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tables/table10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mc:AlternateContent xmlns:mc="http://schemas.openxmlformats.org/markup-compatibility/2006">
    <mc:Choice Requires="x15">
      <x15ac:absPath xmlns:x15ac="http://schemas.microsoft.com/office/spreadsheetml/2010/11/ac" url="C:\Users\srivera\Desktop\Documentos recibidos-2  OAI\Oficina de Acceso Inf\Compras\Plan Anual Comprs\"/>
    </mc:Choice>
  </mc:AlternateContent>
  <workbookProtection workbookPassword="A90E" lockStructure="1"/>
  <bookViews>
    <workbookView xWindow="0" yWindow="0" windowWidth="16815" windowHeight="7755" tabRatio="606" activeTab="1"/>
  </bookViews>
  <sheets>
    <sheet name="RESUMEN" sheetId="1" r:id="rId1"/>
    <sheet name="PACC" sheetId="2" r:id="rId2"/>
    <sheet name="Informacion " sheetId="3" state="hidden" r:id="rId3"/>
    <sheet name="UNSPSC" sheetId="4" r:id="rId4"/>
    <sheet name="ProcedureTemplate" sheetId="5" state="hidden" r:id="rId5"/>
  </sheets>
  <functionGroups builtInGroupCount="18"/>
  <definedNames>
    <definedName name="_xlnm.Print_Area" localSheetId="1">PACC!$A$1:$J$2007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966" i="2" l="1"/>
  <c r="I1966" i="2"/>
  <c r="H1966" i="2"/>
  <c r="C1961" i="2"/>
  <c r="C1959" i="2"/>
  <c r="B1965" i="2"/>
  <c r="B45" i="2"/>
  <c r="B28" i="2"/>
  <c r="F29" i="2"/>
  <c r="F62" i="2"/>
  <c r="F78" i="2"/>
  <c r="F79" i="2"/>
  <c r="F1964" i="2"/>
  <c r="B79" i="2"/>
  <c r="F46" i="2"/>
  <c r="B46" i="2"/>
  <c r="B62" i="2"/>
  <c r="F61" i="2"/>
  <c r="F28" i="2"/>
  <c r="F1965" i="2"/>
  <c r="B78" i="2"/>
  <c r="B61" i="2"/>
  <c r="F45" i="2"/>
  <c r="B29" i="2"/>
  <c r="B1964" i="2"/>
  <c r="F1966" i="2" l="1"/>
  <c r="J1954" i="2"/>
  <c r="I1954" i="2"/>
  <c r="H1954" i="2"/>
  <c r="C1950" i="2"/>
  <c r="C1948" i="2"/>
  <c r="B1953" i="2"/>
  <c r="F1953" i="2"/>
  <c r="F1954" i="2" l="1"/>
  <c r="J1943" i="2"/>
  <c r="I1943" i="2"/>
  <c r="H1943" i="2"/>
  <c r="C1935" i="2"/>
  <c r="C1933" i="2"/>
  <c r="F1939" i="2"/>
  <c r="B1939" i="2"/>
  <c r="F1941" i="2"/>
  <c r="B1940" i="2"/>
  <c r="F1942" i="2"/>
  <c r="F1940" i="2"/>
  <c r="B1941" i="2"/>
  <c r="F1938" i="2"/>
  <c r="B1942" i="2"/>
  <c r="B1938" i="2"/>
  <c r="F1943" i="2" l="1"/>
  <c r="B1536" i="2"/>
  <c r="F1590" i="2"/>
  <c r="F1536" i="2"/>
  <c r="B1590" i="2"/>
  <c r="J1928" i="2" l="1"/>
  <c r="I1928" i="2"/>
  <c r="H1928" i="2"/>
  <c r="C1923" i="2"/>
  <c r="C1921" i="2"/>
  <c r="F1927" i="2"/>
  <c r="B1927" i="2"/>
  <c r="F1926" i="2"/>
  <c r="B1926" i="2"/>
  <c r="F1928" i="2" l="1"/>
  <c r="J1916" i="2"/>
  <c r="I1916" i="2"/>
  <c r="H1916" i="2"/>
  <c r="C1910" i="2"/>
  <c r="C1908" i="2"/>
  <c r="J1903" i="2"/>
  <c r="I1903" i="2"/>
  <c r="H1903" i="2"/>
  <c r="C1899" i="2"/>
  <c r="C1897" i="2"/>
  <c r="F1902" i="2"/>
  <c r="F1913" i="2"/>
  <c r="F1803" i="2"/>
  <c r="B1803" i="2"/>
  <c r="B1914" i="2"/>
  <c r="B1902" i="2"/>
  <c r="B1913" i="2"/>
  <c r="F1914" i="2"/>
  <c r="B1915" i="2"/>
  <c r="F1915" i="2"/>
  <c r="F1916" i="2" l="1"/>
  <c r="F1903" i="2"/>
  <c r="J1892" i="2" l="1"/>
  <c r="I1892" i="2"/>
  <c r="H1892" i="2"/>
  <c r="C1888" i="2"/>
  <c r="C1886" i="2"/>
  <c r="J1881" i="2"/>
  <c r="I1881" i="2"/>
  <c r="H1881" i="2"/>
  <c r="C1877" i="2"/>
  <c r="C1875" i="2"/>
  <c r="J1870" i="2"/>
  <c r="I1870" i="2"/>
  <c r="H1870" i="2"/>
  <c r="C1866" i="2"/>
  <c r="C1864" i="2"/>
  <c r="F1891" i="2"/>
  <c r="B1880" i="2"/>
  <c r="F1880" i="2"/>
  <c r="B1891" i="2"/>
  <c r="F1869" i="2"/>
  <c r="B1869" i="2"/>
  <c r="F1892" i="2" l="1"/>
  <c r="F1881" i="2"/>
  <c r="F1870" i="2"/>
  <c r="J1859" i="2"/>
  <c r="I1859" i="2"/>
  <c r="H1859" i="2"/>
  <c r="C1855" i="2"/>
  <c r="C1853" i="2"/>
  <c r="B1858" i="2"/>
  <c r="F1795" i="2"/>
  <c r="F1792" i="2"/>
  <c r="F1775" i="2"/>
  <c r="B1775" i="2"/>
  <c r="F1794" i="2"/>
  <c r="F1796" i="2"/>
  <c r="F1799" i="2"/>
  <c r="B1797" i="2"/>
  <c r="B1798" i="2"/>
  <c r="F1801" i="2"/>
  <c r="B1794" i="2"/>
  <c r="F1797" i="2"/>
  <c r="B1799" i="2"/>
  <c r="B1801" i="2"/>
  <c r="F1798" i="2"/>
  <c r="B1793" i="2"/>
  <c r="F1858" i="2"/>
  <c r="B1802" i="2"/>
  <c r="B1796" i="2"/>
  <c r="B1795" i="2"/>
  <c r="B1800" i="2"/>
  <c r="B1792" i="2"/>
  <c r="F1793" i="2"/>
  <c r="F1800" i="2"/>
  <c r="F1802" i="2"/>
  <c r="F1859" i="2" l="1"/>
  <c r="J1848" i="2" l="1"/>
  <c r="I1848" i="2"/>
  <c r="H1848" i="2"/>
  <c r="C1844" i="2"/>
  <c r="C1842" i="2"/>
  <c r="F1847" i="2"/>
  <c r="B1847" i="2"/>
  <c r="F1848" i="2" l="1"/>
  <c r="J1837" i="2" l="1"/>
  <c r="I1837" i="2"/>
  <c r="H1837" i="2"/>
  <c r="C1827" i="2"/>
  <c r="C1825" i="2"/>
  <c r="B1830" i="2"/>
  <c r="B1835" i="2"/>
  <c r="F1787" i="2"/>
  <c r="B1833" i="2"/>
  <c r="B1790" i="2"/>
  <c r="B1788" i="2"/>
  <c r="F1790" i="2"/>
  <c r="F1836" i="2"/>
  <c r="F1832" i="2"/>
  <c r="B1831" i="2"/>
  <c r="F1789" i="2"/>
  <c r="B1789" i="2"/>
  <c r="F1834" i="2"/>
  <c r="F1830" i="2"/>
  <c r="F1831" i="2"/>
  <c r="F1791" i="2"/>
  <c r="F1788" i="2"/>
  <c r="B1787" i="2"/>
  <c r="F1833" i="2"/>
  <c r="B1836" i="2"/>
  <c r="F1835" i="2"/>
  <c r="B1832" i="2"/>
  <c r="B1791" i="2"/>
  <c r="B1834" i="2"/>
  <c r="F1837" i="2" l="1"/>
  <c r="B1819" i="2"/>
  <c r="F1819" i="2"/>
  <c r="J1820" i="2" l="1"/>
  <c r="I1820" i="2"/>
  <c r="H1820" i="2"/>
  <c r="C1811" i="2"/>
  <c r="C1809" i="2"/>
  <c r="F1818" i="2"/>
  <c r="B1814" i="2"/>
  <c r="F1815" i="2"/>
  <c r="B1818" i="2"/>
  <c r="B1815" i="2"/>
  <c r="B1817" i="2"/>
  <c r="F1816" i="2"/>
  <c r="B1816" i="2"/>
  <c r="F1814" i="2"/>
  <c r="F1817" i="2"/>
  <c r="F1820" i="2" l="1"/>
  <c r="J1804" i="2"/>
  <c r="I1804" i="2"/>
  <c r="H1804" i="2"/>
  <c r="C1783" i="2"/>
  <c r="C1781" i="2"/>
  <c r="J1776" i="2"/>
  <c r="I1776" i="2"/>
  <c r="H1776" i="2"/>
  <c r="C1763" i="2"/>
  <c r="C1761" i="2"/>
  <c r="J1756" i="2"/>
  <c r="I1756" i="2"/>
  <c r="H1756" i="2"/>
  <c r="C1744" i="2"/>
  <c r="C1742" i="2"/>
  <c r="F1754" i="2"/>
  <c r="B1747" i="2"/>
  <c r="F1786" i="2"/>
  <c r="B1773" i="2"/>
  <c r="F1770" i="2"/>
  <c r="B1774" i="2"/>
  <c r="B1753" i="2"/>
  <c r="B1770" i="2"/>
  <c r="F1753" i="2"/>
  <c r="B1755" i="2"/>
  <c r="F1751" i="2"/>
  <c r="B1752" i="2"/>
  <c r="B1768" i="2"/>
  <c r="F1766" i="2"/>
  <c r="B1786" i="2"/>
  <c r="B1748" i="2"/>
  <c r="F1773" i="2"/>
  <c r="F1755" i="2"/>
  <c r="B1750" i="2"/>
  <c r="F1748" i="2"/>
  <c r="B1754" i="2"/>
  <c r="B1766" i="2"/>
  <c r="B1751" i="2"/>
  <c r="F1749" i="2"/>
  <c r="F1750" i="2"/>
  <c r="F1769" i="2"/>
  <c r="F1752" i="2"/>
  <c r="F1768" i="2"/>
  <c r="B1772" i="2"/>
  <c r="F1772" i="2"/>
  <c r="B1769" i="2"/>
  <c r="B1767" i="2"/>
  <c r="F1767" i="2"/>
  <c r="B1749" i="2"/>
  <c r="B1771" i="2"/>
  <c r="F1774" i="2"/>
  <c r="F1771" i="2"/>
  <c r="F1747" i="2"/>
  <c r="F1804" i="2" l="1"/>
  <c r="F1776" i="2"/>
  <c r="F1756" i="2"/>
  <c r="J1737" i="2" l="1"/>
  <c r="I1737" i="2"/>
  <c r="H1737" i="2"/>
  <c r="C1720" i="2"/>
  <c r="C1718" i="2"/>
  <c r="F1731" i="2"/>
  <c r="B1736" i="2"/>
  <c r="F1734" i="2"/>
  <c r="F1727" i="2"/>
  <c r="F1728" i="2"/>
  <c r="F1723" i="2"/>
  <c r="F1729" i="2"/>
  <c r="B1731" i="2"/>
  <c r="B1732" i="2"/>
  <c r="B1726" i="2"/>
  <c r="F1726" i="2"/>
  <c r="B1735" i="2"/>
  <c r="F1724" i="2"/>
  <c r="B1730" i="2"/>
  <c r="B1728" i="2"/>
  <c r="F1732" i="2"/>
  <c r="B1727" i="2"/>
  <c r="F1736" i="2"/>
  <c r="F1733" i="2"/>
  <c r="B1729" i="2"/>
  <c r="F1730" i="2"/>
  <c r="B1734" i="2"/>
  <c r="B1723" i="2"/>
  <c r="F1735" i="2"/>
  <c r="B1724" i="2"/>
  <c r="F1725" i="2"/>
  <c r="B1733" i="2"/>
  <c r="B1725" i="2"/>
  <c r="F1737" i="2" l="1"/>
  <c r="J1713" i="2" l="1"/>
  <c r="I1713" i="2"/>
  <c r="H1713" i="2"/>
  <c r="C1709" i="2"/>
  <c r="C1707" i="2"/>
  <c r="J1702" i="2"/>
  <c r="I1702" i="2"/>
  <c r="H1702" i="2"/>
  <c r="C1698" i="2"/>
  <c r="C1696" i="2"/>
  <c r="J1691" i="2"/>
  <c r="I1691" i="2"/>
  <c r="H1691" i="2"/>
  <c r="C1687" i="2"/>
  <c r="C1685" i="2"/>
  <c r="J1680" i="2"/>
  <c r="I1680" i="2"/>
  <c r="H1680" i="2"/>
  <c r="C1674" i="2"/>
  <c r="C1672" i="2"/>
  <c r="J1667" i="2"/>
  <c r="I1667" i="2"/>
  <c r="H1667" i="2"/>
  <c r="C1661" i="2"/>
  <c r="C1659" i="2"/>
  <c r="B1666" i="2"/>
  <c r="F1701" i="2"/>
  <c r="B160" i="2"/>
  <c r="B1679" i="2"/>
  <c r="F1664" i="2"/>
  <c r="F1679" i="2"/>
  <c r="B121" i="2"/>
  <c r="B1690" i="2"/>
  <c r="F161" i="2"/>
  <c r="F1677" i="2"/>
  <c r="F1678" i="2"/>
  <c r="B1712" i="2"/>
  <c r="F1666" i="2"/>
  <c r="F1690" i="2"/>
  <c r="B161" i="2"/>
  <c r="B1665" i="2"/>
  <c r="B1664" i="2"/>
  <c r="B1678" i="2"/>
  <c r="F160" i="2"/>
  <c r="F121" i="2"/>
  <c r="B1677" i="2"/>
  <c r="B1701" i="2"/>
  <c r="F1712" i="2"/>
  <c r="F1665" i="2"/>
  <c r="F1713" i="2" l="1"/>
  <c r="F1702" i="2"/>
  <c r="F1691" i="2"/>
  <c r="F1680" i="2"/>
  <c r="F1667" i="2"/>
  <c r="J1654" i="2" l="1"/>
  <c r="I1654" i="2"/>
  <c r="H1654" i="2"/>
  <c r="C1648" i="2"/>
  <c r="C1646" i="2"/>
  <c r="J1641" i="2"/>
  <c r="I1641" i="2"/>
  <c r="H1641" i="2"/>
  <c r="C1598" i="2"/>
  <c r="C1596" i="2"/>
  <c r="F1605" i="2"/>
  <c r="F1602" i="2"/>
  <c r="F1634" i="2"/>
  <c r="B1609" i="2"/>
  <c r="B1603" i="2"/>
  <c r="F1635" i="2"/>
  <c r="B1614" i="2"/>
  <c r="B1623" i="2"/>
  <c r="F1632" i="2"/>
  <c r="B1627" i="2"/>
  <c r="F1609" i="2"/>
  <c r="B1619" i="2"/>
  <c r="B1653" i="2"/>
  <c r="F1604" i="2"/>
  <c r="F1630" i="2"/>
  <c r="B1601" i="2"/>
  <c r="F1637" i="2"/>
  <c r="B1604" i="2"/>
  <c r="F1607" i="2"/>
  <c r="F1626" i="2"/>
  <c r="B1636" i="2"/>
  <c r="B1640" i="2"/>
  <c r="B1626" i="2"/>
  <c r="F1620" i="2"/>
  <c r="F1639" i="2"/>
  <c r="B1611" i="2"/>
  <c r="B1631" i="2"/>
  <c r="F1608" i="2"/>
  <c r="B1624" i="2"/>
  <c r="F1616" i="2"/>
  <c r="B1605" i="2"/>
  <c r="B1621" i="2"/>
  <c r="F1629" i="2"/>
  <c r="B1618" i="2"/>
  <c r="F1638" i="2"/>
  <c r="F1633" i="2"/>
  <c r="B1629" i="2"/>
  <c r="B1625" i="2"/>
  <c r="B1617" i="2"/>
  <c r="B1652" i="2"/>
  <c r="F1653" i="2"/>
  <c r="F1606" i="2"/>
  <c r="F1624" i="2"/>
  <c r="F1617" i="2"/>
  <c r="B1606" i="2"/>
  <c r="F1631" i="2"/>
  <c r="B1635" i="2"/>
  <c r="F1618" i="2"/>
  <c r="B1620" i="2"/>
  <c r="F1612" i="2"/>
  <c r="F1640" i="2"/>
  <c r="B1608" i="2"/>
  <c r="B1651" i="2"/>
  <c r="B1637" i="2"/>
  <c r="F1625" i="2"/>
  <c r="F1652" i="2"/>
  <c r="B1633" i="2"/>
  <c r="F1614" i="2"/>
  <c r="B1615" i="2"/>
  <c r="F1627" i="2"/>
  <c r="B1632" i="2"/>
  <c r="B1630" i="2"/>
  <c r="B1634" i="2"/>
  <c r="F1628" i="2"/>
  <c r="F1610" i="2"/>
  <c r="F1623" i="2"/>
  <c r="B1613" i="2"/>
  <c r="B1612" i="2"/>
  <c r="F1651" i="2"/>
  <c r="B1628" i="2"/>
  <c r="F1636" i="2"/>
  <c r="F1613" i="2"/>
  <c r="B1622" i="2"/>
  <c r="F1619" i="2"/>
  <c r="F1611" i="2"/>
  <c r="F1615" i="2"/>
  <c r="B1610" i="2"/>
  <c r="B1639" i="2"/>
  <c r="B1616" i="2"/>
  <c r="F1601" i="2"/>
  <c r="B1607" i="2"/>
  <c r="B1602" i="2"/>
  <c r="F1622" i="2"/>
  <c r="F1603" i="2"/>
  <c r="F1621" i="2"/>
  <c r="B1638" i="2"/>
  <c r="F1654" i="2" l="1"/>
  <c r="F1641" i="2"/>
  <c r="J1591" i="2"/>
  <c r="I1591" i="2"/>
  <c r="H1591" i="2"/>
  <c r="C1544" i="2"/>
  <c r="C1542" i="2"/>
  <c r="B1555" i="2"/>
  <c r="B1573" i="2"/>
  <c r="B1562" i="2"/>
  <c r="B1558" i="2"/>
  <c r="B1568" i="2"/>
  <c r="B1553" i="2"/>
  <c r="F1550" i="2"/>
  <c r="B1567" i="2"/>
  <c r="F1578" i="2"/>
  <c r="F1584" i="2"/>
  <c r="B1564" i="2"/>
  <c r="B1584" i="2"/>
  <c r="B1561" i="2"/>
  <c r="B1549" i="2"/>
  <c r="F1553" i="2"/>
  <c r="F1549" i="2"/>
  <c r="F1551" i="2"/>
  <c r="F1565" i="2"/>
  <c r="F1561" i="2"/>
  <c r="F1564" i="2"/>
  <c r="B1581" i="2"/>
  <c r="F1586" i="2"/>
  <c r="F1556" i="2"/>
  <c r="F1557" i="2"/>
  <c r="B1585" i="2"/>
  <c r="F1560" i="2"/>
  <c r="F1554" i="2"/>
  <c r="F1577" i="2"/>
  <c r="F1569" i="2"/>
  <c r="F1589" i="2"/>
  <c r="B1565" i="2"/>
  <c r="B1572" i="2"/>
  <c r="B1580" i="2"/>
  <c r="F1575" i="2"/>
  <c r="F1570" i="2"/>
  <c r="F1547" i="2"/>
  <c r="B1560" i="2"/>
  <c r="F1573" i="2"/>
  <c r="B1552" i="2"/>
  <c r="B1548" i="2"/>
  <c r="B1556" i="2"/>
  <c r="B1575" i="2"/>
  <c r="F1572" i="2"/>
  <c r="F1559" i="2"/>
  <c r="B1571" i="2"/>
  <c r="F1568" i="2"/>
  <c r="F1563" i="2"/>
  <c r="F1562" i="2"/>
  <c r="B1579" i="2"/>
  <c r="B1587" i="2"/>
  <c r="B1588" i="2"/>
  <c r="B1547" i="2"/>
  <c r="F1555" i="2"/>
  <c r="F1566" i="2"/>
  <c r="B1578" i="2"/>
  <c r="B1554" i="2"/>
  <c r="B1582" i="2"/>
  <c r="B1586" i="2"/>
  <c r="B1559" i="2"/>
  <c r="F1574" i="2"/>
  <c r="F1581" i="2"/>
  <c r="B1570" i="2"/>
  <c r="F1576" i="2"/>
  <c r="B1589" i="2"/>
  <c r="B1550" i="2"/>
  <c r="F1587" i="2"/>
  <c r="B1576" i="2"/>
  <c r="F1579" i="2"/>
  <c r="F1567" i="2"/>
  <c r="B1577" i="2"/>
  <c r="B1557" i="2"/>
  <c r="F1558" i="2"/>
  <c r="B1583" i="2"/>
  <c r="F1582" i="2"/>
  <c r="F1585" i="2"/>
  <c r="B1563" i="2"/>
  <c r="F1583" i="2"/>
  <c r="F1571" i="2"/>
  <c r="F1548" i="2"/>
  <c r="B1574" i="2"/>
  <c r="B1566" i="2"/>
  <c r="B1569" i="2"/>
  <c r="F1580" i="2"/>
  <c r="F1552" i="2"/>
  <c r="B1551" i="2"/>
  <c r="F1588" i="2"/>
  <c r="F1591" i="2" l="1"/>
  <c r="F1532" i="2"/>
  <c r="F1535" i="2"/>
  <c r="B1526" i="2"/>
  <c r="B1531" i="2"/>
  <c r="B1521" i="2"/>
  <c r="F1521" i="2"/>
  <c r="F1519" i="2"/>
  <c r="F1531" i="2"/>
  <c r="F1533" i="2"/>
  <c r="F1525" i="2"/>
  <c r="B1522" i="2"/>
  <c r="F1528" i="2"/>
  <c r="F1522" i="2"/>
  <c r="B1530" i="2"/>
  <c r="B1523" i="2"/>
  <c r="F1523" i="2"/>
  <c r="F1530" i="2"/>
  <c r="B1520" i="2"/>
  <c r="F1534" i="2"/>
  <c r="F1524" i="2"/>
  <c r="F1526" i="2"/>
  <c r="B1533" i="2"/>
  <c r="B1518" i="2"/>
  <c r="F1518" i="2"/>
  <c r="B1519" i="2"/>
  <c r="F1527" i="2"/>
  <c r="F1529" i="2"/>
  <c r="B1516" i="2"/>
  <c r="B1535" i="2"/>
  <c r="B1517" i="2"/>
  <c r="B1527" i="2"/>
  <c r="F1517" i="2"/>
  <c r="B1528" i="2"/>
  <c r="F1516" i="2"/>
  <c r="B1532" i="2"/>
  <c r="B1529" i="2"/>
  <c r="F1520" i="2"/>
  <c r="B1525" i="2"/>
  <c r="B1534" i="2"/>
  <c r="B1524" i="2"/>
  <c r="J1537" i="2" l="1"/>
  <c r="I1537" i="2"/>
  <c r="H1537" i="2"/>
  <c r="C1489" i="2"/>
  <c r="C1487" i="2"/>
  <c r="J1482" i="2"/>
  <c r="I1482" i="2"/>
  <c r="H1482" i="2"/>
  <c r="C1436" i="2"/>
  <c r="C1434" i="2"/>
  <c r="J1429" i="2"/>
  <c r="I1429" i="2"/>
  <c r="H1429" i="2"/>
  <c r="C1425" i="2"/>
  <c r="C1423" i="2"/>
  <c r="J1418" i="2"/>
  <c r="I1418" i="2"/>
  <c r="H1418" i="2"/>
  <c r="C1414" i="2"/>
  <c r="C1412" i="2"/>
  <c r="J1407" i="2"/>
  <c r="I1407" i="2"/>
  <c r="H1407" i="2"/>
  <c r="C1403" i="2"/>
  <c r="C1401" i="2"/>
  <c r="J1396" i="2"/>
  <c r="I1396" i="2"/>
  <c r="H1396" i="2"/>
  <c r="C1392" i="2"/>
  <c r="C1390" i="2"/>
  <c r="J1385" i="2" l="1"/>
  <c r="I1385" i="2"/>
  <c r="H1385" i="2"/>
  <c r="C1381" i="2"/>
  <c r="C1379" i="2"/>
  <c r="J1374" i="2"/>
  <c r="I1374" i="2"/>
  <c r="H1374" i="2"/>
  <c r="C1370" i="2"/>
  <c r="C1368" i="2"/>
  <c r="J1363" i="2" l="1"/>
  <c r="I1363" i="2"/>
  <c r="H1363" i="2"/>
  <c r="C1359" i="2"/>
  <c r="C1357" i="2"/>
  <c r="J1352" i="2"/>
  <c r="I1352" i="2"/>
  <c r="H1352" i="2"/>
  <c r="C1348" i="2"/>
  <c r="C1346" i="2"/>
  <c r="J1341" i="2"/>
  <c r="I1341" i="2"/>
  <c r="H1341" i="2"/>
  <c r="C1336" i="2"/>
  <c r="C1334" i="2"/>
  <c r="J1329" i="2"/>
  <c r="I1329" i="2"/>
  <c r="H1329" i="2"/>
  <c r="C1325" i="2"/>
  <c r="C1323" i="2"/>
  <c r="J1318" i="2"/>
  <c r="I1318" i="2"/>
  <c r="H1318" i="2"/>
  <c r="C1313" i="2"/>
  <c r="C1311" i="2"/>
  <c r="J1306" i="2" l="1"/>
  <c r="I1306" i="2"/>
  <c r="H1306" i="2"/>
  <c r="C1297" i="2"/>
  <c r="C1295" i="2"/>
  <c r="J1290" i="2"/>
  <c r="I1290" i="2"/>
  <c r="H1290" i="2"/>
  <c r="C1283" i="2"/>
  <c r="C1281" i="2"/>
  <c r="J1276" i="2"/>
  <c r="I1276" i="2"/>
  <c r="H1276" i="2"/>
  <c r="C1265" i="2"/>
  <c r="C1263" i="2"/>
  <c r="J1258" i="2"/>
  <c r="I1258" i="2"/>
  <c r="H1258" i="2"/>
  <c r="C1246" i="2"/>
  <c r="C1244" i="2"/>
  <c r="J1239" i="2"/>
  <c r="I1239" i="2"/>
  <c r="H1239" i="2"/>
  <c r="C1234" i="2"/>
  <c r="C1232" i="2"/>
  <c r="J1227" i="2"/>
  <c r="I1227" i="2"/>
  <c r="H1227" i="2"/>
  <c r="C1223" i="2"/>
  <c r="C1221" i="2"/>
  <c r="J1216" i="2"/>
  <c r="I1216" i="2"/>
  <c r="H1216" i="2"/>
  <c r="C1204" i="2"/>
  <c r="C1202" i="2"/>
  <c r="J1197" i="2"/>
  <c r="I1197" i="2"/>
  <c r="H1197" i="2"/>
  <c r="C1193" i="2"/>
  <c r="C1191" i="2"/>
  <c r="J1186" i="2"/>
  <c r="I1186" i="2"/>
  <c r="H1186" i="2"/>
  <c r="C1180" i="2"/>
  <c r="C1178" i="2"/>
  <c r="J1173" i="2"/>
  <c r="I1173" i="2"/>
  <c r="H1173" i="2"/>
  <c r="C1166" i="2"/>
  <c r="C1164" i="2"/>
  <c r="J1159" i="2"/>
  <c r="I1159" i="2"/>
  <c r="H1159" i="2"/>
  <c r="C1153" i="2"/>
  <c r="C1151" i="2"/>
  <c r="J1146" i="2"/>
  <c r="I1146" i="2"/>
  <c r="H1146" i="2"/>
  <c r="C1142" i="2"/>
  <c r="C1140" i="2"/>
  <c r="J1135" i="2"/>
  <c r="I1135" i="2"/>
  <c r="H1135" i="2"/>
  <c r="C1131" i="2"/>
  <c r="C1129" i="2"/>
  <c r="J1124" i="2" l="1"/>
  <c r="I1124" i="2"/>
  <c r="H1124" i="2"/>
  <c r="C1117" i="2"/>
  <c r="C1115" i="2"/>
  <c r="J1110" i="2"/>
  <c r="I1110" i="2"/>
  <c r="H1110" i="2"/>
  <c r="C1096" i="2"/>
  <c r="C1094" i="2"/>
  <c r="J1089" i="2" l="1"/>
  <c r="I1089" i="2"/>
  <c r="H1089" i="2"/>
  <c r="C1085" i="2"/>
  <c r="C1083" i="2"/>
  <c r="J1078" i="2"/>
  <c r="I1078" i="2"/>
  <c r="H1078" i="2"/>
  <c r="C1073" i="2"/>
  <c r="C1071" i="2"/>
  <c r="B977" i="2"/>
  <c r="F1301" i="2"/>
  <c r="B1287" i="2"/>
  <c r="B1099" i="2"/>
  <c r="F1184" i="2"/>
  <c r="B1172" i="2"/>
  <c r="F1226" i="2"/>
  <c r="B1158" i="2"/>
  <c r="F1511" i="2"/>
  <c r="F1286" i="2"/>
  <c r="B1317" i="2"/>
  <c r="B1269" i="2"/>
  <c r="F1459" i="2"/>
  <c r="F1515" i="2"/>
  <c r="B1215" i="2"/>
  <c r="B995" i="2"/>
  <c r="F1316" i="2"/>
  <c r="F997" i="2"/>
  <c r="B978" i="2"/>
  <c r="F1012" i="2"/>
  <c r="F1470" i="2"/>
  <c r="B1445" i="2"/>
  <c r="B1492" i="2"/>
  <c r="B1447" i="2"/>
  <c r="B1446" i="2"/>
  <c r="F1505" i="2"/>
  <c r="F994" i="2"/>
  <c r="B1209" i="2"/>
  <c r="F1251" i="2"/>
  <c r="B1500" i="2"/>
  <c r="F1171" i="2"/>
  <c r="F979" i="2"/>
  <c r="F1268" i="2"/>
  <c r="B1449" i="2"/>
  <c r="F1455" i="2"/>
  <c r="F978" i="2"/>
  <c r="F1013" i="2"/>
  <c r="B1274" i="2"/>
  <c r="B1272" i="2"/>
  <c r="B1455" i="2"/>
  <c r="F1185" i="2"/>
  <c r="F981" i="2"/>
  <c r="B1498" i="2"/>
  <c r="F1214" i="2"/>
  <c r="F1134" i="2"/>
  <c r="B1510" i="2"/>
  <c r="F1444" i="2"/>
  <c r="B1513" i="2"/>
  <c r="B1450" i="2"/>
  <c r="B1275" i="2"/>
  <c r="F1288" i="2"/>
  <c r="F1145" i="2"/>
  <c r="F1000" i="2"/>
  <c r="F1158" i="2"/>
  <c r="F1274" i="2"/>
  <c r="B1362" i="2"/>
  <c r="F1494" i="2"/>
  <c r="B1501" i="2"/>
  <c r="F1475" i="2"/>
  <c r="F1464" i="2"/>
  <c r="B1210" i="2"/>
  <c r="F1208" i="2"/>
  <c r="B1512" i="2"/>
  <c r="F1506" i="2"/>
  <c r="B1443" i="2"/>
  <c r="F1492" i="2"/>
  <c r="B1505" i="2"/>
  <c r="B1171" i="2"/>
  <c r="B1465" i="2"/>
  <c r="F1373" i="2"/>
  <c r="F1384" i="2"/>
  <c r="F995" i="2"/>
  <c r="B982" i="2"/>
  <c r="B1270" i="2"/>
  <c r="F1513" i="2"/>
  <c r="F1509" i="2"/>
  <c r="B1103" i="2"/>
  <c r="F1255" i="2"/>
  <c r="F1102" i="2"/>
  <c r="B1249" i="2"/>
  <c r="F1104" i="2"/>
  <c r="B1495" i="2"/>
  <c r="B1509" i="2"/>
  <c r="F1448" i="2"/>
  <c r="F1238" i="2"/>
  <c r="F999" i="2"/>
  <c r="F1275" i="2"/>
  <c r="F1212" i="2"/>
  <c r="B1157" i="2"/>
  <c r="F1271" i="2"/>
  <c r="B1417" i="2"/>
  <c r="F1447" i="2"/>
  <c r="B1101" i="2"/>
  <c r="B1468" i="2"/>
  <c r="F1440" i="2"/>
  <c r="F1480" i="2"/>
  <c r="B1499" i="2"/>
  <c r="F1120" i="2"/>
  <c r="B998" i="2"/>
  <c r="B1457" i="2"/>
  <c r="F1209" i="2"/>
  <c r="F980" i="2"/>
  <c r="B1395" i="2"/>
  <c r="F1169" i="2"/>
  <c r="F1015" i="2"/>
  <c r="B1226" i="2"/>
  <c r="F1253" i="2"/>
  <c r="F1497" i="2"/>
  <c r="B1014" i="2"/>
  <c r="B1467" i="2"/>
  <c r="F1428" i="2"/>
  <c r="F1458" i="2"/>
  <c r="B1451" i="2"/>
  <c r="B1474" i="2"/>
  <c r="F1462" i="2"/>
  <c r="B1123" i="2"/>
  <c r="F1481" i="2"/>
  <c r="B1000" i="2"/>
  <c r="F1210" i="2"/>
  <c r="B1508" i="2"/>
  <c r="B1184" i="2"/>
  <c r="B1503" i="2"/>
  <c r="B1212" i="2"/>
  <c r="B1481" i="2"/>
  <c r="B1462" i="2"/>
  <c r="B1013" i="2"/>
  <c r="B1478" i="2"/>
  <c r="F976" i="2"/>
  <c r="F1493" i="2"/>
  <c r="B1442" i="2"/>
  <c r="F1289" i="2"/>
  <c r="B1256" i="2"/>
  <c r="B1207" i="2"/>
  <c r="F1014" i="2"/>
  <c r="F1172" i="2"/>
  <c r="B1254" i="2"/>
  <c r="B1183" i="2"/>
  <c r="B1456" i="2"/>
  <c r="B1444" i="2"/>
  <c r="B1511" i="2"/>
  <c r="B980" i="2"/>
  <c r="F1016" i="2"/>
  <c r="F1106" i="2"/>
  <c r="B1305" i="2"/>
  <c r="B1169" i="2"/>
  <c r="B1339" i="2"/>
  <c r="B1469" i="2"/>
  <c r="F1508" i="2"/>
  <c r="B1301" i="2"/>
  <c r="B999" i="2"/>
  <c r="B1464" i="2"/>
  <c r="B1493" i="2"/>
  <c r="F1256" i="2"/>
  <c r="F1270" i="2"/>
  <c r="B1452" i="2"/>
  <c r="B1302" i="2"/>
  <c r="F1351" i="2"/>
  <c r="F1450" i="2"/>
  <c r="B1340" i="2"/>
  <c r="B1250" i="2"/>
  <c r="B1145" i="2"/>
  <c r="B1461" i="2"/>
  <c r="B1502" i="2"/>
  <c r="F1500" i="2"/>
  <c r="F1103" i="2"/>
  <c r="F982" i="2"/>
  <c r="B1441" i="2"/>
  <c r="F1100" i="2"/>
  <c r="B1288" i="2"/>
  <c r="F1287" i="2"/>
  <c r="B1107" i="2"/>
  <c r="F1457" i="2"/>
  <c r="F1469" i="2"/>
  <c r="B1477" i="2"/>
  <c r="B996" i="2"/>
  <c r="F1017" i="2"/>
  <c r="F1474" i="2"/>
  <c r="F1237" i="2"/>
  <c r="B1156" i="2"/>
  <c r="F1503" i="2"/>
  <c r="F1340" i="2"/>
  <c r="F1123" i="2"/>
  <c r="F977" i="2"/>
  <c r="B1471" i="2"/>
  <c r="B1213" i="2"/>
  <c r="B976" i="2"/>
  <c r="B1017" i="2"/>
  <c r="B1459" i="2"/>
  <c r="F1463" i="2"/>
  <c r="F1478" i="2"/>
  <c r="B981" i="2"/>
  <c r="B1454" i="2"/>
  <c r="B1304" i="2"/>
  <c r="F1441" i="2"/>
  <c r="B1238" i="2"/>
  <c r="F1031" i="2"/>
  <c r="F1273" i="2"/>
  <c r="F1460" i="2"/>
  <c r="F1512" i="2"/>
  <c r="F1122" i="2"/>
  <c r="B1303" i="2"/>
  <c r="B1463" i="2"/>
  <c r="F1101" i="2"/>
  <c r="B1328" i="2"/>
  <c r="F1446" i="2"/>
  <c r="B1470" i="2"/>
  <c r="F1156" i="2"/>
  <c r="F1456" i="2"/>
  <c r="B1515" i="2"/>
  <c r="F1501" i="2"/>
  <c r="B997" i="2"/>
  <c r="F1445" i="2"/>
  <c r="B1214" i="2"/>
  <c r="F1213" i="2"/>
  <c r="B1473" i="2"/>
  <c r="F1305" i="2"/>
  <c r="B1185" i="2"/>
  <c r="F1304" i="2"/>
  <c r="F1451" i="2"/>
  <c r="B1255" i="2"/>
  <c r="F1454" i="2"/>
  <c r="B1108" i="2"/>
  <c r="B1476" i="2"/>
  <c r="B1466" i="2"/>
  <c r="B1289" i="2"/>
  <c r="F1473" i="2"/>
  <c r="F1498" i="2"/>
  <c r="F1108" i="2"/>
  <c r="B979" i="2"/>
  <c r="B1439" i="2"/>
  <c r="F1477" i="2"/>
  <c r="F1317" i="2"/>
  <c r="F1107" i="2"/>
  <c r="B1458" i="2"/>
  <c r="B1497" i="2"/>
  <c r="F1121" i="2"/>
  <c r="B1316" i="2"/>
  <c r="F1479" i="2"/>
  <c r="B1208" i="2"/>
  <c r="B1211" i="2"/>
  <c r="F1472" i="2"/>
  <c r="B1472" i="2"/>
  <c r="B1252" i="2"/>
  <c r="B1453" i="2"/>
  <c r="F1105" i="2"/>
  <c r="F1272" i="2"/>
  <c r="F1300" i="2"/>
  <c r="F1466" i="2"/>
  <c r="F1328" i="2"/>
  <c r="F1207" i="2"/>
  <c r="F1468" i="2"/>
  <c r="B1196" i="2"/>
  <c r="B1121" i="2"/>
  <c r="F1495" i="2"/>
  <c r="B1448" i="2"/>
  <c r="F1099" i="2"/>
  <c r="F1183" i="2"/>
  <c r="B1507" i="2"/>
  <c r="B1109" i="2"/>
  <c r="F1211" i="2"/>
  <c r="F1109" i="2"/>
  <c r="F1467" i="2"/>
  <c r="F1257" i="2"/>
  <c r="B1012" i="2"/>
  <c r="B1475" i="2"/>
  <c r="B1237" i="2"/>
  <c r="B1479" i="2"/>
  <c r="B1271" i="2"/>
  <c r="F1406" i="2"/>
  <c r="B1273" i="2"/>
  <c r="B1105" i="2"/>
  <c r="F1417" i="2"/>
  <c r="F1170" i="2"/>
  <c r="B1494" i="2"/>
  <c r="B1496" i="2"/>
  <c r="B1514" i="2"/>
  <c r="F1018" i="2"/>
  <c r="B1253" i="2"/>
  <c r="F1439" i="2"/>
  <c r="F1449" i="2"/>
  <c r="F1362" i="2"/>
  <c r="B1120" i="2"/>
  <c r="B1300" i="2"/>
  <c r="B1122" i="2"/>
  <c r="F1254" i="2"/>
  <c r="B1104" i="2"/>
  <c r="B1460" i="2"/>
  <c r="B1102" i="2"/>
  <c r="F996" i="2"/>
  <c r="B1268" i="2"/>
  <c r="F1196" i="2"/>
  <c r="F1157" i="2"/>
  <c r="F998" i="2"/>
  <c r="B1506" i="2"/>
  <c r="B1106" i="2"/>
  <c r="F1443" i="2"/>
  <c r="F1215" i="2"/>
  <c r="B1504" i="2"/>
  <c r="F1453" i="2"/>
  <c r="F1249" i="2"/>
  <c r="B1373" i="2"/>
  <c r="B1384" i="2"/>
  <c r="B1257" i="2"/>
  <c r="B1015" i="2"/>
  <c r="F1339" i="2"/>
  <c r="F1442" i="2"/>
  <c r="B1251" i="2"/>
  <c r="B1100" i="2"/>
  <c r="F1504" i="2"/>
  <c r="F1269" i="2"/>
  <c r="B1406" i="2"/>
  <c r="F1395" i="2"/>
  <c r="F1502" i="2"/>
  <c r="B1170" i="2"/>
  <c r="B1018" i="2"/>
  <c r="F1250" i="2"/>
  <c r="B1351" i="2"/>
  <c r="B1134" i="2"/>
  <c r="F1476" i="2"/>
  <c r="F1303" i="2"/>
  <c r="B1480" i="2"/>
  <c r="F1471" i="2"/>
  <c r="B1016" i="2"/>
  <c r="F1499" i="2"/>
  <c r="B1286" i="2"/>
  <c r="F1514" i="2"/>
  <c r="F1252" i="2"/>
  <c r="F1507" i="2"/>
  <c r="F1452" i="2"/>
  <c r="F1302" i="2"/>
  <c r="F1465" i="2"/>
  <c r="F1461" i="2"/>
  <c r="B994" i="2"/>
  <c r="B1440" i="2"/>
  <c r="F1510" i="2"/>
  <c r="B1428" i="2"/>
  <c r="B1031" i="2"/>
  <c r="F1496" i="2"/>
  <c r="F1077" i="2"/>
  <c r="B1077" i="2"/>
  <c r="B1076" i="2"/>
  <c r="F1088" i="2"/>
  <c r="F1076" i="2"/>
  <c r="B1088" i="2"/>
  <c r="F1396" i="2" l="1"/>
  <c r="F1341" i="2"/>
  <c r="F1258" i="2"/>
  <c r="F1197" i="2"/>
  <c r="F1363" i="2"/>
  <c r="F1482" i="2"/>
  <c r="F1418" i="2"/>
  <c r="F1407" i="2"/>
  <c r="F1186" i="2"/>
  <c r="F1110" i="2"/>
  <c r="F1216" i="2"/>
  <c r="F1329" i="2"/>
  <c r="F1306" i="2"/>
  <c r="F1159" i="2"/>
  <c r="F1239" i="2"/>
  <c r="F1352" i="2"/>
  <c r="F1429" i="2"/>
  <c r="F1173" i="2"/>
  <c r="F1124" i="2"/>
  <c r="F1385" i="2"/>
  <c r="F1374" i="2"/>
  <c r="F1537" i="2"/>
  <c r="F1146" i="2"/>
  <c r="F1135" i="2"/>
  <c r="F1276" i="2"/>
  <c r="F1318" i="2"/>
  <c r="F1290" i="2"/>
  <c r="F1227" i="2"/>
  <c r="F1089" i="2"/>
  <c r="F1078" i="2"/>
  <c r="J1066" i="2"/>
  <c r="I1066" i="2"/>
  <c r="H1066" i="2"/>
  <c r="C1062" i="2"/>
  <c r="C1060" i="2"/>
  <c r="J1055" i="2"/>
  <c r="I1055" i="2"/>
  <c r="H1055" i="2"/>
  <c r="C1051" i="2"/>
  <c r="C1049" i="2"/>
  <c r="B1054" i="2"/>
  <c r="F1065" i="2"/>
  <c r="B1065" i="2"/>
  <c r="F1054" i="2"/>
  <c r="F1066" i="2" l="1"/>
  <c r="F1055" i="2"/>
  <c r="B1043" i="2"/>
  <c r="F1043" i="2"/>
  <c r="J1044" i="2" l="1"/>
  <c r="I1044" i="2"/>
  <c r="H1044" i="2"/>
  <c r="C1039" i="2"/>
  <c r="C1037" i="2"/>
  <c r="J1032" i="2"/>
  <c r="I1032" i="2"/>
  <c r="H1032" i="2"/>
  <c r="C1026" i="2"/>
  <c r="C1024" i="2"/>
  <c r="J1019" i="2"/>
  <c r="I1019" i="2"/>
  <c r="H1019" i="2"/>
  <c r="C1008" i="2"/>
  <c r="C1006" i="2"/>
  <c r="J1001" i="2"/>
  <c r="I1001" i="2"/>
  <c r="H1001" i="2"/>
  <c r="C990" i="2"/>
  <c r="C988" i="2"/>
  <c r="B1030" i="2"/>
  <c r="F1011" i="2"/>
  <c r="F1042" i="2"/>
  <c r="B1011" i="2"/>
  <c r="F1029" i="2"/>
  <c r="B1029" i="2"/>
  <c r="B1042" i="2"/>
  <c r="F1030" i="2"/>
  <c r="F993" i="2"/>
  <c r="B993" i="2"/>
  <c r="F1044" i="2" l="1"/>
  <c r="F1032" i="2"/>
  <c r="F1019" i="2"/>
  <c r="F1001" i="2"/>
  <c r="J983" i="2"/>
  <c r="I983" i="2"/>
  <c r="H983" i="2"/>
  <c r="C972" i="2"/>
  <c r="C970" i="2"/>
  <c r="J965" i="2"/>
  <c r="I965" i="2"/>
  <c r="H965" i="2"/>
  <c r="C954" i="2"/>
  <c r="C952" i="2"/>
  <c r="J947" i="2"/>
  <c r="I947" i="2"/>
  <c r="H947" i="2"/>
  <c r="C943" i="2"/>
  <c r="C941" i="2"/>
  <c r="J936" i="2"/>
  <c r="I936" i="2"/>
  <c r="H936" i="2"/>
  <c r="C932" i="2"/>
  <c r="C930" i="2"/>
  <c r="J925" i="2"/>
  <c r="I925" i="2"/>
  <c r="H925" i="2"/>
  <c r="C916" i="2"/>
  <c r="C914" i="2"/>
  <c r="J909" i="2"/>
  <c r="I909" i="2"/>
  <c r="H909" i="2"/>
  <c r="C899" i="2"/>
  <c r="C897" i="2"/>
  <c r="J892" i="2"/>
  <c r="I892" i="2"/>
  <c r="H892" i="2"/>
  <c r="C886" i="2"/>
  <c r="C884" i="2"/>
  <c r="F957" i="2"/>
  <c r="B962" i="2"/>
  <c r="B961" i="2"/>
  <c r="F921" i="2"/>
  <c r="B922" i="2"/>
  <c r="F905" i="2"/>
  <c r="B924" i="2"/>
  <c r="F961" i="2"/>
  <c r="B908" i="2"/>
  <c r="F920" i="2"/>
  <c r="B904" i="2"/>
  <c r="B907" i="2"/>
  <c r="B921" i="2"/>
  <c r="F890" i="2"/>
  <c r="B906" i="2"/>
  <c r="F946" i="2"/>
  <c r="F902" i="2"/>
  <c r="F923" i="2"/>
  <c r="B919" i="2"/>
  <c r="B920" i="2"/>
  <c r="F906" i="2"/>
  <c r="F924" i="2"/>
  <c r="F935" i="2"/>
  <c r="F904" i="2"/>
  <c r="B964" i="2"/>
  <c r="F975" i="2"/>
  <c r="B890" i="2"/>
  <c r="F963" i="2"/>
  <c r="F919" i="2"/>
  <c r="F959" i="2"/>
  <c r="B905" i="2"/>
  <c r="B891" i="2"/>
  <c r="B957" i="2"/>
  <c r="F922" i="2"/>
  <c r="B923" i="2"/>
  <c r="B975" i="2"/>
  <c r="F907" i="2"/>
  <c r="B959" i="2"/>
  <c r="F908" i="2"/>
  <c r="F889" i="2"/>
  <c r="F903" i="2"/>
  <c r="B935" i="2"/>
  <c r="F958" i="2"/>
  <c r="F960" i="2"/>
  <c r="B960" i="2"/>
  <c r="B903" i="2"/>
  <c r="F962" i="2"/>
  <c r="F964" i="2"/>
  <c r="B963" i="2"/>
  <c r="F891" i="2"/>
  <c r="B902" i="2"/>
  <c r="B946" i="2"/>
  <c r="B889" i="2"/>
  <c r="B958" i="2"/>
  <c r="F983" i="2" l="1"/>
  <c r="F965" i="2"/>
  <c r="F947" i="2"/>
  <c r="F936" i="2"/>
  <c r="F925" i="2"/>
  <c r="F909" i="2"/>
  <c r="F892" i="2"/>
  <c r="B875" i="2"/>
  <c r="F877" i="2"/>
  <c r="F878" i="2"/>
  <c r="B876" i="2"/>
  <c r="B877" i="2"/>
  <c r="B874" i="2"/>
  <c r="F876" i="2"/>
  <c r="F874" i="2"/>
  <c r="B878" i="2"/>
  <c r="F875" i="2"/>
  <c r="J879" i="2" l="1"/>
  <c r="I879" i="2"/>
  <c r="H879" i="2"/>
  <c r="C870" i="2"/>
  <c r="C868" i="2"/>
  <c r="J863" i="2"/>
  <c r="I863" i="2"/>
  <c r="H863" i="2"/>
  <c r="C852" i="2"/>
  <c r="C850" i="2"/>
  <c r="J845" i="2"/>
  <c r="I845" i="2"/>
  <c r="H845" i="2"/>
  <c r="C835" i="2"/>
  <c r="C833" i="2"/>
  <c r="J828" i="2"/>
  <c r="I828" i="2"/>
  <c r="H828" i="2"/>
  <c r="C824" i="2"/>
  <c r="C822" i="2"/>
  <c r="J817" i="2"/>
  <c r="I817" i="2"/>
  <c r="H817" i="2"/>
  <c r="C813" i="2"/>
  <c r="C811" i="2"/>
  <c r="J806" i="2"/>
  <c r="I806" i="2"/>
  <c r="H806" i="2"/>
  <c r="C799" i="2"/>
  <c r="C797" i="2"/>
  <c r="J792" i="2"/>
  <c r="I792" i="2"/>
  <c r="H792" i="2"/>
  <c r="C784" i="2"/>
  <c r="C782" i="2"/>
  <c r="B841" i="2"/>
  <c r="B816" i="2"/>
  <c r="F862" i="2"/>
  <c r="F873" i="2"/>
  <c r="B839" i="2"/>
  <c r="F718" i="2"/>
  <c r="B827" i="2"/>
  <c r="B843" i="2"/>
  <c r="F789" i="2"/>
  <c r="B718" i="2"/>
  <c r="B787" i="2"/>
  <c r="F787" i="2"/>
  <c r="B838" i="2"/>
  <c r="B859" i="2"/>
  <c r="F788" i="2"/>
  <c r="F842" i="2"/>
  <c r="B844" i="2"/>
  <c r="B790" i="2"/>
  <c r="F816" i="2"/>
  <c r="B856" i="2"/>
  <c r="B788" i="2"/>
  <c r="F856" i="2"/>
  <c r="B802" i="2"/>
  <c r="B840" i="2"/>
  <c r="B862" i="2"/>
  <c r="F843" i="2"/>
  <c r="F790" i="2"/>
  <c r="B858" i="2"/>
  <c r="F802" i="2"/>
  <c r="B860" i="2"/>
  <c r="F827" i="2"/>
  <c r="B842" i="2"/>
  <c r="F859" i="2"/>
  <c r="B716" i="2"/>
  <c r="F858" i="2"/>
  <c r="F857" i="2"/>
  <c r="F840" i="2"/>
  <c r="B873" i="2"/>
  <c r="F805" i="2"/>
  <c r="F841" i="2"/>
  <c r="F791" i="2"/>
  <c r="F860" i="2"/>
  <c r="B717" i="2"/>
  <c r="B803" i="2"/>
  <c r="F716" i="2"/>
  <c r="F803" i="2"/>
  <c r="B857" i="2"/>
  <c r="F838" i="2"/>
  <c r="F844" i="2"/>
  <c r="F839" i="2"/>
  <c r="F855" i="2"/>
  <c r="B861" i="2"/>
  <c r="B791" i="2"/>
  <c r="F804" i="2"/>
  <c r="B855" i="2"/>
  <c r="B804" i="2"/>
  <c r="B805" i="2"/>
  <c r="B789" i="2"/>
  <c r="F861" i="2"/>
  <c r="F717" i="2"/>
  <c r="F879" i="2" l="1"/>
  <c r="F863" i="2"/>
  <c r="F845" i="2"/>
  <c r="F828" i="2"/>
  <c r="F817" i="2"/>
  <c r="F806" i="2"/>
  <c r="F792" i="2"/>
  <c r="B775" i="2"/>
  <c r="F774" i="2"/>
  <c r="B776" i="2"/>
  <c r="F775" i="2"/>
  <c r="F776" i="2"/>
  <c r="B774" i="2"/>
  <c r="B773" i="2"/>
  <c r="F773" i="2"/>
  <c r="J777" i="2" l="1"/>
  <c r="I777" i="2"/>
  <c r="H777" i="2"/>
  <c r="C748" i="2"/>
  <c r="C746" i="2"/>
  <c r="F752" i="2"/>
  <c r="F739" i="2"/>
  <c r="B768" i="2"/>
  <c r="F740" i="2"/>
  <c r="F772" i="2"/>
  <c r="B753" i="2"/>
  <c r="F769" i="2"/>
  <c r="F761" i="2"/>
  <c r="B767" i="2"/>
  <c r="F757" i="2"/>
  <c r="B771" i="2"/>
  <c r="B770" i="2"/>
  <c r="B751" i="2"/>
  <c r="F766" i="2"/>
  <c r="B739" i="2"/>
  <c r="F760" i="2"/>
  <c r="F762" i="2"/>
  <c r="F768" i="2"/>
  <c r="B763" i="2"/>
  <c r="F770" i="2"/>
  <c r="F763" i="2"/>
  <c r="F759" i="2"/>
  <c r="F755" i="2"/>
  <c r="B761" i="2"/>
  <c r="F758" i="2"/>
  <c r="B740" i="2"/>
  <c r="B755" i="2"/>
  <c r="B764" i="2"/>
  <c r="F764" i="2"/>
  <c r="B765" i="2"/>
  <c r="B759" i="2"/>
  <c r="B772" i="2"/>
  <c r="F767" i="2"/>
  <c r="F771" i="2"/>
  <c r="B757" i="2"/>
  <c r="F753" i="2"/>
  <c r="F754" i="2"/>
  <c r="B754" i="2"/>
  <c r="B762" i="2"/>
  <c r="B756" i="2"/>
  <c r="B752" i="2"/>
  <c r="F765" i="2"/>
  <c r="B758" i="2"/>
  <c r="B766" i="2"/>
  <c r="B769" i="2"/>
  <c r="F751" i="2"/>
  <c r="B760" i="2"/>
  <c r="F756" i="2"/>
  <c r="F777" i="2" l="1"/>
  <c r="J741" i="2"/>
  <c r="I741" i="2"/>
  <c r="H741" i="2"/>
  <c r="C726" i="2"/>
  <c r="C724" i="2"/>
  <c r="J719" i="2"/>
  <c r="I719" i="2"/>
  <c r="H719" i="2"/>
  <c r="C712" i="2"/>
  <c r="C710" i="2"/>
  <c r="B732" i="2"/>
  <c r="F732" i="2"/>
  <c r="B733" i="2"/>
  <c r="B729" i="2"/>
  <c r="B731" i="2"/>
  <c r="B736" i="2"/>
  <c r="F715" i="2"/>
  <c r="F729" i="2"/>
  <c r="F730" i="2"/>
  <c r="F731" i="2"/>
  <c r="F734" i="2"/>
  <c r="B737" i="2"/>
  <c r="B734" i="2"/>
  <c r="F738" i="2"/>
  <c r="B738" i="2"/>
  <c r="B715" i="2"/>
  <c r="F735" i="2"/>
  <c r="B730" i="2"/>
  <c r="F736" i="2"/>
  <c r="F733" i="2"/>
  <c r="F737" i="2"/>
  <c r="B735" i="2"/>
  <c r="F741" i="2" l="1"/>
  <c r="F719" i="2"/>
  <c r="J705" i="2"/>
  <c r="I705" i="2"/>
  <c r="H705" i="2"/>
  <c r="C691" i="2"/>
  <c r="C689" i="2"/>
  <c r="F697" i="2"/>
  <c r="B699" i="2"/>
  <c r="F698" i="2"/>
  <c r="B704" i="2"/>
  <c r="F702" i="2"/>
  <c r="B702" i="2"/>
  <c r="B696" i="2"/>
  <c r="F696" i="2"/>
  <c r="F695" i="2"/>
  <c r="B698" i="2"/>
  <c r="B703" i="2"/>
  <c r="B700" i="2"/>
  <c r="B697" i="2"/>
  <c r="F694" i="2"/>
  <c r="F704" i="2"/>
  <c r="F699" i="2"/>
  <c r="B694" i="2"/>
  <c r="B701" i="2"/>
  <c r="F703" i="2"/>
  <c r="F701" i="2"/>
  <c r="B695" i="2"/>
  <c r="F700" i="2"/>
  <c r="F705" i="2" l="1"/>
  <c r="J684" i="2"/>
  <c r="I684" i="2"/>
  <c r="H684" i="2"/>
  <c r="C680" i="2"/>
  <c r="C678" i="2"/>
  <c r="J673" i="2"/>
  <c r="I673" i="2"/>
  <c r="H673" i="2"/>
  <c r="C669" i="2"/>
  <c r="C667" i="2"/>
  <c r="J662" i="2"/>
  <c r="I662" i="2"/>
  <c r="H662" i="2"/>
  <c r="C656" i="2"/>
  <c r="C654" i="2"/>
  <c r="F661" i="2"/>
  <c r="F660" i="2"/>
  <c r="F683" i="2"/>
  <c r="F659" i="2"/>
  <c r="B659" i="2"/>
  <c r="B672" i="2"/>
  <c r="B660" i="2"/>
  <c r="B683" i="2"/>
  <c r="F672" i="2"/>
  <c r="B661" i="2"/>
  <c r="F684" i="2" l="1"/>
  <c r="F673" i="2"/>
  <c r="F662" i="2"/>
  <c r="J649" i="2"/>
  <c r="I649" i="2"/>
  <c r="H649" i="2"/>
  <c r="C640" i="2"/>
  <c r="J635" i="2"/>
  <c r="I635" i="2"/>
  <c r="H635" i="2"/>
  <c r="C628" i="2"/>
  <c r="C626" i="2"/>
  <c r="J621" i="2"/>
  <c r="I621" i="2"/>
  <c r="H621" i="2"/>
  <c r="C611" i="2"/>
  <c r="C609" i="2"/>
  <c r="J604" i="2"/>
  <c r="I604" i="2"/>
  <c r="H604" i="2"/>
  <c r="C584" i="2"/>
  <c r="C582" i="2"/>
  <c r="J577" i="2"/>
  <c r="I577" i="2"/>
  <c r="H577" i="2"/>
  <c r="C565" i="2"/>
  <c r="C563" i="2"/>
  <c r="B601" i="2"/>
  <c r="F645" i="2"/>
  <c r="F597" i="2"/>
  <c r="B645" i="2"/>
  <c r="B634" i="2"/>
  <c r="F602" i="2"/>
  <c r="B620" i="2"/>
  <c r="B569" i="2"/>
  <c r="B615" i="2"/>
  <c r="F598" i="2"/>
  <c r="B633" i="2"/>
  <c r="F631" i="2"/>
  <c r="B603" i="2"/>
  <c r="F620" i="2"/>
  <c r="B595" i="2"/>
  <c r="B646" i="2"/>
  <c r="B598" i="2"/>
  <c r="B591" i="2"/>
  <c r="B614" i="2"/>
  <c r="B593" i="2"/>
  <c r="B617" i="2"/>
  <c r="F571" i="2"/>
  <c r="F587" i="2"/>
  <c r="B618" i="2"/>
  <c r="B589" i="2"/>
  <c r="F647" i="2"/>
  <c r="B647" i="2"/>
  <c r="B587" i="2"/>
  <c r="B594" i="2"/>
  <c r="F568" i="2"/>
  <c r="F646" i="2"/>
  <c r="F617" i="2"/>
  <c r="F595" i="2"/>
  <c r="F592" i="2"/>
  <c r="B597" i="2"/>
  <c r="B588" i="2"/>
  <c r="B573" i="2"/>
  <c r="F569" i="2"/>
  <c r="B572" i="2"/>
  <c r="B596" i="2"/>
  <c r="F572" i="2"/>
  <c r="F570" i="2"/>
  <c r="F603" i="2"/>
  <c r="F616" i="2"/>
  <c r="B568" i="2"/>
  <c r="B571" i="2"/>
  <c r="B600" i="2"/>
  <c r="F648" i="2"/>
  <c r="B575" i="2"/>
  <c r="F594" i="2"/>
  <c r="F632" i="2"/>
  <c r="F589" i="2"/>
  <c r="F618" i="2"/>
  <c r="F596" i="2"/>
  <c r="B590" i="2"/>
  <c r="F588" i="2"/>
  <c r="B632" i="2"/>
  <c r="F590" i="2"/>
  <c r="B574" i="2"/>
  <c r="F574" i="2"/>
  <c r="F619" i="2"/>
  <c r="B599" i="2"/>
  <c r="B592" i="2"/>
  <c r="B576" i="2"/>
  <c r="B648" i="2"/>
  <c r="F601" i="2"/>
  <c r="F634" i="2"/>
  <c r="B619" i="2"/>
  <c r="B631" i="2"/>
  <c r="F591" i="2"/>
  <c r="F599" i="2"/>
  <c r="F633" i="2"/>
  <c r="B602" i="2"/>
  <c r="F573" i="2"/>
  <c r="B616" i="2"/>
  <c r="B570" i="2"/>
  <c r="F593" i="2"/>
  <c r="F615" i="2"/>
  <c r="F600" i="2"/>
  <c r="F576" i="2"/>
  <c r="F575" i="2"/>
  <c r="F614" i="2"/>
  <c r="F649" i="2" l="1"/>
  <c r="F635" i="2"/>
  <c r="F621" i="2"/>
  <c r="F604" i="2"/>
  <c r="F577" i="2"/>
  <c r="J558" i="2" l="1"/>
  <c r="I558" i="2"/>
  <c r="H558" i="2"/>
  <c r="C538" i="2"/>
  <c r="C536" i="2"/>
  <c r="B542" i="2"/>
  <c r="F543" i="2"/>
  <c r="B556" i="2"/>
  <c r="B546" i="2"/>
  <c r="B550" i="2"/>
  <c r="F541" i="2"/>
  <c r="F556" i="2"/>
  <c r="F545" i="2"/>
  <c r="F548" i="2"/>
  <c r="F546" i="2"/>
  <c r="B552" i="2"/>
  <c r="F542" i="2"/>
  <c r="F552" i="2"/>
  <c r="B551" i="2"/>
  <c r="B541" i="2"/>
  <c r="F547" i="2"/>
  <c r="B544" i="2"/>
  <c r="B547" i="2"/>
  <c r="F544" i="2"/>
  <c r="F550" i="2"/>
  <c r="B543" i="2"/>
  <c r="F557" i="2"/>
  <c r="F553" i="2"/>
  <c r="F555" i="2"/>
  <c r="B557" i="2"/>
  <c r="B553" i="2"/>
  <c r="B554" i="2"/>
  <c r="B548" i="2"/>
  <c r="F554" i="2"/>
  <c r="B549" i="2"/>
  <c r="B545" i="2"/>
  <c r="F549" i="2"/>
  <c r="B555" i="2"/>
  <c r="F551" i="2"/>
  <c r="F558" i="2" l="1"/>
  <c r="J531" i="2"/>
  <c r="I531" i="2"/>
  <c r="H531" i="2"/>
  <c r="C514" i="2"/>
  <c r="C512" i="2"/>
  <c r="J507" i="2"/>
  <c r="I507" i="2"/>
  <c r="H507" i="2"/>
  <c r="C459" i="2"/>
  <c r="C457" i="2"/>
  <c r="J452" i="2"/>
  <c r="I452" i="2"/>
  <c r="H452" i="2"/>
  <c r="C375" i="2"/>
  <c r="C373" i="2"/>
  <c r="J368" i="2" l="1"/>
  <c r="I368" i="2"/>
  <c r="H368" i="2"/>
  <c r="C258" i="2"/>
  <c r="C256" i="2"/>
  <c r="J251" i="2" l="1"/>
  <c r="I251" i="2"/>
  <c r="H251" i="2"/>
  <c r="C247" i="2"/>
  <c r="C245" i="2"/>
  <c r="J240" i="2"/>
  <c r="I240" i="2"/>
  <c r="H240" i="2"/>
  <c r="C236" i="2"/>
  <c r="C234" i="2"/>
  <c r="J229" i="2"/>
  <c r="I229" i="2"/>
  <c r="H229" i="2"/>
  <c r="C206" i="2"/>
  <c r="C204" i="2"/>
  <c r="J199" i="2" l="1"/>
  <c r="I199" i="2"/>
  <c r="H199" i="2"/>
  <c r="C169" i="2"/>
  <c r="C167" i="2"/>
  <c r="J162" i="2" l="1"/>
  <c r="I162" i="2"/>
  <c r="H162" i="2"/>
  <c r="C129" i="2"/>
  <c r="C127" i="2"/>
  <c r="J122" i="2" l="1"/>
  <c r="I122" i="2"/>
  <c r="H122" i="2"/>
  <c r="C87" i="2"/>
  <c r="C85" i="2"/>
  <c r="J80" i="2"/>
  <c r="I80" i="2"/>
  <c r="H80" i="2"/>
  <c r="C70" i="2"/>
  <c r="C68" i="2"/>
  <c r="J63" i="2" l="1"/>
  <c r="I63" i="2"/>
  <c r="H63" i="2"/>
  <c r="C54" i="2"/>
  <c r="C52" i="2"/>
  <c r="J47" i="2"/>
  <c r="I47" i="2"/>
  <c r="H47" i="2"/>
  <c r="C37" i="2"/>
  <c r="C35" i="2"/>
  <c r="J10" i="5" l="1"/>
  <c r="I10" i="5"/>
  <c r="H10" i="5"/>
  <c r="C6" i="5"/>
  <c r="C4" i="5"/>
  <c r="J30" i="2"/>
  <c r="C38" i="1" s="1"/>
  <c r="I30" i="2"/>
  <c r="H30" i="2"/>
  <c r="C20" i="1" s="1"/>
  <c r="C20" i="2"/>
  <c r="C18" i="2"/>
  <c r="B3" i="2"/>
  <c r="C17" i="1"/>
  <c r="C14" i="1"/>
  <c r="C13" i="1"/>
  <c r="C12" i="1"/>
  <c r="C11" i="1"/>
  <c r="C10" i="1"/>
  <c r="C9" i="1"/>
  <c r="C23" i="1" l="1"/>
  <c r="C36" i="1"/>
  <c r="C31" i="1"/>
  <c r="C37" i="1"/>
  <c r="C33" i="1"/>
  <c r="C32" i="1"/>
  <c r="C28" i="1"/>
  <c r="C29" i="1"/>
  <c r="C35" i="1"/>
  <c r="C19" i="1"/>
  <c r="C26" i="1"/>
  <c r="C30" i="1"/>
  <c r="C34" i="1"/>
  <c r="F496" i="2"/>
  <c r="B211" i="2"/>
  <c r="F267" i="2"/>
  <c r="F119" i="2"/>
  <c r="F286" i="2"/>
  <c r="B413" i="2"/>
  <c r="F415" i="2"/>
  <c r="F320" i="2"/>
  <c r="F358" i="2"/>
  <c r="F413" i="2"/>
  <c r="B57" i="2"/>
  <c r="B262" i="2"/>
  <c r="B420" i="2"/>
  <c r="B470" i="2"/>
  <c r="F304" i="2"/>
  <c r="B220" i="2"/>
  <c r="B96" i="2"/>
  <c r="B489" i="2"/>
  <c r="F137" i="2"/>
  <c r="B133" i="2"/>
  <c r="B250" i="2"/>
  <c r="F348" i="2"/>
  <c r="B190" i="2"/>
  <c r="F291" i="2"/>
  <c r="F151" i="2"/>
  <c r="B530" i="2"/>
  <c r="F527" i="2"/>
  <c r="F139" i="2"/>
  <c r="F520" i="2"/>
  <c r="F173" i="2"/>
  <c r="F492" i="2"/>
  <c r="F385" i="2"/>
  <c r="B292" i="2"/>
  <c r="F400" i="2"/>
  <c r="F473" i="2"/>
  <c r="F476" i="2"/>
  <c r="B276" i="2"/>
  <c r="F356" i="2"/>
  <c r="F469" i="2"/>
  <c r="F381" i="2"/>
  <c r="B490" i="2"/>
  <c r="F406" i="2"/>
  <c r="F132" i="2"/>
  <c r="B529" i="2"/>
  <c r="B475" i="2"/>
  <c r="B95" i="2"/>
  <c r="F188" i="2"/>
  <c r="B104" i="2"/>
  <c r="F363" i="2"/>
  <c r="B316" i="2"/>
  <c r="F441" i="2"/>
  <c r="F307" i="2"/>
  <c r="F93" i="2"/>
  <c r="F111" i="2"/>
  <c r="B467" i="2"/>
  <c r="F148" i="2"/>
  <c r="B363" i="2"/>
  <c r="B387" i="2"/>
  <c r="F228" i="2"/>
  <c r="F519" i="2"/>
  <c r="B351" i="2"/>
  <c r="F351" i="2"/>
  <c r="B301" i="2"/>
  <c r="B91" i="2"/>
  <c r="B431" i="2"/>
  <c r="F506" i="2"/>
  <c r="B330" i="2"/>
  <c r="F491" i="2"/>
  <c r="B423" i="2"/>
  <c r="F354" i="2"/>
  <c r="B439" i="2"/>
  <c r="B389" i="2"/>
  <c r="B402" i="2"/>
  <c r="B146" i="2"/>
  <c r="F26" i="2"/>
  <c r="B500" i="2"/>
  <c r="B354" i="2"/>
  <c r="B77" i="2"/>
  <c r="F431" i="2"/>
  <c r="F312" i="2"/>
  <c r="B290" i="2"/>
  <c r="B410" i="2"/>
  <c r="B422" i="2"/>
  <c r="B483" i="2"/>
  <c r="F463" i="2"/>
  <c r="F25" i="2"/>
  <c r="B501" i="2"/>
  <c r="F287" i="2"/>
  <c r="B390" i="2"/>
  <c r="F75" i="2"/>
  <c r="B350" i="2"/>
  <c r="B504" i="2"/>
  <c r="B414" i="2"/>
  <c r="F355" i="2"/>
  <c r="F265" i="2"/>
  <c r="F347" i="2"/>
  <c r="B137" i="2"/>
  <c r="B112" i="2"/>
  <c r="B449" i="2"/>
  <c r="F502" i="2"/>
  <c r="F529" i="2"/>
  <c r="B312" i="2"/>
  <c r="F114" i="2"/>
  <c r="F274" i="2"/>
  <c r="F462" i="2"/>
  <c r="F212" i="2"/>
  <c r="B214" i="2"/>
  <c r="F314" i="2"/>
  <c r="B411" i="2"/>
  <c r="B271" i="2"/>
  <c r="F283" i="2"/>
  <c r="F134" i="2"/>
  <c r="B426" i="2"/>
  <c r="B440" i="2"/>
  <c r="B520" i="2"/>
  <c r="B432" i="2"/>
  <c r="B280" i="2"/>
  <c r="B332" i="2"/>
  <c r="B210" i="2"/>
  <c r="B44" i="2"/>
  <c r="B136" i="2"/>
  <c r="F295" i="2"/>
  <c r="F115" i="2"/>
  <c r="B428" i="2"/>
  <c r="B114" i="2"/>
  <c r="B314" i="2"/>
  <c r="B498" i="2"/>
  <c r="F482" i="2"/>
  <c r="F136" i="2"/>
  <c r="F299" i="2"/>
  <c r="B499" i="2"/>
  <c r="B357" i="2"/>
  <c r="F112" i="2"/>
  <c r="B41" i="2"/>
  <c r="B140" i="2"/>
  <c r="B397" i="2"/>
  <c r="B192" i="2"/>
  <c r="B98" i="2"/>
  <c r="F436" i="2"/>
  <c r="F486" i="2"/>
  <c r="B221" i="2"/>
  <c r="F341" i="2"/>
  <c r="F264" i="2"/>
  <c r="B109" i="2"/>
  <c r="F216" i="2"/>
  <c r="B355" i="2"/>
  <c r="F390" i="2"/>
  <c r="B319" i="2"/>
  <c r="F530" i="2"/>
  <c r="B328" i="2"/>
  <c r="B217" i="2"/>
  <c r="B306" i="2"/>
  <c r="B93" i="2"/>
  <c r="B385" i="2"/>
  <c r="B181" i="2"/>
  <c r="F223" i="2"/>
  <c r="F480" i="2"/>
  <c r="B480" i="2"/>
  <c r="F359" i="2"/>
  <c r="B297" i="2"/>
  <c r="B441" i="2"/>
  <c r="F271" i="2"/>
  <c r="B348" i="2"/>
  <c r="B212" i="2"/>
  <c r="B405" i="2"/>
  <c r="F380" i="2"/>
  <c r="F428" i="2"/>
  <c r="F429" i="2"/>
  <c r="F490" i="2"/>
  <c r="F239" i="2"/>
  <c r="B476" i="2"/>
  <c r="B27" i="2"/>
  <c r="F498" i="2"/>
  <c r="B346" i="2"/>
  <c r="F157" i="2"/>
  <c r="F266" i="2"/>
  <c r="B287" i="2"/>
  <c r="B435" i="2"/>
  <c r="B148" i="2"/>
  <c r="F178" i="2"/>
  <c r="F285" i="2"/>
  <c r="F472" i="2"/>
  <c r="B416" i="2"/>
  <c r="F445" i="2"/>
  <c r="F217" i="2"/>
  <c r="F184" i="2"/>
  <c r="B264" i="2"/>
  <c r="B26" i="2"/>
  <c r="B73" i="2"/>
  <c r="F276" i="2"/>
  <c r="F290" i="2"/>
  <c r="B418" i="2"/>
  <c r="B469" i="2"/>
  <c r="F102" i="2"/>
  <c r="F484" i="2"/>
  <c r="B193" i="2"/>
  <c r="B116" i="2"/>
  <c r="B304" i="2"/>
  <c r="F522" i="2"/>
  <c r="F396" i="2"/>
  <c r="F386" i="2"/>
  <c r="F176" i="2"/>
  <c r="F331" i="2"/>
  <c r="F143" i="2"/>
  <c r="B463" i="2"/>
  <c r="B226" i="2"/>
  <c r="B191" i="2"/>
  <c r="B334" i="2"/>
  <c r="F289" i="2"/>
  <c r="F319" i="2"/>
  <c r="F437" i="2"/>
  <c r="B267" i="2"/>
  <c r="B224" i="2"/>
  <c r="F300" i="2"/>
  <c r="F145" i="2"/>
  <c r="B494" i="2"/>
  <c r="F218" i="2"/>
  <c r="B141" i="2"/>
  <c r="F97" i="2"/>
  <c r="F395" i="2"/>
  <c r="B408" i="2"/>
  <c r="F326" i="2"/>
  <c r="B443" i="2"/>
  <c r="F466" i="2"/>
  <c r="B468" i="2"/>
  <c r="B105" i="2"/>
  <c r="B189" i="2"/>
  <c r="B344" i="2"/>
  <c r="B474" i="2"/>
  <c r="F118" i="2"/>
  <c r="B143" i="2"/>
  <c r="B497" i="2"/>
  <c r="F481" i="2"/>
  <c r="B132" i="2"/>
  <c r="B106" i="2"/>
  <c r="B493" i="2"/>
  <c r="F270" i="2"/>
  <c r="B404" i="2"/>
  <c r="B218" i="2"/>
  <c r="B427" i="2"/>
  <c r="F74" i="2"/>
  <c r="B313" i="2"/>
  <c r="B175" i="2"/>
  <c r="F77" i="2"/>
  <c r="F332" i="2"/>
  <c r="B216" i="2"/>
  <c r="F282" i="2"/>
  <c r="B194" i="2"/>
  <c r="F153" i="2"/>
  <c r="B213" i="2"/>
  <c r="B395" i="2"/>
  <c r="B339" i="2"/>
  <c r="F434" i="2"/>
  <c r="F528" i="2"/>
  <c r="F141" i="2"/>
  <c r="F159" i="2"/>
  <c r="B430" i="2"/>
  <c r="F196" i="2"/>
  <c r="B74" i="2"/>
  <c r="F302" i="2"/>
  <c r="F505" i="2"/>
  <c r="F333" i="2"/>
  <c r="F497" i="2"/>
  <c r="F364" i="2"/>
  <c r="F277" i="2"/>
  <c r="B120" i="2"/>
  <c r="F330" i="2"/>
  <c r="B487" i="2"/>
  <c r="B388" i="2"/>
  <c r="F426" i="2"/>
  <c r="B303" i="2"/>
  <c r="B58" i="2"/>
  <c r="B115" i="2"/>
  <c r="F109" i="2"/>
  <c r="F197" i="2"/>
  <c r="F183" i="2"/>
  <c r="B391" i="2"/>
  <c r="B442" i="2"/>
  <c r="F27" i="2"/>
  <c r="B382" i="2"/>
  <c r="B188" i="2"/>
  <c r="B225" i="2"/>
  <c r="F106" i="2"/>
  <c r="F392" i="2"/>
  <c r="F133" i="2"/>
  <c r="F180" i="2"/>
  <c r="F298" i="2"/>
  <c r="B176" i="2"/>
  <c r="F120" i="2"/>
  <c r="F408" i="2"/>
  <c r="F345" i="2"/>
  <c r="B335" i="2"/>
  <c r="F306" i="2"/>
  <c r="B333" i="2"/>
  <c r="F343" i="2"/>
  <c r="B268" i="2"/>
  <c r="B360" i="2"/>
  <c r="B94" i="2"/>
  <c r="B479" i="2"/>
  <c r="F487" i="2"/>
  <c r="F24" i="2"/>
  <c r="F438" i="2"/>
  <c r="B158" i="2"/>
  <c r="F440" i="2"/>
  <c r="B286" i="2"/>
  <c r="B309" i="2"/>
  <c r="B310" i="2"/>
  <c r="B433" i="2"/>
  <c r="B477" i="2"/>
  <c r="B97" i="2"/>
  <c r="B186" i="2"/>
  <c r="B278" i="2"/>
  <c r="F281" i="2"/>
  <c r="B153" i="2"/>
  <c r="F342" i="2"/>
  <c r="B356" i="2"/>
  <c r="B155" i="2"/>
  <c r="F360" i="2"/>
  <c r="B195" i="2"/>
  <c r="F446" i="2"/>
  <c r="B99" i="2"/>
  <c r="F478" i="2"/>
  <c r="F193" i="2"/>
  <c r="B396" i="2"/>
  <c r="F464" i="2"/>
  <c r="F310" i="2"/>
  <c r="F504" i="2"/>
  <c r="F155" i="2"/>
  <c r="B179" i="2"/>
  <c r="F444" i="2"/>
  <c r="B336" i="2"/>
  <c r="B284" i="2"/>
  <c r="B266" i="2"/>
  <c r="B183" i="2"/>
  <c r="B352" i="2"/>
  <c r="F227" i="2"/>
  <c r="B197" i="2"/>
  <c r="F410" i="2"/>
  <c r="B90" i="2"/>
  <c r="F430" i="2"/>
  <c r="B322" i="2"/>
  <c r="B471" i="2"/>
  <c r="B367" i="2"/>
  <c r="F219" i="2"/>
  <c r="F448" i="2"/>
  <c r="F407" i="2"/>
  <c r="F172" i="2"/>
  <c r="F391" i="2"/>
  <c r="F140" i="2"/>
  <c r="F449" i="2"/>
  <c r="B289" i="2"/>
  <c r="F147" i="2"/>
  <c r="F495" i="2"/>
  <c r="F187" i="2"/>
  <c r="B320" i="2"/>
  <c r="F402" i="2"/>
  <c r="F288" i="2"/>
  <c r="F91" i="2"/>
  <c r="F450" i="2"/>
  <c r="B25" i="2"/>
  <c r="F344" i="2"/>
  <c r="F350" i="2"/>
  <c r="B223" i="2"/>
  <c r="B380" i="2"/>
  <c r="B488" i="2"/>
  <c r="B519" i="2"/>
  <c r="F294" i="2"/>
  <c r="B42" i="2"/>
  <c r="F73" i="2"/>
  <c r="B134" i="2"/>
  <c r="B24" i="2"/>
  <c r="B9" i="5"/>
  <c r="B341" i="2"/>
  <c r="F269" i="2"/>
  <c r="B144" i="2"/>
  <c r="B295" i="2"/>
  <c r="F335" i="2"/>
  <c r="B118" i="2"/>
  <c r="F409" i="2"/>
  <c r="F105" i="2"/>
  <c r="B273" i="2"/>
  <c r="F493" i="2"/>
  <c r="F353" i="2"/>
  <c r="B323" i="2"/>
  <c r="B436" i="2"/>
  <c r="B185" i="2"/>
  <c r="F211" i="2"/>
  <c r="B151" i="2"/>
  <c r="B421" i="2"/>
  <c r="B75" i="2"/>
  <c r="B412" i="2"/>
  <c r="F394" i="2"/>
  <c r="B281" i="2"/>
  <c r="F57" i="2"/>
  <c r="B60" i="2"/>
  <c r="B482" i="2"/>
  <c r="B184" i="2"/>
  <c r="F329" i="2"/>
  <c r="B484" i="2"/>
  <c r="B403" i="2"/>
  <c r="B219" i="2"/>
  <c r="B135" i="2"/>
  <c r="F104" i="2"/>
  <c r="B496" i="2"/>
  <c r="F398" i="2"/>
  <c r="F94" i="2"/>
  <c r="B347" i="2"/>
  <c r="B102" i="2"/>
  <c r="B198" i="2"/>
  <c r="B434" i="2"/>
  <c r="B156" i="2"/>
  <c r="B361" i="2"/>
  <c r="B261" i="2"/>
  <c r="F321" i="2"/>
  <c r="F190" i="2"/>
  <c r="F150" i="2"/>
  <c r="B110" i="2"/>
  <c r="F468" i="2"/>
  <c r="F315" i="2"/>
  <c r="B444" i="2"/>
  <c r="F525" i="2"/>
  <c r="F279" i="2"/>
  <c r="F379" i="2"/>
  <c r="F214" i="2"/>
  <c r="F494" i="2"/>
  <c r="B472" i="2"/>
  <c r="F521" i="2"/>
  <c r="F338" i="2"/>
  <c r="B263" i="2"/>
  <c r="B277" i="2"/>
  <c r="F346" i="2"/>
  <c r="F189" i="2"/>
  <c r="F23" i="2"/>
  <c r="F108" i="2"/>
  <c r="F500" i="2"/>
  <c r="F116" i="2"/>
  <c r="B466" i="2"/>
  <c r="F352" i="2"/>
  <c r="B142" i="2"/>
  <c r="F384" i="2"/>
  <c r="B324" i="2"/>
  <c r="B353" i="2"/>
  <c r="B111" i="2"/>
  <c r="F41" i="2"/>
  <c r="F414" i="2"/>
  <c r="F435" i="2"/>
  <c r="F40" i="2"/>
  <c r="B398" i="2"/>
  <c r="B481" i="2"/>
  <c r="F387" i="2"/>
  <c r="B450" i="2"/>
  <c r="B321" i="2"/>
  <c r="B486" i="2"/>
  <c r="F483" i="2"/>
  <c r="F179" i="2"/>
  <c r="B505" i="2"/>
  <c r="B228" i="2"/>
  <c r="B311" i="2"/>
  <c r="F272" i="2"/>
  <c r="F191" i="2"/>
  <c r="F43" i="2"/>
  <c r="B342" i="2"/>
  <c r="B275" i="2"/>
  <c r="F221" i="2"/>
  <c r="B174" i="2"/>
  <c r="F280" i="2"/>
  <c r="B76" i="2"/>
  <c r="B209" i="2"/>
  <c r="F101" i="2"/>
  <c r="B521" i="2"/>
  <c r="B525" i="2"/>
  <c r="F417" i="2"/>
  <c r="B318" i="2"/>
  <c r="B506" i="2"/>
  <c r="B401" i="2"/>
  <c r="F420" i="2"/>
  <c r="F397" i="2"/>
  <c r="B383" i="2"/>
  <c r="B117" i="2"/>
  <c r="F339" i="2"/>
  <c r="F433" i="2"/>
  <c r="B384" i="2"/>
  <c r="F138" i="2"/>
  <c r="F470" i="2"/>
  <c r="F305" i="2"/>
  <c r="B462" i="2"/>
  <c r="F471" i="2"/>
  <c r="F325" i="2"/>
  <c r="F226" i="2"/>
  <c r="B145" i="2"/>
  <c r="B522" i="2"/>
  <c r="F349" i="2"/>
  <c r="F110" i="2"/>
  <c r="F313" i="2"/>
  <c r="B359" i="2"/>
  <c r="B407" i="2"/>
  <c r="F309" i="2"/>
  <c r="F378" i="2"/>
  <c r="F401" i="2"/>
  <c r="B451" i="2"/>
  <c r="B392" i="2"/>
  <c r="F308" i="2"/>
  <c r="F98" i="2"/>
  <c r="F477" i="2"/>
  <c r="B139" i="2"/>
  <c r="B154" i="2"/>
  <c r="F198" i="2"/>
  <c r="F146" i="2"/>
  <c r="F42" i="2"/>
  <c r="F263" i="2"/>
  <c r="B265" i="2"/>
  <c r="F59" i="2"/>
  <c r="B526" i="2"/>
  <c r="B59" i="2"/>
  <c r="B270" i="2"/>
  <c r="F284" i="2"/>
  <c r="B326" i="2"/>
  <c r="B150" i="2"/>
  <c r="B272" i="2"/>
  <c r="B178" i="2"/>
  <c r="B113" i="2"/>
  <c r="B282" i="2"/>
  <c r="F421" i="2"/>
  <c r="F224" i="2"/>
  <c r="F425" i="2"/>
  <c r="F192" i="2"/>
  <c r="B364" i="2"/>
  <c r="F503" i="2"/>
  <c r="F443" i="2"/>
  <c r="F422" i="2"/>
  <c r="F526" i="2"/>
  <c r="B437" i="2"/>
  <c r="B299" i="2"/>
  <c r="B425" i="2"/>
  <c r="F427" i="2"/>
  <c r="B173" i="2"/>
  <c r="F142" i="2"/>
  <c r="F442" i="2"/>
  <c r="B337" i="2"/>
  <c r="B379" i="2"/>
  <c r="B138" i="2"/>
  <c r="B495" i="2"/>
  <c r="F432" i="2"/>
  <c r="B465" i="2"/>
  <c r="B300" i="2"/>
  <c r="F389" i="2"/>
  <c r="F293" i="2"/>
  <c r="B101" i="2"/>
  <c r="F76" i="2"/>
  <c r="B485" i="2"/>
  <c r="B103" i="2"/>
  <c r="B409" i="2"/>
  <c r="B331" i="2"/>
  <c r="B447" i="2"/>
  <c r="F275" i="2"/>
  <c r="B417" i="2"/>
  <c r="F100" i="2"/>
  <c r="F177" i="2"/>
  <c r="B406" i="2"/>
  <c r="B149" i="2"/>
  <c r="F261" i="2"/>
  <c r="F220" i="2"/>
  <c r="B429" i="2"/>
  <c r="F340" i="2"/>
  <c r="F318" i="2"/>
  <c r="F58" i="2"/>
  <c r="F297" i="2"/>
  <c r="F362" i="2"/>
  <c r="B182" i="2"/>
  <c r="F92" i="2"/>
  <c r="F156" i="2"/>
  <c r="B302" i="2"/>
  <c r="F60" i="2"/>
  <c r="B152" i="2"/>
  <c r="F336" i="2"/>
  <c r="F113" i="2"/>
  <c r="B524" i="2"/>
  <c r="F303" i="2"/>
  <c r="F225" i="2"/>
  <c r="B296" i="2"/>
  <c r="F337" i="2"/>
  <c r="F361" i="2"/>
  <c r="F411" i="2"/>
  <c r="B448" i="2"/>
  <c r="F405" i="2"/>
  <c r="F418" i="2"/>
  <c r="B473" i="2"/>
  <c r="B438" i="2"/>
  <c r="F383" i="2"/>
  <c r="F174" i="2"/>
  <c r="B23" i="2"/>
  <c r="B274" i="2"/>
  <c r="B317" i="2"/>
  <c r="F524" i="2"/>
  <c r="F262" i="2"/>
  <c r="F367" i="2"/>
  <c r="B400" i="2"/>
  <c r="B386" i="2"/>
  <c r="F117" i="2"/>
  <c r="B338" i="2"/>
  <c r="B378" i="2"/>
  <c r="B349" i="2"/>
  <c r="F107" i="2"/>
  <c r="B92" i="2"/>
  <c r="B492" i="2"/>
  <c r="B445" i="2"/>
  <c r="F489" i="2"/>
  <c r="F144" i="2"/>
  <c r="F154" i="2"/>
  <c r="B415" i="2"/>
  <c r="F181" i="2"/>
  <c r="F194" i="2"/>
  <c r="F44" i="2"/>
  <c r="B394" i="2"/>
  <c r="B365" i="2"/>
  <c r="F324" i="2"/>
  <c r="B528" i="2"/>
  <c r="F467" i="2"/>
  <c r="B294" i="2"/>
  <c r="F479" i="2"/>
  <c r="F209" i="2"/>
  <c r="F273" i="2"/>
  <c r="F365" i="2"/>
  <c r="F488" i="2"/>
  <c r="F158" i="2"/>
  <c r="F423" i="2"/>
  <c r="B157" i="2"/>
  <c r="F475" i="2"/>
  <c r="F323" i="2"/>
  <c r="B215" i="2"/>
  <c r="F213" i="2"/>
  <c r="B419" i="2"/>
  <c r="F382" i="2"/>
  <c r="B180" i="2"/>
  <c r="B43" i="2"/>
  <c r="F451" i="2"/>
  <c r="B40" i="2"/>
  <c r="F416" i="2"/>
  <c r="B523" i="2"/>
  <c r="F95" i="2"/>
  <c r="B325" i="2"/>
  <c r="B502" i="2"/>
  <c r="F222" i="2"/>
  <c r="F424" i="2"/>
  <c r="B298" i="2"/>
  <c r="B283" i="2"/>
  <c r="B329" i="2"/>
  <c r="B315" i="2"/>
  <c r="F393" i="2"/>
  <c r="B345" i="2"/>
  <c r="B107" i="2"/>
  <c r="B518" i="2"/>
  <c r="F185" i="2"/>
  <c r="F175" i="2"/>
  <c r="B358" i="2"/>
  <c r="F292" i="2"/>
  <c r="F149" i="2"/>
  <c r="B239" i="2"/>
  <c r="F301" i="2"/>
  <c r="F215" i="2"/>
  <c r="B308" i="2"/>
  <c r="F296" i="2"/>
  <c r="F404" i="2"/>
  <c r="B293" i="2"/>
  <c r="B340" i="2"/>
  <c r="F366" i="2"/>
  <c r="F474" i="2"/>
  <c r="F311" i="2"/>
  <c r="B517" i="2"/>
  <c r="F412" i="2"/>
  <c r="F518" i="2"/>
  <c r="B491" i="2"/>
  <c r="B424" i="2"/>
  <c r="B172" i="2"/>
  <c r="B503" i="2"/>
  <c r="B147" i="2"/>
  <c r="B307" i="2"/>
  <c r="F388" i="2"/>
  <c r="F465" i="2"/>
  <c r="F268" i="2"/>
  <c r="B159" i="2"/>
  <c r="B305" i="2"/>
  <c r="F439" i="2"/>
  <c r="B100" i="2"/>
  <c r="B288" i="2"/>
  <c r="F399" i="2"/>
  <c r="F186" i="2"/>
  <c r="F182" i="2"/>
  <c r="F501" i="2"/>
  <c r="B527" i="2"/>
  <c r="F210" i="2"/>
  <c r="F517" i="2"/>
  <c r="F328" i="2"/>
  <c r="F322" i="2"/>
  <c r="B464" i="2"/>
  <c r="F327" i="2"/>
  <c r="F499" i="2"/>
  <c r="B446" i="2"/>
  <c r="F195" i="2"/>
  <c r="B381" i="2"/>
  <c r="B196" i="2"/>
  <c r="F419" i="2"/>
  <c r="B399" i="2"/>
  <c r="B291" i="2"/>
  <c r="B366" i="2"/>
  <c r="B327" i="2"/>
  <c r="F316" i="2"/>
  <c r="F135" i="2"/>
  <c r="F103" i="2"/>
  <c r="B393" i="2"/>
  <c r="F357" i="2"/>
  <c r="B222" i="2"/>
  <c r="F90" i="2"/>
  <c r="F250" i="2"/>
  <c r="F99" i="2"/>
  <c r="B187" i="2"/>
  <c r="F96" i="2"/>
  <c r="F485" i="2"/>
  <c r="B362" i="2"/>
  <c r="B227" i="2"/>
  <c r="B285" i="2"/>
  <c r="B478" i="2"/>
  <c r="B279" i="2"/>
  <c r="F152" i="2"/>
  <c r="B108" i="2"/>
  <c r="F523" i="2"/>
  <c r="F278" i="2"/>
  <c r="F317" i="2"/>
  <c r="F9" i="5"/>
  <c r="B269" i="2"/>
  <c r="B177" i="2"/>
  <c r="F447" i="2"/>
  <c r="B119" i="2"/>
  <c r="F334" i="2"/>
  <c r="F403" i="2"/>
  <c r="B343" i="2"/>
  <c r="F10" i="5" l="1"/>
  <c r="F251" i="2"/>
  <c r="F122" i="2"/>
  <c r="F531" i="2"/>
  <c r="F229" i="2"/>
  <c r="F368" i="2"/>
  <c r="C22" i="1" s="1"/>
  <c r="F452" i="2"/>
  <c r="F47" i="2"/>
  <c r="F30" i="2"/>
  <c r="F63" i="2"/>
  <c r="F80" i="2"/>
  <c r="F199" i="2"/>
  <c r="F240" i="2"/>
  <c r="F507" i="2"/>
  <c r="F162" i="2"/>
  <c r="C18" i="1" l="1"/>
  <c r="B9" i="2"/>
  <c r="C8" i="1" s="1"/>
  <c r="C39" i="1"/>
  <c r="C24" i="1"/>
  <c r="B10" i="2"/>
  <c r="C7" i="1" s="1"/>
  <c r="C16" i="1"/>
  <c r="C27"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3" authorId="2" shapeId="0">
      <text>
        <r>
          <rPr>
            <sz val="11"/>
            <color theme="1"/>
            <rFont val="Calibri"/>
            <family val="2"/>
            <scheme val="minor"/>
          </rPr>
          <t>Introducir un texto con el nombre o referencia de la contratación</t>
        </r>
      </text>
    </comment>
    <comment ref="B33" authorId="2" shapeId="0">
      <text>
        <r>
          <rPr>
            <sz val="11"/>
            <color theme="1"/>
            <rFont val="Calibri"/>
            <family val="2"/>
            <scheme val="minor"/>
          </rPr>
          <t>Introduzca un texto con la finalidad de la contratación</t>
        </r>
      </text>
    </comment>
    <comment ref="C33" authorId="2" shapeId="0">
      <text>
        <r>
          <rPr>
            <sz val="11"/>
            <color theme="1"/>
            <rFont val="Calibri"/>
            <family val="2"/>
            <scheme val="minor"/>
          </rPr>
          <t>Seleccionar un valor del listado</t>
        </r>
      </text>
    </comment>
    <comment ref="D33" authorId="2" shapeId="0">
      <text>
        <r>
          <rPr>
            <sz val="11"/>
            <color theme="1"/>
            <rFont val="Calibri"/>
            <family val="2"/>
            <scheme val="minor"/>
          </rPr>
          <t>Seleccione el tipo de procedimiento</t>
        </r>
      </text>
    </comment>
    <comment ref="E33" authorId="2" shapeId="0">
      <text>
        <r>
          <rPr>
            <sz val="11"/>
            <color theme="1"/>
            <rFont val="Calibri"/>
            <family val="2"/>
            <scheme val="minor"/>
          </rPr>
          <t>Seleccione un valor de la lista</t>
        </r>
      </text>
    </comment>
    <comment ref="F33" authorId="2" shapeId="0">
      <text>
        <r>
          <rPr>
            <sz val="11"/>
            <color theme="1"/>
            <rFont val="Calibri"/>
            <family val="2"/>
            <scheme val="minor"/>
          </rPr>
          <t>Introduzca el código SNIP</t>
        </r>
      </text>
    </comment>
    <comment ref="C34" authorId="2" shapeId="0">
      <text>
        <r>
          <rPr>
            <sz val="11"/>
            <color theme="1"/>
            <rFont val="Calibri"/>
            <family val="2"/>
            <scheme val="minor"/>
          </rPr>
          <t>Introduzca la fecha de inicio del proceso, en formato dd-mm-aaaa</t>
        </r>
      </text>
    </comment>
    <comment ref="F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2" shapeId="0">
      <text/>
    </comment>
    <comment ref="C36" authorId="2" shapeId="0">
      <text>
        <r>
          <rPr>
            <sz val="11"/>
            <color theme="1"/>
            <rFont val="Calibri"/>
            <family val="2"/>
            <scheme val="minor"/>
          </rPr>
          <t>Introduzca la fecha prevista de adjudicación, en formato dd-mm-aaaa</t>
        </r>
      </text>
    </comment>
    <comment ref="F36" authorId="2" shapeId="0">
      <text/>
    </comment>
    <comment ref="F37" authorId="2" shapeId="0">
      <text/>
    </comment>
    <comment ref="A39" authorId="2" shapeId="0">
      <text>
        <r>
          <rPr>
            <sz val="11"/>
            <color theme="1"/>
            <rFont val="Calibri"/>
            <family val="2"/>
            <scheme val="minor"/>
          </rPr>
          <t>Introduzca un codigo UNSPSC</t>
        </r>
      </text>
    </comment>
    <comment ref="B39" authorId="2" shapeId="0">
      <text>
        <r>
          <rPr>
            <sz val="11"/>
            <color theme="1"/>
            <rFont val="Calibri"/>
            <family val="2"/>
            <scheme val="minor"/>
          </rPr>
          <t>Descripción calculada automáticamente a partir de código del artículo</t>
        </r>
      </text>
    </comment>
    <comment ref="C39" authorId="2" shapeId="0">
      <text>
        <r>
          <rPr>
            <sz val="11"/>
            <color theme="1"/>
            <rFont val="Calibri"/>
            <family val="2"/>
            <scheme val="minor"/>
          </rPr>
          <t>Seleccione un valor de la lista</t>
        </r>
      </text>
    </comment>
    <comment ref="D39" authorId="2" shapeId="0">
      <text>
        <r>
          <rPr>
            <sz val="11"/>
            <color theme="1"/>
            <rFont val="Calibri"/>
            <family val="2"/>
            <scheme val="minor"/>
          </rPr>
          <t>Introduzca un número con dos decimales como máximo. Debe ser igual o mayor a la "Cantidad Real Consumida"</t>
        </r>
      </text>
    </comment>
    <comment ref="E39" authorId="2" shapeId="0">
      <text>
        <r>
          <rPr>
            <sz val="11"/>
            <color theme="1"/>
            <rFont val="Calibri"/>
            <family val="2"/>
            <scheme val="minor"/>
          </rPr>
          <t>Introduzca un número con dos decimales como máximo</t>
        </r>
      </text>
    </comment>
    <comment ref="F39" authorId="2" shapeId="0">
      <text>
        <r>
          <rPr>
            <sz val="11"/>
            <color theme="1"/>
            <rFont val="Calibri"/>
            <family val="2"/>
            <scheme val="minor"/>
          </rPr>
          <t>Monto calculado automáticamente por el sistema</t>
        </r>
      </text>
    </comment>
    <comment ref="A50" authorId="2" shapeId="0">
      <text>
        <r>
          <rPr>
            <sz val="11"/>
            <color theme="1"/>
            <rFont val="Calibri"/>
            <family val="2"/>
            <scheme val="minor"/>
          </rPr>
          <t>Introducir un texto con el nombre o referencia de la contratación</t>
        </r>
      </text>
    </comment>
    <comment ref="B50" authorId="2" shapeId="0">
      <text>
        <r>
          <rPr>
            <sz val="11"/>
            <color theme="1"/>
            <rFont val="Calibri"/>
            <family val="2"/>
            <scheme val="minor"/>
          </rPr>
          <t>Introduzca un texto con la finalidad de la contratación</t>
        </r>
      </text>
    </comment>
    <comment ref="C50" authorId="2" shapeId="0">
      <text>
        <r>
          <rPr>
            <sz val="11"/>
            <color theme="1"/>
            <rFont val="Calibri"/>
            <family val="2"/>
            <scheme val="minor"/>
          </rPr>
          <t>Seleccionar un valor del listado</t>
        </r>
      </text>
    </comment>
    <comment ref="D50" authorId="2" shapeId="0">
      <text>
        <r>
          <rPr>
            <sz val="11"/>
            <color theme="1"/>
            <rFont val="Calibri"/>
            <family val="2"/>
            <scheme val="minor"/>
          </rPr>
          <t>Seleccione el tipo de procedimiento</t>
        </r>
      </text>
    </comment>
    <comment ref="E50" authorId="2" shapeId="0">
      <text>
        <r>
          <rPr>
            <sz val="11"/>
            <color theme="1"/>
            <rFont val="Calibri"/>
            <family val="2"/>
            <scheme val="minor"/>
          </rPr>
          <t>Seleccione un valor de la lista</t>
        </r>
      </text>
    </comment>
    <comment ref="F50" authorId="2" shapeId="0">
      <text>
        <r>
          <rPr>
            <sz val="11"/>
            <color theme="1"/>
            <rFont val="Calibri"/>
            <family val="2"/>
            <scheme val="minor"/>
          </rPr>
          <t>Introduzca el código SNIP</t>
        </r>
      </text>
    </comment>
    <comment ref="C51" authorId="2" shapeId="0">
      <text>
        <r>
          <rPr>
            <sz val="11"/>
            <color theme="1"/>
            <rFont val="Calibri"/>
            <family val="2"/>
            <scheme val="minor"/>
          </rPr>
          <t>Introduzca la fecha de inicio del proceso, en formato dd-mm-aaaa</t>
        </r>
      </text>
    </comment>
    <comment ref="F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text/>
    </comment>
    <comment ref="C53" authorId="2" shapeId="0">
      <text>
        <r>
          <rPr>
            <sz val="11"/>
            <color theme="1"/>
            <rFont val="Calibri"/>
            <family val="2"/>
            <scheme val="minor"/>
          </rPr>
          <t>Introduzca la fecha prevista de adjudicación, en formato dd-mm-aaaa</t>
        </r>
      </text>
    </comment>
    <comment ref="F53" authorId="2" shapeId="0">
      <text/>
    </comment>
    <comment ref="F54" authorId="2" shapeId="0">
      <text/>
    </comment>
    <comment ref="A56" authorId="2" shapeId="0">
      <text>
        <r>
          <rPr>
            <sz val="11"/>
            <color theme="1"/>
            <rFont val="Calibri"/>
            <family val="2"/>
            <scheme val="minor"/>
          </rPr>
          <t>Introduzca un codigo UNSPSC</t>
        </r>
      </text>
    </comment>
    <comment ref="B56" authorId="2" shapeId="0">
      <text>
        <r>
          <rPr>
            <sz val="11"/>
            <color theme="1"/>
            <rFont val="Calibri"/>
            <family val="2"/>
            <scheme val="minor"/>
          </rPr>
          <t>Descripción calculada automáticamente a partir de código del artículo</t>
        </r>
      </text>
    </comment>
    <comment ref="C56" authorId="2" shapeId="0">
      <text>
        <r>
          <rPr>
            <sz val="11"/>
            <color theme="1"/>
            <rFont val="Calibri"/>
            <family val="2"/>
            <scheme val="minor"/>
          </rPr>
          <t>Seleccione un valor de la lista</t>
        </r>
      </text>
    </comment>
    <comment ref="D56" authorId="2" shapeId="0">
      <text>
        <r>
          <rPr>
            <sz val="11"/>
            <color theme="1"/>
            <rFont val="Calibri"/>
            <family val="2"/>
            <scheme val="minor"/>
          </rPr>
          <t>Introduzca un número con dos decimales como máximo. Debe ser igual o mayor a la "Cantidad Real Consumida"</t>
        </r>
      </text>
    </comment>
    <comment ref="E56" authorId="2" shapeId="0">
      <text>
        <r>
          <rPr>
            <sz val="11"/>
            <color theme="1"/>
            <rFont val="Calibri"/>
            <family val="2"/>
            <scheme val="minor"/>
          </rPr>
          <t>Introduzca un número con dos decimales como máximo</t>
        </r>
      </text>
    </comment>
    <comment ref="F56" authorId="2" shapeId="0">
      <text>
        <r>
          <rPr>
            <sz val="11"/>
            <color theme="1"/>
            <rFont val="Calibri"/>
            <family val="2"/>
            <scheme val="minor"/>
          </rPr>
          <t>Monto calculado automáticamente por el sistema</t>
        </r>
      </text>
    </comment>
    <comment ref="A66" authorId="2" shapeId="0">
      <text>
        <r>
          <rPr>
            <sz val="11"/>
            <color theme="1"/>
            <rFont val="Calibri"/>
            <family val="2"/>
            <scheme val="minor"/>
          </rPr>
          <t>Introducir un texto con el nombre o referencia de la contratación</t>
        </r>
      </text>
    </comment>
    <comment ref="B66" authorId="2" shapeId="0">
      <text>
        <r>
          <rPr>
            <sz val="11"/>
            <color theme="1"/>
            <rFont val="Calibri"/>
            <family val="2"/>
            <scheme val="minor"/>
          </rPr>
          <t>Introduzca un texto con la finalidad de la contratación</t>
        </r>
      </text>
    </comment>
    <comment ref="C66" authorId="2" shapeId="0">
      <text>
        <r>
          <rPr>
            <sz val="11"/>
            <color theme="1"/>
            <rFont val="Calibri"/>
            <family val="2"/>
            <scheme val="minor"/>
          </rPr>
          <t>Seleccionar un valor del listado</t>
        </r>
      </text>
    </comment>
    <comment ref="D66" authorId="2" shapeId="0">
      <text>
        <r>
          <rPr>
            <sz val="11"/>
            <color theme="1"/>
            <rFont val="Calibri"/>
            <family val="2"/>
            <scheme val="minor"/>
          </rPr>
          <t>Seleccione el tipo de procedimiento</t>
        </r>
      </text>
    </comment>
    <comment ref="E66" authorId="2" shapeId="0">
      <text>
        <r>
          <rPr>
            <sz val="11"/>
            <color theme="1"/>
            <rFont val="Calibri"/>
            <family val="2"/>
            <scheme val="minor"/>
          </rPr>
          <t>Seleccione un valor de la lista</t>
        </r>
      </text>
    </comment>
    <comment ref="F66" authorId="2" shapeId="0">
      <text>
        <r>
          <rPr>
            <sz val="11"/>
            <color theme="1"/>
            <rFont val="Calibri"/>
            <family val="2"/>
            <scheme val="minor"/>
          </rPr>
          <t>Introduzca el código SNIP</t>
        </r>
      </text>
    </comment>
    <comment ref="C67" authorId="2" shapeId="0">
      <text>
        <r>
          <rPr>
            <sz val="11"/>
            <color theme="1"/>
            <rFont val="Calibri"/>
            <family val="2"/>
            <scheme val="minor"/>
          </rPr>
          <t>Introduzca la fecha de inicio del proceso, en formato dd-mm-aaaa</t>
        </r>
      </text>
    </comment>
    <comment ref="F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shapeId="0">
      <text/>
    </comment>
    <comment ref="C69" authorId="2" shapeId="0">
      <text>
        <r>
          <rPr>
            <sz val="11"/>
            <color theme="1"/>
            <rFont val="Calibri"/>
            <family val="2"/>
            <scheme val="minor"/>
          </rPr>
          <t>Introduzca la fecha prevista de adjudicación, en formato dd-mm-aaaa</t>
        </r>
      </text>
    </comment>
    <comment ref="F69" authorId="2" shapeId="0">
      <text/>
    </comment>
    <comment ref="F70" authorId="2" shapeId="0">
      <text/>
    </comment>
    <comment ref="A72" authorId="2" shapeId="0">
      <text>
        <r>
          <rPr>
            <sz val="11"/>
            <color theme="1"/>
            <rFont val="Calibri"/>
            <family val="2"/>
            <scheme val="minor"/>
          </rPr>
          <t>Introduzca un codigo UNSPSC</t>
        </r>
      </text>
    </comment>
    <comment ref="B72" authorId="2" shapeId="0">
      <text>
        <r>
          <rPr>
            <sz val="11"/>
            <color theme="1"/>
            <rFont val="Calibri"/>
            <family val="2"/>
            <scheme val="minor"/>
          </rPr>
          <t>Descripción calculada automáticamente a partir de código del artículo</t>
        </r>
      </text>
    </comment>
    <comment ref="C72" authorId="2" shapeId="0">
      <text>
        <r>
          <rPr>
            <sz val="11"/>
            <color theme="1"/>
            <rFont val="Calibri"/>
            <family val="2"/>
            <scheme val="minor"/>
          </rPr>
          <t>Seleccione un valor de la lista</t>
        </r>
      </text>
    </comment>
    <comment ref="D72" authorId="2" shapeId="0">
      <text>
        <r>
          <rPr>
            <sz val="11"/>
            <color theme="1"/>
            <rFont val="Calibri"/>
            <family val="2"/>
            <scheme val="minor"/>
          </rPr>
          <t>Introduzca un número con dos decimales como máximo. Debe ser igual o mayor a la "Cantidad Real Consumida"</t>
        </r>
      </text>
    </comment>
    <comment ref="E72" authorId="2" shapeId="0">
      <text>
        <r>
          <rPr>
            <sz val="11"/>
            <color theme="1"/>
            <rFont val="Calibri"/>
            <family val="2"/>
            <scheme val="minor"/>
          </rPr>
          <t>Introduzca un número con dos decimales como máximo</t>
        </r>
      </text>
    </comment>
    <comment ref="F72" authorId="2" shapeId="0">
      <text>
        <r>
          <rPr>
            <sz val="11"/>
            <color theme="1"/>
            <rFont val="Calibri"/>
            <family val="2"/>
            <scheme val="minor"/>
          </rPr>
          <t>Monto calculado automáticamente por el sistema</t>
        </r>
      </text>
    </comment>
    <comment ref="A83" authorId="2" shapeId="0">
      <text>
        <r>
          <rPr>
            <sz val="11"/>
            <color theme="1"/>
            <rFont val="Calibri"/>
            <family val="2"/>
            <scheme val="minor"/>
          </rPr>
          <t>Introducir un texto con el nombre o referencia de la contratación</t>
        </r>
      </text>
    </comment>
    <comment ref="B83" authorId="2" shapeId="0">
      <text>
        <r>
          <rPr>
            <sz val="11"/>
            <color theme="1"/>
            <rFont val="Calibri"/>
            <family val="2"/>
            <scheme val="minor"/>
          </rPr>
          <t>Introduzca un texto con la finalidad de la contratación</t>
        </r>
      </text>
    </comment>
    <comment ref="C83" authorId="2" shapeId="0">
      <text>
        <r>
          <rPr>
            <sz val="11"/>
            <color theme="1"/>
            <rFont val="Calibri"/>
            <family val="2"/>
            <scheme val="minor"/>
          </rPr>
          <t>Seleccionar un valor del listado</t>
        </r>
      </text>
    </comment>
    <comment ref="D83" authorId="2" shapeId="0">
      <text>
        <r>
          <rPr>
            <sz val="11"/>
            <color theme="1"/>
            <rFont val="Calibri"/>
            <family val="2"/>
            <scheme val="minor"/>
          </rPr>
          <t>Seleccione el tipo de procedimiento</t>
        </r>
      </text>
    </comment>
    <comment ref="E83" authorId="2" shapeId="0">
      <text>
        <r>
          <rPr>
            <sz val="11"/>
            <color theme="1"/>
            <rFont val="Calibri"/>
            <family val="2"/>
            <scheme val="minor"/>
          </rPr>
          <t>Seleccione un valor de la lista</t>
        </r>
      </text>
    </comment>
    <comment ref="F83" authorId="2" shapeId="0">
      <text>
        <r>
          <rPr>
            <sz val="11"/>
            <color theme="1"/>
            <rFont val="Calibri"/>
            <family val="2"/>
            <scheme val="minor"/>
          </rPr>
          <t>Introduzca el código SNIP</t>
        </r>
      </text>
    </comment>
    <comment ref="C84" authorId="2" shapeId="0">
      <text>
        <r>
          <rPr>
            <sz val="11"/>
            <color theme="1"/>
            <rFont val="Calibri"/>
            <family val="2"/>
            <scheme val="minor"/>
          </rPr>
          <t>Introduzca la fecha de inicio del proceso, en formato dd-mm-aaaa</t>
        </r>
      </text>
    </comment>
    <comment ref="F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text/>
    </comment>
    <comment ref="C86" authorId="2" shapeId="0">
      <text>
        <r>
          <rPr>
            <sz val="11"/>
            <color theme="1"/>
            <rFont val="Calibri"/>
            <family val="2"/>
            <scheme val="minor"/>
          </rPr>
          <t>Introduzca la fecha prevista de adjudicación, en formato dd-mm-aaaa</t>
        </r>
      </text>
    </comment>
    <comment ref="F86" authorId="2" shapeId="0">
      <text/>
    </comment>
    <comment ref="F87" authorId="2" shapeId="0">
      <text/>
    </comment>
    <comment ref="A89" authorId="2" shapeId="0">
      <text>
        <r>
          <rPr>
            <sz val="11"/>
            <color theme="1"/>
            <rFont val="Calibri"/>
            <family val="2"/>
            <scheme val="minor"/>
          </rPr>
          <t>Introduzca un codigo UNSPSC</t>
        </r>
      </text>
    </comment>
    <comment ref="B89" authorId="2" shapeId="0">
      <text>
        <r>
          <rPr>
            <sz val="11"/>
            <color theme="1"/>
            <rFont val="Calibri"/>
            <family val="2"/>
            <scheme val="minor"/>
          </rPr>
          <t>Descripción calculada automáticamente a partir de código del artículo</t>
        </r>
      </text>
    </comment>
    <comment ref="C89" authorId="2" shapeId="0">
      <text>
        <r>
          <rPr>
            <sz val="11"/>
            <color theme="1"/>
            <rFont val="Calibri"/>
            <family val="2"/>
            <scheme val="minor"/>
          </rPr>
          <t>Seleccione un valor de la lista</t>
        </r>
      </text>
    </comment>
    <comment ref="D89" authorId="2" shapeId="0">
      <text>
        <r>
          <rPr>
            <sz val="11"/>
            <color theme="1"/>
            <rFont val="Calibri"/>
            <family val="2"/>
            <scheme val="minor"/>
          </rPr>
          <t>Introduzca un número con dos decimales como máximo. Debe ser igual o mayor a la "Cantidad Real Consumida"</t>
        </r>
      </text>
    </comment>
    <comment ref="E89" authorId="2" shapeId="0">
      <text>
        <r>
          <rPr>
            <sz val="11"/>
            <color theme="1"/>
            <rFont val="Calibri"/>
            <family val="2"/>
            <scheme val="minor"/>
          </rPr>
          <t>Introduzca un número con dos decimales como máximo</t>
        </r>
      </text>
    </comment>
    <comment ref="F89" authorId="2" shapeId="0">
      <text>
        <r>
          <rPr>
            <sz val="11"/>
            <color theme="1"/>
            <rFont val="Calibri"/>
            <family val="2"/>
            <scheme val="minor"/>
          </rPr>
          <t>Monto calculado automáticamente por el sistema</t>
        </r>
      </text>
    </comment>
    <comment ref="A125" authorId="2" shapeId="0">
      <text>
        <r>
          <rPr>
            <sz val="11"/>
            <color theme="1"/>
            <rFont val="Calibri"/>
            <family val="2"/>
            <scheme val="minor"/>
          </rPr>
          <t>Introducir un texto con el nombre o referencia de la contratación</t>
        </r>
      </text>
    </comment>
    <comment ref="B125" authorId="2" shapeId="0">
      <text>
        <r>
          <rPr>
            <sz val="11"/>
            <color theme="1"/>
            <rFont val="Calibri"/>
            <family val="2"/>
            <scheme val="minor"/>
          </rPr>
          <t>Introduzca un texto con la finalidad de la contratación</t>
        </r>
      </text>
    </comment>
    <comment ref="C125" authorId="2" shapeId="0">
      <text>
        <r>
          <rPr>
            <sz val="11"/>
            <color theme="1"/>
            <rFont val="Calibri"/>
            <family val="2"/>
            <scheme val="minor"/>
          </rPr>
          <t>Seleccionar un valor del listado</t>
        </r>
      </text>
    </comment>
    <comment ref="D125" authorId="2" shapeId="0">
      <text>
        <r>
          <rPr>
            <sz val="11"/>
            <color theme="1"/>
            <rFont val="Calibri"/>
            <family val="2"/>
            <scheme val="minor"/>
          </rPr>
          <t>Seleccione el tipo de procedimiento</t>
        </r>
      </text>
    </comment>
    <comment ref="E125" authorId="2" shapeId="0">
      <text>
        <r>
          <rPr>
            <sz val="11"/>
            <color theme="1"/>
            <rFont val="Calibri"/>
            <family val="2"/>
            <scheme val="minor"/>
          </rPr>
          <t>Seleccione un valor de la lista</t>
        </r>
      </text>
    </comment>
    <comment ref="F125" authorId="2" shapeId="0">
      <text>
        <r>
          <rPr>
            <sz val="11"/>
            <color theme="1"/>
            <rFont val="Calibri"/>
            <family val="2"/>
            <scheme val="minor"/>
          </rPr>
          <t>Introduzca el código SNIP</t>
        </r>
      </text>
    </comment>
    <comment ref="C126" authorId="2" shapeId="0">
      <text>
        <r>
          <rPr>
            <sz val="11"/>
            <color theme="1"/>
            <rFont val="Calibri"/>
            <family val="2"/>
            <scheme val="minor"/>
          </rPr>
          <t>Introduzca la fecha de inicio del proceso, en formato dd-mm-aaaa</t>
        </r>
      </text>
    </comment>
    <comment ref="F1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2" shapeId="0">
      <text/>
    </comment>
    <comment ref="C128" authorId="2" shapeId="0">
      <text>
        <r>
          <rPr>
            <sz val="11"/>
            <color theme="1"/>
            <rFont val="Calibri"/>
            <family val="2"/>
            <scheme val="minor"/>
          </rPr>
          <t>Introduzca la fecha prevista de adjudicación, en formato dd-mm-aaaa</t>
        </r>
      </text>
    </comment>
    <comment ref="F128" authorId="2" shapeId="0">
      <text/>
    </comment>
    <comment ref="F129" authorId="2" shapeId="0">
      <text/>
    </comment>
    <comment ref="A131" authorId="2" shapeId="0">
      <text>
        <r>
          <rPr>
            <sz val="11"/>
            <color theme="1"/>
            <rFont val="Calibri"/>
            <family val="2"/>
            <scheme val="minor"/>
          </rPr>
          <t>Introduzca un codigo UNSPSC</t>
        </r>
      </text>
    </comment>
    <comment ref="B131" authorId="2" shapeId="0">
      <text>
        <r>
          <rPr>
            <sz val="11"/>
            <color theme="1"/>
            <rFont val="Calibri"/>
            <family val="2"/>
            <scheme val="minor"/>
          </rPr>
          <t>Descripción calculada automáticamente a partir de código del artículo</t>
        </r>
      </text>
    </comment>
    <comment ref="C131" authorId="2" shapeId="0">
      <text>
        <r>
          <rPr>
            <sz val="11"/>
            <color theme="1"/>
            <rFont val="Calibri"/>
            <family val="2"/>
            <scheme val="minor"/>
          </rPr>
          <t>Seleccione un valor de la lista</t>
        </r>
      </text>
    </comment>
    <comment ref="D131" authorId="2" shapeId="0">
      <text>
        <r>
          <rPr>
            <sz val="11"/>
            <color theme="1"/>
            <rFont val="Calibri"/>
            <family val="2"/>
            <scheme val="minor"/>
          </rPr>
          <t>Introduzca un número con dos decimales como máximo. Debe ser igual o mayor a la "Cantidad Real Consumida"</t>
        </r>
      </text>
    </comment>
    <comment ref="E131" authorId="2" shapeId="0">
      <text>
        <r>
          <rPr>
            <sz val="11"/>
            <color theme="1"/>
            <rFont val="Calibri"/>
            <family val="2"/>
            <scheme val="minor"/>
          </rPr>
          <t>Introduzca un número con dos decimales como máximo</t>
        </r>
      </text>
    </comment>
    <comment ref="F131" authorId="2" shapeId="0">
      <text>
        <r>
          <rPr>
            <sz val="11"/>
            <color theme="1"/>
            <rFont val="Calibri"/>
            <family val="2"/>
            <scheme val="minor"/>
          </rPr>
          <t>Monto calculado automáticamente por el sistema</t>
        </r>
      </text>
    </comment>
    <comment ref="A165" authorId="2" shapeId="0">
      <text>
        <r>
          <rPr>
            <sz val="11"/>
            <color theme="1"/>
            <rFont val="Calibri"/>
            <family val="2"/>
            <scheme val="minor"/>
          </rPr>
          <t>Introducir un texto con el nombre o referencia de la contratación</t>
        </r>
      </text>
    </comment>
    <comment ref="B165" authorId="2" shapeId="0">
      <text>
        <r>
          <rPr>
            <sz val="11"/>
            <color theme="1"/>
            <rFont val="Calibri"/>
            <family val="2"/>
            <scheme val="minor"/>
          </rPr>
          <t>Introduzca un texto con la finalidad de la contratación</t>
        </r>
      </text>
    </comment>
    <comment ref="C165" authorId="2" shapeId="0">
      <text>
        <r>
          <rPr>
            <sz val="11"/>
            <color theme="1"/>
            <rFont val="Calibri"/>
            <family val="2"/>
            <scheme val="minor"/>
          </rPr>
          <t>Seleccionar un valor del listado</t>
        </r>
      </text>
    </comment>
    <comment ref="D165" authorId="2" shapeId="0">
      <text>
        <r>
          <rPr>
            <sz val="11"/>
            <color theme="1"/>
            <rFont val="Calibri"/>
            <family val="2"/>
            <scheme val="minor"/>
          </rPr>
          <t>Seleccione el tipo de procedimiento</t>
        </r>
      </text>
    </comment>
    <comment ref="E165" authorId="2" shapeId="0">
      <text>
        <r>
          <rPr>
            <sz val="11"/>
            <color theme="1"/>
            <rFont val="Calibri"/>
            <family val="2"/>
            <scheme val="minor"/>
          </rPr>
          <t>Seleccione un valor de la lista</t>
        </r>
      </text>
    </comment>
    <comment ref="F165" authorId="2" shapeId="0">
      <text>
        <r>
          <rPr>
            <sz val="11"/>
            <color theme="1"/>
            <rFont val="Calibri"/>
            <family val="2"/>
            <scheme val="minor"/>
          </rPr>
          <t>Introduzca el código SNIP</t>
        </r>
      </text>
    </comment>
    <comment ref="C166" authorId="2" shapeId="0">
      <text>
        <r>
          <rPr>
            <sz val="11"/>
            <color theme="1"/>
            <rFont val="Calibri"/>
            <family val="2"/>
            <scheme val="minor"/>
          </rPr>
          <t>Introduzca la fecha de inicio del proceso, en formato dd-mm-aaaa</t>
        </r>
      </text>
    </comment>
    <comment ref="F1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2" shapeId="0">
      <text/>
    </comment>
    <comment ref="C168" authorId="2" shapeId="0">
      <text>
        <r>
          <rPr>
            <sz val="11"/>
            <color theme="1"/>
            <rFont val="Calibri"/>
            <family val="2"/>
            <scheme val="minor"/>
          </rPr>
          <t>Introduzca la fecha prevista de adjudicación, en formato dd-mm-aaaa</t>
        </r>
      </text>
    </comment>
    <comment ref="F168" authorId="2" shapeId="0">
      <text/>
    </comment>
    <comment ref="F169" authorId="2" shapeId="0">
      <text/>
    </comment>
    <comment ref="A171" authorId="2" shapeId="0">
      <text>
        <r>
          <rPr>
            <sz val="11"/>
            <color theme="1"/>
            <rFont val="Calibri"/>
            <family val="2"/>
            <scheme val="minor"/>
          </rPr>
          <t>Introduzca un codigo UNSPSC</t>
        </r>
      </text>
    </comment>
    <comment ref="B171" authorId="2" shapeId="0">
      <text>
        <r>
          <rPr>
            <sz val="11"/>
            <color theme="1"/>
            <rFont val="Calibri"/>
            <family val="2"/>
            <scheme val="minor"/>
          </rPr>
          <t>Descripción calculada automáticamente a partir de código del artículo</t>
        </r>
      </text>
    </comment>
    <comment ref="C171" authorId="2" shapeId="0">
      <text>
        <r>
          <rPr>
            <sz val="11"/>
            <color theme="1"/>
            <rFont val="Calibri"/>
            <family val="2"/>
            <scheme val="minor"/>
          </rPr>
          <t>Seleccione un valor de la lista</t>
        </r>
      </text>
    </comment>
    <comment ref="D171" authorId="2" shapeId="0">
      <text>
        <r>
          <rPr>
            <sz val="11"/>
            <color theme="1"/>
            <rFont val="Calibri"/>
            <family val="2"/>
            <scheme val="minor"/>
          </rPr>
          <t>Introduzca un número con dos decimales como máximo. Debe ser igual o mayor a la "Cantidad Real Consumida"</t>
        </r>
      </text>
    </comment>
    <comment ref="E171" authorId="2" shapeId="0">
      <text>
        <r>
          <rPr>
            <sz val="11"/>
            <color theme="1"/>
            <rFont val="Calibri"/>
            <family val="2"/>
            <scheme val="minor"/>
          </rPr>
          <t>Introduzca un número con dos decimales como máximo</t>
        </r>
      </text>
    </comment>
    <comment ref="F171" authorId="2" shapeId="0">
      <text>
        <r>
          <rPr>
            <sz val="11"/>
            <color theme="1"/>
            <rFont val="Calibri"/>
            <family val="2"/>
            <scheme val="minor"/>
          </rPr>
          <t>Monto calculado automáticamente por el sistema</t>
        </r>
      </text>
    </comment>
    <comment ref="A202" authorId="2" shapeId="0">
      <text>
        <r>
          <rPr>
            <sz val="11"/>
            <color theme="1"/>
            <rFont val="Calibri"/>
            <family val="2"/>
            <scheme val="minor"/>
          </rPr>
          <t>Introducir un texto con el nombre o referencia de la contratación</t>
        </r>
      </text>
    </comment>
    <comment ref="B202" authorId="2" shapeId="0">
      <text>
        <r>
          <rPr>
            <sz val="11"/>
            <color theme="1"/>
            <rFont val="Calibri"/>
            <family val="2"/>
            <scheme val="minor"/>
          </rPr>
          <t>Introduzca un texto con la finalidad de la contratación</t>
        </r>
      </text>
    </comment>
    <comment ref="C202" authorId="2" shapeId="0">
      <text>
        <r>
          <rPr>
            <sz val="11"/>
            <color theme="1"/>
            <rFont val="Calibri"/>
            <family val="2"/>
            <scheme val="minor"/>
          </rPr>
          <t>Seleccionar un valor del listado</t>
        </r>
      </text>
    </comment>
    <comment ref="D202" authorId="2" shapeId="0">
      <text>
        <r>
          <rPr>
            <sz val="11"/>
            <color theme="1"/>
            <rFont val="Calibri"/>
            <family val="2"/>
            <scheme val="minor"/>
          </rPr>
          <t>Seleccione el tipo de procedimiento</t>
        </r>
      </text>
    </comment>
    <comment ref="E202" authorId="2" shapeId="0">
      <text>
        <r>
          <rPr>
            <sz val="11"/>
            <color theme="1"/>
            <rFont val="Calibri"/>
            <family val="2"/>
            <scheme val="minor"/>
          </rPr>
          <t>Seleccione un valor de la lista</t>
        </r>
      </text>
    </comment>
    <comment ref="F202" authorId="2" shapeId="0">
      <text>
        <r>
          <rPr>
            <sz val="11"/>
            <color theme="1"/>
            <rFont val="Calibri"/>
            <family val="2"/>
            <scheme val="minor"/>
          </rPr>
          <t>Introduzca el código SNIP</t>
        </r>
      </text>
    </comment>
    <comment ref="C203" authorId="2" shapeId="0">
      <text>
        <r>
          <rPr>
            <sz val="11"/>
            <color theme="1"/>
            <rFont val="Calibri"/>
            <family val="2"/>
            <scheme val="minor"/>
          </rPr>
          <t>Introduzca la fecha de inicio del proceso, en formato dd-mm-aaaa</t>
        </r>
      </text>
    </comment>
    <comment ref="F2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2" shapeId="0">
      <text/>
    </comment>
    <comment ref="C205" authorId="2" shapeId="0">
      <text>
        <r>
          <rPr>
            <sz val="11"/>
            <color theme="1"/>
            <rFont val="Calibri"/>
            <family val="2"/>
            <scheme val="minor"/>
          </rPr>
          <t>Introduzca la fecha prevista de adjudicación, en formato dd-mm-aaaa</t>
        </r>
      </text>
    </comment>
    <comment ref="F205" authorId="2" shapeId="0">
      <text/>
    </comment>
    <comment ref="F206" authorId="2" shapeId="0">
      <text/>
    </comment>
    <comment ref="A208" authorId="2" shapeId="0">
      <text>
        <r>
          <rPr>
            <sz val="11"/>
            <color theme="1"/>
            <rFont val="Calibri"/>
            <family val="2"/>
            <scheme val="minor"/>
          </rPr>
          <t>Introduzca un codigo UNSPSC</t>
        </r>
      </text>
    </comment>
    <comment ref="B208" authorId="2" shapeId="0">
      <text>
        <r>
          <rPr>
            <sz val="11"/>
            <color theme="1"/>
            <rFont val="Calibri"/>
            <family val="2"/>
            <scheme val="minor"/>
          </rPr>
          <t>Descripción calculada automáticamente a partir de código del artículo</t>
        </r>
      </text>
    </comment>
    <comment ref="C208" authorId="2" shapeId="0">
      <text>
        <r>
          <rPr>
            <sz val="11"/>
            <color theme="1"/>
            <rFont val="Calibri"/>
            <family val="2"/>
            <scheme val="minor"/>
          </rPr>
          <t>Seleccione un valor de la lista</t>
        </r>
      </text>
    </comment>
    <comment ref="D208" authorId="2" shapeId="0">
      <text>
        <r>
          <rPr>
            <sz val="11"/>
            <color theme="1"/>
            <rFont val="Calibri"/>
            <family val="2"/>
            <scheme val="minor"/>
          </rPr>
          <t>Introduzca un número con dos decimales como máximo. Debe ser igual o mayor a la "Cantidad Real Consumida"</t>
        </r>
      </text>
    </comment>
    <comment ref="E208" authorId="2" shapeId="0">
      <text>
        <r>
          <rPr>
            <sz val="11"/>
            <color theme="1"/>
            <rFont val="Calibri"/>
            <family val="2"/>
            <scheme val="minor"/>
          </rPr>
          <t>Introduzca un número con dos decimales como máximo</t>
        </r>
      </text>
    </comment>
    <comment ref="F208" authorId="2" shapeId="0">
      <text>
        <r>
          <rPr>
            <sz val="11"/>
            <color theme="1"/>
            <rFont val="Calibri"/>
            <family val="2"/>
            <scheme val="minor"/>
          </rPr>
          <t>Monto calculado automáticamente por el sistema</t>
        </r>
      </text>
    </comment>
    <comment ref="A232" authorId="2" shapeId="0">
      <text>
        <r>
          <rPr>
            <sz val="11"/>
            <color theme="1"/>
            <rFont val="Calibri"/>
            <family val="2"/>
            <scheme val="minor"/>
          </rPr>
          <t>Introducir un texto con el nombre o referencia de la contratación</t>
        </r>
      </text>
    </comment>
    <comment ref="B232" authorId="2" shapeId="0">
      <text>
        <r>
          <rPr>
            <sz val="11"/>
            <color theme="1"/>
            <rFont val="Calibri"/>
            <family val="2"/>
            <scheme val="minor"/>
          </rPr>
          <t>Introduzca un texto con la finalidad de la contratación</t>
        </r>
      </text>
    </comment>
    <comment ref="C232" authorId="2" shapeId="0">
      <text>
        <r>
          <rPr>
            <sz val="11"/>
            <color theme="1"/>
            <rFont val="Calibri"/>
            <family val="2"/>
            <scheme val="minor"/>
          </rPr>
          <t>Seleccionar un valor del listado</t>
        </r>
      </text>
    </comment>
    <comment ref="D232" authorId="2" shapeId="0">
      <text>
        <r>
          <rPr>
            <sz val="11"/>
            <color theme="1"/>
            <rFont val="Calibri"/>
            <family val="2"/>
            <scheme val="minor"/>
          </rPr>
          <t>Seleccione el tipo de procedimiento</t>
        </r>
      </text>
    </comment>
    <comment ref="E232" authorId="2" shapeId="0">
      <text>
        <r>
          <rPr>
            <sz val="11"/>
            <color theme="1"/>
            <rFont val="Calibri"/>
            <family val="2"/>
            <scheme val="minor"/>
          </rPr>
          <t>Seleccione un valor de la lista</t>
        </r>
      </text>
    </comment>
    <comment ref="F232" authorId="2" shapeId="0">
      <text>
        <r>
          <rPr>
            <sz val="11"/>
            <color theme="1"/>
            <rFont val="Calibri"/>
            <family val="2"/>
            <scheme val="minor"/>
          </rPr>
          <t>Introduzca el código SNIP</t>
        </r>
      </text>
    </comment>
    <comment ref="C233" authorId="2" shapeId="0">
      <text>
        <r>
          <rPr>
            <sz val="11"/>
            <color theme="1"/>
            <rFont val="Calibri"/>
            <family val="2"/>
            <scheme val="minor"/>
          </rPr>
          <t>Introduzca la fecha de inicio del proceso, en formato dd-mm-aaaa</t>
        </r>
      </text>
    </comment>
    <comment ref="F2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2" shapeId="0">
      <text/>
    </comment>
    <comment ref="C235" authorId="2" shapeId="0">
      <text>
        <r>
          <rPr>
            <sz val="11"/>
            <color theme="1"/>
            <rFont val="Calibri"/>
            <family val="2"/>
            <scheme val="minor"/>
          </rPr>
          <t>Introduzca la fecha prevista de adjudicación, en formato dd-mm-aaaa</t>
        </r>
      </text>
    </comment>
    <comment ref="F235" authorId="2" shapeId="0">
      <text/>
    </comment>
    <comment ref="F236" authorId="2" shapeId="0">
      <text/>
    </comment>
    <comment ref="A238" authorId="2" shapeId="0">
      <text>
        <r>
          <rPr>
            <sz val="11"/>
            <color theme="1"/>
            <rFont val="Calibri"/>
            <family val="2"/>
            <scheme val="minor"/>
          </rPr>
          <t>Introduzca un codigo UNSPSC</t>
        </r>
      </text>
    </comment>
    <comment ref="B238" authorId="2" shapeId="0">
      <text>
        <r>
          <rPr>
            <sz val="11"/>
            <color theme="1"/>
            <rFont val="Calibri"/>
            <family val="2"/>
            <scheme val="minor"/>
          </rPr>
          <t>Descripción calculada automáticamente a partir de código del artículo</t>
        </r>
      </text>
    </comment>
    <comment ref="C238" authorId="2" shapeId="0">
      <text>
        <r>
          <rPr>
            <sz val="11"/>
            <color theme="1"/>
            <rFont val="Calibri"/>
            <family val="2"/>
            <scheme val="minor"/>
          </rPr>
          <t>Seleccione un valor de la lista</t>
        </r>
      </text>
    </comment>
    <comment ref="D238" authorId="2" shapeId="0">
      <text>
        <r>
          <rPr>
            <sz val="11"/>
            <color theme="1"/>
            <rFont val="Calibri"/>
            <family val="2"/>
            <scheme val="minor"/>
          </rPr>
          <t>Introduzca un número con dos decimales como máximo. Debe ser igual o mayor a la "Cantidad Real Consumida"</t>
        </r>
      </text>
    </comment>
    <comment ref="E238" authorId="2" shapeId="0">
      <text>
        <r>
          <rPr>
            <sz val="11"/>
            <color theme="1"/>
            <rFont val="Calibri"/>
            <family val="2"/>
            <scheme val="minor"/>
          </rPr>
          <t>Introduzca un número con dos decimales como máximo</t>
        </r>
      </text>
    </comment>
    <comment ref="F238" authorId="2" shapeId="0">
      <text>
        <r>
          <rPr>
            <sz val="11"/>
            <color theme="1"/>
            <rFont val="Calibri"/>
            <family val="2"/>
            <scheme val="minor"/>
          </rPr>
          <t>Monto calculado automáticamente por el sistema</t>
        </r>
      </text>
    </comment>
    <comment ref="A243" authorId="2" shapeId="0">
      <text>
        <r>
          <rPr>
            <sz val="11"/>
            <color theme="1"/>
            <rFont val="Calibri"/>
            <family val="2"/>
            <scheme val="minor"/>
          </rPr>
          <t>Introducir un texto con el nombre o referencia de la contratación</t>
        </r>
      </text>
    </comment>
    <comment ref="B243" authorId="2" shapeId="0">
      <text>
        <r>
          <rPr>
            <sz val="11"/>
            <color theme="1"/>
            <rFont val="Calibri"/>
            <family val="2"/>
            <scheme val="minor"/>
          </rPr>
          <t>Introduzca un texto con la finalidad de la contratación</t>
        </r>
      </text>
    </comment>
    <comment ref="C243" authorId="2" shapeId="0">
      <text>
        <r>
          <rPr>
            <sz val="11"/>
            <color theme="1"/>
            <rFont val="Calibri"/>
            <family val="2"/>
            <scheme val="minor"/>
          </rPr>
          <t>Seleccionar un valor del listado</t>
        </r>
      </text>
    </comment>
    <comment ref="D243" authorId="2" shapeId="0">
      <text>
        <r>
          <rPr>
            <sz val="11"/>
            <color theme="1"/>
            <rFont val="Calibri"/>
            <family val="2"/>
            <scheme val="minor"/>
          </rPr>
          <t>Seleccione el tipo de procedimiento</t>
        </r>
      </text>
    </comment>
    <comment ref="E243" authorId="2" shapeId="0">
      <text>
        <r>
          <rPr>
            <sz val="11"/>
            <color theme="1"/>
            <rFont val="Calibri"/>
            <family val="2"/>
            <scheme val="minor"/>
          </rPr>
          <t>Seleccione un valor de la lista</t>
        </r>
      </text>
    </comment>
    <comment ref="F243" authorId="2" shapeId="0">
      <text>
        <r>
          <rPr>
            <sz val="11"/>
            <color theme="1"/>
            <rFont val="Calibri"/>
            <family val="2"/>
            <scheme val="minor"/>
          </rPr>
          <t>Introduzca el código SNIP</t>
        </r>
      </text>
    </comment>
    <comment ref="C244" authorId="2" shapeId="0">
      <text>
        <r>
          <rPr>
            <sz val="11"/>
            <color theme="1"/>
            <rFont val="Calibri"/>
            <family val="2"/>
            <scheme val="minor"/>
          </rPr>
          <t>Introduzca la fecha de inicio del proceso, en formato dd-mm-aaaa</t>
        </r>
      </text>
    </comment>
    <comment ref="F2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2" shapeId="0">
      <text/>
    </comment>
    <comment ref="C246" authorId="2" shapeId="0">
      <text>
        <r>
          <rPr>
            <sz val="11"/>
            <color theme="1"/>
            <rFont val="Calibri"/>
            <family val="2"/>
            <scheme val="minor"/>
          </rPr>
          <t>Introduzca la fecha prevista de adjudicación, en formato dd-mm-aaaa</t>
        </r>
      </text>
    </comment>
    <comment ref="F246" authorId="2" shapeId="0">
      <text/>
    </comment>
    <comment ref="F247" authorId="2" shapeId="0">
      <text/>
    </comment>
    <comment ref="A249" authorId="2" shapeId="0">
      <text>
        <r>
          <rPr>
            <sz val="11"/>
            <color theme="1"/>
            <rFont val="Calibri"/>
            <family val="2"/>
            <scheme val="minor"/>
          </rPr>
          <t>Introduzca un codigo UNSPSC</t>
        </r>
      </text>
    </comment>
    <comment ref="B249" authorId="2" shapeId="0">
      <text>
        <r>
          <rPr>
            <sz val="11"/>
            <color theme="1"/>
            <rFont val="Calibri"/>
            <family val="2"/>
            <scheme val="minor"/>
          </rPr>
          <t>Descripción calculada automáticamente a partir de código del artículo</t>
        </r>
      </text>
    </comment>
    <comment ref="C249" authorId="2" shapeId="0">
      <text>
        <r>
          <rPr>
            <sz val="11"/>
            <color theme="1"/>
            <rFont val="Calibri"/>
            <family val="2"/>
            <scheme val="minor"/>
          </rPr>
          <t>Seleccione un valor de la lista</t>
        </r>
      </text>
    </comment>
    <comment ref="D249" authorId="2" shapeId="0">
      <text>
        <r>
          <rPr>
            <sz val="11"/>
            <color theme="1"/>
            <rFont val="Calibri"/>
            <family val="2"/>
            <scheme val="minor"/>
          </rPr>
          <t>Introduzca un número con dos decimales como máximo. Debe ser igual o mayor a la "Cantidad Real Consumida"</t>
        </r>
      </text>
    </comment>
    <comment ref="E249" authorId="2" shapeId="0">
      <text>
        <r>
          <rPr>
            <sz val="11"/>
            <color theme="1"/>
            <rFont val="Calibri"/>
            <family val="2"/>
            <scheme val="minor"/>
          </rPr>
          <t>Introduzca un número con dos decimales como máximo</t>
        </r>
      </text>
    </comment>
    <comment ref="F249" authorId="2" shapeId="0">
      <text>
        <r>
          <rPr>
            <sz val="11"/>
            <color theme="1"/>
            <rFont val="Calibri"/>
            <family val="2"/>
            <scheme val="minor"/>
          </rPr>
          <t>Monto calculado automáticamente por el sistema</t>
        </r>
      </text>
    </comment>
    <comment ref="A254" authorId="2" shapeId="0">
      <text>
        <r>
          <rPr>
            <sz val="11"/>
            <color theme="1"/>
            <rFont val="Calibri"/>
            <family val="2"/>
            <scheme val="minor"/>
          </rPr>
          <t>Introducir un texto con el nombre o referencia de la contratación</t>
        </r>
      </text>
    </comment>
    <comment ref="B254" authorId="2" shapeId="0">
      <text>
        <r>
          <rPr>
            <sz val="11"/>
            <color theme="1"/>
            <rFont val="Calibri"/>
            <family val="2"/>
            <scheme val="minor"/>
          </rPr>
          <t>Introduzca un texto con la finalidad de la contratación</t>
        </r>
      </text>
    </comment>
    <comment ref="C254" authorId="2" shapeId="0">
      <text>
        <r>
          <rPr>
            <sz val="11"/>
            <color theme="1"/>
            <rFont val="Calibri"/>
            <family val="2"/>
            <scheme val="minor"/>
          </rPr>
          <t>Seleccionar un valor del listado</t>
        </r>
      </text>
    </comment>
    <comment ref="D254" authorId="2" shapeId="0">
      <text>
        <r>
          <rPr>
            <sz val="11"/>
            <color theme="1"/>
            <rFont val="Calibri"/>
            <family val="2"/>
            <scheme val="minor"/>
          </rPr>
          <t>Seleccione el tipo de procedimiento</t>
        </r>
      </text>
    </comment>
    <comment ref="E254" authorId="2" shapeId="0">
      <text>
        <r>
          <rPr>
            <sz val="11"/>
            <color theme="1"/>
            <rFont val="Calibri"/>
            <family val="2"/>
            <scheme val="minor"/>
          </rPr>
          <t>Seleccione un valor de la lista</t>
        </r>
      </text>
    </comment>
    <comment ref="F254" authorId="2" shapeId="0">
      <text>
        <r>
          <rPr>
            <sz val="11"/>
            <color theme="1"/>
            <rFont val="Calibri"/>
            <family val="2"/>
            <scheme val="minor"/>
          </rPr>
          <t>Introduzca el código SNIP</t>
        </r>
      </text>
    </comment>
    <comment ref="C255" authorId="2" shapeId="0">
      <text>
        <r>
          <rPr>
            <sz val="11"/>
            <color theme="1"/>
            <rFont val="Calibri"/>
            <family val="2"/>
            <scheme val="minor"/>
          </rPr>
          <t>Introduzca la fecha de inicio del proceso, en formato dd-mm-aaaa</t>
        </r>
      </text>
    </comment>
    <comment ref="F2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2" shapeId="0">
      <text/>
    </comment>
    <comment ref="C257" authorId="2" shapeId="0">
      <text>
        <r>
          <rPr>
            <sz val="11"/>
            <color theme="1"/>
            <rFont val="Calibri"/>
            <family val="2"/>
            <scheme val="minor"/>
          </rPr>
          <t>Introduzca la fecha prevista de adjudicación, en formato dd-mm-aaaa</t>
        </r>
      </text>
    </comment>
    <comment ref="F257" authorId="2" shapeId="0">
      <text/>
    </comment>
    <comment ref="F258" authorId="2" shapeId="0">
      <text/>
    </comment>
    <comment ref="A260" authorId="2" shapeId="0">
      <text>
        <r>
          <rPr>
            <sz val="11"/>
            <color theme="1"/>
            <rFont val="Calibri"/>
            <family val="2"/>
            <scheme val="minor"/>
          </rPr>
          <t>Introduzca un codigo UNSPSC</t>
        </r>
      </text>
    </comment>
    <comment ref="B260" authorId="2" shapeId="0">
      <text>
        <r>
          <rPr>
            <sz val="11"/>
            <color theme="1"/>
            <rFont val="Calibri"/>
            <family val="2"/>
            <scheme val="minor"/>
          </rPr>
          <t>Descripción calculada automáticamente a partir de código del artículo</t>
        </r>
      </text>
    </comment>
    <comment ref="C260" authorId="2" shapeId="0">
      <text>
        <r>
          <rPr>
            <sz val="11"/>
            <color theme="1"/>
            <rFont val="Calibri"/>
            <family val="2"/>
            <scheme val="minor"/>
          </rPr>
          <t>Seleccione un valor de la lista</t>
        </r>
      </text>
    </comment>
    <comment ref="D260" authorId="2" shapeId="0">
      <text>
        <r>
          <rPr>
            <sz val="11"/>
            <color theme="1"/>
            <rFont val="Calibri"/>
            <family val="2"/>
            <scheme val="minor"/>
          </rPr>
          <t>Introduzca un número con dos decimales como máximo. Debe ser igual o mayor a la "Cantidad Real Consumida"</t>
        </r>
      </text>
    </comment>
    <comment ref="E260" authorId="2" shapeId="0">
      <text>
        <r>
          <rPr>
            <sz val="11"/>
            <color theme="1"/>
            <rFont val="Calibri"/>
            <family val="2"/>
            <scheme val="minor"/>
          </rPr>
          <t>Introduzca un número con dos decimales como máximo</t>
        </r>
      </text>
    </comment>
    <comment ref="F260" authorId="2" shapeId="0">
      <text>
        <r>
          <rPr>
            <sz val="11"/>
            <color theme="1"/>
            <rFont val="Calibri"/>
            <family val="2"/>
            <scheme val="minor"/>
          </rPr>
          <t>Monto calculado automáticamente por el sistema</t>
        </r>
      </text>
    </comment>
    <comment ref="A371" authorId="2" shapeId="0">
      <text>
        <r>
          <rPr>
            <sz val="11"/>
            <color theme="1"/>
            <rFont val="Calibri"/>
            <family val="2"/>
            <scheme val="minor"/>
          </rPr>
          <t>Introducir un texto con el nombre o referencia de la contratación</t>
        </r>
      </text>
    </comment>
    <comment ref="B371" authorId="2" shapeId="0">
      <text>
        <r>
          <rPr>
            <sz val="11"/>
            <color theme="1"/>
            <rFont val="Calibri"/>
            <family val="2"/>
            <scheme val="minor"/>
          </rPr>
          <t>Introduzca un texto con la finalidad de la contratación</t>
        </r>
      </text>
    </comment>
    <comment ref="C371" authorId="2" shapeId="0">
      <text>
        <r>
          <rPr>
            <sz val="11"/>
            <color theme="1"/>
            <rFont val="Calibri"/>
            <family val="2"/>
            <scheme val="minor"/>
          </rPr>
          <t>Seleccionar un valor del listado</t>
        </r>
      </text>
    </comment>
    <comment ref="D371" authorId="2" shapeId="0">
      <text>
        <r>
          <rPr>
            <sz val="11"/>
            <color theme="1"/>
            <rFont val="Calibri"/>
            <family val="2"/>
            <scheme val="minor"/>
          </rPr>
          <t>Seleccione el tipo de procedimiento</t>
        </r>
      </text>
    </comment>
    <comment ref="E371" authorId="2" shapeId="0">
      <text>
        <r>
          <rPr>
            <sz val="11"/>
            <color theme="1"/>
            <rFont val="Calibri"/>
            <family val="2"/>
            <scheme val="minor"/>
          </rPr>
          <t>Seleccione un valor de la lista</t>
        </r>
      </text>
    </comment>
    <comment ref="F371" authorId="2" shapeId="0">
      <text>
        <r>
          <rPr>
            <sz val="11"/>
            <color theme="1"/>
            <rFont val="Calibri"/>
            <family val="2"/>
            <scheme val="minor"/>
          </rPr>
          <t>Introduzca el código SNIP</t>
        </r>
      </text>
    </comment>
    <comment ref="C372" authorId="2" shapeId="0">
      <text>
        <r>
          <rPr>
            <sz val="11"/>
            <color theme="1"/>
            <rFont val="Calibri"/>
            <family val="2"/>
            <scheme val="minor"/>
          </rPr>
          <t>Introduzca la fecha de inicio del proceso, en formato dd-mm-aaaa</t>
        </r>
      </text>
    </comment>
    <comment ref="F3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2" shapeId="0">
      <text/>
    </comment>
    <comment ref="C374" authorId="2" shapeId="0">
      <text>
        <r>
          <rPr>
            <sz val="11"/>
            <color theme="1"/>
            <rFont val="Calibri"/>
            <family val="2"/>
            <scheme val="minor"/>
          </rPr>
          <t>Introduzca la fecha prevista de adjudicación, en formato dd-mm-aaaa</t>
        </r>
      </text>
    </comment>
    <comment ref="F374" authorId="2" shapeId="0">
      <text/>
    </comment>
    <comment ref="F375" authorId="2" shapeId="0">
      <text/>
    </comment>
    <comment ref="A377" authorId="2" shapeId="0">
      <text>
        <r>
          <rPr>
            <sz val="11"/>
            <color theme="1"/>
            <rFont val="Calibri"/>
            <family val="2"/>
            <scheme val="minor"/>
          </rPr>
          <t>Introduzca un codigo UNSPSC</t>
        </r>
      </text>
    </comment>
    <comment ref="B377" authorId="2" shapeId="0">
      <text>
        <r>
          <rPr>
            <sz val="11"/>
            <color theme="1"/>
            <rFont val="Calibri"/>
            <family val="2"/>
            <scheme val="minor"/>
          </rPr>
          <t>Descripción calculada automáticamente a partir de código del artículo</t>
        </r>
      </text>
    </comment>
    <comment ref="C377" authorId="2" shapeId="0">
      <text>
        <r>
          <rPr>
            <sz val="11"/>
            <color theme="1"/>
            <rFont val="Calibri"/>
            <family val="2"/>
            <scheme val="minor"/>
          </rPr>
          <t>Seleccione un valor de la lista</t>
        </r>
      </text>
    </comment>
    <comment ref="D377" authorId="2" shapeId="0">
      <text>
        <r>
          <rPr>
            <sz val="11"/>
            <color theme="1"/>
            <rFont val="Calibri"/>
            <family val="2"/>
            <scheme val="minor"/>
          </rPr>
          <t>Introduzca un número con dos decimales como máximo. Debe ser igual o mayor a la "Cantidad Real Consumida"</t>
        </r>
      </text>
    </comment>
    <comment ref="E377" authorId="2" shapeId="0">
      <text>
        <r>
          <rPr>
            <sz val="11"/>
            <color theme="1"/>
            <rFont val="Calibri"/>
            <family val="2"/>
            <scheme val="minor"/>
          </rPr>
          <t>Introduzca un número con dos decimales como máximo</t>
        </r>
      </text>
    </comment>
    <comment ref="F377" authorId="2" shapeId="0">
      <text>
        <r>
          <rPr>
            <sz val="11"/>
            <color theme="1"/>
            <rFont val="Calibri"/>
            <family val="2"/>
            <scheme val="minor"/>
          </rPr>
          <t>Monto calculado automáticamente por el sistema</t>
        </r>
      </text>
    </comment>
    <comment ref="A455" authorId="2" shapeId="0">
      <text>
        <r>
          <rPr>
            <sz val="11"/>
            <color theme="1"/>
            <rFont val="Calibri"/>
            <family val="2"/>
            <scheme val="minor"/>
          </rPr>
          <t>Introducir un texto con el nombre o referencia de la contratación</t>
        </r>
      </text>
    </comment>
    <comment ref="B455" authorId="2" shapeId="0">
      <text>
        <r>
          <rPr>
            <sz val="11"/>
            <color theme="1"/>
            <rFont val="Calibri"/>
            <family val="2"/>
            <scheme val="minor"/>
          </rPr>
          <t>Introduzca un texto con la finalidad de la contratación</t>
        </r>
      </text>
    </comment>
    <comment ref="C455" authorId="2" shapeId="0">
      <text>
        <r>
          <rPr>
            <sz val="11"/>
            <color theme="1"/>
            <rFont val="Calibri"/>
            <family val="2"/>
            <scheme val="minor"/>
          </rPr>
          <t>Seleccionar un valor del listado</t>
        </r>
      </text>
    </comment>
    <comment ref="D455" authorId="2" shapeId="0">
      <text>
        <r>
          <rPr>
            <sz val="11"/>
            <color theme="1"/>
            <rFont val="Calibri"/>
            <family val="2"/>
            <scheme val="minor"/>
          </rPr>
          <t>Seleccione el tipo de procedimiento</t>
        </r>
      </text>
    </comment>
    <comment ref="E455" authorId="2" shapeId="0">
      <text>
        <r>
          <rPr>
            <sz val="11"/>
            <color theme="1"/>
            <rFont val="Calibri"/>
            <family val="2"/>
            <scheme val="minor"/>
          </rPr>
          <t>Seleccione un valor de la lista</t>
        </r>
      </text>
    </comment>
    <comment ref="F455" authorId="2" shapeId="0">
      <text>
        <r>
          <rPr>
            <sz val="11"/>
            <color theme="1"/>
            <rFont val="Calibri"/>
            <family val="2"/>
            <scheme val="minor"/>
          </rPr>
          <t>Introduzca el código SNIP</t>
        </r>
      </text>
    </comment>
    <comment ref="C456" authorId="2" shapeId="0">
      <text>
        <r>
          <rPr>
            <sz val="11"/>
            <color theme="1"/>
            <rFont val="Calibri"/>
            <family val="2"/>
            <scheme val="minor"/>
          </rPr>
          <t>Introduzca la fecha de inicio del proceso, en formato dd-mm-aaaa</t>
        </r>
      </text>
    </comment>
    <comment ref="F4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2" shapeId="0">
      <text/>
    </comment>
    <comment ref="C458" authorId="2" shapeId="0">
      <text>
        <r>
          <rPr>
            <sz val="11"/>
            <color theme="1"/>
            <rFont val="Calibri"/>
            <family val="2"/>
            <scheme val="minor"/>
          </rPr>
          <t>Introduzca la fecha prevista de adjudicación, en formato dd-mm-aaaa</t>
        </r>
      </text>
    </comment>
    <comment ref="F458" authorId="2" shapeId="0">
      <text/>
    </comment>
    <comment ref="F459" authorId="2" shapeId="0">
      <text/>
    </comment>
    <comment ref="A461" authorId="2" shapeId="0">
      <text>
        <r>
          <rPr>
            <sz val="11"/>
            <color theme="1"/>
            <rFont val="Calibri"/>
            <family val="2"/>
            <scheme val="minor"/>
          </rPr>
          <t>Introduzca un codigo UNSPSC</t>
        </r>
      </text>
    </comment>
    <comment ref="B461" authorId="2" shapeId="0">
      <text>
        <r>
          <rPr>
            <sz val="11"/>
            <color theme="1"/>
            <rFont val="Calibri"/>
            <family val="2"/>
            <scheme val="minor"/>
          </rPr>
          <t>Descripción calculada automáticamente a partir de código del artículo</t>
        </r>
      </text>
    </comment>
    <comment ref="C461" authorId="2" shapeId="0">
      <text>
        <r>
          <rPr>
            <sz val="11"/>
            <color theme="1"/>
            <rFont val="Calibri"/>
            <family val="2"/>
            <scheme val="minor"/>
          </rPr>
          <t>Seleccione un valor de la lista</t>
        </r>
      </text>
    </comment>
    <comment ref="D461" authorId="2" shapeId="0">
      <text>
        <r>
          <rPr>
            <sz val="11"/>
            <color theme="1"/>
            <rFont val="Calibri"/>
            <family val="2"/>
            <scheme val="minor"/>
          </rPr>
          <t>Introduzca un número con dos decimales como máximo. Debe ser igual o mayor a la "Cantidad Real Consumida"</t>
        </r>
      </text>
    </comment>
    <comment ref="E461" authorId="2" shapeId="0">
      <text>
        <r>
          <rPr>
            <sz val="11"/>
            <color theme="1"/>
            <rFont val="Calibri"/>
            <family val="2"/>
            <scheme val="minor"/>
          </rPr>
          <t>Introduzca un número con dos decimales como máximo</t>
        </r>
      </text>
    </comment>
    <comment ref="F461" authorId="2" shapeId="0">
      <text>
        <r>
          <rPr>
            <sz val="11"/>
            <color theme="1"/>
            <rFont val="Calibri"/>
            <family val="2"/>
            <scheme val="minor"/>
          </rPr>
          <t>Monto calculado automáticamente por el sistema</t>
        </r>
      </text>
    </comment>
    <comment ref="A510" authorId="2" shapeId="0">
      <text>
        <r>
          <rPr>
            <sz val="11"/>
            <color theme="1"/>
            <rFont val="Calibri"/>
            <family val="2"/>
            <scheme val="minor"/>
          </rPr>
          <t>Introducir un texto con el nombre o referencia de la contratación</t>
        </r>
      </text>
    </comment>
    <comment ref="B510" authorId="2" shapeId="0">
      <text>
        <r>
          <rPr>
            <sz val="11"/>
            <color theme="1"/>
            <rFont val="Calibri"/>
            <family val="2"/>
            <scheme val="minor"/>
          </rPr>
          <t>Introduzca un texto con la finalidad de la contratación</t>
        </r>
      </text>
    </comment>
    <comment ref="C510" authorId="2" shapeId="0">
      <text>
        <r>
          <rPr>
            <sz val="11"/>
            <color theme="1"/>
            <rFont val="Calibri"/>
            <family val="2"/>
            <scheme val="minor"/>
          </rPr>
          <t>Seleccionar un valor del listado</t>
        </r>
      </text>
    </comment>
    <comment ref="D510" authorId="2" shapeId="0">
      <text>
        <r>
          <rPr>
            <sz val="11"/>
            <color theme="1"/>
            <rFont val="Calibri"/>
            <family val="2"/>
            <scheme val="minor"/>
          </rPr>
          <t>Seleccione el tipo de procedimiento</t>
        </r>
      </text>
    </comment>
    <comment ref="E510" authorId="2" shapeId="0">
      <text>
        <r>
          <rPr>
            <sz val="11"/>
            <color theme="1"/>
            <rFont val="Calibri"/>
            <family val="2"/>
            <scheme val="minor"/>
          </rPr>
          <t>Seleccione un valor de la lista</t>
        </r>
      </text>
    </comment>
    <comment ref="F510" authorId="2" shapeId="0">
      <text>
        <r>
          <rPr>
            <sz val="11"/>
            <color theme="1"/>
            <rFont val="Calibri"/>
            <family val="2"/>
            <scheme val="minor"/>
          </rPr>
          <t>Introduzca el código SNIP</t>
        </r>
      </text>
    </comment>
    <comment ref="C511" authorId="2" shapeId="0">
      <text>
        <r>
          <rPr>
            <sz val="11"/>
            <color theme="1"/>
            <rFont val="Calibri"/>
            <family val="2"/>
            <scheme val="minor"/>
          </rPr>
          <t>Introduzca la fecha de inicio del proceso, en formato dd-mm-aaaa</t>
        </r>
      </text>
    </comment>
    <comment ref="F5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2" shapeId="0">
      <text/>
    </comment>
    <comment ref="C513" authorId="2" shapeId="0">
      <text>
        <r>
          <rPr>
            <sz val="11"/>
            <color theme="1"/>
            <rFont val="Calibri"/>
            <family val="2"/>
            <scheme val="minor"/>
          </rPr>
          <t>Introduzca la fecha prevista de adjudicación, en formato dd-mm-aaaa</t>
        </r>
      </text>
    </comment>
    <comment ref="F513" authorId="2" shapeId="0">
      <text/>
    </comment>
    <comment ref="F514" authorId="2" shapeId="0">
      <text/>
    </comment>
    <comment ref="A516" authorId="2" shapeId="0">
      <text>
        <r>
          <rPr>
            <sz val="11"/>
            <color theme="1"/>
            <rFont val="Calibri"/>
            <family val="2"/>
            <scheme val="minor"/>
          </rPr>
          <t>Introduzca un codigo UNSPSC</t>
        </r>
      </text>
    </comment>
    <comment ref="B516" authorId="2" shapeId="0">
      <text>
        <r>
          <rPr>
            <sz val="11"/>
            <color theme="1"/>
            <rFont val="Calibri"/>
            <family val="2"/>
            <scheme val="minor"/>
          </rPr>
          <t>Descripción calculada automáticamente a partir de código del artículo</t>
        </r>
      </text>
    </comment>
    <comment ref="C516" authorId="2" shapeId="0">
      <text>
        <r>
          <rPr>
            <sz val="11"/>
            <color theme="1"/>
            <rFont val="Calibri"/>
            <family val="2"/>
            <scheme val="minor"/>
          </rPr>
          <t>Seleccione un valor de la lista</t>
        </r>
      </text>
    </comment>
    <comment ref="D516" authorId="2" shapeId="0">
      <text>
        <r>
          <rPr>
            <sz val="11"/>
            <color theme="1"/>
            <rFont val="Calibri"/>
            <family val="2"/>
            <scheme val="minor"/>
          </rPr>
          <t>Introduzca un número con dos decimales como máximo. Debe ser igual o mayor a la "Cantidad Real Consumida"</t>
        </r>
      </text>
    </comment>
    <comment ref="E516" authorId="2" shapeId="0">
      <text>
        <r>
          <rPr>
            <sz val="11"/>
            <color theme="1"/>
            <rFont val="Calibri"/>
            <family val="2"/>
            <scheme val="minor"/>
          </rPr>
          <t>Introduzca un número con dos decimales como máximo</t>
        </r>
      </text>
    </comment>
    <comment ref="F516" authorId="2" shapeId="0">
      <text>
        <r>
          <rPr>
            <sz val="11"/>
            <color theme="1"/>
            <rFont val="Calibri"/>
            <family val="2"/>
            <scheme val="minor"/>
          </rPr>
          <t>Monto calculado automáticamente por el sistema</t>
        </r>
      </text>
    </comment>
    <comment ref="A534" authorId="2" shapeId="0">
      <text>
        <r>
          <rPr>
            <sz val="11"/>
            <color theme="1"/>
            <rFont val="Calibri"/>
            <family val="2"/>
            <scheme val="minor"/>
          </rPr>
          <t>Introducir un texto con el nombre o referencia de la contratación</t>
        </r>
      </text>
    </comment>
    <comment ref="B534" authorId="2" shapeId="0">
      <text>
        <r>
          <rPr>
            <sz val="11"/>
            <color theme="1"/>
            <rFont val="Calibri"/>
            <family val="2"/>
            <scheme val="minor"/>
          </rPr>
          <t>Introduzca un texto con la finalidad de la contratación</t>
        </r>
      </text>
    </comment>
    <comment ref="C534" authorId="2" shapeId="0">
      <text>
        <r>
          <rPr>
            <sz val="11"/>
            <color theme="1"/>
            <rFont val="Calibri"/>
            <family val="2"/>
            <scheme val="minor"/>
          </rPr>
          <t>Seleccionar un valor del listado</t>
        </r>
      </text>
    </comment>
    <comment ref="D534" authorId="2" shapeId="0">
      <text>
        <r>
          <rPr>
            <sz val="11"/>
            <color theme="1"/>
            <rFont val="Calibri"/>
            <family val="2"/>
            <scheme val="minor"/>
          </rPr>
          <t>Seleccione el tipo de procedimiento</t>
        </r>
      </text>
    </comment>
    <comment ref="E534" authorId="2" shapeId="0">
      <text>
        <r>
          <rPr>
            <sz val="11"/>
            <color theme="1"/>
            <rFont val="Calibri"/>
            <family val="2"/>
            <scheme val="minor"/>
          </rPr>
          <t>Seleccione un valor de la lista</t>
        </r>
      </text>
    </comment>
    <comment ref="F534" authorId="2" shapeId="0">
      <text>
        <r>
          <rPr>
            <sz val="11"/>
            <color theme="1"/>
            <rFont val="Calibri"/>
            <family val="2"/>
            <scheme val="minor"/>
          </rPr>
          <t>Introduzca el código SNIP</t>
        </r>
      </text>
    </comment>
    <comment ref="C535" authorId="2" shapeId="0">
      <text>
        <r>
          <rPr>
            <sz val="11"/>
            <color theme="1"/>
            <rFont val="Calibri"/>
            <family val="2"/>
            <scheme val="minor"/>
          </rPr>
          <t>Introduzca la fecha de inicio del proceso, en formato dd-mm-aaaa</t>
        </r>
      </text>
    </comment>
    <comment ref="F5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2" shapeId="0">
      <text/>
    </comment>
    <comment ref="C537" authorId="2" shapeId="0">
      <text>
        <r>
          <rPr>
            <sz val="11"/>
            <color theme="1"/>
            <rFont val="Calibri"/>
            <family val="2"/>
            <scheme val="minor"/>
          </rPr>
          <t>Introduzca la fecha prevista de adjudicación, en formato dd-mm-aaaa</t>
        </r>
      </text>
    </comment>
    <comment ref="F537" authorId="2" shapeId="0">
      <text/>
    </comment>
    <comment ref="F538" authorId="2" shapeId="0">
      <text/>
    </comment>
    <comment ref="A540" authorId="2" shapeId="0">
      <text>
        <r>
          <rPr>
            <sz val="11"/>
            <color theme="1"/>
            <rFont val="Calibri"/>
            <family val="2"/>
            <scheme val="minor"/>
          </rPr>
          <t>Introduzca un codigo UNSPSC</t>
        </r>
      </text>
    </comment>
    <comment ref="B540" authorId="2" shapeId="0">
      <text>
        <r>
          <rPr>
            <sz val="11"/>
            <color theme="1"/>
            <rFont val="Calibri"/>
            <family val="2"/>
            <scheme val="minor"/>
          </rPr>
          <t>Descripción calculada automáticamente a partir de código del artículo</t>
        </r>
      </text>
    </comment>
    <comment ref="C540" authorId="2" shapeId="0">
      <text>
        <r>
          <rPr>
            <sz val="11"/>
            <color theme="1"/>
            <rFont val="Calibri"/>
            <family val="2"/>
            <scheme val="minor"/>
          </rPr>
          <t>Seleccione un valor de la lista</t>
        </r>
      </text>
    </comment>
    <comment ref="D540" authorId="2" shapeId="0">
      <text>
        <r>
          <rPr>
            <sz val="11"/>
            <color theme="1"/>
            <rFont val="Calibri"/>
            <family val="2"/>
            <scheme val="minor"/>
          </rPr>
          <t>Introduzca un número con dos decimales como máximo. Debe ser igual o mayor a la "Cantidad Real Consumida"</t>
        </r>
      </text>
    </comment>
    <comment ref="E540" authorId="2" shapeId="0">
      <text>
        <r>
          <rPr>
            <sz val="11"/>
            <color theme="1"/>
            <rFont val="Calibri"/>
            <family val="2"/>
            <scheme val="minor"/>
          </rPr>
          <t>Introduzca un número con dos decimales como máximo</t>
        </r>
      </text>
    </comment>
    <comment ref="F540" authorId="2" shapeId="0">
      <text>
        <r>
          <rPr>
            <sz val="11"/>
            <color theme="1"/>
            <rFont val="Calibri"/>
            <family val="2"/>
            <scheme val="minor"/>
          </rPr>
          <t>Monto calculado automáticamente por el sistema</t>
        </r>
      </text>
    </comment>
    <comment ref="A561" authorId="2" shapeId="0">
      <text>
        <r>
          <rPr>
            <sz val="11"/>
            <color theme="1"/>
            <rFont val="Calibri"/>
            <family val="2"/>
            <scheme val="minor"/>
          </rPr>
          <t>Introducir un texto con el nombre o referencia de la contratación</t>
        </r>
      </text>
    </comment>
    <comment ref="B561" authorId="2" shapeId="0">
      <text>
        <r>
          <rPr>
            <sz val="11"/>
            <color theme="1"/>
            <rFont val="Calibri"/>
            <family val="2"/>
            <scheme val="minor"/>
          </rPr>
          <t>Introduzca un texto con la finalidad de la contratación</t>
        </r>
      </text>
    </comment>
    <comment ref="C561" authorId="2" shapeId="0">
      <text>
        <r>
          <rPr>
            <sz val="11"/>
            <color theme="1"/>
            <rFont val="Calibri"/>
            <family val="2"/>
            <scheme val="minor"/>
          </rPr>
          <t>Seleccionar un valor del listado</t>
        </r>
      </text>
    </comment>
    <comment ref="D561" authorId="2" shapeId="0">
      <text>
        <r>
          <rPr>
            <sz val="11"/>
            <color theme="1"/>
            <rFont val="Calibri"/>
            <family val="2"/>
            <scheme val="minor"/>
          </rPr>
          <t>Seleccione el tipo de procedimiento</t>
        </r>
      </text>
    </comment>
    <comment ref="E561" authorId="2" shapeId="0">
      <text>
        <r>
          <rPr>
            <sz val="11"/>
            <color theme="1"/>
            <rFont val="Calibri"/>
            <family val="2"/>
            <scheme val="minor"/>
          </rPr>
          <t>Seleccione un valor de la lista</t>
        </r>
      </text>
    </comment>
    <comment ref="F561" authorId="2" shapeId="0">
      <text>
        <r>
          <rPr>
            <sz val="11"/>
            <color theme="1"/>
            <rFont val="Calibri"/>
            <family val="2"/>
            <scheme val="minor"/>
          </rPr>
          <t>Introduzca el código SNIP</t>
        </r>
      </text>
    </comment>
    <comment ref="C562" authorId="2" shapeId="0">
      <text>
        <r>
          <rPr>
            <sz val="11"/>
            <color theme="1"/>
            <rFont val="Calibri"/>
            <family val="2"/>
            <scheme val="minor"/>
          </rPr>
          <t>Introduzca la fecha de inicio del proceso, en formato dd-mm-aaaa</t>
        </r>
      </text>
    </comment>
    <comment ref="F5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 authorId="2" shapeId="0">
      <text/>
    </comment>
    <comment ref="C564" authorId="2" shapeId="0">
      <text>
        <r>
          <rPr>
            <sz val="11"/>
            <color theme="1"/>
            <rFont val="Calibri"/>
            <family val="2"/>
            <scheme val="minor"/>
          </rPr>
          <t>Introduzca la fecha prevista de adjudicación, en formato dd-mm-aaaa</t>
        </r>
      </text>
    </comment>
    <comment ref="F564" authorId="2" shapeId="0">
      <text/>
    </comment>
    <comment ref="F565" authorId="2" shapeId="0">
      <text/>
    </comment>
    <comment ref="A567" authorId="2" shapeId="0">
      <text>
        <r>
          <rPr>
            <sz val="11"/>
            <color theme="1"/>
            <rFont val="Calibri"/>
            <family val="2"/>
            <scheme val="minor"/>
          </rPr>
          <t>Introduzca un codigo UNSPSC</t>
        </r>
      </text>
    </comment>
    <comment ref="B567" authorId="2" shapeId="0">
      <text>
        <r>
          <rPr>
            <sz val="11"/>
            <color theme="1"/>
            <rFont val="Calibri"/>
            <family val="2"/>
            <scheme val="minor"/>
          </rPr>
          <t>Descripción calculada automáticamente a partir de código del artículo</t>
        </r>
      </text>
    </comment>
    <comment ref="C567" authorId="2" shapeId="0">
      <text>
        <r>
          <rPr>
            <sz val="11"/>
            <color theme="1"/>
            <rFont val="Calibri"/>
            <family val="2"/>
            <scheme val="minor"/>
          </rPr>
          <t>Seleccione un valor de la lista</t>
        </r>
      </text>
    </comment>
    <comment ref="D567" authorId="2" shapeId="0">
      <text>
        <r>
          <rPr>
            <sz val="11"/>
            <color theme="1"/>
            <rFont val="Calibri"/>
            <family val="2"/>
            <scheme val="minor"/>
          </rPr>
          <t>Introduzca un número con dos decimales como máximo. Debe ser igual o mayor a la "Cantidad Real Consumida"</t>
        </r>
      </text>
    </comment>
    <comment ref="E567" authorId="2" shapeId="0">
      <text>
        <r>
          <rPr>
            <sz val="11"/>
            <color theme="1"/>
            <rFont val="Calibri"/>
            <family val="2"/>
            <scheme val="minor"/>
          </rPr>
          <t>Introduzca un número con dos decimales como máximo</t>
        </r>
      </text>
    </comment>
    <comment ref="F567" authorId="2" shapeId="0">
      <text>
        <r>
          <rPr>
            <sz val="11"/>
            <color theme="1"/>
            <rFont val="Calibri"/>
            <family val="2"/>
            <scheme val="minor"/>
          </rPr>
          <t>Monto calculado automáticamente por el sistema</t>
        </r>
      </text>
    </comment>
    <comment ref="A580" authorId="2" shapeId="0">
      <text>
        <r>
          <rPr>
            <sz val="11"/>
            <color theme="1"/>
            <rFont val="Calibri"/>
            <family val="2"/>
            <scheme val="minor"/>
          </rPr>
          <t>Introducir un texto con el nombre o referencia de la contratación</t>
        </r>
      </text>
    </comment>
    <comment ref="B580" authorId="2" shapeId="0">
      <text>
        <r>
          <rPr>
            <sz val="11"/>
            <color theme="1"/>
            <rFont val="Calibri"/>
            <family val="2"/>
            <scheme val="minor"/>
          </rPr>
          <t>Introduzca un texto con la finalidad de la contratación</t>
        </r>
      </text>
    </comment>
    <comment ref="C580" authorId="2" shapeId="0">
      <text>
        <r>
          <rPr>
            <sz val="11"/>
            <color theme="1"/>
            <rFont val="Calibri"/>
            <family val="2"/>
            <scheme val="minor"/>
          </rPr>
          <t>Seleccionar un valor del listado</t>
        </r>
      </text>
    </comment>
    <comment ref="D580" authorId="2" shapeId="0">
      <text>
        <r>
          <rPr>
            <sz val="11"/>
            <color theme="1"/>
            <rFont val="Calibri"/>
            <family val="2"/>
            <scheme val="minor"/>
          </rPr>
          <t>Seleccione el tipo de procedimiento</t>
        </r>
      </text>
    </comment>
    <comment ref="E580" authorId="2" shapeId="0">
      <text>
        <r>
          <rPr>
            <sz val="11"/>
            <color theme="1"/>
            <rFont val="Calibri"/>
            <family val="2"/>
            <scheme val="minor"/>
          </rPr>
          <t>Seleccione un valor de la lista</t>
        </r>
      </text>
    </comment>
    <comment ref="F580" authorId="2" shapeId="0">
      <text>
        <r>
          <rPr>
            <sz val="11"/>
            <color theme="1"/>
            <rFont val="Calibri"/>
            <family val="2"/>
            <scheme val="minor"/>
          </rPr>
          <t>Introduzca el código SNIP</t>
        </r>
      </text>
    </comment>
    <comment ref="C581" authorId="2" shapeId="0">
      <text>
        <r>
          <rPr>
            <sz val="11"/>
            <color theme="1"/>
            <rFont val="Calibri"/>
            <family val="2"/>
            <scheme val="minor"/>
          </rPr>
          <t>Introduzca la fecha de inicio del proceso, en formato dd-mm-aaaa</t>
        </r>
      </text>
    </comment>
    <comment ref="F5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2" shapeId="0">
      <text/>
    </comment>
    <comment ref="C583" authorId="2" shapeId="0">
      <text>
        <r>
          <rPr>
            <sz val="11"/>
            <color theme="1"/>
            <rFont val="Calibri"/>
            <family val="2"/>
            <scheme val="minor"/>
          </rPr>
          <t>Introduzca la fecha prevista de adjudicación, en formato dd-mm-aaaa</t>
        </r>
      </text>
    </comment>
    <comment ref="F583" authorId="2" shapeId="0">
      <text/>
    </comment>
    <comment ref="F584" authorId="2" shapeId="0">
      <text/>
    </comment>
    <comment ref="A586" authorId="2" shapeId="0">
      <text>
        <r>
          <rPr>
            <sz val="11"/>
            <color theme="1"/>
            <rFont val="Calibri"/>
            <family val="2"/>
            <scheme val="minor"/>
          </rPr>
          <t>Introduzca un codigo UNSPSC</t>
        </r>
      </text>
    </comment>
    <comment ref="B586" authorId="2" shapeId="0">
      <text>
        <r>
          <rPr>
            <sz val="11"/>
            <color theme="1"/>
            <rFont val="Calibri"/>
            <family val="2"/>
            <scheme val="minor"/>
          </rPr>
          <t>Descripción calculada automáticamente a partir de código del artículo</t>
        </r>
      </text>
    </comment>
    <comment ref="C586" authorId="2" shapeId="0">
      <text>
        <r>
          <rPr>
            <sz val="11"/>
            <color theme="1"/>
            <rFont val="Calibri"/>
            <family val="2"/>
            <scheme val="minor"/>
          </rPr>
          <t>Seleccione un valor de la lista</t>
        </r>
      </text>
    </comment>
    <comment ref="D586" authorId="2" shapeId="0">
      <text>
        <r>
          <rPr>
            <sz val="11"/>
            <color theme="1"/>
            <rFont val="Calibri"/>
            <family val="2"/>
            <scheme val="minor"/>
          </rPr>
          <t>Introduzca un número con dos decimales como máximo. Debe ser igual o mayor a la "Cantidad Real Consumida"</t>
        </r>
      </text>
    </comment>
    <comment ref="E586" authorId="2" shapeId="0">
      <text>
        <r>
          <rPr>
            <sz val="11"/>
            <color theme="1"/>
            <rFont val="Calibri"/>
            <family val="2"/>
            <scheme val="minor"/>
          </rPr>
          <t>Introduzca un número con dos decimales como máximo</t>
        </r>
      </text>
    </comment>
    <comment ref="F586" authorId="2" shapeId="0">
      <text>
        <r>
          <rPr>
            <sz val="11"/>
            <color theme="1"/>
            <rFont val="Calibri"/>
            <family val="2"/>
            <scheme val="minor"/>
          </rPr>
          <t>Monto calculado automáticamente por el sistema</t>
        </r>
      </text>
    </comment>
    <comment ref="A607" authorId="2" shapeId="0">
      <text>
        <r>
          <rPr>
            <sz val="11"/>
            <color theme="1"/>
            <rFont val="Calibri"/>
            <family val="2"/>
            <scheme val="minor"/>
          </rPr>
          <t>Introducir un texto con el nombre o referencia de la contratación</t>
        </r>
      </text>
    </comment>
    <comment ref="B607" authorId="2" shapeId="0">
      <text>
        <r>
          <rPr>
            <sz val="11"/>
            <color theme="1"/>
            <rFont val="Calibri"/>
            <family val="2"/>
            <scheme val="minor"/>
          </rPr>
          <t>Introduzca un texto con la finalidad de la contratación</t>
        </r>
      </text>
    </comment>
    <comment ref="C607" authorId="2" shapeId="0">
      <text>
        <r>
          <rPr>
            <sz val="11"/>
            <color theme="1"/>
            <rFont val="Calibri"/>
            <family val="2"/>
            <scheme val="minor"/>
          </rPr>
          <t>Seleccionar un valor del listado</t>
        </r>
      </text>
    </comment>
    <comment ref="D607" authorId="2" shapeId="0">
      <text>
        <r>
          <rPr>
            <sz val="11"/>
            <color theme="1"/>
            <rFont val="Calibri"/>
            <family val="2"/>
            <scheme val="minor"/>
          </rPr>
          <t>Seleccione el tipo de procedimiento</t>
        </r>
      </text>
    </comment>
    <comment ref="E607" authorId="2" shapeId="0">
      <text>
        <r>
          <rPr>
            <sz val="11"/>
            <color theme="1"/>
            <rFont val="Calibri"/>
            <family val="2"/>
            <scheme val="minor"/>
          </rPr>
          <t>Seleccione un valor de la lista</t>
        </r>
      </text>
    </comment>
    <comment ref="F607" authorId="2" shapeId="0">
      <text>
        <r>
          <rPr>
            <sz val="11"/>
            <color theme="1"/>
            <rFont val="Calibri"/>
            <family val="2"/>
            <scheme val="minor"/>
          </rPr>
          <t>Introduzca el código SNIP</t>
        </r>
      </text>
    </comment>
    <comment ref="C608" authorId="2" shapeId="0">
      <text>
        <r>
          <rPr>
            <sz val="11"/>
            <color theme="1"/>
            <rFont val="Calibri"/>
            <family val="2"/>
            <scheme val="minor"/>
          </rPr>
          <t>Introduzca la fecha de inicio del proceso, en formato dd-mm-aaaa</t>
        </r>
      </text>
    </comment>
    <comment ref="F6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2" shapeId="0">
      <text/>
    </comment>
    <comment ref="C610" authorId="2" shapeId="0">
      <text>
        <r>
          <rPr>
            <sz val="11"/>
            <color theme="1"/>
            <rFont val="Calibri"/>
            <family val="2"/>
            <scheme val="minor"/>
          </rPr>
          <t>Introduzca la fecha prevista de adjudicación, en formato dd-mm-aaaa</t>
        </r>
      </text>
    </comment>
    <comment ref="F610" authorId="2" shapeId="0">
      <text/>
    </comment>
    <comment ref="F611" authorId="2" shapeId="0">
      <text/>
    </comment>
    <comment ref="A613" authorId="2" shapeId="0">
      <text>
        <r>
          <rPr>
            <sz val="11"/>
            <color theme="1"/>
            <rFont val="Calibri"/>
            <family val="2"/>
            <scheme val="minor"/>
          </rPr>
          <t>Introduzca un codigo UNSPSC</t>
        </r>
      </text>
    </comment>
    <comment ref="B613" authorId="2" shapeId="0">
      <text>
        <r>
          <rPr>
            <sz val="11"/>
            <color theme="1"/>
            <rFont val="Calibri"/>
            <family val="2"/>
            <scheme val="minor"/>
          </rPr>
          <t>Descripción calculada automáticamente a partir de código del artículo</t>
        </r>
      </text>
    </comment>
    <comment ref="C613" authorId="2" shapeId="0">
      <text>
        <r>
          <rPr>
            <sz val="11"/>
            <color theme="1"/>
            <rFont val="Calibri"/>
            <family val="2"/>
            <scheme val="minor"/>
          </rPr>
          <t>Seleccione un valor de la lista</t>
        </r>
      </text>
    </comment>
    <comment ref="D613" authorId="2" shapeId="0">
      <text>
        <r>
          <rPr>
            <sz val="11"/>
            <color theme="1"/>
            <rFont val="Calibri"/>
            <family val="2"/>
            <scheme val="minor"/>
          </rPr>
          <t>Introduzca un número con dos decimales como máximo. Debe ser igual o mayor a la "Cantidad Real Consumida"</t>
        </r>
      </text>
    </comment>
    <comment ref="E613" authorId="2" shapeId="0">
      <text>
        <r>
          <rPr>
            <sz val="11"/>
            <color theme="1"/>
            <rFont val="Calibri"/>
            <family val="2"/>
            <scheme val="minor"/>
          </rPr>
          <t>Introduzca un número con dos decimales como máximo</t>
        </r>
      </text>
    </comment>
    <comment ref="F613" authorId="2" shapeId="0">
      <text>
        <r>
          <rPr>
            <sz val="11"/>
            <color theme="1"/>
            <rFont val="Calibri"/>
            <family val="2"/>
            <scheme val="minor"/>
          </rPr>
          <t>Monto calculado automáticamente por el sistema</t>
        </r>
      </text>
    </comment>
    <comment ref="A624" authorId="2" shapeId="0">
      <text>
        <r>
          <rPr>
            <sz val="11"/>
            <color theme="1"/>
            <rFont val="Calibri"/>
            <family val="2"/>
            <scheme val="minor"/>
          </rPr>
          <t>Introducir un texto con el nombre o referencia de la contratación</t>
        </r>
      </text>
    </comment>
    <comment ref="B624" authorId="2" shapeId="0">
      <text>
        <r>
          <rPr>
            <sz val="11"/>
            <color theme="1"/>
            <rFont val="Calibri"/>
            <family val="2"/>
            <scheme val="minor"/>
          </rPr>
          <t>Introduzca un texto con la finalidad de la contratación</t>
        </r>
      </text>
    </comment>
    <comment ref="C624" authorId="2" shapeId="0">
      <text>
        <r>
          <rPr>
            <sz val="11"/>
            <color theme="1"/>
            <rFont val="Calibri"/>
            <family val="2"/>
            <scheme val="minor"/>
          </rPr>
          <t>Seleccionar un valor del listado</t>
        </r>
      </text>
    </comment>
    <comment ref="D624" authorId="2" shapeId="0">
      <text>
        <r>
          <rPr>
            <sz val="11"/>
            <color theme="1"/>
            <rFont val="Calibri"/>
            <family val="2"/>
            <scheme val="minor"/>
          </rPr>
          <t>Seleccione el tipo de procedimiento</t>
        </r>
      </text>
    </comment>
    <comment ref="E624" authorId="2" shapeId="0">
      <text>
        <r>
          <rPr>
            <sz val="11"/>
            <color theme="1"/>
            <rFont val="Calibri"/>
            <family val="2"/>
            <scheme val="minor"/>
          </rPr>
          <t>Seleccione un valor de la lista</t>
        </r>
      </text>
    </comment>
    <comment ref="F624" authorId="2" shapeId="0">
      <text>
        <r>
          <rPr>
            <sz val="11"/>
            <color theme="1"/>
            <rFont val="Calibri"/>
            <family val="2"/>
            <scheme val="minor"/>
          </rPr>
          <t>Introduzca el código SNIP</t>
        </r>
      </text>
    </comment>
    <comment ref="C625" authorId="2" shapeId="0">
      <text>
        <r>
          <rPr>
            <sz val="11"/>
            <color theme="1"/>
            <rFont val="Calibri"/>
            <family val="2"/>
            <scheme val="minor"/>
          </rPr>
          <t>Introduzca la fecha de inicio del proceso, en formato dd-mm-aaaa</t>
        </r>
      </text>
    </comment>
    <comment ref="F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text/>
    </comment>
    <comment ref="C627" authorId="2" shapeId="0">
      <text>
        <r>
          <rPr>
            <sz val="11"/>
            <color theme="1"/>
            <rFont val="Calibri"/>
            <family val="2"/>
            <scheme val="minor"/>
          </rPr>
          <t>Introduzca la fecha prevista de adjudicación, en formato dd-mm-aaaa</t>
        </r>
      </text>
    </comment>
    <comment ref="F627" authorId="2" shapeId="0">
      <text/>
    </comment>
    <comment ref="F628" authorId="2" shapeId="0">
      <text/>
    </comment>
    <comment ref="A630" authorId="2" shapeId="0">
      <text>
        <r>
          <rPr>
            <sz val="11"/>
            <color theme="1"/>
            <rFont val="Calibri"/>
            <family val="2"/>
            <scheme val="minor"/>
          </rPr>
          <t>Introduzca un codigo UNSPSC</t>
        </r>
      </text>
    </comment>
    <comment ref="B630" authorId="2" shapeId="0">
      <text>
        <r>
          <rPr>
            <sz val="11"/>
            <color theme="1"/>
            <rFont val="Calibri"/>
            <family val="2"/>
            <scheme val="minor"/>
          </rPr>
          <t>Descripción calculada automáticamente a partir de código del artículo</t>
        </r>
      </text>
    </comment>
    <comment ref="C630" authorId="2" shapeId="0">
      <text>
        <r>
          <rPr>
            <sz val="11"/>
            <color theme="1"/>
            <rFont val="Calibri"/>
            <family val="2"/>
            <scheme val="minor"/>
          </rPr>
          <t>Seleccione un valor de la lista</t>
        </r>
      </text>
    </comment>
    <comment ref="D630" authorId="2" shapeId="0">
      <text>
        <r>
          <rPr>
            <sz val="11"/>
            <color theme="1"/>
            <rFont val="Calibri"/>
            <family val="2"/>
            <scheme val="minor"/>
          </rPr>
          <t>Introduzca un número con dos decimales como máximo. Debe ser igual o mayor a la "Cantidad Real Consumida"</t>
        </r>
      </text>
    </comment>
    <comment ref="E630" authorId="2" shapeId="0">
      <text>
        <r>
          <rPr>
            <sz val="11"/>
            <color theme="1"/>
            <rFont val="Calibri"/>
            <family val="2"/>
            <scheme val="minor"/>
          </rPr>
          <t>Introduzca un número con dos decimales como máximo</t>
        </r>
      </text>
    </comment>
    <comment ref="F630" authorId="2" shapeId="0">
      <text>
        <r>
          <rPr>
            <sz val="11"/>
            <color theme="1"/>
            <rFont val="Calibri"/>
            <family val="2"/>
            <scheme val="minor"/>
          </rPr>
          <t>Monto calculado automáticamente por el sistema</t>
        </r>
      </text>
    </comment>
    <comment ref="A638" authorId="2" shapeId="0">
      <text>
        <r>
          <rPr>
            <sz val="11"/>
            <color theme="1"/>
            <rFont val="Calibri"/>
            <family val="2"/>
            <scheme val="minor"/>
          </rPr>
          <t>Introducir un texto con el nombre o referencia de la contratación</t>
        </r>
      </text>
    </comment>
    <comment ref="B638" authorId="2" shapeId="0">
      <text>
        <r>
          <rPr>
            <sz val="11"/>
            <color theme="1"/>
            <rFont val="Calibri"/>
            <family val="2"/>
            <scheme val="minor"/>
          </rPr>
          <t>Introduzca un texto con la finalidad de la contratación</t>
        </r>
      </text>
    </comment>
    <comment ref="C638" authorId="2" shapeId="0">
      <text>
        <r>
          <rPr>
            <sz val="11"/>
            <color theme="1"/>
            <rFont val="Calibri"/>
            <family val="2"/>
            <scheme val="minor"/>
          </rPr>
          <t>Seleccionar un valor del listado</t>
        </r>
      </text>
    </comment>
    <comment ref="D638" authorId="2" shapeId="0">
      <text>
        <r>
          <rPr>
            <sz val="11"/>
            <color theme="1"/>
            <rFont val="Calibri"/>
            <family val="2"/>
            <scheme val="minor"/>
          </rPr>
          <t>Seleccione el tipo de procedimiento</t>
        </r>
      </text>
    </comment>
    <comment ref="E638" authorId="2" shapeId="0">
      <text>
        <r>
          <rPr>
            <sz val="11"/>
            <color theme="1"/>
            <rFont val="Calibri"/>
            <family val="2"/>
            <scheme val="minor"/>
          </rPr>
          <t>Seleccione un valor de la lista</t>
        </r>
      </text>
    </comment>
    <comment ref="F638" authorId="2" shapeId="0">
      <text>
        <r>
          <rPr>
            <sz val="11"/>
            <color theme="1"/>
            <rFont val="Calibri"/>
            <family val="2"/>
            <scheme val="minor"/>
          </rPr>
          <t>Introduzca el código SNIP</t>
        </r>
      </text>
    </comment>
    <comment ref="C639" authorId="2" shapeId="0">
      <text>
        <r>
          <rPr>
            <sz val="11"/>
            <color theme="1"/>
            <rFont val="Calibri"/>
            <family val="2"/>
            <scheme val="minor"/>
          </rPr>
          <t>Introduzca la fecha de inicio del proceso, en formato dd-mm-aaaa</t>
        </r>
      </text>
    </comment>
    <comment ref="F6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2" shapeId="0">
      <text/>
    </comment>
    <comment ref="C641" authorId="2" shapeId="0">
      <text>
        <r>
          <rPr>
            <sz val="11"/>
            <color theme="1"/>
            <rFont val="Calibri"/>
            <family val="2"/>
            <scheme val="minor"/>
          </rPr>
          <t>Introduzca la fecha prevista de adjudicación, en formato dd-mm-aaaa</t>
        </r>
      </text>
    </comment>
    <comment ref="F641" authorId="2" shapeId="0">
      <text/>
    </comment>
    <comment ref="F642" authorId="2" shapeId="0">
      <text/>
    </comment>
    <comment ref="A644" authorId="2" shapeId="0">
      <text>
        <r>
          <rPr>
            <sz val="11"/>
            <color theme="1"/>
            <rFont val="Calibri"/>
            <family val="2"/>
            <scheme val="minor"/>
          </rPr>
          <t>Introduzca un codigo UNSPSC</t>
        </r>
      </text>
    </comment>
    <comment ref="B644" authorId="2" shapeId="0">
      <text>
        <r>
          <rPr>
            <sz val="11"/>
            <color theme="1"/>
            <rFont val="Calibri"/>
            <family val="2"/>
            <scheme val="minor"/>
          </rPr>
          <t>Descripción calculada automáticamente a partir de código del artículo</t>
        </r>
      </text>
    </comment>
    <comment ref="C644" authorId="2" shapeId="0">
      <text>
        <r>
          <rPr>
            <sz val="11"/>
            <color theme="1"/>
            <rFont val="Calibri"/>
            <family val="2"/>
            <scheme val="minor"/>
          </rPr>
          <t>Seleccione un valor de la lista</t>
        </r>
      </text>
    </comment>
    <comment ref="D644" authorId="2" shapeId="0">
      <text>
        <r>
          <rPr>
            <sz val="11"/>
            <color theme="1"/>
            <rFont val="Calibri"/>
            <family val="2"/>
            <scheme val="minor"/>
          </rPr>
          <t>Introduzca un número con dos decimales como máximo. Debe ser igual o mayor a la "Cantidad Real Consumida"</t>
        </r>
      </text>
    </comment>
    <comment ref="E644" authorId="2" shapeId="0">
      <text>
        <r>
          <rPr>
            <sz val="11"/>
            <color theme="1"/>
            <rFont val="Calibri"/>
            <family val="2"/>
            <scheme val="minor"/>
          </rPr>
          <t>Introduzca un número con dos decimales como máximo</t>
        </r>
      </text>
    </comment>
    <comment ref="F644" authorId="2" shapeId="0">
      <text>
        <r>
          <rPr>
            <sz val="11"/>
            <color theme="1"/>
            <rFont val="Calibri"/>
            <family val="2"/>
            <scheme val="minor"/>
          </rPr>
          <t>Monto calculado automáticamente por el sistema</t>
        </r>
      </text>
    </comment>
    <comment ref="A652" authorId="2" shapeId="0">
      <text>
        <r>
          <rPr>
            <sz val="11"/>
            <color theme="1"/>
            <rFont val="Calibri"/>
            <family val="2"/>
            <scheme val="minor"/>
          </rPr>
          <t>Introducir un texto con el nombre o referencia de la contratación</t>
        </r>
      </text>
    </comment>
    <comment ref="B652" authorId="2" shapeId="0">
      <text>
        <r>
          <rPr>
            <sz val="11"/>
            <color theme="1"/>
            <rFont val="Calibri"/>
            <family val="2"/>
            <scheme val="minor"/>
          </rPr>
          <t>Introduzca un texto con la finalidad de la contratación</t>
        </r>
      </text>
    </comment>
    <comment ref="C652" authorId="2" shapeId="0">
      <text>
        <r>
          <rPr>
            <sz val="11"/>
            <color theme="1"/>
            <rFont val="Calibri"/>
            <family val="2"/>
            <scheme val="minor"/>
          </rPr>
          <t>Seleccionar un valor del listado</t>
        </r>
      </text>
    </comment>
    <comment ref="D652" authorId="2" shapeId="0">
      <text>
        <r>
          <rPr>
            <sz val="11"/>
            <color theme="1"/>
            <rFont val="Calibri"/>
            <family val="2"/>
            <scheme val="minor"/>
          </rPr>
          <t>Seleccione el tipo de procedimiento</t>
        </r>
      </text>
    </comment>
    <comment ref="E652" authorId="2" shapeId="0">
      <text>
        <r>
          <rPr>
            <sz val="11"/>
            <color theme="1"/>
            <rFont val="Calibri"/>
            <family val="2"/>
            <scheme val="minor"/>
          </rPr>
          <t>Seleccione un valor de la lista</t>
        </r>
      </text>
    </comment>
    <comment ref="F652" authorId="2" shapeId="0">
      <text>
        <r>
          <rPr>
            <sz val="11"/>
            <color theme="1"/>
            <rFont val="Calibri"/>
            <family val="2"/>
            <scheme val="minor"/>
          </rPr>
          <t>Introduzca el código SNIP</t>
        </r>
      </text>
    </comment>
    <comment ref="C653" authorId="2" shapeId="0">
      <text>
        <r>
          <rPr>
            <sz val="11"/>
            <color theme="1"/>
            <rFont val="Calibri"/>
            <family val="2"/>
            <scheme val="minor"/>
          </rPr>
          <t>Introduzca la fecha de inicio del proceso, en formato dd-mm-aaaa</t>
        </r>
      </text>
    </comment>
    <comment ref="F6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2" shapeId="0">
      <text/>
    </comment>
    <comment ref="C655" authorId="2" shapeId="0">
      <text>
        <r>
          <rPr>
            <sz val="11"/>
            <color theme="1"/>
            <rFont val="Calibri"/>
            <family val="2"/>
            <scheme val="minor"/>
          </rPr>
          <t>Introduzca la fecha prevista de adjudicación, en formato dd-mm-aaaa</t>
        </r>
      </text>
    </comment>
    <comment ref="F655" authorId="2" shapeId="0">
      <text/>
    </comment>
    <comment ref="F656" authorId="2" shapeId="0">
      <text/>
    </comment>
    <comment ref="A658" authorId="2" shapeId="0">
      <text>
        <r>
          <rPr>
            <sz val="11"/>
            <color theme="1"/>
            <rFont val="Calibri"/>
            <family val="2"/>
            <scheme val="minor"/>
          </rPr>
          <t>Introduzca un codigo UNSPSC</t>
        </r>
      </text>
    </comment>
    <comment ref="B658" authorId="2" shapeId="0">
      <text>
        <r>
          <rPr>
            <sz val="11"/>
            <color theme="1"/>
            <rFont val="Calibri"/>
            <family val="2"/>
            <scheme val="minor"/>
          </rPr>
          <t>Descripción calculada automáticamente a partir de código del artículo</t>
        </r>
      </text>
    </comment>
    <comment ref="C658" authorId="2" shapeId="0">
      <text>
        <r>
          <rPr>
            <sz val="11"/>
            <color theme="1"/>
            <rFont val="Calibri"/>
            <family val="2"/>
            <scheme val="minor"/>
          </rPr>
          <t>Seleccione un valor de la lista</t>
        </r>
      </text>
    </comment>
    <comment ref="D658" authorId="2" shapeId="0">
      <text>
        <r>
          <rPr>
            <sz val="11"/>
            <color theme="1"/>
            <rFont val="Calibri"/>
            <family val="2"/>
            <scheme val="minor"/>
          </rPr>
          <t>Introduzca un número con dos decimales como máximo. Debe ser igual o mayor a la "Cantidad Real Consumida"</t>
        </r>
      </text>
    </comment>
    <comment ref="E658" authorId="2" shapeId="0">
      <text>
        <r>
          <rPr>
            <sz val="11"/>
            <color theme="1"/>
            <rFont val="Calibri"/>
            <family val="2"/>
            <scheme val="minor"/>
          </rPr>
          <t>Introduzca un número con dos decimales como máximo</t>
        </r>
      </text>
    </comment>
    <comment ref="F658" authorId="2" shapeId="0">
      <text>
        <r>
          <rPr>
            <sz val="11"/>
            <color theme="1"/>
            <rFont val="Calibri"/>
            <family val="2"/>
            <scheme val="minor"/>
          </rPr>
          <t>Monto calculado automáticamente por el sistema</t>
        </r>
      </text>
    </comment>
    <comment ref="A665" authorId="2" shapeId="0">
      <text>
        <r>
          <rPr>
            <sz val="11"/>
            <color theme="1"/>
            <rFont val="Calibri"/>
            <family val="2"/>
            <scheme val="minor"/>
          </rPr>
          <t>Introducir un texto con el nombre o referencia de la contratación</t>
        </r>
      </text>
    </comment>
    <comment ref="B665" authorId="2" shapeId="0">
      <text>
        <r>
          <rPr>
            <sz val="11"/>
            <color theme="1"/>
            <rFont val="Calibri"/>
            <family val="2"/>
            <scheme val="minor"/>
          </rPr>
          <t>Introduzca un texto con la finalidad de la contratación</t>
        </r>
      </text>
    </comment>
    <comment ref="C665" authorId="2" shapeId="0">
      <text>
        <r>
          <rPr>
            <sz val="11"/>
            <color theme="1"/>
            <rFont val="Calibri"/>
            <family val="2"/>
            <scheme val="minor"/>
          </rPr>
          <t>Seleccionar un valor del listado</t>
        </r>
      </text>
    </comment>
    <comment ref="D665" authorId="2" shapeId="0">
      <text>
        <r>
          <rPr>
            <sz val="11"/>
            <color theme="1"/>
            <rFont val="Calibri"/>
            <family val="2"/>
            <scheme val="minor"/>
          </rPr>
          <t>Seleccione el tipo de procedimiento</t>
        </r>
      </text>
    </comment>
    <comment ref="E665" authorId="2" shapeId="0">
      <text>
        <r>
          <rPr>
            <sz val="11"/>
            <color theme="1"/>
            <rFont val="Calibri"/>
            <family val="2"/>
            <scheme val="minor"/>
          </rPr>
          <t>Seleccione un valor de la lista</t>
        </r>
      </text>
    </comment>
    <comment ref="F665" authorId="2" shapeId="0">
      <text>
        <r>
          <rPr>
            <sz val="11"/>
            <color theme="1"/>
            <rFont val="Calibri"/>
            <family val="2"/>
            <scheme val="minor"/>
          </rPr>
          <t>Introduzca el código SNIP</t>
        </r>
      </text>
    </comment>
    <comment ref="C666" authorId="2" shapeId="0">
      <text>
        <r>
          <rPr>
            <sz val="11"/>
            <color theme="1"/>
            <rFont val="Calibri"/>
            <family val="2"/>
            <scheme val="minor"/>
          </rPr>
          <t>Introduzca la fecha de inicio del proceso, en formato dd-mm-aaaa</t>
        </r>
      </text>
    </comment>
    <comment ref="F6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shapeId="0">
      <text/>
    </comment>
    <comment ref="C668" authorId="2" shapeId="0">
      <text>
        <r>
          <rPr>
            <sz val="11"/>
            <color theme="1"/>
            <rFont val="Calibri"/>
            <family val="2"/>
            <scheme val="minor"/>
          </rPr>
          <t>Introduzca la fecha prevista de adjudicación, en formato dd-mm-aaaa</t>
        </r>
      </text>
    </comment>
    <comment ref="F668" authorId="2" shapeId="0">
      <text/>
    </comment>
    <comment ref="F669" authorId="2" shapeId="0">
      <text/>
    </comment>
    <comment ref="A671" authorId="2" shapeId="0">
      <text>
        <r>
          <rPr>
            <sz val="11"/>
            <color theme="1"/>
            <rFont val="Calibri"/>
            <family val="2"/>
            <scheme val="minor"/>
          </rPr>
          <t>Introduzca un codigo UNSPSC</t>
        </r>
      </text>
    </comment>
    <comment ref="B671" authorId="2" shapeId="0">
      <text>
        <r>
          <rPr>
            <sz val="11"/>
            <color theme="1"/>
            <rFont val="Calibri"/>
            <family val="2"/>
            <scheme val="minor"/>
          </rPr>
          <t>Descripción calculada automáticamente a partir de código del artículo</t>
        </r>
      </text>
    </comment>
    <comment ref="C671" authorId="2" shapeId="0">
      <text>
        <r>
          <rPr>
            <sz val="11"/>
            <color theme="1"/>
            <rFont val="Calibri"/>
            <family val="2"/>
            <scheme val="minor"/>
          </rPr>
          <t>Seleccione un valor de la lista</t>
        </r>
      </text>
    </comment>
    <comment ref="D671" authorId="2" shapeId="0">
      <text>
        <r>
          <rPr>
            <sz val="11"/>
            <color theme="1"/>
            <rFont val="Calibri"/>
            <family val="2"/>
            <scheme val="minor"/>
          </rPr>
          <t>Introduzca un número con dos decimales como máximo. Debe ser igual o mayor a la "Cantidad Real Consumida"</t>
        </r>
      </text>
    </comment>
    <comment ref="E671" authorId="2" shapeId="0">
      <text>
        <r>
          <rPr>
            <sz val="11"/>
            <color theme="1"/>
            <rFont val="Calibri"/>
            <family val="2"/>
            <scheme val="minor"/>
          </rPr>
          <t>Introduzca un número con dos decimales como máximo</t>
        </r>
      </text>
    </comment>
    <comment ref="F671" authorId="2" shapeId="0">
      <text>
        <r>
          <rPr>
            <sz val="11"/>
            <color theme="1"/>
            <rFont val="Calibri"/>
            <family val="2"/>
            <scheme val="minor"/>
          </rPr>
          <t>Monto calculado automáticamente por el sistema</t>
        </r>
      </text>
    </comment>
    <comment ref="A676" authorId="2" shapeId="0">
      <text>
        <r>
          <rPr>
            <sz val="11"/>
            <color theme="1"/>
            <rFont val="Calibri"/>
            <family val="2"/>
            <scheme val="minor"/>
          </rPr>
          <t>Introducir un texto con el nombre o referencia de la contratación</t>
        </r>
      </text>
    </comment>
    <comment ref="B676" authorId="2" shapeId="0">
      <text>
        <r>
          <rPr>
            <sz val="11"/>
            <color theme="1"/>
            <rFont val="Calibri"/>
            <family val="2"/>
            <scheme val="minor"/>
          </rPr>
          <t>Introduzca un texto con la finalidad de la contratación</t>
        </r>
      </text>
    </comment>
    <comment ref="C676" authorId="2" shapeId="0">
      <text>
        <r>
          <rPr>
            <sz val="11"/>
            <color theme="1"/>
            <rFont val="Calibri"/>
            <family val="2"/>
            <scheme val="minor"/>
          </rPr>
          <t>Seleccionar un valor del listado</t>
        </r>
      </text>
    </comment>
    <comment ref="D676" authorId="2" shapeId="0">
      <text>
        <r>
          <rPr>
            <sz val="11"/>
            <color theme="1"/>
            <rFont val="Calibri"/>
            <family val="2"/>
            <scheme val="minor"/>
          </rPr>
          <t>Seleccione el tipo de procedimiento</t>
        </r>
      </text>
    </comment>
    <comment ref="E676" authorId="2" shapeId="0">
      <text>
        <r>
          <rPr>
            <sz val="11"/>
            <color theme="1"/>
            <rFont val="Calibri"/>
            <family val="2"/>
            <scheme val="minor"/>
          </rPr>
          <t>Seleccione un valor de la lista</t>
        </r>
      </text>
    </comment>
    <comment ref="F676" authorId="2" shapeId="0">
      <text>
        <r>
          <rPr>
            <sz val="11"/>
            <color theme="1"/>
            <rFont val="Calibri"/>
            <family val="2"/>
            <scheme val="minor"/>
          </rPr>
          <t>Introduzca el código SNIP</t>
        </r>
      </text>
    </comment>
    <comment ref="C677" authorId="2" shapeId="0">
      <text>
        <r>
          <rPr>
            <sz val="11"/>
            <color theme="1"/>
            <rFont val="Calibri"/>
            <family val="2"/>
            <scheme val="minor"/>
          </rPr>
          <t>Introduzca la fecha de inicio del proceso, en formato dd-mm-aaaa</t>
        </r>
      </text>
    </comment>
    <comment ref="F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text/>
    </comment>
    <comment ref="C679" authorId="2" shapeId="0">
      <text>
        <r>
          <rPr>
            <sz val="11"/>
            <color theme="1"/>
            <rFont val="Calibri"/>
            <family val="2"/>
            <scheme val="minor"/>
          </rPr>
          <t>Introduzca la fecha prevista de adjudicación, en formato dd-mm-aaaa</t>
        </r>
      </text>
    </comment>
    <comment ref="F679" authorId="2" shapeId="0">
      <text/>
    </comment>
    <comment ref="F680" authorId="2" shapeId="0">
      <text/>
    </comment>
    <comment ref="A682" authorId="2" shapeId="0">
      <text>
        <r>
          <rPr>
            <sz val="11"/>
            <color theme="1"/>
            <rFont val="Calibri"/>
            <family val="2"/>
            <scheme val="minor"/>
          </rPr>
          <t>Introduzca un codigo UNSPSC</t>
        </r>
      </text>
    </comment>
    <comment ref="B682" authorId="2" shapeId="0">
      <text>
        <r>
          <rPr>
            <sz val="11"/>
            <color theme="1"/>
            <rFont val="Calibri"/>
            <family val="2"/>
            <scheme val="minor"/>
          </rPr>
          <t>Descripción calculada automáticamente a partir de código del artículo</t>
        </r>
      </text>
    </comment>
    <comment ref="C682" authorId="2" shapeId="0">
      <text>
        <r>
          <rPr>
            <sz val="11"/>
            <color theme="1"/>
            <rFont val="Calibri"/>
            <family val="2"/>
            <scheme val="minor"/>
          </rPr>
          <t>Seleccione un valor de la lista</t>
        </r>
      </text>
    </comment>
    <comment ref="D682" authorId="2" shapeId="0">
      <text>
        <r>
          <rPr>
            <sz val="11"/>
            <color theme="1"/>
            <rFont val="Calibri"/>
            <family val="2"/>
            <scheme val="minor"/>
          </rPr>
          <t>Introduzca un número con dos decimales como máximo. Debe ser igual o mayor a la "Cantidad Real Consumida"</t>
        </r>
      </text>
    </comment>
    <comment ref="E682" authorId="2" shapeId="0">
      <text>
        <r>
          <rPr>
            <sz val="11"/>
            <color theme="1"/>
            <rFont val="Calibri"/>
            <family val="2"/>
            <scheme val="minor"/>
          </rPr>
          <t>Introduzca un número con dos decimales como máximo</t>
        </r>
      </text>
    </comment>
    <comment ref="F682" authorId="2" shapeId="0">
      <text>
        <r>
          <rPr>
            <sz val="11"/>
            <color theme="1"/>
            <rFont val="Calibri"/>
            <family val="2"/>
            <scheme val="minor"/>
          </rPr>
          <t>Monto calculado automáticamente por el sistema</t>
        </r>
      </text>
    </comment>
    <comment ref="A687" authorId="2" shapeId="0">
      <text>
        <r>
          <rPr>
            <sz val="11"/>
            <color theme="1"/>
            <rFont val="Calibri"/>
            <family val="2"/>
            <scheme val="minor"/>
          </rPr>
          <t>Introducir un texto con el nombre o referencia de la contratación</t>
        </r>
      </text>
    </comment>
    <comment ref="B687" authorId="2" shapeId="0">
      <text>
        <r>
          <rPr>
            <sz val="11"/>
            <color theme="1"/>
            <rFont val="Calibri"/>
            <family val="2"/>
            <scheme val="minor"/>
          </rPr>
          <t>Introduzca un texto con la finalidad de la contratación</t>
        </r>
      </text>
    </comment>
    <comment ref="C687" authorId="2" shapeId="0">
      <text>
        <r>
          <rPr>
            <sz val="11"/>
            <color theme="1"/>
            <rFont val="Calibri"/>
            <family val="2"/>
            <scheme val="minor"/>
          </rPr>
          <t>Seleccionar un valor del listado</t>
        </r>
      </text>
    </comment>
    <comment ref="D687" authorId="2" shapeId="0">
      <text>
        <r>
          <rPr>
            <sz val="11"/>
            <color theme="1"/>
            <rFont val="Calibri"/>
            <family val="2"/>
            <scheme val="minor"/>
          </rPr>
          <t>Seleccione el tipo de procedimiento</t>
        </r>
      </text>
    </comment>
    <comment ref="E687" authorId="2" shapeId="0">
      <text>
        <r>
          <rPr>
            <sz val="11"/>
            <color theme="1"/>
            <rFont val="Calibri"/>
            <family val="2"/>
            <scheme val="minor"/>
          </rPr>
          <t>Seleccione un valor de la lista</t>
        </r>
      </text>
    </comment>
    <comment ref="F687" authorId="2" shapeId="0">
      <text>
        <r>
          <rPr>
            <sz val="11"/>
            <color theme="1"/>
            <rFont val="Calibri"/>
            <family val="2"/>
            <scheme val="minor"/>
          </rPr>
          <t>Introduzca el código SNIP</t>
        </r>
      </text>
    </comment>
    <comment ref="C688" authorId="2" shapeId="0">
      <text>
        <r>
          <rPr>
            <sz val="11"/>
            <color theme="1"/>
            <rFont val="Calibri"/>
            <family val="2"/>
            <scheme val="minor"/>
          </rPr>
          <t>Introduzca la fecha de inicio del proceso, en formato dd-mm-aaaa</t>
        </r>
      </text>
    </comment>
    <comment ref="F6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2" shapeId="0">
      <text/>
    </comment>
    <comment ref="C690" authorId="2" shapeId="0">
      <text>
        <r>
          <rPr>
            <sz val="11"/>
            <color theme="1"/>
            <rFont val="Calibri"/>
            <family val="2"/>
            <scheme val="minor"/>
          </rPr>
          <t>Introduzca la fecha prevista de adjudicación, en formato dd-mm-aaaa</t>
        </r>
      </text>
    </comment>
    <comment ref="F690" authorId="2" shapeId="0">
      <text/>
    </comment>
    <comment ref="F691" authorId="2" shapeId="0">
      <text/>
    </comment>
    <comment ref="A693" authorId="2" shapeId="0">
      <text>
        <r>
          <rPr>
            <sz val="11"/>
            <color theme="1"/>
            <rFont val="Calibri"/>
            <family val="2"/>
            <scheme val="minor"/>
          </rPr>
          <t>Introduzca un codigo UNSPSC</t>
        </r>
      </text>
    </comment>
    <comment ref="B693" authorId="2" shapeId="0">
      <text>
        <r>
          <rPr>
            <sz val="11"/>
            <color theme="1"/>
            <rFont val="Calibri"/>
            <family val="2"/>
            <scheme val="minor"/>
          </rPr>
          <t>Descripción calculada automáticamente a partir de código del artículo</t>
        </r>
      </text>
    </comment>
    <comment ref="C693" authorId="2" shapeId="0">
      <text>
        <r>
          <rPr>
            <sz val="11"/>
            <color theme="1"/>
            <rFont val="Calibri"/>
            <family val="2"/>
            <scheme val="minor"/>
          </rPr>
          <t>Seleccione un valor de la lista</t>
        </r>
      </text>
    </comment>
    <comment ref="D693" authorId="2" shapeId="0">
      <text>
        <r>
          <rPr>
            <sz val="11"/>
            <color theme="1"/>
            <rFont val="Calibri"/>
            <family val="2"/>
            <scheme val="minor"/>
          </rPr>
          <t>Introduzca un número con dos decimales como máximo. Debe ser igual o mayor a la "Cantidad Real Consumida"</t>
        </r>
      </text>
    </comment>
    <comment ref="E693" authorId="2" shapeId="0">
      <text>
        <r>
          <rPr>
            <sz val="11"/>
            <color theme="1"/>
            <rFont val="Calibri"/>
            <family val="2"/>
            <scheme val="minor"/>
          </rPr>
          <t>Introduzca un número con dos decimales como máximo</t>
        </r>
      </text>
    </comment>
    <comment ref="F693" authorId="2" shapeId="0">
      <text>
        <r>
          <rPr>
            <sz val="11"/>
            <color theme="1"/>
            <rFont val="Calibri"/>
            <family val="2"/>
            <scheme val="minor"/>
          </rPr>
          <t>Monto calculado automáticamente por el sistema</t>
        </r>
      </text>
    </comment>
    <comment ref="A708" authorId="2" shapeId="0">
      <text>
        <r>
          <rPr>
            <sz val="11"/>
            <color theme="1"/>
            <rFont val="Calibri"/>
            <family val="2"/>
            <scheme val="minor"/>
          </rPr>
          <t>Introducir un texto con el nombre o referencia de la contratación</t>
        </r>
      </text>
    </comment>
    <comment ref="B708" authorId="2" shapeId="0">
      <text>
        <r>
          <rPr>
            <sz val="11"/>
            <color theme="1"/>
            <rFont val="Calibri"/>
            <family val="2"/>
            <scheme val="minor"/>
          </rPr>
          <t>Introduzca un texto con la finalidad de la contratación</t>
        </r>
      </text>
    </comment>
    <comment ref="C708" authorId="2" shapeId="0">
      <text>
        <r>
          <rPr>
            <sz val="11"/>
            <color theme="1"/>
            <rFont val="Calibri"/>
            <family val="2"/>
            <scheme val="minor"/>
          </rPr>
          <t>Seleccionar un valor del listado</t>
        </r>
      </text>
    </comment>
    <comment ref="D708" authorId="2" shapeId="0">
      <text>
        <r>
          <rPr>
            <sz val="11"/>
            <color theme="1"/>
            <rFont val="Calibri"/>
            <family val="2"/>
            <scheme val="minor"/>
          </rPr>
          <t>Seleccione el tipo de procedimiento</t>
        </r>
      </text>
    </comment>
    <comment ref="E708" authorId="2" shapeId="0">
      <text>
        <r>
          <rPr>
            <sz val="11"/>
            <color theme="1"/>
            <rFont val="Calibri"/>
            <family val="2"/>
            <scheme val="minor"/>
          </rPr>
          <t>Seleccione un valor de la lista</t>
        </r>
      </text>
    </comment>
    <comment ref="F708" authorId="2" shapeId="0">
      <text>
        <r>
          <rPr>
            <sz val="11"/>
            <color theme="1"/>
            <rFont val="Calibri"/>
            <family val="2"/>
            <scheme val="minor"/>
          </rPr>
          <t>Introduzca el código SNIP</t>
        </r>
      </text>
    </comment>
    <comment ref="C709" authorId="2" shapeId="0">
      <text>
        <r>
          <rPr>
            <sz val="11"/>
            <color theme="1"/>
            <rFont val="Calibri"/>
            <family val="2"/>
            <scheme val="minor"/>
          </rPr>
          <t>Introduzca la fecha de inicio del proceso, en formato dd-mm-aaaa</t>
        </r>
      </text>
    </comment>
    <comment ref="F7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2" shapeId="0">
      <text/>
    </comment>
    <comment ref="C711" authorId="2" shapeId="0">
      <text>
        <r>
          <rPr>
            <sz val="11"/>
            <color theme="1"/>
            <rFont val="Calibri"/>
            <family val="2"/>
            <scheme val="minor"/>
          </rPr>
          <t>Introduzca la fecha prevista de adjudicación, en formato dd-mm-aaaa</t>
        </r>
      </text>
    </comment>
    <comment ref="F711" authorId="2" shapeId="0">
      <text/>
    </comment>
    <comment ref="F712" authorId="2" shapeId="0">
      <text/>
    </comment>
    <comment ref="A714" authorId="2" shapeId="0">
      <text>
        <r>
          <rPr>
            <sz val="11"/>
            <color theme="1"/>
            <rFont val="Calibri"/>
            <family val="2"/>
            <scheme val="minor"/>
          </rPr>
          <t>Introduzca un codigo UNSPSC</t>
        </r>
      </text>
    </comment>
    <comment ref="B714" authorId="2" shapeId="0">
      <text>
        <r>
          <rPr>
            <sz val="11"/>
            <color theme="1"/>
            <rFont val="Calibri"/>
            <family val="2"/>
            <scheme val="minor"/>
          </rPr>
          <t>Descripción calculada automáticamente a partir de código del artículo</t>
        </r>
      </text>
    </comment>
    <comment ref="C714" authorId="2" shapeId="0">
      <text>
        <r>
          <rPr>
            <sz val="11"/>
            <color theme="1"/>
            <rFont val="Calibri"/>
            <family val="2"/>
            <scheme val="minor"/>
          </rPr>
          <t>Seleccione un valor de la lista</t>
        </r>
      </text>
    </comment>
    <comment ref="D714" authorId="2" shapeId="0">
      <text>
        <r>
          <rPr>
            <sz val="11"/>
            <color theme="1"/>
            <rFont val="Calibri"/>
            <family val="2"/>
            <scheme val="minor"/>
          </rPr>
          <t>Introduzca un número con dos decimales como máximo. Debe ser igual o mayor a la "Cantidad Real Consumida"</t>
        </r>
      </text>
    </comment>
    <comment ref="E714" authorId="2" shapeId="0">
      <text>
        <r>
          <rPr>
            <sz val="11"/>
            <color theme="1"/>
            <rFont val="Calibri"/>
            <family val="2"/>
            <scheme val="minor"/>
          </rPr>
          <t>Introduzca un número con dos decimales como máximo</t>
        </r>
      </text>
    </comment>
    <comment ref="F714" authorId="2" shapeId="0">
      <text>
        <r>
          <rPr>
            <sz val="11"/>
            <color theme="1"/>
            <rFont val="Calibri"/>
            <family val="2"/>
            <scheme val="minor"/>
          </rPr>
          <t>Monto calculado automáticamente por el sistema</t>
        </r>
      </text>
    </comment>
    <comment ref="A722" authorId="2" shapeId="0">
      <text>
        <r>
          <rPr>
            <sz val="11"/>
            <color theme="1"/>
            <rFont val="Calibri"/>
            <family val="2"/>
            <scheme val="minor"/>
          </rPr>
          <t>Introducir un texto con el nombre o referencia de la contratación</t>
        </r>
      </text>
    </comment>
    <comment ref="B722" authorId="2" shapeId="0">
      <text>
        <r>
          <rPr>
            <sz val="11"/>
            <color theme="1"/>
            <rFont val="Calibri"/>
            <family val="2"/>
            <scheme val="minor"/>
          </rPr>
          <t>Introduzca un texto con la finalidad de la contratación</t>
        </r>
      </text>
    </comment>
    <comment ref="C722" authorId="2" shapeId="0">
      <text>
        <r>
          <rPr>
            <sz val="11"/>
            <color theme="1"/>
            <rFont val="Calibri"/>
            <family val="2"/>
            <scheme val="minor"/>
          </rPr>
          <t>Seleccionar un valor del listado</t>
        </r>
      </text>
    </comment>
    <comment ref="D722" authorId="2" shapeId="0">
      <text>
        <r>
          <rPr>
            <sz val="11"/>
            <color theme="1"/>
            <rFont val="Calibri"/>
            <family val="2"/>
            <scheme val="minor"/>
          </rPr>
          <t>Seleccione el tipo de procedimiento</t>
        </r>
      </text>
    </comment>
    <comment ref="E722" authorId="2" shapeId="0">
      <text>
        <r>
          <rPr>
            <sz val="11"/>
            <color theme="1"/>
            <rFont val="Calibri"/>
            <family val="2"/>
            <scheme val="minor"/>
          </rPr>
          <t>Seleccione un valor de la lista</t>
        </r>
      </text>
    </comment>
    <comment ref="F722" authorId="2" shapeId="0">
      <text>
        <r>
          <rPr>
            <sz val="11"/>
            <color theme="1"/>
            <rFont val="Calibri"/>
            <family val="2"/>
            <scheme val="minor"/>
          </rPr>
          <t>Introduzca el código SNIP</t>
        </r>
      </text>
    </comment>
    <comment ref="C723" authorId="2" shapeId="0">
      <text>
        <r>
          <rPr>
            <sz val="11"/>
            <color theme="1"/>
            <rFont val="Calibri"/>
            <family val="2"/>
            <scheme val="minor"/>
          </rPr>
          <t>Introduzca la fecha de inicio del proceso, en formato dd-mm-aaaa</t>
        </r>
      </text>
    </comment>
    <comment ref="F7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2" shapeId="0">
      <text/>
    </comment>
    <comment ref="C725" authorId="2" shapeId="0">
      <text>
        <r>
          <rPr>
            <sz val="11"/>
            <color theme="1"/>
            <rFont val="Calibri"/>
            <family val="2"/>
            <scheme val="minor"/>
          </rPr>
          <t>Introduzca la fecha prevista de adjudicación, en formato dd-mm-aaaa</t>
        </r>
      </text>
    </comment>
    <comment ref="F725" authorId="2" shapeId="0">
      <text/>
    </comment>
    <comment ref="F726" authorId="2" shapeId="0">
      <text/>
    </comment>
    <comment ref="A728" authorId="2" shapeId="0">
      <text>
        <r>
          <rPr>
            <sz val="11"/>
            <color theme="1"/>
            <rFont val="Calibri"/>
            <family val="2"/>
            <scheme val="minor"/>
          </rPr>
          <t>Introduzca un codigo UNSPSC</t>
        </r>
      </text>
    </comment>
    <comment ref="B728" authorId="2" shapeId="0">
      <text>
        <r>
          <rPr>
            <sz val="11"/>
            <color theme="1"/>
            <rFont val="Calibri"/>
            <family val="2"/>
            <scheme val="minor"/>
          </rPr>
          <t>Descripción calculada automáticamente a partir de código del artículo</t>
        </r>
      </text>
    </comment>
    <comment ref="C728" authorId="2" shapeId="0">
      <text>
        <r>
          <rPr>
            <sz val="11"/>
            <color theme="1"/>
            <rFont val="Calibri"/>
            <family val="2"/>
            <scheme val="minor"/>
          </rPr>
          <t>Seleccione un valor de la lista</t>
        </r>
      </text>
    </comment>
    <comment ref="D728" authorId="2" shapeId="0">
      <text>
        <r>
          <rPr>
            <sz val="11"/>
            <color theme="1"/>
            <rFont val="Calibri"/>
            <family val="2"/>
            <scheme val="minor"/>
          </rPr>
          <t>Introduzca un número con dos decimales como máximo. Debe ser igual o mayor a la "Cantidad Real Consumida"</t>
        </r>
      </text>
    </comment>
    <comment ref="E728" authorId="2" shapeId="0">
      <text>
        <r>
          <rPr>
            <sz val="11"/>
            <color theme="1"/>
            <rFont val="Calibri"/>
            <family val="2"/>
            <scheme val="minor"/>
          </rPr>
          <t>Introduzca un número con dos decimales como máximo</t>
        </r>
      </text>
    </comment>
    <comment ref="F728" authorId="2" shapeId="0">
      <text>
        <r>
          <rPr>
            <sz val="11"/>
            <color theme="1"/>
            <rFont val="Calibri"/>
            <family val="2"/>
            <scheme val="minor"/>
          </rPr>
          <t>Monto calculado automáticamente por el sistema</t>
        </r>
      </text>
    </comment>
    <comment ref="A744" authorId="2" shapeId="0">
      <text>
        <r>
          <rPr>
            <sz val="11"/>
            <color theme="1"/>
            <rFont val="Calibri"/>
            <family val="2"/>
            <scheme val="minor"/>
          </rPr>
          <t>Introducir un texto con el nombre o referencia de la contratación</t>
        </r>
      </text>
    </comment>
    <comment ref="B744" authorId="2" shapeId="0">
      <text>
        <r>
          <rPr>
            <sz val="11"/>
            <color theme="1"/>
            <rFont val="Calibri"/>
            <family val="2"/>
            <scheme val="minor"/>
          </rPr>
          <t>Introduzca un texto con la finalidad de la contratación</t>
        </r>
      </text>
    </comment>
    <comment ref="C744" authorId="2" shapeId="0">
      <text>
        <r>
          <rPr>
            <sz val="11"/>
            <color theme="1"/>
            <rFont val="Calibri"/>
            <family val="2"/>
            <scheme val="minor"/>
          </rPr>
          <t>Seleccionar un valor del listado</t>
        </r>
      </text>
    </comment>
    <comment ref="D744" authorId="2" shapeId="0">
      <text>
        <r>
          <rPr>
            <sz val="11"/>
            <color theme="1"/>
            <rFont val="Calibri"/>
            <family val="2"/>
            <scheme val="minor"/>
          </rPr>
          <t>Seleccione el tipo de procedimiento</t>
        </r>
      </text>
    </comment>
    <comment ref="E744" authorId="2" shapeId="0">
      <text>
        <r>
          <rPr>
            <sz val="11"/>
            <color theme="1"/>
            <rFont val="Calibri"/>
            <family val="2"/>
            <scheme val="minor"/>
          </rPr>
          <t>Seleccione un valor de la lista</t>
        </r>
      </text>
    </comment>
    <comment ref="F744" authorId="2" shapeId="0">
      <text>
        <r>
          <rPr>
            <sz val="11"/>
            <color theme="1"/>
            <rFont val="Calibri"/>
            <family val="2"/>
            <scheme val="minor"/>
          </rPr>
          <t>Introduzca el código SNIP</t>
        </r>
      </text>
    </comment>
    <comment ref="C745" authorId="2" shapeId="0">
      <text>
        <r>
          <rPr>
            <sz val="11"/>
            <color theme="1"/>
            <rFont val="Calibri"/>
            <family val="2"/>
            <scheme val="minor"/>
          </rPr>
          <t>Introduzca la fecha de inicio del proceso, en formato dd-mm-aaaa</t>
        </r>
      </text>
    </comment>
    <comment ref="F7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2" shapeId="0">
      <text/>
    </comment>
    <comment ref="C747" authorId="2" shapeId="0">
      <text>
        <r>
          <rPr>
            <sz val="11"/>
            <color theme="1"/>
            <rFont val="Calibri"/>
            <family val="2"/>
            <scheme val="minor"/>
          </rPr>
          <t>Introduzca la fecha prevista de adjudicación, en formato dd-mm-aaaa</t>
        </r>
      </text>
    </comment>
    <comment ref="F747" authorId="2" shapeId="0">
      <text/>
    </comment>
    <comment ref="F748" authorId="2" shapeId="0">
      <text/>
    </comment>
    <comment ref="A750" authorId="2" shapeId="0">
      <text>
        <r>
          <rPr>
            <sz val="11"/>
            <color theme="1"/>
            <rFont val="Calibri"/>
            <family val="2"/>
            <scheme val="minor"/>
          </rPr>
          <t>Introduzca un codigo UNSPSC</t>
        </r>
      </text>
    </comment>
    <comment ref="B750" authorId="2" shapeId="0">
      <text>
        <r>
          <rPr>
            <sz val="11"/>
            <color theme="1"/>
            <rFont val="Calibri"/>
            <family val="2"/>
            <scheme val="minor"/>
          </rPr>
          <t>Descripción calculada automáticamente a partir de código del artículo</t>
        </r>
      </text>
    </comment>
    <comment ref="C750" authorId="2" shapeId="0">
      <text>
        <r>
          <rPr>
            <sz val="11"/>
            <color theme="1"/>
            <rFont val="Calibri"/>
            <family val="2"/>
            <scheme val="minor"/>
          </rPr>
          <t>Seleccione un valor de la lista</t>
        </r>
      </text>
    </comment>
    <comment ref="D750" authorId="2" shapeId="0">
      <text>
        <r>
          <rPr>
            <sz val="11"/>
            <color theme="1"/>
            <rFont val="Calibri"/>
            <family val="2"/>
            <scheme val="minor"/>
          </rPr>
          <t>Introduzca un número con dos decimales como máximo. Debe ser igual o mayor a la "Cantidad Real Consumida"</t>
        </r>
      </text>
    </comment>
    <comment ref="E750" authorId="2" shapeId="0">
      <text>
        <r>
          <rPr>
            <sz val="11"/>
            <color theme="1"/>
            <rFont val="Calibri"/>
            <family val="2"/>
            <scheme val="minor"/>
          </rPr>
          <t>Introduzca un número con dos decimales como máximo</t>
        </r>
      </text>
    </comment>
    <comment ref="F750" authorId="2" shapeId="0">
      <text>
        <r>
          <rPr>
            <sz val="11"/>
            <color theme="1"/>
            <rFont val="Calibri"/>
            <family val="2"/>
            <scheme val="minor"/>
          </rPr>
          <t>Monto calculado automáticamente por el sistema</t>
        </r>
      </text>
    </comment>
    <comment ref="A780" authorId="2" shapeId="0">
      <text>
        <r>
          <rPr>
            <sz val="11"/>
            <color theme="1"/>
            <rFont val="Calibri"/>
            <family val="2"/>
            <scheme val="minor"/>
          </rPr>
          <t>Introducir un texto con el nombre o referencia de la contratación</t>
        </r>
      </text>
    </comment>
    <comment ref="B780" authorId="2" shapeId="0">
      <text>
        <r>
          <rPr>
            <sz val="11"/>
            <color theme="1"/>
            <rFont val="Calibri"/>
            <family val="2"/>
            <scheme val="minor"/>
          </rPr>
          <t>Introduzca un texto con la finalidad de la contratación</t>
        </r>
      </text>
    </comment>
    <comment ref="C780" authorId="2" shapeId="0">
      <text>
        <r>
          <rPr>
            <sz val="11"/>
            <color theme="1"/>
            <rFont val="Calibri"/>
            <family val="2"/>
            <scheme val="minor"/>
          </rPr>
          <t>Seleccionar un valor del listado</t>
        </r>
      </text>
    </comment>
    <comment ref="D780" authorId="2" shapeId="0">
      <text>
        <r>
          <rPr>
            <sz val="11"/>
            <color theme="1"/>
            <rFont val="Calibri"/>
            <family val="2"/>
            <scheme val="minor"/>
          </rPr>
          <t>Seleccione el tipo de procedimiento</t>
        </r>
      </text>
    </comment>
    <comment ref="E780" authorId="2" shapeId="0">
      <text>
        <r>
          <rPr>
            <sz val="11"/>
            <color theme="1"/>
            <rFont val="Calibri"/>
            <family val="2"/>
            <scheme val="minor"/>
          </rPr>
          <t>Seleccione un valor de la lista</t>
        </r>
      </text>
    </comment>
    <comment ref="F780" authorId="2" shapeId="0">
      <text>
        <r>
          <rPr>
            <sz val="11"/>
            <color theme="1"/>
            <rFont val="Calibri"/>
            <family val="2"/>
            <scheme val="minor"/>
          </rPr>
          <t>Introduzca el código SNIP</t>
        </r>
      </text>
    </comment>
    <comment ref="C781" authorId="2" shapeId="0">
      <text>
        <r>
          <rPr>
            <sz val="11"/>
            <color theme="1"/>
            <rFont val="Calibri"/>
            <family val="2"/>
            <scheme val="minor"/>
          </rPr>
          <t>Introduzca la fecha de inicio del proceso, en formato dd-mm-aaaa</t>
        </r>
      </text>
    </comment>
    <comment ref="F7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2" shapeId="0">
      <text/>
    </comment>
    <comment ref="C783" authorId="2" shapeId="0">
      <text>
        <r>
          <rPr>
            <sz val="11"/>
            <color theme="1"/>
            <rFont val="Calibri"/>
            <family val="2"/>
            <scheme val="minor"/>
          </rPr>
          <t>Introduzca la fecha prevista de adjudicación, en formato dd-mm-aaaa</t>
        </r>
      </text>
    </comment>
    <comment ref="F783" authorId="2" shapeId="0">
      <text/>
    </comment>
    <comment ref="F784" authorId="2" shapeId="0">
      <text/>
    </comment>
    <comment ref="A786" authorId="2" shapeId="0">
      <text>
        <r>
          <rPr>
            <sz val="11"/>
            <color theme="1"/>
            <rFont val="Calibri"/>
            <family val="2"/>
            <scheme val="minor"/>
          </rPr>
          <t>Introduzca un codigo UNSPSC</t>
        </r>
      </text>
    </comment>
    <comment ref="B786" authorId="2" shapeId="0">
      <text>
        <r>
          <rPr>
            <sz val="11"/>
            <color theme="1"/>
            <rFont val="Calibri"/>
            <family val="2"/>
            <scheme val="minor"/>
          </rPr>
          <t>Descripción calculada automáticamente a partir de código del artículo</t>
        </r>
      </text>
    </comment>
    <comment ref="C786" authorId="2" shapeId="0">
      <text>
        <r>
          <rPr>
            <sz val="11"/>
            <color theme="1"/>
            <rFont val="Calibri"/>
            <family val="2"/>
            <scheme val="minor"/>
          </rPr>
          <t>Seleccione un valor de la lista</t>
        </r>
      </text>
    </comment>
    <comment ref="D786" authorId="2" shapeId="0">
      <text>
        <r>
          <rPr>
            <sz val="11"/>
            <color theme="1"/>
            <rFont val="Calibri"/>
            <family val="2"/>
            <scheme val="minor"/>
          </rPr>
          <t>Introduzca un número con dos decimales como máximo. Debe ser igual o mayor a la "Cantidad Real Consumida"</t>
        </r>
      </text>
    </comment>
    <comment ref="E786" authorId="2" shapeId="0">
      <text>
        <r>
          <rPr>
            <sz val="11"/>
            <color theme="1"/>
            <rFont val="Calibri"/>
            <family val="2"/>
            <scheme val="minor"/>
          </rPr>
          <t>Introduzca un número con dos decimales como máximo</t>
        </r>
      </text>
    </comment>
    <comment ref="F786" authorId="2" shapeId="0">
      <text>
        <r>
          <rPr>
            <sz val="11"/>
            <color theme="1"/>
            <rFont val="Calibri"/>
            <family val="2"/>
            <scheme val="minor"/>
          </rPr>
          <t>Monto calculado automáticamente por el sistema</t>
        </r>
      </text>
    </comment>
    <comment ref="A795" authorId="2" shapeId="0">
      <text>
        <r>
          <rPr>
            <sz val="11"/>
            <color theme="1"/>
            <rFont val="Calibri"/>
            <family val="2"/>
            <scheme val="minor"/>
          </rPr>
          <t>Introducir un texto con el nombre o referencia de la contratación</t>
        </r>
      </text>
    </comment>
    <comment ref="B795" authorId="2" shapeId="0">
      <text>
        <r>
          <rPr>
            <sz val="11"/>
            <color theme="1"/>
            <rFont val="Calibri"/>
            <family val="2"/>
            <scheme val="minor"/>
          </rPr>
          <t>Introduzca un texto con la finalidad de la contratación</t>
        </r>
      </text>
    </comment>
    <comment ref="C795" authorId="2" shapeId="0">
      <text>
        <r>
          <rPr>
            <sz val="11"/>
            <color theme="1"/>
            <rFont val="Calibri"/>
            <family val="2"/>
            <scheme val="minor"/>
          </rPr>
          <t>Seleccionar un valor del listado</t>
        </r>
      </text>
    </comment>
    <comment ref="D795" authorId="2" shapeId="0">
      <text>
        <r>
          <rPr>
            <sz val="11"/>
            <color theme="1"/>
            <rFont val="Calibri"/>
            <family val="2"/>
            <scheme val="minor"/>
          </rPr>
          <t>Seleccione el tipo de procedimiento</t>
        </r>
      </text>
    </comment>
    <comment ref="E795" authorId="2" shapeId="0">
      <text>
        <r>
          <rPr>
            <sz val="11"/>
            <color theme="1"/>
            <rFont val="Calibri"/>
            <family val="2"/>
            <scheme val="minor"/>
          </rPr>
          <t>Seleccione un valor de la lista</t>
        </r>
      </text>
    </comment>
    <comment ref="F795" authorId="2" shapeId="0">
      <text>
        <r>
          <rPr>
            <sz val="11"/>
            <color theme="1"/>
            <rFont val="Calibri"/>
            <family val="2"/>
            <scheme val="minor"/>
          </rPr>
          <t>Introduzca el código SNIP</t>
        </r>
      </text>
    </comment>
    <comment ref="C796" authorId="2" shapeId="0">
      <text>
        <r>
          <rPr>
            <sz val="11"/>
            <color theme="1"/>
            <rFont val="Calibri"/>
            <family val="2"/>
            <scheme val="minor"/>
          </rPr>
          <t>Introduzca la fecha de inicio del proceso, en formato dd-mm-aaaa</t>
        </r>
      </text>
    </comment>
    <comment ref="F7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2" shapeId="0">
      <text/>
    </comment>
    <comment ref="C798" authorId="2" shapeId="0">
      <text>
        <r>
          <rPr>
            <sz val="11"/>
            <color theme="1"/>
            <rFont val="Calibri"/>
            <family val="2"/>
            <scheme val="minor"/>
          </rPr>
          <t>Introduzca la fecha prevista de adjudicación, en formato dd-mm-aaaa</t>
        </r>
      </text>
    </comment>
    <comment ref="F798" authorId="2" shapeId="0">
      <text/>
    </comment>
    <comment ref="F799" authorId="2" shapeId="0">
      <text/>
    </comment>
    <comment ref="A801" authorId="2" shapeId="0">
      <text>
        <r>
          <rPr>
            <sz val="11"/>
            <color theme="1"/>
            <rFont val="Calibri"/>
            <family val="2"/>
            <scheme val="minor"/>
          </rPr>
          <t>Introduzca un codigo UNSPSC</t>
        </r>
      </text>
    </comment>
    <comment ref="B801" authorId="2" shapeId="0">
      <text>
        <r>
          <rPr>
            <sz val="11"/>
            <color theme="1"/>
            <rFont val="Calibri"/>
            <family val="2"/>
            <scheme val="minor"/>
          </rPr>
          <t>Descripción calculada automáticamente a partir de código del artículo</t>
        </r>
      </text>
    </comment>
    <comment ref="C801" authorId="2" shapeId="0">
      <text>
        <r>
          <rPr>
            <sz val="11"/>
            <color theme="1"/>
            <rFont val="Calibri"/>
            <family val="2"/>
            <scheme val="minor"/>
          </rPr>
          <t>Seleccione un valor de la lista</t>
        </r>
      </text>
    </comment>
    <comment ref="D801" authorId="2" shapeId="0">
      <text>
        <r>
          <rPr>
            <sz val="11"/>
            <color theme="1"/>
            <rFont val="Calibri"/>
            <family val="2"/>
            <scheme val="minor"/>
          </rPr>
          <t>Introduzca un número con dos decimales como máximo. Debe ser igual o mayor a la "Cantidad Real Consumida"</t>
        </r>
      </text>
    </comment>
    <comment ref="E801" authorId="2" shapeId="0">
      <text>
        <r>
          <rPr>
            <sz val="11"/>
            <color theme="1"/>
            <rFont val="Calibri"/>
            <family val="2"/>
            <scheme val="minor"/>
          </rPr>
          <t>Introduzca un número con dos decimales como máximo</t>
        </r>
      </text>
    </comment>
    <comment ref="F801" authorId="2" shapeId="0">
      <text>
        <r>
          <rPr>
            <sz val="11"/>
            <color theme="1"/>
            <rFont val="Calibri"/>
            <family val="2"/>
            <scheme val="minor"/>
          </rPr>
          <t>Monto calculado automáticamente por el sistema</t>
        </r>
      </text>
    </comment>
    <comment ref="A809" authorId="2" shapeId="0">
      <text>
        <r>
          <rPr>
            <sz val="11"/>
            <color theme="1"/>
            <rFont val="Calibri"/>
            <family val="2"/>
            <scheme val="minor"/>
          </rPr>
          <t>Introducir un texto con el nombre o referencia de la contratación</t>
        </r>
      </text>
    </comment>
    <comment ref="B809" authorId="2" shapeId="0">
      <text>
        <r>
          <rPr>
            <sz val="11"/>
            <color theme="1"/>
            <rFont val="Calibri"/>
            <family val="2"/>
            <scheme val="minor"/>
          </rPr>
          <t>Introduzca un texto con la finalidad de la contratación</t>
        </r>
      </text>
    </comment>
    <comment ref="C809" authorId="2" shapeId="0">
      <text>
        <r>
          <rPr>
            <sz val="11"/>
            <color theme="1"/>
            <rFont val="Calibri"/>
            <family val="2"/>
            <scheme val="minor"/>
          </rPr>
          <t>Seleccionar un valor del listado</t>
        </r>
      </text>
    </comment>
    <comment ref="D809" authorId="2" shapeId="0">
      <text>
        <r>
          <rPr>
            <sz val="11"/>
            <color theme="1"/>
            <rFont val="Calibri"/>
            <family val="2"/>
            <scheme val="minor"/>
          </rPr>
          <t>Seleccione el tipo de procedimiento</t>
        </r>
      </text>
    </comment>
    <comment ref="E809" authorId="2" shapeId="0">
      <text>
        <r>
          <rPr>
            <sz val="11"/>
            <color theme="1"/>
            <rFont val="Calibri"/>
            <family val="2"/>
            <scheme val="minor"/>
          </rPr>
          <t>Seleccione un valor de la lista</t>
        </r>
      </text>
    </comment>
    <comment ref="F809" authorId="2" shapeId="0">
      <text>
        <r>
          <rPr>
            <sz val="11"/>
            <color theme="1"/>
            <rFont val="Calibri"/>
            <family val="2"/>
            <scheme val="minor"/>
          </rPr>
          <t>Introduzca el código SNIP</t>
        </r>
      </text>
    </comment>
    <comment ref="C810" authorId="2" shapeId="0">
      <text>
        <r>
          <rPr>
            <sz val="11"/>
            <color theme="1"/>
            <rFont val="Calibri"/>
            <family val="2"/>
            <scheme val="minor"/>
          </rPr>
          <t>Introduzca la fecha de inicio del proceso, en formato dd-mm-aaaa</t>
        </r>
      </text>
    </comment>
    <comment ref="F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text/>
    </comment>
    <comment ref="C812" authorId="2" shapeId="0">
      <text>
        <r>
          <rPr>
            <sz val="11"/>
            <color theme="1"/>
            <rFont val="Calibri"/>
            <family val="2"/>
            <scheme val="minor"/>
          </rPr>
          <t>Introduzca la fecha prevista de adjudicación, en formato dd-mm-aaaa</t>
        </r>
      </text>
    </comment>
    <comment ref="F812" authorId="2" shapeId="0">
      <text/>
    </comment>
    <comment ref="F813" authorId="2" shapeId="0">
      <text/>
    </comment>
    <comment ref="A815" authorId="2" shapeId="0">
      <text>
        <r>
          <rPr>
            <sz val="11"/>
            <color theme="1"/>
            <rFont val="Calibri"/>
            <family val="2"/>
            <scheme val="minor"/>
          </rPr>
          <t>Introduzca un codigo UNSPSC</t>
        </r>
      </text>
    </comment>
    <comment ref="B815" authorId="2" shapeId="0">
      <text>
        <r>
          <rPr>
            <sz val="11"/>
            <color theme="1"/>
            <rFont val="Calibri"/>
            <family val="2"/>
            <scheme val="minor"/>
          </rPr>
          <t>Descripción calculada automáticamente a partir de código del artículo</t>
        </r>
      </text>
    </comment>
    <comment ref="C815" authorId="2" shapeId="0">
      <text>
        <r>
          <rPr>
            <sz val="11"/>
            <color theme="1"/>
            <rFont val="Calibri"/>
            <family val="2"/>
            <scheme val="minor"/>
          </rPr>
          <t>Seleccione un valor de la lista</t>
        </r>
      </text>
    </comment>
    <comment ref="D815" authorId="2" shapeId="0">
      <text>
        <r>
          <rPr>
            <sz val="11"/>
            <color theme="1"/>
            <rFont val="Calibri"/>
            <family val="2"/>
            <scheme val="minor"/>
          </rPr>
          <t>Introduzca un número con dos decimales como máximo. Debe ser igual o mayor a la "Cantidad Real Consumida"</t>
        </r>
      </text>
    </comment>
    <comment ref="E815" authorId="2" shapeId="0">
      <text>
        <r>
          <rPr>
            <sz val="11"/>
            <color theme="1"/>
            <rFont val="Calibri"/>
            <family val="2"/>
            <scheme val="minor"/>
          </rPr>
          <t>Introduzca un número con dos decimales como máximo</t>
        </r>
      </text>
    </comment>
    <comment ref="F815" authorId="2" shapeId="0">
      <text>
        <r>
          <rPr>
            <sz val="11"/>
            <color theme="1"/>
            <rFont val="Calibri"/>
            <family val="2"/>
            <scheme val="minor"/>
          </rPr>
          <t>Monto calculado automáticamente por el sistema</t>
        </r>
      </text>
    </comment>
    <comment ref="A820" authorId="2" shapeId="0">
      <text>
        <r>
          <rPr>
            <sz val="11"/>
            <color theme="1"/>
            <rFont val="Calibri"/>
            <family val="2"/>
            <scheme val="minor"/>
          </rPr>
          <t>Introducir un texto con el nombre o referencia de la contratación</t>
        </r>
      </text>
    </comment>
    <comment ref="B820" authorId="2" shapeId="0">
      <text>
        <r>
          <rPr>
            <sz val="11"/>
            <color theme="1"/>
            <rFont val="Calibri"/>
            <family val="2"/>
            <scheme val="minor"/>
          </rPr>
          <t>Introduzca un texto con la finalidad de la contratación</t>
        </r>
      </text>
    </comment>
    <comment ref="C820" authorId="2" shapeId="0">
      <text>
        <r>
          <rPr>
            <sz val="11"/>
            <color theme="1"/>
            <rFont val="Calibri"/>
            <family val="2"/>
            <scheme val="minor"/>
          </rPr>
          <t>Seleccionar un valor del listado</t>
        </r>
      </text>
    </comment>
    <comment ref="D820" authorId="2" shapeId="0">
      <text>
        <r>
          <rPr>
            <sz val="11"/>
            <color theme="1"/>
            <rFont val="Calibri"/>
            <family val="2"/>
            <scheme val="minor"/>
          </rPr>
          <t>Seleccione el tipo de procedimiento</t>
        </r>
      </text>
    </comment>
    <comment ref="E820" authorId="2" shapeId="0">
      <text>
        <r>
          <rPr>
            <sz val="11"/>
            <color theme="1"/>
            <rFont val="Calibri"/>
            <family val="2"/>
            <scheme val="minor"/>
          </rPr>
          <t>Seleccione un valor de la lista</t>
        </r>
      </text>
    </comment>
    <comment ref="F820" authorId="2" shapeId="0">
      <text>
        <r>
          <rPr>
            <sz val="11"/>
            <color theme="1"/>
            <rFont val="Calibri"/>
            <family val="2"/>
            <scheme val="minor"/>
          </rPr>
          <t>Introduzca el código SNIP</t>
        </r>
      </text>
    </comment>
    <comment ref="C821" authorId="2" shapeId="0">
      <text>
        <r>
          <rPr>
            <sz val="11"/>
            <color theme="1"/>
            <rFont val="Calibri"/>
            <family val="2"/>
            <scheme val="minor"/>
          </rPr>
          <t>Introduzca la fecha de inicio del proceso, en formato dd-mm-aaaa</t>
        </r>
      </text>
    </comment>
    <comment ref="F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text/>
    </comment>
    <comment ref="C823" authorId="2" shapeId="0">
      <text>
        <r>
          <rPr>
            <sz val="11"/>
            <color theme="1"/>
            <rFont val="Calibri"/>
            <family val="2"/>
            <scheme val="minor"/>
          </rPr>
          <t>Introduzca la fecha prevista de adjudicación, en formato dd-mm-aaaa</t>
        </r>
      </text>
    </comment>
    <comment ref="F823" authorId="2" shapeId="0">
      <text/>
    </comment>
    <comment ref="F824" authorId="2" shapeId="0">
      <text/>
    </comment>
    <comment ref="A826" authorId="2" shapeId="0">
      <text>
        <r>
          <rPr>
            <sz val="11"/>
            <color theme="1"/>
            <rFont val="Calibri"/>
            <family val="2"/>
            <scheme val="minor"/>
          </rPr>
          <t>Introduzca un codigo UNSPSC</t>
        </r>
      </text>
    </comment>
    <comment ref="B826" authorId="2" shapeId="0">
      <text>
        <r>
          <rPr>
            <sz val="11"/>
            <color theme="1"/>
            <rFont val="Calibri"/>
            <family val="2"/>
            <scheme val="minor"/>
          </rPr>
          <t>Descripción calculada automáticamente a partir de código del artículo</t>
        </r>
      </text>
    </comment>
    <comment ref="C826" authorId="2" shapeId="0">
      <text>
        <r>
          <rPr>
            <sz val="11"/>
            <color theme="1"/>
            <rFont val="Calibri"/>
            <family val="2"/>
            <scheme val="minor"/>
          </rPr>
          <t>Seleccione un valor de la lista</t>
        </r>
      </text>
    </comment>
    <comment ref="D826" authorId="2" shapeId="0">
      <text>
        <r>
          <rPr>
            <sz val="11"/>
            <color theme="1"/>
            <rFont val="Calibri"/>
            <family val="2"/>
            <scheme val="minor"/>
          </rPr>
          <t>Introduzca un número con dos decimales como máximo. Debe ser igual o mayor a la "Cantidad Real Consumida"</t>
        </r>
      </text>
    </comment>
    <comment ref="E826" authorId="2" shapeId="0">
      <text>
        <r>
          <rPr>
            <sz val="11"/>
            <color theme="1"/>
            <rFont val="Calibri"/>
            <family val="2"/>
            <scheme val="minor"/>
          </rPr>
          <t>Introduzca un número con dos decimales como máximo</t>
        </r>
      </text>
    </comment>
    <comment ref="F826" authorId="2" shapeId="0">
      <text>
        <r>
          <rPr>
            <sz val="11"/>
            <color theme="1"/>
            <rFont val="Calibri"/>
            <family val="2"/>
            <scheme val="minor"/>
          </rPr>
          <t>Monto calculado automáticamente por el sistema</t>
        </r>
      </text>
    </comment>
    <comment ref="A831" authorId="2" shapeId="0">
      <text>
        <r>
          <rPr>
            <sz val="11"/>
            <color theme="1"/>
            <rFont val="Calibri"/>
            <family val="2"/>
            <scheme val="minor"/>
          </rPr>
          <t>Introducir un texto con el nombre o referencia de la contratación</t>
        </r>
      </text>
    </comment>
    <comment ref="B831" authorId="2" shapeId="0">
      <text>
        <r>
          <rPr>
            <sz val="11"/>
            <color theme="1"/>
            <rFont val="Calibri"/>
            <family val="2"/>
            <scheme val="minor"/>
          </rPr>
          <t>Introduzca un texto con la finalidad de la contratación</t>
        </r>
      </text>
    </comment>
    <comment ref="C831" authorId="2" shapeId="0">
      <text>
        <r>
          <rPr>
            <sz val="11"/>
            <color theme="1"/>
            <rFont val="Calibri"/>
            <family val="2"/>
            <scheme val="minor"/>
          </rPr>
          <t>Seleccionar un valor del listado</t>
        </r>
      </text>
    </comment>
    <comment ref="D831" authorId="2" shapeId="0">
      <text>
        <r>
          <rPr>
            <sz val="11"/>
            <color theme="1"/>
            <rFont val="Calibri"/>
            <family val="2"/>
            <scheme val="minor"/>
          </rPr>
          <t>Seleccione el tipo de procedimiento</t>
        </r>
      </text>
    </comment>
    <comment ref="E831" authorId="2" shapeId="0">
      <text>
        <r>
          <rPr>
            <sz val="11"/>
            <color theme="1"/>
            <rFont val="Calibri"/>
            <family val="2"/>
            <scheme val="minor"/>
          </rPr>
          <t>Seleccione un valor de la lista</t>
        </r>
      </text>
    </comment>
    <comment ref="F831" authorId="2" shapeId="0">
      <text>
        <r>
          <rPr>
            <sz val="11"/>
            <color theme="1"/>
            <rFont val="Calibri"/>
            <family val="2"/>
            <scheme val="minor"/>
          </rPr>
          <t>Introduzca el código SNIP</t>
        </r>
      </text>
    </comment>
    <comment ref="C832" authorId="2" shapeId="0">
      <text>
        <r>
          <rPr>
            <sz val="11"/>
            <color theme="1"/>
            <rFont val="Calibri"/>
            <family val="2"/>
            <scheme val="minor"/>
          </rPr>
          <t>Introduzca la fecha de inicio del proceso, en formato dd-mm-aaaa</t>
        </r>
      </text>
    </comment>
    <comment ref="F8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text/>
    </comment>
    <comment ref="C834" authorId="2" shapeId="0">
      <text>
        <r>
          <rPr>
            <sz val="11"/>
            <color theme="1"/>
            <rFont val="Calibri"/>
            <family val="2"/>
            <scheme val="minor"/>
          </rPr>
          <t>Introduzca la fecha prevista de adjudicación, en formato dd-mm-aaaa</t>
        </r>
      </text>
    </comment>
    <comment ref="F834" authorId="2" shapeId="0">
      <text/>
    </comment>
    <comment ref="F835" authorId="2" shapeId="0">
      <text/>
    </comment>
    <comment ref="A837" authorId="2" shapeId="0">
      <text>
        <r>
          <rPr>
            <sz val="11"/>
            <color theme="1"/>
            <rFont val="Calibri"/>
            <family val="2"/>
            <scheme val="minor"/>
          </rPr>
          <t>Introduzca un codigo UNSPSC</t>
        </r>
      </text>
    </comment>
    <comment ref="B837" authorId="2" shapeId="0">
      <text>
        <r>
          <rPr>
            <sz val="11"/>
            <color theme="1"/>
            <rFont val="Calibri"/>
            <family val="2"/>
            <scheme val="minor"/>
          </rPr>
          <t>Descripción calculada automáticamente a partir de código del artículo</t>
        </r>
      </text>
    </comment>
    <comment ref="C837" authorId="2" shapeId="0">
      <text>
        <r>
          <rPr>
            <sz val="11"/>
            <color theme="1"/>
            <rFont val="Calibri"/>
            <family val="2"/>
            <scheme val="minor"/>
          </rPr>
          <t>Seleccione un valor de la lista</t>
        </r>
      </text>
    </comment>
    <comment ref="D837" authorId="2" shapeId="0">
      <text>
        <r>
          <rPr>
            <sz val="11"/>
            <color theme="1"/>
            <rFont val="Calibri"/>
            <family val="2"/>
            <scheme val="minor"/>
          </rPr>
          <t>Introduzca un número con dos decimales como máximo. Debe ser igual o mayor a la "Cantidad Real Consumida"</t>
        </r>
      </text>
    </comment>
    <comment ref="E837" authorId="2" shapeId="0">
      <text>
        <r>
          <rPr>
            <sz val="11"/>
            <color theme="1"/>
            <rFont val="Calibri"/>
            <family val="2"/>
            <scheme val="minor"/>
          </rPr>
          <t>Introduzca un número con dos decimales como máximo</t>
        </r>
      </text>
    </comment>
    <comment ref="F837" authorId="2" shapeId="0">
      <text>
        <r>
          <rPr>
            <sz val="11"/>
            <color theme="1"/>
            <rFont val="Calibri"/>
            <family val="2"/>
            <scheme val="minor"/>
          </rPr>
          <t>Monto calculado automáticamente por el sistema</t>
        </r>
      </text>
    </comment>
    <comment ref="A848" authorId="2" shapeId="0">
      <text>
        <r>
          <rPr>
            <sz val="11"/>
            <color theme="1"/>
            <rFont val="Calibri"/>
            <family val="2"/>
            <scheme val="minor"/>
          </rPr>
          <t>Introducir un texto con el nombre o referencia de la contratación</t>
        </r>
      </text>
    </comment>
    <comment ref="B848" authorId="2" shapeId="0">
      <text>
        <r>
          <rPr>
            <sz val="11"/>
            <color theme="1"/>
            <rFont val="Calibri"/>
            <family val="2"/>
            <scheme val="minor"/>
          </rPr>
          <t>Introduzca un texto con la finalidad de la contratación</t>
        </r>
      </text>
    </comment>
    <comment ref="C848" authorId="2" shapeId="0">
      <text>
        <r>
          <rPr>
            <sz val="11"/>
            <color theme="1"/>
            <rFont val="Calibri"/>
            <family val="2"/>
            <scheme val="minor"/>
          </rPr>
          <t>Seleccionar un valor del listado</t>
        </r>
      </text>
    </comment>
    <comment ref="D848" authorId="2" shapeId="0">
      <text>
        <r>
          <rPr>
            <sz val="11"/>
            <color theme="1"/>
            <rFont val="Calibri"/>
            <family val="2"/>
            <scheme val="minor"/>
          </rPr>
          <t>Seleccione el tipo de procedimiento</t>
        </r>
      </text>
    </comment>
    <comment ref="E848" authorId="2" shapeId="0">
      <text>
        <r>
          <rPr>
            <sz val="11"/>
            <color theme="1"/>
            <rFont val="Calibri"/>
            <family val="2"/>
            <scheme val="minor"/>
          </rPr>
          <t>Seleccione un valor de la lista</t>
        </r>
      </text>
    </comment>
    <comment ref="F848" authorId="2" shapeId="0">
      <text>
        <r>
          <rPr>
            <sz val="11"/>
            <color theme="1"/>
            <rFont val="Calibri"/>
            <family val="2"/>
            <scheme val="minor"/>
          </rPr>
          <t>Introduzca el código SNIP</t>
        </r>
      </text>
    </comment>
    <comment ref="C849" authorId="2" shapeId="0">
      <text>
        <r>
          <rPr>
            <sz val="11"/>
            <color theme="1"/>
            <rFont val="Calibri"/>
            <family val="2"/>
            <scheme val="minor"/>
          </rPr>
          <t>Introduzca la fecha de inicio del proceso, en formato dd-mm-aaaa</t>
        </r>
      </text>
    </comment>
    <comment ref="F8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2" shapeId="0">
      <text/>
    </comment>
    <comment ref="C851" authorId="2" shapeId="0">
      <text>
        <r>
          <rPr>
            <sz val="11"/>
            <color theme="1"/>
            <rFont val="Calibri"/>
            <family val="2"/>
            <scheme val="minor"/>
          </rPr>
          <t>Introduzca la fecha prevista de adjudicación, en formato dd-mm-aaaa</t>
        </r>
      </text>
    </comment>
    <comment ref="F851" authorId="2" shapeId="0">
      <text/>
    </comment>
    <comment ref="F852" authorId="2" shapeId="0">
      <text/>
    </comment>
    <comment ref="A854" authorId="2" shapeId="0">
      <text>
        <r>
          <rPr>
            <sz val="11"/>
            <color theme="1"/>
            <rFont val="Calibri"/>
            <family val="2"/>
            <scheme val="minor"/>
          </rPr>
          <t>Introduzca un codigo UNSPSC</t>
        </r>
      </text>
    </comment>
    <comment ref="B854" authorId="2" shapeId="0">
      <text>
        <r>
          <rPr>
            <sz val="11"/>
            <color theme="1"/>
            <rFont val="Calibri"/>
            <family val="2"/>
            <scheme val="minor"/>
          </rPr>
          <t>Descripción calculada automáticamente a partir de código del artículo</t>
        </r>
      </text>
    </comment>
    <comment ref="C854" authorId="2" shapeId="0">
      <text>
        <r>
          <rPr>
            <sz val="11"/>
            <color theme="1"/>
            <rFont val="Calibri"/>
            <family val="2"/>
            <scheme val="minor"/>
          </rPr>
          <t>Seleccione un valor de la lista</t>
        </r>
      </text>
    </comment>
    <comment ref="D854" authorId="2" shapeId="0">
      <text>
        <r>
          <rPr>
            <sz val="11"/>
            <color theme="1"/>
            <rFont val="Calibri"/>
            <family val="2"/>
            <scheme val="minor"/>
          </rPr>
          <t>Introduzca un número con dos decimales como máximo. Debe ser igual o mayor a la "Cantidad Real Consumida"</t>
        </r>
      </text>
    </comment>
    <comment ref="E854" authorId="2" shapeId="0">
      <text>
        <r>
          <rPr>
            <sz val="11"/>
            <color theme="1"/>
            <rFont val="Calibri"/>
            <family val="2"/>
            <scheme val="minor"/>
          </rPr>
          <t>Introduzca un número con dos decimales como máximo</t>
        </r>
      </text>
    </comment>
    <comment ref="F854" authorId="2" shapeId="0">
      <text>
        <r>
          <rPr>
            <sz val="11"/>
            <color theme="1"/>
            <rFont val="Calibri"/>
            <family val="2"/>
            <scheme val="minor"/>
          </rPr>
          <t>Monto calculado automáticamente por el sistema</t>
        </r>
      </text>
    </comment>
    <comment ref="A866" authorId="2" shapeId="0">
      <text>
        <r>
          <rPr>
            <sz val="11"/>
            <color theme="1"/>
            <rFont val="Calibri"/>
            <family val="2"/>
            <scheme val="minor"/>
          </rPr>
          <t>Introducir un texto con el nombre o referencia de la contratación</t>
        </r>
      </text>
    </comment>
    <comment ref="B866" authorId="2" shapeId="0">
      <text>
        <r>
          <rPr>
            <sz val="11"/>
            <color theme="1"/>
            <rFont val="Calibri"/>
            <family val="2"/>
            <scheme val="minor"/>
          </rPr>
          <t>Introduzca un texto con la finalidad de la contratación</t>
        </r>
      </text>
    </comment>
    <comment ref="C866" authorId="2" shapeId="0">
      <text>
        <r>
          <rPr>
            <sz val="11"/>
            <color theme="1"/>
            <rFont val="Calibri"/>
            <family val="2"/>
            <scheme val="minor"/>
          </rPr>
          <t>Seleccionar un valor del listado</t>
        </r>
      </text>
    </comment>
    <comment ref="D866" authorId="2" shapeId="0">
      <text>
        <r>
          <rPr>
            <sz val="11"/>
            <color theme="1"/>
            <rFont val="Calibri"/>
            <family val="2"/>
            <scheme val="minor"/>
          </rPr>
          <t>Seleccione el tipo de procedimiento</t>
        </r>
      </text>
    </comment>
    <comment ref="E866" authorId="2" shapeId="0">
      <text>
        <r>
          <rPr>
            <sz val="11"/>
            <color theme="1"/>
            <rFont val="Calibri"/>
            <family val="2"/>
            <scheme val="minor"/>
          </rPr>
          <t>Seleccione un valor de la lista</t>
        </r>
      </text>
    </comment>
    <comment ref="F866" authorId="2" shapeId="0">
      <text>
        <r>
          <rPr>
            <sz val="11"/>
            <color theme="1"/>
            <rFont val="Calibri"/>
            <family val="2"/>
            <scheme val="minor"/>
          </rPr>
          <t>Introduzca el código SNIP</t>
        </r>
      </text>
    </comment>
    <comment ref="C867" authorId="2" shapeId="0">
      <text>
        <r>
          <rPr>
            <sz val="11"/>
            <color theme="1"/>
            <rFont val="Calibri"/>
            <family val="2"/>
            <scheme val="minor"/>
          </rPr>
          <t>Introduzca la fecha de inicio del proceso, en formato dd-mm-aaaa</t>
        </r>
      </text>
    </comment>
    <comment ref="F8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2" shapeId="0">
      <text/>
    </comment>
    <comment ref="C869" authorId="2" shapeId="0">
      <text>
        <r>
          <rPr>
            <sz val="11"/>
            <color theme="1"/>
            <rFont val="Calibri"/>
            <family val="2"/>
            <scheme val="minor"/>
          </rPr>
          <t>Introduzca la fecha prevista de adjudicación, en formato dd-mm-aaaa</t>
        </r>
      </text>
    </comment>
    <comment ref="F869" authorId="2" shapeId="0">
      <text/>
    </comment>
    <comment ref="F870" authorId="2" shapeId="0">
      <text/>
    </comment>
    <comment ref="A872" authorId="2" shapeId="0">
      <text>
        <r>
          <rPr>
            <sz val="11"/>
            <color theme="1"/>
            <rFont val="Calibri"/>
            <family val="2"/>
            <scheme val="minor"/>
          </rPr>
          <t>Introduzca un codigo UNSPSC</t>
        </r>
      </text>
    </comment>
    <comment ref="B872" authorId="2" shapeId="0">
      <text>
        <r>
          <rPr>
            <sz val="11"/>
            <color theme="1"/>
            <rFont val="Calibri"/>
            <family val="2"/>
            <scheme val="minor"/>
          </rPr>
          <t>Descripción calculada automáticamente a partir de código del artículo</t>
        </r>
      </text>
    </comment>
    <comment ref="C872" authorId="2" shapeId="0">
      <text>
        <r>
          <rPr>
            <sz val="11"/>
            <color theme="1"/>
            <rFont val="Calibri"/>
            <family val="2"/>
            <scheme val="minor"/>
          </rPr>
          <t>Seleccione un valor de la lista</t>
        </r>
      </text>
    </comment>
    <comment ref="D872" authorId="2" shapeId="0">
      <text>
        <r>
          <rPr>
            <sz val="11"/>
            <color theme="1"/>
            <rFont val="Calibri"/>
            <family val="2"/>
            <scheme val="minor"/>
          </rPr>
          <t>Introduzca un número con dos decimales como máximo. Debe ser igual o mayor a la "Cantidad Real Consumida"</t>
        </r>
      </text>
    </comment>
    <comment ref="E872" authorId="2" shapeId="0">
      <text>
        <r>
          <rPr>
            <sz val="11"/>
            <color theme="1"/>
            <rFont val="Calibri"/>
            <family val="2"/>
            <scheme val="minor"/>
          </rPr>
          <t>Introduzca un número con dos decimales como máximo</t>
        </r>
      </text>
    </comment>
    <comment ref="F872" authorId="2" shapeId="0">
      <text>
        <r>
          <rPr>
            <sz val="11"/>
            <color theme="1"/>
            <rFont val="Calibri"/>
            <family val="2"/>
            <scheme val="minor"/>
          </rPr>
          <t>Monto calculado automáticamente por el sistema</t>
        </r>
      </text>
    </comment>
    <comment ref="A882" authorId="2" shapeId="0">
      <text>
        <r>
          <rPr>
            <sz val="11"/>
            <color theme="1"/>
            <rFont val="Calibri"/>
            <family val="2"/>
            <scheme val="minor"/>
          </rPr>
          <t>Introducir un texto con el nombre o referencia de la contratación</t>
        </r>
      </text>
    </comment>
    <comment ref="B882" authorId="2" shapeId="0">
      <text>
        <r>
          <rPr>
            <sz val="11"/>
            <color theme="1"/>
            <rFont val="Calibri"/>
            <family val="2"/>
            <scheme val="minor"/>
          </rPr>
          <t>Introduzca un texto con la finalidad de la contratación</t>
        </r>
      </text>
    </comment>
    <comment ref="C882" authorId="2" shapeId="0">
      <text>
        <r>
          <rPr>
            <sz val="11"/>
            <color theme="1"/>
            <rFont val="Calibri"/>
            <family val="2"/>
            <scheme val="minor"/>
          </rPr>
          <t>Seleccionar un valor del listado</t>
        </r>
      </text>
    </comment>
    <comment ref="D882" authorId="2" shapeId="0">
      <text>
        <r>
          <rPr>
            <sz val="11"/>
            <color theme="1"/>
            <rFont val="Calibri"/>
            <family val="2"/>
            <scheme val="minor"/>
          </rPr>
          <t>Seleccione el tipo de procedimiento</t>
        </r>
      </text>
    </comment>
    <comment ref="E882" authorId="2" shapeId="0">
      <text>
        <r>
          <rPr>
            <sz val="11"/>
            <color theme="1"/>
            <rFont val="Calibri"/>
            <family val="2"/>
            <scheme val="minor"/>
          </rPr>
          <t>Seleccione un valor de la lista</t>
        </r>
      </text>
    </comment>
    <comment ref="F882" authorId="2" shapeId="0">
      <text>
        <r>
          <rPr>
            <sz val="11"/>
            <color theme="1"/>
            <rFont val="Calibri"/>
            <family val="2"/>
            <scheme val="minor"/>
          </rPr>
          <t>Introduzca el código SNIP</t>
        </r>
      </text>
    </comment>
    <comment ref="C883" authorId="2" shapeId="0">
      <text>
        <r>
          <rPr>
            <sz val="11"/>
            <color theme="1"/>
            <rFont val="Calibri"/>
            <family val="2"/>
            <scheme val="minor"/>
          </rPr>
          <t>Introduzca la fecha de inicio del proceso, en formato dd-mm-aaaa</t>
        </r>
      </text>
    </comment>
    <comment ref="F8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2" shapeId="0">
      <text/>
    </comment>
    <comment ref="C885" authorId="2" shapeId="0">
      <text>
        <r>
          <rPr>
            <sz val="11"/>
            <color theme="1"/>
            <rFont val="Calibri"/>
            <family val="2"/>
            <scheme val="minor"/>
          </rPr>
          <t>Introduzca la fecha prevista de adjudicación, en formato dd-mm-aaaa</t>
        </r>
      </text>
    </comment>
    <comment ref="F885" authorId="2" shapeId="0">
      <text/>
    </comment>
    <comment ref="F886" authorId="2" shapeId="0">
      <text/>
    </comment>
    <comment ref="A888" authorId="2" shapeId="0">
      <text>
        <r>
          <rPr>
            <sz val="11"/>
            <color theme="1"/>
            <rFont val="Calibri"/>
            <family val="2"/>
            <scheme val="minor"/>
          </rPr>
          <t>Introduzca un codigo UNSPSC</t>
        </r>
      </text>
    </comment>
    <comment ref="B888" authorId="2" shapeId="0">
      <text>
        <r>
          <rPr>
            <sz val="11"/>
            <color theme="1"/>
            <rFont val="Calibri"/>
            <family val="2"/>
            <scheme val="minor"/>
          </rPr>
          <t>Descripción calculada automáticamente a partir de código del artículo</t>
        </r>
      </text>
    </comment>
    <comment ref="C888" authorId="2" shapeId="0">
      <text>
        <r>
          <rPr>
            <sz val="11"/>
            <color theme="1"/>
            <rFont val="Calibri"/>
            <family val="2"/>
            <scheme val="minor"/>
          </rPr>
          <t>Seleccione un valor de la lista</t>
        </r>
      </text>
    </comment>
    <comment ref="D888" authorId="2" shapeId="0">
      <text>
        <r>
          <rPr>
            <sz val="11"/>
            <color theme="1"/>
            <rFont val="Calibri"/>
            <family val="2"/>
            <scheme val="minor"/>
          </rPr>
          <t>Introduzca un número con dos decimales como máximo. Debe ser igual o mayor a la "Cantidad Real Consumida"</t>
        </r>
      </text>
    </comment>
    <comment ref="E888" authorId="2" shapeId="0">
      <text>
        <r>
          <rPr>
            <sz val="11"/>
            <color theme="1"/>
            <rFont val="Calibri"/>
            <family val="2"/>
            <scheme val="minor"/>
          </rPr>
          <t>Introduzca un número con dos decimales como máximo</t>
        </r>
      </text>
    </comment>
    <comment ref="F888" authorId="2" shapeId="0">
      <text>
        <r>
          <rPr>
            <sz val="11"/>
            <color theme="1"/>
            <rFont val="Calibri"/>
            <family val="2"/>
            <scheme val="minor"/>
          </rPr>
          <t>Monto calculado automáticamente por el sistema</t>
        </r>
      </text>
    </comment>
    <comment ref="A895" authorId="2" shapeId="0">
      <text>
        <r>
          <rPr>
            <sz val="11"/>
            <color theme="1"/>
            <rFont val="Calibri"/>
            <family val="2"/>
            <scheme val="minor"/>
          </rPr>
          <t>Introducir un texto con el nombre o referencia de la contratación</t>
        </r>
      </text>
    </comment>
    <comment ref="B895" authorId="2" shapeId="0">
      <text>
        <r>
          <rPr>
            <sz val="11"/>
            <color theme="1"/>
            <rFont val="Calibri"/>
            <family val="2"/>
            <scheme val="minor"/>
          </rPr>
          <t>Introduzca un texto con la finalidad de la contratación</t>
        </r>
      </text>
    </comment>
    <comment ref="C895" authorId="2" shapeId="0">
      <text>
        <r>
          <rPr>
            <sz val="11"/>
            <color theme="1"/>
            <rFont val="Calibri"/>
            <family val="2"/>
            <scheme val="minor"/>
          </rPr>
          <t>Seleccionar un valor del listado</t>
        </r>
      </text>
    </comment>
    <comment ref="D895" authorId="2" shapeId="0">
      <text>
        <r>
          <rPr>
            <sz val="11"/>
            <color theme="1"/>
            <rFont val="Calibri"/>
            <family val="2"/>
            <scheme val="minor"/>
          </rPr>
          <t>Seleccione el tipo de procedimiento</t>
        </r>
      </text>
    </comment>
    <comment ref="E895" authorId="2" shapeId="0">
      <text>
        <r>
          <rPr>
            <sz val="11"/>
            <color theme="1"/>
            <rFont val="Calibri"/>
            <family val="2"/>
            <scheme val="minor"/>
          </rPr>
          <t>Seleccione un valor de la lista</t>
        </r>
      </text>
    </comment>
    <comment ref="F895" authorId="2" shapeId="0">
      <text>
        <r>
          <rPr>
            <sz val="11"/>
            <color theme="1"/>
            <rFont val="Calibri"/>
            <family val="2"/>
            <scheme val="minor"/>
          </rPr>
          <t>Introduzca el código SNIP</t>
        </r>
      </text>
    </comment>
    <comment ref="C896" authorId="2" shapeId="0">
      <text>
        <r>
          <rPr>
            <sz val="11"/>
            <color theme="1"/>
            <rFont val="Calibri"/>
            <family val="2"/>
            <scheme val="minor"/>
          </rPr>
          <t>Introduzca la fecha de inicio del proceso, en formato dd-mm-aaaa</t>
        </r>
      </text>
    </comment>
    <comment ref="F8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2" shapeId="0">
      <text/>
    </comment>
    <comment ref="C898" authorId="2" shapeId="0">
      <text>
        <r>
          <rPr>
            <sz val="11"/>
            <color theme="1"/>
            <rFont val="Calibri"/>
            <family val="2"/>
            <scheme val="minor"/>
          </rPr>
          <t>Introduzca la fecha prevista de adjudicación, en formato dd-mm-aaaa</t>
        </r>
      </text>
    </comment>
    <comment ref="F898" authorId="2" shapeId="0">
      <text/>
    </comment>
    <comment ref="F899" authorId="2" shapeId="0">
      <text/>
    </comment>
    <comment ref="A901" authorId="2" shapeId="0">
      <text>
        <r>
          <rPr>
            <sz val="11"/>
            <color theme="1"/>
            <rFont val="Calibri"/>
            <family val="2"/>
            <scheme val="minor"/>
          </rPr>
          <t>Introduzca un codigo UNSPSC</t>
        </r>
      </text>
    </comment>
    <comment ref="B901" authorId="2" shapeId="0">
      <text>
        <r>
          <rPr>
            <sz val="11"/>
            <color theme="1"/>
            <rFont val="Calibri"/>
            <family val="2"/>
            <scheme val="minor"/>
          </rPr>
          <t>Descripción calculada automáticamente a partir de código del artículo</t>
        </r>
      </text>
    </comment>
    <comment ref="C901" authorId="2" shapeId="0">
      <text>
        <r>
          <rPr>
            <sz val="11"/>
            <color theme="1"/>
            <rFont val="Calibri"/>
            <family val="2"/>
            <scheme val="minor"/>
          </rPr>
          <t>Seleccione un valor de la lista</t>
        </r>
      </text>
    </comment>
    <comment ref="D901" authorId="2" shapeId="0">
      <text>
        <r>
          <rPr>
            <sz val="11"/>
            <color theme="1"/>
            <rFont val="Calibri"/>
            <family val="2"/>
            <scheme val="minor"/>
          </rPr>
          <t>Introduzca un número con dos decimales como máximo. Debe ser igual o mayor a la "Cantidad Real Consumida"</t>
        </r>
      </text>
    </comment>
    <comment ref="E901" authorId="2" shapeId="0">
      <text>
        <r>
          <rPr>
            <sz val="11"/>
            <color theme="1"/>
            <rFont val="Calibri"/>
            <family val="2"/>
            <scheme val="minor"/>
          </rPr>
          <t>Introduzca un número con dos decimales como máximo</t>
        </r>
      </text>
    </comment>
    <comment ref="F901" authorId="2" shapeId="0">
      <text>
        <r>
          <rPr>
            <sz val="11"/>
            <color theme="1"/>
            <rFont val="Calibri"/>
            <family val="2"/>
            <scheme val="minor"/>
          </rPr>
          <t>Monto calculado automáticamente por el sistema</t>
        </r>
      </text>
    </comment>
    <comment ref="A912" authorId="2" shapeId="0">
      <text>
        <r>
          <rPr>
            <sz val="11"/>
            <color theme="1"/>
            <rFont val="Calibri"/>
            <family val="2"/>
            <scheme val="minor"/>
          </rPr>
          <t>Introducir un texto con el nombre o referencia de la contratación</t>
        </r>
      </text>
    </comment>
    <comment ref="B912" authorId="2" shapeId="0">
      <text>
        <r>
          <rPr>
            <sz val="11"/>
            <color theme="1"/>
            <rFont val="Calibri"/>
            <family val="2"/>
            <scheme val="minor"/>
          </rPr>
          <t>Introduzca un texto con la finalidad de la contratación</t>
        </r>
      </text>
    </comment>
    <comment ref="C912" authorId="2" shapeId="0">
      <text>
        <r>
          <rPr>
            <sz val="11"/>
            <color theme="1"/>
            <rFont val="Calibri"/>
            <family val="2"/>
            <scheme val="minor"/>
          </rPr>
          <t>Seleccionar un valor del listado</t>
        </r>
      </text>
    </comment>
    <comment ref="D912" authorId="2" shapeId="0">
      <text>
        <r>
          <rPr>
            <sz val="11"/>
            <color theme="1"/>
            <rFont val="Calibri"/>
            <family val="2"/>
            <scheme val="minor"/>
          </rPr>
          <t>Seleccione el tipo de procedimiento</t>
        </r>
      </text>
    </comment>
    <comment ref="E912" authorId="2" shapeId="0">
      <text>
        <r>
          <rPr>
            <sz val="11"/>
            <color theme="1"/>
            <rFont val="Calibri"/>
            <family val="2"/>
            <scheme val="minor"/>
          </rPr>
          <t>Seleccione un valor de la lista</t>
        </r>
      </text>
    </comment>
    <comment ref="F912" authorId="2" shapeId="0">
      <text>
        <r>
          <rPr>
            <sz val="11"/>
            <color theme="1"/>
            <rFont val="Calibri"/>
            <family val="2"/>
            <scheme val="minor"/>
          </rPr>
          <t>Introduzca el código SNIP</t>
        </r>
      </text>
    </comment>
    <comment ref="C913" authorId="2" shapeId="0">
      <text>
        <r>
          <rPr>
            <sz val="11"/>
            <color theme="1"/>
            <rFont val="Calibri"/>
            <family val="2"/>
            <scheme val="minor"/>
          </rPr>
          <t>Introduzca la fecha de inicio del proceso, en formato dd-mm-aaaa</t>
        </r>
      </text>
    </comment>
    <comment ref="F9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2" shapeId="0">
      <text/>
    </comment>
    <comment ref="C915" authorId="2" shapeId="0">
      <text>
        <r>
          <rPr>
            <sz val="11"/>
            <color theme="1"/>
            <rFont val="Calibri"/>
            <family val="2"/>
            <scheme val="minor"/>
          </rPr>
          <t>Introduzca la fecha prevista de adjudicación, en formato dd-mm-aaaa</t>
        </r>
      </text>
    </comment>
    <comment ref="F915" authorId="2" shapeId="0">
      <text/>
    </comment>
    <comment ref="F916" authorId="2" shapeId="0">
      <text/>
    </comment>
    <comment ref="A918" authorId="2" shapeId="0">
      <text>
        <r>
          <rPr>
            <sz val="11"/>
            <color theme="1"/>
            <rFont val="Calibri"/>
            <family val="2"/>
            <scheme val="minor"/>
          </rPr>
          <t>Introduzca un codigo UNSPSC</t>
        </r>
      </text>
    </comment>
    <comment ref="B918" authorId="2" shapeId="0">
      <text>
        <r>
          <rPr>
            <sz val="11"/>
            <color theme="1"/>
            <rFont val="Calibri"/>
            <family val="2"/>
            <scheme val="minor"/>
          </rPr>
          <t>Descripción calculada automáticamente a partir de código del artículo</t>
        </r>
      </text>
    </comment>
    <comment ref="C918" authorId="2" shapeId="0">
      <text>
        <r>
          <rPr>
            <sz val="11"/>
            <color theme="1"/>
            <rFont val="Calibri"/>
            <family val="2"/>
            <scheme val="minor"/>
          </rPr>
          <t>Seleccione un valor de la lista</t>
        </r>
      </text>
    </comment>
    <comment ref="D918" authorId="2" shapeId="0">
      <text>
        <r>
          <rPr>
            <sz val="11"/>
            <color theme="1"/>
            <rFont val="Calibri"/>
            <family val="2"/>
            <scheme val="minor"/>
          </rPr>
          <t>Introduzca un número con dos decimales como máximo. Debe ser igual o mayor a la "Cantidad Real Consumida"</t>
        </r>
      </text>
    </comment>
    <comment ref="E918" authorId="2" shapeId="0">
      <text>
        <r>
          <rPr>
            <sz val="11"/>
            <color theme="1"/>
            <rFont val="Calibri"/>
            <family val="2"/>
            <scheme val="minor"/>
          </rPr>
          <t>Introduzca un número con dos decimales como máximo</t>
        </r>
      </text>
    </comment>
    <comment ref="F918" authorId="2" shapeId="0">
      <text>
        <r>
          <rPr>
            <sz val="11"/>
            <color theme="1"/>
            <rFont val="Calibri"/>
            <family val="2"/>
            <scheme val="minor"/>
          </rPr>
          <t>Monto calculado automáticamente por el sistema</t>
        </r>
      </text>
    </comment>
    <comment ref="A928" authorId="2" shapeId="0">
      <text>
        <r>
          <rPr>
            <sz val="11"/>
            <color theme="1"/>
            <rFont val="Calibri"/>
            <family val="2"/>
            <scheme val="minor"/>
          </rPr>
          <t>Introducir un texto con el nombre o referencia de la contratación</t>
        </r>
      </text>
    </comment>
    <comment ref="B928" authorId="2" shapeId="0">
      <text>
        <r>
          <rPr>
            <sz val="11"/>
            <color theme="1"/>
            <rFont val="Calibri"/>
            <family val="2"/>
            <scheme val="minor"/>
          </rPr>
          <t>Introduzca un texto con la finalidad de la contratación</t>
        </r>
      </text>
    </comment>
    <comment ref="C928" authorId="2" shapeId="0">
      <text>
        <r>
          <rPr>
            <sz val="11"/>
            <color theme="1"/>
            <rFont val="Calibri"/>
            <family val="2"/>
            <scheme val="minor"/>
          </rPr>
          <t>Seleccionar un valor del listado</t>
        </r>
      </text>
    </comment>
    <comment ref="D928" authorId="2" shapeId="0">
      <text>
        <r>
          <rPr>
            <sz val="11"/>
            <color theme="1"/>
            <rFont val="Calibri"/>
            <family val="2"/>
            <scheme val="minor"/>
          </rPr>
          <t>Seleccione el tipo de procedimiento</t>
        </r>
      </text>
    </comment>
    <comment ref="E928" authorId="2" shapeId="0">
      <text>
        <r>
          <rPr>
            <sz val="11"/>
            <color theme="1"/>
            <rFont val="Calibri"/>
            <family val="2"/>
            <scheme val="minor"/>
          </rPr>
          <t>Seleccione un valor de la lista</t>
        </r>
      </text>
    </comment>
    <comment ref="F928" authorId="2" shapeId="0">
      <text>
        <r>
          <rPr>
            <sz val="11"/>
            <color theme="1"/>
            <rFont val="Calibri"/>
            <family val="2"/>
            <scheme val="minor"/>
          </rPr>
          <t>Introduzca el código SNIP</t>
        </r>
      </text>
    </comment>
    <comment ref="C929" authorId="2" shapeId="0">
      <text>
        <r>
          <rPr>
            <sz val="11"/>
            <color theme="1"/>
            <rFont val="Calibri"/>
            <family val="2"/>
            <scheme val="minor"/>
          </rPr>
          <t>Introduzca la fecha de inicio del proceso, en formato dd-mm-aaaa</t>
        </r>
      </text>
    </comment>
    <comment ref="F9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2" shapeId="0">
      <text/>
    </comment>
    <comment ref="C931" authorId="2" shapeId="0">
      <text>
        <r>
          <rPr>
            <sz val="11"/>
            <color theme="1"/>
            <rFont val="Calibri"/>
            <family val="2"/>
            <scheme val="minor"/>
          </rPr>
          <t>Introduzca la fecha prevista de adjudicación, en formato dd-mm-aaaa</t>
        </r>
      </text>
    </comment>
    <comment ref="F931" authorId="2" shapeId="0">
      <text/>
    </comment>
    <comment ref="F932" authorId="2" shapeId="0">
      <text/>
    </comment>
    <comment ref="A934" authorId="2" shapeId="0">
      <text>
        <r>
          <rPr>
            <sz val="11"/>
            <color theme="1"/>
            <rFont val="Calibri"/>
            <family val="2"/>
            <scheme val="minor"/>
          </rPr>
          <t>Introduzca un codigo UNSPSC</t>
        </r>
      </text>
    </comment>
    <comment ref="B934" authorId="2" shapeId="0">
      <text>
        <r>
          <rPr>
            <sz val="11"/>
            <color theme="1"/>
            <rFont val="Calibri"/>
            <family val="2"/>
            <scheme val="minor"/>
          </rPr>
          <t>Descripción calculada automáticamente a partir de código del artículo</t>
        </r>
      </text>
    </comment>
    <comment ref="C934" authorId="2" shapeId="0">
      <text>
        <r>
          <rPr>
            <sz val="11"/>
            <color theme="1"/>
            <rFont val="Calibri"/>
            <family val="2"/>
            <scheme val="minor"/>
          </rPr>
          <t>Seleccione un valor de la lista</t>
        </r>
      </text>
    </comment>
    <comment ref="D934" authorId="2" shapeId="0">
      <text>
        <r>
          <rPr>
            <sz val="11"/>
            <color theme="1"/>
            <rFont val="Calibri"/>
            <family val="2"/>
            <scheme val="minor"/>
          </rPr>
          <t>Introduzca un número con dos decimales como máximo. Debe ser igual o mayor a la "Cantidad Real Consumida"</t>
        </r>
      </text>
    </comment>
    <comment ref="E934" authorId="2" shapeId="0">
      <text>
        <r>
          <rPr>
            <sz val="11"/>
            <color theme="1"/>
            <rFont val="Calibri"/>
            <family val="2"/>
            <scheme val="minor"/>
          </rPr>
          <t>Introduzca un número con dos decimales como máximo</t>
        </r>
      </text>
    </comment>
    <comment ref="F934" authorId="2" shapeId="0">
      <text>
        <r>
          <rPr>
            <sz val="11"/>
            <color theme="1"/>
            <rFont val="Calibri"/>
            <family val="2"/>
            <scheme val="minor"/>
          </rPr>
          <t>Monto calculado automáticamente por el sistema</t>
        </r>
      </text>
    </comment>
    <comment ref="A939" authorId="2" shapeId="0">
      <text>
        <r>
          <rPr>
            <sz val="11"/>
            <color theme="1"/>
            <rFont val="Calibri"/>
            <family val="2"/>
            <scheme val="minor"/>
          </rPr>
          <t>Introducir un texto con el nombre o referencia de la contratación</t>
        </r>
      </text>
    </comment>
    <comment ref="B939" authorId="2" shapeId="0">
      <text>
        <r>
          <rPr>
            <sz val="11"/>
            <color theme="1"/>
            <rFont val="Calibri"/>
            <family val="2"/>
            <scheme val="minor"/>
          </rPr>
          <t>Introduzca un texto con la finalidad de la contratación</t>
        </r>
      </text>
    </comment>
    <comment ref="C939" authorId="2" shapeId="0">
      <text>
        <r>
          <rPr>
            <sz val="11"/>
            <color theme="1"/>
            <rFont val="Calibri"/>
            <family val="2"/>
            <scheme val="minor"/>
          </rPr>
          <t>Seleccionar un valor del listado</t>
        </r>
      </text>
    </comment>
    <comment ref="D939" authorId="2" shapeId="0">
      <text>
        <r>
          <rPr>
            <sz val="11"/>
            <color theme="1"/>
            <rFont val="Calibri"/>
            <family val="2"/>
            <scheme val="minor"/>
          </rPr>
          <t>Seleccione el tipo de procedimiento</t>
        </r>
      </text>
    </comment>
    <comment ref="E939" authorId="2" shapeId="0">
      <text>
        <r>
          <rPr>
            <sz val="11"/>
            <color theme="1"/>
            <rFont val="Calibri"/>
            <family val="2"/>
            <scheme val="minor"/>
          </rPr>
          <t>Seleccione un valor de la lista</t>
        </r>
      </text>
    </comment>
    <comment ref="F939" authorId="2" shapeId="0">
      <text>
        <r>
          <rPr>
            <sz val="11"/>
            <color theme="1"/>
            <rFont val="Calibri"/>
            <family val="2"/>
            <scheme val="minor"/>
          </rPr>
          <t>Introduzca el código SNIP</t>
        </r>
      </text>
    </comment>
    <comment ref="C940" authorId="2" shapeId="0">
      <text>
        <r>
          <rPr>
            <sz val="11"/>
            <color theme="1"/>
            <rFont val="Calibri"/>
            <family val="2"/>
            <scheme val="minor"/>
          </rPr>
          <t>Introduzca la fecha de inicio del proceso, en formato dd-mm-aaaa</t>
        </r>
      </text>
    </comment>
    <comment ref="F9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2" shapeId="0">
      <text/>
    </comment>
    <comment ref="C942" authorId="2" shapeId="0">
      <text>
        <r>
          <rPr>
            <sz val="11"/>
            <color theme="1"/>
            <rFont val="Calibri"/>
            <family val="2"/>
            <scheme val="minor"/>
          </rPr>
          <t>Introduzca la fecha prevista de adjudicación, en formato dd-mm-aaaa</t>
        </r>
      </text>
    </comment>
    <comment ref="F942" authorId="2" shapeId="0">
      <text/>
    </comment>
    <comment ref="F943" authorId="2" shapeId="0">
      <text/>
    </comment>
    <comment ref="A945" authorId="2" shapeId="0">
      <text>
        <r>
          <rPr>
            <sz val="11"/>
            <color theme="1"/>
            <rFont val="Calibri"/>
            <family val="2"/>
            <scheme val="minor"/>
          </rPr>
          <t>Introduzca un codigo UNSPSC</t>
        </r>
      </text>
    </comment>
    <comment ref="B945" authorId="2" shapeId="0">
      <text>
        <r>
          <rPr>
            <sz val="11"/>
            <color theme="1"/>
            <rFont val="Calibri"/>
            <family val="2"/>
            <scheme val="minor"/>
          </rPr>
          <t>Descripción calculada automáticamente a partir de código del artículo</t>
        </r>
      </text>
    </comment>
    <comment ref="C945" authorId="2" shapeId="0">
      <text>
        <r>
          <rPr>
            <sz val="11"/>
            <color theme="1"/>
            <rFont val="Calibri"/>
            <family val="2"/>
            <scheme val="minor"/>
          </rPr>
          <t>Seleccione un valor de la lista</t>
        </r>
      </text>
    </comment>
    <comment ref="D945" authorId="2" shapeId="0">
      <text>
        <r>
          <rPr>
            <sz val="11"/>
            <color theme="1"/>
            <rFont val="Calibri"/>
            <family val="2"/>
            <scheme val="minor"/>
          </rPr>
          <t>Introduzca un número con dos decimales como máximo. Debe ser igual o mayor a la "Cantidad Real Consumida"</t>
        </r>
      </text>
    </comment>
    <comment ref="E945" authorId="2" shapeId="0">
      <text>
        <r>
          <rPr>
            <sz val="11"/>
            <color theme="1"/>
            <rFont val="Calibri"/>
            <family val="2"/>
            <scheme val="minor"/>
          </rPr>
          <t>Introduzca un número con dos decimales como máximo</t>
        </r>
      </text>
    </comment>
    <comment ref="F945" authorId="2" shapeId="0">
      <text>
        <r>
          <rPr>
            <sz val="11"/>
            <color theme="1"/>
            <rFont val="Calibri"/>
            <family val="2"/>
            <scheme val="minor"/>
          </rPr>
          <t>Monto calculado automáticamente por el sistema</t>
        </r>
      </text>
    </comment>
    <comment ref="A950" authorId="2" shapeId="0">
      <text>
        <r>
          <rPr>
            <sz val="11"/>
            <color theme="1"/>
            <rFont val="Calibri"/>
            <family val="2"/>
            <scheme val="minor"/>
          </rPr>
          <t>Introducir un texto con el nombre o referencia de la contratación</t>
        </r>
      </text>
    </comment>
    <comment ref="B950" authorId="2" shapeId="0">
      <text>
        <r>
          <rPr>
            <sz val="11"/>
            <color theme="1"/>
            <rFont val="Calibri"/>
            <family val="2"/>
            <scheme val="minor"/>
          </rPr>
          <t>Introduzca un texto con la finalidad de la contratación</t>
        </r>
      </text>
    </comment>
    <comment ref="C950" authorId="2" shapeId="0">
      <text>
        <r>
          <rPr>
            <sz val="11"/>
            <color theme="1"/>
            <rFont val="Calibri"/>
            <family val="2"/>
            <scheme val="minor"/>
          </rPr>
          <t>Seleccionar un valor del listado</t>
        </r>
      </text>
    </comment>
    <comment ref="D950" authorId="2" shapeId="0">
      <text>
        <r>
          <rPr>
            <sz val="11"/>
            <color theme="1"/>
            <rFont val="Calibri"/>
            <family val="2"/>
            <scheme val="minor"/>
          </rPr>
          <t>Seleccione el tipo de procedimiento</t>
        </r>
      </text>
    </comment>
    <comment ref="E950" authorId="2" shapeId="0">
      <text>
        <r>
          <rPr>
            <sz val="11"/>
            <color theme="1"/>
            <rFont val="Calibri"/>
            <family val="2"/>
            <scheme val="minor"/>
          </rPr>
          <t>Seleccione un valor de la lista</t>
        </r>
      </text>
    </comment>
    <comment ref="F950" authorId="2" shapeId="0">
      <text>
        <r>
          <rPr>
            <sz val="11"/>
            <color theme="1"/>
            <rFont val="Calibri"/>
            <family val="2"/>
            <scheme val="minor"/>
          </rPr>
          <t>Introduzca el código SNIP</t>
        </r>
      </text>
    </comment>
    <comment ref="C951" authorId="2" shapeId="0">
      <text>
        <r>
          <rPr>
            <sz val="11"/>
            <color theme="1"/>
            <rFont val="Calibri"/>
            <family val="2"/>
            <scheme val="minor"/>
          </rPr>
          <t>Introduzca la fecha de inicio del proceso, en formato dd-mm-aaaa</t>
        </r>
      </text>
    </comment>
    <comment ref="F9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2" shapeId="0">
      <text/>
    </comment>
    <comment ref="C953" authorId="2" shapeId="0">
      <text>
        <r>
          <rPr>
            <sz val="11"/>
            <color theme="1"/>
            <rFont val="Calibri"/>
            <family val="2"/>
            <scheme val="minor"/>
          </rPr>
          <t>Introduzca la fecha prevista de adjudicación, en formato dd-mm-aaaa</t>
        </r>
      </text>
    </comment>
    <comment ref="F953" authorId="2" shapeId="0">
      <text/>
    </comment>
    <comment ref="F954" authorId="2" shapeId="0">
      <text/>
    </comment>
    <comment ref="A956" authorId="2" shapeId="0">
      <text>
        <r>
          <rPr>
            <sz val="11"/>
            <color theme="1"/>
            <rFont val="Calibri"/>
            <family val="2"/>
            <scheme val="minor"/>
          </rPr>
          <t>Introduzca un codigo UNSPSC</t>
        </r>
      </text>
    </comment>
    <comment ref="B956" authorId="2" shapeId="0">
      <text>
        <r>
          <rPr>
            <sz val="11"/>
            <color theme="1"/>
            <rFont val="Calibri"/>
            <family val="2"/>
            <scheme val="minor"/>
          </rPr>
          <t>Descripción calculada automáticamente a partir de código del artículo</t>
        </r>
      </text>
    </comment>
    <comment ref="C956" authorId="2" shapeId="0">
      <text>
        <r>
          <rPr>
            <sz val="11"/>
            <color theme="1"/>
            <rFont val="Calibri"/>
            <family val="2"/>
            <scheme val="minor"/>
          </rPr>
          <t>Seleccione un valor de la lista</t>
        </r>
      </text>
    </comment>
    <comment ref="D956" authorId="2" shapeId="0">
      <text>
        <r>
          <rPr>
            <sz val="11"/>
            <color theme="1"/>
            <rFont val="Calibri"/>
            <family val="2"/>
            <scheme val="minor"/>
          </rPr>
          <t>Introduzca un número con dos decimales como máximo. Debe ser igual o mayor a la "Cantidad Real Consumida"</t>
        </r>
      </text>
    </comment>
    <comment ref="E956" authorId="2" shapeId="0">
      <text>
        <r>
          <rPr>
            <sz val="11"/>
            <color theme="1"/>
            <rFont val="Calibri"/>
            <family val="2"/>
            <scheme val="minor"/>
          </rPr>
          <t>Introduzca un número con dos decimales como máximo</t>
        </r>
      </text>
    </comment>
    <comment ref="F956" authorId="2" shapeId="0">
      <text>
        <r>
          <rPr>
            <sz val="11"/>
            <color theme="1"/>
            <rFont val="Calibri"/>
            <family val="2"/>
            <scheme val="minor"/>
          </rPr>
          <t>Monto calculado automáticamente por el sistema</t>
        </r>
      </text>
    </comment>
    <comment ref="A968" authorId="2" shapeId="0">
      <text>
        <r>
          <rPr>
            <sz val="11"/>
            <color theme="1"/>
            <rFont val="Calibri"/>
            <family val="2"/>
            <scheme val="minor"/>
          </rPr>
          <t>Introducir un texto con el nombre o referencia de la contratación</t>
        </r>
      </text>
    </comment>
    <comment ref="B968" authorId="2" shapeId="0">
      <text>
        <r>
          <rPr>
            <sz val="11"/>
            <color theme="1"/>
            <rFont val="Calibri"/>
            <family val="2"/>
            <scheme val="minor"/>
          </rPr>
          <t>Introduzca un texto con la finalidad de la contratación</t>
        </r>
      </text>
    </comment>
    <comment ref="C968" authorId="2" shapeId="0">
      <text>
        <r>
          <rPr>
            <sz val="11"/>
            <color theme="1"/>
            <rFont val="Calibri"/>
            <family val="2"/>
            <scheme val="minor"/>
          </rPr>
          <t>Seleccionar un valor del listado</t>
        </r>
      </text>
    </comment>
    <comment ref="D968" authorId="2" shapeId="0">
      <text>
        <r>
          <rPr>
            <sz val="11"/>
            <color theme="1"/>
            <rFont val="Calibri"/>
            <family val="2"/>
            <scheme val="minor"/>
          </rPr>
          <t>Seleccione el tipo de procedimiento</t>
        </r>
      </text>
    </comment>
    <comment ref="E968" authorId="2" shapeId="0">
      <text>
        <r>
          <rPr>
            <sz val="11"/>
            <color theme="1"/>
            <rFont val="Calibri"/>
            <family val="2"/>
            <scheme val="minor"/>
          </rPr>
          <t>Seleccione un valor de la lista</t>
        </r>
      </text>
    </comment>
    <comment ref="F968" authorId="2" shapeId="0">
      <text>
        <r>
          <rPr>
            <sz val="11"/>
            <color theme="1"/>
            <rFont val="Calibri"/>
            <family val="2"/>
            <scheme val="minor"/>
          </rPr>
          <t>Introduzca el código SNIP</t>
        </r>
      </text>
    </comment>
    <comment ref="C969" authorId="2" shapeId="0">
      <text>
        <r>
          <rPr>
            <sz val="11"/>
            <color theme="1"/>
            <rFont val="Calibri"/>
            <family val="2"/>
            <scheme val="minor"/>
          </rPr>
          <t>Introduzca la fecha de inicio del proceso, en formato dd-mm-aaaa</t>
        </r>
      </text>
    </comment>
    <comment ref="F9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2" shapeId="0">
      <text/>
    </comment>
    <comment ref="C971" authorId="2" shapeId="0">
      <text>
        <r>
          <rPr>
            <sz val="11"/>
            <color theme="1"/>
            <rFont val="Calibri"/>
            <family val="2"/>
            <scheme val="minor"/>
          </rPr>
          <t>Introduzca la fecha prevista de adjudicación, en formato dd-mm-aaaa</t>
        </r>
      </text>
    </comment>
    <comment ref="F971" authorId="2" shapeId="0">
      <text/>
    </comment>
    <comment ref="F972" authorId="2" shapeId="0">
      <text/>
    </comment>
    <comment ref="A974" authorId="2" shapeId="0">
      <text>
        <r>
          <rPr>
            <sz val="11"/>
            <color theme="1"/>
            <rFont val="Calibri"/>
            <family val="2"/>
            <scheme val="minor"/>
          </rPr>
          <t>Introduzca un codigo UNSPSC</t>
        </r>
      </text>
    </comment>
    <comment ref="B974" authorId="2" shapeId="0">
      <text>
        <r>
          <rPr>
            <sz val="11"/>
            <color theme="1"/>
            <rFont val="Calibri"/>
            <family val="2"/>
            <scheme val="minor"/>
          </rPr>
          <t>Descripción calculada automáticamente a partir de código del artículo</t>
        </r>
      </text>
    </comment>
    <comment ref="C974" authorId="2" shapeId="0">
      <text>
        <r>
          <rPr>
            <sz val="11"/>
            <color theme="1"/>
            <rFont val="Calibri"/>
            <family val="2"/>
            <scheme val="minor"/>
          </rPr>
          <t>Seleccione un valor de la lista</t>
        </r>
      </text>
    </comment>
    <comment ref="D974" authorId="2" shapeId="0">
      <text>
        <r>
          <rPr>
            <sz val="11"/>
            <color theme="1"/>
            <rFont val="Calibri"/>
            <family val="2"/>
            <scheme val="minor"/>
          </rPr>
          <t>Introduzca un número con dos decimales como máximo. Debe ser igual o mayor a la "Cantidad Real Consumida"</t>
        </r>
      </text>
    </comment>
    <comment ref="E974" authorId="2" shapeId="0">
      <text>
        <r>
          <rPr>
            <sz val="11"/>
            <color theme="1"/>
            <rFont val="Calibri"/>
            <family val="2"/>
            <scheme val="minor"/>
          </rPr>
          <t>Introduzca un número con dos decimales como máximo</t>
        </r>
      </text>
    </comment>
    <comment ref="F974" authorId="2" shapeId="0">
      <text>
        <r>
          <rPr>
            <sz val="11"/>
            <color theme="1"/>
            <rFont val="Calibri"/>
            <family val="2"/>
            <scheme val="minor"/>
          </rPr>
          <t>Monto calculado automáticamente por el sistema</t>
        </r>
      </text>
    </comment>
    <comment ref="A986" authorId="2" shapeId="0">
      <text>
        <r>
          <rPr>
            <sz val="11"/>
            <color theme="1"/>
            <rFont val="Calibri"/>
            <family val="2"/>
            <scheme val="minor"/>
          </rPr>
          <t>Introducir un texto con el nombre o referencia de la contratación</t>
        </r>
      </text>
    </comment>
    <comment ref="B986" authorId="2" shapeId="0">
      <text>
        <r>
          <rPr>
            <sz val="11"/>
            <color theme="1"/>
            <rFont val="Calibri"/>
            <family val="2"/>
            <scheme val="minor"/>
          </rPr>
          <t>Introduzca un texto con la finalidad de la contratación</t>
        </r>
      </text>
    </comment>
    <comment ref="C986" authorId="2" shapeId="0">
      <text>
        <r>
          <rPr>
            <sz val="11"/>
            <color theme="1"/>
            <rFont val="Calibri"/>
            <family val="2"/>
            <scheme val="minor"/>
          </rPr>
          <t>Seleccionar un valor del listado</t>
        </r>
      </text>
    </comment>
    <comment ref="D986" authorId="2" shapeId="0">
      <text>
        <r>
          <rPr>
            <sz val="11"/>
            <color theme="1"/>
            <rFont val="Calibri"/>
            <family val="2"/>
            <scheme val="minor"/>
          </rPr>
          <t>Seleccione el tipo de procedimiento</t>
        </r>
      </text>
    </comment>
    <comment ref="E986" authorId="2" shapeId="0">
      <text>
        <r>
          <rPr>
            <sz val="11"/>
            <color theme="1"/>
            <rFont val="Calibri"/>
            <family val="2"/>
            <scheme val="minor"/>
          </rPr>
          <t>Seleccione un valor de la lista</t>
        </r>
      </text>
    </comment>
    <comment ref="F986" authorId="2" shapeId="0">
      <text>
        <r>
          <rPr>
            <sz val="11"/>
            <color theme="1"/>
            <rFont val="Calibri"/>
            <family val="2"/>
            <scheme val="minor"/>
          </rPr>
          <t>Introduzca el código SNIP</t>
        </r>
      </text>
    </comment>
    <comment ref="C987" authorId="2" shapeId="0">
      <text>
        <r>
          <rPr>
            <sz val="11"/>
            <color theme="1"/>
            <rFont val="Calibri"/>
            <family val="2"/>
            <scheme val="minor"/>
          </rPr>
          <t>Introduzca la fecha de inicio del proceso, en formato dd-mm-aaaa</t>
        </r>
      </text>
    </comment>
    <comment ref="F9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2" shapeId="0">
      <text/>
    </comment>
    <comment ref="C989" authorId="2" shapeId="0">
      <text>
        <r>
          <rPr>
            <sz val="11"/>
            <color theme="1"/>
            <rFont val="Calibri"/>
            <family val="2"/>
            <scheme val="minor"/>
          </rPr>
          <t>Introduzca la fecha prevista de adjudicación, en formato dd-mm-aaaa</t>
        </r>
      </text>
    </comment>
    <comment ref="F989" authorId="2" shapeId="0">
      <text/>
    </comment>
    <comment ref="F990" authorId="2" shapeId="0">
      <text/>
    </comment>
    <comment ref="A992" authorId="2" shapeId="0">
      <text>
        <r>
          <rPr>
            <sz val="11"/>
            <color theme="1"/>
            <rFont val="Calibri"/>
            <family val="2"/>
            <scheme val="minor"/>
          </rPr>
          <t>Introduzca un codigo UNSPSC</t>
        </r>
      </text>
    </comment>
    <comment ref="B992" authorId="2" shapeId="0">
      <text>
        <r>
          <rPr>
            <sz val="11"/>
            <color theme="1"/>
            <rFont val="Calibri"/>
            <family val="2"/>
            <scheme val="minor"/>
          </rPr>
          <t>Descripción calculada automáticamente a partir de código del artículo</t>
        </r>
      </text>
    </comment>
    <comment ref="C992" authorId="2" shapeId="0">
      <text>
        <r>
          <rPr>
            <sz val="11"/>
            <color theme="1"/>
            <rFont val="Calibri"/>
            <family val="2"/>
            <scheme val="minor"/>
          </rPr>
          <t>Seleccione un valor de la lista</t>
        </r>
      </text>
    </comment>
    <comment ref="D992" authorId="2" shapeId="0">
      <text>
        <r>
          <rPr>
            <sz val="11"/>
            <color theme="1"/>
            <rFont val="Calibri"/>
            <family val="2"/>
            <scheme val="minor"/>
          </rPr>
          <t>Introduzca un número con dos decimales como máximo. Debe ser igual o mayor a la "Cantidad Real Consumida"</t>
        </r>
      </text>
    </comment>
    <comment ref="E992" authorId="2" shapeId="0">
      <text>
        <r>
          <rPr>
            <sz val="11"/>
            <color theme="1"/>
            <rFont val="Calibri"/>
            <family val="2"/>
            <scheme val="minor"/>
          </rPr>
          <t>Introduzca un número con dos decimales como máximo</t>
        </r>
      </text>
    </comment>
    <comment ref="F992" authorId="2" shapeId="0">
      <text>
        <r>
          <rPr>
            <sz val="11"/>
            <color theme="1"/>
            <rFont val="Calibri"/>
            <family val="2"/>
            <scheme val="minor"/>
          </rPr>
          <t>Monto calculado automáticamente por el sistema</t>
        </r>
      </text>
    </comment>
    <comment ref="A1004" authorId="2" shapeId="0">
      <text>
        <r>
          <rPr>
            <sz val="11"/>
            <color theme="1"/>
            <rFont val="Calibri"/>
            <family val="2"/>
            <scheme val="minor"/>
          </rPr>
          <t>Introducir un texto con el nombre o referencia de la contratación</t>
        </r>
      </text>
    </comment>
    <comment ref="B1004" authorId="2" shapeId="0">
      <text>
        <r>
          <rPr>
            <sz val="11"/>
            <color theme="1"/>
            <rFont val="Calibri"/>
            <family val="2"/>
            <scheme val="minor"/>
          </rPr>
          <t>Introduzca un texto con la finalidad de la contratación</t>
        </r>
      </text>
    </comment>
    <comment ref="C1004" authorId="2" shapeId="0">
      <text>
        <r>
          <rPr>
            <sz val="11"/>
            <color theme="1"/>
            <rFont val="Calibri"/>
            <family val="2"/>
            <scheme val="minor"/>
          </rPr>
          <t>Seleccionar un valor del listado</t>
        </r>
      </text>
    </comment>
    <comment ref="D1004" authorId="2" shapeId="0">
      <text>
        <r>
          <rPr>
            <sz val="11"/>
            <color theme="1"/>
            <rFont val="Calibri"/>
            <family val="2"/>
            <scheme val="minor"/>
          </rPr>
          <t>Seleccione el tipo de procedimiento</t>
        </r>
      </text>
    </comment>
    <comment ref="E1004" authorId="2" shapeId="0">
      <text>
        <r>
          <rPr>
            <sz val="11"/>
            <color theme="1"/>
            <rFont val="Calibri"/>
            <family val="2"/>
            <scheme val="minor"/>
          </rPr>
          <t>Seleccione un valor de la lista</t>
        </r>
      </text>
    </comment>
    <comment ref="F1004" authorId="2" shapeId="0">
      <text>
        <r>
          <rPr>
            <sz val="11"/>
            <color theme="1"/>
            <rFont val="Calibri"/>
            <family val="2"/>
            <scheme val="minor"/>
          </rPr>
          <t>Introduzca el código SNIP</t>
        </r>
      </text>
    </comment>
    <comment ref="C1005" authorId="2" shapeId="0">
      <text>
        <r>
          <rPr>
            <sz val="11"/>
            <color theme="1"/>
            <rFont val="Calibri"/>
            <family val="2"/>
            <scheme val="minor"/>
          </rPr>
          <t>Introduzca la fecha de inicio del proceso, en formato dd-mm-aaaa</t>
        </r>
      </text>
    </comment>
    <comment ref="F10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2" shapeId="0">
      <text/>
    </comment>
    <comment ref="C1007" authorId="2" shapeId="0">
      <text>
        <r>
          <rPr>
            <sz val="11"/>
            <color theme="1"/>
            <rFont val="Calibri"/>
            <family val="2"/>
            <scheme val="minor"/>
          </rPr>
          <t>Introduzca la fecha prevista de adjudicación, en formato dd-mm-aaaa</t>
        </r>
      </text>
    </comment>
    <comment ref="F1007" authorId="2" shapeId="0">
      <text/>
    </comment>
    <comment ref="F1008" authorId="2" shapeId="0">
      <text/>
    </comment>
    <comment ref="A1010" authorId="2" shapeId="0">
      <text>
        <r>
          <rPr>
            <sz val="11"/>
            <color theme="1"/>
            <rFont val="Calibri"/>
            <family val="2"/>
            <scheme val="minor"/>
          </rPr>
          <t>Introduzca un codigo UNSPSC</t>
        </r>
      </text>
    </comment>
    <comment ref="B1010" authorId="2" shapeId="0">
      <text>
        <r>
          <rPr>
            <sz val="11"/>
            <color theme="1"/>
            <rFont val="Calibri"/>
            <family val="2"/>
            <scheme val="minor"/>
          </rPr>
          <t>Descripción calculada automáticamente a partir de código del artículo</t>
        </r>
      </text>
    </comment>
    <comment ref="C1010" authorId="2" shapeId="0">
      <text>
        <r>
          <rPr>
            <sz val="11"/>
            <color theme="1"/>
            <rFont val="Calibri"/>
            <family val="2"/>
            <scheme val="minor"/>
          </rPr>
          <t>Seleccione un valor de la lista</t>
        </r>
      </text>
    </comment>
    <comment ref="D1010" authorId="2" shapeId="0">
      <text>
        <r>
          <rPr>
            <sz val="11"/>
            <color theme="1"/>
            <rFont val="Calibri"/>
            <family val="2"/>
            <scheme val="minor"/>
          </rPr>
          <t>Introduzca un número con dos decimales como máximo. Debe ser igual o mayor a la "Cantidad Real Consumida"</t>
        </r>
      </text>
    </comment>
    <comment ref="E1010" authorId="2" shapeId="0">
      <text>
        <r>
          <rPr>
            <sz val="11"/>
            <color theme="1"/>
            <rFont val="Calibri"/>
            <family val="2"/>
            <scheme val="minor"/>
          </rPr>
          <t>Introduzca un número con dos decimales como máximo</t>
        </r>
      </text>
    </comment>
    <comment ref="F1010" authorId="2" shapeId="0">
      <text>
        <r>
          <rPr>
            <sz val="11"/>
            <color theme="1"/>
            <rFont val="Calibri"/>
            <family val="2"/>
            <scheme val="minor"/>
          </rPr>
          <t>Monto calculado automáticamente por el sistema</t>
        </r>
      </text>
    </comment>
    <comment ref="A1022" authorId="2" shapeId="0">
      <text>
        <r>
          <rPr>
            <sz val="11"/>
            <color theme="1"/>
            <rFont val="Calibri"/>
            <family val="2"/>
            <scheme val="minor"/>
          </rPr>
          <t>Introducir un texto con el nombre o referencia de la contratación</t>
        </r>
      </text>
    </comment>
    <comment ref="B1022" authorId="2" shapeId="0">
      <text>
        <r>
          <rPr>
            <sz val="11"/>
            <color theme="1"/>
            <rFont val="Calibri"/>
            <family val="2"/>
            <scheme val="minor"/>
          </rPr>
          <t>Introduzca un texto con la finalidad de la contratación</t>
        </r>
      </text>
    </comment>
    <comment ref="C1022" authorId="2" shapeId="0">
      <text>
        <r>
          <rPr>
            <sz val="11"/>
            <color theme="1"/>
            <rFont val="Calibri"/>
            <family val="2"/>
            <scheme val="minor"/>
          </rPr>
          <t>Seleccionar un valor del listado</t>
        </r>
      </text>
    </comment>
    <comment ref="D1022" authorId="2" shapeId="0">
      <text>
        <r>
          <rPr>
            <sz val="11"/>
            <color theme="1"/>
            <rFont val="Calibri"/>
            <family val="2"/>
            <scheme val="minor"/>
          </rPr>
          <t>Seleccione el tipo de procedimiento</t>
        </r>
      </text>
    </comment>
    <comment ref="E1022" authorId="2" shapeId="0">
      <text>
        <r>
          <rPr>
            <sz val="11"/>
            <color theme="1"/>
            <rFont val="Calibri"/>
            <family val="2"/>
            <scheme val="minor"/>
          </rPr>
          <t>Seleccione un valor de la lista</t>
        </r>
      </text>
    </comment>
    <comment ref="F1022" authorId="2" shapeId="0">
      <text>
        <r>
          <rPr>
            <sz val="11"/>
            <color theme="1"/>
            <rFont val="Calibri"/>
            <family val="2"/>
            <scheme val="minor"/>
          </rPr>
          <t>Introduzca el código SNIP</t>
        </r>
      </text>
    </comment>
    <comment ref="C1023" authorId="2" shapeId="0">
      <text>
        <r>
          <rPr>
            <sz val="11"/>
            <color theme="1"/>
            <rFont val="Calibri"/>
            <family val="2"/>
            <scheme val="minor"/>
          </rPr>
          <t>Introduzca la fecha de inicio del proceso, en formato dd-mm-aaaa</t>
        </r>
      </text>
    </comment>
    <comment ref="F10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2" shapeId="0">
      <text/>
    </comment>
    <comment ref="C1025" authorId="2" shapeId="0">
      <text>
        <r>
          <rPr>
            <sz val="11"/>
            <color theme="1"/>
            <rFont val="Calibri"/>
            <family val="2"/>
            <scheme val="minor"/>
          </rPr>
          <t>Introduzca la fecha prevista de adjudicación, en formato dd-mm-aaaa</t>
        </r>
      </text>
    </comment>
    <comment ref="F1025" authorId="2" shapeId="0">
      <text/>
    </comment>
    <comment ref="F1026" authorId="2" shapeId="0">
      <text/>
    </comment>
    <comment ref="A1028" authorId="2" shapeId="0">
      <text>
        <r>
          <rPr>
            <sz val="11"/>
            <color theme="1"/>
            <rFont val="Calibri"/>
            <family val="2"/>
            <scheme val="minor"/>
          </rPr>
          <t>Introduzca un codigo UNSPSC</t>
        </r>
      </text>
    </comment>
    <comment ref="B1028" authorId="2" shapeId="0">
      <text>
        <r>
          <rPr>
            <sz val="11"/>
            <color theme="1"/>
            <rFont val="Calibri"/>
            <family val="2"/>
            <scheme val="minor"/>
          </rPr>
          <t>Descripción calculada automáticamente a partir de código del artículo</t>
        </r>
      </text>
    </comment>
    <comment ref="C1028" authorId="2" shapeId="0">
      <text>
        <r>
          <rPr>
            <sz val="11"/>
            <color theme="1"/>
            <rFont val="Calibri"/>
            <family val="2"/>
            <scheme val="minor"/>
          </rPr>
          <t>Seleccione un valor de la lista</t>
        </r>
      </text>
    </comment>
    <comment ref="D1028" authorId="2" shapeId="0">
      <text>
        <r>
          <rPr>
            <sz val="11"/>
            <color theme="1"/>
            <rFont val="Calibri"/>
            <family val="2"/>
            <scheme val="minor"/>
          </rPr>
          <t>Introduzca un número con dos decimales como máximo. Debe ser igual o mayor a la "Cantidad Real Consumida"</t>
        </r>
      </text>
    </comment>
    <comment ref="E1028" authorId="2" shapeId="0">
      <text>
        <r>
          <rPr>
            <sz val="11"/>
            <color theme="1"/>
            <rFont val="Calibri"/>
            <family val="2"/>
            <scheme val="minor"/>
          </rPr>
          <t>Introduzca un número con dos decimales como máximo</t>
        </r>
      </text>
    </comment>
    <comment ref="F1028" authorId="2" shapeId="0">
      <text>
        <r>
          <rPr>
            <sz val="11"/>
            <color theme="1"/>
            <rFont val="Calibri"/>
            <family val="2"/>
            <scheme val="minor"/>
          </rPr>
          <t>Monto calculado automáticamente por el sistema</t>
        </r>
      </text>
    </comment>
    <comment ref="A1035" authorId="2" shapeId="0">
      <text>
        <r>
          <rPr>
            <sz val="11"/>
            <color theme="1"/>
            <rFont val="Calibri"/>
            <family val="2"/>
            <scheme val="minor"/>
          </rPr>
          <t>Introducir un texto con el nombre o referencia de la contratación</t>
        </r>
      </text>
    </comment>
    <comment ref="B1035" authorId="2" shapeId="0">
      <text>
        <r>
          <rPr>
            <sz val="11"/>
            <color theme="1"/>
            <rFont val="Calibri"/>
            <family val="2"/>
            <scheme val="minor"/>
          </rPr>
          <t>Introduzca un texto con la finalidad de la contratación</t>
        </r>
      </text>
    </comment>
    <comment ref="C1035" authorId="2" shapeId="0">
      <text>
        <r>
          <rPr>
            <sz val="11"/>
            <color theme="1"/>
            <rFont val="Calibri"/>
            <family val="2"/>
            <scheme val="minor"/>
          </rPr>
          <t>Seleccionar un valor del listado</t>
        </r>
      </text>
    </comment>
    <comment ref="D1035" authorId="2" shapeId="0">
      <text>
        <r>
          <rPr>
            <sz val="11"/>
            <color theme="1"/>
            <rFont val="Calibri"/>
            <family val="2"/>
            <scheme val="minor"/>
          </rPr>
          <t>Seleccione el tipo de procedimiento</t>
        </r>
      </text>
    </comment>
    <comment ref="E1035" authorId="2" shapeId="0">
      <text>
        <r>
          <rPr>
            <sz val="11"/>
            <color theme="1"/>
            <rFont val="Calibri"/>
            <family val="2"/>
            <scheme val="minor"/>
          </rPr>
          <t>Seleccione un valor de la lista</t>
        </r>
      </text>
    </comment>
    <comment ref="F1035" authorId="2" shapeId="0">
      <text>
        <r>
          <rPr>
            <sz val="11"/>
            <color theme="1"/>
            <rFont val="Calibri"/>
            <family val="2"/>
            <scheme val="minor"/>
          </rPr>
          <t>Introduzca el código SNIP</t>
        </r>
      </text>
    </comment>
    <comment ref="C1036" authorId="2" shapeId="0">
      <text>
        <r>
          <rPr>
            <sz val="11"/>
            <color theme="1"/>
            <rFont val="Calibri"/>
            <family val="2"/>
            <scheme val="minor"/>
          </rPr>
          <t>Introduzca la fecha de inicio del proceso, en formato dd-mm-aaaa</t>
        </r>
      </text>
    </comment>
    <comment ref="F10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2" shapeId="0">
      <text/>
    </comment>
    <comment ref="C1038" authorId="2" shapeId="0">
      <text>
        <r>
          <rPr>
            <sz val="11"/>
            <color theme="1"/>
            <rFont val="Calibri"/>
            <family val="2"/>
            <scheme val="minor"/>
          </rPr>
          <t>Introduzca la fecha prevista de adjudicación, en formato dd-mm-aaaa</t>
        </r>
      </text>
    </comment>
    <comment ref="F1038" authorId="2" shapeId="0">
      <text/>
    </comment>
    <comment ref="F1039" authorId="2" shapeId="0">
      <text/>
    </comment>
    <comment ref="A1041" authorId="2" shapeId="0">
      <text>
        <r>
          <rPr>
            <sz val="11"/>
            <color theme="1"/>
            <rFont val="Calibri"/>
            <family val="2"/>
            <scheme val="minor"/>
          </rPr>
          <t>Introduzca un codigo UNSPSC</t>
        </r>
      </text>
    </comment>
    <comment ref="B1041" authorId="2" shapeId="0">
      <text>
        <r>
          <rPr>
            <sz val="11"/>
            <color theme="1"/>
            <rFont val="Calibri"/>
            <family val="2"/>
            <scheme val="minor"/>
          </rPr>
          <t>Descripción calculada automáticamente a partir de código del artículo</t>
        </r>
      </text>
    </comment>
    <comment ref="C1041" authorId="2" shapeId="0">
      <text>
        <r>
          <rPr>
            <sz val="11"/>
            <color theme="1"/>
            <rFont val="Calibri"/>
            <family val="2"/>
            <scheme val="minor"/>
          </rPr>
          <t>Seleccione un valor de la lista</t>
        </r>
      </text>
    </comment>
    <comment ref="D1041" authorId="2" shapeId="0">
      <text>
        <r>
          <rPr>
            <sz val="11"/>
            <color theme="1"/>
            <rFont val="Calibri"/>
            <family val="2"/>
            <scheme val="minor"/>
          </rPr>
          <t>Introduzca un número con dos decimales como máximo. Debe ser igual o mayor a la "Cantidad Real Consumida"</t>
        </r>
      </text>
    </comment>
    <comment ref="E1041" authorId="2" shapeId="0">
      <text>
        <r>
          <rPr>
            <sz val="11"/>
            <color theme="1"/>
            <rFont val="Calibri"/>
            <family val="2"/>
            <scheme val="minor"/>
          </rPr>
          <t>Introduzca un número con dos decimales como máximo</t>
        </r>
      </text>
    </comment>
    <comment ref="F1041" authorId="2" shapeId="0">
      <text>
        <r>
          <rPr>
            <sz val="11"/>
            <color theme="1"/>
            <rFont val="Calibri"/>
            <family val="2"/>
            <scheme val="minor"/>
          </rPr>
          <t>Monto calculado automáticamente por el sistema</t>
        </r>
      </text>
    </comment>
    <comment ref="A1047" authorId="2" shapeId="0">
      <text>
        <r>
          <rPr>
            <sz val="11"/>
            <color theme="1"/>
            <rFont val="Calibri"/>
            <family val="2"/>
            <scheme val="minor"/>
          </rPr>
          <t>Introducir un texto con el nombre o referencia de la contratación</t>
        </r>
      </text>
    </comment>
    <comment ref="B1047" authorId="2" shapeId="0">
      <text>
        <r>
          <rPr>
            <sz val="11"/>
            <color theme="1"/>
            <rFont val="Calibri"/>
            <family val="2"/>
            <scheme val="minor"/>
          </rPr>
          <t>Introduzca un texto con la finalidad de la contratación</t>
        </r>
      </text>
    </comment>
    <comment ref="C1047" authorId="2" shapeId="0">
      <text>
        <r>
          <rPr>
            <sz val="11"/>
            <color theme="1"/>
            <rFont val="Calibri"/>
            <family val="2"/>
            <scheme val="minor"/>
          </rPr>
          <t>Seleccionar un valor del listado</t>
        </r>
      </text>
    </comment>
    <comment ref="D1047" authorId="2" shapeId="0">
      <text>
        <r>
          <rPr>
            <sz val="11"/>
            <color theme="1"/>
            <rFont val="Calibri"/>
            <family val="2"/>
            <scheme val="minor"/>
          </rPr>
          <t>Seleccione el tipo de procedimiento</t>
        </r>
      </text>
    </comment>
    <comment ref="E1047" authorId="2" shapeId="0">
      <text>
        <r>
          <rPr>
            <sz val="11"/>
            <color theme="1"/>
            <rFont val="Calibri"/>
            <family val="2"/>
            <scheme val="minor"/>
          </rPr>
          <t>Seleccione un valor de la lista</t>
        </r>
      </text>
    </comment>
    <comment ref="F1047" authorId="2" shapeId="0">
      <text>
        <r>
          <rPr>
            <sz val="11"/>
            <color theme="1"/>
            <rFont val="Calibri"/>
            <family val="2"/>
            <scheme val="minor"/>
          </rPr>
          <t>Introduzca el código SNIP</t>
        </r>
      </text>
    </comment>
    <comment ref="C1048" authorId="2" shapeId="0">
      <text>
        <r>
          <rPr>
            <sz val="11"/>
            <color theme="1"/>
            <rFont val="Calibri"/>
            <family val="2"/>
            <scheme val="minor"/>
          </rPr>
          <t>Introduzca la fecha de inicio del proceso, en formato dd-mm-aaaa</t>
        </r>
      </text>
    </comment>
    <comment ref="F10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text/>
    </comment>
    <comment ref="C1050" authorId="2" shapeId="0">
      <text>
        <r>
          <rPr>
            <sz val="11"/>
            <color theme="1"/>
            <rFont val="Calibri"/>
            <family val="2"/>
            <scheme val="minor"/>
          </rPr>
          <t>Introduzca la fecha prevista de adjudicación, en formato dd-mm-aaaa</t>
        </r>
      </text>
    </comment>
    <comment ref="F1050" authorId="2" shapeId="0">
      <text/>
    </comment>
    <comment ref="F1051" authorId="2" shapeId="0">
      <text/>
    </comment>
    <comment ref="A1053" authorId="2" shapeId="0">
      <text>
        <r>
          <rPr>
            <sz val="11"/>
            <color theme="1"/>
            <rFont val="Calibri"/>
            <family val="2"/>
            <scheme val="minor"/>
          </rPr>
          <t>Introduzca un codigo UNSPSC</t>
        </r>
      </text>
    </comment>
    <comment ref="B1053" authorId="2" shapeId="0">
      <text>
        <r>
          <rPr>
            <sz val="11"/>
            <color theme="1"/>
            <rFont val="Calibri"/>
            <family val="2"/>
            <scheme val="minor"/>
          </rPr>
          <t>Descripción calculada automáticamente a partir de código del artículo</t>
        </r>
      </text>
    </comment>
    <comment ref="C1053" authorId="2" shapeId="0">
      <text>
        <r>
          <rPr>
            <sz val="11"/>
            <color theme="1"/>
            <rFont val="Calibri"/>
            <family val="2"/>
            <scheme val="minor"/>
          </rPr>
          <t>Seleccione un valor de la lista</t>
        </r>
      </text>
    </comment>
    <comment ref="D1053" authorId="2" shapeId="0">
      <text>
        <r>
          <rPr>
            <sz val="11"/>
            <color theme="1"/>
            <rFont val="Calibri"/>
            <family val="2"/>
            <scheme val="minor"/>
          </rPr>
          <t>Introduzca un número con dos decimales como máximo. Debe ser igual o mayor a la "Cantidad Real Consumida"</t>
        </r>
      </text>
    </comment>
    <comment ref="E1053" authorId="2" shapeId="0">
      <text>
        <r>
          <rPr>
            <sz val="11"/>
            <color theme="1"/>
            <rFont val="Calibri"/>
            <family val="2"/>
            <scheme val="minor"/>
          </rPr>
          <t>Introduzca un número con dos decimales como máximo</t>
        </r>
      </text>
    </comment>
    <comment ref="F1053" authorId="2" shapeId="0">
      <text>
        <r>
          <rPr>
            <sz val="11"/>
            <color theme="1"/>
            <rFont val="Calibri"/>
            <family val="2"/>
            <scheme val="minor"/>
          </rPr>
          <t>Monto calculado automáticamente por el sistema</t>
        </r>
      </text>
    </comment>
    <comment ref="A1058" authorId="2" shapeId="0">
      <text>
        <r>
          <rPr>
            <sz val="11"/>
            <color theme="1"/>
            <rFont val="Calibri"/>
            <family val="2"/>
            <scheme val="minor"/>
          </rPr>
          <t>Introducir un texto con el nombre o referencia de la contratación</t>
        </r>
      </text>
    </comment>
    <comment ref="B1058" authorId="2" shapeId="0">
      <text>
        <r>
          <rPr>
            <sz val="11"/>
            <color theme="1"/>
            <rFont val="Calibri"/>
            <family val="2"/>
            <scheme val="minor"/>
          </rPr>
          <t>Introduzca un texto con la finalidad de la contratación</t>
        </r>
      </text>
    </comment>
    <comment ref="C1058" authorId="2" shapeId="0">
      <text>
        <r>
          <rPr>
            <sz val="11"/>
            <color theme="1"/>
            <rFont val="Calibri"/>
            <family val="2"/>
            <scheme val="minor"/>
          </rPr>
          <t>Seleccionar un valor del listado</t>
        </r>
      </text>
    </comment>
    <comment ref="D1058" authorId="2" shapeId="0">
      <text>
        <r>
          <rPr>
            <sz val="11"/>
            <color theme="1"/>
            <rFont val="Calibri"/>
            <family val="2"/>
            <scheme val="minor"/>
          </rPr>
          <t>Seleccione el tipo de procedimiento</t>
        </r>
      </text>
    </comment>
    <comment ref="E1058" authorId="2" shapeId="0">
      <text>
        <r>
          <rPr>
            <sz val="11"/>
            <color theme="1"/>
            <rFont val="Calibri"/>
            <family val="2"/>
            <scheme val="minor"/>
          </rPr>
          <t>Seleccione un valor de la lista</t>
        </r>
      </text>
    </comment>
    <comment ref="F1058" authorId="2" shapeId="0">
      <text>
        <r>
          <rPr>
            <sz val="11"/>
            <color theme="1"/>
            <rFont val="Calibri"/>
            <family val="2"/>
            <scheme val="minor"/>
          </rPr>
          <t>Introduzca el código SNIP</t>
        </r>
      </text>
    </comment>
    <comment ref="C1059" authorId="2" shapeId="0">
      <text>
        <r>
          <rPr>
            <sz val="11"/>
            <color theme="1"/>
            <rFont val="Calibri"/>
            <family val="2"/>
            <scheme val="minor"/>
          </rPr>
          <t>Introduzca la fecha de inicio del proceso, en formato dd-mm-aaaa</t>
        </r>
      </text>
    </comment>
    <comment ref="F10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2" shapeId="0">
      <text/>
    </comment>
    <comment ref="C1061" authorId="2" shapeId="0">
      <text>
        <r>
          <rPr>
            <sz val="11"/>
            <color theme="1"/>
            <rFont val="Calibri"/>
            <family val="2"/>
            <scheme val="minor"/>
          </rPr>
          <t>Introduzca la fecha prevista de adjudicación, en formato dd-mm-aaaa</t>
        </r>
      </text>
    </comment>
    <comment ref="F1061" authorId="2" shapeId="0">
      <text/>
    </comment>
    <comment ref="F1062" authorId="2" shapeId="0">
      <text/>
    </comment>
    <comment ref="A1064" authorId="2" shapeId="0">
      <text>
        <r>
          <rPr>
            <sz val="11"/>
            <color theme="1"/>
            <rFont val="Calibri"/>
            <family val="2"/>
            <scheme val="minor"/>
          </rPr>
          <t>Introduzca un codigo UNSPSC</t>
        </r>
      </text>
    </comment>
    <comment ref="B1064" authorId="2" shapeId="0">
      <text>
        <r>
          <rPr>
            <sz val="11"/>
            <color theme="1"/>
            <rFont val="Calibri"/>
            <family val="2"/>
            <scheme val="minor"/>
          </rPr>
          <t>Descripción calculada automáticamente a partir de código del artículo</t>
        </r>
      </text>
    </comment>
    <comment ref="C1064" authorId="2" shapeId="0">
      <text>
        <r>
          <rPr>
            <sz val="11"/>
            <color theme="1"/>
            <rFont val="Calibri"/>
            <family val="2"/>
            <scheme val="minor"/>
          </rPr>
          <t>Seleccione un valor de la lista</t>
        </r>
      </text>
    </comment>
    <comment ref="D1064" authorId="2" shapeId="0">
      <text>
        <r>
          <rPr>
            <sz val="11"/>
            <color theme="1"/>
            <rFont val="Calibri"/>
            <family val="2"/>
            <scheme val="minor"/>
          </rPr>
          <t>Introduzca un número con dos decimales como máximo. Debe ser igual o mayor a la "Cantidad Real Consumida"</t>
        </r>
      </text>
    </comment>
    <comment ref="E1064" authorId="2" shapeId="0">
      <text>
        <r>
          <rPr>
            <sz val="11"/>
            <color theme="1"/>
            <rFont val="Calibri"/>
            <family val="2"/>
            <scheme val="minor"/>
          </rPr>
          <t>Introduzca un número con dos decimales como máximo</t>
        </r>
      </text>
    </comment>
    <comment ref="F1064" authorId="2" shapeId="0">
      <text>
        <r>
          <rPr>
            <sz val="11"/>
            <color theme="1"/>
            <rFont val="Calibri"/>
            <family val="2"/>
            <scheme val="minor"/>
          </rPr>
          <t>Monto calculado automáticamente por el sistema</t>
        </r>
      </text>
    </comment>
    <comment ref="A1069" authorId="2" shapeId="0">
      <text>
        <r>
          <rPr>
            <sz val="11"/>
            <color theme="1"/>
            <rFont val="Calibri"/>
            <family val="2"/>
            <scheme val="minor"/>
          </rPr>
          <t>Introducir un texto con el nombre o referencia de la contratación</t>
        </r>
      </text>
    </comment>
    <comment ref="B1069" authorId="2" shapeId="0">
      <text>
        <r>
          <rPr>
            <sz val="11"/>
            <color theme="1"/>
            <rFont val="Calibri"/>
            <family val="2"/>
            <scheme val="minor"/>
          </rPr>
          <t>Introduzca un texto con la finalidad de la contratación</t>
        </r>
      </text>
    </comment>
    <comment ref="C1069" authorId="2" shapeId="0">
      <text>
        <r>
          <rPr>
            <sz val="11"/>
            <color theme="1"/>
            <rFont val="Calibri"/>
            <family val="2"/>
            <scheme val="minor"/>
          </rPr>
          <t>Seleccionar un valor del listado</t>
        </r>
      </text>
    </comment>
    <comment ref="D1069" authorId="2" shapeId="0">
      <text>
        <r>
          <rPr>
            <sz val="11"/>
            <color theme="1"/>
            <rFont val="Calibri"/>
            <family val="2"/>
            <scheme val="minor"/>
          </rPr>
          <t>Seleccione el tipo de procedimiento</t>
        </r>
      </text>
    </comment>
    <comment ref="E1069" authorId="2" shapeId="0">
      <text>
        <r>
          <rPr>
            <sz val="11"/>
            <color theme="1"/>
            <rFont val="Calibri"/>
            <family val="2"/>
            <scheme val="minor"/>
          </rPr>
          <t>Seleccione un valor de la lista</t>
        </r>
      </text>
    </comment>
    <comment ref="F1069" authorId="2" shapeId="0">
      <text>
        <r>
          <rPr>
            <sz val="11"/>
            <color theme="1"/>
            <rFont val="Calibri"/>
            <family val="2"/>
            <scheme val="minor"/>
          </rPr>
          <t>Introduzca el código SNIP</t>
        </r>
      </text>
    </comment>
    <comment ref="C1070" authorId="2" shapeId="0">
      <text>
        <r>
          <rPr>
            <sz val="11"/>
            <color theme="1"/>
            <rFont val="Calibri"/>
            <family val="2"/>
            <scheme val="minor"/>
          </rPr>
          <t>Introduzca la fecha de inicio del proceso, en formato dd-mm-aaaa</t>
        </r>
      </text>
    </comment>
    <comment ref="F10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text/>
    </comment>
    <comment ref="C1072" authorId="2" shapeId="0">
      <text>
        <r>
          <rPr>
            <sz val="11"/>
            <color theme="1"/>
            <rFont val="Calibri"/>
            <family val="2"/>
            <scheme val="minor"/>
          </rPr>
          <t>Introduzca la fecha prevista de adjudicación, en formato dd-mm-aaaa</t>
        </r>
      </text>
    </comment>
    <comment ref="F1072" authorId="2" shapeId="0">
      <text/>
    </comment>
    <comment ref="F1073" authorId="2" shapeId="0">
      <text/>
    </comment>
    <comment ref="A1075" authorId="2" shapeId="0">
      <text>
        <r>
          <rPr>
            <sz val="11"/>
            <color theme="1"/>
            <rFont val="Calibri"/>
            <family val="2"/>
            <scheme val="minor"/>
          </rPr>
          <t>Introduzca un codigo UNSPSC</t>
        </r>
      </text>
    </comment>
    <comment ref="B1075" authorId="2" shapeId="0">
      <text>
        <r>
          <rPr>
            <sz val="11"/>
            <color theme="1"/>
            <rFont val="Calibri"/>
            <family val="2"/>
            <scheme val="minor"/>
          </rPr>
          <t>Descripción calculada automáticamente a partir de código del artículo</t>
        </r>
      </text>
    </comment>
    <comment ref="C1075" authorId="2" shapeId="0">
      <text>
        <r>
          <rPr>
            <sz val="11"/>
            <color theme="1"/>
            <rFont val="Calibri"/>
            <family val="2"/>
            <scheme val="minor"/>
          </rPr>
          <t>Seleccione un valor de la lista</t>
        </r>
      </text>
    </comment>
    <comment ref="D1075" authorId="2" shapeId="0">
      <text>
        <r>
          <rPr>
            <sz val="11"/>
            <color theme="1"/>
            <rFont val="Calibri"/>
            <family val="2"/>
            <scheme val="minor"/>
          </rPr>
          <t>Introduzca un número con dos decimales como máximo. Debe ser igual o mayor a la "Cantidad Real Consumida"</t>
        </r>
      </text>
    </comment>
    <comment ref="E1075" authorId="2" shapeId="0">
      <text>
        <r>
          <rPr>
            <sz val="11"/>
            <color theme="1"/>
            <rFont val="Calibri"/>
            <family val="2"/>
            <scheme val="minor"/>
          </rPr>
          <t>Introduzca un número con dos decimales como máximo</t>
        </r>
      </text>
    </comment>
    <comment ref="F1075" authorId="2" shapeId="0">
      <text>
        <r>
          <rPr>
            <sz val="11"/>
            <color theme="1"/>
            <rFont val="Calibri"/>
            <family val="2"/>
            <scheme val="minor"/>
          </rPr>
          <t>Monto calculado automáticamente por el sistema</t>
        </r>
      </text>
    </comment>
    <comment ref="A1081" authorId="2" shapeId="0">
      <text>
        <r>
          <rPr>
            <sz val="11"/>
            <color theme="1"/>
            <rFont val="Calibri"/>
            <family val="2"/>
            <scheme val="minor"/>
          </rPr>
          <t>Introducir un texto con el nombre o referencia de la contratación</t>
        </r>
      </text>
    </comment>
    <comment ref="B1081" authorId="2" shapeId="0">
      <text>
        <r>
          <rPr>
            <sz val="11"/>
            <color theme="1"/>
            <rFont val="Calibri"/>
            <family val="2"/>
            <scheme val="minor"/>
          </rPr>
          <t>Introduzca un texto con la finalidad de la contratación</t>
        </r>
      </text>
    </comment>
    <comment ref="C1081" authorId="2" shapeId="0">
      <text>
        <r>
          <rPr>
            <sz val="11"/>
            <color theme="1"/>
            <rFont val="Calibri"/>
            <family val="2"/>
            <scheme val="minor"/>
          </rPr>
          <t>Seleccionar un valor del listado</t>
        </r>
      </text>
    </comment>
    <comment ref="D1081" authorId="2" shapeId="0">
      <text>
        <r>
          <rPr>
            <sz val="11"/>
            <color theme="1"/>
            <rFont val="Calibri"/>
            <family val="2"/>
            <scheme val="minor"/>
          </rPr>
          <t>Seleccione el tipo de procedimiento</t>
        </r>
      </text>
    </comment>
    <comment ref="E1081" authorId="2" shapeId="0">
      <text>
        <r>
          <rPr>
            <sz val="11"/>
            <color theme="1"/>
            <rFont val="Calibri"/>
            <family val="2"/>
            <scheme val="minor"/>
          </rPr>
          <t>Seleccione un valor de la lista</t>
        </r>
      </text>
    </comment>
    <comment ref="F1081" authorId="2" shapeId="0">
      <text>
        <r>
          <rPr>
            <sz val="11"/>
            <color theme="1"/>
            <rFont val="Calibri"/>
            <family val="2"/>
            <scheme val="minor"/>
          </rPr>
          <t>Introduzca el código SNIP</t>
        </r>
      </text>
    </comment>
    <comment ref="C1082" authorId="2" shapeId="0">
      <text>
        <r>
          <rPr>
            <sz val="11"/>
            <color theme="1"/>
            <rFont val="Calibri"/>
            <family val="2"/>
            <scheme val="minor"/>
          </rPr>
          <t>Introduzca la fecha de inicio del proceso, en formato dd-mm-aaaa</t>
        </r>
      </text>
    </comment>
    <comment ref="F10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3" authorId="2" shapeId="0">
      <text/>
    </comment>
    <comment ref="C1084" authorId="2" shapeId="0">
      <text>
        <r>
          <rPr>
            <sz val="11"/>
            <color theme="1"/>
            <rFont val="Calibri"/>
            <family val="2"/>
            <scheme val="minor"/>
          </rPr>
          <t>Introduzca la fecha prevista de adjudicación, en formato dd-mm-aaaa</t>
        </r>
      </text>
    </comment>
    <comment ref="F1084" authorId="2" shapeId="0">
      <text/>
    </comment>
    <comment ref="F1085" authorId="2" shapeId="0">
      <text/>
    </comment>
    <comment ref="A1087" authorId="2" shapeId="0">
      <text>
        <r>
          <rPr>
            <sz val="11"/>
            <color theme="1"/>
            <rFont val="Calibri"/>
            <family val="2"/>
            <scheme val="minor"/>
          </rPr>
          <t>Introduzca un codigo UNSPSC</t>
        </r>
      </text>
    </comment>
    <comment ref="B1087" authorId="2" shapeId="0">
      <text>
        <r>
          <rPr>
            <sz val="11"/>
            <color theme="1"/>
            <rFont val="Calibri"/>
            <family val="2"/>
            <scheme val="minor"/>
          </rPr>
          <t>Descripción calculada automáticamente a partir de código del artículo</t>
        </r>
      </text>
    </comment>
    <comment ref="C1087" authorId="2" shapeId="0">
      <text>
        <r>
          <rPr>
            <sz val="11"/>
            <color theme="1"/>
            <rFont val="Calibri"/>
            <family val="2"/>
            <scheme val="minor"/>
          </rPr>
          <t>Seleccione un valor de la lista</t>
        </r>
      </text>
    </comment>
    <comment ref="D1087" authorId="2" shapeId="0">
      <text>
        <r>
          <rPr>
            <sz val="11"/>
            <color theme="1"/>
            <rFont val="Calibri"/>
            <family val="2"/>
            <scheme val="minor"/>
          </rPr>
          <t>Introduzca un número con dos decimales como máximo. Debe ser igual o mayor a la "Cantidad Real Consumida"</t>
        </r>
      </text>
    </comment>
    <comment ref="E1087" authorId="2" shapeId="0">
      <text>
        <r>
          <rPr>
            <sz val="11"/>
            <color theme="1"/>
            <rFont val="Calibri"/>
            <family val="2"/>
            <scheme val="minor"/>
          </rPr>
          <t>Introduzca un número con dos decimales como máximo</t>
        </r>
      </text>
    </comment>
    <comment ref="F1087" authorId="2" shapeId="0">
      <text>
        <r>
          <rPr>
            <sz val="11"/>
            <color theme="1"/>
            <rFont val="Calibri"/>
            <family val="2"/>
            <scheme val="minor"/>
          </rPr>
          <t>Monto calculado automáticamente por el sistema</t>
        </r>
      </text>
    </comment>
    <comment ref="A1092" authorId="2" shapeId="0">
      <text>
        <r>
          <rPr>
            <sz val="11"/>
            <color theme="1"/>
            <rFont val="Calibri"/>
            <family val="2"/>
            <scheme val="minor"/>
          </rPr>
          <t>Introducir un texto con el nombre o referencia de la contratación</t>
        </r>
      </text>
    </comment>
    <comment ref="B1092" authorId="2" shapeId="0">
      <text>
        <r>
          <rPr>
            <sz val="11"/>
            <color theme="1"/>
            <rFont val="Calibri"/>
            <family val="2"/>
            <scheme val="minor"/>
          </rPr>
          <t>Introduzca un texto con la finalidad de la contratación</t>
        </r>
      </text>
    </comment>
    <comment ref="C1092" authorId="2" shapeId="0">
      <text>
        <r>
          <rPr>
            <sz val="11"/>
            <color theme="1"/>
            <rFont val="Calibri"/>
            <family val="2"/>
            <scheme val="minor"/>
          </rPr>
          <t>Seleccionar un valor del listado</t>
        </r>
      </text>
    </comment>
    <comment ref="D1092" authorId="2" shapeId="0">
      <text>
        <r>
          <rPr>
            <sz val="11"/>
            <color theme="1"/>
            <rFont val="Calibri"/>
            <family val="2"/>
            <scheme val="minor"/>
          </rPr>
          <t>Seleccione el tipo de procedimiento</t>
        </r>
      </text>
    </comment>
    <comment ref="E1092" authorId="2" shapeId="0">
      <text>
        <r>
          <rPr>
            <sz val="11"/>
            <color theme="1"/>
            <rFont val="Calibri"/>
            <family val="2"/>
            <scheme val="minor"/>
          </rPr>
          <t>Seleccione un valor de la lista</t>
        </r>
      </text>
    </comment>
    <comment ref="F1092" authorId="2" shapeId="0">
      <text>
        <r>
          <rPr>
            <sz val="11"/>
            <color theme="1"/>
            <rFont val="Calibri"/>
            <family val="2"/>
            <scheme val="minor"/>
          </rPr>
          <t>Introduzca el código SNIP</t>
        </r>
      </text>
    </comment>
    <comment ref="C1093" authorId="2" shapeId="0">
      <text>
        <r>
          <rPr>
            <sz val="11"/>
            <color theme="1"/>
            <rFont val="Calibri"/>
            <family val="2"/>
            <scheme val="minor"/>
          </rPr>
          <t>Introduzca la fecha de inicio del proceso, en formato dd-mm-aaaa</t>
        </r>
      </text>
    </comment>
    <comment ref="F10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2" shapeId="0">
      <text/>
    </comment>
    <comment ref="C1095" authorId="2" shapeId="0">
      <text>
        <r>
          <rPr>
            <sz val="11"/>
            <color theme="1"/>
            <rFont val="Calibri"/>
            <family val="2"/>
            <scheme val="minor"/>
          </rPr>
          <t>Introduzca la fecha prevista de adjudicación, en formato dd-mm-aaaa</t>
        </r>
      </text>
    </comment>
    <comment ref="F1095" authorId="2" shapeId="0">
      <text/>
    </comment>
    <comment ref="F1096" authorId="2" shapeId="0">
      <text/>
    </comment>
    <comment ref="A1098" authorId="2" shapeId="0">
      <text>
        <r>
          <rPr>
            <sz val="11"/>
            <color theme="1"/>
            <rFont val="Calibri"/>
            <family val="2"/>
            <scheme val="minor"/>
          </rPr>
          <t>Introduzca un codigo UNSPSC</t>
        </r>
      </text>
    </comment>
    <comment ref="B1098" authorId="2" shapeId="0">
      <text>
        <r>
          <rPr>
            <sz val="11"/>
            <color theme="1"/>
            <rFont val="Calibri"/>
            <family val="2"/>
            <scheme val="minor"/>
          </rPr>
          <t>Descripción calculada automáticamente a partir de código del artículo</t>
        </r>
      </text>
    </comment>
    <comment ref="C1098" authorId="2" shapeId="0">
      <text>
        <r>
          <rPr>
            <sz val="11"/>
            <color theme="1"/>
            <rFont val="Calibri"/>
            <family val="2"/>
            <scheme val="minor"/>
          </rPr>
          <t>Seleccione un valor de la lista</t>
        </r>
      </text>
    </comment>
    <comment ref="D1098" authorId="2" shapeId="0">
      <text>
        <r>
          <rPr>
            <sz val="11"/>
            <color theme="1"/>
            <rFont val="Calibri"/>
            <family val="2"/>
            <scheme val="minor"/>
          </rPr>
          <t>Introduzca un número con dos decimales como máximo. Debe ser igual o mayor a la "Cantidad Real Consumida"</t>
        </r>
      </text>
    </comment>
    <comment ref="E1098" authorId="2" shapeId="0">
      <text>
        <r>
          <rPr>
            <sz val="11"/>
            <color theme="1"/>
            <rFont val="Calibri"/>
            <family val="2"/>
            <scheme val="minor"/>
          </rPr>
          <t>Introduzca un número con dos decimales como máximo</t>
        </r>
      </text>
    </comment>
    <comment ref="F1098" authorId="2" shapeId="0">
      <text>
        <r>
          <rPr>
            <sz val="11"/>
            <color theme="1"/>
            <rFont val="Calibri"/>
            <family val="2"/>
            <scheme val="minor"/>
          </rPr>
          <t>Monto calculado automáticamente por el sistema</t>
        </r>
      </text>
    </comment>
    <comment ref="A1113" authorId="2" shapeId="0">
      <text>
        <r>
          <rPr>
            <sz val="11"/>
            <color theme="1"/>
            <rFont val="Calibri"/>
            <family val="2"/>
            <scheme val="minor"/>
          </rPr>
          <t>Introducir un texto con el nombre o referencia de la contratación</t>
        </r>
      </text>
    </comment>
    <comment ref="B1113" authorId="2" shapeId="0">
      <text>
        <r>
          <rPr>
            <sz val="11"/>
            <color theme="1"/>
            <rFont val="Calibri"/>
            <family val="2"/>
            <scheme val="minor"/>
          </rPr>
          <t>Introduzca un texto con la finalidad de la contratación</t>
        </r>
      </text>
    </comment>
    <comment ref="C1113" authorId="2" shapeId="0">
      <text>
        <r>
          <rPr>
            <sz val="11"/>
            <color theme="1"/>
            <rFont val="Calibri"/>
            <family val="2"/>
            <scheme val="minor"/>
          </rPr>
          <t>Seleccionar un valor del listado</t>
        </r>
      </text>
    </comment>
    <comment ref="D1113" authorId="2" shapeId="0">
      <text>
        <r>
          <rPr>
            <sz val="11"/>
            <color theme="1"/>
            <rFont val="Calibri"/>
            <family val="2"/>
            <scheme val="minor"/>
          </rPr>
          <t>Seleccione el tipo de procedimiento</t>
        </r>
      </text>
    </comment>
    <comment ref="E1113" authorId="2" shapeId="0">
      <text>
        <r>
          <rPr>
            <sz val="11"/>
            <color theme="1"/>
            <rFont val="Calibri"/>
            <family val="2"/>
            <scheme val="minor"/>
          </rPr>
          <t>Seleccione un valor de la lista</t>
        </r>
      </text>
    </comment>
    <comment ref="F1113" authorId="2" shapeId="0">
      <text>
        <r>
          <rPr>
            <sz val="11"/>
            <color theme="1"/>
            <rFont val="Calibri"/>
            <family val="2"/>
            <scheme val="minor"/>
          </rPr>
          <t>Introduzca el código SNIP</t>
        </r>
      </text>
    </comment>
    <comment ref="C1114" authorId="2" shapeId="0">
      <text>
        <r>
          <rPr>
            <sz val="11"/>
            <color theme="1"/>
            <rFont val="Calibri"/>
            <family val="2"/>
            <scheme val="minor"/>
          </rPr>
          <t>Introduzca la fecha de inicio del proceso, en formato dd-mm-aaaa</t>
        </r>
      </text>
    </comment>
    <comment ref="F11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2" shapeId="0">
      <text/>
    </comment>
    <comment ref="C1116" authorId="2" shapeId="0">
      <text>
        <r>
          <rPr>
            <sz val="11"/>
            <color theme="1"/>
            <rFont val="Calibri"/>
            <family val="2"/>
            <scheme val="minor"/>
          </rPr>
          <t>Introduzca la fecha prevista de adjudicación, en formato dd-mm-aaaa</t>
        </r>
      </text>
    </comment>
    <comment ref="F1116" authorId="2" shapeId="0">
      <text/>
    </comment>
    <comment ref="F1117" authorId="2" shapeId="0">
      <text/>
    </comment>
    <comment ref="A1119" authorId="2" shapeId="0">
      <text>
        <r>
          <rPr>
            <sz val="11"/>
            <color theme="1"/>
            <rFont val="Calibri"/>
            <family val="2"/>
            <scheme val="minor"/>
          </rPr>
          <t>Introduzca un codigo UNSPSC</t>
        </r>
      </text>
    </comment>
    <comment ref="B1119" authorId="2" shapeId="0">
      <text>
        <r>
          <rPr>
            <sz val="11"/>
            <color theme="1"/>
            <rFont val="Calibri"/>
            <family val="2"/>
            <scheme val="minor"/>
          </rPr>
          <t>Descripción calculada automáticamente a partir de código del artículo</t>
        </r>
      </text>
    </comment>
    <comment ref="C1119" authorId="2" shapeId="0">
      <text>
        <r>
          <rPr>
            <sz val="11"/>
            <color theme="1"/>
            <rFont val="Calibri"/>
            <family val="2"/>
            <scheme val="minor"/>
          </rPr>
          <t>Seleccione un valor de la lista</t>
        </r>
      </text>
    </comment>
    <comment ref="D1119" authorId="2" shapeId="0">
      <text>
        <r>
          <rPr>
            <sz val="11"/>
            <color theme="1"/>
            <rFont val="Calibri"/>
            <family val="2"/>
            <scheme val="minor"/>
          </rPr>
          <t>Introduzca un número con dos decimales como máximo. Debe ser igual o mayor a la "Cantidad Real Consumida"</t>
        </r>
      </text>
    </comment>
    <comment ref="E1119" authorId="2" shapeId="0">
      <text>
        <r>
          <rPr>
            <sz val="11"/>
            <color theme="1"/>
            <rFont val="Calibri"/>
            <family val="2"/>
            <scheme val="minor"/>
          </rPr>
          <t>Introduzca un número con dos decimales como máximo</t>
        </r>
      </text>
    </comment>
    <comment ref="F1119" authorId="2" shapeId="0">
      <text>
        <r>
          <rPr>
            <sz val="11"/>
            <color theme="1"/>
            <rFont val="Calibri"/>
            <family val="2"/>
            <scheme val="minor"/>
          </rPr>
          <t>Monto calculado automáticamente por el sistema</t>
        </r>
      </text>
    </comment>
    <comment ref="A1127" authorId="2" shapeId="0">
      <text>
        <r>
          <rPr>
            <sz val="11"/>
            <color theme="1"/>
            <rFont val="Calibri"/>
            <family val="2"/>
            <scheme val="minor"/>
          </rPr>
          <t>Introducir un texto con el nombre o referencia de la contratación</t>
        </r>
      </text>
    </comment>
    <comment ref="B1127" authorId="2" shapeId="0">
      <text>
        <r>
          <rPr>
            <sz val="11"/>
            <color theme="1"/>
            <rFont val="Calibri"/>
            <family val="2"/>
            <scheme val="minor"/>
          </rPr>
          <t>Introduzca un texto con la finalidad de la contratación</t>
        </r>
      </text>
    </comment>
    <comment ref="C1127" authorId="2" shapeId="0">
      <text>
        <r>
          <rPr>
            <sz val="11"/>
            <color theme="1"/>
            <rFont val="Calibri"/>
            <family val="2"/>
            <scheme val="minor"/>
          </rPr>
          <t>Seleccionar un valor del listado</t>
        </r>
      </text>
    </comment>
    <comment ref="D1127" authorId="2" shapeId="0">
      <text>
        <r>
          <rPr>
            <sz val="11"/>
            <color theme="1"/>
            <rFont val="Calibri"/>
            <family val="2"/>
            <scheme val="minor"/>
          </rPr>
          <t>Seleccione el tipo de procedimiento</t>
        </r>
      </text>
    </comment>
    <comment ref="E1127" authorId="2" shapeId="0">
      <text>
        <r>
          <rPr>
            <sz val="11"/>
            <color theme="1"/>
            <rFont val="Calibri"/>
            <family val="2"/>
            <scheme val="minor"/>
          </rPr>
          <t>Seleccione un valor de la lista</t>
        </r>
      </text>
    </comment>
    <comment ref="F1127" authorId="2" shapeId="0">
      <text>
        <r>
          <rPr>
            <sz val="11"/>
            <color theme="1"/>
            <rFont val="Calibri"/>
            <family val="2"/>
            <scheme val="minor"/>
          </rPr>
          <t>Introduzca el código SNIP</t>
        </r>
      </text>
    </comment>
    <comment ref="C1128" authorId="2" shapeId="0">
      <text>
        <r>
          <rPr>
            <sz val="11"/>
            <color theme="1"/>
            <rFont val="Calibri"/>
            <family val="2"/>
            <scheme val="minor"/>
          </rPr>
          <t>Introduzca la fecha de inicio del proceso, en formato dd-mm-aaaa</t>
        </r>
      </text>
    </comment>
    <comment ref="F11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text/>
    </comment>
    <comment ref="C1130" authorId="2" shapeId="0">
      <text>
        <r>
          <rPr>
            <sz val="11"/>
            <color theme="1"/>
            <rFont val="Calibri"/>
            <family val="2"/>
            <scheme val="minor"/>
          </rPr>
          <t>Introduzca la fecha prevista de adjudicación, en formato dd-mm-aaaa</t>
        </r>
      </text>
    </comment>
    <comment ref="F1130" authorId="2" shapeId="0">
      <text/>
    </comment>
    <comment ref="F1131" authorId="2" shapeId="0">
      <text/>
    </comment>
    <comment ref="A1133" authorId="2" shapeId="0">
      <text>
        <r>
          <rPr>
            <sz val="11"/>
            <color theme="1"/>
            <rFont val="Calibri"/>
            <family val="2"/>
            <scheme val="minor"/>
          </rPr>
          <t>Introduzca un codigo UNSPSC</t>
        </r>
      </text>
    </comment>
    <comment ref="B1133" authorId="2" shapeId="0">
      <text>
        <r>
          <rPr>
            <sz val="11"/>
            <color theme="1"/>
            <rFont val="Calibri"/>
            <family val="2"/>
            <scheme val="minor"/>
          </rPr>
          <t>Descripción calculada automáticamente a partir de código del artículo</t>
        </r>
      </text>
    </comment>
    <comment ref="C1133" authorId="2" shapeId="0">
      <text>
        <r>
          <rPr>
            <sz val="11"/>
            <color theme="1"/>
            <rFont val="Calibri"/>
            <family val="2"/>
            <scheme val="minor"/>
          </rPr>
          <t>Seleccione un valor de la lista</t>
        </r>
      </text>
    </comment>
    <comment ref="D1133" authorId="2" shapeId="0">
      <text>
        <r>
          <rPr>
            <sz val="11"/>
            <color theme="1"/>
            <rFont val="Calibri"/>
            <family val="2"/>
            <scheme val="minor"/>
          </rPr>
          <t>Introduzca un número con dos decimales como máximo. Debe ser igual o mayor a la "Cantidad Real Consumida"</t>
        </r>
      </text>
    </comment>
    <comment ref="E1133" authorId="2" shapeId="0">
      <text>
        <r>
          <rPr>
            <sz val="11"/>
            <color theme="1"/>
            <rFont val="Calibri"/>
            <family val="2"/>
            <scheme val="minor"/>
          </rPr>
          <t>Introduzca un número con dos decimales como máximo</t>
        </r>
      </text>
    </comment>
    <comment ref="F1133" authorId="2" shapeId="0">
      <text>
        <r>
          <rPr>
            <sz val="11"/>
            <color theme="1"/>
            <rFont val="Calibri"/>
            <family val="2"/>
            <scheme val="minor"/>
          </rPr>
          <t>Monto calculado automáticamente por el sistema</t>
        </r>
      </text>
    </comment>
    <comment ref="A1138" authorId="2" shapeId="0">
      <text>
        <r>
          <rPr>
            <sz val="11"/>
            <color theme="1"/>
            <rFont val="Calibri"/>
            <family val="2"/>
            <scheme val="minor"/>
          </rPr>
          <t>Introducir un texto con el nombre o referencia de la contratación</t>
        </r>
      </text>
    </comment>
    <comment ref="B1138" authorId="2" shapeId="0">
      <text>
        <r>
          <rPr>
            <sz val="11"/>
            <color theme="1"/>
            <rFont val="Calibri"/>
            <family val="2"/>
            <scheme val="minor"/>
          </rPr>
          <t>Introduzca un texto con la finalidad de la contratación</t>
        </r>
      </text>
    </comment>
    <comment ref="C1138" authorId="2" shapeId="0">
      <text>
        <r>
          <rPr>
            <sz val="11"/>
            <color theme="1"/>
            <rFont val="Calibri"/>
            <family val="2"/>
            <scheme val="minor"/>
          </rPr>
          <t>Seleccionar un valor del listado</t>
        </r>
      </text>
    </comment>
    <comment ref="D1138" authorId="2" shapeId="0">
      <text>
        <r>
          <rPr>
            <sz val="11"/>
            <color theme="1"/>
            <rFont val="Calibri"/>
            <family val="2"/>
            <scheme val="minor"/>
          </rPr>
          <t>Seleccione el tipo de procedimiento</t>
        </r>
      </text>
    </comment>
    <comment ref="E1138" authorId="2" shapeId="0">
      <text>
        <r>
          <rPr>
            <sz val="11"/>
            <color theme="1"/>
            <rFont val="Calibri"/>
            <family val="2"/>
            <scheme val="minor"/>
          </rPr>
          <t>Seleccione un valor de la lista</t>
        </r>
      </text>
    </comment>
    <comment ref="F1138" authorId="2" shapeId="0">
      <text>
        <r>
          <rPr>
            <sz val="11"/>
            <color theme="1"/>
            <rFont val="Calibri"/>
            <family val="2"/>
            <scheme val="minor"/>
          </rPr>
          <t>Introduzca el código SNIP</t>
        </r>
      </text>
    </comment>
    <comment ref="C1139" authorId="2" shapeId="0">
      <text>
        <r>
          <rPr>
            <sz val="11"/>
            <color theme="1"/>
            <rFont val="Calibri"/>
            <family val="2"/>
            <scheme val="minor"/>
          </rPr>
          <t>Introduzca la fecha de inicio del proceso, en formato dd-mm-aaaa</t>
        </r>
      </text>
    </comment>
    <comment ref="F11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text/>
    </comment>
    <comment ref="C1141" authorId="2" shapeId="0">
      <text>
        <r>
          <rPr>
            <sz val="11"/>
            <color theme="1"/>
            <rFont val="Calibri"/>
            <family val="2"/>
            <scheme val="minor"/>
          </rPr>
          <t>Introduzca la fecha prevista de adjudicación, en formato dd-mm-aaaa</t>
        </r>
      </text>
    </comment>
    <comment ref="F1141" authorId="2" shapeId="0">
      <text/>
    </comment>
    <comment ref="F1142" authorId="2" shapeId="0">
      <text/>
    </comment>
    <comment ref="A1144" authorId="2" shapeId="0">
      <text>
        <r>
          <rPr>
            <sz val="11"/>
            <color theme="1"/>
            <rFont val="Calibri"/>
            <family val="2"/>
            <scheme val="minor"/>
          </rPr>
          <t>Introduzca un codigo UNSPSC</t>
        </r>
      </text>
    </comment>
    <comment ref="B1144" authorId="2" shapeId="0">
      <text>
        <r>
          <rPr>
            <sz val="11"/>
            <color theme="1"/>
            <rFont val="Calibri"/>
            <family val="2"/>
            <scheme val="minor"/>
          </rPr>
          <t>Descripción calculada automáticamente a partir de código del artículo</t>
        </r>
      </text>
    </comment>
    <comment ref="C1144" authorId="2" shapeId="0">
      <text>
        <r>
          <rPr>
            <sz val="11"/>
            <color theme="1"/>
            <rFont val="Calibri"/>
            <family val="2"/>
            <scheme val="minor"/>
          </rPr>
          <t>Seleccione un valor de la lista</t>
        </r>
      </text>
    </comment>
    <comment ref="D1144" authorId="2" shapeId="0">
      <text>
        <r>
          <rPr>
            <sz val="11"/>
            <color theme="1"/>
            <rFont val="Calibri"/>
            <family val="2"/>
            <scheme val="minor"/>
          </rPr>
          <t>Introduzca un número con dos decimales como máximo. Debe ser igual o mayor a la "Cantidad Real Consumida"</t>
        </r>
      </text>
    </comment>
    <comment ref="E1144" authorId="2" shapeId="0">
      <text>
        <r>
          <rPr>
            <sz val="11"/>
            <color theme="1"/>
            <rFont val="Calibri"/>
            <family val="2"/>
            <scheme val="minor"/>
          </rPr>
          <t>Introduzca un número con dos decimales como máximo</t>
        </r>
      </text>
    </comment>
    <comment ref="F1144" authorId="2" shapeId="0">
      <text>
        <r>
          <rPr>
            <sz val="11"/>
            <color theme="1"/>
            <rFont val="Calibri"/>
            <family val="2"/>
            <scheme val="minor"/>
          </rPr>
          <t>Monto calculado automáticamente por el sistema</t>
        </r>
      </text>
    </comment>
    <comment ref="A1149" authorId="2" shapeId="0">
      <text>
        <r>
          <rPr>
            <sz val="11"/>
            <color theme="1"/>
            <rFont val="Calibri"/>
            <family val="2"/>
            <scheme val="minor"/>
          </rPr>
          <t>Introducir un texto con el nombre o referencia de la contratación</t>
        </r>
      </text>
    </comment>
    <comment ref="B1149" authorId="2" shapeId="0">
      <text>
        <r>
          <rPr>
            <sz val="11"/>
            <color theme="1"/>
            <rFont val="Calibri"/>
            <family val="2"/>
            <scheme val="minor"/>
          </rPr>
          <t>Introduzca un texto con la finalidad de la contratación</t>
        </r>
      </text>
    </comment>
    <comment ref="C1149" authorId="2" shapeId="0">
      <text>
        <r>
          <rPr>
            <sz val="11"/>
            <color theme="1"/>
            <rFont val="Calibri"/>
            <family val="2"/>
            <scheme val="minor"/>
          </rPr>
          <t>Seleccionar un valor del listado</t>
        </r>
      </text>
    </comment>
    <comment ref="D1149" authorId="2" shapeId="0">
      <text>
        <r>
          <rPr>
            <sz val="11"/>
            <color theme="1"/>
            <rFont val="Calibri"/>
            <family val="2"/>
            <scheme val="minor"/>
          </rPr>
          <t>Seleccione el tipo de procedimiento</t>
        </r>
      </text>
    </comment>
    <comment ref="E1149" authorId="2" shapeId="0">
      <text>
        <r>
          <rPr>
            <sz val="11"/>
            <color theme="1"/>
            <rFont val="Calibri"/>
            <family val="2"/>
            <scheme val="minor"/>
          </rPr>
          <t>Seleccione un valor de la lista</t>
        </r>
      </text>
    </comment>
    <comment ref="F1149" authorId="2" shapeId="0">
      <text>
        <r>
          <rPr>
            <sz val="11"/>
            <color theme="1"/>
            <rFont val="Calibri"/>
            <family val="2"/>
            <scheme val="minor"/>
          </rPr>
          <t>Introduzca el código SNIP</t>
        </r>
      </text>
    </comment>
    <comment ref="C1150" authorId="2"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2" shapeId="0">
      <text>
        <r>
          <rPr>
            <sz val="11"/>
            <color theme="1"/>
            <rFont val="Calibri"/>
            <family val="2"/>
            <scheme val="minor"/>
          </rPr>
          <t>Introduzca la fecha prevista de adjudicación, en formato dd-mm-aaaa</t>
        </r>
      </text>
    </comment>
    <comment ref="F1152" authorId="2" shapeId="0">
      <text/>
    </comment>
    <comment ref="F1153" authorId="2" shapeId="0">
      <text/>
    </comment>
    <comment ref="A1155" authorId="2" shapeId="0">
      <text>
        <r>
          <rPr>
            <sz val="11"/>
            <color theme="1"/>
            <rFont val="Calibri"/>
            <family val="2"/>
            <scheme val="minor"/>
          </rPr>
          <t>Introduzca un codigo UNSPSC</t>
        </r>
      </text>
    </comment>
    <comment ref="B1155" authorId="2" shapeId="0">
      <text>
        <r>
          <rPr>
            <sz val="11"/>
            <color theme="1"/>
            <rFont val="Calibri"/>
            <family val="2"/>
            <scheme val="minor"/>
          </rPr>
          <t>Descripción calculada automáticamente a partir de código del artículo</t>
        </r>
      </text>
    </comment>
    <comment ref="C1155" authorId="2" shapeId="0">
      <text>
        <r>
          <rPr>
            <sz val="11"/>
            <color theme="1"/>
            <rFont val="Calibri"/>
            <family val="2"/>
            <scheme val="minor"/>
          </rPr>
          <t>Seleccione un valor de la lista</t>
        </r>
      </text>
    </comment>
    <comment ref="D1155" authorId="2" shapeId="0">
      <text>
        <r>
          <rPr>
            <sz val="11"/>
            <color theme="1"/>
            <rFont val="Calibri"/>
            <family val="2"/>
            <scheme val="minor"/>
          </rPr>
          <t>Introduzca un número con dos decimales como máximo. Debe ser igual o mayor a la "Cantidad Real Consumida"</t>
        </r>
      </text>
    </comment>
    <comment ref="E1155" authorId="2" shapeId="0">
      <text>
        <r>
          <rPr>
            <sz val="11"/>
            <color theme="1"/>
            <rFont val="Calibri"/>
            <family val="2"/>
            <scheme val="minor"/>
          </rPr>
          <t>Introduzca un número con dos decimales como máximo</t>
        </r>
      </text>
    </comment>
    <comment ref="F1155" authorId="2" shapeId="0">
      <text>
        <r>
          <rPr>
            <sz val="11"/>
            <color theme="1"/>
            <rFont val="Calibri"/>
            <family val="2"/>
            <scheme val="minor"/>
          </rPr>
          <t>Monto calculado automáticamente por el sistema</t>
        </r>
      </text>
    </comment>
    <comment ref="A1162" authorId="2" shapeId="0">
      <text>
        <r>
          <rPr>
            <sz val="11"/>
            <color theme="1"/>
            <rFont val="Calibri"/>
            <family val="2"/>
            <scheme val="minor"/>
          </rPr>
          <t>Introducir un texto con el nombre o referencia de la contratación</t>
        </r>
      </text>
    </comment>
    <comment ref="B1162" authorId="2" shapeId="0">
      <text>
        <r>
          <rPr>
            <sz val="11"/>
            <color theme="1"/>
            <rFont val="Calibri"/>
            <family val="2"/>
            <scheme val="minor"/>
          </rPr>
          <t>Introduzca un texto con la finalidad de la contratación</t>
        </r>
      </text>
    </comment>
    <comment ref="C1162" authorId="2" shapeId="0">
      <text>
        <r>
          <rPr>
            <sz val="11"/>
            <color theme="1"/>
            <rFont val="Calibri"/>
            <family val="2"/>
            <scheme val="minor"/>
          </rPr>
          <t>Seleccionar un valor del listado</t>
        </r>
      </text>
    </comment>
    <comment ref="D1162" authorId="2" shapeId="0">
      <text>
        <r>
          <rPr>
            <sz val="11"/>
            <color theme="1"/>
            <rFont val="Calibri"/>
            <family val="2"/>
            <scheme val="minor"/>
          </rPr>
          <t>Seleccione el tipo de procedimiento</t>
        </r>
      </text>
    </comment>
    <comment ref="E1162" authorId="2" shapeId="0">
      <text>
        <r>
          <rPr>
            <sz val="11"/>
            <color theme="1"/>
            <rFont val="Calibri"/>
            <family val="2"/>
            <scheme val="minor"/>
          </rPr>
          <t>Seleccione un valor de la lista</t>
        </r>
      </text>
    </comment>
    <comment ref="F1162" authorId="2" shapeId="0">
      <text>
        <r>
          <rPr>
            <sz val="11"/>
            <color theme="1"/>
            <rFont val="Calibri"/>
            <family val="2"/>
            <scheme val="minor"/>
          </rPr>
          <t>Introduzca el código SNIP</t>
        </r>
      </text>
    </comment>
    <comment ref="C1163" authorId="2" shapeId="0">
      <text>
        <r>
          <rPr>
            <sz val="11"/>
            <color theme="1"/>
            <rFont val="Calibri"/>
            <family val="2"/>
            <scheme val="minor"/>
          </rPr>
          <t>Introduzca la fecha de inicio del proceso, en formato dd-mm-aaaa</t>
        </r>
      </text>
    </comment>
    <comment ref="F11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2" shapeId="0">
      <text/>
    </comment>
    <comment ref="C1165" authorId="2" shapeId="0">
      <text>
        <r>
          <rPr>
            <sz val="11"/>
            <color theme="1"/>
            <rFont val="Calibri"/>
            <family val="2"/>
            <scheme val="minor"/>
          </rPr>
          <t>Introduzca la fecha prevista de adjudicación, en formato dd-mm-aaaa</t>
        </r>
      </text>
    </comment>
    <comment ref="F1165" authorId="2" shapeId="0">
      <text/>
    </comment>
    <comment ref="F1166" authorId="2" shapeId="0">
      <text/>
    </comment>
    <comment ref="A1168" authorId="2" shapeId="0">
      <text>
        <r>
          <rPr>
            <sz val="11"/>
            <color theme="1"/>
            <rFont val="Calibri"/>
            <family val="2"/>
            <scheme val="minor"/>
          </rPr>
          <t>Introduzca un codigo UNSPSC</t>
        </r>
      </text>
    </comment>
    <comment ref="B1168" authorId="2" shapeId="0">
      <text>
        <r>
          <rPr>
            <sz val="11"/>
            <color theme="1"/>
            <rFont val="Calibri"/>
            <family val="2"/>
            <scheme val="minor"/>
          </rPr>
          <t>Descripción calculada automáticamente a partir de código del artículo</t>
        </r>
      </text>
    </comment>
    <comment ref="C1168" authorId="2" shapeId="0">
      <text>
        <r>
          <rPr>
            <sz val="11"/>
            <color theme="1"/>
            <rFont val="Calibri"/>
            <family val="2"/>
            <scheme val="minor"/>
          </rPr>
          <t>Seleccione un valor de la lista</t>
        </r>
      </text>
    </comment>
    <comment ref="D1168" authorId="2" shapeId="0">
      <text>
        <r>
          <rPr>
            <sz val="11"/>
            <color theme="1"/>
            <rFont val="Calibri"/>
            <family val="2"/>
            <scheme val="minor"/>
          </rPr>
          <t>Introduzca un número con dos decimales como máximo. Debe ser igual o mayor a la "Cantidad Real Consumida"</t>
        </r>
      </text>
    </comment>
    <comment ref="E1168" authorId="2" shapeId="0">
      <text>
        <r>
          <rPr>
            <sz val="11"/>
            <color theme="1"/>
            <rFont val="Calibri"/>
            <family val="2"/>
            <scheme val="minor"/>
          </rPr>
          <t>Introduzca un número con dos decimales como máximo</t>
        </r>
      </text>
    </comment>
    <comment ref="F1168" authorId="2" shapeId="0">
      <text>
        <r>
          <rPr>
            <sz val="11"/>
            <color theme="1"/>
            <rFont val="Calibri"/>
            <family val="2"/>
            <scheme val="minor"/>
          </rPr>
          <t>Monto calculado automáticamente por el sistema</t>
        </r>
      </text>
    </comment>
    <comment ref="A1176" authorId="2" shapeId="0">
      <text>
        <r>
          <rPr>
            <sz val="11"/>
            <color theme="1"/>
            <rFont val="Calibri"/>
            <family val="2"/>
            <scheme val="minor"/>
          </rPr>
          <t>Introducir un texto con el nombre o referencia de la contratación</t>
        </r>
      </text>
    </comment>
    <comment ref="B1176" authorId="2" shapeId="0">
      <text>
        <r>
          <rPr>
            <sz val="11"/>
            <color theme="1"/>
            <rFont val="Calibri"/>
            <family val="2"/>
            <scheme val="minor"/>
          </rPr>
          <t>Introduzca un texto con la finalidad de la contratación</t>
        </r>
      </text>
    </comment>
    <comment ref="C1176" authorId="2" shapeId="0">
      <text>
        <r>
          <rPr>
            <sz val="11"/>
            <color theme="1"/>
            <rFont val="Calibri"/>
            <family val="2"/>
            <scheme val="minor"/>
          </rPr>
          <t>Seleccionar un valor del listado</t>
        </r>
      </text>
    </comment>
    <comment ref="D1176" authorId="2" shapeId="0">
      <text>
        <r>
          <rPr>
            <sz val="11"/>
            <color theme="1"/>
            <rFont val="Calibri"/>
            <family val="2"/>
            <scheme val="minor"/>
          </rPr>
          <t>Seleccione el tipo de procedimiento</t>
        </r>
      </text>
    </comment>
    <comment ref="E1176" authorId="2" shapeId="0">
      <text>
        <r>
          <rPr>
            <sz val="11"/>
            <color theme="1"/>
            <rFont val="Calibri"/>
            <family val="2"/>
            <scheme val="minor"/>
          </rPr>
          <t>Seleccione un valor de la lista</t>
        </r>
      </text>
    </comment>
    <comment ref="F1176" authorId="2" shapeId="0">
      <text>
        <r>
          <rPr>
            <sz val="11"/>
            <color theme="1"/>
            <rFont val="Calibri"/>
            <family val="2"/>
            <scheme val="minor"/>
          </rPr>
          <t>Introduzca el código SNIP</t>
        </r>
      </text>
    </comment>
    <comment ref="C1177" authorId="2" shapeId="0">
      <text>
        <r>
          <rPr>
            <sz val="11"/>
            <color theme="1"/>
            <rFont val="Calibri"/>
            <family val="2"/>
            <scheme val="minor"/>
          </rPr>
          <t>Introduzca la fecha de inicio del proceso, en formato dd-mm-aaaa</t>
        </r>
      </text>
    </comment>
    <comment ref="F11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2" shapeId="0">
      <text/>
    </comment>
    <comment ref="C1179" authorId="2" shapeId="0">
      <text>
        <r>
          <rPr>
            <sz val="11"/>
            <color theme="1"/>
            <rFont val="Calibri"/>
            <family val="2"/>
            <scheme val="minor"/>
          </rPr>
          <t>Introduzca la fecha prevista de adjudicación, en formato dd-mm-aaaa</t>
        </r>
      </text>
    </comment>
    <comment ref="F1179" authorId="2" shapeId="0">
      <text/>
    </comment>
    <comment ref="F1180" authorId="2" shapeId="0">
      <text/>
    </comment>
    <comment ref="A1182" authorId="2" shapeId="0">
      <text>
        <r>
          <rPr>
            <sz val="11"/>
            <color theme="1"/>
            <rFont val="Calibri"/>
            <family val="2"/>
            <scheme val="minor"/>
          </rPr>
          <t>Introduzca un codigo UNSPSC</t>
        </r>
      </text>
    </comment>
    <comment ref="B1182" authorId="2" shapeId="0">
      <text>
        <r>
          <rPr>
            <sz val="11"/>
            <color theme="1"/>
            <rFont val="Calibri"/>
            <family val="2"/>
            <scheme val="minor"/>
          </rPr>
          <t>Descripción calculada automáticamente a partir de código del artículo</t>
        </r>
      </text>
    </comment>
    <comment ref="C1182" authorId="2" shapeId="0">
      <text>
        <r>
          <rPr>
            <sz val="11"/>
            <color theme="1"/>
            <rFont val="Calibri"/>
            <family val="2"/>
            <scheme val="minor"/>
          </rPr>
          <t>Seleccione un valor de la lista</t>
        </r>
      </text>
    </comment>
    <comment ref="D1182" authorId="2" shapeId="0">
      <text>
        <r>
          <rPr>
            <sz val="11"/>
            <color theme="1"/>
            <rFont val="Calibri"/>
            <family val="2"/>
            <scheme val="minor"/>
          </rPr>
          <t>Introduzca un número con dos decimales como máximo. Debe ser igual o mayor a la "Cantidad Real Consumida"</t>
        </r>
      </text>
    </comment>
    <comment ref="E1182" authorId="2" shapeId="0">
      <text>
        <r>
          <rPr>
            <sz val="11"/>
            <color theme="1"/>
            <rFont val="Calibri"/>
            <family val="2"/>
            <scheme val="minor"/>
          </rPr>
          <t>Introduzca un número con dos decimales como máximo</t>
        </r>
      </text>
    </comment>
    <comment ref="F1182" authorId="2" shapeId="0">
      <text>
        <r>
          <rPr>
            <sz val="11"/>
            <color theme="1"/>
            <rFont val="Calibri"/>
            <family val="2"/>
            <scheme val="minor"/>
          </rPr>
          <t>Monto calculado automáticamente por el sistema</t>
        </r>
      </text>
    </comment>
    <comment ref="A1189" authorId="2" shapeId="0">
      <text>
        <r>
          <rPr>
            <sz val="11"/>
            <color theme="1"/>
            <rFont val="Calibri"/>
            <family val="2"/>
            <scheme val="minor"/>
          </rPr>
          <t>Introducir un texto con el nombre o referencia de la contratación</t>
        </r>
      </text>
    </comment>
    <comment ref="B1189" authorId="2" shapeId="0">
      <text>
        <r>
          <rPr>
            <sz val="11"/>
            <color theme="1"/>
            <rFont val="Calibri"/>
            <family val="2"/>
            <scheme val="minor"/>
          </rPr>
          <t>Introduzca un texto con la finalidad de la contratación</t>
        </r>
      </text>
    </comment>
    <comment ref="C1189" authorId="2" shapeId="0">
      <text>
        <r>
          <rPr>
            <sz val="11"/>
            <color theme="1"/>
            <rFont val="Calibri"/>
            <family val="2"/>
            <scheme val="minor"/>
          </rPr>
          <t>Seleccionar un valor del listado</t>
        </r>
      </text>
    </comment>
    <comment ref="D1189" authorId="2" shapeId="0">
      <text>
        <r>
          <rPr>
            <sz val="11"/>
            <color theme="1"/>
            <rFont val="Calibri"/>
            <family val="2"/>
            <scheme val="minor"/>
          </rPr>
          <t>Seleccione el tipo de procedimiento</t>
        </r>
      </text>
    </comment>
    <comment ref="E1189" authorId="2" shapeId="0">
      <text>
        <r>
          <rPr>
            <sz val="11"/>
            <color theme="1"/>
            <rFont val="Calibri"/>
            <family val="2"/>
            <scheme val="minor"/>
          </rPr>
          <t>Seleccione un valor de la lista</t>
        </r>
      </text>
    </comment>
    <comment ref="F1189" authorId="2" shapeId="0">
      <text>
        <r>
          <rPr>
            <sz val="11"/>
            <color theme="1"/>
            <rFont val="Calibri"/>
            <family val="2"/>
            <scheme val="minor"/>
          </rPr>
          <t>Introduzca el código SNIP</t>
        </r>
      </text>
    </comment>
    <comment ref="C1190" authorId="2" shapeId="0">
      <text>
        <r>
          <rPr>
            <sz val="11"/>
            <color theme="1"/>
            <rFont val="Calibri"/>
            <family val="2"/>
            <scheme val="minor"/>
          </rPr>
          <t>Introduzca la fecha de inicio del proceso, en formato dd-mm-aaaa</t>
        </r>
      </text>
    </comment>
    <comment ref="F11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1" authorId="2" shapeId="0">
      <text/>
    </comment>
    <comment ref="C1192" authorId="2" shapeId="0">
      <text>
        <r>
          <rPr>
            <sz val="11"/>
            <color theme="1"/>
            <rFont val="Calibri"/>
            <family val="2"/>
            <scheme val="minor"/>
          </rPr>
          <t>Introduzca la fecha prevista de adjudicación, en formato dd-mm-aaaa</t>
        </r>
      </text>
    </comment>
    <comment ref="F1192" authorId="2" shapeId="0">
      <text/>
    </comment>
    <comment ref="F1193" authorId="2" shapeId="0">
      <text/>
    </comment>
    <comment ref="A1195" authorId="2" shapeId="0">
      <text>
        <r>
          <rPr>
            <sz val="11"/>
            <color theme="1"/>
            <rFont val="Calibri"/>
            <family val="2"/>
            <scheme val="minor"/>
          </rPr>
          <t>Introduzca un codigo UNSPSC</t>
        </r>
      </text>
    </comment>
    <comment ref="B1195" authorId="2" shapeId="0">
      <text>
        <r>
          <rPr>
            <sz val="11"/>
            <color theme="1"/>
            <rFont val="Calibri"/>
            <family val="2"/>
            <scheme val="minor"/>
          </rPr>
          <t>Descripción calculada automáticamente a partir de código del artículo</t>
        </r>
      </text>
    </comment>
    <comment ref="C1195" authorId="2" shapeId="0">
      <text>
        <r>
          <rPr>
            <sz val="11"/>
            <color theme="1"/>
            <rFont val="Calibri"/>
            <family val="2"/>
            <scheme val="minor"/>
          </rPr>
          <t>Seleccione un valor de la lista</t>
        </r>
      </text>
    </comment>
    <comment ref="D1195" authorId="2" shapeId="0">
      <text>
        <r>
          <rPr>
            <sz val="11"/>
            <color theme="1"/>
            <rFont val="Calibri"/>
            <family val="2"/>
            <scheme val="minor"/>
          </rPr>
          <t>Introduzca un número con dos decimales como máximo. Debe ser igual o mayor a la "Cantidad Real Consumida"</t>
        </r>
      </text>
    </comment>
    <comment ref="E1195" authorId="2" shapeId="0">
      <text>
        <r>
          <rPr>
            <sz val="11"/>
            <color theme="1"/>
            <rFont val="Calibri"/>
            <family val="2"/>
            <scheme val="minor"/>
          </rPr>
          <t>Introduzca un número con dos decimales como máximo</t>
        </r>
      </text>
    </comment>
    <comment ref="F1195" authorId="2" shapeId="0">
      <text>
        <r>
          <rPr>
            <sz val="11"/>
            <color theme="1"/>
            <rFont val="Calibri"/>
            <family val="2"/>
            <scheme val="minor"/>
          </rPr>
          <t>Monto calculado automáticamente por el sistema</t>
        </r>
      </text>
    </comment>
    <comment ref="A1200" authorId="2" shapeId="0">
      <text>
        <r>
          <rPr>
            <sz val="11"/>
            <color theme="1"/>
            <rFont val="Calibri"/>
            <family val="2"/>
            <scheme val="minor"/>
          </rPr>
          <t>Introducir un texto con el nombre o referencia de la contratación</t>
        </r>
      </text>
    </comment>
    <comment ref="B1200" authorId="2" shapeId="0">
      <text>
        <r>
          <rPr>
            <sz val="11"/>
            <color theme="1"/>
            <rFont val="Calibri"/>
            <family val="2"/>
            <scheme val="minor"/>
          </rPr>
          <t>Introduzca un texto con la finalidad de la contratación</t>
        </r>
      </text>
    </comment>
    <comment ref="C1200" authorId="2" shapeId="0">
      <text>
        <r>
          <rPr>
            <sz val="11"/>
            <color theme="1"/>
            <rFont val="Calibri"/>
            <family val="2"/>
            <scheme val="minor"/>
          </rPr>
          <t>Seleccionar un valor del listado</t>
        </r>
      </text>
    </comment>
    <comment ref="D1200" authorId="2" shapeId="0">
      <text>
        <r>
          <rPr>
            <sz val="11"/>
            <color theme="1"/>
            <rFont val="Calibri"/>
            <family val="2"/>
            <scheme val="minor"/>
          </rPr>
          <t>Seleccione el tipo de procedimiento</t>
        </r>
      </text>
    </comment>
    <comment ref="E1200" authorId="2" shapeId="0">
      <text>
        <r>
          <rPr>
            <sz val="11"/>
            <color theme="1"/>
            <rFont val="Calibri"/>
            <family val="2"/>
            <scheme val="minor"/>
          </rPr>
          <t>Seleccione un valor de la lista</t>
        </r>
      </text>
    </comment>
    <comment ref="F1200" authorId="2" shapeId="0">
      <text>
        <r>
          <rPr>
            <sz val="11"/>
            <color theme="1"/>
            <rFont val="Calibri"/>
            <family val="2"/>
            <scheme val="minor"/>
          </rPr>
          <t>Introduzca el código SNIP</t>
        </r>
      </text>
    </comment>
    <comment ref="C1201" authorId="2" shapeId="0">
      <text>
        <r>
          <rPr>
            <sz val="11"/>
            <color theme="1"/>
            <rFont val="Calibri"/>
            <family val="2"/>
            <scheme val="minor"/>
          </rPr>
          <t>Introduzca la fecha de inicio del proceso, en formato dd-mm-aaaa</t>
        </r>
      </text>
    </comment>
    <comment ref="F12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2" shapeId="0">
      <text/>
    </comment>
    <comment ref="C1203" authorId="2" shapeId="0">
      <text>
        <r>
          <rPr>
            <sz val="11"/>
            <color theme="1"/>
            <rFont val="Calibri"/>
            <family val="2"/>
            <scheme val="minor"/>
          </rPr>
          <t>Introduzca la fecha prevista de adjudicación, en formato dd-mm-aaaa</t>
        </r>
      </text>
    </comment>
    <comment ref="F1203" authorId="2" shapeId="0">
      <text/>
    </comment>
    <comment ref="F1204" authorId="2" shapeId="0">
      <text/>
    </comment>
    <comment ref="A1206" authorId="2" shapeId="0">
      <text>
        <r>
          <rPr>
            <sz val="11"/>
            <color theme="1"/>
            <rFont val="Calibri"/>
            <family val="2"/>
            <scheme val="minor"/>
          </rPr>
          <t>Introduzca un codigo UNSPSC</t>
        </r>
      </text>
    </comment>
    <comment ref="B1206" authorId="2" shapeId="0">
      <text>
        <r>
          <rPr>
            <sz val="11"/>
            <color theme="1"/>
            <rFont val="Calibri"/>
            <family val="2"/>
            <scheme val="minor"/>
          </rPr>
          <t>Descripción calculada automáticamente a partir de código del artículo</t>
        </r>
      </text>
    </comment>
    <comment ref="C1206" authorId="2" shapeId="0">
      <text>
        <r>
          <rPr>
            <sz val="11"/>
            <color theme="1"/>
            <rFont val="Calibri"/>
            <family val="2"/>
            <scheme val="minor"/>
          </rPr>
          <t>Seleccione un valor de la lista</t>
        </r>
      </text>
    </comment>
    <comment ref="D1206" authorId="2" shapeId="0">
      <text>
        <r>
          <rPr>
            <sz val="11"/>
            <color theme="1"/>
            <rFont val="Calibri"/>
            <family val="2"/>
            <scheme val="minor"/>
          </rPr>
          <t>Introduzca un número con dos decimales como máximo. Debe ser igual o mayor a la "Cantidad Real Consumida"</t>
        </r>
      </text>
    </comment>
    <comment ref="E1206" authorId="2" shapeId="0">
      <text>
        <r>
          <rPr>
            <sz val="11"/>
            <color theme="1"/>
            <rFont val="Calibri"/>
            <family val="2"/>
            <scheme val="minor"/>
          </rPr>
          <t>Introduzca un número con dos decimales como máximo</t>
        </r>
      </text>
    </comment>
    <comment ref="F1206" authorId="2" shapeId="0">
      <text>
        <r>
          <rPr>
            <sz val="11"/>
            <color theme="1"/>
            <rFont val="Calibri"/>
            <family val="2"/>
            <scheme val="minor"/>
          </rPr>
          <t>Monto calculado automáticamente por el sistema</t>
        </r>
      </text>
    </comment>
    <comment ref="A1219" authorId="2" shapeId="0">
      <text>
        <r>
          <rPr>
            <sz val="11"/>
            <color theme="1"/>
            <rFont val="Calibri"/>
            <family val="2"/>
            <scheme val="minor"/>
          </rPr>
          <t>Introducir un texto con el nombre o referencia de la contratación</t>
        </r>
      </text>
    </comment>
    <comment ref="B1219" authorId="2" shapeId="0">
      <text>
        <r>
          <rPr>
            <sz val="11"/>
            <color theme="1"/>
            <rFont val="Calibri"/>
            <family val="2"/>
            <scheme val="minor"/>
          </rPr>
          <t>Introduzca un texto con la finalidad de la contratación</t>
        </r>
      </text>
    </comment>
    <comment ref="C1219" authorId="2" shapeId="0">
      <text>
        <r>
          <rPr>
            <sz val="11"/>
            <color theme="1"/>
            <rFont val="Calibri"/>
            <family val="2"/>
            <scheme val="minor"/>
          </rPr>
          <t>Seleccionar un valor del listado</t>
        </r>
      </text>
    </comment>
    <comment ref="D1219" authorId="2" shapeId="0">
      <text>
        <r>
          <rPr>
            <sz val="11"/>
            <color theme="1"/>
            <rFont val="Calibri"/>
            <family val="2"/>
            <scheme val="minor"/>
          </rPr>
          <t>Seleccione el tipo de procedimiento</t>
        </r>
      </text>
    </comment>
    <comment ref="E1219" authorId="2" shapeId="0">
      <text>
        <r>
          <rPr>
            <sz val="11"/>
            <color theme="1"/>
            <rFont val="Calibri"/>
            <family val="2"/>
            <scheme val="minor"/>
          </rPr>
          <t>Seleccione un valor de la lista</t>
        </r>
      </text>
    </comment>
    <comment ref="F1219" authorId="2" shapeId="0">
      <text>
        <r>
          <rPr>
            <sz val="11"/>
            <color theme="1"/>
            <rFont val="Calibri"/>
            <family val="2"/>
            <scheme val="minor"/>
          </rPr>
          <t>Introduzca el código SNIP</t>
        </r>
      </text>
    </comment>
    <comment ref="C1220" authorId="2" shapeId="0">
      <text>
        <r>
          <rPr>
            <sz val="11"/>
            <color theme="1"/>
            <rFont val="Calibri"/>
            <family val="2"/>
            <scheme val="minor"/>
          </rPr>
          <t>Introduzca la fecha de inicio del proceso, en formato dd-mm-aaaa</t>
        </r>
      </text>
    </comment>
    <comment ref="F1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text/>
    </comment>
    <comment ref="C1222" authorId="2" shapeId="0">
      <text>
        <r>
          <rPr>
            <sz val="11"/>
            <color theme="1"/>
            <rFont val="Calibri"/>
            <family val="2"/>
            <scheme val="minor"/>
          </rPr>
          <t>Introduzca la fecha prevista de adjudicación, en formato dd-mm-aaaa</t>
        </r>
      </text>
    </comment>
    <comment ref="F1222" authorId="2" shapeId="0">
      <text/>
    </comment>
    <comment ref="F1223" authorId="2" shapeId="0">
      <text/>
    </comment>
    <comment ref="A1225" authorId="2" shapeId="0">
      <text>
        <r>
          <rPr>
            <sz val="11"/>
            <color theme="1"/>
            <rFont val="Calibri"/>
            <family val="2"/>
            <scheme val="minor"/>
          </rPr>
          <t>Introduzca un codigo UNSPSC</t>
        </r>
      </text>
    </comment>
    <comment ref="B1225" authorId="2" shapeId="0">
      <text>
        <r>
          <rPr>
            <sz val="11"/>
            <color theme="1"/>
            <rFont val="Calibri"/>
            <family val="2"/>
            <scheme val="minor"/>
          </rPr>
          <t>Descripción calculada automáticamente a partir de código del artículo</t>
        </r>
      </text>
    </comment>
    <comment ref="C1225" authorId="2" shapeId="0">
      <text>
        <r>
          <rPr>
            <sz val="11"/>
            <color theme="1"/>
            <rFont val="Calibri"/>
            <family val="2"/>
            <scheme val="minor"/>
          </rPr>
          <t>Seleccione un valor de la lista</t>
        </r>
      </text>
    </comment>
    <comment ref="D1225" authorId="2" shapeId="0">
      <text>
        <r>
          <rPr>
            <sz val="11"/>
            <color theme="1"/>
            <rFont val="Calibri"/>
            <family val="2"/>
            <scheme val="minor"/>
          </rPr>
          <t>Introduzca un número con dos decimales como máximo. Debe ser igual o mayor a la "Cantidad Real Consumida"</t>
        </r>
      </text>
    </comment>
    <comment ref="E1225" authorId="2" shapeId="0">
      <text>
        <r>
          <rPr>
            <sz val="11"/>
            <color theme="1"/>
            <rFont val="Calibri"/>
            <family val="2"/>
            <scheme val="minor"/>
          </rPr>
          <t>Introduzca un número con dos decimales como máximo</t>
        </r>
      </text>
    </comment>
    <comment ref="F1225" authorId="2" shapeId="0">
      <text>
        <r>
          <rPr>
            <sz val="11"/>
            <color theme="1"/>
            <rFont val="Calibri"/>
            <family val="2"/>
            <scheme val="minor"/>
          </rPr>
          <t>Monto calculado automáticamente por el sistema</t>
        </r>
      </text>
    </comment>
    <comment ref="A1230" authorId="2" shapeId="0">
      <text>
        <r>
          <rPr>
            <sz val="11"/>
            <color theme="1"/>
            <rFont val="Calibri"/>
            <family val="2"/>
            <scheme val="minor"/>
          </rPr>
          <t>Introducir un texto con el nombre o referencia de la contratación</t>
        </r>
      </text>
    </comment>
    <comment ref="B1230" authorId="2" shapeId="0">
      <text>
        <r>
          <rPr>
            <sz val="11"/>
            <color theme="1"/>
            <rFont val="Calibri"/>
            <family val="2"/>
            <scheme val="minor"/>
          </rPr>
          <t>Introduzca un texto con la finalidad de la contratación</t>
        </r>
      </text>
    </comment>
    <comment ref="C1230" authorId="2" shapeId="0">
      <text>
        <r>
          <rPr>
            <sz val="11"/>
            <color theme="1"/>
            <rFont val="Calibri"/>
            <family val="2"/>
            <scheme val="minor"/>
          </rPr>
          <t>Seleccionar un valor del listado</t>
        </r>
      </text>
    </comment>
    <comment ref="D1230" authorId="2" shapeId="0">
      <text>
        <r>
          <rPr>
            <sz val="11"/>
            <color theme="1"/>
            <rFont val="Calibri"/>
            <family val="2"/>
            <scheme val="minor"/>
          </rPr>
          <t>Seleccione el tipo de procedimiento</t>
        </r>
      </text>
    </comment>
    <comment ref="E1230" authorId="2" shapeId="0">
      <text>
        <r>
          <rPr>
            <sz val="11"/>
            <color theme="1"/>
            <rFont val="Calibri"/>
            <family val="2"/>
            <scheme val="minor"/>
          </rPr>
          <t>Seleccione un valor de la lista</t>
        </r>
      </text>
    </comment>
    <comment ref="F1230" authorId="2" shapeId="0">
      <text>
        <r>
          <rPr>
            <sz val="11"/>
            <color theme="1"/>
            <rFont val="Calibri"/>
            <family val="2"/>
            <scheme val="minor"/>
          </rPr>
          <t>Introduzca el código SNIP</t>
        </r>
      </text>
    </comment>
    <comment ref="C1231" authorId="2" shapeId="0">
      <text>
        <r>
          <rPr>
            <sz val="11"/>
            <color theme="1"/>
            <rFont val="Calibri"/>
            <family val="2"/>
            <scheme val="minor"/>
          </rPr>
          <t>Introduzca la fecha de inicio del proceso, en formato dd-mm-aaaa</t>
        </r>
      </text>
    </comment>
    <comment ref="F1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2" shapeId="0">
      <text/>
    </comment>
    <comment ref="C1233" authorId="2" shapeId="0">
      <text>
        <r>
          <rPr>
            <sz val="11"/>
            <color theme="1"/>
            <rFont val="Calibri"/>
            <family val="2"/>
            <scheme val="minor"/>
          </rPr>
          <t>Introduzca la fecha prevista de adjudicación, en formato dd-mm-aaaa</t>
        </r>
      </text>
    </comment>
    <comment ref="F1233" authorId="2" shapeId="0">
      <text/>
    </comment>
    <comment ref="F1234" authorId="2" shapeId="0">
      <text/>
    </comment>
    <comment ref="A1236" authorId="2" shapeId="0">
      <text>
        <r>
          <rPr>
            <sz val="11"/>
            <color theme="1"/>
            <rFont val="Calibri"/>
            <family val="2"/>
            <scheme val="minor"/>
          </rPr>
          <t>Introduzca un codigo UNSPSC</t>
        </r>
      </text>
    </comment>
    <comment ref="B1236" authorId="2" shapeId="0">
      <text>
        <r>
          <rPr>
            <sz val="11"/>
            <color theme="1"/>
            <rFont val="Calibri"/>
            <family val="2"/>
            <scheme val="minor"/>
          </rPr>
          <t>Descripción calculada automáticamente a partir de código del artículo</t>
        </r>
      </text>
    </comment>
    <comment ref="C1236" authorId="2" shapeId="0">
      <text>
        <r>
          <rPr>
            <sz val="11"/>
            <color theme="1"/>
            <rFont val="Calibri"/>
            <family val="2"/>
            <scheme val="minor"/>
          </rPr>
          <t>Seleccione un valor de la lista</t>
        </r>
      </text>
    </comment>
    <comment ref="D1236" authorId="2" shapeId="0">
      <text>
        <r>
          <rPr>
            <sz val="11"/>
            <color theme="1"/>
            <rFont val="Calibri"/>
            <family val="2"/>
            <scheme val="minor"/>
          </rPr>
          <t>Introduzca un número con dos decimales como máximo. Debe ser igual o mayor a la "Cantidad Real Consumida"</t>
        </r>
      </text>
    </comment>
    <comment ref="E1236" authorId="2" shapeId="0">
      <text>
        <r>
          <rPr>
            <sz val="11"/>
            <color theme="1"/>
            <rFont val="Calibri"/>
            <family val="2"/>
            <scheme val="minor"/>
          </rPr>
          <t>Introduzca un número con dos decimales como máximo</t>
        </r>
      </text>
    </comment>
    <comment ref="F1236" authorId="2" shapeId="0">
      <text>
        <r>
          <rPr>
            <sz val="11"/>
            <color theme="1"/>
            <rFont val="Calibri"/>
            <family val="2"/>
            <scheme val="minor"/>
          </rPr>
          <t>Monto calculado automáticamente por el sistema</t>
        </r>
      </text>
    </comment>
    <comment ref="A1242" authorId="2" shapeId="0">
      <text>
        <r>
          <rPr>
            <sz val="11"/>
            <color theme="1"/>
            <rFont val="Calibri"/>
            <family val="2"/>
            <scheme val="minor"/>
          </rPr>
          <t>Introducir un texto con el nombre o referencia de la contratación</t>
        </r>
      </text>
    </comment>
    <comment ref="B1242" authorId="2" shapeId="0">
      <text>
        <r>
          <rPr>
            <sz val="11"/>
            <color theme="1"/>
            <rFont val="Calibri"/>
            <family val="2"/>
            <scheme val="minor"/>
          </rPr>
          <t>Introduzca un texto con la finalidad de la contratación</t>
        </r>
      </text>
    </comment>
    <comment ref="C1242" authorId="2" shapeId="0">
      <text>
        <r>
          <rPr>
            <sz val="11"/>
            <color theme="1"/>
            <rFont val="Calibri"/>
            <family val="2"/>
            <scheme val="minor"/>
          </rPr>
          <t>Seleccionar un valor del listado</t>
        </r>
      </text>
    </comment>
    <comment ref="D1242" authorId="2" shapeId="0">
      <text>
        <r>
          <rPr>
            <sz val="11"/>
            <color theme="1"/>
            <rFont val="Calibri"/>
            <family val="2"/>
            <scheme val="minor"/>
          </rPr>
          <t>Seleccione el tipo de procedimiento</t>
        </r>
      </text>
    </comment>
    <comment ref="E1242" authorId="2" shapeId="0">
      <text>
        <r>
          <rPr>
            <sz val="11"/>
            <color theme="1"/>
            <rFont val="Calibri"/>
            <family val="2"/>
            <scheme val="minor"/>
          </rPr>
          <t>Seleccione un valor de la lista</t>
        </r>
      </text>
    </comment>
    <comment ref="F1242" authorId="2" shapeId="0">
      <text>
        <r>
          <rPr>
            <sz val="11"/>
            <color theme="1"/>
            <rFont val="Calibri"/>
            <family val="2"/>
            <scheme val="minor"/>
          </rPr>
          <t>Introduzca el código SNIP</t>
        </r>
      </text>
    </comment>
    <comment ref="C1243" authorId="2" shapeId="0">
      <text>
        <r>
          <rPr>
            <sz val="11"/>
            <color theme="1"/>
            <rFont val="Calibri"/>
            <family val="2"/>
            <scheme val="minor"/>
          </rPr>
          <t>Introduzca la fecha de inicio del proceso, en formato dd-mm-aaaa</t>
        </r>
      </text>
    </comment>
    <comment ref="F12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2" shapeId="0">
      <text/>
    </comment>
    <comment ref="C1245" authorId="2" shapeId="0">
      <text>
        <r>
          <rPr>
            <sz val="11"/>
            <color theme="1"/>
            <rFont val="Calibri"/>
            <family val="2"/>
            <scheme val="minor"/>
          </rPr>
          <t>Introduzca la fecha prevista de adjudicación, en formato dd-mm-aaaa</t>
        </r>
      </text>
    </comment>
    <comment ref="F1245" authorId="2" shapeId="0">
      <text/>
    </comment>
    <comment ref="F1246" authorId="2" shapeId="0">
      <text/>
    </comment>
    <comment ref="A1248" authorId="2" shapeId="0">
      <text>
        <r>
          <rPr>
            <sz val="11"/>
            <color theme="1"/>
            <rFont val="Calibri"/>
            <family val="2"/>
            <scheme val="minor"/>
          </rPr>
          <t>Introduzca un codigo UNSPSC</t>
        </r>
      </text>
    </comment>
    <comment ref="B1248" authorId="2" shapeId="0">
      <text>
        <r>
          <rPr>
            <sz val="11"/>
            <color theme="1"/>
            <rFont val="Calibri"/>
            <family val="2"/>
            <scheme val="minor"/>
          </rPr>
          <t>Descripción calculada automáticamente a partir de código del artículo</t>
        </r>
      </text>
    </comment>
    <comment ref="C1248" authorId="2" shapeId="0">
      <text>
        <r>
          <rPr>
            <sz val="11"/>
            <color theme="1"/>
            <rFont val="Calibri"/>
            <family val="2"/>
            <scheme val="minor"/>
          </rPr>
          <t>Seleccione un valor de la lista</t>
        </r>
      </text>
    </comment>
    <comment ref="D1248" authorId="2" shapeId="0">
      <text>
        <r>
          <rPr>
            <sz val="11"/>
            <color theme="1"/>
            <rFont val="Calibri"/>
            <family val="2"/>
            <scheme val="minor"/>
          </rPr>
          <t>Introduzca un número con dos decimales como máximo. Debe ser igual o mayor a la "Cantidad Real Consumida"</t>
        </r>
      </text>
    </comment>
    <comment ref="E1248" authorId="2" shapeId="0">
      <text>
        <r>
          <rPr>
            <sz val="11"/>
            <color theme="1"/>
            <rFont val="Calibri"/>
            <family val="2"/>
            <scheme val="minor"/>
          </rPr>
          <t>Introduzca un número con dos decimales como máximo</t>
        </r>
      </text>
    </comment>
    <comment ref="F1248" authorId="2" shapeId="0">
      <text>
        <r>
          <rPr>
            <sz val="11"/>
            <color theme="1"/>
            <rFont val="Calibri"/>
            <family val="2"/>
            <scheme val="minor"/>
          </rPr>
          <t>Monto calculado automáticamente por el sistema</t>
        </r>
      </text>
    </comment>
    <comment ref="A1261" authorId="2" shapeId="0">
      <text>
        <r>
          <rPr>
            <sz val="11"/>
            <color theme="1"/>
            <rFont val="Calibri"/>
            <family val="2"/>
            <scheme val="minor"/>
          </rPr>
          <t>Introducir un texto con el nombre o referencia de la contratación</t>
        </r>
      </text>
    </comment>
    <comment ref="B1261" authorId="2" shapeId="0">
      <text>
        <r>
          <rPr>
            <sz val="11"/>
            <color theme="1"/>
            <rFont val="Calibri"/>
            <family val="2"/>
            <scheme val="minor"/>
          </rPr>
          <t>Introduzca un texto con la finalidad de la contratación</t>
        </r>
      </text>
    </comment>
    <comment ref="C1261" authorId="2" shapeId="0">
      <text>
        <r>
          <rPr>
            <sz val="11"/>
            <color theme="1"/>
            <rFont val="Calibri"/>
            <family val="2"/>
            <scheme val="minor"/>
          </rPr>
          <t>Seleccionar un valor del listado</t>
        </r>
      </text>
    </comment>
    <comment ref="D1261" authorId="2" shapeId="0">
      <text>
        <r>
          <rPr>
            <sz val="11"/>
            <color theme="1"/>
            <rFont val="Calibri"/>
            <family val="2"/>
            <scheme val="minor"/>
          </rPr>
          <t>Seleccione el tipo de procedimiento</t>
        </r>
      </text>
    </comment>
    <comment ref="E1261" authorId="2" shapeId="0">
      <text>
        <r>
          <rPr>
            <sz val="11"/>
            <color theme="1"/>
            <rFont val="Calibri"/>
            <family val="2"/>
            <scheme val="minor"/>
          </rPr>
          <t>Seleccione un valor de la lista</t>
        </r>
      </text>
    </comment>
    <comment ref="F1261" authorId="2" shapeId="0">
      <text>
        <r>
          <rPr>
            <sz val="11"/>
            <color theme="1"/>
            <rFont val="Calibri"/>
            <family val="2"/>
            <scheme val="minor"/>
          </rPr>
          <t>Introduzca el código SNIP</t>
        </r>
      </text>
    </comment>
    <comment ref="C1262" authorId="2" shapeId="0">
      <text>
        <r>
          <rPr>
            <sz val="11"/>
            <color theme="1"/>
            <rFont val="Calibri"/>
            <family val="2"/>
            <scheme val="minor"/>
          </rPr>
          <t>Introduzca la fecha de inicio del proceso, en formato dd-mm-aaaa</t>
        </r>
      </text>
    </comment>
    <comment ref="F12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text/>
    </comment>
    <comment ref="C1264" authorId="2" shapeId="0">
      <text>
        <r>
          <rPr>
            <sz val="11"/>
            <color theme="1"/>
            <rFont val="Calibri"/>
            <family val="2"/>
            <scheme val="minor"/>
          </rPr>
          <t>Introduzca la fecha prevista de adjudicación, en formato dd-mm-aaaa</t>
        </r>
      </text>
    </comment>
    <comment ref="F1264" authorId="2" shapeId="0">
      <text/>
    </comment>
    <comment ref="F1265" authorId="2" shapeId="0">
      <text/>
    </comment>
    <comment ref="A1267" authorId="2" shapeId="0">
      <text>
        <r>
          <rPr>
            <sz val="11"/>
            <color theme="1"/>
            <rFont val="Calibri"/>
            <family val="2"/>
            <scheme val="minor"/>
          </rPr>
          <t>Introduzca un codigo UNSPSC</t>
        </r>
      </text>
    </comment>
    <comment ref="B1267" authorId="2" shapeId="0">
      <text>
        <r>
          <rPr>
            <sz val="11"/>
            <color theme="1"/>
            <rFont val="Calibri"/>
            <family val="2"/>
            <scheme val="minor"/>
          </rPr>
          <t>Descripción calculada automáticamente a partir de código del artículo</t>
        </r>
      </text>
    </comment>
    <comment ref="C1267" authorId="2" shapeId="0">
      <text>
        <r>
          <rPr>
            <sz val="11"/>
            <color theme="1"/>
            <rFont val="Calibri"/>
            <family val="2"/>
            <scheme val="minor"/>
          </rPr>
          <t>Seleccione un valor de la lista</t>
        </r>
      </text>
    </comment>
    <comment ref="D1267" authorId="2" shapeId="0">
      <text>
        <r>
          <rPr>
            <sz val="11"/>
            <color theme="1"/>
            <rFont val="Calibri"/>
            <family val="2"/>
            <scheme val="minor"/>
          </rPr>
          <t>Introduzca un número con dos decimales como máximo. Debe ser igual o mayor a la "Cantidad Real Consumida"</t>
        </r>
      </text>
    </comment>
    <comment ref="E1267" authorId="2" shapeId="0">
      <text>
        <r>
          <rPr>
            <sz val="11"/>
            <color theme="1"/>
            <rFont val="Calibri"/>
            <family val="2"/>
            <scheme val="minor"/>
          </rPr>
          <t>Introduzca un número con dos decimales como máximo</t>
        </r>
      </text>
    </comment>
    <comment ref="F1267" authorId="2" shapeId="0">
      <text>
        <r>
          <rPr>
            <sz val="11"/>
            <color theme="1"/>
            <rFont val="Calibri"/>
            <family val="2"/>
            <scheme val="minor"/>
          </rPr>
          <t>Monto calculado automáticamente por el sistema</t>
        </r>
      </text>
    </comment>
    <comment ref="A1279" authorId="2" shapeId="0">
      <text>
        <r>
          <rPr>
            <sz val="11"/>
            <color theme="1"/>
            <rFont val="Calibri"/>
            <family val="2"/>
            <scheme val="minor"/>
          </rPr>
          <t>Introducir un texto con el nombre o referencia de la contratación</t>
        </r>
      </text>
    </comment>
    <comment ref="B1279" authorId="2" shapeId="0">
      <text>
        <r>
          <rPr>
            <sz val="11"/>
            <color theme="1"/>
            <rFont val="Calibri"/>
            <family val="2"/>
            <scheme val="minor"/>
          </rPr>
          <t>Introduzca un texto con la finalidad de la contratación</t>
        </r>
      </text>
    </comment>
    <comment ref="C1279" authorId="2" shapeId="0">
      <text>
        <r>
          <rPr>
            <sz val="11"/>
            <color theme="1"/>
            <rFont val="Calibri"/>
            <family val="2"/>
            <scheme val="minor"/>
          </rPr>
          <t>Seleccionar un valor del listado</t>
        </r>
      </text>
    </comment>
    <comment ref="D1279" authorId="2" shapeId="0">
      <text>
        <r>
          <rPr>
            <sz val="11"/>
            <color theme="1"/>
            <rFont val="Calibri"/>
            <family val="2"/>
            <scheme val="minor"/>
          </rPr>
          <t>Seleccione el tipo de procedimiento</t>
        </r>
      </text>
    </comment>
    <comment ref="E1279" authorId="2" shapeId="0">
      <text>
        <r>
          <rPr>
            <sz val="11"/>
            <color theme="1"/>
            <rFont val="Calibri"/>
            <family val="2"/>
            <scheme val="minor"/>
          </rPr>
          <t>Seleccione un valor de la lista</t>
        </r>
      </text>
    </comment>
    <comment ref="F1279" authorId="2" shapeId="0">
      <text>
        <r>
          <rPr>
            <sz val="11"/>
            <color theme="1"/>
            <rFont val="Calibri"/>
            <family val="2"/>
            <scheme val="minor"/>
          </rPr>
          <t>Introduzca el código SNIP</t>
        </r>
      </text>
    </comment>
    <comment ref="C1280" authorId="2" shapeId="0">
      <text>
        <r>
          <rPr>
            <sz val="11"/>
            <color theme="1"/>
            <rFont val="Calibri"/>
            <family val="2"/>
            <scheme val="minor"/>
          </rPr>
          <t>Introduzca la fecha de inicio del proceso, en formato dd-mm-aaaa</t>
        </r>
      </text>
    </comment>
    <comment ref="F12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1" authorId="2" shapeId="0">
      <text/>
    </comment>
    <comment ref="C1282" authorId="2" shapeId="0">
      <text>
        <r>
          <rPr>
            <sz val="11"/>
            <color theme="1"/>
            <rFont val="Calibri"/>
            <family val="2"/>
            <scheme val="minor"/>
          </rPr>
          <t>Introduzca la fecha prevista de adjudicación, en formato dd-mm-aaaa</t>
        </r>
      </text>
    </comment>
    <comment ref="F1282" authorId="2" shapeId="0">
      <text/>
    </comment>
    <comment ref="F1283" authorId="2" shapeId="0">
      <text/>
    </comment>
    <comment ref="A1285" authorId="2" shapeId="0">
      <text>
        <r>
          <rPr>
            <sz val="11"/>
            <color theme="1"/>
            <rFont val="Calibri"/>
            <family val="2"/>
            <scheme val="minor"/>
          </rPr>
          <t>Introduzca un codigo UNSPSC</t>
        </r>
      </text>
    </comment>
    <comment ref="B1285" authorId="2" shapeId="0">
      <text>
        <r>
          <rPr>
            <sz val="11"/>
            <color theme="1"/>
            <rFont val="Calibri"/>
            <family val="2"/>
            <scheme val="minor"/>
          </rPr>
          <t>Descripción calculada automáticamente a partir de código del artículo</t>
        </r>
      </text>
    </comment>
    <comment ref="C1285" authorId="2" shapeId="0">
      <text>
        <r>
          <rPr>
            <sz val="11"/>
            <color theme="1"/>
            <rFont val="Calibri"/>
            <family val="2"/>
            <scheme val="minor"/>
          </rPr>
          <t>Seleccione un valor de la lista</t>
        </r>
      </text>
    </comment>
    <comment ref="D1285" authorId="2" shapeId="0">
      <text>
        <r>
          <rPr>
            <sz val="11"/>
            <color theme="1"/>
            <rFont val="Calibri"/>
            <family val="2"/>
            <scheme val="minor"/>
          </rPr>
          <t>Introduzca un número con dos decimales como máximo. Debe ser igual o mayor a la "Cantidad Real Consumida"</t>
        </r>
      </text>
    </comment>
    <comment ref="E1285" authorId="2" shapeId="0">
      <text>
        <r>
          <rPr>
            <sz val="11"/>
            <color theme="1"/>
            <rFont val="Calibri"/>
            <family val="2"/>
            <scheme val="minor"/>
          </rPr>
          <t>Introduzca un número con dos decimales como máximo</t>
        </r>
      </text>
    </comment>
    <comment ref="F1285" authorId="2" shapeId="0">
      <text>
        <r>
          <rPr>
            <sz val="11"/>
            <color theme="1"/>
            <rFont val="Calibri"/>
            <family val="2"/>
            <scheme val="minor"/>
          </rPr>
          <t>Monto calculado automáticamente por el sistema</t>
        </r>
      </text>
    </comment>
    <comment ref="A1293" authorId="2" shapeId="0">
      <text>
        <r>
          <rPr>
            <sz val="11"/>
            <color theme="1"/>
            <rFont val="Calibri"/>
            <family val="2"/>
            <scheme val="minor"/>
          </rPr>
          <t>Introducir un texto con el nombre o referencia de la contratación</t>
        </r>
      </text>
    </comment>
    <comment ref="B1293" authorId="2" shapeId="0">
      <text>
        <r>
          <rPr>
            <sz val="11"/>
            <color theme="1"/>
            <rFont val="Calibri"/>
            <family val="2"/>
            <scheme val="minor"/>
          </rPr>
          <t>Introduzca un texto con la finalidad de la contratación</t>
        </r>
      </text>
    </comment>
    <comment ref="C1293" authorId="2" shapeId="0">
      <text>
        <r>
          <rPr>
            <sz val="11"/>
            <color theme="1"/>
            <rFont val="Calibri"/>
            <family val="2"/>
            <scheme val="minor"/>
          </rPr>
          <t>Seleccionar un valor del listado</t>
        </r>
      </text>
    </comment>
    <comment ref="D1293" authorId="2" shapeId="0">
      <text>
        <r>
          <rPr>
            <sz val="11"/>
            <color theme="1"/>
            <rFont val="Calibri"/>
            <family val="2"/>
            <scheme val="minor"/>
          </rPr>
          <t>Seleccione el tipo de procedimiento</t>
        </r>
      </text>
    </comment>
    <comment ref="E1293" authorId="2" shapeId="0">
      <text>
        <r>
          <rPr>
            <sz val="11"/>
            <color theme="1"/>
            <rFont val="Calibri"/>
            <family val="2"/>
            <scheme val="minor"/>
          </rPr>
          <t>Seleccione un valor de la lista</t>
        </r>
      </text>
    </comment>
    <comment ref="F1293" authorId="2" shapeId="0">
      <text>
        <r>
          <rPr>
            <sz val="11"/>
            <color theme="1"/>
            <rFont val="Calibri"/>
            <family val="2"/>
            <scheme val="minor"/>
          </rPr>
          <t>Introduzca el código SNIP</t>
        </r>
      </text>
    </comment>
    <comment ref="C1294" authorId="2" shapeId="0">
      <text>
        <r>
          <rPr>
            <sz val="11"/>
            <color theme="1"/>
            <rFont val="Calibri"/>
            <family val="2"/>
            <scheme val="minor"/>
          </rPr>
          <t>Introduzca la fecha de inicio del proceso, en formato dd-mm-aaaa</t>
        </r>
      </text>
    </comment>
    <comment ref="F12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2" shapeId="0">
      <text/>
    </comment>
    <comment ref="C1296" authorId="2" shapeId="0">
      <text>
        <r>
          <rPr>
            <sz val="11"/>
            <color theme="1"/>
            <rFont val="Calibri"/>
            <family val="2"/>
            <scheme val="minor"/>
          </rPr>
          <t>Introduzca la fecha prevista de adjudicación, en formato dd-mm-aaaa</t>
        </r>
      </text>
    </comment>
    <comment ref="F1296" authorId="2" shapeId="0">
      <text/>
    </comment>
    <comment ref="F1297" authorId="2" shapeId="0">
      <text/>
    </comment>
    <comment ref="A1299" authorId="2" shapeId="0">
      <text>
        <r>
          <rPr>
            <sz val="11"/>
            <color theme="1"/>
            <rFont val="Calibri"/>
            <family val="2"/>
            <scheme val="minor"/>
          </rPr>
          <t>Introduzca un codigo UNSPSC</t>
        </r>
      </text>
    </comment>
    <comment ref="B1299" authorId="2" shapeId="0">
      <text>
        <r>
          <rPr>
            <sz val="11"/>
            <color theme="1"/>
            <rFont val="Calibri"/>
            <family val="2"/>
            <scheme val="minor"/>
          </rPr>
          <t>Descripción calculada automáticamente a partir de código del artículo</t>
        </r>
      </text>
    </comment>
    <comment ref="C1299" authorId="2" shapeId="0">
      <text>
        <r>
          <rPr>
            <sz val="11"/>
            <color theme="1"/>
            <rFont val="Calibri"/>
            <family val="2"/>
            <scheme val="minor"/>
          </rPr>
          <t>Seleccione un valor de la lista</t>
        </r>
      </text>
    </comment>
    <comment ref="D1299" authorId="2" shapeId="0">
      <text>
        <r>
          <rPr>
            <sz val="11"/>
            <color theme="1"/>
            <rFont val="Calibri"/>
            <family val="2"/>
            <scheme val="minor"/>
          </rPr>
          <t>Introduzca un número con dos decimales como máximo. Debe ser igual o mayor a la "Cantidad Real Consumida"</t>
        </r>
      </text>
    </comment>
    <comment ref="E1299" authorId="2" shapeId="0">
      <text>
        <r>
          <rPr>
            <sz val="11"/>
            <color theme="1"/>
            <rFont val="Calibri"/>
            <family val="2"/>
            <scheme val="minor"/>
          </rPr>
          <t>Introduzca un número con dos decimales como máximo</t>
        </r>
      </text>
    </comment>
    <comment ref="F1299" authorId="2" shapeId="0">
      <text>
        <r>
          <rPr>
            <sz val="11"/>
            <color theme="1"/>
            <rFont val="Calibri"/>
            <family val="2"/>
            <scheme val="minor"/>
          </rPr>
          <t>Monto calculado automáticamente por el sistema</t>
        </r>
      </text>
    </comment>
    <comment ref="A1309" authorId="2" shapeId="0">
      <text>
        <r>
          <rPr>
            <sz val="11"/>
            <color theme="1"/>
            <rFont val="Calibri"/>
            <family val="2"/>
            <scheme val="minor"/>
          </rPr>
          <t>Introducir un texto con el nombre o referencia de la contratación</t>
        </r>
      </text>
    </comment>
    <comment ref="B1309" authorId="2" shapeId="0">
      <text>
        <r>
          <rPr>
            <sz val="11"/>
            <color theme="1"/>
            <rFont val="Calibri"/>
            <family val="2"/>
            <scheme val="minor"/>
          </rPr>
          <t>Introduzca un texto con la finalidad de la contratación</t>
        </r>
      </text>
    </comment>
    <comment ref="C1309" authorId="2" shapeId="0">
      <text>
        <r>
          <rPr>
            <sz val="11"/>
            <color theme="1"/>
            <rFont val="Calibri"/>
            <family val="2"/>
            <scheme val="minor"/>
          </rPr>
          <t>Seleccionar un valor del listado</t>
        </r>
      </text>
    </comment>
    <comment ref="D1309" authorId="2" shapeId="0">
      <text>
        <r>
          <rPr>
            <sz val="11"/>
            <color theme="1"/>
            <rFont val="Calibri"/>
            <family val="2"/>
            <scheme val="minor"/>
          </rPr>
          <t>Seleccione el tipo de procedimiento</t>
        </r>
      </text>
    </comment>
    <comment ref="E1309" authorId="2" shapeId="0">
      <text>
        <r>
          <rPr>
            <sz val="11"/>
            <color theme="1"/>
            <rFont val="Calibri"/>
            <family val="2"/>
            <scheme val="minor"/>
          </rPr>
          <t>Seleccione un valor de la lista</t>
        </r>
      </text>
    </comment>
    <comment ref="F1309" authorId="2" shapeId="0">
      <text>
        <r>
          <rPr>
            <sz val="11"/>
            <color theme="1"/>
            <rFont val="Calibri"/>
            <family val="2"/>
            <scheme val="minor"/>
          </rPr>
          <t>Introduzca el código SNIP</t>
        </r>
      </text>
    </comment>
    <comment ref="C1310" authorId="2" shapeId="0">
      <text>
        <r>
          <rPr>
            <sz val="11"/>
            <color theme="1"/>
            <rFont val="Calibri"/>
            <family val="2"/>
            <scheme val="minor"/>
          </rPr>
          <t>Introduzca la fecha de inicio del proceso, en formato dd-mm-aaaa</t>
        </r>
      </text>
    </comment>
    <comment ref="F13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2" shapeId="0">
      <text/>
    </comment>
    <comment ref="C1312" authorId="2" shapeId="0">
      <text>
        <r>
          <rPr>
            <sz val="11"/>
            <color theme="1"/>
            <rFont val="Calibri"/>
            <family val="2"/>
            <scheme val="minor"/>
          </rPr>
          <t>Introduzca la fecha prevista de adjudicación, en formato dd-mm-aaaa</t>
        </r>
      </text>
    </comment>
    <comment ref="F1312" authorId="2" shapeId="0">
      <text/>
    </comment>
    <comment ref="F1313" authorId="2" shapeId="0">
      <text/>
    </comment>
    <comment ref="A1315" authorId="2" shapeId="0">
      <text>
        <r>
          <rPr>
            <sz val="11"/>
            <color theme="1"/>
            <rFont val="Calibri"/>
            <family val="2"/>
            <scheme val="minor"/>
          </rPr>
          <t>Introduzca un codigo UNSPSC</t>
        </r>
      </text>
    </comment>
    <comment ref="B1315" authorId="2" shapeId="0">
      <text>
        <r>
          <rPr>
            <sz val="11"/>
            <color theme="1"/>
            <rFont val="Calibri"/>
            <family val="2"/>
            <scheme val="minor"/>
          </rPr>
          <t>Descripción calculada automáticamente a partir de código del artículo</t>
        </r>
      </text>
    </comment>
    <comment ref="C1315" authorId="2" shapeId="0">
      <text>
        <r>
          <rPr>
            <sz val="11"/>
            <color theme="1"/>
            <rFont val="Calibri"/>
            <family val="2"/>
            <scheme val="minor"/>
          </rPr>
          <t>Seleccione un valor de la lista</t>
        </r>
      </text>
    </comment>
    <comment ref="D1315" authorId="2" shapeId="0">
      <text>
        <r>
          <rPr>
            <sz val="11"/>
            <color theme="1"/>
            <rFont val="Calibri"/>
            <family val="2"/>
            <scheme val="minor"/>
          </rPr>
          <t>Introduzca un número con dos decimales como máximo. Debe ser igual o mayor a la "Cantidad Real Consumida"</t>
        </r>
      </text>
    </comment>
    <comment ref="E1315" authorId="2" shapeId="0">
      <text>
        <r>
          <rPr>
            <sz val="11"/>
            <color theme="1"/>
            <rFont val="Calibri"/>
            <family val="2"/>
            <scheme val="minor"/>
          </rPr>
          <t>Introduzca un número con dos decimales como máximo</t>
        </r>
      </text>
    </comment>
    <comment ref="F1315" authorId="2" shapeId="0">
      <text>
        <r>
          <rPr>
            <sz val="11"/>
            <color theme="1"/>
            <rFont val="Calibri"/>
            <family val="2"/>
            <scheme val="minor"/>
          </rPr>
          <t>Monto calculado automáticamente por el sistema</t>
        </r>
      </text>
    </comment>
    <comment ref="A1321" authorId="2" shapeId="0">
      <text>
        <r>
          <rPr>
            <sz val="11"/>
            <color theme="1"/>
            <rFont val="Calibri"/>
            <family val="2"/>
            <scheme val="minor"/>
          </rPr>
          <t>Introducir un texto con el nombre o referencia de la contratación</t>
        </r>
      </text>
    </comment>
    <comment ref="B1321" authorId="2" shapeId="0">
      <text>
        <r>
          <rPr>
            <sz val="11"/>
            <color theme="1"/>
            <rFont val="Calibri"/>
            <family val="2"/>
            <scheme val="minor"/>
          </rPr>
          <t>Introduzca un texto con la finalidad de la contratación</t>
        </r>
      </text>
    </comment>
    <comment ref="C1321" authorId="2" shapeId="0">
      <text>
        <r>
          <rPr>
            <sz val="11"/>
            <color theme="1"/>
            <rFont val="Calibri"/>
            <family val="2"/>
            <scheme val="minor"/>
          </rPr>
          <t>Seleccionar un valor del listado</t>
        </r>
      </text>
    </comment>
    <comment ref="D1321" authorId="2" shapeId="0">
      <text>
        <r>
          <rPr>
            <sz val="11"/>
            <color theme="1"/>
            <rFont val="Calibri"/>
            <family val="2"/>
            <scheme val="minor"/>
          </rPr>
          <t>Seleccione el tipo de procedimiento</t>
        </r>
      </text>
    </comment>
    <comment ref="E1321" authorId="2" shapeId="0">
      <text>
        <r>
          <rPr>
            <sz val="11"/>
            <color theme="1"/>
            <rFont val="Calibri"/>
            <family val="2"/>
            <scheme val="minor"/>
          </rPr>
          <t>Seleccione un valor de la lista</t>
        </r>
      </text>
    </comment>
    <comment ref="F1321" authorId="2" shapeId="0">
      <text>
        <r>
          <rPr>
            <sz val="11"/>
            <color theme="1"/>
            <rFont val="Calibri"/>
            <family val="2"/>
            <scheme val="minor"/>
          </rPr>
          <t>Introduzca el código SNIP</t>
        </r>
      </text>
    </comment>
    <comment ref="C1322" authorId="2" shapeId="0">
      <text>
        <r>
          <rPr>
            <sz val="11"/>
            <color theme="1"/>
            <rFont val="Calibri"/>
            <family val="2"/>
            <scheme val="minor"/>
          </rPr>
          <t>Introduzca la fecha de inicio del proceso, en formato dd-mm-aaaa</t>
        </r>
      </text>
    </comment>
    <comment ref="F13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2" shapeId="0">
      <text/>
    </comment>
    <comment ref="C1324" authorId="2" shapeId="0">
      <text>
        <r>
          <rPr>
            <sz val="11"/>
            <color theme="1"/>
            <rFont val="Calibri"/>
            <family val="2"/>
            <scheme val="minor"/>
          </rPr>
          <t>Introduzca la fecha prevista de adjudicación, en formato dd-mm-aaaa</t>
        </r>
      </text>
    </comment>
    <comment ref="F1324" authorId="2" shapeId="0">
      <text/>
    </comment>
    <comment ref="F1325" authorId="2" shapeId="0">
      <text/>
    </comment>
    <comment ref="A1327" authorId="2" shapeId="0">
      <text>
        <r>
          <rPr>
            <sz val="11"/>
            <color theme="1"/>
            <rFont val="Calibri"/>
            <family val="2"/>
            <scheme val="minor"/>
          </rPr>
          <t>Introduzca un codigo UNSPSC</t>
        </r>
      </text>
    </comment>
    <comment ref="B1327" authorId="2" shapeId="0">
      <text>
        <r>
          <rPr>
            <sz val="11"/>
            <color theme="1"/>
            <rFont val="Calibri"/>
            <family val="2"/>
            <scheme val="minor"/>
          </rPr>
          <t>Descripción calculada automáticamente a partir de código del artículo</t>
        </r>
      </text>
    </comment>
    <comment ref="C1327" authorId="2" shapeId="0">
      <text>
        <r>
          <rPr>
            <sz val="11"/>
            <color theme="1"/>
            <rFont val="Calibri"/>
            <family val="2"/>
            <scheme val="minor"/>
          </rPr>
          <t>Seleccione un valor de la lista</t>
        </r>
      </text>
    </comment>
    <comment ref="D1327" authorId="2" shapeId="0">
      <text>
        <r>
          <rPr>
            <sz val="11"/>
            <color theme="1"/>
            <rFont val="Calibri"/>
            <family val="2"/>
            <scheme val="minor"/>
          </rPr>
          <t>Introduzca un número con dos decimales como máximo. Debe ser igual o mayor a la "Cantidad Real Consumida"</t>
        </r>
      </text>
    </comment>
    <comment ref="E1327" authorId="2" shapeId="0">
      <text>
        <r>
          <rPr>
            <sz val="11"/>
            <color theme="1"/>
            <rFont val="Calibri"/>
            <family val="2"/>
            <scheme val="minor"/>
          </rPr>
          <t>Introduzca un número con dos decimales como máximo</t>
        </r>
      </text>
    </comment>
    <comment ref="F1327" authorId="2" shapeId="0">
      <text>
        <r>
          <rPr>
            <sz val="11"/>
            <color theme="1"/>
            <rFont val="Calibri"/>
            <family val="2"/>
            <scheme val="minor"/>
          </rPr>
          <t>Monto calculado automáticamente por el sistema</t>
        </r>
      </text>
    </comment>
    <comment ref="A1332" authorId="2" shapeId="0">
      <text>
        <r>
          <rPr>
            <sz val="11"/>
            <color theme="1"/>
            <rFont val="Calibri"/>
            <family val="2"/>
            <scheme val="minor"/>
          </rPr>
          <t>Introducir un texto con el nombre o referencia de la contratación</t>
        </r>
      </text>
    </comment>
    <comment ref="B1332" authorId="2" shapeId="0">
      <text>
        <r>
          <rPr>
            <sz val="11"/>
            <color theme="1"/>
            <rFont val="Calibri"/>
            <family val="2"/>
            <scheme val="minor"/>
          </rPr>
          <t>Introduzca un texto con la finalidad de la contratación</t>
        </r>
      </text>
    </comment>
    <comment ref="C1332" authorId="2" shapeId="0">
      <text>
        <r>
          <rPr>
            <sz val="11"/>
            <color theme="1"/>
            <rFont val="Calibri"/>
            <family val="2"/>
            <scheme val="minor"/>
          </rPr>
          <t>Seleccionar un valor del listado</t>
        </r>
      </text>
    </comment>
    <comment ref="D1332" authorId="2" shapeId="0">
      <text>
        <r>
          <rPr>
            <sz val="11"/>
            <color theme="1"/>
            <rFont val="Calibri"/>
            <family val="2"/>
            <scheme val="minor"/>
          </rPr>
          <t>Seleccione el tipo de procedimiento</t>
        </r>
      </text>
    </comment>
    <comment ref="E1332" authorId="2" shapeId="0">
      <text>
        <r>
          <rPr>
            <sz val="11"/>
            <color theme="1"/>
            <rFont val="Calibri"/>
            <family val="2"/>
            <scheme val="minor"/>
          </rPr>
          <t>Seleccione un valor de la lista</t>
        </r>
      </text>
    </comment>
    <comment ref="F1332" authorId="2" shapeId="0">
      <text>
        <r>
          <rPr>
            <sz val="11"/>
            <color theme="1"/>
            <rFont val="Calibri"/>
            <family val="2"/>
            <scheme val="minor"/>
          </rPr>
          <t>Introduzca el código SNIP</t>
        </r>
      </text>
    </comment>
    <comment ref="C1333" authorId="2" shapeId="0">
      <text>
        <r>
          <rPr>
            <sz val="11"/>
            <color theme="1"/>
            <rFont val="Calibri"/>
            <family val="2"/>
            <scheme val="minor"/>
          </rPr>
          <t>Introduzca la fecha de inicio del proceso, en formato dd-mm-aaaa</t>
        </r>
      </text>
    </comment>
    <comment ref="F13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text/>
    </comment>
    <comment ref="C1335" authorId="2" shapeId="0">
      <text>
        <r>
          <rPr>
            <sz val="11"/>
            <color theme="1"/>
            <rFont val="Calibri"/>
            <family val="2"/>
            <scheme val="minor"/>
          </rPr>
          <t>Introduzca la fecha prevista de adjudicación, en formato dd-mm-aaaa</t>
        </r>
      </text>
    </comment>
    <comment ref="F1335" authorId="2" shapeId="0">
      <text/>
    </comment>
    <comment ref="F1336" authorId="2" shapeId="0">
      <text/>
    </comment>
    <comment ref="A1338" authorId="2" shapeId="0">
      <text>
        <r>
          <rPr>
            <sz val="11"/>
            <color theme="1"/>
            <rFont val="Calibri"/>
            <family val="2"/>
            <scheme val="minor"/>
          </rPr>
          <t>Introduzca un codigo UNSPSC</t>
        </r>
      </text>
    </comment>
    <comment ref="B1338" authorId="2" shapeId="0">
      <text>
        <r>
          <rPr>
            <sz val="11"/>
            <color theme="1"/>
            <rFont val="Calibri"/>
            <family val="2"/>
            <scheme val="minor"/>
          </rPr>
          <t>Descripción calculada automáticamente a partir de código del artículo</t>
        </r>
      </text>
    </comment>
    <comment ref="C1338" authorId="2" shapeId="0">
      <text>
        <r>
          <rPr>
            <sz val="11"/>
            <color theme="1"/>
            <rFont val="Calibri"/>
            <family val="2"/>
            <scheme val="minor"/>
          </rPr>
          <t>Seleccione un valor de la lista</t>
        </r>
      </text>
    </comment>
    <comment ref="D1338" authorId="2" shapeId="0">
      <text>
        <r>
          <rPr>
            <sz val="11"/>
            <color theme="1"/>
            <rFont val="Calibri"/>
            <family val="2"/>
            <scheme val="minor"/>
          </rPr>
          <t>Introduzca un número con dos decimales como máximo. Debe ser igual o mayor a la "Cantidad Real Consumida"</t>
        </r>
      </text>
    </comment>
    <comment ref="E1338" authorId="2" shapeId="0">
      <text>
        <r>
          <rPr>
            <sz val="11"/>
            <color theme="1"/>
            <rFont val="Calibri"/>
            <family val="2"/>
            <scheme val="minor"/>
          </rPr>
          <t>Introduzca un número con dos decimales como máximo</t>
        </r>
      </text>
    </comment>
    <comment ref="F1338" authorId="2" shapeId="0">
      <text>
        <r>
          <rPr>
            <sz val="11"/>
            <color theme="1"/>
            <rFont val="Calibri"/>
            <family val="2"/>
            <scheme val="minor"/>
          </rPr>
          <t>Monto calculado automáticamente por el sistema</t>
        </r>
      </text>
    </comment>
    <comment ref="A1344" authorId="2" shapeId="0">
      <text>
        <r>
          <rPr>
            <sz val="11"/>
            <color theme="1"/>
            <rFont val="Calibri"/>
            <family val="2"/>
            <scheme val="minor"/>
          </rPr>
          <t>Introducir un texto con el nombre o referencia de la contratación</t>
        </r>
      </text>
    </comment>
    <comment ref="B1344" authorId="2" shapeId="0">
      <text>
        <r>
          <rPr>
            <sz val="11"/>
            <color theme="1"/>
            <rFont val="Calibri"/>
            <family val="2"/>
            <scheme val="minor"/>
          </rPr>
          <t>Introduzca un texto con la finalidad de la contratación</t>
        </r>
      </text>
    </comment>
    <comment ref="C1344" authorId="2" shapeId="0">
      <text>
        <r>
          <rPr>
            <sz val="11"/>
            <color theme="1"/>
            <rFont val="Calibri"/>
            <family val="2"/>
            <scheme val="minor"/>
          </rPr>
          <t>Seleccionar un valor del listado</t>
        </r>
      </text>
    </comment>
    <comment ref="D1344" authorId="2" shapeId="0">
      <text>
        <r>
          <rPr>
            <sz val="11"/>
            <color theme="1"/>
            <rFont val="Calibri"/>
            <family val="2"/>
            <scheme val="minor"/>
          </rPr>
          <t>Seleccione el tipo de procedimiento</t>
        </r>
      </text>
    </comment>
    <comment ref="E1344" authorId="2" shapeId="0">
      <text>
        <r>
          <rPr>
            <sz val="11"/>
            <color theme="1"/>
            <rFont val="Calibri"/>
            <family val="2"/>
            <scheme val="minor"/>
          </rPr>
          <t>Seleccione un valor de la lista</t>
        </r>
      </text>
    </comment>
    <comment ref="F1344" authorId="2" shapeId="0">
      <text>
        <r>
          <rPr>
            <sz val="11"/>
            <color theme="1"/>
            <rFont val="Calibri"/>
            <family val="2"/>
            <scheme val="minor"/>
          </rPr>
          <t>Introduzca el código SNIP</t>
        </r>
      </text>
    </comment>
    <comment ref="C1345" authorId="2" shapeId="0">
      <text>
        <r>
          <rPr>
            <sz val="11"/>
            <color theme="1"/>
            <rFont val="Calibri"/>
            <family val="2"/>
            <scheme val="minor"/>
          </rPr>
          <t>Introduzca la fecha de inicio del proceso, en formato dd-mm-aaaa</t>
        </r>
      </text>
    </comment>
    <comment ref="F13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2" shapeId="0">
      <text/>
    </comment>
    <comment ref="C1347" authorId="2" shapeId="0">
      <text>
        <r>
          <rPr>
            <sz val="11"/>
            <color theme="1"/>
            <rFont val="Calibri"/>
            <family val="2"/>
            <scheme val="minor"/>
          </rPr>
          <t>Introduzca la fecha prevista de adjudicación, en formato dd-mm-aaaa</t>
        </r>
      </text>
    </comment>
    <comment ref="F1347" authorId="2" shapeId="0">
      <text/>
    </comment>
    <comment ref="F1348" authorId="2" shapeId="0">
      <text/>
    </comment>
    <comment ref="A1350" authorId="2" shapeId="0">
      <text>
        <r>
          <rPr>
            <sz val="11"/>
            <color theme="1"/>
            <rFont val="Calibri"/>
            <family val="2"/>
            <scheme val="minor"/>
          </rPr>
          <t>Introduzca un codigo UNSPSC</t>
        </r>
      </text>
    </comment>
    <comment ref="B1350" authorId="2" shapeId="0">
      <text>
        <r>
          <rPr>
            <sz val="11"/>
            <color theme="1"/>
            <rFont val="Calibri"/>
            <family val="2"/>
            <scheme val="minor"/>
          </rPr>
          <t>Descripción calculada automáticamente a partir de código del artículo</t>
        </r>
      </text>
    </comment>
    <comment ref="C1350" authorId="2" shapeId="0">
      <text>
        <r>
          <rPr>
            <sz val="11"/>
            <color theme="1"/>
            <rFont val="Calibri"/>
            <family val="2"/>
            <scheme val="minor"/>
          </rPr>
          <t>Seleccione un valor de la lista</t>
        </r>
      </text>
    </comment>
    <comment ref="D1350" authorId="2" shapeId="0">
      <text>
        <r>
          <rPr>
            <sz val="11"/>
            <color theme="1"/>
            <rFont val="Calibri"/>
            <family val="2"/>
            <scheme val="minor"/>
          </rPr>
          <t>Introduzca un número con dos decimales como máximo. Debe ser igual o mayor a la "Cantidad Real Consumida"</t>
        </r>
      </text>
    </comment>
    <comment ref="E1350" authorId="2" shapeId="0">
      <text>
        <r>
          <rPr>
            <sz val="11"/>
            <color theme="1"/>
            <rFont val="Calibri"/>
            <family val="2"/>
            <scheme val="minor"/>
          </rPr>
          <t>Introduzca un número con dos decimales como máximo</t>
        </r>
      </text>
    </comment>
    <comment ref="F1350" authorId="2" shapeId="0">
      <text>
        <r>
          <rPr>
            <sz val="11"/>
            <color theme="1"/>
            <rFont val="Calibri"/>
            <family val="2"/>
            <scheme val="minor"/>
          </rPr>
          <t>Monto calculado automáticamente por el sistema</t>
        </r>
      </text>
    </comment>
    <comment ref="A1355" authorId="2" shapeId="0">
      <text>
        <r>
          <rPr>
            <sz val="11"/>
            <color theme="1"/>
            <rFont val="Calibri"/>
            <family val="2"/>
            <scheme val="minor"/>
          </rPr>
          <t>Introducir un texto con el nombre o referencia de la contratación</t>
        </r>
      </text>
    </comment>
    <comment ref="B1355" authorId="2" shapeId="0">
      <text>
        <r>
          <rPr>
            <sz val="11"/>
            <color theme="1"/>
            <rFont val="Calibri"/>
            <family val="2"/>
            <scheme val="minor"/>
          </rPr>
          <t>Introduzca un texto con la finalidad de la contratación</t>
        </r>
      </text>
    </comment>
    <comment ref="C1355" authorId="2" shapeId="0">
      <text>
        <r>
          <rPr>
            <sz val="11"/>
            <color theme="1"/>
            <rFont val="Calibri"/>
            <family val="2"/>
            <scheme val="minor"/>
          </rPr>
          <t>Seleccionar un valor del listado</t>
        </r>
      </text>
    </comment>
    <comment ref="D1355" authorId="2" shapeId="0">
      <text>
        <r>
          <rPr>
            <sz val="11"/>
            <color theme="1"/>
            <rFont val="Calibri"/>
            <family val="2"/>
            <scheme val="minor"/>
          </rPr>
          <t>Seleccione el tipo de procedimiento</t>
        </r>
      </text>
    </comment>
    <comment ref="E1355" authorId="2" shapeId="0">
      <text>
        <r>
          <rPr>
            <sz val="11"/>
            <color theme="1"/>
            <rFont val="Calibri"/>
            <family val="2"/>
            <scheme val="minor"/>
          </rPr>
          <t>Seleccione un valor de la lista</t>
        </r>
      </text>
    </comment>
    <comment ref="F1355" authorId="2" shapeId="0">
      <text>
        <r>
          <rPr>
            <sz val="11"/>
            <color theme="1"/>
            <rFont val="Calibri"/>
            <family val="2"/>
            <scheme val="minor"/>
          </rPr>
          <t>Introduzca el código SNIP</t>
        </r>
      </text>
    </comment>
    <comment ref="C1356" authorId="2" shapeId="0">
      <text>
        <r>
          <rPr>
            <sz val="11"/>
            <color theme="1"/>
            <rFont val="Calibri"/>
            <family val="2"/>
            <scheme val="minor"/>
          </rPr>
          <t>Introduzca la fecha de inicio del proceso, en formato dd-mm-aaaa</t>
        </r>
      </text>
    </comment>
    <comment ref="F13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2" shapeId="0">
      <text/>
    </comment>
    <comment ref="C1358" authorId="2" shapeId="0">
      <text>
        <r>
          <rPr>
            <sz val="11"/>
            <color theme="1"/>
            <rFont val="Calibri"/>
            <family val="2"/>
            <scheme val="minor"/>
          </rPr>
          <t>Introduzca la fecha prevista de adjudicación, en formato dd-mm-aaaa</t>
        </r>
      </text>
    </comment>
    <comment ref="F1358" authorId="2" shapeId="0">
      <text/>
    </comment>
    <comment ref="F1359" authorId="2" shapeId="0">
      <text/>
    </comment>
    <comment ref="A1361" authorId="2" shapeId="0">
      <text>
        <r>
          <rPr>
            <sz val="11"/>
            <color theme="1"/>
            <rFont val="Calibri"/>
            <family val="2"/>
            <scheme val="minor"/>
          </rPr>
          <t>Introduzca un codigo UNSPSC</t>
        </r>
      </text>
    </comment>
    <comment ref="B1361" authorId="2" shapeId="0">
      <text>
        <r>
          <rPr>
            <sz val="11"/>
            <color theme="1"/>
            <rFont val="Calibri"/>
            <family val="2"/>
            <scheme val="minor"/>
          </rPr>
          <t>Descripción calculada automáticamente a partir de código del artículo</t>
        </r>
      </text>
    </comment>
    <comment ref="C1361" authorId="2" shapeId="0">
      <text>
        <r>
          <rPr>
            <sz val="11"/>
            <color theme="1"/>
            <rFont val="Calibri"/>
            <family val="2"/>
            <scheme val="minor"/>
          </rPr>
          <t>Seleccione un valor de la lista</t>
        </r>
      </text>
    </comment>
    <comment ref="D1361" authorId="2" shapeId="0">
      <text>
        <r>
          <rPr>
            <sz val="11"/>
            <color theme="1"/>
            <rFont val="Calibri"/>
            <family val="2"/>
            <scheme val="minor"/>
          </rPr>
          <t>Introduzca un número con dos decimales como máximo. Debe ser igual o mayor a la "Cantidad Real Consumida"</t>
        </r>
      </text>
    </comment>
    <comment ref="E1361" authorId="2" shapeId="0">
      <text>
        <r>
          <rPr>
            <sz val="11"/>
            <color theme="1"/>
            <rFont val="Calibri"/>
            <family val="2"/>
            <scheme val="minor"/>
          </rPr>
          <t>Introduzca un número con dos decimales como máximo</t>
        </r>
      </text>
    </comment>
    <comment ref="F1361" authorId="2" shapeId="0">
      <text>
        <r>
          <rPr>
            <sz val="11"/>
            <color theme="1"/>
            <rFont val="Calibri"/>
            <family val="2"/>
            <scheme val="minor"/>
          </rPr>
          <t>Monto calculado automáticamente por el sistema</t>
        </r>
      </text>
    </comment>
    <comment ref="A1366" authorId="2" shapeId="0">
      <text>
        <r>
          <rPr>
            <sz val="11"/>
            <color theme="1"/>
            <rFont val="Calibri"/>
            <family val="2"/>
            <scheme val="minor"/>
          </rPr>
          <t>Introducir un texto con el nombre o referencia de la contratación</t>
        </r>
      </text>
    </comment>
    <comment ref="B1366" authorId="2" shapeId="0">
      <text>
        <r>
          <rPr>
            <sz val="11"/>
            <color theme="1"/>
            <rFont val="Calibri"/>
            <family val="2"/>
            <scheme val="minor"/>
          </rPr>
          <t>Introduzca un texto con la finalidad de la contratación</t>
        </r>
      </text>
    </comment>
    <comment ref="C1366" authorId="2" shapeId="0">
      <text>
        <r>
          <rPr>
            <sz val="11"/>
            <color theme="1"/>
            <rFont val="Calibri"/>
            <family val="2"/>
            <scheme val="minor"/>
          </rPr>
          <t>Seleccionar un valor del listado</t>
        </r>
      </text>
    </comment>
    <comment ref="D1366" authorId="2" shapeId="0">
      <text>
        <r>
          <rPr>
            <sz val="11"/>
            <color theme="1"/>
            <rFont val="Calibri"/>
            <family val="2"/>
            <scheme val="minor"/>
          </rPr>
          <t>Seleccione el tipo de procedimiento</t>
        </r>
      </text>
    </comment>
    <comment ref="E1366" authorId="2" shapeId="0">
      <text>
        <r>
          <rPr>
            <sz val="11"/>
            <color theme="1"/>
            <rFont val="Calibri"/>
            <family val="2"/>
            <scheme val="minor"/>
          </rPr>
          <t>Seleccione un valor de la lista</t>
        </r>
      </text>
    </comment>
    <comment ref="F1366" authorId="2" shapeId="0">
      <text>
        <r>
          <rPr>
            <sz val="11"/>
            <color theme="1"/>
            <rFont val="Calibri"/>
            <family val="2"/>
            <scheme val="minor"/>
          </rPr>
          <t>Introduzca el código SNIP</t>
        </r>
      </text>
    </comment>
    <comment ref="C1367" authorId="2" shapeId="0">
      <text>
        <r>
          <rPr>
            <sz val="11"/>
            <color theme="1"/>
            <rFont val="Calibri"/>
            <family val="2"/>
            <scheme val="minor"/>
          </rPr>
          <t>Introduzca la fecha de inicio del proceso, en formato dd-mm-aaaa</t>
        </r>
      </text>
    </comment>
    <comment ref="F13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2" shapeId="0">
      <text/>
    </comment>
    <comment ref="C1369" authorId="2" shapeId="0">
      <text>
        <r>
          <rPr>
            <sz val="11"/>
            <color theme="1"/>
            <rFont val="Calibri"/>
            <family val="2"/>
            <scheme val="minor"/>
          </rPr>
          <t>Introduzca la fecha prevista de adjudicación, en formato dd-mm-aaaa</t>
        </r>
      </text>
    </comment>
    <comment ref="F1369" authorId="2" shapeId="0">
      <text/>
    </comment>
    <comment ref="F1370" authorId="2" shapeId="0">
      <text/>
    </comment>
    <comment ref="A1372" authorId="2" shapeId="0">
      <text>
        <r>
          <rPr>
            <sz val="11"/>
            <color theme="1"/>
            <rFont val="Calibri"/>
            <family val="2"/>
            <scheme val="minor"/>
          </rPr>
          <t>Introduzca un codigo UNSPSC</t>
        </r>
      </text>
    </comment>
    <comment ref="B1372" authorId="2" shapeId="0">
      <text>
        <r>
          <rPr>
            <sz val="11"/>
            <color theme="1"/>
            <rFont val="Calibri"/>
            <family val="2"/>
            <scheme val="minor"/>
          </rPr>
          <t>Descripción calculada automáticamente a partir de código del artículo</t>
        </r>
      </text>
    </comment>
    <comment ref="C1372" authorId="2" shapeId="0">
      <text>
        <r>
          <rPr>
            <sz val="11"/>
            <color theme="1"/>
            <rFont val="Calibri"/>
            <family val="2"/>
            <scheme val="minor"/>
          </rPr>
          <t>Seleccione un valor de la lista</t>
        </r>
      </text>
    </comment>
    <comment ref="D1372" authorId="2" shapeId="0">
      <text>
        <r>
          <rPr>
            <sz val="11"/>
            <color theme="1"/>
            <rFont val="Calibri"/>
            <family val="2"/>
            <scheme val="minor"/>
          </rPr>
          <t>Introduzca un número con dos decimales como máximo. Debe ser igual o mayor a la "Cantidad Real Consumida"</t>
        </r>
      </text>
    </comment>
    <comment ref="E1372" authorId="2" shapeId="0">
      <text>
        <r>
          <rPr>
            <sz val="11"/>
            <color theme="1"/>
            <rFont val="Calibri"/>
            <family val="2"/>
            <scheme val="minor"/>
          </rPr>
          <t>Introduzca un número con dos decimales como máximo</t>
        </r>
      </text>
    </comment>
    <comment ref="F1372" authorId="2" shapeId="0">
      <text>
        <r>
          <rPr>
            <sz val="11"/>
            <color theme="1"/>
            <rFont val="Calibri"/>
            <family val="2"/>
            <scheme val="minor"/>
          </rPr>
          <t>Monto calculado automáticamente por el sistema</t>
        </r>
      </text>
    </comment>
    <comment ref="A1377" authorId="2" shapeId="0">
      <text>
        <r>
          <rPr>
            <sz val="11"/>
            <color theme="1"/>
            <rFont val="Calibri"/>
            <family val="2"/>
            <scheme val="minor"/>
          </rPr>
          <t>Introducir un texto con el nombre o referencia de la contratación</t>
        </r>
      </text>
    </comment>
    <comment ref="B1377" authorId="2" shapeId="0">
      <text>
        <r>
          <rPr>
            <sz val="11"/>
            <color theme="1"/>
            <rFont val="Calibri"/>
            <family val="2"/>
            <scheme val="minor"/>
          </rPr>
          <t>Introduzca un texto con la finalidad de la contratación</t>
        </r>
      </text>
    </comment>
    <comment ref="C1377" authorId="2" shapeId="0">
      <text>
        <r>
          <rPr>
            <sz val="11"/>
            <color theme="1"/>
            <rFont val="Calibri"/>
            <family val="2"/>
            <scheme val="minor"/>
          </rPr>
          <t>Seleccionar un valor del listado</t>
        </r>
      </text>
    </comment>
    <comment ref="D1377" authorId="2" shapeId="0">
      <text>
        <r>
          <rPr>
            <sz val="11"/>
            <color theme="1"/>
            <rFont val="Calibri"/>
            <family val="2"/>
            <scheme val="minor"/>
          </rPr>
          <t>Seleccione el tipo de procedimiento</t>
        </r>
      </text>
    </comment>
    <comment ref="E1377" authorId="2" shapeId="0">
      <text>
        <r>
          <rPr>
            <sz val="11"/>
            <color theme="1"/>
            <rFont val="Calibri"/>
            <family val="2"/>
            <scheme val="minor"/>
          </rPr>
          <t>Seleccione un valor de la lista</t>
        </r>
      </text>
    </comment>
    <comment ref="F1377" authorId="2" shapeId="0">
      <text>
        <r>
          <rPr>
            <sz val="11"/>
            <color theme="1"/>
            <rFont val="Calibri"/>
            <family val="2"/>
            <scheme val="minor"/>
          </rPr>
          <t>Introduzca el código SNIP</t>
        </r>
      </text>
    </comment>
    <comment ref="C1378" authorId="2" shapeId="0">
      <text>
        <r>
          <rPr>
            <sz val="11"/>
            <color theme="1"/>
            <rFont val="Calibri"/>
            <family val="2"/>
            <scheme val="minor"/>
          </rPr>
          <t>Introduzca la fecha de inicio del proceso, en formato dd-mm-aaaa</t>
        </r>
      </text>
    </comment>
    <comment ref="F13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shapeId="0">
      <text/>
    </comment>
    <comment ref="C1380" authorId="2" shapeId="0">
      <text>
        <r>
          <rPr>
            <sz val="11"/>
            <color theme="1"/>
            <rFont val="Calibri"/>
            <family val="2"/>
            <scheme val="minor"/>
          </rPr>
          <t>Introduzca la fecha prevista de adjudicación, en formato dd-mm-aaaa</t>
        </r>
      </text>
    </comment>
    <comment ref="F1380" authorId="2" shapeId="0">
      <text/>
    </comment>
    <comment ref="F1381" authorId="2" shapeId="0">
      <text/>
    </comment>
    <comment ref="A1383" authorId="2" shapeId="0">
      <text>
        <r>
          <rPr>
            <sz val="11"/>
            <color theme="1"/>
            <rFont val="Calibri"/>
            <family val="2"/>
            <scheme val="minor"/>
          </rPr>
          <t>Introduzca un codigo UNSPSC</t>
        </r>
      </text>
    </comment>
    <comment ref="B1383" authorId="2" shapeId="0">
      <text>
        <r>
          <rPr>
            <sz val="11"/>
            <color theme="1"/>
            <rFont val="Calibri"/>
            <family val="2"/>
            <scheme val="minor"/>
          </rPr>
          <t>Descripción calculada automáticamente a partir de código del artículo</t>
        </r>
      </text>
    </comment>
    <comment ref="C1383" authorId="2" shapeId="0">
      <text>
        <r>
          <rPr>
            <sz val="11"/>
            <color theme="1"/>
            <rFont val="Calibri"/>
            <family val="2"/>
            <scheme val="minor"/>
          </rPr>
          <t>Seleccione un valor de la lista</t>
        </r>
      </text>
    </comment>
    <comment ref="D1383" authorId="2" shapeId="0">
      <text>
        <r>
          <rPr>
            <sz val="11"/>
            <color theme="1"/>
            <rFont val="Calibri"/>
            <family val="2"/>
            <scheme val="minor"/>
          </rPr>
          <t>Introduzca un número con dos decimales como máximo. Debe ser igual o mayor a la "Cantidad Real Consumida"</t>
        </r>
      </text>
    </comment>
    <comment ref="E1383" authorId="2" shapeId="0">
      <text>
        <r>
          <rPr>
            <sz val="11"/>
            <color theme="1"/>
            <rFont val="Calibri"/>
            <family val="2"/>
            <scheme val="minor"/>
          </rPr>
          <t>Introduzca un número con dos decimales como máximo</t>
        </r>
      </text>
    </comment>
    <comment ref="F1383" authorId="2" shapeId="0">
      <text>
        <r>
          <rPr>
            <sz val="11"/>
            <color theme="1"/>
            <rFont val="Calibri"/>
            <family val="2"/>
            <scheme val="minor"/>
          </rPr>
          <t>Monto calculado automáticamente por el sistema</t>
        </r>
      </text>
    </comment>
    <comment ref="A1388" authorId="2" shapeId="0">
      <text>
        <r>
          <rPr>
            <sz val="11"/>
            <color theme="1"/>
            <rFont val="Calibri"/>
            <family val="2"/>
            <scheme val="minor"/>
          </rPr>
          <t>Introducir un texto con el nombre o referencia de la contratación</t>
        </r>
      </text>
    </comment>
    <comment ref="B1388" authorId="2" shapeId="0">
      <text>
        <r>
          <rPr>
            <sz val="11"/>
            <color theme="1"/>
            <rFont val="Calibri"/>
            <family val="2"/>
            <scheme val="minor"/>
          </rPr>
          <t>Introduzca un texto con la finalidad de la contratación</t>
        </r>
      </text>
    </comment>
    <comment ref="C1388" authorId="2" shapeId="0">
      <text>
        <r>
          <rPr>
            <sz val="11"/>
            <color theme="1"/>
            <rFont val="Calibri"/>
            <family val="2"/>
            <scheme val="minor"/>
          </rPr>
          <t>Seleccionar un valor del listado</t>
        </r>
      </text>
    </comment>
    <comment ref="D1388" authorId="2" shapeId="0">
      <text>
        <r>
          <rPr>
            <sz val="11"/>
            <color theme="1"/>
            <rFont val="Calibri"/>
            <family val="2"/>
            <scheme val="minor"/>
          </rPr>
          <t>Seleccione el tipo de procedimiento</t>
        </r>
      </text>
    </comment>
    <comment ref="E1388" authorId="2" shapeId="0">
      <text>
        <r>
          <rPr>
            <sz val="11"/>
            <color theme="1"/>
            <rFont val="Calibri"/>
            <family val="2"/>
            <scheme val="minor"/>
          </rPr>
          <t>Seleccione un valor de la lista</t>
        </r>
      </text>
    </comment>
    <comment ref="F1388" authorId="2" shapeId="0">
      <text>
        <r>
          <rPr>
            <sz val="11"/>
            <color theme="1"/>
            <rFont val="Calibri"/>
            <family val="2"/>
            <scheme val="minor"/>
          </rPr>
          <t>Introduzca el código SNIP</t>
        </r>
      </text>
    </comment>
    <comment ref="C1389" authorId="2" shapeId="0">
      <text>
        <r>
          <rPr>
            <sz val="11"/>
            <color theme="1"/>
            <rFont val="Calibri"/>
            <family val="2"/>
            <scheme val="minor"/>
          </rPr>
          <t>Introduzca la fecha de inicio del proceso, en formato dd-mm-aaaa</t>
        </r>
      </text>
    </comment>
    <comment ref="F13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2" shapeId="0">
      <text/>
    </comment>
    <comment ref="C1391" authorId="2" shapeId="0">
      <text>
        <r>
          <rPr>
            <sz val="11"/>
            <color theme="1"/>
            <rFont val="Calibri"/>
            <family val="2"/>
            <scheme val="minor"/>
          </rPr>
          <t>Introduzca la fecha prevista de adjudicación, en formato dd-mm-aaaa</t>
        </r>
      </text>
    </comment>
    <comment ref="F1391" authorId="2" shapeId="0">
      <text/>
    </comment>
    <comment ref="F1392" authorId="2" shapeId="0">
      <text/>
    </comment>
    <comment ref="A1394" authorId="2" shapeId="0">
      <text>
        <r>
          <rPr>
            <sz val="11"/>
            <color theme="1"/>
            <rFont val="Calibri"/>
            <family val="2"/>
            <scheme val="minor"/>
          </rPr>
          <t>Introduzca un codigo UNSPSC</t>
        </r>
      </text>
    </comment>
    <comment ref="B1394" authorId="2" shapeId="0">
      <text>
        <r>
          <rPr>
            <sz val="11"/>
            <color theme="1"/>
            <rFont val="Calibri"/>
            <family val="2"/>
            <scheme val="minor"/>
          </rPr>
          <t>Descripción calculada automáticamente a partir de código del artículo</t>
        </r>
      </text>
    </comment>
    <comment ref="C1394" authorId="2" shapeId="0">
      <text>
        <r>
          <rPr>
            <sz val="11"/>
            <color theme="1"/>
            <rFont val="Calibri"/>
            <family val="2"/>
            <scheme val="minor"/>
          </rPr>
          <t>Seleccione un valor de la lista</t>
        </r>
      </text>
    </comment>
    <comment ref="D1394" authorId="2" shapeId="0">
      <text>
        <r>
          <rPr>
            <sz val="11"/>
            <color theme="1"/>
            <rFont val="Calibri"/>
            <family val="2"/>
            <scheme val="minor"/>
          </rPr>
          <t>Introduzca un número con dos decimales como máximo. Debe ser igual o mayor a la "Cantidad Real Consumida"</t>
        </r>
      </text>
    </comment>
    <comment ref="E1394" authorId="2" shapeId="0">
      <text>
        <r>
          <rPr>
            <sz val="11"/>
            <color theme="1"/>
            <rFont val="Calibri"/>
            <family val="2"/>
            <scheme val="minor"/>
          </rPr>
          <t>Introduzca un número con dos decimales como máximo</t>
        </r>
      </text>
    </comment>
    <comment ref="F1394" authorId="2" shapeId="0">
      <text>
        <r>
          <rPr>
            <sz val="11"/>
            <color theme="1"/>
            <rFont val="Calibri"/>
            <family val="2"/>
            <scheme val="minor"/>
          </rPr>
          <t>Monto calculado automáticamente por el sistema</t>
        </r>
      </text>
    </comment>
    <comment ref="A1399" authorId="2" shapeId="0">
      <text>
        <r>
          <rPr>
            <sz val="11"/>
            <color theme="1"/>
            <rFont val="Calibri"/>
            <family val="2"/>
            <scheme val="minor"/>
          </rPr>
          <t>Introducir un texto con el nombre o referencia de la contratación</t>
        </r>
      </text>
    </comment>
    <comment ref="B1399" authorId="2" shapeId="0">
      <text>
        <r>
          <rPr>
            <sz val="11"/>
            <color theme="1"/>
            <rFont val="Calibri"/>
            <family val="2"/>
            <scheme val="minor"/>
          </rPr>
          <t>Introduzca un texto con la finalidad de la contratación</t>
        </r>
      </text>
    </comment>
    <comment ref="C1399" authorId="2" shapeId="0">
      <text>
        <r>
          <rPr>
            <sz val="11"/>
            <color theme="1"/>
            <rFont val="Calibri"/>
            <family val="2"/>
            <scheme val="minor"/>
          </rPr>
          <t>Seleccionar un valor del listado</t>
        </r>
      </text>
    </comment>
    <comment ref="D1399" authorId="2" shapeId="0">
      <text>
        <r>
          <rPr>
            <sz val="11"/>
            <color theme="1"/>
            <rFont val="Calibri"/>
            <family val="2"/>
            <scheme val="minor"/>
          </rPr>
          <t>Seleccione el tipo de procedimiento</t>
        </r>
      </text>
    </comment>
    <comment ref="E1399" authorId="2" shapeId="0">
      <text>
        <r>
          <rPr>
            <sz val="11"/>
            <color theme="1"/>
            <rFont val="Calibri"/>
            <family val="2"/>
            <scheme val="minor"/>
          </rPr>
          <t>Seleccione un valor de la lista</t>
        </r>
      </text>
    </comment>
    <comment ref="F1399" authorId="2" shapeId="0">
      <text>
        <r>
          <rPr>
            <sz val="11"/>
            <color theme="1"/>
            <rFont val="Calibri"/>
            <family val="2"/>
            <scheme val="minor"/>
          </rPr>
          <t>Introduzca el código SNIP</t>
        </r>
      </text>
    </comment>
    <comment ref="C1400" authorId="2" shapeId="0">
      <text>
        <r>
          <rPr>
            <sz val="11"/>
            <color theme="1"/>
            <rFont val="Calibri"/>
            <family val="2"/>
            <scheme val="minor"/>
          </rPr>
          <t>Introduzca la fecha de inicio del proceso, en formato dd-mm-aaaa</t>
        </r>
      </text>
    </comment>
    <comment ref="F14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text/>
    </comment>
    <comment ref="C1402" authorId="2" shapeId="0">
      <text>
        <r>
          <rPr>
            <sz val="11"/>
            <color theme="1"/>
            <rFont val="Calibri"/>
            <family val="2"/>
            <scheme val="minor"/>
          </rPr>
          <t>Introduzca la fecha prevista de adjudicación, en formato dd-mm-aaaa</t>
        </r>
      </text>
    </comment>
    <comment ref="F1402" authorId="2" shapeId="0">
      <text/>
    </comment>
    <comment ref="F1403" authorId="2" shapeId="0">
      <text/>
    </comment>
    <comment ref="A1405" authorId="2" shapeId="0">
      <text>
        <r>
          <rPr>
            <sz val="11"/>
            <color theme="1"/>
            <rFont val="Calibri"/>
            <family val="2"/>
            <scheme val="minor"/>
          </rPr>
          <t>Introduzca un codigo UNSPSC</t>
        </r>
      </text>
    </comment>
    <comment ref="B1405" authorId="2" shapeId="0">
      <text>
        <r>
          <rPr>
            <sz val="11"/>
            <color theme="1"/>
            <rFont val="Calibri"/>
            <family val="2"/>
            <scheme val="minor"/>
          </rPr>
          <t>Descripción calculada automáticamente a partir de código del artículo</t>
        </r>
      </text>
    </comment>
    <comment ref="C1405" authorId="2" shapeId="0">
      <text>
        <r>
          <rPr>
            <sz val="11"/>
            <color theme="1"/>
            <rFont val="Calibri"/>
            <family val="2"/>
            <scheme val="minor"/>
          </rPr>
          <t>Seleccione un valor de la lista</t>
        </r>
      </text>
    </comment>
    <comment ref="D1405" authorId="2" shapeId="0">
      <text>
        <r>
          <rPr>
            <sz val="11"/>
            <color theme="1"/>
            <rFont val="Calibri"/>
            <family val="2"/>
            <scheme val="minor"/>
          </rPr>
          <t>Introduzca un número con dos decimales como máximo. Debe ser igual o mayor a la "Cantidad Real Consumida"</t>
        </r>
      </text>
    </comment>
    <comment ref="E1405" authorId="2" shapeId="0">
      <text>
        <r>
          <rPr>
            <sz val="11"/>
            <color theme="1"/>
            <rFont val="Calibri"/>
            <family val="2"/>
            <scheme val="minor"/>
          </rPr>
          <t>Introduzca un número con dos decimales como máximo</t>
        </r>
      </text>
    </comment>
    <comment ref="F1405" authorId="2" shapeId="0">
      <text>
        <r>
          <rPr>
            <sz val="11"/>
            <color theme="1"/>
            <rFont val="Calibri"/>
            <family val="2"/>
            <scheme val="minor"/>
          </rPr>
          <t>Monto calculado automáticamente por el sistema</t>
        </r>
      </text>
    </comment>
    <comment ref="A1410" authorId="2" shapeId="0">
      <text>
        <r>
          <rPr>
            <sz val="11"/>
            <color theme="1"/>
            <rFont val="Calibri"/>
            <family val="2"/>
            <scheme val="minor"/>
          </rPr>
          <t>Introducir un texto con el nombre o referencia de la contratación</t>
        </r>
      </text>
    </comment>
    <comment ref="B1410" authorId="2" shapeId="0">
      <text>
        <r>
          <rPr>
            <sz val="11"/>
            <color theme="1"/>
            <rFont val="Calibri"/>
            <family val="2"/>
            <scheme val="minor"/>
          </rPr>
          <t>Introduzca un texto con la finalidad de la contratación</t>
        </r>
      </text>
    </comment>
    <comment ref="C1410" authorId="2" shapeId="0">
      <text>
        <r>
          <rPr>
            <sz val="11"/>
            <color theme="1"/>
            <rFont val="Calibri"/>
            <family val="2"/>
            <scheme val="minor"/>
          </rPr>
          <t>Seleccionar un valor del listado</t>
        </r>
      </text>
    </comment>
    <comment ref="D1410" authorId="2" shapeId="0">
      <text>
        <r>
          <rPr>
            <sz val="11"/>
            <color theme="1"/>
            <rFont val="Calibri"/>
            <family val="2"/>
            <scheme val="minor"/>
          </rPr>
          <t>Seleccione el tipo de procedimiento</t>
        </r>
      </text>
    </comment>
    <comment ref="E1410" authorId="2" shapeId="0">
      <text>
        <r>
          <rPr>
            <sz val="11"/>
            <color theme="1"/>
            <rFont val="Calibri"/>
            <family val="2"/>
            <scheme val="minor"/>
          </rPr>
          <t>Seleccione un valor de la lista</t>
        </r>
      </text>
    </comment>
    <comment ref="F1410" authorId="2" shapeId="0">
      <text>
        <r>
          <rPr>
            <sz val="11"/>
            <color theme="1"/>
            <rFont val="Calibri"/>
            <family val="2"/>
            <scheme val="minor"/>
          </rPr>
          <t>Introduzca el código SNIP</t>
        </r>
      </text>
    </comment>
    <comment ref="C1411" authorId="2" shapeId="0">
      <text>
        <r>
          <rPr>
            <sz val="11"/>
            <color theme="1"/>
            <rFont val="Calibri"/>
            <family val="2"/>
            <scheme val="minor"/>
          </rPr>
          <t>Introduzca la fecha de inicio del proceso, en formato dd-mm-aaaa</t>
        </r>
      </text>
    </comment>
    <comment ref="F14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2" shapeId="0">
      <text/>
    </comment>
    <comment ref="C1413" authorId="2" shapeId="0">
      <text>
        <r>
          <rPr>
            <sz val="11"/>
            <color theme="1"/>
            <rFont val="Calibri"/>
            <family val="2"/>
            <scheme val="minor"/>
          </rPr>
          <t>Introduzca la fecha prevista de adjudicación, en formato dd-mm-aaaa</t>
        </r>
      </text>
    </comment>
    <comment ref="F1413" authorId="2" shapeId="0">
      <text/>
    </comment>
    <comment ref="F1414" authorId="2" shapeId="0">
      <text/>
    </comment>
    <comment ref="A1416" authorId="2" shapeId="0">
      <text>
        <r>
          <rPr>
            <sz val="11"/>
            <color theme="1"/>
            <rFont val="Calibri"/>
            <family val="2"/>
            <scheme val="minor"/>
          </rPr>
          <t>Introduzca un codigo UNSPSC</t>
        </r>
      </text>
    </comment>
    <comment ref="B1416" authorId="2" shapeId="0">
      <text>
        <r>
          <rPr>
            <sz val="11"/>
            <color theme="1"/>
            <rFont val="Calibri"/>
            <family val="2"/>
            <scheme val="minor"/>
          </rPr>
          <t>Descripción calculada automáticamente a partir de código del artículo</t>
        </r>
      </text>
    </comment>
    <comment ref="C1416" authorId="2" shapeId="0">
      <text>
        <r>
          <rPr>
            <sz val="11"/>
            <color theme="1"/>
            <rFont val="Calibri"/>
            <family val="2"/>
            <scheme val="minor"/>
          </rPr>
          <t>Seleccione un valor de la lista</t>
        </r>
      </text>
    </comment>
    <comment ref="D1416" authorId="2" shapeId="0">
      <text>
        <r>
          <rPr>
            <sz val="11"/>
            <color theme="1"/>
            <rFont val="Calibri"/>
            <family val="2"/>
            <scheme val="minor"/>
          </rPr>
          <t>Introduzca un número con dos decimales como máximo. Debe ser igual o mayor a la "Cantidad Real Consumida"</t>
        </r>
      </text>
    </comment>
    <comment ref="E1416" authorId="2" shapeId="0">
      <text>
        <r>
          <rPr>
            <sz val="11"/>
            <color theme="1"/>
            <rFont val="Calibri"/>
            <family val="2"/>
            <scheme val="minor"/>
          </rPr>
          <t>Introduzca un número con dos decimales como máximo</t>
        </r>
      </text>
    </comment>
    <comment ref="F1416" authorId="2" shapeId="0">
      <text>
        <r>
          <rPr>
            <sz val="11"/>
            <color theme="1"/>
            <rFont val="Calibri"/>
            <family val="2"/>
            <scheme val="minor"/>
          </rPr>
          <t>Monto calculado automáticamente por el sistema</t>
        </r>
      </text>
    </comment>
    <comment ref="A1421" authorId="2" shapeId="0">
      <text>
        <r>
          <rPr>
            <sz val="11"/>
            <color theme="1"/>
            <rFont val="Calibri"/>
            <family val="2"/>
            <scheme val="minor"/>
          </rPr>
          <t>Introducir un texto con el nombre o referencia de la contratación</t>
        </r>
      </text>
    </comment>
    <comment ref="B1421" authorId="2" shapeId="0">
      <text>
        <r>
          <rPr>
            <sz val="11"/>
            <color theme="1"/>
            <rFont val="Calibri"/>
            <family val="2"/>
            <scheme val="minor"/>
          </rPr>
          <t>Introduzca un texto con la finalidad de la contratación</t>
        </r>
      </text>
    </comment>
    <comment ref="C1421" authorId="2" shapeId="0">
      <text>
        <r>
          <rPr>
            <sz val="11"/>
            <color theme="1"/>
            <rFont val="Calibri"/>
            <family val="2"/>
            <scheme val="minor"/>
          </rPr>
          <t>Seleccionar un valor del listado</t>
        </r>
      </text>
    </comment>
    <comment ref="D1421" authorId="2" shapeId="0">
      <text>
        <r>
          <rPr>
            <sz val="11"/>
            <color theme="1"/>
            <rFont val="Calibri"/>
            <family val="2"/>
            <scheme val="minor"/>
          </rPr>
          <t>Seleccione el tipo de procedimiento</t>
        </r>
      </text>
    </comment>
    <comment ref="E1421" authorId="2" shapeId="0">
      <text>
        <r>
          <rPr>
            <sz val="11"/>
            <color theme="1"/>
            <rFont val="Calibri"/>
            <family val="2"/>
            <scheme val="minor"/>
          </rPr>
          <t>Seleccione un valor de la lista</t>
        </r>
      </text>
    </comment>
    <comment ref="F1421" authorId="2" shapeId="0">
      <text>
        <r>
          <rPr>
            <sz val="11"/>
            <color theme="1"/>
            <rFont val="Calibri"/>
            <family val="2"/>
            <scheme val="minor"/>
          </rPr>
          <t>Introduzca el código SNIP</t>
        </r>
      </text>
    </comment>
    <comment ref="C1422" authorId="2" shapeId="0">
      <text>
        <r>
          <rPr>
            <sz val="11"/>
            <color theme="1"/>
            <rFont val="Calibri"/>
            <family val="2"/>
            <scheme val="minor"/>
          </rPr>
          <t>Introduzca la fecha de inicio del proceso, en formato dd-mm-aaaa</t>
        </r>
      </text>
    </comment>
    <comment ref="F14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2" shapeId="0">
      <text/>
    </comment>
    <comment ref="C1424" authorId="2" shapeId="0">
      <text>
        <r>
          <rPr>
            <sz val="11"/>
            <color theme="1"/>
            <rFont val="Calibri"/>
            <family val="2"/>
            <scheme val="minor"/>
          </rPr>
          <t>Introduzca la fecha prevista de adjudicación, en formato dd-mm-aaaa</t>
        </r>
      </text>
    </comment>
    <comment ref="F1424" authorId="2" shapeId="0">
      <text/>
    </comment>
    <comment ref="F1425" authorId="2" shapeId="0">
      <text/>
    </comment>
    <comment ref="A1427" authorId="2" shapeId="0">
      <text>
        <r>
          <rPr>
            <sz val="11"/>
            <color theme="1"/>
            <rFont val="Calibri"/>
            <family val="2"/>
            <scheme val="minor"/>
          </rPr>
          <t>Introduzca un codigo UNSPSC</t>
        </r>
      </text>
    </comment>
    <comment ref="B1427" authorId="2" shapeId="0">
      <text>
        <r>
          <rPr>
            <sz val="11"/>
            <color theme="1"/>
            <rFont val="Calibri"/>
            <family val="2"/>
            <scheme val="minor"/>
          </rPr>
          <t>Descripción calculada automáticamente a partir de código del artículo</t>
        </r>
      </text>
    </comment>
    <comment ref="C1427" authorId="2" shapeId="0">
      <text>
        <r>
          <rPr>
            <sz val="11"/>
            <color theme="1"/>
            <rFont val="Calibri"/>
            <family val="2"/>
            <scheme val="minor"/>
          </rPr>
          <t>Seleccione un valor de la lista</t>
        </r>
      </text>
    </comment>
    <comment ref="D1427" authorId="2" shapeId="0">
      <text>
        <r>
          <rPr>
            <sz val="11"/>
            <color theme="1"/>
            <rFont val="Calibri"/>
            <family val="2"/>
            <scheme val="minor"/>
          </rPr>
          <t>Introduzca un número con dos decimales como máximo. Debe ser igual o mayor a la "Cantidad Real Consumida"</t>
        </r>
      </text>
    </comment>
    <comment ref="E1427" authorId="2" shapeId="0">
      <text>
        <r>
          <rPr>
            <sz val="11"/>
            <color theme="1"/>
            <rFont val="Calibri"/>
            <family val="2"/>
            <scheme val="minor"/>
          </rPr>
          <t>Introduzca un número con dos decimales como máximo</t>
        </r>
      </text>
    </comment>
    <comment ref="F1427" authorId="2" shapeId="0">
      <text>
        <r>
          <rPr>
            <sz val="11"/>
            <color theme="1"/>
            <rFont val="Calibri"/>
            <family val="2"/>
            <scheme val="minor"/>
          </rPr>
          <t>Monto calculado automáticamente por el sistema</t>
        </r>
      </text>
    </comment>
    <comment ref="A1432" authorId="2" shapeId="0">
      <text>
        <r>
          <rPr>
            <sz val="11"/>
            <color theme="1"/>
            <rFont val="Calibri"/>
            <family val="2"/>
            <scheme val="minor"/>
          </rPr>
          <t>Introducir un texto con el nombre o referencia de la contratación</t>
        </r>
      </text>
    </comment>
    <comment ref="B1432" authorId="2" shapeId="0">
      <text>
        <r>
          <rPr>
            <sz val="11"/>
            <color theme="1"/>
            <rFont val="Calibri"/>
            <family val="2"/>
            <scheme val="minor"/>
          </rPr>
          <t>Introduzca un texto con la finalidad de la contratación</t>
        </r>
      </text>
    </comment>
    <comment ref="C1432" authorId="2" shapeId="0">
      <text>
        <r>
          <rPr>
            <sz val="11"/>
            <color theme="1"/>
            <rFont val="Calibri"/>
            <family val="2"/>
            <scheme val="minor"/>
          </rPr>
          <t>Seleccionar un valor del listado</t>
        </r>
      </text>
    </comment>
    <comment ref="D1432" authorId="2" shapeId="0">
      <text>
        <r>
          <rPr>
            <sz val="11"/>
            <color theme="1"/>
            <rFont val="Calibri"/>
            <family val="2"/>
            <scheme val="minor"/>
          </rPr>
          <t>Seleccione el tipo de procedimiento</t>
        </r>
      </text>
    </comment>
    <comment ref="E1432" authorId="2" shapeId="0">
      <text>
        <r>
          <rPr>
            <sz val="11"/>
            <color theme="1"/>
            <rFont val="Calibri"/>
            <family val="2"/>
            <scheme val="minor"/>
          </rPr>
          <t>Seleccione un valor de la lista</t>
        </r>
      </text>
    </comment>
    <comment ref="F1432" authorId="2" shapeId="0">
      <text>
        <r>
          <rPr>
            <sz val="11"/>
            <color theme="1"/>
            <rFont val="Calibri"/>
            <family val="2"/>
            <scheme val="minor"/>
          </rPr>
          <t>Introduzca el código SNIP</t>
        </r>
      </text>
    </comment>
    <comment ref="C1433" authorId="2" shapeId="0">
      <text>
        <r>
          <rPr>
            <sz val="11"/>
            <color theme="1"/>
            <rFont val="Calibri"/>
            <family val="2"/>
            <scheme val="minor"/>
          </rPr>
          <t>Introduzca la fecha de inicio del proceso, en formato dd-mm-aaaa</t>
        </r>
      </text>
    </comment>
    <comment ref="F14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2" shapeId="0">
      <text/>
    </comment>
    <comment ref="C1435" authorId="2" shapeId="0">
      <text>
        <r>
          <rPr>
            <sz val="11"/>
            <color theme="1"/>
            <rFont val="Calibri"/>
            <family val="2"/>
            <scheme val="minor"/>
          </rPr>
          <t>Introduzca la fecha prevista de adjudicación, en formato dd-mm-aaaa</t>
        </r>
      </text>
    </comment>
    <comment ref="F1435" authorId="2" shapeId="0">
      <text/>
    </comment>
    <comment ref="F1436" authorId="2" shapeId="0">
      <text/>
    </comment>
    <comment ref="A1438" authorId="2" shapeId="0">
      <text>
        <r>
          <rPr>
            <sz val="11"/>
            <color theme="1"/>
            <rFont val="Calibri"/>
            <family val="2"/>
            <scheme val="minor"/>
          </rPr>
          <t>Introduzca un codigo UNSPSC</t>
        </r>
      </text>
    </comment>
    <comment ref="B1438" authorId="2" shapeId="0">
      <text>
        <r>
          <rPr>
            <sz val="11"/>
            <color theme="1"/>
            <rFont val="Calibri"/>
            <family val="2"/>
            <scheme val="minor"/>
          </rPr>
          <t>Descripción calculada automáticamente a partir de código del artículo</t>
        </r>
      </text>
    </comment>
    <comment ref="C1438" authorId="2" shapeId="0">
      <text>
        <r>
          <rPr>
            <sz val="11"/>
            <color theme="1"/>
            <rFont val="Calibri"/>
            <family val="2"/>
            <scheme val="minor"/>
          </rPr>
          <t>Seleccione un valor de la lista</t>
        </r>
      </text>
    </comment>
    <comment ref="D1438" authorId="2" shapeId="0">
      <text>
        <r>
          <rPr>
            <sz val="11"/>
            <color theme="1"/>
            <rFont val="Calibri"/>
            <family val="2"/>
            <scheme val="minor"/>
          </rPr>
          <t>Introduzca un número con dos decimales como máximo. Debe ser igual o mayor a la "Cantidad Real Consumida"</t>
        </r>
      </text>
    </comment>
    <comment ref="E1438" authorId="2" shapeId="0">
      <text>
        <r>
          <rPr>
            <sz val="11"/>
            <color theme="1"/>
            <rFont val="Calibri"/>
            <family val="2"/>
            <scheme val="minor"/>
          </rPr>
          <t>Introduzca un número con dos decimales como máximo</t>
        </r>
      </text>
    </comment>
    <comment ref="F1438" authorId="2" shapeId="0">
      <text>
        <r>
          <rPr>
            <sz val="11"/>
            <color theme="1"/>
            <rFont val="Calibri"/>
            <family val="2"/>
            <scheme val="minor"/>
          </rPr>
          <t>Monto calculado automáticamente por el sistema</t>
        </r>
      </text>
    </comment>
    <comment ref="A1485" authorId="2" shapeId="0">
      <text>
        <r>
          <rPr>
            <sz val="11"/>
            <color theme="1"/>
            <rFont val="Calibri"/>
            <family val="2"/>
            <scheme val="minor"/>
          </rPr>
          <t>Introducir un texto con el nombre o referencia de la contratación</t>
        </r>
      </text>
    </comment>
    <comment ref="B1485" authorId="2" shapeId="0">
      <text>
        <r>
          <rPr>
            <sz val="11"/>
            <color theme="1"/>
            <rFont val="Calibri"/>
            <family val="2"/>
            <scheme val="minor"/>
          </rPr>
          <t>Introduzca un texto con la finalidad de la contratación</t>
        </r>
      </text>
    </comment>
    <comment ref="C1485" authorId="2" shapeId="0">
      <text>
        <r>
          <rPr>
            <sz val="11"/>
            <color theme="1"/>
            <rFont val="Calibri"/>
            <family val="2"/>
            <scheme val="minor"/>
          </rPr>
          <t>Seleccionar un valor del listado</t>
        </r>
      </text>
    </comment>
    <comment ref="D1485" authorId="2" shapeId="0">
      <text>
        <r>
          <rPr>
            <sz val="11"/>
            <color theme="1"/>
            <rFont val="Calibri"/>
            <family val="2"/>
            <scheme val="minor"/>
          </rPr>
          <t>Seleccione el tipo de procedimiento</t>
        </r>
      </text>
    </comment>
    <comment ref="E1485" authorId="2" shapeId="0">
      <text>
        <r>
          <rPr>
            <sz val="11"/>
            <color theme="1"/>
            <rFont val="Calibri"/>
            <family val="2"/>
            <scheme val="minor"/>
          </rPr>
          <t>Seleccione un valor de la lista</t>
        </r>
      </text>
    </comment>
    <comment ref="F1485" authorId="2" shapeId="0">
      <text>
        <r>
          <rPr>
            <sz val="11"/>
            <color theme="1"/>
            <rFont val="Calibri"/>
            <family val="2"/>
            <scheme val="minor"/>
          </rPr>
          <t>Introduzca el código SNIP</t>
        </r>
      </text>
    </comment>
    <comment ref="C1486" authorId="2" shapeId="0">
      <text>
        <r>
          <rPr>
            <sz val="11"/>
            <color theme="1"/>
            <rFont val="Calibri"/>
            <family val="2"/>
            <scheme val="minor"/>
          </rPr>
          <t>Introduzca la fecha de inicio del proceso, en formato dd-mm-aaaa</t>
        </r>
      </text>
    </comment>
    <comment ref="F14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2" shapeId="0">
      <text/>
    </comment>
    <comment ref="C1488" authorId="2" shapeId="0">
      <text>
        <r>
          <rPr>
            <sz val="11"/>
            <color theme="1"/>
            <rFont val="Calibri"/>
            <family val="2"/>
            <scheme val="minor"/>
          </rPr>
          <t>Introduzca la fecha prevista de adjudicación, en formato dd-mm-aaaa</t>
        </r>
      </text>
    </comment>
    <comment ref="F1488" authorId="2" shapeId="0">
      <text/>
    </comment>
    <comment ref="F1489" authorId="2" shapeId="0">
      <text/>
    </comment>
    <comment ref="A1491" authorId="2" shapeId="0">
      <text>
        <r>
          <rPr>
            <sz val="11"/>
            <color theme="1"/>
            <rFont val="Calibri"/>
            <family val="2"/>
            <scheme val="minor"/>
          </rPr>
          <t>Introduzca un codigo UNSPSC</t>
        </r>
      </text>
    </comment>
    <comment ref="B1491" authorId="2" shapeId="0">
      <text>
        <r>
          <rPr>
            <sz val="11"/>
            <color theme="1"/>
            <rFont val="Calibri"/>
            <family val="2"/>
            <scheme val="minor"/>
          </rPr>
          <t>Descripción calculada automáticamente a partir de código del artículo</t>
        </r>
      </text>
    </comment>
    <comment ref="C1491" authorId="2" shapeId="0">
      <text>
        <r>
          <rPr>
            <sz val="11"/>
            <color theme="1"/>
            <rFont val="Calibri"/>
            <family val="2"/>
            <scheme val="minor"/>
          </rPr>
          <t>Seleccione un valor de la lista</t>
        </r>
      </text>
    </comment>
    <comment ref="D1491" authorId="2" shapeId="0">
      <text>
        <r>
          <rPr>
            <sz val="11"/>
            <color theme="1"/>
            <rFont val="Calibri"/>
            <family val="2"/>
            <scheme val="minor"/>
          </rPr>
          <t>Introduzca un número con dos decimales como máximo. Debe ser igual o mayor a la "Cantidad Real Consumida"</t>
        </r>
      </text>
    </comment>
    <comment ref="E1491" authorId="2" shapeId="0">
      <text>
        <r>
          <rPr>
            <sz val="11"/>
            <color theme="1"/>
            <rFont val="Calibri"/>
            <family val="2"/>
            <scheme val="minor"/>
          </rPr>
          <t>Introduzca un número con dos decimales como máximo</t>
        </r>
      </text>
    </comment>
    <comment ref="F1491" authorId="2" shapeId="0">
      <text>
        <r>
          <rPr>
            <sz val="11"/>
            <color theme="1"/>
            <rFont val="Calibri"/>
            <family val="2"/>
            <scheme val="minor"/>
          </rPr>
          <t>Monto calculado automáticamente por el sistema</t>
        </r>
      </text>
    </comment>
    <comment ref="A1540" authorId="2" shapeId="0">
      <text>
        <r>
          <rPr>
            <sz val="11"/>
            <color theme="1"/>
            <rFont val="Calibri"/>
            <family val="2"/>
            <scheme val="minor"/>
          </rPr>
          <t>Introducir un texto con el nombre o referencia de la contratación</t>
        </r>
      </text>
    </comment>
    <comment ref="B1540" authorId="2" shapeId="0">
      <text>
        <r>
          <rPr>
            <sz val="11"/>
            <color theme="1"/>
            <rFont val="Calibri"/>
            <family val="2"/>
            <scheme val="minor"/>
          </rPr>
          <t>Introduzca un texto con la finalidad de la contratación</t>
        </r>
      </text>
    </comment>
    <comment ref="C1540" authorId="2" shapeId="0">
      <text>
        <r>
          <rPr>
            <sz val="11"/>
            <color theme="1"/>
            <rFont val="Calibri"/>
            <family val="2"/>
            <scheme val="minor"/>
          </rPr>
          <t>Seleccionar un valor del listado</t>
        </r>
      </text>
    </comment>
    <comment ref="D1540" authorId="2" shapeId="0">
      <text>
        <r>
          <rPr>
            <sz val="11"/>
            <color theme="1"/>
            <rFont val="Calibri"/>
            <family val="2"/>
            <scheme val="minor"/>
          </rPr>
          <t>Seleccione el tipo de procedimiento</t>
        </r>
      </text>
    </comment>
    <comment ref="E1540" authorId="2" shapeId="0">
      <text>
        <r>
          <rPr>
            <sz val="11"/>
            <color theme="1"/>
            <rFont val="Calibri"/>
            <family val="2"/>
            <scheme val="minor"/>
          </rPr>
          <t>Seleccione un valor de la lista</t>
        </r>
      </text>
    </comment>
    <comment ref="F1540" authorId="2" shapeId="0">
      <text>
        <r>
          <rPr>
            <sz val="11"/>
            <color theme="1"/>
            <rFont val="Calibri"/>
            <family val="2"/>
            <scheme val="minor"/>
          </rPr>
          <t>Introduzca el código SNIP</t>
        </r>
      </text>
    </comment>
    <comment ref="C1541" authorId="2" shapeId="0">
      <text>
        <r>
          <rPr>
            <sz val="11"/>
            <color theme="1"/>
            <rFont val="Calibri"/>
            <family val="2"/>
            <scheme val="minor"/>
          </rPr>
          <t>Introduzca la fecha de inicio del proceso, en formato dd-mm-aaaa</t>
        </r>
      </text>
    </comment>
    <comment ref="F15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2" shapeId="0">
      <text/>
    </comment>
    <comment ref="C1543" authorId="2" shapeId="0">
      <text>
        <r>
          <rPr>
            <sz val="11"/>
            <color theme="1"/>
            <rFont val="Calibri"/>
            <family val="2"/>
            <scheme val="minor"/>
          </rPr>
          <t>Introduzca la fecha prevista de adjudicación, en formato dd-mm-aaaa</t>
        </r>
      </text>
    </comment>
    <comment ref="F1543" authorId="2" shapeId="0">
      <text/>
    </comment>
    <comment ref="F1544" authorId="2" shapeId="0">
      <text/>
    </comment>
    <comment ref="A1546" authorId="2" shapeId="0">
      <text>
        <r>
          <rPr>
            <sz val="11"/>
            <color theme="1"/>
            <rFont val="Calibri"/>
            <family val="2"/>
            <scheme val="minor"/>
          </rPr>
          <t>Introduzca un codigo UNSPSC</t>
        </r>
      </text>
    </comment>
    <comment ref="B1546" authorId="2" shapeId="0">
      <text>
        <r>
          <rPr>
            <sz val="11"/>
            <color theme="1"/>
            <rFont val="Calibri"/>
            <family val="2"/>
            <scheme val="minor"/>
          </rPr>
          <t>Descripción calculada automáticamente a partir de código del artículo</t>
        </r>
      </text>
    </comment>
    <comment ref="C1546" authorId="2" shapeId="0">
      <text>
        <r>
          <rPr>
            <sz val="11"/>
            <color theme="1"/>
            <rFont val="Calibri"/>
            <family val="2"/>
            <scheme val="minor"/>
          </rPr>
          <t>Seleccione un valor de la lista</t>
        </r>
      </text>
    </comment>
    <comment ref="D1546" authorId="2" shapeId="0">
      <text>
        <r>
          <rPr>
            <sz val="11"/>
            <color theme="1"/>
            <rFont val="Calibri"/>
            <family val="2"/>
            <scheme val="minor"/>
          </rPr>
          <t>Introduzca un número con dos decimales como máximo. Debe ser igual o mayor a la "Cantidad Real Consumida"</t>
        </r>
      </text>
    </comment>
    <comment ref="E1546" authorId="2" shapeId="0">
      <text>
        <r>
          <rPr>
            <sz val="11"/>
            <color theme="1"/>
            <rFont val="Calibri"/>
            <family val="2"/>
            <scheme val="minor"/>
          </rPr>
          <t>Introduzca un número con dos decimales como máximo</t>
        </r>
      </text>
    </comment>
    <comment ref="F1546" authorId="2" shapeId="0">
      <text>
        <r>
          <rPr>
            <sz val="11"/>
            <color theme="1"/>
            <rFont val="Calibri"/>
            <family val="2"/>
            <scheme val="minor"/>
          </rPr>
          <t>Monto calculado automáticamente por el sistema</t>
        </r>
      </text>
    </comment>
    <comment ref="A1594" authorId="2" shapeId="0">
      <text>
        <r>
          <rPr>
            <sz val="11"/>
            <color theme="1"/>
            <rFont val="Calibri"/>
            <family val="2"/>
            <scheme val="minor"/>
          </rPr>
          <t>Introducir un texto con el nombre o referencia de la contratación</t>
        </r>
      </text>
    </comment>
    <comment ref="B1594" authorId="2" shapeId="0">
      <text>
        <r>
          <rPr>
            <sz val="11"/>
            <color theme="1"/>
            <rFont val="Calibri"/>
            <family val="2"/>
            <scheme val="minor"/>
          </rPr>
          <t>Introduzca un texto con la finalidad de la contratación</t>
        </r>
      </text>
    </comment>
    <comment ref="C1594" authorId="2" shapeId="0">
      <text>
        <r>
          <rPr>
            <sz val="11"/>
            <color theme="1"/>
            <rFont val="Calibri"/>
            <family val="2"/>
            <scheme val="minor"/>
          </rPr>
          <t>Seleccionar un valor del listado</t>
        </r>
      </text>
    </comment>
    <comment ref="D1594" authorId="2" shapeId="0">
      <text>
        <r>
          <rPr>
            <sz val="11"/>
            <color theme="1"/>
            <rFont val="Calibri"/>
            <family val="2"/>
            <scheme val="minor"/>
          </rPr>
          <t>Seleccione el tipo de procedimiento</t>
        </r>
      </text>
    </comment>
    <comment ref="E1594" authorId="2" shapeId="0">
      <text>
        <r>
          <rPr>
            <sz val="11"/>
            <color theme="1"/>
            <rFont val="Calibri"/>
            <family val="2"/>
            <scheme val="minor"/>
          </rPr>
          <t>Seleccione un valor de la lista</t>
        </r>
      </text>
    </comment>
    <comment ref="F1594" authorId="2" shapeId="0">
      <text>
        <r>
          <rPr>
            <sz val="11"/>
            <color theme="1"/>
            <rFont val="Calibri"/>
            <family val="2"/>
            <scheme val="minor"/>
          </rPr>
          <t>Introduzca el código SNIP</t>
        </r>
      </text>
    </comment>
    <comment ref="C1595" authorId="2" shapeId="0">
      <text>
        <r>
          <rPr>
            <sz val="11"/>
            <color theme="1"/>
            <rFont val="Calibri"/>
            <family val="2"/>
            <scheme val="minor"/>
          </rPr>
          <t>Introduzca la fecha de inicio del proceso, en formato dd-mm-aaaa</t>
        </r>
      </text>
    </comment>
    <comment ref="F15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2" shapeId="0">
      <text/>
    </comment>
    <comment ref="C1597" authorId="2" shapeId="0">
      <text>
        <r>
          <rPr>
            <sz val="11"/>
            <color theme="1"/>
            <rFont val="Calibri"/>
            <family val="2"/>
            <scheme val="minor"/>
          </rPr>
          <t>Introduzca la fecha prevista de adjudicación, en formato dd-mm-aaaa</t>
        </r>
      </text>
    </comment>
    <comment ref="F1597" authorId="2" shapeId="0">
      <text/>
    </comment>
    <comment ref="F1598" authorId="2" shapeId="0">
      <text/>
    </comment>
    <comment ref="A1600" authorId="2" shapeId="0">
      <text>
        <r>
          <rPr>
            <sz val="11"/>
            <color theme="1"/>
            <rFont val="Calibri"/>
            <family val="2"/>
            <scheme val="minor"/>
          </rPr>
          <t>Introduzca un codigo UNSPSC</t>
        </r>
      </text>
    </comment>
    <comment ref="B1600" authorId="2" shapeId="0">
      <text>
        <r>
          <rPr>
            <sz val="11"/>
            <color theme="1"/>
            <rFont val="Calibri"/>
            <family val="2"/>
            <scheme val="minor"/>
          </rPr>
          <t>Descripción calculada automáticamente a partir de código del artículo</t>
        </r>
      </text>
    </comment>
    <comment ref="C1600" authorId="2" shapeId="0">
      <text>
        <r>
          <rPr>
            <sz val="11"/>
            <color theme="1"/>
            <rFont val="Calibri"/>
            <family val="2"/>
            <scheme val="minor"/>
          </rPr>
          <t>Seleccione un valor de la lista</t>
        </r>
      </text>
    </comment>
    <comment ref="D1600" authorId="2" shapeId="0">
      <text>
        <r>
          <rPr>
            <sz val="11"/>
            <color theme="1"/>
            <rFont val="Calibri"/>
            <family val="2"/>
            <scheme val="minor"/>
          </rPr>
          <t>Introduzca un número con dos decimales como máximo. Debe ser igual o mayor a la "Cantidad Real Consumida"</t>
        </r>
      </text>
    </comment>
    <comment ref="E1600" authorId="2" shapeId="0">
      <text>
        <r>
          <rPr>
            <sz val="11"/>
            <color theme="1"/>
            <rFont val="Calibri"/>
            <family val="2"/>
            <scheme val="minor"/>
          </rPr>
          <t>Introduzca un número con dos decimales como máximo</t>
        </r>
      </text>
    </comment>
    <comment ref="F1600" authorId="2" shapeId="0">
      <text>
        <r>
          <rPr>
            <sz val="11"/>
            <color theme="1"/>
            <rFont val="Calibri"/>
            <family val="2"/>
            <scheme val="minor"/>
          </rPr>
          <t>Monto calculado automáticamente por el sistema</t>
        </r>
      </text>
    </comment>
    <comment ref="A1644" authorId="2" shapeId="0">
      <text>
        <r>
          <rPr>
            <sz val="11"/>
            <color theme="1"/>
            <rFont val="Calibri"/>
            <family val="2"/>
            <scheme val="minor"/>
          </rPr>
          <t>Introducir un texto con el nombre o referencia de la contratación</t>
        </r>
      </text>
    </comment>
    <comment ref="B1644" authorId="2" shapeId="0">
      <text>
        <r>
          <rPr>
            <sz val="11"/>
            <color theme="1"/>
            <rFont val="Calibri"/>
            <family val="2"/>
            <scheme val="minor"/>
          </rPr>
          <t>Introduzca un texto con la finalidad de la contratación</t>
        </r>
      </text>
    </comment>
    <comment ref="C1644" authorId="2" shapeId="0">
      <text>
        <r>
          <rPr>
            <sz val="11"/>
            <color theme="1"/>
            <rFont val="Calibri"/>
            <family val="2"/>
            <scheme val="minor"/>
          </rPr>
          <t>Seleccionar un valor del listado</t>
        </r>
      </text>
    </comment>
    <comment ref="D1644" authorId="2" shapeId="0">
      <text>
        <r>
          <rPr>
            <sz val="11"/>
            <color theme="1"/>
            <rFont val="Calibri"/>
            <family val="2"/>
            <scheme val="minor"/>
          </rPr>
          <t>Seleccione el tipo de procedimiento</t>
        </r>
      </text>
    </comment>
    <comment ref="E1644" authorId="2" shapeId="0">
      <text>
        <r>
          <rPr>
            <sz val="11"/>
            <color theme="1"/>
            <rFont val="Calibri"/>
            <family val="2"/>
            <scheme val="minor"/>
          </rPr>
          <t>Seleccione un valor de la lista</t>
        </r>
      </text>
    </comment>
    <comment ref="F1644" authorId="2" shapeId="0">
      <text>
        <r>
          <rPr>
            <sz val="11"/>
            <color theme="1"/>
            <rFont val="Calibri"/>
            <family val="2"/>
            <scheme val="minor"/>
          </rPr>
          <t>Introduzca el código SNIP</t>
        </r>
      </text>
    </comment>
    <comment ref="C1645" authorId="2" shapeId="0">
      <text>
        <r>
          <rPr>
            <sz val="11"/>
            <color theme="1"/>
            <rFont val="Calibri"/>
            <family val="2"/>
            <scheme val="minor"/>
          </rPr>
          <t>Introduzca la fecha de inicio del proceso, en formato dd-mm-aaaa</t>
        </r>
      </text>
    </comment>
    <comment ref="F16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2" shapeId="0">
      <text/>
    </comment>
    <comment ref="C1647" authorId="2" shapeId="0">
      <text>
        <r>
          <rPr>
            <sz val="11"/>
            <color theme="1"/>
            <rFont val="Calibri"/>
            <family val="2"/>
            <scheme val="minor"/>
          </rPr>
          <t>Introduzca la fecha prevista de adjudicación, en formato dd-mm-aaaa</t>
        </r>
      </text>
    </comment>
    <comment ref="F1647" authorId="2" shapeId="0">
      <text/>
    </comment>
    <comment ref="F1648" authorId="2" shapeId="0">
      <text/>
    </comment>
    <comment ref="A1650" authorId="2" shapeId="0">
      <text>
        <r>
          <rPr>
            <sz val="11"/>
            <color theme="1"/>
            <rFont val="Calibri"/>
            <family val="2"/>
            <scheme val="minor"/>
          </rPr>
          <t>Introduzca un codigo UNSPSC</t>
        </r>
      </text>
    </comment>
    <comment ref="B1650" authorId="2" shapeId="0">
      <text>
        <r>
          <rPr>
            <sz val="11"/>
            <color theme="1"/>
            <rFont val="Calibri"/>
            <family val="2"/>
            <scheme val="minor"/>
          </rPr>
          <t>Descripción calculada automáticamente a partir de código del artículo</t>
        </r>
      </text>
    </comment>
    <comment ref="C1650" authorId="2" shapeId="0">
      <text>
        <r>
          <rPr>
            <sz val="11"/>
            <color theme="1"/>
            <rFont val="Calibri"/>
            <family val="2"/>
            <scheme val="minor"/>
          </rPr>
          <t>Seleccione un valor de la lista</t>
        </r>
      </text>
    </comment>
    <comment ref="D1650" authorId="2" shapeId="0">
      <text>
        <r>
          <rPr>
            <sz val="11"/>
            <color theme="1"/>
            <rFont val="Calibri"/>
            <family val="2"/>
            <scheme val="minor"/>
          </rPr>
          <t>Introduzca un número con dos decimales como máximo. Debe ser igual o mayor a la "Cantidad Real Consumida"</t>
        </r>
      </text>
    </comment>
    <comment ref="E1650" authorId="2" shapeId="0">
      <text>
        <r>
          <rPr>
            <sz val="11"/>
            <color theme="1"/>
            <rFont val="Calibri"/>
            <family val="2"/>
            <scheme val="minor"/>
          </rPr>
          <t>Introduzca un número con dos decimales como máximo</t>
        </r>
      </text>
    </comment>
    <comment ref="F1650" authorId="2" shapeId="0">
      <text>
        <r>
          <rPr>
            <sz val="11"/>
            <color theme="1"/>
            <rFont val="Calibri"/>
            <family val="2"/>
            <scheme val="minor"/>
          </rPr>
          <t>Monto calculado automáticamente por el sistema</t>
        </r>
      </text>
    </comment>
    <comment ref="A1657" authorId="2" shapeId="0">
      <text>
        <r>
          <rPr>
            <sz val="11"/>
            <color theme="1"/>
            <rFont val="Calibri"/>
            <family val="2"/>
            <scheme val="minor"/>
          </rPr>
          <t>Introducir un texto con el nombre o referencia de la contratación</t>
        </r>
      </text>
    </comment>
    <comment ref="B1657" authorId="2" shapeId="0">
      <text>
        <r>
          <rPr>
            <sz val="11"/>
            <color theme="1"/>
            <rFont val="Calibri"/>
            <family val="2"/>
            <scheme val="minor"/>
          </rPr>
          <t>Introduzca un texto con la finalidad de la contratación</t>
        </r>
      </text>
    </comment>
    <comment ref="C1657" authorId="2" shapeId="0">
      <text>
        <r>
          <rPr>
            <sz val="11"/>
            <color theme="1"/>
            <rFont val="Calibri"/>
            <family val="2"/>
            <scheme val="minor"/>
          </rPr>
          <t>Seleccionar un valor del listado</t>
        </r>
      </text>
    </comment>
    <comment ref="D1657" authorId="2" shapeId="0">
      <text>
        <r>
          <rPr>
            <sz val="11"/>
            <color theme="1"/>
            <rFont val="Calibri"/>
            <family val="2"/>
            <scheme val="minor"/>
          </rPr>
          <t>Seleccione el tipo de procedimiento</t>
        </r>
      </text>
    </comment>
    <comment ref="E1657" authorId="2" shapeId="0">
      <text>
        <r>
          <rPr>
            <sz val="11"/>
            <color theme="1"/>
            <rFont val="Calibri"/>
            <family val="2"/>
            <scheme val="minor"/>
          </rPr>
          <t>Seleccione un valor de la lista</t>
        </r>
      </text>
    </comment>
    <comment ref="F1657" authorId="2" shapeId="0">
      <text>
        <r>
          <rPr>
            <sz val="11"/>
            <color theme="1"/>
            <rFont val="Calibri"/>
            <family val="2"/>
            <scheme val="minor"/>
          </rPr>
          <t>Introduzca el código SNIP</t>
        </r>
      </text>
    </comment>
    <comment ref="C1658" authorId="2" shapeId="0">
      <text>
        <r>
          <rPr>
            <sz val="11"/>
            <color theme="1"/>
            <rFont val="Calibri"/>
            <family val="2"/>
            <scheme val="minor"/>
          </rPr>
          <t>Introduzca la fecha de inicio del proceso, en formato dd-mm-aaaa</t>
        </r>
      </text>
    </comment>
    <comment ref="F1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2" shapeId="0">
      <text/>
    </comment>
    <comment ref="C1660" authorId="2" shapeId="0">
      <text>
        <r>
          <rPr>
            <sz val="11"/>
            <color theme="1"/>
            <rFont val="Calibri"/>
            <family val="2"/>
            <scheme val="minor"/>
          </rPr>
          <t>Introduzca la fecha prevista de adjudicación, en formato dd-mm-aaaa</t>
        </r>
      </text>
    </comment>
    <comment ref="F1660" authorId="2" shapeId="0">
      <text/>
    </comment>
    <comment ref="F1661" authorId="2" shapeId="0">
      <text/>
    </comment>
    <comment ref="A1663" authorId="2" shapeId="0">
      <text>
        <r>
          <rPr>
            <sz val="11"/>
            <color theme="1"/>
            <rFont val="Calibri"/>
            <family val="2"/>
            <scheme val="minor"/>
          </rPr>
          <t>Introduzca un codigo UNSPSC</t>
        </r>
      </text>
    </comment>
    <comment ref="B1663" authorId="2" shapeId="0">
      <text>
        <r>
          <rPr>
            <sz val="11"/>
            <color theme="1"/>
            <rFont val="Calibri"/>
            <family val="2"/>
            <scheme val="minor"/>
          </rPr>
          <t>Descripción calculada automáticamente a partir de código del artículo</t>
        </r>
      </text>
    </comment>
    <comment ref="C1663" authorId="2" shapeId="0">
      <text>
        <r>
          <rPr>
            <sz val="11"/>
            <color theme="1"/>
            <rFont val="Calibri"/>
            <family val="2"/>
            <scheme val="minor"/>
          </rPr>
          <t>Seleccione un valor de la lista</t>
        </r>
      </text>
    </comment>
    <comment ref="D1663" authorId="2" shapeId="0">
      <text>
        <r>
          <rPr>
            <sz val="11"/>
            <color theme="1"/>
            <rFont val="Calibri"/>
            <family val="2"/>
            <scheme val="minor"/>
          </rPr>
          <t>Introduzca un número con dos decimales como máximo. Debe ser igual o mayor a la "Cantidad Real Consumida"</t>
        </r>
      </text>
    </comment>
    <comment ref="E1663" authorId="2" shapeId="0">
      <text>
        <r>
          <rPr>
            <sz val="11"/>
            <color theme="1"/>
            <rFont val="Calibri"/>
            <family val="2"/>
            <scheme val="minor"/>
          </rPr>
          <t>Introduzca un número con dos decimales como máximo</t>
        </r>
      </text>
    </comment>
    <comment ref="F1663" authorId="2" shapeId="0">
      <text>
        <r>
          <rPr>
            <sz val="11"/>
            <color theme="1"/>
            <rFont val="Calibri"/>
            <family val="2"/>
            <scheme val="minor"/>
          </rPr>
          <t>Monto calculado automáticamente por el sistema</t>
        </r>
      </text>
    </comment>
    <comment ref="A1670" authorId="2" shapeId="0">
      <text>
        <r>
          <rPr>
            <sz val="11"/>
            <color theme="1"/>
            <rFont val="Calibri"/>
            <family val="2"/>
            <scheme val="minor"/>
          </rPr>
          <t>Introducir un texto con el nombre o referencia de la contratación</t>
        </r>
      </text>
    </comment>
    <comment ref="B1670" authorId="2" shapeId="0">
      <text>
        <r>
          <rPr>
            <sz val="11"/>
            <color theme="1"/>
            <rFont val="Calibri"/>
            <family val="2"/>
            <scheme val="minor"/>
          </rPr>
          <t>Introduzca un texto con la finalidad de la contratación</t>
        </r>
      </text>
    </comment>
    <comment ref="C1670" authorId="2" shapeId="0">
      <text>
        <r>
          <rPr>
            <sz val="11"/>
            <color theme="1"/>
            <rFont val="Calibri"/>
            <family val="2"/>
            <scheme val="minor"/>
          </rPr>
          <t>Seleccionar un valor del listado</t>
        </r>
      </text>
    </comment>
    <comment ref="D1670" authorId="2" shapeId="0">
      <text>
        <r>
          <rPr>
            <sz val="11"/>
            <color theme="1"/>
            <rFont val="Calibri"/>
            <family val="2"/>
            <scheme val="minor"/>
          </rPr>
          <t>Seleccione el tipo de procedimiento</t>
        </r>
      </text>
    </comment>
    <comment ref="E1670" authorId="2" shapeId="0">
      <text>
        <r>
          <rPr>
            <sz val="11"/>
            <color theme="1"/>
            <rFont val="Calibri"/>
            <family val="2"/>
            <scheme val="minor"/>
          </rPr>
          <t>Seleccione un valor de la lista</t>
        </r>
      </text>
    </comment>
    <comment ref="F1670" authorId="2" shapeId="0">
      <text>
        <r>
          <rPr>
            <sz val="11"/>
            <color theme="1"/>
            <rFont val="Calibri"/>
            <family val="2"/>
            <scheme val="minor"/>
          </rPr>
          <t>Introduzca el código SNIP</t>
        </r>
      </text>
    </comment>
    <comment ref="C1671" authorId="2" shapeId="0">
      <text>
        <r>
          <rPr>
            <sz val="11"/>
            <color theme="1"/>
            <rFont val="Calibri"/>
            <family val="2"/>
            <scheme val="minor"/>
          </rPr>
          <t>Introduzca la fecha de inicio del proceso, en formato dd-mm-aaaa</t>
        </r>
      </text>
    </comment>
    <comment ref="F16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2" shapeId="0">
      <text/>
    </comment>
    <comment ref="C1673" authorId="2" shapeId="0">
      <text>
        <r>
          <rPr>
            <sz val="11"/>
            <color theme="1"/>
            <rFont val="Calibri"/>
            <family val="2"/>
            <scheme val="minor"/>
          </rPr>
          <t>Introduzca la fecha prevista de adjudicación, en formato dd-mm-aaaa</t>
        </r>
      </text>
    </comment>
    <comment ref="F1673" authorId="2" shapeId="0">
      <text/>
    </comment>
    <comment ref="F1674" authorId="2" shapeId="0">
      <text/>
    </comment>
    <comment ref="A1676" authorId="2" shapeId="0">
      <text>
        <r>
          <rPr>
            <sz val="11"/>
            <color theme="1"/>
            <rFont val="Calibri"/>
            <family val="2"/>
            <scheme val="minor"/>
          </rPr>
          <t>Introduzca un codigo UNSPSC</t>
        </r>
      </text>
    </comment>
    <comment ref="B1676" authorId="2" shapeId="0">
      <text>
        <r>
          <rPr>
            <sz val="11"/>
            <color theme="1"/>
            <rFont val="Calibri"/>
            <family val="2"/>
            <scheme val="minor"/>
          </rPr>
          <t>Descripción calculada automáticamente a partir de código del artículo</t>
        </r>
      </text>
    </comment>
    <comment ref="C1676" authorId="2" shapeId="0">
      <text>
        <r>
          <rPr>
            <sz val="11"/>
            <color theme="1"/>
            <rFont val="Calibri"/>
            <family val="2"/>
            <scheme val="minor"/>
          </rPr>
          <t>Seleccione un valor de la lista</t>
        </r>
      </text>
    </comment>
    <comment ref="D1676" authorId="2" shapeId="0">
      <text>
        <r>
          <rPr>
            <sz val="11"/>
            <color theme="1"/>
            <rFont val="Calibri"/>
            <family val="2"/>
            <scheme val="minor"/>
          </rPr>
          <t>Introduzca un número con dos decimales como máximo. Debe ser igual o mayor a la "Cantidad Real Consumida"</t>
        </r>
      </text>
    </comment>
    <comment ref="E1676" authorId="2" shapeId="0">
      <text>
        <r>
          <rPr>
            <sz val="11"/>
            <color theme="1"/>
            <rFont val="Calibri"/>
            <family val="2"/>
            <scheme val="minor"/>
          </rPr>
          <t>Introduzca un número con dos decimales como máximo</t>
        </r>
      </text>
    </comment>
    <comment ref="F1676" authorId="2" shapeId="0">
      <text>
        <r>
          <rPr>
            <sz val="11"/>
            <color theme="1"/>
            <rFont val="Calibri"/>
            <family val="2"/>
            <scheme val="minor"/>
          </rPr>
          <t>Monto calculado automáticamente por el sistema</t>
        </r>
      </text>
    </comment>
    <comment ref="A1683" authorId="2" shapeId="0">
      <text>
        <r>
          <rPr>
            <sz val="11"/>
            <color theme="1"/>
            <rFont val="Calibri"/>
            <family val="2"/>
            <scheme val="minor"/>
          </rPr>
          <t>Introducir un texto con el nombre o referencia de la contratación</t>
        </r>
      </text>
    </comment>
    <comment ref="B1683" authorId="2" shapeId="0">
      <text>
        <r>
          <rPr>
            <sz val="11"/>
            <color theme="1"/>
            <rFont val="Calibri"/>
            <family val="2"/>
            <scheme val="minor"/>
          </rPr>
          <t>Introduzca un texto con la finalidad de la contratación</t>
        </r>
      </text>
    </comment>
    <comment ref="C1683" authorId="2" shapeId="0">
      <text>
        <r>
          <rPr>
            <sz val="11"/>
            <color theme="1"/>
            <rFont val="Calibri"/>
            <family val="2"/>
            <scheme val="minor"/>
          </rPr>
          <t>Seleccionar un valor del listado</t>
        </r>
      </text>
    </comment>
    <comment ref="D1683" authorId="2" shapeId="0">
      <text>
        <r>
          <rPr>
            <sz val="11"/>
            <color theme="1"/>
            <rFont val="Calibri"/>
            <family val="2"/>
            <scheme val="minor"/>
          </rPr>
          <t>Seleccione el tipo de procedimiento</t>
        </r>
      </text>
    </comment>
    <comment ref="E1683" authorId="2" shapeId="0">
      <text>
        <r>
          <rPr>
            <sz val="11"/>
            <color theme="1"/>
            <rFont val="Calibri"/>
            <family val="2"/>
            <scheme val="minor"/>
          </rPr>
          <t>Seleccione un valor de la lista</t>
        </r>
      </text>
    </comment>
    <comment ref="F1683" authorId="2" shapeId="0">
      <text>
        <r>
          <rPr>
            <sz val="11"/>
            <color theme="1"/>
            <rFont val="Calibri"/>
            <family val="2"/>
            <scheme val="minor"/>
          </rPr>
          <t>Introduzca el código SNIP</t>
        </r>
      </text>
    </comment>
    <comment ref="C1684" authorId="2" shapeId="0">
      <text>
        <r>
          <rPr>
            <sz val="11"/>
            <color theme="1"/>
            <rFont val="Calibri"/>
            <family val="2"/>
            <scheme val="minor"/>
          </rPr>
          <t>Introduzca la fecha de inicio del proceso, en formato dd-mm-aaaa</t>
        </r>
      </text>
    </comment>
    <comment ref="F16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2" shapeId="0">
      <text/>
    </comment>
    <comment ref="C1686" authorId="2" shapeId="0">
      <text>
        <r>
          <rPr>
            <sz val="11"/>
            <color theme="1"/>
            <rFont val="Calibri"/>
            <family val="2"/>
            <scheme val="minor"/>
          </rPr>
          <t>Introduzca la fecha prevista de adjudicación, en formato dd-mm-aaaa</t>
        </r>
      </text>
    </comment>
    <comment ref="F1686" authorId="2" shapeId="0">
      <text/>
    </comment>
    <comment ref="F1687" authorId="2" shapeId="0">
      <text/>
    </comment>
    <comment ref="A1689" authorId="2" shapeId="0">
      <text>
        <r>
          <rPr>
            <sz val="11"/>
            <color theme="1"/>
            <rFont val="Calibri"/>
            <family val="2"/>
            <scheme val="minor"/>
          </rPr>
          <t>Introduzca un codigo UNSPSC</t>
        </r>
      </text>
    </comment>
    <comment ref="B1689" authorId="2" shapeId="0">
      <text>
        <r>
          <rPr>
            <sz val="11"/>
            <color theme="1"/>
            <rFont val="Calibri"/>
            <family val="2"/>
            <scheme val="minor"/>
          </rPr>
          <t>Descripción calculada automáticamente a partir de código del artículo</t>
        </r>
      </text>
    </comment>
    <comment ref="C1689" authorId="2" shapeId="0">
      <text>
        <r>
          <rPr>
            <sz val="11"/>
            <color theme="1"/>
            <rFont val="Calibri"/>
            <family val="2"/>
            <scheme val="minor"/>
          </rPr>
          <t>Seleccione un valor de la lista</t>
        </r>
      </text>
    </comment>
    <comment ref="D1689" authorId="2" shapeId="0">
      <text>
        <r>
          <rPr>
            <sz val="11"/>
            <color theme="1"/>
            <rFont val="Calibri"/>
            <family val="2"/>
            <scheme val="minor"/>
          </rPr>
          <t>Introduzca un número con dos decimales como máximo. Debe ser igual o mayor a la "Cantidad Real Consumida"</t>
        </r>
      </text>
    </comment>
    <comment ref="E1689" authorId="2" shapeId="0">
      <text>
        <r>
          <rPr>
            <sz val="11"/>
            <color theme="1"/>
            <rFont val="Calibri"/>
            <family val="2"/>
            <scheme val="minor"/>
          </rPr>
          <t>Introduzca un número con dos decimales como máximo</t>
        </r>
      </text>
    </comment>
    <comment ref="F1689" authorId="2" shapeId="0">
      <text>
        <r>
          <rPr>
            <sz val="11"/>
            <color theme="1"/>
            <rFont val="Calibri"/>
            <family val="2"/>
            <scheme val="minor"/>
          </rPr>
          <t>Monto calculado automáticamente por el sistema</t>
        </r>
      </text>
    </comment>
    <comment ref="A1694" authorId="2" shapeId="0">
      <text>
        <r>
          <rPr>
            <sz val="11"/>
            <color theme="1"/>
            <rFont val="Calibri"/>
            <family val="2"/>
            <scheme val="minor"/>
          </rPr>
          <t>Introducir un texto con el nombre o referencia de la contratación</t>
        </r>
      </text>
    </comment>
    <comment ref="B1694" authorId="2" shapeId="0">
      <text>
        <r>
          <rPr>
            <sz val="11"/>
            <color theme="1"/>
            <rFont val="Calibri"/>
            <family val="2"/>
            <scheme val="minor"/>
          </rPr>
          <t>Introduzca un texto con la finalidad de la contratación</t>
        </r>
      </text>
    </comment>
    <comment ref="C1694" authorId="2" shapeId="0">
      <text>
        <r>
          <rPr>
            <sz val="11"/>
            <color theme="1"/>
            <rFont val="Calibri"/>
            <family val="2"/>
            <scheme val="minor"/>
          </rPr>
          <t>Seleccionar un valor del listado</t>
        </r>
      </text>
    </comment>
    <comment ref="D1694" authorId="2" shapeId="0">
      <text>
        <r>
          <rPr>
            <sz val="11"/>
            <color theme="1"/>
            <rFont val="Calibri"/>
            <family val="2"/>
            <scheme val="minor"/>
          </rPr>
          <t>Seleccione el tipo de procedimiento</t>
        </r>
      </text>
    </comment>
    <comment ref="E1694" authorId="2" shapeId="0">
      <text>
        <r>
          <rPr>
            <sz val="11"/>
            <color theme="1"/>
            <rFont val="Calibri"/>
            <family val="2"/>
            <scheme val="minor"/>
          </rPr>
          <t>Seleccione un valor de la lista</t>
        </r>
      </text>
    </comment>
    <comment ref="F1694" authorId="2" shapeId="0">
      <text>
        <r>
          <rPr>
            <sz val="11"/>
            <color theme="1"/>
            <rFont val="Calibri"/>
            <family val="2"/>
            <scheme val="minor"/>
          </rPr>
          <t>Introduzca el código SNIP</t>
        </r>
      </text>
    </comment>
    <comment ref="C1695" authorId="2" shapeId="0">
      <text>
        <r>
          <rPr>
            <sz val="11"/>
            <color theme="1"/>
            <rFont val="Calibri"/>
            <family val="2"/>
            <scheme val="minor"/>
          </rPr>
          <t>Introduzca la fecha de inicio del proceso, en formato dd-mm-aaaa</t>
        </r>
      </text>
    </comment>
    <comment ref="F16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2" shapeId="0">
      <text/>
    </comment>
    <comment ref="C1697" authorId="2" shapeId="0">
      <text>
        <r>
          <rPr>
            <sz val="11"/>
            <color theme="1"/>
            <rFont val="Calibri"/>
            <family val="2"/>
            <scheme val="minor"/>
          </rPr>
          <t>Introduzca la fecha prevista de adjudicación, en formato dd-mm-aaaa</t>
        </r>
      </text>
    </comment>
    <comment ref="F1697" authorId="2" shapeId="0">
      <text/>
    </comment>
    <comment ref="F1698" authorId="2" shapeId="0">
      <text/>
    </comment>
    <comment ref="A1700" authorId="2" shapeId="0">
      <text>
        <r>
          <rPr>
            <sz val="11"/>
            <color theme="1"/>
            <rFont val="Calibri"/>
            <family val="2"/>
            <scheme val="minor"/>
          </rPr>
          <t>Introduzca un codigo UNSPSC</t>
        </r>
      </text>
    </comment>
    <comment ref="B1700" authorId="2" shapeId="0">
      <text>
        <r>
          <rPr>
            <sz val="11"/>
            <color theme="1"/>
            <rFont val="Calibri"/>
            <family val="2"/>
            <scheme val="minor"/>
          </rPr>
          <t>Descripción calculada automáticamente a partir de código del artículo</t>
        </r>
      </text>
    </comment>
    <comment ref="C1700" authorId="2" shapeId="0">
      <text>
        <r>
          <rPr>
            <sz val="11"/>
            <color theme="1"/>
            <rFont val="Calibri"/>
            <family val="2"/>
            <scheme val="minor"/>
          </rPr>
          <t>Seleccione un valor de la lista</t>
        </r>
      </text>
    </comment>
    <comment ref="D1700" authorId="2" shapeId="0">
      <text>
        <r>
          <rPr>
            <sz val="11"/>
            <color theme="1"/>
            <rFont val="Calibri"/>
            <family val="2"/>
            <scheme val="minor"/>
          </rPr>
          <t>Introduzca un número con dos decimales como máximo. Debe ser igual o mayor a la "Cantidad Real Consumida"</t>
        </r>
      </text>
    </comment>
    <comment ref="E1700" authorId="2" shapeId="0">
      <text>
        <r>
          <rPr>
            <sz val="11"/>
            <color theme="1"/>
            <rFont val="Calibri"/>
            <family val="2"/>
            <scheme val="minor"/>
          </rPr>
          <t>Introduzca un número con dos decimales como máximo</t>
        </r>
      </text>
    </comment>
    <comment ref="F1700" authorId="2" shapeId="0">
      <text>
        <r>
          <rPr>
            <sz val="11"/>
            <color theme="1"/>
            <rFont val="Calibri"/>
            <family val="2"/>
            <scheme val="minor"/>
          </rPr>
          <t>Monto calculado automáticamente por el sistema</t>
        </r>
      </text>
    </comment>
    <comment ref="A1705" authorId="2" shapeId="0">
      <text>
        <r>
          <rPr>
            <sz val="11"/>
            <color theme="1"/>
            <rFont val="Calibri"/>
            <family val="2"/>
            <scheme val="minor"/>
          </rPr>
          <t>Introducir un texto con el nombre o referencia de la contratación</t>
        </r>
      </text>
    </comment>
    <comment ref="B1705" authorId="2" shapeId="0">
      <text>
        <r>
          <rPr>
            <sz val="11"/>
            <color theme="1"/>
            <rFont val="Calibri"/>
            <family val="2"/>
            <scheme val="minor"/>
          </rPr>
          <t>Introduzca un texto con la finalidad de la contratación</t>
        </r>
      </text>
    </comment>
    <comment ref="C1705" authorId="2" shapeId="0">
      <text>
        <r>
          <rPr>
            <sz val="11"/>
            <color theme="1"/>
            <rFont val="Calibri"/>
            <family val="2"/>
            <scheme val="minor"/>
          </rPr>
          <t>Seleccionar un valor del listado</t>
        </r>
      </text>
    </comment>
    <comment ref="D1705" authorId="2" shapeId="0">
      <text>
        <r>
          <rPr>
            <sz val="11"/>
            <color theme="1"/>
            <rFont val="Calibri"/>
            <family val="2"/>
            <scheme val="minor"/>
          </rPr>
          <t>Seleccione el tipo de procedimiento</t>
        </r>
      </text>
    </comment>
    <comment ref="E1705" authorId="2" shapeId="0">
      <text>
        <r>
          <rPr>
            <sz val="11"/>
            <color theme="1"/>
            <rFont val="Calibri"/>
            <family val="2"/>
            <scheme val="minor"/>
          </rPr>
          <t>Seleccione un valor de la lista</t>
        </r>
      </text>
    </comment>
    <comment ref="F1705" authorId="2" shapeId="0">
      <text>
        <r>
          <rPr>
            <sz val="11"/>
            <color theme="1"/>
            <rFont val="Calibri"/>
            <family val="2"/>
            <scheme val="minor"/>
          </rPr>
          <t>Introduzca el código SNIP</t>
        </r>
      </text>
    </comment>
    <comment ref="C1706" authorId="2" shapeId="0">
      <text>
        <r>
          <rPr>
            <sz val="11"/>
            <color theme="1"/>
            <rFont val="Calibri"/>
            <family val="2"/>
            <scheme val="minor"/>
          </rPr>
          <t>Introduzca la fecha de inicio del proceso, en formato dd-mm-aaaa</t>
        </r>
      </text>
    </comment>
    <comment ref="F17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text/>
    </comment>
    <comment ref="C1708" authorId="2" shapeId="0">
      <text>
        <r>
          <rPr>
            <sz val="11"/>
            <color theme="1"/>
            <rFont val="Calibri"/>
            <family val="2"/>
            <scheme val="minor"/>
          </rPr>
          <t>Introduzca la fecha prevista de adjudicación, en formato dd-mm-aaaa</t>
        </r>
      </text>
    </comment>
    <comment ref="F1708" authorId="2" shapeId="0">
      <text/>
    </comment>
    <comment ref="F1709" authorId="2" shapeId="0">
      <text/>
    </comment>
    <comment ref="A1711" authorId="2" shapeId="0">
      <text>
        <r>
          <rPr>
            <sz val="11"/>
            <color theme="1"/>
            <rFont val="Calibri"/>
            <family val="2"/>
            <scheme val="minor"/>
          </rPr>
          <t>Introduzca un codigo UNSPSC</t>
        </r>
      </text>
    </comment>
    <comment ref="B1711" authorId="2" shapeId="0">
      <text>
        <r>
          <rPr>
            <sz val="11"/>
            <color theme="1"/>
            <rFont val="Calibri"/>
            <family val="2"/>
            <scheme val="minor"/>
          </rPr>
          <t>Descripción calculada automáticamente a partir de código del artículo</t>
        </r>
      </text>
    </comment>
    <comment ref="C1711" authorId="2" shapeId="0">
      <text>
        <r>
          <rPr>
            <sz val="11"/>
            <color theme="1"/>
            <rFont val="Calibri"/>
            <family val="2"/>
            <scheme val="minor"/>
          </rPr>
          <t>Seleccione un valor de la lista</t>
        </r>
      </text>
    </comment>
    <comment ref="D1711" authorId="2" shapeId="0">
      <text>
        <r>
          <rPr>
            <sz val="11"/>
            <color theme="1"/>
            <rFont val="Calibri"/>
            <family val="2"/>
            <scheme val="minor"/>
          </rPr>
          <t>Introduzca un número con dos decimales como máximo. Debe ser igual o mayor a la "Cantidad Real Consumida"</t>
        </r>
      </text>
    </comment>
    <comment ref="E1711" authorId="2" shapeId="0">
      <text>
        <r>
          <rPr>
            <sz val="11"/>
            <color theme="1"/>
            <rFont val="Calibri"/>
            <family val="2"/>
            <scheme val="minor"/>
          </rPr>
          <t>Introduzca un número con dos decimales como máximo</t>
        </r>
      </text>
    </comment>
    <comment ref="F1711" authorId="2" shapeId="0">
      <text>
        <r>
          <rPr>
            <sz val="11"/>
            <color theme="1"/>
            <rFont val="Calibri"/>
            <family val="2"/>
            <scheme val="minor"/>
          </rPr>
          <t>Monto calculado automáticamente por el sistema</t>
        </r>
      </text>
    </comment>
    <comment ref="A1716" authorId="2" shapeId="0">
      <text>
        <r>
          <rPr>
            <sz val="11"/>
            <color theme="1"/>
            <rFont val="Calibri"/>
            <family val="2"/>
            <scheme val="minor"/>
          </rPr>
          <t>Introducir un texto con el nombre o referencia de la contratación</t>
        </r>
      </text>
    </comment>
    <comment ref="B1716" authorId="2" shapeId="0">
      <text>
        <r>
          <rPr>
            <sz val="11"/>
            <color theme="1"/>
            <rFont val="Calibri"/>
            <family val="2"/>
            <scheme val="minor"/>
          </rPr>
          <t>Introduzca un texto con la finalidad de la contratación</t>
        </r>
      </text>
    </comment>
    <comment ref="C1716" authorId="2" shapeId="0">
      <text>
        <r>
          <rPr>
            <sz val="11"/>
            <color theme="1"/>
            <rFont val="Calibri"/>
            <family val="2"/>
            <scheme val="minor"/>
          </rPr>
          <t>Seleccionar un valor del listado</t>
        </r>
      </text>
    </comment>
    <comment ref="D1716" authorId="2" shapeId="0">
      <text>
        <r>
          <rPr>
            <sz val="11"/>
            <color theme="1"/>
            <rFont val="Calibri"/>
            <family val="2"/>
            <scheme val="minor"/>
          </rPr>
          <t>Seleccione el tipo de procedimiento</t>
        </r>
      </text>
    </comment>
    <comment ref="E1716" authorId="2" shapeId="0">
      <text>
        <r>
          <rPr>
            <sz val="11"/>
            <color theme="1"/>
            <rFont val="Calibri"/>
            <family val="2"/>
            <scheme val="minor"/>
          </rPr>
          <t>Seleccione un valor de la lista</t>
        </r>
      </text>
    </comment>
    <comment ref="F1716" authorId="2" shapeId="0">
      <text>
        <r>
          <rPr>
            <sz val="11"/>
            <color theme="1"/>
            <rFont val="Calibri"/>
            <family val="2"/>
            <scheme val="minor"/>
          </rPr>
          <t>Introduzca el código SNIP</t>
        </r>
      </text>
    </comment>
    <comment ref="C1717" authorId="2" shapeId="0">
      <text>
        <r>
          <rPr>
            <sz val="11"/>
            <color theme="1"/>
            <rFont val="Calibri"/>
            <family val="2"/>
            <scheme val="minor"/>
          </rPr>
          <t>Introduzca la fecha de inicio del proceso, en formato dd-mm-aaaa</t>
        </r>
      </text>
    </comment>
    <comment ref="F17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2" shapeId="0">
      <text/>
    </comment>
    <comment ref="C1719" authorId="2" shapeId="0">
      <text>
        <r>
          <rPr>
            <sz val="11"/>
            <color theme="1"/>
            <rFont val="Calibri"/>
            <family val="2"/>
            <scheme val="minor"/>
          </rPr>
          <t>Introduzca la fecha prevista de adjudicación, en formato dd-mm-aaaa</t>
        </r>
      </text>
    </comment>
    <comment ref="F1719" authorId="2" shapeId="0">
      <text/>
    </comment>
    <comment ref="F1720" authorId="2" shapeId="0">
      <text/>
    </comment>
    <comment ref="A1722" authorId="2" shapeId="0">
      <text>
        <r>
          <rPr>
            <sz val="11"/>
            <color theme="1"/>
            <rFont val="Calibri"/>
            <family val="2"/>
            <scheme val="minor"/>
          </rPr>
          <t>Introduzca un codigo UNSPSC</t>
        </r>
      </text>
    </comment>
    <comment ref="B1722" authorId="2" shapeId="0">
      <text>
        <r>
          <rPr>
            <sz val="11"/>
            <color theme="1"/>
            <rFont val="Calibri"/>
            <family val="2"/>
            <scheme val="minor"/>
          </rPr>
          <t>Descripción calculada automáticamente a partir de código del artículo</t>
        </r>
      </text>
    </comment>
    <comment ref="C1722" authorId="2" shapeId="0">
      <text>
        <r>
          <rPr>
            <sz val="11"/>
            <color theme="1"/>
            <rFont val="Calibri"/>
            <family val="2"/>
            <scheme val="minor"/>
          </rPr>
          <t>Seleccione un valor de la lista</t>
        </r>
      </text>
    </comment>
    <comment ref="D1722" authorId="2" shapeId="0">
      <text>
        <r>
          <rPr>
            <sz val="11"/>
            <color theme="1"/>
            <rFont val="Calibri"/>
            <family val="2"/>
            <scheme val="minor"/>
          </rPr>
          <t>Introduzca un número con dos decimales como máximo. Debe ser igual o mayor a la "Cantidad Real Consumida"</t>
        </r>
      </text>
    </comment>
    <comment ref="E1722" authorId="2" shapeId="0">
      <text>
        <r>
          <rPr>
            <sz val="11"/>
            <color theme="1"/>
            <rFont val="Calibri"/>
            <family val="2"/>
            <scheme val="minor"/>
          </rPr>
          <t>Introduzca un número con dos decimales como máximo</t>
        </r>
      </text>
    </comment>
    <comment ref="F1722" authorId="2" shapeId="0">
      <text>
        <r>
          <rPr>
            <sz val="11"/>
            <color theme="1"/>
            <rFont val="Calibri"/>
            <family val="2"/>
            <scheme val="minor"/>
          </rPr>
          <t>Monto calculado automáticamente por el sistema</t>
        </r>
      </text>
    </comment>
    <comment ref="A1740" authorId="2" shapeId="0">
      <text>
        <r>
          <rPr>
            <sz val="11"/>
            <color theme="1"/>
            <rFont val="Calibri"/>
            <family val="2"/>
            <scheme val="minor"/>
          </rPr>
          <t>Introducir un texto con el nombre o referencia de la contratación</t>
        </r>
      </text>
    </comment>
    <comment ref="B1740" authorId="2" shapeId="0">
      <text>
        <r>
          <rPr>
            <sz val="11"/>
            <color theme="1"/>
            <rFont val="Calibri"/>
            <family val="2"/>
            <scheme val="minor"/>
          </rPr>
          <t>Introduzca un texto con la finalidad de la contratación</t>
        </r>
      </text>
    </comment>
    <comment ref="C1740" authorId="2" shapeId="0">
      <text>
        <r>
          <rPr>
            <sz val="11"/>
            <color theme="1"/>
            <rFont val="Calibri"/>
            <family val="2"/>
            <scheme val="minor"/>
          </rPr>
          <t>Seleccionar un valor del listado</t>
        </r>
      </text>
    </comment>
    <comment ref="D1740" authorId="2" shapeId="0">
      <text>
        <r>
          <rPr>
            <sz val="11"/>
            <color theme="1"/>
            <rFont val="Calibri"/>
            <family val="2"/>
            <scheme val="minor"/>
          </rPr>
          <t>Seleccione el tipo de procedimiento</t>
        </r>
      </text>
    </comment>
    <comment ref="E1740" authorId="2" shapeId="0">
      <text>
        <r>
          <rPr>
            <sz val="11"/>
            <color theme="1"/>
            <rFont val="Calibri"/>
            <family val="2"/>
            <scheme val="minor"/>
          </rPr>
          <t>Seleccione un valor de la lista</t>
        </r>
      </text>
    </comment>
    <comment ref="F1740" authorId="2" shapeId="0">
      <text>
        <r>
          <rPr>
            <sz val="11"/>
            <color theme="1"/>
            <rFont val="Calibri"/>
            <family val="2"/>
            <scheme val="minor"/>
          </rPr>
          <t>Introduzca el código SNIP</t>
        </r>
      </text>
    </comment>
    <comment ref="C1741" authorId="2" shapeId="0">
      <text>
        <r>
          <rPr>
            <sz val="11"/>
            <color theme="1"/>
            <rFont val="Calibri"/>
            <family val="2"/>
            <scheme val="minor"/>
          </rPr>
          <t>Introduzca la fecha de inicio del proceso, en formato dd-mm-aaaa</t>
        </r>
      </text>
    </comment>
    <comment ref="F17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2" shapeId="0">
      <text/>
    </comment>
    <comment ref="C1743" authorId="2" shapeId="0">
      <text>
        <r>
          <rPr>
            <sz val="11"/>
            <color theme="1"/>
            <rFont val="Calibri"/>
            <family val="2"/>
            <scheme val="minor"/>
          </rPr>
          <t>Introduzca la fecha prevista de adjudicación, en formato dd-mm-aaaa</t>
        </r>
      </text>
    </comment>
    <comment ref="F1743" authorId="2" shapeId="0">
      <text/>
    </comment>
    <comment ref="F1744" authorId="2" shapeId="0">
      <text/>
    </comment>
    <comment ref="A1746" authorId="2" shapeId="0">
      <text>
        <r>
          <rPr>
            <sz val="11"/>
            <color theme="1"/>
            <rFont val="Calibri"/>
            <family val="2"/>
            <scheme val="minor"/>
          </rPr>
          <t>Introduzca un codigo UNSPSC</t>
        </r>
      </text>
    </comment>
    <comment ref="B1746" authorId="2" shapeId="0">
      <text>
        <r>
          <rPr>
            <sz val="11"/>
            <color theme="1"/>
            <rFont val="Calibri"/>
            <family val="2"/>
            <scheme val="minor"/>
          </rPr>
          <t>Descripción calculada automáticamente a partir de código del artículo</t>
        </r>
      </text>
    </comment>
    <comment ref="C1746" authorId="2" shapeId="0">
      <text>
        <r>
          <rPr>
            <sz val="11"/>
            <color theme="1"/>
            <rFont val="Calibri"/>
            <family val="2"/>
            <scheme val="minor"/>
          </rPr>
          <t>Seleccione un valor de la lista</t>
        </r>
      </text>
    </comment>
    <comment ref="D1746" authorId="2" shapeId="0">
      <text>
        <r>
          <rPr>
            <sz val="11"/>
            <color theme="1"/>
            <rFont val="Calibri"/>
            <family val="2"/>
            <scheme val="minor"/>
          </rPr>
          <t>Introduzca un número con dos decimales como máximo. Debe ser igual o mayor a la "Cantidad Real Consumida"</t>
        </r>
      </text>
    </comment>
    <comment ref="E1746" authorId="2" shapeId="0">
      <text>
        <r>
          <rPr>
            <sz val="11"/>
            <color theme="1"/>
            <rFont val="Calibri"/>
            <family val="2"/>
            <scheme val="minor"/>
          </rPr>
          <t>Introduzca un número con dos decimales como máximo</t>
        </r>
      </text>
    </comment>
    <comment ref="F1746" authorId="2" shapeId="0">
      <text>
        <r>
          <rPr>
            <sz val="11"/>
            <color theme="1"/>
            <rFont val="Calibri"/>
            <family val="2"/>
            <scheme val="minor"/>
          </rPr>
          <t>Monto calculado automáticamente por el sistema</t>
        </r>
      </text>
    </comment>
    <comment ref="A1759" authorId="2" shapeId="0">
      <text>
        <r>
          <rPr>
            <sz val="11"/>
            <color theme="1"/>
            <rFont val="Calibri"/>
            <family val="2"/>
            <scheme val="minor"/>
          </rPr>
          <t>Introducir un texto con el nombre o referencia de la contratación</t>
        </r>
      </text>
    </comment>
    <comment ref="B1759" authorId="2" shapeId="0">
      <text>
        <r>
          <rPr>
            <sz val="11"/>
            <color theme="1"/>
            <rFont val="Calibri"/>
            <family val="2"/>
            <scheme val="minor"/>
          </rPr>
          <t>Introduzca un texto con la finalidad de la contratación</t>
        </r>
      </text>
    </comment>
    <comment ref="C1759" authorId="2" shapeId="0">
      <text>
        <r>
          <rPr>
            <sz val="11"/>
            <color theme="1"/>
            <rFont val="Calibri"/>
            <family val="2"/>
            <scheme val="minor"/>
          </rPr>
          <t>Seleccionar un valor del listado</t>
        </r>
      </text>
    </comment>
    <comment ref="D1759" authorId="2" shapeId="0">
      <text>
        <r>
          <rPr>
            <sz val="11"/>
            <color theme="1"/>
            <rFont val="Calibri"/>
            <family val="2"/>
            <scheme val="minor"/>
          </rPr>
          <t>Seleccione el tipo de procedimiento</t>
        </r>
      </text>
    </comment>
    <comment ref="E1759" authorId="2" shapeId="0">
      <text>
        <r>
          <rPr>
            <sz val="11"/>
            <color theme="1"/>
            <rFont val="Calibri"/>
            <family val="2"/>
            <scheme val="minor"/>
          </rPr>
          <t>Seleccione un valor de la lista</t>
        </r>
      </text>
    </comment>
    <comment ref="F1759" authorId="2" shapeId="0">
      <text>
        <r>
          <rPr>
            <sz val="11"/>
            <color theme="1"/>
            <rFont val="Calibri"/>
            <family val="2"/>
            <scheme val="minor"/>
          </rPr>
          <t>Introduzca el código SNIP</t>
        </r>
      </text>
    </comment>
    <comment ref="C1760" authorId="2" shapeId="0">
      <text>
        <r>
          <rPr>
            <sz val="11"/>
            <color theme="1"/>
            <rFont val="Calibri"/>
            <family val="2"/>
            <scheme val="minor"/>
          </rPr>
          <t>Introduzca la fecha de inicio del proceso, en formato dd-mm-aaaa</t>
        </r>
      </text>
    </comment>
    <comment ref="F17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2" shapeId="0">
      <text/>
    </comment>
    <comment ref="C1762" authorId="2" shapeId="0">
      <text>
        <r>
          <rPr>
            <sz val="11"/>
            <color theme="1"/>
            <rFont val="Calibri"/>
            <family val="2"/>
            <scheme val="minor"/>
          </rPr>
          <t>Introduzca la fecha prevista de adjudicación, en formato dd-mm-aaaa</t>
        </r>
      </text>
    </comment>
    <comment ref="F1762" authorId="2" shapeId="0">
      <text/>
    </comment>
    <comment ref="F1763" authorId="2" shapeId="0">
      <text/>
    </comment>
    <comment ref="A1765" authorId="2" shapeId="0">
      <text>
        <r>
          <rPr>
            <sz val="11"/>
            <color theme="1"/>
            <rFont val="Calibri"/>
            <family val="2"/>
            <scheme val="minor"/>
          </rPr>
          <t>Introduzca un codigo UNSPSC</t>
        </r>
      </text>
    </comment>
    <comment ref="B1765" authorId="2" shapeId="0">
      <text>
        <r>
          <rPr>
            <sz val="11"/>
            <color theme="1"/>
            <rFont val="Calibri"/>
            <family val="2"/>
            <scheme val="minor"/>
          </rPr>
          <t>Descripción calculada automáticamente a partir de código del artículo</t>
        </r>
      </text>
    </comment>
    <comment ref="C1765" authorId="2" shapeId="0">
      <text>
        <r>
          <rPr>
            <sz val="11"/>
            <color theme="1"/>
            <rFont val="Calibri"/>
            <family val="2"/>
            <scheme val="minor"/>
          </rPr>
          <t>Seleccione un valor de la lista</t>
        </r>
      </text>
    </comment>
    <comment ref="D1765" authorId="2" shapeId="0">
      <text>
        <r>
          <rPr>
            <sz val="11"/>
            <color theme="1"/>
            <rFont val="Calibri"/>
            <family val="2"/>
            <scheme val="minor"/>
          </rPr>
          <t>Introduzca un número con dos decimales como máximo. Debe ser igual o mayor a la "Cantidad Real Consumida"</t>
        </r>
      </text>
    </comment>
    <comment ref="E1765" authorId="2" shapeId="0">
      <text>
        <r>
          <rPr>
            <sz val="11"/>
            <color theme="1"/>
            <rFont val="Calibri"/>
            <family val="2"/>
            <scheme val="minor"/>
          </rPr>
          <t>Introduzca un número con dos decimales como máximo</t>
        </r>
      </text>
    </comment>
    <comment ref="F1765" authorId="2" shapeId="0">
      <text>
        <r>
          <rPr>
            <sz val="11"/>
            <color theme="1"/>
            <rFont val="Calibri"/>
            <family val="2"/>
            <scheme val="minor"/>
          </rPr>
          <t>Monto calculado automáticamente por el sistema</t>
        </r>
      </text>
    </comment>
    <comment ref="A1779" authorId="2" shapeId="0">
      <text>
        <r>
          <rPr>
            <sz val="11"/>
            <color theme="1"/>
            <rFont val="Calibri"/>
            <family val="2"/>
            <scheme val="minor"/>
          </rPr>
          <t>Introducir un texto con el nombre o referencia de la contratación</t>
        </r>
      </text>
    </comment>
    <comment ref="B1779" authorId="2" shapeId="0">
      <text>
        <r>
          <rPr>
            <sz val="11"/>
            <color theme="1"/>
            <rFont val="Calibri"/>
            <family val="2"/>
            <scheme val="minor"/>
          </rPr>
          <t>Introduzca un texto con la finalidad de la contratación</t>
        </r>
      </text>
    </comment>
    <comment ref="C1779" authorId="2" shapeId="0">
      <text>
        <r>
          <rPr>
            <sz val="11"/>
            <color theme="1"/>
            <rFont val="Calibri"/>
            <family val="2"/>
            <scheme val="minor"/>
          </rPr>
          <t>Seleccionar un valor del listado</t>
        </r>
      </text>
    </comment>
    <comment ref="D1779" authorId="2" shapeId="0">
      <text>
        <r>
          <rPr>
            <sz val="11"/>
            <color theme="1"/>
            <rFont val="Calibri"/>
            <family val="2"/>
            <scheme val="minor"/>
          </rPr>
          <t>Seleccione el tipo de procedimiento</t>
        </r>
      </text>
    </comment>
    <comment ref="E1779" authorId="2" shapeId="0">
      <text>
        <r>
          <rPr>
            <sz val="11"/>
            <color theme="1"/>
            <rFont val="Calibri"/>
            <family val="2"/>
            <scheme val="minor"/>
          </rPr>
          <t>Seleccione un valor de la lista</t>
        </r>
      </text>
    </comment>
    <comment ref="F1779" authorId="2" shapeId="0">
      <text>
        <r>
          <rPr>
            <sz val="11"/>
            <color theme="1"/>
            <rFont val="Calibri"/>
            <family val="2"/>
            <scheme val="minor"/>
          </rPr>
          <t>Introduzca el código SNIP</t>
        </r>
      </text>
    </comment>
    <comment ref="C1780" authorId="2" shapeId="0">
      <text>
        <r>
          <rPr>
            <sz val="11"/>
            <color theme="1"/>
            <rFont val="Calibri"/>
            <family val="2"/>
            <scheme val="minor"/>
          </rPr>
          <t>Introduzca la fecha de inicio del proceso, en formato dd-mm-aaaa</t>
        </r>
      </text>
    </comment>
    <comment ref="F17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2" shapeId="0">
      <text/>
    </comment>
    <comment ref="C1782" authorId="2" shapeId="0">
      <text>
        <r>
          <rPr>
            <sz val="11"/>
            <color theme="1"/>
            <rFont val="Calibri"/>
            <family val="2"/>
            <scheme val="minor"/>
          </rPr>
          <t>Introduzca la fecha prevista de adjudicación, en formato dd-mm-aaaa</t>
        </r>
      </text>
    </comment>
    <comment ref="F1782" authorId="2" shapeId="0">
      <text/>
    </comment>
    <comment ref="F1783" authorId="2" shapeId="0">
      <text/>
    </comment>
    <comment ref="A1785" authorId="2" shapeId="0">
      <text>
        <r>
          <rPr>
            <sz val="11"/>
            <color theme="1"/>
            <rFont val="Calibri"/>
            <family val="2"/>
            <scheme val="minor"/>
          </rPr>
          <t>Introduzca un codigo UNSPSC</t>
        </r>
      </text>
    </comment>
    <comment ref="B1785" authorId="2" shapeId="0">
      <text>
        <r>
          <rPr>
            <sz val="11"/>
            <color theme="1"/>
            <rFont val="Calibri"/>
            <family val="2"/>
            <scheme val="minor"/>
          </rPr>
          <t>Descripción calculada automáticamente a partir de código del artículo</t>
        </r>
      </text>
    </comment>
    <comment ref="C1785" authorId="2" shapeId="0">
      <text>
        <r>
          <rPr>
            <sz val="11"/>
            <color theme="1"/>
            <rFont val="Calibri"/>
            <family val="2"/>
            <scheme val="minor"/>
          </rPr>
          <t>Seleccione un valor de la lista</t>
        </r>
      </text>
    </comment>
    <comment ref="D1785" authorId="2" shapeId="0">
      <text>
        <r>
          <rPr>
            <sz val="11"/>
            <color theme="1"/>
            <rFont val="Calibri"/>
            <family val="2"/>
            <scheme val="minor"/>
          </rPr>
          <t>Introduzca un número con dos decimales como máximo. Debe ser igual o mayor a la "Cantidad Real Consumida"</t>
        </r>
      </text>
    </comment>
    <comment ref="E1785" authorId="2" shapeId="0">
      <text>
        <r>
          <rPr>
            <sz val="11"/>
            <color theme="1"/>
            <rFont val="Calibri"/>
            <family val="2"/>
            <scheme val="minor"/>
          </rPr>
          <t>Introduzca un número con dos decimales como máximo</t>
        </r>
      </text>
    </comment>
    <comment ref="F1785" authorId="2" shapeId="0">
      <text>
        <r>
          <rPr>
            <sz val="11"/>
            <color theme="1"/>
            <rFont val="Calibri"/>
            <family val="2"/>
            <scheme val="minor"/>
          </rPr>
          <t>Monto calculado automáticamente por el sistema</t>
        </r>
      </text>
    </comment>
    <comment ref="A1807" authorId="2" shapeId="0">
      <text>
        <r>
          <rPr>
            <sz val="11"/>
            <color theme="1"/>
            <rFont val="Calibri"/>
            <family val="2"/>
            <scheme val="minor"/>
          </rPr>
          <t>Introducir un texto con el nombre o referencia de la contratación</t>
        </r>
      </text>
    </comment>
    <comment ref="B1807" authorId="2" shapeId="0">
      <text>
        <r>
          <rPr>
            <sz val="11"/>
            <color theme="1"/>
            <rFont val="Calibri"/>
            <family val="2"/>
            <scheme val="minor"/>
          </rPr>
          <t>Introduzca un texto con la finalidad de la contratación</t>
        </r>
      </text>
    </comment>
    <comment ref="C1807" authorId="2" shapeId="0">
      <text>
        <r>
          <rPr>
            <sz val="11"/>
            <color theme="1"/>
            <rFont val="Calibri"/>
            <family val="2"/>
            <scheme val="minor"/>
          </rPr>
          <t>Seleccionar un valor del listado</t>
        </r>
      </text>
    </comment>
    <comment ref="D1807" authorId="2" shapeId="0">
      <text>
        <r>
          <rPr>
            <sz val="11"/>
            <color theme="1"/>
            <rFont val="Calibri"/>
            <family val="2"/>
            <scheme val="minor"/>
          </rPr>
          <t>Seleccione el tipo de procedimiento</t>
        </r>
      </text>
    </comment>
    <comment ref="E1807" authorId="2" shapeId="0">
      <text>
        <r>
          <rPr>
            <sz val="11"/>
            <color theme="1"/>
            <rFont val="Calibri"/>
            <family val="2"/>
            <scheme val="minor"/>
          </rPr>
          <t>Seleccione un valor de la lista</t>
        </r>
      </text>
    </comment>
    <comment ref="F1807" authorId="2" shapeId="0">
      <text>
        <r>
          <rPr>
            <sz val="11"/>
            <color theme="1"/>
            <rFont val="Calibri"/>
            <family val="2"/>
            <scheme val="minor"/>
          </rPr>
          <t>Introduzca el código SNIP</t>
        </r>
      </text>
    </comment>
    <comment ref="C1808" authorId="2" shapeId="0">
      <text>
        <r>
          <rPr>
            <sz val="11"/>
            <color theme="1"/>
            <rFont val="Calibri"/>
            <family val="2"/>
            <scheme val="minor"/>
          </rPr>
          <t>Introduzca la fecha de inicio del proceso, en formato dd-mm-aaaa</t>
        </r>
      </text>
    </comment>
    <comment ref="F18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9" authorId="2" shapeId="0">
      <text/>
    </comment>
    <comment ref="C1810" authorId="2" shapeId="0">
      <text>
        <r>
          <rPr>
            <sz val="11"/>
            <color theme="1"/>
            <rFont val="Calibri"/>
            <family val="2"/>
            <scheme val="minor"/>
          </rPr>
          <t>Introduzca la fecha prevista de adjudicación, en formato dd-mm-aaaa</t>
        </r>
      </text>
    </comment>
    <comment ref="F1810" authorId="2" shapeId="0">
      <text/>
    </comment>
    <comment ref="F1811" authorId="2" shapeId="0">
      <text/>
    </comment>
    <comment ref="A1813" authorId="2" shapeId="0">
      <text>
        <r>
          <rPr>
            <sz val="11"/>
            <color theme="1"/>
            <rFont val="Calibri"/>
            <family val="2"/>
            <scheme val="minor"/>
          </rPr>
          <t>Introduzca un codigo UNSPSC</t>
        </r>
      </text>
    </comment>
    <comment ref="B1813" authorId="2" shapeId="0">
      <text>
        <r>
          <rPr>
            <sz val="11"/>
            <color theme="1"/>
            <rFont val="Calibri"/>
            <family val="2"/>
            <scheme val="minor"/>
          </rPr>
          <t>Descripción calculada automáticamente a partir de código del artículo</t>
        </r>
      </text>
    </comment>
    <comment ref="C1813" authorId="2" shapeId="0">
      <text>
        <r>
          <rPr>
            <sz val="11"/>
            <color theme="1"/>
            <rFont val="Calibri"/>
            <family val="2"/>
            <scheme val="minor"/>
          </rPr>
          <t>Seleccione un valor de la lista</t>
        </r>
      </text>
    </comment>
    <comment ref="D1813" authorId="2" shapeId="0">
      <text>
        <r>
          <rPr>
            <sz val="11"/>
            <color theme="1"/>
            <rFont val="Calibri"/>
            <family val="2"/>
            <scheme val="minor"/>
          </rPr>
          <t>Introduzca un número con dos decimales como máximo. Debe ser igual o mayor a la "Cantidad Real Consumida"</t>
        </r>
      </text>
    </comment>
    <comment ref="E1813" authorId="2" shapeId="0">
      <text>
        <r>
          <rPr>
            <sz val="11"/>
            <color theme="1"/>
            <rFont val="Calibri"/>
            <family val="2"/>
            <scheme val="minor"/>
          </rPr>
          <t>Introduzca un número con dos decimales como máximo</t>
        </r>
      </text>
    </comment>
    <comment ref="F1813" authorId="2" shapeId="0">
      <text>
        <r>
          <rPr>
            <sz val="11"/>
            <color theme="1"/>
            <rFont val="Calibri"/>
            <family val="2"/>
            <scheme val="minor"/>
          </rPr>
          <t>Monto calculado automáticamente por el sistema</t>
        </r>
      </text>
    </comment>
    <comment ref="A1823" authorId="2" shapeId="0">
      <text>
        <r>
          <rPr>
            <sz val="11"/>
            <color theme="1"/>
            <rFont val="Calibri"/>
            <family val="2"/>
            <scheme val="minor"/>
          </rPr>
          <t>Introducir un texto con el nombre o referencia de la contratación</t>
        </r>
      </text>
    </comment>
    <comment ref="B1823" authorId="2" shapeId="0">
      <text>
        <r>
          <rPr>
            <sz val="11"/>
            <color theme="1"/>
            <rFont val="Calibri"/>
            <family val="2"/>
            <scheme val="minor"/>
          </rPr>
          <t>Introduzca un texto con la finalidad de la contratación</t>
        </r>
      </text>
    </comment>
    <comment ref="C1823" authorId="2" shapeId="0">
      <text>
        <r>
          <rPr>
            <sz val="11"/>
            <color theme="1"/>
            <rFont val="Calibri"/>
            <family val="2"/>
            <scheme val="minor"/>
          </rPr>
          <t>Seleccionar un valor del listado</t>
        </r>
      </text>
    </comment>
    <comment ref="D1823" authorId="2" shapeId="0">
      <text>
        <r>
          <rPr>
            <sz val="11"/>
            <color theme="1"/>
            <rFont val="Calibri"/>
            <family val="2"/>
            <scheme val="minor"/>
          </rPr>
          <t>Seleccione el tipo de procedimiento</t>
        </r>
      </text>
    </comment>
    <comment ref="E1823" authorId="2" shapeId="0">
      <text>
        <r>
          <rPr>
            <sz val="11"/>
            <color theme="1"/>
            <rFont val="Calibri"/>
            <family val="2"/>
            <scheme val="minor"/>
          </rPr>
          <t>Seleccione un valor de la lista</t>
        </r>
      </text>
    </comment>
    <comment ref="F1823" authorId="2" shapeId="0">
      <text>
        <r>
          <rPr>
            <sz val="11"/>
            <color theme="1"/>
            <rFont val="Calibri"/>
            <family val="2"/>
            <scheme val="minor"/>
          </rPr>
          <t>Introduzca el código SNIP</t>
        </r>
      </text>
    </comment>
    <comment ref="C1824" authorId="2" shapeId="0">
      <text>
        <r>
          <rPr>
            <sz val="11"/>
            <color theme="1"/>
            <rFont val="Calibri"/>
            <family val="2"/>
            <scheme val="minor"/>
          </rPr>
          <t>Introduzca la fecha de inicio del proceso, en formato dd-mm-aaaa</t>
        </r>
      </text>
    </comment>
    <comment ref="F18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2" shapeId="0">
      <text/>
    </comment>
    <comment ref="C1826" authorId="2" shapeId="0">
      <text>
        <r>
          <rPr>
            <sz val="11"/>
            <color theme="1"/>
            <rFont val="Calibri"/>
            <family val="2"/>
            <scheme val="minor"/>
          </rPr>
          <t>Introduzca la fecha prevista de adjudicación, en formato dd-mm-aaaa</t>
        </r>
      </text>
    </comment>
    <comment ref="F1826" authorId="2" shapeId="0">
      <text/>
    </comment>
    <comment ref="F1827" authorId="2" shapeId="0">
      <text/>
    </comment>
    <comment ref="A1829" authorId="2" shapeId="0">
      <text>
        <r>
          <rPr>
            <sz val="11"/>
            <color theme="1"/>
            <rFont val="Calibri"/>
            <family val="2"/>
            <scheme val="minor"/>
          </rPr>
          <t>Introduzca un codigo UNSPSC</t>
        </r>
      </text>
    </comment>
    <comment ref="B1829" authorId="2" shapeId="0">
      <text>
        <r>
          <rPr>
            <sz val="11"/>
            <color theme="1"/>
            <rFont val="Calibri"/>
            <family val="2"/>
            <scheme val="minor"/>
          </rPr>
          <t>Descripción calculada automáticamente a partir de código del artículo</t>
        </r>
      </text>
    </comment>
    <comment ref="C1829" authorId="2" shapeId="0">
      <text>
        <r>
          <rPr>
            <sz val="11"/>
            <color theme="1"/>
            <rFont val="Calibri"/>
            <family val="2"/>
            <scheme val="minor"/>
          </rPr>
          <t>Seleccione un valor de la lista</t>
        </r>
      </text>
    </comment>
    <comment ref="D1829" authorId="2" shapeId="0">
      <text>
        <r>
          <rPr>
            <sz val="11"/>
            <color theme="1"/>
            <rFont val="Calibri"/>
            <family val="2"/>
            <scheme val="minor"/>
          </rPr>
          <t>Introduzca un número con dos decimales como máximo. Debe ser igual o mayor a la "Cantidad Real Consumida"</t>
        </r>
      </text>
    </comment>
    <comment ref="E1829" authorId="2" shapeId="0">
      <text>
        <r>
          <rPr>
            <sz val="11"/>
            <color theme="1"/>
            <rFont val="Calibri"/>
            <family val="2"/>
            <scheme val="minor"/>
          </rPr>
          <t>Introduzca un número con dos decimales como máximo</t>
        </r>
      </text>
    </comment>
    <comment ref="F1829" authorId="2" shapeId="0">
      <text>
        <r>
          <rPr>
            <sz val="11"/>
            <color theme="1"/>
            <rFont val="Calibri"/>
            <family val="2"/>
            <scheme val="minor"/>
          </rPr>
          <t>Monto calculado automáticamente por el sistema</t>
        </r>
      </text>
    </comment>
    <comment ref="A1840" authorId="2" shapeId="0">
      <text>
        <r>
          <rPr>
            <sz val="11"/>
            <color theme="1"/>
            <rFont val="Calibri"/>
            <family val="2"/>
            <scheme val="minor"/>
          </rPr>
          <t>Introducir un texto con el nombre o referencia de la contratación</t>
        </r>
      </text>
    </comment>
    <comment ref="B1840" authorId="2" shapeId="0">
      <text>
        <r>
          <rPr>
            <sz val="11"/>
            <color theme="1"/>
            <rFont val="Calibri"/>
            <family val="2"/>
            <scheme val="minor"/>
          </rPr>
          <t>Introduzca un texto con la finalidad de la contratación</t>
        </r>
      </text>
    </comment>
    <comment ref="C1840" authorId="2" shapeId="0">
      <text>
        <r>
          <rPr>
            <sz val="11"/>
            <color theme="1"/>
            <rFont val="Calibri"/>
            <family val="2"/>
            <scheme val="minor"/>
          </rPr>
          <t>Seleccionar un valor del listado</t>
        </r>
      </text>
    </comment>
    <comment ref="D1840" authorId="2" shapeId="0">
      <text>
        <r>
          <rPr>
            <sz val="11"/>
            <color theme="1"/>
            <rFont val="Calibri"/>
            <family val="2"/>
            <scheme val="minor"/>
          </rPr>
          <t>Seleccione el tipo de procedimiento</t>
        </r>
      </text>
    </comment>
    <comment ref="E1840" authorId="2" shapeId="0">
      <text>
        <r>
          <rPr>
            <sz val="11"/>
            <color theme="1"/>
            <rFont val="Calibri"/>
            <family val="2"/>
            <scheme val="minor"/>
          </rPr>
          <t>Seleccione un valor de la lista</t>
        </r>
      </text>
    </comment>
    <comment ref="F1840" authorId="2" shapeId="0">
      <text>
        <r>
          <rPr>
            <sz val="11"/>
            <color theme="1"/>
            <rFont val="Calibri"/>
            <family val="2"/>
            <scheme val="minor"/>
          </rPr>
          <t>Introduzca el código SNIP</t>
        </r>
      </text>
    </comment>
    <comment ref="C1841" authorId="2" shapeId="0">
      <text>
        <r>
          <rPr>
            <sz val="11"/>
            <color theme="1"/>
            <rFont val="Calibri"/>
            <family val="2"/>
            <scheme val="minor"/>
          </rPr>
          <t>Introduzca la fecha de inicio del proceso, en formato dd-mm-aaaa</t>
        </r>
      </text>
    </comment>
    <comment ref="F18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2" shapeId="0">
      <text/>
    </comment>
    <comment ref="C1843" authorId="2" shapeId="0">
      <text>
        <r>
          <rPr>
            <sz val="11"/>
            <color theme="1"/>
            <rFont val="Calibri"/>
            <family val="2"/>
            <scheme val="minor"/>
          </rPr>
          <t>Introduzca la fecha prevista de adjudicación, en formato dd-mm-aaaa</t>
        </r>
      </text>
    </comment>
    <comment ref="F1843" authorId="2" shapeId="0">
      <text/>
    </comment>
    <comment ref="F1844" authorId="2" shapeId="0">
      <text/>
    </comment>
    <comment ref="A1846" authorId="2" shapeId="0">
      <text>
        <r>
          <rPr>
            <sz val="11"/>
            <color theme="1"/>
            <rFont val="Calibri"/>
            <family val="2"/>
            <scheme val="minor"/>
          </rPr>
          <t>Introduzca un codigo UNSPSC</t>
        </r>
      </text>
    </comment>
    <comment ref="B1846" authorId="2" shapeId="0">
      <text>
        <r>
          <rPr>
            <sz val="11"/>
            <color theme="1"/>
            <rFont val="Calibri"/>
            <family val="2"/>
            <scheme val="minor"/>
          </rPr>
          <t>Descripción calculada automáticamente a partir de código del artículo</t>
        </r>
      </text>
    </comment>
    <comment ref="C1846" authorId="2" shapeId="0">
      <text>
        <r>
          <rPr>
            <sz val="11"/>
            <color theme="1"/>
            <rFont val="Calibri"/>
            <family val="2"/>
            <scheme val="minor"/>
          </rPr>
          <t>Seleccione un valor de la lista</t>
        </r>
      </text>
    </comment>
    <comment ref="D1846" authorId="2" shapeId="0">
      <text>
        <r>
          <rPr>
            <sz val="11"/>
            <color theme="1"/>
            <rFont val="Calibri"/>
            <family val="2"/>
            <scheme val="minor"/>
          </rPr>
          <t>Introduzca un número con dos decimales como máximo. Debe ser igual o mayor a la "Cantidad Real Consumida"</t>
        </r>
      </text>
    </comment>
    <comment ref="E1846" authorId="2" shapeId="0">
      <text>
        <r>
          <rPr>
            <sz val="11"/>
            <color theme="1"/>
            <rFont val="Calibri"/>
            <family val="2"/>
            <scheme val="minor"/>
          </rPr>
          <t>Introduzca un número con dos decimales como máximo</t>
        </r>
      </text>
    </comment>
    <comment ref="F1846" authorId="2" shapeId="0">
      <text>
        <r>
          <rPr>
            <sz val="11"/>
            <color theme="1"/>
            <rFont val="Calibri"/>
            <family val="2"/>
            <scheme val="minor"/>
          </rPr>
          <t>Monto calculado automáticamente por el sistema</t>
        </r>
      </text>
    </comment>
    <comment ref="A1851" authorId="2" shapeId="0">
      <text>
        <r>
          <rPr>
            <sz val="11"/>
            <color theme="1"/>
            <rFont val="Calibri"/>
            <family val="2"/>
            <scheme val="minor"/>
          </rPr>
          <t>Introducir un texto con el nombre o referencia de la contratación</t>
        </r>
      </text>
    </comment>
    <comment ref="B1851" authorId="2" shapeId="0">
      <text>
        <r>
          <rPr>
            <sz val="11"/>
            <color theme="1"/>
            <rFont val="Calibri"/>
            <family val="2"/>
            <scheme val="minor"/>
          </rPr>
          <t>Introduzca un texto con la finalidad de la contratación</t>
        </r>
      </text>
    </comment>
    <comment ref="C1851" authorId="2" shapeId="0">
      <text>
        <r>
          <rPr>
            <sz val="11"/>
            <color theme="1"/>
            <rFont val="Calibri"/>
            <family val="2"/>
            <scheme val="minor"/>
          </rPr>
          <t>Seleccionar un valor del listado</t>
        </r>
      </text>
    </comment>
    <comment ref="D1851" authorId="2" shapeId="0">
      <text>
        <r>
          <rPr>
            <sz val="11"/>
            <color theme="1"/>
            <rFont val="Calibri"/>
            <family val="2"/>
            <scheme val="minor"/>
          </rPr>
          <t>Seleccione el tipo de procedimiento</t>
        </r>
      </text>
    </comment>
    <comment ref="E1851" authorId="2" shapeId="0">
      <text>
        <r>
          <rPr>
            <sz val="11"/>
            <color theme="1"/>
            <rFont val="Calibri"/>
            <family val="2"/>
            <scheme val="minor"/>
          </rPr>
          <t>Seleccione un valor de la lista</t>
        </r>
      </text>
    </comment>
    <comment ref="F1851" authorId="2" shapeId="0">
      <text>
        <r>
          <rPr>
            <sz val="11"/>
            <color theme="1"/>
            <rFont val="Calibri"/>
            <family val="2"/>
            <scheme val="minor"/>
          </rPr>
          <t>Introduzca el código SNIP</t>
        </r>
      </text>
    </comment>
    <comment ref="C1852" authorId="2" shapeId="0">
      <text>
        <r>
          <rPr>
            <sz val="11"/>
            <color theme="1"/>
            <rFont val="Calibri"/>
            <family val="2"/>
            <scheme val="minor"/>
          </rPr>
          <t>Introduzca la fecha de inicio del proceso, en formato dd-mm-aaaa</t>
        </r>
      </text>
    </comment>
    <comment ref="F1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2" shapeId="0">
      <text/>
    </comment>
    <comment ref="C1854" authorId="2" shapeId="0">
      <text>
        <r>
          <rPr>
            <sz val="11"/>
            <color theme="1"/>
            <rFont val="Calibri"/>
            <family val="2"/>
            <scheme val="minor"/>
          </rPr>
          <t>Introduzca la fecha prevista de adjudicación, en formato dd-mm-aaaa</t>
        </r>
      </text>
    </comment>
    <comment ref="F1854" authorId="2" shapeId="0">
      <text/>
    </comment>
    <comment ref="F1855" authorId="2" shapeId="0">
      <text/>
    </comment>
    <comment ref="A1857" authorId="2" shapeId="0">
      <text>
        <r>
          <rPr>
            <sz val="11"/>
            <color theme="1"/>
            <rFont val="Calibri"/>
            <family val="2"/>
            <scheme val="minor"/>
          </rPr>
          <t>Introduzca un codigo UNSPSC</t>
        </r>
      </text>
    </comment>
    <comment ref="B1857" authorId="2" shapeId="0">
      <text>
        <r>
          <rPr>
            <sz val="11"/>
            <color theme="1"/>
            <rFont val="Calibri"/>
            <family val="2"/>
            <scheme val="minor"/>
          </rPr>
          <t>Descripción calculada automáticamente a partir de código del artículo</t>
        </r>
      </text>
    </comment>
    <comment ref="C1857" authorId="2" shapeId="0">
      <text>
        <r>
          <rPr>
            <sz val="11"/>
            <color theme="1"/>
            <rFont val="Calibri"/>
            <family val="2"/>
            <scheme val="minor"/>
          </rPr>
          <t>Seleccione un valor de la lista</t>
        </r>
      </text>
    </comment>
    <comment ref="D1857" authorId="2" shapeId="0">
      <text>
        <r>
          <rPr>
            <sz val="11"/>
            <color theme="1"/>
            <rFont val="Calibri"/>
            <family val="2"/>
            <scheme val="minor"/>
          </rPr>
          <t>Introduzca un número con dos decimales como máximo. Debe ser igual o mayor a la "Cantidad Real Consumida"</t>
        </r>
      </text>
    </comment>
    <comment ref="E1857" authorId="2" shapeId="0">
      <text>
        <r>
          <rPr>
            <sz val="11"/>
            <color theme="1"/>
            <rFont val="Calibri"/>
            <family val="2"/>
            <scheme val="minor"/>
          </rPr>
          <t>Introduzca un número con dos decimales como máximo</t>
        </r>
      </text>
    </comment>
    <comment ref="F1857" authorId="2" shapeId="0">
      <text>
        <r>
          <rPr>
            <sz val="11"/>
            <color theme="1"/>
            <rFont val="Calibri"/>
            <family val="2"/>
            <scheme val="minor"/>
          </rPr>
          <t>Monto calculado automáticamente por el sistema</t>
        </r>
      </text>
    </comment>
    <comment ref="A1862" authorId="2" shapeId="0">
      <text>
        <r>
          <rPr>
            <sz val="11"/>
            <color theme="1"/>
            <rFont val="Calibri"/>
            <family val="2"/>
            <scheme val="minor"/>
          </rPr>
          <t>Introducir un texto con el nombre o referencia de la contratación</t>
        </r>
      </text>
    </comment>
    <comment ref="B1862" authorId="2" shapeId="0">
      <text>
        <r>
          <rPr>
            <sz val="11"/>
            <color theme="1"/>
            <rFont val="Calibri"/>
            <family val="2"/>
            <scheme val="minor"/>
          </rPr>
          <t>Introduzca un texto con la finalidad de la contratación</t>
        </r>
      </text>
    </comment>
    <comment ref="C1862" authorId="2" shapeId="0">
      <text>
        <r>
          <rPr>
            <sz val="11"/>
            <color theme="1"/>
            <rFont val="Calibri"/>
            <family val="2"/>
            <scheme val="minor"/>
          </rPr>
          <t>Seleccionar un valor del listado</t>
        </r>
      </text>
    </comment>
    <comment ref="D1862" authorId="2" shapeId="0">
      <text>
        <r>
          <rPr>
            <sz val="11"/>
            <color theme="1"/>
            <rFont val="Calibri"/>
            <family val="2"/>
            <scheme val="minor"/>
          </rPr>
          <t>Seleccione el tipo de procedimiento</t>
        </r>
      </text>
    </comment>
    <comment ref="E1862" authorId="2" shapeId="0">
      <text>
        <r>
          <rPr>
            <sz val="11"/>
            <color theme="1"/>
            <rFont val="Calibri"/>
            <family val="2"/>
            <scheme val="minor"/>
          </rPr>
          <t>Seleccione un valor de la lista</t>
        </r>
      </text>
    </comment>
    <comment ref="F1862" authorId="2" shapeId="0">
      <text>
        <r>
          <rPr>
            <sz val="11"/>
            <color theme="1"/>
            <rFont val="Calibri"/>
            <family val="2"/>
            <scheme val="minor"/>
          </rPr>
          <t>Introduzca el código SNIP</t>
        </r>
      </text>
    </comment>
    <comment ref="C1863" authorId="2" shapeId="0">
      <text>
        <r>
          <rPr>
            <sz val="11"/>
            <color theme="1"/>
            <rFont val="Calibri"/>
            <family val="2"/>
            <scheme val="minor"/>
          </rPr>
          <t>Introduzca la fecha de inicio del proceso, en formato dd-mm-aaaa</t>
        </r>
      </text>
    </comment>
    <comment ref="F18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2" shapeId="0">
      <text/>
    </comment>
    <comment ref="C1865" authorId="2" shapeId="0">
      <text>
        <r>
          <rPr>
            <sz val="11"/>
            <color theme="1"/>
            <rFont val="Calibri"/>
            <family val="2"/>
            <scheme val="minor"/>
          </rPr>
          <t>Introduzca la fecha prevista de adjudicación, en formato dd-mm-aaaa</t>
        </r>
      </text>
    </comment>
    <comment ref="F1865" authorId="2" shapeId="0">
      <text/>
    </comment>
    <comment ref="F1866" authorId="2" shapeId="0">
      <text/>
    </comment>
    <comment ref="A1868" authorId="2" shapeId="0">
      <text>
        <r>
          <rPr>
            <sz val="11"/>
            <color theme="1"/>
            <rFont val="Calibri"/>
            <family val="2"/>
            <scheme val="minor"/>
          </rPr>
          <t>Introduzca un codigo UNSPSC</t>
        </r>
      </text>
    </comment>
    <comment ref="B1868" authorId="2" shapeId="0">
      <text>
        <r>
          <rPr>
            <sz val="11"/>
            <color theme="1"/>
            <rFont val="Calibri"/>
            <family val="2"/>
            <scheme val="minor"/>
          </rPr>
          <t>Descripción calculada automáticamente a partir de código del artículo</t>
        </r>
      </text>
    </comment>
    <comment ref="C1868" authorId="2" shapeId="0">
      <text>
        <r>
          <rPr>
            <sz val="11"/>
            <color theme="1"/>
            <rFont val="Calibri"/>
            <family val="2"/>
            <scheme val="minor"/>
          </rPr>
          <t>Seleccione un valor de la lista</t>
        </r>
      </text>
    </comment>
    <comment ref="D1868" authorId="2" shapeId="0">
      <text>
        <r>
          <rPr>
            <sz val="11"/>
            <color theme="1"/>
            <rFont val="Calibri"/>
            <family val="2"/>
            <scheme val="minor"/>
          </rPr>
          <t>Introduzca un número con dos decimales como máximo. Debe ser igual o mayor a la "Cantidad Real Consumida"</t>
        </r>
      </text>
    </comment>
    <comment ref="E1868" authorId="2" shapeId="0">
      <text>
        <r>
          <rPr>
            <sz val="11"/>
            <color theme="1"/>
            <rFont val="Calibri"/>
            <family val="2"/>
            <scheme val="minor"/>
          </rPr>
          <t>Introduzca un número con dos decimales como máximo</t>
        </r>
      </text>
    </comment>
    <comment ref="F1868" authorId="2" shapeId="0">
      <text>
        <r>
          <rPr>
            <sz val="11"/>
            <color theme="1"/>
            <rFont val="Calibri"/>
            <family val="2"/>
            <scheme val="minor"/>
          </rPr>
          <t>Monto calculado automáticamente por el sistema</t>
        </r>
      </text>
    </comment>
    <comment ref="A1873" authorId="2" shapeId="0">
      <text>
        <r>
          <rPr>
            <sz val="11"/>
            <color theme="1"/>
            <rFont val="Calibri"/>
            <family val="2"/>
            <scheme val="minor"/>
          </rPr>
          <t>Introducir un texto con el nombre o referencia de la contratación</t>
        </r>
      </text>
    </comment>
    <comment ref="B1873" authorId="2" shapeId="0">
      <text>
        <r>
          <rPr>
            <sz val="11"/>
            <color theme="1"/>
            <rFont val="Calibri"/>
            <family val="2"/>
            <scheme val="minor"/>
          </rPr>
          <t>Introduzca un texto con la finalidad de la contratación</t>
        </r>
      </text>
    </comment>
    <comment ref="C1873" authorId="2" shapeId="0">
      <text>
        <r>
          <rPr>
            <sz val="11"/>
            <color theme="1"/>
            <rFont val="Calibri"/>
            <family val="2"/>
            <scheme val="minor"/>
          </rPr>
          <t>Seleccionar un valor del listado</t>
        </r>
      </text>
    </comment>
    <comment ref="D1873" authorId="2" shapeId="0">
      <text>
        <r>
          <rPr>
            <sz val="11"/>
            <color theme="1"/>
            <rFont val="Calibri"/>
            <family val="2"/>
            <scheme val="minor"/>
          </rPr>
          <t>Seleccione el tipo de procedimiento</t>
        </r>
      </text>
    </comment>
    <comment ref="E1873" authorId="2" shapeId="0">
      <text>
        <r>
          <rPr>
            <sz val="11"/>
            <color theme="1"/>
            <rFont val="Calibri"/>
            <family val="2"/>
            <scheme val="minor"/>
          </rPr>
          <t>Seleccione un valor de la lista</t>
        </r>
      </text>
    </comment>
    <comment ref="F1873" authorId="2" shapeId="0">
      <text>
        <r>
          <rPr>
            <sz val="11"/>
            <color theme="1"/>
            <rFont val="Calibri"/>
            <family val="2"/>
            <scheme val="minor"/>
          </rPr>
          <t>Introduzca el código SNIP</t>
        </r>
      </text>
    </comment>
    <comment ref="C1874" authorId="2" shapeId="0">
      <text>
        <r>
          <rPr>
            <sz val="11"/>
            <color theme="1"/>
            <rFont val="Calibri"/>
            <family val="2"/>
            <scheme val="minor"/>
          </rPr>
          <t>Introduzca la fecha de inicio del proceso, en formato dd-mm-aaaa</t>
        </r>
      </text>
    </comment>
    <comment ref="F18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5" authorId="2" shapeId="0">
      <text/>
    </comment>
    <comment ref="C1876" authorId="2" shapeId="0">
      <text>
        <r>
          <rPr>
            <sz val="11"/>
            <color theme="1"/>
            <rFont val="Calibri"/>
            <family val="2"/>
            <scheme val="minor"/>
          </rPr>
          <t>Introduzca la fecha prevista de adjudicación, en formato dd-mm-aaaa</t>
        </r>
      </text>
    </comment>
    <comment ref="F1876" authorId="2" shapeId="0">
      <text/>
    </comment>
    <comment ref="F1877" authorId="2" shapeId="0">
      <text/>
    </comment>
    <comment ref="A1879" authorId="2" shapeId="0">
      <text>
        <r>
          <rPr>
            <sz val="11"/>
            <color theme="1"/>
            <rFont val="Calibri"/>
            <family val="2"/>
            <scheme val="minor"/>
          </rPr>
          <t>Introduzca un codigo UNSPSC</t>
        </r>
      </text>
    </comment>
    <comment ref="B1879" authorId="2" shapeId="0">
      <text>
        <r>
          <rPr>
            <sz val="11"/>
            <color theme="1"/>
            <rFont val="Calibri"/>
            <family val="2"/>
            <scheme val="minor"/>
          </rPr>
          <t>Descripción calculada automáticamente a partir de código del artículo</t>
        </r>
      </text>
    </comment>
    <comment ref="C1879" authorId="2" shapeId="0">
      <text>
        <r>
          <rPr>
            <sz val="11"/>
            <color theme="1"/>
            <rFont val="Calibri"/>
            <family val="2"/>
            <scheme val="minor"/>
          </rPr>
          <t>Seleccione un valor de la lista</t>
        </r>
      </text>
    </comment>
    <comment ref="D1879" authorId="2" shapeId="0">
      <text>
        <r>
          <rPr>
            <sz val="11"/>
            <color theme="1"/>
            <rFont val="Calibri"/>
            <family val="2"/>
            <scheme val="minor"/>
          </rPr>
          <t>Introduzca un número con dos decimales como máximo. Debe ser igual o mayor a la "Cantidad Real Consumida"</t>
        </r>
      </text>
    </comment>
    <comment ref="E1879" authorId="2" shapeId="0">
      <text>
        <r>
          <rPr>
            <sz val="11"/>
            <color theme="1"/>
            <rFont val="Calibri"/>
            <family val="2"/>
            <scheme val="minor"/>
          </rPr>
          <t>Introduzca un número con dos decimales como máximo</t>
        </r>
      </text>
    </comment>
    <comment ref="F1879" authorId="2" shapeId="0">
      <text>
        <r>
          <rPr>
            <sz val="11"/>
            <color theme="1"/>
            <rFont val="Calibri"/>
            <family val="2"/>
            <scheme val="minor"/>
          </rPr>
          <t>Monto calculado automáticamente por el sistema</t>
        </r>
      </text>
    </comment>
    <comment ref="A1884" authorId="2" shapeId="0">
      <text>
        <r>
          <rPr>
            <sz val="11"/>
            <color theme="1"/>
            <rFont val="Calibri"/>
            <family val="2"/>
            <scheme val="minor"/>
          </rPr>
          <t>Introducir un texto con el nombre o referencia de la contratación</t>
        </r>
      </text>
    </comment>
    <comment ref="B1884" authorId="2" shapeId="0">
      <text>
        <r>
          <rPr>
            <sz val="11"/>
            <color theme="1"/>
            <rFont val="Calibri"/>
            <family val="2"/>
            <scheme val="minor"/>
          </rPr>
          <t>Introduzca un texto con la finalidad de la contratación</t>
        </r>
      </text>
    </comment>
    <comment ref="C1884" authorId="2" shapeId="0">
      <text>
        <r>
          <rPr>
            <sz val="11"/>
            <color theme="1"/>
            <rFont val="Calibri"/>
            <family val="2"/>
            <scheme val="minor"/>
          </rPr>
          <t>Seleccionar un valor del listado</t>
        </r>
      </text>
    </comment>
    <comment ref="D1884" authorId="2" shapeId="0">
      <text>
        <r>
          <rPr>
            <sz val="11"/>
            <color theme="1"/>
            <rFont val="Calibri"/>
            <family val="2"/>
            <scheme val="minor"/>
          </rPr>
          <t>Seleccione el tipo de procedimiento</t>
        </r>
      </text>
    </comment>
    <comment ref="E1884" authorId="2" shapeId="0">
      <text>
        <r>
          <rPr>
            <sz val="11"/>
            <color theme="1"/>
            <rFont val="Calibri"/>
            <family val="2"/>
            <scheme val="minor"/>
          </rPr>
          <t>Seleccione un valor de la lista</t>
        </r>
      </text>
    </comment>
    <comment ref="F1884" authorId="2" shapeId="0">
      <text>
        <r>
          <rPr>
            <sz val="11"/>
            <color theme="1"/>
            <rFont val="Calibri"/>
            <family val="2"/>
            <scheme val="minor"/>
          </rPr>
          <t>Introduzca el código SNIP</t>
        </r>
      </text>
    </comment>
    <comment ref="C1885" authorId="2" shapeId="0">
      <text>
        <r>
          <rPr>
            <sz val="11"/>
            <color theme="1"/>
            <rFont val="Calibri"/>
            <family val="2"/>
            <scheme val="minor"/>
          </rPr>
          <t>Introduzca la fecha de inicio del proceso, en formato dd-mm-aaaa</t>
        </r>
      </text>
    </comment>
    <comment ref="F18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6" authorId="2" shapeId="0">
      <text/>
    </comment>
    <comment ref="C1887" authorId="2" shapeId="0">
      <text>
        <r>
          <rPr>
            <sz val="11"/>
            <color theme="1"/>
            <rFont val="Calibri"/>
            <family val="2"/>
            <scheme val="minor"/>
          </rPr>
          <t>Introduzca la fecha prevista de adjudicación, en formato dd-mm-aaaa</t>
        </r>
      </text>
    </comment>
    <comment ref="F1887" authorId="2" shapeId="0">
      <text/>
    </comment>
    <comment ref="F1888" authorId="2" shapeId="0">
      <text/>
    </comment>
    <comment ref="A1890" authorId="2" shapeId="0">
      <text>
        <r>
          <rPr>
            <sz val="11"/>
            <color theme="1"/>
            <rFont val="Calibri"/>
            <family val="2"/>
            <scheme val="minor"/>
          </rPr>
          <t>Introduzca un codigo UNSPSC</t>
        </r>
      </text>
    </comment>
    <comment ref="B1890" authorId="2" shapeId="0">
      <text>
        <r>
          <rPr>
            <sz val="11"/>
            <color theme="1"/>
            <rFont val="Calibri"/>
            <family val="2"/>
            <scheme val="minor"/>
          </rPr>
          <t>Descripción calculada automáticamente a partir de código del artículo</t>
        </r>
      </text>
    </comment>
    <comment ref="C1890" authorId="2" shapeId="0">
      <text>
        <r>
          <rPr>
            <sz val="11"/>
            <color theme="1"/>
            <rFont val="Calibri"/>
            <family val="2"/>
            <scheme val="minor"/>
          </rPr>
          <t>Seleccione un valor de la lista</t>
        </r>
      </text>
    </comment>
    <comment ref="D1890" authorId="2" shapeId="0">
      <text>
        <r>
          <rPr>
            <sz val="11"/>
            <color theme="1"/>
            <rFont val="Calibri"/>
            <family val="2"/>
            <scheme val="minor"/>
          </rPr>
          <t>Introduzca un número con dos decimales como máximo. Debe ser igual o mayor a la "Cantidad Real Consumida"</t>
        </r>
      </text>
    </comment>
    <comment ref="E1890" authorId="2" shapeId="0">
      <text>
        <r>
          <rPr>
            <sz val="11"/>
            <color theme="1"/>
            <rFont val="Calibri"/>
            <family val="2"/>
            <scheme val="minor"/>
          </rPr>
          <t>Introduzca un número con dos decimales como máximo</t>
        </r>
      </text>
    </comment>
    <comment ref="F1890" authorId="2" shapeId="0">
      <text>
        <r>
          <rPr>
            <sz val="11"/>
            <color theme="1"/>
            <rFont val="Calibri"/>
            <family val="2"/>
            <scheme val="minor"/>
          </rPr>
          <t>Monto calculado automáticamente por el sistema</t>
        </r>
      </text>
    </comment>
    <comment ref="A1895" authorId="2" shapeId="0">
      <text>
        <r>
          <rPr>
            <sz val="11"/>
            <color theme="1"/>
            <rFont val="Calibri"/>
            <family val="2"/>
            <scheme val="minor"/>
          </rPr>
          <t>Introducir un texto con el nombre o referencia de la contratación</t>
        </r>
      </text>
    </comment>
    <comment ref="B1895" authorId="2" shapeId="0">
      <text>
        <r>
          <rPr>
            <sz val="11"/>
            <color theme="1"/>
            <rFont val="Calibri"/>
            <family val="2"/>
            <scheme val="minor"/>
          </rPr>
          <t>Introduzca un texto con la finalidad de la contratación</t>
        </r>
      </text>
    </comment>
    <comment ref="C1895" authorId="2" shapeId="0">
      <text>
        <r>
          <rPr>
            <sz val="11"/>
            <color theme="1"/>
            <rFont val="Calibri"/>
            <family val="2"/>
            <scheme val="minor"/>
          </rPr>
          <t>Seleccionar un valor del listado</t>
        </r>
      </text>
    </comment>
    <comment ref="D1895" authorId="2" shapeId="0">
      <text>
        <r>
          <rPr>
            <sz val="11"/>
            <color theme="1"/>
            <rFont val="Calibri"/>
            <family val="2"/>
            <scheme val="minor"/>
          </rPr>
          <t>Seleccione el tipo de procedimiento</t>
        </r>
      </text>
    </comment>
    <comment ref="E1895" authorId="2" shapeId="0">
      <text>
        <r>
          <rPr>
            <sz val="11"/>
            <color theme="1"/>
            <rFont val="Calibri"/>
            <family val="2"/>
            <scheme val="minor"/>
          </rPr>
          <t>Seleccione un valor de la lista</t>
        </r>
      </text>
    </comment>
    <comment ref="F1895" authorId="2" shapeId="0">
      <text>
        <r>
          <rPr>
            <sz val="11"/>
            <color theme="1"/>
            <rFont val="Calibri"/>
            <family val="2"/>
            <scheme val="minor"/>
          </rPr>
          <t>Introduzca el código SNIP</t>
        </r>
      </text>
    </comment>
    <comment ref="C1896" authorId="2" shapeId="0">
      <text>
        <r>
          <rPr>
            <sz val="11"/>
            <color theme="1"/>
            <rFont val="Calibri"/>
            <family val="2"/>
            <scheme val="minor"/>
          </rPr>
          <t>Introduzca la fecha de inicio del proceso, en formato dd-mm-aaaa</t>
        </r>
      </text>
    </comment>
    <comment ref="F18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2" shapeId="0">
      <text/>
    </comment>
    <comment ref="C1898" authorId="2" shapeId="0">
      <text>
        <r>
          <rPr>
            <sz val="11"/>
            <color theme="1"/>
            <rFont val="Calibri"/>
            <family val="2"/>
            <scheme val="minor"/>
          </rPr>
          <t>Introduzca la fecha prevista de adjudicación, en formato dd-mm-aaaa</t>
        </r>
      </text>
    </comment>
    <comment ref="F1898" authorId="2" shapeId="0">
      <text/>
    </comment>
    <comment ref="F1899" authorId="2" shapeId="0">
      <text/>
    </comment>
    <comment ref="A1901" authorId="2" shapeId="0">
      <text>
        <r>
          <rPr>
            <sz val="11"/>
            <color theme="1"/>
            <rFont val="Calibri"/>
            <family val="2"/>
            <scheme val="minor"/>
          </rPr>
          <t>Introduzca un codigo UNSPSC</t>
        </r>
      </text>
    </comment>
    <comment ref="B1901" authorId="2" shapeId="0">
      <text>
        <r>
          <rPr>
            <sz val="11"/>
            <color theme="1"/>
            <rFont val="Calibri"/>
            <family val="2"/>
            <scheme val="minor"/>
          </rPr>
          <t>Descripción calculada automáticamente a partir de código del artículo</t>
        </r>
      </text>
    </comment>
    <comment ref="C1901" authorId="2" shapeId="0">
      <text>
        <r>
          <rPr>
            <sz val="11"/>
            <color theme="1"/>
            <rFont val="Calibri"/>
            <family val="2"/>
            <scheme val="minor"/>
          </rPr>
          <t>Seleccione un valor de la lista</t>
        </r>
      </text>
    </comment>
    <comment ref="D1901" authorId="2" shapeId="0">
      <text>
        <r>
          <rPr>
            <sz val="11"/>
            <color theme="1"/>
            <rFont val="Calibri"/>
            <family val="2"/>
            <scheme val="minor"/>
          </rPr>
          <t>Introduzca un número con dos decimales como máximo. Debe ser igual o mayor a la "Cantidad Real Consumida"</t>
        </r>
      </text>
    </comment>
    <comment ref="E1901" authorId="2" shapeId="0">
      <text>
        <r>
          <rPr>
            <sz val="11"/>
            <color theme="1"/>
            <rFont val="Calibri"/>
            <family val="2"/>
            <scheme val="minor"/>
          </rPr>
          <t>Introduzca un número con dos decimales como máximo</t>
        </r>
      </text>
    </comment>
    <comment ref="F1901" authorId="2" shapeId="0">
      <text>
        <r>
          <rPr>
            <sz val="11"/>
            <color theme="1"/>
            <rFont val="Calibri"/>
            <family val="2"/>
            <scheme val="minor"/>
          </rPr>
          <t>Monto calculado automáticamente por el sistema</t>
        </r>
      </text>
    </comment>
    <comment ref="A1906" authorId="2" shapeId="0">
      <text>
        <r>
          <rPr>
            <sz val="11"/>
            <color theme="1"/>
            <rFont val="Calibri"/>
            <family val="2"/>
            <scheme val="minor"/>
          </rPr>
          <t>Introducir un texto con el nombre o referencia de la contratación</t>
        </r>
      </text>
    </comment>
    <comment ref="B1906" authorId="2" shapeId="0">
      <text>
        <r>
          <rPr>
            <sz val="11"/>
            <color theme="1"/>
            <rFont val="Calibri"/>
            <family val="2"/>
            <scheme val="minor"/>
          </rPr>
          <t>Introduzca un texto con la finalidad de la contratación</t>
        </r>
      </text>
    </comment>
    <comment ref="C1906" authorId="2" shapeId="0">
      <text>
        <r>
          <rPr>
            <sz val="11"/>
            <color theme="1"/>
            <rFont val="Calibri"/>
            <family val="2"/>
            <scheme val="minor"/>
          </rPr>
          <t>Seleccionar un valor del listado</t>
        </r>
      </text>
    </comment>
    <comment ref="D1906" authorId="2" shapeId="0">
      <text>
        <r>
          <rPr>
            <sz val="11"/>
            <color theme="1"/>
            <rFont val="Calibri"/>
            <family val="2"/>
            <scheme val="minor"/>
          </rPr>
          <t>Seleccione el tipo de procedimiento</t>
        </r>
      </text>
    </comment>
    <comment ref="E1906" authorId="2" shapeId="0">
      <text>
        <r>
          <rPr>
            <sz val="11"/>
            <color theme="1"/>
            <rFont val="Calibri"/>
            <family val="2"/>
            <scheme val="minor"/>
          </rPr>
          <t>Seleccione un valor de la lista</t>
        </r>
      </text>
    </comment>
    <comment ref="F1906" authorId="2" shapeId="0">
      <text>
        <r>
          <rPr>
            <sz val="11"/>
            <color theme="1"/>
            <rFont val="Calibri"/>
            <family val="2"/>
            <scheme val="minor"/>
          </rPr>
          <t>Introduzca el código SNIP</t>
        </r>
      </text>
    </comment>
    <comment ref="C1907" authorId="2" shapeId="0">
      <text>
        <r>
          <rPr>
            <sz val="11"/>
            <color theme="1"/>
            <rFont val="Calibri"/>
            <family val="2"/>
            <scheme val="minor"/>
          </rPr>
          <t>Introduzca la fecha de inicio del proceso, en formato dd-mm-aaaa</t>
        </r>
      </text>
    </comment>
    <comment ref="F19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8" authorId="2" shapeId="0">
      <text/>
    </comment>
    <comment ref="C1909" authorId="2" shapeId="0">
      <text>
        <r>
          <rPr>
            <sz val="11"/>
            <color theme="1"/>
            <rFont val="Calibri"/>
            <family val="2"/>
            <scheme val="minor"/>
          </rPr>
          <t>Introduzca la fecha prevista de adjudicación, en formato dd-mm-aaaa</t>
        </r>
      </text>
    </comment>
    <comment ref="F1909" authorId="2" shapeId="0">
      <text/>
    </comment>
    <comment ref="F1910" authorId="2" shapeId="0">
      <text/>
    </comment>
    <comment ref="A1912" authorId="2" shapeId="0">
      <text>
        <r>
          <rPr>
            <sz val="11"/>
            <color theme="1"/>
            <rFont val="Calibri"/>
            <family val="2"/>
            <scheme val="minor"/>
          </rPr>
          <t>Introduzca un codigo UNSPSC</t>
        </r>
      </text>
    </comment>
    <comment ref="B1912" authorId="2" shapeId="0">
      <text>
        <r>
          <rPr>
            <sz val="11"/>
            <color theme="1"/>
            <rFont val="Calibri"/>
            <family val="2"/>
            <scheme val="minor"/>
          </rPr>
          <t>Descripción calculada automáticamente a partir de código del artículo</t>
        </r>
      </text>
    </comment>
    <comment ref="C1912" authorId="2" shapeId="0">
      <text>
        <r>
          <rPr>
            <sz val="11"/>
            <color theme="1"/>
            <rFont val="Calibri"/>
            <family val="2"/>
            <scheme val="minor"/>
          </rPr>
          <t>Seleccione un valor de la lista</t>
        </r>
      </text>
    </comment>
    <comment ref="D1912" authorId="2" shapeId="0">
      <text>
        <r>
          <rPr>
            <sz val="11"/>
            <color theme="1"/>
            <rFont val="Calibri"/>
            <family val="2"/>
            <scheme val="minor"/>
          </rPr>
          <t>Introduzca un número con dos decimales como máximo. Debe ser igual o mayor a la "Cantidad Real Consumida"</t>
        </r>
      </text>
    </comment>
    <comment ref="E1912" authorId="2" shapeId="0">
      <text>
        <r>
          <rPr>
            <sz val="11"/>
            <color theme="1"/>
            <rFont val="Calibri"/>
            <family val="2"/>
            <scheme val="minor"/>
          </rPr>
          <t>Introduzca un número con dos decimales como máximo</t>
        </r>
      </text>
    </comment>
    <comment ref="F1912" authorId="2" shapeId="0">
      <text>
        <r>
          <rPr>
            <sz val="11"/>
            <color theme="1"/>
            <rFont val="Calibri"/>
            <family val="2"/>
            <scheme val="minor"/>
          </rPr>
          <t>Monto calculado automáticamente por el sistema</t>
        </r>
      </text>
    </comment>
    <comment ref="A1919" authorId="2" shapeId="0">
      <text>
        <r>
          <rPr>
            <sz val="11"/>
            <color theme="1"/>
            <rFont val="Calibri"/>
            <family val="2"/>
            <scheme val="minor"/>
          </rPr>
          <t>Introducir un texto con el nombre o referencia de la contratación</t>
        </r>
      </text>
    </comment>
    <comment ref="B1919" authorId="2" shapeId="0">
      <text>
        <r>
          <rPr>
            <sz val="11"/>
            <color theme="1"/>
            <rFont val="Calibri"/>
            <family val="2"/>
            <scheme val="minor"/>
          </rPr>
          <t>Introduzca un texto con la finalidad de la contratación</t>
        </r>
      </text>
    </comment>
    <comment ref="C1919" authorId="2" shapeId="0">
      <text>
        <r>
          <rPr>
            <sz val="11"/>
            <color theme="1"/>
            <rFont val="Calibri"/>
            <family val="2"/>
            <scheme val="minor"/>
          </rPr>
          <t>Seleccionar un valor del listado</t>
        </r>
      </text>
    </comment>
    <comment ref="D1919" authorId="2" shapeId="0">
      <text>
        <r>
          <rPr>
            <sz val="11"/>
            <color theme="1"/>
            <rFont val="Calibri"/>
            <family val="2"/>
            <scheme val="minor"/>
          </rPr>
          <t>Seleccione el tipo de procedimiento</t>
        </r>
      </text>
    </comment>
    <comment ref="E1919" authorId="2" shapeId="0">
      <text>
        <r>
          <rPr>
            <sz val="11"/>
            <color theme="1"/>
            <rFont val="Calibri"/>
            <family val="2"/>
            <scheme val="minor"/>
          </rPr>
          <t>Seleccione un valor de la lista</t>
        </r>
      </text>
    </comment>
    <comment ref="F1919" authorId="2" shapeId="0">
      <text>
        <r>
          <rPr>
            <sz val="11"/>
            <color theme="1"/>
            <rFont val="Calibri"/>
            <family val="2"/>
            <scheme val="minor"/>
          </rPr>
          <t>Introduzca el código SNIP</t>
        </r>
      </text>
    </comment>
    <comment ref="C1920" authorId="2" shapeId="0">
      <text>
        <r>
          <rPr>
            <sz val="11"/>
            <color theme="1"/>
            <rFont val="Calibri"/>
            <family val="2"/>
            <scheme val="minor"/>
          </rPr>
          <t>Introduzca la fecha de inicio del proceso, en formato dd-mm-aaaa</t>
        </r>
      </text>
    </comment>
    <comment ref="F19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2" shapeId="0">
      <text/>
    </comment>
    <comment ref="C1922" authorId="2" shapeId="0">
      <text>
        <r>
          <rPr>
            <sz val="11"/>
            <color theme="1"/>
            <rFont val="Calibri"/>
            <family val="2"/>
            <scheme val="minor"/>
          </rPr>
          <t>Introduzca la fecha prevista de adjudicación, en formato dd-mm-aaaa</t>
        </r>
      </text>
    </comment>
    <comment ref="F1922" authorId="2" shapeId="0">
      <text/>
    </comment>
    <comment ref="F1923" authorId="2" shapeId="0">
      <text/>
    </comment>
    <comment ref="A1925" authorId="2" shapeId="0">
      <text>
        <r>
          <rPr>
            <sz val="11"/>
            <color theme="1"/>
            <rFont val="Calibri"/>
            <family val="2"/>
            <scheme val="minor"/>
          </rPr>
          <t>Introduzca un codigo UNSPSC</t>
        </r>
      </text>
    </comment>
    <comment ref="B1925" authorId="2" shapeId="0">
      <text>
        <r>
          <rPr>
            <sz val="11"/>
            <color theme="1"/>
            <rFont val="Calibri"/>
            <family val="2"/>
            <scheme val="minor"/>
          </rPr>
          <t>Descripción calculada automáticamente a partir de código del artículo</t>
        </r>
      </text>
    </comment>
    <comment ref="C1925" authorId="2" shapeId="0">
      <text>
        <r>
          <rPr>
            <sz val="11"/>
            <color theme="1"/>
            <rFont val="Calibri"/>
            <family val="2"/>
            <scheme val="minor"/>
          </rPr>
          <t>Seleccione un valor de la lista</t>
        </r>
      </text>
    </comment>
    <comment ref="D1925" authorId="2" shapeId="0">
      <text>
        <r>
          <rPr>
            <sz val="11"/>
            <color theme="1"/>
            <rFont val="Calibri"/>
            <family val="2"/>
            <scheme val="minor"/>
          </rPr>
          <t>Introduzca un número con dos decimales como máximo. Debe ser igual o mayor a la "Cantidad Real Consumida"</t>
        </r>
      </text>
    </comment>
    <comment ref="E1925" authorId="2" shapeId="0">
      <text>
        <r>
          <rPr>
            <sz val="11"/>
            <color theme="1"/>
            <rFont val="Calibri"/>
            <family val="2"/>
            <scheme val="minor"/>
          </rPr>
          <t>Introduzca un número con dos decimales como máximo</t>
        </r>
      </text>
    </comment>
    <comment ref="F1925" authorId="2" shapeId="0">
      <text>
        <r>
          <rPr>
            <sz val="11"/>
            <color theme="1"/>
            <rFont val="Calibri"/>
            <family val="2"/>
            <scheme val="minor"/>
          </rPr>
          <t>Monto calculado automáticamente por el sistema</t>
        </r>
      </text>
    </comment>
    <comment ref="A1931" authorId="2" shapeId="0">
      <text>
        <r>
          <rPr>
            <sz val="11"/>
            <color theme="1"/>
            <rFont val="Calibri"/>
            <family val="2"/>
            <scheme val="minor"/>
          </rPr>
          <t>Introducir un texto con el nombre o referencia de la contratación</t>
        </r>
      </text>
    </comment>
    <comment ref="B1931" authorId="2" shapeId="0">
      <text>
        <r>
          <rPr>
            <sz val="11"/>
            <color theme="1"/>
            <rFont val="Calibri"/>
            <family val="2"/>
            <scheme val="minor"/>
          </rPr>
          <t>Introduzca un texto con la finalidad de la contratación</t>
        </r>
      </text>
    </comment>
    <comment ref="C1931" authorId="2" shapeId="0">
      <text>
        <r>
          <rPr>
            <sz val="11"/>
            <color theme="1"/>
            <rFont val="Calibri"/>
            <family val="2"/>
            <scheme val="minor"/>
          </rPr>
          <t>Seleccionar un valor del listado</t>
        </r>
      </text>
    </comment>
    <comment ref="D1931" authorId="2" shapeId="0">
      <text>
        <r>
          <rPr>
            <sz val="11"/>
            <color theme="1"/>
            <rFont val="Calibri"/>
            <family val="2"/>
            <scheme val="minor"/>
          </rPr>
          <t>Seleccione el tipo de procedimiento</t>
        </r>
      </text>
    </comment>
    <comment ref="E1931" authorId="2" shapeId="0">
      <text>
        <r>
          <rPr>
            <sz val="11"/>
            <color theme="1"/>
            <rFont val="Calibri"/>
            <family val="2"/>
            <scheme val="minor"/>
          </rPr>
          <t>Seleccione un valor de la lista</t>
        </r>
      </text>
    </comment>
    <comment ref="F1931" authorId="2" shapeId="0">
      <text>
        <r>
          <rPr>
            <sz val="11"/>
            <color theme="1"/>
            <rFont val="Calibri"/>
            <family val="2"/>
            <scheme val="minor"/>
          </rPr>
          <t>Introduzca el código SNIP</t>
        </r>
      </text>
    </comment>
    <comment ref="C1932" authorId="2" shapeId="0">
      <text>
        <r>
          <rPr>
            <sz val="11"/>
            <color theme="1"/>
            <rFont val="Calibri"/>
            <family val="2"/>
            <scheme val="minor"/>
          </rPr>
          <t>Introduzca la fecha de inicio del proceso, en formato dd-mm-aaaa</t>
        </r>
      </text>
    </comment>
    <comment ref="F19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3" authorId="2" shapeId="0">
      <text/>
    </comment>
    <comment ref="C1934" authorId="2" shapeId="0">
      <text>
        <r>
          <rPr>
            <sz val="11"/>
            <color theme="1"/>
            <rFont val="Calibri"/>
            <family val="2"/>
            <scheme val="minor"/>
          </rPr>
          <t>Introduzca la fecha prevista de adjudicación, en formato dd-mm-aaaa</t>
        </r>
      </text>
    </comment>
    <comment ref="F1934" authorId="2" shapeId="0">
      <text/>
    </comment>
    <comment ref="F1935" authorId="2" shapeId="0">
      <text/>
    </comment>
    <comment ref="A1937" authorId="2" shapeId="0">
      <text>
        <r>
          <rPr>
            <sz val="11"/>
            <color theme="1"/>
            <rFont val="Calibri"/>
            <family val="2"/>
            <scheme val="minor"/>
          </rPr>
          <t>Introduzca un codigo UNSPSC</t>
        </r>
      </text>
    </comment>
    <comment ref="B1937" authorId="2" shapeId="0">
      <text>
        <r>
          <rPr>
            <sz val="11"/>
            <color theme="1"/>
            <rFont val="Calibri"/>
            <family val="2"/>
            <scheme val="minor"/>
          </rPr>
          <t>Descripción calculada automáticamente a partir de código del artículo</t>
        </r>
      </text>
    </comment>
    <comment ref="C1937" authorId="2" shapeId="0">
      <text>
        <r>
          <rPr>
            <sz val="11"/>
            <color theme="1"/>
            <rFont val="Calibri"/>
            <family val="2"/>
            <scheme val="minor"/>
          </rPr>
          <t>Seleccione un valor de la lista</t>
        </r>
      </text>
    </comment>
    <comment ref="D1937" authorId="2" shapeId="0">
      <text>
        <r>
          <rPr>
            <sz val="11"/>
            <color theme="1"/>
            <rFont val="Calibri"/>
            <family val="2"/>
            <scheme val="minor"/>
          </rPr>
          <t>Introduzca un número con dos decimales como máximo. Debe ser igual o mayor a la "Cantidad Real Consumida"</t>
        </r>
      </text>
    </comment>
    <comment ref="E1937" authorId="2" shapeId="0">
      <text>
        <r>
          <rPr>
            <sz val="11"/>
            <color theme="1"/>
            <rFont val="Calibri"/>
            <family val="2"/>
            <scheme val="minor"/>
          </rPr>
          <t>Introduzca un número con dos decimales como máximo</t>
        </r>
      </text>
    </comment>
    <comment ref="F1937" authorId="2" shapeId="0">
      <text>
        <r>
          <rPr>
            <sz val="11"/>
            <color theme="1"/>
            <rFont val="Calibri"/>
            <family val="2"/>
            <scheme val="minor"/>
          </rPr>
          <t>Monto calculado automáticamente por el sistema</t>
        </r>
      </text>
    </comment>
    <comment ref="A1946" authorId="2" shapeId="0">
      <text>
        <r>
          <rPr>
            <sz val="11"/>
            <color theme="1"/>
            <rFont val="Calibri"/>
            <family val="2"/>
            <scheme val="minor"/>
          </rPr>
          <t>Introducir un texto con el nombre o referencia de la contratación</t>
        </r>
      </text>
    </comment>
    <comment ref="B1946" authorId="2" shapeId="0">
      <text>
        <r>
          <rPr>
            <sz val="11"/>
            <color theme="1"/>
            <rFont val="Calibri"/>
            <family val="2"/>
            <scheme val="minor"/>
          </rPr>
          <t>Introduzca un texto con la finalidad de la contratación</t>
        </r>
      </text>
    </comment>
    <comment ref="C1946" authorId="2" shapeId="0">
      <text>
        <r>
          <rPr>
            <sz val="11"/>
            <color theme="1"/>
            <rFont val="Calibri"/>
            <family val="2"/>
            <scheme val="minor"/>
          </rPr>
          <t>Seleccionar un valor del listado</t>
        </r>
      </text>
    </comment>
    <comment ref="D1946" authorId="2" shapeId="0">
      <text>
        <r>
          <rPr>
            <sz val="11"/>
            <color theme="1"/>
            <rFont val="Calibri"/>
            <family val="2"/>
            <scheme val="minor"/>
          </rPr>
          <t>Seleccione el tipo de procedimiento</t>
        </r>
      </text>
    </comment>
    <comment ref="E1946" authorId="2" shapeId="0">
      <text>
        <r>
          <rPr>
            <sz val="11"/>
            <color theme="1"/>
            <rFont val="Calibri"/>
            <family val="2"/>
            <scheme val="minor"/>
          </rPr>
          <t>Seleccione un valor de la lista</t>
        </r>
      </text>
    </comment>
    <comment ref="F1946" authorId="2" shapeId="0">
      <text>
        <r>
          <rPr>
            <sz val="11"/>
            <color theme="1"/>
            <rFont val="Calibri"/>
            <family val="2"/>
            <scheme val="minor"/>
          </rPr>
          <t>Introduzca el código SNIP</t>
        </r>
      </text>
    </comment>
    <comment ref="C1947" authorId="2" shapeId="0">
      <text>
        <r>
          <rPr>
            <sz val="11"/>
            <color theme="1"/>
            <rFont val="Calibri"/>
            <family val="2"/>
            <scheme val="minor"/>
          </rPr>
          <t>Introduzca la fecha de inicio del proceso, en formato dd-mm-aaaa</t>
        </r>
      </text>
    </comment>
    <comment ref="F19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2" shapeId="0">
      <text/>
    </comment>
    <comment ref="C1949" authorId="2" shapeId="0">
      <text>
        <r>
          <rPr>
            <sz val="11"/>
            <color theme="1"/>
            <rFont val="Calibri"/>
            <family val="2"/>
            <scheme val="minor"/>
          </rPr>
          <t>Introduzca la fecha prevista de adjudicación, en formato dd-mm-aaaa</t>
        </r>
      </text>
    </comment>
    <comment ref="F1949" authorId="2" shapeId="0">
      <text/>
    </comment>
    <comment ref="F1950" authorId="2" shapeId="0">
      <text/>
    </comment>
    <comment ref="A1952" authorId="2" shapeId="0">
      <text>
        <r>
          <rPr>
            <sz val="11"/>
            <color theme="1"/>
            <rFont val="Calibri"/>
            <family val="2"/>
            <scheme val="minor"/>
          </rPr>
          <t>Introduzca un codigo UNSPSC</t>
        </r>
      </text>
    </comment>
    <comment ref="B1952" authorId="2" shapeId="0">
      <text>
        <r>
          <rPr>
            <sz val="11"/>
            <color theme="1"/>
            <rFont val="Calibri"/>
            <family val="2"/>
            <scheme val="minor"/>
          </rPr>
          <t>Descripción calculada automáticamente a partir de código del artículo</t>
        </r>
      </text>
    </comment>
    <comment ref="C1952" authorId="2" shapeId="0">
      <text>
        <r>
          <rPr>
            <sz val="11"/>
            <color theme="1"/>
            <rFont val="Calibri"/>
            <family val="2"/>
            <scheme val="minor"/>
          </rPr>
          <t>Seleccione un valor de la lista</t>
        </r>
      </text>
    </comment>
    <comment ref="D1952" authorId="2" shapeId="0">
      <text>
        <r>
          <rPr>
            <sz val="11"/>
            <color theme="1"/>
            <rFont val="Calibri"/>
            <family val="2"/>
            <scheme val="minor"/>
          </rPr>
          <t>Introduzca un número con dos decimales como máximo. Debe ser igual o mayor a la "Cantidad Real Consumida"</t>
        </r>
      </text>
    </comment>
    <comment ref="E1952" authorId="2" shapeId="0">
      <text>
        <r>
          <rPr>
            <sz val="11"/>
            <color theme="1"/>
            <rFont val="Calibri"/>
            <family val="2"/>
            <scheme val="minor"/>
          </rPr>
          <t>Introduzca un número con dos decimales como máximo</t>
        </r>
      </text>
    </comment>
    <comment ref="F1952" authorId="2" shapeId="0">
      <text>
        <r>
          <rPr>
            <sz val="11"/>
            <color theme="1"/>
            <rFont val="Calibri"/>
            <family val="2"/>
            <scheme val="minor"/>
          </rPr>
          <t>Monto calculado automáticamente por el sistema</t>
        </r>
      </text>
    </comment>
    <comment ref="A1957" authorId="2" shapeId="0">
      <text>
        <r>
          <rPr>
            <sz val="11"/>
            <color theme="1"/>
            <rFont val="Calibri"/>
            <family val="2"/>
            <scheme val="minor"/>
          </rPr>
          <t>Introducir un texto con el nombre o referencia de la contratación</t>
        </r>
      </text>
    </comment>
    <comment ref="B1957" authorId="2" shapeId="0">
      <text>
        <r>
          <rPr>
            <sz val="11"/>
            <color theme="1"/>
            <rFont val="Calibri"/>
            <family val="2"/>
            <scheme val="minor"/>
          </rPr>
          <t>Introduzca un texto con la finalidad de la contratación</t>
        </r>
      </text>
    </comment>
    <comment ref="C1957" authorId="2" shapeId="0">
      <text>
        <r>
          <rPr>
            <sz val="11"/>
            <color theme="1"/>
            <rFont val="Calibri"/>
            <family val="2"/>
            <scheme val="minor"/>
          </rPr>
          <t>Seleccionar un valor del listado</t>
        </r>
      </text>
    </comment>
    <comment ref="D1957" authorId="2" shapeId="0">
      <text>
        <r>
          <rPr>
            <sz val="11"/>
            <color theme="1"/>
            <rFont val="Calibri"/>
            <family val="2"/>
            <scheme val="minor"/>
          </rPr>
          <t>Seleccione el tipo de procedimiento</t>
        </r>
      </text>
    </comment>
    <comment ref="E1957" authorId="2" shapeId="0">
      <text>
        <r>
          <rPr>
            <sz val="11"/>
            <color theme="1"/>
            <rFont val="Calibri"/>
            <family val="2"/>
            <scheme val="minor"/>
          </rPr>
          <t>Seleccione un valor de la lista</t>
        </r>
      </text>
    </comment>
    <comment ref="F1957" authorId="2" shapeId="0">
      <text>
        <r>
          <rPr>
            <sz val="11"/>
            <color theme="1"/>
            <rFont val="Calibri"/>
            <family val="2"/>
            <scheme val="minor"/>
          </rPr>
          <t>Introduzca el código SNIP</t>
        </r>
      </text>
    </comment>
    <comment ref="C1958" authorId="2" shapeId="0">
      <text>
        <r>
          <rPr>
            <sz val="11"/>
            <color theme="1"/>
            <rFont val="Calibri"/>
            <family val="2"/>
            <scheme val="minor"/>
          </rPr>
          <t>Introduzca la fecha de inicio del proceso, en formato dd-mm-aaaa</t>
        </r>
      </text>
    </comment>
    <comment ref="F19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9" authorId="2" shapeId="0">
      <text/>
    </comment>
    <comment ref="C1960" authorId="2" shapeId="0">
      <text>
        <r>
          <rPr>
            <sz val="11"/>
            <color theme="1"/>
            <rFont val="Calibri"/>
            <family val="2"/>
            <scheme val="minor"/>
          </rPr>
          <t>Introduzca la fecha prevista de adjudicación, en formato dd-mm-aaaa</t>
        </r>
      </text>
    </comment>
    <comment ref="F1960" authorId="2" shapeId="0">
      <text/>
    </comment>
    <comment ref="F1961" authorId="2" shapeId="0">
      <text/>
    </comment>
    <comment ref="A1963" authorId="2" shapeId="0">
      <text>
        <r>
          <rPr>
            <sz val="11"/>
            <color theme="1"/>
            <rFont val="Calibri"/>
            <family val="2"/>
            <scheme val="minor"/>
          </rPr>
          <t>Introduzca un codigo UNSPSC</t>
        </r>
      </text>
    </comment>
    <comment ref="B1963" authorId="2" shapeId="0">
      <text>
        <r>
          <rPr>
            <sz val="11"/>
            <color theme="1"/>
            <rFont val="Calibri"/>
            <family val="2"/>
            <scheme val="minor"/>
          </rPr>
          <t>Descripción calculada automáticamente a partir de código del artículo</t>
        </r>
      </text>
    </comment>
    <comment ref="C1963" authorId="2" shapeId="0">
      <text>
        <r>
          <rPr>
            <sz val="11"/>
            <color theme="1"/>
            <rFont val="Calibri"/>
            <family val="2"/>
            <scheme val="minor"/>
          </rPr>
          <t>Seleccione un valor de la lista</t>
        </r>
      </text>
    </comment>
    <comment ref="D1963" authorId="2" shapeId="0">
      <text>
        <r>
          <rPr>
            <sz val="11"/>
            <color theme="1"/>
            <rFont val="Calibri"/>
            <family val="2"/>
            <scheme val="minor"/>
          </rPr>
          <t>Introduzca un número con dos decimales como máximo. Debe ser igual o mayor a la "Cantidad Real Consumida"</t>
        </r>
      </text>
    </comment>
    <comment ref="E1963" authorId="2" shapeId="0">
      <text>
        <r>
          <rPr>
            <sz val="11"/>
            <color theme="1"/>
            <rFont val="Calibri"/>
            <family val="2"/>
            <scheme val="minor"/>
          </rPr>
          <t>Introduzca un número con dos decimales como máximo</t>
        </r>
      </text>
    </comment>
    <comment ref="F1963"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<sst xmlns="http://schemas.openxmlformats.org/spreadsheetml/2006/main" count="24772" uniqueCount="18905">
  <si>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</si>
  <si>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</si>
  <si>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</si>
  <si>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</si>
  <si>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</si>
  <si>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</si>
  <si>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</si>
  <si>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</si>
  <si>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</si>
  <si>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</si>
  <si>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</si>
  <si>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</si>
  <si>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</si>
  <si>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</si>
  <si>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</si>
  <si>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</si>
  <si>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</si>
  <si>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</si>
  <si>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</si>
  <si>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</si>
  <si>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</si>
  <si>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</si>
  <si>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</si>
  <si>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</si>
  <si>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</si>
  <si>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</si>
  <si>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</si>
  <si>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</si>
  <si>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</si>
  <si>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</si>
  <si>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</si>
  <si>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</si>
  <si>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</si>
  <si>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</si>
  <si>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</si>
  <si>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</si>
  <si>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</si>
  <si>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</si>
  <si>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</si>
  <si>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</si>
  <si>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</si>
  <si>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</si>
  <si>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</si>
  <si>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</si>
  <si>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</si>
  <si>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</si>
  <si>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</si>
  <si>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</si>
  <si>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</si>
  <si>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</si>
  <si>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</si>
  <si>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</si>
  <si>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</si>
  <si>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</si>
  <si>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</si>
  <si>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</si>
  <si>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</si>
  <si>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</si>
  <si>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</si>
  <si>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</si>
  <si>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</si>
  <si>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</si>
  <si>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</si>
  <si>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</si>
  <si>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</si>
  <si>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</si>
  <si>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</si>
  <si>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</si>
  <si>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</si>
  <si>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</si>
  <si>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</si>
  <si>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</si>
  <si>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</si>
  <si>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</si>
  <si>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</si>
  <si>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</si>
  <si>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</si>
  <si>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</si>
  <si>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</si>
  <si>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</si>
  <si>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</si>
  <si>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</si>
  <si>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</si>
  <si>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</si>
  <si>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</si>
  <si>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</si>
  <si>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</si>
  <si>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</si>
  <si>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</si>
  <si>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</si>
  <si>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</si>
  <si>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</si>
  <si>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</si>
  <si>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</si>
  <si>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</si>
  <si>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</si>
  <si>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</si>
  <si>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</si>
  <si>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</si>
  <si>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</si>
  <si>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</si>
  <si>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</si>
  <si>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</si>
  <si>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</si>
  <si>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</si>
  <si>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</si>
  <si>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</si>
  <si>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</si>
  <si>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</si>
  <si>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</si>
  <si>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</si>
  <si>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</si>
  <si>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</si>
  <si>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</si>
  <si>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</si>
  <si>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</si>
  <si>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</si>
  <si>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</si>
  <si>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</si>
  <si>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</si>
  <si>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</si>
  <si>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</si>
  <si>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</si>
  <si>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</si>
  <si>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</si>
  <si>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</si>
  <si>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</si>
  <si>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</si>
  <si>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</si>
  <si>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</si>
  <si>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</si>
  <si>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</si>
  <si>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</si>
  <si>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</si>
  <si>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</si>
  <si>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</si>
  <si>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</si>
  <si>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</si>
  <si>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</si>
  <si>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</si>
  <si>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</si>
  <si>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</si>
  <si>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</si>
  <si>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</si>
  <si>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</si>
  <si>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</si>
  <si>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</si>
  <si>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</si>
  <si>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</si>
  <si>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</si>
  <si>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</si>
  <si>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</si>
  <si>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</si>
  <si>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</si>
  <si>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</si>
  <si>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</si>
  <si>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</si>
  <si>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</si>
  <si>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</si>
  <si>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</si>
  <si>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</si>
  <si>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</si>
  <si>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</si>
  <si>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</si>
  <si>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</si>
  <si>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</si>
  <si>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</si>
  <si>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</si>
  <si>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</si>
  <si>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</si>
  <si>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</si>
  <si>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</si>
  <si>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</si>
  <si>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</si>
  <si>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</si>
  <si>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</si>
  <si>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</si>
  <si>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</si>
  <si>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</si>
  <si>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</si>
  <si>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</si>
  <si>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</si>
  <si>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</si>
  <si>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</si>
  <si>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</si>
  <si>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</si>
  <si>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</si>
  <si>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</si>
  <si>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</si>
  <si>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</si>
  <si>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</si>
  <si>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</si>
  <si>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</si>
  <si>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</si>
  <si>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</si>
  <si>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</si>
  <si>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</si>
  <si>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</si>
  <si>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</si>
  <si>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</si>
  <si>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</si>
  <si>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</si>
  <si>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</si>
  <si>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</si>
  <si>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</si>
  <si>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</si>
  <si>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</si>
  <si>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</si>
  <si>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</si>
  <si>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</si>
  <si>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</si>
  <si>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</si>
  <si>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</si>
  <si>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</si>
  <si>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</si>
  <si>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</si>
  <si>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</si>
  <si>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</si>
  <si>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</si>
  <si>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</si>
  <si>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</si>
  <si>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</si>
  <si>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</si>
  <si>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</si>
  <si>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</si>
  <si>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</si>
  <si>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</si>
  <si>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</si>
  <si>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</si>
  <si>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</si>
  <si>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</si>
  <si>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</si>
  <si>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</si>
  <si>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</si>
  <si>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</si>
  <si>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</si>
  <si>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</si>
  <si>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</si>
  <si>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</si>
  <si>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</si>
  <si>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</si>
  <si>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</si>
  <si>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</si>
  <si>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</si>
  <si>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</si>
  <si>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</si>
  <si>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</si>
  <si>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</si>
  <si>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</si>
  <si>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</si>
  <si>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</si>
  <si>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</si>
  <si>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</si>
  <si>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</si>
  <si>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</si>
  <si>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</si>
  <si>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</si>
  <si>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</si>
  <si>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</si>
  <si>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</si>
  <si>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</si>
  <si>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</si>
  <si>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</si>
  <si>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</si>
  <si>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</si>
  <si>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</si>
  <si>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</si>
  <si>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</si>
  <si>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</si>
  <si>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</si>
  <si>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</si>
  <si>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</si>
  <si>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</si>
  <si>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</si>
  <si>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</si>
  <si>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</si>
  <si>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</si>
  <si>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</si>
  <si>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</si>
  <si>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</si>
  <si>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</si>
  <si>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</si>
  <si>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</si>
  <si>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</si>
  <si>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</si>
  <si>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</si>
  <si>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</si>
  <si>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</si>
  <si>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</si>
  <si>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</si>
  <si>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</si>
  <si>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</si>
  <si>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</si>
  <si>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</si>
  <si>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</si>
  <si>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</si>
  <si>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</si>
  <si>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</si>
  <si>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</si>
  <si>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</si>
  <si>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</si>
  <si>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</si>
  <si>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</si>
  <si>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</si>
  <si>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</si>
  <si>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</si>
  <si>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</si>
  <si>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</si>
  <si>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</si>
  <si>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</si>
  <si>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</si>
  <si>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</si>
  <si>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</si>
  <si>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</si>
  <si>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</si>
  <si>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</si>
  <si>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</si>
  <si>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</si>
  <si>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</si>
  <si>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</si>
  <si>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</si>
  <si>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</si>
  <si>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</si>
  <si>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</si>
  <si>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</si>
  <si>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</si>
  <si>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</si>
  <si>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</si>
  <si>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</si>
  <si>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</si>
  <si>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</si>
  <si>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</si>
  <si>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</si>
  <si>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</si>
  <si>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</si>
  <si>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</si>
  <si>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</si>
  <si>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</si>
  <si>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</si>
  <si>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</si>
  <si>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</si>
  <si>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</si>
  <si>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</si>
  <si>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</si>
  <si>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</si>
  <si>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</si>
  <si>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</si>
  <si>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</si>
  <si>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</si>
  <si>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</si>
  <si>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</si>
  <si>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</si>
  <si>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</si>
  <si>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</si>
  <si>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</si>
  <si>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</si>
  <si>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</si>
  <si>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</si>
  <si>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</si>
  <si>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</si>
  <si>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</si>
  <si>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</si>
  <si>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</si>
  <si>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</si>
  <si>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</si>
  <si>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</si>
  <si>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</si>
  <si>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</si>
  <si>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</si>
  <si>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</si>
  <si>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</si>
  <si>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</si>
  <si>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</si>
  <si>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</si>
  <si>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</si>
  <si>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</si>
  <si>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</si>
  <si>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</si>
  <si>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</si>
  <si>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</si>
  <si>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</si>
  <si>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</si>
  <si>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</si>
  <si>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</si>
  <si>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</si>
  <si>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</si>
  <si>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</si>
  <si>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</si>
  <si>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</si>
  <si>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</si>
  <si>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</si>
  <si>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</si>
  <si>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</si>
  <si>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</si>
  <si>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</si>
  <si>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</si>
  <si>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</si>
  <si>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</si>
  <si>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</si>
  <si>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</si>
  <si>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</si>
  <si>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</si>
  <si>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</si>
  <si>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</si>
  <si>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</si>
  <si>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</si>
  <si>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</si>
  <si>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</si>
  <si>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</si>
  <si>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</si>
  <si>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</si>
  <si>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</si>
  <si>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</si>
  <si>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</si>
  <si>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</si>
  <si>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</si>
  <si>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</si>
  <si>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</si>
  <si>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</si>
  <si>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</si>
  <si>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</si>
  <si>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</si>
  <si>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</si>
  <si>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</si>
  <si>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</si>
  <si>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</si>
  <si>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</si>
  <si>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</si>
  <si>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</si>
  <si>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</si>
  <si>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</si>
  <si>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</si>
  <si>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</si>
  <si>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</si>
  <si>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</si>
  <si>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</si>
  <si>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</si>
  <si>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</si>
  <si>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</si>
  <si>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</si>
  <si>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</si>
  <si>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</si>
  <si>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</si>
  <si>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</si>
  <si>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</si>
  <si>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</si>
  <si>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</si>
  <si>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</si>
  <si>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</si>
  <si>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</si>
  <si>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</si>
  <si>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</si>
  <si>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</si>
  <si>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</si>
  <si>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</si>
  <si>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</si>
  <si>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</si>
  <si>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</si>
  <si>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</si>
  <si>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</si>
  <si>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</si>
  <si>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</si>
  <si>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</si>
  <si>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</si>
  <si>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</si>
  <si>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</si>
  <si>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</si>
  <si>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</si>
  <si>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</si>
  <si>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</si>
  <si>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</si>
  <si>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</si>
  <si>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</si>
  <si>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</si>
  <si>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</si>
  <si>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</si>
  <si>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</si>
  <si>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</si>
  <si>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</si>
  <si>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</si>
  <si>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</si>
  <si>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</si>
  <si>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</si>
  <si>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</si>
  <si>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</si>
  <si>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</si>
  <si>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</si>
  <si>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</si>
  <si>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</si>
  <si>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</si>
  <si>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</si>
  <si>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</si>
  <si>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</si>
  <si>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</si>
  <si>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</si>
  <si>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</si>
  <si>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</si>
  <si>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</si>
  <si>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</si>
  <si>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</si>
  <si>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</si>
  <si>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</si>
  <si>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</si>
  <si>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</si>
  <si>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</si>
  <si>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</si>
  <si>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</si>
  <si>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</si>
  <si>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</si>
  <si>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</si>
  <si>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</si>
  <si>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</si>
  <si>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</si>
  <si>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</si>
  <si>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</si>
  <si>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</si>
  <si>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</si>
  <si>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</si>
  <si>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</si>
  <si>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</si>
  <si>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</si>
  <si>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</si>
  <si>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</si>
  <si>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</si>
  <si>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</si>
  <si>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</si>
  <si>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</si>
  <si>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</si>
  <si>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</si>
  <si>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</si>
  <si>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</si>
  <si>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</si>
  <si>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</si>
  <si>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</si>
  <si>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</si>
  <si>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</si>
  <si>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</si>
  <si>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</si>
  <si>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</si>
  <si>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</si>
  <si>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</si>
  <si>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</si>
  <si>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</si>
  <si>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</si>
  <si>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</si>
  <si>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</si>
  <si>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</si>
  <si>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</si>
  <si>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</si>
  <si>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</si>
  <si>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</si>
  <si>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</si>
  <si>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</si>
  <si>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</si>
  <si>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</si>
  <si>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</si>
  <si>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</si>
  <si>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</si>
  <si>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</si>
  <si>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</si>
  <si>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</si>
  <si>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</si>
  <si>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</si>
  <si>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</si>
  <si>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</si>
  <si>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</si>
  <si>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</si>
  <si>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</si>
  <si>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</si>
  <si>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</si>
  <si>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</si>
  <si>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</si>
  <si>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</si>
  <si>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</si>
  <si>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</si>
  <si>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</si>
  <si>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</si>
  <si>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</si>
  <si>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</si>
  <si>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</si>
  <si>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</si>
  <si>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</si>
  <si>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</si>
  <si>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</si>
  <si>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</si>
  <si>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</si>
  <si>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</si>
  <si>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</si>
  <si>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</si>
  <si>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</si>
  <si>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</si>
  <si>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</si>
  <si>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</si>
  <si>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</si>
  <si>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</si>
  <si>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</si>
  <si>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</si>
  <si>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</si>
  <si>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</si>
  <si>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</si>
  <si>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</si>
  <si>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</si>
  <si>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</si>
  <si>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</si>
  <si>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</si>
  <si>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</si>
  <si>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</si>
  <si>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</si>
  <si>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</si>
  <si>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</si>
  <si>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</si>
  <si>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</si>
  <si>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</si>
  <si>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</si>
  <si>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</si>
  <si>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</si>
  <si>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</si>
  <si>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</si>
  <si>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</si>
  <si>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</si>
  <si>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</si>
  <si>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</si>
  <si>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</si>
  <si>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</si>
  <si>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</si>
  <si>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</si>
  <si>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</si>
  <si>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</si>
  <si>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</si>
  <si>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</si>
  <si>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</si>
  <si>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</si>
  <si>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</si>
  <si>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</si>
  <si>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</si>
  <si>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</si>
  <si>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</si>
  <si>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</si>
  <si>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</si>
  <si>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</si>
  <si>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</si>
  <si>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</si>
  <si>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</si>
  <si>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</si>
  <si>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</si>
  <si>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</si>
  <si>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</si>
  <si>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</si>
  <si>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</si>
  <si>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</si>
  <si>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</si>
  <si>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</si>
  <si>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</si>
  <si>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</si>
  <si>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</si>
  <si>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</si>
  <si>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</si>
  <si>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</si>
  <si>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</si>
  <si>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</si>
  <si>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</si>
  <si>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</si>
  <si>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</si>
  <si>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</si>
  <si>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</si>
  <si>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</si>
  <si>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</si>
  <si>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</si>
  <si>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</si>
  <si>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</si>
  <si>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</si>
  <si>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</si>
  <si>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</si>
  <si>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</si>
  <si>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</si>
  <si>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</si>
  <si>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</si>
  <si>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</si>
  <si>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</si>
  <si>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</si>
  <si>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</si>
  <si>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</si>
  <si>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</si>
  <si>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</si>
  <si>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</si>
  <si>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</si>
  <si>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</si>
  <si>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</si>
  <si>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</si>
  <si>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</si>
  <si>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</si>
  <si>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</si>
  <si>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</si>
  <si>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</si>
  <si>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</si>
  <si>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</si>
  <si>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</si>
  <si>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</si>
  <si>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</si>
  <si>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</si>
  <si>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</si>
  <si>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</si>
  <si>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</si>
  <si>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</si>
  <si>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</si>
  <si>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</si>
  <si>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</si>
  <si>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</si>
  <si>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</si>
  <si>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</si>
  <si>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</si>
  <si>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</si>
  <si>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</si>
  <si>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</si>
  <si>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</si>
  <si>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</si>
  <si>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</si>
  <si>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</si>
  <si>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</si>
  <si>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</si>
  <si>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</si>
  <si>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</si>
  <si>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</si>
  <si>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</si>
  <si>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</si>
  <si>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</si>
  <si>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</si>
  <si>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</si>
  <si>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</si>
  <si>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</si>
  <si>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</si>
  <si>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</si>
  <si>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</si>
  <si>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</si>
  <si>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</si>
  <si>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</si>
  <si>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</si>
  <si>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</si>
  <si>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</si>
  <si>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</si>
  <si>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</si>
  <si>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</si>
  <si>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</si>
  <si>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</si>
  <si>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</si>
  <si>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</si>
  <si>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</si>
  <si>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</si>
  <si>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</si>
  <si>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</si>
  <si>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</si>
  <si>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</si>
  <si>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</si>
  <si>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</si>
  <si>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</si>
  <si>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</si>
  <si>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</si>
  <si>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</si>
  <si>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</si>
  <si>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</si>
  <si>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</si>
  <si>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</si>
  <si>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</si>
  <si>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</si>
  <si>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</si>
  <si>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</si>
  <si>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</si>
  <si>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</si>
  <si>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</si>
  <si>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</si>
  <si>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</si>
  <si>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</si>
  <si>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</si>
  <si>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</si>
  <si>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</si>
  <si>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</si>
  <si>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</si>
  <si>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</si>
  <si>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</si>
  <si>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</si>
  <si>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</si>
  <si>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</si>
  <si>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</si>
  <si>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</si>
  <si>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</si>
  <si>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</si>
  <si>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</si>
  <si>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</si>
  <si>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</si>
  <si>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</si>
  <si>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</si>
  <si>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</si>
  <si>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</si>
  <si>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</si>
  <si>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</si>
  <si>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</si>
  <si>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</si>
  <si>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</si>
  <si>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</si>
  <si>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</si>
  <si>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</si>
  <si>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</si>
  <si>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</si>
  <si>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</si>
  <si>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</si>
  <si>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</si>
  <si>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</si>
  <si>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</si>
  <si>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</si>
  <si>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</si>
  <si>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</si>
  <si>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</si>
  <si>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</si>
  <si>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</si>
  <si>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</si>
  <si>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</si>
  <si>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</si>
  <si>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</si>
  <si>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</si>
  <si>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</si>
  <si>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</si>
  <si>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</si>
  <si>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</si>
  <si>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</si>
  <si>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</si>
  <si>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</si>
  <si>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</si>
  <si>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</si>
  <si>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</si>
  <si>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</si>
  <si>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</si>
  <si>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</si>
  <si>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</si>
  <si>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</si>
  <si>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</si>
  <si>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</si>
  <si>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</si>
  <si>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</si>
  <si>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</si>
  <si>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</si>
  <si>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</si>
  <si>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</si>
  <si>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</si>
  <si>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</si>
  <si>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</si>
  <si>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</si>
  <si>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</si>
  <si>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</si>
  <si>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</si>
  <si>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</si>
  <si>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</si>
  <si>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</si>
  <si>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</si>
  <si>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</si>
  <si>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</si>
  <si>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</si>
  <si>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</si>
  <si>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</si>
  <si>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</si>
  <si>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</si>
  <si>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</si>
  <si>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</si>
  <si>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</si>
  <si>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</si>
  <si>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</si>
  <si>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</si>
  <si>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</si>
  <si>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</si>
  <si>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</si>
  <si>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</si>
  <si>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</si>
  <si>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</si>
  <si>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</si>
  <si>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</si>
  <si>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</si>
  <si>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</si>
  <si>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</si>
  <si>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</si>
  <si>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</si>
  <si>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</si>
  <si>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</si>
  <si>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</si>
  <si>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</si>
  <si>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</si>
  <si>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</si>
  <si>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</si>
  <si>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</si>
  <si>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</si>
  <si>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</si>
  <si>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</si>
  <si>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</si>
  <si>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</si>
  <si>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</si>
  <si>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</si>
  <si>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</si>
  <si>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</si>
  <si>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</si>
  <si>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</si>
  <si>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</si>
  <si>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</si>
  <si>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</si>
  <si>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</si>
  <si>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</si>
  <si>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</si>
  <si>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</si>
  <si>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</si>
  <si>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</si>
  <si>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</si>
  <si>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</si>
  <si>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</si>
  <si>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</si>
  <si>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</si>
  <si>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</si>
  <si>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</si>
  <si>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</si>
  <si>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</si>
  <si>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</si>
  <si>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</si>
  <si>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</si>
  <si>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</si>
  <si>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</si>
  <si>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</si>
  <si>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</si>
  <si>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</si>
  <si>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</si>
  <si>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</si>
  <si>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</si>
  <si>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</si>
  <si>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</si>
  <si>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</si>
  <si>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</si>
  <si>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</si>
  <si>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</si>
  <si>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</si>
  <si>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</si>
  <si>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</si>
  <si>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</si>
  <si>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</si>
  <si>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</si>
  <si>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</si>
  <si>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</si>
  <si>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</si>
  <si>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</si>
  <si>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</si>
  <si>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</si>
  <si>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</si>
  <si>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</si>
  <si>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</si>
  <si>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</si>
  <si>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</si>
  <si>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</si>
  <si>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</si>
  <si>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</si>
  <si>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</si>
  <si>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</si>
  <si>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</si>
  <si>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</si>
  <si>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</si>
  <si>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</si>
  <si>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</si>
  <si>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</si>
  <si>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</si>
  <si>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</si>
  <si>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</si>
  <si>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</si>
  <si>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</si>
  <si>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</si>
  <si>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</si>
  <si>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</si>
  <si>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</si>
  <si>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</si>
  <si>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</si>
  <si>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</si>
  <si>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</si>
  <si>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</si>
  <si>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</si>
  <si>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</si>
  <si>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</si>
  <si>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</si>
  <si>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</si>
  <si>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</si>
  <si>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</si>
  <si>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</si>
  <si>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</si>
  <si>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</si>
  <si>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</si>
  <si>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</si>
  <si>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</si>
  <si>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</si>
  <si>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</si>
  <si>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</si>
  <si>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</si>
  <si>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</si>
  <si>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</si>
  <si>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</si>
  <si>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</si>
  <si>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</si>
  <si>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</si>
  <si>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</si>
  <si>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</si>
  <si>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</si>
  <si>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</si>
  <si>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</si>
  <si>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</si>
  <si>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</si>
  <si>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</si>
  <si>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</si>
  <si>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</si>
  <si>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</si>
  <si>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</si>
  <si>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</si>
  <si>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</si>
  <si>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</si>
  <si>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</si>
  <si>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</si>
  <si>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</si>
  <si>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</si>
  <si>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</si>
  <si>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</si>
  <si>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</si>
  <si>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</si>
  <si>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</si>
  <si>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</si>
  <si>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</si>
  <si>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</si>
  <si>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</si>
  <si>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</si>
  <si>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</si>
  <si>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</si>
  <si>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</si>
  <si>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</si>
  <si>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</si>
  <si>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</si>
  <si>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</si>
  <si>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</si>
  <si>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</si>
  <si>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</si>
  <si>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</si>
  <si>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</si>
  <si>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</si>
  <si>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</si>
  <si>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</si>
  <si>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</si>
  <si>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</si>
  <si>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</si>
  <si>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</si>
  <si>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</si>
  <si>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</si>
  <si>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</si>
  <si>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</si>
  <si>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</si>
  <si>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</si>
  <si>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</si>
  <si>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</si>
  <si>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</si>
  <si>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</si>
  <si>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</si>
  <si>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</si>
  <si>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</si>
  <si>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</si>
  <si>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</si>
  <si>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</si>
  <si>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</si>
  <si>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</si>
  <si>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</si>
  <si>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</si>
  <si>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</si>
  <si>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</si>
  <si>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</si>
  <si>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</si>
  <si>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</si>
  <si>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</si>
  <si>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</si>
  <si>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</si>
  <si>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</si>
  <si>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</si>
  <si>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</si>
  <si>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</si>
  <si>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</si>
  <si>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</si>
  <si>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</si>
  <si>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</si>
  <si>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</si>
  <si>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</si>
  <si>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</si>
  <si>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</si>
  <si>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</si>
  <si>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</si>
  <si>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</si>
  <si>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</si>
  <si>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</si>
  <si>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</si>
  <si>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</si>
  <si>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</si>
  <si>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</si>
  <si>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</si>
  <si>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</si>
  <si>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</si>
  <si>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</si>
  <si>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</si>
  <si>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</si>
  <si>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</si>
  <si>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</si>
  <si>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</si>
  <si>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</si>
  <si>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</si>
  <si>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</si>
  <si>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</si>
  <si>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</si>
  <si>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</si>
  <si>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</si>
  <si>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</si>
  <si>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</si>
  <si>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</si>
  <si>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</si>
  <si>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</si>
  <si>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</si>
  <si>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</si>
  <si>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</si>
  <si>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</si>
  <si>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</si>
  <si>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</si>
  <si>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</si>
  <si>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</si>
  <si>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</si>
  <si>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</si>
  <si>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</si>
  <si>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</si>
  <si>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</si>
  <si>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</si>
  <si>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</si>
  <si>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</si>
  <si>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</si>
  <si>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</si>
  <si>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</si>
  <si>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</si>
  <si>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</si>
  <si>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</si>
  <si>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</si>
  <si>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</si>
  <si>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</si>
  <si>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</si>
  <si>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</si>
  <si>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</si>
  <si>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</si>
  <si>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</si>
  <si>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</si>
  <si>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</si>
  <si>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</si>
  <si>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</si>
  <si>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</si>
  <si>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</si>
  <si>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</si>
  <si>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</si>
  <si>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</si>
  <si>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</si>
  <si>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</si>
  <si>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</si>
  <si>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</si>
  <si>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</si>
  <si>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</si>
  <si>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</si>
  <si>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</si>
  <si>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</si>
  <si>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</si>
  <si>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</si>
  <si>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</si>
  <si>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</si>
  <si>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</si>
  <si>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</si>
  <si>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</si>
  <si>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</si>
  <si>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</si>
  <si>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</si>
  <si>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</si>
  <si>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</si>
  <si>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</si>
  <si>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</si>
  <si>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</si>
  <si>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</si>
  <si>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</si>
  <si>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</si>
  <si>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</si>
  <si>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</si>
  <si>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</si>
  <si>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</si>
  <si>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</si>
  <si>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</si>
  <si>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</si>
  <si>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</si>
  <si>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</si>
  <si>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</si>
  <si>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</si>
  <si>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</si>
  <si>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</si>
  <si>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</si>
  <si>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</si>
  <si>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</si>
  <si>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</si>
  <si>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</si>
  <si>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</si>
  <si>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</si>
  <si>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</si>
  <si>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</si>
  <si>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</si>
  <si>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</si>
  <si>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</si>
  <si>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</si>
  <si>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</si>
  <si>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</si>
  <si>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</si>
  <si>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</si>
  <si>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</si>
  <si>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</si>
  <si>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</si>
  <si>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</si>
  <si>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</si>
  <si>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</si>
  <si>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</si>
  <si>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</si>
  <si>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</si>
  <si>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</si>
  <si>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</si>
  <si>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</si>
  <si>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</si>
  <si>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</si>
  <si>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</si>
  <si>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</si>
  <si>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</si>
  <si>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</si>
  <si>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</si>
  <si>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</si>
  <si>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</si>
  <si>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</si>
  <si>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</si>
  <si>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</si>
  <si>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</si>
  <si>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</si>
  <si>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</si>
  <si>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</si>
  <si>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</si>
  <si>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</si>
  <si>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</si>
  <si>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</si>
  <si>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</si>
  <si>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</si>
  <si>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</si>
  <si>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</si>
  <si>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</si>
  <si>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</si>
  <si>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</si>
  <si>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</si>
  <si>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</si>
  <si>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</si>
  <si>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</si>
  <si>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</si>
  <si>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</si>
  <si>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</si>
  <si>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</si>
  <si>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</si>
  <si>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</si>
  <si>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</si>
  <si>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</si>
  <si>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</si>
  <si>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</si>
  <si>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</si>
  <si>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</si>
  <si>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</si>
  <si>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</si>
  <si>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</si>
  <si>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</si>
  <si>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</si>
  <si>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</si>
  <si>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</si>
  <si>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</si>
  <si>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</si>
  <si>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</si>
  <si>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</si>
  <si>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</si>
  <si>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</si>
  <si>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</si>
  <si>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</si>
  <si>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</si>
  <si>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</si>
  <si>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</si>
  <si>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</si>
  <si>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</si>
  <si>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</si>
  <si>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</si>
  <si>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</si>
  <si>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</si>
  <si>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</si>
  <si>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</si>
  <si>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</si>
  <si>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</si>
  <si>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</si>
  <si>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</si>
  <si>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</si>
  <si>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</si>
  <si>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</si>
  <si>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</si>
  <si>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</si>
  <si>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</si>
  <si>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</si>
  <si>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</si>
  <si>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</si>
  <si>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</si>
  <si>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</si>
  <si>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</si>
  <si>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</si>
  <si>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</si>
  <si>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</si>
  <si>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</si>
  <si>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</si>
  <si>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</si>
  <si>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</si>
  <si>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</si>
  <si>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</si>
  <si>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</si>
  <si>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</si>
  <si>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</si>
  <si>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</si>
  <si>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</si>
  <si>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</si>
  <si>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</si>
  <si>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</si>
  <si>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</si>
  <si>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</si>
  <si>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</si>
  <si>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</si>
  <si>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</si>
  <si>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</si>
  <si>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</si>
  <si>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</si>
  <si>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</si>
  <si>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</si>
  <si>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</si>
  <si>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</si>
  <si>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</si>
  <si>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</si>
  <si>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</si>
  <si>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</si>
  <si>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</si>
  <si>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</si>
  <si>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</si>
  <si>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</si>
  <si>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</si>
  <si>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</si>
  <si>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</si>
  <si>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</si>
  <si>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</si>
  <si>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</si>
  <si>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</si>
  <si>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</si>
  <si>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</si>
  <si>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</si>
  <si>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</si>
  <si>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</si>
  <si>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</si>
  <si>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</si>
  <si>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</si>
  <si>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</si>
  <si>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</si>
  <si>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</si>
  <si>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</si>
  <si>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</si>
  <si>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</si>
  <si>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</si>
  <si>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</si>
  <si>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</si>
  <si>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</si>
  <si>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</si>
  <si>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</si>
  <si>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</si>
  <si>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</si>
  <si>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</si>
  <si>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</si>
  <si>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</si>
  <si>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</si>
  <si>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</si>
  <si>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</si>
  <si>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</si>
  <si>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</si>
  <si>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</si>
  <si>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</si>
  <si>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</si>
  <si>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</si>
  <si>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</si>
  <si>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</si>
  <si>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</si>
  <si>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</si>
  <si>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</si>
  <si>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</si>
  <si>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</si>
  <si>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</si>
  <si>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</si>
  <si>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</si>
  <si>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</si>
  <si>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</si>
  <si>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</si>
  <si>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</si>
  <si>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</si>
  <si>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</si>
  <si>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</si>
  <si>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</si>
  <si>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</si>
  <si>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</si>
  <si>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</si>
  <si>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</si>
  <si>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</si>
  <si>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</si>
  <si>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</si>
  <si>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</si>
  <si>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</si>
  <si>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</si>
  <si>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</si>
  <si>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</si>
  <si>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</si>
  <si>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</si>
  <si>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</si>
  <si>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</si>
  <si>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</si>
  <si>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</si>
  <si>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</si>
  <si>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</si>
  <si>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</si>
  <si>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</si>
  <si>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</si>
  <si>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</si>
  <si>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</si>
  <si>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</si>
  <si>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</si>
  <si>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</si>
  <si>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</si>
  <si>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</si>
  <si>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</si>
  <si>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</si>
  <si>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</si>
  <si>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</si>
  <si>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</si>
  <si>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</si>
  <si>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</si>
  <si>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</si>
  <si>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</si>
  <si>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</si>
  <si>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</si>
  <si>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</si>
  <si>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</si>
  <si>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</si>
  <si>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</si>
  <si>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</si>
  <si>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</si>
  <si>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</si>
  <si>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</si>
  <si>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</si>
  <si>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</si>
  <si>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</si>
  <si>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</si>
  <si>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</si>
  <si>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</si>
  <si>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</si>
  <si>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</si>
  <si>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</si>
  <si>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</si>
  <si>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</si>
  <si>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</si>
  <si>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</si>
  <si>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</si>
  <si>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</si>
  <si>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</si>
  <si>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</si>
  <si>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</si>
  <si>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</si>
  <si>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</si>
  <si>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</si>
  <si>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</si>
  <si>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</si>
  <si>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</si>
  <si>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</si>
  <si>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</si>
  <si>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</si>
  <si>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</si>
  <si>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</si>
  <si>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</si>
  <si>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</si>
  <si>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</si>
  <si>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</si>
  <si>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</si>
  <si>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</si>
  <si>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</si>
  <si>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</si>
  <si>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</si>
  <si>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</si>
  <si>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</si>
  <si>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</si>
  <si>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</si>
  <si>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</si>
  <si>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</si>
  <si>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</si>
  <si>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</si>
  <si>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</si>
  <si>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</si>
  <si>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</si>
  <si>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</si>
  <si>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</si>
  <si>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</si>
  <si>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</si>
  <si>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</si>
  <si>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</si>
  <si>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</si>
  <si>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</si>
  <si>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</si>
  <si>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</si>
  <si>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</si>
  <si>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</si>
  <si>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</si>
  <si>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</si>
  <si>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</si>
  <si>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</si>
  <si>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</si>
  <si>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</si>
  <si>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</si>
  <si>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</si>
  <si>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</si>
  <si>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</si>
  <si>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</si>
  <si>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</si>
  <si>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</si>
  <si>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</si>
  <si>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</si>
  <si>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</si>
  <si>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</si>
  <si>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</si>
  <si>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</si>
  <si>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</si>
  <si>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</si>
  <si>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</si>
  <si>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</si>
  <si>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</si>
  <si>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</si>
  <si>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</si>
  <si>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</si>
  <si>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</si>
  <si>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</si>
  <si>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</si>
  <si>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</si>
  <si>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</si>
  <si>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</si>
  <si>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</si>
  <si>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</si>
  <si>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</si>
  <si>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</si>
  <si>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</si>
  <si>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</si>
  <si>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</si>
  <si>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</si>
  <si>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</si>
  <si>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</si>
  <si>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</si>
  <si>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</si>
  <si>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</si>
  <si>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</si>
  <si>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</si>
  <si>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</si>
  <si>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</si>
  <si>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</si>
  <si>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</si>
  <si>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</si>
  <si>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</si>
  <si>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</si>
  <si>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</si>
  <si>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</si>
  <si>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</si>
  <si>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</si>
  <si>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</si>
  <si>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</si>
  <si>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</si>
  <si>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</si>
  <si>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</si>
  <si>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</si>
  <si>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</si>
  <si>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</si>
  <si>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</si>
  <si>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</si>
  <si>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</si>
  <si>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</si>
  <si>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</si>
  <si>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</si>
  <si>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</si>
  <si>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</si>
  <si>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</si>
  <si>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</si>
  <si>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</si>
  <si>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</si>
  <si>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</si>
  <si>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</si>
  <si>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</si>
  <si>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</si>
  <si>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</si>
  <si>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</si>
  <si>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</si>
  <si>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</si>
  <si>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</si>
  <si>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</si>
  <si>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</si>
  <si>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</si>
  <si>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</si>
  <si>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</si>
  <si>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</si>
  <si>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</si>
  <si>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</si>
  <si>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</si>
  <si>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</si>
  <si>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</si>
  <si>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</si>
  <si>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</si>
  <si>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</si>
  <si>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</si>
  <si>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</si>
  <si>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</si>
  <si>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</si>
  <si>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</si>
  <si>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</si>
  <si>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</si>
  <si>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</si>
  <si>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</si>
  <si>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</si>
  <si>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</si>
  <si>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</si>
  <si>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</si>
  <si>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</si>
  <si>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</si>
  <si>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</si>
  <si>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</si>
  <si>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</si>
  <si>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</si>
  <si>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</si>
  <si>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</si>
  <si>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</si>
  <si>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</si>
  <si>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</si>
  <si>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</si>
  <si>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</si>
  <si>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</si>
  <si>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</si>
  <si>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</si>
  <si>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</si>
  <si>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</si>
  <si>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</si>
  <si>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</si>
  <si>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</si>
  <si>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</si>
  <si>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</si>
  <si>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</si>
  <si>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</si>
  <si>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</si>
  <si>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</si>
  <si>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</si>
  <si>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</si>
  <si>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</si>
  <si>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</si>
  <si>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</si>
  <si>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</si>
  <si>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</si>
  <si>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</si>
  <si>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</si>
  <si>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</si>
  <si>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</si>
  <si>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</si>
  <si>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</si>
  <si>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</si>
  <si>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</si>
  <si>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</si>
  <si>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</si>
  <si>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</si>
  <si>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</si>
  <si>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</si>
  <si>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</si>
  <si>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</si>
  <si>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</si>
  <si>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</si>
  <si>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</si>
  <si>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</si>
  <si>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</si>
  <si>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</si>
  <si>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</si>
  <si>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</si>
  <si>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</si>
  <si>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</si>
  <si>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</si>
  <si>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</si>
  <si>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</si>
  <si>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</si>
  <si>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</si>
  <si>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</si>
  <si>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</si>
  <si>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</si>
  <si>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</si>
  <si>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</si>
  <si>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</si>
  <si>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</si>
  <si>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</si>
  <si>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</si>
  <si>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</si>
  <si>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</si>
  <si>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</si>
  <si>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</si>
  <si>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</si>
  <si>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</si>
  <si>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</si>
  <si>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</si>
  <si>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</si>
  <si>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</si>
  <si>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</si>
  <si>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</si>
  <si>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</si>
  <si>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</si>
  <si>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</si>
  <si>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</si>
  <si>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</si>
  <si>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</si>
  <si>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</si>
  <si>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</si>
  <si>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</si>
  <si>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</si>
  <si>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</si>
  <si>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</si>
  <si>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</si>
  <si>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</si>
  <si>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</si>
  <si>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</si>
  <si>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</si>
  <si>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</si>
  <si>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</si>
  <si>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</si>
  <si>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</si>
  <si>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</si>
  <si>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</si>
  <si>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</si>
  <si>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</si>
  <si>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</si>
  <si>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</si>
  <si>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</si>
  <si>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</si>
  <si>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</si>
  <si>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</si>
  <si>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</si>
  <si>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</si>
  <si>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</si>
  <si>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</si>
  <si>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</si>
  <si>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</si>
  <si>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</si>
  <si>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</si>
  <si>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</si>
  <si>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</si>
  <si>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</si>
  <si>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</si>
  <si>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</si>
  <si>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</si>
  <si>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</si>
  <si>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</si>
  <si>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</si>
  <si>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</si>
  <si>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</si>
  <si>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</si>
  <si>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</si>
  <si>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</si>
  <si>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</si>
  <si>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</si>
  <si>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</si>
  <si>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</si>
  <si>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</si>
  <si>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</si>
  <si>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</si>
  <si>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</si>
  <si>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</si>
  <si>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</si>
  <si>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</si>
  <si>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</si>
  <si>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</si>
  <si>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</si>
  <si>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</si>
  <si>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</si>
  <si>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</si>
  <si>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</si>
  <si>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</si>
  <si>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</si>
  <si>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</si>
  <si>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</si>
  <si>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</si>
  <si>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</si>
  <si>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</si>
  <si>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</si>
  <si>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</si>
  <si>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</si>
  <si>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</si>
  <si>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</si>
  <si>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</si>
  <si>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</si>
  <si>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</si>
  <si>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</si>
  <si>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</si>
  <si>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</si>
  <si>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</si>
  <si>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</si>
  <si>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</si>
  <si>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</si>
  <si>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</si>
  <si>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</si>
  <si>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</si>
  <si>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</si>
  <si>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</si>
  <si>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</si>
  <si>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</si>
  <si>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</si>
  <si>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</si>
  <si>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</si>
  <si>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</si>
  <si>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</si>
  <si>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</si>
  <si>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</si>
  <si>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</si>
  <si>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</si>
  <si>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</si>
  <si>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</si>
  <si>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</si>
  <si>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</si>
  <si>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</si>
  <si>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</si>
  <si>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</si>
  <si>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</si>
  <si>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</si>
  <si>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</si>
  <si>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</si>
  <si>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</si>
  <si>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</si>
  <si>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</si>
  <si>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</si>
  <si>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</si>
  <si>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</si>
  <si>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</si>
  <si>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</si>
  <si>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</si>
  <si>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</si>
  <si>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</si>
  <si>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</si>
  <si>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</si>
  <si>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</si>
  <si>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</si>
  <si>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</si>
  <si>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</si>
  <si>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</si>
  <si>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</si>
  <si>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</si>
  <si>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</si>
  <si>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</si>
  <si>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</si>
  <si>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</si>
  <si>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</si>
  <si>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</si>
  <si>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</si>
  <si>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</si>
  <si>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</si>
  <si>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</si>
  <si>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</si>
  <si>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</si>
  <si>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</si>
  <si>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</si>
  <si>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</si>
  <si>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</si>
  <si>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</si>
  <si>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</si>
  <si>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</si>
  <si>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</si>
  <si>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</si>
  <si>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</si>
  <si>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</si>
  <si>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</si>
  <si>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</si>
  <si>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</si>
  <si>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</si>
  <si>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</si>
  <si>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</si>
  <si>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</si>
  <si>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</si>
  <si>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</si>
  <si>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</si>
  <si>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</si>
  <si>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</si>
  <si>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</si>
  <si>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</si>
  <si>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</si>
  <si>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</si>
  <si>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</si>
  <si>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</si>
  <si>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</si>
  <si>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</si>
  <si>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</si>
  <si>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</si>
  <si>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</si>
  <si>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</si>
  <si>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</si>
  <si>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</si>
  <si>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</si>
  <si>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</si>
  <si>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</si>
  <si>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</si>
  <si>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</si>
  <si>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</si>
  <si>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</si>
  <si>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</si>
  <si>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</si>
  <si>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</si>
  <si>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</si>
  <si>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</si>
  <si>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</si>
  <si>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</si>
  <si>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</si>
  <si>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</si>
  <si>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</si>
  <si>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</si>
  <si>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</si>
  <si>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</si>
  <si>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</si>
  <si>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</si>
  <si>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</si>
  <si>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</si>
  <si>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</si>
  <si>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</si>
  <si>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</si>
  <si>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</si>
  <si>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</si>
  <si>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</si>
  <si>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</si>
  <si>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</si>
  <si>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</si>
  <si>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</si>
  <si>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</si>
  <si>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</si>
  <si>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</si>
  <si>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</si>
  <si>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</si>
  <si>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</si>
  <si>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</si>
  <si>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</si>
  <si>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</si>
  <si>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</si>
  <si>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</si>
  <si>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</si>
  <si>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</si>
  <si>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</si>
  <si>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</si>
  <si>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</si>
  <si>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</si>
  <si>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</si>
  <si>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</si>
  <si>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</si>
  <si>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</si>
  <si>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</si>
  <si>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</si>
  <si>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</si>
  <si>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</si>
  <si>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</si>
  <si>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</si>
  <si>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</si>
  <si>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</si>
  <si>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</si>
  <si>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</si>
  <si>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</si>
  <si>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</si>
  <si>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</si>
  <si>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</si>
  <si>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</si>
  <si>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</si>
  <si>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</si>
  <si>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</si>
  <si>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</si>
  <si>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</si>
  <si>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</si>
  <si>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</si>
  <si>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</si>
  <si>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</si>
  <si>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</si>
  <si>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</si>
  <si>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</si>
  <si>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</si>
  <si>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</si>
  <si>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</si>
  <si>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</si>
  <si>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</si>
  <si>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</si>
  <si>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</si>
  <si>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</si>
  <si>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</si>
  <si>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</si>
  <si>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</si>
  <si>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</si>
  <si>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</si>
  <si>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</si>
  <si>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</si>
  <si>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</si>
  <si>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</si>
  <si>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</si>
  <si>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</si>
  <si>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</si>
  <si>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</si>
  <si>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</si>
  <si>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</si>
  <si>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</si>
  <si>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</si>
  <si>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</si>
  <si>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</si>
  <si>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</si>
  <si>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</si>
  <si>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</si>
  <si>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</si>
  <si>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</si>
  <si>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</si>
  <si>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</si>
  <si>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</si>
  <si>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</si>
  <si>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</si>
  <si>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</si>
  <si>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</si>
  <si>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</si>
  <si>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</si>
  <si>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</si>
  <si>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</si>
  <si>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</si>
  <si>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</si>
  <si>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</si>
  <si>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</si>
  <si>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</si>
  <si>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</si>
  <si>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</si>
  <si>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</si>
  <si>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</si>
  <si>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</si>
  <si>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</si>
  <si>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</si>
  <si>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</si>
  <si>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</si>
  <si>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</si>
  <si>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</si>
  <si>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</si>
  <si>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</si>
  <si>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</si>
  <si>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</si>
  <si>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</si>
  <si>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</si>
  <si>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</si>
  <si>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</si>
  <si>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</si>
  <si>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</si>
  <si>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</si>
  <si>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</si>
  <si>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</si>
  <si>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</si>
  <si>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</si>
  <si>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</si>
  <si>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</si>
  <si>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</si>
  <si>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</si>
  <si>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</si>
  <si>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</si>
  <si>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</si>
  <si>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</si>
  <si>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</si>
  <si>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</si>
  <si>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</si>
  <si>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</si>
  <si>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</si>
  <si>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</si>
  <si>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</si>
  <si>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</si>
  <si>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</si>
  <si>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</si>
  <si>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</si>
  <si>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</si>
  <si>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</si>
  <si>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</si>
  <si>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</si>
  <si>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</si>
  <si>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</si>
  <si>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</si>
  <si>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</si>
  <si>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</si>
  <si>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</si>
  <si>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</si>
  <si>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</si>
  <si>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</si>
  <si>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</si>
  <si>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</si>
  <si>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</si>
  <si>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</si>
  <si>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</si>
  <si>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</si>
  <si>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</si>
  <si>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</si>
  <si>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</si>
  <si>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</si>
  <si>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</si>
  <si>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</si>
  <si>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</si>
  <si>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</si>
  <si>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</si>
  <si>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</si>
  <si>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</si>
  <si>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</si>
  <si>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</si>
  <si>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</si>
  <si>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</si>
  <si>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</si>
  <si>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</si>
  <si>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</si>
  <si>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</si>
  <si>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</si>
  <si>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</si>
  <si>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</si>
  <si>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</si>
  <si>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</si>
  <si>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</si>
  <si>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</si>
  <si>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</si>
  <si>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</si>
  <si>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</si>
  <si>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</si>
  <si>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</si>
  <si>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</si>
  <si>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</si>
  <si>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</si>
  <si>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</si>
  <si>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</si>
  <si>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</si>
  <si>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</si>
  <si>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</si>
  <si>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</si>
  <si>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</si>
  <si>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</si>
  <si>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</si>
  <si>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</si>
  <si>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</si>
  <si>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</si>
  <si>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</si>
  <si>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</si>
  <si>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</si>
  <si>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</si>
  <si>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</si>
  <si>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</si>
  <si>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</si>
  <si>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</si>
  <si>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</si>
  <si>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</si>
  <si>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</si>
  <si>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</si>
  <si>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</si>
  <si>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</si>
  <si>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</si>
  <si>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</si>
  <si>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</si>
  <si>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</si>
  <si>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</si>
  <si>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</si>
  <si>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</si>
  <si>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</si>
  <si>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</si>
  <si>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</si>
  <si>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</si>
  <si>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</si>
  <si>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</si>
  <si>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</si>
  <si>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</si>
  <si>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</si>
  <si>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</si>
  <si>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</si>
  <si>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</si>
  <si>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</si>
  <si>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</si>
  <si>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</si>
  <si>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</si>
  <si>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</si>
  <si>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</si>
  <si>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</si>
  <si>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</si>
  <si>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</si>
  <si>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</si>
  <si>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</si>
  <si>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</si>
  <si>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</si>
  <si>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</si>
  <si>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</si>
  <si>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</si>
  <si>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</si>
  <si>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</si>
  <si>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</si>
  <si>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</si>
  <si>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</si>
  <si>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</si>
  <si>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</si>
  <si>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</si>
  <si>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</si>
  <si>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</si>
  <si>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</si>
  <si>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</si>
  <si>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</si>
  <si>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</si>
  <si>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</si>
  <si>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</si>
  <si>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</si>
  <si>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</si>
  <si>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</si>
  <si>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</si>
  <si>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</si>
  <si>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</si>
  <si>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</si>
  <si>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</si>
  <si>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</si>
  <si>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</si>
  <si>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</si>
  <si>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</si>
  <si>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</si>
  <si>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</si>
  <si>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</si>
  <si>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</si>
  <si>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</si>
  <si>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</si>
  <si>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</si>
  <si>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</si>
  <si>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</si>
  <si>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</si>
  <si>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</si>
  <si>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</si>
  <si>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</si>
  <si>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</si>
  <si>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</si>
  <si>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</si>
  <si>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</si>
  <si>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</si>
  <si>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</si>
  <si>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</si>
  <si>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</si>
  <si>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</si>
  <si>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</si>
  <si>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</si>
  <si>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</si>
  <si>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</si>
  <si>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</si>
  <si>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</si>
  <si>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</si>
  <si>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</si>
  <si>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</si>
  <si>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</si>
  <si>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</si>
  <si>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</si>
  <si>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</si>
  <si>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</si>
  <si>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</si>
  <si>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</si>
  <si>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</si>
  <si>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</si>
  <si>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</si>
  <si>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</si>
  <si>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</si>
  <si>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</si>
  <si>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</si>
  <si>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</si>
  <si>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</si>
  <si>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</si>
  <si>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</si>
  <si>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</si>
  <si>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</si>
  <si>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</si>
  <si>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</si>
  <si>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</si>
  <si>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</si>
  <si>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</si>
  <si>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</si>
  <si>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</si>
  <si>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</si>
  <si>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</si>
  <si>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</si>
  <si>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</si>
  <si>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</si>
  <si>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</si>
  <si>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</si>
  <si>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</si>
  <si>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</si>
  <si>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</si>
  <si>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</si>
  <si>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</si>
  <si>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</si>
  <si>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</si>
  <si>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</si>
  <si>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</si>
  <si>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</si>
  <si>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</si>
  <si>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</si>
  <si>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</si>
  <si>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</si>
  <si>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</si>
  <si>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</si>
  <si>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</si>
  <si>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</si>
  <si>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</si>
  <si>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</si>
  <si>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</si>
  <si>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</si>
  <si>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</si>
  <si>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</si>
  <si>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</si>
  <si>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</si>
  <si>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</si>
  <si>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</si>
  <si>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</si>
  <si>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</si>
  <si>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</si>
  <si>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</si>
  <si>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</si>
  <si>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</si>
  <si>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</si>
  <si>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</si>
  <si>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</si>
  <si>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</si>
  <si>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</si>
  <si>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</si>
  <si>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</si>
  <si>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</si>
  <si>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</si>
  <si>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</si>
  <si>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</si>
  <si>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</si>
  <si>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</si>
  <si>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</si>
  <si>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</si>
  <si>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</si>
  <si>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</si>
  <si>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</si>
  <si>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</si>
  <si>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</si>
  <si>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</si>
  <si>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</si>
  <si>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</si>
  <si>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</si>
  <si>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</si>
  <si>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</si>
  <si>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</si>
  <si>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</si>
  <si>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</si>
  <si>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</si>
  <si>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</si>
  <si>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</si>
  <si>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</si>
  <si>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</si>
  <si>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</si>
  <si>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</si>
  <si>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</si>
  <si>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</si>
  <si>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</si>
  <si>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</si>
  <si>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</si>
  <si>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</si>
  <si>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</si>
  <si>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</si>
  <si>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</si>
  <si>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</si>
  <si>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</si>
  <si>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</si>
  <si>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</si>
  <si>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</si>
  <si>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</si>
  <si>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</si>
  <si>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</si>
  <si>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</si>
  <si>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</si>
  <si>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</si>
  <si>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</si>
  <si>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</si>
  <si>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</si>
  <si>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</si>
  <si>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</si>
  <si>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</si>
  <si>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</si>
  <si>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</si>
  <si>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</si>
  <si>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</si>
  <si>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</si>
  <si>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</si>
  <si>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</si>
  <si>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</si>
  <si>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</si>
  <si>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</si>
  <si>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</si>
  <si>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</si>
  <si>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</si>
  <si>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</si>
  <si>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</si>
  <si>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</si>
  <si>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</si>
  <si>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</si>
  <si>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</si>
  <si>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</si>
  <si>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</si>
  <si>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</si>
  <si>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</si>
  <si>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</si>
  <si>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</si>
  <si>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</si>
  <si>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</si>
  <si>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</si>
  <si>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</si>
  <si>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</si>
  <si>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</si>
  <si>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</si>
  <si>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</si>
  <si>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</si>
  <si>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</si>
  <si>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</si>
  <si>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</si>
  <si>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</si>
  <si>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</si>
  <si>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</si>
  <si>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</si>
  <si>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</si>
  <si>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</si>
  <si>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</si>
  <si>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</si>
  <si>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</si>
  <si>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</si>
  <si>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</si>
  <si>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</si>
  <si>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</si>
  <si>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</si>
  <si>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</si>
  <si>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</si>
  <si>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</si>
  <si>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</si>
  <si>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</si>
  <si>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</si>
  <si>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</si>
  <si>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</si>
  <si>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</si>
  <si>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</si>
  <si>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</si>
  <si>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</si>
  <si>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</si>
  <si>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</si>
  <si>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</si>
  <si>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</si>
  <si>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</si>
  <si>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</si>
  <si>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</si>
  <si>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</si>
  <si>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</si>
  <si>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</si>
  <si>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</si>
  <si>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</si>
  <si>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</si>
  <si>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</si>
  <si>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</si>
  <si>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</si>
  <si>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</si>
  <si>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</si>
  <si>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</si>
  <si>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</si>
  <si>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</si>
  <si>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</si>
  <si>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</si>
  <si>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</si>
  <si>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</si>
  <si>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</si>
  <si>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</si>
  <si>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</si>
  <si>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</si>
  <si>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</si>
  <si>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</si>
  <si>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</si>
  <si>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</si>
  <si>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</si>
  <si>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</si>
  <si>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</si>
  <si>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</si>
  <si>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</si>
  <si>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</si>
  <si>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</si>
  <si>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</si>
  <si>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</si>
  <si>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</si>
  <si>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</si>
  <si>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</si>
  <si>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</si>
  <si>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</si>
  <si>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</si>
  <si>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</si>
  <si>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</si>
  <si>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</si>
  <si>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</si>
  <si>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</si>
  <si>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</si>
  <si>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</si>
  <si>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</si>
  <si>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</si>
  <si>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</si>
  <si>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</si>
  <si>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</si>
  <si>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</si>
  <si>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</si>
  <si>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</si>
  <si>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</si>
  <si>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</si>
  <si>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</si>
  <si>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</si>
  <si>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</si>
  <si>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</si>
  <si>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</si>
  <si>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</si>
  <si>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</si>
  <si>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</si>
  <si>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</si>
  <si>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</si>
  <si>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</si>
  <si>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</si>
  <si>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</si>
  <si>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</si>
  <si>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</si>
  <si>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</si>
  <si>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</si>
  <si>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</si>
  <si>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</si>
  <si>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</si>
  <si>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</si>
  <si>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</si>
  <si>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</si>
  <si>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</si>
  <si>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</si>
  <si>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</si>
  <si>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</si>
  <si>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</si>
  <si>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</si>
  <si>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</si>
  <si>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</si>
  <si>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</si>
  <si>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</si>
  <si>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</si>
  <si>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</si>
  <si>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</si>
  <si>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</si>
  <si>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</si>
  <si>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</si>
  <si>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</si>
  <si>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</si>
  <si>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</si>
  <si>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</si>
  <si>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</si>
  <si>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</si>
  <si>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</si>
  <si>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</si>
  <si>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</si>
  <si>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</si>
  <si>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</si>
  <si>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</si>
  <si>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</si>
  <si>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</si>
  <si>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</si>
  <si>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</si>
  <si>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</si>
  <si>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</si>
  <si>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</si>
  <si>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</si>
  <si>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</si>
  <si>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</si>
  <si>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</si>
  <si>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</si>
  <si>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</si>
  <si>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</si>
  <si>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</si>
  <si>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</si>
  <si>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</si>
  <si>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</si>
  <si>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</si>
  <si>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</si>
  <si>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</si>
  <si>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</si>
  <si>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</si>
  <si>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</si>
  <si>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</si>
  <si>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</si>
  <si>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</si>
  <si>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</si>
  <si>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</si>
  <si>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</si>
  <si>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</si>
  <si>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</si>
  <si>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</si>
  <si>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</si>
  <si>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</si>
  <si>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</si>
  <si>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</si>
  <si>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</si>
  <si>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</si>
  <si>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</si>
  <si>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</si>
  <si>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</si>
  <si>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</si>
  <si>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</si>
  <si>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</si>
  <si>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</si>
  <si>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</si>
  <si>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</si>
  <si>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</si>
  <si>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</si>
  <si>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</si>
  <si>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</si>
  <si>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</si>
  <si>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</si>
  <si>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</si>
  <si>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</si>
  <si>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</si>
  <si>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</si>
  <si>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</si>
  <si>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</si>
  <si>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</si>
  <si>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</si>
  <si>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</si>
  <si>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</si>
  <si>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</si>
  <si>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</si>
  <si>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</si>
  <si>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</si>
  <si>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</si>
  <si>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</si>
  <si>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</si>
  <si>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</si>
  <si>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</si>
  <si>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</si>
  <si>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</si>
  <si>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</si>
  <si>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</si>
  <si>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</si>
  <si>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</si>
  <si>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</si>
  <si>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</si>
  <si>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</si>
  <si>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</si>
  <si>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</si>
  <si>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</si>
  <si>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</si>
  <si>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</si>
  <si>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</si>
  <si>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</si>
  <si>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</si>
  <si>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</si>
  <si>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</si>
  <si>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</si>
  <si>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</si>
  <si>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</si>
  <si>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</si>
  <si>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</si>
  <si>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</si>
  <si>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</si>
  <si>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</si>
  <si>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</si>
  <si>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</si>
  <si>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</si>
  <si>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</si>
  <si>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</si>
  <si>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</si>
  <si>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</si>
  <si>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</si>
  <si>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</si>
  <si>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</si>
  <si>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</si>
  <si>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</si>
  <si>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</si>
  <si>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</si>
  <si>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</si>
  <si>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</si>
  <si>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</si>
  <si>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</si>
  <si>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</si>
  <si>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</si>
  <si>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</si>
  <si>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</si>
  <si>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</si>
  <si>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</si>
  <si>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</si>
  <si>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</si>
  <si>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</si>
  <si>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</si>
  <si>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</si>
  <si>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</si>
  <si>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</si>
  <si>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</si>
  <si>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</si>
  <si>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</si>
  <si>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</si>
  <si>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</si>
  <si>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</si>
  <si>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</si>
  <si>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</si>
  <si>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</si>
  <si>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</si>
  <si>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</si>
  <si>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</si>
  <si>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</si>
  <si>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</si>
  <si>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</si>
  <si>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</si>
  <si>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</si>
  <si>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</si>
  <si>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</si>
  <si>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</si>
  <si>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</si>
  <si>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</si>
  <si>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</si>
  <si>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</si>
  <si>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</si>
  <si>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</si>
  <si>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</si>
  <si>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</si>
  <si>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</si>
  <si>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</si>
  <si>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</si>
  <si>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</si>
  <si>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</si>
  <si>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</si>
  <si>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</si>
  <si>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</si>
  <si>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</si>
  <si>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</si>
  <si>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</si>
  <si>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</si>
  <si>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</si>
  <si>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</si>
  <si>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</si>
  <si>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</si>
  <si>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</si>
  <si>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</si>
  <si>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</si>
  <si>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</si>
  <si>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</si>
  <si>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</si>
  <si>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</si>
  <si>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</si>
  <si>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</si>
  <si>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</si>
  <si>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</si>
  <si>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</si>
  <si>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</si>
  <si>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</si>
  <si>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</si>
  <si>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</si>
  <si>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</si>
  <si>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</si>
  <si>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</si>
  <si>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</si>
  <si>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</si>
  <si>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</si>
  <si>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</si>
  <si>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</si>
  <si>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</si>
  <si>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</si>
  <si>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</si>
  <si>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</si>
  <si>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</si>
  <si>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</si>
  <si>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</si>
  <si>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</si>
  <si>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</si>
  <si>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</si>
  <si>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</si>
  <si>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</si>
  <si>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</si>
  <si>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</si>
  <si>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</si>
  <si>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</si>
  <si>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</si>
  <si>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</si>
  <si>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</si>
  <si>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</si>
  <si>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</si>
  <si>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</si>
  <si>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</si>
  <si>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</si>
  <si>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</si>
  <si>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</si>
  <si>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</si>
  <si>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</si>
  <si>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</si>
  <si>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</si>
  <si>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</si>
  <si>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</si>
  <si>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</si>
  <si>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</si>
  <si>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</si>
  <si>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</si>
  <si>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</si>
  <si>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</si>
  <si>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</si>
  <si>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</si>
  <si>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</si>
  <si>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</si>
  <si>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</si>
  <si>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</si>
  <si>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</si>
  <si>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</si>
  <si>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</si>
  <si>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</si>
  <si>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</si>
  <si>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</si>
  <si>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</si>
  <si>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</si>
  <si>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</si>
  <si>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</si>
  <si>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</si>
  <si>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</si>
  <si>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</si>
  <si>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</si>
  <si>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</si>
  <si>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</si>
  <si>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</si>
  <si>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</si>
  <si>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</si>
  <si>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</si>
  <si>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</si>
  <si>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</si>
  <si>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</si>
  <si>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</si>
  <si>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</si>
  <si>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</si>
  <si>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</si>
  <si>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</si>
  <si>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</si>
  <si>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</si>
  <si>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</si>
  <si>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</si>
  <si>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</si>
  <si>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</si>
  <si>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</si>
  <si>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</si>
  <si>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</si>
  <si>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</si>
  <si>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</si>
  <si>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</si>
  <si>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</si>
  <si>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</si>
  <si>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</si>
  <si>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</si>
  <si>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</si>
  <si>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</si>
  <si>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</si>
  <si>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</si>
  <si>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</si>
  <si>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</si>
  <si>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</si>
  <si>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</si>
  <si>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</si>
  <si>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</si>
  <si>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</si>
  <si>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</si>
  <si>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</si>
  <si>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</si>
  <si>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</si>
  <si>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</si>
  <si>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</si>
  <si>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</si>
  <si>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</si>
  <si>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</si>
  <si>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</si>
  <si>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</si>
  <si>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</si>
  <si>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</si>
  <si>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</si>
  <si>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</si>
  <si>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</si>
  <si>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</si>
  <si>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</si>
  <si>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</si>
  <si>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</si>
  <si>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</si>
  <si>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</si>
  <si>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</si>
  <si>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</si>
  <si>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</si>
  <si>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</si>
  <si>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</si>
  <si>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</si>
  <si>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</si>
  <si>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</si>
  <si>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</si>
  <si>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</si>
  <si>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</si>
  <si>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</si>
  <si>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</si>
  <si>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</si>
  <si>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</si>
  <si>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</si>
  <si>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</si>
  <si>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</si>
  <si>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</si>
  <si>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</si>
  <si>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</si>
  <si>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</si>
  <si>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</si>
  <si>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</si>
  <si>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</si>
  <si>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</si>
  <si>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</si>
  <si>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</si>
  <si>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</si>
  <si>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</si>
  <si>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</si>
  <si>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</si>
  <si>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</si>
  <si>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</si>
  <si>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</si>
  <si>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</si>
  <si>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</si>
  <si>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</si>
  <si>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</si>
  <si>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</si>
  <si>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</si>
  <si>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</si>
  <si>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</si>
  <si>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</si>
  <si>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</si>
  <si>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</si>
  <si>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</si>
  <si>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</si>
  <si>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</si>
  <si>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</si>
  <si>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</si>
  <si>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</si>
  <si>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</si>
  <si>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</si>
  <si>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</si>
  <si>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</si>
  <si>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</si>
  <si>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</si>
  <si>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</si>
  <si>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</si>
  <si>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</si>
  <si>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</si>
  <si>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</si>
  <si>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</si>
  <si>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</si>
  <si>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</si>
  <si>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</si>
  <si>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</si>
  <si>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</si>
  <si>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</si>
  <si>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</si>
  <si>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</si>
  <si>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</si>
  <si>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</si>
  <si>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</si>
  <si>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</si>
  <si>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</si>
  <si>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</si>
  <si>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</si>
  <si>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</si>
  <si>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</si>
  <si>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</si>
  <si>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</si>
  <si>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</si>
  <si>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</si>
  <si>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</si>
  <si>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</si>
  <si>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</si>
  <si>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</si>
  <si>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</si>
  <si>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</si>
  <si>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</si>
  <si>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</si>
  <si>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</si>
  <si>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</si>
  <si>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</si>
  <si>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</si>
  <si>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</si>
  <si>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</si>
  <si>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</si>
  <si>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</si>
  <si>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</si>
  <si>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</si>
  <si>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</si>
  <si>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</si>
  <si>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</si>
  <si>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</si>
  <si>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</si>
  <si>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</si>
  <si>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</si>
  <si>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</si>
  <si>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</si>
  <si>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</si>
  <si>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</si>
  <si>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</si>
  <si>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</si>
  <si>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</si>
  <si>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</si>
  <si>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</si>
  <si>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</si>
  <si>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</si>
  <si>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</si>
  <si>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</si>
  <si>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</si>
  <si>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</si>
  <si>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</si>
  <si>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</si>
  <si>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</si>
  <si>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</si>
  <si>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</si>
  <si>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</si>
  <si>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</si>
  <si>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</si>
  <si>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</si>
  <si>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</si>
  <si>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</si>
  <si>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</si>
  <si>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</si>
  <si>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</si>
  <si>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</si>
  <si>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</si>
  <si>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</si>
  <si>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</si>
  <si>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</si>
  <si>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</si>
  <si>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</si>
  <si>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</si>
  <si>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</si>
  <si>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</si>
  <si>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</si>
  <si>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</si>
  <si>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</si>
  <si>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</si>
  <si>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</si>
  <si>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</si>
  <si>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</si>
  <si>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</si>
  <si>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</si>
  <si>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</si>
  <si>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</si>
  <si>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</si>
  <si>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</si>
  <si>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</si>
  <si>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</si>
  <si>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</si>
  <si>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</si>
  <si>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</si>
  <si>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</si>
  <si>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</si>
  <si>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</si>
  <si>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</si>
  <si>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</si>
  <si>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</si>
  <si>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</si>
  <si>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</si>
  <si>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</si>
  <si>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</si>
  <si>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</si>
  <si>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</si>
  <si>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</si>
  <si>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</si>
  <si>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</si>
  <si>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</si>
  <si>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</si>
  <si>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</si>
  <si>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</si>
  <si>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</si>
  <si>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</si>
  <si>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</si>
  <si>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</si>
  <si>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</si>
  <si>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</si>
  <si>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</si>
  <si>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</si>
  <si>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</si>
  <si>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</si>
  <si>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</si>
  <si>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</si>
  <si>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</si>
  <si>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</si>
  <si>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</si>
  <si>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</si>
  <si>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</si>
  <si>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</si>
  <si>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</si>
  <si>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</si>
  <si>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</si>
  <si>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</si>
  <si>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</si>
  <si>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</si>
  <si>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</si>
  <si>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</si>
  <si>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</si>
  <si>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</si>
  <si>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</si>
  <si>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</si>
  <si>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</si>
  <si>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</si>
  <si>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</si>
  <si>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</si>
  <si>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</si>
  <si>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</si>
  <si>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</si>
  <si>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</si>
  <si>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</si>
  <si>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</si>
  <si>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</si>
  <si>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</si>
  <si>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</si>
  <si>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</si>
  <si>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</si>
  <si>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</si>
  <si>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</si>
  <si>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</si>
  <si>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</si>
  <si>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</si>
  <si>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</si>
  <si>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</si>
  <si>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</si>
  <si>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</si>
  <si>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</si>
  <si>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</si>
  <si>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</si>
  <si>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</si>
  <si>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</si>
  <si>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</si>
  <si>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</si>
  <si>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</si>
  <si>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</si>
  <si>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</si>
  <si>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</si>
  <si>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</si>
  <si>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</si>
  <si>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</si>
  <si>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</si>
  <si>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</si>
  <si>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</si>
  <si>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</si>
  <si>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</si>
  <si>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</si>
  <si>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</si>
  <si>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</si>
  <si>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</si>
  <si>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</si>
  <si>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</si>
  <si>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</si>
  <si>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</si>
  <si>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</si>
  <si>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</si>
  <si>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</si>
  <si>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</si>
  <si>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</si>
  <si>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</si>
  <si>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</si>
  <si>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</si>
  <si>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</si>
  <si>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</si>
  <si>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</si>
  <si>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</si>
  <si>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</si>
  <si>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</si>
  <si>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</si>
  <si>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</si>
  <si>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</si>
  <si>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</si>
  <si>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</si>
  <si>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</si>
  <si>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</si>
  <si>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</si>
  <si>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</si>
  <si>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</si>
  <si>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</si>
  <si>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</si>
  <si>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</si>
  <si>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</si>
  <si>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</si>
  <si>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</si>
  <si>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</si>
  <si>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</si>
  <si>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</si>
  <si>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</si>
  <si>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</si>
  <si>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</si>
  <si>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</si>
  <si>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</si>
  <si>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</si>
  <si>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</si>
  <si>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</si>
  <si>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</si>
  <si>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</si>
  <si>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</si>
  <si>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</si>
  <si>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</si>
  <si>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</si>
  <si>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</si>
  <si>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</si>
  <si>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</si>
  <si>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</si>
  <si>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</si>
  <si>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</si>
  <si>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</si>
  <si>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</si>
  <si>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</si>
  <si>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</si>
  <si>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</si>
  <si>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</si>
  <si>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</si>
  <si>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</si>
  <si>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</si>
  <si>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</si>
  <si>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</si>
  <si>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</si>
  <si>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</si>
  <si>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</si>
  <si>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</si>
  <si>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</si>
  <si>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</si>
  <si>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</si>
  <si>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</si>
  <si>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</si>
  <si>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</si>
  <si>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</si>
  <si>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</si>
  <si>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</si>
  <si>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</si>
  <si>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</si>
  <si>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</si>
  <si>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</si>
  <si>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</si>
  <si>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</si>
  <si>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</si>
  <si>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</si>
  <si>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</si>
  <si>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</si>
  <si>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</si>
  <si>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</si>
  <si>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</si>
  <si>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</si>
  <si>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</si>
  <si>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</si>
  <si>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</si>
  <si>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</si>
  <si>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</si>
  <si>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</si>
  <si>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</si>
  <si>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</si>
  <si>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</si>
  <si>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</si>
  <si>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</si>
  <si>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</si>
  <si>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</si>
  <si>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</si>
  <si>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</si>
  <si>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</si>
  <si>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</si>
  <si>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</si>
  <si>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</si>
  <si>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</si>
  <si>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</si>
  <si>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</si>
  <si>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</si>
  <si>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</si>
  <si>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</si>
  <si>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</si>
  <si>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</si>
  <si>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</si>
  <si>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</si>
  <si>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</si>
  <si>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</si>
  <si>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</si>
  <si>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</si>
  <si>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</si>
  <si>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</si>
  <si>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</si>
  <si>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</si>
  <si>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</si>
  <si>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</si>
  <si>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</si>
  <si>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</si>
  <si>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</si>
  <si>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</si>
  <si>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</si>
  <si>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</si>
  <si>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</si>
  <si>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</si>
  <si>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</si>
  <si>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</si>
  <si>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</si>
  <si>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</si>
  <si>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</si>
  <si>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</si>
  <si>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</si>
  <si>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</si>
  <si>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</si>
  <si>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</si>
  <si>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</si>
  <si>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</si>
  <si>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</si>
  <si>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</si>
  <si>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</si>
  <si>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</si>
  <si>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</si>
  <si>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</si>
  <si>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</si>
  <si>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</si>
  <si>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</si>
  <si>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</si>
  <si>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</si>
  <si>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</si>
  <si>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</si>
  <si>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</si>
  <si>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</si>
  <si>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</si>
  <si>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</si>
  <si>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</si>
  <si>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</si>
  <si>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</si>
  <si>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</si>
  <si>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</si>
  <si>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</si>
  <si>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</si>
  <si>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</si>
  <si>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</si>
  <si>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</si>
  <si>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</si>
  <si>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</si>
  <si>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</si>
  <si>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</si>
  <si>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</si>
  <si>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</si>
  <si>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</si>
  <si>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</si>
  <si>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</si>
  <si>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</si>
  <si>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</si>
  <si>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</si>
  <si>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</si>
  <si>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</si>
  <si>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</si>
  <si>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</si>
  <si>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</si>
  <si>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</si>
  <si>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</si>
  <si>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</si>
  <si>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</si>
  <si>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</si>
  <si>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</si>
  <si>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</si>
  <si>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</si>
  <si>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</si>
  <si>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</si>
  <si>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</si>
  <si>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</si>
  <si>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</si>
  <si>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</si>
  <si>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</si>
  <si>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</si>
  <si>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</si>
  <si>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</si>
  <si>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</si>
  <si>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</si>
  <si>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</si>
  <si>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</si>
  <si>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</si>
  <si>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</si>
  <si>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</si>
  <si>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</si>
  <si>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</si>
  <si>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</si>
  <si>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</si>
  <si>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</si>
  <si>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</si>
  <si>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</si>
  <si>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</si>
  <si>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</si>
  <si>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</si>
  <si>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</si>
  <si>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</si>
  <si>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</si>
  <si>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</si>
  <si>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</si>
  <si>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</si>
  <si>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</si>
  <si>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</si>
  <si>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</si>
  <si>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</si>
  <si>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</si>
  <si>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</si>
  <si>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</si>
  <si>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</si>
  <si>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</si>
  <si>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</si>
  <si>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</si>
  <si>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</si>
  <si>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</si>
  <si>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</si>
  <si>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</si>
  <si>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</si>
  <si>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</si>
  <si>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</si>
  <si>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</si>
  <si>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</si>
  <si>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</si>
  <si>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</si>
  <si>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</si>
  <si>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</si>
  <si>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</si>
  <si>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</si>
  <si>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</si>
  <si>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</si>
  <si>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</si>
  <si>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</si>
  <si>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</si>
  <si>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</si>
  <si>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</si>
  <si>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</si>
  <si>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</si>
  <si>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</si>
  <si>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</si>
  <si>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</si>
  <si>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</si>
  <si>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</si>
  <si>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</si>
  <si>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</si>
  <si>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</si>
  <si>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</si>
  <si>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</si>
  <si>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</si>
  <si>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</si>
  <si>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</si>
  <si>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</si>
  <si>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</si>
  <si>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</si>
  <si>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</si>
  <si>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</si>
  <si>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</si>
  <si>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</si>
  <si>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</si>
  <si>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</si>
  <si>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</si>
  <si>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</si>
  <si>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</si>
  <si>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</si>
  <si>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</si>
  <si>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</si>
  <si>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</si>
  <si>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</si>
  <si>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</si>
  <si>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</si>
  <si>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</si>
  <si>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</si>
  <si>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</si>
  <si>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</si>
  <si>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</si>
  <si>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</si>
  <si>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</si>
  <si>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</si>
  <si>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</si>
  <si>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</si>
  <si>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</si>
  <si>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</si>
  <si>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</si>
  <si>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</si>
  <si>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</si>
  <si>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</si>
  <si>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</si>
  <si>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</si>
  <si>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</si>
  <si>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</si>
  <si>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</si>
  <si>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</si>
  <si>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</si>
  <si>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</si>
  <si>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</si>
  <si>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</si>
  <si>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</si>
  <si>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</si>
  <si>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</si>
  <si>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</si>
  <si>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</si>
  <si>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</si>
  <si>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</si>
  <si>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</si>
  <si>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</si>
  <si>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</si>
  <si>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</si>
  <si>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</si>
  <si>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</si>
  <si>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</si>
  <si>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</si>
  <si>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</si>
  <si>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</si>
  <si>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</si>
  <si>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</si>
  <si>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</si>
  <si>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</si>
  <si>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</si>
  <si>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</si>
  <si>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</si>
  <si>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</si>
  <si>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</si>
  <si>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</si>
  <si>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</si>
  <si>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</si>
  <si>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</si>
  <si>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</si>
  <si>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</si>
  <si>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</si>
  <si>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</si>
  <si>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</si>
  <si>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</si>
  <si>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</si>
  <si>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</si>
  <si>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</si>
  <si>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</si>
  <si>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</si>
  <si>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</si>
  <si>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</si>
  <si>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</si>
  <si>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</si>
  <si>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</si>
  <si>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</si>
  <si>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</si>
  <si>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</si>
  <si>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</si>
  <si>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</si>
  <si>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</si>
  <si>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</si>
  <si>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</si>
  <si>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</si>
  <si>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</si>
  <si>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</si>
  <si>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</si>
  <si>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</si>
  <si>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</si>
  <si>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</si>
  <si>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</si>
  <si>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</si>
  <si>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</si>
  <si>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</si>
  <si>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</si>
  <si>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</si>
  <si>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</si>
  <si>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</si>
  <si>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</si>
  <si>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</si>
  <si>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</si>
  <si>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</si>
  <si>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</si>
  <si>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</si>
  <si>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</si>
  <si>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</si>
  <si>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</si>
  <si>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</si>
  <si>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</si>
  <si>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</si>
  <si>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</si>
  <si>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</si>
  <si>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</si>
  <si>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</si>
  <si>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</si>
  <si>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</si>
  <si>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</si>
  <si>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</si>
  <si>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</si>
  <si>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</si>
  <si>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</si>
  <si>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</si>
  <si>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</si>
  <si>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</si>
  <si>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</si>
  <si>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</si>
  <si>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</si>
  <si>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</si>
  <si>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</si>
  <si>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</si>
  <si>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</si>
  <si>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</si>
  <si>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</si>
  <si>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</si>
  <si>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</si>
  <si>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</si>
  <si>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</si>
  <si>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</si>
  <si>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</si>
  <si>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</si>
  <si>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</si>
  <si>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</si>
  <si>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</si>
  <si>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</si>
  <si>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</si>
  <si>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</si>
  <si>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</si>
  <si>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</si>
  <si>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</si>
  <si>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</si>
  <si>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</si>
  <si>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</si>
  <si>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</si>
  <si>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</si>
  <si>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</si>
  <si>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</si>
  <si>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</si>
  <si>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</si>
  <si>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</si>
  <si>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</si>
  <si>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</si>
  <si>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</si>
  <si>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</si>
  <si>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</si>
  <si>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</si>
  <si>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</si>
  <si>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</si>
  <si>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</si>
  <si>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</si>
  <si>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</si>
  <si>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</si>
  <si>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</si>
  <si>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</si>
  <si>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</si>
  <si>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</si>
  <si>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</si>
  <si>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</si>
  <si>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</si>
  <si>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</si>
  <si>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</si>
  <si>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</si>
  <si>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</si>
  <si>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</si>
  <si>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</si>
  <si>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</si>
  <si>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</si>
  <si>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</si>
  <si>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</si>
  <si>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</si>
  <si>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</si>
  <si>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</si>
  <si>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</si>
  <si>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</si>
  <si>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</si>
  <si>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</si>
  <si>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</si>
  <si>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</si>
  <si>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</si>
  <si>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</si>
  <si>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</si>
  <si>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</si>
  <si>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</si>
  <si>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</si>
  <si>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</si>
  <si>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</si>
  <si>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</si>
  <si>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</si>
  <si>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</si>
  <si>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</si>
  <si>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</si>
  <si>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</si>
  <si>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</si>
  <si>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</si>
  <si>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</si>
  <si>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</si>
  <si>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</si>
  <si>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</si>
  <si>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</si>
  <si>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</si>
  <si>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</si>
  <si>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</si>
  <si>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</si>
  <si>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</si>
  <si>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</si>
  <si>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</si>
  <si>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</si>
  <si>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</si>
  <si>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</si>
  <si>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</si>
  <si>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</si>
  <si>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</si>
  <si>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</si>
  <si>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</si>
  <si>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</si>
  <si>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</si>
  <si>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</si>
  <si>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</si>
  <si>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</si>
  <si>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</si>
  <si>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</si>
  <si>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</si>
  <si>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</si>
  <si>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</si>
  <si>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</si>
  <si>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</si>
  <si>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</si>
  <si>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</si>
  <si>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</si>
  <si>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</si>
  <si>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</si>
  <si>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</si>
  <si>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</si>
  <si>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</si>
  <si>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</si>
  <si>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</si>
  <si>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</si>
  <si>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</si>
  <si>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</si>
  <si>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</si>
  <si>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</si>
  <si>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</si>
  <si>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</si>
  <si>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</si>
  <si>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</si>
  <si>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</si>
  <si>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</si>
  <si>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</si>
  <si>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</si>
  <si>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</si>
  <si>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</si>
  <si>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</si>
  <si>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</si>
  <si>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</si>
  <si>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</si>
  <si>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</si>
  <si>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</si>
  <si>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</si>
  <si>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</si>
  <si>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</si>
  <si>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</si>
  <si>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</si>
  <si>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</si>
  <si>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</si>
  <si>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</si>
  <si>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</si>
  <si>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</si>
  <si>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</si>
  <si>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</si>
  <si>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</si>
  <si>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</si>
  <si>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</si>
  <si>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</si>
  <si>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</si>
  <si>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</si>
  <si>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</si>
  <si>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</si>
  <si>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</si>
  <si>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</si>
  <si>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</si>
  <si>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</si>
  <si>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</si>
  <si>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</si>
  <si>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</si>
  <si>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</si>
  <si>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</si>
  <si>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</si>
  <si>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</si>
  <si>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</si>
  <si>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</si>
  <si>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</si>
  <si>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</si>
  <si>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</si>
  <si>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</si>
  <si>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</si>
  <si>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</si>
  <si>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</si>
  <si>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</si>
  <si>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</si>
  <si>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</si>
  <si>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</si>
  <si>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</si>
  <si>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</si>
  <si>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</si>
  <si>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</si>
  <si>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</si>
  <si>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</si>
  <si>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</si>
  <si>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</si>
  <si>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</si>
  <si>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</si>
  <si>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</si>
  <si>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</si>
  <si>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</si>
  <si>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</si>
  <si>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</si>
  <si>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</si>
  <si>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</si>
  <si>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</si>
  <si>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</si>
  <si>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</si>
  <si>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</si>
  <si>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</si>
  <si>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</si>
  <si>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</si>
  <si>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</si>
  <si>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</si>
  <si>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</si>
  <si>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</si>
  <si>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</si>
  <si>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</si>
  <si>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</si>
  <si>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</si>
  <si>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</si>
  <si>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</si>
  <si>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</si>
  <si>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</si>
  <si>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</si>
  <si>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</si>
  <si>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</si>
  <si>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</si>
  <si>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</si>
  <si>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</si>
  <si>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</si>
  <si>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</si>
  <si>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</si>
  <si>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</si>
  <si>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</si>
  <si>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</si>
  <si>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</si>
  <si>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</si>
  <si>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</si>
  <si>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</si>
  <si>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</si>
  <si>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</si>
  <si>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</si>
  <si>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</si>
  <si>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</si>
  <si>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</si>
  <si>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</si>
  <si>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</si>
  <si>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</si>
  <si>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</si>
  <si>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</si>
  <si>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</si>
  <si>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</si>
  <si>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</si>
  <si>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</si>
  <si>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</si>
  <si>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</si>
  <si>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</si>
  <si>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</si>
  <si>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</si>
  <si>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</si>
  <si>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</si>
  <si>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</si>
  <si>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</si>
  <si>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</si>
  <si>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</si>
  <si>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</si>
  <si>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</si>
  <si>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</si>
  <si>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</si>
  <si>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</si>
  <si>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</si>
  <si>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</si>
  <si>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</si>
  <si>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</si>
  <si>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</si>
  <si>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</si>
  <si>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</si>
  <si>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</si>
  <si>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</si>
  <si>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</si>
  <si>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</si>
  <si>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</si>
  <si>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</si>
  <si>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</si>
  <si>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</si>
  <si>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</si>
  <si>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</si>
  <si>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</si>
  <si>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</si>
  <si>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</si>
  <si>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</si>
  <si>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</si>
  <si>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</si>
  <si>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</si>
  <si>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</si>
  <si>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</si>
  <si>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</si>
  <si>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</si>
  <si>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</si>
  <si>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</si>
  <si>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</si>
  <si>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</si>
  <si>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</si>
  <si>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</si>
  <si>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</si>
  <si>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</si>
  <si>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</si>
  <si>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</si>
  <si>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</si>
  <si>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</si>
  <si>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</si>
  <si>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</si>
  <si>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</si>
  <si>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</si>
  <si>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</si>
  <si>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</si>
  <si>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</si>
  <si>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</si>
  <si>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</si>
  <si>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</si>
  <si>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</si>
  <si>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</si>
  <si>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</si>
  <si>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</si>
  <si>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</si>
  <si>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</si>
  <si>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</si>
  <si>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</si>
  <si>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</si>
  <si>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</si>
  <si>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</si>
  <si>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</si>
  <si>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</si>
  <si>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</si>
  <si>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</si>
  <si>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</si>
  <si>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</si>
  <si>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</si>
  <si>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</si>
  <si>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</si>
  <si>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</si>
  <si>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</si>
  <si>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</si>
  <si>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</si>
  <si>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</si>
  <si>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</si>
  <si>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</si>
  <si>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</si>
  <si>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</si>
  <si>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</si>
  <si>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</si>
  <si>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</si>
  <si>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</si>
  <si>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</si>
  <si>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</si>
  <si>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</si>
  <si>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</si>
  <si>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</si>
  <si>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</si>
  <si>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</si>
  <si>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</si>
  <si>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</si>
  <si>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</si>
  <si>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</si>
  <si>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</si>
  <si>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</si>
  <si>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</si>
  <si>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</si>
  <si>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</si>
  <si>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</si>
  <si>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</si>
  <si>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</si>
  <si>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</si>
  <si>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</si>
  <si>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</si>
  <si>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</si>
  <si>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</si>
  <si>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</si>
  <si>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</si>
  <si>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</si>
  <si>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</si>
  <si>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</si>
  <si>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</si>
  <si>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</si>
  <si>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</si>
  <si>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</si>
  <si>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</si>
  <si>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</si>
  <si>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</si>
  <si>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</si>
  <si>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</si>
  <si>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</si>
  <si>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</si>
  <si>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</si>
  <si>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</si>
  <si>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</si>
  <si>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</si>
  <si>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</si>
  <si>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</si>
  <si>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</si>
  <si>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</si>
  <si>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</si>
  <si>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</si>
  <si>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</si>
  <si>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</si>
  <si>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</si>
  <si>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</si>
  <si>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</si>
  <si>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</si>
  <si>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</si>
  <si>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</si>
  <si>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</si>
  <si>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</si>
  <si>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</si>
  <si>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</si>
  <si>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</si>
  <si>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</si>
  <si>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</si>
  <si>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</si>
  <si>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</si>
  <si>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</si>
  <si>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</si>
  <si>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</si>
  <si>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</si>
  <si>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</si>
  <si>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</si>
  <si>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</si>
  <si>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</si>
  <si>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</si>
  <si>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</si>
  <si>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</si>
  <si>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</si>
  <si>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</si>
  <si>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</si>
  <si>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</si>
  <si>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</si>
  <si>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</si>
  <si>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</si>
  <si>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</si>
  <si>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</si>
  <si>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</si>
  <si>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</si>
  <si>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</si>
  <si>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</si>
  <si>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</si>
  <si>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</si>
  <si>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</si>
  <si>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</si>
  <si>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</si>
  <si>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</si>
  <si>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</si>
  <si>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</si>
  <si>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</si>
  <si>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</si>
  <si>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</si>
  <si>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</si>
  <si>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</si>
  <si>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</si>
  <si>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</si>
  <si>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</si>
  <si>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</si>
  <si>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</si>
  <si>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</si>
  <si>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</si>
  <si>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</si>
  <si>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</si>
  <si>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</si>
  <si>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</si>
  <si>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</si>
  <si>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</si>
  <si>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</si>
  <si>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</si>
  <si>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</si>
  <si>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</si>
  <si>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</si>
  <si>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</si>
  <si>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</si>
  <si>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</si>
  <si>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</si>
  <si>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</si>
  <si>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</si>
  <si>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</si>
  <si>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</si>
  <si>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</si>
  <si>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</si>
  <si>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</si>
  <si>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</si>
  <si>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</si>
  <si>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</si>
  <si>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</si>
  <si>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</si>
  <si>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</si>
  <si>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</si>
  <si>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</si>
  <si>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</si>
  <si>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</si>
  <si>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</si>
  <si>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</si>
  <si>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</si>
  <si>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</si>
  <si>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</si>
  <si>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</si>
  <si>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</si>
  <si>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</si>
  <si>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</si>
  <si>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</si>
  <si>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</si>
  <si>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</si>
  <si>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</si>
  <si>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</si>
  <si>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</si>
  <si>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</si>
  <si>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</si>
  <si>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</si>
  <si>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</si>
  <si>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</si>
  <si>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</si>
  <si>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</si>
  <si>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</si>
  <si>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</si>
  <si>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</si>
  <si>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</si>
  <si>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</si>
  <si>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</si>
  <si>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</si>
  <si>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</si>
  <si>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</si>
  <si>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</si>
  <si>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</si>
  <si>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</si>
  <si>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</si>
  <si>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</si>
  <si>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</si>
  <si>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</si>
  <si>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</si>
  <si>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</si>
  <si>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</si>
  <si>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</si>
  <si>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</si>
  <si>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</si>
  <si>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</si>
  <si>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</si>
  <si>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</si>
  <si>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</si>
  <si>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</si>
  <si>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</si>
  <si>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</si>
  <si>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</si>
  <si>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</si>
  <si>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</si>
  <si>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</si>
  <si>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</si>
  <si>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</si>
  <si>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</si>
  <si>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</si>
  <si>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</si>
  <si>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</si>
  <si>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</si>
  <si>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</si>
  <si>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</si>
  <si>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</si>
  <si>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</si>
  <si>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</si>
  <si>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</si>
  <si>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</si>
  <si>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</si>
  <si>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</si>
  <si>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</si>
  <si>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</si>
  <si>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</si>
  <si>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</si>
  <si>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</si>
  <si>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</si>
  <si>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</si>
  <si>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</si>
  <si>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</si>
  <si>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</si>
  <si>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</si>
  <si>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</si>
  <si>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</si>
  <si>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</si>
  <si>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</si>
  <si>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</si>
  <si>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</si>
  <si>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</si>
  <si>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</si>
  <si>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</si>
  <si>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</si>
  <si>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</si>
  <si>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</si>
  <si>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</si>
  <si>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</si>
  <si>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</si>
  <si>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</si>
  <si>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</si>
  <si>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</si>
  <si>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</si>
  <si>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</si>
  <si>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</si>
  <si>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</si>
  <si>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</si>
  <si>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</si>
  <si>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</si>
  <si>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</si>
  <si>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</si>
  <si>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</si>
  <si>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</si>
  <si>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</si>
  <si>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</si>
  <si>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</si>
  <si>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</si>
  <si>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</si>
  <si>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</si>
  <si>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</si>
  <si>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</si>
  <si>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</si>
  <si>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</si>
  <si>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</si>
  <si>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</si>
  <si>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</si>
  <si>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</si>
  <si>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</si>
  <si>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</si>
  <si>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</si>
  <si>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</si>
  <si>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</si>
  <si>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</si>
  <si>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</si>
  <si>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</si>
  <si>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</si>
  <si>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</si>
  <si>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</si>
  <si>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</si>
  <si>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</si>
  <si>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</si>
  <si>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</si>
  <si>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</si>
  <si>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</si>
  <si>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</si>
  <si>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</si>
  <si>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</si>
  <si>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</si>
  <si>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</si>
  <si>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</si>
  <si>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</si>
  <si>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</si>
  <si>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</si>
  <si>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</si>
  <si>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</si>
  <si>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</si>
  <si>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</si>
  <si>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</si>
  <si>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</si>
  <si>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</si>
  <si>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</si>
  <si>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</si>
  <si>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</si>
  <si>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</si>
  <si>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</si>
  <si>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</si>
  <si>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</si>
  <si>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</si>
  <si>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</si>
  <si>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</si>
  <si>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</si>
  <si>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</si>
  <si>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</si>
  <si>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</si>
  <si>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</si>
  <si>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</si>
  <si>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</si>
  <si>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</si>
  <si>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</si>
  <si>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</si>
  <si>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</si>
  <si>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</si>
  <si>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</si>
  <si>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</si>
  <si>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</si>
  <si>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</si>
  <si>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</si>
  <si>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</si>
  <si>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</si>
  <si>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</si>
  <si>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</si>
  <si>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</si>
  <si>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</si>
  <si>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</si>
  <si>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</si>
  <si>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</si>
  <si>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</si>
  <si>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</si>
  <si>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</si>
  <si>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</si>
  <si>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</si>
  <si>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</si>
  <si>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</si>
  <si>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</si>
  <si>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</si>
  <si>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</si>
  <si>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</si>
  <si>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</si>
  <si>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</si>
  <si>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</si>
  <si>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</si>
  <si>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</si>
  <si>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</si>
  <si>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</si>
  <si>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</si>
  <si>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</si>
  <si>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</si>
  <si>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</si>
  <si>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</si>
  <si>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</si>
  <si>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</si>
  <si>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</si>
  <si>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</si>
  <si>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</si>
  <si>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</si>
  <si>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</si>
  <si>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</si>
  <si>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</si>
  <si>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</si>
  <si>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</si>
  <si>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</si>
  <si>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</si>
  <si>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</si>
  <si>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</si>
  <si>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</si>
  <si>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</si>
  <si>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</si>
  <si>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</si>
  <si>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</si>
  <si>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</si>
  <si>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</si>
  <si>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</si>
  <si>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</si>
  <si>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</si>
  <si>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</si>
  <si>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</si>
  <si>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</si>
  <si>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</si>
  <si>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</si>
  <si>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</si>
  <si>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</si>
  <si>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</si>
  <si>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</si>
  <si>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</si>
  <si>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</si>
  <si>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</si>
  <si>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</si>
  <si>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</si>
  <si>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</si>
  <si>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</si>
  <si>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</si>
  <si>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</si>
  <si>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</si>
  <si>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</si>
  <si>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</si>
  <si>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</si>
  <si>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</si>
  <si>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</si>
  <si>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</si>
  <si>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</si>
  <si>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</si>
  <si>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</si>
  <si>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</si>
  <si>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</si>
  <si>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</si>
  <si>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</si>
  <si>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</si>
  <si>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</si>
  <si>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</si>
  <si>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</si>
  <si>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</si>
  <si>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</si>
  <si>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</si>
  <si>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</si>
  <si>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</si>
  <si>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</si>
  <si>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</si>
  <si>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</si>
  <si>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</si>
  <si>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</si>
  <si>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</si>
  <si>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</si>
  <si>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</si>
  <si>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</si>
  <si>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</si>
  <si>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</si>
  <si>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</si>
  <si>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</si>
  <si>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</si>
  <si>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</si>
  <si>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</si>
  <si>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</si>
  <si>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</si>
  <si>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</si>
  <si>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</si>
  <si>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</si>
  <si>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</si>
  <si>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</si>
  <si>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</si>
  <si>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</si>
  <si>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</si>
  <si>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</si>
  <si>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</si>
  <si>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</si>
  <si>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</si>
  <si>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</si>
  <si>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</si>
  <si>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</si>
  <si>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</si>
  <si>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</si>
  <si>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</si>
  <si>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</si>
  <si>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</si>
  <si>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</si>
  <si>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</si>
  <si>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</si>
  <si>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</si>
  <si>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</si>
  <si>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</si>
  <si>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</si>
  <si>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</si>
  <si>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</si>
  <si>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</si>
  <si>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</si>
  <si>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</si>
  <si>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</si>
  <si>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</si>
  <si>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</si>
  <si>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</si>
  <si>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</si>
  <si>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</si>
  <si>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</si>
  <si>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</si>
  <si>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</si>
  <si>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</si>
  <si>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</si>
  <si>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</si>
  <si>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</si>
  <si>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</si>
  <si>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</si>
  <si>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</si>
  <si>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</si>
  <si>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</si>
  <si>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</si>
  <si>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</si>
  <si>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</si>
  <si>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</si>
  <si>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</si>
  <si>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</si>
  <si>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</si>
  <si>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</si>
  <si>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</si>
  <si>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</si>
  <si>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</si>
  <si>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</si>
  <si>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</si>
  <si>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</si>
  <si>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</si>
  <si>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</si>
  <si>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</si>
  <si>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</si>
  <si>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</si>
  <si>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</si>
  <si>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</si>
  <si>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</si>
  <si>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</si>
  <si>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</si>
  <si>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</si>
  <si>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</si>
  <si>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</si>
  <si>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</si>
  <si>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</si>
  <si>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</si>
  <si>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</si>
  <si>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</si>
  <si>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</si>
  <si>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</si>
  <si>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</si>
  <si>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</si>
  <si>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</si>
  <si>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</si>
  <si>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</si>
  <si>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</si>
  <si>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</si>
  <si>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</si>
  <si>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</si>
  <si>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</si>
  <si>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</si>
  <si>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</si>
  <si>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</si>
  <si>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</si>
  <si>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</si>
  <si>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</si>
  <si>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</si>
  <si>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</si>
  <si>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</si>
  <si>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</si>
  <si>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</si>
  <si>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</si>
  <si>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</si>
  <si>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</si>
  <si>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</si>
  <si>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</si>
  <si>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</si>
  <si>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</si>
  <si>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</si>
  <si>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</si>
  <si>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</si>
  <si>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</si>
  <si>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</si>
  <si>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</si>
  <si>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</si>
  <si>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</si>
  <si>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</si>
  <si>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</si>
  <si>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</si>
  <si>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</si>
  <si>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</si>
  <si>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</si>
  <si>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</si>
  <si>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</si>
  <si>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</si>
  <si>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</si>
  <si>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</si>
  <si>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</si>
  <si>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</si>
  <si>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</si>
  <si>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</si>
  <si>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</si>
  <si>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</si>
  <si>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</si>
  <si>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</si>
  <si>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</si>
  <si>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</si>
  <si>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</si>
  <si>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</si>
  <si>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</si>
  <si>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</si>
  <si>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</si>
  <si>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</si>
  <si>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</si>
  <si>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</si>
  <si>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</si>
  <si>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</si>
  <si>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</si>
  <si>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</si>
  <si>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</si>
  <si>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</si>
  <si>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</si>
  <si>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</si>
  <si>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</si>
  <si>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</si>
  <si>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</si>
  <si>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</si>
  <si>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</si>
  <si>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</si>
  <si>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</si>
  <si>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</si>
  <si>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</si>
  <si>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</si>
  <si>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</si>
  <si>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</si>
  <si>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</si>
  <si>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</si>
  <si>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</si>
  <si>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</si>
  <si>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</si>
  <si>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</si>
  <si>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</si>
  <si>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</si>
  <si>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</si>
  <si>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</si>
  <si>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</si>
  <si>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</si>
  <si>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</si>
  <si>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</si>
  <si>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</si>
  <si>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</si>
  <si>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</si>
  <si>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</si>
  <si>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</si>
  <si>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</si>
  <si>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</si>
  <si>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</si>
  <si>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</si>
  <si>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</si>
  <si>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</si>
  <si>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</si>
  <si>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</si>
  <si>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</si>
  <si>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</si>
  <si>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</si>
  <si>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</si>
  <si>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</si>
  <si>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</si>
  <si>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</si>
  <si>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</si>
  <si>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</si>
  <si>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</si>
  <si>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</si>
  <si>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</si>
  <si>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</si>
  <si>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</si>
  <si>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</si>
  <si>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</si>
  <si>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</si>
  <si>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</si>
  <si>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</si>
  <si>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</si>
  <si>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</si>
  <si>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</si>
  <si>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</si>
  <si>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</si>
  <si>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</si>
  <si>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</si>
  <si>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</si>
  <si>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</si>
  <si>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</si>
  <si>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</si>
  <si>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</si>
  <si>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</si>
  <si>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</si>
  <si>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</si>
  <si>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</si>
  <si>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</si>
  <si>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</si>
  <si>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</si>
  <si>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</si>
  <si>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</si>
  <si>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</si>
  <si>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</si>
  <si>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</si>
  <si>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</si>
  <si>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</si>
  <si>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</si>
  <si>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</si>
  <si>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</si>
  <si>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</si>
  <si>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</si>
  <si>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</si>
  <si>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</si>
  <si>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</si>
  <si>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</si>
  <si>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</si>
  <si>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</si>
  <si>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</si>
  <si>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</si>
  <si>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</si>
  <si>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</si>
  <si>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</si>
  <si>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</si>
  <si>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</si>
  <si>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</si>
  <si>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</si>
  <si>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</si>
  <si>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</si>
  <si>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</si>
  <si>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</si>
  <si>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</si>
  <si>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</si>
  <si>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</si>
  <si>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</si>
  <si>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</si>
  <si>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</si>
  <si>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</si>
  <si>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</si>
  <si>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</si>
  <si>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</si>
  <si>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</si>
  <si>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</si>
  <si>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</si>
  <si>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</si>
  <si>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</si>
  <si>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</si>
  <si>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</si>
  <si>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</si>
  <si>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</si>
  <si>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</si>
  <si>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</si>
  <si>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</si>
  <si>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</si>
  <si>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</si>
  <si>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</si>
  <si>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</si>
  <si>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</si>
  <si>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</si>
  <si>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</si>
  <si>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</si>
  <si>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</si>
  <si>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</si>
  <si>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</si>
  <si>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</si>
  <si>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</si>
  <si>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</si>
  <si>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</si>
  <si>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</si>
  <si>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</si>
  <si>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</si>
  <si>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</si>
  <si>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</si>
  <si>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</si>
  <si>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</si>
  <si>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</si>
  <si>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</si>
  <si>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</si>
  <si>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</si>
  <si>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</si>
  <si>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</si>
  <si>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</si>
  <si>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</si>
  <si>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</si>
  <si>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</si>
  <si>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</si>
  <si>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</si>
  <si>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</si>
  <si>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</si>
  <si>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</si>
  <si>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</si>
  <si>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</si>
  <si>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</si>
  <si>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</si>
  <si>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</si>
  <si>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</si>
  <si>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</si>
  <si>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</si>
  <si>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</si>
  <si>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</si>
  <si>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</si>
  <si>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</si>
  <si>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</si>
  <si>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</si>
  <si>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</si>
  <si>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</si>
  <si>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</si>
  <si>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</si>
  <si>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</si>
  <si>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</si>
  <si>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</si>
  <si>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</si>
  <si>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</si>
  <si>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</si>
  <si>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</si>
  <si>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</si>
  <si>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</si>
  <si>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</si>
  <si>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</si>
  <si>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</si>
  <si>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</si>
  <si>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</si>
  <si>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</si>
  <si>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</si>
  <si>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</si>
  <si>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</si>
  <si>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</si>
  <si>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</si>
  <si>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</si>
  <si>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</si>
  <si>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</si>
  <si>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</si>
  <si>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</si>
  <si>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</si>
  <si>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</si>
  <si>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</si>
  <si>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</si>
  <si>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</si>
  <si>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</si>
  <si>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</si>
  <si>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</si>
  <si>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</si>
  <si>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</si>
  <si>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</si>
  <si>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</si>
  <si>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</si>
  <si>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</si>
  <si>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</si>
  <si>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</si>
  <si>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</si>
  <si>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</si>
  <si>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</si>
  <si>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</si>
  <si>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</si>
  <si>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</si>
  <si>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</si>
  <si>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</si>
  <si>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</si>
  <si>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</si>
  <si>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</si>
  <si>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</si>
  <si>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</si>
  <si>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</si>
  <si>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</si>
  <si>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</si>
  <si>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</si>
  <si>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</si>
  <si>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</si>
  <si>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</si>
  <si>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</si>
  <si>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</si>
  <si>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</si>
  <si>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</si>
  <si>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</si>
  <si>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</si>
  <si>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</si>
  <si>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</si>
  <si>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</si>
  <si>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</si>
  <si>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</si>
  <si>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</si>
  <si>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</si>
  <si>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</si>
  <si>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</si>
  <si>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</si>
  <si>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</si>
  <si>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</si>
  <si>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</si>
  <si>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</si>
  <si>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</si>
  <si>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</si>
  <si>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</si>
  <si>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</si>
  <si>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</si>
  <si>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</si>
  <si>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</si>
  <si>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</si>
  <si>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</si>
  <si>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</si>
  <si>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</si>
  <si>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</si>
  <si>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</si>
  <si>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</si>
  <si>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</si>
  <si>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</si>
  <si>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</si>
  <si>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</si>
  <si>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</si>
  <si>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</si>
  <si>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</si>
  <si>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</si>
  <si>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</si>
  <si>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</si>
  <si>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</si>
  <si>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</si>
  <si>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</si>
  <si>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</si>
  <si>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</si>
  <si>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</si>
  <si>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</si>
  <si>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</si>
  <si>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</si>
  <si>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</si>
  <si>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</si>
  <si>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</si>
  <si>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</si>
  <si>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</si>
  <si>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</si>
  <si>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</si>
  <si>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</si>
  <si>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</si>
  <si>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</si>
  <si>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</si>
  <si>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</si>
  <si>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</si>
  <si>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</si>
  <si>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</si>
  <si>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</si>
  <si>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</si>
  <si>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</si>
  <si>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</si>
  <si>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</si>
  <si>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</si>
  <si>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</si>
  <si>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</si>
  <si>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</si>
  <si>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</si>
  <si>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</si>
  <si>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</si>
  <si>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</si>
  <si>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</si>
  <si>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</si>
  <si>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</si>
  <si>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</si>
  <si>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</si>
  <si>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</si>
  <si>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</si>
  <si>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</si>
  <si>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</si>
  <si>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</si>
  <si>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</si>
  <si>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</si>
  <si>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</si>
  <si>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</si>
  <si>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</si>
  <si>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</si>
  <si>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</si>
  <si>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</si>
  <si>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</si>
  <si>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</si>
  <si>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</si>
  <si>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</si>
  <si>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</si>
  <si>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</si>
  <si>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</si>
  <si>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</si>
  <si>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</si>
  <si>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</si>
  <si>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</si>
  <si>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</si>
  <si>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</si>
  <si>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</si>
  <si>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</si>
  <si>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</si>
  <si>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</si>
  <si>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</si>
  <si>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</si>
  <si>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</si>
  <si>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</si>
  <si>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</si>
  <si>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</si>
  <si>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</si>
  <si>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</si>
  <si>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</si>
  <si>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</si>
  <si>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</si>
  <si>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</si>
  <si>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</si>
  <si>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</si>
  <si>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</si>
  <si>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</si>
  <si>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</si>
  <si>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</si>
  <si>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</si>
  <si>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</si>
  <si>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</si>
  <si>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</si>
  <si>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</si>
  <si>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</si>
  <si>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</si>
  <si>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</si>
  <si>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</si>
  <si>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</si>
  <si>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</si>
  <si>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</si>
  <si>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</si>
  <si>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</si>
  <si>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</si>
  <si>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</si>
  <si>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</si>
  <si>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</si>
  <si>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</si>
  <si>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</si>
  <si>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</si>
  <si>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</si>
  <si>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</si>
  <si>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</si>
  <si>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</si>
  <si>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</si>
  <si>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</si>
  <si>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</si>
  <si>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</si>
  <si>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</si>
  <si>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</si>
  <si>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</si>
  <si>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</si>
  <si>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</si>
  <si>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</si>
  <si>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</si>
  <si>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</si>
  <si>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</si>
  <si>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</si>
  <si>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</si>
  <si>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</si>
  <si>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</si>
  <si>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</si>
  <si>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</si>
  <si>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</si>
  <si>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</si>
  <si>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</si>
  <si>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</si>
  <si>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</si>
  <si>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</si>
  <si>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</si>
  <si>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</si>
  <si>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</si>
  <si>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</si>
  <si>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</si>
  <si>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</si>
  <si>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</si>
  <si>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</si>
  <si>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</si>
  <si>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</si>
  <si>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</si>
  <si>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</si>
  <si>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</si>
  <si>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</si>
  <si>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</si>
  <si>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</si>
  <si>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</si>
  <si>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</si>
  <si>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</si>
  <si>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</si>
  <si>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</si>
  <si>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</si>
  <si>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</si>
  <si>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</si>
  <si>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</si>
  <si>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</si>
  <si>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</si>
  <si>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</si>
  <si>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</si>
  <si>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</si>
  <si>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</si>
  <si>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</si>
  <si>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</si>
  <si>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</si>
  <si>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</si>
  <si>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</si>
  <si>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</si>
  <si>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</si>
  <si>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</si>
  <si>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</si>
  <si>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</si>
  <si>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</si>
  <si>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</si>
  <si>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</si>
  <si>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</si>
  <si>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</si>
  <si>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</si>
  <si>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</si>
  <si>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</si>
  <si>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</si>
  <si>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</si>
  <si>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</si>
  <si>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</si>
  <si>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</si>
  <si>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</si>
  <si>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</si>
  <si>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</si>
  <si>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</si>
  <si>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</si>
  <si>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</si>
  <si>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</si>
  <si>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</si>
  <si>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</si>
  <si>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</si>
  <si>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</si>
  <si>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</si>
  <si>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</si>
  <si>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</si>
  <si>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</si>
  <si>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</si>
  <si>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</si>
  <si>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</si>
  <si>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</si>
  <si>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</si>
  <si>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</si>
  <si>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</si>
  <si>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</si>
  <si>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</si>
  <si>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</si>
  <si>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</si>
  <si>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</si>
  <si>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</si>
  <si>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</si>
  <si>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</si>
  <si>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</si>
  <si>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</si>
  <si>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</si>
  <si>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</si>
  <si>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</si>
  <si>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</si>
  <si>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</si>
  <si>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</si>
  <si>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</si>
  <si>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</si>
  <si>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</si>
  <si>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</si>
  <si>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</si>
  <si>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</si>
  <si>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</si>
  <si>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</si>
  <si>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</si>
  <si>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</si>
  <si>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</si>
  <si>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</si>
  <si>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</si>
  <si>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</si>
  <si>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</si>
  <si>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</si>
  <si>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</si>
  <si>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</si>
  <si>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</si>
  <si>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</si>
  <si>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</si>
  <si>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</si>
  <si>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</si>
  <si>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</si>
  <si>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</si>
  <si>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</si>
  <si>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</si>
  <si>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</si>
  <si>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</si>
  <si>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</si>
  <si>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</si>
  <si>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</si>
  <si>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</si>
  <si>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</si>
  <si>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</si>
  <si>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</si>
  <si>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</si>
  <si>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</si>
  <si>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</si>
  <si>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</si>
  <si>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</si>
  <si>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</si>
  <si>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</si>
  <si>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</si>
  <si>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</si>
  <si>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</si>
  <si>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</si>
  <si>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</si>
  <si>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</si>
  <si>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</si>
  <si>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</si>
  <si>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</si>
  <si>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</si>
  <si>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</si>
  <si>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</si>
  <si>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</si>
  <si>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</si>
  <si>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</si>
  <si>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</si>
  <si>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</si>
  <si>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</si>
  <si>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</si>
  <si>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</si>
  <si>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</si>
  <si>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</si>
  <si>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</si>
  <si>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</si>
  <si>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</si>
  <si>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</si>
  <si>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</si>
  <si>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</si>
  <si>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</si>
  <si>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</si>
  <si>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</si>
  <si>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</si>
  <si>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</si>
  <si>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</si>
  <si>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</si>
  <si>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</si>
  <si>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</si>
  <si>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</si>
  <si>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</si>
  <si>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</si>
  <si>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</si>
  <si>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</si>
  <si>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</si>
  <si>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</si>
  <si>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</si>
  <si>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</si>
  <si>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</si>
  <si>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</si>
  <si>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</si>
  <si>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</si>
  <si>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</si>
  <si>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</si>
  <si>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</si>
  <si>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</si>
  <si>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</si>
  <si>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</si>
  <si>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</si>
  <si>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</si>
  <si>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</si>
  <si>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</si>
  <si>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</si>
  <si>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</si>
  <si>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</si>
  <si>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</si>
  <si>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</si>
  <si>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</si>
  <si>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</si>
  <si>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</si>
  <si>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</si>
  <si>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</si>
  <si>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</si>
  <si>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</si>
  <si>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</si>
  <si>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</si>
  <si>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</si>
  <si>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</si>
  <si>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</si>
  <si>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</si>
  <si>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</si>
  <si>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</si>
  <si>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</si>
  <si>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</si>
  <si>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</si>
  <si>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</si>
  <si>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</si>
  <si>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</si>
  <si>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</si>
  <si>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</si>
  <si>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</si>
  <si>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</si>
  <si>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</si>
  <si>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</si>
  <si>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</si>
  <si>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</si>
  <si>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</si>
  <si>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</si>
  <si>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</si>
  <si>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</si>
  <si>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</si>
  <si>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</si>
  <si>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</si>
  <si>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</si>
  <si>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</si>
  <si>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</si>
  <si>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</si>
  <si>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</si>
  <si>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</si>
  <si>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</si>
  <si>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</si>
  <si>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</si>
  <si>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</si>
  <si>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</si>
  <si>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</si>
  <si>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</si>
  <si>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</si>
  <si>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</si>
  <si>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</si>
  <si>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</si>
  <si>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</si>
  <si>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</si>
  <si>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</si>
  <si>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</si>
  <si>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</si>
  <si>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</si>
  <si>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</si>
  <si>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</si>
  <si>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</si>
  <si>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</si>
  <si>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</si>
  <si>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</si>
  <si>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</si>
  <si>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</si>
  <si>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</si>
  <si>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</si>
  <si>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</si>
  <si>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</si>
  <si>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</si>
  <si>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</si>
  <si>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</si>
  <si>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</si>
  <si>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</si>
  <si>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</si>
  <si>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</si>
  <si>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</si>
  <si>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</si>
  <si>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</si>
  <si>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</si>
  <si>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</si>
  <si>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</si>
  <si>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</si>
  <si>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</si>
  <si>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</si>
  <si>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</si>
  <si>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</si>
  <si>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</si>
  <si>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</si>
  <si>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</si>
  <si>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</si>
  <si>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</si>
  <si>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</si>
  <si>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</si>
  <si>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</si>
  <si>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</si>
  <si>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</si>
  <si>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</si>
  <si>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</si>
  <si>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</si>
  <si>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</si>
  <si>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</si>
  <si>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</si>
  <si>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</si>
  <si>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</si>
  <si>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</si>
  <si>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</si>
  <si>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</si>
  <si>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</si>
  <si>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</si>
  <si>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</si>
  <si>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</si>
  <si>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</si>
  <si>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</si>
  <si>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</si>
  <si>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</si>
  <si>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</si>
  <si>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</si>
  <si>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</si>
  <si>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</si>
  <si>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</si>
  <si>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</si>
  <si>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</si>
  <si>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</si>
  <si>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</si>
  <si>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</si>
  <si>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</si>
  <si>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</si>
  <si>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</si>
  <si>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</si>
  <si>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</si>
  <si>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</si>
  <si>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</si>
  <si>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</si>
  <si>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</si>
  <si>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</si>
  <si>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</si>
  <si>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</si>
  <si>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</si>
  <si>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</si>
  <si>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</si>
  <si>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</si>
  <si>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</si>
  <si>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</si>
  <si>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</si>
  <si>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</si>
  <si>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</si>
  <si>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</si>
  <si>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</si>
  <si>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</si>
  <si>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</si>
  <si>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</si>
  <si>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</si>
  <si>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</si>
  <si>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</si>
  <si>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</si>
  <si>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</si>
  <si>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</si>
  <si>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</si>
  <si>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</si>
  <si>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</si>
  <si>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</si>
  <si>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</si>
  <si>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</si>
  <si>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</si>
  <si>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</si>
  <si>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</si>
  <si>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</si>
  <si>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</si>
  <si>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</si>
  <si>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</si>
  <si>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</si>
  <si>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</si>
  <si>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</si>
  <si>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</si>
  <si>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</si>
  <si>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</si>
  <si>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</si>
  <si>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</si>
  <si>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</si>
  <si>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</si>
  <si>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</si>
  <si>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</si>
  <si>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</si>
  <si>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</si>
  <si>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</si>
  <si>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</si>
  <si>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</si>
  <si>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</si>
  <si>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</si>
  <si>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</si>
  <si>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</si>
  <si>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</si>
  <si>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</si>
  <si>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</si>
  <si>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</si>
  <si>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</si>
  <si>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</si>
  <si>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</si>
  <si>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</si>
  <si>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</si>
  <si>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</si>
  <si>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</si>
  <si>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</si>
  <si>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</si>
  <si>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</si>
  <si>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</si>
  <si>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</si>
  <si>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</si>
  <si>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</si>
  <si>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</si>
  <si>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</si>
  <si>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</si>
  <si>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</si>
  <si>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</si>
  <si>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</si>
  <si>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</si>
  <si>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</si>
  <si>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</si>
  <si>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</si>
  <si>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</si>
  <si>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</si>
  <si>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</si>
  <si>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</si>
  <si>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</si>
  <si>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</si>
  <si>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</si>
  <si>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</si>
  <si>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</si>
  <si>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</si>
  <si>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</si>
  <si>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</si>
  <si>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</si>
  <si>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</si>
  <si>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</si>
  <si>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</si>
  <si>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</si>
  <si>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</si>
  <si>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</si>
  <si>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</si>
  <si>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</si>
  <si>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</si>
  <si>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</si>
  <si>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</si>
  <si>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</si>
  <si>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</si>
  <si>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</si>
  <si>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</si>
  <si>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</si>
  <si>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</si>
  <si>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</si>
  <si>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</si>
  <si>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</si>
  <si>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</si>
  <si>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</si>
  <si>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</si>
  <si>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</si>
  <si>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</si>
  <si>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</si>
  <si>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</si>
  <si>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</si>
  <si>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</si>
  <si>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</si>
  <si>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</si>
  <si>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</si>
  <si>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</si>
  <si>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</si>
  <si>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</si>
  <si>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</si>
  <si>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</si>
  <si>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</si>
  <si>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</si>
  <si>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</si>
  <si>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</si>
  <si>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</si>
  <si>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</si>
  <si>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</si>
  <si>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</si>
  <si>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</si>
  <si>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</si>
  <si>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</si>
  <si>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</si>
  <si>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</si>
  <si>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</si>
  <si>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</si>
  <si>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</si>
  <si>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</si>
  <si>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</si>
  <si>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</si>
  <si>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</si>
  <si>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</si>
  <si>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</si>
  <si>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</si>
  <si>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</si>
  <si>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</si>
  <si>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</si>
  <si>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</si>
  <si>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</si>
  <si>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</si>
  <si>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</si>
  <si>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</si>
  <si>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</si>
  <si>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</si>
  <si>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</si>
  <si>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</si>
  <si>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</si>
  <si>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</si>
  <si>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</si>
  <si>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</si>
  <si>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</si>
  <si>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</si>
  <si>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</si>
  <si>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</si>
  <si>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</si>
  <si>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</si>
  <si>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</si>
  <si>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</si>
  <si>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</si>
  <si>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</si>
  <si>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</si>
  <si>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</si>
  <si>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</si>
  <si>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</si>
  <si>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</si>
  <si>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</si>
  <si>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</si>
  <si>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</si>
  <si>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</si>
  <si>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</si>
  <si>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</si>
  <si>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</si>
  <si>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</si>
  <si>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</si>
  <si>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</si>
  <si>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</si>
  <si>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</si>
  <si>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</si>
  <si>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</si>
  <si>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</si>
  <si>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</si>
  <si>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</si>
  <si>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</si>
  <si>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</si>
  <si>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</si>
  <si>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</si>
  <si>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</si>
  <si>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</si>
  <si>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</si>
  <si>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</si>
  <si>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</si>
  <si>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</si>
  <si>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</si>
  <si>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</si>
  <si>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</si>
  <si>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</si>
  <si>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</si>
  <si>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</si>
  <si>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</si>
  <si>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</si>
  <si>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</si>
  <si>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</si>
  <si>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</si>
  <si>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</si>
  <si>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</si>
  <si>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</si>
  <si>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</si>
  <si>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</si>
  <si>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</si>
  <si>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</si>
  <si>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</si>
  <si>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</si>
  <si>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</si>
  <si>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</si>
  <si>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</si>
  <si>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</si>
  <si>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</si>
  <si>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</si>
  <si>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</si>
  <si>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</si>
  <si>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</si>
  <si>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</si>
  <si>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</si>
  <si>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</si>
  <si>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</si>
  <si>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</si>
  <si>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</si>
  <si>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</si>
  <si>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</si>
  <si>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</si>
  <si>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</si>
  <si>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</si>
  <si>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</si>
  <si>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</si>
  <si>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</si>
  <si>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</si>
  <si>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</si>
  <si>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</si>
  <si>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</si>
  <si>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</si>
  <si>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</si>
  <si>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</si>
  <si>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</si>
  <si>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</si>
  <si>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</si>
  <si>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</si>
  <si>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</si>
  <si>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</si>
  <si>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</si>
  <si>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</si>
  <si>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</si>
  <si>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</si>
  <si>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</si>
  <si>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</si>
  <si>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</si>
  <si>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</si>
  <si>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</si>
  <si>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</si>
  <si>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</si>
  <si>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</si>
  <si>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</si>
  <si>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</si>
  <si>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</si>
  <si>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</si>
  <si>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</si>
  <si>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</si>
  <si>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</si>
  <si>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</si>
  <si>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</si>
  <si>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</si>
  <si>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</si>
  <si>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</si>
  <si>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</si>
  <si>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</si>
  <si>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</si>
  <si>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</si>
  <si>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</si>
  <si>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</si>
  <si>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</si>
  <si>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</si>
  <si>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</si>
  <si>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</si>
  <si>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</si>
  <si>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</si>
  <si>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</si>
  <si>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</si>
  <si>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</si>
  <si>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</si>
  <si>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</si>
  <si>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</si>
  <si>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</si>
  <si>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</si>
  <si>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</si>
  <si>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</si>
  <si>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</si>
  <si>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</si>
  <si>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</si>
  <si>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</si>
  <si>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</si>
  <si>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</si>
  <si>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</si>
  <si>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</si>
  <si>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</si>
  <si>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</si>
  <si>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</si>
  <si>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</si>
  <si>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</si>
  <si>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</si>
  <si>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</si>
  <si>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</si>
  <si>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</si>
  <si>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</si>
  <si>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</si>
  <si>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</si>
  <si>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</si>
  <si>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</si>
  <si>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</si>
  <si>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</si>
  <si>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</si>
  <si>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</si>
  <si>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</si>
  <si>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</si>
  <si>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</si>
  <si>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</si>
  <si>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</si>
  <si>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</si>
  <si>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</si>
  <si>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</si>
  <si>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</si>
  <si>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</si>
  <si>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</si>
  <si>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</si>
  <si>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</si>
  <si>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</si>
  <si>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</si>
  <si>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</si>
  <si>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</si>
  <si>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</si>
  <si>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</si>
  <si>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</si>
  <si>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</si>
  <si>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</si>
  <si>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</si>
  <si>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</si>
  <si>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</si>
  <si>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</si>
  <si>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</si>
  <si>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</si>
  <si>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</si>
  <si>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</si>
  <si>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</si>
  <si>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</si>
  <si>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</si>
  <si>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</si>
  <si>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</si>
  <si>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</si>
  <si>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</si>
  <si>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</si>
  <si>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</si>
  <si>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</si>
  <si>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</si>
  <si>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</si>
  <si>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</si>
  <si>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</si>
  <si>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</si>
  <si>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</si>
  <si>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</si>
  <si>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</si>
  <si>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</si>
  <si>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</si>
  <si>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</si>
  <si>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</si>
  <si>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</si>
  <si>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</si>
  <si>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</si>
  <si>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</si>
  <si>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</si>
  <si>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</si>
  <si>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</si>
  <si>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</si>
  <si>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</si>
  <si>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</si>
  <si>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</si>
  <si>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</si>
  <si>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</si>
  <si>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</si>
  <si>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</si>
  <si>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</si>
  <si>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</si>
  <si>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</si>
  <si>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</si>
  <si>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</si>
  <si>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</si>
  <si>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</si>
  <si>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</si>
  <si>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</si>
  <si>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</si>
  <si>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</si>
  <si>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</si>
  <si>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</si>
  <si>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</si>
  <si>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</si>
  <si>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</si>
  <si>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</si>
  <si>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</si>
  <si>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</si>
  <si>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</si>
  <si>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</si>
  <si>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</si>
  <si>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</si>
  <si>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</si>
  <si>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</si>
  <si>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</si>
  <si>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</si>
  <si>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</si>
  <si>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</si>
  <si>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</si>
  <si>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</si>
  <si>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</si>
  <si>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</si>
  <si>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</si>
  <si>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</si>
  <si>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</si>
  <si>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</si>
  <si>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</si>
  <si>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</si>
  <si>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</si>
  <si>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</si>
  <si>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</si>
  <si>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</si>
  <si>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</si>
  <si>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</si>
  <si>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</si>
  <si>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</si>
  <si>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</si>
  <si>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</si>
  <si>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</si>
  <si>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</si>
  <si>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</si>
  <si>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</si>
  <si>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</si>
  <si>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</si>
  <si>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</si>
  <si>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</si>
  <si>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</si>
  <si>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</si>
  <si>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</si>
  <si>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</si>
  <si>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</si>
  <si>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</si>
  <si>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</si>
  <si>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</si>
  <si>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</si>
  <si>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</si>
  <si>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</si>
  <si>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</si>
  <si>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</si>
  <si>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</si>
  <si>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</si>
  <si>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</si>
  <si>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</si>
  <si>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</si>
  <si>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</si>
  <si>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</si>
  <si>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</si>
  <si>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</si>
  <si>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</si>
  <si>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</si>
  <si>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</si>
  <si>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</si>
  <si>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</si>
  <si>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</si>
  <si>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</si>
  <si>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</si>
  <si>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</si>
  <si>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</si>
  <si>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</si>
  <si>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</si>
  <si>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</si>
  <si>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</si>
  <si>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</si>
  <si>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</si>
  <si>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</si>
  <si>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</si>
  <si>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</si>
  <si>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</si>
  <si>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</si>
  <si>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</si>
  <si>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</si>
  <si>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</si>
  <si>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</si>
  <si>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</si>
  <si>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</si>
  <si>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</si>
  <si>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</si>
  <si>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</si>
  <si>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</si>
  <si>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</si>
  <si>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</si>
  <si>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</si>
  <si>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</si>
  <si>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</si>
  <si>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</si>
  <si>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</si>
  <si>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</si>
  <si>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</si>
  <si>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</si>
  <si>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</si>
  <si>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</si>
  <si>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</si>
  <si>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</si>
  <si>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</si>
  <si>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</si>
  <si>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</si>
  <si>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</si>
  <si>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</si>
  <si>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</si>
  <si>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</si>
  <si>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</si>
  <si>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</si>
  <si>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</si>
  <si>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</si>
  <si>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</si>
  <si>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</si>
  <si>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</si>
  <si>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</si>
  <si>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</si>
  <si>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</si>
  <si>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</si>
  <si>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</si>
  <si>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</si>
  <si>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</si>
  <si>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</si>
  <si>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</si>
  <si>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</si>
  <si>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</si>
  <si>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</si>
  <si>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</si>
  <si>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</si>
  <si>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</si>
  <si>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</si>
  <si>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</si>
  <si>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</si>
  <si>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</si>
  <si>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</si>
  <si>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</si>
  <si>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</si>
  <si>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</si>
  <si>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</si>
  <si>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</si>
  <si>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</si>
  <si>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</si>
  <si>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</si>
  <si>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</si>
  <si>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</si>
  <si>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</si>
  <si>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</si>
  <si>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</si>
  <si>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</si>
  <si>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</si>
  <si>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</si>
  <si>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</si>
  <si>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</si>
  <si>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</si>
  <si>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</si>
  <si>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</si>
  <si>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</si>
  <si>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</si>
  <si>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</si>
  <si>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</si>
  <si>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</si>
  <si>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</si>
  <si>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</si>
  <si>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</si>
  <si>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</si>
  <si>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</si>
  <si>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</si>
  <si>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</si>
  <si>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</si>
  <si>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</si>
  <si>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</si>
  <si>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</si>
  <si>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</si>
  <si>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</si>
  <si>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</si>
  <si>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</si>
  <si>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</si>
  <si>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</si>
  <si>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</si>
  <si>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</si>
  <si>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</si>
  <si>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</si>
  <si>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</si>
  <si>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</si>
  <si>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</si>
  <si>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</si>
  <si>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</si>
  <si>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</si>
  <si>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</si>
  <si>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</si>
  <si>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</si>
  <si>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</si>
  <si>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</si>
  <si>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</si>
  <si>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</si>
  <si>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</si>
  <si>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</si>
  <si>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</si>
  <si>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</si>
  <si>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</si>
  <si>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</si>
  <si>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</si>
  <si>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</si>
  <si>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</si>
  <si>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</si>
  <si>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</si>
  <si>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</si>
  <si>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</si>
  <si>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</si>
  <si>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</si>
  <si>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</si>
  <si>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</si>
  <si>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</si>
  <si>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</si>
  <si>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</si>
  <si>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</si>
  <si>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</si>
  <si>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</si>
  <si>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</si>
  <si>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</si>
  <si>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</si>
  <si>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</si>
  <si>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</si>
  <si>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</si>
  <si>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</si>
  <si>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</si>
  <si>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</si>
  <si>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</si>
  <si>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</si>
  <si>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</si>
  <si>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</si>
  <si>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</si>
  <si>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</si>
  <si>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</si>
  <si>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</si>
  <si>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</si>
  <si>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</si>
  <si>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</si>
  <si>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</si>
  <si>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</si>
  <si>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</si>
  <si>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</si>
  <si>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</si>
  <si>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</si>
  <si>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</si>
  <si>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</si>
  <si>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</si>
  <si>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</si>
  <si>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</si>
  <si>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</si>
  <si>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</si>
  <si>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</si>
  <si>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</si>
  <si>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</si>
  <si>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</si>
  <si>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</si>
  <si>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</si>
  <si>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</si>
  <si>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</si>
  <si>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</si>
  <si>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</si>
  <si>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</si>
  <si>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</si>
  <si>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</si>
  <si>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</si>
  <si>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</si>
  <si>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</si>
  <si>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</si>
  <si>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</si>
  <si>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</si>
  <si>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</si>
  <si>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</si>
  <si>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</si>
  <si>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</si>
  <si>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</si>
  <si>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</si>
  <si>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</si>
  <si>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</si>
  <si>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</si>
  <si>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</si>
  <si>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</si>
  <si>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</si>
  <si>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</si>
  <si>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</si>
  <si>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</si>
  <si>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</si>
  <si>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</si>
  <si>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</si>
  <si>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</si>
  <si>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</si>
  <si>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</si>
  <si>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</si>
  <si>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</si>
  <si>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</si>
  <si>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</si>
  <si>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</si>
  <si>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</si>
  <si>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</si>
  <si>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</si>
  <si>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</si>
  <si>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</si>
  <si>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</si>
  <si>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</si>
  <si>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</si>
  <si>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</si>
  <si>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</si>
  <si>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</si>
  <si>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</si>
  <si>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</si>
  <si>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</si>
  <si>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</si>
  <si>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</si>
  <si>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</si>
  <si>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</si>
  <si>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</si>
  <si>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</si>
  <si>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</si>
  <si>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</si>
  <si>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</si>
  <si>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</si>
  <si>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</si>
  <si>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</si>
  <si>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</si>
  <si>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</si>
  <si>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</si>
  <si>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</si>
  <si>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</si>
  <si>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</si>
  <si>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</si>
  <si>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</si>
  <si>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</si>
  <si>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</si>
  <si>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</si>
  <si>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</si>
  <si>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</si>
  <si>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</si>
  <si>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</si>
  <si>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</si>
  <si>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</si>
  <si>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</si>
  <si>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</si>
  <si>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</si>
  <si>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</si>
  <si>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</si>
  <si>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</si>
  <si>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</si>
  <si>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</si>
  <si>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</si>
  <si>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</si>
  <si>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</si>
  <si>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</si>
  <si>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</si>
  <si>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</si>
  <si>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</si>
  <si>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</si>
  <si>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</si>
  <si>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</si>
  <si>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</si>
  <si>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</si>
  <si>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</si>
  <si>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</si>
  <si>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</si>
  <si>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</si>
  <si>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</si>
  <si>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</si>
  <si>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</si>
  <si>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</si>
  <si>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</si>
  <si>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</si>
  <si>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</si>
  <si>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</si>
  <si>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</si>
  <si>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</si>
  <si>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</si>
  <si>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</si>
  <si>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</si>
  <si>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</si>
  <si>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</si>
  <si>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</si>
  <si>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</si>
  <si>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</si>
  <si>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</si>
  <si>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</si>
  <si>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</si>
  <si>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</si>
  <si>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</si>
  <si>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</si>
  <si>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</si>
  <si>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</si>
  <si>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</si>
  <si>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</si>
  <si>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</si>
  <si>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</si>
  <si>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</si>
  <si>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</si>
  <si>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</si>
  <si>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</si>
  <si>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</si>
  <si>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</si>
  <si>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</si>
  <si>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</si>
  <si>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</si>
  <si>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</si>
  <si>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</si>
  <si>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</si>
  <si>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</si>
  <si>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</si>
  <si>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</si>
  <si>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</si>
  <si>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</si>
  <si>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</si>
  <si>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</si>
  <si>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</si>
  <si>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</si>
  <si>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</si>
  <si>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</si>
  <si>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</si>
  <si>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</si>
  <si>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</si>
  <si>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</si>
  <si>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</si>
  <si>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</si>
  <si>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</si>
  <si>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</si>
  <si>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</si>
  <si>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</si>
  <si>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</si>
  <si>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</si>
  <si>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</si>
  <si>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</si>
  <si>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</si>
  <si>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</si>
  <si>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</si>
  <si>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</si>
  <si>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</si>
  <si>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</si>
  <si>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</si>
  <si>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</si>
  <si>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</si>
  <si>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</si>
  <si>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</si>
  <si>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</si>
  <si>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</si>
  <si>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</si>
  <si>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</si>
  <si>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</si>
  <si>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</si>
  <si>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</si>
  <si>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</si>
  <si>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</si>
  <si>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</si>
  <si>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</si>
  <si>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</si>
  <si>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</si>
  <si>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</si>
  <si>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</si>
  <si>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</si>
  <si>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</si>
  <si>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</si>
  <si>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</si>
  <si>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</si>
  <si>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</si>
  <si>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</si>
  <si>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</si>
  <si>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</si>
  <si>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</si>
  <si>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</si>
  <si>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</si>
  <si>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</si>
  <si>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</si>
  <si>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</si>
  <si>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</si>
  <si>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</si>
  <si>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</si>
  <si>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</si>
  <si>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</si>
  <si>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</si>
  <si>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</si>
  <si>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</si>
  <si>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</si>
  <si>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</si>
  <si>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</si>
  <si>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</si>
  <si>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</si>
  <si>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</si>
  <si>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</si>
  <si>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</si>
  <si>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</si>
  <si>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</si>
  <si>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</si>
  <si>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</si>
  <si>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</si>
  <si>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</si>
  <si>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</si>
  <si>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</si>
  <si>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</si>
  <si>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</si>
  <si>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</si>
  <si>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</si>
  <si>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</si>
  <si>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</si>
  <si>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</si>
  <si>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</si>
  <si>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</si>
  <si>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</si>
  <si>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</si>
  <si>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</si>
  <si>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</si>
  <si>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</si>
  <si>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</si>
  <si>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</si>
  <si>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</si>
  <si>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</si>
  <si>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</si>
  <si>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</si>
  <si>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</si>
  <si>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</si>
  <si>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</si>
  <si>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</si>
  <si>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</si>
  <si>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</si>
  <si>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</si>
  <si>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</si>
  <si>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</si>
  <si>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</si>
  <si>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</si>
  <si>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</si>
  <si>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</si>
  <si>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</si>
  <si>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</si>
  <si>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</si>
  <si>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</si>
  <si>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</si>
  <si>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</si>
  <si>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</si>
  <si>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</si>
  <si>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</si>
  <si>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</si>
  <si>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</si>
  <si>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</si>
  <si>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</si>
  <si>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</si>
  <si>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</si>
  <si>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</si>
  <si>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</si>
  <si>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</si>
  <si>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</si>
  <si>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</si>
  <si>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</si>
  <si>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</si>
  <si>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</si>
  <si>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</si>
  <si>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</si>
  <si>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</si>
  <si>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</si>
  <si>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</si>
  <si>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</si>
  <si>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</si>
  <si>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</si>
  <si>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</si>
  <si>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</si>
  <si>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</si>
  <si>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</si>
  <si>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</si>
  <si>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</si>
  <si>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</si>
  <si>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</si>
  <si>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</si>
  <si>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</si>
  <si>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</si>
  <si>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</si>
  <si>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</si>
  <si>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</si>
  <si>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</si>
  <si>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</si>
  <si>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</si>
  <si>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</si>
  <si>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</si>
  <si>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</si>
  <si>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</si>
  <si>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</si>
  <si>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</si>
  <si>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</si>
  <si>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</si>
  <si>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</si>
  <si>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</si>
  <si>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</si>
  <si>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</si>
  <si>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</si>
  <si>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</si>
  <si>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</si>
  <si>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</si>
  <si>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</si>
  <si>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</si>
  <si>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</si>
  <si>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</si>
  <si>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</si>
  <si>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</si>
  <si>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</si>
  <si>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</si>
  <si>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</si>
  <si>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</si>
  <si>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</si>
  <si>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</si>
  <si>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</si>
  <si>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</si>
  <si>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</si>
  <si>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</si>
  <si>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</si>
  <si>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</si>
  <si>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</si>
  <si>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</si>
  <si>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</si>
  <si>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</si>
  <si>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</si>
  <si>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</si>
  <si>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</si>
  <si>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</si>
  <si>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</si>
  <si>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</si>
  <si>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</si>
  <si>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</si>
  <si>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</si>
  <si>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</si>
  <si>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</si>
  <si>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</si>
  <si>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</si>
  <si>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</si>
  <si>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</si>
  <si>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</si>
  <si>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</si>
  <si>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</si>
  <si>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</si>
  <si>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</si>
  <si>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</si>
  <si>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</si>
  <si>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</si>
  <si>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</si>
  <si>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</si>
  <si>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</si>
  <si>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</si>
  <si>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</si>
  <si>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</si>
  <si>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</si>
  <si>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</si>
  <si>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</si>
  <si>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</si>
  <si>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</si>
  <si>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</si>
  <si>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</si>
  <si>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</si>
  <si>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</si>
  <si>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</si>
  <si>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</si>
  <si>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</si>
  <si>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</si>
  <si>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</si>
  <si>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</si>
  <si>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</si>
  <si>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</si>
  <si>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</si>
  <si>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</si>
  <si>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</si>
  <si>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</si>
  <si>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</si>
  <si>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</si>
  <si>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</si>
  <si>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</si>
  <si>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</si>
  <si>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</si>
  <si>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</si>
  <si>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</si>
  <si>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</si>
  <si>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</si>
  <si>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</si>
  <si>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</si>
  <si>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</si>
  <si>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</si>
  <si>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</si>
  <si>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</si>
  <si>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</si>
  <si>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</si>
  <si>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</si>
  <si>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</si>
  <si>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</si>
  <si>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</si>
  <si>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</si>
  <si>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</si>
  <si>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</si>
  <si>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</si>
  <si>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</si>
  <si>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</si>
  <si>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</si>
  <si>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</si>
  <si>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</si>
  <si>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</si>
  <si>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</si>
  <si>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</si>
  <si>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</si>
  <si>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</si>
  <si>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</si>
  <si>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</si>
  <si>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</si>
  <si>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</si>
  <si>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</si>
  <si>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</si>
  <si>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</si>
  <si>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</si>
  <si>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</si>
  <si>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</si>
  <si>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</si>
  <si>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</si>
  <si>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</si>
  <si>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</si>
  <si>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</si>
  <si>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</si>
  <si>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</si>
  <si>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</si>
  <si>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</si>
  <si>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</si>
  <si>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</si>
  <si>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</si>
  <si>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</si>
  <si>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</si>
  <si>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</si>
  <si>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</si>
  <si>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</si>
  <si>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</si>
  <si>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</si>
  <si>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</si>
  <si>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</si>
  <si>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</si>
  <si>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</si>
  <si>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</si>
  <si>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</si>
  <si>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</si>
  <si>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</si>
  <si>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</si>
  <si>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</si>
  <si>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</si>
  <si>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</si>
  <si>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</si>
  <si>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</si>
  <si>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</si>
  <si>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</si>
  <si>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</si>
  <si>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</si>
  <si>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</si>
  <si>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</si>
  <si>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</si>
  <si>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</si>
  <si>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</si>
  <si>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</si>
  <si>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</si>
  <si>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</si>
  <si>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</si>
  <si>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</si>
  <si>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</si>
  <si>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</si>
  <si>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</si>
  <si>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</si>
  <si>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</si>
  <si>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</si>
  <si>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</si>
  <si>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</si>
  <si>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</si>
  <si>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</si>
  <si>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</si>
  <si>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</si>
  <si>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</si>
  <si>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</si>
  <si>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</si>
  <si>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</si>
  <si>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</si>
  <si>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</si>
  <si>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</si>
  <si>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</si>
  <si>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</si>
  <si>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</si>
  <si>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</si>
  <si>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</si>
  <si>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</si>
  <si>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</si>
  <si>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</si>
  <si>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</si>
  <si>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</si>
  <si>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</si>
  <si>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</si>
  <si>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</si>
  <si>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</si>
  <si>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</si>
  <si>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</si>
  <si>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</si>
  <si>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</si>
  <si>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</si>
  <si>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</si>
  <si>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</si>
  <si>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</si>
  <si>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</si>
  <si>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</si>
  <si>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</si>
  <si>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</si>
  <si>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</si>
  <si>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</si>
  <si>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</si>
  <si>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</si>
  <si>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</si>
  <si>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</si>
  <si>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</si>
  <si>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</si>
  <si>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</si>
  <si>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</si>
  <si>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</si>
  <si>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</si>
  <si>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</si>
  <si>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</si>
  <si>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</si>
  <si>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</si>
  <si>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</si>
  <si>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</si>
  <si>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</si>
  <si>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</si>
  <si>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</si>
  <si>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</si>
  <si>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</si>
  <si>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</si>
  <si>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</si>
  <si>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</si>
  <si>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</si>
  <si>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</si>
  <si>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</si>
  <si>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</si>
  <si>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</si>
  <si>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</si>
  <si>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</si>
  <si>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</si>
  <si>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</si>
  <si>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</si>
  <si>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</si>
  <si>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</si>
  <si>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</si>
  <si>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</si>
  <si>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</si>
  <si>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</si>
  <si>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</si>
  <si>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</si>
  <si>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</si>
  <si>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</si>
  <si>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</si>
  <si>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</si>
  <si>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</si>
  <si>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</si>
  <si>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</si>
  <si>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</si>
  <si>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</si>
  <si>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</si>
  <si>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</si>
  <si>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</si>
  <si>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</si>
  <si>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</si>
  <si>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</si>
  <si>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</si>
  <si>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</si>
  <si>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</si>
  <si>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</si>
  <si>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</si>
  <si>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</si>
  <si>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</si>
  <si>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</si>
  <si>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</si>
  <si>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</si>
  <si>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</si>
  <si>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</si>
  <si>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</si>
  <si>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</si>
  <si>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</si>
  <si>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</si>
  <si>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</si>
  <si>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</si>
  <si>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</si>
  <si>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</si>
  <si>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</si>
  <si>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</si>
  <si>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</si>
  <si>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</si>
  <si>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</si>
  <si>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</si>
  <si>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</si>
  <si>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</si>
  <si>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</si>
  <si>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</si>
  <si>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</si>
  <si>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</si>
  <si>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</si>
  <si>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</si>
  <si>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</si>
  <si>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</si>
  <si>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</si>
  <si>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</si>
  <si>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</si>
  <si>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</si>
  <si>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</si>
  <si>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</si>
  <si>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</si>
  <si>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</si>
  <si>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</si>
  <si>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</si>
  <si>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</si>
  <si>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</si>
  <si>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</si>
  <si>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</si>
  <si>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</si>
  <si>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</si>
  <si>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</si>
  <si>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</si>
  <si>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</si>
  <si>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</si>
  <si>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</si>
  <si>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</si>
  <si>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</si>
  <si>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</si>
  <si>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</si>
  <si>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</si>
  <si>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</si>
  <si>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</si>
  <si>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</si>
  <si>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</si>
  <si>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</si>
  <si>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</si>
  <si>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</si>
  <si>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</si>
  <si>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</si>
  <si>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</si>
  <si>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</si>
  <si>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</si>
  <si>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</si>
  <si>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</si>
  <si>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</si>
  <si>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</si>
  <si>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</si>
  <si>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</si>
  <si>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</si>
  <si>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</si>
  <si>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</si>
  <si>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</si>
  <si>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</si>
  <si>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</si>
  <si>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</si>
  <si>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</si>
  <si>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</si>
  <si>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</si>
  <si>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</si>
  <si>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</si>
  <si>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</si>
  <si>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</si>
  <si>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</si>
  <si>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</si>
  <si>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</si>
  <si>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</si>
  <si>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</si>
  <si>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</si>
  <si>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</si>
  <si>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</si>
  <si>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</si>
  <si>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</si>
  <si>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</si>
  <si>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</si>
  <si>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</si>
  <si>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</si>
  <si>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</si>
  <si>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</si>
  <si>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</si>
  <si>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</si>
  <si>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</si>
  <si>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</si>
  <si>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</si>
  <si>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</si>
  <si>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</si>
  <si>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</si>
  <si>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</si>
  <si>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</si>
  <si>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</si>
  <si>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</si>
  <si>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</si>
  <si>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</si>
  <si>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</si>
  <si>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</si>
  <si>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</si>
  <si>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</si>
  <si>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</si>
  <si>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</si>
  <si>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</si>
  <si>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</si>
  <si>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</si>
  <si>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</si>
  <si>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</si>
  <si>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</si>
  <si>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</si>
  <si>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</si>
  <si>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</si>
  <si>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</si>
  <si>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</si>
  <si>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</si>
  <si>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</si>
  <si>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</si>
  <si>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</si>
  <si>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</si>
  <si>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</si>
  <si>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</si>
  <si>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</si>
  <si>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</si>
  <si>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</si>
  <si>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</si>
  <si>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</si>
  <si>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</si>
  <si>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</si>
  <si>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</si>
  <si>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</si>
  <si>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</si>
  <si>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</si>
  <si>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</si>
  <si>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</si>
  <si>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</si>
  <si>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</si>
  <si>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</si>
  <si>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</si>
  <si>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</si>
  <si>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</si>
  <si>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</si>
  <si>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</si>
  <si>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</si>
  <si>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</si>
  <si>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</si>
  <si>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</si>
  <si>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</si>
  <si>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</si>
  <si>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</si>
  <si>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</si>
  <si>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</si>
  <si>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</si>
  <si>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</si>
  <si>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</si>
  <si>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</si>
  <si>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</si>
  <si>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</si>
  <si>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</si>
  <si>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</si>
  <si>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</si>
  <si>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</si>
  <si>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</si>
  <si>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</si>
  <si>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</si>
  <si>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</si>
  <si>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</si>
  <si>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</si>
  <si>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</si>
  <si>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</si>
  <si>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</si>
  <si>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</si>
  <si>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</si>
  <si>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</si>
  <si>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</si>
  <si>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</si>
  <si>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</si>
  <si>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</si>
  <si>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</si>
  <si>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</si>
  <si>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</si>
  <si>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</si>
  <si>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</si>
  <si>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</si>
  <si>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</si>
  <si>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</si>
  <si>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</si>
  <si>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</si>
  <si>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</si>
  <si>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</si>
  <si>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</si>
  <si>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</si>
  <si>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</si>
  <si>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</si>
  <si>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</si>
  <si>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</si>
  <si>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</si>
  <si>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</si>
  <si>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</si>
  <si>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</si>
  <si>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</si>
  <si>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</si>
  <si>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</si>
  <si>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</si>
  <si>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</si>
  <si>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</si>
  <si>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</si>
  <si>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</si>
  <si>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</si>
  <si>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</si>
  <si>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</si>
  <si>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</si>
  <si>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</si>
  <si>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</si>
  <si>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</si>
  <si>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</si>
  <si>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</si>
  <si>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</si>
  <si>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</si>
  <si>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</si>
  <si>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</si>
  <si>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</si>
  <si>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</si>
  <si>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</si>
  <si>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</si>
  <si>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</si>
  <si>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</si>
  <si>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</si>
  <si>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</si>
  <si>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</si>
  <si>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</si>
  <si>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</si>
  <si>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</si>
  <si>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</si>
  <si>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</si>
  <si>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</si>
  <si>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</si>
  <si>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</si>
  <si>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</si>
  <si>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</si>
  <si>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</si>
  <si>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</si>
  <si>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</si>
  <si>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</si>
  <si>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</si>
  <si>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</si>
  <si>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</si>
  <si>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</si>
  <si>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</si>
  <si>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</si>
  <si>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</si>
  <si>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</si>
  <si>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</si>
  <si>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</si>
  <si>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</si>
  <si>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</si>
  <si>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</si>
  <si>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</si>
  <si>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</si>
  <si>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</si>
  <si>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</si>
  <si>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</si>
  <si>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</si>
  <si>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</si>
  <si>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</si>
  <si>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</si>
  <si>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</si>
  <si>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</si>
  <si>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</si>
  <si>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</si>
  <si>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</si>
  <si>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</si>
  <si>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</si>
  <si>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</si>
  <si>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</si>
  <si>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</si>
  <si>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</si>
  <si>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</si>
  <si>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</si>
  <si>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</si>
  <si>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</si>
  <si>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</si>
  <si>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</si>
  <si>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</si>
  <si>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</si>
  <si>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</si>
  <si>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</si>
  <si>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</si>
  <si>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</si>
  <si>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</si>
  <si>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</si>
  <si>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</si>
  <si>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</si>
  <si>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</si>
  <si>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</si>
  <si>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</si>
  <si>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</si>
  <si>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</si>
  <si>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</si>
  <si>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</si>
  <si>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</si>
  <si>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</si>
  <si>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</si>
  <si>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</si>
  <si>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</si>
  <si>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</si>
  <si>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</si>
  <si>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</si>
  <si>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</si>
  <si>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</si>
  <si>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</si>
  <si>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</si>
  <si>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</si>
  <si>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</si>
  <si>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</si>
  <si>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</si>
  <si>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</si>
  <si>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</si>
  <si>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</si>
  <si>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</si>
  <si>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</si>
  <si>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</si>
  <si>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</si>
  <si>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</si>
  <si>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</si>
  <si>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</si>
  <si>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</si>
  <si>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</si>
  <si>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</si>
  <si>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</si>
  <si>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</si>
  <si>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</si>
  <si>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</si>
  <si>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</si>
  <si>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</si>
  <si>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</si>
  <si>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</si>
  <si>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</si>
  <si>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</si>
  <si>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</si>
  <si>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</si>
  <si>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</si>
  <si>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</si>
  <si>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</si>
  <si>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</si>
  <si>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</si>
  <si>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</si>
  <si>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</si>
  <si>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</si>
  <si>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</si>
  <si>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</si>
  <si>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</si>
  <si>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</si>
  <si>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</si>
  <si>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</si>
  <si>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</si>
  <si>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</si>
  <si>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</si>
  <si>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</si>
  <si>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</si>
  <si>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</si>
  <si>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</si>
  <si>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</si>
  <si>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</si>
  <si>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</si>
  <si>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</si>
  <si>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</si>
  <si>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</si>
  <si>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</si>
  <si>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</si>
  <si>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</si>
  <si>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</si>
  <si>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</si>
  <si>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</si>
  <si>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</si>
  <si>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</si>
  <si>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</si>
  <si>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</si>
  <si>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</si>
  <si>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</si>
  <si>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</si>
  <si>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</si>
  <si>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</si>
  <si>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</si>
  <si>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</si>
  <si>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</si>
  <si>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</si>
  <si>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</si>
  <si>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</si>
  <si>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</si>
  <si>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</si>
  <si>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</si>
  <si>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</si>
  <si>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</si>
  <si>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</si>
  <si>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</si>
  <si>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</si>
  <si>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</si>
  <si>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</si>
  <si>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</si>
  <si>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</si>
  <si>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</si>
  <si>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</si>
  <si>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</si>
  <si>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</si>
  <si>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</si>
  <si>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</si>
  <si>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</si>
  <si>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</si>
  <si>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</si>
  <si>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</si>
  <si>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</si>
  <si>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</si>
  <si>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</si>
  <si>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</si>
  <si>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</si>
  <si>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</si>
  <si>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</si>
  <si>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</si>
  <si>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</si>
  <si>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</si>
  <si>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</si>
  <si>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</si>
  <si>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</si>
  <si>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</si>
  <si>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</si>
  <si>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</si>
  <si>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</si>
  <si>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</si>
  <si>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</si>
  <si>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</si>
  <si>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</si>
  <si>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</si>
  <si>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</si>
  <si>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</si>
  <si>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</si>
  <si>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</si>
  <si>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</si>
  <si>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</si>
  <si>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</si>
  <si>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</si>
  <si>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</si>
  <si>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</si>
  <si>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</si>
  <si>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</si>
  <si>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</si>
  <si>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</si>
  <si>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</si>
  <si>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</si>
  <si>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</si>
  <si>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</si>
  <si>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</si>
  <si>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</si>
  <si>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</si>
  <si>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</si>
  <si>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</si>
  <si>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</si>
  <si>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</si>
  <si>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</si>
  <si>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</si>
  <si>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</si>
  <si>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</si>
  <si>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</si>
  <si>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</si>
  <si>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</si>
  <si>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</si>
  <si>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</si>
  <si>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</si>
  <si>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</si>
  <si>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</si>
  <si>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</si>
  <si>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</si>
  <si>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</si>
  <si>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</si>
  <si>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</si>
  <si>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</si>
  <si>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</si>
  <si>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</si>
  <si>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</si>
  <si>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</si>
  <si>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</si>
  <si>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</si>
  <si>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</si>
  <si>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</si>
  <si>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</si>
  <si>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</si>
  <si>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</si>
  <si>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</si>
  <si>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</si>
  <si>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</si>
  <si>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</si>
  <si>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</si>
  <si>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</si>
  <si>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</si>
  <si>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</si>
  <si>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</si>
  <si>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</si>
  <si>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</si>
  <si>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</si>
  <si>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</si>
  <si>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</si>
  <si>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</si>
  <si>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</si>
  <si>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</si>
  <si>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</si>
  <si>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</si>
  <si>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</si>
  <si>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</si>
  <si>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</si>
  <si>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</si>
  <si>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</si>
  <si>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</si>
  <si>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</si>
  <si>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</si>
  <si>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</si>
  <si>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</si>
  <si>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</si>
  <si>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</si>
  <si>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</si>
  <si>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</si>
  <si>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</si>
  <si>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</si>
  <si>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</si>
  <si>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</si>
  <si>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</si>
  <si>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</si>
  <si>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</si>
  <si>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</si>
  <si>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</si>
  <si>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</si>
  <si>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</si>
  <si>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</si>
  <si>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</si>
  <si>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</si>
  <si>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</si>
  <si>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</si>
  <si>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</si>
  <si>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</si>
  <si>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</si>
  <si>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</si>
  <si>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</si>
  <si>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</si>
  <si>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</si>
  <si>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</si>
  <si>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</si>
  <si>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</si>
  <si>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</si>
  <si>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</si>
  <si>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</si>
  <si>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</si>
  <si>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</si>
  <si>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</si>
  <si>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</si>
  <si>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</si>
  <si>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</si>
  <si>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</si>
  <si>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</si>
  <si>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</si>
  <si>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</si>
  <si>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</si>
  <si>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</si>
  <si>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</si>
  <si>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</si>
  <si>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</si>
  <si>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</si>
  <si>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</si>
  <si>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</si>
  <si>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</si>
  <si>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</si>
  <si>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</si>
  <si>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</si>
  <si>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</si>
  <si>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</si>
  <si>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</si>
  <si>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</si>
  <si>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</si>
  <si>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</si>
  <si>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</si>
  <si>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</si>
  <si>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</si>
  <si>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</si>
  <si>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</si>
  <si>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</si>
  <si>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</si>
  <si>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</si>
  <si>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</si>
  <si>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</si>
  <si>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</si>
  <si>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</si>
  <si>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</si>
  <si>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</si>
  <si>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</si>
  <si>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</si>
  <si>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</si>
  <si>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</si>
  <si>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</si>
  <si>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</si>
  <si>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</si>
  <si>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</si>
  <si>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</si>
  <si>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</si>
  <si>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</si>
  <si>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</si>
  <si>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</si>
  <si>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</si>
  <si>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</si>
  <si>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</si>
  <si>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</si>
  <si>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</si>
  <si>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</si>
  <si>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</si>
  <si>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</si>
  <si>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</si>
  <si>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</si>
  <si>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</si>
  <si>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</si>
  <si>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</si>
  <si>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</si>
  <si>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</si>
  <si>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</si>
  <si>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</si>
  <si>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</si>
  <si>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</si>
  <si>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</si>
  <si>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</si>
  <si>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</si>
  <si>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</si>
  <si>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</si>
  <si>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</si>
  <si>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</si>
  <si>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</si>
  <si>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</si>
  <si>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</si>
  <si>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</si>
  <si>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</si>
  <si>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</si>
  <si>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</si>
  <si>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</si>
  <si>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</si>
  <si>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</si>
  <si>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</si>
  <si>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</si>
  <si>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</si>
  <si>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</si>
  <si>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</si>
  <si>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</si>
  <si>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</si>
  <si>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</si>
  <si>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</si>
  <si>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</si>
  <si>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</si>
  <si>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</si>
  <si>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</si>
  <si>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</si>
  <si>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</si>
  <si>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</si>
  <si>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</si>
  <si>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</si>
  <si>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</si>
  <si>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</si>
  <si>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</si>
  <si>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</si>
  <si>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</si>
  <si>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</si>
  <si>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</si>
  <si>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</si>
  <si>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</si>
  <si>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</si>
  <si>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</si>
  <si>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</si>
  <si>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</si>
  <si>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</si>
  <si>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</si>
  <si>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</si>
  <si>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</si>
  <si>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</si>
  <si>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</si>
  <si>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</si>
  <si>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</si>
  <si>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</si>
  <si>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</si>
  <si>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</si>
  <si>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</si>
  <si>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</si>
  <si>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</si>
  <si>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</si>
  <si>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</si>
  <si>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</si>
  <si>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</si>
  <si>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</si>
  <si>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</si>
  <si>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</si>
  <si>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</si>
  <si>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</si>
  <si>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</si>
  <si>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</si>
  <si>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</si>
  <si>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</si>
  <si>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</si>
  <si>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</si>
  <si>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</si>
  <si>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</si>
  <si>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</si>
  <si>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</si>
  <si>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</si>
  <si>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</si>
  <si>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</si>
  <si>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</si>
  <si>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</si>
  <si>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</si>
  <si>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</si>
  <si>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</si>
  <si>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</si>
  <si>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</si>
  <si>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</si>
  <si>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</si>
  <si>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</si>
  <si>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</si>
  <si>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</si>
  <si>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</si>
  <si>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</si>
  <si>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</si>
  <si>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</si>
  <si>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</si>
  <si>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</si>
  <si>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</si>
  <si>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</si>
  <si>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</si>
  <si>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</si>
  <si>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</si>
  <si>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</si>
  <si>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</si>
  <si>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</si>
  <si>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</si>
  <si>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</si>
  <si>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</si>
  <si>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</si>
  <si>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</si>
  <si>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</si>
  <si>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</si>
  <si>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</si>
  <si>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</si>
  <si>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</si>
  <si>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</si>
  <si>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</si>
  <si>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</si>
  <si>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</si>
  <si>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</si>
  <si>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</si>
  <si>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</si>
  <si>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</si>
  <si>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</si>
  <si>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</si>
  <si>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</si>
  <si>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</si>
  <si>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</si>
  <si>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</si>
  <si>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</si>
  <si>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</si>
  <si>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</si>
  <si>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</si>
  <si>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</si>
  <si>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</si>
  <si>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</si>
  <si>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</si>
  <si>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</si>
  <si>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</si>
  <si>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</si>
  <si>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</si>
  <si>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</si>
  <si>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</si>
  <si>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</si>
  <si>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</si>
  <si>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</si>
  <si>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</si>
  <si>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</si>
  <si>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</si>
  <si>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</si>
  <si>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</si>
  <si>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</si>
  <si>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</si>
  <si>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</si>
  <si>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</si>
  <si>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</si>
  <si>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</si>
  <si>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</si>
  <si>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</si>
  <si>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</si>
  <si>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</si>
  <si>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</si>
  <si>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</si>
  <si>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</si>
  <si>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</si>
  <si>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</si>
  <si>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</si>
  <si>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</si>
  <si>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</si>
  <si>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</si>
  <si>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</si>
  <si>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</si>
  <si>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</si>
  <si>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</si>
  <si>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</si>
  <si>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</si>
  <si>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</si>
  <si>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</si>
  <si>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</si>
  <si>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</si>
  <si>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</si>
  <si>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</si>
  <si>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</si>
  <si>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</si>
  <si>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</si>
  <si>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</si>
  <si>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</si>
  <si>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</si>
  <si>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</si>
  <si>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</si>
  <si>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</si>
  <si>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</si>
  <si>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</si>
  <si>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</si>
  <si>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</si>
  <si>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</si>
  <si>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</si>
  <si>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</si>
  <si>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</si>
  <si>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</si>
  <si>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</si>
  <si>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</si>
  <si>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</si>
  <si>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</si>
  <si>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</si>
  <si>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</si>
  <si>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</si>
  <si>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</si>
  <si>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</si>
  <si>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</si>
  <si>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</si>
  <si>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</si>
  <si>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</si>
  <si>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</si>
  <si>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</si>
  <si>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</si>
  <si>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</si>
  <si>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</si>
  <si>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</si>
  <si>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</si>
  <si>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</si>
  <si>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</si>
  <si>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</si>
  <si>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</si>
  <si>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</si>
  <si>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</si>
  <si>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</si>
  <si>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</si>
  <si>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</si>
  <si>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</si>
  <si>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</si>
  <si>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</si>
  <si>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</si>
  <si>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</si>
  <si>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</si>
  <si>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</si>
  <si>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</si>
  <si>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</si>
  <si>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</si>
  <si>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</si>
  <si>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</si>
  <si>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</si>
  <si>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</si>
  <si>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</si>
  <si>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</si>
  <si>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</si>
  <si>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</si>
  <si>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</si>
  <si>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</si>
  <si>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</si>
  <si>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</si>
  <si>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</si>
  <si>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</si>
  <si>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</si>
  <si>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</si>
  <si>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</si>
  <si>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</si>
  <si>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</si>
  <si>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</si>
  <si>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</si>
  <si>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</si>
  <si>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</si>
  <si>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</si>
  <si>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</si>
  <si>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</si>
  <si>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</si>
  <si>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</si>
  <si>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</si>
  <si>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</si>
  <si>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</si>
  <si>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</si>
  <si>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</si>
  <si>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</si>
  <si>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</si>
  <si>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</si>
  <si>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</si>
  <si>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</si>
  <si>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</si>
  <si>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</si>
  <si>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</si>
  <si>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</si>
  <si>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</si>
  <si>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</si>
  <si>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</si>
  <si>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</si>
  <si>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</si>
  <si>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</si>
  <si>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</si>
  <si>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</si>
  <si>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</si>
  <si>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</si>
  <si>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</si>
  <si>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</si>
  <si>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</si>
  <si>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</si>
  <si>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</si>
  <si>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</si>
  <si>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</si>
  <si>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</si>
  <si>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</si>
  <si>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</si>
  <si>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</si>
  <si>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</si>
  <si>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</si>
  <si>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</si>
  <si>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</si>
  <si>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</si>
  <si>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</si>
  <si>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</si>
  <si>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</si>
  <si>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</si>
  <si>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</si>
  <si>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</si>
  <si>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</si>
  <si>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</si>
  <si>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</si>
  <si>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</si>
  <si>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</si>
  <si>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</si>
  <si>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</si>
  <si>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</si>
  <si>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</si>
  <si>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</si>
  <si>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</si>
  <si>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</si>
  <si>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</si>
  <si>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</si>
  <si>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</si>
  <si>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</si>
  <si>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</si>
  <si>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</si>
  <si>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</si>
  <si>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</si>
  <si>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</si>
  <si>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</si>
  <si>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</si>
  <si>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</si>
  <si>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</si>
  <si>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</si>
  <si>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</si>
  <si>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</si>
  <si>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</si>
  <si>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</si>
  <si>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</si>
  <si>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</si>
  <si>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</si>
  <si>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</si>
  <si>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</si>
  <si>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</si>
  <si>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</si>
  <si>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</si>
  <si>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</si>
  <si>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</si>
  <si>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</si>
  <si>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</si>
  <si>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</si>
  <si>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</si>
  <si>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</si>
  <si>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</si>
  <si>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</si>
  <si>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</si>
  <si>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</si>
  <si>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</si>
  <si>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</si>
  <si>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</si>
  <si>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</si>
  <si>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</si>
  <si>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</si>
  <si>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</si>
  <si>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</si>
  <si>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</si>
  <si>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</si>
  <si>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</si>
  <si>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</si>
  <si>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</si>
  <si>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</si>
  <si>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</si>
  <si>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</si>
  <si>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</si>
  <si>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</si>
  <si>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</si>
  <si>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</si>
  <si>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</si>
  <si>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</si>
  <si>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</si>
  <si>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</si>
  <si>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</si>
  <si>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</si>
  <si>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</si>
  <si>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</si>
  <si>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</si>
  <si>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</si>
  <si>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</si>
  <si>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</si>
  <si>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</si>
  <si>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</si>
  <si>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</si>
  <si>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</si>
  <si>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</si>
  <si>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</si>
  <si>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</si>
  <si>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</si>
  <si>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</si>
  <si>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</si>
  <si>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</si>
  <si>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</si>
  <si>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</si>
  <si>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</si>
  <si>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</si>
  <si>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</si>
  <si>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</si>
  <si>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</si>
  <si>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</si>
  <si>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</si>
  <si>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</si>
  <si>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</si>
  <si>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</si>
  <si>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</si>
  <si>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</si>
  <si>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</si>
  <si>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</si>
  <si>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</si>
  <si>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</si>
  <si>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</si>
  <si>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</si>
  <si>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</si>
  <si>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</si>
  <si>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</si>
  <si>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</si>
  <si>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</si>
  <si>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</si>
  <si>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</si>
  <si>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</si>
  <si>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</si>
  <si>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</si>
  <si>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</si>
  <si>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</si>
  <si>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</si>
  <si>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</si>
  <si>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</si>
  <si>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</si>
  <si>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</si>
  <si>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</si>
  <si>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</si>
  <si>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</si>
  <si>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</si>
  <si>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</si>
  <si>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</si>
  <si>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</si>
  <si>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</si>
  <si>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</si>
  <si>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</si>
  <si>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</si>
  <si>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</si>
  <si>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</si>
  <si>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</si>
  <si>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</si>
  <si>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</si>
  <si>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</si>
  <si>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</si>
  <si>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</si>
  <si>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</si>
  <si>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</si>
  <si>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</si>
  <si>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</si>
  <si>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</si>
  <si>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</si>
  <si>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</si>
  <si>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</si>
  <si>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</si>
  <si>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</si>
  <si>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</si>
  <si>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</si>
  <si>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</si>
  <si>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</si>
  <si>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</si>
  <si>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</si>
  <si>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</si>
  <si>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</si>
  <si>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</si>
  <si>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</si>
  <si>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</si>
  <si>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</si>
  <si>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</si>
  <si>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</si>
  <si>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</si>
  <si>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</si>
  <si>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</si>
  <si>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</si>
  <si>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</si>
  <si>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</si>
  <si>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</si>
  <si>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</si>
  <si>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</si>
  <si>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</si>
  <si>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</si>
  <si>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</si>
  <si>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</si>
  <si>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</si>
  <si>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</si>
  <si>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</si>
  <si>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</si>
  <si>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</si>
  <si>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</si>
  <si>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</si>
  <si>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</si>
  <si>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</si>
  <si>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</si>
  <si>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</si>
  <si>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</si>
  <si>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</si>
  <si>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</si>
  <si>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</si>
  <si>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</si>
  <si>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</si>
  <si>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</si>
  <si>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</si>
  <si>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</si>
  <si>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</si>
  <si>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</si>
  <si>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</si>
  <si>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</si>
  <si>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</si>
  <si>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</si>
  <si>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</si>
  <si>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</si>
  <si>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</si>
  <si>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</si>
  <si>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</si>
  <si>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</si>
  <si>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</si>
  <si>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</si>
  <si>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</si>
  <si>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</si>
  <si>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</si>
  <si>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</si>
  <si>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</si>
  <si>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</si>
  <si>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</si>
  <si>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</si>
  <si>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</si>
  <si>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</si>
  <si>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</si>
  <si>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</si>
  <si>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</si>
  <si>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</si>
  <si>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</si>
  <si>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</si>
  <si>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</si>
  <si>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</si>
  <si>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</si>
  <si>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</si>
  <si>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</si>
  <si>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</si>
  <si>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</si>
  <si>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</si>
  <si>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</si>
  <si>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</si>
  <si>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</si>
  <si>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</si>
  <si>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</si>
  <si>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</si>
  <si>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</si>
  <si>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</si>
  <si>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</si>
  <si>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</si>
  <si>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</si>
  <si>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</si>
  <si>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</si>
  <si>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</si>
  <si>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</si>
  <si>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</si>
  <si>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</si>
  <si>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</si>
  <si>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</si>
  <si>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</si>
  <si>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</si>
  <si>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</si>
  <si>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</si>
  <si>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</si>
  <si>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</si>
  <si>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</si>
  <si>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</si>
  <si>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</si>
  <si>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</si>
  <si>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</si>
  <si>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</si>
  <si>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</si>
  <si>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</si>
  <si>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</si>
  <si>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</si>
  <si>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</si>
  <si>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</si>
  <si>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</si>
  <si>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</si>
  <si>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</si>
  <si>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</si>
  <si>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</si>
  <si>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</si>
  <si>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</si>
  <si>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</si>
  <si>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</si>
  <si>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</si>
  <si>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</si>
  <si>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</si>
  <si>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</si>
  <si>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</si>
  <si>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</si>
  <si>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</si>
  <si>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</si>
  <si>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</si>
  <si>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</si>
  <si>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</si>
  <si>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</si>
  <si>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</si>
  <si>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</si>
  <si>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</si>
  <si>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</si>
  <si>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</si>
  <si>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</si>
  <si>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</si>
  <si>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</si>
  <si>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</si>
  <si>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</si>
  <si>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</si>
  <si>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</si>
  <si>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</si>
  <si>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</si>
  <si>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</si>
  <si>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</si>
  <si>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</si>
  <si>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</si>
  <si>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</si>
  <si>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</si>
  <si>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</si>
  <si>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</si>
  <si>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</si>
  <si>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</si>
  <si>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</si>
  <si>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</si>
  <si>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</si>
  <si>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</si>
  <si>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</si>
  <si>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</si>
  <si>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</si>
  <si>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</si>
  <si>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</si>
  <si>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</si>
  <si>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</si>
  <si>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</si>
  <si>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</si>
  <si>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</si>
  <si>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</si>
  <si>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</si>
  <si>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</si>
  <si>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</si>
  <si>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</si>
  <si>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</si>
  <si>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</si>
  <si>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</si>
  <si>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</si>
  <si>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</si>
  <si>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</si>
  <si>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</si>
  <si>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</si>
  <si>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</si>
  <si>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</si>
  <si>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</si>
  <si>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</si>
  <si>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</si>
  <si>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</si>
  <si>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</si>
  <si>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</si>
  <si>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</si>
  <si>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</si>
  <si>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</si>
  <si>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</si>
  <si>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</si>
  <si>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</si>
  <si>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</si>
  <si>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</si>
  <si>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</si>
  <si>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</si>
  <si>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</si>
  <si>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</si>
  <si>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</si>
  <si>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</si>
  <si>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</si>
  <si>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</si>
  <si>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</si>
  <si>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</si>
  <si>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</si>
  <si>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</si>
  <si>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</si>
  <si>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</si>
  <si>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</si>
  <si>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</si>
  <si>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</si>
  <si>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</si>
  <si>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</si>
  <si>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</si>
  <si>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</si>
  <si>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</si>
  <si>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</si>
  <si>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</si>
  <si>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</si>
  <si>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</si>
  <si>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</si>
  <si>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</si>
  <si>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</si>
  <si>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</si>
  <si>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</si>
  <si>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</si>
  <si>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</si>
  <si>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</si>
  <si>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</si>
  <si>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</si>
  <si>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</si>
  <si>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</si>
  <si>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</si>
  <si>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</si>
  <si>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</si>
  <si>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</si>
  <si>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</si>
  <si>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</si>
  <si>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</si>
  <si>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</si>
  <si>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</si>
  <si>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</si>
  <si>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</si>
  <si>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</si>
  <si>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</si>
  <si>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</si>
  <si>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</si>
  <si>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</si>
  <si>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</si>
  <si>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</si>
  <si>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</si>
  <si>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</si>
  <si>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</si>
  <si>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</si>
  <si>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</si>
  <si>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</si>
  <si>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</si>
  <si>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</si>
  <si>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</si>
  <si>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</si>
  <si>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</si>
  <si>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</si>
  <si>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</si>
  <si>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</si>
  <si>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</si>
  <si>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</si>
  <si>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</si>
  <si>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</si>
  <si>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</si>
  <si>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</si>
  <si>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</si>
  <si>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</si>
  <si>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</si>
  <si>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</si>
  <si>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</si>
  <si>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</si>
  <si>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</si>
  <si>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</si>
  <si>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</si>
  <si>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</si>
  <si>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</si>
  <si>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</si>
  <si>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</si>
  <si>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</si>
  <si>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</si>
  <si>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</si>
  <si>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</si>
  <si>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</si>
  <si>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</si>
  <si>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</si>
  <si>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</si>
  <si>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</si>
  <si>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</si>
  <si>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</si>
  <si>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</si>
  <si>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</si>
  <si>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</si>
  <si>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</si>
  <si>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</si>
  <si>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</si>
  <si>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</si>
  <si>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</si>
  <si>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</si>
  <si>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</si>
  <si>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</si>
  <si>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</si>
  <si>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</si>
  <si>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</si>
  <si>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</si>
  <si>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</si>
  <si>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</si>
  <si>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</si>
  <si>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</si>
  <si>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</si>
  <si>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</si>
  <si>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</si>
  <si>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</si>
  <si>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</si>
  <si>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</si>
  <si>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</si>
  <si>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</si>
  <si>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</si>
  <si>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</si>
  <si>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</si>
  <si>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</si>
  <si>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</si>
  <si>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</si>
  <si>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</si>
  <si>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</si>
  <si>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</si>
  <si>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</si>
  <si>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</si>
  <si>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</si>
  <si>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</si>
  <si>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</si>
  <si>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</si>
  <si>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</si>
  <si>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</si>
  <si>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</si>
  <si>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</si>
  <si>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</si>
  <si>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</si>
  <si>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</si>
  <si>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</si>
  <si>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</si>
  <si>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</si>
  <si>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</si>
  <si>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</si>
  <si>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</si>
  <si>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</si>
  <si>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</si>
  <si>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</si>
  <si>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</si>
  <si>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</si>
  <si>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</si>
  <si>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</si>
  <si>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</si>
  <si>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</si>
  <si>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</si>
  <si>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</si>
  <si>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</si>
  <si>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</si>
  <si>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</si>
  <si>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</si>
  <si>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</si>
  <si>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</si>
  <si>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</si>
  <si>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</si>
  <si>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</si>
  <si>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</si>
  <si>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</si>
  <si>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</si>
  <si>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</si>
  <si>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</si>
  <si>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</si>
  <si>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</si>
  <si>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</si>
  <si>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</si>
  <si>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</si>
  <si>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</si>
  <si>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</si>
  <si>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</si>
  <si>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</si>
  <si>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</si>
  <si>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</si>
  <si>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</si>
  <si>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</si>
  <si>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</si>
  <si>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</si>
  <si>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</si>
  <si>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</si>
  <si>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</si>
  <si>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</si>
  <si>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</si>
  <si>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</si>
  <si>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</si>
  <si>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</si>
  <si>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</si>
  <si>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</si>
  <si>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</si>
  <si>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</si>
  <si>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</si>
  <si>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</si>
  <si>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</si>
  <si>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</si>
  <si>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</si>
  <si>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</si>
  <si>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</si>
  <si>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</si>
  <si>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</si>
  <si>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</si>
  <si>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</si>
  <si>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</si>
  <si>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</si>
  <si>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</si>
  <si>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</si>
  <si>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</si>
  <si>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</si>
  <si>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</si>
  <si>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</si>
  <si>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</si>
  <si>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</si>
  <si>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</si>
  <si>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</si>
  <si>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</si>
  <si>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</si>
  <si>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</si>
  <si>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</si>
  <si>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</si>
  <si>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</si>
  <si>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</si>
  <si>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</si>
  <si>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</si>
  <si>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</si>
  <si>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</si>
  <si>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</si>
  <si>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</si>
  <si>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</si>
  <si>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</si>
  <si>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</si>
  <si>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</si>
  <si>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</si>
  <si>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</si>
  <si>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</si>
  <si>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</si>
  <si>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</si>
  <si>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</si>
  <si>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</si>
  <si>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</si>
  <si>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</si>
  <si>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</si>
  <si>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</si>
  <si>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</si>
  <si>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</si>
  <si>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</si>
  <si>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</si>
  <si>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</si>
  <si>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</si>
  <si>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</si>
  <si>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</si>
  <si>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</si>
  <si>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</si>
  <si>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</si>
  <si>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</si>
  <si>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</si>
  <si>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</si>
  <si>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</si>
  <si>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</si>
  <si>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</si>
  <si>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</si>
  <si>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</si>
  <si>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</si>
  <si>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</si>
  <si>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</si>
  <si>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</si>
  <si>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</si>
  <si>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</si>
  <si>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</si>
  <si>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</si>
  <si>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</si>
  <si>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</si>
  <si>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</si>
  <si>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</si>
  <si>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</si>
  <si>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</si>
  <si>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</si>
  <si>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</si>
  <si>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</si>
  <si>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</si>
  <si>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</si>
  <si>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</si>
  <si>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</si>
  <si>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</si>
  <si>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</si>
  <si>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</si>
  <si>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</si>
  <si>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</si>
  <si>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</si>
  <si>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</si>
  <si>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</si>
  <si>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</si>
  <si>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</si>
  <si>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</si>
  <si>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</si>
  <si>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</si>
  <si>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</si>
  <si>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</si>
  <si>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</si>
  <si>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</si>
  <si>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</si>
  <si>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</si>
  <si>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</si>
  <si>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</si>
  <si>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</si>
  <si>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</si>
  <si>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</si>
  <si>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</si>
  <si>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</si>
  <si>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</si>
  <si>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</si>
  <si>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</si>
  <si>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</si>
  <si>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</si>
  <si>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</si>
  <si>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</si>
  <si>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</si>
  <si>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</si>
  <si>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</si>
  <si>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</si>
  <si>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</si>
  <si>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</si>
  <si>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</si>
  <si>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</si>
  <si>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</si>
  <si>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</si>
  <si>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</si>
  <si>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</si>
  <si>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</si>
  <si>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</si>
  <si>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</si>
  <si>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</si>
  <si>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</si>
  <si>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</si>
  <si>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</si>
  <si>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</si>
  <si>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</si>
  <si>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</si>
  <si>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</si>
  <si>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</si>
  <si>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</si>
  <si>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</si>
  <si>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</si>
  <si>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</si>
  <si>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</si>
  <si>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</si>
  <si>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</si>
  <si>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</si>
  <si>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</si>
  <si>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</si>
  <si>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</si>
  <si>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</si>
  <si>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</si>
  <si>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</si>
  <si>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</si>
  <si>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</si>
  <si>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</si>
  <si>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</si>
  <si>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</si>
  <si>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</si>
  <si>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</si>
  <si>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</si>
  <si>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</si>
  <si>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</si>
  <si>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</si>
  <si>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</si>
  <si>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</si>
  <si>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</si>
  <si>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</si>
  <si>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</si>
  <si>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</si>
  <si>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</si>
  <si>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</si>
  <si>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</si>
  <si>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</si>
  <si>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</si>
  <si>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</si>
  <si>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</si>
  <si>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</si>
  <si>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</si>
  <si>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</si>
  <si>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</si>
  <si>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</si>
  <si>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</si>
  <si>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</si>
  <si>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</si>
  <si>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</si>
  <si>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</si>
  <si>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</si>
  <si>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</si>
  <si>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</si>
  <si>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</si>
  <si>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</si>
  <si>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</si>
  <si>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</si>
  <si>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</si>
  <si>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</si>
  <si>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</si>
  <si>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</si>
  <si>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</si>
  <si>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</si>
  <si>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</si>
  <si>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</si>
  <si>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</si>
  <si>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</si>
  <si>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</si>
  <si>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</si>
  <si>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</si>
  <si>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</si>
  <si>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</si>
  <si>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</si>
  <si>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</si>
  <si>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</si>
  <si>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</si>
  <si>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</si>
  <si>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</si>
  <si>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</si>
  <si>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</si>
  <si>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</si>
  <si>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</si>
  <si>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</si>
  <si>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</si>
  <si>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</si>
  <si>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</si>
  <si>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</si>
  <si>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</si>
  <si>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</si>
  <si>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</si>
  <si>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</si>
  <si>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</si>
  <si>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</si>
  <si>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</si>
  <si>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</si>
  <si>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</si>
  <si>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</si>
  <si>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</si>
  <si>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</si>
  <si>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</si>
  <si>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</si>
  <si>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</si>
  <si>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</si>
  <si>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</si>
  <si>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</si>
  <si>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</si>
  <si>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</si>
  <si>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</si>
  <si>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</si>
  <si>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</si>
  <si>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</si>
  <si>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</si>
  <si>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</si>
  <si>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</si>
  <si>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</si>
  <si>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</si>
  <si>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</si>
  <si>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</si>
  <si>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</si>
  <si>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</si>
  <si>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</si>
  <si>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</si>
  <si>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</si>
  <si>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</si>
  <si>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</si>
  <si>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</si>
  <si>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</si>
  <si>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</si>
  <si>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</si>
  <si>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</si>
  <si>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</si>
  <si>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</si>
  <si>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</si>
  <si>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</si>
  <si>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</si>
  <si>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</si>
  <si>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</si>
  <si>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</si>
  <si>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</si>
  <si>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</si>
  <si>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</si>
  <si>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</si>
  <si>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</si>
  <si>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</si>
  <si>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</si>
  <si>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</si>
  <si>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</si>
  <si>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</si>
  <si>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</si>
  <si>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</si>
  <si>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</si>
  <si>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</si>
  <si>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</si>
  <si>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</si>
  <si>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</si>
  <si>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</si>
  <si>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</si>
  <si>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</si>
  <si>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</si>
  <si>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</si>
  <si>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</si>
  <si>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</si>
  <si>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</si>
  <si>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</si>
  <si>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</si>
  <si>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</si>
  <si>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</si>
  <si>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</si>
  <si>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</si>
  <si>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</si>
  <si>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</si>
  <si>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</si>
  <si>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</si>
  <si>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</si>
  <si>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</si>
  <si>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</si>
  <si>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</si>
  <si>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</si>
  <si>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</si>
  <si>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</si>
  <si>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</si>
  <si>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</si>
  <si>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</si>
  <si>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</si>
  <si>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</si>
  <si>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</si>
  <si>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</si>
  <si>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</si>
  <si>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</si>
  <si>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</si>
  <si>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</si>
  <si>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</si>
  <si>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</si>
  <si>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</si>
  <si>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</si>
  <si>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</si>
  <si>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</si>
  <si>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</si>
  <si>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</si>
  <si>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</si>
  <si>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</si>
  <si>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</si>
  <si>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</si>
  <si>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</si>
  <si>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</si>
  <si>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</si>
  <si>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</si>
  <si>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</si>
  <si>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</si>
  <si>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</si>
  <si>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</si>
  <si>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</si>
  <si>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</si>
  <si>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</si>
  <si>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</si>
  <si>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</si>
  <si>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</si>
  <si>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</si>
  <si>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</si>
  <si>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</si>
  <si>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</si>
  <si>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</si>
  <si>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</si>
  <si>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</si>
  <si>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</si>
  <si>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</si>
  <si>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</si>
  <si>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</si>
  <si>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</si>
  <si>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</si>
  <si>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</si>
  <si>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</si>
  <si>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</si>
  <si>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</si>
  <si>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</si>
  <si>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</si>
  <si>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</si>
  <si>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</si>
  <si>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</si>
  <si>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</si>
  <si>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</si>
  <si>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</si>
  <si>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</si>
  <si>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</si>
  <si>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</si>
  <si>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</si>
  <si>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</si>
  <si>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</si>
  <si>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</si>
  <si>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</si>
  <si>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</si>
  <si>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</si>
  <si>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</si>
  <si>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</si>
  <si>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</si>
  <si>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</si>
  <si>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</si>
  <si>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</si>
  <si>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</si>
  <si>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</si>
  <si>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</si>
  <si>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</si>
  <si>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</si>
  <si>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</si>
  <si>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</si>
  <si>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</si>
  <si>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</si>
  <si>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</si>
  <si>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</si>
  <si>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</si>
  <si>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</si>
  <si>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</si>
  <si>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</si>
  <si>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</si>
  <si>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</si>
  <si>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</si>
  <si>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</si>
  <si>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</si>
  <si>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</si>
  <si>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</si>
  <si>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</si>
  <si>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</si>
  <si>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</si>
  <si>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</si>
  <si>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</si>
  <si>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</si>
  <si>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</si>
  <si>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</si>
  <si>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</si>
  <si>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</si>
  <si>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</si>
  <si>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</si>
  <si>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</si>
  <si>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</si>
  <si>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</si>
  <si>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</si>
  <si>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</si>
  <si>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</si>
  <si>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</si>
  <si>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</si>
  <si>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</si>
  <si>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</si>
  <si>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</si>
  <si>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</si>
  <si>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</si>
  <si>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</si>
  <si>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</si>
  <si>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</si>
  <si>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</si>
  <si>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</si>
  <si>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</si>
  <si>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</si>
  <si>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</si>
  <si>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</si>
  <si>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</si>
  <si>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</si>
  <si>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</si>
  <si>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</si>
  <si>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</si>
  <si>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</si>
  <si>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</si>
  <si>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</si>
  <si>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</si>
  <si>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</si>
  <si>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</si>
  <si>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</si>
  <si>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</si>
  <si>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</si>
  <si>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</si>
  <si>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</si>
  <si>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</si>
  <si>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</si>
  <si>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</si>
  <si>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</si>
  <si>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</si>
  <si>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</si>
  <si>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</si>
  <si>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</si>
  <si>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</si>
  <si>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</si>
  <si>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</si>
  <si>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</si>
  <si>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</si>
  <si>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</si>
  <si>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</si>
  <si>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</si>
  <si>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</si>
  <si>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</si>
  <si>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</si>
  <si>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</si>
  <si>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</si>
  <si>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</si>
  <si>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</si>
  <si>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</si>
  <si>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</si>
  <si>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</si>
  <si>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</si>
  <si>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</si>
  <si>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</si>
  <si>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</si>
  <si>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</si>
  <si>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</si>
  <si>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</si>
  <si>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</si>
  <si>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</si>
  <si>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</si>
  <si>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</si>
  <si>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</si>
  <si>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</si>
  <si>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</si>
  <si>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</si>
  <si>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</si>
  <si>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</si>
  <si>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</si>
  <si>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</si>
  <si>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</si>
  <si>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</si>
  <si>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</si>
  <si>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</si>
  <si>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</si>
  <si>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</si>
  <si>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</si>
  <si>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</si>
  <si>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</si>
  <si>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</si>
  <si>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</si>
  <si>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</si>
  <si>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</si>
  <si>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</si>
  <si>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</si>
  <si>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</si>
  <si>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</si>
  <si>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</si>
  <si>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</si>
  <si>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</si>
  <si>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</si>
  <si>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</si>
  <si>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</si>
  <si>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</si>
  <si>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</si>
  <si>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</si>
  <si>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</si>
  <si>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</si>
  <si>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</si>
  <si>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</si>
  <si>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</si>
  <si>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</si>
  <si>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</si>
  <si>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</si>
  <si>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</si>
  <si>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</si>
  <si>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</si>
  <si>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</si>
  <si>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</si>
  <si>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</si>
  <si>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</si>
  <si>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</si>
  <si>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</si>
  <si>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</si>
  <si>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</si>
  <si>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</si>
  <si>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</si>
  <si>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</si>
  <si>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</si>
  <si>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</si>
  <si>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</si>
  <si>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</si>
  <si>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</si>
  <si>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</si>
  <si>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</si>
  <si>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</si>
  <si>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</si>
  <si>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</si>
  <si>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</si>
  <si>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</si>
  <si>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</si>
  <si>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</si>
  <si>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</si>
  <si>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</si>
  <si>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</si>
  <si>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</si>
  <si>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</si>
  <si>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</si>
  <si>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</si>
  <si>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</si>
  <si>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</si>
  <si>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</si>
  <si>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</si>
  <si>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</si>
  <si>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</si>
  <si>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</si>
  <si>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</si>
  <si>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</si>
  <si>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</si>
  <si>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</si>
  <si>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</si>
  <si>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</si>
  <si>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</si>
  <si>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</si>
  <si>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</si>
  <si>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</si>
  <si>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</si>
  <si>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</si>
  <si>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</si>
  <si>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</si>
  <si>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</si>
  <si>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</si>
  <si>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</si>
  <si>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</si>
  <si>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</si>
  <si>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</si>
  <si>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</si>
  <si>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</si>
  <si>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</si>
  <si>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</si>
  <si>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</si>
  <si>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</si>
  <si>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</si>
  <si>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</si>
  <si>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</si>
  <si>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</si>
  <si>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</si>
  <si>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</si>
  <si>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</si>
  <si>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</si>
  <si>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</si>
  <si>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</si>
  <si>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</si>
  <si>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</si>
  <si>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</si>
  <si>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</si>
  <si>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</si>
  <si>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</si>
  <si>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</si>
  <si>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</si>
  <si>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</si>
  <si>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</si>
  <si>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</si>
  <si>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</si>
  <si>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</si>
  <si>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</si>
  <si>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</si>
  <si>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</si>
  <si>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</si>
  <si>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</si>
  <si>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</si>
  <si>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</si>
  <si>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</si>
  <si>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</si>
  <si>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</si>
  <si>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</si>
  <si>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</si>
  <si>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</si>
  <si>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</si>
  <si>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</si>
  <si>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</si>
  <si>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</si>
  <si>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</si>
  <si>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</si>
  <si>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</si>
  <si>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</si>
  <si>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</si>
  <si>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</si>
  <si>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</si>
  <si>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</si>
  <si>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</si>
  <si>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</si>
  <si>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</si>
  <si>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</si>
  <si>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</si>
  <si>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</si>
  <si>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</si>
  <si>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</si>
  <si>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</si>
  <si>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</si>
  <si>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</si>
  <si>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</si>
  <si>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</si>
  <si>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</si>
  <si>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</si>
  <si>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</si>
  <si>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</si>
  <si>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</si>
  <si>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</si>
  <si>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</si>
  <si>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</si>
  <si>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</si>
  <si>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</si>
  <si>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</si>
  <si>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</si>
  <si>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</si>
  <si>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</si>
  <si>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</si>
  <si>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</si>
  <si>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</si>
  <si>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</si>
  <si>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</si>
  <si>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</si>
  <si>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</si>
  <si>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</si>
  <si>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</si>
  <si>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</si>
  <si>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</si>
  <si>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</si>
  <si>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</si>
  <si>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</si>
  <si>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</si>
  <si>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</si>
  <si>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</si>
  <si>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</si>
  <si>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</si>
  <si>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</si>
  <si>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</si>
  <si>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</si>
  <si>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</si>
  <si>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</si>
  <si>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</si>
  <si>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</si>
  <si>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</si>
  <si>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</si>
  <si>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</si>
  <si>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</si>
  <si>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</si>
  <si>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</si>
  <si>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</si>
  <si>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</si>
  <si>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</si>
  <si>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</si>
  <si>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</si>
  <si>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</si>
  <si>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</si>
  <si>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</si>
  <si>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</si>
  <si>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</si>
  <si>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</si>
  <si>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</si>
  <si>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</si>
  <si>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</si>
  <si>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</si>
  <si>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</si>
  <si>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</si>
  <si>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</si>
  <si>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</si>
  <si>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</si>
  <si>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</si>
  <si>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</si>
  <si>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</si>
  <si>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</si>
  <si>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</si>
  <si>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</si>
  <si>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</si>
  <si>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</si>
  <si>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</si>
  <si>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</si>
  <si>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</si>
  <si>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</si>
  <si>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</si>
  <si>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</si>
  <si>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</si>
  <si>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</si>
  <si>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</si>
  <si>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</si>
  <si>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</si>
  <si>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</si>
  <si>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</si>
  <si>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</si>
  <si>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</si>
  <si>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</si>
  <si>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</si>
  <si>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</si>
  <si>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</si>
  <si>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</si>
  <si>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</si>
  <si>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</si>
  <si>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</si>
  <si>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</si>
  <si>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</si>
  <si>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</si>
  <si>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</si>
  <si>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</si>
  <si>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</si>
  <si>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</si>
  <si>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</si>
  <si>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</si>
  <si>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</si>
  <si>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</si>
  <si>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</si>
  <si>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</si>
  <si>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</si>
  <si>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</si>
  <si>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</si>
  <si>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</si>
  <si>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</si>
  <si>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</si>
  <si>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</si>
  <si>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</si>
  <si>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</si>
  <si>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</si>
  <si>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</si>
  <si>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</si>
  <si>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</si>
  <si>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</si>
  <si>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</si>
  <si>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</si>
  <si>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</si>
  <si>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</si>
  <si>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</si>
  <si>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</si>
  <si>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</si>
  <si>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</si>
  <si>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</si>
  <si>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</si>
  <si>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</si>
  <si>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</si>
  <si>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</si>
  <si>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</si>
  <si>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</si>
  <si>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</si>
  <si>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</si>
  <si>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</si>
  <si>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</si>
  <si>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</si>
  <si>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</si>
  <si>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</si>
  <si>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</si>
  <si>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</si>
  <si>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</si>
  <si>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</si>
  <si>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</si>
  <si>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</si>
  <si>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</si>
  <si>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</si>
  <si>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</si>
  <si>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</si>
  <si>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</si>
  <si>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</si>
  <si>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</si>
  <si>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</si>
  <si>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</si>
  <si>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</si>
  <si>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</si>
  <si>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</si>
  <si>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</si>
  <si>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</si>
  <si>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</si>
  <si>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</si>
  <si>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</si>
  <si>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</si>
  <si>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</si>
  <si>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</si>
  <si>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</si>
  <si>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</si>
  <si>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</si>
  <si>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</si>
  <si>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</si>
  <si>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</si>
  <si>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</si>
  <si>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</si>
  <si>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</si>
  <si>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</si>
  <si>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</si>
  <si>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</si>
  <si>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</si>
  <si>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</si>
  <si>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</si>
  <si>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</si>
  <si>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</si>
  <si>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</si>
  <si>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</si>
  <si>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</si>
  <si>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</si>
  <si>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</si>
  <si>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</si>
  <si>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</si>
  <si>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</si>
  <si>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</si>
  <si>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</si>
  <si>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</si>
  <si>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</si>
  <si>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</si>
  <si>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</si>
  <si>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</si>
  <si>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</si>
  <si>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</si>
  <si>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</si>
  <si>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</si>
  <si>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</si>
  <si>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</si>
  <si>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</si>
  <si>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</si>
  <si>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</si>
  <si>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</si>
  <si>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</si>
  <si>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</si>
  <si>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</si>
  <si>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</si>
  <si>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</si>
  <si>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</si>
  <si>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</si>
  <si>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</si>
  <si>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</si>
  <si>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</si>
  <si>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</si>
  <si>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</si>
  <si>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</si>
  <si>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</si>
  <si>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</si>
  <si>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</si>
  <si>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</si>
  <si>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</si>
  <si>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</si>
  <si>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</si>
  <si>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</si>
  <si>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</si>
  <si>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</si>
  <si>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</si>
  <si>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</si>
  <si>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</si>
  <si>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</si>
  <si>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</si>
  <si>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</si>
  <si>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</si>
  <si>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</si>
  <si>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</si>
  <si>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</si>
  <si>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</si>
  <si>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</si>
  <si>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</si>
  <si>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</si>
  <si>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</si>
  <si>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</si>
  <si>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</si>
  <si>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</si>
  <si>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</si>
  <si>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</si>
  <si>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</si>
  <si>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</si>
  <si>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</si>
  <si>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</si>
  <si>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</si>
  <si>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</si>
  <si>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</si>
  <si>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</si>
  <si>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</si>
  <si>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</si>
  <si>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</si>
  <si>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</si>
  <si>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</si>
  <si>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</si>
  <si>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</si>
  <si>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</si>
  <si>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</si>
  <si>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</si>
  <si>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</si>
  <si>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</si>
  <si>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</si>
  <si>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</si>
  <si>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</si>
  <si>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</si>
  <si>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</si>
  <si>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</si>
  <si>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</si>
  <si>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</si>
  <si>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</si>
  <si>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</si>
  <si>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</si>
  <si>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</si>
  <si>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</si>
  <si>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</si>
  <si>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</si>
  <si>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</si>
  <si>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</si>
  <si>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</si>
  <si>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</si>
  <si>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</si>
  <si>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</si>
  <si>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</si>
  <si>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</si>
  <si>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</si>
  <si>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</si>
  <si>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</si>
  <si>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</si>
  <si>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</si>
  <si>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</si>
  <si>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</si>
  <si>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</si>
  <si>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</si>
  <si>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</si>
  <si>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</si>
  <si>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</si>
  <si>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</si>
  <si>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</si>
  <si>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</si>
  <si>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</si>
  <si>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</si>
  <si>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</si>
  <si>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</si>
  <si>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</si>
  <si>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</si>
  <si>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</si>
  <si>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</si>
  <si>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</si>
  <si>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</si>
  <si>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</si>
  <si>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</si>
  <si>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</si>
  <si>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</si>
  <si>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</si>
  <si>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</si>
  <si>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</si>
  <si>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</si>
  <si>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</si>
  <si>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</si>
  <si>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</si>
  <si>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</si>
  <si>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</si>
  <si>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</si>
  <si>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</si>
  <si>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</si>
  <si>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</si>
  <si>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</si>
  <si>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</si>
  <si>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</si>
  <si>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</si>
  <si>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</si>
  <si>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</si>
  <si>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</si>
  <si>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</si>
  <si>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</si>
  <si>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</si>
  <si>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</si>
  <si>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</si>
  <si>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</si>
  <si>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</si>
  <si>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</si>
  <si>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</si>
  <si>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</si>
  <si>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</si>
  <si>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</si>
  <si>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</si>
  <si>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</si>
  <si>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</si>
  <si>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</si>
  <si>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</si>
  <si>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</si>
  <si>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</si>
  <si>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</si>
  <si>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</si>
  <si>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</si>
  <si>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</si>
  <si>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</si>
  <si>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</si>
  <si>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</si>
  <si>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</si>
  <si>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</si>
  <si>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</si>
  <si>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</si>
  <si>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</si>
  <si>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</si>
  <si>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</si>
  <si>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</si>
  <si>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</si>
  <si>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</si>
  <si>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</si>
  <si>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</si>
  <si>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</si>
  <si>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</si>
  <si>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</si>
  <si>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</si>
  <si>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</si>
  <si>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</si>
  <si>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</si>
  <si>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</si>
  <si>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</si>
  <si>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</si>
  <si>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</si>
  <si>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</si>
  <si>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</si>
  <si>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</si>
  <si>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</si>
  <si>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</si>
  <si>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</si>
  <si>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</si>
  <si>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</si>
  <si>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</si>
  <si>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</si>
  <si>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</si>
  <si>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</si>
  <si>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</si>
  <si>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</si>
  <si>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</si>
  <si>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</si>
  <si>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</si>
  <si>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</si>
  <si>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</si>
  <si>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</si>
  <si>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</si>
  <si>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</si>
  <si>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</si>
  <si>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</si>
  <si>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</si>
  <si>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</si>
  <si>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</si>
  <si>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</si>
  <si>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</si>
  <si>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</si>
  <si>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</si>
  <si>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</si>
  <si>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</si>
  <si>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</si>
  <si>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</si>
  <si>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</si>
  <si>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</si>
  <si>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</si>
  <si>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</si>
  <si>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</si>
  <si>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</si>
  <si>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</si>
  <si>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</si>
  <si>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</si>
  <si>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</si>
  <si>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</si>
  <si>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</si>
  <si>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</si>
  <si>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</si>
  <si>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</si>
  <si>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</si>
  <si>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</si>
  <si>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</si>
  <si>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</si>
  <si>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</si>
  <si>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</si>
  <si>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</si>
  <si>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</si>
  <si>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</si>
  <si>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</si>
  <si>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</si>
  <si>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</si>
  <si>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</si>
  <si>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</si>
  <si>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</si>
  <si>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</si>
  <si>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</si>
  <si>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</si>
  <si>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</si>
  <si>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</si>
  <si>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</si>
  <si>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</si>
  <si>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</si>
  <si>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</si>
  <si>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</si>
  <si>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</si>
  <si>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</si>
  <si>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</si>
  <si>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</si>
  <si>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</si>
  <si>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</si>
  <si>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</si>
  <si>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</si>
  <si>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</si>
  <si>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</si>
  <si>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</si>
  <si>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</si>
  <si>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</si>
  <si>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</si>
  <si>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</si>
  <si>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</si>
  <si>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</si>
  <si>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</si>
  <si>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</si>
  <si>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</si>
  <si>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</si>
  <si>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</si>
  <si>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</si>
  <si>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</si>
  <si>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</si>
  <si>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</si>
  <si>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</si>
  <si>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</si>
  <si>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</si>
  <si>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</si>
  <si>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</si>
  <si>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</si>
  <si>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</si>
  <si>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</si>
  <si>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</si>
  <si>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</si>
  <si>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</si>
  <si>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</si>
  <si>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</si>
  <si>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</si>
  <si>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</si>
  <si>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</si>
  <si>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</si>
  <si>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</si>
  <si>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</si>
  <si>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</si>
  <si>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</si>
  <si>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</si>
  <si>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</si>
  <si>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</si>
  <si>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</si>
  <si>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</si>
  <si>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</si>
  <si>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</si>
  <si>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</si>
  <si>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</si>
  <si>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</si>
  <si>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</si>
  <si>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</si>
  <si>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</si>
  <si>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</si>
  <si>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</si>
  <si>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</si>
  <si>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</si>
  <si>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</si>
  <si>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</si>
  <si>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</si>
  <si>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</si>
  <si>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</si>
  <si>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</si>
  <si>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</si>
  <si>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</si>
  <si>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</si>
  <si>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</si>
  <si>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</si>
  <si>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</si>
  <si>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</si>
  <si>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</si>
  <si>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</si>
  <si>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</si>
  <si>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</si>
  <si>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</si>
  <si>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</si>
  <si>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</si>
  <si>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</si>
  <si>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</si>
  <si>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</si>
  <si>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</si>
  <si>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</si>
  <si>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</si>
  <si>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</si>
  <si>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</si>
  <si>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</si>
  <si>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</si>
  <si>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</si>
  <si>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</si>
  <si>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</si>
  <si>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</si>
  <si>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</si>
  <si>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</si>
  <si>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</si>
  <si>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</si>
  <si>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</si>
  <si>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</si>
  <si>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</si>
  <si>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</si>
  <si>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</si>
  <si>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</si>
  <si>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</si>
  <si>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</si>
  <si>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</si>
  <si>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</si>
  <si>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</si>
  <si>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</si>
  <si>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</si>
  <si>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</si>
  <si>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</si>
  <si>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</si>
  <si>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</si>
  <si>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</si>
  <si>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</si>
  <si>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</si>
  <si>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</si>
  <si>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</si>
  <si>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</si>
  <si>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</si>
  <si>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</si>
  <si>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</si>
  <si>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</si>
  <si>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</si>
  <si>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</si>
  <si>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</si>
  <si>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</si>
  <si>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</si>
  <si>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</si>
  <si>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</si>
  <si>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</si>
  <si>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</si>
  <si>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</si>
  <si>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</si>
  <si>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</si>
  <si>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</si>
  <si>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</si>
  <si>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</si>
  <si>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</si>
  <si>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</si>
  <si>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</si>
  <si>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</si>
  <si>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</si>
  <si>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</si>
  <si>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</si>
  <si>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</si>
  <si>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</si>
  <si>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</si>
  <si>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</si>
  <si>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</si>
  <si>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</si>
  <si>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</si>
  <si>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</si>
  <si>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</si>
  <si>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</si>
  <si>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</si>
  <si>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</si>
  <si>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</si>
  <si>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</si>
  <si>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</si>
  <si>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</si>
  <si>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</si>
  <si>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</si>
  <si>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</si>
  <si>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</si>
  <si>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</si>
  <si>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</si>
  <si>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</si>
  <si>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</si>
  <si>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</si>
  <si>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</si>
  <si>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</si>
  <si>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</si>
  <si>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</si>
  <si>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</si>
  <si>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</si>
  <si>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</si>
  <si>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</si>
  <si>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</si>
  <si>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</si>
  <si>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</si>
  <si>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</si>
  <si>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</si>
  <si>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</si>
  <si>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</si>
  <si>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</si>
  <si>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</si>
  <si>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</si>
  <si>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</si>
  <si>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</si>
  <si>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</si>
  <si>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</si>
  <si>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</si>
  <si>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</si>
  <si>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</si>
  <si>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</si>
  <si>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</si>
  <si>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</si>
  <si>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</si>
  <si>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</si>
  <si>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</si>
  <si>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</si>
  <si>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</si>
  <si>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</si>
  <si>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</si>
  <si>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</si>
  <si>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</si>
  <si>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</si>
  <si>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</si>
  <si>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</si>
  <si>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</si>
  <si>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</si>
  <si>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</si>
  <si>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</si>
  <si>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</si>
  <si>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</si>
  <si>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</si>
  <si>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</si>
  <si>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</si>
  <si>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</si>
  <si>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</si>
  <si>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</si>
  <si>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</si>
  <si>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</si>
  <si>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</si>
  <si>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</si>
  <si>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</si>
  <si>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</si>
  <si>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</si>
  <si>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</si>
  <si>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</si>
  <si>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</si>
  <si>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</si>
  <si>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</si>
  <si>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</si>
  <si>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</si>
  <si>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</si>
  <si>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</si>
  <si>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</si>
  <si>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</si>
  <si>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</si>
  <si>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</si>
  <si>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</si>
  <si>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</si>
  <si>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</si>
  <si>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</si>
  <si>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</si>
  <si>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</si>
  <si>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</si>
  <si>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</si>
  <si>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</si>
  <si>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</si>
  <si>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</si>
  <si>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</si>
  <si>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</si>
  <si>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</si>
  <si>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</si>
  <si>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</si>
  <si>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</si>
  <si>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</si>
  <si>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</si>
  <si>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</si>
  <si>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</si>
  <si>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</si>
  <si>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</si>
  <si>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</si>
  <si>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</si>
  <si>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</si>
  <si>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</si>
  <si>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</si>
  <si>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</si>
  <si>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</si>
  <si>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</si>
  <si>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</si>
  <si>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</si>
  <si>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</si>
  <si>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</si>
  <si>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</si>
  <si>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</si>
  <si>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</si>
  <si>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</si>
  <si>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</si>
  <si>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</si>
  <si>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</si>
  <si>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</si>
  <si>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</si>
  <si>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</si>
  <si>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</si>
  <si>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</si>
  <si>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</si>
  <si>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</si>
  <si>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</si>
  <si>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</si>
  <si>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</si>
  <si>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</si>
  <si>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</si>
  <si>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</si>
  <si>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</si>
  <si>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</si>
  <si>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</si>
  <si>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</si>
  <si>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</si>
  <si>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</si>
  <si>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</si>
  <si>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</si>
  <si>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</si>
  <si>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</si>
  <si>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</si>
  <si>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</si>
  <si>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</si>
  <si>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</si>
  <si>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</si>
  <si>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</si>
  <si>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</si>
  <si>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</si>
  <si>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</si>
  <si>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</si>
  <si>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</si>
  <si>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</si>
  <si>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</si>
  <si>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</si>
  <si>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</si>
  <si>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</si>
  <si>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</si>
  <si>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</si>
  <si>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</si>
  <si>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</si>
  <si>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</si>
  <si>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</si>
  <si>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</si>
  <si>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</si>
  <si>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</si>
  <si>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</si>
  <si>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</si>
  <si>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</si>
  <si>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</si>
  <si>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</si>
  <si>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</si>
  <si>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</si>
  <si>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</si>
  <si>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</si>
  <si>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</si>
  <si>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</si>
  <si>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</si>
  <si>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</si>
  <si>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</si>
  <si>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</si>
  <si>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</si>
  <si>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</si>
  <si>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</si>
  <si>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</si>
  <si>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</si>
  <si>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</si>
  <si>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</si>
  <si>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</si>
  <si>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</si>
  <si>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</si>
  <si>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</si>
  <si>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</si>
  <si>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</si>
  <si>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</si>
  <si>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</si>
  <si>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</si>
  <si>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</si>
  <si>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</si>
  <si>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</si>
  <si>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</si>
  <si>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</si>
  <si>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</si>
  <si>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</si>
  <si>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</si>
  <si>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</si>
  <si>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</si>
  <si>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</si>
  <si>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</si>
  <si>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</si>
  <si>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</si>
  <si>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</si>
  <si>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</si>
  <si>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</si>
  <si>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</si>
  <si>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</si>
  <si>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</si>
  <si>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</si>
  <si>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</si>
  <si>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</si>
  <si>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</si>
  <si>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</si>
  <si>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</si>
  <si>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</si>
  <si>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</si>
  <si>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</si>
  <si>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</si>
  <si>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</si>
  <si>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</si>
  <si>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</si>
  <si>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</si>
  <si>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</si>
  <si>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</si>
  <si>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</si>
  <si>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</si>
  <si>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</si>
  <si>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</si>
  <si>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</si>
  <si>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</si>
  <si>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</si>
  <si>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</si>
  <si>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</si>
  <si>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</si>
  <si>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</si>
  <si>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</si>
  <si>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</si>
  <si>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</si>
  <si>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</si>
  <si>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</si>
  <si>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</si>
  <si>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</si>
  <si>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</si>
  <si>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</si>
  <si>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</si>
  <si>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</si>
  <si>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</si>
  <si>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</si>
  <si>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</si>
  <si>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</si>
  <si>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</si>
  <si>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</si>
  <si>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</si>
  <si>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</si>
  <si>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</si>
  <si>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</si>
  <si>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</si>
  <si>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</si>
  <si>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</si>
  <si>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</si>
  <si>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</si>
  <si>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</si>
  <si>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</si>
  <si>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</si>
  <si>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</si>
  <si>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</si>
  <si>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</si>
  <si>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</si>
  <si>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</si>
  <si>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</si>
  <si>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</si>
  <si>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</si>
  <si>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</si>
  <si>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</si>
  <si>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</si>
  <si>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</si>
  <si>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</si>
  <si>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</si>
  <si>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</si>
  <si>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</si>
  <si>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</si>
  <si>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</si>
  <si>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</si>
  <si>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</si>
  <si>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</si>
  <si>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</si>
  <si>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</si>
  <si>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</si>
  <si>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</si>
  <si>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</si>
  <si>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</si>
  <si>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</si>
  <si>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</si>
  <si>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</si>
  <si>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</si>
  <si>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</si>
  <si>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</si>
  <si>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</si>
  <si>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</si>
  <si>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</si>
  <si>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</si>
  <si>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</si>
  <si>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</si>
  <si>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</si>
  <si>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</si>
  <si>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</si>
  <si>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</si>
  <si>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</si>
  <si>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</si>
  <si>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</si>
  <si>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</si>
  <si>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</si>
  <si>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</si>
  <si>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</si>
  <si>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</si>
  <si>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</si>
  <si>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</si>
  <si>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</si>
  <si>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</si>
  <si>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</si>
  <si>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</si>
  <si>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</si>
  <si>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</si>
  <si>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</si>
  <si>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</si>
  <si>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</si>
  <si>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</si>
  <si>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</si>
  <si>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</si>
  <si>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</si>
  <si>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</si>
  <si>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</si>
  <si>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</si>
  <si>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</si>
  <si>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</si>
  <si>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</si>
  <si>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</si>
  <si>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</si>
  <si>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</si>
  <si>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</si>
  <si>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</si>
  <si>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</si>
  <si>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</si>
  <si>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</si>
  <si>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</si>
  <si>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</si>
  <si>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</si>
  <si>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</si>
  <si>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</si>
  <si>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</si>
  <si>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</si>
  <si>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</si>
  <si>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</si>
  <si>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</si>
  <si>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</si>
  <si>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</si>
  <si>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</si>
  <si>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</si>
  <si>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</si>
  <si>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</si>
  <si>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</si>
  <si>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</si>
  <si>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</si>
  <si>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</si>
  <si>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</si>
  <si>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</si>
  <si>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</si>
  <si>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</si>
  <si>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</si>
  <si>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</si>
  <si>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</si>
  <si>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</si>
  <si>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</si>
  <si>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</si>
  <si>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</si>
  <si>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</si>
  <si>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</si>
  <si>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</si>
  <si>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</si>
  <si>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</si>
  <si>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</si>
  <si>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</si>
  <si>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</si>
  <si>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</si>
  <si>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</si>
  <si>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</si>
  <si>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</si>
  <si>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</si>
  <si>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</si>
  <si>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</si>
  <si>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</si>
  <si>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</si>
  <si>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</si>
  <si>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</si>
  <si>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</si>
  <si>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</si>
  <si>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</si>
  <si>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</si>
  <si>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</si>
  <si>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</si>
  <si>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</si>
  <si>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</si>
  <si>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</si>
  <si>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</si>
  <si>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</si>
  <si>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</si>
  <si>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</si>
  <si>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</si>
  <si>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</si>
  <si>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</si>
  <si>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</si>
  <si>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</si>
  <si>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</si>
  <si>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</si>
  <si>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</si>
  <si>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</si>
  <si>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</si>
  <si>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</si>
  <si>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</si>
  <si>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</si>
  <si>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</si>
  <si>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</si>
  <si>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</si>
  <si>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</si>
  <si>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</si>
  <si>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</si>
  <si>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</si>
  <si>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</si>
  <si>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</si>
  <si>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</si>
  <si>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</si>
  <si>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</si>
  <si>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</si>
  <si>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</si>
  <si>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</si>
  <si>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</si>
  <si>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</si>
  <si>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</si>
  <si>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</si>
  <si>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</si>
  <si>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</si>
  <si>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</si>
  <si>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</si>
  <si>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</si>
  <si>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</si>
  <si>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</si>
  <si>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</si>
  <si>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</si>
  <si>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</si>
  <si>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</si>
  <si>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</si>
  <si>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</si>
  <si>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</si>
  <si>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</si>
  <si>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</si>
  <si>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</si>
  <si>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</si>
  <si>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</si>
  <si>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</si>
  <si>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</si>
  <si>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</si>
  <si>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</si>
  <si>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</si>
  <si>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</si>
  <si>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</si>
  <si>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</si>
  <si>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</si>
  <si>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</si>
  <si>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</si>
  <si>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</si>
  <si>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</si>
  <si>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</si>
  <si>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</si>
  <si>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</si>
  <si>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</si>
  <si>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</si>
  <si>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</si>
  <si>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</si>
  <si>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</si>
  <si>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</si>
  <si>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</si>
  <si>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</si>
  <si>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</si>
  <si>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</si>
  <si>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</si>
  <si>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</si>
  <si>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</si>
  <si>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</si>
  <si>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</si>
  <si>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</si>
  <si>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</si>
  <si>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</si>
  <si>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</si>
  <si>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</si>
  <si>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</si>
  <si>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</si>
  <si>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</si>
  <si>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</si>
  <si>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</si>
  <si>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</si>
  <si>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</si>
  <si>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</si>
  <si>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</si>
  <si>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</si>
  <si>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</si>
  <si>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</si>
  <si>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</si>
  <si>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</si>
  <si>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</si>
  <si>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</si>
  <si>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</si>
  <si>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</si>
  <si>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</si>
  <si>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</si>
  <si>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</si>
  <si>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</si>
  <si>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</si>
  <si>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</si>
  <si>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</si>
  <si>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</si>
  <si>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</si>
  <si>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</si>
  <si>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</si>
  <si>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</si>
  <si>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</si>
  <si>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</si>
  <si>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</si>
  <si>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</si>
  <si>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</si>
  <si>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</si>
  <si>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</si>
  <si>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</si>
  <si>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</si>
  <si>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</si>
  <si>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</si>
  <si>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</si>
  <si>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</si>
  <si>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</si>
  <si>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</si>
  <si>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</si>
  <si>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</si>
  <si>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</si>
  <si>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</si>
  <si>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</si>
  <si>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</si>
  <si>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</si>
  <si>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</si>
  <si>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</si>
  <si>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</si>
  <si>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</si>
  <si>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</si>
  <si>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</si>
  <si>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</si>
  <si>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</si>
  <si>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</si>
  <si>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</si>
  <si>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</si>
  <si>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</si>
  <si>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</si>
  <si>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</si>
  <si>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</si>
  <si>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</si>
  <si>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</si>
  <si>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</si>
  <si>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</si>
  <si>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</si>
  <si>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</si>
  <si>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</si>
  <si>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</si>
  <si>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</si>
  <si>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</si>
  <si>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</si>
  <si>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</si>
  <si>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</si>
  <si>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</si>
  <si>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</si>
  <si>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</si>
  <si>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</si>
  <si>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</si>
  <si>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</si>
  <si>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</si>
  <si>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</si>
  <si>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</si>
  <si>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</si>
  <si>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</si>
  <si>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</si>
  <si>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</si>
  <si>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</si>
  <si>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</si>
  <si>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</si>
  <si>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</si>
  <si>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</si>
  <si>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</si>
  <si>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</si>
  <si>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</si>
  <si>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</si>
  <si>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</si>
  <si>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</si>
  <si>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</si>
  <si>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</si>
  <si>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</si>
  <si>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</si>
  <si>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</si>
  <si>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</si>
  <si>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</si>
  <si>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</si>
  <si>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</si>
  <si>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</si>
  <si>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</si>
  <si>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</si>
  <si>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</si>
  <si>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</si>
  <si>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</si>
  <si>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</si>
  <si>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</si>
  <si>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</si>
  <si>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</si>
  <si>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</si>
  <si>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</si>
  <si>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</si>
  <si>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</si>
  <si>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</si>
  <si>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</si>
  <si>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</si>
  <si>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</si>
  <si>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</si>
  <si>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</si>
  <si>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</si>
  <si>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</si>
  <si>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</si>
  <si>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</si>
  <si>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</si>
  <si>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</si>
  <si>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</si>
  <si>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</si>
  <si>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</si>
  <si>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</si>
  <si>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</si>
  <si>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</si>
  <si>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</si>
  <si>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</si>
  <si>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</si>
  <si>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</si>
  <si>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</si>
  <si>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</si>
  <si>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</si>
  <si>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</si>
  <si>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</si>
  <si>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</si>
  <si>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</si>
  <si>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</si>
  <si>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</si>
  <si>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</si>
  <si>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</si>
  <si>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</si>
  <si>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</si>
  <si>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</si>
  <si>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</si>
  <si>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</si>
  <si>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</si>
  <si>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</si>
  <si>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</si>
  <si>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</si>
  <si>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</si>
  <si>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</si>
  <si>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</si>
  <si>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</si>
  <si>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</si>
  <si>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</si>
  <si>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</si>
  <si>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</si>
  <si>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</si>
  <si>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</si>
  <si>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</si>
  <si>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</si>
  <si>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</si>
  <si>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</si>
  <si>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</si>
  <si>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</si>
  <si>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</si>
  <si>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</si>
  <si>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</si>
  <si>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</si>
  <si>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</si>
  <si>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</si>
  <si>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</si>
  <si>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</si>
  <si>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</si>
  <si>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</si>
  <si>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</si>
  <si>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</si>
  <si>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</si>
  <si>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</si>
  <si>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</si>
  <si>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</si>
  <si>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</si>
  <si>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</si>
  <si>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</si>
  <si>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</si>
  <si>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</si>
  <si>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</si>
  <si>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</si>
  <si>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</si>
  <si>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</si>
  <si>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</si>
  <si>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</si>
  <si>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</si>
  <si>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</si>
  <si>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</si>
  <si>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</si>
  <si>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</si>
  <si>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</si>
  <si>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</si>
  <si>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</si>
  <si>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</si>
  <si>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</si>
  <si>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</si>
  <si>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</si>
  <si>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</si>
  <si>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</si>
  <si>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</si>
  <si>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</si>
  <si>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</si>
  <si>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</si>
  <si>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</si>
  <si>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</si>
  <si>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</si>
  <si>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</si>
  <si>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</si>
  <si>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</si>
  <si>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</si>
  <si>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</si>
  <si>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</si>
  <si>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</si>
  <si>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</si>
  <si>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</si>
  <si>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</si>
  <si>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</si>
  <si>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</si>
  <si>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</si>
  <si>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</si>
  <si>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</si>
  <si>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</si>
  <si>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</si>
  <si>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</si>
  <si>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</si>
  <si>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</si>
  <si>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</si>
  <si>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</si>
  <si>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</si>
  <si>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</si>
  <si>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</si>
  <si>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</si>
  <si>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</si>
  <si>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</si>
  <si>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</si>
  <si>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</si>
  <si>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</si>
  <si>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</si>
  <si>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</si>
  <si>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</si>
  <si>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</si>
  <si>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</si>
  <si>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</si>
  <si>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</si>
  <si>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</si>
  <si>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</si>
  <si>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</si>
  <si>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</si>
  <si>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</si>
  <si>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</si>
  <si>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</si>
  <si>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</si>
  <si>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</si>
  <si>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</si>
  <si>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</si>
  <si>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</si>
  <si>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</si>
  <si>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</si>
  <si>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</si>
  <si>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</si>
  <si>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</si>
  <si>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</si>
  <si>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</si>
  <si>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</si>
  <si>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</si>
  <si>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</si>
  <si>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</si>
  <si>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</si>
  <si>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</si>
  <si>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</si>
  <si>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</si>
  <si>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</si>
  <si>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</si>
  <si>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</si>
  <si>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</si>
  <si>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</si>
  <si>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</si>
  <si>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</si>
  <si>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</si>
  <si>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</si>
  <si>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</si>
  <si>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</si>
  <si>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</si>
  <si>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</si>
  <si>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</si>
  <si>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</si>
  <si>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</si>
  <si>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</si>
  <si>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</si>
  <si>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</si>
  <si>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</si>
  <si>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</si>
  <si>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</si>
  <si>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</si>
  <si>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</si>
  <si>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</si>
  <si>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</si>
  <si>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</si>
  <si>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</si>
  <si>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</si>
  <si>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</si>
  <si>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</si>
  <si>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</si>
  <si>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</si>
  <si>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</si>
  <si>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</si>
  <si>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</si>
  <si>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</si>
  <si>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</si>
  <si>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</si>
  <si>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</si>
  <si>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</si>
  <si>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</si>
  <si>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</si>
  <si>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</si>
  <si>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</si>
  <si>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</si>
  <si>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</si>
  <si>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</si>
  <si>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</si>
  <si>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</si>
  <si>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</si>
  <si>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</si>
  <si>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</si>
  <si>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</si>
  <si>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</si>
  <si>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</si>
  <si>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</si>
  <si>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</si>
  <si>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</si>
  <si>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</si>
  <si>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</si>
  <si>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</si>
  <si>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</si>
  <si>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</si>
  <si>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</si>
  <si>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</si>
  <si>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</si>
  <si>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</si>
  <si>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</si>
  <si>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</si>
  <si>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</si>
  <si>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</si>
  <si>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</si>
  <si>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</si>
  <si>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</si>
  <si>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</si>
  <si>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</si>
  <si>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</si>
  <si>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</si>
  <si>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</si>
  <si>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</si>
  <si>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</si>
  <si>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</si>
  <si>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</si>
  <si>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</si>
  <si>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</si>
  <si>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</si>
  <si>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</si>
  <si>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</si>
  <si>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</si>
  <si>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</si>
  <si>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</si>
  <si>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</si>
  <si>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</si>
  <si>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</si>
  <si>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</si>
  <si>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</si>
  <si>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</si>
  <si>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</si>
  <si>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</si>
  <si>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</si>
  <si>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</si>
  <si>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</si>
  <si>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</si>
  <si>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</si>
  <si>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</si>
  <si>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</si>
  <si>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</si>
  <si>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</si>
  <si>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</si>
  <si>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</si>
  <si>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</si>
  <si>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</si>
  <si>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</si>
  <si>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</si>
  <si>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</si>
  <si>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</si>
  <si>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</si>
  <si>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</si>
  <si>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</si>
  <si>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</si>
  <si>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</si>
  <si>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</si>
  <si>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</si>
  <si>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</si>
  <si>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</si>
  <si>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</si>
  <si>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</si>
  <si>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</si>
  <si>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</si>
  <si>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</si>
  <si>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</si>
  <si>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</si>
  <si>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</si>
  <si>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</si>
  <si>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</si>
  <si>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</si>
  <si>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</si>
  <si>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</si>
  <si>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</si>
  <si>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</si>
  <si>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</si>
  <si>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</si>
  <si>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</si>
  <si>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</si>
  <si>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</si>
  <si>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</si>
  <si>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</si>
  <si>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</si>
  <si>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</si>
  <si>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</si>
  <si>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</si>
  <si>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</si>
  <si>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</si>
  <si>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</si>
  <si>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</si>
  <si>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</si>
  <si>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</si>
  <si>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</si>
  <si>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</si>
  <si>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</si>
  <si>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</si>
  <si>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</si>
  <si>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</si>
  <si>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</si>
  <si>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</si>
  <si>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</si>
  <si>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</si>
  <si>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</si>
  <si>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</si>
  <si>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</si>
  <si>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</si>
  <si>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</si>
  <si>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</si>
  <si>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</si>
  <si>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</si>
  <si>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</si>
  <si>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</si>
  <si>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</si>
  <si>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</si>
  <si>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</si>
  <si>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</si>
  <si>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</si>
  <si>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</si>
  <si>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</si>
  <si>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</si>
  <si>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</si>
  <si>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</si>
  <si>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</si>
  <si>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</si>
  <si>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</si>
  <si>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</si>
  <si>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</si>
  <si>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</si>
  <si>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</si>
  <si>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</si>
  <si>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</si>
  <si>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</si>
  <si>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</si>
  <si>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</si>
  <si>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</si>
  <si>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</si>
  <si>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</si>
  <si>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</si>
  <si>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</si>
  <si>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</si>
  <si>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</si>
  <si>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</si>
  <si>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</si>
  <si>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</si>
  <si>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</si>
  <si>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</si>
  <si>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</si>
  <si>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</si>
  <si>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</si>
  <si>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</si>
  <si>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</si>
  <si>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</si>
  <si>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</si>
  <si>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</si>
  <si>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</si>
  <si>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</si>
  <si>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</si>
  <si>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</si>
  <si>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</si>
  <si>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</si>
  <si>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</si>
  <si>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</si>
  <si>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</si>
  <si>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</si>
  <si>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</si>
  <si>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</si>
  <si>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</si>
  <si>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</si>
  <si>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</si>
  <si>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</si>
  <si>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</si>
  <si>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</si>
  <si>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</si>
  <si>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</si>
  <si>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</si>
  <si>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</si>
  <si>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</si>
  <si>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</si>
  <si>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</si>
  <si>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</si>
  <si>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</si>
  <si>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</si>
  <si>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</si>
  <si>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</si>
  <si>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</si>
  <si>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</si>
  <si>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</si>
  <si>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</si>
  <si>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</si>
  <si>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</si>
  <si>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</si>
  <si>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</si>
  <si>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</si>
  <si>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</si>
  <si>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</si>
  <si>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</si>
  <si>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</si>
  <si>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</si>
  <si>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</si>
  <si>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</si>
  <si>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</si>
  <si>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</si>
  <si>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</si>
  <si>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</si>
  <si>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</si>
  <si>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</si>
  <si>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</si>
  <si>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</si>
  <si>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</si>
  <si>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</si>
  <si>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</si>
  <si>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</si>
  <si>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</si>
  <si>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</si>
  <si>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</si>
  <si>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</si>
  <si>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</si>
  <si>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</si>
  <si>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</si>
  <si>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</si>
  <si>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</si>
  <si>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</si>
  <si>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</si>
  <si>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</si>
  <si>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</si>
  <si>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</si>
  <si>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</si>
  <si>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</si>
  <si>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</si>
  <si>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</si>
  <si>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</si>
  <si>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</si>
  <si>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</si>
  <si>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</si>
  <si>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</si>
  <si>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</si>
  <si>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</si>
  <si>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</si>
  <si>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</si>
  <si>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</si>
  <si>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</si>
  <si>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</si>
  <si>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</si>
  <si>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</si>
  <si>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</si>
  <si>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</si>
  <si>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</si>
  <si>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</si>
  <si>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</si>
  <si>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</si>
  <si>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</si>
  <si>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</si>
  <si>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</si>
  <si>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</si>
  <si>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</si>
  <si>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</si>
  <si>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</si>
  <si>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</si>
  <si>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</si>
  <si>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</si>
  <si>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</si>
  <si>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</si>
  <si>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</si>
  <si>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</si>
  <si>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</si>
  <si>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</si>
  <si>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</si>
  <si>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</si>
  <si>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</si>
  <si>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</si>
  <si>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</si>
  <si>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</si>
  <si>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</si>
  <si>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</si>
  <si>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</si>
  <si>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</si>
  <si>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</si>
  <si>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</si>
  <si>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</si>
  <si>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</si>
  <si>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</si>
  <si>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</si>
  <si>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</si>
  <si>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</si>
  <si>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</si>
  <si>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</si>
  <si>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</si>
  <si>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</si>
  <si>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</si>
  <si>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</si>
  <si>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</si>
  <si>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</si>
  <si>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</si>
  <si>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</si>
  <si>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</si>
  <si>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</si>
  <si>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</si>
  <si>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</si>
  <si>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</si>
  <si>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</si>
  <si>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</si>
  <si>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</si>
  <si>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</si>
  <si>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</si>
  <si>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</si>
  <si>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</si>
  <si>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</si>
  <si>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</si>
  <si>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</si>
  <si>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</si>
  <si>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</si>
  <si>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</si>
  <si>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</si>
  <si>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</si>
  <si>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</si>
  <si>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</si>
  <si>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</si>
  <si>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</si>
  <si>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</si>
  <si>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</si>
  <si>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</si>
  <si>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</si>
  <si>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</si>
  <si>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</si>
  <si>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</si>
  <si>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</si>
  <si>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</si>
  <si>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</si>
  <si>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</si>
  <si>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</si>
  <si>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</si>
  <si>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</si>
  <si>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</si>
  <si>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</si>
  <si>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</si>
  <si>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</si>
  <si>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</si>
  <si>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</si>
  <si>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</si>
  <si>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</si>
  <si>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</si>
  <si>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</si>
  <si>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</si>
  <si>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</si>
  <si>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</si>
  <si>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</si>
  <si>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</si>
  <si>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</si>
  <si>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</si>
  <si>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</si>
  <si>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</si>
  <si>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</si>
  <si>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</si>
  <si>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</si>
  <si>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</si>
  <si>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</si>
  <si>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</si>
  <si>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</si>
  <si>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</si>
  <si>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</si>
  <si>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</si>
  <si>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</si>
  <si>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</si>
  <si>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</si>
  <si>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</si>
  <si>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</si>
  <si>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</si>
  <si>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</si>
  <si>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</si>
  <si>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</si>
  <si>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</si>
  <si>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</si>
  <si>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</si>
  <si>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</si>
  <si>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</si>
  <si>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</si>
  <si>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</si>
  <si>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</si>
  <si>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</si>
  <si>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</si>
  <si>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</si>
  <si>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</si>
  <si>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</si>
  <si>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</si>
  <si>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</si>
  <si>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</si>
  <si>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</si>
  <si>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</si>
  <si>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</si>
  <si>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</si>
  <si>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</si>
  <si>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</si>
  <si>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</si>
  <si>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</si>
  <si>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</si>
  <si>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</si>
  <si>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</si>
  <si>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</si>
  <si>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</si>
  <si>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</si>
  <si>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</si>
  <si>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</si>
  <si>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</si>
  <si>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</si>
  <si>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</si>
  <si>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</si>
  <si>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</si>
  <si>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</si>
  <si>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</si>
  <si>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</si>
  <si>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</si>
  <si>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</si>
  <si>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</si>
  <si>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</si>
  <si>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</si>
  <si>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</si>
  <si>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</si>
  <si>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</si>
  <si>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</si>
  <si>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</si>
  <si>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</si>
  <si>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</si>
  <si>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</si>
  <si>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</si>
  <si>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</si>
  <si>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</si>
  <si>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</si>
  <si>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</si>
  <si>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</si>
  <si>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</si>
  <si>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</si>
  <si>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</si>
  <si>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</si>
  <si>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</si>
  <si>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</si>
  <si>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</si>
  <si>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</si>
  <si>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</si>
  <si>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</si>
  <si>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</si>
  <si>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</si>
  <si>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</si>
  <si>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</si>
  <si>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</si>
  <si>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</si>
  <si>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</si>
  <si>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</si>
  <si>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</si>
  <si>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</si>
  <si>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</si>
  <si>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</si>
  <si>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</si>
  <si>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</si>
  <si>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</si>
  <si>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</si>
  <si>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</si>
  <si>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</si>
  <si>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</si>
  <si>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</si>
  <si>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</si>
  <si>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</si>
  <si>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</si>
  <si>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</si>
  <si>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</si>
  <si>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</si>
  <si>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</si>
  <si>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</si>
  <si>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</si>
  <si>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</si>
  <si>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</si>
  <si>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</si>
  <si>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</si>
  <si>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</si>
  <si>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</si>
  <si>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</si>
  <si>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</si>
  <si>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</si>
  <si>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</si>
  <si>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</si>
  <si>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</si>
  <si>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</si>
  <si>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</si>
  <si>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</si>
  <si>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</si>
  <si>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</si>
  <si>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</si>
  <si>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</si>
  <si>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</si>
  <si>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</si>
  <si>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</si>
  <si>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</si>
  <si>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</si>
  <si>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</si>
  <si>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</si>
  <si>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</si>
  <si>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</si>
  <si>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</si>
  <si>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</si>
  <si>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</si>
  <si>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</si>
  <si>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</si>
  <si>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</si>
  <si>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</si>
  <si>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</si>
  <si>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</si>
  <si>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</si>
  <si>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</si>
  <si>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</si>
  <si>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</si>
  <si>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</si>
  <si>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</si>
  <si>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</si>
  <si>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</si>
  <si>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</si>
  <si>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</si>
  <si>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</si>
  <si>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</si>
  <si>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</si>
  <si>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</si>
  <si>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</si>
  <si>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</si>
  <si>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</si>
  <si>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</si>
  <si>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</si>
  <si>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</si>
  <si>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</si>
  <si>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</si>
  <si>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</si>
  <si>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</si>
  <si>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</si>
  <si>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</si>
  <si>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</si>
  <si>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</si>
  <si>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</si>
  <si>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</si>
  <si>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</si>
  <si>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</si>
  <si>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</si>
  <si>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</si>
  <si>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</si>
  <si>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</si>
  <si>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</si>
  <si>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</si>
  <si>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</si>
  <si>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</si>
  <si>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</si>
  <si>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</si>
  <si>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</si>
  <si>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</si>
  <si>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</si>
  <si>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</si>
  <si>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</si>
  <si>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</si>
  <si>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</si>
  <si>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</si>
  <si>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</si>
  <si>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</si>
  <si>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</si>
  <si>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</si>
  <si>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</si>
  <si>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</si>
  <si>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</si>
  <si>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</si>
  <si>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</si>
  <si>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</si>
  <si>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</si>
  <si>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</si>
  <si>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</si>
  <si>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</si>
  <si>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</si>
  <si>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</si>
  <si>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</si>
  <si>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</si>
  <si>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</si>
  <si>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</si>
  <si>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</si>
  <si>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</si>
  <si>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</si>
  <si>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</si>
  <si>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</si>
  <si>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</si>
  <si>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</si>
  <si>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</si>
  <si>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</si>
  <si>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</si>
  <si>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</si>
  <si>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</si>
  <si>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</si>
  <si>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</si>
  <si>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</si>
  <si>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</si>
  <si>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</si>
  <si>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</si>
  <si>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</si>
  <si>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</si>
  <si>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</si>
  <si>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</si>
  <si>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</si>
  <si>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</si>
  <si>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</si>
  <si>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</si>
  <si>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</si>
  <si>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</si>
  <si>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</si>
  <si>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</si>
  <si>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</si>
  <si>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</si>
  <si>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</si>
  <si>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</si>
  <si>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</si>
  <si>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</si>
  <si>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</si>
  <si>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</si>
  <si>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</si>
  <si>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</si>
  <si>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</si>
  <si>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</si>
  <si>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</si>
  <si>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</si>
  <si>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</si>
  <si>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</si>
  <si>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</si>
  <si>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</si>
  <si>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</si>
  <si>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</si>
  <si>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</si>
  <si>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</si>
  <si>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</si>
  <si>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</si>
  <si>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</si>
  <si>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</si>
  <si>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</si>
  <si>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</si>
  <si>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</si>
  <si>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</si>
  <si>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</si>
  <si>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</si>
  <si>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</si>
  <si>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</si>
  <si>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</si>
  <si>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</si>
  <si>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</si>
  <si>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</si>
  <si>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</si>
  <si>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</si>
  <si>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</si>
  <si>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</si>
  <si>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</si>
  <si>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</si>
  <si>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</si>
  <si>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</si>
  <si>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</si>
  <si>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</si>
  <si>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</si>
  <si>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</si>
  <si>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</si>
  <si>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</si>
  <si>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</si>
  <si>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</si>
  <si>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</si>
  <si>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</si>
  <si>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</si>
  <si>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</si>
  <si>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</si>
  <si>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</si>
  <si>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</si>
  <si>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</si>
  <si>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</si>
  <si>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</si>
  <si>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</si>
  <si>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</si>
  <si>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</si>
  <si>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</si>
  <si>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</si>
  <si>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</si>
  <si>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</si>
  <si>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</si>
  <si>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</si>
  <si>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</si>
  <si>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</si>
  <si>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</si>
  <si>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</si>
  <si>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</si>
  <si>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</si>
  <si>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</si>
  <si>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</si>
  <si>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</si>
  <si>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</si>
  <si>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</si>
  <si>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</si>
  <si>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</si>
  <si>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</si>
  <si>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</si>
  <si>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</si>
  <si>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</si>
  <si>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</si>
  <si>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</si>
  <si>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</si>
  <si>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</si>
  <si>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</si>
  <si>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</si>
  <si>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</si>
  <si>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</si>
  <si>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</si>
  <si>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</si>
  <si>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</si>
  <si>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</si>
  <si>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</si>
  <si>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</si>
  <si>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</si>
  <si>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</si>
  <si>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</si>
  <si>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</si>
  <si>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</si>
  <si>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</si>
  <si>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</si>
  <si>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</si>
  <si>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</si>
  <si>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</si>
  <si>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</si>
  <si>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</si>
  <si>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</si>
  <si>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</si>
  <si>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</si>
  <si>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</si>
  <si>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</si>
  <si>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</si>
  <si>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</si>
  <si>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</si>
  <si>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</si>
  <si>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</si>
  <si>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</si>
  <si>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</si>
  <si>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</si>
  <si>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</si>
  <si>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</si>
  <si>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</si>
  <si>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</si>
  <si>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</si>
  <si>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</si>
  <si>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</si>
  <si>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</si>
  <si>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</si>
  <si>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</si>
  <si>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</si>
  <si>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</si>
  <si>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</si>
  <si>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</si>
  <si>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</si>
  <si>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</si>
  <si>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</si>
  <si>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</si>
  <si>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</si>
  <si>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</si>
  <si>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</si>
  <si>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</si>
  <si>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</si>
  <si>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</si>
  <si>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</si>
  <si>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</si>
  <si>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</si>
  <si>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</si>
  <si>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</si>
  <si>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</si>
  <si>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</si>
  <si>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</si>
  <si>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</si>
  <si>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</si>
  <si>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</si>
  <si>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</si>
  <si>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</si>
  <si>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</si>
  <si>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</si>
  <si>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</si>
  <si>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</si>
  <si>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</si>
  <si>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</si>
  <si>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</si>
  <si>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</si>
  <si>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</si>
  <si>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</si>
  <si>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</si>
  <si>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</si>
  <si>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</si>
  <si>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</si>
  <si>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</si>
  <si>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</si>
  <si>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</si>
  <si>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</si>
  <si>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</si>
  <si>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</si>
  <si>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</si>
  <si>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</si>
  <si>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</si>
  <si>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</si>
  <si>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</si>
  <si>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</si>
  <si>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</si>
  <si>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</si>
  <si>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</si>
  <si>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</si>
  <si>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</si>
  <si>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</si>
  <si>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</si>
  <si>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</si>
  <si>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</si>
  <si>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</si>
  <si>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</si>
  <si>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</si>
  <si>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</si>
  <si>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</si>
  <si>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</si>
  <si>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</si>
  <si>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</si>
  <si>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</si>
  <si>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</si>
  <si>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</si>
  <si>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</si>
  <si>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</si>
  <si>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</si>
  <si>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</si>
  <si>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</si>
  <si>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</si>
  <si>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</si>
  <si>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</si>
  <si>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</si>
  <si>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</si>
  <si>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</si>
  <si>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</si>
  <si>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</si>
  <si>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</si>
  <si>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</si>
  <si>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</si>
  <si>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</si>
  <si>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</si>
  <si>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</si>
  <si>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</si>
  <si>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</si>
  <si>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</si>
  <si>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</si>
  <si>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</si>
  <si>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</si>
  <si>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</si>
  <si>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</si>
  <si>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</si>
  <si>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</si>
  <si>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</si>
  <si>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</si>
  <si>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</si>
  <si>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</si>
  <si>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</si>
  <si>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</si>
  <si>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</si>
  <si>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</si>
  <si>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</si>
  <si>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</si>
  <si>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</si>
  <si>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</si>
  <si>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</si>
  <si>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</si>
  <si>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</si>
  <si>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</si>
  <si>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</si>
  <si>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</si>
  <si>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</si>
  <si>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</si>
  <si>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</si>
  <si>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</si>
  <si>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</si>
  <si>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</si>
  <si>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</si>
  <si>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</si>
  <si>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</si>
  <si>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</si>
  <si>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</si>
  <si>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</si>
  <si>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</si>
  <si>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</si>
  <si>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</si>
  <si>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</si>
  <si>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</si>
  <si>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</si>
  <si>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</si>
  <si>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</si>
  <si>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</si>
  <si>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</si>
  <si>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</si>
  <si>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</si>
  <si>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</si>
  <si>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</si>
  <si>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</si>
  <si>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</si>
  <si>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</si>
  <si>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</si>
  <si>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</si>
  <si>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</si>
  <si>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</si>
  <si>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</si>
  <si>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</si>
  <si>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</si>
  <si>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</si>
  <si>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</si>
  <si>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</si>
  <si>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</si>
  <si>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</si>
  <si>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</si>
  <si>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</si>
  <si>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</si>
  <si>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</si>
  <si>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</si>
  <si>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</si>
  <si>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</si>
  <si>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</si>
  <si>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</si>
  <si>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</si>
  <si>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</si>
  <si>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</si>
  <si>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</si>
  <si>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</si>
  <si>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</si>
  <si>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</si>
  <si>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</si>
  <si>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</si>
  <si>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</si>
  <si>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</si>
  <si>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</si>
  <si>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</si>
  <si>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</si>
  <si>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</si>
  <si>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</si>
  <si>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</si>
  <si>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</si>
  <si>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</si>
  <si>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</si>
  <si>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</si>
  <si>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</si>
  <si>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</si>
  <si>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</si>
  <si>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</si>
  <si>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</si>
  <si>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</si>
  <si>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</si>
  <si>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</si>
  <si>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</si>
  <si>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</si>
  <si>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</si>
  <si>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</si>
  <si>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</si>
  <si>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</si>
  <si>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</si>
  <si>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</si>
  <si>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</si>
  <si>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</si>
  <si>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</si>
  <si>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</si>
  <si>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</si>
  <si>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</si>
  <si>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</si>
  <si>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</si>
  <si>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</si>
  <si>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</si>
  <si>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</si>
  <si>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</si>
  <si>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</si>
  <si>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</si>
  <si>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</si>
  <si>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</si>
  <si>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</si>
  <si>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</si>
  <si>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</si>
  <si>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</si>
  <si>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</si>
  <si>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</si>
  <si>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</si>
  <si>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</si>
  <si>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</si>
  <si>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</si>
  <si>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</si>
  <si>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</si>
  <si>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</si>
  <si>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</si>
  <si>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</si>
  <si>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</si>
  <si>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</si>
  <si>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</si>
  <si>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</si>
  <si>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</si>
  <si>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</si>
  <si>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</si>
  <si>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</si>
  <si>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</si>
  <si>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</si>
  <si>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</si>
  <si>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</si>
  <si>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</si>
  <si>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</si>
  <si>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</si>
  <si>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</si>
  <si>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</si>
  <si>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</si>
  <si>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</si>
  <si>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</si>
  <si>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</si>
  <si>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</si>
  <si>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</si>
  <si>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</si>
  <si>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</si>
  <si>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</si>
  <si>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</si>
  <si>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</si>
  <si>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</si>
  <si>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</si>
  <si>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</si>
  <si>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</si>
  <si>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</si>
  <si>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</si>
  <si>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</si>
  <si>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</si>
  <si>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</si>
  <si>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</si>
  <si>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</si>
  <si>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</si>
  <si>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</si>
  <si>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</si>
  <si>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</si>
  <si>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</si>
  <si>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</si>
  <si>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</si>
  <si>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</si>
  <si>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</si>
  <si>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</si>
  <si>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</si>
  <si>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</si>
  <si>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</si>
  <si>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</si>
  <si>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</si>
  <si>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</si>
  <si>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</si>
  <si>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</si>
  <si>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</si>
  <si>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</si>
  <si>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</si>
  <si>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</si>
  <si>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</si>
  <si>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</si>
  <si>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</si>
  <si>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</si>
  <si>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</si>
  <si>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</si>
  <si>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</si>
  <si>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</si>
  <si>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</si>
  <si>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</si>
  <si>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</si>
  <si>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</si>
  <si>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</si>
  <si>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</si>
  <si>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</si>
  <si>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</si>
  <si>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</si>
  <si>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</si>
  <si>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</si>
  <si>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</si>
  <si>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</si>
  <si>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</si>
  <si>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</si>
  <si>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</si>
  <si>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</si>
  <si>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</si>
  <si>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</si>
  <si>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</si>
  <si>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</si>
  <si>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</si>
  <si>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</si>
  <si>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</si>
  <si>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</si>
  <si>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</si>
  <si>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</si>
  <si>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</si>
  <si>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</si>
  <si>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</si>
  <si>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</si>
  <si>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</si>
  <si>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</si>
  <si>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</si>
  <si>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</si>
  <si>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</si>
  <si>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</si>
  <si>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</si>
  <si>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</si>
  <si>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</si>
  <si>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</si>
  <si>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</si>
  <si>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</si>
  <si>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</si>
  <si>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</si>
  <si>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</si>
  <si>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</si>
  <si>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</si>
  <si>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</si>
  <si>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</si>
  <si>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</si>
  <si>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</si>
  <si>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</si>
  <si>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</si>
  <si>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</si>
  <si>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</si>
  <si>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</si>
  <si>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</si>
  <si>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</si>
  <si>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</si>
  <si>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</si>
  <si>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</si>
  <si>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</si>
  <si>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</si>
  <si>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</si>
  <si>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</si>
  <si>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</si>
  <si>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</si>
  <si>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</si>
  <si>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</si>
  <si>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</si>
  <si>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</si>
  <si>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</si>
  <si>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</si>
  <si>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</si>
  <si>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</si>
  <si>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</si>
  <si>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</si>
  <si>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</si>
  <si>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</si>
  <si>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</si>
  <si>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</si>
  <si>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</si>
  <si>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</si>
  <si>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</si>
  <si>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</si>
  <si>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</si>
  <si>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</si>
  <si>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</si>
  <si>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</si>
  <si>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</si>
  <si>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</si>
  <si>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</si>
  <si>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</si>
  <si>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</si>
  <si>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</si>
  <si>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</si>
  <si>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</si>
  <si>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</si>
  <si>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</si>
  <si>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</si>
  <si>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</si>
  <si>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</si>
  <si>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</si>
  <si>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</si>
  <si>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</si>
  <si>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</si>
  <si>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</si>
  <si>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</si>
  <si>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</si>
  <si>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</si>
  <si>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</si>
  <si>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</si>
  <si>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</si>
  <si>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</si>
  <si>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</si>
  <si>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</si>
  <si>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</si>
  <si>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</si>
  <si>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</si>
  <si>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</si>
  <si>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</si>
  <si>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</si>
  <si>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</si>
  <si>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</si>
  <si>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</si>
  <si>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</si>
  <si>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</si>
  <si>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</si>
  <si>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</si>
  <si>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</si>
  <si>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</si>
  <si>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</si>
  <si>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</si>
  <si>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</si>
  <si>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</si>
  <si>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</si>
  <si>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</si>
  <si>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</si>
  <si>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</si>
  <si>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</si>
  <si>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</si>
  <si>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</si>
  <si>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</si>
  <si>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</si>
  <si>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</si>
  <si>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</si>
  <si>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</si>
  <si>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</si>
  <si>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</si>
  <si>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</si>
  <si>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</si>
  <si>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</si>
  <si>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</si>
  <si>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</si>
  <si>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</si>
  <si>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</si>
  <si>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</si>
  <si>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</si>
  <si>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</si>
  <si>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</si>
  <si>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</si>
  <si>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</si>
  <si>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</si>
  <si>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</si>
  <si>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</si>
  <si>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</si>
  <si>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</si>
  <si>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</si>
  <si>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</si>
  <si>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</si>
  <si>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</si>
  <si>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</si>
  <si>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</si>
  <si>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</si>
  <si>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</si>
  <si>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</si>
  <si>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</si>
  <si>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</si>
  <si>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</si>
  <si>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</si>
  <si>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</si>
  <si>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</si>
  <si>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</si>
  <si>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</si>
  <si>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</si>
  <si>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</si>
  <si>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</si>
  <si>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</si>
  <si>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</si>
  <si>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</si>
  <si>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</si>
  <si>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</si>
  <si>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</si>
  <si>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</si>
  <si>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</si>
  <si>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</si>
  <si>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</si>
  <si>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</si>
  <si>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</si>
  <si>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</si>
  <si>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</si>
  <si>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</si>
  <si>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</si>
  <si>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</si>
  <si>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</si>
  <si>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</si>
  <si>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</si>
  <si>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</si>
  <si>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</si>
  <si>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</si>
  <si>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</si>
  <si>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</si>
  <si>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</si>
  <si>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</si>
  <si>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</si>
  <si>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</si>
  <si>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</si>
  <si>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</si>
  <si>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</si>
  <si>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</si>
  <si>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</si>
  <si>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</si>
  <si>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</si>
  <si>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</si>
  <si>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</si>
  <si>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</si>
  <si>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</si>
  <si>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</si>
  <si>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</si>
  <si>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</si>
  <si>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</si>
  <si>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</si>
  <si>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</si>
  <si>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</si>
  <si>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</si>
  <si>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</si>
  <si>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</si>
  <si>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</si>
  <si>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</si>
  <si>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</si>
  <si>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</si>
  <si>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</si>
  <si>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</si>
  <si>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</si>
  <si>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</si>
  <si>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</si>
  <si>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</si>
  <si>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</si>
  <si>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</si>
  <si>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</si>
  <si>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</si>
  <si>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</si>
  <si>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</si>
  <si>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</si>
  <si>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</si>
  <si>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</si>
  <si>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</si>
  <si>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</si>
  <si>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</si>
  <si>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</si>
  <si>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</si>
  <si>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</si>
  <si>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</si>
  <si>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</si>
  <si>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</si>
  <si>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</si>
  <si>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</si>
  <si>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</si>
  <si>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</si>
  <si>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</si>
  <si>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</si>
  <si>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</si>
  <si>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</si>
  <si>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</si>
  <si>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</si>
  <si>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</si>
  <si>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</si>
  <si>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</si>
  <si>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</si>
  <si>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</si>
  <si>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</si>
  <si>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</si>
  <si>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</si>
  <si>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</si>
  <si>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</si>
  <si>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</si>
  <si>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</si>
  <si>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</si>
  <si>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</si>
  <si>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</si>
  <si>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</si>
  <si>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</si>
  <si>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</si>
  <si>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</si>
  <si>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</si>
  <si>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</si>
  <si>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</si>
  <si>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</si>
  <si>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</si>
  <si>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</si>
  <si>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</si>
  <si>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</si>
  <si>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</si>
  <si>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</si>
  <si>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</si>
  <si>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</si>
  <si>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</si>
  <si>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</si>
  <si>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</si>
  <si>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</si>
  <si>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</si>
  <si>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</si>
  <si>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</si>
  <si>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</si>
  <si>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</si>
  <si>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</si>
  <si>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</si>
  <si>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</si>
  <si>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</si>
  <si>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</si>
  <si>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</si>
  <si>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</si>
  <si>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</si>
  <si>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</si>
  <si>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</si>
  <si>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</si>
  <si>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</si>
  <si>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</si>
  <si>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</si>
  <si>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</si>
  <si>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</si>
  <si>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</si>
  <si>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</si>
  <si>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</si>
  <si>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</si>
  <si>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</si>
  <si>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</si>
  <si>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</si>
  <si>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</si>
  <si>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</si>
  <si>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</si>
  <si>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</si>
  <si>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</si>
  <si>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</si>
  <si>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</si>
  <si>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</si>
  <si>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</si>
  <si>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</si>
  <si>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</si>
  <si>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</si>
  <si>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</si>
  <si>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</si>
  <si>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</si>
  <si>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</si>
  <si>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</si>
  <si>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</si>
  <si>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</si>
  <si>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</si>
  <si>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</si>
  <si>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</si>
  <si>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</si>
  <si>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</si>
  <si>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</si>
  <si>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</si>
  <si>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</si>
  <si>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</si>
  <si>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</si>
  <si>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</si>
  <si>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</si>
  <si>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</si>
  <si>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</si>
  <si>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</si>
  <si>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</si>
  <si>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</si>
  <si>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</si>
  <si>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</si>
  <si>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</si>
  <si>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</si>
  <si>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</si>
  <si>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</si>
  <si>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</si>
  <si>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</si>
  <si>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</si>
  <si>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</si>
  <si>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</si>
  <si>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</si>
  <si>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</si>
  <si>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</si>
  <si>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</si>
  <si>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</si>
  <si>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</si>
  <si>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</si>
  <si>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</si>
  <si>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</si>
  <si>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</si>
  <si>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</si>
  <si>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</si>
  <si>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</si>
  <si>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</si>
  <si>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</si>
  <si>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</si>
  <si>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</si>
  <si>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</si>
  <si>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</si>
  <si>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</si>
  <si>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</si>
  <si>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</si>
  <si>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</si>
  <si>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</si>
  <si>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</si>
  <si>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</si>
  <si>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</si>
  <si>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</si>
  <si>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</si>
  <si>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</si>
  <si>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</si>
  <si>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</si>
  <si>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</si>
  <si>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</si>
  <si>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</si>
  <si>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</si>
  <si>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</si>
  <si>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</si>
  <si>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</si>
  <si>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</si>
  <si>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</si>
  <si>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</si>
  <si>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</si>
  <si>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</si>
  <si>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</si>
  <si>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</si>
  <si>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</si>
  <si>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</si>
  <si>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</si>
  <si>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</si>
  <si>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</si>
  <si>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</si>
  <si>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</si>
  <si>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</si>
  <si>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</si>
  <si>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</si>
  <si>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</si>
  <si>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</si>
  <si>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</si>
  <si>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</si>
  <si>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</si>
  <si>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</si>
  <si>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</si>
  <si>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</si>
  <si>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</si>
  <si>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</si>
  <si>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</si>
  <si>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</si>
  <si>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</si>
  <si>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</si>
  <si>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</si>
  <si>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</si>
  <si>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</si>
  <si>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</si>
  <si>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</si>
  <si>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</si>
  <si>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</si>
  <si>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</si>
  <si>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</si>
  <si>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</si>
  <si>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</si>
  <si>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</si>
  <si>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</si>
  <si>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</si>
  <si>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</si>
  <si>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</si>
  <si>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</si>
  <si>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</si>
  <si>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</si>
  <si>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</si>
  <si>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</si>
  <si>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</si>
  <si>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</si>
  <si>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</si>
  <si>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</si>
  <si>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</si>
  <si>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</si>
  <si>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</si>
  <si>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</si>
  <si>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</si>
  <si>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</si>
  <si>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</si>
  <si>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</si>
  <si>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</si>
  <si>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</si>
  <si>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</si>
  <si>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</si>
  <si>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</si>
  <si>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</si>
  <si>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</si>
  <si>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</si>
  <si>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</si>
  <si>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</si>
  <si>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</si>
  <si>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</si>
  <si>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</si>
  <si>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</si>
  <si>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</si>
  <si>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</si>
  <si>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</si>
  <si>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</si>
  <si>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</si>
  <si>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</si>
  <si>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</si>
  <si>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</si>
  <si>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</si>
  <si>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</si>
  <si>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</si>
  <si>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</si>
  <si>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</si>
  <si>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</si>
  <si>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</si>
  <si>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</si>
  <si>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</si>
  <si>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</si>
  <si>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</si>
  <si>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</si>
  <si>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</si>
  <si>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</si>
  <si>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</si>
  <si>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</si>
  <si>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</si>
  <si>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</si>
  <si>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</si>
  <si>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</si>
  <si>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</si>
  <si>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</si>
  <si>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</si>
  <si>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</si>
  <si>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</si>
  <si>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</si>
  <si>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</si>
  <si>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</si>
  <si>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</si>
  <si>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</si>
  <si>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</si>
  <si>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</si>
  <si>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</si>
  <si>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</si>
  <si>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</si>
  <si>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</si>
  <si>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</si>
  <si>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</si>
  <si>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</si>
  <si>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</si>
  <si>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</si>
  <si>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</si>
  <si>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</si>
  <si>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</si>
  <si>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</si>
  <si>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</si>
  <si>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</si>
  <si>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</si>
  <si>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</si>
  <si>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</si>
  <si>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</si>
  <si>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</si>
  <si>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</si>
  <si>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</si>
  <si>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</si>
  <si>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</si>
  <si>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</si>
  <si>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</si>
  <si>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</si>
  <si>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</si>
  <si>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</si>
  <si>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</si>
  <si>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</si>
  <si>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</si>
  <si>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</si>
  <si>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</si>
  <si>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</si>
  <si>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</si>
  <si>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</si>
  <si>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</si>
  <si>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</si>
  <si>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</si>
  <si>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</si>
  <si>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</si>
  <si>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</si>
  <si>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</si>
  <si>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</si>
  <si>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</si>
  <si>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</si>
  <si>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</si>
  <si>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</si>
  <si>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</si>
  <si>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</si>
  <si>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</si>
  <si>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</si>
  <si>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</si>
  <si>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</si>
  <si>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</si>
  <si>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</si>
  <si>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</si>
  <si>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</si>
  <si>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</si>
  <si>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</si>
  <si>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</si>
  <si>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</si>
  <si>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</si>
  <si>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</si>
  <si>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</si>
  <si>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</si>
  <si>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</si>
  <si>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</si>
  <si>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</si>
  <si>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</si>
  <si>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</si>
  <si>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</si>
  <si>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</si>
  <si>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</si>
  <si>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</si>
  <si>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</si>
  <si>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</si>
  <si>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</si>
  <si>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</si>
  <si>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</si>
  <si>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</si>
  <si>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</si>
  <si>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</si>
  <si>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</si>
  <si>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</si>
  <si>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</si>
  <si>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</si>
  <si>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</si>
  <si>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</si>
  <si>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</si>
  <si>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</si>
  <si>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</si>
  <si>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</si>
  <si>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</si>
  <si>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</si>
  <si>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</si>
  <si>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</si>
  <si>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</si>
  <si>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</si>
  <si>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</si>
  <si>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</si>
  <si>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</si>
  <si>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</si>
  <si>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</si>
  <si>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</si>
  <si>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</si>
  <si>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</si>
  <si>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</si>
  <si>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</si>
  <si>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</si>
  <si>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</si>
  <si>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</si>
  <si>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</si>
  <si>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</si>
  <si>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</si>
  <si>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</si>
  <si>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</si>
  <si>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</si>
  <si>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</si>
  <si>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</si>
  <si>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</si>
  <si>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</si>
  <si>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</si>
  <si>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</si>
  <si>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</si>
  <si>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</si>
  <si>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</si>
  <si>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</si>
  <si>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</si>
  <si>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</si>
  <si>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</si>
  <si>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</si>
  <si>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</si>
  <si>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</si>
  <si>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</si>
  <si>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</si>
  <si>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</si>
  <si>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</si>
  <si>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</si>
  <si>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</si>
  <si>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</si>
  <si>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</si>
  <si>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</si>
  <si>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</si>
  <si>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</si>
  <si>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</si>
  <si>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</si>
  <si>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</si>
  <si>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</si>
  <si>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</si>
  <si>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</si>
  <si>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</si>
  <si>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</si>
  <si>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</si>
  <si>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</si>
  <si>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</si>
  <si>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</si>
  <si>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</si>
  <si>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</si>
  <si>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</si>
  <si>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</si>
  <si>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</si>
  <si>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</si>
  <si>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</si>
  <si>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</si>
  <si>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</si>
  <si>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</si>
  <si>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</si>
  <si>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</si>
  <si>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</si>
  <si>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</si>
  <si>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</si>
  <si>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</si>
  <si>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</si>
  <si>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</si>
  <si>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</si>
  <si>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</si>
  <si>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</si>
  <si>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</si>
  <si>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</si>
  <si>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</si>
  <si>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</si>
  <si>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</si>
  <si>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</si>
  <si>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</si>
  <si>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</si>
  <si>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</si>
  <si>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</si>
  <si>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</si>
  <si>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</si>
  <si>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</si>
  <si>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</si>
  <si>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</si>
  <si>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</si>
  <si>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</si>
  <si>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</si>
  <si>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</si>
  <si>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</si>
  <si>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</si>
  <si>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</si>
  <si>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</si>
  <si>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</si>
  <si>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</si>
  <si>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</si>
  <si>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</si>
  <si>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</si>
  <si>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</si>
  <si>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</si>
  <si>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</si>
  <si>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</si>
  <si>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</si>
  <si>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</si>
  <si>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</si>
  <si>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</si>
  <si>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</si>
  <si>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</si>
  <si>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</si>
  <si>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</si>
  <si>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</si>
  <si>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</si>
  <si>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</si>
  <si>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</si>
  <si>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</si>
  <si>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</si>
  <si>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</si>
  <si>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</si>
  <si>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</si>
  <si>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</si>
  <si>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</si>
  <si>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</si>
  <si>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</si>
  <si>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</si>
  <si>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</si>
  <si>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</si>
  <si>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</si>
  <si>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</si>
  <si>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</si>
  <si>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</si>
  <si>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</si>
  <si>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</si>
  <si>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</si>
  <si>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</si>
  <si>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</si>
  <si>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</si>
  <si>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</si>
  <si>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</si>
  <si>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</si>
  <si>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</si>
  <si>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</si>
  <si>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</si>
  <si>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</si>
  <si>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</si>
  <si>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</si>
  <si>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</si>
  <si>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</si>
  <si>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</si>
  <si>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</si>
  <si>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</si>
  <si>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</si>
  <si>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</si>
  <si>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</si>
  <si>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</si>
  <si>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</si>
  <si>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</si>
  <si>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</si>
  <si>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</si>
  <si>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</si>
  <si>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</si>
  <si>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</si>
  <si>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</si>
  <si>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</si>
  <si>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</si>
  <si>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</si>
  <si>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</si>
  <si>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</si>
  <si>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</si>
  <si>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</si>
  <si>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</si>
  <si>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</si>
  <si>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</si>
  <si>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</si>
  <si>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</si>
  <si>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</si>
  <si>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</si>
  <si>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</si>
  <si>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</si>
  <si>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</si>
  <si>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</si>
  <si>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</si>
  <si>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</si>
  <si>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</si>
  <si>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</si>
  <si>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</si>
  <si>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</si>
  <si>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</si>
  <si>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</si>
  <si>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</si>
  <si>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</si>
  <si>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</si>
  <si>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</si>
  <si>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</si>
  <si>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</si>
  <si>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</si>
  <si>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</si>
  <si>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</si>
  <si>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</si>
  <si>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</si>
  <si>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</si>
  <si>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</si>
  <si>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</si>
  <si>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</si>
  <si>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</si>
  <si>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</si>
  <si>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</si>
  <si>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</si>
  <si>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</si>
  <si>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</si>
  <si>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</si>
  <si>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</si>
  <si>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</si>
  <si>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</si>
  <si>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</si>
  <si>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</si>
  <si>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</si>
  <si>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</si>
  <si>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</si>
  <si>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</si>
  <si>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</si>
  <si>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</si>
  <si>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</si>
  <si>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</si>
  <si>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</si>
  <si>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</si>
  <si>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</si>
  <si>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</si>
  <si>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</si>
  <si>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</si>
  <si>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</si>
  <si>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</si>
  <si>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</si>
  <si>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</si>
  <si>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</si>
  <si>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</si>
  <si>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</si>
  <si>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</si>
  <si>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</si>
  <si>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</si>
  <si>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</si>
  <si>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</si>
  <si>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</si>
  <si>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</si>
  <si>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</si>
  <si>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</si>
  <si>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</si>
  <si>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</si>
  <si>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</si>
  <si>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</si>
  <si>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</si>
  <si>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</si>
  <si>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</si>
  <si>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</si>
  <si>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</si>
  <si>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</si>
  <si>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</si>
  <si>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</si>
  <si>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</si>
  <si>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</si>
  <si>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</si>
  <si>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</si>
  <si>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</si>
  <si>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</si>
  <si>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</si>
  <si>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</si>
  <si>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</si>
  <si>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</si>
  <si>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</si>
  <si>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</si>
  <si>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</si>
  <si>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</si>
  <si>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</si>
  <si>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</si>
  <si>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</si>
  <si>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</si>
  <si>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</si>
  <si>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</si>
  <si>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</si>
  <si>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</si>
  <si>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</si>
  <si>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</si>
  <si>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</si>
  <si>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</si>
  <si>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</si>
  <si>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</si>
  <si>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</si>
  <si>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</si>
  <si>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</si>
  <si>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</si>
  <si>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</si>
  <si>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</si>
  <si>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</si>
  <si>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</si>
  <si>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</si>
  <si>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</si>
  <si>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</si>
  <si>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</si>
  <si>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</si>
  <si>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</si>
  <si>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</si>
  <si>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</si>
  <si>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</si>
  <si>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</si>
  <si>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</si>
  <si>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</si>
  <si>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</si>
  <si>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</si>
  <si>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</si>
  <si>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</si>
  <si>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</si>
  <si>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</si>
  <si>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</si>
  <si>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</si>
  <si>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</si>
  <si>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</si>
  <si>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</si>
  <si>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</si>
  <si>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</si>
  <si>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</si>
  <si>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</si>
  <si>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</si>
  <si>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</si>
  <si>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</si>
  <si>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</si>
  <si>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</si>
  <si>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</si>
  <si>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</si>
  <si>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</si>
  <si>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</si>
  <si>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</si>
  <si>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</si>
  <si>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</si>
  <si>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</si>
  <si>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</si>
  <si>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</si>
  <si>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</si>
  <si>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</si>
  <si>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</si>
  <si>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</si>
  <si>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</si>
  <si>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</si>
  <si>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</si>
  <si>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</si>
  <si>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</si>
  <si>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</si>
  <si>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</si>
  <si>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</si>
  <si>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</si>
  <si>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</si>
  <si>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</si>
  <si>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</si>
  <si>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</si>
  <si>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</si>
  <si>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</si>
  <si>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</si>
  <si>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</si>
  <si>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</si>
  <si>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</si>
  <si>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</si>
  <si>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</si>
  <si>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</si>
  <si>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</si>
  <si>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</si>
  <si>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</si>
  <si>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</si>
  <si>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</si>
  <si>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</si>
  <si>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</si>
  <si>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</si>
  <si>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</si>
  <si>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</si>
  <si>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</si>
  <si>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</si>
  <si>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</si>
  <si>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</si>
  <si>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</si>
  <si>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</si>
  <si>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</si>
  <si>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</si>
  <si>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</si>
  <si>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</si>
  <si>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</si>
  <si>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</si>
  <si>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</si>
  <si>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</si>
  <si>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</si>
  <si>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</si>
  <si>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</si>
  <si>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</si>
  <si>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</si>
  <si>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</si>
  <si>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</si>
  <si>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</si>
  <si>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</si>
  <si>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</si>
  <si>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</si>
  <si>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</si>
  <si>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</si>
  <si>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</si>
  <si>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</si>
  <si>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</si>
  <si>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</si>
  <si>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</si>
  <si>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</si>
  <si>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</si>
  <si>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</si>
  <si>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</si>
  <si>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</si>
  <si>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</si>
  <si>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</si>
  <si>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</si>
  <si>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</si>
  <si>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</si>
  <si>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</si>
  <si>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</si>
  <si>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</si>
  <si>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</si>
  <si>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</si>
  <si>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</si>
  <si>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</si>
  <si>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</si>
  <si>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</si>
  <si>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</si>
  <si>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</si>
  <si>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</si>
  <si>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</si>
  <si>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</si>
  <si>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</si>
  <si>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</si>
  <si>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</si>
  <si>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</si>
  <si>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</si>
  <si>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</si>
  <si>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</si>
  <si>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</si>
  <si>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</si>
  <si>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</si>
  <si>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</si>
  <si>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</si>
  <si>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</si>
  <si>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</si>
  <si>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</si>
  <si>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</si>
  <si>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</si>
  <si>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</si>
  <si>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</si>
  <si>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</si>
  <si>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</si>
  <si>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</si>
  <si>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</si>
  <si>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</si>
  <si>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</si>
  <si>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</si>
  <si>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</si>
  <si>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</si>
  <si>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</si>
  <si>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</si>
  <si>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</si>
  <si>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</si>
  <si>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</si>
  <si>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</si>
  <si>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</si>
  <si>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</si>
  <si>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</si>
  <si>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</si>
  <si>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</si>
  <si>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</si>
  <si>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</si>
  <si>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</si>
  <si>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</si>
  <si>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</si>
  <si>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</si>
  <si>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</si>
  <si>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</si>
  <si>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</si>
  <si>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</si>
  <si>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</si>
  <si>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</si>
  <si>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</si>
  <si>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</si>
  <si>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</si>
  <si>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</si>
  <si>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</si>
  <si>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</si>
  <si>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</si>
  <si>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</si>
  <si>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</si>
  <si>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</si>
  <si>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</si>
  <si>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</si>
  <si>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</si>
  <si>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</si>
  <si>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</si>
  <si>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</si>
  <si>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</si>
  <si>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</si>
  <si>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</si>
  <si>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</si>
  <si>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</si>
  <si>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</si>
  <si>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</si>
  <si>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</si>
  <si>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</si>
  <si>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</si>
  <si>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</si>
  <si>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</si>
  <si>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</si>
  <si>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</si>
  <si>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</si>
  <si>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</si>
  <si>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</si>
  <si>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</si>
  <si>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</si>
  <si>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</si>
  <si>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</si>
  <si>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</si>
  <si>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</si>
  <si>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</si>
  <si>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</si>
  <si>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</si>
  <si>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</si>
  <si>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</si>
  <si>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</si>
  <si>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</si>
  <si>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</si>
  <si>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</si>
  <si>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</si>
  <si>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</si>
  <si>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</si>
  <si>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</si>
  <si>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</si>
  <si>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</si>
  <si>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</si>
  <si>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</si>
  <si>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</si>
  <si>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</si>
  <si>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</si>
  <si>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</si>
  <si>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</si>
  <si>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</si>
  <si>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</si>
  <si>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</si>
  <si>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</si>
  <si>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</si>
  <si>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</si>
  <si>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</si>
  <si>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</si>
  <si>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</si>
  <si>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</si>
  <si>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</si>
  <si>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</si>
  <si>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</si>
  <si>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</si>
  <si>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</si>
  <si>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</si>
  <si>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</si>
  <si>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</si>
  <si>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</si>
  <si>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</si>
  <si>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</si>
  <si>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</si>
  <si>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</si>
  <si>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</si>
  <si>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</si>
  <si>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</si>
  <si>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</si>
  <si>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</si>
  <si>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</si>
  <si>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</si>
  <si>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</si>
  <si>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</si>
  <si>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</si>
  <si>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</si>
  <si>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</si>
  <si>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</si>
  <si>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</si>
  <si>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</si>
  <si>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</si>
  <si>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</si>
  <si>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</si>
  <si>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</si>
  <si>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</si>
  <si>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</si>
  <si>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</si>
  <si>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</si>
  <si>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</si>
  <si>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</si>
  <si>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</si>
  <si>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</si>
  <si>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</si>
  <si>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</si>
  <si>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</si>
  <si>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</si>
  <si>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</si>
  <si>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</si>
  <si>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</si>
  <si>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</si>
  <si>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</si>
  <si>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</si>
  <si>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</si>
  <si>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</si>
  <si>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</si>
  <si>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</si>
  <si>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</si>
  <si>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</si>
  <si>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</si>
  <si>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</si>
  <si>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</si>
  <si>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</si>
  <si>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</si>
  <si>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</si>
  <si>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</si>
  <si>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</si>
  <si>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</si>
  <si>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</si>
  <si>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</si>
  <si>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</si>
  <si>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</si>
  <si>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</si>
  <si>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</si>
  <si>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</si>
  <si>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</si>
  <si>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</si>
  <si>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</si>
  <si>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</si>
  <si>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</si>
  <si>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</si>
  <si>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</si>
  <si>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</si>
  <si>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</si>
  <si>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</si>
  <si>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</si>
  <si>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</si>
  <si>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</si>
  <si>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</si>
  <si>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</si>
  <si>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</si>
  <si>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</si>
  <si>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</si>
  <si>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</si>
  <si>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</si>
  <si>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</si>
  <si>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</si>
  <si>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</si>
  <si>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</si>
  <si>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</si>
  <si>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</si>
  <si>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</si>
  <si>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</si>
  <si>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</si>
  <si>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</si>
  <si>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</si>
  <si>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</si>
  <si>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</si>
  <si>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</si>
  <si>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</si>
  <si>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</si>
  <si>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</si>
  <si>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</si>
  <si>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</si>
  <si>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</si>
  <si>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</si>
  <si>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</si>
  <si>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</si>
  <si>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</si>
  <si>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</si>
  <si>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</si>
  <si>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</si>
  <si>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</si>
  <si>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</si>
  <si>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</si>
  <si>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</si>
  <si>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</si>
  <si>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</si>
  <si>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</si>
  <si>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</si>
  <si>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</si>
  <si>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</si>
  <si>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</si>
  <si>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</si>
  <si>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</si>
  <si>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</si>
  <si>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</si>
  <si>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</si>
  <si>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</si>
  <si>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</si>
  <si>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</si>
  <si>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</si>
  <si>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</si>
  <si>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</si>
  <si>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</si>
  <si>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</si>
  <si>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</si>
  <si>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</si>
  <si>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</si>
  <si>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</si>
  <si>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</si>
  <si>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</si>
  <si>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</si>
  <si>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</si>
  <si>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</si>
  <si>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</si>
  <si>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</si>
  <si>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</si>
  <si>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</si>
  <si>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</si>
  <si>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</si>
  <si>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</si>
  <si>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</si>
  <si>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</si>
  <si>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</si>
  <si>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</si>
  <si>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</si>
  <si>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</si>
  <si>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</si>
  <si>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</si>
  <si>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</si>
  <si>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</si>
  <si>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</si>
  <si>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</si>
  <si>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</si>
  <si>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</si>
  <si>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</si>
  <si>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</si>
  <si>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</si>
  <si>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</si>
  <si>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</si>
  <si>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</si>
  <si>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</si>
  <si>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</si>
  <si>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</si>
  <si>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</si>
  <si>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</si>
  <si>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</si>
  <si>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</si>
  <si>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</si>
  <si>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</si>
  <si>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</si>
  <si>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</si>
  <si>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</si>
  <si>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</si>
  <si>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</si>
  <si>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</si>
  <si>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</si>
  <si>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</si>
  <si>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</si>
  <si>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</si>
  <si>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</si>
  <si>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</si>
  <si>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</si>
  <si>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</si>
  <si>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</si>
  <si>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</si>
  <si>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</si>
  <si>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</si>
  <si>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</si>
  <si>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</si>
  <si>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</si>
  <si>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</si>
  <si>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</si>
  <si>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</si>
  <si>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</si>
  <si>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</si>
  <si>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</si>
  <si>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</si>
  <si>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</si>
  <si>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</si>
  <si>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</si>
  <si>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</si>
  <si>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</si>
  <si>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</si>
  <si>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</si>
  <si>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</si>
  <si>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</si>
  <si>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</si>
  <si>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</si>
  <si>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</si>
  <si>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</si>
  <si>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</si>
  <si>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</si>
  <si>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</si>
  <si>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</si>
  <si>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</si>
  <si>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</si>
  <si>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</si>
  <si>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</si>
  <si>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</si>
  <si>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</si>
  <si>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</si>
  <si>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</si>
  <si>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</si>
  <si>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</si>
  <si>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</si>
  <si>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</si>
  <si>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</si>
  <si>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</si>
  <si>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</si>
  <si>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</si>
  <si>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</si>
  <si>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</si>
  <si>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</si>
  <si>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</si>
  <si>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</si>
  <si>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</si>
  <si>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</si>
  <si>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</si>
  <si>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</si>
  <si>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</si>
  <si>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</si>
  <si>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</si>
  <si>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</si>
  <si>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</si>
  <si>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</si>
  <si>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</si>
  <si>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</si>
  <si>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</si>
  <si>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</si>
  <si>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</si>
  <si>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</si>
  <si>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</si>
  <si>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</si>
  <si>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</si>
  <si>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</si>
  <si>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</si>
  <si>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</si>
  <si>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</si>
  <si>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</si>
  <si>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</si>
  <si>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</si>
  <si>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</si>
  <si>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</si>
  <si>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</si>
  <si>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</si>
  <si>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</si>
  <si>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</si>
  <si>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</si>
  <si>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</si>
  <si>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</si>
  <si>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</si>
  <si>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</si>
  <si>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</si>
  <si>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</si>
  <si>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</si>
  <si>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</si>
  <si>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</si>
  <si>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</si>
  <si>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</si>
  <si>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</si>
  <si>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</si>
  <si>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</si>
  <si>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</si>
  <si>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</si>
  <si>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</si>
  <si>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</si>
  <si>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</si>
  <si>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</si>
  <si>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</si>
  <si>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</si>
  <si>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</si>
  <si>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</si>
  <si>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</si>
  <si>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</si>
  <si>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</si>
  <si>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</si>
  <si>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</si>
  <si>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</si>
  <si>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</si>
  <si>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</si>
  <si>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</si>
  <si>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</si>
  <si>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</si>
  <si>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</si>
  <si>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</si>
  <si>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</si>
  <si>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</si>
  <si>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</si>
  <si>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</si>
  <si>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</si>
  <si>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</si>
  <si>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</si>
  <si>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</si>
  <si>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</si>
  <si>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</si>
  <si>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</si>
  <si>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</si>
  <si>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</si>
  <si>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</si>
  <si>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</si>
  <si>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</si>
  <si>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</si>
  <si>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</si>
  <si>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</si>
  <si>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</si>
  <si>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</si>
  <si>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</si>
  <si>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</si>
  <si>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</si>
  <si>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</si>
  <si>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</si>
  <si>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</si>
  <si>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</si>
  <si>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</si>
  <si>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</si>
  <si>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</si>
  <si>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</si>
  <si>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</si>
  <si>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</si>
  <si>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</si>
  <si>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</si>
  <si>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</si>
  <si>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</si>
  <si>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</si>
  <si>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</si>
  <si>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</si>
  <si>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</si>
  <si>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</si>
  <si>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</si>
  <si>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</si>
  <si>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</si>
  <si>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</si>
  <si>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</si>
  <si>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</si>
  <si>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</si>
  <si>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</si>
  <si>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</si>
  <si>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</si>
  <si>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</si>
  <si>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</si>
  <si>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</si>
  <si>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</si>
  <si>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</si>
  <si>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</si>
  <si>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</si>
  <si>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</si>
  <si>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</si>
  <si>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</si>
  <si>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</si>
  <si>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</si>
  <si>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</si>
  <si>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</si>
  <si>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</si>
  <si>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</si>
  <si>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</si>
  <si>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</si>
  <si>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</si>
  <si>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</si>
  <si>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</si>
  <si>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</si>
  <si>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</si>
  <si>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</si>
  <si>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</si>
  <si>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</si>
  <si>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</si>
  <si>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</si>
  <si>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</si>
  <si>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</si>
  <si>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</si>
  <si>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</si>
  <si>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</si>
  <si>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</si>
  <si>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</si>
  <si>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</si>
  <si>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</si>
  <si>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</si>
  <si>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</si>
  <si>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</si>
  <si>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</si>
  <si>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</si>
  <si>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</si>
  <si>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</si>
  <si>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</si>
  <si>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</si>
  <si>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</si>
  <si>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</si>
  <si>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</si>
  <si>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</si>
  <si>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</si>
  <si>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</si>
  <si>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</si>
  <si>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</si>
  <si>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</si>
  <si>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</si>
  <si>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</si>
  <si>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</si>
  <si>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</si>
  <si>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</si>
  <si>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</si>
  <si>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</si>
  <si>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</si>
  <si>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</si>
  <si>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</si>
  <si>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</si>
  <si>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</si>
  <si>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</si>
  <si>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</si>
  <si>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</si>
  <si>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</si>
  <si>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</si>
  <si>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</si>
  <si>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</si>
  <si>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</si>
  <si>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</si>
  <si>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</si>
  <si>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</si>
  <si>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</si>
  <si>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</si>
  <si>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</si>
  <si>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</si>
  <si>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</si>
  <si>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</si>
  <si>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</si>
  <si>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</si>
  <si>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</si>
  <si>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</si>
  <si>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</si>
  <si>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</si>
  <si>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</si>
  <si>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</si>
  <si>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</si>
  <si>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</si>
  <si>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</si>
  <si>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</si>
  <si>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</si>
  <si>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</si>
  <si>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</si>
  <si>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</si>
  <si>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</si>
  <si>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</si>
  <si>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</si>
  <si>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</si>
  <si>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</si>
  <si>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</si>
  <si>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</si>
  <si>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</si>
  <si>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</si>
  <si>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</si>
  <si>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</si>
  <si>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</si>
  <si>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</si>
  <si>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</si>
  <si>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</si>
  <si>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</si>
  <si>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</si>
  <si>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</si>
  <si>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</si>
  <si>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</si>
  <si>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</si>
  <si>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</si>
  <si>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</si>
  <si>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</si>
  <si>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</si>
  <si>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</si>
  <si>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</si>
  <si>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</si>
  <si>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</si>
  <si>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</si>
  <si>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</si>
  <si>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</si>
  <si>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</si>
  <si>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</si>
  <si>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</si>
  <si>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</si>
  <si>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</si>
  <si>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</si>
  <si>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</si>
  <si>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</si>
  <si>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</si>
  <si>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</si>
  <si>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</si>
  <si>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</si>
  <si>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</si>
  <si>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</si>
  <si>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</si>
  <si>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</si>
  <si>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</si>
  <si>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</si>
  <si>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</si>
  <si>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</si>
  <si>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</si>
  <si>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</si>
  <si>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</si>
  <si>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</si>
  <si>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</si>
  <si>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</si>
  <si>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</si>
  <si>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</si>
  <si>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</si>
  <si>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</si>
  <si>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</si>
  <si>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</si>
  <si>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</si>
  <si>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</si>
  <si>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</si>
  <si>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</si>
  <si>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</si>
  <si>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</si>
  <si>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</si>
  <si>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</si>
  <si>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</si>
  <si>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</si>
  <si>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</si>
  <si>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</si>
  <si>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</si>
  <si>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</si>
  <si>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</si>
  <si>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</si>
  <si>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</si>
  <si>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</si>
  <si>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</si>
  <si>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</si>
  <si>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</si>
  <si>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</si>
  <si>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</si>
  <si>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</si>
  <si>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</si>
  <si>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</si>
  <si>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</si>
  <si>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</si>
  <si>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</si>
  <si>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</si>
  <si>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</si>
  <si>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</si>
  <si>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</si>
  <si>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</si>
  <si>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</si>
  <si>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</si>
  <si>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</si>
  <si>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</si>
  <si>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</si>
  <si>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</si>
  <si>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</si>
  <si>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</si>
  <si>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</si>
  <si>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</si>
  <si>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</si>
  <si>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</si>
  <si>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</si>
  <si>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</si>
  <si>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</si>
  <si>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</si>
  <si>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</si>
  <si>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</si>
  <si>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</si>
  <si>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</si>
  <si>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</si>
  <si>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</si>
  <si>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</si>
  <si>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</si>
  <si>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</si>
  <si>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</si>
  <si>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</si>
  <si>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</si>
  <si>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</si>
  <si>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</si>
  <si>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</si>
  <si>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</si>
  <si>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</si>
  <si>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</si>
  <si>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</si>
  <si>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</si>
  <si>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</si>
  <si>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</si>
  <si>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</si>
  <si>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</si>
  <si>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</si>
  <si>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</si>
  <si>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</si>
  <si>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</si>
  <si>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</si>
  <si>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</si>
  <si>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</si>
  <si>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</si>
  <si>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</si>
  <si>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</si>
  <si>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</si>
  <si>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</si>
  <si>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</si>
  <si>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</si>
  <si>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</si>
  <si>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</si>
  <si>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</si>
  <si>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</si>
  <si>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</si>
  <si>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</si>
  <si>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</si>
  <si>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</si>
  <si>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</si>
  <si>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</si>
  <si>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</si>
  <si>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</si>
  <si>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</si>
  <si>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</si>
  <si>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</si>
  <si>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</si>
  <si>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</si>
  <si>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</si>
  <si>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</si>
  <si>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</si>
  <si>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</si>
  <si>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</si>
  <si>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</si>
  <si>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</si>
  <si>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</si>
  <si>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</si>
  <si>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</si>
  <si>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</si>
  <si>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</si>
  <si>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</si>
  <si>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</si>
  <si>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</si>
  <si>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</si>
  <si>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</si>
  <si>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</si>
  <si>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</si>
  <si>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</si>
  <si>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</si>
  <si>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</si>
  <si>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</si>
  <si>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</si>
  <si>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</si>
  <si>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</si>
  <si>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</si>
  <si>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</si>
  <si>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</si>
  <si>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</si>
  <si>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</si>
  <si>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</si>
  <si>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</si>
  <si>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</si>
  <si>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</si>
  <si>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</si>
  <si>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</si>
  <si>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</si>
  <si>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</si>
  <si>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</si>
  <si>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</si>
  <si>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</si>
  <si>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</si>
  <si>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</si>
  <si>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</si>
  <si>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</si>
  <si>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</si>
  <si>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</si>
  <si>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</si>
  <si>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</si>
  <si>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</si>
  <si>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</si>
  <si>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</si>
  <si>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</si>
  <si>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</si>
  <si>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</si>
  <si>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</si>
  <si>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</si>
  <si>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</si>
  <si>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</si>
  <si>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</si>
  <si>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</si>
  <si>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</si>
  <si>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</si>
  <si>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</si>
  <si>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</si>
  <si>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</si>
  <si>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</si>
  <si>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</si>
  <si>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</si>
  <si>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</si>
  <si>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</si>
  <si>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</si>
  <si>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</si>
  <si>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</si>
  <si>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</si>
  <si>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</si>
  <si>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</si>
  <si>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</si>
  <si>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</si>
  <si>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</si>
  <si>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</si>
  <si>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</si>
  <si>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</si>
  <si>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</si>
  <si>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</si>
  <si>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</si>
  <si>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</si>
  <si>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</si>
  <si>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</si>
  <si>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</si>
  <si>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</si>
  <si>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</si>
  <si>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</si>
  <si>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</si>
  <si>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</si>
  <si>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</si>
  <si>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</si>
  <si>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</si>
  <si>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</si>
  <si>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</si>
  <si>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</si>
  <si>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</si>
  <si>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</si>
  <si>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</si>
  <si>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</si>
  <si>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</si>
  <si>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</si>
  <si>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</si>
  <si>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</si>
  <si>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</si>
  <si>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</si>
  <si>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</si>
  <si>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</si>
  <si>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</si>
  <si>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</si>
  <si>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</si>
  <si>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</si>
  <si>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</si>
  <si>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</si>
  <si>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</si>
  <si>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</si>
  <si>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</si>
  <si>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</si>
  <si>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</si>
  <si>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</si>
  <si>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</si>
  <si>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</si>
  <si>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</si>
  <si>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</si>
  <si>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</si>
  <si>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</si>
  <si>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</si>
  <si>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</si>
  <si>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</si>
  <si>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</si>
  <si>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</si>
  <si>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</si>
  <si>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</si>
  <si>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</si>
  <si>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</si>
  <si>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</si>
  <si>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</si>
  <si>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</si>
  <si>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</si>
  <si>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</si>
  <si>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</si>
  <si>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</si>
  <si>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</si>
  <si>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</si>
  <si>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</si>
  <si>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</si>
  <si>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</si>
  <si>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</si>
  <si>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</si>
  <si>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</si>
  <si>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</si>
  <si>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</si>
  <si>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</si>
  <si>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</si>
  <si>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</si>
  <si>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</si>
  <si>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</si>
  <si>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</si>
  <si>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</si>
  <si>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</si>
  <si>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</si>
  <si>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</si>
  <si>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</si>
  <si>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</si>
  <si>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</si>
  <si>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</si>
  <si>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</si>
  <si>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</si>
  <si>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</si>
  <si>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</si>
  <si>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</si>
  <si>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</si>
  <si>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</si>
  <si>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</si>
  <si>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</si>
  <si>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</si>
  <si>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</si>
  <si>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</si>
  <si>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</si>
  <si>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</si>
  <si>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</si>
  <si>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</si>
  <si>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</si>
  <si>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</si>
  <si>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</si>
  <si>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</si>
  <si>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</si>
  <si>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</si>
  <si>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</si>
  <si>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</si>
  <si>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</si>
  <si>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</si>
  <si>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</si>
  <si>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</si>
  <si>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</si>
  <si>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</si>
  <si>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</si>
  <si>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</si>
  <si>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</si>
  <si>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</si>
  <si>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</si>
  <si>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</si>
  <si>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</si>
  <si>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</si>
  <si>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</si>
  <si>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</si>
  <si>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</si>
  <si>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</si>
  <si>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</si>
  <si>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</si>
  <si>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</si>
  <si>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</si>
  <si>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</si>
  <si>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</si>
  <si>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</si>
  <si>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</si>
  <si>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</si>
  <si>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</si>
  <si>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</si>
  <si>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</si>
  <si>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</si>
  <si>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</si>
  <si>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</si>
  <si>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</si>
  <si>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</si>
  <si>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</si>
  <si>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</si>
  <si>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</si>
  <si>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</si>
  <si>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</si>
  <si>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</si>
  <si>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</si>
  <si>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</si>
  <si>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</si>
  <si>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</si>
  <si>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</si>
  <si>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</si>
  <si>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</si>
  <si>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</si>
  <si>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</si>
  <si>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</si>
  <si>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</si>
  <si>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</si>
  <si>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</si>
  <si>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</si>
  <si>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</si>
  <si>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</si>
  <si>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</si>
  <si>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</si>
  <si>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</si>
  <si>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</si>
  <si>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</si>
  <si>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</si>
  <si>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</si>
  <si>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</si>
  <si>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</si>
  <si>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</si>
  <si>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</si>
  <si>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</si>
  <si>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</si>
  <si>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</si>
  <si>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</si>
  <si>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</si>
  <si>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</si>
  <si>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</si>
  <si>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</si>
  <si>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</si>
  <si>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</si>
  <si>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</si>
  <si>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</si>
  <si>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</si>
  <si>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</si>
  <si>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</si>
  <si>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</si>
  <si>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</si>
  <si>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</si>
  <si>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</si>
  <si>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</si>
  <si>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</si>
  <si>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</si>
  <si>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</si>
  <si>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</si>
  <si>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</si>
  <si>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</si>
  <si>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</si>
  <si>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</si>
  <si>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</si>
  <si>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</si>
  <si>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</si>
  <si>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</si>
  <si>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</si>
  <si>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</si>
  <si>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</si>
  <si>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</si>
  <si>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</si>
  <si>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</si>
  <si>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</si>
  <si>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</si>
  <si>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</si>
  <si>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</si>
  <si>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</si>
  <si>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</si>
  <si>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</si>
  <si>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</si>
  <si>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</si>
  <si>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</si>
  <si>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</si>
  <si>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</si>
  <si>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</si>
  <si>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</si>
  <si>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</si>
  <si>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</si>
  <si>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</si>
  <si>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</si>
  <si>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</si>
  <si>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</si>
  <si>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</si>
  <si>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</si>
  <si>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</si>
  <si>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</si>
  <si>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</si>
  <si>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</si>
  <si>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</si>
  <si>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</si>
  <si>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</si>
  <si>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</si>
  <si>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</si>
  <si>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</si>
  <si>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</si>
  <si>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</si>
  <si>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</si>
  <si>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</si>
  <si>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</si>
  <si>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</si>
  <si>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</si>
  <si>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</si>
  <si>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</si>
  <si>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</si>
  <si>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</si>
  <si>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</si>
  <si>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</si>
  <si>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</si>
  <si>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</si>
  <si>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</si>
  <si>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</si>
  <si>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</si>
  <si>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</si>
  <si>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</si>
  <si>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</si>
  <si>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</si>
  <si>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</si>
  <si>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</si>
  <si>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</si>
  <si>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</si>
  <si>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</si>
  <si>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</si>
  <si>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</si>
  <si>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</si>
  <si>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</si>
  <si>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</si>
  <si>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</si>
  <si>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</si>
  <si>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</si>
  <si>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</si>
  <si>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</si>
  <si>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</si>
  <si>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</si>
  <si>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</si>
  <si>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</si>
  <si>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</si>
  <si>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</si>
  <si>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</si>
  <si>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</si>
  <si>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</si>
  <si>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</si>
  <si>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</si>
  <si>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</si>
  <si>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</si>
  <si>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</si>
  <si>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</si>
  <si>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</si>
  <si>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</si>
  <si>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</si>
  <si>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</si>
  <si>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</si>
  <si>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</si>
  <si>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</si>
  <si>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</si>
  <si>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</si>
  <si>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</si>
  <si>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</si>
  <si>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</si>
  <si>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</si>
  <si>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</si>
  <si>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</si>
  <si>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</si>
  <si>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</si>
  <si>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</si>
  <si>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</si>
  <si>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</si>
  <si>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</si>
  <si>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</si>
  <si>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</si>
  <si>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</si>
  <si>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</si>
  <si>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</si>
  <si>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</si>
  <si>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</si>
  <si>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</si>
  <si>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</si>
  <si>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</si>
  <si>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</si>
  <si>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</si>
  <si>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</si>
  <si>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</si>
  <si>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</si>
  <si>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</si>
  <si>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</si>
  <si>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</si>
  <si>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</si>
  <si>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</si>
  <si>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</si>
  <si>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</si>
  <si>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</si>
  <si>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</si>
  <si>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</si>
  <si>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</si>
  <si>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</si>
  <si>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</si>
  <si>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</si>
  <si>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</si>
  <si>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</si>
  <si>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</si>
  <si>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</si>
  <si>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</si>
  <si>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</si>
  <si>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</si>
  <si>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</si>
  <si>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</si>
  <si>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</si>
  <si>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</si>
  <si>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</si>
  <si>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</si>
  <si>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</si>
  <si>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</si>
  <si>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</si>
  <si>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</si>
  <si>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</si>
  <si>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</si>
  <si>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</si>
  <si>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</si>
  <si>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</si>
  <si>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</si>
  <si>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</si>
  <si>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</si>
  <si>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</si>
  <si>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</si>
  <si>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</si>
  <si>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</si>
  <si>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</si>
  <si>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</si>
  <si>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</si>
  <si>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</si>
  <si>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</si>
  <si>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</si>
  <si>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</si>
  <si>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</si>
  <si>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</si>
  <si>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</si>
  <si>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</si>
  <si>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</si>
  <si>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</si>
  <si>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</si>
  <si>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</si>
  <si>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</si>
  <si>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</si>
  <si>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</si>
  <si>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</si>
  <si>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</si>
  <si>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</si>
  <si>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</si>
  <si>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</si>
  <si>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</si>
  <si>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</si>
  <si>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</si>
  <si>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</si>
  <si>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</si>
  <si>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</si>
  <si>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</si>
  <si>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</si>
  <si>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</si>
  <si>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</si>
  <si>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</si>
  <si>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</si>
  <si>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</si>
  <si>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</si>
  <si>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</si>
  <si>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</si>
  <si>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</si>
  <si>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</si>
  <si>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</si>
  <si>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</si>
  <si>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</si>
  <si>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</si>
  <si>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</si>
  <si>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</si>
  <si>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</si>
  <si>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</si>
  <si>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</si>
  <si>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</si>
  <si>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</si>
  <si>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</si>
  <si>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</si>
  <si>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</si>
  <si>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</si>
  <si>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</si>
  <si>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</si>
  <si>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</si>
  <si>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</si>
  <si>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</si>
  <si>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</si>
  <si>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</si>
  <si>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</si>
  <si>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</si>
  <si>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</si>
  <si>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</si>
  <si>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</si>
  <si>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</si>
  <si>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</si>
  <si>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</si>
  <si>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</si>
  <si>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</si>
  <si>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</si>
  <si>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</si>
  <si>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</si>
  <si>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</si>
  <si>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</si>
  <si>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</si>
  <si>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</si>
  <si>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</si>
  <si>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</si>
  <si>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</si>
  <si>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</si>
  <si>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</si>
  <si>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</si>
  <si>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</si>
  <si>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</si>
  <si>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</si>
  <si>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</si>
  <si>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</si>
  <si>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</si>
  <si>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</si>
  <si>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</si>
  <si>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</si>
  <si>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</si>
  <si>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</si>
  <si>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</si>
  <si>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</si>
  <si>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</si>
  <si>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</si>
  <si>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</si>
  <si>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</si>
  <si>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</si>
  <si>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</si>
  <si>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</si>
  <si>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</si>
  <si>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</si>
  <si>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</si>
  <si>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</si>
  <si>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</si>
  <si>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</si>
  <si>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</si>
  <si>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</si>
  <si>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</si>
  <si>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</si>
  <si>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</si>
  <si>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</si>
  <si>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</si>
  <si>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</si>
  <si>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</si>
  <si>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</si>
  <si>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</si>
  <si>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</si>
  <si>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</si>
  <si>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</si>
  <si>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</si>
  <si>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</si>
  <si>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</si>
  <si>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</si>
  <si>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</si>
  <si>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</si>
  <si>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</si>
  <si>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</si>
  <si>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</si>
  <si>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</si>
  <si>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</si>
  <si>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</si>
  <si>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</si>
  <si>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</si>
  <si>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</si>
  <si>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</si>
  <si>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</si>
  <si>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</si>
  <si>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</si>
  <si>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</si>
  <si>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</si>
  <si>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</si>
  <si>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</si>
  <si>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</si>
  <si>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</si>
  <si>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</si>
  <si>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</si>
  <si>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</si>
  <si>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</si>
  <si>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</si>
  <si>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</si>
  <si>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</si>
  <si>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</si>
  <si>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</si>
  <si>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</si>
  <si>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</si>
  <si>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</si>
  <si>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</si>
  <si>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</si>
  <si>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</si>
  <si>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</si>
  <si>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</si>
  <si>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</si>
  <si>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</si>
  <si>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</si>
  <si>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</si>
  <si>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</si>
  <si>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</si>
  <si>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</si>
  <si>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</si>
  <si>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</si>
  <si>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</si>
  <si>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</si>
  <si>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</si>
  <si>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</si>
  <si>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</si>
  <si>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</si>
  <si>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</si>
  <si>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</si>
  <si>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</si>
  <si>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</si>
  <si>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</si>
  <si>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</si>
  <si>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</si>
  <si>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</si>
  <si>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</si>
  <si>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</si>
  <si>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</si>
  <si>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</si>
  <si>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</si>
  <si>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</si>
  <si>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</si>
  <si>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</si>
  <si>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</si>
  <si>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</si>
  <si>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</si>
  <si>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</si>
  <si>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</si>
  <si>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</si>
  <si>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</si>
  <si>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</si>
  <si>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</si>
  <si>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</si>
  <si>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</si>
  <si>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</si>
  <si>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</si>
  <si>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</si>
  <si>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</si>
  <si>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</si>
  <si>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</si>
  <si>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</si>
  <si>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</si>
  <si>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</si>
  <si>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</si>
  <si>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</si>
  <si>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</si>
  <si>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</si>
  <si>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</si>
  <si>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</si>
  <si>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</si>
  <si>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</si>
  <si>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</si>
  <si>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</si>
  <si>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</si>
  <si>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</si>
  <si>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</si>
  <si>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</si>
  <si>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</si>
  <si>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</si>
  <si>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</si>
  <si>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</si>
  <si>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</si>
  <si>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</si>
  <si>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</si>
  <si>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</si>
  <si>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</si>
  <si>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</si>
  <si>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</si>
  <si>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</si>
  <si>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</si>
  <si>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</si>
  <si>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</si>
  <si>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</si>
  <si>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</si>
  <si>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</si>
  <si>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</si>
  <si>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</si>
  <si>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</si>
  <si>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</si>
  <si>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</si>
  <si>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</si>
  <si>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</si>
  <si>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</si>
  <si>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</si>
  <si>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</si>
  <si>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</si>
  <si>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</si>
  <si>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</si>
  <si>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</si>
  <si>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</si>
  <si>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</si>
  <si>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</si>
  <si>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</si>
  <si>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</si>
  <si>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</si>
  <si>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</si>
  <si>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</si>
  <si>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</si>
  <si>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</si>
  <si>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</si>
  <si>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</si>
  <si>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</si>
  <si>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</si>
  <si>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</si>
  <si>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</si>
  <si>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</si>
  <si>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</si>
  <si>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</si>
  <si>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</si>
  <si>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</si>
  <si>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</si>
  <si>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</si>
  <si>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</si>
  <si>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</si>
  <si>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</si>
  <si>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</si>
  <si>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</si>
  <si>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</si>
  <si>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</si>
  <si>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</si>
  <si>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</si>
  <si>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</si>
  <si>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</si>
  <si>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</si>
  <si>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</si>
  <si>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</si>
  <si>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</si>
  <si>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</si>
  <si>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</si>
  <si>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</si>
  <si>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</si>
  <si>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</si>
  <si>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</si>
  <si>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</si>
  <si>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</si>
  <si>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</si>
  <si>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</si>
  <si>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</si>
  <si>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</si>
  <si>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</si>
  <si>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</si>
  <si>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</si>
  <si>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</si>
  <si>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</si>
  <si>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</si>
  <si>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</si>
  <si>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</si>
  <si>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</si>
  <si>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</si>
  <si>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</si>
  <si>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</si>
  <si>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</si>
  <si>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</si>
  <si>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</si>
  <si>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</si>
  <si>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</si>
  <si>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</si>
  <si>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</si>
  <si>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</si>
  <si>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</si>
  <si>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</si>
  <si>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</si>
  <si>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</si>
  <si>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</si>
  <si>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</si>
  <si>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</si>
  <si>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</si>
  <si>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</si>
  <si>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</si>
  <si>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</si>
  <si>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</si>
  <si>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</si>
  <si>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</si>
  <si>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</si>
  <si>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</si>
  <si>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</si>
  <si>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</si>
  <si>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</si>
  <si>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</si>
  <si>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</si>
  <si>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</si>
  <si>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</si>
  <si>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</si>
  <si>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</si>
  <si>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</si>
  <si>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</si>
  <si>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</si>
  <si>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</si>
  <si>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</si>
  <si>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</si>
  <si>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</si>
  <si>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</si>
  <si>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</si>
  <si>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</si>
  <si>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</si>
  <si>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</si>
  <si>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</si>
  <si>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</si>
  <si>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</si>
  <si>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</si>
  <si>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</si>
  <si>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</si>
  <si>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</si>
  <si>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</si>
  <si>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</si>
  <si>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</si>
  <si>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</si>
  <si>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</si>
  <si>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</si>
  <si>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</si>
  <si>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</si>
  <si>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</si>
  <si>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</si>
  <si>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</si>
  <si>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</si>
  <si>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</si>
  <si>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</si>
  <si>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</si>
  <si>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</si>
  <si>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</si>
  <si>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</si>
  <si>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</si>
  <si>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</si>
  <si>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</si>
  <si>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</si>
  <si>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</si>
  <si>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</si>
  <si>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</si>
  <si>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</si>
  <si>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</si>
  <si>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</si>
  <si>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</si>
  <si>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</si>
  <si>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</si>
  <si>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</si>
  <si>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</si>
  <si>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</si>
  <si>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</si>
  <si>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</si>
  <si>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</si>
  <si>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</si>
  <si>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</si>
  <si>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</si>
  <si>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</si>
  <si>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</si>
  <si>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</si>
  <si>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</si>
  <si>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</si>
  <si>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</si>
  <si>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</si>
  <si>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</si>
  <si>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</si>
  <si>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</si>
  <si>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</si>
  <si>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</si>
  <si>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</si>
  <si>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</si>
  <si>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</si>
  <si>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</si>
  <si>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</si>
  <si>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</si>
  <si>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</si>
  <si>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</si>
  <si>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</si>
  <si>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</si>
  <si>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</si>
  <si>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</si>
  <si>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</si>
  <si>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</si>
  <si>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</si>
  <si>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</si>
  <si>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</si>
  <si>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</si>
  <si>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</si>
  <si>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</si>
  <si>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</si>
  <si>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</si>
  <si>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</si>
  <si>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</si>
  <si>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</si>
  <si>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</si>
  <si>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</si>
  <si>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</si>
  <si>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</si>
  <si>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</si>
  <si>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</si>
  <si>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</si>
  <si>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</si>
  <si>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</si>
  <si>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</si>
  <si>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</si>
  <si>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</si>
  <si>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</si>
  <si>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</si>
  <si>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</si>
  <si>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</si>
  <si>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</si>
  <si>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</si>
  <si>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</si>
  <si>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</si>
  <si>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</si>
  <si>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</si>
  <si>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</si>
  <si>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</si>
  <si>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</si>
  <si>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</si>
  <si>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</si>
  <si>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</si>
  <si>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</si>
  <si>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</si>
  <si>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</si>
  <si>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</si>
  <si>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</si>
  <si>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</si>
  <si>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</si>
  <si>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</si>
  <si>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</si>
  <si>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</si>
  <si>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</si>
  <si>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</si>
  <si>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</si>
  <si>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</si>
  <si>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</si>
  <si>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</si>
  <si>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</si>
  <si>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</si>
  <si>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</si>
  <si>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</si>
  <si>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</si>
  <si>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</si>
  <si>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</si>
  <si>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</si>
  <si>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</si>
  <si>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</si>
  <si>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</si>
  <si>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</si>
  <si>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</si>
  <si>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</si>
  <si>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</si>
  <si>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</si>
  <si>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</si>
  <si>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</si>
  <si>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</si>
  <si>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</si>
  <si>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</si>
  <si>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</si>
  <si>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</si>
  <si>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</si>
  <si>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</si>
  <si>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</si>
  <si>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</si>
  <si>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</si>
  <si>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</si>
  <si>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</si>
  <si>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</si>
  <si>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</si>
  <si>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</si>
  <si>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</si>
  <si>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</si>
  <si>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</si>
  <si>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</si>
  <si>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</si>
  <si>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</si>
  <si>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</si>
  <si>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</si>
  <si>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</si>
  <si>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</si>
  <si>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</si>
  <si>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</si>
  <si>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</si>
  <si>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</si>
  <si>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</si>
  <si>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</si>
  <si>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</si>
  <si>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</si>
  <si>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</si>
  <si>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</si>
  <si>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</si>
  <si>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</si>
  <si>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</si>
  <si>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</si>
  <si>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</si>
  <si>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</si>
  <si>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</si>
  <si>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</si>
  <si>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</si>
  <si>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</si>
  <si>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</si>
  <si>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</si>
  <si>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</si>
  <si>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</si>
  <si>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</si>
  <si>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</si>
  <si>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</si>
  <si>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</si>
  <si>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</si>
  <si>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</si>
  <si>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</si>
  <si>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</si>
  <si>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</si>
  <si>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</si>
  <si>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</si>
  <si>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</si>
  <si>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</si>
  <si>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</si>
  <si>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</si>
  <si>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</si>
  <si>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</si>
  <si>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</si>
  <si>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</si>
  <si>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</si>
  <si>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</si>
  <si>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</si>
  <si>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</si>
  <si>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</si>
  <si>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</si>
  <si>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</si>
  <si>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</si>
  <si>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</si>
  <si>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</si>
  <si>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</si>
  <si>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</si>
  <si>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</si>
  <si>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</si>
  <si>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</si>
  <si>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</si>
  <si>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</si>
  <si>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</si>
  <si>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</si>
  <si>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</si>
  <si>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</si>
  <si>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</si>
  <si>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</si>
  <si>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</si>
  <si>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</si>
  <si>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</si>
  <si>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</si>
  <si>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</si>
  <si>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</si>
  <si>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</si>
  <si>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</si>
  <si>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</si>
  <si>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</si>
  <si>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</si>
  <si>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</si>
  <si>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</si>
  <si>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</si>
  <si>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</si>
  <si>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</si>
  <si>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</si>
  <si>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</si>
  <si>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</si>
  <si>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</si>
  <si>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</si>
  <si>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</si>
  <si>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</si>
  <si>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</si>
  <si>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</si>
  <si>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</si>
  <si>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</si>
  <si>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</si>
  <si>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</si>
  <si>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</si>
  <si>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</si>
  <si>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</si>
  <si>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</si>
  <si>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</si>
  <si>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</si>
  <si>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</si>
  <si>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</si>
  <si>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</si>
  <si>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</si>
  <si>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</si>
  <si>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</si>
  <si>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</si>
  <si>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</si>
  <si>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</si>
  <si>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</si>
  <si>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</si>
  <si>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</si>
  <si>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</si>
  <si>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</si>
  <si>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</si>
  <si>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</si>
  <si>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</si>
  <si>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</si>
  <si>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</si>
  <si>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</si>
  <si>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</si>
  <si>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</si>
  <si>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</si>
  <si>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</si>
  <si>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</si>
  <si>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</si>
  <si>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</si>
  <si>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</si>
  <si>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</si>
  <si>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</si>
  <si>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</si>
  <si>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</si>
  <si>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</si>
  <si>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</si>
  <si>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</si>
  <si>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</si>
  <si>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</si>
  <si>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</si>
  <si>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</si>
  <si>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</si>
  <si>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</si>
  <si>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</si>
  <si>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</si>
  <si>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</si>
  <si>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</si>
  <si>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</si>
  <si>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</si>
  <si>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</si>
  <si>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</si>
  <si>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</si>
  <si>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</si>
  <si>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</si>
  <si>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</si>
  <si>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</si>
  <si>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</si>
  <si>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</si>
  <si>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</si>
  <si>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</si>
  <si>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</si>
  <si>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</si>
  <si>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</si>
  <si>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</si>
  <si>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</si>
  <si>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</si>
  <si>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</si>
  <si>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</si>
  <si>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</si>
  <si>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</si>
  <si>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</si>
  <si>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</si>
  <si>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</si>
  <si>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</si>
  <si>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</si>
  <si>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</si>
  <si>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</si>
  <si>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</si>
  <si>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</si>
  <si>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</si>
  <si>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</si>
  <si>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</si>
  <si>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</si>
  <si>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</si>
  <si>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</si>
  <si>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</si>
  <si>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</si>
  <si>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</si>
  <si>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</si>
  <si>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</si>
  <si>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</si>
  <si>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</si>
  <si>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</si>
  <si>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</si>
  <si>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</si>
  <si>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</si>
  <si>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</si>
  <si>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</si>
  <si>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</si>
  <si>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</si>
  <si>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</si>
  <si>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</si>
  <si>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</si>
  <si>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</si>
  <si>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</si>
  <si>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</si>
  <si>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</si>
  <si>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</si>
  <si>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</si>
  <si>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</si>
  <si>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</si>
  <si>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</si>
  <si>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</si>
  <si>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</si>
  <si>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</si>
  <si>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</si>
  <si>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</si>
  <si>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</si>
  <si>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</si>
  <si>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</si>
  <si>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</si>
  <si>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</si>
  <si>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</si>
  <si>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</si>
  <si>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</si>
  <si>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</si>
  <si>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</si>
  <si>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</si>
  <si>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</si>
  <si>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</si>
  <si>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</si>
  <si>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</si>
  <si>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</si>
  <si>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</si>
  <si>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</si>
  <si>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</si>
  <si>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</si>
  <si>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</si>
  <si>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</si>
  <si>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</si>
  <si>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</si>
  <si>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</si>
  <si>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</si>
  <si>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</si>
  <si>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</si>
  <si>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</si>
  <si>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</si>
  <si>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</si>
  <si>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</si>
  <si>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</si>
  <si>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</si>
  <si>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</si>
  <si>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</si>
  <si>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</si>
  <si>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</si>
  <si>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</si>
  <si>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</si>
  <si>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</si>
  <si>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</si>
  <si>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</si>
  <si>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</si>
  <si>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</si>
  <si>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</si>
  <si>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</si>
  <si>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</si>
  <si>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</si>
  <si>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</si>
  <si>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</si>
  <si>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</si>
  <si>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</si>
  <si>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</si>
  <si>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</si>
  <si>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</si>
  <si>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</si>
  <si>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</si>
  <si>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</si>
  <si>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</si>
  <si>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</si>
  <si>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</si>
  <si>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</si>
  <si>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</si>
  <si>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</si>
  <si>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</si>
  <si>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</si>
  <si>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</si>
  <si>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</si>
  <si>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</si>
  <si>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</si>
  <si>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</si>
  <si>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</si>
  <si>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</si>
  <si>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</si>
  <si>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</si>
  <si>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</si>
  <si>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</si>
  <si>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</si>
  <si>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</si>
  <si>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</si>
  <si>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</si>
  <si>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</si>
  <si>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</si>
  <si>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</si>
  <si>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</si>
  <si>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</si>
  <si>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</si>
  <si>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</si>
  <si>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</si>
  <si>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</si>
  <si>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</si>
  <si>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</si>
  <si>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</si>
  <si>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</si>
  <si>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</si>
  <si>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</si>
  <si>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</si>
  <si>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</si>
  <si>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</si>
  <si>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</si>
  <si>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</si>
  <si>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</si>
  <si>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</si>
  <si>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</si>
  <si>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</si>
  <si>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</si>
  <si>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</si>
  <si>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</si>
  <si>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</si>
  <si>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</si>
  <si>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</si>
  <si>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</si>
  <si>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</si>
  <si>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</si>
  <si>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</si>
  <si>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</si>
  <si>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</si>
  <si>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</si>
  <si>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</si>
  <si>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</si>
  <si>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</si>
  <si>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</si>
  <si>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</si>
  <si>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</si>
  <si>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</si>
  <si>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</si>
  <si>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</si>
  <si>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</si>
  <si>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</si>
  <si>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</si>
  <si>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</si>
  <si>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</si>
  <si>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</si>
  <si>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</si>
  <si>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</si>
  <si>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</si>
  <si>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</si>
  <si>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</si>
  <si>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</si>
  <si>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</si>
  <si>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</si>
  <si>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</si>
  <si>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</si>
  <si>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</si>
  <si>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</si>
  <si>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</si>
  <si>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</si>
  <si>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</si>
  <si>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</si>
  <si>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</si>
  <si>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</si>
  <si>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</si>
  <si>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</si>
  <si>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</si>
  <si>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</si>
  <si>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</si>
  <si>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</si>
  <si>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</si>
  <si>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</si>
  <si>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</si>
  <si>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</si>
  <si>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</si>
  <si>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</si>
  <si>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</si>
  <si>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</si>
  <si>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</si>
  <si>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</si>
  <si>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</si>
  <si>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</si>
  <si>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</si>
  <si>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</si>
  <si>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</si>
  <si>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</si>
  <si>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</si>
  <si>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</si>
  <si>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</si>
  <si>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</si>
  <si>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</si>
  <si>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</si>
  <si>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</si>
  <si>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</si>
  <si>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</si>
  <si>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</si>
  <si>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</si>
  <si>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</si>
  <si>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</si>
  <si>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</si>
  <si>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</si>
  <si>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</si>
  <si>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</si>
  <si>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</si>
  <si>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</si>
  <si>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</si>
  <si>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</si>
  <si>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</si>
  <si>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</si>
  <si>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</si>
  <si>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</si>
  <si>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</si>
  <si>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</si>
  <si>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</si>
  <si>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</si>
  <si>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</si>
  <si>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</si>
  <si>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</si>
  <si>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</si>
  <si>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</si>
  <si>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</si>
  <si>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</si>
  <si>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</si>
  <si>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</si>
  <si>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</si>
  <si>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</si>
  <si>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</si>
  <si>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</si>
  <si>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</si>
  <si>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</si>
  <si>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</si>
  <si>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</si>
  <si>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</si>
  <si>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</si>
  <si>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</si>
  <si>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</si>
  <si>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</si>
  <si>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</si>
  <si>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</si>
  <si>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</si>
  <si>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</si>
  <si>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</si>
  <si>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</si>
  <si>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</si>
  <si>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</si>
  <si>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</si>
  <si>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</si>
  <si>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</si>
  <si>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</si>
  <si>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</si>
  <si>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</si>
  <si>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</si>
  <si>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</si>
  <si>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</si>
  <si>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</si>
  <si>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</si>
  <si>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</si>
  <si>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</si>
  <si>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</si>
  <si>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</si>
  <si>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</si>
  <si>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</si>
  <si>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</si>
  <si>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</si>
  <si>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</si>
  <si>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</si>
  <si>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</si>
  <si>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</si>
  <si>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</si>
  <si>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</si>
  <si>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</si>
  <si>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</si>
  <si>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</si>
  <si>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</si>
  <si>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</si>
  <si>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</si>
  <si>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</si>
  <si>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</si>
  <si>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</si>
  <si>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</si>
  <si>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</si>
  <si>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</si>
  <si>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</si>
  <si>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</si>
  <si>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</si>
  <si>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</si>
  <si>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</si>
  <si>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</si>
  <si>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</si>
  <si>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</si>
  <si>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</si>
  <si>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</si>
  <si>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</si>
  <si>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</si>
  <si>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</si>
  <si>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</si>
  <si>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</si>
  <si>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</si>
  <si>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</si>
  <si>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</si>
  <si>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</si>
  <si>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</si>
  <si>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</si>
  <si>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</si>
  <si>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</si>
  <si>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</si>
  <si>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</si>
  <si>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</si>
  <si>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</si>
  <si>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</si>
  <si>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</si>
  <si>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</si>
  <si>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</si>
  <si>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</si>
  <si>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</si>
  <si>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</si>
  <si>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</si>
  <si>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</si>
  <si>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</si>
  <si>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</si>
  <si>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</si>
  <si>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</si>
  <si>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</si>
  <si>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</si>
  <si>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</si>
  <si>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</si>
  <si>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</si>
  <si>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</si>
  <si>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</si>
  <si>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</si>
  <si>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</si>
  <si>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</si>
  <si>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</si>
  <si>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</si>
  <si>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</si>
  <si>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</si>
  <si>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</si>
  <si>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</si>
  <si>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</si>
  <si>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</si>
  <si>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</si>
  <si>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</si>
  <si>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</si>
  <si>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</si>
  <si>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</si>
  <si>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</si>
  <si>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</si>
  <si>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</si>
  <si>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</si>
  <si>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</si>
  <si>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</si>
  <si>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</si>
  <si>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</si>
  <si>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</si>
  <si>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</si>
  <si>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</si>
  <si>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</si>
  <si>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</si>
  <si>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</si>
  <si>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</si>
  <si>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</si>
  <si>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</si>
  <si>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</si>
  <si>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</si>
  <si>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</si>
  <si>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</si>
  <si>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</si>
  <si>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</si>
  <si>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</si>
  <si>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</si>
  <si>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</si>
  <si>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</si>
  <si>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</si>
  <si>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</si>
  <si>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</si>
  <si>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</si>
  <si>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</si>
  <si>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</si>
  <si>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</si>
  <si>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</si>
  <si>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</si>
  <si>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</si>
  <si>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</si>
  <si>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</si>
  <si>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</si>
  <si>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</si>
  <si>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</si>
  <si>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</si>
  <si>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</si>
  <si>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</si>
  <si>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</si>
  <si>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</si>
  <si>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</si>
  <si>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</si>
  <si>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</si>
  <si>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</si>
  <si>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</si>
  <si>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</si>
  <si>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</si>
  <si>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</si>
  <si>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</si>
  <si>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</si>
  <si>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</si>
  <si>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</si>
  <si>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</si>
  <si>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</si>
  <si>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</si>
  <si>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</si>
  <si>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</si>
  <si>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</si>
  <si>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</si>
  <si>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</si>
  <si>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</si>
  <si>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</si>
  <si>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</si>
  <si>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</si>
  <si>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</si>
  <si>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</si>
  <si>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</si>
  <si>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</si>
  <si>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</si>
  <si>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</si>
  <si>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</si>
  <si>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</si>
  <si>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</si>
  <si>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</si>
  <si>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</si>
  <si>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</si>
  <si>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</si>
  <si>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</si>
  <si>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</si>
  <si>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</si>
  <si>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</si>
  <si>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</si>
  <si>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</si>
  <si>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</si>
  <si>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</si>
  <si>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</si>
  <si>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</si>
  <si>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</si>
  <si>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</si>
  <si>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</si>
  <si>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</si>
  <si>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</si>
  <si>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</si>
  <si>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</si>
  <si>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</si>
  <si>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</si>
  <si>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</si>
  <si>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</si>
  <si>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</si>
  <si>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</si>
  <si>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</si>
  <si>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</si>
  <si>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</si>
  <si>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</si>
  <si>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</si>
  <si>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</si>
  <si>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</si>
  <si>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</si>
  <si>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</si>
  <si>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</si>
  <si>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</si>
  <si>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</si>
  <si>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</si>
  <si>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</si>
  <si>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</si>
  <si>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</si>
  <si>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</si>
  <si>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</si>
  <si>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</si>
  <si>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</si>
  <si>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</si>
  <si>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</si>
  <si>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</si>
  <si>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</si>
  <si>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</si>
  <si>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</si>
  <si>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</si>
  <si>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</si>
  <si>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</si>
  <si>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</si>
  <si>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</si>
  <si>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</si>
  <si>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</si>
  <si>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</si>
  <si>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</si>
  <si>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</si>
  <si>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</si>
  <si>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</si>
  <si>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</si>
  <si>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</si>
  <si>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</si>
  <si>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</si>
  <si>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</si>
  <si>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</si>
  <si>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</si>
  <si>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</si>
  <si>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</si>
  <si>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</si>
  <si>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</si>
  <si>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</si>
  <si>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</si>
  <si>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</si>
  <si>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</si>
  <si>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</si>
  <si>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</si>
  <si>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</si>
  <si>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</si>
  <si>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</si>
  <si>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</si>
  <si>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</si>
  <si>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</si>
  <si>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</si>
  <si>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</si>
  <si>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</si>
  <si>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</si>
  <si>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</si>
  <si>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</si>
  <si>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</si>
  <si>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</si>
  <si>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</si>
  <si>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</si>
  <si>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</si>
  <si>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</si>
  <si>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</si>
  <si>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</si>
  <si>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</si>
  <si>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</si>
  <si>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</si>
  <si>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</si>
  <si>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</si>
  <si>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</si>
  <si>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</si>
  <si>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</si>
  <si>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</si>
  <si>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</si>
  <si>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</si>
  <si>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</si>
  <si>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</si>
  <si>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</si>
  <si>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</si>
  <si>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</si>
  <si>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</si>
  <si>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</si>
  <si>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</si>
  <si>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</si>
  <si>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</si>
  <si>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</si>
  <si>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</si>
  <si>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</si>
  <si>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</si>
  <si>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</si>
  <si>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</si>
  <si>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</si>
  <si>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</si>
  <si>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</si>
  <si>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</si>
  <si>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</si>
  <si>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</si>
  <si>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</si>
  <si>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</si>
  <si>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</si>
  <si>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</si>
  <si>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</si>
  <si>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</si>
  <si>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</si>
  <si>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</si>
  <si>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</si>
  <si>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</si>
  <si>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</si>
  <si>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</si>
  <si>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</si>
  <si>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</si>
  <si>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</si>
  <si>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</si>
  <si>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</si>
  <si>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</si>
  <si>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</si>
  <si>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</si>
  <si>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</si>
  <si>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</si>
  <si>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</si>
  <si>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</si>
  <si>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</si>
  <si>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</si>
  <si>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</si>
  <si>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</si>
  <si>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</si>
  <si>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</si>
  <si>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</si>
  <si>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</si>
  <si>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</si>
  <si>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</si>
  <si>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</si>
  <si>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</si>
  <si>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</si>
  <si>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</si>
  <si>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</si>
  <si>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</si>
  <si>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</si>
  <si>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</si>
  <si>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</si>
  <si>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</si>
  <si>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</si>
  <si>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</si>
  <si>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</si>
  <si>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</si>
  <si>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</si>
  <si>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</si>
  <si>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</si>
  <si>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</si>
  <si>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</si>
  <si>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</si>
  <si>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</si>
  <si>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</si>
  <si>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</si>
  <si>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</si>
  <si>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</si>
  <si>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</si>
  <si>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</si>
  <si>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</si>
  <si>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</si>
  <si>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</si>
  <si>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</si>
  <si>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</si>
  <si>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</si>
  <si>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</si>
  <si>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</si>
  <si>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</si>
  <si>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</si>
  <si>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</si>
  <si>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</si>
  <si>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</si>
  <si>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</si>
  <si>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</si>
  <si>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</si>
  <si>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</si>
  <si>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</si>
  <si>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</si>
  <si>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</si>
  <si>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</si>
  <si>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</si>
  <si>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</si>
  <si>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</si>
  <si>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</si>
  <si>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</si>
  <si>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</si>
  <si>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</si>
  <si>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</si>
  <si>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</si>
  <si>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</si>
  <si>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</si>
  <si>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</si>
  <si>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</si>
  <si>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</si>
  <si>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</si>
  <si>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</si>
  <si>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</si>
  <si>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</si>
  <si>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</si>
  <si>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</si>
  <si>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</si>
  <si>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</si>
  <si>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</si>
  <si>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</si>
  <si>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</si>
  <si>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</si>
  <si>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</si>
  <si>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</si>
  <si>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</si>
  <si>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</si>
  <si>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</si>
  <si>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</si>
  <si>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</si>
  <si>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</si>
  <si>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</si>
  <si>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</si>
  <si>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</si>
  <si>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</si>
  <si>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</si>
  <si>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</si>
  <si>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</si>
  <si>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</si>
  <si>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</si>
  <si>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</si>
  <si>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</si>
  <si>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</si>
  <si>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</si>
  <si>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</si>
  <si>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</si>
  <si>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</si>
  <si>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</si>
  <si>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</si>
  <si>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</si>
  <si>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</si>
  <si>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</si>
  <si>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</si>
  <si>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</si>
  <si>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</si>
  <si>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</si>
  <si>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</si>
  <si>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</si>
  <si>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</si>
  <si>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</si>
  <si>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</si>
  <si>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</si>
  <si>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</si>
  <si>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</si>
  <si>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</si>
  <si>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</si>
  <si>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</si>
  <si>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</si>
  <si>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</si>
  <si>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</si>
  <si>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</si>
  <si>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</si>
  <si>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</si>
  <si>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</si>
  <si>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</si>
  <si>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</si>
  <si>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</si>
  <si>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</si>
  <si>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</si>
  <si>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</si>
  <si>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</si>
  <si>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</si>
  <si>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</si>
  <si>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</si>
  <si>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</si>
  <si>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</si>
  <si>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</si>
  <si>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</si>
  <si>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</si>
  <si>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</si>
  <si>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</si>
  <si>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</si>
  <si>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</si>
  <si>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</si>
  <si>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</si>
  <si>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</si>
  <si>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</si>
  <si>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</si>
  <si>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</si>
  <si>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</si>
  <si>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</si>
  <si>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</si>
  <si>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</si>
  <si>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</si>
  <si>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</si>
  <si>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</si>
  <si>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</si>
  <si>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</si>
  <si>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</si>
  <si>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</si>
  <si>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</si>
  <si>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</si>
  <si>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</si>
  <si>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</si>
  <si>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</si>
  <si>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</si>
  <si>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</si>
  <si>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</si>
  <si>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</si>
  <si>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</si>
  <si>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</si>
  <si>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</si>
  <si>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</si>
  <si>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</si>
  <si>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</si>
  <si>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</si>
  <si>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</si>
  <si>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</si>
  <si>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</si>
  <si>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</si>
  <si>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</si>
  <si>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</si>
  <si>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</si>
  <si>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</si>
  <si>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</si>
  <si>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</si>
  <si>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</si>
  <si>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</si>
  <si>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</si>
  <si>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</si>
  <si>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</si>
  <si>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</si>
  <si>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</si>
  <si>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</si>
  <si>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</si>
  <si>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</si>
  <si>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</si>
  <si>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</si>
  <si>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</si>
  <si>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</si>
  <si>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</si>
  <si>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</si>
  <si>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</si>
  <si>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</si>
  <si>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</si>
  <si>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</si>
  <si>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</si>
  <si>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</si>
  <si>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</si>
  <si>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</si>
  <si>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</si>
  <si>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</si>
  <si>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</si>
  <si>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</si>
  <si>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</si>
  <si>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</si>
  <si>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</si>
  <si>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</si>
  <si>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</si>
  <si>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</si>
  <si>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</si>
  <si>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</si>
  <si>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</si>
  <si>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</si>
  <si>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</si>
  <si>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</si>
  <si>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</si>
  <si>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</si>
  <si>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</si>
  <si>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</si>
  <si>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</si>
  <si>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</si>
  <si>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</si>
  <si>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</si>
  <si>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</si>
  <si>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</si>
  <si>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</si>
  <si>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</si>
  <si>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</si>
  <si>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</si>
  <si>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</si>
  <si>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</si>
  <si>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</si>
  <si>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</si>
  <si>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</si>
  <si>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</si>
  <si>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</si>
  <si>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</si>
  <si>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</si>
  <si>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</si>
  <si>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</si>
  <si>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</si>
  <si>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</si>
  <si>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</si>
  <si>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</si>
  <si>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</si>
  <si>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</si>
  <si>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</si>
  <si>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</si>
  <si>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</si>
  <si>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</si>
  <si>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</si>
  <si>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</si>
  <si>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</si>
  <si>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</si>
  <si>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</si>
  <si>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</si>
  <si>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</si>
  <si>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</si>
  <si>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</si>
  <si>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</si>
  <si>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</si>
  <si>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</si>
  <si>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</si>
  <si>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</si>
  <si>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</si>
  <si>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</si>
  <si>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</si>
  <si>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</si>
  <si>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</si>
  <si>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</si>
  <si>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</si>
  <si>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</si>
  <si>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</si>
  <si>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</si>
  <si>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</si>
  <si>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</si>
  <si>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</si>
  <si>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</si>
  <si>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</si>
  <si>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</si>
  <si>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</si>
  <si>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</si>
  <si>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</si>
  <si>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</si>
  <si>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</si>
  <si>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</si>
  <si>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</si>
  <si>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</si>
  <si>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</si>
  <si>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</si>
  <si>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</si>
  <si>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</si>
  <si>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</si>
  <si>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</si>
  <si>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</si>
  <si>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</si>
  <si>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</si>
  <si>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</si>
  <si>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</si>
  <si>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</si>
  <si>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</si>
  <si>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</si>
  <si>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</si>
  <si>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</si>
  <si>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</si>
  <si>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</si>
  <si>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</si>
  <si>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</si>
  <si>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</si>
  <si>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</si>
  <si>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</si>
  <si>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</si>
  <si>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</si>
  <si>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</si>
  <si>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</si>
  <si>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</si>
  <si>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</si>
  <si>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</si>
  <si>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</si>
  <si>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</si>
  <si>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</si>
  <si>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</si>
  <si>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</si>
  <si>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</si>
  <si>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</si>
  <si>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</si>
  <si>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</si>
  <si>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</si>
  <si>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</si>
  <si>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</si>
  <si>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</si>
  <si>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</si>
  <si>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</si>
  <si>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</si>
  <si>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</si>
  <si>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</si>
  <si>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</si>
  <si>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</si>
  <si>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</si>
  <si>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</si>
  <si>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</si>
  <si>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</si>
  <si>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</si>
  <si>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</si>
  <si>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</si>
  <si>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</si>
  <si>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</si>
  <si>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</si>
  <si>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</si>
  <si>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</si>
  <si>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</si>
  <si>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</si>
  <si>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</si>
  <si>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</si>
  <si>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</si>
  <si>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</si>
  <si>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</si>
  <si>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</si>
  <si>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</si>
  <si>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</si>
  <si>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</si>
  <si>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</si>
  <si>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</si>
  <si>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</si>
  <si>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</si>
  <si>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</si>
  <si>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</si>
  <si>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</si>
  <si>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</si>
  <si>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</si>
  <si>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</si>
  <si>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</si>
  <si>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</si>
  <si>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</si>
  <si>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</si>
  <si>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</si>
  <si>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</si>
  <si>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</si>
  <si>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</si>
  <si>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</si>
  <si>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</si>
  <si>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</si>
  <si>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</si>
  <si>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</si>
  <si>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</si>
  <si>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</si>
  <si>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</si>
  <si>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</si>
  <si>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</si>
  <si>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</si>
  <si>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</si>
  <si>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</si>
  <si>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</si>
  <si>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</si>
  <si>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</si>
  <si>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</si>
  <si>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</si>
  <si>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</si>
  <si>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</si>
  <si>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</si>
  <si>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</si>
  <si>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</si>
  <si>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</si>
  <si>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</si>
  <si>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</si>
  <si>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</si>
  <si>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</si>
  <si>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</si>
  <si>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</si>
  <si>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</si>
  <si>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</si>
  <si>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</si>
  <si>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</si>
  <si>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</si>
  <si>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</si>
  <si>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</si>
  <si>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</si>
  <si>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</si>
  <si>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</si>
  <si>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</si>
  <si>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</si>
  <si>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</si>
  <si>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</si>
  <si>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</si>
  <si>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</si>
  <si>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</si>
  <si>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</si>
  <si>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</si>
  <si>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</si>
  <si>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</si>
  <si>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</si>
  <si>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</si>
  <si>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</si>
  <si>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</si>
  <si>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</si>
  <si>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</si>
  <si>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</si>
  <si>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</si>
  <si>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</si>
  <si>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</si>
  <si>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</si>
  <si>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</si>
  <si>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</si>
  <si>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</si>
  <si>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</si>
  <si>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</si>
  <si>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</si>
  <si>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</si>
  <si>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</si>
  <si>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</si>
  <si>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</si>
  <si>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</si>
  <si>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</si>
  <si>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</si>
  <si>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</si>
  <si>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</si>
  <si>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</si>
  <si>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</si>
  <si>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</si>
  <si>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</si>
  <si>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</si>
  <si>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</si>
  <si>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</si>
  <si>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</si>
  <si>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</si>
  <si>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</si>
  <si>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</si>
  <si>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</si>
  <si>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</si>
  <si>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</si>
  <si>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</si>
  <si>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</si>
  <si>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</si>
  <si>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</si>
  <si>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</si>
  <si>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</si>
  <si>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</si>
  <si>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</si>
  <si>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</si>
  <si>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</si>
  <si>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</si>
  <si>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</si>
  <si>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</si>
  <si>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</si>
  <si>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</si>
  <si>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</si>
  <si>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</si>
  <si>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</si>
  <si>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</si>
  <si>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</si>
  <si>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</si>
  <si>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</si>
  <si>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</si>
  <si>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</si>
  <si>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</si>
  <si>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</si>
  <si>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</si>
  <si>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</si>
  <si>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</si>
  <si>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</si>
  <si>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</si>
  <si>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</si>
  <si>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</si>
  <si>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</si>
  <si>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</si>
  <si>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</si>
  <si>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</si>
  <si>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</si>
  <si>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</si>
  <si>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</si>
  <si>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</si>
  <si>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</si>
  <si>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</si>
  <si>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</si>
  <si>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</si>
  <si>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</si>
  <si>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</si>
  <si>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</si>
  <si>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</si>
  <si>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</si>
  <si>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</si>
  <si>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</si>
  <si>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</si>
  <si>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</si>
  <si>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</si>
  <si>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</si>
  <si>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</si>
  <si>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</si>
  <si>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</si>
  <si>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</si>
  <si>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</si>
  <si>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</si>
  <si>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</si>
  <si>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</si>
  <si>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</si>
  <si>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</si>
  <si>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</si>
  <si>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</si>
  <si>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</si>
  <si>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</si>
  <si>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</si>
  <si>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</si>
  <si>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</si>
  <si>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</si>
  <si>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</si>
  <si>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</si>
  <si>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</si>
  <si>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</si>
  <si>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</si>
  <si>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</si>
  <si>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</si>
  <si>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</si>
  <si>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</si>
  <si>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</si>
  <si>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</si>
  <si>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</si>
  <si>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</si>
  <si>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</si>
  <si>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</si>
  <si>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</si>
  <si>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</si>
  <si>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</si>
  <si>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</si>
  <si>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</si>
  <si>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</si>
  <si>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</si>
  <si>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</si>
  <si>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</si>
  <si>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</si>
  <si>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</si>
  <si>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</si>
  <si>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</si>
  <si>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</si>
  <si>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</si>
  <si>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</si>
  <si>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</si>
  <si>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</si>
  <si>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</si>
  <si>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</si>
  <si>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</si>
  <si>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</si>
  <si>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</si>
  <si>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</si>
  <si>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</si>
  <si>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</si>
  <si>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</si>
  <si>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</si>
  <si>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</si>
  <si>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</si>
  <si>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</si>
  <si>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</si>
  <si>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</si>
  <si>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</si>
  <si>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</si>
  <si>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</si>
  <si>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</si>
  <si>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</si>
  <si>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</si>
  <si>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</si>
  <si>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</si>
  <si>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</si>
  <si>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</si>
  <si>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</si>
  <si>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</si>
  <si>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</si>
  <si>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</si>
  <si>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</si>
  <si>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</si>
  <si>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</si>
  <si>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</si>
  <si>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</si>
  <si>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</si>
  <si>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</si>
  <si>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</si>
  <si>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</si>
  <si>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</si>
  <si>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</si>
  <si>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</si>
  <si>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</si>
  <si>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</si>
  <si>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</si>
  <si>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</si>
  <si>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</si>
  <si>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</si>
  <si>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</si>
  <si>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</si>
  <si>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</si>
  <si>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</si>
  <si>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</si>
  <si>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</si>
  <si>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</si>
  <si>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</si>
  <si>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</si>
  <si>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</si>
  <si>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</si>
  <si>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</si>
  <si>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</si>
  <si>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</si>
  <si>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</si>
  <si>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</si>
  <si>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</si>
  <si>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</si>
  <si>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</si>
  <si>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</si>
  <si>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</si>
  <si>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</si>
  <si>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</si>
  <si>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</si>
  <si>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</si>
  <si>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</si>
  <si>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</si>
  <si>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</si>
  <si>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</si>
  <si>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</si>
  <si>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</si>
  <si>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</si>
  <si>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</si>
  <si>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</si>
  <si>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</si>
  <si>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</si>
  <si>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</si>
  <si>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</si>
  <si>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</si>
  <si>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</si>
  <si>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</si>
  <si>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</si>
  <si>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</si>
  <si>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</si>
  <si>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</si>
  <si>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</si>
  <si>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</si>
  <si>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</si>
  <si>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</si>
  <si>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</si>
  <si>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</si>
  <si>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</si>
  <si>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</si>
  <si>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</si>
  <si>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</si>
  <si>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</si>
  <si>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</si>
  <si>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</si>
  <si>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</si>
  <si>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</si>
  <si>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</si>
  <si>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</si>
  <si>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</si>
  <si>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</si>
  <si>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</si>
  <si>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</si>
  <si>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</si>
  <si>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</si>
  <si>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</si>
  <si>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</si>
  <si>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</si>
  <si>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</si>
  <si>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</si>
  <si>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</si>
  <si>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</si>
  <si>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</si>
  <si>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</si>
  <si>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</si>
  <si>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</si>
  <si>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</si>
  <si>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</si>
  <si>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</si>
  <si>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</si>
  <si>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</si>
  <si>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</si>
  <si>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</si>
  <si>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</si>
  <si>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</si>
  <si>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</si>
  <si>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</si>
  <si>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</si>
  <si>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</si>
  <si>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</si>
  <si>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</si>
  <si>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</si>
  <si>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</si>
  <si>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</si>
  <si>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</si>
  <si>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</si>
  <si>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</si>
  <si>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</si>
  <si>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</si>
  <si>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</si>
  <si>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</si>
  <si>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</si>
  <si>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</si>
  <si>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</si>
  <si>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</si>
  <si>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</si>
  <si>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</si>
  <si>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</si>
  <si>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</si>
  <si>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</si>
  <si>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</si>
  <si>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</si>
  <si>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</si>
  <si>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</si>
  <si>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</si>
  <si>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</si>
  <si>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</si>
  <si>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</si>
  <si>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</si>
  <si>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</si>
  <si>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</si>
  <si>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</si>
  <si>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</si>
  <si>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</si>
  <si>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</si>
  <si>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</si>
  <si>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</si>
  <si>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</si>
  <si>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</si>
  <si>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</si>
  <si>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</si>
  <si>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</si>
  <si>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</si>
  <si>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</si>
  <si>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</si>
  <si>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</si>
  <si>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</si>
  <si>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</si>
  <si>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</si>
  <si>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</si>
  <si>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</si>
  <si>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</si>
  <si>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</si>
  <si>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</si>
  <si>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</si>
  <si>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</si>
  <si>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</si>
  <si>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</si>
  <si>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</si>
  <si>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</si>
  <si>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</si>
  <si>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</si>
  <si>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</si>
  <si>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</si>
  <si>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</si>
  <si>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</si>
  <si>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</si>
  <si>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</si>
  <si>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</si>
  <si>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</si>
  <si>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</si>
  <si>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</si>
  <si>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</si>
  <si>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</si>
  <si>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</si>
  <si>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</si>
  <si>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</si>
  <si>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</si>
  <si>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</si>
  <si>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</si>
  <si>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</si>
  <si>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</si>
  <si>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</si>
  <si>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</si>
  <si>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</si>
  <si>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</si>
  <si>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</si>
  <si>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</si>
  <si>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</si>
  <si>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</si>
  <si>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</si>
  <si>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</si>
  <si>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</si>
  <si>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</si>
  <si>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</si>
  <si>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</si>
  <si>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</si>
  <si>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</si>
  <si>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</si>
  <si>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</si>
  <si>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</si>
  <si>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</si>
  <si>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</si>
  <si>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</si>
  <si>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</si>
  <si>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</si>
  <si>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</si>
  <si>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</si>
  <si>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</si>
  <si>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</si>
  <si>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</si>
  <si>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</si>
  <si>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</si>
  <si>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</si>
  <si>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</si>
  <si>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</si>
  <si>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</si>
  <si>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</si>
  <si>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</si>
  <si>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</si>
  <si>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</si>
  <si>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</si>
  <si>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</si>
  <si>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</si>
  <si>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</si>
  <si>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</si>
  <si>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</si>
  <si>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</si>
  <si>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</si>
  <si>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</si>
  <si>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</si>
  <si>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</si>
  <si>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</si>
  <si>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</si>
  <si>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</si>
  <si>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</si>
  <si>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</si>
  <si>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</si>
  <si>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</si>
  <si>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</si>
  <si>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</si>
  <si>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</si>
  <si>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</si>
  <si>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</si>
  <si>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</si>
  <si>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</si>
  <si>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</si>
  <si>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</si>
  <si>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</si>
  <si>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</si>
  <si>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</si>
  <si>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</si>
  <si>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</si>
  <si>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</si>
  <si>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</si>
  <si>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</si>
  <si>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</si>
  <si>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</si>
  <si>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</si>
  <si>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</si>
  <si>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</si>
  <si>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</si>
  <si>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</si>
  <si>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</si>
  <si>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</si>
  <si>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</si>
  <si>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</si>
  <si>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</si>
  <si>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</si>
  <si>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</si>
  <si>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</si>
  <si>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</si>
  <si>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</si>
  <si>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</si>
  <si>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</si>
  <si>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</si>
  <si>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</si>
  <si>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</si>
  <si>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</si>
  <si>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</si>
  <si>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</si>
  <si>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</si>
  <si>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</si>
  <si>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</si>
  <si>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</si>
  <si>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</si>
  <si>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</si>
  <si>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</si>
  <si>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</si>
  <si>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</si>
  <si>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</si>
  <si>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</si>
  <si>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</si>
  <si>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</si>
  <si>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</si>
  <si>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</si>
  <si>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</si>
  <si>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</si>
  <si>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</si>
  <si>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</si>
  <si>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</si>
  <si>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</si>
  <si>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</si>
  <si>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</si>
  <si>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</si>
  <si>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</si>
  <si>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</si>
  <si>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</si>
  <si>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</si>
  <si>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</si>
  <si>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</si>
  <si>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</si>
  <si>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</si>
  <si>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</si>
  <si>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</si>
  <si>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</si>
  <si>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</si>
  <si>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</si>
  <si>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</si>
  <si>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</si>
  <si>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</si>
  <si>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</si>
  <si>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</si>
  <si>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</si>
  <si>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</si>
  <si>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</si>
  <si>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</si>
  <si>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</si>
  <si>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</si>
  <si>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</si>
  <si>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</si>
  <si>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</si>
  <si>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</si>
  <si>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</si>
  <si>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</si>
  <si>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</si>
  <si>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</si>
  <si>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</si>
  <si>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</si>
  <si>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</si>
  <si>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</si>
  <si>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</si>
  <si>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</si>
  <si>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</si>
  <si>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</si>
  <si>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</si>
  <si>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</si>
  <si>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</si>
  <si>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</si>
  <si>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</si>
  <si>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</si>
  <si>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</si>
  <si>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</si>
  <si>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</si>
  <si>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</si>
  <si>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</si>
  <si>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</si>
  <si>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</si>
  <si>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</si>
  <si>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</si>
  <si>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</si>
  <si>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</si>
  <si>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</si>
  <si>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</si>
  <si>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</si>
  <si>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</si>
  <si>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</si>
  <si>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</si>
  <si>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</si>
  <si>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</si>
  <si>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</si>
  <si>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</si>
  <si>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</si>
  <si>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</si>
  <si>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</si>
  <si>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</si>
  <si>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</si>
  <si>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</si>
  <si>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</si>
  <si>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</si>
  <si>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</si>
  <si>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</si>
  <si>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</si>
  <si>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</si>
  <si>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</si>
  <si>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</si>
  <si>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</si>
  <si>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</si>
  <si>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</si>
  <si>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</si>
  <si>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</si>
  <si>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</si>
  <si>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</si>
  <si>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</si>
  <si>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</si>
  <si>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</si>
  <si>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</si>
  <si>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</si>
  <si>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</si>
  <si>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</si>
  <si>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</si>
  <si>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</si>
  <si>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</si>
  <si>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</si>
  <si>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</si>
  <si>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</si>
  <si>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</si>
  <si>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</si>
  <si>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</si>
  <si>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</si>
  <si>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</si>
  <si>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</si>
  <si>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</si>
  <si>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</si>
  <si>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</si>
  <si>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</si>
  <si>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</si>
  <si>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</si>
  <si>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</si>
  <si>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</si>
  <si>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</si>
  <si>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</si>
  <si>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</si>
  <si>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</si>
  <si>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</si>
  <si>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</si>
  <si>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</si>
  <si>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</si>
  <si>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</si>
  <si>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</si>
  <si>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</si>
  <si>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</si>
  <si>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</si>
  <si>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</si>
  <si>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</si>
  <si>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</si>
  <si>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</si>
  <si>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</si>
  <si>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</si>
  <si>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</si>
  <si>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</si>
  <si>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</si>
  <si>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</si>
  <si>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</si>
  <si>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</si>
  <si>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</si>
  <si>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</si>
  <si>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</si>
  <si>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</si>
  <si>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</si>
  <si>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</si>
  <si>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</si>
  <si>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</si>
  <si>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</si>
  <si>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</si>
  <si>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</si>
  <si>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</si>
  <si>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</si>
  <si>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</si>
  <si>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</si>
  <si>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</si>
  <si>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</si>
  <si>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</si>
  <si>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</si>
  <si>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</si>
  <si>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</si>
  <si>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</si>
  <si>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</si>
  <si>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</si>
  <si>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</si>
  <si>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</si>
  <si>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</si>
  <si>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</si>
  <si>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</si>
  <si>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</si>
  <si>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</si>
  <si>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</si>
  <si>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</si>
  <si>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</si>
  <si>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</si>
  <si>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</si>
  <si>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</si>
  <si>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</si>
  <si>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</si>
  <si>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</si>
  <si>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</si>
  <si>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</si>
  <si>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</si>
  <si>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</si>
  <si>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</si>
  <si>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</si>
  <si>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</si>
  <si>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</si>
  <si>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</si>
  <si>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</si>
  <si>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</si>
  <si>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</si>
  <si>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</si>
  <si>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</si>
  <si>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</si>
  <si>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</si>
  <si>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</si>
  <si>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</si>
  <si>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</si>
  <si>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</si>
  <si>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</si>
  <si>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</si>
  <si>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</si>
  <si>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</si>
  <si>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</si>
  <si>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</si>
  <si>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</si>
  <si>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</si>
  <si>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</si>
  <si>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</si>
  <si>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</si>
  <si>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</si>
  <si>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</si>
  <si>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</si>
  <si>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</si>
  <si>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</si>
  <si>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</si>
  <si>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</si>
  <si>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</si>
  <si>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</si>
  <si>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</si>
  <si>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</si>
  <si>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</si>
  <si>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</si>
  <si>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</si>
  <si>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</si>
  <si>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</si>
  <si>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</si>
  <si>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</si>
  <si>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</si>
  <si>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</si>
  <si>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</si>
  <si>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</si>
  <si>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</si>
  <si>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</si>
  <si>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</si>
  <si>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</si>
  <si>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</si>
  <si>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</si>
  <si>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</si>
  <si>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</si>
  <si>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</si>
  <si>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</si>
  <si>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</si>
  <si>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</si>
  <si>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</si>
  <si>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</si>
  <si>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</si>
  <si>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</si>
  <si>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</si>
  <si>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</si>
  <si>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</si>
  <si>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</si>
  <si>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</si>
  <si>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</si>
  <si>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</si>
  <si>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</si>
  <si>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</si>
  <si>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</si>
  <si>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</si>
  <si>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</si>
  <si>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</si>
  <si>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</si>
  <si>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</si>
  <si>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</si>
  <si>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</si>
  <si>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</si>
  <si>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</si>
  <si>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</si>
  <si>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</si>
  <si>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</si>
  <si>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</si>
  <si>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</si>
  <si>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</si>
  <si>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</si>
  <si>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</si>
  <si>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</si>
  <si>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</si>
  <si>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</si>
  <si>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</si>
  <si>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</si>
  <si>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</si>
  <si>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</si>
  <si>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</si>
  <si>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</si>
  <si>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</si>
  <si>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</si>
  <si>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</si>
  <si>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</si>
  <si>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</si>
  <si>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</si>
  <si>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</si>
  <si>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</si>
  <si>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</si>
  <si>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</si>
  <si>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</si>
  <si>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</si>
  <si>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</si>
  <si>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</si>
  <si>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</si>
  <si>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</si>
  <si>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</si>
  <si>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</si>
  <si>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</si>
  <si>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</si>
  <si>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</si>
  <si>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</si>
  <si>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</si>
  <si>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</si>
  <si>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</si>
  <si>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</si>
  <si>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</si>
  <si>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</si>
  <si>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</si>
  <si>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</si>
  <si>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</si>
  <si>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</si>
  <si>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</si>
  <si>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</si>
  <si>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</si>
  <si>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</si>
  <si>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</si>
  <si>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</si>
  <si>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</si>
  <si>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</si>
  <si>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</si>
  <si>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</si>
  <si>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</si>
  <si>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</si>
  <si>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</si>
  <si>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</si>
  <si>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</si>
  <si>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</si>
  <si>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</si>
  <si>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</si>
  <si>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</si>
  <si>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</si>
  <si>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</si>
  <si>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</si>
  <si>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</si>
  <si>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</si>
  <si>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</si>
  <si>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</si>
  <si>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</si>
  <si>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</si>
  <si>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</si>
  <si>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</si>
  <si>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</si>
  <si>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</si>
  <si>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</si>
  <si>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</si>
  <si>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</si>
  <si>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</si>
  <si>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</si>
  <si>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</si>
  <si>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</si>
  <si>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</si>
  <si>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</si>
  <si>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</si>
  <si>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</si>
  <si>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</si>
  <si>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</si>
  <si>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</si>
  <si>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</si>
  <si>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</si>
  <si>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</si>
  <si>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</si>
  <si>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</si>
  <si>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</si>
  <si>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</si>
  <si>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</si>
  <si>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</si>
  <si>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</si>
  <si>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</si>
  <si>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</si>
  <si>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</si>
  <si>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</si>
  <si>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</si>
  <si>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</si>
  <si>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</si>
  <si>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</si>
  <si>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</si>
  <si>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</si>
  <si>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</si>
  <si>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</si>
  <si>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</si>
  <si>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</si>
  <si>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</si>
  <si>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</si>
  <si>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</si>
  <si>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</si>
  <si>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</si>
  <si>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</si>
  <si>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</si>
  <si>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</si>
  <si>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</si>
  <si>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</si>
  <si>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</si>
  <si>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</si>
  <si>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</si>
  <si>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</si>
  <si>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</si>
  <si>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</si>
  <si>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</si>
  <si>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</si>
  <si>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</si>
  <si>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</si>
  <si>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</si>
  <si>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</si>
  <si>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</si>
  <si>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</si>
  <si>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</si>
  <si>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</si>
  <si>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</si>
  <si>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</si>
  <si>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</si>
  <si>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</si>
  <si>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</si>
  <si>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</si>
  <si>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</si>
  <si>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</si>
  <si>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</si>
  <si>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</si>
  <si>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</si>
  <si>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</si>
  <si>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</si>
  <si>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</si>
  <si>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</si>
  <si>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</si>
  <si>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</si>
  <si>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</si>
  <si>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</si>
  <si>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</si>
  <si>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</si>
  <si>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</si>
  <si>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</si>
  <si>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</si>
  <si>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</si>
  <si>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</si>
  <si>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</si>
  <si>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</si>
  <si>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</si>
  <si>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</si>
  <si>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</si>
  <si>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</si>
  <si>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</si>
  <si>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</si>
  <si>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</si>
  <si>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</si>
  <si>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</si>
  <si>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</si>
  <si>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</si>
  <si>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</si>
  <si>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</si>
  <si>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</si>
  <si>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</si>
  <si>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</si>
  <si>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</si>
  <si>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</si>
  <si>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</si>
  <si>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</si>
  <si>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</si>
  <si>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</si>
  <si>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</si>
  <si>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</si>
  <si>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</si>
  <si>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</si>
  <si>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</si>
  <si>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</si>
  <si>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</si>
  <si>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</si>
  <si>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</si>
  <si>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</si>
  <si>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</si>
  <si>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</si>
  <si>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</si>
  <si>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</si>
  <si>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</si>
  <si>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</si>
  <si>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</si>
  <si>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</si>
  <si>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</si>
  <si>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</si>
  <si>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</si>
  <si>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</si>
  <si>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</si>
  <si>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</si>
  <si>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</si>
  <si>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</si>
  <si>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</si>
  <si>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</si>
  <si>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</si>
  <si>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</si>
  <si>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</si>
  <si>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</si>
  <si>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</si>
  <si>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</si>
  <si>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</si>
  <si>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</si>
  <si>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</si>
  <si>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</si>
  <si>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</si>
  <si>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</si>
  <si>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</si>
  <si>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</si>
  <si>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</si>
  <si>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</si>
  <si>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</si>
  <si>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</si>
  <si>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</si>
  <si>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</si>
  <si>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</si>
  <si>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</si>
  <si>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</si>
  <si>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</si>
  <si>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</si>
  <si>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</si>
  <si>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</si>
  <si>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</si>
  <si>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</si>
  <si>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</si>
  <si>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</si>
  <si>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</si>
  <si>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</si>
  <si>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</si>
  <si>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</si>
  <si>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</si>
  <si>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</si>
  <si>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</si>
  <si>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</si>
  <si>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</si>
  <si>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</si>
  <si>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</si>
  <si>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</si>
  <si>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</si>
  <si>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</si>
  <si>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</si>
  <si>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</si>
  <si>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</si>
  <si>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</si>
  <si>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</si>
  <si>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</si>
  <si>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</si>
  <si>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</si>
  <si>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</si>
  <si>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</si>
  <si>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</si>
  <si>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</si>
  <si>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</si>
  <si>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</si>
  <si>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</si>
  <si>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</si>
  <si>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</si>
  <si>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</si>
  <si>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</si>
  <si>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</si>
  <si>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</si>
  <si>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</si>
  <si>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</si>
  <si>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</si>
  <si>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</si>
  <si>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</si>
  <si>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</si>
  <si>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</si>
  <si>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</si>
  <si>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</si>
  <si>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</si>
  <si>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</si>
  <si>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</si>
  <si>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</si>
  <si>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</si>
  <si>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</si>
  <si>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</si>
  <si>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</si>
  <si>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</si>
  <si>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</si>
  <si>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</si>
  <si>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</si>
  <si>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</si>
  <si>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</si>
  <si>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</si>
  <si>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</si>
  <si>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</si>
  <si>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</si>
  <si>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</si>
  <si>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</si>
  <si>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</si>
  <si>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</si>
  <si>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</si>
  <si>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</si>
  <si>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</si>
  <si>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</si>
  <si>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</si>
  <si>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</si>
  <si>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</si>
  <si>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</si>
  <si>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</si>
  <si>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</si>
  <si>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</si>
  <si>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</si>
  <si>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</si>
  <si>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</si>
  <si>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</si>
  <si>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</si>
  <si>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</si>
  <si>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</si>
  <si>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</si>
  <si>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</si>
  <si>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</si>
  <si>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</si>
  <si>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</si>
  <si>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</si>
  <si>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</si>
  <si>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</si>
  <si>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</si>
  <si>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</si>
  <si>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</si>
  <si>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</si>
  <si>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</si>
  <si>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</si>
  <si>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</si>
  <si>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</si>
  <si>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</si>
  <si>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</si>
  <si>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</si>
  <si>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</si>
  <si>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</si>
  <si>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</si>
  <si>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</si>
  <si>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</si>
  <si>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</si>
  <si>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</si>
  <si>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</si>
  <si>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</si>
  <si>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</si>
  <si>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</si>
  <si>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</si>
  <si>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</si>
  <si>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</si>
  <si>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</si>
  <si>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</si>
  <si>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</si>
  <si>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</si>
  <si>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</si>
  <si>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</si>
  <si>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</si>
  <si>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</si>
  <si>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</si>
  <si>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</si>
  <si>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</si>
  <si>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</si>
  <si>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</si>
  <si>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</si>
  <si>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</si>
  <si>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</si>
  <si>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</si>
  <si>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</si>
  <si>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</si>
  <si>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</si>
  <si>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</si>
  <si>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</si>
  <si>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</si>
  <si>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</si>
  <si>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</si>
  <si>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</si>
  <si>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</si>
  <si>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</si>
  <si>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</si>
  <si>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</si>
  <si>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</si>
  <si>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</si>
  <si>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</si>
  <si>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</si>
  <si>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</si>
  <si>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</si>
  <si>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</si>
  <si>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</si>
  <si>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</si>
  <si>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</si>
  <si>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</si>
  <si>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</si>
  <si>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</si>
  <si>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</si>
  <si>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</si>
  <si>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</si>
  <si>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</si>
  <si>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</si>
  <si>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</si>
  <si>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</si>
  <si>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</si>
  <si>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</si>
  <si>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</si>
  <si>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</si>
  <si>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</si>
  <si>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</si>
  <si>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</si>
  <si>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</si>
  <si>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</si>
  <si>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</si>
  <si>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</si>
  <si>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</si>
  <si>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</si>
  <si>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</si>
  <si>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</si>
  <si>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</si>
  <si>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</si>
  <si>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</si>
  <si>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</si>
  <si>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</si>
  <si>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</si>
  <si>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</si>
  <si>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</si>
  <si>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</si>
  <si>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</si>
  <si>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</si>
  <si>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</si>
  <si>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</si>
  <si>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</si>
  <si>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</si>
  <si>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</si>
  <si>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</si>
  <si>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</si>
  <si>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</si>
  <si>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</si>
  <si>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</si>
  <si>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</si>
  <si>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</si>
  <si>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</si>
  <si>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</si>
  <si>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</si>
  <si>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</si>
  <si>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</si>
  <si>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</si>
  <si>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</si>
  <si>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</si>
  <si>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</si>
  <si>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</si>
  <si>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</si>
  <si>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</si>
  <si>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</si>
  <si>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</si>
  <si>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</si>
  <si>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</si>
  <si>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</si>
  <si>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</si>
  <si>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</si>
  <si>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</si>
  <si>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</si>
  <si>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</si>
  <si>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</si>
  <si>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</si>
  <si>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</si>
  <si>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</si>
  <si>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</si>
  <si>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</si>
  <si>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</si>
  <si>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</si>
  <si>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</si>
  <si>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</si>
  <si>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</si>
  <si>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</si>
  <si>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</si>
  <si>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</si>
  <si>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</si>
  <si>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</si>
  <si>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</si>
  <si>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</si>
  <si>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</si>
  <si>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</si>
  <si>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</si>
  <si>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</si>
  <si>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</si>
  <si>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</si>
  <si>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</si>
  <si>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</si>
  <si>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</si>
  <si>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</si>
  <si>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</si>
  <si>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</si>
  <si>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</si>
  <si>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</si>
  <si>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</si>
  <si>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</si>
  <si>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</si>
  <si>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</si>
  <si>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</si>
  <si>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</si>
  <si>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</si>
  <si>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</si>
  <si>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</si>
  <si>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</si>
  <si>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</si>
  <si>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</si>
  <si>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</si>
  <si>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</si>
  <si>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</si>
  <si>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</si>
  <si>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</si>
  <si>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</si>
  <si>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</si>
  <si>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</si>
  <si>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</si>
  <si>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</si>
  <si>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</si>
  <si>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</si>
  <si>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</si>
  <si>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</si>
  <si>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</si>
  <si>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</si>
  <si>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</si>
  <si>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</si>
  <si>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</si>
  <si>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</si>
  <si>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</si>
  <si>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</si>
  <si>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</si>
  <si>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</si>
  <si>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</si>
  <si>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</si>
  <si>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</si>
  <si>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</si>
  <si>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</si>
  <si>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</si>
  <si>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</si>
  <si>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</si>
  <si>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</si>
  <si>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</si>
  <si>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</si>
  <si>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</si>
  <si>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</si>
  <si>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</si>
  <si>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</si>
  <si>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</si>
  <si>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</si>
  <si>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</si>
  <si>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</si>
  <si>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</si>
  <si>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</si>
  <si>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</si>
  <si>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</si>
  <si>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</si>
  <si>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</si>
  <si>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</si>
  <si>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</si>
  <si>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</si>
  <si>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</si>
  <si>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</si>
  <si>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</si>
  <si>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</si>
  <si>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</si>
  <si>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</si>
  <si>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</si>
  <si>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</si>
  <si>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</si>
  <si>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</si>
  <si>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</si>
  <si>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</si>
  <si>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</si>
  <si>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</si>
  <si>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</si>
  <si>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</si>
  <si>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</si>
  <si>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</si>
  <si>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</si>
  <si>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</si>
  <si>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</si>
  <si>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</si>
  <si>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</si>
  <si>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</si>
  <si>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</si>
  <si>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</si>
  <si>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</si>
  <si>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</si>
  <si>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</si>
  <si>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</si>
  <si>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</si>
  <si>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</si>
  <si>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</si>
  <si>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</si>
  <si>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</si>
  <si>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</si>
  <si>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</si>
  <si>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</si>
  <si>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</si>
  <si>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</si>
  <si>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</si>
  <si>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</si>
  <si>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</si>
  <si>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</si>
  <si>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</si>
  <si>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</si>
  <si>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</si>
  <si>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</si>
  <si>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</si>
  <si>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</si>
  <si>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</si>
  <si>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</si>
  <si>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</si>
  <si>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</si>
  <si>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</si>
  <si>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</si>
  <si>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</si>
  <si>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</si>
  <si>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</si>
  <si>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</si>
  <si>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</si>
  <si>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</si>
  <si>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</si>
  <si>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</si>
  <si>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</si>
  <si>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</si>
  <si>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</si>
  <si>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</si>
  <si>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</si>
  <si>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</si>
  <si>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</si>
  <si>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</si>
  <si>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</si>
  <si>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</si>
  <si>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</si>
  <si>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</si>
  <si>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</si>
  <si>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</si>
  <si>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</si>
  <si>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</si>
  <si>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</si>
  <si>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</si>
  <si>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</si>
  <si>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</si>
  <si>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</si>
  <si>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</si>
  <si>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</si>
  <si>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</si>
  <si>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</si>
  <si>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</si>
  <si>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</si>
  <si>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</si>
  <si>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</si>
  <si>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</si>
  <si>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</si>
  <si>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</si>
  <si>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</si>
  <si>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</si>
  <si>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</si>
  <si>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</si>
  <si>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</si>
  <si>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</si>
  <si>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</si>
  <si>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</si>
  <si>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</si>
  <si>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</si>
  <si>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</si>
  <si>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</si>
  <si>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</si>
  <si>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</si>
  <si>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</si>
  <si>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</si>
  <si>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</si>
  <si>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</si>
  <si>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</si>
  <si>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</si>
  <si>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</si>
  <si>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</si>
  <si>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</si>
  <si>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</si>
  <si>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</si>
  <si>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</si>
  <si>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</si>
  <si>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</si>
  <si>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</si>
  <si>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</si>
  <si>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</si>
  <si>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</si>
  <si>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</si>
  <si>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</si>
  <si>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</si>
  <si>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</si>
  <si>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</si>
  <si>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</si>
  <si>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</si>
  <si>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</si>
  <si>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</si>
  <si>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</si>
  <si>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</si>
  <si>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</si>
  <si>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</si>
  <si>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</si>
  <si>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</si>
  <si>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</si>
  <si>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</si>
  <si>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</si>
  <si>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</si>
  <si>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</si>
  <si>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</si>
  <si>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</si>
  <si>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</si>
  <si>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</si>
  <si>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</si>
  <si>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</si>
  <si>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</si>
  <si>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</si>
  <si>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</si>
  <si>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</si>
  <si>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</si>
  <si>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</si>
  <si>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</si>
  <si>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</si>
  <si>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</si>
  <si>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</si>
  <si>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</si>
  <si>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</si>
  <si>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</si>
  <si>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</si>
  <si>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</si>
  <si>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</si>
  <si>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</si>
  <si>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</si>
  <si>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</si>
  <si>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</si>
  <si>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</si>
  <si>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</si>
  <si>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</si>
  <si>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</si>
  <si>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</si>
  <si>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</si>
  <si>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</si>
  <si>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</si>
  <si>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</si>
  <si>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</si>
  <si>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</si>
  <si>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</si>
  <si>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</si>
  <si>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</si>
  <si>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</si>
  <si>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</si>
  <si>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</si>
  <si>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</si>
  <si>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</si>
  <si>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</si>
  <si>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</si>
  <si>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</si>
  <si>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</si>
  <si>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</si>
  <si>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</si>
  <si>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</si>
  <si>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</si>
  <si>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</si>
  <si>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</si>
  <si>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</si>
  <si>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</si>
  <si>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</si>
  <si>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</si>
  <si>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</si>
  <si>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</si>
  <si>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</si>
  <si>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</si>
  <si>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</si>
  <si>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</si>
  <si>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</si>
  <si>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</si>
  <si>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</si>
  <si>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</si>
  <si>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</si>
  <si>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</si>
  <si>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</si>
  <si>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</si>
  <si>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</si>
  <si>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</si>
  <si>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</si>
  <si>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</si>
  <si>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</si>
  <si>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</si>
  <si>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</si>
  <si>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</si>
  <si>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</si>
  <si>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</si>
  <si>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</si>
  <si>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</si>
  <si>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</si>
  <si>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</si>
  <si>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</si>
  <si>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</si>
  <si>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</si>
  <si>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</si>
  <si>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</si>
  <si>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</si>
  <si>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</si>
  <si>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</si>
  <si>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</si>
  <si>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</si>
  <si>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</si>
  <si>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</si>
  <si>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</si>
  <si>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</si>
  <si>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</si>
  <si>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</si>
  <si>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</si>
  <si>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</si>
  <si>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</si>
  <si>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</si>
  <si>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</si>
  <si>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</si>
  <si>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</si>
  <si>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</si>
  <si>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</si>
  <si>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</si>
  <si>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</si>
  <si>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</si>
  <si>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</si>
  <si>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</si>
  <si>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</si>
  <si>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</si>
  <si>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</si>
  <si>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</si>
  <si>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</si>
  <si>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</si>
  <si>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</si>
  <si>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</si>
  <si>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</si>
  <si>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</si>
  <si>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</si>
  <si>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</si>
  <si>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</si>
  <si>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</si>
  <si>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</si>
  <si>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</si>
  <si>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</si>
  <si>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</si>
  <si>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</si>
  <si>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</si>
  <si>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</si>
  <si>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</si>
  <si>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</si>
  <si>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</si>
  <si>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</si>
  <si>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</si>
  <si>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</si>
  <si>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</si>
  <si>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</si>
  <si>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</si>
  <si>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</si>
  <si>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</si>
  <si>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</si>
  <si>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</si>
  <si>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</si>
  <si>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</si>
  <si>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</si>
  <si>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</si>
  <si>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</si>
  <si>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</si>
  <si>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</si>
  <si>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</si>
  <si>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</si>
  <si>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</si>
  <si>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</si>
  <si>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</si>
  <si>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</si>
  <si>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</si>
  <si>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</si>
  <si>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</si>
  <si>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</si>
  <si>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</si>
  <si>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</si>
  <si>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</si>
  <si>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</si>
  <si>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</si>
  <si>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</si>
  <si>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</si>
  <si>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</si>
  <si>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</si>
  <si>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</si>
  <si>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</si>
  <si>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</si>
  <si>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</si>
  <si>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</si>
  <si>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</si>
  <si>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</si>
  <si>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</si>
  <si>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</si>
  <si>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</si>
  <si>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</si>
  <si>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</si>
  <si>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</si>
  <si>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</si>
  <si>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</si>
  <si>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</si>
  <si>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</si>
  <si>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</si>
  <si>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</si>
  <si>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</si>
  <si>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</si>
  <si>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</si>
  <si>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</si>
  <si>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</si>
  <si>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</si>
  <si>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</si>
  <si>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</si>
  <si>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</si>
  <si>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</si>
  <si>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</si>
  <si>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</si>
  <si>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</si>
  <si>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</si>
  <si>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</si>
  <si>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</si>
  <si>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</si>
  <si>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</si>
  <si>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</si>
  <si>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</si>
  <si>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</si>
  <si>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</si>
  <si>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</si>
  <si>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</si>
  <si>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</si>
  <si>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</si>
  <si>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</si>
  <si>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</si>
  <si>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</si>
  <si>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</si>
  <si>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</si>
  <si>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</si>
  <si>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</si>
  <si>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</si>
  <si>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</si>
  <si>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</si>
  <si>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</si>
  <si>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</si>
  <si>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</si>
  <si>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</si>
  <si>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</si>
  <si>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</si>
  <si>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</si>
  <si>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</si>
  <si>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</si>
  <si>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</si>
  <si>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</si>
  <si>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</si>
  <si>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</si>
  <si>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</si>
  <si>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</si>
  <si>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</si>
  <si>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</si>
  <si>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</si>
  <si>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</si>
  <si>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</si>
  <si>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</si>
  <si>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</si>
  <si>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</si>
  <si>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</si>
  <si>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</si>
  <si>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</si>
  <si>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</si>
  <si>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</si>
  <si>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</si>
  <si>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</si>
  <si>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</si>
  <si>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</si>
  <si>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</si>
  <si>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</si>
  <si>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</si>
  <si>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</si>
  <si>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</si>
  <si>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</si>
  <si>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</si>
  <si>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</si>
  <si>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</si>
  <si>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</si>
  <si>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</si>
  <si>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</si>
  <si>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</si>
  <si>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</si>
  <si>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</si>
  <si>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</si>
  <si>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</si>
  <si>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</si>
  <si>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</si>
  <si>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</si>
  <si>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</si>
  <si>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</si>
  <si>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</si>
  <si>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</si>
  <si>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</si>
  <si>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</si>
  <si>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</si>
  <si>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</si>
  <si>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</si>
  <si>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</si>
  <si>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</si>
  <si>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</si>
  <si>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</si>
  <si>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</si>
  <si>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</si>
  <si>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</si>
  <si>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</si>
  <si>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</si>
  <si>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</si>
  <si>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</si>
  <si>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</si>
  <si>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</si>
  <si>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</si>
  <si>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</si>
  <si>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</si>
  <si>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</si>
  <si>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</si>
  <si>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</si>
  <si>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</si>
  <si>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</si>
  <si>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</si>
  <si>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</si>
  <si>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</si>
  <si>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</si>
  <si>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</si>
  <si>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</si>
  <si>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</si>
  <si>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</si>
  <si>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</si>
  <si>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</si>
  <si>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</si>
  <si>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</si>
  <si>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</si>
  <si>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</si>
  <si>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</si>
  <si>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</si>
  <si>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</si>
  <si>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</si>
  <si>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</si>
  <si>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</si>
  <si>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</si>
  <si>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</si>
  <si>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</si>
  <si>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</si>
  <si>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</si>
  <si>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</si>
  <si>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</si>
  <si>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</si>
  <si>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</si>
  <si>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</si>
  <si>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</si>
  <si>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</si>
  <si>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</si>
  <si>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</si>
  <si>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</si>
  <si>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</si>
  <si>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</si>
  <si>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</si>
  <si>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</si>
  <si>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</si>
  <si>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</si>
  <si>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</si>
  <si>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</si>
  <si>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</si>
  <si>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</si>
  <si>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</si>
  <si>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</si>
  <si>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</si>
  <si>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</si>
  <si>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</si>
  <si>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</si>
  <si>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</si>
  <si>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</si>
  <si>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</si>
  <si>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</si>
  <si>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</si>
  <si>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</si>
  <si>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</si>
  <si>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</si>
  <si>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</si>
  <si>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</si>
  <si>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</si>
  <si>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</si>
  <si>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</si>
  <si>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</si>
  <si>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</si>
  <si>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</si>
  <si>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</si>
  <si>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</si>
  <si>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</si>
  <si>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</si>
  <si>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</si>
  <si>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</si>
  <si>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</si>
  <si>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</si>
  <si>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</si>
  <si>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</si>
  <si>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</si>
  <si>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</si>
  <si>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</si>
  <si>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</si>
  <si>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</si>
  <si>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</si>
  <si>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</si>
  <si>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</si>
  <si>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</si>
  <si>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</si>
  <si>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</si>
  <si>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</si>
  <si>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</si>
  <si>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</si>
  <si>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</si>
  <si>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</si>
  <si>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</si>
  <si>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</si>
  <si>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</si>
  <si>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</si>
  <si>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</si>
  <si>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</si>
  <si>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</si>
  <si>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</si>
  <si>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</si>
  <si>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</si>
  <si>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</si>
  <si>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</si>
  <si>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</si>
  <si>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</si>
  <si>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</si>
  <si>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</si>
  <si>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</si>
  <si>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</si>
  <si>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</si>
  <si>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</si>
  <si>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</si>
  <si>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</si>
  <si>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</si>
  <si>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</si>
  <si>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</si>
  <si>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</si>
  <si>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</si>
  <si>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</si>
  <si>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</si>
  <si>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</si>
  <si>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</si>
  <si>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</si>
  <si>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</si>
  <si>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</si>
  <si>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</si>
  <si>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</si>
  <si>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</si>
  <si>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</si>
  <si>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</si>
  <si>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</si>
  <si>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</si>
  <si>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</si>
  <si>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</si>
  <si>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</si>
  <si>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</si>
  <si>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</si>
  <si>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</si>
  <si>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</si>
  <si>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</si>
  <si>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</si>
  <si>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</si>
  <si>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</si>
  <si>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</si>
  <si>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</si>
  <si>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</si>
  <si>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</si>
  <si>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</si>
  <si>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</si>
  <si>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</si>
  <si>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</si>
  <si>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</si>
  <si>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</si>
  <si>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</si>
  <si>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</si>
  <si>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</si>
  <si>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</si>
  <si>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</si>
  <si>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</si>
  <si>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</si>
  <si>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</si>
  <si>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</si>
  <si>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</si>
  <si>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</si>
  <si>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</si>
  <si>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</si>
  <si>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</si>
  <si>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</si>
  <si>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</si>
  <si>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</si>
  <si>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</si>
  <si>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</si>
  <si>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Oficina Nacional de Meterología</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</si>
  <si>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</si>
  <si>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</si>
  <si>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</si>
  <si>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</si>
  <si>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</si>
  <si>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</si>
  <si>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</si>
  <si>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</si>
  <si>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</si>
  <si>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</si>
  <si>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</si>
  <si>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</si>
  <si>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</si>
  <si>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</si>
  <si>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</si>
  <si>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</si>
  <si>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</si>
  <si>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</si>
  <si>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</si>
  <si>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</si>
  <si>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</si>
  <si>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</si>
  <si>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</si>
  <si>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</si>
  <si>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</si>
  <si>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</si>
  <si>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</si>
  <si>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</si>
  <si>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</si>
  <si>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</si>
  <si>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</si>
  <si>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</si>
  <si>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</si>
  <si>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</si>
  <si>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</si>
  <si>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</si>
  <si>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</si>
  <si>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</si>
  <si>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</si>
  <si>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</si>
  <si>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</si>
  <si>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</si>
  <si>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</si>
  <si>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</si>
  <si>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</si>
  <si>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</si>
  <si>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</si>
  <si>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</si>
  <si>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</si>
  <si>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</si>
  <si>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</si>
  <si>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</si>
  <si>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</si>
  <si>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</si>
  <si>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</si>
  <si>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</si>
  <si>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</si>
  <si>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</si>
  <si>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</si>
  <si>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</si>
  <si>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</si>
  <si>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</si>
  <si>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</si>
  <si>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</si>
  <si>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</si>
  <si>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</si>
  <si>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</si>
  <si>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</si>
  <si>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</si>
  <si>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</si>
  <si>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</si>
  <si>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</si>
  <si>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</si>
  <si>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</si>
  <si>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</si>
  <si>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</si>
  <si>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</si>
  <si>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</si>
  <si>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</si>
  <si>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</si>
  <si>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</si>
  <si>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</si>
  <si>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</si>
  <si>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</si>
  <si>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</si>
  <si>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</si>
  <si>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</si>
  <si>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</si>
  <si>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</si>
  <si>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</si>
  <si>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</si>
  <si>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</si>
  <si>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</si>
  <si>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</si>
  <si>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</si>
  <si>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</si>
  <si>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</si>
  <si>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</si>
  <si>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</si>
  <si>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</si>
  <si>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</si>
  <si>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</si>
  <si>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</si>
  <si>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</si>
  <si>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</si>
  <si>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</si>
  <si>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</si>
  <si>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</si>
  <si>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</si>
  <si>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</si>
  <si>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</si>
  <si>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</si>
  <si>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</si>
  <si>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</si>
  <si>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</si>
  <si>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</si>
  <si>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</si>
  <si>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</si>
  <si>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</si>
  <si>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</si>
  <si>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</si>
  <si>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</si>
  <si>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</si>
  <si>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</si>
  <si>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</si>
  <si>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</si>
  <si>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</si>
  <si>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</si>
  <si>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</si>
  <si>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</si>
  <si>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</si>
  <si>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</si>
  <si>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</si>
  <si>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</si>
  <si>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</si>
  <si>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</si>
  <si>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</si>
  <si>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</si>
  <si>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</si>
  <si>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</si>
  <si>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</si>
  <si>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</si>
  <si>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</si>
  <si>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</si>
  <si>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</si>
  <si>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</si>
  <si>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</si>
  <si>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</si>
  <si>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</si>
  <si>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</si>
  <si>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</si>
  <si>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</si>
  <si>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</si>
  <si>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</si>
  <si>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</si>
  <si>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</si>
  <si>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</si>
  <si>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</si>
  <si>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</si>
  <si>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</si>
  <si>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</si>
  <si>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</si>
  <si>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</si>
  <si>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</si>
  <si>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</si>
  <si>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</si>
  <si>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</si>
  <si>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</si>
  <si>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</si>
  <si>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</si>
  <si>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</si>
  <si>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</si>
  <si>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</si>
  <si>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</si>
  <si>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</si>
  <si>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</si>
  <si>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</si>
  <si>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</si>
  <si>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</si>
  <si>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</si>
  <si>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</si>
  <si>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</si>
  <si>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</si>
  <si>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</si>
  <si>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</si>
  <si>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</si>
  <si>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</si>
  <si>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</si>
  <si>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</si>
  <si>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</si>
  <si>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</si>
  <si>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</si>
  <si>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</si>
  <si>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</si>
  <si>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</si>
  <si>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</si>
  <si>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</si>
  <si>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</si>
  <si>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</si>
  <si>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</si>
  <si>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</si>
  <si>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</si>
  <si>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</si>
  <si>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</si>
  <si>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</si>
  <si>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</si>
  <si>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</si>
  <si>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</si>
  <si>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</si>
  <si>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</si>
  <si>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</si>
  <si>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</si>
  <si>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</si>
  <si>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</si>
  <si>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</si>
  <si>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</si>
  <si>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</si>
  <si>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</si>
  <si>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</si>
  <si>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</si>
  <si>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</si>
  <si>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</si>
  <si>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</si>
  <si>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</si>
  <si>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</si>
  <si>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</si>
  <si>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</si>
  <si>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</si>
  <si>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</si>
  <si>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</si>
  <si>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</si>
  <si>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</si>
  <si>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</si>
  <si>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</si>
  <si>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</si>
  <si>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</si>
  <si>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</si>
  <si>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</si>
  <si>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</si>
  <si>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</si>
  <si>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</si>
  <si>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</si>
  <si>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</si>
  <si>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</si>
  <si>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</si>
  <si>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</si>
  <si>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</si>
  <si>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</si>
  <si>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</si>
  <si>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</si>
  <si>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</si>
  <si>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</si>
  <si>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</si>
  <si>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</si>
  <si>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</si>
  <si>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</si>
  <si>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</si>
  <si>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</si>
  <si>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</si>
  <si>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</si>
  <si>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</si>
  <si>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</si>
  <si>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</si>
  <si>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</si>
  <si>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</si>
  <si>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</si>
  <si>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</si>
  <si>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</si>
  <si>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</si>
  <si>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</si>
  <si>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</si>
  <si>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</si>
  <si>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</si>
  <si>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</si>
  <si>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</si>
  <si>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</si>
  <si>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</si>
  <si>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</si>
  <si>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</si>
  <si>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</si>
  <si>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</si>
  <si>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</si>
  <si>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</si>
  <si>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</si>
  <si>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</si>
  <si>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</si>
  <si>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</si>
  <si>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</si>
  <si>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</si>
  <si>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</si>
  <si>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</si>
  <si>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</si>
  <si>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</si>
  <si>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</si>
  <si>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</si>
  <si>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</si>
  <si>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</si>
  <si>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</si>
  <si>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</si>
  <si>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</si>
  <si>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</si>
  <si>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</si>
  <si>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</si>
  <si>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</si>
  <si>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</si>
  <si>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</si>
  <si>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</si>
  <si>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</si>
  <si>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</si>
  <si>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</si>
  <si>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</si>
  <si>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</si>
  <si>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</si>
  <si>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</si>
  <si>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</si>
  <si>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</si>
  <si>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</si>
  <si>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</si>
  <si>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</si>
  <si>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</si>
  <si>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</si>
  <si>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</si>
  <si>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</si>
  <si>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</si>
  <si>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</si>
  <si>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</si>
  <si>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</si>
  <si>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</si>
  <si>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</si>
  <si>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</si>
  <si>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</si>
  <si>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</si>
  <si>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</si>
  <si>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</si>
  <si>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</si>
  <si>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</si>
  <si>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</si>
  <si>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</si>
  <si>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</si>
  <si>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</si>
  <si>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</si>
  <si>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</si>
  <si>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</si>
  <si>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</si>
  <si>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</si>
  <si>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</si>
  <si>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</si>
  <si>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</si>
  <si>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</si>
  <si>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</si>
  <si>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</si>
  <si>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</si>
  <si>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</si>
  <si>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</si>
  <si>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</si>
  <si>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</si>
  <si>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</si>
  <si>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</si>
  <si>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</si>
  <si>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</si>
  <si>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</si>
  <si>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</si>
  <si>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</si>
  <si>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</si>
  <si>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</si>
  <si>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</si>
  <si>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</si>
  <si>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</si>
  <si>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</si>
  <si>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</si>
  <si>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</si>
  <si>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</si>
  <si>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</si>
  <si>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</si>
  <si>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</si>
  <si>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</si>
  <si>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</si>
  <si>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</si>
  <si>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</si>
  <si>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</si>
  <si>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</si>
  <si>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</si>
  <si>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</si>
  <si>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</si>
  <si>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</si>
  <si>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</si>
  <si>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</si>
  <si>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</si>
  <si>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</si>
  <si>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</si>
  <si>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</si>
  <si>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</si>
  <si>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</si>
  <si>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</si>
  <si>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</si>
  <si>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</si>
  <si>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</si>
  <si>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</si>
  <si>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</si>
  <si>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</si>
  <si>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</si>
  <si>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</si>
  <si>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</si>
  <si>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</si>
  <si>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</si>
  <si>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</si>
  <si>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</si>
  <si>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</si>
  <si>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</si>
  <si>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</si>
  <si>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</si>
  <si>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</si>
  <si>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</si>
  <si>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</si>
  <si>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</si>
  <si>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</si>
  <si>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</si>
  <si>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</si>
  <si>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</si>
  <si>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</si>
  <si>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</si>
  <si>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</si>
  <si>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</si>
  <si>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</si>
  <si>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</si>
  <si>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</si>
  <si>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</si>
  <si>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</si>
  <si>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</si>
  <si>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</si>
  <si>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</si>
  <si>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</si>
  <si>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</si>
  <si>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</si>
  <si>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</si>
  <si>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</si>
  <si>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</si>
  <si>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</si>
  <si>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</si>
  <si>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</si>
  <si>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</si>
  <si>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</si>
  <si>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</si>
  <si>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</si>
  <si>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</si>
  <si>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</si>
  <si>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</si>
  <si>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</si>
  <si>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</si>
  <si>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</si>
  <si>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</si>
  <si>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</si>
  <si>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</si>
  <si>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</si>
  <si>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</si>
  <si>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</si>
  <si>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</si>
  <si>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</si>
  <si>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</si>
  <si>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</si>
  <si>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</si>
  <si>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</si>
  <si>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</si>
  <si>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</si>
  <si>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</si>
  <si>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</si>
  <si>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</si>
  <si>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</si>
  <si>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</si>
  <si>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</si>
  <si>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</si>
  <si>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</si>
  <si>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</si>
  <si>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</si>
  <si>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</si>
  <si>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</si>
  <si>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</si>
  <si>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</si>
  <si>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</si>
  <si>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</si>
  <si>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</si>
  <si>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</si>
  <si>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</si>
  <si>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</si>
  <si>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</si>
  <si>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</si>
  <si>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</si>
  <si>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</si>
  <si>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</si>
  <si>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</si>
  <si>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</si>
  <si>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</si>
  <si>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</si>
  <si>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</si>
  <si>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</si>
  <si>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</si>
  <si>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</si>
  <si>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</si>
  <si>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</si>
  <si>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</si>
  <si>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</si>
  <si>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</si>
  <si>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</si>
  <si>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</si>
  <si>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</si>
  <si>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</si>
  <si>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</si>
  <si>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</si>
  <si>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</si>
  <si>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</si>
  <si>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</si>
  <si>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</si>
  <si>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</si>
  <si>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</si>
  <si>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</si>
  <si>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</si>
  <si>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</si>
  <si>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</si>
  <si>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</si>
  <si>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</si>
  <si>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</si>
  <si>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</si>
  <si>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</si>
  <si>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</si>
  <si>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</si>
  <si>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</si>
  <si>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</si>
  <si>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</si>
  <si>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</si>
  <si>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</si>
  <si>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</si>
  <si>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</si>
  <si>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</si>
  <si>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</si>
  <si>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</si>
  <si>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</si>
  <si>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</si>
  <si>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</si>
  <si>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</si>
  <si>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</si>
  <si>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</si>
  <si>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</si>
  <si>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</si>
  <si>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</si>
  <si>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</si>
  <si>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</si>
  <si>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</si>
  <si>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</si>
  <si>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</si>
  <si>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</si>
  <si>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</si>
  <si>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</si>
  <si>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</si>
  <si>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</si>
  <si>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</si>
  <si>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</si>
  <si>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</si>
  <si>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</si>
  <si>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</si>
  <si>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</si>
  <si>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</si>
  <si>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</si>
  <si>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</si>
  <si>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</si>
  <si>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</si>
  <si>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</si>
  <si>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</si>
  <si>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</si>
  <si>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</si>
  <si>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</si>
  <si>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</si>
  <si>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</si>
  <si>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</si>
  <si>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</si>
  <si>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</si>
  <si>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</si>
  <si>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</si>
  <si>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</si>
  <si>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</si>
  <si>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</si>
  <si>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</si>
  <si>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</si>
  <si>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</si>
  <si>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</si>
  <si>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</si>
  <si>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</si>
  <si>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</si>
  <si>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</si>
  <si>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</si>
  <si>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</si>
  <si>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</si>
  <si>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</si>
  <si>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</si>
  <si>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</si>
  <si>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</si>
  <si>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</si>
  <si>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</si>
  <si>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</si>
  <si>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</si>
  <si>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</si>
  <si>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</si>
  <si>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</si>
  <si>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</si>
  <si>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</si>
  <si>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</si>
  <si>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</si>
  <si>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</si>
  <si>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</si>
  <si>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</si>
  <si>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</si>
  <si>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</si>
  <si>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</si>
  <si>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</si>
  <si>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</si>
  <si>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</si>
  <si>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</si>
  <si>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</si>
  <si>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</si>
  <si>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</si>
  <si>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</si>
  <si>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</si>
  <si>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</si>
  <si>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</si>
  <si>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</si>
  <si>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</si>
  <si>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</si>
  <si>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</si>
  <si>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</si>
  <si>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</si>
  <si>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</si>
  <si>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</si>
  <si>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</si>
  <si>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</si>
  <si>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</si>
  <si>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</si>
  <si>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</si>
  <si>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</si>
  <si>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</si>
  <si>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</si>
  <si>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</si>
  <si>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</si>
  <si>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</si>
  <si>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</si>
  <si>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</si>
  <si>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</si>
  <si>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</si>
  <si>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</si>
  <si>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</si>
  <si>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</si>
  <si>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</si>
  <si>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</si>
  <si>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</si>
  <si>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</si>
  <si>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</si>
  <si>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</si>
  <si>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</si>
  <si>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</si>
  <si>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</si>
  <si>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</si>
  <si>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</si>
  <si>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</si>
  <si>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</si>
  <si>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</si>
  <si>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</si>
  <si>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</si>
  <si>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</si>
  <si>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</si>
  <si>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</si>
  <si>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</si>
  <si>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</si>
  <si>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</si>
  <si>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</si>
  <si>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</si>
  <si>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</si>
  <si>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</si>
  <si>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</si>
  <si>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</si>
  <si>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</si>
  <si>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</si>
  <si>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</si>
  <si>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</si>
  <si>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</si>
  <si>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</si>
  <si>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</si>
  <si>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</si>
  <si>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</si>
  <si>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</si>
  <si>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</si>
  <si>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</si>
  <si>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</si>
  <si>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</si>
  <si>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</si>
  <si>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</si>
  <si>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</si>
  <si>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</si>
  <si>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</si>
  <si>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</si>
  <si>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</si>
  <si>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</si>
  <si>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</si>
  <si>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</si>
  <si>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</si>
  <si>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</si>
  <si>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</si>
  <si>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</si>
  <si>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</si>
  <si>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</si>
  <si>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</si>
  <si>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</si>
  <si>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</si>
  <si>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</si>
  <si>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</si>
  <si>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</si>
  <si>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</si>
  <si>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</si>
  <si>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</si>
  <si>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</si>
  <si>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</si>
  <si>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</si>
  <si>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</si>
  <si>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</si>
  <si>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</si>
  <si>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</si>
  <si>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</si>
  <si>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</si>
  <si>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</si>
  <si>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</si>
  <si>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</si>
  <si>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</si>
  <si>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</si>
  <si>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</si>
  <si>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</si>
  <si>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</si>
  <si>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</si>
  <si>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</si>
  <si>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</si>
  <si>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</si>
  <si>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</si>
  <si>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</si>
  <si>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</si>
  <si>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</si>
  <si>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</si>
  <si>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</si>
  <si>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</si>
  <si>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</si>
  <si>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</si>
  <si>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</si>
  <si>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</si>
  <si>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</si>
  <si>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</si>
  <si>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</si>
  <si>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</si>
  <si>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</si>
  <si>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</si>
  <si>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</si>
  <si>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</si>
  <si>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</si>
  <si>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</si>
  <si>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</si>
  <si>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</si>
  <si>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</si>
  <si>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</si>
  <si>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</si>
  <si>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</si>
  <si>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</si>
  <si>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</si>
  <si>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</si>
  <si>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</si>
  <si>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</si>
  <si>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</si>
  <si>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</si>
  <si>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</si>
  <si>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</si>
  <si>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</si>
  <si>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</si>
  <si>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</si>
  <si>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</si>
  <si>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</si>
  <si>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</si>
  <si>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</si>
  <si>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</si>
  <si>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</si>
  <si>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</si>
  <si>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</si>
  <si>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</si>
  <si>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</si>
  <si>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</si>
  <si>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</si>
  <si>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</si>
  <si>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</si>
  <si>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</si>
  <si>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</si>
  <si>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</si>
  <si>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</si>
  <si>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</si>
  <si>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</si>
  <si>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</si>
  <si>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</si>
  <si>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</si>
  <si>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</si>
  <si>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</si>
  <si>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</si>
  <si>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</si>
  <si>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</si>
  <si>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</si>
  <si>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</si>
  <si>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</si>
  <si>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</si>
  <si>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</si>
  <si>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</si>
  <si>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</si>
  <si>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</si>
  <si>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</si>
  <si>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</si>
  <si>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</si>
  <si>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</si>
  <si>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</si>
  <si>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</si>
  <si>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</si>
  <si>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</si>
  <si>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</si>
  <si>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</si>
  <si>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</si>
  <si>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</si>
  <si>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</si>
  <si>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</si>
  <si>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</si>
  <si>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</si>
  <si>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</si>
  <si>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</si>
  <si>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</si>
  <si>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</si>
  <si>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</si>
  <si>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</si>
  <si>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</si>
  <si>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</si>
  <si>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</si>
  <si>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</si>
  <si>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</si>
  <si>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</si>
  <si>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</si>
  <si>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</si>
  <si>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</si>
  <si>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</si>
  <si>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</si>
  <si>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</si>
  <si>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</si>
  <si>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</si>
  <si>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</si>
  <si>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</si>
  <si>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</si>
  <si>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</si>
  <si>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</si>
  <si>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</si>
  <si>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</si>
  <si>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</si>
  <si>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</si>
  <si>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</si>
  <si>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</si>
  <si>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</si>
  <si>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</si>
  <si>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</si>
  <si>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</si>
  <si>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</si>
  <si>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</si>
  <si>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</si>
  <si>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</si>
  <si>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</si>
  <si>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</si>
  <si>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</si>
  <si>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</si>
  <si>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</si>
  <si>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</si>
  <si>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</si>
  <si>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</si>
  <si>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</si>
  <si>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</si>
  <si>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</si>
  <si>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</si>
  <si>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</si>
  <si>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</si>
  <si>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</si>
  <si>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</si>
  <si>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</si>
  <si>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</si>
  <si>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</si>
  <si>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</si>
  <si>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</si>
  <si>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</si>
  <si>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</si>
  <si>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</si>
  <si>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</si>
  <si>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</si>
  <si>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</si>
  <si>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</si>
  <si>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</si>
  <si>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</si>
  <si>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</si>
  <si>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</si>
  <si>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</si>
  <si>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</si>
  <si>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</si>
  <si>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</si>
  <si>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</si>
  <si>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</si>
  <si>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</si>
  <si>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</si>
  <si>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</si>
  <si>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</si>
  <si>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</si>
  <si>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</si>
  <si>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</si>
  <si>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</si>
  <si>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</si>
  <si>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</si>
  <si>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</si>
  <si>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</si>
  <si>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</si>
  <si>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</si>
  <si>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</si>
  <si>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</si>
  <si>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</si>
  <si>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</si>
  <si>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</si>
  <si>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</si>
  <si>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</si>
  <si>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</si>
  <si>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</si>
  <si>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</si>
  <si>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</si>
  <si>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</si>
  <si>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</si>
  <si>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</si>
  <si>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</si>
  <si>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</si>
  <si>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</si>
  <si>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</si>
  <si>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</si>
  <si>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</si>
  <si>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</si>
  <si>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</si>
  <si>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</si>
  <si>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</si>
  <si>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</si>
  <si>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</si>
  <si>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</si>
  <si>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</si>
  <si>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</si>
  <si>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</si>
  <si>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</si>
  <si>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</si>
  <si>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</si>
  <si>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</si>
  <si>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</si>
  <si>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</si>
  <si>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</si>
  <si>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</si>
  <si>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</si>
  <si>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</si>
  <si>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</si>
  <si>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</si>
  <si>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</si>
  <si>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</si>
  <si>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</si>
  <si>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</si>
  <si>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</si>
  <si>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</si>
  <si>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</si>
  <si>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</si>
  <si>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</si>
  <si>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</si>
  <si>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</si>
  <si>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</si>
  <si>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</si>
  <si>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</si>
  <si>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</si>
  <si>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</si>
  <si>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</si>
  <si>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</si>
  <si>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</si>
  <si>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</si>
  <si>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</si>
  <si>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</si>
  <si>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</si>
  <si>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</si>
  <si>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</si>
  <si>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</si>
  <si>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</si>
  <si>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</si>
  <si>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</si>
  <si>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</si>
  <si>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</si>
  <si>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</si>
  <si>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</si>
  <si>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</si>
  <si>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</si>
  <si>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</si>
  <si>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</si>
  <si>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</si>
  <si>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</si>
  <si>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</si>
  <si>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</si>
  <si>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</si>
  <si>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</si>
  <si>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</si>
  <si>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</si>
  <si>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</si>
  <si>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</si>
  <si>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</si>
  <si>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</si>
  <si>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</si>
  <si>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</si>
  <si>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</si>
  <si>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</si>
  <si>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</si>
  <si>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</si>
  <si>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</si>
  <si>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</si>
  <si>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</si>
  <si>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</si>
  <si>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</si>
  <si>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</si>
  <si>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5162</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</si>
  <si>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</si>
  <si>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</si>
  <si>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</si>
  <si>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</si>
  <si>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</si>
  <si>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</si>
  <si>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</si>
  <si>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</si>
  <si>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</si>
  <si>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</si>
  <si>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</si>
  <si>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</si>
  <si>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</si>
  <si>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</si>
  <si>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</si>
  <si>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</si>
  <si>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</si>
  <si>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</si>
  <si>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</si>
  <si>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</si>
  <si>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</si>
  <si>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</si>
  <si>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</si>
  <si>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</si>
  <si>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</si>
  <si>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</si>
  <si>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</si>
  <si>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</si>
  <si>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</si>
  <si>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</si>
  <si>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</si>
  <si>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</si>
  <si>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</si>
  <si>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</si>
  <si>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</si>
  <si>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</si>
  <si>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</si>
  <si>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</si>
  <si>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</si>
  <si>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</si>
  <si>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</si>
  <si>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</si>
  <si>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</si>
  <si>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</si>
  <si>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</si>
  <si>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</si>
  <si>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</si>
  <si>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</si>
  <si>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</si>
  <si>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</si>
  <si>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</si>
  <si>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</si>
  <si>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</si>
  <si>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</si>
  <si>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</si>
  <si>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</si>
  <si>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</si>
  <si>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</si>
  <si>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</si>
  <si>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</si>
  <si>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</si>
  <si>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</si>
  <si>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</si>
  <si>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</si>
  <si>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</si>
  <si>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</si>
  <si>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</si>
  <si>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</si>
  <si>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</si>
  <si>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</si>
  <si>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</si>
  <si>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</si>
  <si>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</si>
  <si>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</si>
  <si>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</si>
  <si>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</si>
  <si>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</si>
  <si>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</si>
  <si>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</si>
  <si>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</si>
  <si>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</si>
  <si>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</si>
  <si>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</si>
  <si>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</si>
  <si>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</si>
  <si>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</si>
  <si>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</si>
  <si>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</si>
  <si>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</si>
  <si>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</si>
  <si>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</si>
  <si>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</si>
  <si>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</si>
  <si>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</si>
  <si>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</si>
  <si>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</si>
  <si>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</si>
  <si>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</si>
  <si>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</si>
  <si>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</si>
  <si>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</si>
  <si>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</si>
  <si>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</si>
  <si>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</si>
  <si>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</si>
  <si>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</si>
  <si>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</si>
  <si>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</si>
  <si>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</si>
  <si>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</si>
  <si>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</si>
  <si>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</si>
  <si>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</si>
  <si>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</si>
  <si>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</si>
  <si>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</si>
  <si>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</si>
  <si>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</si>
  <si>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</si>
  <si>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</si>
  <si>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</si>
  <si>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</si>
  <si>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</si>
  <si>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</si>
  <si>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</si>
  <si>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</si>
  <si>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</si>
  <si>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</si>
  <si>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</si>
  <si>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</si>
  <si>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</si>
  <si>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</si>
  <si>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</si>
  <si>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</si>
  <si>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</si>
  <si>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</si>
  <si>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</si>
  <si>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</si>
  <si>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</si>
  <si>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</si>
  <si>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</si>
  <si>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</si>
  <si>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</si>
  <si>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</si>
  <si>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</si>
  <si>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</si>
  <si>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</si>
  <si>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</si>
  <si>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</si>
  <si>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</si>
  <si>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</si>
  <si>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</si>
  <si>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</si>
  <si>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</si>
  <si>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</si>
  <si>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</si>
  <si>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</si>
  <si>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</si>
  <si>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</si>
  <si>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</si>
  <si>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</si>
  <si>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</si>
  <si>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</si>
  <si>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</si>
  <si>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</si>
  <si>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</si>
  <si>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</si>
  <si>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</si>
  <si>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</si>
  <si>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</si>
  <si>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</si>
  <si>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</si>
  <si>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</si>
  <si>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</si>
  <si>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</si>
  <si>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</si>
  <si>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</si>
  <si>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</si>
  <si>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</si>
  <si>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</si>
  <si>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</si>
  <si>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</si>
  <si>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</si>
  <si>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</si>
  <si>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</si>
  <si>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</si>
  <si>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</si>
  <si>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</si>
  <si>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</si>
  <si>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</si>
  <si>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</si>
  <si>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</si>
  <si>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</si>
  <si>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</si>
  <si>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</si>
  <si>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</si>
  <si>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</si>
  <si>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</si>
  <si>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</si>
  <si>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</si>
  <si>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</si>
  <si>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</si>
  <si>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</si>
  <si>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</si>
  <si>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</si>
  <si>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</si>
  <si>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</si>
  <si>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</si>
  <si>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</si>
  <si>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</si>
  <si>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</si>
  <si>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</si>
  <si>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</si>
  <si>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</si>
  <si>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</si>
  <si>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</si>
  <si>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</si>
  <si>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</si>
  <si>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</si>
  <si>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</si>
  <si>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</si>
  <si>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</si>
  <si>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</si>
  <si>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</si>
  <si>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</si>
  <si>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</si>
  <si>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</si>
  <si>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</si>
  <si>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</si>
  <si>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</si>
  <si>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</si>
  <si>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</si>
  <si>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</si>
  <si>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</si>
  <si>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</si>
  <si>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</si>
  <si>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</si>
  <si>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</si>
  <si>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</si>
  <si>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</si>
  <si>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</si>
  <si>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</si>
  <si>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</si>
  <si>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</si>
  <si>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</si>
  <si>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</si>
  <si>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</si>
  <si>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</si>
  <si>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</si>
  <si>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</si>
  <si>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</si>
  <si>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</si>
  <si>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</si>
  <si>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</si>
  <si>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</si>
  <si>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</si>
  <si>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</si>
  <si>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</si>
  <si>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</si>
  <si>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</si>
  <si>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</si>
  <si>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</si>
  <si>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</si>
  <si>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</si>
  <si>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</si>
  <si>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</si>
  <si>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</si>
  <si>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</si>
  <si>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</si>
  <si>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</si>
  <si>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</si>
  <si>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</si>
  <si>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</si>
  <si>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</si>
  <si>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</si>
  <si>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</si>
  <si>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</si>
  <si>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</si>
  <si>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</si>
  <si>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</si>
  <si>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</si>
  <si>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</si>
  <si>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</si>
  <si>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</si>
  <si>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</si>
  <si>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</si>
  <si>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</si>
  <si>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</si>
  <si>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</si>
  <si>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</si>
  <si>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</si>
  <si>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</si>
  <si>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</si>
  <si>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</si>
  <si>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</si>
  <si>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</si>
  <si>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</si>
  <si>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</si>
  <si>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</si>
  <si>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</si>
  <si>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</si>
  <si>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</si>
  <si>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</si>
  <si>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</si>
  <si>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</si>
  <si>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</si>
  <si>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</si>
  <si>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</si>
  <si>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</si>
  <si>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</si>
  <si>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</si>
  <si>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</si>
  <si>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</si>
  <si>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</si>
  <si>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</si>
  <si>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</si>
  <si>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</si>
  <si>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</si>
  <si>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</si>
  <si>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</si>
  <si>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</si>
  <si>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</si>
  <si>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</si>
  <si>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</si>
  <si>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</si>
  <si>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</si>
  <si>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</si>
  <si>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</si>
  <si>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</si>
  <si>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</si>
  <si>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</si>
  <si>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</si>
  <si>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</si>
  <si>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</si>
  <si>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</si>
  <si>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</si>
  <si>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</si>
  <si>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</si>
  <si>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</si>
  <si>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</si>
  <si>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</si>
  <si>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</si>
  <si>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</si>
  <si>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</si>
  <si>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</si>
  <si>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</si>
  <si>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</si>
  <si>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</si>
  <si>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</si>
  <si>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</si>
  <si>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</si>
  <si>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</si>
  <si>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</si>
  <si>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</si>
  <si>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</si>
  <si>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</si>
  <si>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Para uso de la Institución </t>
  </si>
  <si>
    <t>Para uso de la Institución</t>
  </si>
  <si>
    <t>Combustibles</t>
  </si>
  <si>
    <t xml:space="preserve">Para uso de los Vehiculos de la Institucion </t>
  </si>
  <si>
    <t>Lublicantes y Accesorios de Vehiculos</t>
  </si>
  <si>
    <t>Para uso de los vehiculos de la Institucion</t>
  </si>
  <si>
    <t>Motor 4JA1, para Isuzu Dmax</t>
  </si>
  <si>
    <t xml:space="preserve"> Para ser Utilizado en el Vehiculo de la Institucion</t>
  </si>
  <si>
    <t>FERRETEROS</t>
  </si>
  <si>
    <t>Para ser Utilizado en la Institucion</t>
  </si>
  <si>
    <t>Materiales de Limpieza</t>
  </si>
  <si>
    <t>Seguridad y Vigilancia</t>
  </si>
  <si>
    <t>Para la Seguridad de la Institucion</t>
  </si>
  <si>
    <t>Desechables</t>
  </si>
  <si>
    <t>Para los eventos de la Institucion</t>
  </si>
  <si>
    <t>Para usos de la Institucion</t>
  </si>
  <si>
    <t>Para usos  de la Institucion</t>
  </si>
  <si>
    <t>Lámparas, Bombillos y componentes Eléctricos</t>
  </si>
  <si>
    <t>Para Utilizar en la Institucion</t>
  </si>
  <si>
    <t>Alambres, Conectores, Cable  y componentes de eléctricida</t>
  </si>
  <si>
    <t>Radio de Comunicacion</t>
  </si>
  <si>
    <t>Para se utilizado en la Institucion</t>
  </si>
  <si>
    <t>Baterías y Generadores de Energia</t>
  </si>
  <si>
    <t>Informaticos</t>
  </si>
  <si>
    <t>Para ser UtIlizado en la Institucion</t>
  </si>
  <si>
    <t>Mantenimientos</t>
  </si>
  <si>
    <t>Para el Mantenimientos de la Institucion</t>
  </si>
  <si>
    <t>Formación Profesional</t>
  </si>
  <si>
    <t>Capacitacion del Personal de la Institucion</t>
  </si>
  <si>
    <t>Muebles de alojamiento</t>
  </si>
  <si>
    <t>Mobiliarios para la diferente areas de la institucion</t>
  </si>
  <si>
    <t>Estruturas Prefabricadas</t>
  </si>
  <si>
    <t>Prefrabricacion para uso de la ONAMET</t>
  </si>
  <si>
    <t>Publicidad de la Institucion</t>
  </si>
  <si>
    <t>Publicidad e Impresión</t>
  </si>
  <si>
    <t>Instrumentos Meteorologico</t>
  </si>
  <si>
    <t>Instrumentos de Odservaciones Meteorologica</t>
  </si>
  <si>
    <t>Para ser utilizado en la Institucion</t>
  </si>
  <si>
    <t>Aparatos Electronico</t>
  </si>
  <si>
    <t>Renovacion de la Póliza delos vehículos de la Institucion</t>
  </si>
  <si>
    <t>Renovacion de Póliza</t>
  </si>
  <si>
    <t xml:space="preserve">Banderas </t>
  </si>
  <si>
    <t>Contracto de Agua Purificada</t>
  </si>
  <si>
    <t>Cuadro Decorativo</t>
  </si>
  <si>
    <t>Suministros de Oficina</t>
  </si>
  <si>
    <t>Medio de Telecomunicaciones</t>
  </si>
  <si>
    <t>Servicios Informáticos</t>
  </si>
  <si>
    <t>Pagina Web de la Institucion</t>
  </si>
  <si>
    <t xml:space="preserve">Para ser Utilizado en la Bola </t>
  </si>
  <si>
    <t>Controlador de Voltaje para Bola</t>
  </si>
  <si>
    <t>Alimentos y Bebidas</t>
  </si>
  <si>
    <t xml:space="preserve">Para ser Utilizado en la Institucion </t>
  </si>
  <si>
    <t>Servicio de Alquiler</t>
  </si>
  <si>
    <t>Botiquín de Emergencia</t>
  </si>
  <si>
    <t>Bizcocho para el dia de la secretarias de la Institucion</t>
  </si>
  <si>
    <t>Panaderia</t>
  </si>
  <si>
    <t>Para la Actividad del Chocolate de la Institucion</t>
  </si>
  <si>
    <t>Paea ser Utilizado en la Institucion</t>
  </si>
  <si>
    <t xml:space="preserve">Decoración </t>
  </si>
  <si>
    <t xml:space="preserve">Decoración Navideña de la Institucion </t>
  </si>
  <si>
    <t>Ropa</t>
  </si>
  <si>
    <t>Para ser Utilizado en la Actividad de la Institucion</t>
  </si>
  <si>
    <t>Para el Persosnal de la Institucion</t>
  </si>
  <si>
    <t>Insignias Institucional</t>
  </si>
  <si>
    <t>Bonos de Regalos</t>
  </si>
  <si>
    <t>Para el Personal de la Institucion</t>
  </si>
  <si>
    <t>Fabricación de estalera</t>
  </si>
  <si>
    <t>Para salida de emergencia de la Institucion</t>
  </si>
  <si>
    <t>Para ser Utilizadon en  le Techo de la Institucion</t>
  </si>
  <si>
    <t>Servicios de Impermeabilacion</t>
  </si>
  <si>
    <t>Adquisicion de bonos</t>
  </si>
  <si>
    <t>Bonos para el dia de la secretaria y del Meteorologo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</si>
</sst>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14" fontId="17" fillId="0" borderId="1" xfId="41" applyNumberFormat="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7" fillId="0" borderId="0" xfId="0" applyFont="1" applyBorder="1" applyAlignment="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9">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8"/>
    </tableStyle>
    <tableStyle name="Table Style 2" pivot="0" count="2">
      <tableStyleElement type="wholeTable" dxfId="7"/>
      <tableStyleElement type="totalRow" dxfId="6"/>
    </tableStyle>
    <tableStyle name="Table Style 3" pivot="0" count="3">
      <tableStyleElement type="lastColumn" dxfId="5"/>
      <tableStyleElement type="firstRowStripe" dxfId="4"/>
      <tableStyleElement type="secondRowStripe" dxfId="3"/>
    </tableStyle>
    <tableStyle name="Table Style 4" pivot="0" count="2">
      <tableStyleElement type="firstRowStripe" dxfId="2"/>
      <tableStyleElement type="secondColumn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1969</xdr:row>
          <xdr:rowOff>0</xdr:rowOff>
        </xdr:from>
        <xdr:to>
          <xdr:col>1</xdr:col>
          <xdr:colOff>333375</xdr:colOff>
          <xdr:row>1971</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7420" name="Button 2060" hidden="1">
              <a:extLst>
                <a:ext uri="{63B3BB69-23CF-44E3-9099-C40C66FF867C}">
                  <a14:compatExt spid="_x0000_s17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7421" name="Button 2061" hidden="1">
              <a:extLst>
                <a:ext uri="{63B3BB69-23CF-44E3-9099-C40C66FF867C}">
                  <a14:compatExt spid="_x0000_s17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7422" name="Button 2062" hidden="1">
              <a:extLst>
                <a:ext uri="{63B3BB69-23CF-44E3-9099-C40C66FF867C}">
                  <a14:compatExt spid="_x0000_s17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7423" name="Button 2063" hidden="1">
              <a:extLst>
                <a:ext uri="{63B3BB69-23CF-44E3-9099-C40C66FF867C}">
                  <a14:compatExt spid="_x0000_s17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24" name="Button 2064"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425" name="Button 2065" hidden="1">
              <a:extLst>
                <a:ext uri="{63B3BB69-23CF-44E3-9099-C40C66FF867C}">
                  <a14:compatExt spid="_x0000_s17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7426" name="Button 2066" hidden="1">
              <a:extLst>
                <a:ext uri="{63B3BB69-23CF-44E3-9099-C40C66FF867C}">
                  <a14:compatExt spid="_x0000_s17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7427" name="Button 2067" hidden="1">
              <a:extLst>
                <a:ext uri="{63B3BB69-23CF-44E3-9099-C40C66FF867C}">
                  <a14:compatExt spid="_x0000_s17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7428" name="Button 2068" hidden="1">
              <a:extLst>
                <a:ext uri="{63B3BB69-23CF-44E3-9099-C40C66FF867C}">
                  <a14:compatExt spid="_x0000_s17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7432" name="Button 2072"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7516" name="Button 2156" hidden="1">
              <a:extLst>
                <a:ext uri="{63B3BB69-23CF-44E3-9099-C40C66FF867C}">
                  <a14:compatExt spid="_x0000_s175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525" name="Button 2165" hidden="1">
              <a:extLst>
                <a:ext uri="{63B3BB69-23CF-44E3-9099-C40C66FF867C}">
                  <a14:compatExt spid="_x0000_s17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7526" name="Button 2166" hidden="1">
              <a:extLst>
                <a:ext uri="{63B3BB69-23CF-44E3-9099-C40C66FF867C}">
                  <a14:compatExt spid="_x0000_s17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7527" name="Button 2167" hidden="1">
              <a:extLst>
                <a:ext uri="{63B3BB69-23CF-44E3-9099-C40C66FF867C}">
                  <a14:compatExt spid="_x0000_s17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528" name="Button 2168" hidden="1">
              <a:extLst>
                <a:ext uri="{63B3BB69-23CF-44E3-9099-C40C66FF867C}">
                  <a14:compatExt spid="_x0000_s17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7529" name="Button 2169" hidden="1">
              <a:extLst>
                <a:ext uri="{63B3BB69-23CF-44E3-9099-C40C66FF867C}">
                  <a14:compatExt spid="_x0000_s17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7532" name="Button 2172" hidden="1">
              <a:extLst>
                <a:ext uri="{63B3BB69-23CF-44E3-9099-C40C66FF867C}">
                  <a14:compatExt spid="_x0000_s17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7533" name="Button 2173" hidden="1">
              <a:extLst>
                <a:ext uri="{63B3BB69-23CF-44E3-9099-C40C66FF867C}">
                  <a14:compatExt spid="_x0000_s17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7534" name="Button 2174" hidden="1">
              <a:extLst>
                <a:ext uri="{63B3BB69-23CF-44E3-9099-C40C66FF867C}">
                  <a14:compatExt spid="_x0000_s17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97" name="Button 2237" hidden="1">
              <a:extLst>
                <a:ext uri="{63B3BB69-23CF-44E3-9099-C40C66FF867C}">
                  <a14:compatExt spid="_x0000_s175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598" name="Button 2238" hidden="1">
              <a:extLst>
                <a:ext uri="{63B3BB69-23CF-44E3-9099-C40C66FF867C}">
                  <a14:compatExt spid="_x0000_s17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99" name="Button 2239" hidden="1">
              <a:extLst>
                <a:ext uri="{63B3BB69-23CF-44E3-9099-C40C66FF867C}">
                  <a14:compatExt spid="_x0000_s175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619" name="Button 2259"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621" name="Button 2261" hidden="1">
              <a:extLst>
                <a:ext uri="{63B3BB69-23CF-44E3-9099-C40C66FF867C}">
                  <a14:compatExt spid="_x0000_s17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622" name="Button 2262"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7623" name="Button 2263" hidden="1">
              <a:extLst>
                <a:ext uri="{63B3BB69-23CF-44E3-9099-C40C66FF867C}">
                  <a14:compatExt spid="_x0000_s17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624" name="Button 2264" hidden="1">
              <a:extLst>
                <a:ext uri="{63B3BB69-23CF-44E3-9099-C40C66FF867C}">
                  <a14:compatExt spid="_x0000_s17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625" name="Button 2265" hidden="1">
              <a:extLst>
                <a:ext uri="{63B3BB69-23CF-44E3-9099-C40C66FF867C}">
                  <a14:compatExt spid="_x0000_s17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626" name="Button 2266" hidden="1">
              <a:extLst>
                <a:ext uri="{63B3BB69-23CF-44E3-9099-C40C66FF867C}">
                  <a14:compatExt spid="_x0000_s17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7637" name="Button 2277" hidden="1">
              <a:extLst>
                <a:ext uri="{63B3BB69-23CF-44E3-9099-C40C66FF867C}">
                  <a14:compatExt spid="_x0000_s17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646" name="Button 2286"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647" name="Button 2287" hidden="1">
              <a:extLst>
                <a:ext uri="{63B3BB69-23CF-44E3-9099-C40C66FF867C}">
                  <a14:compatExt spid="_x0000_s17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7648" name="Button 2288" hidden="1">
              <a:extLst>
                <a:ext uri="{63B3BB69-23CF-44E3-9099-C40C66FF867C}">
                  <a14:compatExt spid="_x0000_s17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7649" name="Button 2289" hidden="1">
              <a:extLst>
                <a:ext uri="{63B3BB69-23CF-44E3-9099-C40C66FF867C}">
                  <a14:compatExt spid="_x0000_s17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50" name="Button 2290" hidden="1">
              <a:extLst>
                <a:ext uri="{63B3BB69-23CF-44E3-9099-C40C66FF867C}">
                  <a14:compatExt spid="_x0000_s17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7675" name="Button 2315" hidden="1">
              <a:extLst>
                <a:ext uri="{63B3BB69-23CF-44E3-9099-C40C66FF867C}">
                  <a14:compatExt spid="_x0000_s176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684" name="Button 2324" hidden="1">
              <a:extLst>
                <a:ext uri="{63B3BB69-23CF-44E3-9099-C40C66FF867C}">
                  <a14:compatExt spid="_x0000_s1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7685" name="Button 2325" hidden="1">
              <a:extLst>
                <a:ext uri="{63B3BB69-23CF-44E3-9099-C40C66FF867C}">
                  <a14:compatExt spid="_x0000_s17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7686" name="Button 2326" hidden="1">
              <a:extLst>
                <a:ext uri="{63B3BB69-23CF-44E3-9099-C40C66FF867C}">
                  <a14:compatExt spid="_x0000_s17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7687" name="Button 2327" hidden="1">
              <a:extLst>
                <a:ext uri="{63B3BB69-23CF-44E3-9099-C40C66FF867C}">
                  <a14:compatExt spid="_x0000_s17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7688" name="Button 2328" hidden="1">
              <a:extLst>
                <a:ext uri="{63B3BB69-23CF-44E3-9099-C40C66FF867C}">
                  <a14:compatExt spid="_x0000_s17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7689" name="Button 2329" hidden="1">
              <a:extLst>
                <a:ext uri="{63B3BB69-23CF-44E3-9099-C40C66FF867C}">
                  <a14:compatExt spid="_x0000_s17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7741" name="Button 2381" hidden="1">
              <a:extLst>
                <a:ext uri="{63B3BB69-23CF-44E3-9099-C40C66FF867C}">
                  <a14:compatExt spid="_x0000_s17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742" name="Button 2382"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756" name="Button 2396" hidden="1">
              <a:extLst>
                <a:ext uri="{63B3BB69-23CF-44E3-9099-C40C66FF867C}">
                  <a14:compatExt spid="_x0000_s17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7757" name="Button 2397" hidden="1">
              <a:extLst>
                <a:ext uri="{63B3BB69-23CF-44E3-9099-C40C66FF867C}">
                  <a14:compatExt spid="_x0000_s17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7758" name="Button 2398" hidden="1">
              <a:extLst>
                <a:ext uri="{63B3BB69-23CF-44E3-9099-C40C66FF867C}">
                  <a14:compatExt spid="_x0000_s17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796" name="Button 2436" hidden="1">
              <a:extLst>
                <a:ext uri="{63B3BB69-23CF-44E3-9099-C40C66FF867C}">
                  <a14:compatExt spid="_x0000_s17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797" name="Button 2437" hidden="1">
              <a:extLst>
                <a:ext uri="{63B3BB69-23CF-44E3-9099-C40C66FF867C}">
                  <a14:compatExt spid="_x0000_s177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869" name="Button 2509" hidden="1">
              <a:extLst>
                <a:ext uri="{63B3BB69-23CF-44E3-9099-C40C66FF867C}">
                  <a14:compatExt spid="_x0000_s178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871" name="Button 2511" hidden="1">
              <a:extLst>
                <a:ext uri="{63B3BB69-23CF-44E3-9099-C40C66FF867C}">
                  <a14:compatExt spid="_x0000_s178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7895" name="Button 2535" hidden="1">
              <a:extLst>
                <a:ext uri="{63B3BB69-23CF-44E3-9099-C40C66FF867C}">
                  <a14:compatExt spid="_x0000_s178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7896" name="Button 2536" hidden="1">
              <a:extLst>
                <a:ext uri="{63B3BB69-23CF-44E3-9099-C40C66FF867C}">
                  <a14:compatExt spid="_x0000_s17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897" name="Button 2537" hidden="1">
              <a:extLst>
                <a:ext uri="{63B3BB69-23CF-44E3-9099-C40C66FF867C}">
                  <a14:compatExt spid="_x0000_s178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898" name="Button 2538" hidden="1">
              <a:extLst>
                <a:ext uri="{63B3BB69-23CF-44E3-9099-C40C66FF867C}">
                  <a14:compatExt spid="_x0000_s17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7999" name="Button 2639" hidden="1">
              <a:extLst>
                <a:ext uri="{63B3BB69-23CF-44E3-9099-C40C66FF867C}">
                  <a14:compatExt spid="_x0000_s17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8000" name="Button 2640" hidden="1">
              <a:extLst>
                <a:ext uri="{63B3BB69-23CF-44E3-9099-C40C66FF867C}">
                  <a14:compatExt spid="_x0000_s18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8041" name="Button 2681" hidden="1">
              <a:extLst>
                <a:ext uri="{63B3BB69-23CF-44E3-9099-C40C66FF867C}">
                  <a14:compatExt spid="_x0000_s1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8042" name="Button 2682" hidden="1">
              <a:extLst>
                <a:ext uri="{63B3BB69-23CF-44E3-9099-C40C66FF867C}">
                  <a14:compatExt spid="_x0000_s18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8043" name="Button 2683" hidden="1">
              <a:extLst>
                <a:ext uri="{63B3BB69-23CF-44E3-9099-C40C66FF867C}">
                  <a14:compatExt spid="_x0000_s18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8044" name="Button 2684" hidden="1">
              <a:extLst>
                <a:ext uri="{63B3BB69-23CF-44E3-9099-C40C66FF867C}">
                  <a14:compatExt spid="_x0000_s18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8045" name="Button 2685" hidden="1">
              <a:extLst>
                <a:ext uri="{63B3BB69-23CF-44E3-9099-C40C66FF867C}">
                  <a14:compatExt spid="_x0000_s18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8046" name="Button 2686" hidden="1">
              <a:extLst>
                <a:ext uri="{63B3BB69-23CF-44E3-9099-C40C66FF867C}">
                  <a14:compatExt spid="_x0000_s1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8047" name="Button 2687" hidden="1">
              <a:extLst>
                <a:ext uri="{63B3BB69-23CF-44E3-9099-C40C66FF867C}">
                  <a14:compatExt spid="_x0000_s1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8140" name="Button 2780" hidden="1">
              <a:extLst>
                <a:ext uri="{63B3BB69-23CF-44E3-9099-C40C66FF867C}">
                  <a14:compatExt spid="_x0000_s18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8148" name="Button 2788" hidden="1">
              <a:extLst>
                <a:ext uri="{63B3BB69-23CF-44E3-9099-C40C66FF867C}">
                  <a14:compatExt spid="_x0000_s18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8149" name="Button 2789" hidden="1">
              <a:extLst>
                <a:ext uri="{63B3BB69-23CF-44E3-9099-C40C66FF867C}">
                  <a14:compatExt spid="_x0000_s18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8155" name="Button 2795" hidden="1">
              <a:extLst>
                <a:ext uri="{63B3BB69-23CF-44E3-9099-C40C66FF867C}">
                  <a14:compatExt spid="_x0000_s18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8178" name="Button 2818" hidden="1">
              <a:extLst>
                <a:ext uri="{63B3BB69-23CF-44E3-9099-C40C66FF867C}">
                  <a14:compatExt spid="_x0000_s18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8179" name="Button 2819" hidden="1">
              <a:extLst>
                <a:ext uri="{63B3BB69-23CF-44E3-9099-C40C66FF867C}">
                  <a14:compatExt spid="_x0000_s18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8205" name="Button 2845"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8207" name="Button 2847" hidden="1">
              <a:extLst>
                <a:ext uri="{63B3BB69-23CF-44E3-9099-C40C66FF867C}">
                  <a14:compatExt spid="_x0000_s182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8209" name="Button 2849" hidden="1">
              <a:extLst>
                <a:ext uri="{63B3BB69-23CF-44E3-9099-C40C66FF867C}">
                  <a14:compatExt spid="_x0000_s1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8210" name="Button 2850" hidden="1">
              <a:extLst>
                <a:ext uri="{63B3BB69-23CF-44E3-9099-C40C66FF867C}">
                  <a14:compatExt spid="_x0000_s18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8211" name="Button 2851" hidden="1">
              <a:extLst>
                <a:ext uri="{63B3BB69-23CF-44E3-9099-C40C66FF867C}">
                  <a14:compatExt spid="_x0000_s18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8217" name="Button 2857" hidden="1">
              <a:extLst>
                <a:ext uri="{63B3BB69-23CF-44E3-9099-C40C66FF867C}">
                  <a14:compatExt spid="_x0000_s1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8239" name="Button 2879" hidden="1">
              <a:extLst>
                <a:ext uri="{63B3BB69-23CF-44E3-9099-C40C66FF867C}">
                  <a14:compatExt spid="_x0000_s1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8241" name="Button 2881" hidden="1">
              <a:extLst>
                <a:ext uri="{63B3BB69-23CF-44E3-9099-C40C66FF867C}">
                  <a14:compatExt spid="_x0000_s18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8242" name="Button 2882"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8276" name="Button 2916"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8317" name="Button 2957"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8359" name="Button 2999" hidden="1">
              <a:extLst>
                <a:ext uri="{63B3BB69-23CF-44E3-9099-C40C66FF867C}">
                  <a14:compatExt spid="_x0000_s183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8360" name="Button 3000" hidden="1">
              <a:extLst>
                <a:ext uri="{63B3BB69-23CF-44E3-9099-C40C66FF867C}">
                  <a14:compatExt spid="_x0000_s18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361" name="Button 3001" hidden="1">
              <a:extLst>
                <a:ext uri="{63B3BB69-23CF-44E3-9099-C40C66FF867C}">
                  <a14:compatExt spid="_x0000_s183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8363" name="Button 3003" hidden="1">
              <a:extLst>
                <a:ext uri="{63B3BB69-23CF-44E3-9099-C40C66FF867C}">
                  <a14:compatExt spid="_x0000_s18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8364" name="Button 3004" hidden="1">
              <a:extLst>
                <a:ext uri="{63B3BB69-23CF-44E3-9099-C40C66FF867C}">
                  <a14:compatExt spid="_x0000_s18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8365" name="Button 3005" hidden="1">
              <a:extLst>
                <a:ext uri="{63B3BB69-23CF-44E3-9099-C40C66FF867C}">
                  <a14:compatExt spid="_x0000_s18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8366" name="Button 3006" hidden="1">
              <a:extLst>
                <a:ext uri="{63B3BB69-23CF-44E3-9099-C40C66FF867C}">
                  <a14:compatExt spid="_x0000_s18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8375" name="Button 3015"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8378" name="Button 3018" hidden="1">
              <a:extLst>
                <a:ext uri="{63B3BB69-23CF-44E3-9099-C40C66FF867C}">
                  <a14:compatExt spid="_x0000_s1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8382" name="Button 3022" hidden="1">
              <a:extLst>
                <a:ext uri="{63B3BB69-23CF-44E3-9099-C40C66FF867C}">
                  <a14:compatExt spid="_x0000_s18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8383" name="Button 3023" hidden="1">
              <a:extLst>
                <a:ext uri="{63B3BB69-23CF-44E3-9099-C40C66FF867C}">
                  <a14:compatExt spid="_x0000_s18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8384" name="Button 3024" hidden="1">
              <a:extLst>
                <a:ext uri="{63B3BB69-23CF-44E3-9099-C40C66FF867C}">
                  <a14:compatExt spid="_x0000_s18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8385" name="Button 3025" hidden="1">
              <a:extLst>
                <a:ext uri="{63B3BB69-23CF-44E3-9099-C40C66FF867C}">
                  <a14:compatExt spid="_x0000_s18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8386" name="Button 3026" hidden="1">
              <a:extLst>
                <a:ext uri="{63B3BB69-23CF-44E3-9099-C40C66FF867C}">
                  <a14:compatExt spid="_x0000_s1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8411" name="Button 3051" hidden="1">
              <a:extLst>
                <a:ext uri="{63B3BB69-23CF-44E3-9099-C40C66FF867C}">
                  <a14:compatExt spid="_x0000_s184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412" name="Button 3052" hidden="1">
              <a:extLst>
                <a:ext uri="{63B3BB69-23CF-44E3-9099-C40C66FF867C}">
                  <a14:compatExt spid="_x0000_s18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8413" name="Button 3053" hidden="1">
              <a:extLst>
                <a:ext uri="{63B3BB69-23CF-44E3-9099-C40C66FF867C}">
                  <a14:compatExt spid="_x0000_s184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414" name="Button 3054" hidden="1">
              <a:extLst>
                <a:ext uri="{63B3BB69-23CF-44E3-9099-C40C66FF867C}">
                  <a14:compatExt spid="_x0000_s18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415" name="Button 3055" hidden="1">
              <a:extLst>
                <a:ext uri="{63B3BB69-23CF-44E3-9099-C40C66FF867C}">
                  <a14:compatExt spid="_x0000_s18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22531" name="Button 3075" hidden="1">
              <a:extLst>
                <a:ext uri="{63B3BB69-23CF-44E3-9099-C40C66FF867C}">
                  <a14:compatExt spid="_x0000_s225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22532" name="Button 3076" hidden="1">
              <a:extLst>
                <a:ext uri="{63B3BB69-23CF-44E3-9099-C40C66FF867C}">
                  <a14:compatExt spid="_x0000_s2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22533" name="Button 3077"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22552" name="Button 3096" hidden="1">
              <a:extLst>
                <a:ext uri="{63B3BB69-23CF-44E3-9099-C40C66FF867C}">
                  <a14:compatExt spid="_x0000_s225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22553" name="Button 3097"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22554" name="Button 3098"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22555" name="Button 3099" hidden="1">
              <a:extLst>
                <a:ext uri="{63B3BB69-23CF-44E3-9099-C40C66FF867C}">
                  <a14:compatExt spid="_x0000_s2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22556" name="Button 3100"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22559" name="Button 3103" hidden="1">
              <a:extLst>
                <a:ext uri="{63B3BB69-23CF-44E3-9099-C40C66FF867C}">
                  <a14:compatExt spid="_x0000_s2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22560" name="Button 3104" hidden="1">
              <a:extLst>
                <a:ext uri="{63B3BB69-23CF-44E3-9099-C40C66FF867C}">
                  <a14:compatExt spid="_x0000_s2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22561" name="Button 3105" hidden="1">
              <a:extLst>
                <a:ext uri="{63B3BB69-23CF-44E3-9099-C40C66FF867C}">
                  <a14:compatExt spid="_x0000_s2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22562" name="Button 3106" hidden="1">
              <a:extLst>
                <a:ext uri="{63B3BB69-23CF-44E3-9099-C40C66FF867C}">
                  <a14:compatExt spid="_x0000_s2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22572" name="Button 3116"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22573" name="Button 3117" hidden="1">
              <a:extLst>
                <a:ext uri="{63B3BB69-23CF-44E3-9099-C40C66FF867C}">
                  <a14:compatExt spid="_x0000_s2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22574" name="Button 3118"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22575" name="Button 3119" hidden="1">
              <a:extLst>
                <a:ext uri="{63B3BB69-23CF-44E3-9099-C40C66FF867C}">
                  <a14:compatExt spid="_x0000_s2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22580" name="Button 3124" hidden="1">
              <a:extLst>
                <a:ext uri="{63B3BB69-23CF-44E3-9099-C40C66FF867C}">
                  <a14:compatExt spid="_x0000_s2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22606" name="Button 3150" hidden="1">
              <a:extLst>
                <a:ext uri="{63B3BB69-23CF-44E3-9099-C40C66FF867C}">
                  <a14:compatExt spid="_x0000_s226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22607" name="Button 3151" hidden="1">
              <a:extLst>
                <a:ext uri="{63B3BB69-23CF-44E3-9099-C40C66FF867C}">
                  <a14:compatExt spid="_x0000_s2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22608" name="Button 3152" hidden="1">
              <a:extLst>
                <a:ext uri="{63B3BB69-23CF-44E3-9099-C40C66FF867C}">
                  <a14:compatExt spid="_x0000_s226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22639" name="Button 3183" hidden="1">
              <a:extLst>
                <a:ext uri="{63B3BB69-23CF-44E3-9099-C40C66FF867C}">
                  <a14:compatExt spid="_x0000_s226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22640" name="Button 3184" hidden="1">
              <a:extLst>
                <a:ext uri="{63B3BB69-23CF-44E3-9099-C40C66FF867C}">
                  <a14:compatExt spid="_x0000_s2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22641" name="Button 3185" hidden="1">
              <a:extLst>
                <a:ext uri="{63B3BB69-23CF-44E3-9099-C40C66FF867C}">
                  <a14:compatExt spid="_x0000_s226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22667" name="Button 3211" hidden="1">
              <a:extLst>
                <a:ext uri="{63B3BB69-23CF-44E3-9099-C40C66FF867C}">
                  <a14:compatExt spid="_x0000_s226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22668" name="Button 3212" hidden="1">
              <a:extLst>
                <a:ext uri="{63B3BB69-23CF-44E3-9099-C40C66FF867C}">
                  <a14:compatExt spid="_x0000_s2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22669" name="Button 3213" hidden="1">
              <a:extLst>
                <a:ext uri="{63B3BB69-23CF-44E3-9099-C40C66FF867C}">
                  <a14:compatExt spid="_x0000_s226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22688" name="Button 3232" hidden="1">
              <a:extLst>
                <a:ext uri="{63B3BB69-23CF-44E3-9099-C40C66FF867C}">
                  <a14:compatExt spid="_x0000_s226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22689" name="Button 3233" hidden="1">
              <a:extLst>
                <a:ext uri="{63B3BB69-23CF-44E3-9099-C40C66FF867C}">
                  <a14:compatExt spid="_x0000_s2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22690" name="Button 3234" hidden="1">
              <a:extLst>
                <a:ext uri="{63B3BB69-23CF-44E3-9099-C40C66FF867C}">
                  <a14:compatExt spid="_x0000_s226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22692" name="Button 3236" hidden="1">
              <a:extLst>
                <a:ext uri="{63B3BB69-23CF-44E3-9099-C40C66FF867C}">
                  <a14:compatExt spid="_x0000_s2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22694" name="Button 3238" hidden="1">
              <a:extLst>
                <a:ext uri="{63B3BB69-23CF-44E3-9099-C40C66FF867C}">
                  <a14:compatExt spid="_x0000_s2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22695" name="Button 3239" hidden="1">
              <a:extLst>
                <a:ext uri="{63B3BB69-23CF-44E3-9099-C40C66FF867C}">
                  <a14:compatExt spid="_x0000_s2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22696" name="Button 3240" hidden="1">
              <a:extLst>
                <a:ext uri="{63B3BB69-23CF-44E3-9099-C40C66FF867C}">
                  <a14:compatExt spid="_x0000_s2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22697" name="Button 3241" hidden="1">
              <a:extLst>
                <a:ext uri="{63B3BB69-23CF-44E3-9099-C40C66FF867C}">
                  <a14:compatExt spid="_x0000_s2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22698" name="Button 3242" hidden="1">
              <a:extLst>
                <a:ext uri="{63B3BB69-23CF-44E3-9099-C40C66FF867C}">
                  <a14:compatExt spid="_x0000_s2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22699" name="Button 3243" hidden="1">
              <a:extLst>
                <a:ext uri="{63B3BB69-23CF-44E3-9099-C40C66FF867C}">
                  <a14:compatExt spid="_x0000_s2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22727" name="Button 3271" hidden="1">
              <a:extLst>
                <a:ext uri="{63B3BB69-23CF-44E3-9099-C40C66FF867C}">
                  <a14:compatExt spid="_x0000_s227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22728" name="Button 3272" hidden="1">
              <a:extLst>
                <a:ext uri="{63B3BB69-23CF-44E3-9099-C40C66FF867C}">
                  <a14:compatExt spid="_x0000_s2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22729" name="Button 3273" hidden="1">
              <a:extLst>
                <a:ext uri="{63B3BB69-23CF-44E3-9099-C40C66FF867C}">
                  <a14:compatExt spid="_x0000_s227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22748" name="Button 3292" hidden="1">
              <a:extLst>
                <a:ext uri="{63B3BB69-23CF-44E3-9099-C40C66FF867C}">
                  <a14:compatExt spid="_x0000_s227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22749" name="Button 3293" hidden="1">
              <a:extLst>
                <a:ext uri="{63B3BB69-23CF-44E3-9099-C40C66FF867C}">
                  <a14:compatExt spid="_x0000_s2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22750" name="Button 3294" hidden="1">
              <a:extLst>
                <a:ext uri="{63B3BB69-23CF-44E3-9099-C40C66FF867C}">
                  <a14:compatExt spid="_x0000_s227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2769" name="Button 3313" hidden="1">
              <a:extLst>
                <a:ext uri="{63B3BB69-23CF-44E3-9099-C40C66FF867C}">
                  <a14:compatExt spid="_x0000_s227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22770" name="Button 3314" hidden="1">
              <a:extLst>
                <a:ext uri="{63B3BB69-23CF-44E3-9099-C40C66FF867C}">
                  <a14:compatExt spid="_x0000_s2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22771" name="Button 3315" hidden="1">
              <a:extLst>
                <a:ext uri="{63B3BB69-23CF-44E3-9099-C40C66FF867C}">
                  <a14:compatExt spid="_x0000_s227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22790" name="Button 3334" hidden="1">
              <a:extLst>
                <a:ext uri="{63B3BB69-23CF-44E3-9099-C40C66FF867C}">
                  <a14:compatExt spid="_x0000_s227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22791" name="Button 3335" hidden="1">
              <a:extLst>
                <a:ext uri="{63B3BB69-23CF-44E3-9099-C40C66FF867C}">
                  <a14:compatExt spid="_x0000_s22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22792" name="Button 3336" hidden="1">
              <a:extLst>
                <a:ext uri="{63B3BB69-23CF-44E3-9099-C40C66FF867C}">
                  <a14:compatExt spid="_x0000_s227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22796" name="Button 3340" hidden="1">
              <a:extLst>
                <a:ext uri="{63B3BB69-23CF-44E3-9099-C40C66FF867C}">
                  <a14:compatExt spid="_x0000_s2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22815" name="Button 3359" hidden="1">
              <a:extLst>
                <a:ext uri="{63B3BB69-23CF-44E3-9099-C40C66FF867C}">
                  <a14:compatExt spid="_x0000_s228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22816" name="Button 3360" hidden="1">
              <a:extLst>
                <a:ext uri="{63B3BB69-23CF-44E3-9099-C40C66FF867C}">
                  <a14:compatExt spid="_x0000_s2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22817" name="Button 3361" hidden="1">
              <a:extLst>
                <a:ext uri="{63B3BB69-23CF-44E3-9099-C40C66FF867C}">
                  <a14:compatExt spid="_x0000_s228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2837" name="Button 3381" hidden="1">
              <a:extLst>
                <a:ext uri="{63B3BB69-23CF-44E3-9099-C40C66FF867C}">
                  <a14:compatExt spid="_x0000_s2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22838" name="Button 3382" hidden="1">
              <a:extLst>
                <a:ext uri="{63B3BB69-23CF-44E3-9099-C40C66FF867C}">
                  <a14:compatExt spid="_x0000_s228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22862" name="Button 3406" hidden="1">
              <a:extLst>
                <a:ext uri="{63B3BB69-23CF-44E3-9099-C40C66FF867C}">
                  <a14:compatExt spid="_x0000_s228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22863" name="Button 3407" hidden="1">
              <a:extLst>
                <a:ext uri="{63B3BB69-23CF-44E3-9099-C40C66FF867C}">
                  <a14:compatExt spid="_x0000_s2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22864" name="Button 3408" hidden="1">
              <a:extLst>
                <a:ext uri="{63B3BB69-23CF-44E3-9099-C40C66FF867C}">
                  <a14:compatExt spid="_x0000_s228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22883" name="Button 3427" hidden="1">
              <a:extLst>
                <a:ext uri="{63B3BB69-23CF-44E3-9099-C40C66FF867C}">
                  <a14:compatExt spid="_x0000_s228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22884" name="Button 3428" hidden="1">
              <a:extLst>
                <a:ext uri="{63B3BB69-23CF-44E3-9099-C40C66FF867C}">
                  <a14:compatExt spid="_x0000_s2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22885" name="Button 3429" hidden="1">
              <a:extLst>
                <a:ext uri="{63B3BB69-23CF-44E3-9099-C40C66FF867C}">
                  <a14:compatExt spid="_x0000_s228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22886" name="Button 3430" hidden="1">
              <a:extLst>
                <a:ext uri="{63B3BB69-23CF-44E3-9099-C40C66FF867C}">
                  <a14:compatExt spid="_x0000_s2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22906" name="Button 3450" hidden="1">
              <a:extLst>
                <a:ext uri="{63B3BB69-23CF-44E3-9099-C40C66FF867C}">
                  <a14:compatExt spid="_x0000_s229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22907" name="Button 3451" hidden="1">
              <a:extLst>
                <a:ext uri="{63B3BB69-23CF-44E3-9099-C40C66FF867C}">
                  <a14:compatExt spid="_x0000_s2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22908" name="Button 3452" hidden="1">
              <a:extLst>
                <a:ext uri="{63B3BB69-23CF-44E3-9099-C40C66FF867C}">
                  <a14:compatExt spid="_x0000_s229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22927" name="Button 3471" hidden="1">
              <a:extLst>
                <a:ext uri="{63B3BB69-23CF-44E3-9099-C40C66FF867C}">
                  <a14:compatExt spid="_x0000_s229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22928" name="Button 3472" hidden="1">
              <a:extLst>
                <a:ext uri="{63B3BB69-23CF-44E3-9099-C40C66FF867C}">
                  <a14:compatExt spid="_x0000_s2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2929" name="Button 3473" hidden="1">
              <a:extLst>
                <a:ext uri="{63B3BB69-23CF-44E3-9099-C40C66FF867C}">
                  <a14:compatExt spid="_x0000_s229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2931" name="Button 3475" hidden="1">
              <a:extLst>
                <a:ext uri="{63B3BB69-23CF-44E3-9099-C40C66FF867C}">
                  <a14:compatExt spid="_x0000_s2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2932" name="Button 3476" hidden="1">
              <a:extLst>
                <a:ext uri="{63B3BB69-23CF-44E3-9099-C40C66FF867C}">
                  <a14:compatExt spid="_x0000_s2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22933" name="Button 3477" hidden="1">
              <a:extLst>
                <a:ext uri="{63B3BB69-23CF-44E3-9099-C40C66FF867C}">
                  <a14:compatExt spid="_x0000_s2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22934" name="Button 3478" hidden="1">
              <a:extLst>
                <a:ext uri="{63B3BB69-23CF-44E3-9099-C40C66FF867C}">
                  <a14:compatExt spid="_x0000_s2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2935" name="Button 3479" hidden="1">
              <a:extLst>
                <a:ext uri="{63B3BB69-23CF-44E3-9099-C40C66FF867C}">
                  <a14:compatExt spid="_x0000_s2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22936" name="Button 3480" hidden="1">
              <a:extLst>
                <a:ext uri="{63B3BB69-23CF-44E3-9099-C40C66FF867C}">
                  <a14:compatExt spid="_x0000_s2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22937" name="Button 3481" hidden="1">
              <a:extLst>
                <a:ext uri="{63B3BB69-23CF-44E3-9099-C40C66FF867C}">
                  <a14:compatExt spid="_x0000_s2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22938" name="Button 3482" hidden="1">
              <a:extLst>
                <a:ext uri="{63B3BB69-23CF-44E3-9099-C40C66FF867C}">
                  <a14:compatExt spid="_x0000_s2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22939" name="Button 3483" hidden="1">
              <a:extLst>
                <a:ext uri="{63B3BB69-23CF-44E3-9099-C40C66FF867C}">
                  <a14:compatExt spid="_x0000_s2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22944" name="Button 3488" hidden="1">
              <a:extLst>
                <a:ext uri="{63B3BB69-23CF-44E3-9099-C40C66FF867C}">
                  <a14:compatExt spid="_x0000_s2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2953" name="Button 3497" hidden="1">
              <a:extLst>
                <a:ext uri="{63B3BB69-23CF-44E3-9099-C40C66FF867C}">
                  <a14:compatExt spid="_x0000_s2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2954" name="Button 3498" hidden="1">
              <a:extLst>
                <a:ext uri="{63B3BB69-23CF-44E3-9099-C40C66FF867C}">
                  <a14:compatExt spid="_x0000_s2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2956" name="Button 3500" hidden="1">
              <a:extLst>
                <a:ext uri="{63B3BB69-23CF-44E3-9099-C40C66FF867C}">
                  <a14:compatExt spid="_x0000_s2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22957" name="Button 3501" hidden="1">
              <a:extLst>
                <a:ext uri="{63B3BB69-23CF-44E3-9099-C40C66FF867C}">
                  <a14:compatExt spid="_x0000_s2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22989" name="Button 3533" hidden="1">
              <a:extLst>
                <a:ext uri="{63B3BB69-23CF-44E3-9099-C40C66FF867C}">
                  <a14:compatExt spid="_x0000_s229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2990" name="Button 3534" hidden="1">
              <a:extLst>
                <a:ext uri="{63B3BB69-23CF-44E3-9099-C40C66FF867C}">
                  <a14:compatExt spid="_x0000_s2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2991" name="Button 3535" hidden="1">
              <a:extLst>
                <a:ext uri="{63B3BB69-23CF-44E3-9099-C40C66FF867C}">
                  <a14:compatExt spid="_x0000_s229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3010" name="Button 3554" hidden="1">
              <a:extLst>
                <a:ext uri="{63B3BB69-23CF-44E3-9099-C40C66FF867C}">
                  <a14:compatExt spid="_x0000_s230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3011" name="Button 3555" hidden="1">
              <a:extLst>
                <a:ext uri="{63B3BB69-23CF-44E3-9099-C40C66FF867C}">
                  <a14:compatExt spid="_x0000_s2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3012" name="Button 3556" hidden="1">
              <a:extLst>
                <a:ext uri="{63B3BB69-23CF-44E3-9099-C40C66FF867C}">
                  <a14:compatExt spid="_x0000_s230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3031" name="Button 3575" hidden="1">
              <a:extLst>
                <a:ext uri="{63B3BB69-23CF-44E3-9099-C40C66FF867C}">
                  <a14:compatExt spid="_x0000_s230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3032" name="Button 3576" hidden="1">
              <a:extLst>
                <a:ext uri="{63B3BB69-23CF-44E3-9099-C40C66FF867C}">
                  <a14:compatExt spid="_x0000_s2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3033" name="Button 3577" hidden="1">
              <a:extLst>
                <a:ext uri="{63B3BB69-23CF-44E3-9099-C40C66FF867C}">
                  <a14:compatExt spid="_x0000_s230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3046" name="Button 3590" hidden="1">
              <a:extLst>
                <a:ext uri="{63B3BB69-23CF-44E3-9099-C40C66FF867C}">
                  <a14:compatExt spid="_x0000_s2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3049" name="Button 3593" hidden="1">
              <a:extLst>
                <a:ext uri="{63B3BB69-23CF-44E3-9099-C40C66FF867C}">
                  <a14:compatExt spid="_x0000_s2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3069" name="Button 3613" hidden="1">
              <a:extLst>
                <a:ext uri="{63B3BB69-23CF-44E3-9099-C40C66FF867C}">
                  <a14:compatExt spid="_x0000_s230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3070" name="Button 3614" hidden="1">
              <a:extLst>
                <a:ext uri="{63B3BB69-23CF-44E3-9099-C40C66FF867C}">
                  <a14:compatExt spid="_x0000_s2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23071" name="Button 3615" hidden="1">
              <a:extLst>
                <a:ext uri="{63B3BB69-23CF-44E3-9099-C40C66FF867C}">
                  <a14:compatExt spid="_x0000_s230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3090" name="Button 3634" hidden="1">
              <a:extLst>
                <a:ext uri="{63B3BB69-23CF-44E3-9099-C40C66FF867C}">
                  <a14:compatExt spid="_x0000_s230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3091" name="Button 3635" hidden="1">
              <a:extLst>
                <a:ext uri="{63B3BB69-23CF-44E3-9099-C40C66FF867C}">
                  <a14:compatExt spid="_x0000_s2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3092" name="Button 3636" hidden="1">
              <a:extLst>
                <a:ext uri="{63B3BB69-23CF-44E3-9099-C40C66FF867C}">
                  <a14:compatExt spid="_x0000_s230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3111" name="Button 3655" hidden="1">
              <a:extLst>
                <a:ext uri="{63B3BB69-23CF-44E3-9099-C40C66FF867C}">
                  <a14:compatExt spid="_x0000_s231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3112" name="Button 3656" hidden="1">
              <a:extLst>
                <a:ext uri="{63B3BB69-23CF-44E3-9099-C40C66FF867C}">
                  <a14:compatExt spid="_x0000_s2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23113" name="Button 3657" hidden="1">
              <a:extLst>
                <a:ext uri="{63B3BB69-23CF-44E3-9099-C40C66FF867C}">
                  <a14:compatExt spid="_x0000_s231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3115" name="Button 3659" hidden="1">
              <a:extLst>
                <a:ext uri="{63B3BB69-23CF-44E3-9099-C40C66FF867C}">
                  <a14:compatExt spid="_x0000_s2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3116" name="Button 3660" hidden="1">
              <a:extLst>
                <a:ext uri="{63B3BB69-23CF-44E3-9099-C40C66FF867C}">
                  <a14:compatExt spid="_x0000_s2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3117" name="Button 3661" hidden="1">
              <a:extLst>
                <a:ext uri="{63B3BB69-23CF-44E3-9099-C40C66FF867C}">
                  <a14:compatExt spid="_x0000_s2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3120" name="Button 3664" hidden="1">
              <a:extLst>
                <a:ext uri="{63B3BB69-23CF-44E3-9099-C40C66FF867C}">
                  <a14:compatExt spid="_x0000_s2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23121" name="Button 3665" hidden="1">
              <a:extLst>
                <a:ext uri="{63B3BB69-23CF-44E3-9099-C40C66FF867C}">
                  <a14:compatExt spid="_x0000_s2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3146" name="Button 3690" hidden="1">
              <a:extLst>
                <a:ext uri="{63B3BB69-23CF-44E3-9099-C40C66FF867C}">
                  <a14:compatExt spid="_x0000_s231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3147" name="Button 3691" hidden="1">
              <a:extLst>
                <a:ext uri="{63B3BB69-23CF-44E3-9099-C40C66FF867C}">
                  <a14:compatExt spid="_x0000_s2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3148" name="Button 3692" hidden="1">
              <a:extLst>
                <a:ext uri="{63B3BB69-23CF-44E3-9099-C40C66FF867C}">
                  <a14:compatExt spid="_x0000_s231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3171" name="Button 3715" hidden="1">
              <a:extLst>
                <a:ext uri="{63B3BB69-23CF-44E3-9099-C40C66FF867C}">
                  <a14:compatExt spid="_x0000_s2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3172" name="Button 3716" hidden="1">
              <a:extLst>
                <a:ext uri="{63B3BB69-23CF-44E3-9099-C40C66FF867C}">
                  <a14:compatExt spid="_x0000_s2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3173" name="Button 3717" hidden="1">
              <a:extLst>
                <a:ext uri="{63B3BB69-23CF-44E3-9099-C40C66FF867C}">
                  <a14:compatExt spid="_x0000_s2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3174" name="Button 3718" hidden="1">
              <a:extLst>
                <a:ext uri="{63B3BB69-23CF-44E3-9099-C40C66FF867C}">
                  <a14:compatExt spid="_x0000_s2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3175" name="Button 3719" hidden="1">
              <a:extLst>
                <a:ext uri="{63B3BB69-23CF-44E3-9099-C40C66FF867C}">
                  <a14:compatExt spid="_x0000_s2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3176" name="Button 3720" hidden="1">
              <a:extLst>
                <a:ext uri="{63B3BB69-23CF-44E3-9099-C40C66FF867C}">
                  <a14:compatExt spid="_x0000_s2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3177" name="Button 3721" hidden="1">
              <a:extLst>
                <a:ext uri="{63B3BB69-23CF-44E3-9099-C40C66FF867C}">
                  <a14:compatExt spid="_x0000_s2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3179" name="Button 3723" hidden="1">
              <a:extLst>
                <a:ext uri="{63B3BB69-23CF-44E3-9099-C40C66FF867C}">
                  <a14:compatExt spid="_x0000_s2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3211" name="Button 3755" hidden="1">
              <a:extLst>
                <a:ext uri="{63B3BB69-23CF-44E3-9099-C40C66FF867C}">
                  <a14:compatExt spid="_x0000_s232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3212" name="Button 3756" hidden="1">
              <a:extLst>
                <a:ext uri="{63B3BB69-23CF-44E3-9099-C40C66FF867C}">
                  <a14:compatExt spid="_x0000_s2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3213" name="Button 3757" hidden="1">
              <a:extLst>
                <a:ext uri="{63B3BB69-23CF-44E3-9099-C40C66FF867C}">
                  <a14:compatExt spid="_x0000_s232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3232" name="Button 3776" hidden="1">
              <a:extLst>
                <a:ext uri="{63B3BB69-23CF-44E3-9099-C40C66FF867C}">
                  <a14:compatExt spid="_x0000_s232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3233" name="Button 3777" hidden="1">
              <a:extLst>
                <a:ext uri="{63B3BB69-23CF-44E3-9099-C40C66FF867C}">
                  <a14:compatExt spid="_x0000_s23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3234" name="Button 3778" hidden="1">
              <a:extLst>
                <a:ext uri="{63B3BB69-23CF-44E3-9099-C40C66FF867C}">
                  <a14:compatExt spid="_x0000_s232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3239" name="Button 3783" hidden="1">
              <a:extLst>
                <a:ext uri="{63B3BB69-23CF-44E3-9099-C40C66FF867C}">
                  <a14:compatExt spid="_x0000_s2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3259" name="Button 3803" hidden="1">
              <a:extLst>
                <a:ext uri="{63B3BB69-23CF-44E3-9099-C40C66FF867C}">
                  <a14:compatExt spid="_x0000_s23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3260" name="Button 3804" hidden="1">
              <a:extLst>
                <a:ext uri="{63B3BB69-23CF-44E3-9099-C40C66FF867C}">
                  <a14:compatExt spid="_x0000_s23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3261" name="Button 3805" hidden="1">
              <a:extLst>
                <a:ext uri="{63B3BB69-23CF-44E3-9099-C40C66FF867C}">
                  <a14:compatExt spid="_x0000_s23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3284" name="Button 3828" hidden="1">
              <a:extLst>
                <a:ext uri="{63B3BB69-23CF-44E3-9099-C40C66FF867C}">
                  <a14:compatExt spid="_x0000_s232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3285" name="Button 3829" hidden="1">
              <a:extLst>
                <a:ext uri="{63B3BB69-23CF-44E3-9099-C40C66FF867C}">
                  <a14:compatExt spid="_x0000_s2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3286" name="Button 3830" hidden="1">
              <a:extLst>
                <a:ext uri="{63B3BB69-23CF-44E3-9099-C40C66FF867C}">
                  <a14:compatExt spid="_x0000_s232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3305" name="Button 3849" hidden="1">
              <a:extLst>
                <a:ext uri="{63B3BB69-23CF-44E3-9099-C40C66FF867C}">
                  <a14:compatExt spid="_x0000_s233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3306" name="Button 3850" hidden="1">
              <a:extLst>
                <a:ext uri="{63B3BB69-23CF-44E3-9099-C40C66FF867C}">
                  <a14:compatExt spid="_x0000_s2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3307" name="Button 3851" hidden="1">
              <a:extLst>
                <a:ext uri="{63B3BB69-23CF-44E3-9099-C40C66FF867C}">
                  <a14:compatExt spid="_x0000_s233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326" name="Button 3870" hidden="1">
              <a:extLst>
                <a:ext uri="{63B3BB69-23CF-44E3-9099-C40C66FF867C}">
                  <a14:compatExt spid="_x0000_s233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3327" name="Button 3871" hidden="1">
              <a:extLst>
                <a:ext uri="{63B3BB69-23CF-44E3-9099-C40C66FF867C}">
                  <a14:compatExt spid="_x0000_s23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328" name="Button 3872" hidden="1">
              <a:extLst>
                <a:ext uri="{63B3BB69-23CF-44E3-9099-C40C66FF867C}">
                  <a14:compatExt spid="_x0000_s233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3330" name="Button 3874" hidden="1">
              <a:extLst>
                <a:ext uri="{63B3BB69-23CF-44E3-9099-C40C66FF867C}">
                  <a14:compatExt spid="_x0000_s23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3331" name="Button 3875" hidden="1">
              <a:extLst>
                <a:ext uri="{63B3BB69-23CF-44E3-9099-C40C66FF867C}">
                  <a14:compatExt spid="_x0000_s23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3332" name="Button 3876" hidden="1">
              <a:extLst>
                <a:ext uri="{63B3BB69-23CF-44E3-9099-C40C66FF867C}">
                  <a14:compatExt spid="_x0000_s23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3333" name="Button 3877" hidden="1">
              <a:extLst>
                <a:ext uri="{63B3BB69-23CF-44E3-9099-C40C66FF867C}">
                  <a14:compatExt spid="_x0000_s23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3334" name="Button 3878" hidden="1">
              <a:extLst>
                <a:ext uri="{63B3BB69-23CF-44E3-9099-C40C66FF867C}">
                  <a14:compatExt spid="_x0000_s23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3335" name="Button 3879" hidden="1">
              <a:extLst>
                <a:ext uri="{63B3BB69-23CF-44E3-9099-C40C66FF867C}">
                  <a14:compatExt spid="_x0000_s23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3336" name="Button 3880" hidden="1">
              <a:extLst>
                <a:ext uri="{63B3BB69-23CF-44E3-9099-C40C66FF867C}">
                  <a14:compatExt spid="_x0000_s23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3337" name="Button 3881" hidden="1">
              <a:extLst>
                <a:ext uri="{63B3BB69-23CF-44E3-9099-C40C66FF867C}">
                  <a14:compatExt spid="_x0000_s23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3379" name="Button 3923" hidden="1">
              <a:extLst>
                <a:ext uri="{63B3BB69-23CF-44E3-9099-C40C66FF867C}">
                  <a14:compatExt spid="_x0000_s23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3380" name="Button 3924" hidden="1">
              <a:extLst>
                <a:ext uri="{63B3BB69-23CF-44E3-9099-C40C66FF867C}">
                  <a14:compatExt spid="_x0000_s23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3381" name="Button 3925" hidden="1">
              <a:extLst>
                <a:ext uri="{63B3BB69-23CF-44E3-9099-C40C66FF867C}">
                  <a14:compatExt spid="_x0000_s23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3382" name="Button 3926" hidden="1">
              <a:extLst>
                <a:ext uri="{63B3BB69-23CF-44E3-9099-C40C66FF867C}">
                  <a14:compatExt spid="_x0000_s23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3383" name="Button 3927" hidden="1">
              <a:extLst>
                <a:ext uri="{63B3BB69-23CF-44E3-9099-C40C66FF867C}">
                  <a14:compatExt spid="_x0000_s23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3385" name="Button 3929" hidden="1">
              <a:extLst>
                <a:ext uri="{63B3BB69-23CF-44E3-9099-C40C66FF867C}">
                  <a14:compatExt spid="_x0000_s23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3388" name="Button 3932" hidden="1">
              <a:extLst>
                <a:ext uri="{63B3BB69-23CF-44E3-9099-C40C66FF867C}">
                  <a14:compatExt spid="_x0000_s23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3392" name="Button 3936" hidden="1">
              <a:extLst>
                <a:ext uri="{63B3BB69-23CF-44E3-9099-C40C66FF867C}">
                  <a14:compatExt spid="_x0000_s23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3393" name="Button 3937" hidden="1">
              <a:extLst>
                <a:ext uri="{63B3BB69-23CF-44E3-9099-C40C66FF867C}">
                  <a14:compatExt spid="_x0000_s23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3394" name="Button 3938" hidden="1">
              <a:extLst>
                <a:ext uri="{63B3BB69-23CF-44E3-9099-C40C66FF867C}">
                  <a14:compatExt spid="_x0000_s23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3395" name="Button 3939" hidden="1">
              <a:extLst>
                <a:ext uri="{63B3BB69-23CF-44E3-9099-C40C66FF867C}">
                  <a14:compatExt spid="_x0000_s23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3396" name="Button 3940" hidden="1">
              <a:extLst>
                <a:ext uri="{63B3BB69-23CF-44E3-9099-C40C66FF867C}">
                  <a14:compatExt spid="_x0000_s23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3398" name="Button 3942" hidden="1">
              <a:extLst>
                <a:ext uri="{63B3BB69-23CF-44E3-9099-C40C66FF867C}">
                  <a14:compatExt spid="_x0000_s23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3399" name="Button 3943" hidden="1">
              <a:extLst>
                <a:ext uri="{63B3BB69-23CF-44E3-9099-C40C66FF867C}">
                  <a14:compatExt spid="_x0000_s23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3400" name="Button 3944" hidden="1">
              <a:extLst>
                <a:ext uri="{63B3BB69-23CF-44E3-9099-C40C66FF867C}">
                  <a14:compatExt spid="_x0000_s23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23421" name="Button 3965" hidden="1">
              <a:extLst>
                <a:ext uri="{63B3BB69-23CF-44E3-9099-C40C66FF867C}">
                  <a14:compatExt spid="_x0000_s234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23422" name="Button 3966" hidden="1">
              <a:extLst>
                <a:ext uri="{63B3BB69-23CF-44E3-9099-C40C66FF867C}">
                  <a14:compatExt spid="_x0000_s23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3423" name="Button 3967" hidden="1">
              <a:extLst>
                <a:ext uri="{63B3BB69-23CF-44E3-9099-C40C66FF867C}">
                  <a14:compatExt spid="_x0000_s234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3442" name="Button 3986" hidden="1">
              <a:extLst>
                <a:ext uri="{63B3BB69-23CF-44E3-9099-C40C66FF867C}">
                  <a14:compatExt spid="_x0000_s234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443" name="Button 3987" hidden="1">
              <a:extLst>
                <a:ext uri="{63B3BB69-23CF-44E3-9099-C40C66FF867C}">
                  <a14:compatExt spid="_x0000_s23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3444" name="Button 3988" hidden="1">
              <a:extLst>
                <a:ext uri="{63B3BB69-23CF-44E3-9099-C40C66FF867C}">
                  <a14:compatExt spid="_x0000_s234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463" name="Button 4007" hidden="1">
              <a:extLst>
                <a:ext uri="{63B3BB69-23CF-44E3-9099-C40C66FF867C}">
                  <a14:compatExt spid="_x0000_s234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464" name="Button 4008" hidden="1">
              <a:extLst>
                <a:ext uri="{63B3BB69-23CF-44E3-9099-C40C66FF867C}">
                  <a14:compatExt spid="_x0000_s23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3465" name="Button 4009" hidden="1">
              <a:extLst>
                <a:ext uri="{63B3BB69-23CF-44E3-9099-C40C66FF867C}">
                  <a14:compatExt spid="_x0000_s234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3467" name="Button 4011" hidden="1">
              <a:extLst>
                <a:ext uri="{63B3BB69-23CF-44E3-9099-C40C66FF867C}">
                  <a14:compatExt spid="_x0000_s23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484" name="Button 4028" hidden="1">
              <a:extLst>
                <a:ext uri="{63B3BB69-23CF-44E3-9099-C40C66FF867C}">
                  <a14:compatExt spid="_x0000_s23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504" name="Button 4048" hidden="1">
              <a:extLst>
                <a:ext uri="{63B3BB69-23CF-44E3-9099-C40C66FF867C}">
                  <a14:compatExt spid="_x0000_s235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505" name="Button 4049" hidden="1">
              <a:extLst>
                <a:ext uri="{63B3BB69-23CF-44E3-9099-C40C66FF867C}">
                  <a14:compatExt spid="_x0000_s23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506" name="Button 4050" hidden="1">
              <a:extLst>
                <a:ext uri="{63B3BB69-23CF-44E3-9099-C40C66FF867C}">
                  <a14:compatExt spid="_x0000_s23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525" name="Button 4069" hidden="1">
              <a:extLst>
                <a:ext uri="{63B3BB69-23CF-44E3-9099-C40C66FF867C}">
                  <a14:compatExt spid="_x0000_s235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526" name="Button 4070" hidden="1">
              <a:extLst>
                <a:ext uri="{63B3BB69-23CF-44E3-9099-C40C66FF867C}">
                  <a14:compatExt spid="_x0000_s23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527" name="Button 4071" hidden="1">
              <a:extLst>
                <a:ext uri="{63B3BB69-23CF-44E3-9099-C40C66FF867C}">
                  <a14:compatExt spid="_x0000_s235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23528" name="Button 4072" hidden="1">
              <a:extLst>
                <a:ext uri="{63B3BB69-23CF-44E3-9099-C40C66FF867C}">
                  <a14:compatExt spid="_x0000_s23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23530" name="Button 4074" hidden="1">
              <a:extLst>
                <a:ext uri="{63B3BB69-23CF-44E3-9099-C40C66FF867C}">
                  <a14:compatExt spid="_x0000_s23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23531" name="Button 4075" hidden="1">
              <a:extLst>
                <a:ext uri="{63B3BB69-23CF-44E3-9099-C40C66FF867C}">
                  <a14:compatExt spid="_x0000_s23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23532" name="Button 4076" hidden="1">
              <a:extLst>
                <a:ext uri="{63B3BB69-23CF-44E3-9099-C40C66FF867C}">
                  <a14:compatExt spid="_x0000_s23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23533" name="Button 4077" hidden="1">
              <a:extLst>
                <a:ext uri="{63B3BB69-23CF-44E3-9099-C40C66FF867C}">
                  <a14:compatExt spid="_x0000_s23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23534" name="Button 4078" hidden="1">
              <a:extLst>
                <a:ext uri="{63B3BB69-23CF-44E3-9099-C40C66FF867C}">
                  <a14:compatExt spid="_x0000_s23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23535" name="Button 4079" hidden="1">
              <a:extLst>
                <a:ext uri="{63B3BB69-23CF-44E3-9099-C40C66FF867C}">
                  <a14:compatExt spid="_x0000_s23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23536" name="Button 4080" hidden="1">
              <a:extLst>
                <a:ext uri="{63B3BB69-23CF-44E3-9099-C40C66FF867C}">
                  <a14:compatExt spid="_x0000_s23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23537" name="Button 4081" hidden="1">
              <a:extLst>
                <a:ext uri="{63B3BB69-23CF-44E3-9099-C40C66FF867C}">
                  <a14:compatExt spid="_x0000_s23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23538" name="Button 4082" hidden="1">
              <a:extLst>
                <a:ext uri="{63B3BB69-23CF-44E3-9099-C40C66FF867C}">
                  <a14:compatExt spid="_x0000_s23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23543" name="Button 4087" hidden="1">
              <a:extLst>
                <a:ext uri="{63B3BB69-23CF-44E3-9099-C40C66FF867C}">
                  <a14:compatExt spid="_x0000_s23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23544" name="Button 4088" hidden="1">
              <a:extLst>
                <a:ext uri="{63B3BB69-23CF-44E3-9099-C40C66FF867C}">
                  <a14:compatExt spid="_x0000_s23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23545" name="Button 4089" hidden="1">
              <a:extLst>
                <a:ext uri="{63B3BB69-23CF-44E3-9099-C40C66FF867C}">
                  <a14:compatExt spid="_x0000_s23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23546" name="Button 4090" hidden="1">
              <a:extLst>
                <a:ext uri="{63B3BB69-23CF-44E3-9099-C40C66FF867C}">
                  <a14:compatExt spid="_x0000_s23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23548" name="Button 4092" hidden="1">
              <a:extLst>
                <a:ext uri="{63B3BB69-23CF-44E3-9099-C40C66FF867C}">
                  <a14:compatExt spid="_x0000_s23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23549" name="Button 4093" hidden="1">
              <a:extLst>
                <a:ext uri="{63B3BB69-23CF-44E3-9099-C40C66FF867C}">
                  <a14:compatExt spid="_x0000_s23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23551" name="Button 4095" hidden="1">
              <a:extLst>
                <a:ext uri="{63B3BB69-23CF-44E3-9099-C40C66FF867C}">
                  <a14:compatExt spid="_x0000_s23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27648" name="Button 4096" hidden="1">
              <a:extLst>
                <a:ext uri="{63B3BB69-23CF-44E3-9099-C40C66FF867C}">
                  <a14:compatExt spid="_x0000_s27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27652" name="Button 4100" hidden="1">
              <a:extLst>
                <a:ext uri="{63B3BB69-23CF-44E3-9099-C40C66FF867C}">
                  <a14:compatExt spid="_x0000_s27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27653" name="Button 4101" hidden="1">
              <a:extLst>
                <a:ext uri="{63B3BB69-23CF-44E3-9099-C40C66FF867C}">
                  <a14:compatExt spid="_x0000_s27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27659" name="Button 4107" hidden="1">
              <a:extLst>
                <a:ext uri="{63B3BB69-23CF-44E3-9099-C40C66FF867C}">
                  <a14:compatExt spid="_x0000_s27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7683" name="Button 4131" hidden="1">
              <a:extLst>
                <a:ext uri="{63B3BB69-23CF-44E3-9099-C40C66FF867C}">
                  <a14:compatExt spid="_x0000_s276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7684" name="Button 4132" hidden="1">
              <a:extLst>
                <a:ext uri="{63B3BB69-23CF-44E3-9099-C40C66FF867C}">
                  <a14:compatExt spid="_x0000_s27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7685" name="Button 4133" hidden="1">
              <a:extLst>
                <a:ext uri="{63B3BB69-23CF-44E3-9099-C40C66FF867C}">
                  <a14:compatExt spid="_x0000_s276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7704" name="Button 4152" hidden="1">
              <a:extLst>
                <a:ext uri="{63B3BB69-23CF-44E3-9099-C40C66FF867C}">
                  <a14:compatExt spid="_x0000_s277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7705" name="Button 4153" hidden="1">
              <a:extLst>
                <a:ext uri="{63B3BB69-23CF-44E3-9099-C40C66FF867C}">
                  <a14:compatExt spid="_x0000_s27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7706" name="Button 4154" hidden="1">
              <a:extLst>
                <a:ext uri="{63B3BB69-23CF-44E3-9099-C40C66FF867C}">
                  <a14:compatExt spid="_x0000_s277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7726" name="Button 4174" hidden="1">
              <a:extLst>
                <a:ext uri="{63B3BB69-23CF-44E3-9099-C40C66FF867C}">
                  <a14:compatExt spid="_x0000_s277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7727" name="Button 4175" hidden="1">
              <a:extLst>
                <a:ext uri="{63B3BB69-23CF-44E3-9099-C40C66FF867C}">
                  <a14:compatExt spid="_x0000_s2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7728" name="Button 4176" hidden="1">
              <a:extLst>
                <a:ext uri="{63B3BB69-23CF-44E3-9099-C40C66FF867C}">
                  <a14:compatExt spid="_x0000_s277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7747" name="Button 4195" hidden="1">
              <a:extLst>
                <a:ext uri="{63B3BB69-23CF-44E3-9099-C40C66FF867C}">
                  <a14:compatExt spid="_x0000_s277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7748" name="Button 4196" hidden="1">
              <a:extLst>
                <a:ext uri="{63B3BB69-23CF-44E3-9099-C40C66FF867C}">
                  <a14:compatExt spid="_x0000_s27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7749" name="Button 4197" hidden="1">
              <a:extLst>
                <a:ext uri="{63B3BB69-23CF-44E3-9099-C40C66FF867C}">
                  <a14:compatExt spid="_x0000_s277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7769" name="Button 4217" hidden="1">
              <a:extLst>
                <a:ext uri="{63B3BB69-23CF-44E3-9099-C40C66FF867C}">
                  <a14:compatExt spid="_x0000_s277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7770" name="Button 4218" hidden="1">
              <a:extLst>
                <a:ext uri="{63B3BB69-23CF-44E3-9099-C40C66FF867C}">
                  <a14:compatExt spid="_x0000_s27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7771" name="Button 4219" hidden="1">
              <a:extLst>
                <a:ext uri="{63B3BB69-23CF-44E3-9099-C40C66FF867C}">
                  <a14:compatExt spid="_x0000_s277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7790" name="Button 4238" hidden="1">
              <a:extLst>
                <a:ext uri="{63B3BB69-23CF-44E3-9099-C40C66FF867C}">
                  <a14:compatExt spid="_x0000_s277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27791" name="Button 4239" hidden="1">
              <a:extLst>
                <a:ext uri="{63B3BB69-23CF-44E3-9099-C40C66FF867C}">
                  <a14:compatExt spid="_x0000_s27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7792" name="Button 4240" hidden="1">
              <a:extLst>
                <a:ext uri="{63B3BB69-23CF-44E3-9099-C40C66FF867C}">
                  <a14:compatExt spid="_x0000_s277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7812" name="Button 4260" hidden="1">
              <a:extLst>
                <a:ext uri="{63B3BB69-23CF-44E3-9099-C40C66FF867C}">
                  <a14:compatExt spid="_x0000_s278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7813" name="Button 4261" hidden="1">
              <a:extLst>
                <a:ext uri="{63B3BB69-23CF-44E3-9099-C40C66FF867C}">
                  <a14:compatExt spid="_x0000_s27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7814" name="Button 4262" hidden="1">
              <a:extLst>
                <a:ext uri="{63B3BB69-23CF-44E3-9099-C40C66FF867C}">
                  <a14:compatExt spid="_x0000_s278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7835" name="Button 4283" hidden="1">
              <a:extLst>
                <a:ext uri="{63B3BB69-23CF-44E3-9099-C40C66FF867C}">
                  <a14:compatExt spid="_x0000_s278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7837" name="Button 4285" hidden="1">
              <a:extLst>
                <a:ext uri="{63B3BB69-23CF-44E3-9099-C40C66FF867C}">
                  <a14:compatExt spid="_x0000_s278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7838" name="Button 4286" hidden="1">
              <a:extLst>
                <a:ext uri="{63B3BB69-23CF-44E3-9099-C40C66FF867C}">
                  <a14:compatExt spid="_x0000_s27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7839" name="Button 4287" hidden="1">
              <a:extLst>
                <a:ext uri="{63B3BB69-23CF-44E3-9099-C40C66FF867C}">
                  <a14:compatExt spid="_x0000_s27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7840" name="Button 4288" hidden="1">
              <a:extLst>
                <a:ext uri="{63B3BB69-23CF-44E3-9099-C40C66FF867C}">
                  <a14:compatExt spid="_x0000_s27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7841" name="Button 4289" hidden="1">
              <a:extLst>
                <a:ext uri="{63B3BB69-23CF-44E3-9099-C40C66FF867C}">
                  <a14:compatExt spid="_x0000_s27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7842" name="Button 4290" hidden="1">
              <a:extLst>
                <a:ext uri="{63B3BB69-23CF-44E3-9099-C40C66FF867C}">
                  <a14:compatExt spid="_x0000_s27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7843" name="Button 4291" hidden="1">
              <a:extLst>
                <a:ext uri="{63B3BB69-23CF-44E3-9099-C40C66FF867C}">
                  <a14:compatExt spid="_x0000_s27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7844" name="Button 4292" hidden="1">
              <a:extLst>
                <a:ext uri="{63B3BB69-23CF-44E3-9099-C40C66FF867C}">
                  <a14:compatExt spid="_x0000_s27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7845" name="Button 4293" hidden="1">
              <a:extLst>
                <a:ext uri="{63B3BB69-23CF-44E3-9099-C40C66FF867C}">
                  <a14:compatExt spid="_x0000_s27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7846" name="Button 4294" hidden="1">
              <a:extLst>
                <a:ext uri="{63B3BB69-23CF-44E3-9099-C40C66FF867C}">
                  <a14:compatExt spid="_x0000_s27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7847" name="Button 4295" hidden="1">
              <a:extLst>
                <a:ext uri="{63B3BB69-23CF-44E3-9099-C40C66FF867C}">
                  <a14:compatExt spid="_x0000_s27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7848" name="Button 4296" hidden="1">
              <a:extLst>
                <a:ext uri="{63B3BB69-23CF-44E3-9099-C40C66FF867C}">
                  <a14:compatExt spid="_x0000_s2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7849" name="Button 4297" hidden="1">
              <a:extLst>
                <a:ext uri="{63B3BB69-23CF-44E3-9099-C40C66FF867C}">
                  <a14:compatExt spid="_x0000_s2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7850" name="Button 4298" hidden="1">
              <a:extLst>
                <a:ext uri="{63B3BB69-23CF-44E3-9099-C40C66FF867C}">
                  <a14:compatExt spid="_x0000_s27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7851" name="Button 4299" hidden="1">
              <a:extLst>
                <a:ext uri="{63B3BB69-23CF-44E3-9099-C40C66FF867C}">
                  <a14:compatExt spid="_x0000_s27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7852" name="Button 4300" hidden="1">
              <a:extLst>
                <a:ext uri="{63B3BB69-23CF-44E3-9099-C40C66FF867C}">
                  <a14:compatExt spid="_x0000_s27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7853" name="Button 4301" hidden="1">
              <a:extLst>
                <a:ext uri="{63B3BB69-23CF-44E3-9099-C40C66FF867C}">
                  <a14:compatExt spid="_x0000_s27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7854" name="Button 4302" hidden="1">
              <a:extLst>
                <a:ext uri="{63B3BB69-23CF-44E3-9099-C40C66FF867C}">
                  <a14:compatExt spid="_x0000_s27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7855" name="Button 4303" hidden="1">
              <a:extLst>
                <a:ext uri="{63B3BB69-23CF-44E3-9099-C40C66FF867C}">
                  <a14:compatExt spid="_x0000_s27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7856" name="Button 4304" hidden="1">
              <a:extLst>
                <a:ext uri="{63B3BB69-23CF-44E3-9099-C40C66FF867C}">
                  <a14:compatExt spid="_x0000_s27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7857" name="Button 4305" hidden="1">
              <a:extLst>
                <a:ext uri="{63B3BB69-23CF-44E3-9099-C40C66FF867C}">
                  <a14:compatExt spid="_x0000_s27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7858" name="Button 4306" hidden="1">
              <a:extLst>
                <a:ext uri="{63B3BB69-23CF-44E3-9099-C40C66FF867C}">
                  <a14:compatExt spid="_x0000_s27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7859" name="Button 4307" hidden="1">
              <a:extLst>
                <a:ext uri="{63B3BB69-23CF-44E3-9099-C40C66FF867C}">
                  <a14:compatExt spid="_x0000_s27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7860" name="Button 4308" hidden="1">
              <a:extLst>
                <a:ext uri="{63B3BB69-23CF-44E3-9099-C40C66FF867C}">
                  <a14:compatExt spid="_x0000_s27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7861" name="Button 4309" hidden="1">
              <a:extLst>
                <a:ext uri="{63B3BB69-23CF-44E3-9099-C40C66FF867C}">
                  <a14:compatExt spid="_x0000_s27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7862" name="Button 4310" hidden="1">
              <a:extLst>
                <a:ext uri="{63B3BB69-23CF-44E3-9099-C40C66FF867C}">
                  <a14:compatExt spid="_x0000_s27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7863" name="Button 4311" hidden="1">
              <a:extLst>
                <a:ext uri="{63B3BB69-23CF-44E3-9099-C40C66FF867C}">
                  <a14:compatExt spid="_x0000_s27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7864" name="Button 4312" hidden="1">
              <a:extLst>
                <a:ext uri="{63B3BB69-23CF-44E3-9099-C40C66FF867C}">
                  <a14:compatExt spid="_x0000_s27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7865" name="Button 4313" hidden="1">
              <a:extLst>
                <a:ext uri="{63B3BB69-23CF-44E3-9099-C40C66FF867C}">
                  <a14:compatExt spid="_x0000_s27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7866" name="Button 4314" hidden="1">
              <a:extLst>
                <a:ext uri="{63B3BB69-23CF-44E3-9099-C40C66FF867C}">
                  <a14:compatExt spid="_x0000_s27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7867" name="Button 4315" hidden="1">
              <a:extLst>
                <a:ext uri="{63B3BB69-23CF-44E3-9099-C40C66FF867C}">
                  <a14:compatExt spid="_x0000_s27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7868" name="Button 4316" hidden="1">
              <a:extLst>
                <a:ext uri="{63B3BB69-23CF-44E3-9099-C40C66FF867C}">
                  <a14:compatExt spid="_x0000_s27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27869" name="Button 4317" hidden="1">
              <a:extLst>
                <a:ext uri="{63B3BB69-23CF-44E3-9099-C40C66FF867C}">
                  <a14:compatExt spid="_x0000_s27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27870" name="Button 4318" hidden="1">
              <a:extLst>
                <a:ext uri="{63B3BB69-23CF-44E3-9099-C40C66FF867C}">
                  <a14:compatExt spid="_x0000_s27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27871" name="Button 4319" hidden="1">
              <a:extLst>
                <a:ext uri="{63B3BB69-23CF-44E3-9099-C40C66FF867C}">
                  <a14:compatExt spid="_x0000_s27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7872" name="Button 4320" hidden="1">
              <a:extLst>
                <a:ext uri="{63B3BB69-23CF-44E3-9099-C40C66FF867C}">
                  <a14:compatExt spid="_x0000_s27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7889" name="Button 4337" hidden="1">
              <a:extLst>
                <a:ext uri="{63B3BB69-23CF-44E3-9099-C40C66FF867C}">
                  <a14:compatExt spid="_x0000_s27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7890" name="Button 4338" hidden="1">
              <a:extLst>
                <a:ext uri="{63B3BB69-23CF-44E3-9099-C40C66FF867C}">
                  <a14:compatExt spid="_x0000_s2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7891" name="Button 4339" hidden="1">
              <a:extLst>
                <a:ext uri="{63B3BB69-23CF-44E3-9099-C40C66FF867C}">
                  <a14:compatExt spid="_x0000_s2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7892" name="Button 4340" hidden="1">
              <a:extLst>
                <a:ext uri="{63B3BB69-23CF-44E3-9099-C40C66FF867C}">
                  <a14:compatExt spid="_x0000_s27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7893" name="Button 4341" hidden="1">
              <a:extLst>
                <a:ext uri="{63B3BB69-23CF-44E3-9099-C40C66FF867C}">
                  <a14:compatExt spid="_x0000_s27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7894" name="Button 4342" hidden="1">
              <a:extLst>
                <a:ext uri="{63B3BB69-23CF-44E3-9099-C40C66FF867C}">
                  <a14:compatExt spid="_x0000_s27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7895" name="Button 4343" hidden="1">
              <a:extLst>
                <a:ext uri="{63B3BB69-23CF-44E3-9099-C40C66FF867C}">
                  <a14:compatExt spid="_x0000_s27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7906" name="Button 4354" hidden="1">
              <a:extLst>
                <a:ext uri="{63B3BB69-23CF-44E3-9099-C40C66FF867C}">
                  <a14:compatExt spid="_x0000_s2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7907" name="Button 4355" hidden="1">
              <a:extLst>
                <a:ext uri="{63B3BB69-23CF-44E3-9099-C40C66FF867C}">
                  <a14:compatExt spid="_x0000_s2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7908" name="Button 4356" hidden="1">
              <a:extLst>
                <a:ext uri="{63B3BB69-23CF-44E3-9099-C40C66FF867C}">
                  <a14:compatExt spid="_x0000_s2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7909" name="Button 4357" hidden="1">
              <a:extLst>
                <a:ext uri="{63B3BB69-23CF-44E3-9099-C40C66FF867C}">
                  <a14:compatExt spid="_x0000_s2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7910" name="Button 4358" hidden="1">
              <a:extLst>
                <a:ext uri="{63B3BB69-23CF-44E3-9099-C40C66FF867C}">
                  <a14:compatExt spid="_x0000_s2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7911" name="Button 4359" hidden="1">
              <a:extLst>
                <a:ext uri="{63B3BB69-23CF-44E3-9099-C40C66FF867C}">
                  <a14:compatExt spid="_x0000_s2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7912" name="Button 4360" hidden="1">
              <a:extLst>
                <a:ext uri="{63B3BB69-23CF-44E3-9099-C40C66FF867C}">
                  <a14:compatExt spid="_x0000_s2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7913" name="Button 4361" hidden="1">
              <a:extLst>
                <a:ext uri="{63B3BB69-23CF-44E3-9099-C40C66FF867C}">
                  <a14:compatExt spid="_x0000_s2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7914" name="Button 4362" hidden="1">
              <a:extLst>
                <a:ext uri="{63B3BB69-23CF-44E3-9099-C40C66FF867C}">
                  <a14:compatExt spid="_x0000_s2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7915" name="Button 4363" hidden="1">
              <a:extLst>
                <a:ext uri="{63B3BB69-23CF-44E3-9099-C40C66FF867C}">
                  <a14:compatExt spid="_x0000_s2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7916" name="Button 4364" hidden="1">
              <a:extLst>
                <a:ext uri="{63B3BB69-23CF-44E3-9099-C40C66FF867C}">
                  <a14:compatExt spid="_x0000_s2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7917" name="Button 4365" hidden="1">
              <a:extLst>
                <a:ext uri="{63B3BB69-23CF-44E3-9099-C40C66FF867C}">
                  <a14:compatExt spid="_x0000_s2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7918" name="Button 4366" hidden="1">
              <a:extLst>
                <a:ext uri="{63B3BB69-23CF-44E3-9099-C40C66FF867C}">
                  <a14:compatExt spid="_x0000_s2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7919" name="Button 4367" hidden="1">
              <a:extLst>
                <a:ext uri="{63B3BB69-23CF-44E3-9099-C40C66FF867C}">
                  <a14:compatExt spid="_x0000_s2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7920" name="Button 4368" hidden="1">
              <a:extLst>
                <a:ext uri="{63B3BB69-23CF-44E3-9099-C40C66FF867C}">
                  <a14:compatExt spid="_x0000_s27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7921" name="Button 4369" hidden="1">
              <a:extLst>
                <a:ext uri="{63B3BB69-23CF-44E3-9099-C40C66FF867C}">
                  <a14:compatExt spid="_x0000_s2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7922" name="Button 4370" hidden="1">
              <a:extLst>
                <a:ext uri="{63B3BB69-23CF-44E3-9099-C40C66FF867C}">
                  <a14:compatExt spid="_x0000_s2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7923" name="Button 4371" hidden="1">
              <a:extLst>
                <a:ext uri="{63B3BB69-23CF-44E3-9099-C40C66FF867C}">
                  <a14:compatExt spid="_x0000_s2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7924" name="Button 4372" hidden="1">
              <a:extLst>
                <a:ext uri="{63B3BB69-23CF-44E3-9099-C40C66FF867C}">
                  <a14:compatExt spid="_x0000_s2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7925" name="Button 4373" hidden="1">
              <a:extLst>
                <a:ext uri="{63B3BB69-23CF-44E3-9099-C40C66FF867C}">
                  <a14:compatExt spid="_x0000_s2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7926" name="Button 4374" hidden="1">
              <a:extLst>
                <a:ext uri="{63B3BB69-23CF-44E3-9099-C40C66FF867C}">
                  <a14:compatExt spid="_x0000_s2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7927" name="Button 4375" hidden="1">
              <a:extLst>
                <a:ext uri="{63B3BB69-23CF-44E3-9099-C40C66FF867C}">
                  <a14:compatExt spid="_x0000_s2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7928" name="Button 4376" hidden="1">
              <a:extLst>
                <a:ext uri="{63B3BB69-23CF-44E3-9099-C40C66FF867C}">
                  <a14:compatExt spid="_x0000_s2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27929" name="Button 4377" hidden="1">
              <a:extLst>
                <a:ext uri="{63B3BB69-23CF-44E3-9099-C40C66FF867C}">
                  <a14:compatExt spid="_x0000_s2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27932" name="Button 4380" hidden="1">
              <a:extLst>
                <a:ext uri="{63B3BB69-23CF-44E3-9099-C40C66FF867C}">
                  <a14:compatExt spid="_x0000_s2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7933" name="Button 4381" hidden="1">
              <a:extLst>
                <a:ext uri="{63B3BB69-23CF-44E3-9099-C40C66FF867C}">
                  <a14:compatExt spid="_x0000_s2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7934" name="Button 4382" hidden="1">
              <a:extLst>
                <a:ext uri="{63B3BB69-23CF-44E3-9099-C40C66FF867C}">
                  <a14:compatExt spid="_x0000_s2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7935" name="Button 4383" hidden="1">
              <a:extLst>
                <a:ext uri="{63B3BB69-23CF-44E3-9099-C40C66FF867C}">
                  <a14:compatExt spid="_x0000_s2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7936" name="Button 4384" hidden="1">
              <a:extLst>
                <a:ext uri="{63B3BB69-23CF-44E3-9099-C40C66FF867C}">
                  <a14:compatExt spid="_x0000_s2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7937" name="Button 4385" hidden="1">
              <a:extLst>
                <a:ext uri="{63B3BB69-23CF-44E3-9099-C40C66FF867C}">
                  <a14:compatExt spid="_x0000_s2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7938" name="Button 4386" hidden="1">
              <a:extLst>
                <a:ext uri="{63B3BB69-23CF-44E3-9099-C40C66FF867C}">
                  <a14:compatExt spid="_x0000_s2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27939" name="Button 4387" hidden="1">
              <a:extLst>
                <a:ext uri="{63B3BB69-23CF-44E3-9099-C40C66FF867C}">
                  <a14:compatExt spid="_x0000_s2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27940" name="Button 4388" hidden="1">
              <a:extLst>
                <a:ext uri="{63B3BB69-23CF-44E3-9099-C40C66FF867C}">
                  <a14:compatExt spid="_x0000_s2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7941" name="Button 4389" hidden="1">
              <a:extLst>
                <a:ext uri="{63B3BB69-23CF-44E3-9099-C40C66FF867C}">
                  <a14:compatExt spid="_x0000_s2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7942" name="Button 4390" hidden="1">
              <a:extLst>
                <a:ext uri="{63B3BB69-23CF-44E3-9099-C40C66FF867C}">
                  <a14:compatExt spid="_x0000_s2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7943" name="Button 4391" hidden="1">
              <a:extLst>
                <a:ext uri="{63B3BB69-23CF-44E3-9099-C40C66FF867C}">
                  <a14:compatExt spid="_x0000_s2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7944" name="Button 4392" hidden="1">
              <a:extLst>
                <a:ext uri="{63B3BB69-23CF-44E3-9099-C40C66FF867C}">
                  <a14:compatExt spid="_x0000_s2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27945" name="Button 4393" hidden="1">
              <a:extLst>
                <a:ext uri="{63B3BB69-23CF-44E3-9099-C40C66FF867C}">
                  <a14:compatExt spid="_x0000_s2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7946" name="Button 4394" hidden="1">
              <a:extLst>
                <a:ext uri="{63B3BB69-23CF-44E3-9099-C40C66FF867C}">
                  <a14:compatExt spid="_x0000_s2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7947" name="Button 4395" hidden="1">
              <a:extLst>
                <a:ext uri="{63B3BB69-23CF-44E3-9099-C40C66FF867C}">
                  <a14:compatExt spid="_x0000_s27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7948" name="Button 4396" hidden="1">
              <a:extLst>
                <a:ext uri="{63B3BB69-23CF-44E3-9099-C40C66FF867C}">
                  <a14:compatExt spid="_x0000_s27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7949" name="Button 4397" hidden="1">
              <a:extLst>
                <a:ext uri="{63B3BB69-23CF-44E3-9099-C40C66FF867C}">
                  <a14:compatExt spid="_x0000_s27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7950" name="Button 4398" hidden="1">
              <a:extLst>
                <a:ext uri="{63B3BB69-23CF-44E3-9099-C40C66FF867C}">
                  <a14:compatExt spid="_x0000_s27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7951" name="Button 4399" hidden="1">
              <a:extLst>
                <a:ext uri="{63B3BB69-23CF-44E3-9099-C40C66FF867C}">
                  <a14:compatExt spid="_x0000_s27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28002" name="Button 4450" hidden="1">
              <a:extLst>
                <a:ext uri="{63B3BB69-23CF-44E3-9099-C40C66FF867C}">
                  <a14:compatExt spid="_x0000_s280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28003" name="Button 4451" hidden="1">
              <a:extLst>
                <a:ext uri="{63B3BB69-23CF-44E3-9099-C40C66FF867C}">
                  <a14:compatExt spid="_x0000_s28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8004" name="Button 4452" hidden="1">
              <a:extLst>
                <a:ext uri="{63B3BB69-23CF-44E3-9099-C40C66FF867C}">
                  <a14:compatExt spid="_x0000_s280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1548</xdr:row>
          <xdr:rowOff>0</xdr:rowOff>
        </xdr:to>
        <xdr:sp macro="" textlink="">
          <xdr:nvSpPr>
            <xdr:cNvPr id="28005" name="Button 4453" hidden="1">
              <a:extLst>
                <a:ext uri="{63B3BB69-23CF-44E3-9099-C40C66FF867C}">
                  <a14:compatExt spid="_x0000_s28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28006" name="Button 4454" hidden="1">
              <a:extLst>
                <a:ext uri="{63B3BB69-23CF-44E3-9099-C40C66FF867C}">
                  <a14:compatExt spid="_x0000_s28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28007" name="Button 4455" hidden="1">
              <a:extLst>
                <a:ext uri="{63B3BB69-23CF-44E3-9099-C40C66FF867C}">
                  <a14:compatExt spid="_x0000_s28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8008" name="Button 4456" hidden="1">
              <a:extLst>
                <a:ext uri="{63B3BB69-23CF-44E3-9099-C40C66FF867C}">
                  <a14:compatExt spid="_x0000_s28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8009" name="Button 4457" hidden="1">
              <a:extLst>
                <a:ext uri="{63B3BB69-23CF-44E3-9099-C40C66FF867C}">
                  <a14:compatExt spid="_x0000_s28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8010" name="Button 4458" hidden="1">
              <a:extLst>
                <a:ext uri="{63B3BB69-23CF-44E3-9099-C40C66FF867C}">
                  <a14:compatExt spid="_x0000_s28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8011" name="Button 4459" hidden="1">
              <a:extLst>
                <a:ext uri="{63B3BB69-23CF-44E3-9099-C40C66FF867C}">
                  <a14:compatExt spid="_x0000_s28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8012" name="Button 4460" hidden="1">
              <a:extLst>
                <a:ext uri="{63B3BB69-23CF-44E3-9099-C40C66FF867C}">
                  <a14:compatExt spid="_x0000_s28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8013" name="Button 4461" hidden="1">
              <a:extLst>
                <a:ext uri="{63B3BB69-23CF-44E3-9099-C40C66FF867C}">
                  <a14:compatExt spid="_x0000_s28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8014" name="Button 4462" hidden="1">
              <a:extLst>
                <a:ext uri="{63B3BB69-23CF-44E3-9099-C40C66FF867C}">
                  <a14:compatExt spid="_x0000_s2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8015" name="Button 4463" hidden="1">
              <a:extLst>
                <a:ext uri="{63B3BB69-23CF-44E3-9099-C40C66FF867C}">
                  <a14:compatExt spid="_x0000_s28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8016" name="Button 4464" hidden="1">
              <a:extLst>
                <a:ext uri="{63B3BB69-23CF-44E3-9099-C40C66FF867C}">
                  <a14:compatExt spid="_x0000_s2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8017" name="Button 4465" hidden="1">
              <a:extLst>
                <a:ext uri="{63B3BB69-23CF-44E3-9099-C40C66FF867C}">
                  <a14:compatExt spid="_x0000_s2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28018" name="Button 4466" hidden="1">
              <a:extLst>
                <a:ext uri="{63B3BB69-23CF-44E3-9099-C40C66FF867C}">
                  <a14:compatExt spid="_x0000_s2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28019" name="Button 4467" hidden="1">
              <a:extLst>
                <a:ext uri="{63B3BB69-23CF-44E3-9099-C40C66FF867C}">
                  <a14:compatExt spid="_x0000_s2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8020" name="Button 4468" hidden="1">
              <a:extLst>
                <a:ext uri="{63B3BB69-23CF-44E3-9099-C40C66FF867C}">
                  <a14:compatExt spid="_x0000_s2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8021" name="Button 4469" hidden="1">
              <a:extLst>
                <a:ext uri="{63B3BB69-23CF-44E3-9099-C40C66FF867C}">
                  <a14:compatExt spid="_x0000_s2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8022" name="Button 4470" hidden="1">
              <a:extLst>
                <a:ext uri="{63B3BB69-23CF-44E3-9099-C40C66FF867C}">
                  <a14:compatExt spid="_x0000_s2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8023" name="Button 4471" hidden="1">
              <a:extLst>
                <a:ext uri="{63B3BB69-23CF-44E3-9099-C40C66FF867C}">
                  <a14:compatExt spid="_x0000_s2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8024" name="Button 4472" hidden="1">
              <a:extLst>
                <a:ext uri="{63B3BB69-23CF-44E3-9099-C40C66FF867C}">
                  <a14:compatExt spid="_x0000_s2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8025" name="Button 4473" hidden="1">
              <a:extLst>
                <a:ext uri="{63B3BB69-23CF-44E3-9099-C40C66FF867C}">
                  <a14:compatExt spid="_x0000_s2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8026" name="Button 4474" hidden="1">
              <a:extLst>
                <a:ext uri="{63B3BB69-23CF-44E3-9099-C40C66FF867C}">
                  <a14:compatExt spid="_x0000_s28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8027" name="Button 4475" hidden="1">
              <a:extLst>
                <a:ext uri="{63B3BB69-23CF-44E3-9099-C40C66FF867C}">
                  <a14:compatExt spid="_x0000_s2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8028" name="Button 4476" hidden="1">
              <a:extLst>
                <a:ext uri="{63B3BB69-23CF-44E3-9099-C40C66FF867C}">
                  <a14:compatExt spid="_x0000_s2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8029" name="Button 4477" hidden="1">
              <a:extLst>
                <a:ext uri="{63B3BB69-23CF-44E3-9099-C40C66FF867C}">
                  <a14:compatExt spid="_x0000_s2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8030" name="Button 4478" hidden="1">
              <a:extLst>
                <a:ext uri="{63B3BB69-23CF-44E3-9099-C40C66FF867C}">
                  <a14:compatExt spid="_x0000_s2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8031" name="Button 4479" hidden="1">
              <a:extLst>
                <a:ext uri="{63B3BB69-23CF-44E3-9099-C40C66FF867C}">
                  <a14:compatExt spid="_x0000_s28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8032" name="Button 4480" hidden="1">
              <a:extLst>
                <a:ext uri="{63B3BB69-23CF-44E3-9099-C40C66FF867C}">
                  <a14:compatExt spid="_x0000_s2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8033" name="Button 4481" hidden="1">
              <a:extLst>
                <a:ext uri="{63B3BB69-23CF-44E3-9099-C40C66FF867C}">
                  <a14:compatExt spid="_x0000_s28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8034" name="Button 4482" hidden="1">
              <a:extLst>
                <a:ext uri="{63B3BB69-23CF-44E3-9099-C40C66FF867C}">
                  <a14:compatExt spid="_x0000_s2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8035" name="Button 4483" hidden="1">
              <a:extLst>
                <a:ext uri="{63B3BB69-23CF-44E3-9099-C40C66FF867C}">
                  <a14:compatExt spid="_x0000_s28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8036" name="Button 4484" hidden="1">
              <a:extLst>
                <a:ext uri="{63B3BB69-23CF-44E3-9099-C40C66FF867C}">
                  <a14:compatExt spid="_x0000_s2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8037" name="Button 4485" hidden="1">
              <a:extLst>
                <a:ext uri="{63B3BB69-23CF-44E3-9099-C40C66FF867C}">
                  <a14:compatExt spid="_x0000_s28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8038" name="Button 4486" hidden="1">
              <a:extLst>
                <a:ext uri="{63B3BB69-23CF-44E3-9099-C40C66FF867C}">
                  <a14:compatExt spid="_x0000_s28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8039" name="Button 4487" hidden="1">
              <a:extLst>
                <a:ext uri="{63B3BB69-23CF-44E3-9099-C40C66FF867C}">
                  <a14:compatExt spid="_x0000_s28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28040" name="Button 4488" hidden="1">
              <a:extLst>
                <a:ext uri="{63B3BB69-23CF-44E3-9099-C40C66FF867C}">
                  <a14:compatExt spid="_x0000_s28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28041" name="Button 4489" hidden="1">
              <a:extLst>
                <a:ext uri="{63B3BB69-23CF-44E3-9099-C40C66FF867C}">
                  <a14:compatExt spid="_x0000_s2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8046" name="Button 4494" hidden="1">
              <a:extLst>
                <a:ext uri="{63B3BB69-23CF-44E3-9099-C40C66FF867C}">
                  <a14:compatExt spid="_x0000_s2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8047" name="Button 4495" hidden="1">
              <a:extLst>
                <a:ext uri="{63B3BB69-23CF-44E3-9099-C40C66FF867C}">
                  <a14:compatExt spid="_x0000_s2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8048" name="Button 4496" hidden="1">
              <a:extLst>
                <a:ext uri="{63B3BB69-23CF-44E3-9099-C40C66FF867C}">
                  <a14:compatExt spid="_x0000_s2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8049" name="Button 4497" hidden="1">
              <a:extLst>
                <a:ext uri="{63B3BB69-23CF-44E3-9099-C40C66FF867C}">
                  <a14:compatExt spid="_x0000_s2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8050" name="Button 4498" hidden="1">
              <a:extLst>
                <a:ext uri="{63B3BB69-23CF-44E3-9099-C40C66FF867C}">
                  <a14:compatExt spid="_x0000_s2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8081" name="Button 4529" hidden="1">
              <a:extLst>
                <a:ext uri="{63B3BB69-23CF-44E3-9099-C40C66FF867C}">
                  <a14:compatExt spid="_x0000_s280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8082" name="Button 4530" hidden="1">
              <a:extLst>
                <a:ext uri="{63B3BB69-23CF-44E3-9099-C40C66FF867C}">
                  <a14:compatExt spid="_x0000_s2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28083" name="Button 4531" hidden="1">
              <a:extLst>
                <a:ext uri="{63B3BB69-23CF-44E3-9099-C40C66FF867C}">
                  <a14:compatExt spid="_x0000_s280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8084" name="Button 4532" hidden="1">
              <a:extLst>
                <a:ext uri="{63B3BB69-23CF-44E3-9099-C40C66FF867C}">
                  <a14:compatExt spid="_x0000_s2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8085" name="Button 4533" hidden="1">
              <a:extLst>
                <a:ext uri="{63B3BB69-23CF-44E3-9099-C40C66FF867C}">
                  <a14:compatExt spid="_x0000_s2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8086" name="Button 4534" hidden="1">
              <a:extLst>
                <a:ext uri="{63B3BB69-23CF-44E3-9099-C40C66FF867C}">
                  <a14:compatExt spid="_x0000_s2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8087" name="Button 4535" hidden="1">
              <a:extLst>
                <a:ext uri="{63B3BB69-23CF-44E3-9099-C40C66FF867C}">
                  <a14:compatExt spid="_x0000_s2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8088" name="Button 4536" hidden="1">
              <a:extLst>
                <a:ext uri="{63B3BB69-23CF-44E3-9099-C40C66FF867C}">
                  <a14:compatExt spid="_x0000_s2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8089" name="Button 4537" hidden="1">
              <a:extLst>
                <a:ext uri="{63B3BB69-23CF-44E3-9099-C40C66FF867C}">
                  <a14:compatExt spid="_x0000_s28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8090" name="Button 4538" hidden="1">
              <a:extLst>
                <a:ext uri="{63B3BB69-23CF-44E3-9099-C40C66FF867C}">
                  <a14:compatExt spid="_x0000_s2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28091" name="Button 4539" hidden="1">
              <a:extLst>
                <a:ext uri="{63B3BB69-23CF-44E3-9099-C40C66FF867C}">
                  <a14:compatExt spid="_x0000_s28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28092" name="Button 4540" hidden="1">
              <a:extLst>
                <a:ext uri="{63B3BB69-23CF-44E3-9099-C40C66FF867C}">
                  <a14:compatExt spid="_x0000_s2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8093" name="Button 4541" hidden="1">
              <a:extLst>
                <a:ext uri="{63B3BB69-23CF-44E3-9099-C40C66FF867C}">
                  <a14:compatExt spid="_x0000_s2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8094" name="Button 4542" hidden="1">
              <a:extLst>
                <a:ext uri="{63B3BB69-23CF-44E3-9099-C40C66FF867C}">
                  <a14:compatExt spid="_x0000_s2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8095" name="Button 4543" hidden="1">
              <a:extLst>
                <a:ext uri="{63B3BB69-23CF-44E3-9099-C40C66FF867C}">
                  <a14:compatExt spid="_x0000_s2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8096" name="Button 4544" hidden="1">
              <a:extLst>
                <a:ext uri="{63B3BB69-23CF-44E3-9099-C40C66FF867C}">
                  <a14:compatExt spid="_x0000_s2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8097" name="Button 4545" hidden="1">
              <a:extLst>
                <a:ext uri="{63B3BB69-23CF-44E3-9099-C40C66FF867C}">
                  <a14:compatExt spid="_x0000_s2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8098" name="Button 4546" hidden="1">
              <a:extLst>
                <a:ext uri="{63B3BB69-23CF-44E3-9099-C40C66FF867C}">
                  <a14:compatExt spid="_x0000_s2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8099" name="Button 4547" hidden="1">
              <a:extLst>
                <a:ext uri="{63B3BB69-23CF-44E3-9099-C40C66FF867C}">
                  <a14:compatExt spid="_x0000_s2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8100" name="Button 4548" hidden="1">
              <a:extLst>
                <a:ext uri="{63B3BB69-23CF-44E3-9099-C40C66FF867C}">
                  <a14:compatExt spid="_x0000_s2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8101" name="Button 4549" hidden="1">
              <a:extLst>
                <a:ext uri="{63B3BB69-23CF-44E3-9099-C40C66FF867C}">
                  <a14:compatExt spid="_x0000_s2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8102" name="Button 4550" hidden="1">
              <a:extLst>
                <a:ext uri="{63B3BB69-23CF-44E3-9099-C40C66FF867C}">
                  <a14:compatExt spid="_x0000_s2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8103" name="Button 4551" hidden="1">
              <a:extLst>
                <a:ext uri="{63B3BB69-23CF-44E3-9099-C40C66FF867C}">
                  <a14:compatExt spid="_x0000_s2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8104" name="Button 4552" hidden="1">
              <a:extLst>
                <a:ext uri="{63B3BB69-23CF-44E3-9099-C40C66FF867C}">
                  <a14:compatExt spid="_x0000_s28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8105" name="Button 4553" hidden="1">
              <a:extLst>
                <a:ext uri="{63B3BB69-23CF-44E3-9099-C40C66FF867C}">
                  <a14:compatExt spid="_x0000_s2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8106" name="Button 4554" hidden="1">
              <a:extLst>
                <a:ext uri="{63B3BB69-23CF-44E3-9099-C40C66FF867C}">
                  <a14:compatExt spid="_x0000_s2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8107" name="Button 4555" hidden="1">
              <a:extLst>
                <a:ext uri="{63B3BB69-23CF-44E3-9099-C40C66FF867C}">
                  <a14:compatExt spid="_x0000_s28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8108" name="Button 4556" hidden="1">
              <a:extLst>
                <a:ext uri="{63B3BB69-23CF-44E3-9099-C40C66FF867C}">
                  <a14:compatExt spid="_x0000_s2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8109" name="Button 4557" hidden="1">
              <a:extLst>
                <a:ext uri="{63B3BB69-23CF-44E3-9099-C40C66FF867C}">
                  <a14:compatExt spid="_x0000_s28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8110" name="Button 4558" hidden="1">
              <a:extLst>
                <a:ext uri="{63B3BB69-23CF-44E3-9099-C40C66FF867C}">
                  <a14:compatExt spid="_x0000_s2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8111" name="Button 4559" hidden="1">
              <a:extLst>
                <a:ext uri="{63B3BB69-23CF-44E3-9099-C40C66FF867C}">
                  <a14:compatExt spid="_x0000_s28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8112" name="Button 4560" hidden="1">
              <a:extLst>
                <a:ext uri="{63B3BB69-23CF-44E3-9099-C40C66FF867C}">
                  <a14:compatExt spid="_x0000_s28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8113" name="Button 4561" hidden="1">
              <a:extLst>
                <a:ext uri="{63B3BB69-23CF-44E3-9099-C40C66FF867C}">
                  <a14:compatExt spid="_x0000_s2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28114" name="Button 4562" hidden="1">
              <a:extLst>
                <a:ext uri="{63B3BB69-23CF-44E3-9099-C40C66FF867C}">
                  <a14:compatExt spid="_x0000_s28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8120" name="Button 4568" hidden="1">
              <a:extLst>
                <a:ext uri="{63B3BB69-23CF-44E3-9099-C40C66FF867C}">
                  <a14:compatExt spid="_x0000_s2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8121" name="Button 4569" hidden="1">
              <a:extLst>
                <a:ext uri="{63B3BB69-23CF-44E3-9099-C40C66FF867C}">
                  <a14:compatExt spid="_x0000_s2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8122" name="Button 4570" hidden="1">
              <a:extLst>
                <a:ext uri="{63B3BB69-23CF-44E3-9099-C40C66FF867C}">
                  <a14:compatExt spid="_x0000_s2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28123" name="Button 4571" hidden="1">
              <a:extLst>
                <a:ext uri="{63B3BB69-23CF-44E3-9099-C40C66FF867C}">
                  <a14:compatExt spid="_x0000_s2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28124" name="Button 4572" hidden="1">
              <a:extLst>
                <a:ext uri="{63B3BB69-23CF-44E3-9099-C40C66FF867C}">
                  <a14:compatExt spid="_x0000_s2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8125" name="Button 4573" hidden="1">
              <a:extLst>
                <a:ext uri="{63B3BB69-23CF-44E3-9099-C40C66FF867C}">
                  <a14:compatExt spid="_x0000_s2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28126" name="Button 4574" hidden="1">
              <a:extLst>
                <a:ext uri="{63B3BB69-23CF-44E3-9099-C40C66FF867C}">
                  <a14:compatExt spid="_x0000_s2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8127" name="Button 4575" hidden="1">
              <a:extLst>
                <a:ext uri="{63B3BB69-23CF-44E3-9099-C40C66FF867C}">
                  <a14:compatExt spid="_x0000_s2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8163" name="Button 4611" hidden="1">
              <a:extLst>
                <a:ext uri="{63B3BB69-23CF-44E3-9099-C40C66FF867C}">
                  <a14:compatExt spid="_x0000_s281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8164" name="Button 4612" hidden="1">
              <a:extLst>
                <a:ext uri="{63B3BB69-23CF-44E3-9099-C40C66FF867C}">
                  <a14:compatExt spid="_x0000_s28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8165" name="Button 4613" hidden="1">
              <a:extLst>
                <a:ext uri="{63B3BB69-23CF-44E3-9099-C40C66FF867C}">
                  <a14:compatExt spid="_x0000_s281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8166" name="Button 4614" hidden="1">
              <a:extLst>
                <a:ext uri="{63B3BB69-23CF-44E3-9099-C40C66FF867C}">
                  <a14:compatExt spid="_x0000_s28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8167" name="Button 4615" hidden="1">
              <a:extLst>
                <a:ext uri="{63B3BB69-23CF-44E3-9099-C40C66FF867C}">
                  <a14:compatExt spid="_x0000_s28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8190" name="Button 4638" hidden="1">
              <a:extLst>
                <a:ext uri="{63B3BB69-23CF-44E3-9099-C40C66FF867C}">
                  <a14:compatExt spid="_x0000_s281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8191" name="Button 4639" hidden="1">
              <a:extLst>
                <a:ext uri="{63B3BB69-23CF-44E3-9099-C40C66FF867C}">
                  <a14:compatExt spid="_x0000_s2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8192" name="Button 4640" hidden="1">
              <a:extLst>
                <a:ext uri="{63B3BB69-23CF-44E3-9099-C40C66FF867C}">
                  <a14:compatExt spid="_x0000_s281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8211" name="Button 4659" hidden="1">
              <a:extLst>
                <a:ext uri="{63B3BB69-23CF-44E3-9099-C40C66FF867C}">
                  <a14:compatExt spid="_x0000_s282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8212" name="Button 4660" hidden="1">
              <a:extLst>
                <a:ext uri="{63B3BB69-23CF-44E3-9099-C40C66FF867C}">
                  <a14:compatExt spid="_x0000_s28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8213" name="Button 4661" hidden="1">
              <a:extLst>
                <a:ext uri="{63B3BB69-23CF-44E3-9099-C40C66FF867C}">
                  <a14:compatExt spid="_x0000_s282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8214" name="Button 4662" hidden="1">
              <a:extLst>
                <a:ext uri="{63B3BB69-23CF-44E3-9099-C40C66FF867C}">
                  <a14:compatExt spid="_x0000_s2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8215" name="Button 4663" hidden="1">
              <a:extLst>
                <a:ext uri="{63B3BB69-23CF-44E3-9099-C40C66FF867C}">
                  <a14:compatExt spid="_x0000_s28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8216" name="Button 4664" hidden="1">
              <a:extLst>
                <a:ext uri="{63B3BB69-23CF-44E3-9099-C40C66FF867C}">
                  <a14:compatExt spid="_x0000_s2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8217" name="Button 4665" hidden="1">
              <a:extLst>
                <a:ext uri="{63B3BB69-23CF-44E3-9099-C40C66FF867C}">
                  <a14:compatExt spid="_x0000_s2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8238" name="Button 4686" hidden="1">
              <a:extLst>
                <a:ext uri="{63B3BB69-23CF-44E3-9099-C40C66FF867C}">
                  <a14:compatExt spid="_x0000_s28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8239" name="Button 4687" hidden="1">
              <a:extLst>
                <a:ext uri="{63B3BB69-23CF-44E3-9099-C40C66FF867C}">
                  <a14:compatExt spid="_x0000_s28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8240" name="Button 4688" hidden="1">
              <a:extLst>
                <a:ext uri="{63B3BB69-23CF-44E3-9099-C40C66FF867C}">
                  <a14:compatExt spid="_x0000_s28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8259" name="Button 4707" hidden="1">
              <a:extLst>
                <a:ext uri="{63B3BB69-23CF-44E3-9099-C40C66FF867C}">
                  <a14:compatExt spid="_x0000_s28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8260" name="Button 4708" hidden="1">
              <a:extLst>
                <a:ext uri="{63B3BB69-23CF-44E3-9099-C40C66FF867C}">
                  <a14:compatExt spid="_x0000_s2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8261" name="Button 4709" hidden="1">
              <a:extLst>
                <a:ext uri="{63B3BB69-23CF-44E3-9099-C40C66FF867C}">
                  <a14:compatExt spid="_x0000_s28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8280" name="Button 4728" hidden="1">
              <a:extLst>
                <a:ext uri="{63B3BB69-23CF-44E3-9099-C40C66FF867C}">
                  <a14:compatExt spid="_x0000_s282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8281" name="Button 4729" hidden="1">
              <a:extLst>
                <a:ext uri="{63B3BB69-23CF-44E3-9099-C40C66FF867C}">
                  <a14:compatExt spid="_x0000_s2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8282" name="Button 4730" hidden="1">
              <a:extLst>
                <a:ext uri="{63B3BB69-23CF-44E3-9099-C40C66FF867C}">
                  <a14:compatExt spid="_x0000_s282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28289" name="Button 4737" hidden="1">
              <a:extLst>
                <a:ext uri="{63B3BB69-23CF-44E3-9099-C40C66FF867C}">
                  <a14:compatExt spid="_x0000_s2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28290" name="Button 4738" hidden="1">
              <a:extLst>
                <a:ext uri="{63B3BB69-23CF-44E3-9099-C40C66FF867C}">
                  <a14:compatExt spid="_x0000_s28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28292" name="Button 4740" hidden="1">
              <a:extLst>
                <a:ext uri="{63B3BB69-23CF-44E3-9099-C40C66FF867C}">
                  <a14:compatExt spid="_x0000_s28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8337" name="Button 4785" hidden="1">
              <a:extLst>
                <a:ext uri="{63B3BB69-23CF-44E3-9099-C40C66FF867C}">
                  <a14:compatExt spid="_x0000_s283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28338" name="Button 4786" hidden="1">
              <a:extLst>
                <a:ext uri="{63B3BB69-23CF-44E3-9099-C40C66FF867C}">
                  <a14:compatExt spid="_x0000_s28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8339" name="Button 4787" hidden="1">
              <a:extLst>
                <a:ext uri="{63B3BB69-23CF-44E3-9099-C40C66FF867C}">
                  <a14:compatExt spid="_x0000_s283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8340" name="Button 4788" hidden="1">
              <a:extLst>
                <a:ext uri="{63B3BB69-23CF-44E3-9099-C40C66FF867C}">
                  <a14:compatExt spid="_x0000_s28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8341" name="Button 4789" hidden="1">
              <a:extLst>
                <a:ext uri="{63B3BB69-23CF-44E3-9099-C40C66FF867C}">
                  <a14:compatExt spid="_x0000_s28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8342" name="Button 4790" hidden="1">
              <a:extLst>
                <a:ext uri="{63B3BB69-23CF-44E3-9099-C40C66FF867C}">
                  <a14:compatExt spid="_x0000_s2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8343" name="Button 4791" hidden="1">
              <a:extLst>
                <a:ext uri="{63B3BB69-23CF-44E3-9099-C40C66FF867C}">
                  <a14:compatExt spid="_x0000_s2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8344" name="Button 4792" hidden="1">
              <a:extLst>
                <a:ext uri="{63B3BB69-23CF-44E3-9099-C40C66FF867C}">
                  <a14:compatExt spid="_x0000_s2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28345" name="Button 4793" hidden="1">
              <a:extLst>
                <a:ext uri="{63B3BB69-23CF-44E3-9099-C40C66FF867C}">
                  <a14:compatExt spid="_x0000_s2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8346" name="Button 4794" hidden="1">
              <a:extLst>
                <a:ext uri="{63B3BB69-23CF-44E3-9099-C40C66FF867C}">
                  <a14:compatExt spid="_x0000_s2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8347" name="Button 4795" hidden="1">
              <a:extLst>
                <a:ext uri="{63B3BB69-23CF-44E3-9099-C40C66FF867C}">
                  <a14:compatExt spid="_x0000_s28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8348" name="Button 4796" hidden="1">
              <a:extLst>
                <a:ext uri="{63B3BB69-23CF-44E3-9099-C40C66FF867C}">
                  <a14:compatExt spid="_x0000_s2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8349" name="Button 4797" hidden="1">
              <a:extLst>
                <a:ext uri="{63B3BB69-23CF-44E3-9099-C40C66FF867C}">
                  <a14:compatExt spid="_x0000_s2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8350" name="Button 4798" hidden="1">
              <a:extLst>
                <a:ext uri="{63B3BB69-23CF-44E3-9099-C40C66FF867C}">
                  <a14:compatExt spid="_x0000_s2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8378" name="Button 4826" hidden="1">
              <a:extLst>
                <a:ext uri="{63B3BB69-23CF-44E3-9099-C40C66FF867C}">
                  <a14:compatExt spid="_x0000_s2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8379" name="Button 4827" hidden="1">
              <a:extLst>
                <a:ext uri="{63B3BB69-23CF-44E3-9099-C40C66FF867C}">
                  <a14:compatExt spid="_x0000_s28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8401" name="Button 4849" hidden="1">
              <a:extLst>
                <a:ext uri="{63B3BB69-23CF-44E3-9099-C40C66FF867C}">
                  <a14:compatExt spid="_x0000_s284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8402" name="Button 4850" hidden="1">
              <a:extLst>
                <a:ext uri="{63B3BB69-23CF-44E3-9099-C40C66FF867C}">
                  <a14:compatExt spid="_x0000_s2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8403" name="Button 4851" hidden="1">
              <a:extLst>
                <a:ext uri="{63B3BB69-23CF-44E3-9099-C40C66FF867C}">
                  <a14:compatExt spid="_x0000_s284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8422" name="Button 4870" hidden="1">
              <a:extLst>
                <a:ext uri="{63B3BB69-23CF-44E3-9099-C40C66FF867C}">
                  <a14:compatExt spid="_x0000_s284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8423" name="Button 4871" hidden="1">
              <a:extLst>
                <a:ext uri="{63B3BB69-23CF-44E3-9099-C40C66FF867C}">
                  <a14:compatExt spid="_x0000_s28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8424" name="Button 4872" hidden="1">
              <a:extLst>
                <a:ext uri="{63B3BB69-23CF-44E3-9099-C40C66FF867C}">
                  <a14:compatExt spid="_x0000_s284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8426" name="Button 4874" hidden="1">
              <a:extLst>
                <a:ext uri="{63B3BB69-23CF-44E3-9099-C40C66FF867C}">
                  <a14:compatExt spid="_x0000_s28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8427" name="Button 4875" hidden="1">
              <a:extLst>
                <a:ext uri="{63B3BB69-23CF-44E3-9099-C40C66FF867C}">
                  <a14:compatExt spid="_x0000_s2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8428" name="Button 4876" hidden="1">
              <a:extLst>
                <a:ext uri="{63B3BB69-23CF-44E3-9099-C40C66FF867C}">
                  <a14:compatExt spid="_x0000_s2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8429" name="Button 4877" hidden="1">
              <a:extLst>
                <a:ext uri="{63B3BB69-23CF-44E3-9099-C40C66FF867C}">
                  <a14:compatExt spid="_x0000_s2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8430" name="Button 4878" hidden="1">
              <a:extLst>
                <a:ext uri="{63B3BB69-23CF-44E3-9099-C40C66FF867C}">
                  <a14:compatExt spid="_x0000_s2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8431" name="Button 4879" hidden="1">
              <a:extLst>
                <a:ext uri="{63B3BB69-23CF-44E3-9099-C40C66FF867C}">
                  <a14:compatExt spid="_x0000_s2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8444" name="Button 4892" hidden="1">
              <a:extLst>
                <a:ext uri="{63B3BB69-23CF-44E3-9099-C40C66FF867C}">
                  <a14:compatExt spid="_x0000_s28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8445" name="Button 4893" hidden="1">
              <a:extLst>
                <a:ext uri="{63B3BB69-23CF-44E3-9099-C40C66FF867C}">
                  <a14:compatExt spid="_x0000_s28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8450" name="Button 4898" hidden="1">
              <a:extLst>
                <a:ext uri="{63B3BB69-23CF-44E3-9099-C40C66FF867C}">
                  <a14:compatExt spid="_x0000_s28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8451" name="Button 4899" hidden="1">
              <a:extLst>
                <a:ext uri="{63B3BB69-23CF-44E3-9099-C40C66FF867C}">
                  <a14:compatExt spid="_x0000_s28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8452" name="Button 4900" hidden="1">
              <a:extLst>
                <a:ext uri="{63B3BB69-23CF-44E3-9099-C40C66FF867C}">
                  <a14:compatExt spid="_x0000_s28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8453" name="Button 4901" hidden="1">
              <a:extLst>
                <a:ext uri="{63B3BB69-23CF-44E3-9099-C40C66FF867C}">
                  <a14:compatExt spid="_x0000_s28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8454" name="Button 4902" hidden="1">
              <a:extLst>
                <a:ext uri="{63B3BB69-23CF-44E3-9099-C40C66FF867C}">
                  <a14:compatExt spid="_x0000_s28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8455" name="Button 4903" hidden="1">
              <a:extLst>
                <a:ext uri="{63B3BB69-23CF-44E3-9099-C40C66FF867C}">
                  <a14:compatExt spid="_x0000_s28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8456" name="Button 4904" hidden="1">
              <a:extLst>
                <a:ext uri="{63B3BB69-23CF-44E3-9099-C40C66FF867C}">
                  <a14:compatExt spid="_x0000_s28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8457" name="Button 4905" hidden="1">
              <a:extLst>
                <a:ext uri="{63B3BB69-23CF-44E3-9099-C40C66FF867C}">
                  <a14:compatExt spid="_x0000_s28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8476" name="Button 4924" hidden="1">
              <a:extLst>
                <a:ext uri="{63B3BB69-23CF-44E3-9099-C40C66FF867C}">
                  <a14:compatExt spid="_x0000_s284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8477" name="Button 4925" hidden="1">
              <a:extLst>
                <a:ext uri="{63B3BB69-23CF-44E3-9099-C40C66FF867C}">
                  <a14:compatExt spid="_x0000_s28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8478" name="Button 4926" hidden="1">
              <a:extLst>
                <a:ext uri="{63B3BB69-23CF-44E3-9099-C40C66FF867C}">
                  <a14:compatExt spid="_x0000_s284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8497" name="Button 4945" hidden="1">
              <a:extLst>
                <a:ext uri="{63B3BB69-23CF-44E3-9099-C40C66FF867C}">
                  <a14:compatExt spid="_x0000_s284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8498" name="Button 4946" hidden="1">
              <a:extLst>
                <a:ext uri="{63B3BB69-23CF-44E3-9099-C40C66FF867C}">
                  <a14:compatExt spid="_x0000_s28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8499" name="Button 4947" hidden="1">
              <a:extLst>
                <a:ext uri="{63B3BB69-23CF-44E3-9099-C40C66FF867C}">
                  <a14:compatExt spid="_x0000_s284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8500" name="Button 4948" hidden="1">
              <a:extLst>
                <a:ext uri="{63B3BB69-23CF-44E3-9099-C40C66FF867C}">
                  <a14:compatExt spid="_x0000_s28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28501" name="Button 4949" hidden="1">
              <a:extLst>
                <a:ext uri="{63B3BB69-23CF-44E3-9099-C40C66FF867C}">
                  <a14:compatExt spid="_x0000_s28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1817</xdr:row>
          <xdr:rowOff>0</xdr:rowOff>
        </xdr:to>
        <xdr:sp macro="" textlink="">
          <xdr:nvSpPr>
            <xdr:cNvPr id="28502" name="Button 4950" hidden="1">
              <a:extLst>
                <a:ext uri="{63B3BB69-23CF-44E3-9099-C40C66FF867C}">
                  <a14:compatExt spid="_x0000_s28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8503" name="Button 4951" hidden="1">
              <a:extLst>
                <a:ext uri="{63B3BB69-23CF-44E3-9099-C40C66FF867C}">
                  <a14:compatExt spid="_x0000_s28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28506" name="Button 4954" hidden="1">
              <a:extLst>
                <a:ext uri="{63B3BB69-23CF-44E3-9099-C40C66FF867C}">
                  <a14:compatExt spid="_x0000_s28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28528" name="Button 4976" hidden="1">
              <a:extLst>
                <a:ext uri="{63B3BB69-23CF-44E3-9099-C40C66FF867C}">
                  <a14:compatExt spid="_x0000_s285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8529" name="Button 4977" hidden="1">
              <a:extLst>
                <a:ext uri="{63B3BB69-23CF-44E3-9099-C40C66FF867C}">
                  <a14:compatExt spid="_x0000_s28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1822</xdr:row>
          <xdr:rowOff>0</xdr:rowOff>
        </xdr:to>
        <xdr:sp macro="" textlink="">
          <xdr:nvSpPr>
            <xdr:cNvPr id="28530" name="Button 4978" hidden="1">
              <a:extLst>
                <a:ext uri="{63B3BB69-23CF-44E3-9099-C40C66FF867C}">
                  <a14:compatExt spid="_x0000_s285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8531" name="Button 4979" hidden="1">
              <a:extLst>
                <a:ext uri="{63B3BB69-23CF-44E3-9099-C40C66FF867C}">
                  <a14:compatExt spid="_x0000_s28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8532" name="Button 4980" hidden="1">
              <a:extLst>
                <a:ext uri="{63B3BB69-23CF-44E3-9099-C40C66FF867C}">
                  <a14:compatExt spid="_x0000_s28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8533" name="Button 4981" hidden="1">
              <a:extLst>
                <a:ext uri="{63B3BB69-23CF-44E3-9099-C40C66FF867C}">
                  <a14:compatExt spid="_x0000_s28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8534" name="Button 4982" hidden="1">
              <a:extLst>
                <a:ext uri="{63B3BB69-23CF-44E3-9099-C40C66FF867C}">
                  <a14:compatExt spid="_x0000_s28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8535" name="Button 4983" hidden="1">
              <a:extLst>
                <a:ext uri="{63B3BB69-23CF-44E3-9099-C40C66FF867C}">
                  <a14:compatExt spid="_x0000_s28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8536" name="Button 4984" hidden="1">
              <a:extLst>
                <a:ext uri="{63B3BB69-23CF-44E3-9099-C40C66FF867C}">
                  <a14:compatExt spid="_x0000_s28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8550" name="Button 4998" hidden="1">
              <a:extLst>
                <a:ext uri="{63B3BB69-23CF-44E3-9099-C40C66FF867C}">
                  <a14:compatExt spid="_x0000_s28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8551" name="Button 4999" hidden="1">
              <a:extLst>
                <a:ext uri="{63B3BB69-23CF-44E3-9099-C40C66FF867C}">
                  <a14:compatExt spid="_x0000_s28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8552" name="Button 5000" hidden="1">
              <a:extLst>
                <a:ext uri="{63B3BB69-23CF-44E3-9099-C40C66FF867C}">
                  <a14:compatExt spid="_x0000_s28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8553" name="Button 5001" hidden="1">
              <a:extLst>
                <a:ext uri="{63B3BB69-23CF-44E3-9099-C40C66FF867C}">
                  <a14:compatExt spid="_x0000_s28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8554" name="Button 5002" hidden="1">
              <a:extLst>
                <a:ext uri="{63B3BB69-23CF-44E3-9099-C40C66FF867C}">
                  <a14:compatExt spid="_x0000_s28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8577" name="Button 5025" hidden="1">
              <a:extLst>
                <a:ext uri="{63B3BB69-23CF-44E3-9099-C40C66FF867C}">
                  <a14:compatExt spid="_x0000_s285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8578" name="Button 5026" hidden="1">
              <a:extLst>
                <a:ext uri="{63B3BB69-23CF-44E3-9099-C40C66FF867C}">
                  <a14:compatExt spid="_x0000_s28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8579" name="Button 5027" hidden="1">
              <a:extLst>
                <a:ext uri="{63B3BB69-23CF-44E3-9099-C40C66FF867C}">
                  <a14:compatExt spid="_x0000_s285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8603" name="Button 5051" hidden="1">
              <a:extLst>
                <a:ext uri="{63B3BB69-23CF-44E3-9099-C40C66FF867C}">
                  <a14:compatExt spid="_x0000_s286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8604" name="Button 5052" hidden="1">
              <a:extLst>
                <a:ext uri="{63B3BB69-23CF-44E3-9099-C40C66FF867C}">
                  <a14:compatExt spid="_x0000_s28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8605" name="Button 5053" hidden="1">
              <a:extLst>
                <a:ext uri="{63B3BB69-23CF-44E3-9099-C40C66FF867C}">
                  <a14:compatExt spid="_x0000_s286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8608" name="Button 5056" hidden="1">
              <a:extLst>
                <a:ext uri="{63B3BB69-23CF-44E3-9099-C40C66FF867C}">
                  <a14:compatExt spid="_x0000_s28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8609" name="Button 5057" hidden="1">
              <a:extLst>
                <a:ext uri="{63B3BB69-23CF-44E3-9099-C40C66FF867C}">
                  <a14:compatExt spid="_x0000_s28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8610" name="Button 5058" hidden="1">
              <a:extLst>
                <a:ext uri="{63B3BB69-23CF-44E3-9099-C40C66FF867C}">
                  <a14:compatExt spid="_x0000_s28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8611" name="Button 5059" hidden="1">
              <a:extLst>
                <a:ext uri="{63B3BB69-23CF-44E3-9099-C40C66FF867C}">
                  <a14:compatExt spid="_x0000_s28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8612" name="Button 5060" hidden="1">
              <a:extLst>
                <a:ext uri="{63B3BB69-23CF-44E3-9099-C40C66FF867C}">
                  <a14:compatExt spid="_x0000_s28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8613" name="Button 5061" hidden="1">
              <a:extLst>
                <a:ext uri="{63B3BB69-23CF-44E3-9099-C40C66FF867C}">
                  <a14:compatExt spid="_x0000_s28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8614" name="Button 5062" hidden="1">
              <a:extLst>
                <a:ext uri="{63B3BB69-23CF-44E3-9099-C40C66FF867C}">
                  <a14:compatExt spid="_x0000_s28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8615" name="Button 5063" hidden="1">
              <a:extLst>
                <a:ext uri="{63B3BB69-23CF-44E3-9099-C40C66FF867C}">
                  <a14:compatExt spid="_x0000_s28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8616" name="Button 5064" hidden="1">
              <a:extLst>
                <a:ext uri="{63B3BB69-23CF-44E3-9099-C40C66FF867C}">
                  <a14:compatExt spid="_x0000_s28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8617" name="Button 5065" hidden="1">
              <a:extLst>
                <a:ext uri="{63B3BB69-23CF-44E3-9099-C40C66FF867C}">
                  <a14:compatExt spid="_x0000_s28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8618" name="Button 5066" hidden="1">
              <a:extLst>
                <a:ext uri="{63B3BB69-23CF-44E3-9099-C40C66FF867C}">
                  <a14:compatExt spid="_x0000_s28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28624" name="Button 5072" hidden="1">
              <a:extLst>
                <a:ext uri="{63B3BB69-23CF-44E3-9099-C40C66FF867C}">
                  <a14:compatExt spid="_x0000_s28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8649" name="Button 5097" hidden="1">
              <a:extLst>
                <a:ext uri="{63B3BB69-23CF-44E3-9099-C40C66FF867C}">
                  <a14:compatExt spid="_x0000_s286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8650" name="Button 5098" hidden="1">
              <a:extLst>
                <a:ext uri="{63B3BB69-23CF-44E3-9099-C40C66FF867C}">
                  <a14:compatExt spid="_x0000_s28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8651" name="Button 5099" hidden="1">
              <a:extLst>
                <a:ext uri="{63B3BB69-23CF-44E3-9099-C40C66FF867C}">
                  <a14:compatExt spid="_x0000_s286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32768" name="Button 5120" hidden="1">
              <a:extLst>
                <a:ext uri="{63B3BB69-23CF-44E3-9099-C40C66FF867C}">
                  <a14:compatExt spid="_x0000_s327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32769" name="Button 5121" hidden="1">
              <a:extLst>
                <a:ext uri="{63B3BB69-23CF-44E3-9099-C40C66FF867C}">
                  <a14:compatExt spid="_x0000_s3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32770" name="Button 5122" hidden="1">
              <a:extLst>
                <a:ext uri="{63B3BB69-23CF-44E3-9099-C40C66FF867C}">
                  <a14:compatExt spid="_x0000_s327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32789" name="Button 5141" hidden="1">
              <a:extLst>
                <a:ext uri="{63B3BB69-23CF-44E3-9099-C40C66FF867C}">
                  <a14:compatExt spid="_x0000_s327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32790" name="Button 5142" hidden="1">
              <a:extLst>
                <a:ext uri="{63B3BB69-23CF-44E3-9099-C40C66FF867C}">
                  <a14:compatExt spid="_x0000_s3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32791" name="Button 5143" hidden="1">
              <a:extLst>
                <a:ext uri="{63B3BB69-23CF-44E3-9099-C40C66FF867C}">
                  <a14:compatExt spid="_x0000_s327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32814" name="Button 5166" hidden="1">
              <a:extLst>
                <a:ext uri="{63B3BB69-23CF-44E3-9099-C40C66FF867C}">
                  <a14:compatExt spid="_x0000_s328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32815" name="Button 5167" hidden="1">
              <a:extLst>
                <a:ext uri="{63B3BB69-23CF-44E3-9099-C40C66FF867C}">
                  <a14:compatExt spid="_x0000_s3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32816" name="Button 5168" hidden="1">
              <a:extLst>
                <a:ext uri="{63B3BB69-23CF-44E3-9099-C40C66FF867C}">
                  <a14:compatExt spid="_x0000_s328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32836" name="Button 5188" hidden="1">
              <a:extLst>
                <a:ext uri="{63B3BB69-23CF-44E3-9099-C40C66FF867C}">
                  <a14:compatExt spid="_x0000_s328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32837" name="Button 5189" hidden="1">
              <a:extLst>
                <a:ext uri="{63B3BB69-23CF-44E3-9099-C40C66FF867C}">
                  <a14:compatExt spid="_x0000_s3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1905</xdr:row>
          <xdr:rowOff>0</xdr:rowOff>
        </xdr:to>
        <xdr:sp macro="" textlink="">
          <xdr:nvSpPr>
            <xdr:cNvPr id="32838" name="Button 5190" hidden="1">
              <a:extLst>
                <a:ext uri="{63B3BB69-23CF-44E3-9099-C40C66FF867C}">
                  <a14:compatExt spid="_x0000_s328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32839" name="Button 5191" hidden="1">
              <a:extLst>
                <a:ext uri="{63B3BB69-23CF-44E3-9099-C40C66FF867C}">
                  <a14:compatExt spid="_x0000_s3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32842" name="Button 5194" hidden="1">
              <a:extLst>
                <a:ext uri="{63B3BB69-23CF-44E3-9099-C40C66FF867C}">
                  <a14:compatExt spid="_x0000_s3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32843" name="Button 5195" hidden="1">
              <a:extLst>
                <a:ext uri="{63B3BB69-23CF-44E3-9099-C40C66FF867C}">
                  <a14:compatExt spid="_x0000_s3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32862" name="Button 5214" hidden="1">
              <a:extLst>
                <a:ext uri="{63B3BB69-23CF-44E3-9099-C40C66FF867C}">
                  <a14:compatExt spid="_x0000_s328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32863" name="Button 5215" hidden="1">
              <a:extLst>
                <a:ext uri="{63B3BB69-23CF-44E3-9099-C40C66FF867C}">
                  <a14:compatExt spid="_x0000_s3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32864" name="Button 5216" hidden="1">
              <a:extLst>
                <a:ext uri="{63B3BB69-23CF-44E3-9099-C40C66FF867C}">
                  <a14:compatExt spid="_x0000_s328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32865" name="Button 5217" hidden="1">
              <a:extLst>
                <a:ext uri="{63B3BB69-23CF-44E3-9099-C40C66FF867C}">
                  <a14:compatExt spid="_x0000_s3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32890" name="Button 5242" hidden="1">
              <a:extLst>
                <a:ext uri="{63B3BB69-23CF-44E3-9099-C40C66FF867C}">
                  <a14:compatExt spid="_x0000_s3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32893" name="Button 5245" hidden="1">
              <a:extLst>
                <a:ext uri="{63B3BB69-23CF-44E3-9099-C40C66FF867C}">
                  <a14:compatExt spid="_x0000_s3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32912" name="Button 5264" hidden="1">
              <a:extLst>
                <a:ext uri="{63B3BB69-23CF-44E3-9099-C40C66FF867C}">
                  <a14:compatExt spid="_x0000_s329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32913" name="Button 5265" hidden="1">
              <a:extLst>
                <a:ext uri="{63B3BB69-23CF-44E3-9099-C40C66FF867C}">
                  <a14:compatExt spid="_x0000_s3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32914" name="Button 5266" hidden="1">
              <a:extLst>
                <a:ext uri="{63B3BB69-23CF-44E3-9099-C40C66FF867C}">
                  <a14:compatExt spid="_x0000_s329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32918" name="Button 5270" hidden="1">
              <a:extLst>
                <a:ext uri="{63B3BB69-23CF-44E3-9099-C40C66FF867C}">
                  <a14:compatExt spid="_x0000_s3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32919" name="Button 5271" hidden="1">
              <a:extLst>
                <a:ext uri="{63B3BB69-23CF-44E3-9099-C40C66FF867C}">
                  <a14:compatExt spid="_x0000_s3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32920" name="Button 5272" hidden="1">
              <a:extLst>
                <a:ext uri="{63B3BB69-23CF-44E3-9099-C40C66FF867C}">
                  <a14:compatExt spid="_x0000_s3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32921" name="Button 5273" hidden="1">
              <a:extLst>
                <a:ext uri="{63B3BB69-23CF-44E3-9099-C40C66FF867C}">
                  <a14:compatExt spid="_x0000_s3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33001" name="Button 5353" hidden="1">
              <a:extLst>
                <a:ext uri="{63B3BB69-23CF-44E3-9099-C40C66FF867C}">
                  <a14:compatExt spid="_x0000_s330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33002" name="Button 5354" hidden="1">
              <a:extLst>
                <a:ext uri="{63B3BB69-23CF-44E3-9099-C40C66FF867C}">
                  <a14:compatExt spid="_x0000_s3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33003" name="Button 5355" hidden="1">
              <a:extLst>
                <a:ext uri="{63B3BB69-23CF-44E3-9099-C40C66FF867C}">
                  <a14:compatExt spid="_x0000_s330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33022" name="Button 5374" hidden="1">
              <a:extLst>
                <a:ext uri="{63B3BB69-23CF-44E3-9099-C40C66FF867C}">
                  <a14:compatExt spid="_x0000_s330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33023" name="Button 5375" hidden="1">
              <a:extLst>
                <a:ext uri="{63B3BB69-23CF-44E3-9099-C40C66FF867C}">
                  <a14:compatExt spid="_x0000_s3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33024" name="Button 5376" hidden="1">
              <a:extLst>
                <a:ext uri="{63B3BB69-23CF-44E3-9099-C40C66FF867C}">
                  <a14:compatExt spid="_x0000_s330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33027" name="Button 5379" hidden="1">
              <a:extLst>
                <a:ext uri="{63B3BB69-23CF-44E3-9099-C40C66FF867C}">
                  <a14:compatExt spid="_x0000_s3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33050" name="Button 5402" hidden="1">
              <a:extLst>
                <a:ext uri="{63B3BB69-23CF-44E3-9099-C40C66FF867C}">
                  <a14:compatExt spid="_x0000_s3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33052" name="Button 5404" hidden="1">
              <a:extLst>
                <a:ext uri="{63B3BB69-23CF-44E3-9099-C40C66FF867C}">
                  <a14:compatExt spid="_x0000_s3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33053" name="Button 5405" hidden="1">
              <a:extLst>
                <a:ext uri="{63B3BB69-23CF-44E3-9099-C40C66FF867C}">
                  <a14:compatExt spid="_x0000_s3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33054" name="Button 5406" hidden="1">
              <a:extLst>
                <a:ext uri="{63B3BB69-23CF-44E3-9099-C40C66FF867C}">
                  <a14:compatExt spid="_x0000_s3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33055" name="Button 5407" hidden="1">
              <a:extLst>
                <a:ext uri="{63B3BB69-23CF-44E3-9099-C40C66FF867C}">
                  <a14:compatExt spid="_x0000_s3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33056" name="Button 5408" hidden="1">
              <a:extLst>
                <a:ext uri="{63B3BB69-23CF-44E3-9099-C40C66FF867C}">
                  <a14:compatExt spid="_x0000_s3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33057" name="Button 5409" hidden="1">
              <a:extLst>
                <a:ext uri="{63B3BB69-23CF-44E3-9099-C40C66FF867C}">
                  <a14:compatExt spid="_x0000_s3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33058" name="Button 5410" hidden="1">
              <a:extLst>
                <a:ext uri="{63B3BB69-23CF-44E3-9099-C40C66FF867C}">
                  <a14:compatExt spid="_x0000_s3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249:F250" totalsRowShown="0">
  <autoFilter ref="A249:F2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62" name="Table363" displayName="Table363" ref="A1937:F1942" totalsRowShown="0">
  <autoFilter ref="A1937:F19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28" name="Table329" displayName="Table329" ref="A1952:F1953" totalsRowShown="0">
  <autoFilter ref="A1952:F19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90" name="Table391" displayName="Table391" ref="A1963:F1965" totalsRowShown="0">
  <autoFilter ref="A1963:F1965"/>
  <tableColumns count="6">
    <tableColumn id="1" name="CÓDIGO CATÁLOGO" dataDxfId="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1.xml><?xml version="1.0" encoding="utf-8"?>
<table xmlns="http://schemas.openxmlformats.org/spreadsheetml/2006/main" id="12" name="Table313" displayName="Table313" ref="A260:F367" totalsRowShown="0">
  <autoFilter ref="A260:F3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377:F451" totalsRowShown="0">
  <autoFilter ref="A377:F4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461:F506" totalsRowShown="0">
  <autoFilter ref="A461:F5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516:F530" totalsRowShown="0">
  <autoFilter ref="A516:F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3" name="Table314" displayName="Table314" ref="A540:F557" totalsRowShown="0">
  <autoFilter ref="A540:F5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567:F576" totalsRowShown="0">
  <autoFilter ref="A567:F5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586:F603" totalsRowShown="0">
  <autoFilter ref="A586:F6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613:F620" totalsRowShown="0">
  <autoFilter ref="A613:F6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630:F634" totalsRowShown="0">
  <autoFilter ref="A630:F6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9:F46" totalsRowShown="0">
  <autoFilter ref="A39:F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644:F648" totalsRowShown="0">
  <autoFilter ref="A644:F6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658:F661" totalsRowShown="0">
  <autoFilter ref="A658:F6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671:F672" totalsRowShown="0">
  <autoFilter ref="A671:F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682:F683" totalsRowShown="0">
  <autoFilter ref="A682:F6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693:F704" totalsRowShown="0">
  <autoFilter ref="A693:F7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714:F718" totalsRowShown="0">
  <autoFilter ref="A714:F7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9" name="Table330" displayName="Table330" ref="A728:F740" totalsRowShown="0">
  <autoFilter ref="A728:F7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1" name="Table332" displayName="Table332" ref="A750:F776" totalsRowShown="0">
  <autoFilter ref="A750:F7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786:F791" totalsRowShown="0">
  <autoFilter ref="A786:F7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2" name="Table333" displayName="Table333" ref="A801:F805" totalsRowShown="0">
  <autoFilter ref="A801:F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6" name="Table37" displayName="Table37" ref="A56:F62" totalsRowShown="0">
  <autoFilter ref="A56:F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3" name="Table334" displayName="Table334" ref="A815:F816" totalsRowShown="0">
  <autoFilter ref="A815:F8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4" name="Table335" displayName="Table335" ref="A826:F827" totalsRowShown="0">
  <autoFilter ref="A826:F8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5" name="Table336" displayName="Table336" ref="A837:F844" totalsRowShown="0">
  <autoFilter ref="A837:F8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6" name="Table337" displayName="Table337" ref="A854:F862" totalsRowShown="0">
  <autoFilter ref="A854:F8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7" name="Table338" displayName="Table338" ref="A872:F878" totalsRowShown="0">
  <autoFilter ref="A872:F8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8" name="Table339" displayName="Table339" ref="A888:F891" totalsRowShown="0">
  <autoFilter ref="A888:F8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9" name="Table340" displayName="Table340" ref="A901:F908" totalsRowShown="0">
  <autoFilter ref="A901: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0" name="Table341" displayName="Table341" ref="A918:F924" totalsRowShown="0">
  <autoFilter ref="A918:F9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1" name="Table342" displayName="Table342" ref="A934:F935" totalsRowShown="0">
  <autoFilter ref="A934:F9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2" name="Table343" displayName="Table343" ref="A945:F946" totalsRowShown="0">
  <autoFilter ref="A945:F9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2" name="Table33" displayName="Table33" ref="A72:F79" totalsRowShown="0">
  <autoFilter ref="A72:F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3" name="Table344" displayName="Table344" ref="A956:F964" totalsRowShown="0">
  <autoFilter ref="A956:F9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4" name="Table345" displayName="Table345" ref="A974:F982" totalsRowShown="0">
  <autoFilter ref="A974:F9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5" name="Table346" displayName="Table346" ref="A992:F1000" totalsRowShown="0">
  <autoFilter ref="A992:F10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6" name="Table347" displayName="Table347" ref="A1010:F1018" totalsRowShown="0">
  <autoFilter ref="A1010:F10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7" name="Table348" displayName="Table348" ref="A1028:F1031" totalsRowShown="0">
  <autoFilter ref="A1028:F10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8" name="Table349" displayName="Table349" ref="A1041:F1043" totalsRowShown="0">
  <autoFilter ref="A1041:F10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9" name="Table350" displayName="Table350" ref="A1053:F1054" totalsRowShown="0">
  <autoFilter ref="A1053:F10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0" name="Table351" displayName="Table351" ref="A1064:F1065" totalsRowShown="0">
  <autoFilter ref="A1064:F10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1" name="Table352" displayName="Table352" ref="A1075:F1077" totalsRowShown="0">
  <autoFilter ref="A1075:F10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2" name="Table353" displayName="Table353" ref="A1087:F1088" totalsRowShown="0">
  <autoFilter ref="A1087:F10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5" name="Table36" displayName="Table36" ref="A89:F121" totalsRowShown="0">
  <autoFilter ref="A89:F1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3" name="Table354" displayName="Table354" ref="A1098:F1109" totalsRowShown="0">
  <autoFilter ref="A1098:F11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4" name="Table355" displayName="Table355" ref="A1119:F1123" totalsRowShown="0">
  <autoFilter ref="A1119:F11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5" name="Table356" displayName="Table356" ref="A1133:F1134" totalsRowShown="0">
  <autoFilter ref="A1133:F11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6" name="Table357" displayName="Table357" ref="A1144:F1145" totalsRowShown="0">
  <autoFilter ref="A1144:F11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7" name="Table358" displayName="Table358" ref="A1155:F1158" totalsRowShown="0">
  <autoFilter ref="A1155:F11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8" name="Table359" displayName="Table359" ref="A1168:F1172" totalsRowShown="0">
  <autoFilter ref="A1168:F11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9" name="Table360" displayName="Table360" ref="A1182:F1185" totalsRowShown="0">
  <autoFilter ref="A1182:F11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0" name="Table361" displayName="Table361" ref="A1195:F1196" totalsRowShown="0">
  <autoFilter ref="A1195:F11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1" name="Table362" displayName="Table362" ref="A1206:F1215" totalsRowShown="0">
  <autoFilter ref="A1206:F12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3" name="Table364" displayName="Table364" ref="A1225:F1226" totalsRowShown="0">
  <autoFilter ref="A1225:F1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131:F161" totalsRowShown="0">
  <autoFilter ref="A131:F1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4" name="Table365" displayName="Table365" ref="A1236:F1238" totalsRowShown="0">
  <autoFilter ref="A1236:F123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5" name="Table366" displayName="Table366" ref="A1248:F1257" totalsRowShown="0">
  <autoFilter ref="A1248:F12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6" name="Table367" displayName="Table367" ref="A1267:F1275" totalsRowShown="0">
  <autoFilter ref="A1267:F12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7" name="Table368" displayName="Table368" ref="A1285:F1289" totalsRowShown="0">
  <autoFilter ref="A1285:F1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8" name="Table369" displayName="Table369" ref="A1299:F1305" totalsRowShown="0">
  <autoFilter ref="A1299:F13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9" name="Table370" displayName="Table370" ref="A1315:F1317" totalsRowShown="0">
  <autoFilter ref="A1315:F13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70" name="Table371" displayName="Table371" ref="A1327:F1328" totalsRowShown="0">
  <autoFilter ref="A1327:F13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71" name="Table372" displayName="Table372" ref="A1338:F1340" totalsRowShown="0">
  <autoFilter ref="A1338:F13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2" name="Table373" displayName="Table373" ref="A1350:F1351" totalsRowShown="0">
  <autoFilter ref="A1350:F13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3" name="Table374" displayName="Table374" ref="A1361:F1362" totalsRowShown="0">
  <autoFilter ref="A1361:F13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171:F198" totalsRowShown="0">
  <autoFilter ref="A171:F1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4" name="Table375" displayName="Table375" ref="A1372:F1373" totalsRowShown="0">
  <autoFilter ref="A1372:F13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5" name="Table376" displayName="Table376" ref="A1383:F1384" totalsRowShown="0">
  <autoFilter ref="A1383:F13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6" name="Table377" displayName="Table377" ref="A1394:F1395" totalsRowShown="0">
  <autoFilter ref="A1394:F13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7" name="Table378" displayName="Table378" ref="A1405:F1406" totalsRowShown="0">
  <autoFilter ref="A1405:F14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8" name="Table379" displayName="Table379" ref="A1416:F1417" totalsRowShown="0">
  <autoFilter ref="A1416:F14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9" name="Table380" displayName="Table380" ref="A1427:F1428" totalsRowShown="0">
  <autoFilter ref="A1427:F14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80" name="Table381" displayName="Table381" ref="A1438:F1481" totalsRowShown="0">
  <autoFilter ref="A1438:F14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81" name="Table382" displayName="Table382" ref="A1491:F1536" totalsRowShown="0">
  <autoFilter ref="A1491:F15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2" name="Table383" displayName="Table383" ref="A1546:F1590" totalsRowShown="0">
  <autoFilter ref="A1546:F15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3" name="Table384" displayName="Table384" ref="A1600:F1640" totalsRowShown="0">
  <autoFilter ref="A1600:F16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208:F228" totalsRowShown="0">
  <autoFilter ref="A208:F2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4" name="Table385" displayName="Table385" ref="A1650:F1653" totalsRowShown="0">
  <autoFilter ref="A1650:F1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5" name="Table386" displayName="Table386" ref="A1663:F1666" totalsRowShown="0">
  <autoFilter ref="A1663:F16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6" name="Table387" displayName="Table387" ref="A1676:F1679" totalsRowShown="0">
  <autoFilter ref="A1676:F16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7" name="Table388" displayName="Table388" ref="A1689:F1690" totalsRowShown="0">
  <autoFilter ref="A1689:F16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8" name="Table389" displayName="Table389" ref="A1700:F1701" totalsRowShown="0">
  <autoFilter ref="A1700:F17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9" name="Table390" displayName="Table390" ref="A1711:F1712" totalsRowShown="0">
  <autoFilter ref="A1711:F1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91" name="Table392" displayName="Table392" ref="A1722:F1736" totalsRowShown="0">
  <autoFilter ref="A1722:F17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92" name="Table393" displayName="Table393" ref="A1746:F1755" totalsRowShown="0">
  <autoFilter ref="A1746:F17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93" name="Table394" displayName="Table394" ref="A1765:F1775" totalsRowShown="0">
  <autoFilter ref="A1765:F17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4" name="Table395" displayName="Table395" ref="A1785:F1803" totalsRowShown="0">
  <autoFilter ref="A1785:F18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238:F239" totalsRowShown="0">
  <autoFilter ref="A238:F2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5" name="Table396" displayName="Table396" ref="A1813:F1819" totalsRowShown="0">
  <autoFilter ref="A1813:F18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6" name="Table397" displayName="Table397" ref="A1829:F1836" totalsRowShown="0">
  <autoFilter ref="A1829:F18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7" name="Table398" displayName="Table398" ref="A1846:F1847" totalsRowShown="0">
  <autoFilter ref="A1846:F18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8" name="Table399" displayName="Table399" ref="A1857:F1858" totalsRowShown="0">
  <autoFilter ref="A1857:F18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9" name="Table3100" displayName="Table3100" ref="A1868:F1869" totalsRowShown="0">
  <autoFilter ref="A1868:F18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100" name="Table3101" displayName="Table3101" ref="A1879:F1880" totalsRowShown="0">
  <autoFilter ref="A1879:F18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101" name="Table3102" displayName="Table3102" ref="A1890:F1891" totalsRowShown="0">
  <autoFilter ref="A1890:F18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102" name="Table3103" displayName="Table3103" ref="A1901:F1902" totalsRowShown="0">
  <autoFilter ref="A1901:F19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103" name="Table3104" displayName="Table3104" ref="A1912:F1915" totalsRowShown="0">
  <autoFilter ref="A1912:F19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26" name="Table327" displayName="Table327" ref="A1925:F1927" totalsRowShown="0">
  <autoFilter ref="A1925:F19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31.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53.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78.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table" Target="../tables/table6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24.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91.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46.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62.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17.xml"/><Relationship Id="rId1018" Type="http://schemas.openxmlformats.org/officeDocument/2006/relationships/ctrlProp" Target="../ctrlProps/ctrlProp1015.xml"/><Relationship Id="rId1225" Type="http://schemas.openxmlformats.org/officeDocument/2006/relationships/table" Target="../tables/table84.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19.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30.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41.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52.xml"/><Relationship Id="rId1207" Type="http://schemas.openxmlformats.org/officeDocument/2006/relationships/table" Target="../tables/table66.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77.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8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12.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table" Target="../tables/table79.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2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9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34.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01.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45.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table" Target="../tables/table5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6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table" Target="../tables/table7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16.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table" Target="../tables/table8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27.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94.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38.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29.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51.xml"/><Relationship Id="rId1206" Type="http://schemas.openxmlformats.org/officeDocument/2006/relationships/table" Target="../tables/table65.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7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87.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9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11.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22.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89.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3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0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4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5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6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7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15.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table" Target="../tables/table82.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2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9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3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4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3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50.xml"/><Relationship Id="rId1205" Type="http://schemas.openxmlformats.org/officeDocument/2006/relationships/table" Target="../tables/table64.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8.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7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table" Target="../tables/table8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97.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10.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21.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32.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99.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table" Target="../tables/table4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54.xml"/><Relationship Id="rId1209" Type="http://schemas.openxmlformats.org/officeDocument/2006/relationships/table" Target="../tables/table6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5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table" Target="../tables/table7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14.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table" Target="../tables/table8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25.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92.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36.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omments" Target="../comments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47.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58.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49.xml"/><Relationship Id="rId1204" Type="http://schemas.openxmlformats.org/officeDocument/2006/relationships/table" Target="../tables/table6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7.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table" Target="../tables/table74.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18.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table" Target="../tables/table8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96.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20.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42.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ctrlProp" Target="../ctrlProps/ctrlProp1107.xml"/><Relationship Id="rId1208" Type="http://schemas.openxmlformats.org/officeDocument/2006/relationships/table" Target="../tables/table67.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13.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80.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35.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0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5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ctrlProp" Target="../ctrlProps/ctrlProp1122.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6.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table" Target="../tables/table73.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2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9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39.xml"/><Relationship Id="rId7" Type="http://schemas.openxmlformats.org/officeDocument/2006/relationships/table" Target="../tables/table10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42.xml"/><Relationship Id="rId5" Type="http://schemas.openxmlformats.org/officeDocument/2006/relationships/ctrlProp" Target="../ctrlProps/ctrlProp1141.xml"/><Relationship Id="rId4" Type="http://schemas.openxmlformats.org/officeDocument/2006/relationships/ctrlProp" Target="../ctrlProps/ctrlProp11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7.85546875" style="27" customWidth="1"/>
    <col min="2" max="2" width="67.7109375" style="51" customWidth="1"/>
    <col min="3" max="3" width="44.5703125" style="59" customWidth="1"/>
    <col min="4" max="4" width="9.140625" style="27" customWidth="1"/>
    <col min="5" max="16384" width="9.140625" style="27"/>
  </cols>
  <sheetData>
    <row r="6" spans="2:7" x14ac:dyDescent="0.25">
      <c r="B6" s="104" t="s">
        <v>15167</v>
      </c>
      <c r="C6" s="104"/>
    </row>
    <row r="7" spans="2:7" ht="18" x14ac:dyDescent="0.25">
      <c r="B7" s="52" t="s">
        <v>5213</v>
      </c>
      <c r="C7" s="53">
        <f ca="1">PACC!B10</f>
        <v>20855257</v>
      </c>
      <c r="G7" s="28"/>
    </row>
    <row r="8" spans="2:7" ht="18" x14ac:dyDescent="0.25">
      <c r="B8" s="54" t="s">
        <v>3640</v>
      </c>
      <c r="C8" s="55">
        <f ca="1">PACC!B9</f>
        <v>102</v>
      </c>
      <c r="G8" s="28"/>
    </row>
    <row r="9" spans="2:7" ht="18" x14ac:dyDescent="0.25">
      <c r="B9" s="54" t="s">
        <v>5769</v>
      </c>
      <c r="C9" s="56" t="str">
        <f>IF(PACC!E6="","",PACC!E6)</f>
        <v>5162</v>
      </c>
      <c r="G9" s="28"/>
    </row>
    <row r="10" spans="2:7" ht="18" x14ac:dyDescent="0.25">
      <c r="B10" s="54" t="s">
        <v>873</v>
      </c>
      <c r="C10" s="56" t="str">
        <f>IF(PACC!E7="","",PACC!E7)</f>
        <v>01</v>
      </c>
      <c r="G10" s="28"/>
    </row>
    <row r="11" spans="2:7" ht="18" x14ac:dyDescent="0.25">
      <c r="B11" s="54" t="s">
        <v>3361</v>
      </c>
      <c r="C11" s="56" t="str">
        <f>IF(PACC!E8="","",PACC!E8)</f>
        <v>0009</v>
      </c>
      <c r="G11" s="28"/>
    </row>
    <row r="12" spans="2:7" ht="16.5" customHeight="1" x14ac:dyDescent="0.25">
      <c r="B12" s="54" t="s">
        <v>17724</v>
      </c>
      <c r="C12" s="56" t="str">
        <f>IF(PACC!E9="","",PACC!E9)</f>
        <v>Oficina Nacional de Meterología</v>
      </c>
      <c r="G12" s="28"/>
    </row>
    <row r="13" spans="2:7" ht="16.5" customHeight="1" x14ac:dyDescent="0.25">
      <c r="B13" s="54" t="s">
        <v>18227</v>
      </c>
      <c r="C13" s="57" t="str">
        <f>IF(PACC!E11="","",PACC!E11)</f>
        <v>2018</v>
      </c>
      <c r="G13" s="29"/>
    </row>
    <row r="14" spans="2:7" ht="16.5" customHeight="1" x14ac:dyDescent="0.25">
      <c r="B14" s="54" t="s">
        <v>4034</v>
      </c>
      <c r="C14" s="75">
        <f>IF(PACC!E12="","",PACC!E12)</f>
        <v>43433</v>
      </c>
      <c r="G14" s="29"/>
    </row>
    <row r="15" spans="2:7" x14ac:dyDescent="0.25">
      <c r="B15" s="105" t="s">
        <v>3405</v>
      </c>
      <c r="C15" s="105"/>
    </row>
    <row r="16" spans="2:7" x14ac:dyDescent="0.25">
      <c r="B16" s="58" t="s">
        <v>10691</v>
      </c>
      <c r="C16" s="53">
        <f ca="1">SUMIF(ObjetoContratacionOculto,"="&amp;Bienes,TotalEstColumnValue)</f>
        <v>10430919</v>
      </c>
    </row>
    <row r="17" spans="2:3" x14ac:dyDescent="0.25">
      <c r="B17" s="58" t="s">
        <v>528</v>
      </c>
      <c r="C17" s="53">
        <f>SUMIF(ObjetoContratacionOculto,"="&amp;Obras,TotalEstColumnValue)</f>
        <v>0</v>
      </c>
    </row>
    <row r="18" spans="2:3" x14ac:dyDescent="0.25">
      <c r="B18" s="58" t="s">
        <v>91</v>
      </c>
      <c r="C18" s="53">
        <f ca="1">SUMIF(ObjetoContratacionOculto,"="&amp;Servicios,TotalEstColumnValue)</f>
        <v>10424338</v>
      </c>
    </row>
    <row r="19" spans="2:3" x14ac:dyDescent="0.25">
      <c r="B19" s="58" t="s">
        <v>6782</v>
      </c>
      <c r="C19" s="53">
        <f>SUMIF(ObjetoContratacionOculto,"="&amp;ServiciosConsultoria,TotalEstColumnValue)</f>
        <v>0</v>
      </c>
    </row>
    <row r="20" spans="2:3" x14ac:dyDescent="0.25">
      <c r="B20" s="58" t="s">
        <v>5126</v>
      </c>
      <c r="C20" s="53">
        <f>SUMIF(ObjetoContratacionOculto,"="&amp;ConsultoriaServicios,TotalEstColumnValue)</f>
        <v>0</v>
      </c>
    </row>
    <row r="21" spans="2:3" x14ac:dyDescent="0.25">
      <c r="B21" s="105" t="s">
        <v>16802</v>
      </c>
      <c r="C21" s="105"/>
    </row>
    <row r="22" spans="2:3" x14ac:dyDescent="0.25">
      <c r="B22" s="58" t="s">
        <v>11797</v>
      </c>
      <c r="C22" s="53">
        <f ca="1">SUMIF(MIPYMEOculto,"="&amp;MIPYMESí,TotalEstColumnValue)</f>
        <v>1923940</v>
      </c>
    </row>
    <row r="23" spans="2:3" x14ac:dyDescent="0.25">
      <c r="B23" s="58" t="s">
        <v>17857</v>
      </c>
      <c r="C23" s="53">
        <f ca="1">SUMIF(MIPYMEOculto,"="&amp;MIPYMEMujer,TotalEstColumnValue)</f>
        <v>19300</v>
      </c>
    </row>
    <row r="24" spans="2:3" x14ac:dyDescent="0.25">
      <c r="B24" s="58" t="s">
        <v>3561</v>
      </c>
      <c r="C24" s="53">
        <f ca="1">SUMIF(MIPYMEOculto,"="&amp;MIPYMENo,TotalEstColumnValue)</f>
        <v>18912017</v>
      </c>
    </row>
    <row r="25" spans="2:3" x14ac:dyDescent="0.25">
      <c r="B25" s="104" t="s">
        <v>14392</v>
      </c>
      <c r="C25" s="104"/>
    </row>
    <row r="26" spans="2:3" x14ac:dyDescent="0.25">
      <c r="B26" s="58" t="s">
        <v>10102</v>
      </c>
      <c r="C26" s="53">
        <f>SUMIF(ProcedimientoOculto,"="&amp;ModCU,TotalEstColumnValue)</f>
        <v>0</v>
      </c>
    </row>
    <row r="27" spans="2:3" x14ac:dyDescent="0.25">
      <c r="B27" s="58" t="s">
        <v>9173</v>
      </c>
      <c r="C27" s="53">
        <f ca="1">SUMIF(ProcedimientoOculto,"="&amp;ModCM,TotalEstColumnValue)</f>
        <v>17888257</v>
      </c>
    </row>
    <row r="28" spans="2:3" x14ac:dyDescent="0.25">
      <c r="B28" s="58" t="s">
        <v>11063</v>
      </c>
      <c r="C28" s="53">
        <f>SUMIF(ProcedimientoOculto,"="&amp;ModCP,TotalEstColumnValue)</f>
        <v>0</v>
      </c>
    </row>
    <row r="29" spans="2:3" x14ac:dyDescent="0.25">
      <c r="B29" s="58" t="s">
        <v>7889</v>
      </c>
      <c r="C29" s="53">
        <f>SUMIF(ProcedimientoOculto,"="&amp;ModLP,TotalEstColumnValue)</f>
        <v>0</v>
      </c>
    </row>
    <row r="30" spans="2:3" x14ac:dyDescent="0.25">
      <c r="B30" s="58" t="s">
        <v>13160</v>
      </c>
      <c r="C30" s="53">
        <f>SUMIF(ProcedimientoOculto,"="&amp;ModLI,TotalEstColumnValue)</f>
        <v>0</v>
      </c>
    </row>
    <row r="31" spans="2:3" x14ac:dyDescent="0.25">
      <c r="B31" s="58" t="s">
        <v>10590</v>
      </c>
      <c r="C31" s="53">
        <f>SUMIF(ProcedimientoOculto,"="&amp;ModLR,TotalEstColumnValue)</f>
        <v>0</v>
      </c>
    </row>
    <row r="32" spans="2:3" x14ac:dyDescent="0.25">
      <c r="B32" s="58" t="s">
        <v>5121</v>
      </c>
      <c r="C32" s="53">
        <f>SUMIF(ProcedimientoOculto,"="&amp;ModSO,TotalEstColumnValue)</f>
        <v>0</v>
      </c>
    </row>
    <row r="33" spans="2:3" x14ac:dyDescent="0.25">
      <c r="B33" s="52" t="s">
        <v>15996</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13951</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 ca="1">SUMIF(ProcedimientoOculto,"="&amp;ModE1508,TotalEstColumnValue)</f>
        <v>2967000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967"/>
  <sheetViews>
    <sheetView tabSelected="1" zoomScaleSheetLayoutView="100" workbookViewId="0">
      <selection activeCell="A1976" sqref="A1976"/>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16"/>
      <c r="B1" s="42"/>
      <c r="C1" s="30"/>
      <c r="D1" s="30"/>
      <c r="E1" s="1"/>
      <c r="F1" s="42"/>
      <c r="G1" s="42"/>
      <c r="H1" s="2"/>
      <c r="I1" s="31"/>
      <c r="J1" s="31"/>
      <c r="K1" s="10"/>
      <c r="L1" s="10"/>
      <c r="M1" s="10"/>
    </row>
    <row r="2" spans="1:13" s="3" customFormat="1" ht="18" x14ac:dyDescent="0.25">
      <c r="A2" s="116"/>
      <c r="B2" s="110" t="s">
        <v>1389</v>
      </c>
      <c r="C2" s="110"/>
      <c r="D2" s="110"/>
      <c r="E2" s="110"/>
      <c r="F2" s="60"/>
      <c r="G2" s="42"/>
      <c r="H2" s="10"/>
    </row>
    <row r="3" spans="1:13" s="3" customFormat="1" ht="18" x14ac:dyDescent="0.25">
      <c r="A3" s="116"/>
      <c r="B3" s="111" t="str">
        <f>"AÑO "&amp;E11</f>
        <v>AÑO 2018</v>
      </c>
      <c r="C3" s="111"/>
      <c r="D3" s="111"/>
      <c r="E3" s="111"/>
      <c r="F3" s="61"/>
      <c r="G3" s="42"/>
      <c r="H3" s="10"/>
    </row>
    <row r="4" spans="1:13" s="3" customFormat="1" ht="18" x14ac:dyDescent="0.25">
      <c r="A4" s="116"/>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5259</v>
      </c>
      <c r="E6" s="108" t="s">
        <v>18476</v>
      </c>
      <c r="F6" s="109"/>
    </row>
    <row r="7" spans="1:13" s="43" customFormat="1" ht="13.5" x14ac:dyDescent="0.25">
      <c r="A7" s="36" t="s">
        <v>16009</v>
      </c>
      <c r="B7" s="44"/>
      <c r="C7" s="44"/>
      <c r="D7" s="46" t="s">
        <v>10080</v>
      </c>
      <c r="E7" s="108" t="s">
        <v>15153</v>
      </c>
      <c r="F7" s="109"/>
    </row>
    <row r="8" spans="1:13" s="43" customFormat="1" ht="13.5" x14ac:dyDescent="0.25">
      <c r="A8" s="44"/>
      <c r="B8" s="44"/>
      <c r="C8" s="44"/>
      <c r="D8" s="46" t="s">
        <v>11674</v>
      </c>
      <c r="E8" s="108" t="s">
        <v>11698</v>
      </c>
      <c r="F8" s="109"/>
    </row>
    <row r="9" spans="1:13" s="43" customFormat="1" ht="13.5" x14ac:dyDescent="0.25">
      <c r="A9" s="38" t="s">
        <v>3826</v>
      </c>
      <c r="B9" s="48">
        <f ca="1">COUNTIFS(TotalEstColumnName,"="&amp;TotalEstLabel,TotalEstColumnValue,"&gt;0")</f>
        <v>102</v>
      </c>
      <c r="C9" s="44"/>
      <c r="D9" s="46" t="s">
        <v>6838</v>
      </c>
      <c r="E9" s="108" t="s">
        <v>17453</v>
      </c>
      <c r="F9" s="109"/>
    </row>
    <row r="10" spans="1:13" s="43" customFormat="1" ht="13.5" x14ac:dyDescent="0.25">
      <c r="A10" s="40" t="s">
        <v>17060</v>
      </c>
      <c r="B10" s="47">
        <f ca="1">SUMIF(TotalEstColumnName,"="&amp;TotalEstLabel,TotalEstColumnValue)</f>
        <v>20855257</v>
      </c>
      <c r="C10" s="44"/>
      <c r="D10" s="46" t="s">
        <v>14706</v>
      </c>
      <c r="E10" s="108" t="s">
        <v>11364</v>
      </c>
      <c r="F10" s="109"/>
    </row>
    <row r="11" spans="1:13" s="43" customFormat="1" ht="13.5" x14ac:dyDescent="0.25">
      <c r="A11" s="39"/>
      <c r="B11" s="39"/>
      <c r="C11" s="44"/>
      <c r="D11" s="46" t="s">
        <v>3422</v>
      </c>
      <c r="E11" s="112" t="s">
        <v>5362</v>
      </c>
      <c r="F11" s="113"/>
    </row>
    <row r="12" spans="1:13" s="43" customFormat="1" ht="13.5" x14ac:dyDescent="0.25">
      <c r="A12" s="37"/>
      <c r="B12" s="37"/>
      <c r="C12" s="37"/>
      <c r="D12" s="46" t="s">
        <v>3493</v>
      </c>
      <c r="E12" s="114">
        <v>43433</v>
      </c>
      <c r="F12" s="115"/>
    </row>
    <row r="15" spans="1:13" ht="33.950000000000003" customHeight="1" x14ac:dyDescent="0.25">
      <c r="A15" s="64" t="s">
        <v>16382</v>
      </c>
      <c r="B15" s="64" t="s">
        <v>161</v>
      </c>
      <c r="C15" s="64" t="s">
        <v>11725</v>
      </c>
      <c r="D15" s="64" t="s">
        <v>14378</v>
      </c>
      <c r="E15" s="64" t="s">
        <v>10961</v>
      </c>
      <c r="F15" s="64" t="s">
        <v>11094</v>
      </c>
    </row>
    <row r="16" spans="1:13" ht="13.5" customHeight="1" x14ac:dyDescent="0.25">
      <c r="A16" s="66" t="s">
        <v>18835</v>
      </c>
      <c r="B16" s="66" t="s">
        <v>18833</v>
      </c>
      <c r="C16" s="66" t="s">
        <v>6798</v>
      </c>
      <c r="D16" s="66" t="s">
        <v>15036</v>
      </c>
      <c r="E16" s="66" t="s">
        <v>17854</v>
      </c>
      <c r="F16" s="66" t="s">
        <v>6780</v>
      </c>
    </row>
    <row r="17" spans="1:10" ht="14.1" customHeight="1" x14ac:dyDescent="0.25">
      <c r="A17" s="106" t="s">
        <v>14828</v>
      </c>
      <c r="B17" s="67" t="s">
        <v>8528</v>
      </c>
      <c r="C17" s="77">
        <v>43122</v>
      </c>
      <c r="D17" s="106" t="s">
        <v>9385</v>
      </c>
      <c r="E17" s="79" t="s">
        <v>13094</v>
      </c>
      <c r="F17" s="80" t="s">
        <v>3080</v>
      </c>
    </row>
    <row r="18" spans="1:10" ht="14.1" customHeight="1" x14ac:dyDescent="0.25">
      <c r="A18" s="107"/>
      <c r="B18" s="67" t="s">
        <v>1786</v>
      </c>
      <c r="C18" s="78">
        <f>IF(C17="","",IF(AND(MONTH(C17)&gt;=1,MONTH(C17)&lt;=3),1,IF(AND(MONTH(C17)&gt;=4,MONTH(C17)&lt;=6),2,IF(AND(MONTH(C17)&gt;=7,MONTH(C17)&lt;=9),3,4))))</f>
        <v>1</v>
      </c>
      <c r="D18" s="107"/>
      <c r="E18" s="79" t="s">
        <v>2417</v>
      </c>
      <c r="F18" s="80" t="s">
        <v>14449</v>
      </c>
    </row>
    <row r="19" spans="1:10" ht="14.1" customHeight="1" x14ac:dyDescent="0.25">
      <c r="A19" s="107"/>
      <c r="B19" s="67" t="s">
        <v>12943</v>
      </c>
      <c r="C19" s="77">
        <v>43165</v>
      </c>
      <c r="D19" s="107"/>
      <c r="E19" s="79" t="s">
        <v>3073</v>
      </c>
      <c r="F19" s="80" t="s">
        <v>4621</v>
      </c>
    </row>
    <row r="20" spans="1:10" ht="14.1" customHeight="1" x14ac:dyDescent="0.25">
      <c r="A20" s="107"/>
      <c r="B20" s="67" t="s">
        <v>1786</v>
      </c>
      <c r="C20" s="78">
        <f>IF(C19="","",IF(AND(MONTH(C19)&gt;=1,MONTH(C19)&lt;=3),1,IF(AND(MONTH(C19)&gt;=4,MONTH(C19)&lt;=6),2,IF(AND(MONTH(C19)&gt;=7,MONTH(C19)&lt;=9),3,4))))</f>
        <v>1</v>
      </c>
      <c r="D20" s="107"/>
      <c r="E20" s="79" t="s">
        <v>13193</v>
      </c>
      <c r="F20" s="80" t="s">
        <v>4621</v>
      </c>
    </row>
    <row r="22" spans="1:10" ht="14.1" customHeight="1" x14ac:dyDescent="0.25">
      <c r="A22" s="72" t="s">
        <v>15735</v>
      </c>
      <c r="B22" s="72" t="s">
        <v>16146</v>
      </c>
      <c r="C22" s="72" t="s">
        <v>15641</v>
      </c>
      <c r="D22" s="72" t="s">
        <v>15251</v>
      </c>
      <c r="E22" s="72" t="s">
        <v>6932</v>
      </c>
      <c r="F22" s="72" t="s">
        <v>15280</v>
      </c>
    </row>
    <row r="23" spans="1:10" ht="13.5" customHeight="1" x14ac:dyDescent="0.25">
      <c r="A23" s="81">
        <v>15101506</v>
      </c>
      <c r="B23" s="69" t="str">
        <f t="shared" ref="B23:B29" ca="1" si="0">IFERROR(INDEX(UNSPSCDes,MATCH(INDIRECT(ADDRESS(ROW(),COLUMN()-1,4)),UNSPSCCode,0)),"")</f>
        <v>Gasolina</v>
      </c>
      <c r="C23" s="82" t="s">
        <v>1449</v>
      </c>
      <c r="D23" s="81">
        <v>75</v>
      </c>
      <c r="E23" s="71">
        <v>1000</v>
      </c>
      <c r="F23" s="70">
        <f t="shared" ref="F23:F29" ca="1" si="1">INDIRECT(ADDRESS(ROW(),COLUMN()-2,4))*INDIRECT(ADDRESS(ROW(),COLUMN()-1,4))</f>
        <v>75000</v>
      </c>
    </row>
    <row r="24" spans="1:10" ht="13.5" customHeight="1" x14ac:dyDescent="0.25">
      <c r="A24" s="81">
        <v>15101506</v>
      </c>
      <c r="B24" s="69" t="str">
        <f t="shared" ca="1" si="0"/>
        <v>Gasolina</v>
      </c>
      <c r="C24" s="82" t="s">
        <v>1449</v>
      </c>
      <c r="D24" s="81">
        <v>60</v>
      </c>
      <c r="E24" s="71">
        <v>500</v>
      </c>
      <c r="F24" s="70">
        <f t="shared" ca="1" si="1"/>
        <v>30000</v>
      </c>
    </row>
    <row r="25" spans="1:10" ht="13.5" customHeight="1" x14ac:dyDescent="0.25">
      <c r="A25" s="81">
        <v>15101506</v>
      </c>
      <c r="B25" s="69" t="str">
        <f t="shared" ca="1" si="0"/>
        <v>Gasolina</v>
      </c>
      <c r="C25" s="82" t="s">
        <v>1449</v>
      </c>
      <c r="D25" s="81">
        <v>90</v>
      </c>
      <c r="E25" s="71">
        <v>300</v>
      </c>
      <c r="F25" s="70">
        <f t="shared" ca="1" si="1"/>
        <v>27000</v>
      </c>
    </row>
    <row r="26" spans="1:10" ht="13.5" customHeight="1" x14ac:dyDescent="0.25">
      <c r="A26" s="81">
        <v>15101506</v>
      </c>
      <c r="B26" s="69" t="str">
        <f t="shared" ca="1" si="0"/>
        <v>Gasolina</v>
      </c>
      <c r="C26" s="82" t="s">
        <v>1449</v>
      </c>
      <c r="D26" s="81">
        <v>90</v>
      </c>
      <c r="E26" s="71">
        <v>200</v>
      </c>
      <c r="F26" s="70">
        <f t="shared" ca="1" si="1"/>
        <v>18000</v>
      </c>
    </row>
    <row r="27" spans="1:10" ht="13.5" customHeight="1" x14ac:dyDescent="0.25">
      <c r="A27" s="81">
        <v>15101505</v>
      </c>
      <c r="B27" s="69" t="str">
        <f t="shared" ca="1" si="0"/>
        <v>Combustible diesel</v>
      </c>
      <c r="C27" s="82" t="s">
        <v>9559</v>
      </c>
      <c r="D27" s="81">
        <v>1100</v>
      </c>
      <c r="E27" s="71">
        <v>185</v>
      </c>
      <c r="F27" s="70">
        <f t="shared" ca="1" si="1"/>
        <v>203500</v>
      </c>
    </row>
    <row r="28" spans="1:10" ht="13.5" customHeight="1" x14ac:dyDescent="0.25">
      <c r="A28" s="81">
        <v>15101505</v>
      </c>
      <c r="B28" s="69" t="str">
        <f t="shared" ca="1" si="0"/>
        <v>Combustible diesel</v>
      </c>
      <c r="C28" s="82" t="s">
        <v>9559</v>
      </c>
      <c r="D28" s="81">
        <v>1100</v>
      </c>
      <c r="E28" s="71">
        <v>185</v>
      </c>
      <c r="F28" s="70">
        <f t="shared" ca="1" si="1"/>
        <v>203500</v>
      </c>
    </row>
    <row r="29" spans="1:10" ht="13.5" customHeight="1" x14ac:dyDescent="0.25">
      <c r="A29" s="81">
        <v>15101505</v>
      </c>
      <c r="B29" s="69" t="str">
        <f t="shared" ca="1" si="0"/>
        <v>Combustible diesel</v>
      </c>
      <c r="C29" s="82" t="s">
        <v>9559</v>
      </c>
      <c r="D29" s="81">
        <v>1100</v>
      </c>
      <c r="E29" s="71">
        <v>185</v>
      </c>
      <c r="F29" s="70">
        <f t="shared" ca="1" si="1"/>
        <v>203500</v>
      </c>
    </row>
    <row r="30" spans="1:10" ht="14.1" customHeight="1" x14ac:dyDescent="0.25">
      <c r="E30" s="83" t="s">
        <v>12551</v>
      </c>
      <c r="F30" s="74">
        <f ca="1">SUM(Table4[MONTO TOTAL ESTIMADO])</f>
        <v>760500</v>
      </c>
      <c r="H30" s="26" t="str">
        <f>C16</f>
        <v>Servicios</v>
      </c>
      <c r="I30" s="26" t="str">
        <f>E16</f>
        <v>No</v>
      </c>
      <c r="J30" s="26" t="str">
        <f>D16</f>
        <v>Excepción - Resolución 15-08 sobre compra y contratación de pasaje aéreo, combustible y reparación de vehículos de motor</v>
      </c>
    </row>
    <row r="31" spans="1:10" ht="14.1" customHeight="1" thickBot="1" x14ac:dyDescent="0.3"/>
    <row r="32" spans="1:10" ht="33.75" customHeight="1" thickBot="1" x14ac:dyDescent="0.25">
      <c r="A32" s="64" t="s">
        <v>16382</v>
      </c>
      <c r="B32" s="64" t="s">
        <v>161</v>
      </c>
      <c r="C32" s="64" t="s">
        <v>11725</v>
      </c>
      <c r="D32" s="64" t="s">
        <v>14378</v>
      </c>
      <c r="E32" s="64" t="s">
        <v>10961</v>
      </c>
      <c r="F32" s="64" t="s">
        <v>11094</v>
      </c>
      <c r="G32" s="45"/>
      <c r="H32" s="45"/>
      <c r="I32" s="45"/>
      <c r="J32" s="45"/>
    </row>
    <row r="33" spans="1:10" ht="13.5" customHeight="1" thickBot="1" x14ac:dyDescent="0.25">
      <c r="A33" s="66" t="s">
        <v>18835</v>
      </c>
      <c r="B33" s="66" t="s">
        <v>18833</v>
      </c>
      <c r="C33" s="66" t="s">
        <v>6798</v>
      </c>
      <c r="D33" s="66" t="s">
        <v>15036</v>
      </c>
      <c r="E33" s="66" t="s">
        <v>17854</v>
      </c>
      <c r="F33" s="66"/>
      <c r="G33" s="45"/>
      <c r="H33" s="45"/>
      <c r="I33" s="45"/>
      <c r="J33" s="45"/>
    </row>
    <row r="34" spans="1:10" ht="14.1" customHeight="1" thickBot="1" x14ac:dyDescent="0.25">
      <c r="A34" s="106" t="s">
        <v>14828</v>
      </c>
      <c r="B34" s="67" t="s">
        <v>8528</v>
      </c>
      <c r="C34" s="76">
        <v>43201</v>
      </c>
      <c r="D34" s="106" t="s">
        <v>9385</v>
      </c>
      <c r="E34" s="67" t="s">
        <v>13094</v>
      </c>
      <c r="F34" s="66" t="s">
        <v>3080</v>
      </c>
      <c r="G34" s="45"/>
      <c r="H34" s="45"/>
      <c r="I34" s="45"/>
      <c r="J34" s="45"/>
    </row>
    <row r="35" spans="1:10" ht="14.1" customHeight="1" thickBot="1" x14ac:dyDescent="0.25">
      <c r="A35" s="107"/>
      <c r="B35" s="67" t="s">
        <v>1786</v>
      </c>
      <c r="C35" s="65">
        <f>IF(C34="","",IF(AND(MONTH(C34)&gt;=1,MONTH(C34)&lt;=3),1,IF(AND(MONTH(C34)&gt;=4,MONTH(C34)&lt;=6),2,IF(AND(MONTH(C34)&gt;=7,MONTH(C34)&lt;=9),3,4))))</f>
        <v>2</v>
      </c>
      <c r="D35" s="107"/>
      <c r="E35" s="67" t="s">
        <v>2417</v>
      </c>
      <c r="F35" s="66" t="s">
        <v>14449</v>
      </c>
      <c r="G35" s="45"/>
      <c r="H35" s="45"/>
      <c r="I35" s="45"/>
      <c r="J35" s="45"/>
    </row>
    <row r="36" spans="1:10" ht="14.1" customHeight="1" thickBot="1" x14ac:dyDescent="0.25">
      <c r="A36" s="107"/>
      <c r="B36" s="67" t="s">
        <v>12943</v>
      </c>
      <c r="C36" s="76">
        <v>43252</v>
      </c>
      <c r="D36" s="107"/>
      <c r="E36" s="67" t="s">
        <v>3073</v>
      </c>
      <c r="F36" s="66" t="s">
        <v>4621</v>
      </c>
      <c r="G36" s="45"/>
      <c r="H36" s="45"/>
      <c r="I36" s="45"/>
      <c r="J36" s="45"/>
    </row>
    <row r="37" spans="1:10" ht="14.1" customHeight="1" thickBot="1" x14ac:dyDescent="0.25">
      <c r="A37" s="107"/>
      <c r="B37" s="67" t="s">
        <v>1786</v>
      </c>
      <c r="C37" s="65">
        <f>IF(C36="","",IF(AND(MONTH(C36)&gt;=1,MONTH(C36)&lt;=3),1,IF(AND(MONTH(C36)&gt;=4,MONTH(C36)&lt;=6),2,IF(AND(MONTH(C36)&gt;=7,MONTH(C36)&lt;=9),3,4))))</f>
        <v>2</v>
      </c>
      <c r="D37" s="107"/>
      <c r="E37" s="67" t="s">
        <v>13193</v>
      </c>
      <c r="F37" s="66" t="s">
        <v>4621</v>
      </c>
      <c r="G37" s="45"/>
      <c r="H37" s="45"/>
      <c r="I37" s="45"/>
      <c r="J37" s="45"/>
    </row>
    <row r="38" spans="1:10" ht="14.1" customHeight="1" thickBot="1" x14ac:dyDescent="0.25">
      <c r="A38" s="45"/>
      <c r="B38" s="45"/>
      <c r="C38" s="45"/>
      <c r="D38" s="45"/>
      <c r="E38" s="45"/>
      <c r="F38" s="45"/>
      <c r="G38" s="45"/>
      <c r="H38" s="45"/>
      <c r="I38" s="45"/>
      <c r="J38" s="45"/>
    </row>
    <row r="39" spans="1:10" ht="14.1" customHeight="1" thickBot="1" x14ac:dyDescent="0.25">
      <c r="A39" s="72" t="s">
        <v>15735</v>
      </c>
      <c r="B39" s="72" t="s">
        <v>16146</v>
      </c>
      <c r="C39" s="72" t="s">
        <v>15641</v>
      </c>
      <c r="D39" s="72" t="s">
        <v>15251</v>
      </c>
      <c r="E39" s="72" t="s">
        <v>6932</v>
      </c>
      <c r="F39" s="72" t="s">
        <v>15280</v>
      </c>
      <c r="G39" s="45"/>
      <c r="H39" s="45"/>
      <c r="I39" s="45"/>
      <c r="J39" s="45"/>
    </row>
    <row r="40" spans="1:10" ht="13.5" customHeight="1" x14ac:dyDescent="0.2">
      <c r="A40" s="81">
        <v>15101506</v>
      </c>
      <c r="B40" s="69" t="str">
        <f t="shared" ref="B40:B46" ca="1" si="2">IFERROR(INDEX(UNSPSCDes,MATCH(INDIRECT(ADDRESS(ROW(),COLUMN()-1,4)),UNSPSCCode,0)),"")</f>
        <v>Gasolina</v>
      </c>
      <c r="C40" s="81" t="s">
        <v>1449</v>
      </c>
      <c r="D40" s="81">
        <v>75</v>
      </c>
      <c r="E40" s="71">
        <v>1000</v>
      </c>
      <c r="F40" s="70">
        <f t="shared" ref="F40:F46" ca="1" si="3">INDIRECT(ADDRESS(ROW(),COLUMN()-2,4))*INDIRECT(ADDRESS(ROW(),COLUMN()-1,4))</f>
        <v>75000</v>
      </c>
      <c r="G40" s="45"/>
      <c r="H40" s="45"/>
      <c r="I40" s="45"/>
      <c r="J40" s="45"/>
    </row>
    <row r="41" spans="1:10" ht="13.5" customHeight="1" x14ac:dyDescent="0.2">
      <c r="A41" s="81">
        <v>15101506</v>
      </c>
      <c r="B41" s="69" t="str">
        <f t="shared" ca="1" si="2"/>
        <v>Gasolina</v>
      </c>
      <c r="C41" s="81" t="s">
        <v>1449</v>
      </c>
      <c r="D41" s="81">
        <v>60</v>
      </c>
      <c r="E41" s="71">
        <v>500</v>
      </c>
      <c r="F41" s="70">
        <f t="shared" ca="1" si="3"/>
        <v>30000</v>
      </c>
      <c r="G41" s="45"/>
      <c r="H41" s="45"/>
      <c r="I41" s="45"/>
      <c r="J41" s="45"/>
    </row>
    <row r="42" spans="1:10" ht="13.5" customHeight="1" x14ac:dyDescent="0.2">
      <c r="A42" s="81">
        <v>15101506</v>
      </c>
      <c r="B42" s="69" t="str">
        <f t="shared" ca="1" si="2"/>
        <v>Gasolina</v>
      </c>
      <c r="C42" s="81" t="s">
        <v>1449</v>
      </c>
      <c r="D42" s="81">
        <v>90</v>
      </c>
      <c r="E42" s="71">
        <v>300</v>
      </c>
      <c r="F42" s="70">
        <f t="shared" ca="1" si="3"/>
        <v>27000</v>
      </c>
      <c r="G42" s="45"/>
      <c r="H42" s="45"/>
      <c r="I42" s="45"/>
      <c r="J42" s="45"/>
    </row>
    <row r="43" spans="1:10" ht="13.5" customHeight="1" x14ac:dyDescent="0.2">
      <c r="A43" s="81">
        <v>15101506</v>
      </c>
      <c r="B43" s="69" t="str">
        <f t="shared" ca="1" si="2"/>
        <v>Gasolina</v>
      </c>
      <c r="C43" s="81" t="s">
        <v>1449</v>
      </c>
      <c r="D43" s="81">
        <v>90</v>
      </c>
      <c r="E43" s="71">
        <v>200</v>
      </c>
      <c r="F43" s="70">
        <f t="shared" ca="1" si="3"/>
        <v>18000</v>
      </c>
      <c r="G43" s="45"/>
      <c r="H43" s="45"/>
      <c r="I43" s="45"/>
      <c r="J43" s="45"/>
    </row>
    <row r="44" spans="1:10" ht="13.5" customHeight="1" x14ac:dyDescent="0.2">
      <c r="A44" s="81">
        <v>15101505</v>
      </c>
      <c r="B44" s="69" t="str">
        <f t="shared" ca="1" si="2"/>
        <v>Combustible diesel</v>
      </c>
      <c r="C44" s="81" t="s">
        <v>9559</v>
      </c>
      <c r="D44" s="81">
        <v>1100</v>
      </c>
      <c r="E44" s="71">
        <v>185</v>
      </c>
      <c r="F44" s="70">
        <f t="shared" ca="1" si="3"/>
        <v>203500</v>
      </c>
      <c r="G44" s="45"/>
      <c r="H44" s="45"/>
      <c r="I44" s="45"/>
      <c r="J44" s="45"/>
    </row>
    <row r="45" spans="1:10" ht="13.5" customHeight="1" x14ac:dyDescent="0.2">
      <c r="A45" s="81">
        <v>15101505</v>
      </c>
      <c r="B45" s="69" t="str">
        <f t="shared" ca="1" si="2"/>
        <v>Combustible diesel</v>
      </c>
      <c r="C45" s="81" t="s">
        <v>9559</v>
      </c>
      <c r="D45" s="81">
        <v>1100</v>
      </c>
      <c r="E45" s="71">
        <v>185</v>
      </c>
      <c r="F45" s="70">
        <f t="shared" ca="1" si="3"/>
        <v>203500</v>
      </c>
      <c r="G45" s="45"/>
      <c r="H45" s="45"/>
      <c r="I45" s="45"/>
      <c r="J45" s="45"/>
    </row>
    <row r="46" spans="1:10" ht="13.5" customHeight="1" x14ac:dyDescent="0.2">
      <c r="A46" s="81">
        <v>15101505</v>
      </c>
      <c r="B46" s="69" t="str">
        <f t="shared" ca="1" si="2"/>
        <v>Combustible diesel</v>
      </c>
      <c r="C46" s="81" t="s">
        <v>9559</v>
      </c>
      <c r="D46" s="81">
        <v>1100</v>
      </c>
      <c r="E46" s="71">
        <v>185</v>
      </c>
      <c r="F46" s="70">
        <f t="shared" ca="1" si="3"/>
        <v>203500</v>
      </c>
      <c r="G46" s="45"/>
      <c r="H46" s="45"/>
      <c r="I46" s="45"/>
      <c r="J46" s="45"/>
    </row>
    <row r="47" spans="1:10" ht="14.1" customHeight="1" x14ac:dyDescent="0.2">
      <c r="A47" s="45"/>
      <c r="B47" s="45"/>
      <c r="C47" s="45"/>
      <c r="D47" s="45"/>
      <c r="E47" s="73" t="s">
        <v>12551</v>
      </c>
      <c r="F47" s="74">
        <f ca="1">SUM(Table32[MONTO TOTAL ESTIMADO])</f>
        <v>760500</v>
      </c>
      <c r="G47" s="45"/>
      <c r="H47" s="45" t="str">
        <f>C33</f>
        <v>Servicios</v>
      </c>
      <c r="I47" s="45" t="str">
        <f>E33</f>
        <v>No</v>
      </c>
      <c r="J47" s="45" t="str">
        <f>D33</f>
        <v>Excepción - Resolución 15-08 sobre compra y contratación de pasaje aéreo, combustible y reparación de vehículos de motor</v>
      </c>
    </row>
    <row r="48" spans="1:10" ht="14.1" customHeight="1" thickBot="1" x14ac:dyDescent="0.3"/>
    <row r="49" spans="1:10" ht="33.75" customHeight="1" thickBot="1" x14ac:dyDescent="0.25">
      <c r="A49" s="64" t="s">
        <v>16382</v>
      </c>
      <c r="B49" s="64" t="s">
        <v>161</v>
      </c>
      <c r="C49" s="64" t="s">
        <v>11725</v>
      </c>
      <c r="D49" s="64" t="s">
        <v>14378</v>
      </c>
      <c r="E49" s="64" t="s">
        <v>10961</v>
      </c>
      <c r="F49" s="64" t="s">
        <v>11094</v>
      </c>
      <c r="G49" s="45"/>
      <c r="H49" s="45"/>
      <c r="I49" s="45"/>
      <c r="J49" s="45"/>
    </row>
    <row r="50" spans="1:10" ht="13.5" customHeight="1" thickBot="1" x14ac:dyDescent="0.25">
      <c r="A50" s="66" t="s">
        <v>18835</v>
      </c>
      <c r="B50" s="66" t="s">
        <v>18834</v>
      </c>
      <c r="C50" s="66" t="s">
        <v>6798</v>
      </c>
      <c r="D50" s="66" t="s">
        <v>15036</v>
      </c>
      <c r="E50" s="66" t="s">
        <v>17854</v>
      </c>
      <c r="F50" s="66"/>
      <c r="G50" s="45"/>
      <c r="H50" s="45"/>
      <c r="I50" s="45"/>
      <c r="J50" s="45"/>
    </row>
    <row r="51" spans="1:10" ht="14.1" customHeight="1" thickBot="1" x14ac:dyDescent="0.25">
      <c r="A51" s="106" t="s">
        <v>14828</v>
      </c>
      <c r="B51" s="67" t="s">
        <v>8528</v>
      </c>
      <c r="C51" s="76">
        <v>43293</v>
      </c>
      <c r="D51" s="106" t="s">
        <v>9385</v>
      </c>
      <c r="E51" s="67" t="s">
        <v>13094</v>
      </c>
      <c r="F51" s="66" t="s">
        <v>3080</v>
      </c>
      <c r="G51" s="45"/>
      <c r="H51" s="45"/>
      <c r="I51" s="45"/>
      <c r="J51" s="45"/>
    </row>
    <row r="52" spans="1:10" ht="14.1" customHeight="1" thickBot="1" x14ac:dyDescent="0.25">
      <c r="A52" s="107"/>
      <c r="B52" s="67" t="s">
        <v>1786</v>
      </c>
      <c r="C52" s="65">
        <f>IF(C51="","",IF(AND(MONTH(C51)&gt;=1,MONTH(C51)&lt;=3),1,IF(AND(MONTH(C51)&gt;=4,MONTH(C51)&lt;=6),2,IF(AND(MONTH(C51)&gt;=7,MONTH(C51)&lt;=9),3,4))))</f>
        <v>3</v>
      </c>
      <c r="D52" s="107"/>
      <c r="E52" s="67" t="s">
        <v>2417</v>
      </c>
      <c r="F52" s="66" t="s">
        <v>14449</v>
      </c>
      <c r="G52" s="45"/>
      <c r="H52" s="45"/>
      <c r="I52" s="45"/>
      <c r="J52" s="45"/>
    </row>
    <row r="53" spans="1:10" ht="14.1" customHeight="1" thickBot="1" x14ac:dyDescent="0.25">
      <c r="A53" s="107"/>
      <c r="B53" s="67" t="s">
        <v>12943</v>
      </c>
      <c r="C53" s="76">
        <v>43347</v>
      </c>
      <c r="D53" s="107"/>
      <c r="E53" s="67" t="s">
        <v>3073</v>
      </c>
      <c r="F53" s="66" t="s">
        <v>4621</v>
      </c>
      <c r="G53" s="45"/>
      <c r="H53" s="45"/>
      <c r="I53" s="45"/>
      <c r="J53" s="45"/>
    </row>
    <row r="54" spans="1:10" ht="14.1" customHeight="1" thickBot="1" x14ac:dyDescent="0.25">
      <c r="A54" s="107"/>
      <c r="B54" s="67" t="s">
        <v>1786</v>
      </c>
      <c r="C54" s="65">
        <f>IF(C53="","",IF(AND(MONTH(C53)&gt;=1,MONTH(C53)&lt;=3),1,IF(AND(MONTH(C53)&gt;=4,MONTH(C53)&lt;=6),2,IF(AND(MONTH(C53)&gt;=7,MONTH(C53)&lt;=9),3,4))))</f>
        <v>3</v>
      </c>
      <c r="D54" s="107"/>
      <c r="E54" s="67" t="s">
        <v>13193</v>
      </c>
      <c r="F54" s="66" t="s">
        <v>4621</v>
      </c>
      <c r="G54" s="45"/>
      <c r="H54" s="45"/>
      <c r="I54" s="45"/>
      <c r="J54" s="45"/>
    </row>
    <row r="55" spans="1:10" ht="14.1" customHeight="1" thickBot="1" x14ac:dyDescent="0.25">
      <c r="A55" s="45"/>
      <c r="B55" s="45"/>
      <c r="C55" s="45"/>
      <c r="D55" s="45"/>
      <c r="E55" s="45"/>
      <c r="F55" s="45"/>
      <c r="G55" s="45"/>
      <c r="H55" s="45"/>
      <c r="I55" s="45"/>
      <c r="J55" s="45"/>
    </row>
    <row r="56" spans="1:10" ht="14.1" customHeight="1" thickBot="1" x14ac:dyDescent="0.25">
      <c r="A56" s="72" t="s">
        <v>15735</v>
      </c>
      <c r="B56" s="72" t="s">
        <v>16146</v>
      </c>
      <c r="C56" s="72" t="s">
        <v>15641</v>
      </c>
      <c r="D56" s="72" t="s">
        <v>15251</v>
      </c>
      <c r="E56" s="72" t="s">
        <v>6932</v>
      </c>
      <c r="F56" s="72" t="s">
        <v>15280</v>
      </c>
      <c r="G56" s="45"/>
      <c r="H56" s="45"/>
      <c r="I56" s="45"/>
      <c r="J56" s="45"/>
    </row>
    <row r="57" spans="1:10" ht="13.5" customHeight="1" x14ac:dyDescent="0.2">
      <c r="A57" s="81">
        <v>15101506</v>
      </c>
      <c r="B57" s="69" t="str">
        <f t="shared" ref="B57:B62" ca="1" si="4">IFERROR(INDEX(UNSPSCDes,MATCH(INDIRECT(ADDRESS(ROW(),COLUMN()-1,4)),UNSPSCCode,0)),"")</f>
        <v>Gasolina</v>
      </c>
      <c r="C57" s="81" t="s">
        <v>1449</v>
      </c>
      <c r="D57" s="81">
        <v>60</v>
      </c>
      <c r="E57" s="71">
        <v>500</v>
      </c>
      <c r="F57" s="70">
        <f t="shared" ref="F57:F62" ca="1" si="5">INDIRECT(ADDRESS(ROW(),COLUMN()-2,4))*INDIRECT(ADDRESS(ROW(),COLUMN()-1,4))</f>
        <v>30000</v>
      </c>
      <c r="G57" s="45"/>
      <c r="H57" s="45"/>
      <c r="I57" s="45"/>
      <c r="J57" s="45"/>
    </row>
    <row r="58" spans="1:10" ht="13.5" customHeight="1" x14ac:dyDescent="0.2">
      <c r="A58" s="81">
        <v>15101506</v>
      </c>
      <c r="B58" s="69" t="str">
        <f t="shared" ca="1" si="4"/>
        <v>Gasolina</v>
      </c>
      <c r="C58" s="81" t="s">
        <v>1449</v>
      </c>
      <c r="D58" s="81">
        <v>90</v>
      </c>
      <c r="E58" s="71">
        <v>300</v>
      </c>
      <c r="F58" s="70">
        <f t="shared" ca="1" si="5"/>
        <v>27000</v>
      </c>
      <c r="G58" s="45"/>
      <c r="H58" s="45"/>
      <c r="I58" s="45"/>
      <c r="J58" s="45"/>
    </row>
    <row r="59" spans="1:10" ht="13.5" customHeight="1" x14ac:dyDescent="0.2">
      <c r="A59" s="81">
        <v>15101506</v>
      </c>
      <c r="B59" s="69" t="str">
        <f t="shared" ca="1" si="4"/>
        <v>Gasolina</v>
      </c>
      <c r="C59" s="81" t="s">
        <v>1449</v>
      </c>
      <c r="D59" s="81">
        <v>90</v>
      </c>
      <c r="E59" s="71">
        <v>200</v>
      </c>
      <c r="F59" s="70">
        <f t="shared" ca="1" si="5"/>
        <v>18000</v>
      </c>
      <c r="G59" s="45"/>
      <c r="H59" s="45"/>
      <c r="I59" s="45"/>
      <c r="J59" s="45"/>
    </row>
    <row r="60" spans="1:10" ht="13.5" customHeight="1" x14ac:dyDescent="0.2">
      <c r="A60" s="81">
        <v>15101505</v>
      </c>
      <c r="B60" s="69" t="str">
        <f t="shared" ca="1" si="4"/>
        <v>Combustible diesel</v>
      </c>
      <c r="C60" s="81" t="s">
        <v>9559</v>
      </c>
      <c r="D60" s="81">
        <v>1100</v>
      </c>
      <c r="E60" s="71">
        <v>185</v>
      </c>
      <c r="F60" s="70">
        <f t="shared" ca="1" si="5"/>
        <v>203500</v>
      </c>
      <c r="G60" s="45"/>
      <c r="H60" s="45"/>
      <c r="I60" s="45"/>
      <c r="J60" s="45"/>
    </row>
    <row r="61" spans="1:10" ht="13.5" customHeight="1" x14ac:dyDescent="0.2">
      <c r="A61" s="81">
        <v>15101505</v>
      </c>
      <c r="B61" s="69" t="str">
        <f t="shared" ca="1" si="4"/>
        <v>Combustible diesel</v>
      </c>
      <c r="C61" s="81" t="s">
        <v>9559</v>
      </c>
      <c r="D61" s="81">
        <v>1100</v>
      </c>
      <c r="E61" s="71">
        <v>185</v>
      </c>
      <c r="F61" s="70">
        <f t="shared" ca="1" si="5"/>
        <v>203500</v>
      </c>
      <c r="G61" s="45"/>
      <c r="H61" s="45"/>
      <c r="I61" s="45"/>
      <c r="J61" s="45"/>
    </row>
    <row r="62" spans="1:10" ht="13.5" customHeight="1" x14ac:dyDescent="0.2">
      <c r="A62" s="81">
        <v>15101505</v>
      </c>
      <c r="B62" s="69" t="str">
        <f t="shared" ca="1" si="4"/>
        <v>Combustible diesel</v>
      </c>
      <c r="C62" s="81" t="s">
        <v>9559</v>
      </c>
      <c r="D62" s="81">
        <v>1100</v>
      </c>
      <c r="E62" s="71">
        <v>185</v>
      </c>
      <c r="F62" s="70">
        <f t="shared" ca="1" si="5"/>
        <v>203500</v>
      </c>
      <c r="G62" s="45"/>
      <c r="H62" s="45"/>
      <c r="I62" s="45"/>
      <c r="J62" s="45"/>
    </row>
    <row r="63" spans="1:10" ht="14.1" customHeight="1" x14ac:dyDescent="0.2">
      <c r="A63" s="45"/>
      <c r="B63" s="45"/>
      <c r="C63" s="45"/>
      <c r="D63" s="45"/>
      <c r="E63" s="73" t="s">
        <v>12551</v>
      </c>
      <c r="F63" s="74">
        <f ca="1">SUM(Table37[MONTO TOTAL ESTIMADO])</f>
        <v>685500</v>
      </c>
      <c r="G63" s="45"/>
      <c r="H63" s="45" t="str">
        <f>C50</f>
        <v>Servicios</v>
      </c>
      <c r="I63" s="45" t="str">
        <f>E50</f>
        <v>No</v>
      </c>
      <c r="J63" s="45" t="str">
        <f>D50</f>
        <v>Excepción - Resolución 15-08 sobre compra y contratación de pasaje aéreo, combustible y reparación de vehículos de motor</v>
      </c>
    </row>
    <row r="64" spans="1:10" ht="14.1" customHeight="1" thickBot="1" x14ac:dyDescent="0.3"/>
    <row r="65" spans="1:10" ht="33.75" customHeight="1" thickBot="1" x14ac:dyDescent="0.25">
      <c r="A65" s="64" t="s">
        <v>16382</v>
      </c>
      <c r="B65" s="64" t="s">
        <v>161</v>
      </c>
      <c r="C65" s="64" t="s">
        <v>11725</v>
      </c>
      <c r="D65" s="64" t="s">
        <v>14378</v>
      </c>
      <c r="E65" s="64" t="s">
        <v>10961</v>
      </c>
      <c r="F65" s="64" t="s">
        <v>11094</v>
      </c>
      <c r="G65" s="45"/>
      <c r="H65" s="45"/>
      <c r="I65" s="45"/>
      <c r="J65" s="45"/>
    </row>
    <row r="66" spans="1:10" ht="13.5" customHeight="1" thickBot="1" x14ac:dyDescent="0.25">
      <c r="A66" s="66" t="s">
        <v>18835</v>
      </c>
      <c r="B66" s="66" t="s">
        <v>18834</v>
      </c>
      <c r="C66" s="66" t="s">
        <v>6798</v>
      </c>
      <c r="D66" s="66" t="s">
        <v>15036</v>
      </c>
      <c r="E66" s="66" t="s">
        <v>17854</v>
      </c>
      <c r="F66" s="66"/>
      <c r="G66" s="45"/>
      <c r="H66" s="45"/>
      <c r="I66" s="45"/>
      <c r="J66" s="45"/>
    </row>
    <row r="67" spans="1:10" ht="14.1" customHeight="1" thickBot="1" x14ac:dyDescent="0.25">
      <c r="A67" s="106" t="s">
        <v>14828</v>
      </c>
      <c r="B67" s="67" t="s">
        <v>8528</v>
      </c>
      <c r="C67" s="76">
        <v>43374</v>
      </c>
      <c r="D67" s="106" t="s">
        <v>9385</v>
      </c>
      <c r="E67" s="67" t="s">
        <v>13094</v>
      </c>
      <c r="F67" s="66" t="s">
        <v>3080</v>
      </c>
      <c r="G67" s="45"/>
      <c r="H67" s="45"/>
      <c r="I67" s="45"/>
      <c r="J67" s="45"/>
    </row>
    <row r="68" spans="1:10" ht="14.1" customHeight="1" thickBot="1" x14ac:dyDescent="0.25">
      <c r="A68" s="107"/>
      <c r="B68" s="67" t="s">
        <v>1786</v>
      </c>
      <c r="C68" s="84">
        <f>IF(C67="","",IF(AND(MONTH(C67)&gt;=1,MONTH(C67)&lt;=3),1,IF(AND(MONTH(C67)&gt;=4,MONTH(C67)&lt;=6),2,IF(AND(MONTH(C67)&gt;=7,MONTH(C67)&lt;=9),3,4))))</f>
        <v>4</v>
      </c>
      <c r="D68" s="107"/>
      <c r="E68" s="67" t="s">
        <v>2417</v>
      </c>
      <c r="F68" s="66" t="s">
        <v>14449</v>
      </c>
      <c r="G68" s="45"/>
      <c r="H68" s="45"/>
      <c r="I68" s="45"/>
      <c r="J68" s="45"/>
    </row>
    <row r="69" spans="1:10" ht="14.1" customHeight="1" thickBot="1" x14ac:dyDescent="0.25">
      <c r="A69" s="107"/>
      <c r="B69" s="67" t="s">
        <v>12943</v>
      </c>
      <c r="C69" s="76">
        <v>43427</v>
      </c>
      <c r="D69" s="107"/>
      <c r="E69" s="67" t="s">
        <v>3073</v>
      </c>
      <c r="F69" s="66" t="s">
        <v>4621</v>
      </c>
      <c r="G69" s="45"/>
      <c r="H69" s="45"/>
      <c r="I69" s="45"/>
      <c r="J69" s="45"/>
    </row>
    <row r="70" spans="1:10" ht="14.1" customHeight="1" thickBot="1" x14ac:dyDescent="0.25">
      <c r="A70" s="107"/>
      <c r="B70" s="67" t="s">
        <v>1786</v>
      </c>
      <c r="C70" s="84">
        <f>IF(C69="","",IF(AND(MONTH(C69)&gt;=1,MONTH(C69)&lt;=3),1,IF(AND(MONTH(C69)&gt;=4,MONTH(C69)&lt;=6),2,IF(AND(MONTH(C69)&gt;=7,MONTH(C69)&lt;=9),3,4))))</f>
        <v>4</v>
      </c>
      <c r="D70" s="107"/>
      <c r="E70" s="67" t="s">
        <v>13193</v>
      </c>
      <c r="F70" s="66" t="s">
        <v>4621</v>
      </c>
      <c r="G70" s="45"/>
      <c r="H70" s="45"/>
      <c r="I70" s="45"/>
      <c r="J70" s="45"/>
    </row>
    <row r="71" spans="1:10" ht="14.1" customHeight="1" thickBot="1" x14ac:dyDescent="0.25">
      <c r="A71" s="45"/>
      <c r="B71" s="45"/>
      <c r="C71" s="45"/>
      <c r="D71" s="45"/>
      <c r="E71" s="45"/>
      <c r="F71" s="45"/>
      <c r="G71" s="45"/>
      <c r="H71" s="45"/>
      <c r="I71" s="45"/>
      <c r="J71" s="45"/>
    </row>
    <row r="72" spans="1:10" ht="14.1" customHeight="1" thickBot="1" x14ac:dyDescent="0.25">
      <c r="A72" s="72" t="s">
        <v>15735</v>
      </c>
      <c r="B72" s="72" t="s">
        <v>16146</v>
      </c>
      <c r="C72" s="72" t="s">
        <v>15641</v>
      </c>
      <c r="D72" s="72" t="s">
        <v>15251</v>
      </c>
      <c r="E72" s="72" t="s">
        <v>6932</v>
      </c>
      <c r="F72" s="72" t="s">
        <v>15280</v>
      </c>
      <c r="G72" s="45"/>
      <c r="H72" s="45"/>
      <c r="I72" s="45"/>
      <c r="J72" s="45"/>
    </row>
    <row r="73" spans="1:10" ht="13.5" customHeight="1" x14ac:dyDescent="0.2">
      <c r="A73" s="81">
        <v>15101506</v>
      </c>
      <c r="B73" s="69" t="str">
        <f t="shared" ref="B73:B79" ca="1" si="6">IFERROR(INDEX(UNSPSCDes,MATCH(INDIRECT(ADDRESS(ROW(),COLUMN()-1,4)),UNSPSCCode,0)),"")</f>
        <v>Gasolina</v>
      </c>
      <c r="C73" s="81" t="s">
        <v>1449</v>
      </c>
      <c r="D73" s="81">
        <v>75</v>
      </c>
      <c r="E73" s="71">
        <v>1000</v>
      </c>
      <c r="F73" s="70">
        <f t="shared" ref="F73:F79" ca="1" si="7">INDIRECT(ADDRESS(ROW(),COLUMN()-2,4))*INDIRECT(ADDRESS(ROW(),COLUMN()-1,4))</f>
        <v>75000</v>
      </c>
      <c r="G73" s="45"/>
      <c r="H73" s="45"/>
      <c r="I73" s="45"/>
      <c r="J73" s="45"/>
    </row>
    <row r="74" spans="1:10" ht="13.5" customHeight="1" x14ac:dyDescent="0.2">
      <c r="A74" s="81">
        <v>15101506</v>
      </c>
      <c r="B74" s="69" t="str">
        <f t="shared" ca="1" si="6"/>
        <v>Gasolina</v>
      </c>
      <c r="C74" s="81" t="s">
        <v>1449</v>
      </c>
      <c r="D74" s="81">
        <v>60</v>
      </c>
      <c r="E74" s="71">
        <v>500</v>
      </c>
      <c r="F74" s="70">
        <f t="shared" ca="1" si="7"/>
        <v>30000</v>
      </c>
      <c r="G74" s="45"/>
      <c r="H74" s="45"/>
      <c r="I74" s="45"/>
      <c r="J74" s="45"/>
    </row>
    <row r="75" spans="1:10" ht="13.5" customHeight="1" x14ac:dyDescent="0.2">
      <c r="A75" s="81">
        <v>15101506</v>
      </c>
      <c r="B75" s="69" t="str">
        <f t="shared" ca="1" si="6"/>
        <v>Gasolina</v>
      </c>
      <c r="C75" s="81" t="s">
        <v>1449</v>
      </c>
      <c r="D75" s="81">
        <v>90</v>
      </c>
      <c r="E75" s="71">
        <v>300</v>
      </c>
      <c r="F75" s="70">
        <f t="shared" ca="1" si="7"/>
        <v>27000</v>
      </c>
      <c r="G75" s="45"/>
      <c r="H75" s="45"/>
      <c r="I75" s="45"/>
      <c r="J75" s="45"/>
    </row>
    <row r="76" spans="1:10" ht="13.5" customHeight="1" x14ac:dyDescent="0.2">
      <c r="A76" s="81">
        <v>15101506</v>
      </c>
      <c r="B76" s="69" t="str">
        <f t="shared" ca="1" si="6"/>
        <v>Gasolina</v>
      </c>
      <c r="C76" s="81" t="s">
        <v>1449</v>
      </c>
      <c r="D76" s="81">
        <v>90</v>
      </c>
      <c r="E76" s="71">
        <v>200</v>
      </c>
      <c r="F76" s="70">
        <f t="shared" ca="1" si="7"/>
        <v>18000</v>
      </c>
      <c r="G76" s="45"/>
      <c r="H76" s="45"/>
      <c r="I76" s="45"/>
      <c r="J76" s="45"/>
    </row>
    <row r="77" spans="1:10" ht="13.5" customHeight="1" x14ac:dyDescent="0.2">
      <c r="A77" s="81">
        <v>15101505</v>
      </c>
      <c r="B77" s="69" t="str">
        <f t="shared" ca="1" si="6"/>
        <v>Combustible diesel</v>
      </c>
      <c r="C77" s="81" t="s">
        <v>9559</v>
      </c>
      <c r="D77" s="81">
        <v>1100</v>
      </c>
      <c r="E77" s="71">
        <v>185</v>
      </c>
      <c r="F77" s="70">
        <f t="shared" ca="1" si="7"/>
        <v>203500</v>
      </c>
      <c r="G77" s="45"/>
      <c r="H77" s="45"/>
      <c r="I77" s="45"/>
      <c r="J77" s="45"/>
    </row>
    <row r="78" spans="1:10" ht="13.5" customHeight="1" x14ac:dyDescent="0.2">
      <c r="A78" s="81">
        <v>15101505</v>
      </c>
      <c r="B78" s="69" t="str">
        <f t="shared" ca="1" si="6"/>
        <v>Combustible diesel</v>
      </c>
      <c r="C78" s="81" t="s">
        <v>9559</v>
      </c>
      <c r="D78" s="81">
        <v>1100</v>
      </c>
      <c r="E78" s="71">
        <v>185</v>
      </c>
      <c r="F78" s="70">
        <f t="shared" ca="1" si="7"/>
        <v>203500</v>
      </c>
      <c r="G78" s="45"/>
      <c r="H78" s="45"/>
      <c r="I78" s="45"/>
      <c r="J78" s="45"/>
    </row>
    <row r="79" spans="1:10" ht="13.5" customHeight="1" x14ac:dyDescent="0.2">
      <c r="A79" s="81">
        <v>15101505</v>
      </c>
      <c r="B79" s="69" t="str">
        <f t="shared" ca="1" si="6"/>
        <v>Combustible diesel</v>
      </c>
      <c r="C79" s="81" t="s">
        <v>9559</v>
      </c>
      <c r="D79" s="81">
        <v>1100</v>
      </c>
      <c r="E79" s="71">
        <v>185</v>
      </c>
      <c r="F79" s="70">
        <f t="shared" ca="1" si="7"/>
        <v>203500</v>
      </c>
      <c r="G79" s="45"/>
      <c r="H79" s="45"/>
      <c r="I79" s="45"/>
      <c r="J79" s="45"/>
    </row>
    <row r="80" spans="1:10" ht="14.1" customHeight="1" x14ac:dyDescent="0.2">
      <c r="A80" s="45"/>
      <c r="B80" s="45"/>
      <c r="C80" s="45"/>
      <c r="D80" s="45"/>
      <c r="E80" s="73" t="s">
        <v>12551</v>
      </c>
      <c r="F80" s="74">
        <f ca="1">SUM(Table33[MONTO TOTAL ESTIMADO])</f>
        <v>760500</v>
      </c>
      <c r="G80" s="45"/>
      <c r="H80" s="45" t="str">
        <f>C66</f>
        <v>Servicios</v>
      </c>
      <c r="I80" s="45" t="str">
        <f>E66</f>
        <v>No</v>
      </c>
      <c r="J80" s="45" t="str">
        <f>D66</f>
        <v>Excepción - Resolución 15-08 sobre compra y contratación de pasaje aéreo, combustible y reparación de vehículos de motor</v>
      </c>
    </row>
    <row r="81" spans="1:10" ht="14.1" customHeight="1" thickBot="1" x14ac:dyDescent="0.3"/>
    <row r="82" spans="1:10" ht="33.75" customHeight="1" thickBot="1" x14ac:dyDescent="0.25">
      <c r="A82" s="64" t="s">
        <v>16382</v>
      </c>
      <c r="B82" s="64" t="s">
        <v>161</v>
      </c>
      <c r="C82" s="64" t="s">
        <v>11725</v>
      </c>
      <c r="D82" s="64" t="s">
        <v>14378</v>
      </c>
      <c r="E82" s="64" t="s">
        <v>10961</v>
      </c>
      <c r="F82" s="64" t="s">
        <v>11094</v>
      </c>
      <c r="G82" s="45"/>
      <c r="H82" s="45"/>
      <c r="I82" s="45"/>
      <c r="J82" s="45"/>
    </row>
    <row r="83" spans="1:10" ht="13.5" customHeight="1" thickBot="1" x14ac:dyDescent="0.25">
      <c r="A83" s="66" t="s">
        <v>18837</v>
      </c>
      <c r="B83" s="66" t="s">
        <v>18836</v>
      </c>
      <c r="C83" s="66" t="s">
        <v>17798</v>
      </c>
      <c r="D83" s="66" t="s">
        <v>17483</v>
      </c>
      <c r="E83" s="66" t="s">
        <v>17854</v>
      </c>
      <c r="F83" s="66"/>
      <c r="G83" s="45"/>
      <c r="H83" s="45"/>
      <c r="I83" s="45"/>
      <c r="J83" s="45"/>
    </row>
    <row r="84" spans="1:10" ht="14.1" customHeight="1" thickBot="1" x14ac:dyDescent="0.25">
      <c r="A84" s="106" t="s">
        <v>14828</v>
      </c>
      <c r="B84" s="67" t="s">
        <v>8528</v>
      </c>
      <c r="C84" s="76">
        <v>43122</v>
      </c>
      <c r="D84" s="106" t="s">
        <v>9385</v>
      </c>
      <c r="E84" s="67" t="s">
        <v>13094</v>
      </c>
      <c r="F84" s="66" t="s">
        <v>3080</v>
      </c>
      <c r="G84" s="45"/>
      <c r="H84" s="45"/>
      <c r="I84" s="45"/>
      <c r="J84" s="45"/>
    </row>
    <row r="85" spans="1:10" ht="14.1" customHeight="1" thickBot="1" x14ac:dyDescent="0.25">
      <c r="A85" s="107"/>
      <c r="B85" s="67" t="s">
        <v>1786</v>
      </c>
      <c r="C85" s="84">
        <f>IF(C84="","",IF(AND(MONTH(C84)&gt;=1,MONTH(C84)&lt;=3),1,IF(AND(MONTH(C84)&gt;=4,MONTH(C84)&lt;=6),2,IF(AND(MONTH(C84)&gt;=7,MONTH(C84)&lt;=9),3,4))))</f>
        <v>1</v>
      </c>
      <c r="D85" s="107"/>
      <c r="E85" s="67" t="s">
        <v>2417</v>
      </c>
      <c r="F85" s="66" t="s">
        <v>14449</v>
      </c>
      <c r="G85" s="45"/>
      <c r="H85" s="45"/>
      <c r="I85" s="45"/>
      <c r="J85" s="45"/>
    </row>
    <row r="86" spans="1:10" ht="14.1" customHeight="1" thickBot="1" x14ac:dyDescent="0.25">
      <c r="A86" s="107"/>
      <c r="B86" s="67" t="s">
        <v>12943</v>
      </c>
      <c r="C86" s="76">
        <v>43165</v>
      </c>
      <c r="D86" s="107"/>
      <c r="E86" s="67" t="s">
        <v>3073</v>
      </c>
      <c r="F86" s="66" t="s">
        <v>4621</v>
      </c>
      <c r="G86" s="45"/>
      <c r="H86" s="45"/>
      <c r="I86" s="45"/>
      <c r="J86" s="45"/>
    </row>
    <row r="87" spans="1:10" ht="14.1" customHeight="1" thickBot="1" x14ac:dyDescent="0.25">
      <c r="A87" s="107"/>
      <c r="B87" s="67" t="s">
        <v>1786</v>
      </c>
      <c r="C87" s="84">
        <f>IF(C86="","",IF(AND(MONTH(C86)&gt;=1,MONTH(C86)&lt;=3),1,IF(AND(MONTH(C86)&gt;=4,MONTH(C86)&lt;=6),2,IF(AND(MONTH(C86)&gt;=7,MONTH(C86)&lt;=9),3,4))))</f>
        <v>1</v>
      </c>
      <c r="D87" s="107"/>
      <c r="E87" s="67" t="s">
        <v>13193</v>
      </c>
      <c r="F87" s="66" t="s">
        <v>4621</v>
      </c>
      <c r="G87" s="45"/>
      <c r="H87" s="45"/>
      <c r="I87" s="45"/>
      <c r="J87" s="45"/>
    </row>
    <row r="88" spans="1:10" ht="14.1" customHeight="1" thickBot="1" x14ac:dyDescent="0.25">
      <c r="A88" s="45"/>
      <c r="B88" s="45"/>
      <c r="C88" s="45"/>
      <c r="D88" s="45"/>
      <c r="E88" s="45"/>
      <c r="F88" s="45"/>
      <c r="G88" s="45"/>
      <c r="H88" s="45"/>
      <c r="I88" s="45"/>
      <c r="J88" s="45"/>
    </row>
    <row r="89" spans="1:10" ht="14.1" customHeight="1" thickBot="1" x14ac:dyDescent="0.25">
      <c r="A89" s="72" t="s">
        <v>15735</v>
      </c>
      <c r="B89" s="72" t="s">
        <v>16146</v>
      </c>
      <c r="C89" s="72" t="s">
        <v>15641</v>
      </c>
      <c r="D89" s="72" t="s">
        <v>15251</v>
      </c>
      <c r="E89" s="72" t="s">
        <v>6932</v>
      </c>
      <c r="F89" s="72" t="s">
        <v>15280</v>
      </c>
      <c r="G89" s="45"/>
      <c r="H89" s="45"/>
      <c r="I89" s="45"/>
      <c r="J89" s="45"/>
    </row>
    <row r="90" spans="1:10" ht="13.5" customHeight="1" x14ac:dyDescent="0.2">
      <c r="A90" s="81">
        <v>15121902</v>
      </c>
      <c r="B90" s="69" t="str">
        <f t="shared" ref="B90:B121" ca="1" si="8">IFERROR(INDEX(UNSPSCDes,MATCH(INDIRECT(ADDRESS(ROW(),COLUMN()-1,4)),UNSPSCCode,0)),"")</f>
        <v>Grasa</v>
      </c>
      <c r="C90" s="81" t="s">
        <v>1449</v>
      </c>
      <c r="D90" s="81">
        <v>12</v>
      </c>
      <c r="E90" s="71">
        <v>230</v>
      </c>
      <c r="F90" s="70">
        <f t="shared" ref="F90:F121" ca="1" si="9">INDIRECT(ADDRESS(ROW(),COLUMN()-2,4))*INDIRECT(ADDRESS(ROW(),COLUMN()-1,4))</f>
        <v>2760</v>
      </c>
      <c r="G90" s="45"/>
      <c r="H90" s="45"/>
      <c r="I90" s="45"/>
      <c r="J90" s="45"/>
    </row>
    <row r="91" spans="1:10" ht="13.5" customHeight="1" x14ac:dyDescent="0.2">
      <c r="A91" s="81">
        <v>15121902</v>
      </c>
      <c r="B91" s="69" t="str">
        <f t="shared" ca="1" si="8"/>
        <v>Grasa</v>
      </c>
      <c r="C91" s="81" t="s">
        <v>16988</v>
      </c>
      <c r="D91" s="81">
        <v>1</v>
      </c>
      <c r="E91" s="71">
        <v>3200</v>
      </c>
      <c r="F91" s="70">
        <f t="shared" ca="1" si="9"/>
        <v>3200</v>
      </c>
      <c r="G91" s="45"/>
      <c r="H91" s="45"/>
      <c r="I91" s="45"/>
      <c r="J91" s="45"/>
    </row>
    <row r="92" spans="1:10" ht="13.5" customHeight="1" x14ac:dyDescent="0.2">
      <c r="A92" s="81">
        <v>15121501</v>
      </c>
      <c r="B92" s="69" t="str">
        <f t="shared" ca="1" si="8"/>
        <v>Aceite motor</v>
      </c>
      <c r="C92" s="81" t="s">
        <v>16988</v>
      </c>
      <c r="D92" s="81">
        <v>15</v>
      </c>
      <c r="E92" s="71">
        <v>2700</v>
      </c>
      <c r="F92" s="70">
        <f t="shared" ca="1" si="9"/>
        <v>40500</v>
      </c>
      <c r="G92" s="45"/>
      <c r="H92" s="45"/>
      <c r="I92" s="45"/>
      <c r="J92" s="45"/>
    </row>
    <row r="93" spans="1:10" ht="13.5" customHeight="1" x14ac:dyDescent="0.2">
      <c r="A93" s="81">
        <v>47131821</v>
      </c>
      <c r="B93" s="69" t="str">
        <f t="shared" ca="1" si="8"/>
        <v>Compuestos desengrasantes</v>
      </c>
      <c r="C93" s="81" t="s">
        <v>16988</v>
      </c>
      <c r="D93" s="81">
        <v>2</v>
      </c>
      <c r="E93" s="71">
        <v>2800</v>
      </c>
      <c r="F93" s="70">
        <f t="shared" ca="1" si="9"/>
        <v>5600</v>
      </c>
      <c r="G93" s="45"/>
      <c r="H93" s="45"/>
      <c r="I93" s="45"/>
      <c r="J93" s="45"/>
    </row>
    <row r="94" spans="1:10" ht="13.5" customHeight="1" x14ac:dyDescent="0.2">
      <c r="A94" s="81">
        <v>15121509</v>
      </c>
      <c r="B94" s="69" t="str">
        <f t="shared" ca="1" si="8"/>
        <v>Aceite de frenos</v>
      </c>
      <c r="C94" s="81" t="s">
        <v>16988</v>
      </c>
      <c r="D94" s="81">
        <v>1</v>
      </c>
      <c r="E94" s="71">
        <v>5900</v>
      </c>
      <c r="F94" s="70">
        <f t="shared" ca="1" si="9"/>
        <v>5900</v>
      </c>
      <c r="G94" s="45"/>
      <c r="H94" s="45"/>
      <c r="I94" s="45"/>
      <c r="J94" s="45"/>
    </row>
    <row r="95" spans="1:10" ht="13.5" customHeight="1" x14ac:dyDescent="0.2">
      <c r="A95" s="81">
        <v>15121508</v>
      </c>
      <c r="B95" s="69" t="str">
        <f t="shared" ca="1" si="8"/>
        <v>Aceite de transmisión</v>
      </c>
      <c r="C95" s="81" t="s">
        <v>16988</v>
      </c>
      <c r="D95" s="81">
        <v>2</v>
      </c>
      <c r="E95" s="71">
        <v>3700</v>
      </c>
      <c r="F95" s="70">
        <f t="shared" ca="1" si="9"/>
        <v>7400</v>
      </c>
      <c r="G95" s="45"/>
      <c r="H95" s="45"/>
      <c r="I95" s="45"/>
      <c r="J95" s="45"/>
    </row>
    <row r="96" spans="1:10" ht="13.5" customHeight="1" x14ac:dyDescent="0.2">
      <c r="A96" s="81">
        <v>25174004</v>
      </c>
      <c r="B96" s="69" t="str">
        <f t="shared" ca="1" si="8"/>
        <v>Refrigerante de motor</v>
      </c>
      <c r="C96" s="81" t="s">
        <v>1449</v>
      </c>
      <c r="D96" s="81">
        <v>30</v>
      </c>
      <c r="E96" s="71">
        <v>250</v>
      </c>
      <c r="F96" s="70">
        <f t="shared" ca="1" si="9"/>
        <v>7500</v>
      </c>
      <c r="G96" s="45"/>
      <c r="H96" s="45"/>
      <c r="I96" s="45"/>
      <c r="J96" s="45"/>
    </row>
    <row r="97" spans="1:10" ht="13.5" customHeight="1" x14ac:dyDescent="0.2">
      <c r="A97" s="81">
        <v>40161513</v>
      </c>
      <c r="B97" s="69" t="str">
        <f t="shared" ca="1" si="8"/>
        <v>Filtros de combustible</v>
      </c>
      <c r="C97" s="81" t="s">
        <v>1449</v>
      </c>
      <c r="D97" s="81">
        <v>15</v>
      </c>
      <c r="E97" s="71">
        <v>500</v>
      </c>
      <c r="F97" s="70">
        <f t="shared" ca="1" si="9"/>
        <v>7500</v>
      </c>
      <c r="G97" s="45"/>
      <c r="H97" s="45"/>
      <c r="I97" s="45"/>
      <c r="J97" s="45"/>
    </row>
    <row r="98" spans="1:10" ht="13.5" customHeight="1" x14ac:dyDescent="0.2">
      <c r="A98" s="81">
        <v>40161505</v>
      </c>
      <c r="B98" s="69" t="str">
        <f t="shared" ca="1" si="8"/>
        <v>Filtros de aire</v>
      </c>
      <c r="C98" s="81" t="s">
        <v>1449</v>
      </c>
      <c r="D98" s="81">
        <v>15</v>
      </c>
      <c r="E98" s="71">
        <v>600</v>
      </c>
      <c r="F98" s="70">
        <f t="shared" ca="1" si="9"/>
        <v>9000</v>
      </c>
      <c r="G98" s="45"/>
      <c r="H98" s="45"/>
      <c r="I98" s="45"/>
      <c r="J98" s="45"/>
    </row>
    <row r="99" spans="1:10" ht="13.5" customHeight="1" x14ac:dyDescent="0.2">
      <c r="A99" s="81">
        <v>40161504</v>
      </c>
      <c r="B99" s="69" t="str">
        <f t="shared" ca="1" si="8"/>
        <v>Filtros de aceite</v>
      </c>
      <c r="C99" s="81" t="s">
        <v>1449</v>
      </c>
      <c r="D99" s="81">
        <v>15</v>
      </c>
      <c r="E99" s="71">
        <v>600</v>
      </c>
      <c r="F99" s="70">
        <f t="shared" ca="1" si="9"/>
        <v>9000</v>
      </c>
      <c r="G99" s="45"/>
      <c r="H99" s="45"/>
      <c r="I99" s="45"/>
      <c r="J99" s="45"/>
    </row>
    <row r="100" spans="1:10" ht="13.5" customHeight="1" x14ac:dyDescent="0.2">
      <c r="A100" s="81">
        <v>26112103</v>
      </c>
      <c r="B100" s="69" t="str">
        <f t="shared" ca="1" si="8"/>
        <v>Sistemas de frenos mecánicos</v>
      </c>
      <c r="C100" s="81" t="s">
        <v>1449</v>
      </c>
      <c r="D100" s="81">
        <v>5</v>
      </c>
      <c r="E100" s="71">
        <v>2200</v>
      </c>
      <c r="F100" s="70">
        <f t="shared" ca="1" si="9"/>
        <v>11000</v>
      </c>
      <c r="G100" s="45"/>
      <c r="H100" s="45"/>
      <c r="I100" s="45"/>
      <c r="J100" s="45"/>
    </row>
    <row r="101" spans="1:10" ht="13.5" customHeight="1" x14ac:dyDescent="0.2">
      <c r="A101" s="81">
        <v>25171502</v>
      </c>
      <c r="B101" s="69" t="str">
        <f t="shared" ca="1" si="8"/>
        <v>limpiaparabrisas para automóviles</v>
      </c>
      <c r="C101" s="81" t="s">
        <v>1449</v>
      </c>
      <c r="D101" s="81">
        <v>16</v>
      </c>
      <c r="E101" s="71">
        <v>300</v>
      </c>
      <c r="F101" s="70">
        <f t="shared" ca="1" si="9"/>
        <v>4800</v>
      </c>
      <c r="G101" s="45"/>
      <c r="H101" s="45"/>
      <c r="I101" s="45"/>
      <c r="J101" s="45"/>
    </row>
    <row r="102" spans="1:10" ht="13.5" customHeight="1" x14ac:dyDescent="0.2">
      <c r="A102" s="81">
        <v>26111703</v>
      </c>
      <c r="B102" s="69" t="str">
        <f t="shared" ca="1" si="8"/>
        <v>Baterías para vehículos</v>
      </c>
      <c r="C102" s="81" t="s">
        <v>1449</v>
      </c>
      <c r="D102" s="81">
        <v>3</v>
      </c>
      <c r="E102" s="71">
        <v>10000</v>
      </c>
      <c r="F102" s="70">
        <f t="shared" ca="1" si="9"/>
        <v>30000</v>
      </c>
      <c r="G102" s="45"/>
      <c r="H102" s="45"/>
      <c r="I102" s="45"/>
      <c r="J102" s="45"/>
    </row>
    <row r="103" spans="1:10" ht="13.5" customHeight="1" x14ac:dyDescent="0.2">
      <c r="A103" s="81">
        <v>26111722</v>
      </c>
      <c r="B103" s="69" t="str">
        <f t="shared" ca="1" si="8"/>
        <v>Adaptador de batería o accesorios</v>
      </c>
      <c r="C103" s="81" t="s">
        <v>1449</v>
      </c>
      <c r="D103" s="81">
        <v>20</v>
      </c>
      <c r="E103" s="71">
        <v>90</v>
      </c>
      <c r="F103" s="70">
        <f t="shared" ca="1" si="9"/>
        <v>1800</v>
      </c>
      <c r="G103" s="45"/>
      <c r="H103" s="45"/>
      <c r="I103" s="45"/>
      <c r="J103" s="45"/>
    </row>
    <row r="104" spans="1:10" ht="13.5" customHeight="1" x14ac:dyDescent="0.2">
      <c r="A104" s="81">
        <v>31151905</v>
      </c>
      <c r="B104" s="69" t="str">
        <f t="shared" ca="1" si="8"/>
        <v>Correas de caucho</v>
      </c>
      <c r="C104" s="81" t="s">
        <v>1449</v>
      </c>
      <c r="D104" s="81">
        <v>6</v>
      </c>
      <c r="E104" s="71">
        <v>1300</v>
      </c>
      <c r="F104" s="70">
        <f t="shared" ca="1" si="9"/>
        <v>7800</v>
      </c>
      <c r="G104" s="45"/>
      <c r="H104" s="45"/>
      <c r="I104" s="45"/>
      <c r="J104" s="45"/>
    </row>
    <row r="105" spans="1:10" ht="13.5" customHeight="1" x14ac:dyDescent="0.2">
      <c r="A105" s="81">
        <v>41111931</v>
      </c>
      <c r="B105" s="69" t="str">
        <f t="shared" ca="1" si="8"/>
        <v>Sensores de flujo</v>
      </c>
      <c r="C105" s="81" t="s">
        <v>1449</v>
      </c>
      <c r="D105" s="81">
        <v>3</v>
      </c>
      <c r="E105" s="71">
        <v>600</v>
      </c>
      <c r="F105" s="70">
        <f t="shared" ca="1" si="9"/>
        <v>1800</v>
      </c>
      <c r="G105" s="45"/>
      <c r="H105" s="45"/>
      <c r="I105" s="45"/>
      <c r="J105" s="45"/>
    </row>
    <row r="106" spans="1:10" ht="13.5" customHeight="1" x14ac:dyDescent="0.2">
      <c r="A106" s="81">
        <v>25172502</v>
      </c>
      <c r="B106" s="69" t="str">
        <f t="shared" ca="1" si="8"/>
        <v>Neumático para llantas de automóviles</v>
      </c>
      <c r="C106" s="81" t="s">
        <v>1449</v>
      </c>
      <c r="D106" s="81">
        <v>10</v>
      </c>
      <c r="E106" s="71">
        <v>11500</v>
      </c>
      <c r="F106" s="70">
        <f t="shared" ca="1" si="9"/>
        <v>115000</v>
      </c>
      <c r="G106" s="45"/>
      <c r="H106" s="45"/>
      <c r="I106" s="45"/>
      <c r="J106" s="45"/>
    </row>
    <row r="107" spans="1:10" ht="13.5" customHeight="1" x14ac:dyDescent="0.2">
      <c r="A107" s="81">
        <v>26112103</v>
      </c>
      <c r="B107" s="69" t="str">
        <f t="shared" ca="1" si="8"/>
        <v>Sistemas de frenos mecánicos</v>
      </c>
      <c r="C107" s="81" t="s">
        <v>1449</v>
      </c>
      <c r="D107" s="81">
        <v>8</v>
      </c>
      <c r="E107" s="71">
        <v>4500</v>
      </c>
      <c r="F107" s="70">
        <f t="shared" ca="1" si="9"/>
        <v>36000</v>
      </c>
      <c r="G107" s="45"/>
      <c r="H107" s="45"/>
      <c r="I107" s="45"/>
      <c r="J107" s="45"/>
    </row>
    <row r="108" spans="1:10" ht="13.5" customHeight="1" x14ac:dyDescent="0.2">
      <c r="A108" s="81">
        <v>25172907</v>
      </c>
      <c r="B108" s="69" t="str">
        <f t="shared" ca="1" si="8"/>
        <v>Luz frontal del vehículo</v>
      </c>
      <c r="C108" s="81" t="s">
        <v>1449</v>
      </c>
      <c r="D108" s="81">
        <v>2</v>
      </c>
      <c r="E108" s="71">
        <v>600</v>
      </c>
      <c r="F108" s="70">
        <f t="shared" ca="1" si="9"/>
        <v>1200</v>
      </c>
      <c r="G108" s="45"/>
      <c r="H108" s="45"/>
      <c r="I108" s="45"/>
      <c r="J108" s="45"/>
    </row>
    <row r="109" spans="1:10" ht="13.5" customHeight="1" x14ac:dyDescent="0.2">
      <c r="A109" s="81">
        <v>39101612</v>
      </c>
      <c r="B109" s="69" t="str">
        <f t="shared" ca="1" si="8"/>
        <v>Lámparas incandescentes</v>
      </c>
      <c r="C109" s="81" t="s">
        <v>1449</v>
      </c>
      <c r="D109" s="81">
        <v>5</v>
      </c>
      <c r="E109" s="71">
        <v>230</v>
      </c>
      <c r="F109" s="70">
        <f t="shared" ca="1" si="9"/>
        <v>1150</v>
      </c>
      <c r="G109" s="45"/>
      <c r="H109" s="45"/>
      <c r="I109" s="45"/>
      <c r="J109" s="45"/>
    </row>
    <row r="110" spans="1:10" ht="13.5" customHeight="1" x14ac:dyDescent="0.2">
      <c r="A110" s="81">
        <v>39101612</v>
      </c>
      <c r="B110" s="69" t="str">
        <f t="shared" ca="1" si="8"/>
        <v>Lámparas incandescentes</v>
      </c>
      <c r="C110" s="81" t="s">
        <v>1449</v>
      </c>
      <c r="D110" s="81">
        <v>10</v>
      </c>
      <c r="E110" s="71">
        <v>60</v>
      </c>
      <c r="F110" s="70">
        <f t="shared" ca="1" si="9"/>
        <v>600</v>
      </c>
      <c r="G110" s="45"/>
      <c r="H110" s="45"/>
      <c r="I110" s="45"/>
      <c r="J110" s="45"/>
    </row>
    <row r="111" spans="1:10" ht="13.5" customHeight="1" x14ac:dyDescent="0.2">
      <c r="A111" s="81">
        <v>39101612</v>
      </c>
      <c r="B111" s="69" t="str">
        <f t="shared" ca="1" si="8"/>
        <v>Lámparas incandescentes</v>
      </c>
      <c r="C111" s="81" t="s">
        <v>1449</v>
      </c>
      <c r="D111" s="81">
        <v>5</v>
      </c>
      <c r="E111" s="71">
        <v>60</v>
      </c>
      <c r="F111" s="70">
        <f t="shared" ca="1" si="9"/>
        <v>300</v>
      </c>
      <c r="G111" s="45"/>
      <c r="H111" s="45"/>
      <c r="I111" s="45"/>
      <c r="J111" s="45"/>
    </row>
    <row r="112" spans="1:10" ht="13.5" customHeight="1" x14ac:dyDescent="0.2">
      <c r="A112" s="81">
        <v>39121431</v>
      </c>
      <c r="B112" s="69" t="str">
        <f t="shared" ca="1" si="8"/>
        <v>Conectores estancos de cables</v>
      </c>
      <c r="C112" s="81" t="s">
        <v>1449</v>
      </c>
      <c r="D112" s="81">
        <v>1</v>
      </c>
      <c r="E112" s="71">
        <v>2000</v>
      </c>
      <c r="F112" s="70">
        <f t="shared" ca="1" si="9"/>
        <v>2000</v>
      </c>
      <c r="G112" s="45"/>
      <c r="H112" s="45"/>
      <c r="I112" s="45"/>
      <c r="J112" s="45"/>
    </row>
    <row r="113" spans="1:10" ht="13.5" customHeight="1" x14ac:dyDescent="0.2">
      <c r="A113" s="81">
        <v>32141107</v>
      </c>
      <c r="B113" s="69" t="str">
        <f t="shared" ca="1" si="8"/>
        <v>Zócalos de tubo</v>
      </c>
      <c r="C113" s="81" t="s">
        <v>1449</v>
      </c>
      <c r="D113" s="81">
        <v>5</v>
      </c>
      <c r="E113" s="71">
        <v>200</v>
      </c>
      <c r="F113" s="70">
        <f t="shared" ca="1" si="9"/>
        <v>1000</v>
      </c>
      <c r="G113" s="45"/>
      <c r="H113" s="45"/>
      <c r="I113" s="45"/>
      <c r="J113" s="45"/>
    </row>
    <row r="114" spans="1:10" ht="13.5" customHeight="1" x14ac:dyDescent="0.2">
      <c r="A114" s="81">
        <v>15121501</v>
      </c>
      <c r="B114" s="69" t="str">
        <f t="shared" ca="1" si="8"/>
        <v>Aceite motor</v>
      </c>
      <c r="C114" s="81" t="s">
        <v>16988</v>
      </c>
      <c r="D114" s="81">
        <v>1</v>
      </c>
      <c r="E114" s="71">
        <v>250</v>
      </c>
      <c r="F114" s="70">
        <f t="shared" ca="1" si="9"/>
        <v>250</v>
      </c>
      <c r="G114" s="45"/>
      <c r="H114" s="45"/>
      <c r="I114" s="45"/>
      <c r="J114" s="45"/>
    </row>
    <row r="115" spans="1:10" ht="13.5" customHeight="1" x14ac:dyDescent="0.2">
      <c r="A115" s="81">
        <v>25172906</v>
      </c>
      <c r="B115" s="69" t="str">
        <f t="shared" ca="1" si="8"/>
        <v>Reflectores</v>
      </c>
      <c r="C115" s="81" t="s">
        <v>1449</v>
      </c>
      <c r="D115" s="81">
        <v>6</v>
      </c>
      <c r="E115" s="71">
        <v>500</v>
      </c>
      <c r="F115" s="70">
        <f t="shared" ca="1" si="9"/>
        <v>3000</v>
      </c>
      <c r="G115" s="45"/>
      <c r="H115" s="45"/>
      <c r="I115" s="45"/>
      <c r="J115" s="45"/>
    </row>
    <row r="116" spans="1:10" ht="13.5" customHeight="1" x14ac:dyDescent="0.2">
      <c r="A116" s="81">
        <v>27112305</v>
      </c>
      <c r="B116" s="69" t="str">
        <f t="shared" ca="1" si="8"/>
        <v>Marcadores o soportes de metal</v>
      </c>
      <c r="C116" s="81" t="s">
        <v>1449</v>
      </c>
      <c r="D116" s="81">
        <v>2</v>
      </c>
      <c r="E116" s="71">
        <v>2200</v>
      </c>
      <c r="F116" s="70">
        <f t="shared" ca="1" si="9"/>
        <v>4400</v>
      </c>
      <c r="G116" s="45"/>
      <c r="H116" s="45"/>
      <c r="I116" s="45"/>
      <c r="J116" s="45"/>
    </row>
    <row r="117" spans="1:10" ht="13.5" customHeight="1" x14ac:dyDescent="0.2">
      <c r="A117" s="81">
        <v>15121501</v>
      </c>
      <c r="B117" s="69" t="str">
        <f t="shared" ca="1" si="8"/>
        <v>Aceite motor</v>
      </c>
      <c r="C117" s="81" t="s">
        <v>16988</v>
      </c>
      <c r="D117" s="81">
        <v>3</v>
      </c>
      <c r="E117" s="71">
        <v>150</v>
      </c>
      <c r="F117" s="70">
        <f t="shared" ca="1" si="9"/>
        <v>450</v>
      </c>
      <c r="G117" s="45"/>
      <c r="H117" s="45"/>
      <c r="I117" s="45"/>
      <c r="J117" s="45"/>
    </row>
    <row r="118" spans="1:10" ht="13.5" customHeight="1" x14ac:dyDescent="0.2">
      <c r="A118" s="81">
        <v>24101615</v>
      </c>
      <c r="B118" s="69" t="str">
        <f t="shared" ca="1" si="8"/>
        <v>Rampas de carga</v>
      </c>
      <c r="C118" s="81" t="s">
        <v>1449</v>
      </c>
      <c r="D118" s="81">
        <v>1</v>
      </c>
      <c r="E118" s="71">
        <v>18000</v>
      </c>
      <c r="F118" s="70">
        <f t="shared" ca="1" si="9"/>
        <v>18000</v>
      </c>
      <c r="G118" s="45"/>
      <c r="H118" s="45"/>
      <c r="I118" s="45"/>
      <c r="J118" s="45"/>
    </row>
    <row r="119" spans="1:10" ht="13.5" customHeight="1" x14ac:dyDescent="0.2">
      <c r="A119" s="81">
        <v>26101732</v>
      </c>
      <c r="B119" s="69" t="str">
        <f t="shared" ca="1" si="8"/>
        <v>Bujía de encendido</v>
      </c>
      <c r="C119" s="81" t="s">
        <v>1449</v>
      </c>
      <c r="D119" s="81">
        <v>10</v>
      </c>
      <c r="E119" s="71">
        <v>225</v>
      </c>
      <c r="F119" s="70">
        <f t="shared" ca="1" si="9"/>
        <v>2250</v>
      </c>
      <c r="G119" s="45"/>
      <c r="H119" s="45"/>
      <c r="I119" s="45"/>
      <c r="J119" s="45"/>
    </row>
    <row r="120" spans="1:10" ht="13.5" customHeight="1" x14ac:dyDescent="0.2">
      <c r="A120" s="81">
        <v>15121501</v>
      </c>
      <c r="B120" s="69" t="str">
        <f t="shared" ca="1" si="8"/>
        <v>Aceite motor</v>
      </c>
      <c r="C120" s="81" t="s">
        <v>1449</v>
      </c>
      <c r="D120" s="81">
        <v>4</v>
      </c>
      <c r="E120" s="71">
        <v>275</v>
      </c>
      <c r="F120" s="70">
        <f t="shared" ca="1" si="9"/>
        <v>1100</v>
      </c>
      <c r="G120" s="45"/>
      <c r="H120" s="45"/>
      <c r="I120" s="45"/>
      <c r="J120" s="45"/>
    </row>
    <row r="121" spans="1:10" ht="13.5" customHeight="1" x14ac:dyDescent="0.2">
      <c r="A121" s="81">
        <v>15121806</v>
      </c>
      <c r="B121" s="69" t="str">
        <f t="shared" ca="1" si="8"/>
        <v>Aceites penetrantes</v>
      </c>
      <c r="C121" s="81" t="s">
        <v>1449</v>
      </c>
      <c r="D121" s="81">
        <v>6</v>
      </c>
      <c r="E121" s="71">
        <v>175</v>
      </c>
      <c r="F121" s="70">
        <f t="shared" ca="1" si="9"/>
        <v>1050</v>
      </c>
      <c r="G121" s="45"/>
      <c r="H121" s="45"/>
      <c r="I121" s="45"/>
      <c r="J121" s="45"/>
    </row>
    <row r="122" spans="1:10" ht="14.1" customHeight="1" x14ac:dyDescent="0.2">
      <c r="A122" s="45"/>
      <c r="B122" s="45"/>
      <c r="C122" s="45"/>
      <c r="D122" s="45"/>
      <c r="E122" s="73" t="s">
        <v>12551</v>
      </c>
      <c r="F122" s="74">
        <f ca="1">SUM(Table36[MONTO TOTAL ESTIMADO])</f>
        <v>343310</v>
      </c>
      <c r="G122" s="45"/>
      <c r="H122" s="45" t="str">
        <f>C83</f>
        <v>Bienes</v>
      </c>
      <c r="I122" s="45" t="str">
        <f>E83</f>
        <v>No</v>
      </c>
      <c r="J122" s="45" t="str">
        <f>D83</f>
        <v>Compras Menores</v>
      </c>
    </row>
    <row r="123" spans="1:10" ht="14.1" customHeight="1" thickBot="1" x14ac:dyDescent="0.3"/>
    <row r="124" spans="1:10" ht="33.75" customHeight="1" thickBot="1" x14ac:dyDescent="0.25">
      <c r="A124" s="64" t="s">
        <v>16382</v>
      </c>
      <c r="B124" s="64" t="s">
        <v>161</v>
      </c>
      <c r="C124" s="64" t="s">
        <v>11725</v>
      </c>
      <c r="D124" s="64" t="s">
        <v>14378</v>
      </c>
      <c r="E124" s="64" t="s">
        <v>10961</v>
      </c>
      <c r="F124" s="64" t="s">
        <v>11094</v>
      </c>
      <c r="G124" s="45"/>
      <c r="H124" s="45"/>
      <c r="I124" s="45"/>
      <c r="J124" s="45"/>
    </row>
    <row r="125" spans="1:10" ht="13.5" customHeight="1" thickBot="1" x14ac:dyDescent="0.25">
      <c r="A125" s="66" t="s">
        <v>18837</v>
      </c>
      <c r="B125" s="66" t="s">
        <v>18836</v>
      </c>
      <c r="C125" s="66" t="s">
        <v>17798</v>
      </c>
      <c r="D125" s="66" t="s">
        <v>17483</v>
      </c>
      <c r="E125" s="66" t="s">
        <v>17854</v>
      </c>
      <c r="F125" s="66"/>
      <c r="G125" s="45"/>
      <c r="H125" s="45"/>
      <c r="I125" s="45"/>
      <c r="J125" s="45"/>
    </row>
    <row r="126" spans="1:10" ht="14.1" customHeight="1" thickBot="1" x14ac:dyDescent="0.25">
      <c r="A126" s="106" t="s">
        <v>14828</v>
      </c>
      <c r="B126" s="67" t="s">
        <v>8528</v>
      </c>
      <c r="C126" s="76">
        <v>43201</v>
      </c>
      <c r="D126" s="106" t="s">
        <v>9385</v>
      </c>
      <c r="E126" s="67" t="s">
        <v>13094</v>
      </c>
      <c r="F126" s="66" t="s">
        <v>3080</v>
      </c>
      <c r="G126" s="45"/>
      <c r="H126" s="45"/>
      <c r="I126" s="45"/>
      <c r="J126" s="45"/>
    </row>
    <row r="127" spans="1:10" ht="14.1" customHeight="1" thickBot="1" x14ac:dyDescent="0.25">
      <c r="A127" s="107"/>
      <c r="B127" s="67" t="s">
        <v>1786</v>
      </c>
      <c r="C127" s="84">
        <f>IF(C126="","",IF(AND(MONTH(C126)&gt;=1,MONTH(C126)&lt;=3),1,IF(AND(MONTH(C126)&gt;=4,MONTH(C126)&lt;=6),2,IF(AND(MONTH(C126)&gt;=7,MONTH(C126)&lt;=9),3,4))))</f>
        <v>2</v>
      </c>
      <c r="D127" s="107"/>
      <c r="E127" s="67" t="s">
        <v>2417</v>
      </c>
      <c r="F127" s="66" t="s">
        <v>14449</v>
      </c>
      <c r="G127" s="45"/>
      <c r="H127" s="45"/>
      <c r="I127" s="45"/>
      <c r="J127" s="45"/>
    </row>
    <row r="128" spans="1:10" ht="14.1" customHeight="1" thickBot="1" x14ac:dyDescent="0.25">
      <c r="A128" s="107"/>
      <c r="B128" s="67" t="s">
        <v>12943</v>
      </c>
      <c r="C128" s="76">
        <v>43252</v>
      </c>
      <c r="D128" s="107"/>
      <c r="E128" s="67" t="s">
        <v>3073</v>
      </c>
      <c r="F128" s="66" t="s">
        <v>4621</v>
      </c>
      <c r="G128" s="45"/>
      <c r="H128" s="45"/>
      <c r="I128" s="45"/>
      <c r="J128" s="45"/>
    </row>
    <row r="129" spans="1:10" ht="14.1" customHeight="1" thickBot="1" x14ac:dyDescent="0.25">
      <c r="A129" s="107"/>
      <c r="B129" s="67" t="s">
        <v>1786</v>
      </c>
      <c r="C129" s="84">
        <f>IF(C128="","",IF(AND(MONTH(C128)&gt;=1,MONTH(C128)&lt;=3),1,IF(AND(MONTH(C128)&gt;=4,MONTH(C128)&lt;=6),2,IF(AND(MONTH(C128)&gt;=7,MONTH(C128)&lt;=9),3,4))))</f>
        <v>2</v>
      </c>
      <c r="D129" s="107"/>
      <c r="E129" s="67" t="s">
        <v>13193</v>
      </c>
      <c r="F129" s="66" t="s">
        <v>4621</v>
      </c>
      <c r="G129" s="45"/>
      <c r="H129" s="45"/>
      <c r="I129" s="45"/>
      <c r="J129" s="45"/>
    </row>
    <row r="130" spans="1:10" ht="14.1" customHeight="1" thickBot="1" x14ac:dyDescent="0.25">
      <c r="A130" s="45"/>
      <c r="B130" s="45"/>
      <c r="C130" s="45"/>
      <c r="D130" s="45"/>
      <c r="E130" s="45"/>
      <c r="F130" s="45"/>
      <c r="G130" s="45"/>
      <c r="H130" s="45"/>
      <c r="I130" s="45"/>
      <c r="J130" s="45"/>
    </row>
    <row r="131" spans="1:10" ht="14.1" customHeight="1" thickBot="1" x14ac:dyDescent="0.25">
      <c r="A131" s="72" t="s">
        <v>15735</v>
      </c>
      <c r="B131" s="72" t="s">
        <v>16146</v>
      </c>
      <c r="C131" s="72" t="s">
        <v>15641</v>
      </c>
      <c r="D131" s="72" t="s">
        <v>15251</v>
      </c>
      <c r="E131" s="72" t="s">
        <v>6932</v>
      </c>
      <c r="F131" s="72" t="s">
        <v>15280</v>
      </c>
      <c r="G131" s="45"/>
      <c r="H131" s="45"/>
      <c r="I131" s="45"/>
      <c r="J131" s="45"/>
    </row>
    <row r="132" spans="1:10" ht="13.5" customHeight="1" x14ac:dyDescent="0.2">
      <c r="A132" s="81">
        <v>15121501</v>
      </c>
      <c r="B132" s="69" t="str">
        <f t="shared" ref="B132:B161" ca="1" si="10">IFERROR(INDEX(UNSPSCDes,MATCH(INDIRECT(ADDRESS(ROW(),COLUMN()-1,4)),UNSPSCCode,0)),"")</f>
        <v>Aceite motor</v>
      </c>
      <c r="C132" s="81" t="s">
        <v>1449</v>
      </c>
      <c r="D132" s="81">
        <v>15</v>
      </c>
      <c r="E132" s="71">
        <v>2700</v>
      </c>
      <c r="F132" s="70">
        <f t="shared" ref="F132:F161" ca="1" si="11">INDIRECT(ADDRESS(ROW(),COLUMN()-2,4))*INDIRECT(ADDRESS(ROW(),COLUMN()-1,4))</f>
        <v>40500</v>
      </c>
      <c r="G132" s="45"/>
      <c r="H132" s="45"/>
      <c r="I132" s="45"/>
      <c r="J132" s="45"/>
    </row>
    <row r="133" spans="1:10" ht="13.5" customHeight="1" x14ac:dyDescent="0.2">
      <c r="A133" s="81">
        <v>47131821</v>
      </c>
      <c r="B133" s="69" t="str">
        <f t="shared" ca="1" si="10"/>
        <v>Compuestos desengrasantes</v>
      </c>
      <c r="C133" s="81" t="s">
        <v>16988</v>
      </c>
      <c r="D133" s="81">
        <v>2</v>
      </c>
      <c r="E133" s="71">
        <v>2800</v>
      </c>
      <c r="F133" s="70">
        <f t="shared" ca="1" si="11"/>
        <v>5600</v>
      </c>
      <c r="G133" s="45"/>
      <c r="H133" s="45"/>
      <c r="I133" s="45"/>
      <c r="J133" s="45"/>
    </row>
    <row r="134" spans="1:10" ht="13.5" customHeight="1" x14ac:dyDescent="0.2">
      <c r="A134" s="81">
        <v>15121509</v>
      </c>
      <c r="B134" s="69" t="str">
        <f t="shared" ca="1" si="10"/>
        <v>Aceite de frenos</v>
      </c>
      <c r="C134" s="81" t="s">
        <v>16988</v>
      </c>
      <c r="D134" s="81">
        <v>1</v>
      </c>
      <c r="E134" s="71">
        <v>5900</v>
      </c>
      <c r="F134" s="70">
        <f t="shared" ca="1" si="11"/>
        <v>5900</v>
      </c>
      <c r="G134" s="45"/>
      <c r="H134" s="45"/>
      <c r="I134" s="45"/>
      <c r="J134" s="45"/>
    </row>
    <row r="135" spans="1:10" ht="13.5" customHeight="1" x14ac:dyDescent="0.2">
      <c r="A135" s="81">
        <v>15121508</v>
      </c>
      <c r="B135" s="69" t="str">
        <f t="shared" ca="1" si="10"/>
        <v>Aceite de transmisión</v>
      </c>
      <c r="C135" s="81" t="s">
        <v>16988</v>
      </c>
      <c r="D135" s="81">
        <v>2</v>
      </c>
      <c r="E135" s="71">
        <v>3700</v>
      </c>
      <c r="F135" s="70">
        <f t="shared" ca="1" si="11"/>
        <v>7400</v>
      </c>
      <c r="G135" s="45"/>
      <c r="H135" s="45"/>
      <c r="I135" s="45"/>
      <c r="J135" s="45"/>
    </row>
    <row r="136" spans="1:10" ht="13.5" customHeight="1" x14ac:dyDescent="0.2">
      <c r="A136" s="81">
        <v>25174004</v>
      </c>
      <c r="B136" s="69" t="str">
        <f t="shared" ca="1" si="10"/>
        <v>Refrigerante de motor</v>
      </c>
      <c r="C136" s="81" t="s">
        <v>1449</v>
      </c>
      <c r="D136" s="81">
        <v>30</v>
      </c>
      <c r="E136" s="71">
        <v>250</v>
      </c>
      <c r="F136" s="70">
        <f t="shared" ca="1" si="11"/>
        <v>7500</v>
      </c>
      <c r="G136" s="45"/>
      <c r="H136" s="45"/>
      <c r="I136" s="45"/>
      <c r="J136" s="45"/>
    </row>
    <row r="137" spans="1:10" ht="13.5" customHeight="1" x14ac:dyDescent="0.2">
      <c r="A137" s="81">
        <v>40161513</v>
      </c>
      <c r="B137" s="69" t="str">
        <f t="shared" ca="1" si="10"/>
        <v>Filtros de combustible</v>
      </c>
      <c r="C137" s="81" t="s">
        <v>1449</v>
      </c>
      <c r="D137" s="81">
        <v>15</v>
      </c>
      <c r="E137" s="71">
        <v>500</v>
      </c>
      <c r="F137" s="70">
        <f t="shared" ca="1" si="11"/>
        <v>7500</v>
      </c>
      <c r="G137" s="45"/>
      <c r="H137" s="45"/>
      <c r="I137" s="45"/>
      <c r="J137" s="45"/>
    </row>
    <row r="138" spans="1:10" ht="13.5" customHeight="1" x14ac:dyDescent="0.2">
      <c r="A138" s="81">
        <v>40161505</v>
      </c>
      <c r="B138" s="69" t="str">
        <f t="shared" ca="1" si="10"/>
        <v>Filtros de aire</v>
      </c>
      <c r="C138" s="81" t="s">
        <v>1449</v>
      </c>
      <c r="D138" s="81">
        <v>15</v>
      </c>
      <c r="E138" s="71">
        <v>600</v>
      </c>
      <c r="F138" s="70">
        <f t="shared" ca="1" si="11"/>
        <v>9000</v>
      </c>
      <c r="G138" s="45"/>
      <c r="H138" s="45"/>
      <c r="I138" s="45"/>
      <c r="J138" s="45"/>
    </row>
    <row r="139" spans="1:10" ht="13.5" customHeight="1" x14ac:dyDescent="0.2">
      <c r="A139" s="81">
        <v>40161504</v>
      </c>
      <c r="B139" s="69" t="str">
        <f t="shared" ca="1" si="10"/>
        <v>Filtros de aceite</v>
      </c>
      <c r="C139" s="81" t="s">
        <v>1449</v>
      </c>
      <c r="D139" s="81">
        <v>15</v>
      </c>
      <c r="E139" s="71">
        <v>600</v>
      </c>
      <c r="F139" s="70">
        <f t="shared" ca="1" si="11"/>
        <v>9000</v>
      </c>
      <c r="G139" s="45"/>
      <c r="H139" s="45"/>
      <c r="I139" s="45"/>
      <c r="J139" s="45"/>
    </row>
    <row r="140" spans="1:10" ht="13.5" customHeight="1" x14ac:dyDescent="0.2">
      <c r="A140" s="81">
        <v>26112103</v>
      </c>
      <c r="B140" s="69" t="str">
        <f t="shared" ca="1" si="10"/>
        <v>Sistemas de frenos mecánicos</v>
      </c>
      <c r="C140" s="81" t="s">
        <v>1449</v>
      </c>
      <c r="D140" s="81">
        <v>8</v>
      </c>
      <c r="E140" s="71">
        <v>4500</v>
      </c>
      <c r="F140" s="70">
        <f t="shared" ca="1" si="11"/>
        <v>36000</v>
      </c>
      <c r="G140" s="45"/>
      <c r="H140" s="45"/>
      <c r="I140" s="45"/>
      <c r="J140" s="45"/>
    </row>
    <row r="141" spans="1:10" ht="13.5" customHeight="1" x14ac:dyDescent="0.2">
      <c r="A141" s="81">
        <v>25171502</v>
      </c>
      <c r="B141" s="69" t="str">
        <f t="shared" ca="1" si="10"/>
        <v>limpiaparabrisas para automóviles</v>
      </c>
      <c r="C141" s="81" t="s">
        <v>1449</v>
      </c>
      <c r="D141" s="81">
        <v>16</v>
      </c>
      <c r="E141" s="71">
        <v>300</v>
      </c>
      <c r="F141" s="70">
        <f t="shared" ca="1" si="11"/>
        <v>4800</v>
      </c>
      <c r="G141" s="45"/>
      <c r="H141" s="45"/>
      <c r="I141" s="45"/>
      <c r="J141" s="45"/>
    </row>
    <row r="142" spans="1:10" ht="13.5" customHeight="1" x14ac:dyDescent="0.2">
      <c r="A142" s="81">
        <v>26111703</v>
      </c>
      <c r="B142" s="69" t="str">
        <f t="shared" ca="1" si="10"/>
        <v>Baterías para vehículos</v>
      </c>
      <c r="C142" s="81" t="s">
        <v>1449</v>
      </c>
      <c r="D142" s="81">
        <v>3</v>
      </c>
      <c r="E142" s="71">
        <v>10000</v>
      </c>
      <c r="F142" s="70">
        <f t="shared" ca="1" si="11"/>
        <v>30000</v>
      </c>
      <c r="G142" s="45"/>
      <c r="H142" s="45"/>
      <c r="I142" s="45"/>
      <c r="J142" s="45"/>
    </row>
    <row r="143" spans="1:10" ht="13.5" customHeight="1" x14ac:dyDescent="0.2">
      <c r="A143" s="81">
        <v>26111722</v>
      </c>
      <c r="B143" s="69" t="str">
        <f t="shared" ca="1" si="10"/>
        <v>Adaptador de batería o accesorios</v>
      </c>
      <c r="C143" s="81" t="s">
        <v>1449</v>
      </c>
      <c r="D143" s="81">
        <v>20</v>
      </c>
      <c r="E143" s="71">
        <v>90</v>
      </c>
      <c r="F143" s="70">
        <f t="shared" ca="1" si="11"/>
        <v>1800</v>
      </c>
      <c r="G143" s="45"/>
      <c r="H143" s="45"/>
      <c r="I143" s="45"/>
      <c r="J143" s="45"/>
    </row>
    <row r="144" spans="1:10" ht="13.5" customHeight="1" x14ac:dyDescent="0.2">
      <c r="A144" s="81">
        <v>31151905</v>
      </c>
      <c r="B144" s="69" t="str">
        <f t="shared" ca="1" si="10"/>
        <v>Correas de caucho</v>
      </c>
      <c r="C144" s="81" t="s">
        <v>1449</v>
      </c>
      <c r="D144" s="81">
        <v>6</v>
      </c>
      <c r="E144" s="71">
        <v>1300</v>
      </c>
      <c r="F144" s="70">
        <f t="shared" ca="1" si="11"/>
        <v>7800</v>
      </c>
      <c r="G144" s="45"/>
      <c r="H144" s="45"/>
      <c r="I144" s="45"/>
      <c r="J144" s="45"/>
    </row>
    <row r="145" spans="1:10" ht="13.5" customHeight="1" x14ac:dyDescent="0.2">
      <c r="A145" s="81">
        <v>41111931</v>
      </c>
      <c r="B145" s="69" t="str">
        <f t="shared" ca="1" si="10"/>
        <v>Sensores de flujo</v>
      </c>
      <c r="C145" s="81" t="s">
        <v>1449</v>
      </c>
      <c r="D145" s="81">
        <v>3</v>
      </c>
      <c r="E145" s="71">
        <v>600</v>
      </c>
      <c r="F145" s="70">
        <f t="shared" ca="1" si="11"/>
        <v>1800</v>
      </c>
      <c r="G145" s="45"/>
      <c r="H145" s="45"/>
      <c r="I145" s="45"/>
      <c r="J145" s="45"/>
    </row>
    <row r="146" spans="1:10" ht="13.5" customHeight="1" x14ac:dyDescent="0.2">
      <c r="A146" s="81">
        <v>25172502</v>
      </c>
      <c r="B146" s="69" t="str">
        <f t="shared" ca="1" si="10"/>
        <v>Neumático para llantas de automóviles</v>
      </c>
      <c r="C146" s="81" t="s">
        <v>1449</v>
      </c>
      <c r="D146" s="81">
        <v>10</v>
      </c>
      <c r="E146" s="71">
        <v>11500</v>
      </c>
      <c r="F146" s="70">
        <f t="shared" ca="1" si="11"/>
        <v>115000</v>
      </c>
      <c r="G146" s="45"/>
      <c r="H146" s="45"/>
      <c r="I146" s="45"/>
      <c r="J146" s="45"/>
    </row>
    <row r="147" spans="1:10" ht="13.5" customHeight="1" x14ac:dyDescent="0.2">
      <c r="A147" s="81">
        <v>26112103</v>
      </c>
      <c r="B147" s="69" t="str">
        <f t="shared" ca="1" si="10"/>
        <v>Sistemas de frenos mecánicos</v>
      </c>
      <c r="C147" s="81" t="s">
        <v>1449</v>
      </c>
      <c r="D147" s="81">
        <v>5</v>
      </c>
      <c r="E147" s="71">
        <v>2200</v>
      </c>
      <c r="F147" s="70">
        <f t="shared" ca="1" si="11"/>
        <v>11000</v>
      </c>
      <c r="G147" s="45"/>
      <c r="H147" s="45"/>
      <c r="I147" s="45"/>
      <c r="J147" s="45"/>
    </row>
    <row r="148" spans="1:10" ht="13.5" customHeight="1" x14ac:dyDescent="0.2">
      <c r="A148" s="81">
        <v>39101612</v>
      </c>
      <c r="B148" s="69" t="str">
        <f t="shared" ca="1" si="10"/>
        <v>Lámparas incandescentes</v>
      </c>
      <c r="C148" s="81" t="s">
        <v>1449</v>
      </c>
      <c r="D148" s="81">
        <v>10</v>
      </c>
      <c r="E148" s="71">
        <v>230</v>
      </c>
      <c r="F148" s="70">
        <f t="shared" ca="1" si="11"/>
        <v>2300</v>
      </c>
      <c r="G148" s="45"/>
      <c r="H148" s="45"/>
      <c r="I148" s="45"/>
      <c r="J148" s="45"/>
    </row>
    <row r="149" spans="1:10" ht="13.5" customHeight="1" x14ac:dyDescent="0.2">
      <c r="A149" s="81">
        <v>39101612</v>
      </c>
      <c r="B149" s="69" t="str">
        <f t="shared" ca="1" si="10"/>
        <v>Lámparas incandescentes</v>
      </c>
      <c r="C149" s="81" t="s">
        <v>1449</v>
      </c>
      <c r="D149" s="81">
        <v>10</v>
      </c>
      <c r="E149" s="71">
        <v>60</v>
      </c>
      <c r="F149" s="70">
        <f t="shared" ca="1" si="11"/>
        <v>600</v>
      </c>
      <c r="G149" s="45"/>
      <c r="H149" s="45"/>
      <c r="I149" s="45"/>
      <c r="J149" s="45"/>
    </row>
    <row r="150" spans="1:10" ht="13.5" customHeight="1" x14ac:dyDescent="0.2">
      <c r="A150" s="81">
        <v>39101612</v>
      </c>
      <c r="B150" s="69" t="str">
        <f t="shared" ca="1" si="10"/>
        <v>Lámparas incandescentes</v>
      </c>
      <c r="C150" s="81" t="s">
        <v>1449</v>
      </c>
      <c r="D150" s="81">
        <v>5</v>
      </c>
      <c r="E150" s="71">
        <v>60</v>
      </c>
      <c r="F150" s="70">
        <f t="shared" ca="1" si="11"/>
        <v>300</v>
      </c>
      <c r="G150" s="45"/>
      <c r="H150" s="45"/>
      <c r="I150" s="45"/>
      <c r="J150" s="45"/>
    </row>
    <row r="151" spans="1:10" ht="13.5" customHeight="1" x14ac:dyDescent="0.2">
      <c r="A151" s="81">
        <v>25172906</v>
      </c>
      <c r="B151" s="69" t="str">
        <f t="shared" ca="1" si="10"/>
        <v>Reflectores</v>
      </c>
      <c r="C151" s="81" t="s">
        <v>1449</v>
      </c>
      <c r="D151" s="81">
        <v>6</v>
      </c>
      <c r="E151" s="71">
        <v>500</v>
      </c>
      <c r="F151" s="70">
        <f t="shared" ca="1" si="11"/>
        <v>3000</v>
      </c>
      <c r="G151" s="45"/>
      <c r="H151" s="45"/>
      <c r="I151" s="45"/>
      <c r="J151" s="45"/>
    </row>
    <row r="152" spans="1:10" ht="13.5" customHeight="1" x14ac:dyDescent="0.2">
      <c r="A152" s="81">
        <v>27112305</v>
      </c>
      <c r="B152" s="69" t="str">
        <f t="shared" ca="1" si="10"/>
        <v>Marcadores o soportes de metal</v>
      </c>
      <c r="C152" s="81" t="s">
        <v>1449</v>
      </c>
      <c r="D152" s="81">
        <v>1</v>
      </c>
      <c r="E152" s="71">
        <v>2200</v>
      </c>
      <c r="F152" s="70">
        <f t="shared" ca="1" si="11"/>
        <v>2200</v>
      </c>
      <c r="G152" s="45"/>
      <c r="H152" s="45"/>
      <c r="I152" s="45"/>
      <c r="J152" s="45"/>
    </row>
    <row r="153" spans="1:10" ht="13.5" customHeight="1" x14ac:dyDescent="0.2">
      <c r="A153" s="81">
        <v>39101612</v>
      </c>
      <c r="B153" s="69" t="str">
        <f t="shared" ca="1" si="10"/>
        <v>Lámparas incandescentes</v>
      </c>
      <c r="C153" s="81" t="s">
        <v>1449</v>
      </c>
      <c r="D153" s="81">
        <v>10</v>
      </c>
      <c r="E153" s="71">
        <v>75</v>
      </c>
      <c r="F153" s="70">
        <f t="shared" ca="1" si="11"/>
        <v>750</v>
      </c>
      <c r="G153" s="45"/>
      <c r="H153" s="45"/>
      <c r="I153" s="45"/>
      <c r="J153" s="45"/>
    </row>
    <row r="154" spans="1:10" ht="13.5" customHeight="1" x14ac:dyDescent="0.2">
      <c r="A154" s="81">
        <v>39101612</v>
      </c>
      <c r="B154" s="69" t="str">
        <f t="shared" ca="1" si="10"/>
        <v>Lámparas incandescentes</v>
      </c>
      <c r="C154" s="81" t="s">
        <v>1449</v>
      </c>
      <c r="D154" s="81">
        <v>10</v>
      </c>
      <c r="E154" s="71">
        <v>75</v>
      </c>
      <c r="F154" s="70">
        <f t="shared" ca="1" si="11"/>
        <v>750</v>
      </c>
      <c r="G154" s="45"/>
      <c r="H154" s="45"/>
      <c r="I154" s="45"/>
      <c r="J154" s="45"/>
    </row>
    <row r="155" spans="1:10" ht="13.5" customHeight="1" x14ac:dyDescent="0.2">
      <c r="A155" s="81">
        <v>26111704</v>
      </c>
      <c r="B155" s="69" t="str">
        <f t="shared" ca="1" si="10"/>
        <v>Cargadores de baterías</v>
      </c>
      <c r="C155" s="81" t="s">
        <v>1449</v>
      </c>
      <c r="D155" s="81">
        <v>1</v>
      </c>
      <c r="E155" s="71">
        <v>8000</v>
      </c>
      <c r="F155" s="70">
        <f t="shared" ca="1" si="11"/>
        <v>8000</v>
      </c>
      <c r="G155" s="45"/>
      <c r="H155" s="45"/>
      <c r="I155" s="45"/>
      <c r="J155" s="45"/>
    </row>
    <row r="156" spans="1:10" ht="13.5" customHeight="1" x14ac:dyDescent="0.2">
      <c r="A156" s="81">
        <v>23171508</v>
      </c>
      <c r="B156" s="69" t="str">
        <f t="shared" ca="1" si="10"/>
        <v>Máquinas de soldar</v>
      </c>
      <c r="C156" s="81" t="s">
        <v>1449</v>
      </c>
      <c r="D156" s="81">
        <v>1</v>
      </c>
      <c r="E156" s="71">
        <v>8000</v>
      </c>
      <c r="F156" s="70">
        <f t="shared" ca="1" si="11"/>
        <v>8000</v>
      </c>
      <c r="G156" s="45"/>
      <c r="H156" s="45"/>
      <c r="I156" s="45"/>
      <c r="J156" s="45"/>
    </row>
    <row r="157" spans="1:10" ht="13.5" customHeight="1" x14ac:dyDescent="0.2">
      <c r="A157" s="81">
        <v>23171512</v>
      </c>
      <c r="B157" s="69" t="str">
        <f t="shared" ca="1" si="10"/>
        <v>Varillas soldadoras</v>
      </c>
      <c r="C157" s="81" t="s">
        <v>16988</v>
      </c>
      <c r="D157" s="81">
        <v>2</v>
      </c>
      <c r="E157" s="71">
        <v>700</v>
      </c>
      <c r="F157" s="70">
        <f t="shared" ca="1" si="11"/>
        <v>1400</v>
      </c>
      <c r="G157" s="45"/>
      <c r="H157" s="45"/>
      <c r="I157" s="45"/>
      <c r="J157" s="45"/>
    </row>
    <row r="158" spans="1:10" ht="13.5" customHeight="1" x14ac:dyDescent="0.2">
      <c r="A158" s="81">
        <v>24101612</v>
      </c>
      <c r="B158" s="69" t="str">
        <f t="shared" ca="1" si="10"/>
        <v>Gatos</v>
      </c>
      <c r="C158" s="81" t="s">
        <v>1449</v>
      </c>
      <c r="D158" s="81">
        <v>1</v>
      </c>
      <c r="E158" s="71">
        <v>15000</v>
      </c>
      <c r="F158" s="70">
        <f t="shared" ca="1" si="11"/>
        <v>15000</v>
      </c>
      <c r="G158" s="45"/>
      <c r="H158" s="45"/>
      <c r="I158" s="45"/>
      <c r="J158" s="45"/>
    </row>
    <row r="159" spans="1:10" ht="13.5" customHeight="1" x14ac:dyDescent="0.2">
      <c r="A159" s="81">
        <v>15121501</v>
      </c>
      <c r="B159" s="69" t="str">
        <f t="shared" ca="1" si="10"/>
        <v>Aceite motor</v>
      </c>
      <c r="C159" s="81" t="s">
        <v>16988</v>
      </c>
      <c r="D159" s="81">
        <v>2</v>
      </c>
      <c r="E159" s="71">
        <v>150</v>
      </c>
      <c r="F159" s="70">
        <f t="shared" ca="1" si="11"/>
        <v>300</v>
      </c>
      <c r="G159" s="45"/>
      <c r="H159" s="45"/>
      <c r="I159" s="45"/>
      <c r="J159" s="45"/>
    </row>
    <row r="160" spans="1:10" ht="13.5" customHeight="1" x14ac:dyDescent="0.2">
      <c r="A160" s="81">
        <v>15121501</v>
      </c>
      <c r="B160" s="69" t="str">
        <f t="shared" ca="1" si="10"/>
        <v>Aceite motor</v>
      </c>
      <c r="C160" s="81" t="s">
        <v>9559</v>
      </c>
      <c r="D160" s="81">
        <v>10</v>
      </c>
      <c r="E160" s="71">
        <v>1450</v>
      </c>
      <c r="F160" s="70">
        <f t="shared" ca="1" si="11"/>
        <v>14500</v>
      </c>
      <c r="G160" s="45"/>
      <c r="H160" s="45"/>
      <c r="I160" s="45"/>
      <c r="J160" s="45"/>
    </row>
    <row r="161" spans="1:10" ht="13.5" customHeight="1" x14ac:dyDescent="0.2">
      <c r="A161" s="81">
        <v>25174004</v>
      </c>
      <c r="B161" s="69" t="str">
        <f t="shared" ca="1" si="10"/>
        <v>Refrigerante de motor</v>
      </c>
      <c r="C161" s="81" t="s">
        <v>9559</v>
      </c>
      <c r="D161" s="81">
        <v>12</v>
      </c>
      <c r="E161" s="71">
        <v>250</v>
      </c>
      <c r="F161" s="70">
        <f t="shared" ca="1" si="11"/>
        <v>3000</v>
      </c>
      <c r="G161" s="45"/>
      <c r="H161" s="45"/>
      <c r="I161" s="45"/>
      <c r="J161" s="45"/>
    </row>
    <row r="162" spans="1:10" ht="14.1" customHeight="1" x14ac:dyDescent="0.2">
      <c r="A162" s="45"/>
      <c r="B162" s="45"/>
      <c r="C162" s="45"/>
      <c r="D162" s="45"/>
      <c r="E162" s="73" t="s">
        <v>12551</v>
      </c>
      <c r="F162" s="74">
        <f ca="1">SUM(Table38[MONTO TOTAL ESTIMADO])</f>
        <v>360700</v>
      </c>
      <c r="G162" s="45"/>
      <c r="H162" s="45" t="str">
        <f>C125</f>
        <v>Bienes</v>
      </c>
      <c r="I162" s="45" t="str">
        <f>E125</f>
        <v>No</v>
      </c>
      <c r="J162" s="45" t="str">
        <f>D125</f>
        <v>Compras Menores</v>
      </c>
    </row>
    <row r="163" spans="1:10" ht="14.1" customHeight="1" thickBot="1" x14ac:dyDescent="0.3"/>
    <row r="164" spans="1:10" ht="33.75" customHeight="1" thickBot="1" x14ac:dyDescent="0.25">
      <c r="A164" s="64" t="s">
        <v>16382</v>
      </c>
      <c r="B164" s="64" t="s">
        <v>161</v>
      </c>
      <c r="C164" s="64" t="s">
        <v>11725</v>
      </c>
      <c r="D164" s="64" t="s">
        <v>14378</v>
      </c>
      <c r="E164" s="64" t="s">
        <v>10961</v>
      </c>
      <c r="F164" s="64" t="s">
        <v>11094</v>
      </c>
      <c r="G164" s="45"/>
      <c r="H164" s="45"/>
      <c r="I164" s="45"/>
      <c r="J164" s="45"/>
    </row>
    <row r="165" spans="1:10" ht="13.5" customHeight="1" thickBot="1" x14ac:dyDescent="0.25">
      <c r="A165" s="66" t="s">
        <v>18837</v>
      </c>
      <c r="B165" s="66" t="s">
        <v>18838</v>
      </c>
      <c r="C165" s="66" t="s">
        <v>17798</v>
      </c>
      <c r="D165" s="66" t="s">
        <v>17483</v>
      </c>
      <c r="E165" s="66" t="s">
        <v>17854</v>
      </c>
      <c r="F165" s="66"/>
      <c r="G165" s="45"/>
      <c r="H165" s="45"/>
      <c r="I165" s="45"/>
      <c r="J165" s="45"/>
    </row>
    <row r="166" spans="1:10" ht="14.1" customHeight="1" thickBot="1" x14ac:dyDescent="0.25">
      <c r="A166" s="106" t="s">
        <v>14828</v>
      </c>
      <c r="B166" s="67" t="s">
        <v>8528</v>
      </c>
      <c r="C166" s="76">
        <v>43293</v>
      </c>
      <c r="D166" s="106" t="s">
        <v>9385</v>
      </c>
      <c r="E166" s="67" t="s">
        <v>13094</v>
      </c>
      <c r="F166" s="66" t="s">
        <v>3080</v>
      </c>
      <c r="G166" s="45"/>
      <c r="H166" s="45"/>
      <c r="I166" s="45"/>
      <c r="J166" s="45"/>
    </row>
    <row r="167" spans="1:10" ht="14.1" customHeight="1" thickBot="1" x14ac:dyDescent="0.25">
      <c r="A167" s="107"/>
      <c r="B167" s="67" t="s">
        <v>1786</v>
      </c>
      <c r="C167" s="85">
        <f>IF(C166="","",IF(AND(MONTH(C166)&gt;=1,MONTH(C166)&lt;=3),1,IF(AND(MONTH(C166)&gt;=4,MONTH(C166)&lt;=6),2,IF(AND(MONTH(C166)&gt;=7,MONTH(C166)&lt;=9),3,4))))</f>
        <v>3</v>
      </c>
      <c r="D167" s="107"/>
      <c r="E167" s="67" t="s">
        <v>2417</v>
      </c>
      <c r="F167" s="66" t="s">
        <v>14449</v>
      </c>
      <c r="G167" s="45"/>
      <c r="H167" s="45"/>
      <c r="I167" s="45"/>
      <c r="J167" s="45"/>
    </row>
    <row r="168" spans="1:10" ht="14.1" customHeight="1" thickBot="1" x14ac:dyDescent="0.25">
      <c r="A168" s="107"/>
      <c r="B168" s="67" t="s">
        <v>12943</v>
      </c>
      <c r="C168" s="76">
        <v>43347</v>
      </c>
      <c r="D168" s="107"/>
      <c r="E168" s="67" t="s">
        <v>3073</v>
      </c>
      <c r="F168" s="66" t="s">
        <v>4621</v>
      </c>
      <c r="G168" s="45"/>
      <c r="H168" s="45"/>
      <c r="I168" s="45"/>
      <c r="J168" s="45"/>
    </row>
    <row r="169" spans="1:10" ht="14.1" customHeight="1" thickBot="1" x14ac:dyDescent="0.25">
      <c r="A169" s="107"/>
      <c r="B169" s="67" t="s">
        <v>1786</v>
      </c>
      <c r="C169" s="85">
        <f>IF(C168="","",IF(AND(MONTH(C168)&gt;=1,MONTH(C168)&lt;=3),1,IF(AND(MONTH(C168)&gt;=4,MONTH(C168)&lt;=6),2,IF(AND(MONTH(C168)&gt;=7,MONTH(C168)&lt;=9),3,4))))</f>
        <v>3</v>
      </c>
      <c r="D169" s="107"/>
      <c r="E169" s="67" t="s">
        <v>13193</v>
      </c>
      <c r="F169" s="66" t="s">
        <v>4621</v>
      </c>
      <c r="G169" s="45"/>
      <c r="H169" s="45"/>
      <c r="I169" s="45"/>
      <c r="J169" s="45"/>
    </row>
    <row r="170" spans="1:10" ht="14.1" customHeight="1" thickBot="1" x14ac:dyDescent="0.25">
      <c r="A170" s="45"/>
      <c r="B170" s="45"/>
      <c r="C170" s="45"/>
      <c r="D170" s="45"/>
      <c r="E170" s="45"/>
      <c r="F170" s="45"/>
      <c r="G170" s="45"/>
      <c r="H170" s="45"/>
      <c r="I170" s="45"/>
      <c r="J170" s="45"/>
    </row>
    <row r="171" spans="1:10" ht="14.1" customHeight="1" thickBot="1" x14ac:dyDescent="0.25">
      <c r="A171" s="72" t="s">
        <v>15735</v>
      </c>
      <c r="B171" s="72" t="s">
        <v>16146</v>
      </c>
      <c r="C171" s="72" t="s">
        <v>15641</v>
      </c>
      <c r="D171" s="72" t="s">
        <v>15251</v>
      </c>
      <c r="E171" s="72" t="s">
        <v>6932</v>
      </c>
      <c r="F171" s="72" t="s">
        <v>15280</v>
      </c>
      <c r="G171" s="45"/>
      <c r="H171" s="45"/>
      <c r="I171" s="45"/>
      <c r="J171" s="45"/>
    </row>
    <row r="172" spans="1:10" ht="13.5" customHeight="1" x14ac:dyDescent="0.2">
      <c r="A172" s="81">
        <v>15121902</v>
      </c>
      <c r="B172" s="69" t="str">
        <f t="shared" ref="B172:B198" ca="1" si="12">IFERROR(INDEX(UNSPSCDes,MATCH(INDIRECT(ADDRESS(ROW(),COLUMN()-1,4)),UNSPSCCode,0)),"")</f>
        <v>Grasa</v>
      </c>
      <c r="C172" s="81" t="s">
        <v>1449</v>
      </c>
      <c r="D172" s="81">
        <v>12</v>
      </c>
      <c r="E172" s="71">
        <v>230</v>
      </c>
      <c r="F172" s="70">
        <f t="shared" ref="F172:F198" ca="1" si="13">INDIRECT(ADDRESS(ROW(),COLUMN()-2,4))*INDIRECT(ADDRESS(ROW(),COLUMN()-1,4))</f>
        <v>2760</v>
      </c>
      <c r="G172" s="45"/>
      <c r="H172" s="45"/>
      <c r="I172" s="45"/>
      <c r="J172" s="45"/>
    </row>
    <row r="173" spans="1:10" ht="13.5" customHeight="1" x14ac:dyDescent="0.2">
      <c r="A173" s="81">
        <v>15121902</v>
      </c>
      <c r="B173" s="69" t="str">
        <f t="shared" ca="1" si="12"/>
        <v>Grasa</v>
      </c>
      <c r="C173" s="81" t="s">
        <v>16988</v>
      </c>
      <c r="D173" s="81">
        <v>1</v>
      </c>
      <c r="E173" s="71">
        <v>3200</v>
      </c>
      <c r="F173" s="70">
        <f t="shared" ca="1" si="13"/>
        <v>3200</v>
      </c>
      <c r="G173" s="45"/>
      <c r="H173" s="45"/>
      <c r="I173" s="45"/>
      <c r="J173" s="45"/>
    </row>
    <row r="174" spans="1:10" ht="13.5" customHeight="1" x14ac:dyDescent="0.2">
      <c r="A174" s="81">
        <v>15121501</v>
      </c>
      <c r="B174" s="69" t="str">
        <f t="shared" ca="1" si="12"/>
        <v>Aceite motor</v>
      </c>
      <c r="C174" s="81" t="s">
        <v>16988</v>
      </c>
      <c r="D174" s="81">
        <v>2</v>
      </c>
      <c r="E174" s="71">
        <v>3700</v>
      </c>
      <c r="F174" s="70">
        <f t="shared" ca="1" si="13"/>
        <v>7400</v>
      </c>
      <c r="G174" s="45"/>
      <c r="H174" s="45"/>
      <c r="I174" s="45"/>
      <c r="J174" s="45"/>
    </row>
    <row r="175" spans="1:10" ht="13.5" customHeight="1" x14ac:dyDescent="0.2">
      <c r="A175" s="81">
        <v>47131821</v>
      </c>
      <c r="B175" s="69" t="str">
        <f t="shared" ca="1" si="12"/>
        <v>Compuestos desengrasantes</v>
      </c>
      <c r="C175" s="81" t="s">
        <v>16988</v>
      </c>
      <c r="D175" s="81">
        <v>2</v>
      </c>
      <c r="E175" s="71">
        <v>2800</v>
      </c>
      <c r="F175" s="70">
        <f t="shared" ca="1" si="13"/>
        <v>5600</v>
      </c>
      <c r="G175" s="45"/>
      <c r="H175" s="45"/>
      <c r="I175" s="45"/>
      <c r="J175" s="45"/>
    </row>
    <row r="176" spans="1:10" ht="13.5" customHeight="1" x14ac:dyDescent="0.2">
      <c r="A176" s="81">
        <v>15121509</v>
      </c>
      <c r="B176" s="69" t="str">
        <f t="shared" ca="1" si="12"/>
        <v>Aceite de frenos</v>
      </c>
      <c r="C176" s="81" t="s">
        <v>16988</v>
      </c>
      <c r="D176" s="81">
        <v>1</v>
      </c>
      <c r="E176" s="71">
        <v>5900</v>
      </c>
      <c r="F176" s="70">
        <f t="shared" ca="1" si="13"/>
        <v>5900</v>
      </c>
      <c r="G176" s="45"/>
      <c r="H176" s="45"/>
      <c r="I176" s="45"/>
      <c r="J176" s="45"/>
    </row>
    <row r="177" spans="1:10" ht="13.5" customHeight="1" x14ac:dyDescent="0.2">
      <c r="A177" s="81">
        <v>15121508</v>
      </c>
      <c r="B177" s="69" t="str">
        <f t="shared" ca="1" si="12"/>
        <v>Aceite de transmisión</v>
      </c>
      <c r="C177" s="81" t="s">
        <v>16988</v>
      </c>
      <c r="D177" s="81">
        <v>15</v>
      </c>
      <c r="E177" s="71">
        <v>2700</v>
      </c>
      <c r="F177" s="70">
        <f t="shared" ca="1" si="13"/>
        <v>40500</v>
      </c>
      <c r="G177" s="45"/>
      <c r="H177" s="45"/>
      <c r="I177" s="45"/>
      <c r="J177" s="45"/>
    </row>
    <row r="178" spans="1:10" ht="13.5" customHeight="1" x14ac:dyDescent="0.2">
      <c r="A178" s="81">
        <v>25174004</v>
      </c>
      <c r="B178" s="69" t="str">
        <f t="shared" ca="1" si="12"/>
        <v>Refrigerante de motor</v>
      </c>
      <c r="C178" s="81" t="s">
        <v>1449</v>
      </c>
      <c r="D178" s="81">
        <v>30</v>
      </c>
      <c r="E178" s="71">
        <v>250</v>
      </c>
      <c r="F178" s="70">
        <f t="shared" ca="1" si="13"/>
        <v>7500</v>
      </c>
      <c r="G178" s="45"/>
      <c r="H178" s="45"/>
      <c r="I178" s="45"/>
      <c r="J178" s="45"/>
    </row>
    <row r="179" spans="1:10" ht="13.5" customHeight="1" x14ac:dyDescent="0.2">
      <c r="A179" s="81">
        <v>40161513</v>
      </c>
      <c r="B179" s="69" t="str">
        <f t="shared" ca="1" si="12"/>
        <v>Filtros de combustible</v>
      </c>
      <c r="C179" s="81" t="s">
        <v>1449</v>
      </c>
      <c r="D179" s="81">
        <v>15</v>
      </c>
      <c r="E179" s="71">
        <v>500</v>
      </c>
      <c r="F179" s="70">
        <f t="shared" ca="1" si="13"/>
        <v>7500</v>
      </c>
      <c r="G179" s="45"/>
      <c r="H179" s="45"/>
      <c r="I179" s="45"/>
      <c r="J179" s="45"/>
    </row>
    <row r="180" spans="1:10" ht="13.5" customHeight="1" x14ac:dyDescent="0.2">
      <c r="A180" s="81">
        <v>40161505</v>
      </c>
      <c r="B180" s="69" t="str">
        <f t="shared" ca="1" si="12"/>
        <v>Filtros de aire</v>
      </c>
      <c r="C180" s="81" t="s">
        <v>1449</v>
      </c>
      <c r="D180" s="81">
        <v>15</v>
      </c>
      <c r="E180" s="71">
        <v>600</v>
      </c>
      <c r="F180" s="70">
        <f t="shared" ca="1" si="13"/>
        <v>9000</v>
      </c>
      <c r="G180" s="45"/>
      <c r="H180" s="45"/>
      <c r="I180" s="45"/>
      <c r="J180" s="45"/>
    </row>
    <row r="181" spans="1:10" ht="13.5" customHeight="1" x14ac:dyDescent="0.2">
      <c r="A181" s="81">
        <v>40161504</v>
      </c>
      <c r="B181" s="69" t="str">
        <f t="shared" ca="1" si="12"/>
        <v>Filtros de aceite</v>
      </c>
      <c r="C181" s="81" t="s">
        <v>1449</v>
      </c>
      <c r="D181" s="81">
        <v>15</v>
      </c>
      <c r="E181" s="71">
        <v>600</v>
      </c>
      <c r="F181" s="70">
        <f t="shared" ca="1" si="13"/>
        <v>9000</v>
      </c>
      <c r="G181" s="45"/>
      <c r="H181" s="45"/>
      <c r="I181" s="45"/>
      <c r="J181" s="45"/>
    </row>
    <row r="182" spans="1:10" ht="13.5" customHeight="1" x14ac:dyDescent="0.2">
      <c r="A182" s="81">
        <v>26112103</v>
      </c>
      <c r="B182" s="69" t="str">
        <f t="shared" ca="1" si="12"/>
        <v>Sistemas de frenos mecánicos</v>
      </c>
      <c r="C182" s="81" t="s">
        <v>1449</v>
      </c>
      <c r="D182" s="81">
        <v>8</v>
      </c>
      <c r="E182" s="71">
        <v>4500</v>
      </c>
      <c r="F182" s="70">
        <f t="shared" ca="1" si="13"/>
        <v>36000</v>
      </c>
      <c r="G182" s="45"/>
      <c r="H182" s="45"/>
      <c r="I182" s="45"/>
      <c r="J182" s="45"/>
    </row>
    <row r="183" spans="1:10" ht="13.5" customHeight="1" x14ac:dyDescent="0.2">
      <c r="A183" s="81">
        <v>25171502</v>
      </c>
      <c r="B183" s="69" t="str">
        <f t="shared" ca="1" si="12"/>
        <v>limpiaparabrisas para automóviles</v>
      </c>
      <c r="C183" s="81" t="s">
        <v>1449</v>
      </c>
      <c r="D183" s="81">
        <v>16</v>
      </c>
      <c r="E183" s="71">
        <v>300</v>
      </c>
      <c r="F183" s="70">
        <f t="shared" ca="1" si="13"/>
        <v>4800</v>
      </c>
      <c r="G183" s="45"/>
      <c r="H183" s="45"/>
      <c r="I183" s="45"/>
      <c r="J183" s="45"/>
    </row>
    <row r="184" spans="1:10" ht="13.5" customHeight="1" x14ac:dyDescent="0.2">
      <c r="A184" s="81">
        <v>26111703</v>
      </c>
      <c r="B184" s="69" t="str">
        <f t="shared" ca="1" si="12"/>
        <v>Baterías para vehículos</v>
      </c>
      <c r="C184" s="81" t="s">
        <v>1449</v>
      </c>
      <c r="D184" s="81">
        <v>3</v>
      </c>
      <c r="E184" s="71">
        <v>10000</v>
      </c>
      <c r="F184" s="70">
        <f t="shared" ca="1" si="13"/>
        <v>30000</v>
      </c>
      <c r="G184" s="45"/>
      <c r="H184" s="45"/>
      <c r="I184" s="45"/>
      <c r="J184" s="45"/>
    </row>
    <row r="185" spans="1:10" ht="13.5" customHeight="1" x14ac:dyDescent="0.2">
      <c r="A185" s="81">
        <v>26111722</v>
      </c>
      <c r="B185" s="69" t="str">
        <f t="shared" ca="1" si="12"/>
        <v>Adaptador de batería o accesorios</v>
      </c>
      <c r="C185" s="81" t="s">
        <v>1449</v>
      </c>
      <c r="D185" s="81">
        <v>20</v>
      </c>
      <c r="E185" s="71">
        <v>90</v>
      </c>
      <c r="F185" s="70">
        <f t="shared" ca="1" si="13"/>
        <v>1800</v>
      </c>
      <c r="G185" s="45"/>
      <c r="H185" s="45"/>
      <c r="I185" s="45"/>
      <c r="J185" s="45"/>
    </row>
    <row r="186" spans="1:10" ht="13.5" customHeight="1" x14ac:dyDescent="0.2">
      <c r="A186" s="81">
        <v>31151905</v>
      </c>
      <c r="B186" s="69" t="str">
        <f t="shared" ca="1" si="12"/>
        <v>Correas de caucho</v>
      </c>
      <c r="C186" s="81" t="s">
        <v>1449</v>
      </c>
      <c r="D186" s="81">
        <v>6</v>
      </c>
      <c r="E186" s="71">
        <v>1300</v>
      </c>
      <c r="F186" s="70">
        <f t="shared" ca="1" si="13"/>
        <v>7800</v>
      </c>
      <c r="G186" s="45"/>
      <c r="H186" s="45"/>
      <c r="I186" s="45"/>
      <c r="J186" s="45"/>
    </row>
    <row r="187" spans="1:10" ht="13.5" customHeight="1" x14ac:dyDescent="0.2">
      <c r="A187" s="81">
        <v>41111931</v>
      </c>
      <c r="B187" s="69" t="str">
        <f t="shared" ca="1" si="12"/>
        <v>Sensores de flujo</v>
      </c>
      <c r="C187" s="81" t="s">
        <v>1449</v>
      </c>
      <c r="D187" s="81">
        <v>3</v>
      </c>
      <c r="E187" s="71">
        <v>600</v>
      </c>
      <c r="F187" s="70">
        <f t="shared" ca="1" si="13"/>
        <v>1800</v>
      </c>
      <c r="G187" s="45"/>
      <c r="H187" s="45"/>
      <c r="I187" s="45"/>
      <c r="J187" s="45"/>
    </row>
    <row r="188" spans="1:10" ht="13.5" customHeight="1" x14ac:dyDescent="0.2">
      <c r="A188" s="81">
        <v>25172502</v>
      </c>
      <c r="B188" s="69" t="str">
        <f t="shared" ca="1" si="12"/>
        <v>Neumático para llantas de automóviles</v>
      </c>
      <c r="C188" s="81" t="s">
        <v>1449</v>
      </c>
      <c r="D188" s="81">
        <v>10</v>
      </c>
      <c r="E188" s="71">
        <v>11500</v>
      </c>
      <c r="F188" s="70">
        <f t="shared" ca="1" si="13"/>
        <v>115000</v>
      </c>
      <c r="G188" s="45"/>
      <c r="H188" s="45"/>
      <c r="I188" s="45"/>
      <c r="J188" s="45"/>
    </row>
    <row r="189" spans="1:10" ht="13.5" customHeight="1" x14ac:dyDescent="0.2">
      <c r="A189" s="81">
        <v>26112103</v>
      </c>
      <c r="B189" s="69" t="str">
        <f t="shared" ca="1" si="12"/>
        <v>Sistemas de frenos mecánicos</v>
      </c>
      <c r="C189" s="81" t="s">
        <v>1449</v>
      </c>
      <c r="D189" s="81">
        <v>5</v>
      </c>
      <c r="E189" s="71">
        <v>2200</v>
      </c>
      <c r="F189" s="70">
        <f t="shared" ca="1" si="13"/>
        <v>11000</v>
      </c>
      <c r="G189" s="45"/>
      <c r="H189" s="45"/>
      <c r="I189" s="45"/>
      <c r="J189" s="45"/>
    </row>
    <row r="190" spans="1:10" ht="13.5" customHeight="1" x14ac:dyDescent="0.2">
      <c r="A190" s="81">
        <v>25172907</v>
      </c>
      <c r="B190" s="69" t="str">
        <f t="shared" ca="1" si="12"/>
        <v>Luz frontal del vehículo</v>
      </c>
      <c r="C190" s="81" t="s">
        <v>1449</v>
      </c>
      <c r="D190" s="81">
        <v>2</v>
      </c>
      <c r="E190" s="71">
        <v>600</v>
      </c>
      <c r="F190" s="70">
        <f t="shared" ca="1" si="13"/>
        <v>1200</v>
      </c>
      <c r="G190" s="45"/>
      <c r="H190" s="45"/>
      <c r="I190" s="45"/>
      <c r="J190" s="45"/>
    </row>
    <row r="191" spans="1:10" ht="13.5" customHeight="1" x14ac:dyDescent="0.2">
      <c r="A191" s="81">
        <v>39101612</v>
      </c>
      <c r="B191" s="69" t="str">
        <f t="shared" ca="1" si="12"/>
        <v>Lámparas incandescentes</v>
      </c>
      <c r="C191" s="81" t="s">
        <v>1449</v>
      </c>
      <c r="D191" s="81">
        <v>5</v>
      </c>
      <c r="E191" s="71">
        <v>230</v>
      </c>
      <c r="F191" s="70">
        <f t="shared" ca="1" si="13"/>
        <v>1150</v>
      </c>
      <c r="G191" s="45"/>
      <c r="H191" s="45"/>
      <c r="I191" s="45"/>
      <c r="J191" s="45"/>
    </row>
    <row r="192" spans="1:10" ht="13.5" customHeight="1" x14ac:dyDescent="0.2">
      <c r="A192" s="81">
        <v>39101612</v>
      </c>
      <c r="B192" s="69" t="str">
        <f t="shared" ca="1" si="12"/>
        <v>Lámparas incandescentes</v>
      </c>
      <c r="C192" s="81" t="s">
        <v>1449</v>
      </c>
      <c r="D192" s="81">
        <v>10</v>
      </c>
      <c r="E192" s="71">
        <v>60</v>
      </c>
      <c r="F192" s="70">
        <f t="shared" ca="1" si="13"/>
        <v>600</v>
      </c>
      <c r="G192" s="45"/>
      <c r="H192" s="45"/>
      <c r="I192" s="45"/>
      <c r="J192" s="45"/>
    </row>
    <row r="193" spans="1:10" ht="13.5" customHeight="1" x14ac:dyDescent="0.2">
      <c r="A193" s="81">
        <v>39101612</v>
      </c>
      <c r="B193" s="69" t="str">
        <f t="shared" ca="1" si="12"/>
        <v>Lámparas incandescentes</v>
      </c>
      <c r="C193" s="81" t="s">
        <v>1449</v>
      </c>
      <c r="D193" s="81">
        <v>5</v>
      </c>
      <c r="E193" s="71">
        <v>60</v>
      </c>
      <c r="F193" s="70">
        <f t="shared" ca="1" si="13"/>
        <v>300</v>
      </c>
      <c r="G193" s="45"/>
      <c r="H193" s="45"/>
      <c r="I193" s="45"/>
      <c r="J193" s="45"/>
    </row>
    <row r="194" spans="1:10" ht="13.5" customHeight="1" x14ac:dyDescent="0.2">
      <c r="A194" s="81">
        <v>39121431</v>
      </c>
      <c r="B194" s="69" t="str">
        <f t="shared" ca="1" si="12"/>
        <v>Conectores estancos de cables</v>
      </c>
      <c r="C194" s="81" t="s">
        <v>1449</v>
      </c>
      <c r="D194" s="81">
        <v>1</v>
      </c>
      <c r="E194" s="71">
        <v>2000</v>
      </c>
      <c r="F194" s="70">
        <f t="shared" ca="1" si="13"/>
        <v>2000</v>
      </c>
      <c r="G194" s="45"/>
      <c r="H194" s="45"/>
      <c r="I194" s="45"/>
      <c r="J194" s="45"/>
    </row>
    <row r="195" spans="1:10" ht="13.5" customHeight="1" x14ac:dyDescent="0.2">
      <c r="A195" s="81">
        <v>32141107</v>
      </c>
      <c r="B195" s="69" t="str">
        <f t="shared" ca="1" si="12"/>
        <v>Zócalos de tubo</v>
      </c>
      <c r="C195" s="81" t="s">
        <v>1449</v>
      </c>
      <c r="D195" s="81">
        <v>5</v>
      </c>
      <c r="E195" s="71">
        <v>200</v>
      </c>
      <c r="F195" s="70">
        <f t="shared" ca="1" si="13"/>
        <v>1000</v>
      </c>
      <c r="G195" s="45"/>
      <c r="H195" s="45"/>
      <c r="I195" s="45"/>
      <c r="J195" s="45"/>
    </row>
    <row r="196" spans="1:10" ht="13.5" customHeight="1" x14ac:dyDescent="0.2">
      <c r="A196" s="81">
        <v>15121501</v>
      </c>
      <c r="B196" s="69" t="str">
        <f t="shared" ca="1" si="12"/>
        <v>Aceite motor</v>
      </c>
      <c r="C196" s="81" t="s">
        <v>16988</v>
      </c>
      <c r="D196" s="81">
        <v>1</v>
      </c>
      <c r="E196" s="71">
        <v>250</v>
      </c>
      <c r="F196" s="70">
        <f t="shared" ca="1" si="13"/>
        <v>250</v>
      </c>
      <c r="G196" s="45"/>
      <c r="H196" s="45"/>
      <c r="I196" s="45"/>
      <c r="J196" s="45"/>
    </row>
    <row r="197" spans="1:10" ht="13.5" customHeight="1" x14ac:dyDescent="0.2">
      <c r="A197" s="81">
        <v>15121501</v>
      </c>
      <c r="B197" s="69" t="str">
        <f t="shared" ca="1" si="12"/>
        <v>Aceite motor</v>
      </c>
      <c r="C197" s="81" t="s">
        <v>16988</v>
      </c>
      <c r="D197" s="81">
        <v>2</v>
      </c>
      <c r="E197" s="71">
        <v>150</v>
      </c>
      <c r="F197" s="70">
        <f t="shared" ca="1" si="13"/>
        <v>300</v>
      </c>
      <c r="G197" s="45"/>
      <c r="H197" s="45"/>
      <c r="I197" s="45"/>
      <c r="J197" s="45"/>
    </row>
    <row r="198" spans="1:10" ht="13.5" customHeight="1" x14ac:dyDescent="0.2">
      <c r="A198" s="81">
        <v>15121806</v>
      </c>
      <c r="B198" s="69" t="str">
        <f t="shared" ca="1" si="12"/>
        <v>Aceites penetrantes</v>
      </c>
      <c r="C198" s="81" t="s">
        <v>1449</v>
      </c>
      <c r="D198" s="81">
        <v>1</v>
      </c>
      <c r="E198" s="71">
        <v>175</v>
      </c>
      <c r="F198" s="70">
        <f t="shared" ca="1" si="13"/>
        <v>175</v>
      </c>
      <c r="G198" s="45"/>
      <c r="H198" s="45"/>
      <c r="I198" s="45"/>
      <c r="J198" s="45"/>
    </row>
    <row r="199" spans="1:10" ht="14.1" customHeight="1" x14ac:dyDescent="0.2">
      <c r="A199" s="45"/>
      <c r="B199" s="45"/>
      <c r="C199" s="45"/>
      <c r="D199" s="45"/>
      <c r="E199" s="73" t="s">
        <v>12551</v>
      </c>
      <c r="F199" s="74">
        <f ca="1">SUM(Table39[MONTO TOTAL ESTIMADO])</f>
        <v>313535</v>
      </c>
      <c r="G199" s="45"/>
      <c r="H199" s="45" t="str">
        <f>C165</f>
        <v>Bienes</v>
      </c>
      <c r="I199" s="45" t="str">
        <f>E165</f>
        <v>No</v>
      </c>
      <c r="J199" s="45" t="str">
        <f>D165</f>
        <v>Compras Menores</v>
      </c>
    </row>
    <row r="200" spans="1:10" ht="14.1" customHeight="1" thickBot="1" x14ac:dyDescent="0.3"/>
    <row r="201" spans="1:10" ht="33.75" customHeight="1" thickBot="1" x14ac:dyDescent="0.25">
      <c r="A201" s="64" t="s">
        <v>16382</v>
      </c>
      <c r="B201" s="64" t="s">
        <v>161</v>
      </c>
      <c r="C201" s="64" t="s">
        <v>11725</v>
      </c>
      <c r="D201" s="64" t="s">
        <v>14378</v>
      </c>
      <c r="E201" s="64" t="s">
        <v>10961</v>
      </c>
      <c r="F201" s="64" t="s">
        <v>11094</v>
      </c>
      <c r="G201" s="45"/>
      <c r="H201" s="45"/>
      <c r="I201" s="45"/>
      <c r="J201" s="45"/>
    </row>
    <row r="202" spans="1:10" ht="13.5" customHeight="1" thickBot="1" x14ac:dyDescent="0.25">
      <c r="A202" s="66" t="s">
        <v>18837</v>
      </c>
      <c r="B202" s="66" t="s">
        <v>18838</v>
      </c>
      <c r="C202" s="66" t="s">
        <v>17798</v>
      </c>
      <c r="D202" s="66" t="s">
        <v>17483</v>
      </c>
      <c r="E202" s="66" t="s">
        <v>17854</v>
      </c>
      <c r="F202" s="66"/>
      <c r="G202" s="45"/>
      <c r="H202" s="45"/>
      <c r="I202" s="45"/>
      <c r="J202" s="45"/>
    </row>
    <row r="203" spans="1:10" ht="14.1" customHeight="1" thickBot="1" x14ac:dyDescent="0.25">
      <c r="A203" s="106" t="s">
        <v>14828</v>
      </c>
      <c r="B203" s="67" t="s">
        <v>8528</v>
      </c>
      <c r="C203" s="76">
        <v>43374</v>
      </c>
      <c r="D203" s="106" t="s">
        <v>9385</v>
      </c>
      <c r="E203" s="67" t="s">
        <v>13094</v>
      </c>
      <c r="F203" s="66" t="s">
        <v>3080</v>
      </c>
      <c r="G203" s="45"/>
      <c r="H203" s="45"/>
      <c r="I203" s="45"/>
      <c r="J203" s="45"/>
    </row>
    <row r="204" spans="1:10" ht="14.1" customHeight="1" thickBot="1" x14ac:dyDescent="0.25">
      <c r="A204" s="107"/>
      <c r="B204" s="67" t="s">
        <v>1786</v>
      </c>
      <c r="C204" s="85">
        <f>IF(C203="","",IF(AND(MONTH(C203)&gt;=1,MONTH(C203)&lt;=3),1,IF(AND(MONTH(C203)&gt;=4,MONTH(C203)&lt;=6),2,IF(AND(MONTH(C203)&gt;=7,MONTH(C203)&lt;=9),3,4))))</f>
        <v>4</v>
      </c>
      <c r="D204" s="107"/>
      <c r="E204" s="67" t="s">
        <v>2417</v>
      </c>
      <c r="F204" s="66" t="s">
        <v>14449</v>
      </c>
      <c r="G204" s="45"/>
      <c r="H204" s="45"/>
      <c r="I204" s="45"/>
      <c r="J204" s="45"/>
    </row>
    <row r="205" spans="1:10" ht="14.1" customHeight="1" thickBot="1" x14ac:dyDescent="0.25">
      <c r="A205" s="107"/>
      <c r="B205" s="67" t="s">
        <v>12943</v>
      </c>
      <c r="C205" s="76">
        <v>43427</v>
      </c>
      <c r="D205" s="107"/>
      <c r="E205" s="67" t="s">
        <v>3073</v>
      </c>
      <c r="F205" s="66" t="s">
        <v>4621</v>
      </c>
      <c r="G205" s="45"/>
      <c r="H205" s="45"/>
      <c r="I205" s="45"/>
      <c r="J205" s="45"/>
    </row>
    <row r="206" spans="1:10" ht="14.1" customHeight="1" thickBot="1" x14ac:dyDescent="0.25">
      <c r="A206" s="107"/>
      <c r="B206" s="67" t="s">
        <v>1786</v>
      </c>
      <c r="C206" s="85">
        <f>IF(C205="","",IF(AND(MONTH(C205)&gt;=1,MONTH(C205)&lt;=3),1,IF(AND(MONTH(C205)&gt;=4,MONTH(C205)&lt;=6),2,IF(AND(MONTH(C205)&gt;=7,MONTH(C205)&lt;=9),3,4))))</f>
        <v>4</v>
      </c>
      <c r="D206" s="107"/>
      <c r="E206" s="67" t="s">
        <v>13193</v>
      </c>
      <c r="F206" s="66" t="s">
        <v>4621</v>
      </c>
      <c r="G206" s="45"/>
      <c r="H206" s="45"/>
      <c r="I206" s="45"/>
      <c r="J206" s="45"/>
    </row>
    <row r="207" spans="1:10" ht="14.1" customHeight="1" thickBot="1" x14ac:dyDescent="0.25">
      <c r="A207" s="45"/>
      <c r="B207" s="45"/>
      <c r="C207" s="45"/>
      <c r="D207" s="45"/>
      <c r="E207" s="45"/>
      <c r="F207" s="45"/>
      <c r="G207" s="45"/>
      <c r="H207" s="45"/>
      <c r="I207" s="45"/>
      <c r="J207" s="45"/>
    </row>
    <row r="208" spans="1:10" ht="14.1" customHeight="1" thickBot="1" x14ac:dyDescent="0.25">
      <c r="A208" s="72" t="s">
        <v>15735</v>
      </c>
      <c r="B208" s="72" t="s">
        <v>16146</v>
      </c>
      <c r="C208" s="72" t="s">
        <v>15641</v>
      </c>
      <c r="D208" s="72" t="s">
        <v>15251</v>
      </c>
      <c r="E208" s="72" t="s">
        <v>6932</v>
      </c>
      <c r="F208" s="72" t="s">
        <v>15280</v>
      </c>
      <c r="G208" s="45"/>
      <c r="H208" s="45"/>
      <c r="I208" s="45"/>
      <c r="J208" s="45"/>
    </row>
    <row r="209" spans="1:10" ht="13.5" customHeight="1" x14ac:dyDescent="0.2">
      <c r="A209" s="81">
        <v>15121902</v>
      </c>
      <c r="B209" s="69" t="str">
        <f t="shared" ref="B209:B228" ca="1" si="14">IFERROR(INDEX(UNSPSCDes,MATCH(INDIRECT(ADDRESS(ROW(),COLUMN()-1,4)),UNSPSCCode,0)),"")</f>
        <v>Grasa</v>
      </c>
      <c r="C209" s="81" t="s">
        <v>16988</v>
      </c>
      <c r="D209" s="81">
        <v>15</v>
      </c>
      <c r="E209" s="71">
        <v>2700</v>
      </c>
      <c r="F209" s="70">
        <f t="shared" ref="F209:F228" ca="1" si="15">INDIRECT(ADDRESS(ROW(),COLUMN()-2,4))*INDIRECT(ADDRESS(ROW(),COLUMN()-1,4))</f>
        <v>40500</v>
      </c>
      <c r="G209" s="45"/>
      <c r="H209" s="45"/>
      <c r="I209" s="45"/>
      <c r="J209" s="45"/>
    </row>
    <row r="210" spans="1:10" ht="13.5" customHeight="1" x14ac:dyDescent="0.2">
      <c r="A210" s="81">
        <v>47131821</v>
      </c>
      <c r="B210" s="69" t="str">
        <f t="shared" ca="1" si="14"/>
        <v>Compuestos desengrasantes</v>
      </c>
      <c r="C210" s="81" t="s">
        <v>16988</v>
      </c>
      <c r="D210" s="81">
        <v>2</v>
      </c>
      <c r="E210" s="71">
        <v>2800</v>
      </c>
      <c r="F210" s="70">
        <f t="shared" ca="1" si="15"/>
        <v>5600</v>
      </c>
      <c r="G210" s="45"/>
      <c r="H210" s="45"/>
      <c r="I210" s="45"/>
      <c r="J210" s="45"/>
    </row>
    <row r="211" spans="1:10" ht="13.5" customHeight="1" x14ac:dyDescent="0.2">
      <c r="A211" s="81">
        <v>15121509</v>
      </c>
      <c r="B211" s="69" t="str">
        <f t="shared" ca="1" si="14"/>
        <v>Aceite de frenos</v>
      </c>
      <c r="C211" s="81" t="s">
        <v>16988</v>
      </c>
      <c r="D211" s="81">
        <v>1</v>
      </c>
      <c r="E211" s="71">
        <v>5900</v>
      </c>
      <c r="F211" s="70">
        <f t="shared" ca="1" si="15"/>
        <v>5900</v>
      </c>
      <c r="G211" s="45"/>
      <c r="H211" s="45"/>
      <c r="I211" s="45"/>
      <c r="J211" s="45"/>
    </row>
    <row r="212" spans="1:10" ht="13.5" customHeight="1" x14ac:dyDescent="0.2">
      <c r="A212" s="81">
        <v>15121508</v>
      </c>
      <c r="B212" s="69" t="str">
        <f t="shared" ca="1" si="14"/>
        <v>Aceite de transmisión</v>
      </c>
      <c r="C212" s="81" t="s">
        <v>16988</v>
      </c>
      <c r="D212" s="81">
        <v>2</v>
      </c>
      <c r="E212" s="71">
        <v>3700</v>
      </c>
      <c r="F212" s="70">
        <f t="shared" ca="1" si="15"/>
        <v>7400</v>
      </c>
      <c r="G212" s="45"/>
      <c r="H212" s="45"/>
      <c r="I212" s="45"/>
      <c r="J212" s="45"/>
    </row>
    <row r="213" spans="1:10" ht="13.5" customHeight="1" x14ac:dyDescent="0.2">
      <c r="A213" s="81">
        <v>25174004</v>
      </c>
      <c r="B213" s="69" t="str">
        <f t="shared" ca="1" si="14"/>
        <v>Refrigerante de motor</v>
      </c>
      <c r="C213" s="81" t="s">
        <v>1449</v>
      </c>
      <c r="D213" s="81">
        <v>30</v>
      </c>
      <c r="E213" s="71">
        <v>250</v>
      </c>
      <c r="F213" s="70">
        <f t="shared" ca="1" si="15"/>
        <v>7500</v>
      </c>
      <c r="G213" s="45"/>
      <c r="H213" s="45"/>
      <c r="I213" s="45"/>
      <c r="J213" s="45"/>
    </row>
    <row r="214" spans="1:10" ht="13.5" customHeight="1" x14ac:dyDescent="0.2">
      <c r="A214" s="81">
        <v>40161513</v>
      </c>
      <c r="B214" s="69" t="str">
        <f t="shared" ca="1" si="14"/>
        <v>Filtros de combustible</v>
      </c>
      <c r="C214" s="81" t="s">
        <v>1449</v>
      </c>
      <c r="D214" s="81">
        <v>15</v>
      </c>
      <c r="E214" s="71">
        <v>500</v>
      </c>
      <c r="F214" s="70">
        <f t="shared" ca="1" si="15"/>
        <v>7500</v>
      </c>
      <c r="G214" s="45"/>
      <c r="H214" s="45"/>
      <c r="I214" s="45"/>
      <c r="J214" s="45"/>
    </row>
    <row r="215" spans="1:10" ht="13.5" customHeight="1" x14ac:dyDescent="0.2">
      <c r="A215" s="81">
        <v>40161505</v>
      </c>
      <c r="B215" s="69" t="str">
        <f t="shared" ca="1" si="14"/>
        <v>Filtros de aire</v>
      </c>
      <c r="C215" s="81" t="s">
        <v>1449</v>
      </c>
      <c r="D215" s="81">
        <v>15</v>
      </c>
      <c r="E215" s="71">
        <v>600</v>
      </c>
      <c r="F215" s="70">
        <f t="shared" ca="1" si="15"/>
        <v>9000</v>
      </c>
      <c r="G215" s="45"/>
      <c r="H215" s="45"/>
      <c r="I215" s="45"/>
      <c r="J215" s="45"/>
    </row>
    <row r="216" spans="1:10" ht="13.5" customHeight="1" x14ac:dyDescent="0.2">
      <c r="A216" s="81">
        <v>40161504</v>
      </c>
      <c r="B216" s="69" t="str">
        <f t="shared" ca="1" si="14"/>
        <v>Filtros de aceite</v>
      </c>
      <c r="C216" s="81" t="s">
        <v>1449</v>
      </c>
      <c r="D216" s="81">
        <v>15</v>
      </c>
      <c r="E216" s="71">
        <v>600</v>
      </c>
      <c r="F216" s="70">
        <f t="shared" ca="1" si="15"/>
        <v>9000</v>
      </c>
      <c r="G216" s="45"/>
      <c r="H216" s="45"/>
      <c r="I216" s="45"/>
      <c r="J216" s="45"/>
    </row>
    <row r="217" spans="1:10" ht="13.5" customHeight="1" x14ac:dyDescent="0.2">
      <c r="A217" s="81">
        <v>26112103</v>
      </c>
      <c r="B217" s="69" t="str">
        <f t="shared" ca="1" si="14"/>
        <v>Sistemas de frenos mecánicos</v>
      </c>
      <c r="C217" s="81" t="s">
        <v>1449</v>
      </c>
      <c r="D217" s="81">
        <v>8</v>
      </c>
      <c r="E217" s="71">
        <v>4500</v>
      </c>
      <c r="F217" s="70">
        <f t="shared" ca="1" si="15"/>
        <v>36000</v>
      </c>
      <c r="G217" s="45"/>
      <c r="H217" s="45"/>
      <c r="I217" s="45"/>
      <c r="J217" s="45"/>
    </row>
    <row r="218" spans="1:10" ht="13.5" customHeight="1" x14ac:dyDescent="0.2">
      <c r="A218" s="81">
        <v>25171502</v>
      </c>
      <c r="B218" s="69" t="str">
        <f t="shared" ca="1" si="14"/>
        <v>limpiaparabrisas para automóviles</v>
      </c>
      <c r="C218" s="81" t="s">
        <v>1449</v>
      </c>
      <c r="D218" s="81">
        <v>16</v>
      </c>
      <c r="E218" s="71">
        <v>300</v>
      </c>
      <c r="F218" s="70">
        <f t="shared" ca="1" si="15"/>
        <v>4800</v>
      </c>
      <c r="G218" s="45"/>
      <c r="H218" s="45"/>
      <c r="I218" s="45"/>
      <c r="J218" s="45"/>
    </row>
    <row r="219" spans="1:10" ht="13.5" customHeight="1" x14ac:dyDescent="0.2">
      <c r="A219" s="81">
        <v>26111703</v>
      </c>
      <c r="B219" s="69" t="str">
        <f t="shared" ca="1" si="14"/>
        <v>Baterías para vehículos</v>
      </c>
      <c r="C219" s="81" t="s">
        <v>1449</v>
      </c>
      <c r="D219" s="81">
        <v>3</v>
      </c>
      <c r="E219" s="71">
        <v>10000</v>
      </c>
      <c r="F219" s="70">
        <f t="shared" ca="1" si="15"/>
        <v>30000</v>
      </c>
      <c r="G219" s="45"/>
      <c r="H219" s="45"/>
      <c r="I219" s="45"/>
      <c r="J219" s="45"/>
    </row>
    <row r="220" spans="1:10" ht="13.5" customHeight="1" x14ac:dyDescent="0.2">
      <c r="A220" s="81">
        <v>26111722</v>
      </c>
      <c r="B220" s="69" t="str">
        <f t="shared" ca="1" si="14"/>
        <v>Adaptador de batería o accesorios</v>
      </c>
      <c r="C220" s="81" t="s">
        <v>1449</v>
      </c>
      <c r="D220" s="81">
        <v>20</v>
      </c>
      <c r="E220" s="71">
        <v>90</v>
      </c>
      <c r="F220" s="70">
        <f t="shared" ca="1" si="15"/>
        <v>1800</v>
      </c>
      <c r="G220" s="45"/>
      <c r="H220" s="45"/>
      <c r="I220" s="45"/>
      <c r="J220" s="45"/>
    </row>
    <row r="221" spans="1:10" ht="13.5" customHeight="1" x14ac:dyDescent="0.2">
      <c r="A221" s="81">
        <v>31151905</v>
      </c>
      <c r="B221" s="69" t="str">
        <f t="shared" ca="1" si="14"/>
        <v>Correas de caucho</v>
      </c>
      <c r="C221" s="81" t="s">
        <v>1449</v>
      </c>
      <c r="D221" s="81">
        <v>6</v>
      </c>
      <c r="E221" s="71">
        <v>1300</v>
      </c>
      <c r="F221" s="70">
        <f t="shared" ca="1" si="15"/>
        <v>7800</v>
      </c>
      <c r="G221" s="45"/>
      <c r="H221" s="45"/>
      <c r="I221" s="45"/>
      <c r="J221" s="45"/>
    </row>
    <row r="222" spans="1:10" ht="13.5" customHeight="1" x14ac:dyDescent="0.2">
      <c r="A222" s="81">
        <v>41111931</v>
      </c>
      <c r="B222" s="69" t="str">
        <f t="shared" ca="1" si="14"/>
        <v>Sensores de flujo</v>
      </c>
      <c r="C222" s="81" t="s">
        <v>1449</v>
      </c>
      <c r="D222" s="81">
        <v>3</v>
      </c>
      <c r="E222" s="71">
        <v>600</v>
      </c>
      <c r="F222" s="70">
        <f t="shared" ca="1" si="15"/>
        <v>1800</v>
      </c>
      <c r="G222" s="45"/>
      <c r="H222" s="45"/>
      <c r="I222" s="45"/>
      <c r="J222" s="45"/>
    </row>
    <row r="223" spans="1:10" ht="13.5" customHeight="1" x14ac:dyDescent="0.2">
      <c r="A223" s="81">
        <v>25172502</v>
      </c>
      <c r="B223" s="69" t="str">
        <f t="shared" ca="1" si="14"/>
        <v>Neumático para llantas de automóviles</v>
      </c>
      <c r="C223" s="81" t="s">
        <v>1449</v>
      </c>
      <c r="D223" s="81">
        <v>10</v>
      </c>
      <c r="E223" s="71">
        <v>11500</v>
      </c>
      <c r="F223" s="70">
        <f t="shared" ca="1" si="15"/>
        <v>115000</v>
      </c>
      <c r="G223" s="45"/>
      <c r="H223" s="45"/>
      <c r="I223" s="45"/>
      <c r="J223" s="45"/>
    </row>
    <row r="224" spans="1:10" ht="13.5" customHeight="1" x14ac:dyDescent="0.2">
      <c r="A224" s="81">
        <v>26112103</v>
      </c>
      <c r="B224" s="69" t="str">
        <f t="shared" ca="1" si="14"/>
        <v>Sistemas de frenos mecánicos</v>
      </c>
      <c r="C224" s="81" t="s">
        <v>1449</v>
      </c>
      <c r="D224" s="81">
        <v>5</v>
      </c>
      <c r="E224" s="71">
        <v>2200</v>
      </c>
      <c r="F224" s="70">
        <f t="shared" ca="1" si="15"/>
        <v>11000</v>
      </c>
      <c r="G224" s="45"/>
      <c r="H224" s="45"/>
      <c r="I224" s="45"/>
      <c r="J224" s="45"/>
    </row>
    <row r="225" spans="1:10" ht="13.5" customHeight="1" x14ac:dyDescent="0.2">
      <c r="A225" s="81">
        <v>39101612</v>
      </c>
      <c r="B225" s="69" t="str">
        <f t="shared" ca="1" si="14"/>
        <v>Lámparas incandescentes</v>
      </c>
      <c r="C225" s="81" t="s">
        <v>1449</v>
      </c>
      <c r="D225" s="81">
        <v>5</v>
      </c>
      <c r="E225" s="71">
        <v>230</v>
      </c>
      <c r="F225" s="70">
        <f t="shared" ca="1" si="15"/>
        <v>1150</v>
      </c>
      <c r="G225" s="45"/>
      <c r="H225" s="45"/>
      <c r="I225" s="45"/>
      <c r="J225" s="45"/>
    </row>
    <row r="226" spans="1:10" ht="13.5" customHeight="1" x14ac:dyDescent="0.2">
      <c r="A226" s="81">
        <v>39101612</v>
      </c>
      <c r="B226" s="69" t="str">
        <f t="shared" ca="1" si="14"/>
        <v>Lámparas incandescentes</v>
      </c>
      <c r="C226" s="81" t="s">
        <v>1449</v>
      </c>
      <c r="D226" s="81">
        <v>10</v>
      </c>
      <c r="E226" s="71">
        <v>60</v>
      </c>
      <c r="F226" s="70">
        <f t="shared" ca="1" si="15"/>
        <v>600</v>
      </c>
      <c r="G226" s="45"/>
      <c r="H226" s="45"/>
      <c r="I226" s="45"/>
      <c r="J226" s="45"/>
    </row>
    <row r="227" spans="1:10" ht="13.5" customHeight="1" x14ac:dyDescent="0.2">
      <c r="A227" s="81">
        <v>39101612</v>
      </c>
      <c r="B227" s="69" t="str">
        <f t="shared" ca="1" si="14"/>
        <v>Lámparas incandescentes</v>
      </c>
      <c r="C227" s="81" t="s">
        <v>1449</v>
      </c>
      <c r="D227" s="81">
        <v>5</v>
      </c>
      <c r="E227" s="71">
        <v>60</v>
      </c>
      <c r="F227" s="70">
        <f t="shared" ca="1" si="15"/>
        <v>300</v>
      </c>
      <c r="G227" s="45"/>
      <c r="H227" s="45"/>
      <c r="I227" s="45"/>
      <c r="J227" s="45"/>
    </row>
    <row r="228" spans="1:10" ht="13.5" customHeight="1" x14ac:dyDescent="0.2">
      <c r="A228" s="81">
        <v>15121501</v>
      </c>
      <c r="B228" s="69" t="str">
        <f t="shared" ca="1" si="14"/>
        <v>Aceite motor</v>
      </c>
      <c r="C228" s="81" t="s">
        <v>16988</v>
      </c>
      <c r="D228" s="81">
        <v>2</v>
      </c>
      <c r="E228" s="71">
        <v>150</v>
      </c>
      <c r="F228" s="70">
        <f t="shared" ca="1" si="15"/>
        <v>300</v>
      </c>
      <c r="G228" s="45"/>
      <c r="H228" s="45"/>
      <c r="I228" s="45"/>
      <c r="J228" s="45"/>
    </row>
    <row r="229" spans="1:10" ht="13.5" customHeight="1" x14ac:dyDescent="0.2">
      <c r="A229" s="45"/>
      <c r="B229" s="45"/>
      <c r="C229" s="45"/>
      <c r="D229" s="45"/>
      <c r="E229" s="73" t="s">
        <v>12551</v>
      </c>
      <c r="F229" s="74">
        <f ca="1">SUM(Table310[MONTO TOTAL ESTIMADO])</f>
        <v>302950</v>
      </c>
      <c r="G229" s="45"/>
      <c r="H229" s="45" t="str">
        <f>C202</f>
        <v>Bienes</v>
      </c>
      <c r="I229" s="45" t="str">
        <f>E202</f>
        <v>No</v>
      </c>
      <c r="J229" s="45" t="str">
        <f>D202</f>
        <v>Compras Menores</v>
      </c>
    </row>
    <row r="230" spans="1:10" ht="14.1" customHeight="1" thickBot="1" x14ac:dyDescent="0.3"/>
    <row r="231" spans="1:10" ht="33.75" customHeight="1" thickBot="1" x14ac:dyDescent="0.25">
      <c r="A231" s="64" t="s">
        <v>16382</v>
      </c>
      <c r="B231" s="64" t="s">
        <v>161</v>
      </c>
      <c r="C231" s="64" t="s">
        <v>11725</v>
      </c>
      <c r="D231" s="64" t="s">
        <v>14378</v>
      </c>
      <c r="E231" s="64" t="s">
        <v>10961</v>
      </c>
      <c r="F231" s="64" t="s">
        <v>11094</v>
      </c>
      <c r="G231" s="45"/>
      <c r="H231" s="45"/>
      <c r="I231" s="45"/>
      <c r="J231" s="45"/>
    </row>
    <row r="232" spans="1:10" ht="13.5" customHeight="1" thickBot="1" x14ac:dyDescent="0.25">
      <c r="A232" s="66" t="s">
        <v>18839</v>
      </c>
      <c r="B232" s="66" t="s">
        <v>18840</v>
      </c>
      <c r="C232" s="66" t="s">
        <v>17798</v>
      </c>
      <c r="D232" s="66" t="s">
        <v>17483</v>
      </c>
      <c r="E232" s="66" t="s">
        <v>17854</v>
      </c>
      <c r="F232" s="66"/>
      <c r="G232" s="45"/>
      <c r="H232" s="45"/>
      <c r="I232" s="45"/>
      <c r="J232" s="45"/>
    </row>
    <row r="233" spans="1:10" ht="14.1" customHeight="1" thickBot="1" x14ac:dyDescent="0.25">
      <c r="A233" s="106" t="s">
        <v>14828</v>
      </c>
      <c r="B233" s="67" t="s">
        <v>8528</v>
      </c>
      <c r="C233" s="76">
        <v>43122</v>
      </c>
      <c r="D233" s="106" t="s">
        <v>9385</v>
      </c>
      <c r="E233" s="67" t="s">
        <v>13094</v>
      </c>
      <c r="F233" s="66" t="s">
        <v>3080</v>
      </c>
      <c r="G233" s="45"/>
      <c r="H233" s="45"/>
      <c r="I233" s="45"/>
      <c r="J233" s="45"/>
    </row>
    <row r="234" spans="1:10" ht="14.1" customHeight="1" thickBot="1" x14ac:dyDescent="0.25">
      <c r="A234" s="107"/>
      <c r="B234" s="67" t="s">
        <v>1786</v>
      </c>
      <c r="C234" s="85">
        <f>IF(C233="","",IF(AND(MONTH(C233)&gt;=1,MONTH(C233)&lt;=3),1,IF(AND(MONTH(C233)&gt;=4,MONTH(C233)&lt;=6),2,IF(AND(MONTH(C233)&gt;=7,MONTH(C233)&lt;=9),3,4))))</f>
        <v>1</v>
      </c>
      <c r="D234" s="107"/>
      <c r="E234" s="67" t="s">
        <v>2417</v>
      </c>
      <c r="F234" s="66" t="s">
        <v>14449</v>
      </c>
      <c r="G234" s="45"/>
      <c r="H234" s="45"/>
      <c r="I234" s="45"/>
      <c r="J234" s="45"/>
    </row>
    <row r="235" spans="1:10" ht="14.1" customHeight="1" thickBot="1" x14ac:dyDescent="0.25">
      <c r="A235" s="107"/>
      <c r="B235" s="67" t="s">
        <v>12943</v>
      </c>
      <c r="C235" s="76">
        <v>43165</v>
      </c>
      <c r="D235" s="107"/>
      <c r="E235" s="67" t="s">
        <v>3073</v>
      </c>
      <c r="F235" s="66" t="s">
        <v>4621</v>
      </c>
      <c r="G235" s="45"/>
      <c r="H235" s="45"/>
      <c r="I235" s="45"/>
      <c r="J235" s="45"/>
    </row>
    <row r="236" spans="1:10" ht="14.1" customHeight="1" thickBot="1" x14ac:dyDescent="0.25">
      <c r="A236" s="107"/>
      <c r="B236" s="67" t="s">
        <v>1786</v>
      </c>
      <c r="C236" s="85">
        <f>IF(C235="","",IF(AND(MONTH(C235)&gt;=1,MONTH(C235)&lt;=3),1,IF(AND(MONTH(C235)&gt;=4,MONTH(C235)&lt;=6),2,IF(AND(MONTH(C235)&gt;=7,MONTH(C235)&lt;=9),3,4))))</f>
        <v>1</v>
      </c>
      <c r="D236" s="107"/>
      <c r="E236" s="67" t="s">
        <v>13193</v>
      </c>
      <c r="F236" s="66" t="s">
        <v>4621</v>
      </c>
      <c r="G236" s="45"/>
      <c r="H236" s="45"/>
      <c r="I236" s="45"/>
      <c r="J236" s="45"/>
    </row>
    <row r="237" spans="1:10" ht="14.1" customHeight="1" thickBot="1" x14ac:dyDescent="0.25">
      <c r="A237" s="45"/>
      <c r="B237" s="45"/>
      <c r="C237" s="45"/>
      <c r="D237" s="45"/>
      <c r="E237" s="45"/>
      <c r="F237" s="45"/>
      <c r="G237" s="45"/>
      <c r="H237" s="45"/>
      <c r="I237" s="45"/>
      <c r="J237" s="45"/>
    </row>
    <row r="238" spans="1:10" ht="14.1" customHeight="1" thickBot="1" x14ac:dyDescent="0.25">
      <c r="A238" s="72" t="s">
        <v>15735</v>
      </c>
      <c r="B238" s="72" t="s">
        <v>16146</v>
      </c>
      <c r="C238" s="72" t="s">
        <v>15641</v>
      </c>
      <c r="D238" s="72" t="s">
        <v>15251</v>
      </c>
      <c r="E238" s="72" t="s">
        <v>6932</v>
      </c>
      <c r="F238" s="72" t="s">
        <v>15280</v>
      </c>
      <c r="G238" s="45"/>
      <c r="H238" s="45"/>
      <c r="I238" s="45"/>
      <c r="J238" s="45"/>
    </row>
    <row r="239" spans="1:10" ht="13.5" customHeight="1" x14ac:dyDescent="0.2">
      <c r="A239" s="81">
        <v>26101504</v>
      </c>
      <c r="B239" s="69" t="str">
        <f ca="1">IFERROR(INDEX(UNSPSCDes,MATCH(INDIRECT(ADDRESS(ROW(),COLUMN()-1,4)),UNSPSCCode,0)),"")</f>
        <v>Motores diesel</v>
      </c>
      <c r="C239" s="81" t="s">
        <v>1449</v>
      </c>
      <c r="D239" s="81">
        <v>1</v>
      </c>
      <c r="E239" s="71">
        <v>150000</v>
      </c>
      <c r="F239" s="70">
        <f ca="1">INDIRECT(ADDRESS(ROW(),COLUMN()-2,4))*INDIRECT(ADDRESS(ROW(),COLUMN()-1,4))</f>
        <v>150000</v>
      </c>
      <c r="G239" s="45"/>
      <c r="H239" s="45"/>
      <c r="I239" s="45"/>
      <c r="J239" s="45"/>
    </row>
    <row r="240" spans="1:10" ht="14.1" customHeight="1" x14ac:dyDescent="0.2">
      <c r="A240" s="45"/>
      <c r="B240" s="45"/>
      <c r="C240" s="45"/>
      <c r="D240" s="45"/>
      <c r="E240" s="73" t="s">
        <v>12551</v>
      </c>
      <c r="F240" s="74">
        <f ca="1">SUM(Table311[MONTO TOTAL ESTIMADO])</f>
        <v>150000</v>
      </c>
      <c r="G240" s="45"/>
      <c r="H240" s="45" t="str">
        <f>C232</f>
        <v>Bienes</v>
      </c>
      <c r="I240" s="45" t="str">
        <f>E232</f>
        <v>No</v>
      </c>
      <c r="J240" s="45" t="str">
        <f>D232</f>
        <v>Compras Menores</v>
      </c>
    </row>
    <row r="241" spans="1:10" ht="14.1" customHeight="1" thickBot="1" x14ac:dyDescent="0.3"/>
    <row r="242" spans="1:10" ht="33.75" customHeight="1" thickBot="1" x14ac:dyDescent="0.25">
      <c r="A242" s="64" t="s">
        <v>16382</v>
      </c>
      <c r="B242" s="64" t="s">
        <v>161</v>
      </c>
      <c r="C242" s="64" t="s">
        <v>11725</v>
      </c>
      <c r="D242" s="64" t="s">
        <v>14378</v>
      </c>
      <c r="E242" s="64" t="s">
        <v>10961</v>
      </c>
      <c r="F242" s="64" t="s">
        <v>11094</v>
      </c>
      <c r="G242" s="45"/>
      <c r="H242" s="45"/>
      <c r="I242" s="45"/>
      <c r="J242" s="45"/>
    </row>
    <row r="243" spans="1:10" ht="13.5" customHeight="1" thickBot="1" x14ac:dyDescent="0.25">
      <c r="A243" s="66" t="s">
        <v>18839</v>
      </c>
      <c r="B243" s="66" t="s">
        <v>18840</v>
      </c>
      <c r="C243" s="66" t="s">
        <v>17798</v>
      </c>
      <c r="D243" s="66" t="s">
        <v>17483</v>
      </c>
      <c r="E243" s="66" t="s">
        <v>17854</v>
      </c>
      <c r="F243" s="66"/>
      <c r="G243" s="45"/>
      <c r="H243" s="45"/>
      <c r="I243" s="45"/>
      <c r="J243" s="45"/>
    </row>
    <row r="244" spans="1:10" ht="14.1" customHeight="1" thickBot="1" x14ac:dyDescent="0.25">
      <c r="A244" s="106" t="s">
        <v>14828</v>
      </c>
      <c r="B244" s="67" t="s">
        <v>8528</v>
      </c>
      <c r="C244" s="76">
        <v>43201</v>
      </c>
      <c r="D244" s="106" t="s">
        <v>9385</v>
      </c>
      <c r="E244" s="67" t="s">
        <v>13094</v>
      </c>
      <c r="F244" s="66" t="s">
        <v>3080</v>
      </c>
      <c r="G244" s="45"/>
      <c r="H244" s="45"/>
      <c r="I244" s="45"/>
      <c r="J244" s="45"/>
    </row>
    <row r="245" spans="1:10" ht="14.1" customHeight="1" thickBot="1" x14ac:dyDescent="0.25">
      <c r="A245" s="107"/>
      <c r="B245" s="67" t="s">
        <v>1786</v>
      </c>
      <c r="C245" s="85">
        <f>IF(C244="","",IF(AND(MONTH(C244)&gt;=1,MONTH(C244)&lt;=3),1,IF(AND(MONTH(C244)&gt;=4,MONTH(C244)&lt;=6),2,IF(AND(MONTH(C244)&gt;=7,MONTH(C244)&lt;=9),3,4))))</f>
        <v>2</v>
      </c>
      <c r="D245" s="107"/>
      <c r="E245" s="67" t="s">
        <v>2417</v>
      </c>
      <c r="F245" s="66" t="s">
        <v>14449</v>
      </c>
      <c r="G245" s="45"/>
      <c r="H245" s="45"/>
      <c r="I245" s="45"/>
      <c r="J245" s="45"/>
    </row>
    <row r="246" spans="1:10" ht="14.1" customHeight="1" thickBot="1" x14ac:dyDescent="0.25">
      <c r="A246" s="107"/>
      <c r="B246" s="67" t="s">
        <v>12943</v>
      </c>
      <c r="C246" s="76">
        <v>43252</v>
      </c>
      <c r="D246" s="107"/>
      <c r="E246" s="67" t="s">
        <v>3073</v>
      </c>
      <c r="F246" s="66" t="s">
        <v>4621</v>
      </c>
      <c r="G246" s="45"/>
      <c r="H246" s="45"/>
      <c r="I246" s="45"/>
      <c r="J246" s="45"/>
    </row>
    <row r="247" spans="1:10" ht="14.1" customHeight="1" thickBot="1" x14ac:dyDescent="0.25">
      <c r="A247" s="107"/>
      <c r="B247" s="67" t="s">
        <v>1786</v>
      </c>
      <c r="C247" s="85">
        <f>IF(C246="","",IF(AND(MONTH(C246)&gt;=1,MONTH(C246)&lt;=3),1,IF(AND(MONTH(C246)&gt;=4,MONTH(C246)&lt;=6),2,IF(AND(MONTH(C246)&gt;=7,MONTH(C246)&lt;=9),3,4))))</f>
        <v>2</v>
      </c>
      <c r="D247" s="107"/>
      <c r="E247" s="67" t="s">
        <v>13193</v>
      </c>
      <c r="F247" s="66" t="s">
        <v>4621</v>
      </c>
      <c r="G247" s="45"/>
      <c r="H247" s="45"/>
      <c r="I247" s="45"/>
      <c r="J247" s="45"/>
    </row>
    <row r="248" spans="1:10" ht="14.1" customHeight="1" thickBot="1" x14ac:dyDescent="0.25">
      <c r="A248" s="45"/>
      <c r="B248" s="45"/>
      <c r="C248" s="45"/>
      <c r="D248" s="45"/>
      <c r="E248" s="45"/>
      <c r="F248" s="45"/>
      <c r="G248" s="45"/>
      <c r="H248" s="45"/>
      <c r="I248" s="45"/>
      <c r="J248" s="45"/>
    </row>
    <row r="249" spans="1:10" ht="14.1" customHeight="1" thickBot="1" x14ac:dyDescent="0.25">
      <c r="A249" s="72" t="s">
        <v>15735</v>
      </c>
      <c r="B249" s="72" t="s">
        <v>16146</v>
      </c>
      <c r="C249" s="72" t="s">
        <v>15641</v>
      </c>
      <c r="D249" s="72" t="s">
        <v>15251</v>
      </c>
      <c r="E249" s="72" t="s">
        <v>6932</v>
      </c>
      <c r="F249" s="72" t="s">
        <v>15280</v>
      </c>
      <c r="G249" s="45"/>
      <c r="H249" s="45"/>
      <c r="I249" s="45"/>
      <c r="J249" s="45"/>
    </row>
    <row r="250" spans="1:10" ht="13.5" customHeight="1" x14ac:dyDescent="0.2">
      <c r="A250" s="81">
        <v>26101504</v>
      </c>
      <c r="B250" s="69" t="str">
        <f ca="1">IFERROR(INDEX(UNSPSCDes,MATCH(INDIRECT(ADDRESS(ROW(),COLUMN()-1,4)),UNSPSCCode,0)),"")</f>
        <v>Motores diesel</v>
      </c>
      <c r="C250" s="81" t="s">
        <v>1449</v>
      </c>
      <c r="D250" s="81">
        <v>1</v>
      </c>
      <c r="E250" s="71">
        <v>150000</v>
      </c>
      <c r="F250" s="70">
        <f ca="1">INDIRECT(ADDRESS(ROW(),COLUMN()-2,4))*INDIRECT(ADDRESS(ROW(),COLUMN()-1,4))</f>
        <v>150000</v>
      </c>
      <c r="G250" s="45"/>
      <c r="H250" s="45"/>
      <c r="I250" s="45"/>
      <c r="J250" s="45"/>
    </row>
    <row r="251" spans="1:10" ht="14.1" customHeight="1" x14ac:dyDescent="0.2">
      <c r="A251" s="45"/>
      <c r="B251" s="45"/>
      <c r="C251" s="45"/>
      <c r="D251" s="45"/>
      <c r="E251" s="73" t="s">
        <v>12551</v>
      </c>
      <c r="F251" s="74">
        <f ca="1">SUM(Table312[MONTO TOTAL ESTIMADO])</f>
        <v>150000</v>
      </c>
      <c r="G251" s="45"/>
      <c r="H251" s="45" t="str">
        <f>C243</f>
        <v>Bienes</v>
      </c>
      <c r="I251" s="45" t="str">
        <f>E243</f>
        <v>No</v>
      </c>
      <c r="J251" s="45" t="str">
        <f>D243</f>
        <v>Compras Menores</v>
      </c>
    </row>
    <row r="252" spans="1:10" ht="14.1" customHeight="1" thickBot="1" x14ac:dyDescent="0.3"/>
    <row r="253" spans="1:10" ht="33.75" customHeight="1" thickBot="1" x14ac:dyDescent="0.25">
      <c r="A253" s="64" t="s">
        <v>16382</v>
      </c>
      <c r="B253" s="64" t="s">
        <v>161</v>
      </c>
      <c r="C253" s="64" t="s">
        <v>11725</v>
      </c>
      <c r="D253" s="64" t="s">
        <v>14378</v>
      </c>
      <c r="E253" s="64" t="s">
        <v>10961</v>
      </c>
      <c r="F253" s="64" t="s">
        <v>11094</v>
      </c>
      <c r="G253" s="45"/>
      <c r="H253" s="45"/>
      <c r="I253" s="45"/>
      <c r="J253" s="45"/>
    </row>
    <row r="254" spans="1:10" ht="13.5" customHeight="1" thickBot="1" x14ac:dyDescent="0.25">
      <c r="A254" s="66" t="s">
        <v>18841</v>
      </c>
      <c r="B254" s="66" t="s">
        <v>18842</v>
      </c>
      <c r="C254" s="66" t="s">
        <v>17798</v>
      </c>
      <c r="D254" s="66" t="s">
        <v>17483</v>
      </c>
      <c r="E254" s="66" t="s">
        <v>8854</v>
      </c>
      <c r="F254" s="66"/>
      <c r="G254" s="45"/>
      <c r="H254" s="45"/>
      <c r="I254" s="45"/>
      <c r="J254" s="45"/>
    </row>
    <row r="255" spans="1:10" ht="14.1" customHeight="1" thickBot="1" x14ac:dyDescent="0.25">
      <c r="A255" s="106" t="s">
        <v>14828</v>
      </c>
      <c r="B255" s="67" t="s">
        <v>8528</v>
      </c>
      <c r="C255" s="76">
        <v>43122</v>
      </c>
      <c r="D255" s="106" t="s">
        <v>9385</v>
      </c>
      <c r="E255" s="67" t="s">
        <v>13094</v>
      </c>
      <c r="F255" s="66" t="s">
        <v>3080</v>
      </c>
      <c r="G255" s="45"/>
      <c r="H255" s="45"/>
      <c r="I255" s="45"/>
      <c r="J255" s="45"/>
    </row>
    <row r="256" spans="1:10" ht="14.1" customHeight="1" thickBot="1" x14ac:dyDescent="0.25">
      <c r="A256" s="107"/>
      <c r="B256" s="67" t="s">
        <v>1786</v>
      </c>
      <c r="C256" s="86">
        <f>IF(C255="","",IF(AND(MONTH(C255)&gt;=1,MONTH(C255)&lt;=3),1,IF(AND(MONTH(C255)&gt;=4,MONTH(C255)&lt;=6),2,IF(AND(MONTH(C255)&gt;=7,MONTH(C255)&lt;=9),3,4))))</f>
        <v>1</v>
      </c>
      <c r="D256" s="107"/>
      <c r="E256" s="67" t="s">
        <v>2417</v>
      </c>
      <c r="F256" s="66" t="s">
        <v>14449</v>
      </c>
      <c r="G256" s="45"/>
      <c r="H256" s="45"/>
      <c r="I256" s="45"/>
      <c r="J256" s="45"/>
    </row>
    <row r="257" spans="1:10" ht="14.1" customHeight="1" thickBot="1" x14ac:dyDescent="0.25">
      <c r="A257" s="107"/>
      <c r="B257" s="67" t="s">
        <v>12943</v>
      </c>
      <c r="C257" s="76">
        <v>43165</v>
      </c>
      <c r="D257" s="107"/>
      <c r="E257" s="67" t="s">
        <v>3073</v>
      </c>
      <c r="F257" s="66" t="s">
        <v>4621</v>
      </c>
      <c r="G257" s="45"/>
      <c r="H257" s="45"/>
      <c r="I257" s="45"/>
      <c r="J257" s="45"/>
    </row>
    <row r="258" spans="1:10" ht="14.1" customHeight="1" thickBot="1" x14ac:dyDescent="0.25">
      <c r="A258" s="107"/>
      <c r="B258" s="67" t="s">
        <v>1786</v>
      </c>
      <c r="C258" s="86">
        <f>IF(C257="","",IF(AND(MONTH(C257)&gt;=1,MONTH(C257)&lt;=3),1,IF(AND(MONTH(C257)&gt;=4,MONTH(C257)&lt;=6),2,IF(AND(MONTH(C257)&gt;=7,MONTH(C257)&lt;=9),3,4))))</f>
        <v>1</v>
      </c>
      <c r="D258" s="107"/>
      <c r="E258" s="67" t="s">
        <v>13193</v>
      </c>
      <c r="F258" s="66" t="s">
        <v>4621</v>
      </c>
      <c r="G258" s="45"/>
      <c r="H258" s="45"/>
      <c r="I258" s="45"/>
      <c r="J258" s="45"/>
    </row>
    <row r="259" spans="1:10" ht="14.1" customHeight="1" thickBot="1" x14ac:dyDescent="0.25">
      <c r="A259" s="45"/>
      <c r="B259" s="45"/>
      <c r="C259" s="45"/>
      <c r="D259" s="45"/>
      <c r="E259" s="45"/>
      <c r="F259" s="45"/>
      <c r="G259" s="45"/>
      <c r="H259" s="45"/>
      <c r="I259" s="45"/>
      <c r="J259" s="45"/>
    </row>
    <row r="260" spans="1:10" ht="14.1" customHeight="1" thickBot="1" x14ac:dyDescent="0.25">
      <c r="A260" s="72" t="s">
        <v>15735</v>
      </c>
      <c r="B260" s="72" t="s">
        <v>16146</v>
      </c>
      <c r="C260" s="72" t="s">
        <v>15641</v>
      </c>
      <c r="D260" s="72" t="s">
        <v>15251</v>
      </c>
      <c r="E260" s="72" t="s">
        <v>6932</v>
      </c>
      <c r="F260" s="72" t="s">
        <v>15280</v>
      </c>
      <c r="G260" s="45"/>
      <c r="H260" s="45"/>
      <c r="I260" s="45"/>
      <c r="J260" s="45"/>
    </row>
    <row r="261" spans="1:10" ht="13.5" customHeight="1" x14ac:dyDescent="0.2">
      <c r="A261" s="81">
        <v>30151901</v>
      </c>
      <c r="B261" s="69" t="str">
        <f t="shared" ref="B261:B367" ca="1" si="16">IFERROR(INDEX(UNSPSCDes,MATCH(INDIRECT(ADDRESS(ROW(),COLUMN()-1,4)),UNSPSCCode,0)),"")</f>
        <v>Toldos</v>
      </c>
      <c r="C261" s="81" t="s">
        <v>1449</v>
      </c>
      <c r="D261" s="81">
        <v>1</v>
      </c>
      <c r="E261" s="71">
        <v>20000</v>
      </c>
      <c r="F261" s="70">
        <f t="shared" ref="F261:F367" ca="1" si="17">INDIRECT(ADDRESS(ROW(),COLUMN()-2,4))*INDIRECT(ADDRESS(ROW(),COLUMN()-1,4))</f>
        <v>20000</v>
      </c>
      <c r="G261" s="45"/>
      <c r="H261" s="45"/>
      <c r="I261" s="45"/>
      <c r="J261" s="45"/>
    </row>
    <row r="262" spans="1:10" ht="13.5" customHeight="1" x14ac:dyDescent="0.2">
      <c r="A262" s="81">
        <v>30181504</v>
      </c>
      <c r="B262" s="69" t="str">
        <f t="shared" ca="1" si="16"/>
        <v>Lavamanos</v>
      </c>
      <c r="C262" s="81" t="s">
        <v>1449</v>
      </c>
      <c r="D262" s="81">
        <v>1</v>
      </c>
      <c r="E262" s="71">
        <v>8000</v>
      </c>
      <c r="F262" s="70">
        <f t="shared" ca="1" si="17"/>
        <v>8000</v>
      </c>
      <c r="G262" s="45"/>
      <c r="H262" s="45"/>
      <c r="I262" s="45"/>
      <c r="J262" s="45"/>
    </row>
    <row r="263" spans="1:10" ht="13.5" customHeight="1" x14ac:dyDescent="0.2">
      <c r="A263" s="81">
        <v>23101502</v>
      </c>
      <c r="B263" s="69" t="str">
        <f t="shared" ca="1" si="16"/>
        <v>Taladros</v>
      </c>
      <c r="C263" s="81" t="s">
        <v>1449</v>
      </c>
      <c r="D263" s="81">
        <v>1</v>
      </c>
      <c r="E263" s="71">
        <v>4000</v>
      </c>
      <c r="F263" s="70">
        <f t="shared" ca="1" si="17"/>
        <v>4000</v>
      </c>
      <c r="G263" s="45"/>
      <c r="H263" s="45"/>
      <c r="I263" s="45"/>
      <c r="J263" s="45"/>
    </row>
    <row r="264" spans="1:10" ht="13.5" customHeight="1" x14ac:dyDescent="0.2">
      <c r="A264" s="81">
        <v>40141702</v>
      </c>
      <c r="B264" s="69" t="str">
        <f t="shared" ca="1" si="16"/>
        <v>Grifos</v>
      </c>
      <c r="C264" s="81" t="s">
        <v>1449</v>
      </c>
      <c r="D264" s="81">
        <v>10</v>
      </c>
      <c r="E264" s="71">
        <v>500</v>
      </c>
      <c r="F264" s="70">
        <f t="shared" ca="1" si="17"/>
        <v>5000</v>
      </c>
      <c r="G264" s="45"/>
      <c r="H264" s="45"/>
      <c r="I264" s="45"/>
      <c r="J264" s="45"/>
    </row>
    <row r="265" spans="1:10" ht="13.5" customHeight="1" x14ac:dyDescent="0.2">
      <c r="A265" s="81">
        <v>40142008</v>
      </c>
      <c r="B265" s="69" t="str">
        <f t="shared" ca="1" si="16"/>
        <v>Mangueras de agua</v>
      </c>
      <c r="C265" s="81" t="s">
        <v>1449</v>
      </c>
      <c r="D265" s="81">
        <v>10</v>
      </c>
      <c r="E265" s="71">
        <v>150</v>
      </c>
      <c r="F265" s="70">
        <f t="shared" ca="1" si="17"/>
        <v>1500</v>
      </c>
      <c r="G265" s="45"/>
      <c r="H265" s="45"/>
      <c r="I265" s="45"/>
      <c r="J265" s="45"/>
    </row>
    <row r="266" spans="1:10" ht="13.5" customHeight="1" x14ac:dyDescent="0.2">
      <c r="A266" s="81">
        <v>40142008</v>
      </c>
      <c r="B266" s="69" t="str">
        <f t="shared" ca="1" si="16"/>
        <v>Mangueras de agua</v>
      </c>
      <c r="C266" s="81" t="s">
        <v>1449</v>
      </c>
      <c r="D266" s="81">
        <v>10</v>
      </c>
      <c r="E266" s="71">
        <v>150</v>
      </c>
      <c r="F266" s="70">
        <f t="shared" ca="1" si="17"/>
        <v>1500</v>
      </c>
      <c r="G266" s="45"/>
      <c r="H266" s="45"/>
      <c r="I266" s="45"/>
      <c r="J266" s="45"/>
    </row>
    <row r="267" spans="1:10" ht="13.5" customHeight="1" x14ac:dyDescent="0.2">
      <c r="A267" s="81">
        <v>27111701</v>
      </c>
      <c r="B267" s="69" t="str">
        <f t="shared" ca="1" si="16"/>
        <v>Destornilladores</v>
      </c>
      <c r="C267" s="81" t="s">
        <v>16988</v>
      </c>
      <c r="D267" s="81">
        <v>1</v>
      </c>
      <c r="E267" s="71">
        <v>15000</v>
      </c>
      <c r="F267" s="70">
        <f t="shared" ca="1" si="17"/>
        <v>15000</v>
      </c>
      <c r="G267" s="45"/>
      <c r="H267" s="45"/>
      <c r="I267" s="45"/>
      <c r="J267" s="45"/>
    </row>
    <row r="268" spans="1:10" ht="13.5" customHeight="1" x14ac:dyDescent="0.2">
      <c r="A268" s="81">
        <v>31211912</v>
      </c>
      <c r="B268" s="69" t="str">
        <f t="shared" ca="1" si="16"/>
        <v>Varillas telescópicas</v>
      </c>
      <c r="C268" s="81" t="s">
        <v>1449</v>
      </c>
      <c r="D268" s="81">
        <v>5</v>
      </c>
      <c r="E268" s="71">
        <v>600</v>
      </c>
      <c r="F268" s="70">
        <f t="shared" ca="1" si="17"/>
        <v>3000</v>
      </c>
      <c r="G268" s="45"/>
      <c r="H268" s="45"/>
      <c r="I268" s="45"/>
      <c r="J268" s="45"/>
    </row>
    <row r="269" spans="1:10" ht="13.5" customHeight="1" x14ac:dyDescent="0.2">
      <c r="A269" s="81">
        <v>31211917</v>
      </c>
      <c r="B269" s="69" t="str">
        <f t="shared" ca="1" si="16"/>
        <v>Cubiertas para rodillos de pintura</v>
      </c>
      <c r="C269" s="81" t="s">
        <v>1449</v>
      </c>
      <c r="D269" s="81">
        <v>10</v>
      </c>
      <c r="E269" s="71">
        <v>325</v>
      </c>
      <c r="F269" s="70">
        <f t="shared" ca="1" si="17"/>
        <v>3250</v>
      </c>
      <c r="G269" s="45"/>
      <c r="H269" s="45"/>
      <c r="I269" s="45"/>
      <c r="J269" s="45"/>
    </row>
    <row r="270" spans="1:10" ht="13.5" customHeight="1" x14ac:dyDescent="0.2">
      <c r="A270" s="81">
        <v>31211906</v>
      </c>
      <c r="B270" s="69" t="str">
        <f t="shared" ca="1" si="16"/>
        <v>Rodillos de pintar</v>
      </c>
      <c r="C270" s="81" t="s">
        <v>1449</v>
      </c>
      <c r="D270" s="81">
        <v>3</v>
      </c>
      <c r="E270" s="71">
        <v>150</v>
      </c>
      <c r="F270" s="70">
        <f t="shared" ca="1" si="17"/>
        <v>450</v>
      </c>
      <c r="G270" s="45"/>
      <c r="H270" s="45"/>
      <c r="I270" s="45"/>
      <c r="J270" s="45"/>
    </row>
    <row r="271" spans="1:10" ht="13.5" customHeight="1" x14ac:dyDescent="0.2">
      <c r="A271" s="81">
        <v>31211917</v>
      </c>
      <c r="B271" s="69" t="str">
        <f t="shared" ca="1" si="16"/>
        <v>Cubiertas para rodillos de pintura</v>
      </c>
      <c r="C271" s="81" t="s">
        <v>1449</v>
      </c>
      <c r="D271" s="81">
        <v>15</v>
      </c>
      <c r="E271" s="71">
        <v>250</v>
      </c>
      <c r="F271" s="70">
        <f t="shared" ca="1" si="17"/>
        <v>3750</v>
      </c>
      <c r="G271" s="45"/>
      <c r="H271" s="45"/>
      <c r="I271" s="45"/>
      <c r="J271" s="45"/>
    </row>
    <row r="272" spans="1:10" ht="13.5" customHeight="1" x14ac:dyDescent="0.2">
      <c r="A272" s="81">
        <v>24121807</v>
      </c>
      <c r="B272" s="69" t="str">
        <f t="shared" ca="1" si="16"/>
        <v>Recipientes de plástico</v>
      </c>
      <c r="C272" s="81" t="s">
        <v>1449</v>
      </c>
      <c r="D272" s="81">
        <v>10</v>
      </c>
      <c r="E272" s="71">
        <v>6000</v>
      </c>
      <c r="F272" s="70">
        <f t="shared" ca="1" si="17"/>
        <v>60000</v>
      </c>
      <c r="G272" s="45"/>
      <c r="H272" s="45"/>
      <c r="I272" s="45"/>
      <c r="J272" s="45"/>
    </row>
    <row r="273" spans="1:10" ht="13.5" customHeight="1" x14ac:dyDescent="0.2">
      <c r="A273" s="81">
        <v>30171505</v>
      </c>
      <c r="B273" s="69" t="str">
        <f t="shared" ca="1" si="16"/>
        <v>Puertas de metal</v>
      </c>
      <c r="C273" s="81" t="s">
        <v>1449</v>
      </c>
      <c r="D273" s="81">
        <v>5</v>
      </c>
      <c r="E273" s="71">
        <v>10000</v>
      </c>
      <c r="F273" s="70">
        <f t="shared" ca="1" si="17"/>
        <v>50000</v>
      </c>
      <c r="G273" s="45"/>
      <c r="H273" s="45"/>
      <c r="I273" s="45"/>
      <c r="J273" s="45"/>
    </row>
    <row r="274" spans="1:10" ht="13.5" customHeight="1" x14ac:dyDescent="0.2">
      <c r="A274" s="81">
        <v>31201516</v>
      </c>
      <c r="B274" s="69" t="str">
        <f t="shared" ca="1" si="16"/>
        <v>Cinta reflectiva</v>
      </c>
      <c r="C274" s="81" t="s">
        <v>1449</v>
      </c>
      <c r="D274" s="81">
        <v>1</v>
      </c>
      <c r="E274" s="71">
        <v>1100</v>
      </c>
      <c r="F274" s="70">
        <f t="shared" ca="1" si="17"/>
        <v>1100</v>
      </c>
      <c r="G274" s="45"/>
      <c r="H274" s="45"/>
      <c r="I274" s="45"/>
      <c r="J274" s="45"/>
    </row>
    <row r="275" spans="1:10" ht="13.5" customHeight="1" x14ac:dyDescent="0.2">
      <c r="A275" s="81">
        <v>31201513</v>
      </c>
      <c r="B275" s="69" t="str">
        <f t="shared" ca="1" si="16"/>
        <v>Cintas antideslizantes de seguridad</v>
      </c>
      <c r="C275" s="81" t="s">
        <v>1449</v>
      </c>
      <c r="D275" s="81">
        <v>2</v>
      </c>
      <c r="E275" s="71">
        <v>1100</v>
      </c>
      <c r="F275" s="70">
        <f t="shared" ca="1" si="17"/>
        <v>2200</v>
      </c>
      <c r="G275" s="45"/>
      <c r="H275" s="45"/>
      <c r="I275" s="45"/>
      <c r="J275" s="45"/>
    </row>
    <row r="276" spans="1:10" ht="13.5" customHeight="1" x14ac:dyDescent="0.2">
      <c r="A276" s="81">
        <v>30161907</v>
      </c>
      <c r="B276" s="69" t="str">
        <f t="shared" ca="1" si="16"/>
        <v>Escaleras</v>
      </c>
      <c r="C276" s="81" t="s">
        <v>1449</v>
      </c>
      <c r="D276" s="81">
        <v>1</v>
      </c>
      <c r="E276" s="71">
        <v>4200</v>
      </c>
      <c r="F276" s="70">
        <f t="shared" ca="1" si="17"/>
        <v>4200</v>
      </c>
      <c r="G276" s="45"/>
      <c r="H276" s="45"/>
      <c r="I276" s="45"/>
      <c r="J276" s="45"/>
    </row>
    <row r="277" spans="1:10" ht="13.5" customHeight="1" x14ac:dyDescent="0.2">
      <c r="A277" s="81">
        <v>49201601</v>
      </c>
      <c r="B277" s="69" t="str">
        <f t="shared" ca="1" si="16"/>
        <v>Pesas</v>
      </c>
      <c r="C277" s="81" t="s">
        <v>1449</v>
      </c>
      <c r="D277" s="81">
        <v>2</v>
      </c>
      <c r="E277" s="71">
        <v>650</v>
      </c>
      <c r="F277" s="70">
        <f t="shared" ca="1" si="17"/>
        <v>1300</v>
      </c>
      <c r="G277" s="45"/>
      <c r="H277" s="45"/>
      <c r="I277" s="45"/>
      <c r="J277" s="45"/>
    </row>
    <row r="278" spans="1:10" ht="13.5" customHeight="1" x14ac:dyDescent="0.2">
      <c r="A278" s="81">
        <v>27111508</v>
      </c>
      <c r="B278" s="69" t="str">
        <f t="shared" ca="1" si="16"/>
        <v>Sierras</v>
      </c>
      <c r="C278" s="81" t="s">
        <v>1449</v>
      </c>
      <c r="D278" s="81">
        <v>1</v>
      </c>
      <c r="E278" s="71">
        <v>475</v>
      </c>
      <c r="F278" s="70">
        <f t="shared" ca="1" si="17"/>
        <v>475</v>
      </c>
      <c r="G278" s="45"/>
      <c r="H278" s="45"/>
      <c r="I278" s="45"/>
      <c r="J278" s="45"/>
    </row>
    <row r="279" spans="1:10" ht="13.5" customHeight="1" x14ac:dyDescent="0.2">
      <c r="A279" s="81">
        <v>27111508</v>
      </c>
      <c r="B279" s="69" t="str">
        <f t="shared" ca="1" si="16"/>
        <v>Sierras</v>
      </c>
      <c r="C279" s="81" t="s">
        <v>1449</v>
      </c>
      <c r="D279" s="81">
        <v>1</v>
      </c>
      <c r="E279" s="71">
        <v>500</v>
      </c>
      <c r="F279" s="70">
        <f t="shared" ca="1" si="17"/>
        <v>500</v>
      </c>
      <c r="G279" s="45"/>
      <c r="H279" s="45"/>
      <c r="I279" s="45"/>
      <c r="J279" s="45"/>
    </row>
    <row r="280" spans="1:10" ht="13.5" customHeight="1" x14ac:dyDescent="0.2">
      <c r="A280" s="81">
        <v>27112132</v>
      </c>
      <c r="B280" s="69" t="str">
        <f t="shared" ca="1" si="16"/>
        <v>Abrazaderas de fijación</v>
      </c>
      <c r="C280" s="81" t="s">
        <v>1449</v>
      </c>
      <c r="D280" s="81">
        <v>6</v>
      </c>
      <c r="E280" s="71">
        <v>400</v>
      </c>
      <c r="F280" s="70">
        <f t="shared" ca="1" si="17"/>
        <v>2400</v>
      </c>
      <c r="G280" s="45"/>
      <c r="H280" s="45"/>
      <c r="I280" s="45"/>
      <c r="J280" s="45"/>
    </row>
    <row r="281" spans="1:10" ht="13.5" customHeight="1" x14ac:dyDescent="0.2">
      <c r="A281" s="81">
        <v>27111911</v>
      </c>
      <c r="B281" s="69" t="str">
        <f t="shared" ca="1" si="16"/>
        <v>Formones</v>
      </c>
      <c r="C281" s="81" t="s">
        <v>1449</v>
      </c>
      <c r="D281" s="81">
        <v>2</v>
      </c>
      <c r="E281" s="71">
        <v>680</v>
      </c>
      <c r="F281" s="70">
        <f t="shared" ca="1" si="17"/>
        <v>1360</v>
      </c>
      <c r="G281" s="45"/>
      <c r="H281" s="45"/>
      <c r="I281" s="45"/>
      <c r="J281" s="45"/>
    </row>
    <row r="282" spans="1:10" ht="13.5" customHeight="1" x14ac:dyDescent="0.2">
      <c r="A282" s="81">
        <v>30131704</v>
      </c>
      <c r="B282" s="69" t="str">
        <f t="shared" ca="1" si="16"/>
        <v>Losas o baldosas de cerámica</v>
      </c>
      <c r="C282" s="81" t="s">
        <v>13265</v>
      </c>
      <c r="D282" s="81">
        <v>5</v>
      </c>
      <c r="E282" s="71">
        <v>1900</v>
      </c>
      <c r="F282" s="70">
        <f t="shared" ca="1" si="17"/>
        <v>9500</v>
      </c>
      <c r="G282" s="45"/>
      <c r="H282" s="45"/>
      <c r="I282" s="45"/>
      <c r="J282" s="45"/>
    </row>
    <row r="283" spans="1:10" ht="13.5" customHeight="1" x14ac:dyDescent="0.2">
      <c r="A283" s="81">
        <v>23101509</v>
      </c>
      <c r="B283" s="69" t="str">
        <f t="shared" ca="1" si="16"/>
        <v>Lijadoras</v>
      </c>
      <c r="C283" s="81" t="s">
        <v>1449</v>
      </c>
      <c r="D283" s="81">
        <v>40</v>
      </c>
      <c r="E283" s="71">
        <v>45</v>
      </c>
      <c r="F283" s="70">
        <f t="shared" ca="1" si="17"/>
        <v>1800</v>
      </c>
      <c r="G283" s="45"/>
      <c r="H283" s="45"/>
      <c r="I283" s="45"/>
      <c r="J283" s="45"/>
    </row>
    <row r="284" spans="1:10" ht="13.5" customHeight="1" x14ac:dyDescent="0.2">
      <c r="A284" s="81">
        <v>31211604</v>
      </c>
      <c r="B284" s="69" t="str">
        <f t="shared" ca="1" si="16"/>
        <v>Diluyentes para pinturas</v>
      </c>
      <c r="C284" s="81" t="s">
        <v>9559</v>
      </c>
      <c r="D284" s="81">
        <v>11</v>
      </c>
      <c r="E284" s="71">
        <v>275</v>
      </c>
      <c r="F284" s="70">
        <f t="shared" ca="1" si="17"/>
        <v>3025</v>
      </c>
      <c r="G284" s="45"/>
      <c r="H284" s="45"/>
      <c r="I284" s="45"/>
      <c r="J284" s="45"/>
    </row>
    <row r="285" spans="1:10" ht="13.5" customHeight="1" x14ac:dyDescent="0.2">
      <c r="A285" s="81">
        <v>31211508</v>
      </c>
      <c r="B285" s="69" t="str">
        <f t="shared" ca="1" si="16"/>
        <v>Pinturas acrílicas</v>
      </c>
      <c r="C285" s="81" t="s">
        <v>9559</v>
      </c>
      <c r="D285" s="81">
        <v>5</v>
      </c>
      <c r="E285" s="71">
        <v>1225</v>
      </c>
      <c r="F285" s="70">
        <f t="shared" ca="1" si="17"/>
        <v>6125</v>
      </c>
      <c r="G285" s="45"/>
      <c r="H285" s="45"/>
      <c r="I285" s="45"/>
      <c r="J285" s="45"/>
    </row>
    <row r="286" spans="1:10" ht="13.5" customHeight="1" x14ac:dyDescent="0.2">
      <c r="A286" s="81">
        <v>31211508</v>
      </c>
      <c r="B286" s="69" t="str">
        <f t="shared" ca="1" si="16"/>
        <v>Pinturas acrílicas</v>
      </c>
      <c r="C286" s="81" t="s">
        <v>9559</v>
      </c>
      <c r="D286" s="81">
        <v>5</v>
      </c>
      <c r="E286" s="71">
        <v>1250</v>
      </c>
      <c r="F286" s="70">
        <f t="shared" ca="1" si="17"/>
        <v>6250</v>
      </c>
      <c r="G286" s="45"/>
      <c r="H286" s="45"/>
      <c r="I286" s="45"/>
      <c r="J286" s="45"/>
    </row>
    <row r="287" spans="1:10" ht="13.5" customHeight="1" x14ac:dyDescent="0.2">
      <c r="A287" s="81">
        <v>31211704</v>
      </c>
      <c r="B287" s="69" t="str">
        <f t="shared" ca="1" si="16"/>
        <v>Sellantes</v>
      </c>
      <c r="C287" s="81" t="s">
        <v>1449</v>
      </c>
      <c r="D287" s="81">
        <v>1</v>
      </c>
      <c r="E287" s="71">
        <v>7000</v>
      </c>
      <c r="F287" s="70">
        <f t="shared" ca="1" si="17"/>
        <v>7000</v>
      </c>
      <c r="G287" s="45"/>
      <c r="H287" s="45"/>
      <c r="I287" s="45"/>
      <c r="J287" s="45"/>
    </row>
    <row r="288" spans="1:10" ht="13.5" customHeight="1" x14ac:dyDescent="0.2">
      <c r="A288" s="81">
        <v>31211501</v>
      </c>
      <c r="B288" s="69" t="str">
        <f t="shared" ca="1" si="16"/>
        <v>Pinturas de esmalte</v>
      </c>
      <c r="C288" s="81" t="s">
        <v>1449</v>
      </c>
      <c r="D288" s="81">
        <v>2</v>
      </c>
      <c r="E288" s="71">
        <v>5825</v>
      </c>
      <c r="F288" s="70">
        <f t="shared" ca="1" si="17"/>
        <v>11650</v>
      </c>
      <c r="G288" s="45"/>
      <c r="H288" s="45"/>
      <c r="I288" s="45"/>
      <c r="J288" s="45"/>
    </row>
    <row r="289" spans="1:10" ht="13.5" customHeight="1" x14ac:dyDescent="0.2">
      <c r="A289" s="81">
        <v>31211508</v>
      </c>
      <c r="B289" s="69" t="str">
        <f t="shared" ca="1" si="16"/>
        <v>Pinturas acrílicas</v>
      </c>
      <c r="C289" s="81" t="s">
        <v>1449</v>
      </c>
      <c r="D289" s="81">
        <v>2</v>
      </c>
      <c r="E289" s="71">
        <v>1350</v>
      </c>
      <c r="F289" s="70">
        <f t="shared" ca="1" si="17"/>
        <v>2700</v>
      </c>
      <c r="G289" s="45"/>
      <c r="H289" s="45"/>
      <c r="I289" s="45"/>
      <c r="J289" s="45"/>
    </row>
    <row r="290" spans="1:10" ht="13.5" customHeight="1" x14ac:dyDescent="0.2">
      <c r="A290" s="81">
        <v>31231313</v>
      </c>
      <c r="B290" s="69" t="str">
        <f t="shared" ca="1" si="16"/>
        <v>Tubería de plástico</v>
      </c>
      <c r="C290" s="81" t="s">
        <v>1449</v>
      </c>
      <c r="D290" s="81">
        <v>5</v>
      </c>
      <c r="E290" s="71">
        <v>325</v>
      </c>
      <c r="F290" s="70">
        <f t="shared" ca="1" si="17"/>
        <v>1625</v>
      </c>
      <c r="G290" s="45"/>
      <c r="H290" s="45"/>
      <c r="I290" s="45"/>
      <c r="J290" s="45"/>
    </row>
    <row r="291" spans="1:10" ht="13.5" customHeight="1" x14ac:dyDescent="0.2">
      <c r="A291" s="81">
        <v>31231313</v>
      </c>
      <c r="B291" s="69" t="str">
        <f t="shared" ca="1" si="16"/>
        <v>Tubería de plástico</v>
      </c>
      <c r="C291" s="81" t="s">
        <v>1449</v>
      </c>
      <c r="D291" s="81">
        <v>11</v>
      </c>
      <c r="E291" s="71">
        <v>235</v>
      </c>
      <c r="F291" s="70">
        <f t="shared" ca="1" si="17"/>
        <v>2585</v>
      </c>
      <c r="G291" s="45"/>
      <c r="H291" s="45"/>
      <c r="I291" s="45"/>
      <c r="J291" s="45"/>
    </row>
    <row r="292" spans="1:10" ht="13.5" customHeight="1" x14ac:dyDescent="0.2">
      <c r="A292" s="81">
        <v>30171503</v>
      </c>
      <c r="B292" s="69" t="str">
        <f t="shared" ca="1" si="16"/>
        <v>Puertas rodantes</v>
      </c>
      <c r="C292" s="81" t="s">
        <v>1449</v>
      </c>
      <c r="D292" s="81">
        <v>1</v>
      </c>
      <c r="E292" s="71">
        <v>25000</v>
      </c>
      <c r="F292" s="70">
        <f t="shared" ca="1" si="17"/>
        <v>25000</v>
      </c>
      <c r="G292" s="45"/>
      <c r="H292" s="45"/>
      <c r="I292" s="45"/>
      <c r="J292" s="45"/>
    </row>
    <row r="293" spans="1:10" ht="13.5" customHeight="1" x14ac:dyDescent="0.2">
      <c r="A293" s="81">
        <v>52141520</v>
      </c>
      <c r="B293" s="69" t="str">
        <f t="shared" ca="1" si="16"/>
        <v>Mezcladoras para uso doméstico</v>
      </c>
      <c r="C293" s="81" t="s">
        <v>1449</v>
      </c>
      <c r="D293" s="81">
        <v>1</v>
      </c>
      <c r="E293" s="71">
        <v>1800</v>
      </c>
      <c r="F293" s="70">
        <f t="shared" ca="1" si="17"/>
        <v>1800</v>
      </c>
      <c r="G293" s="45"/>
      <c r="H293" s="45"/>
      <c r="I293" s="45"/>
      <c r="J293" s="45"/>
    </row>
    <row r="294" spans="1:10" ht="13.5" customHeight="1" x14ac:dyDescent="0.2">
      <c r="A294" s="81">
        <v>31201617</v>
      </c>
      <c r="B294" s="69" t="str">
        <f t="shared" ca="1" si="16"/>
        <v>Cementos disolventes</v>
      </c>
      <c r="C294" s="81" t="s">
        <v>1449</v>
      </c>
      <c r="D294" s="81">
        <v>9</v>
      </c>
      <c r="E294" s="71">
        <v>795</v>
      </c>
      <c r="F294" s="70">
        <f t="shared" ca="1" si="17"/>
        <v>7155</v>
      </c>
      <c r="G294" s="45"/>
      <c r="H294" s="45"/>
      <c r="I294" s="45"/>
      <c r="J294" s="45"/>
    </row>
    <row r="295" spans="1:10" ht="13.5" customHeight="1" x14ac:dyDescent="0.2">
      <c r="A295" s="81">
        <v>11111701</v>
      </c>
      <c r="B295" s="69" t="str">
        <f t="shared" ca="1" si="16"/>
        <v>Arena de sílice</v>
      </c>
      <c r="C295" s="81" t="s">
        <v>13265</v>
      </c>
      <c r="D295" s="81">
        <v>2</v>
      </c>
      <c r="E295" s="71">
        <v>1685</v>
      </c>
      <c r="F295" s="70">
        <f t="shared" ca="1" si="17"/>
        <v>3370</v>
      </c>
      <c r="G295" s="45"/>
      <c r="H295" s="45"/>
      <c r="I295" s="45"/>
      <c r="J295" s="45"/>
    </row>
    <row r="296" spans="1:10" ht="13.5" customHeight="1" x14ac:dyDescent="0.2">
      <c r="A296" s="81">
        <v>30161602</v>
      </c>
      <c r="B296" s="69" t="str">
        <f t="shared" ca="1" si="16"/>
        <v>Paneles para techos</v>
      </c>
      <c r="C296" s="81" t="s">
        <v>13265</v>
      </c>
      <c r="D296" s="81">
        <v>118</v>
      </c>
      <c r="E296" s="71">
        <v>990</v>
      </c>
      <c r="F296" s="70">
        <f t="shared" ca="1" si="17"/>
        <v>116820</v>
      </c>
      <c r="G296" s="45"/>
      <c r="H296" s="45"/>
      <c r="I296" s="45"/>
      <c r="J296" s="45"/>
    </row>
    <row r="297" spans="1:10" ht="13.5" customHeight="1" x14ac:dyDescent="0.2">
      <c r="A297" s="81">
        <v>31161606</v>
      </c>
      <c r="B297" s="69" t="str">
        <f t="shared" ca="1" si="16"/>
        <v>Cerrojos de puerta</v>
      </c>
      <c r="C297" s="81" t="s">
        <v>1449</v>
      </c>
      <c r="D297" s="81">
        <v>3</v>
      </c>
      <c r="E297" s="71">
        <v>1250</v>
      </c>
      <c r="F297" s="70">
        <f t="shared" ca="1" si="17"/>
        <v>3750</v>
      </c>
      <c r="G297" s="45"/>
      <c r="H297" s="45"/>
      <c r="I297" s="45"/>
      <c r="J297" s="45"/>
    </row>
    <row r="298" spans="1:10" ht="13.5" customHeight="1" x14ac:dyDescent="0.2">
      <c r="A298" s="81">
        <v>30171514</v>
      </c>
      <c r="B298" s="69" t="str">
        <f t="shared" ca="1" si="16"/>
        <v>Cerradores de puertas</v>
      </c>
      <c r="C298" s="81" t="s">
        <v>1449</v>
      </c>
      <c r="D298" s="81">
        <v>10</v>
      </c>
      <c r="E298" s="71">
        <v>1550</v>
      </c>
      <c r="F298" s="70">
        <f t="shared" ca="1" si="17"/>
        <v>15500</v>
      </c>
      <c r="G298" s="45"/>
      <c r="H298" s="45"/>
      <c r="I298" s="45"/>
      <c r="J298" s="45"/>
    </row>
    <row r="299" spans="1:10" ht="13.5" customHeight="1" x14ac:dyDescent="0.2">
      <c r="A299" s="81">
        <v>30102303</v>
      </c>
      <c r="B299" s="69" t="str">
        <f t="shared" ca="1" si="16"/>
        <v>Perfiles de hierro</v>
      </c>
      <c r="C299" s="81" t="s">
        <v>14110</v>
      </c>
      <c r="D299" s="81">
        <v>90</v>
      </c>
      <c r="E299" s="71">
        <v>30</v>
      </c>
      <c r="F299" s="70">
        <f t="shared" ca="1" si="17"/>
        <v>2700</v>
      </c>
      <c r="G299" s="45"/>
      <c r="H299" s="45"/>
      <c r="I299" s="45"/>
      <c r="J299" s="45"/>
    </row>
    <row r="300" spans="1:10" ht="13.5" customHeight="1" x14ac:dyDescent="0.2">
      <c r="A300" s="81">
        <v>30102303</v>
      </c>
      <c r="B300" s="69" t="str">
        <f t="shared" ca="1" si="16"/>
        <v>Perfiles de hierro</v>
      </c>
      <c r="C300" s="81" t="s">
        <v>14110</v>
      </c>
      <c r="D300" s="81">
        <v>21</v>
      </c>
      <c r="E300" s="71">
        <v>200</v>
      </c>
      <c r="F300" s="70">
        <f t="shared" ca="1" si="17"/>
        <v>4200</v>
      </c>
      <c r="G300" s="45"/>
      <c r="H300" s="45"/>
      <c r="I300" s="45"/>
      <c r="J300" s="45"/>
    </row>
    <row r="301" spans="1:10" ht="13.5" customHeight="1" x14ac:dyDescent="0.2">
      <c r="A301" s="81">
        <v>27112121</v>
      </c>
      <c r="B301" s="69" t="str">
        <f t="shared" ca="1" si="16"/>
        <v>Grapa de ángulo</v>
      </c>
      <c r="C301" s="81" t="s">
        <v>16988</v>
      </c>
      <c r="D301" s="81">
        <v>1</v>
      </c>
      <c r="E301" s="71">
        <v>250</v>
      </c>
      <c r="F301" s="70">
        <f t="shared" ca="1" si="17"/>
        <v>250</v>
      </c>
      <c r="G301" s="45"/>
      <c r="H301" s="45"/>
      <c r="I301" s="45"/>
      <c r="J301" s="45"/>
    </row>
    <row r="302" spans="1:10" ht="13.5" customHeight="1" x14ac:dyDescent="0.2">
      <c r="A302" s="81">
        <v>60124403</v>
      </c>
      <c r="B302" s="69" t="str">
        <f t="shared" ca="1" si="16"/>
        <v>Alambre de aluminio</v>
      </c>
      <c r="C302" s="81" t="s">
        <v>1449</v>
      </c>
      <c r="D302" s="81">
        <v>1</v>
      </c>
      <c r="E302" s="71">
        <v>550</v>
      </c>
      <c r="F302" s="70">
        <f t="shared" ca="1" si="17"/>
        <v>550</v>
      </c>
      <c r="G302" s="45"/>
      <c r="H302" s="45"/>
      <c r="I302" s="45"/>
      <c r="J302" s="45"/>
    </row>
    <row r="303" spans="1:10" ht="13.5" customHeight="1" x14ac:dyDescent="0.2">
      <c r="A303" s="81">
        <v>46171509</v>
      </c>
      <c r="B303" s="69" t="str">
        <f t="shared" ca="1" si="16"/>
        <v>Gabinetes u organizadores con llave</v>
      </c>
      <c r="C303" s="81" t="s">
        <v>1449</v>
      </c>
      <c r="D303" s="81">
        <v>1</v>
      </c>
      <c r="E303" s="71">
        <v>10925</v>
      </c>
      <c r="F303" s="70">
        <f t="shared" ca="1" si="17"/>
        <v>10925</v>
      </c>
      <c r="G303" s="45"/>
      <c r="H303" s="45"/>
      <c r="I303" s="45"/>
      <c r="J303" s="45"/>
    </row>
    <row r="304" spans="1:10" ht="13.5" customHeight="1" x14ac:dyDescent="0.2">
      <c r="A304" s="81">
        <v>27112716</v>
      </c>
      <c r="B304" s="69" t="str">
        <f t="shared" ca="1" si="16"/>
        <v>Pistolas de clavos eléctricas</v>
      </c>
      <c r="C304" s="81" t="s">
        <v>1449</v>
      </c>
      <c r="D304" s="81">
        <v>1</v>
      </c>
      <c r="E304" s="71">
        <v>325</v>
      </c>
      <c r="F304" s="70">
        <f t="shared" ca="1" si="17"/>
        <v>325</v>
      </c>
      <c r="G304" s="45"/>
      <c r="H304" s="45"/>
      <c r="I304" s="45"/>
      <c r="J304" s="45"/>
    </row>
    <row r="305" spans="1:10" ht="13.5" customHeight="1" x14ac:dyDescent="0.2">
      <c r="A305" s="81">
        <v>30171501</v>
      </c>
      <c r="B305" s="69" t="str">
        <f t="shared" ca="1" si="16"/>
        <v>Puertas de cristal</v>
      </c>
      <c r="C305" s="81" t="s">
        <v>1449</v>
      </c>
      <c r="D305" s="81">
        <v>2</v>
      </c>
      <c r="E305" s="71">
        <v>15000</v>
      </c>
      <c r="F305" s="70">
        <f t="shared" ca="1" si="17"/>
        <v>30000</v>
      </c>
      <c r="G305" s="45"/>
      <c r="H305" s="45"/>
      <c r="I305" s="45"/>
      <c r="J305" s="45"/>
    </row>
    <row r="306" spans="1:10" ht="13.5" customHeight="1" x14ac:dyDescent="0.2">
      <c r="A306" s="81">
        <v>30151703</v>
      </c>
      <c r="B306" s="69" t="str">
        <f t="shared" ca="1" si="16"/>
        <v>Canaletas</v>
      </c>
      <c r="C306" s="81" t="s">
        <v>16988</v>
      </c>
      <c r="D306" s="81">
        <v>2</v>
      </c>
      <c r="E306" s="71">
        <v>190</v>
      </c>
      <c r="F306" s="70">
        <f t="shared" ca="1" si="17"/>
        <v>380</v>
      </c>
      <c r="G306" s="45"/>
      <c r="H306" s="45"/>
      <c r="I306" s="45"/>
      <c r="J306" s="45"/>
    </row>
    <row r="307" spans="1:10" ht="13.5" customHeight="1" x14ac:dyDescent="0.2">
      <c r="A307" s="81">
        <v>30151703</v>
      </c>
      <c r="B307" s="69" t="str">
        <f t="shared" ca="1" si="16"/>
        <v>Canaletas</v>
      </c>
      <c r="C307" s="81" t="s">
        <v>16988</v>
      </c>
      <c r="D307" s="81">
        <v>2</v>
      </c>
      <c r="E307" s="71">
        <v>225</v>
      </c>
      <c r="F307" s="70">
        <f t="shared" ca="1" si="17"/>
        <v>450</v>
      </c>
      <c r="G307" s="45"/>
      <c r="H307" s="45"/>
      <c r="I307" s="45"/>
      <c r="J307" s="45"/>
    </row>
    <row r="308" spans="1:10" ht="13.5" customHeight="1" x14ac:dyDescent="0.2">
      <c r="A308" s="81">
        <v>30151703</v>
      </c>
      <c r="B308" s="69" t="str">
        <f t="shared" ca="1" si="16"/>
        <v>Canaletas</v>
      </c>
      <c r="C308" s="81" t="s">
        <v>16988</v>
      </c>
      <c r="D308" s="81">
        <v>2</v>
      </c>
      <c r="E308" s="71">
        <v>290</v>
      </c>
      <c r="F308" s="70">
        <f t="shared" ca="1" si="17"/>
        <v>580</v>
      </c>
      <c r="G308" s="45"/>
      <c r="H308" s="45"/>
      <c r="I308" s="45"/>
      <c r="J308" s="45"/>
    </row>
    <row r="309" spans="1:10" ht="13.5" customHeight="1" x14ac:dyDescent="0.2">
      <c r="A309" s="81">
        <v>27112801</v>
      </c>
      <c r="B309" s="69" t="str">
        <f t="shared" ca="1" si="16"/>
        <v>Brocas</v>
      </c>
      <c r="C309" s="81" t="s">
        <v>1449</v>
      </c>
      <c r="D309" s="81">
        <v>150</v>
      </c>
      <c r="E309" s="71">
        <v>2</v>
      </c>
      <c r="F309" s="70">
        <f t="shared" ca="1" si="17"/>
        <v>300</v>
      </c>
      <c r="G309" s="45"/>
      <c r="H309" s="45"/>
      <c r="I309" s="45"/>
      <c r="J309" s="45"/>
    </row>
    <row r="310" spans="1:10" ht="13.5" customHeight="1" x14ac:dyDescent="0.2">
      <c r="A310" s="81">
        <v>27112801</v>
      </c>
      <c r="B310" s="69" t="str">
        <f t="shared" ca="1" si="16"/>
        <v>Brocas</v>
      </c>
      <c r="C310" s="81" t="s">
        <v>1449</v>
      </c>
      <c r="D310" s="81">
        <v>150</v>
      </c>
      <c r="E310" s="71">
        <v>3</v>
      </c>
      <c r="F310" s="70">
        <f t="shared" ca="1" si="17"/>
        <v>450</v>
      </c>
      <c r="G310" s="45"/>
      <c r="H310" s="45"/>
      <c r="I310" s="45"/>
      <c r="J310" s="45"/>
    </row>
    <row r="311" spans="1:10" ht="13.5" customHeight="1" x14ac:dyDescent="0.2">
      <c r="A311" s="81">
        <v>27112801</v>
      </c>
      <c r="B311" s="69" t="str">
        <f t="shared" ca="1" si="16"/>
        <v>Brocas</v>
      </c>
      <c r="C311" s="81" t="s">
        <v>1449</v>
      </c>
      <c r="D311" s="81">
        <v>12</v>
      </c>
      <c r="E311" s="71">
        <v>10</v>
      </c>
      <c r="F311" s="70">
        <f t="shared" ca="1" si="17"/>
        <v>120</v>
      </c>
      <c r="G311" s="45"/>
      <c r="H311" s="45"/>
      <c r="I311" s="45"/>
      <c r="J311" s="45"/>
    </row>
    <row r="312" spans="1:10" ht="13.5" customHeight="1" x14ac:dyDescent="0.2">
      <c r="A312" s="81">
        <v>31161509</v>
      </c>
      <c r="B312" s="69" t="str">
        <f t="shared" ca="1" si="16"/>
        <v>Tornillos para drywall</v>
      </c>
      <c r="C312" s="81" t="s">
        <v>1449</v>
      </c>
      <c r="D312" s="81">
        <v>200</v>
      </c>
      <c r="E312" s="71">
        <v>3</v>
      </c>
      <c r="F312" s="70">
        <f t="shared" ca="1" si="17"/>
        <v>600</v>
      </c>
      <c r="G312" s="45"/>
      <c r="H312" s="45"/>
      <c r="I312" s="45"/>
      <c r="J312" s="45"/>
    </row>
    <row r="313" spans="1:10" ht="13.5" customHeight="1" x14ac:dyDescent="0.2">
      <c r="A313" s="81">
        <v>31161509</v>
      </c>
      <c r="B313" s="69" t="str">
        <f t="shared" ca="1" si="16"/>
        <v>Tornillos para drywall</v>
      </c>
      <c r="C313" s="81" t="s">
        <v>1449</v>
      </c>
      <c r="D313" s="81">
        <v>200</v>
      </c>
      <c r="E313" s="71">
        <v>1</v>
      </c>
      <c r="F313" s="70">
        <f t="shared" ca="1" si="17"/>
        <v>200</v>
      </c>
      <c r="G313" s="45"/>
      <c r="H313" s="45"/>
      <c r="I313" s="45"/>
      <c r="J313" s="45"/>
    </row>
    <row r="314" spans="1:10" ht="13.5" customHeight="1" x14ac:dyDescent="0.2">
      <c r="A314" s="81">
        <v>31161509</v>
      </c>
      <c r="B314" s="69" t="str">
        <f t="shared" ca="1" si="16"/>
        <v>Tornillos para drywall</v>
      </c>
      <c r="C314" s="81" t="s">
        <v>1449</v>
      </c>
      <c r="D314" s="81">
        <v>200</v>
      </c>
      <c r="E314" s="71">
        <v>2</v>
      </c>
      <c r="F314" s="70">
        <f t="shared" ca="1" si="17"/>
        <v>400</v>
      </c>
      <c r="G314" s="45"/>
      <c r="H314" s="45"/>
      <c r="I314" s="45"/>
      <c r="J314" s="45"/>
    </row>
    <row r="315" spans="1:10" ht="13.5" customHeight="1" x14ac:dyDescent="0.2">
      <c r="A315" s="81">
        <v>44121634</v>
      </c>
      <c r="B315" s="69" t="str">
        <f t="shared" ca="1" si="16"/>
        <v>Rollos adhesivos</v>
      </c>
      <c r="C315" s="81" t="s">
        <v>1449</v>
      </c>
      <c r="D315" s="81">
        <v>2</v>
      </c>
      <c r="E315" s="71">
        <v>325</v>
      </c>
      <c r="F315" s="70">
        <f t="shared" ca="1" si="17"/>
        <v>650</v>
      </c>
      <c r="G315" s="45"/>
      <c r="H315" s="45"/>
      <c r="I315" s="45"/>
      <c r="J315" s="45"/>
    </row>
    <row r="316" spans="1:10" ht="13.5" customHeight="1" x14ac:dyDescent="0.2">
      <c r="A316" s="81">
        <v>31211501</v>
      </c>
      <c r="B316" s="69" t="str">
        <f t="shared" ca="1" si="16"/>
        <v>Pinturas de esmalte</v>
      </c>
      <c r="C316" s="81" t="s">
        <v>9559</v>
      </c>
      <c r="D316" s="81">
        <v>11</v>
      </c>
      <c r="E316" s="71">
        <v>1285</v>
      </c>
      <c r="F316" s="70">
        <f t="shared" ca="1" si="17"/>
        <v>14135</v>
      </c>
      <c r="G316" s="45"/>
      <c r="H316" s="45"/>
      <c r="I316" s="45"/>
      <c r="J316" s="45"/>
    </row>
    <row r="317" spans="1:10" ht="13.5" customHeight="1" x14ac:dyDescent="0.2">
      <c r="A317" s="81">
        <v>27111723</v>
      </c>
      <c r="B317" s="69" t="str">
        <f t="shared" ca="1" si="16"/>
        <v>Llaves de tubo</v>
      </c>
      <c r="C317" s="81" t="s">
        <v>1449</v>
      </c>
      <c r="D317" s="81">
        <v>4</v>
      </c>
      <c r="E317" s="71">
        <v>275</v>
      </c>
      <c r="F317" s="70">
        <f t="shared" ca="1" si="17"/>
        <v>1100</v>
      </c>
      <c r="G317" s="45"/>
      <c r="H317" s="45"/>
      <c r="I317" s="45"/>
      <c r="J317" s="45"/>
    </row>
    <row r="318" spans="1:10" ht="13.5" customHeight="1" x14ac:dyDescent="0.2">
      <c r="A318" s="81">
        <v>27111723</v>
      </c>
      <c r="B318" s="69" t="str">
        <f t="shared" ca="1" si="16"/>
        <v>Llaves de tubo</v>
      </c>
      <c r="C318" s="81" t="s">
        <v>1449</v>
      </c>
      <c r="D318" s="81">
        <v>4</v>
      </c>
      <c r="E318" s="71">
        <v>295</v>
      </c>
      <c r="F318" s="70">
        <f t="shared" ca="1" si="17"/>
        <v>1180</v>
      </c>
      <c r="G318" s="45"/>
      <c r="H318" s="45"/>
      <c r="I318" s="45"/>
      <c r="J318" s="45"/>
    </row>
    <row r="319" spans="1:10" ht="13.5" customHeight="1" x14ac:dyDescent="0.2">
      <c r="A319" s="81">
        <v>27111723</v>
      </c>
      <c r="B319" s="69" t="str">
        <f t="shared" ca="1" si="16"/>
        <v>Llaves de tubo</v>
      </c>
      <c r="C319" s="81" t="s">
        <v>1449</v>
      </c>
      <c r="D319" s="81">
        <v>2</v>
      </c>
      <c r="E319" s="71">
        <v>310</v>
      </c>
      <c r="F319" s="70">
        <f t="shared" ca="1" si="17"/>
        <v>620</v>
      </c>
      <c r="G319" s="45"/>
      <c r="H319" s="45"/>
      <c r="I319" s="45"/>
      <c r="J319" s="45"/>
    </row>
    <row r="320" spans="1:10" ht="13.5" customHeight="1" x14ac:dyDescent="0.2">
      <c r="A320" s="81">
        <v>40142321</v>
      </c>
      <c r="B320" s="69" t="str">
        <f t="shared" ca="1" si="16"/>
        <v>Acoplamientos de reducción de tubería</v>
      </c>
      <c r="C320" s="81" t="s">
        <v>1449</v>
      </c>
      <c r="D320" s="81">
        <v>2</v>
      </c>
      <c r="E320" s="71">
        <v>60</v>
      </c>
      <c r="F320" s="70">
        <f t="shared" ca="1" si="17"/>
        <v>120</v>
      </c>
      <c r="G320" s="45"/>
      <c r="H320" s="45"/>
      <c r="I320" s="45"/>
      <c r="J320" s="45"/>
    </row>
    <row r="321" spans="1:10" ht="13.5" customHeight="1" x14ac:dyDescent="0.2">
      <c r="A321" s="81">
        <v>40142321</v>
      </c>
      <c r="B321" s="69" t="str">
        <f t="shared" ca="1" si="16"/>
        <v>Acoplamientos de reducción de tubería</v>
      </c>
      <c r="C321" s="81" t="s">
        <v>1449</v>
      </c>
      <c r="D321" s="81">
        <v>2</v>
      </c>
      <c r="E321" s="71">
        <v>75</v>
      </c>
      <c r="F321" s="70">
        <f t="shared" ca="1" si="17"/>
        <v>150</v>
      </c>
      <c r="G321" s="45"/>
      <c r="H321" s="45"/>
      <c r="I321" s="45"/>
      <c r="J321" s="45"/>
    </row>
    <row r="322" spans="1:10" ht="13.5" customHeight="1" x14ac:dyDescent="0.2">
      <c r="A322" s="81">
        <v>40142320</v>
      </c>
      <c r="B322" s="69" t="str">
        <f t="shared" ca="1" si="16"/>
        <v>Uniones de tubería</v>
      </c>
      <c r="C322" s="81" t="s">
        <v>1449</v>
      </c>
      <c r="D322" s="81">
        <v>2</v>
      </c>
      <c r="E322" s="71">
        <v>150</v>
      </c>
      <c r="F322" s="70">
        <f t="shared" ca="1" si="17"/>
        <v>300</v>
      </c>
      <c r="G322" s="45"/>
      <c r="H322" s="45"/>
      <c r="I322" s="45"/>
      <c r="J322" s="45"/>
    </row>
    <row r="323" spans="1:10" ht="13.5" customHeight="1" x14ac:dyDescent="0.2">
      <c r="A323" s="81">
        <v>40142320</v>
      </c>
      <c r="B323" s="69" t="str">
        <f t="shared" ca="1" si="16"/>
        <v>Uniones de tubería</v>
      </c>
      <c r="C323" s="81" t="s">
        <v>1449</v>
      </c>
      <c r="D323" s="81">
        <v>2</v>
      </c>
      <c r="E323" s="71">
        <v>175</v>
      </c>
      <c r="F323" s="70">
        <f t="shared" ca="1" si="17"/>
        <v>350</v>
      </c>
      <c r="G323" s="45"/>
      <c r="H323" s="45"/>
      <c r="I323" s="45"/>
      <c r="J323" s="45"/>
    </row>
    <row r="324" spans="1:10" ht="13.5" customHeight="1" x14ac:dyDescent="0.2">
      <c r="A324" s="81">
        <v>40142318</v>
      </c>
      <c r="B324" s="69" t="str">
        <f t="shared" ca="1" si="16"/>
        <v>Niples de tubería</v>
      </c>
      <c r="C324" s="81" t="s">
        <v>1449</v>
      </c>
      <c r="D324" s="81">
        <v>2</v>
      </c>
      <c r="E324" s="71">
        <v>50</v>
      </c>
      <c r="F324" s="70">
        <f t="shared" ca="1" si="17"/>
        <v>100</v>
      </c>
      <c r="G324" s="45"/>
      <c r="H324" s="45"/>
      <c r="I324" s="45"/>
      <c r="J324" s="45"/>
    </row>
    <row r="325" spans="1:10" ht="13.5" customHeight="1" x14ac:dyDescent="0.2">
      <c r="A325" s="81">
        <v>40142318</v>
      </c>
      <c r="B325" s="69" t="str">
        <f t="shared" ca="1" si="16"/>
        <v>Niples de tubería</v>
      </c>
      <c r="C325" s="81" t="s">
        <v>1449</v>
      </c>
      <c r="D325" s="81">
        <v>2</v>
      </c>
      <c r="E325" s="71">
        <v>70</v>
      </c>
      <c r="F325" s="70">
        <f t="shared" ca="1" si="17"/>
        <v>140</v>
      </c>
      <c r="G325" s="45"/>
      <c r="H325" s="45"/>
      <c r="I325" s="45"/>
      <c r="J325" s="45"/>
    </row>
    <row r="326" spans="1:10" ht="13.5" customHeight="1" x14ac:dyDescent="0.2">
      <c r="A326" s="81">
        <v>40142313</v>
      </c>
      <c r="B326" s="69" t="str">
        <f t="shared" ca="1" si="16"/>
        <v>Tapón de tubería</v>
      </c>
      <c r="C326" s="81" t="s">
        <v>1449</v>
      </c>
      <c r="D326" s="81">
        <v>2</v>
      </c>
      <c r="E326" s="71">
        <v>15</v>
      </c>
      <c r="F326" s="70">
        <f t="shared" ca="1" si="17"/>
        <v>30</v>
      </c>
      <c r="G326" s="45"/>
      <c r="H326" s="45"/>
      <c r="I326" s="45"/>
      <c r="J326" s="45"/>
    </row>
    <row r="327" spans="1:10" ht="13.5" customHeight="1" x14ac:dyDescent="0.2">
      <c r="A327" s="81">
        <v>40142313</v>
      </c>
      <c r="B327" s="69" t="str">
        <f t="shared" ca="1" si="16"/>
        <v>Tapón de tubería</v>
      </c>
      <c r="C327" s="81" t="s">
        <v>1449</v>
      </c>
      <c r="D327" s="81">
        <v>2</v>
      </c>
      <c r="E327" s="71">
        <v>25</v>
      </c>
      <c r="F327" s="70">
        <f t="shared" ca="1" si="17"/>
        <v>50</v>
      </c>
      <c r="G327" s="45"/>
      <c r="H327" s="45"/>
      <c r="I327" s="45"/>
      <c r="J327" s="45"/>
    </row>
    <row r="328" spans="1:10" ht="13.5" customHeight="1" x14ac:dyDescent="0.2">
      <c r="A328" s="81">
        <v>40142313</v>
      </c>
      <c r="B328" s="69" t="str">
        <f t="shared" ca="1" si="16"/>
        <v>Tapón de tubería</v>
      </c>
      <c r="C328" s="81" t="s">
        <v>1449</v>
      </c>
      <c r="D328" s="81">
        <v>2</v>
      </c>
      <c r="E328" s="71">
        <v>35</v>
      </c>
      <c r="F328" s="70">
        <f t="shared" ca="1" si="17"/>
        <v>70</v>
      </c>
      <c r="G328" s="45"/>
      <c r="H328" s="45"/>
      <c r="I328" s="45"/>
      <c r="J328" s="45"/>
    </row>
    <row r="329" spans="1:10" ht="13.5" customHeight="1" x14ac:dyDescent="0.2">
      <c r="A329" s="81">
        <v>27111909</v>
      </c>
      <c r="B329" s="69" t="str">
        <f t="shared" ca="1" si="16"/>
        <v>Espátulas</v>
      </c>
      <c r="C329" s="81" t="s">
        <v>1449</v>
      </c>
      <c r="D329" s="81">
        <v>2</v>
      </c>
      <c r="E329" s="71">
        <v>300</v>
      </c>
      <c r="F329" s="70">
        <f t="shared" ca="1" si="17"/>
        <v>600</v>
      </c>
      <c r="G329" s="45"/>
      <c r="H329" s="45"/>
      <c r="I329" s="45"/>
      <c r="J329" s="45"/>
    </row>
    <row r="330" spans="1:10" ht="13.5" customHeight="1" x14ac:dyDescent="0.2">
      <c r="A330" s="81">
        <v>23101509</v>
      </c>
      <c r="B330" s="69" t="str">
        <f t="shared" ca="1" si="16"/>
        <v>Lijadoras</v>
      </c>
      <c r="C330" s="81" t="s">
        <v>1449</v>
      </c>
      <c r="D330" s="81">
        <v>150</v>
      </c>
      <c r="E330" s="71">
        <v>25</v>
      </c>
      <c r="F330" s="70">
        <f t="shared" ca="1" si="17"/>
        <v>3750</v>
      </c>
      <c r="G330" s="45"/>
      <c r="H330" s="45"/>
      <c r="I330" s="45"/>
      <c r="J330" s="45"/>
    </row>
    <row r="331" spans="1:10" ht="13.5" customHeight="1" x14ac:dyDescent="0.2">
      <c r="A331" s="81">
        <v>40142309</v>
      </c>
      <c r="B331" s="69" t="str">
        <f t="shared" ca="1" si="16"/>
        <v>Curva de tubería</v>
      </c>
      <c r="C331" s="81" t="s">
        <v>1449</v>
      </c>
      <c r="D331" s="81">
        <v>4</v>
      </c>
      <c r="E331" s="71">
        <v>95</v>
      </c>
      <c r="F331" s="70">
        <f t="shared" ca="1" si="17"/>
        <v>380</v>
      </c>
      <c r="G331" s="45"/>
      <c r="H331" s="45"/>
      <c r="I331" s="45"/>
      <c r="J331" s="45"/>
    </row>
    <row r="332" spans="1:10" ht="13.5" customHeight="1" x14ac:dyDescent="0.2">
      <c r="A332" s="81">
        <v>31201502</v>
      </c>
      <c r="B332" s="69" t="str">
        <f t="shared" ca="1" si="16"/>
        <v>Cinta aislante eléctrica</v>
      </c>
      <c r="C332" s="81" t="s">
        <v>1449</v>
      </c>
      <c r="D332" s="81">
        <v>1</v>
      </c>
      <c r="E332" s="71">
        <v>375</v>
      </c>
      <c r="F332" s="70">
        <f t="shared" ca="1" si="17"/>
        <v>375</v>
      </c>
      <c r="G332" s="45"/>
      <c r="H332" s="45"/>
      <c r="I332" s="45"/>
      <c r="J332" s="45"/>
    </row>
    <row r="333" spans="1:10" ht="13.5" customHeight="1" x14ac:dyDescent="0.2">
      <c r="A333" s="81">
        <v>30101603</v>
      </c>
      <c r="B333" s="69" t="str">
        <f t="shared" ca="1" si="16"/>
        <v>Barras de hierro</v>
      </c>
      <c r="C333" s="81" t="s">
        <v>1449</v>
      </c>
      <c r="D333" s="81">
        <v>3</v>
      </c>
      <c r="E333" s="71">
        <v>1850</v>
      </c>
      <c r="F333" s="70">
        <f t="shared" ca="1" si="17"/>
        <v>5550</v>
      </c>
      <c r="G333" s="45"/>
      <c r="H333" s="45"/>
      <c r="I333" s="45"/>
      <c r="J333" s="45"/>
    </row>
    <row r="334" spans="1:10" ht="13.5" customHeight="1" x14ac:dyDescent="0.2">
      <c r="A334" s="81">
        <v>10141609</v>
      </c>
      <c r="B334" s="69" t="str">
        <f t="shared" ca="1" si="16"/>
        <v>Sujetadores</v>
      </c>
      <c r="C334" s="81" t="s">
        <v>1449</v>
      </c>
      <c r="D334" s="81">
        <v>50</v>
      </c>
      <c r="E334" s="71">
        <v>4</v>
      </c>
      <c r="F334" s="70">
        <f t="shared" ca="1" si="17"/>
        <v>200</v>
      </c>
      <c r="G334" s="45"/>
      <c r="H334" s="45"/>
      <c r="I334" s="45"/>
      <c r="J334" s="45"/>
    </row>
    <row r="335" spans="1:10" ht="13.5" customHeight="1" x14ac:dyDescent="0.2">
      <c r="A335" s="81">
        <v>10141609</v>
      </c>
      <c r="B335" s="69" t="str">
        <f t="shared" ca="1" si="16"/>
        <v>Sujetadores</v>
      </c>
      <c r="C335" s="81" t="s">
        <v>1449</v>
      </c>
      <c r="D335" s="81">
        <v>40</v>
      </c>
      <c r="E335" s="71">
        <v>5</v>
      </c>
      <c r="F335" s="70">
        <f t="shared" ca="1" si="17"/>
        <v>200</v>
      </c>
      <c r="G335" s="45"/>
      <c r="H335" s="45"/>
      <c r="I335" s="45"/>
      <c r="J335" s="45"/>
    </row>
    <row r="336" spans="1:10" ht="13.5" customHeight="1" x14ac:dyDescent="0.2">
      <c r="A336" s="81">
        <v>31161503</v>
      </c>
      <c r="B336" s="69" t="str">
        <f t="shared" ca="1" si="16"/>
        <v>Clavo-tornillo</v>
      </c>
      <c r="C336" s="81" t="s">
        <v>1449</v>
      </c>
      <c r="D336" s="81">
        <v>6</v>
      </c>
      <c r="E336" s="71">
        <v>65</v>
      </c>
      <c r="F336" s="70">
        <f t="shared" ca="1" si="17"/>
        <v>390</v>
      </c>
      <c r="G336" s="45"/>
      <c r="H336" s="45"/>
      <c r="I336" s="45"/>
      <c r="J336" s="45"/>
    </row>
    <row r="337" spans="1:10" ht="13.5" customHeight="1" x14ac:dyDescent="0.2">
      <c r="A337" s="81">
        <v>27111713</v>
      </c>
      <c r="B337" s="69" t="str">
        <f t="shared" ca="1" si="16"/>
        <v>Llaves de combinación</v>
      </c>
      <c r="C337" s="81" t="s">
        <v>1449</v>
      </c>
      <c r="D337" s="81">
        <v>1</v>
      </c>
      <c r="E337" s="71">
        <v>3900</v>
      </c>
      <c r="F337" s="70">
        <f t="shared" ca="1" si="17"/>
        <v>3900</v>
      </c>
      <c r="G337" s="45"/>
      <c r="H337" s="45"/>
      <c r="I337" s="45"/>
      <c r="J337" s="45"/>
    </row>
    <row r="338" spans="1:10" ht="13.5" customHeight="1" x14ac:dyDescent="0.2">
      <c r="A338" s="81">
        <v>27111602</v>
      </c>
      <c r="B338" s="69" t="str">
        <f t="shared" ca="1" si="16"/>
        <v>Martillos</v>
      </c>
      <c r="C338" s="81" t="s">
        <v>1449</v>
      </c>
      <c r="D338" s="81">
        <v>2</v>
      </c>
      <c r="E338" s="71">
        <v>350</v>
      </c>
      <c r="F338" s="70">
        <f t="shared" ca="1" si="17"/>
        <v>700</v>
      </c>
      <c r="G338" s="45"/>
      <c r="H338" s="45"/>
      <c r="I338" s="45"/>
      <c r="J338" s="45"/>
    </row>
    <row r="339" spans="1:10" ht="13.5" customHeight="1" x14ac:dyDescent="0.2">
      <c r="A339" s="81">
        <v>31211904</v>
      </c>
      <c r="B339" s="69" t="str">
        <f t="shared" ca="1" si="16"/>
        <v>Brochas</v>
      </c>
      <c r="C339" s="81" t="s">
        <v>1449</v>
      </c>
      <c r="D339" s="81">
        <v>6</v>
      </c>
      <c r="E339" s="71">
        <v>105</v>
      </c>
      <c r="F339" s="70">
        <f t="shared" ca="1" si="17"/>
        <v>630</v>
      </c>
      <c r="G339" s="45"/>
      <c r="H339" s="45"/>
      <c r="I339" s="45"/>
      <c r="J339" s="45"/>
    </row>
    <row r="340" spans="1:10" ht="13.5" customHeight="1" x14ac:dyDescent="0.2">
      <c r="A340" s="81">
        <v>31211904</v>
      </c>
      <c r="B340" s="69" t="str">
        <f t="shared" ca="1" si="16"/>
        <v>Brochas</v>
      </c>
      <c r="C340" s="81" t="s">
        <v>1449</v>
      </c>
      <c r="D340" s="81">
        <v>7</v>
      </c>
      <c r="E340" s="71">
        <v>95</v>
      </c>
      <c r="F340" s="70">
        <f t="shared" ca="1" si="17"/>
        <v>665</v>
      </c>
      <c r="G340" s="45"/>
      <c r="H340" s="45"/>
      <c r="I340" s="45"/>
      <c r="J340" s="45"/>
    </row>
    <row r="341" spans="1:10" ht="13.5" customHeight="1" x14ac:dyDescent="0.2">
      <c r="A341" s="81">
        <v>31211507</v>
      </c>
      <c r="B341" s="69" t="str">
        <f t="shared" ca="1" si="16"/>
        <v>Pinturas en aerosol</v>
      </c>
      <c r="C341" s="81" t="s">
        <v>1449</v>
      </c>
      <c r="D341" s="81">
        <v>24</v>
      </c>
      <c r="E341" s="71">
        <v>150</v>
      </c>
      <c r="F341" s="70">
        <f t="shared" ca="1" si="17"/>
        <v>3600</v>
      </c>
      <c r="G341" s="45"/>
      <c r="H341" s="45"/>
      <c r="I341" s="45"/>
      <c r="J341" s="45"/>
    </row>
    <row r="342" spans="1:10" ht="13.5" customHeight="1" x14ac:dyDescent="0.2">
      <c r="A342" s="81">
        <v>13111103</v>
      </c>
      <c r="B342" s="69" t="str">
        <f t="shared" ca="1" si="16"/>
        <v>Rosina aceite de pino</v>
      </c>
      <c r="C342" s="81" t="s">
        <v>17479</v>
      </c>
      <c r="D342" s="81">
        <v>12</v>
      </c>
      <c r="E342" s="71">
        <v>150</v>
      </c>
      <c r="F342" s="70">
        <f t="shared" ca="1" si="17"/>
        <v>1800</v>
      </c>
      <c r="G342" s="45"/>
      <c r="H342" s="45"/>
      <c r="I342" s="45"/>
      <c r="J342" s="45"/>
    </row>
    <row r="343" spans="1:10" ht="13.5" customHeight="1" x14ac:dyDescent="0.2">
      <c r="A343" s="81">
        <v>23101509</v>
      </c>
      <c r="B343" s="69" t="str">
        <f t="shared" ca="1" si="16"/>
        <v>Lijadoras</v>
      </c>
      <c r="C343" s="81" t="s">
        <v>4734</v>
      </c>
      <c r="D343" s="81">
        <v>5</v>
      </c>
      <c r="E343" s="71">
        <v>175</v>
      </c>
      <c r="F343" s="70">
        <f t="shared" ca="1" si="17"/>
        <v>875</v>
      </c>
      <c r="G343" s="45"/>
      <c r="H343" s="45"/>
      <c r="I343" s="45"/>
      <c r="J343" s="45"/>
    </row>
    <row r="344" spans="1:10" ht="13.5" customHeight="1" x14ac:dyDescent="0.2">
      <c r="A344" s="81">
        <v>47131501</v>
      </c>
      <c r="B344" s="69" t="str">
        <f t="shared" ca="1" si="16"/>
        <v>Trapos</v>
      </c>
      <c r="C344" s="81" t="s">
        <v>8628</v>
      </c>
      <c r="D344" s="81">
        <v>4</v>
      </c>
      <c r="E344" s="71">
        <v>150</v>
      </c>
      <c r="F344" s="70">
        <f t="shared" ca="1" si="17"/>
        <v>600</v>
      </c>
      <c r="G344" s="45"/>
      <c r="H344" s="45"/>
      <c r="I344" s="45"/>
      <c r="J344" s="45"/>
    </row>
    <row r="345" spans="1:10" ht="13.5" customHeight="1" x14ac:dyDescent="0.2">
      <c r="A345" s="81">
        <v>40151510</v>
      </c>
      <c r="B345" s="69" t="str">
        <f t="shared" ca="1" si="16"/>
        <v>Bombas de agua</v>
      </c>
      <c r="C345" s="81" t="s">
        <v>1449</v>
      </c>
      <c r="D345" s="81">
        <v>2</v>
      </c>
      <c r="E345" s="71">
        <v>15900</v>
      </c>
      <c r="F345" s="70">
        <f t="shared" ca="1" si="17"/>
        <v>31800</v>
      </c>
      <c r="G345" s="45"/>
      <c r="H345" s="45"/>
      <c r="I345" s="45"/>
      <c r="J345" s="45"/>
    </row>
    <row r="346" spans="1:10" ht="13.5" customHeight="1" x14ac:dyDescent="0.2">
      <c r="A346" s="81">
        <v>40141607</v>
      </c>
      <c r="B346" s="69" t="str">
        <f t="shared" ca="1" si="16"/>
        <v>Válvulas de bola</v>
      </c>
      <c r="C346" s="81" t="s">
        <v>1449</v>
      </c>
      <c r="D346" s="81">
        <v>4</v>
      </c>
      <c r="E346" s="71">
        <v>185</v>
      </c>
      <c r="F346" s="70">
        <f t="shared" ca="1" si="17"/>
        <v>740</v>
      </c>
      <c r="G346" s="45"/>
      <c r="H346" s="45"/>
      <c r="I346" s="45"/>
      <c r="J346" s="45"/>
    </row>
    <row r="347" spans="1:10" ht="13.5" customHeight="1" x14ac:dyDescent="0.2">
      <c r="A347" s="81">
        <v>40141609</v>
      </c>
      <c r="B347" s="69" t="str">
        <f t="shared" ca="1" si="16"/>
        <v>Válvulas de control</v>
      </c>
      <c r="C347" s="81" t="s">
        <v>1449</v>
      </c>
      <c r="D347" s="81">
        <v>4</v>
      </c>
      <c r="E347" s="71">
        <v>185</v>
      </c>
      <c r="F347" s="70">
        <f t="shared" ca="1" si="17"/>
        <v>740</v>
      </c>
      <c r="G347" s="45"/>
      <c r="H347" s="45"/>
      <c r="I347" s="45"/>
      <c r="J347" s="45"/>
    </row>
    <row r="348" spans="1:10" ht="13.5" customHeight="1" x14ac:dyDescent="0.2">
      <c r="A348" s="81">
        <v>31201505</v>
      </c>
      <c r="B348" s="69" t="str">
        <f t="shared" ca="1" si="16"/>
        <v>Cinta doble faz</v>
      </c>
      <c r="C348" s="81" t="s">
        <v>1449</v>
      </c>
      <c r="D348" s="81">
        <v>1</v>
      </c>
      <c r="E348" s="71">
        <v>350</v>
      </c>
      <c r="F348" s="70">
        <f t="shared" ca="1" si="17"/>
        <v>350</v>
      </c>
      <c r="G348" s="45"/>
      <c r="H348" s="45"/>
      <c r="I348" s="45"/>
      <c r="J348" s="45"/>
    </row>
    <row r="349" spans="1:10" ht="13.5" customHeight="1" x14ac:dyDescent="0.2">
      <c r="A349" s="81">
        <v>11121502</v>
      </c>
      <c r="B349" s="69" t="str">
        <f t="shared" ca="1" si="16"/>
        <v>Resina</v>
      </c>
      <c r="C349" s="81" t="s">
        <v>1449</v>
      </c>
      <c r="D349" s="81">
        <v>1</v>
      </c>
      <c r="E349" s="71">
        <v>500</v>
      </c>
      <c r="F349" s="70">
        <f t="shared" ca="1" si="17"/>
        <v>500</v>
      </c>
      <c r="G349" s="45"/>
      <c r="H349" s="45"/>
      <c r="I349" s="45"/>
      <c r="J349" s="45"/>
    </row>
    <row r="350" spans="1:10" ht="13.5" customHeight="1" x14ac:dyDescent="0.2">
      <c r="A350" s="81">
        <v>27112103</v>
      </c>
      <c r="B350" s="69" t="str">
        <f t="shared" ca="1" si="16"/>
        <v>Pinza de mano</v>
      </c>
      <c r="C350" s="81" t="s">
        <v>1449</v>
      </c>
      <c r="D350" s="81">
        <v>1</v>
      </c>
      <c r="E350" s="71">
        <v>1500</v>
      </c>
      <c r="F350" s="70">
        <f t="shared" ca="1" si="17"/>
        <v>1500</v>
      </c>
      <c r="G350" s="45"/>
      <c r="H350" s="45"/>
      <c r="I350" s="45"/>
      <c r="J350" s="45"/>
    </row>
    <row r="351" spans="1:10" ht="13.5" customHeight="1" x14ac:dyDescent="0.2">
      <c r="A351" s="81">
        <v>44121634</v>
      </c>
      <c r="B351" s="69" t="str">
        <f t="shared" ca="1" si="16"/>
        <v>Rollos adhesivos</v>
      </c>
      <c r="C351" s="81" t="s">
        <v>1449</v>
      </c>
      <c r="D351" s="81">
        <v>2</v>
      </c>
      <c r="E351" s="71">
        <v>125</v>
      </c>
      <c r="F351" s="70">
        <f t="shared" ca="1" si="17"/>
        <v>250</v>
      </c>
      <c r="G351" s="45"/>
      <c r="H351" s="45"/>
      <c r="I351" s="45"/>
      <c r="J351" s="45"/>
    </row>
    <row r="352" spans="1:10" ht="13.5" customHeight="1" x14ac:dyDescent="0.2">
      <c r="A352" s="81">
        <v>23172008</v>
      </c>
      <c r="B352" s="69" t="str">
        <f t="shared" ca="1" si="16"/>
        <v>Filos de sierra circular para cortar metal</v>
      </c>
      <c r="C352" s="81" t="s">
        <v>1449</v>
      </c>
      <c r="D352" s="81">
        <v>2</v>
      </c>
      <c r="E352" s="71">
        <v>250</v>
      </c>
      <c r="F352" s="70">
        <f t="shared" ca="1" si="17"/>
        <v>500</v>
      </c>
      <c r="G352" s="45"/>
      <c r="H352" s="45"/>
      <c r="I352" s="45"/>
      <c r="J352" s="45"/>
    </row>
    <row r="353" spans="1:10" ht="13.5" customHeight="1" x14ac:dyDescent="0.2">
      <c r="A353" s="81">
        <v>46171501</v>
      </c>
      <c r="B353" s="69" t="str">
        <f t="shared" ca="1" si="16"/>
        <v>Candados</v>
      </c>
      <c r="C353" s="81" t="s">
        <v>1449</v>
      </c>
      <c r="D353" s="81">
        <v>2</v>
      </c>
      <c r="E353" s="71">
        <v>850</v>
      </c>
      <c r="F353" s="70">
        <f t="shared" ca="1" si="17"/>
        <v>1700</v>
      </c>
      <c r="G353" s="45"/>
      <c r="H353" s="45"/>
      <c r="I353" s="45"/>
      <c r="J353" s="45"/>
    </row>
    <row r="354" spans="1:10" ht="13.5" customHeight="1" x14ac:dyDescent="0.2">
      <c r="A354" s="81">
        <v>12352310</v>
      </c>
      <c r="B354" s="69" t="str">
        <f t="shared" ca="1" si="16"/>
        <v>Siliconas</v>
      </c>
      <c r="C354" s="81" t="s">
        <v>1449</v>
      </c>
      <c r="D354" s="81">
        <v>2</v>
      </c>
      <c r="E354" s="71">
        <v>250</v>
      </c>
      <c r="F354" s="70">
        <f t="shared" ca="1" si="17"/>
        <v>500</v>
      </c>
      <c r="G354" s="45"/>
      <c r="H354" s="45"/>
      <c r="I354" s="45"/>
      <c r="J354" s="45"/>
    </row>
    <row r="355" spans="1:10" ht="13.5" customHeight="1" x14ac:dyDescent="0.2">
      <c r="A355" s="81">
        <v>32141102</v>
      </c>
      <c r="B355" s="69" t="str">
        <f t="shared" ca="1" si="16"/>
        <v>Elementos de ánodo</v>
      </c>
      <c r="C355" s="81" t="s">
        <v>1449</v>
      </c>
      <c r="D355" s="81">
        <v>4</v>
      </c>
      <c r="E355" s="71">
        <v>1000</v>
      </c>
      <c r="F355" s="70">
        <f t="shared" ca="1" si="17"/>
        <v>4000</v>
      </c>
      <c r="G355" s="45"/>
      <c r="H355" s="45"/>
      <c r="I355" s="45"/>
      <c r="J355" s="45"/>
    </row>
    <row r="356" spans="1:10" ht="13.5" customHeight="1" x14ac:dyDescent="0.2">
      <c r="A356" s="81">
        <v>31211506</v>
      </c>
      <c r="B356" s="69" t="str">
        <f t="shared" ca="1" si="16"/>
        <v>Pinturas de látex</v>
      </c>
      <c r="C356" s="81" t="s">
        <v>9559</v>
      </c>
      <c r="D356" s="81">
        <v>1</v>
      </c>
      <c r="E356" s="71">
        <v>1950</v>
      </c>
      <c r="F356" s="70">
        <f t="shared" ca="1" si="17"/>
        <v>1950</v>
      </c>
      <c r="G356" s="45"/>
      <c r="H356" s="45"/>
      <c r="I356" s="45"/>
      <c r="J356" s="45"/>
    </row>
    <row r="357" spans="1:10" ht="13.5" customHeight="1" x14ac:dyDescent="0.2">
      <c r="A357" s="81">
        <v>31211904</v>
      </c>
      <c r="B357" s="69" t="str">
        <f t="shared" ca="1" si="16"/>
        <v>Brochas</v>
      </c>
      <c r="C357" s="81" t="s">
        <v>1449</v>
      </c>
      <c r="D357" s="81">
        <v>2</v>
      </c>
      <c r="E357" s="71">
        <v>105</v>
      </c>
      <c r="F357" s="70">
        <f t="shared" ca="1" si="17"/>
        <v>210</v>
      </c>
      <c r="G357" s="45"/>
      <c r="H357" s="45"/>
      <c r="I357" s="45"/>
      <c r="J357" s="45"/>
    </row>
    <row r="358" spans="1:10" ht="13.5" customHeight="1" x14ac:dyDescent="0.2">
      <c r="A358" s="81">
        <v>31201610</v>
      </c>
      <c r="B358" s="69" t="str">
        <f t="shared" ca="1" si="16"/>
        <v>Pegamentos</v>
      </c>
      <c r="C358" s="81" t="s">
        <v>1449</v>
      </c>
      <c r="D358" s="81">
        <v>1</v>
      </c>
      <c r="E358" s="71">
        <v>550</v>
      </c>
      <c r="F358" s="70">
        <f t="shared" ca="1" si="17"/>
        <v>550</v>
      </c>
      <c r="G358" s="45"/>
      <c r="H358" s="45"/>
      <c r="I358" s="45"/>
      <c r="J358" s="45"/>
    </row>
    <row r="359" spans="1:10" ht="13.5" customHeight="1" x14ac:dyDescent="0.2">
      <c r="A359" s="81">
        <v>12352310</v>
      </c>
      <c r="B359" s="69" t="str">
        <f t="shared" ca="1" si="16"/>
        <v>Siliconas</v>
      </c>
      <c r="C359" s="81" t="s">
        <v>17479</v>
      </c>
      <c r="D359" s="81">
        <v>5</v>
      </c>
      <c r="E359" s="71">
        <v>350</v>
      </c>
      <c r="F359" s="70">
        <f t="shared" ca="1" si="17"/>
        <v>1750</v>
      </c>
      <c r="G359" s="45"/>
      <c r="H359" s="45"/>
      <c r="I359" s="45"/>
      <c r="J359" s="45"/>
    </row>
    <row r="360" spans="1:10" ht="13.5" customHeight="1" x14ac:dyDescent="0.2">
      <c r="A360" s="81">
        <v>27111907</v>
      </c>
      <c r="B360" s="69" t="str">
        <f t="shared" ca="1" si="16"/>
        <v>Cepillos de alambre</v>
      </c>
      <c r="C360" s="81" t="s">
        <v>1449</v>
      </c>
      <c r="D360" s="81">
        <v>4</v>
      </c>
      <c r="E360" s="71">
        <v>200</v>
      </c>
      <c r="F360" s="70">
        <f t="shared" ca="1" si="17"/>
        <v>800</v>
      </c>
      <c r="G360" s="45"/>
      <c r="H360" s="45"/>
      <c r="I360" s="45"/>
      <c r="J360" s="45"/>
    </row>
    <row r="361" spans="1:10" ht="13.5" customHeight="1" x14ac:dyDescent="0.2">
      <c r="A361" s="81">
        <v>30171609</v>
      </c>
      <c r="B361" s="69" t="str">
        <f t="shared" ca="1" si="16"/>
        <v>Ventanas fijas</v>
      </c>
      <c r="C361" s="81" t="s">
        <v>1449</v>
      </c>
      <c r="D361" s="81">
        <v>2</v>
      </c>
      <c r="E361" s="71">
        <v>4955</v>
      </c>
      <c r="F361" s="70">
        <f t="shared" ca="1" si="17"/>
        <v>9910</v>
      </c>
      <c r="G361" s="45"/>
      <c r="H361" s="45"/>
      <c r="I361" s="45"/>
      <c r="J361" s="45"/>
    </row>
    <row r="362" spans="1:10" ht="13.5" customHeight="1" x14ac:dyDescent="0.2">
      <c r="A362" s="81">
        <v>27111707</v>
      </c>
      <c r="B362" s="69" t="str">
        <f t="shared" ca="1" si="16"/>
        <v>Llaves ajustables</v>
      </c>
      <c r="C362" s="81" t="s">
        <v>1449</v>
      </c>
      <c r="D362" s="81">
        <v>1</v>
      </c>
      <c r="E362" s="71">
        <v>390</v>
      </c>
      <c r="F362" s="70">
        <f t="shared" ca="1" si="17"/>
        <v>390</v>
      </c>
      <c r="G362" s="45"/>
      <c r="H362" s="45"/>
      <c r="I362" s="45"/>
      <c r="J362" s="45"/>
    </row>
    <row r="363" spans="1:10" ht="13.5" customHeight="1" x14ac:dyDescent="0.2">
      <c r="A363" s="81">
        <v>27111707</v>
      </c>
      <c r="B363" s="69" t="str">
        <f t="shared" ca="1" si="16"/>
        <v>Llaves ajustables</v>
      </c>
      <c r="C363" s="81" t="s">
        <v>1449</v>
      </c>
      <c r="D363" s="81">
        <v>1</v>
      </c>
      <c r="E363" s="71">
        <v>450</v>
      </c>
      <c r="F363" s="70">
        <f t="shared" ca="1" si="17"/>
        <v>450</v>
      </c>
      <c r="G363" s="45"/>
      <c r="H363" s="45"/>
      <c r="I363" s="45"/>
      <c r="J363" s="45"/>
    </row>
    <row r="364" spans="1:10" ht="13.5" customHeight="1" x14ac:dyDescent="0.2">
      <c r="A364" s="81">
        <v>30151703</v>
      </c>
      <c r="B364" s="69" t="str">
        <f t="shared" ca="1" si="16"/>
        <v>Canaletas</v>
      </c>
      <c r="C364" s="81" t="s">
        <v>1449</v>
      </c>
      <c r="D364" s="81">
        <v>4</v>
      </c>
      <c r="E364" s="71">
        <v>990</v>
      </c>
      <c r="F364" s="70">
        <f t="shared" ca="1" si="17"/>
        <v>3960</v>
      </c>
      <c r="G364" s="45"/>
      <c r="H364" s="45"/>
      <c r="I364" s="45"/>
      <c r="J364" s="45"/>
    </row>
    <row r="365" spans="1:10" ht="13.5" customHeight="1" x14ac:dyDescent="0.2">
      <c r="A365" s="81">
        <v>12352310</v>
      </c>
      <c r="B365" s="69" t="str">
        <f t="shared" ca="1" si="16"/>
        <v>Siliconas</v>
      </c>
      <c r="C365" s="81" t="s">
        <v>1449</v>
      </c>
      <c r="D365" s="81">
        <v>6</v>
      </c>
      <c r="E365" s="71">
        <v>275</v>
      </c>
      <c r="F365" s="70">
        <f t="shared" ca="1" si="17"/>
        <v>1650</v>
      </c>
      <c r="G365" s="45"/>
      <c r="H365" s="45"/>
      <c r="I365" s="45"/>
      <c r="J365" s="45"/>
    </row>
    <row r="366" spans="1:10" ht="13.5" customHeight="1" x14ac:dyDescent="0.2">
      <c r="A366" s="81">
        <v>23181604</v>
      </c>
      <c r="B366" s="69" t="str">
        <f t="shared" ca="1" si="16"/>
        <v>Máquina cortadora</v>
      </c>
      <c r="C366" s="81" t="s">
        <v>1449</v>
      </c>
      <c r="D366" s="81">
        <v>1</v>
      </c>
      <c r="E366" s="71">
        <v>10000</v>
      </c>
      <c r="F366" s="70">
        <f t="shared" ca="1" si="17"/>
        <v>10000</v>
      </c>
      <c r="G366" s="45"/>
      <c r="H366" s="45"/>
      <c r="I366" s="45"/>
      <c r="J366" s="45"/>
    </row>
    <row r="367" spans="1:10" ht="13.5" customHeight="1" x14ac:dyDescent="0.2">
      <c r="A367" s="81">
        <v>41105308</v>
      </c>
      <c r="B367" s="69" t="str">
        <f t="shared" ca="1" si="16"/>
        <v>Capilares o cartuchos</v>
      </c>
      <c r="C367" s="81" t="s">
        <v>16988</v>
      </c>
      <c r="D367" s="81">
        <v>1</v>
      </c>
      <c r="E367" s="71">
        <v>500</v>
      </c>
      <c r="F367" s="70">
        <f t="shared" ca="1" si="17"/>
        <v>500</v>
      </c>
      <c r="G367" s="45"/>
      <c r="H367" s="45"/>
      <c r="I367" s="45"/>
      <c r="J367" s="45"/>
    </row>
    <row r="368" spans="1:10" ht="14.1" customHeight="1" x14ac:dyDescent="0.2">
      <c r="A368" s="45"/>
      <c r="B368" s="45"/>
      <c r="C368" s="45"/>
      <c r="D368" s="45"/>
      <c r="E368" s="73" t="s">
        <v>12551</v>
      </c>
      <c r="F368" s="74">
        <f ca="1">SUM(Table313[MONTO TOTAL ESTIMADO])</f>
        <v>584980</v>
      </c>
      <c r="G368" s="45"/>
      <c r="H368" s="45" t="str">
        <f>C254</f>
        <v>Bienes</v>
      </c>
      <c r="I368" s="45" t="str">
        <f>E254</f>
        <v>Sí</v>
      </c>
      <c r="J368" s="45" t="str">
        <f>D254</f>
        <v>Compras Menores</v>
      </c>
    </row>
    <row r="369" spans="1:10" ht="14.1" customHeight="1" thickBot="1" x14ac:dyDescent="0.3"/>
    <row r="370" spans="1:10" ht="33.75" customHeight="1" thickBot="1" x14ac:dyDescent="0.25">
      <c r="A370" s="64" t="s">
        <v>16382</v>
      </c>
      <c r="B370" s="64" t="s">
        <v>161</v>
      </c>
      <c r="C370" s="64" t="s">
        <v>11725</v>
      </c>
      <c r="D370" s="64" t="s">
        <v>14378</v>
      </c>
      <c r="E370" s="64" t="s">
        <v>10961</v>
      </c>
      <c r="F370" s="64" t="s">
        <v>11094</v>
      </c>
      <c r="G370" s="45"/>
      <c r="H370" s="45"/>
      <c r="I370" s="45"/>
      <c r="J370" s="45"/>
    </row>
    <row r="371" spans="1:10" ht="13.5" customHeight="1" thickBot="1" x14ac:dyDescent="0.25">
      <c r="A371" s="66" t="s">
        <v>18841</v>
      </c>
      <c r="B371" s="66" t="s">
        <v>18842</v>
      </c>
      <c r="C371" s="66" t="s">
        <v>17798</v>
      </c>
      <c r="D371" s="66" t="s">
        <v>17483</v>
      </c>
      <c r="E371" s="66" t="s">
        <v>17854</v>
      </c>
      <c r="F371" s="66"/>
      <c r="G371" s="45"/>
      <c r="H371" s="45"/>
      <c r="I371" s="45"/>
      <c r="J371" s="45"/>
    </row>
    <row r="372" spans="1:10" ht="14.1" customHeight="1" thickBot="1" x14ac:dyDescent="0.25">
      <c r="A372" s="106" t="s">
        <v>14828</v>
      </c>
      <c r="B372" s="67" t="s">
        <v>8528</v>
      </c>
      <c r="C372" s="76">
        <v>43201</v>
      </c>
      <c r="D372" s="106" t="s">
        <v>9385</v>
      </c>
      <c r="E372" s="67" t="s">
        <v>13094</v>
      </c>
      <c r="F372" s="66" t="s">
        <v>3080</v>
      </c>
      <c r="G372" s="45"/>
      <c r="H372" s="45"/>
      <c r="I372" s="45"/>
      <c r="J372" s="45"/>
    </row>
    <row r="373" spans="1:10" ht="14.1" customHeight="1" thickBot="1" x14ac:dyDescent="0.25">
      <c r="A373" s="107"/>
      <c r="B373" s="67" t="s">
        <v>1786</v>
      </c>
      <c r="C373" s="87">
        <f>IF(C372="","",IF(AND(MONTH(C372)&gt;=1,MONTH(C372)&lt;=3),1,IF(AND(MONTH(C372)&gt;=4,MONTH(C372)&lt;=6),2,IF(AND(MONTH(C372)&gt;=7,MONTH(C372)&lt;=9),3,4))))</f>
        <v>2</v>
      </c>
      <c r="D373" s="107"/>
      <c r="E373" s="67" t="s">
        <v>2417</v>
      </c>
      <c r="F373" s="66" t="s">
        <v>14449</v>
      </c>
      <c r="G373" s="45"/>
      <c r="H373" s="45"/>
      <c r="I373" s="45"/>
      <c r="J373" s="45"/>
    </row>
    <row r="374" spans="1:10" ht="14.1" customHeight="1" thickBot="1" x14ac:dyDescent="0.25">
      <c r="A374" s="107"/>
      <c r="B374" s="67" t="s">
        <v>12943</v>
      </c>
      <c r="C374" s="76">
        <v>43252</v>
      </c>
      <c r="D374" s="107"/>
      <c r="E374" s="67" t="s">
        <v>3073</v>
      </c>
      <c r="F374" s="66" t="s">
        <v>4621</v>
      </c>
      <c r="G374" s="45"/>
      <c r="H374" s="45"/>
      <c r="I374" s="45"/>
      <c r="J374" s="45"/>
    </row>
    <row r="375" spans="1:10" ht="14.1" customHeight="1" thickBot="1" x14ac:dyDescent="0.25">
      <c r="A375" s="107"/>
      <c r="B375" s="67" t="s">
        <v>1786</v>
      </c>
      <c r="C375" s="87">
        <f>IF(C374="","",IF(AND(MONTH(C374)&gt;=1,MONTH(C374)&lt;=3),1,IF(AND(MONTH(C374)&gt;=4,MONTH(C374)&lt;=6),2,IF(AND(MONTH(C374)&gt;=7,MONTH(C374)&lt;=9),3,4))))</f>
        <v>2</v>
      </c>
      <c r="D375" s="107"/>
      <c r="E375" s="67" t="s">
        <v>13193</v>
      </c>
      <c r="F375" s="66" t="s">
        <v>4621</v>
      </c>
      <c r="G375" s="45"/>
      <c r="H375" s="45"/>
      <c r="I375" s="45"/>
      <c r="J375" s="45"/>
    </row>
    <row r="376" spans="1:10" ht="14.1" customHeight="1" thickBot="1" x14ac:dyDescent="0.25">
      <c r="A376" s="45"/>
      <c r="B376" s="45"/>
      <c r="C376" s="45"/>
      <c r="D376" s="45"/>
      <c r="E376" s="45"/>
      <c r="F376" s="45"/>
      <c r="G376" s="45"/>
      <c r="H376" s="45"/>
      <c r="I376" s="45"/>
      <c r="J376" s="45"/>
    </row>
    <row r="377" spans="1:10" ht="14.1" customHeight="1" thickBot="1" x14ac:dyDescent="0.25">
      <c r="A377" s="72" t="s">
        <v>15735</v>
      </c>
      <c r="B377" s="72" t="s">
        <v>16146</v>
      </c>
      <c r="C377" s="72" t="s">
        <v>15641</v>
      </c>
      <c r="D377" s="72" t="s">
        <v>15251</v>
      </c>
      <c r="E377" s="72" t="s">
        <v>6932</v>
      </c>
      <c r="F377" s="72" t="s">
        <v>15280</v>
      </c>
      <c r="G377" s="45"/>
      <c r="H377" s="45"/>
      <c r="I377" s="45"/>
      <c r="J377" s="45"/>
    </row>
    <row r="378" spans="1:10" ht="14.1" customHeight="1" x14ac:dyDescent="0.2">
      <c r="A378" s="81">
        <v>30181504</v>
      </c>
      <c r="B378" s="69" t="str">
        <f t="shared" ref="B378:B409" ca="1" si="18">IFERROR(INDEX(UNSPSCDes,MATCH(INDIRECT(ADDRESS(ROW(),COLUMN()-1,4)),UNSPSCCode,0)),"")</f>
        <v>Lavamanos</v>
      </c>
      <c r="C378" s="81" t="s">
        <v>1449</v>
      </c>
      <c r="D378" s="81">
        <v>1</v>
      </c>
      <c r="E378" s="71">
        <v>8000</v>
      </c>
      <c r="F378" s="70">
        <f t="shared" ref="F378:F409" ca="1" si="19">INDIRECT(ADDRESS(ROW(),COLUMN()-2,4))*INDIRECT(ADDRESS(ROW(),COLUMN()-1,4))</f>
        <v>8000</v>
      </c>
      <c r="G378" s="45"/>
      <c r="H378" s="45"/>
      <c r="I378" s="45"/>
      <c r="J378" s="45"/>
    </row>
    <row r="379" spans="1:10" ht="13.5" customHeight="1" x14ac:dyDescent="0.2">
      <c r="A379" s="81">
        <v>40141702</v>
      </c>
      <c r="B379" s="69" t="str">
        <f t="shared" ca="1" si="18"/>
        <v>Grifos</v>
      </c>
      <c r="C379" s="81" t="s">
        <v>1449</v>
      </c>
      <c r="D379" s="81">
        <v>10</v>
      </c>
      <c r="E379" s="71">
        <v>500</v>
      </c>
      <c r="F379" s="70">
        <f t="shared" ca="1" si="19"/>
        <v>5000</v>
      </c>
      <c r="G379" s="45"/>
      <c r="H379" s="45"/>
      <c r="I379" s="45"/>
      <c r="J379" s="45"/>
    </row>
    <row r="380" spans="1:10" ht="13.5" customHeight="1" x14ac:dyDescent="0.2">
      <c r="A380" s="81">
        <v>40142008</v>
      </c>
      <c r="B380" s="69" t="str">
        <f t="shared" ca="1" si="18"/>
        <v>Mangueras de agua</v>
      </c>
      <c r="C380" s="81" t="s">
        <v>1449</v>
      </c>
      <c r="D380" s="81">
        <v>10</v>
      </c>
      <c r="E380" s="71">
        <v>150</v>
      </c>
      <c r="F380" s="70">
        <f t="shared" ca="1" si="19"/>
        <v>1500</v>
      </c>
      <c r="G380" s="45"/>
      <c r="H380" s="45"/>
      <c r="I380" s="45"/>
      <c r="J380" s="45"/>
    </row>
    <row r="381" spans="1:10" ht="13.5" customHeight="1" x14ac:dyDescent="0.2">
      <c r="A381" s="81">
        <v>40142008</v>
      </c>
      <c r="B381" s="69" t="str">
        <f t="shared" ca="1" si="18"/>
        <v>Mangueras de agua</v>
      </c>
      <c r="C381" s="81" t="s">
        <v>1449</v>
      </c>
      <c r="D381" s="81">
        <v>10</v>
      </c>
      <c r="E381" s="71">
        <v>150</v>
      </c>
      <c r="F381" s="70">
        <f t="shared" ca="1" si="19"/>
        <v>1500</v>
      </c>
      <c r="G381" s="45"/>
      <c r="H381" s="45"/>
      <c r="I381" s="45"/>
      <c r="J381" s="45"/>
    </row>
    <row r="382" spans="1:10" ht="13.5" customHeight="1" x14ac:dyDescent="0.2">
      <c r="A382" s="81">
        <v>27111713</v>
      </c>
      <c r="B382" s="69" t="str">
        <f t="shared" ca="1" si="18"/>
        <v>Llaves de combinación</v>
      </c>
      <c r="C382" s="81" t="s">
        <v>16988</v>
      </c>
      <c r="D382" s="81">
        <v>1</v>
      </c>
      <c r="E382" s="71">
        <v>5975</v>
      </c>
      <c r="F382" s="70">
        <f t="shared" ca="1" si="19"/>
        <v>5975</v>
      </c>
      <c r="G382" s="45"/>
      <c r="H382" s="45"/>
      <c r="I382" s="45"/>
      <c r="J382" s="45"/>
    </row>
    <row r="383" spans="1:10" ht="13.5" customHeight="1" x14ac:dyDescent="0.2">
      <c r="A383" s="81">
        <v>31211917</v>
      </c>
      <c r="B383" s="69" t="str">
        <f t="shared" ca="1" si="18"/>
        <v>Cubiertas para rodillos de pintura</v>
      </c>
      <c r="C383" s="81" t="s">
        <v>1449</v>
      </c>
      <c r="D383" s="81">
        <v>10</v>
      </c>
      <c r="E383" s="71">
        <v>325</v>
      </c>
      <c r="F383" s="70">
        <f t="shared" ca="1" si="19"/>
        <v>3250</v>
      </c>
      <c r="G383" s="45"/>
      <c r="H383" s="45"/>
      <c r="I383" s="45"/>
      <c r="J383" s="45"/>
    </row>
    <row r="384" spans="1:10" ht="13.5" customHeight="1" x14ac:dyDescent="0.2">
      <c r="A384" s="81">
        <v>24121807</v>
      </c>
      <c r="B384" s="69" t="str">
        <f t="shared" ca="1" si="18"/>
        <v>Recipientes de plástico</v>
      </c>
      <c r="C384" s="81" t="s">
        <v>1449</v>
      </c>
      <c r="D384" s="81">
        <v>10</v>
      </c>
      <c r="E384" s="71">
        <v>6000</v>
      </c>
      <c r="F384" s="70">
        <f t="shared" ca="1" si="19"/>
        <v>60000</v>
      </c>
      <c r="G384" s="45"/>
      <c r="H384" s="45"/>
      <c r="I384" s="45"/>
      <c r="J384" s="45"/>
    </row>
    <row r="385" spans="1:10" ht="13.5" customHeight="1" x14ac:dyDescent="0.2">
      <c r="A385" s="81">
        <v>30171505</v>
      </c>
      <c r="B385" s="69" t="str">
        <f t="shared" ca="1" si="18"/>
        <v>Puertas de metal</v>
      </c>
      <c r="C385" s="81" t="s">
        <v>1449</v>
      </c>
      <c r="D385" s="81">
        <v>1</v>
      </c>
      <c r="E385" s="71">
        <v>10000</v>
      </c>
      <c r="F385" s="70">
        <f t="shared" ca="1" si="19"/>
        <v>10000</v>
      </c>
      <c r="G385" s="45"/>
      <c r="H385" s="45"/>
      <c r="I385" s="45"/>
      <c r="J385" s="45"/>
    </row>
    <row r="386" spans="1:10" ht="13.5" customHeight="1" x14ac:dyDescent="0.2">
      <c r="A386" s="81">
        <v>31201516</v>
      </c>
      <c r="B386" s="69" t="str">
        <f t="shared" ca="1" si="18"/>
        <v>Cinta reflectiva</v>
      </c>
      <c r="C386" s="81" t="s">
        <v>1449</v>
      </c>
      <c r="D386" s="81">
        <v>1</v>
      </c>
      <c r="E386" s="71">
        <v>1100</v>
      </c>
      <c r="F386" s="70">
        <f t="shared" ca="1" si="19"/>
        <v>1100</v>
      </c>
      <c r="G386" s="45"/>
      <c r="H386" s="45"/>
      <c r="I386" s="45"/>
      <c r="J386" s="45"/>
    </row>
    <row r="387" spans="1:10" ht="13.5" customHeight="1" x14ac:dyDescent="0.2">
      <c r="A387" s="81">
        <v>27112702</v>
      </c>
      <c r="B387" s="69" t="str">
        <f t="shared" ca="1" si="18"/>
        <v>Pulidoras eléctricas</v>
      </c>
      <c r="C387" s="81" t="s">
        <v>1449</v>
      </c>
      <c r="D387" s="81">
        <v>1</v>
      </c>
      <c r="E387" s="71">
        <v>4000</v>
      </c>
      <c r="F387" s="70">
        <f t="shared" ca="1" si="19"/>
        <v>4000</v>
      </c>
      <c r="G387" s="45"/>
      <c r="H387" s="45"/>
      <c r="I387" s="45"/>
      <c r="J387" s="45"/>
    </row>
    <row r="388" spans="1:10" ht="13.5" customHeight="1" x14ac:dyDescent="0.2">
      <c r="A388" s="81">
        <v>30161907</v>
      </c>
      <c r="B388" s="69" t="str">
        <f t="shared" ca="1" si="18"/>
        <v>Escaleras</v>
      </c>
      <c r="C388" s="81" t="s">
        <v>1449</v>
      </c>
      <c r="D388" s="81">
        <v>1</v>
      </c>
      <c r="E388" s="71">
        <v>4200</v>
      </c>
      <c r="F388" s="70">
        <f t="shared" ca="1" si="19"/>
        <v>4200</v>
      </c>
      <c r="G388" s="45"/>
      <c r="H388" s="45"/>
      <c r="I388" s="45"/>
      <c r="J388" s="45"/>
    </row>
    <row r="389" spans="1:10" ht="13.5" customHeight="1" x14ac:dyDescent="0.2">
      <c r="A389" s="81">
        <v>27111602</v>
      </c>
      <c r="B389" s="69" t="str">
        <f t="shared" ca="1" si="18"/>
        <v>Martillos</v>
      </c>
      <c r="C389" s="81" t="s">
        <v>1449</v>
      </c>
      <c r="D389" s="81">
        <v>1</v>
      </c>
      <c r="E389" s="71">
        <v>425</v>
      </c>
      <c r="F389" s="70">
        <f t="shared" ca="1" si="19"/>
        <v>425</v>
      </c>
      <c r="G389" s="45"/>
      <c r="H389" s="45"/>
      <c r="I389" s="45"/>
      <c r="J389" s="45"/>
    </row>
    <row r="390" spans="1:10" ht="13.5" customHeight="1" x14ac:dyDescent="0.2">
      <c r="A390" s="81">
        <v>31211508</v>
      </c>
      <c r="B390" s="69" t="str">
        <f t="shared" ca="1" si="18"/>
        <v>Pinturas acrílicas</v>
      </c>
      <c r="C390" s="81" t="s">
        <v>9559</v>
      </c>
      <c r="D390" s="81">
        <v>5</v>
      </c>
      <c r="E390" s="71">
        <v>1225</v>
      </c>
      <c r="F390" s="70">
        <f t="shared" ca="1" si="19"/>
        <v>6125</v>
      </c>
      <c r="G390" s="45"/>
      <c r="H390" s="45"/>
      <c r="I390" s="45"/>
      <c r="J390" s="45"/>
    </row>
    <row r="391" spans="1:10" ht="13.5" customHeight="1" x14ac:dyDescent="0.2">
      <c r="A391" s="81">
        <v>31211508</v>
      </c>
      <c r="B391" s="69" t="str">
        <f t="shared" ca="1" si="18"/>
        <v>Pinturas acrílicas</v>
      </c>
      <c r="C391" s="81" t="s">
        <v>9559</v>
      </c>
      <c r="D391" s="81">
        <v>5</v>
      </c>
      <c r="E391" s="71">
        <v>1250</v>
      </c>
      <c r="F391" s="70">
        <f t="shared" ca="1" si="19"/>
        <v>6250</v>
      </c>
      <c r="G391" s="45"/>
      <c r="H391" s="45"/>
      <c r="I391" s="45"/>
      <c r="J391" s="45"/>
    </row>
    <row r="392" spans="1:10" ht="13.5" customHeight="1" x14ac:dyDescent="0.2">
      <c r="A392" s="81">
        <v>31211704</v>
      </c>
      <c r="B392" s="69" t="str">
        <f t="shared" ca="1" si="18"/>
        <v>Sellantes</v>
      </c>
      <c r="C392" s="81" t="s">
        <v>1449</v>
      </c>
      <c r="D392" s="81">
        <v>1</v>
      </c>
      <c r="E392" s="71">
        <v>7000</v>
      </c>
      <c r="F392" s="70">
        <f t="shared" ca="1" si="19"/>
        <v>7000</v>
      </c>
      <c r="G392" s="45"/>
      <c r="H392" s="45"/>
      <c r="I392" s="45"/>
      <c r="J392" s="45"/>
    </row>
    <row r="393" spans="1:10" ht="13.5" customHeight="1" x14ac:dyDescent="0.2">
      <c r="A393" s="81">
        <v>31211604</v>
      </c>
      <c r="B393" s="69" t="str">
        <f t="shared" ca="1" si="18"/>
        <v>Diluyentes para pinturas</v>
      </c>
      <c r="C393" s="81" t="s">
        <v>9559</v>
      </c>
      <c r="D393" s="81">
        <v>5</v>
      </c>
      <c r="E393" s="71">
        <v>275</v>
      </c>
      <c r="F393" s="70">
        <f t="shared" ca="1" si="19"/>
        <v>1375</v>
      </c>
      <c r="G393" s="45"/>
      <c r="H393" s="45"/>
      <c r="I393" s="45"/>
      <c r="J393" s="45"/>
    </row>
    <row r="394" spans="1:10" ht="13.5" customHeight="1" x14ac:dyDescent="0.2">
      <c r="A394" s="81">
        <v>31231313</v>
      </c>
      <c r="B394" s="69" t="str">
        <f t="shared" ca="1" si="18"/>
        <v>Tubería de plástico</v>
      </c>
      <c r="C394" s="81" t="s">
        <v>1449</v>
      </c>
      <c r="D394" s="81">
        <v>5</v>
      </c>
      <c r="E394" s="71">
        <v>725</v>
      </c>
      <c r="F394" s="70">
        <f t="shared" ca="1" si="19"/>
        <v>3625</v>
      </c>
      <c r="G394" s="45"/>
      <c r="H394" s="45"/>
      <c r="I394" s="45"/>
      <c r="J394" s="45"/>
    </row>
    <row r="395" spans="1:10" ht="13.5" customHeight="1" x14ac:dyDescent="0.2">
      <c r="A395" s="81">
        <v>31231313</v>
      </c>
      <c r="B395" s="69" t="str">
        <f t="shared" ca="1" si="18"/>
        <v>Tubería de plástico</v>
      </c>
      <c r="C395" s="81" t="s">
        <v>1449</v>
      </c>
      <c r="D395" s="81">
        <v>5</v>
      </c>
      <c r="E395" s="71">
        <v>325</v>
      </c>
      <c r="F395" s="70">
        <f t="shared" ca="1" si="19"/>
        <v>1625</v>
      </c>
      <c r="G395" s="45"/>
      <c r="H395" s="45"/>
      <c r="I395" s="45"/>
      <c r="J395" s="45"/>
    </row>
    <row r="396" spans="1:10" ht="13.5" customHeight="1" x14ac:dyDescent="0.2">
      <c r="A396" s="81">
        <v>31231313</v>
      </c>
      <c r="B396" s="69" t="str">
        <f t="shared" ca="1" si="18"/>
        <v>Tubería de plástico</v>
      </c>
      <c r="C396" s="81" t="s">
        <v>1449</v>
      </c>
      <c r="D396" s="81">
        <v>11</v>
      </c>
      <c r="E396" s="71">
        <v>235</v>
      </c>
      <c r="F396" s="70">
        <f t="shared" ca="1" si="19"/>
        <v>2585</v>
      </c>
      <c r="G396" s="45"/>
      <c r="H396" s="45"/>
      <c r="I396" s="45"/>
      <c r="J396" s="45"/>
    </row>
    <row r="397" spans="1:10" ht="13.5" customHeight="1" x14ac:dyDescent="0.2">
      <c r="A397" s="81">
        <v>31231313</v>
      </c>
      <c r="B397" s="69" t="str">
        <f t="shared" ca="1" si="18"/>
        <v>Tubería de plástico</v>
      </c>
      <c r="C397" s="81" t="s">
        <v>1449</v>
      </c>
      <c r="D397" s="81">
        <v>5</v>
      </c>
      <c r="E397" s="71">
        <v>690</v>
      </c>
      <c r="F397" s="70">
        <f t="shared" ca="1" si="19"/>
        <v>3450</v>
      </c>
      <c r="G397" s="45"/>
      <c r="H397" s="45"/>
      <c r="I397" s="45"/>
      <c r="J397" s="45"/>
    </row>
    <row r="398" spans="1:10" ht="13.5" customHeight="1" x14ac:dyDescent="0.2">
      <c r="A398" s="81">
        <v>52141520</v>
      </c>
      <c r="B398" s="69" t="str">
        <f t="shared" ca="1" si="18"/>
        <v>Mezcladoras para uso doméstico</v>
      </c>
      <c r="C398" s="81" t="s">
        <v>1449</v>
      </c>
      <c r="D398" s="81">
        <v>1</v>
      </c>
      <c r="E398" s="71">
        <v>1180</v>
      </c>
      <c r="F398" s="70">
        <f t="shared" ca="1" si="19"/>
        <v>1180</v>
      </c>
      <c r="G398" s="45"/>
      <c r="H398" s="45"/>
      <c r="I398" s="45"/>
      <c r="J398" s="45"/>
    </row>
    <row r="399" spans="1:10" ht="13.5" customHeight="1" x14ac:dyDescent="0.2">
      <c r="A399" s="81">
        <v>31201617</v>
      </c>
      <c r="B399" s="69" t="str">
        <f t="shared" ca="1" si="18"/>
        <v>Cementos disolventes</v>
      </c>
      <c r="C399" s="81" t="s">
        <v>1449</v>
      </c>
      <c r="D399" s="81">
        <v>3</v>
      </c>
      <c r="E399" s="71">
        <v>795</v>
      </c>
      <c r="F399" s="70">
        <f t="shared" ca="1" si="19"/>
        <v>2385</v>
      </c>
      <c r="G399" s="45"/>
      <c r="H399" s="45"/>
      <c r="I399" s="45"/>
      <c r="J399" s="45"/>
    </row>
    <row r="400" spans="1:10" ht="13.5" customHeight="1" x14ac:dyDescent="0.2">
      <c r="A400" s="81">
        <v>30161602</v>
      </c>
      <c r="B400" s="69" t="str">
        <f t="shared" ca="1" si="18"/>
        <v>Paneles para techos</v>
      </c>
      <c r="C400" s="81" t="s">
        <v>13265</v>
      </c>
      <c r="D400" s="81">
        <v>32</v>
      </c>
      <c r="E400" s="71">
        <v>990</v>
      </c>
      <c r="F400" s="70">
        <f t="shared" ca="1" si="19"/>
        <v>31680</v>
      </c>
      <c r="G400" s="45"/>
      <c r="H400" s="45"/>
      <c r="I400" s="45"/>
      <c r="J400" s="45"/>
    </row>
    <row r="401" spans="1:10" ht="13.5" customHeight="1" x14ac:dyDescent="0.2">
      <c r="A401" s="81">
        <v>40141607</v>
      </c>
      <c r="B401" s="69" t="str">
        <f t="shared" ca="1" si="18"/>
        <v>Válvulas de bola</v>
      </c>
      <c r="C401" s="81" t="s">
        <v>1449</v>
      </c>
      <c r="D401" s="81">
        <v>5</v>
      </c>
      <c r="E401" s="71">
        <v>210</v>
      </c>
      <c r="F401" s="70">
        <f t="shared" ca="1" si="19"/>
        <v>1050</v>
      </c>
      <c r="G401" s="45"/>
      <c r="H401" s="45"/>
      <c r="I401" s="45"/>
      <c r="J401" s="45"/>
    </row>
    <row r="402" spans="1:10" ht="13.5" customHeight="1" x14ac:dyDescent="0.2">
      <c r="A402" s="81">
        <v>40141607</v>
      </c>
      <c r="B402" s="69" t="str">
        <f t="shared" ca="1" si="18"/>
        <v>Válvulas de bola</v>
      </c>
      <c r="C402" s="81" t="s">
        <v>1449</v>
      </c>
      <c r="D402" s="81">
        <v>5</v>
      </c>
      <c r="E402" s="71">
        <v>285</v>
      </c>
      <c r="F402" s="70">
        <f t="shared" ca="1" si="19"/>
        <v>1425</v>
      </c>
      <c r="G402" s="45"/>
      <c r="H402" s="45"/>
      <c r="I402" s="45"/>
      <c r="J402" s="45"/>
    </row>
    <row r="403" spans="1:10" ht="13.5" customHeight="1" x14ac:dyDescent="0.2">
      <c r="A403" s="81">
        <v>40141607</v>
      </c>
      <c r="B403" s="69" t="str">
        <f t="shared" ca="1" si="18"/>
        <v>Válvulas de bola</v>
      </c>
      <c r="C403" s="81" t="s">
        <v>1449</v>
      </c>
      <c r="D403" s="81">
        <v>5</v>
      </c>
      <c r="E403" s="71">
        <v>260</v>
      </c>
      <c r="F403" s="70">
        <f t="shared" ca="1" si="19"/>
        <v>1300</v>
      </c>
      <c r="G403" s="45"/>
      <c r="H403" s="45"/>
      <c r="I403" s="45"/>
      <c r="J403" s="45"/>
    </row>
    <row r="404" spans="1:10" ht="13.5" customHeight="1" x14ac:dyDescent="0.2">
      <c r="A404" s="81">
        <v>27112121</v>
      </c>
      <c r="B404" s="69" t="str">
        <f t="shared" ca="1" si="18"/>
        <v>Grapa de ángulo</v>
      </c>
      <c r="C404" s="81" t="s">
        <v>16988</v>
      </c>
      <c r="D404" s="81">
        <v>1</v>
      </c>
      <c r="E404" s="71">
        <v>250</v>
      </c>
      <c r="F404" s="70">
        <f t="shared" ca="1" si="19"/>
        <v>250</v>
      </c>
      <c r="G404" s="45"/>
      <c r="H404" s="45"/>
      <c r="I404" s="45"/>
      <c r="J404" s="45"/>
    </row>
    <row r="405" spans="1:10" ht="13.5" customHeight="1" x14ac:dyDescent="0.2">
      <c r="A405" s="81">
        <v>60124403</v>
      </c>
      <c r="B405" s="69" t="str">
        <f t="shared" ca="1" si="18"/>
        <v>Alambre de aluminio</v>
      </c>
      <c r="C405" s="81" t="s">
        <v>1449</v>
      </c>
      <c r="D405" s="81">
        <v>2</v>
      </c>
      <c r="E405" s="71">
        <v>550</v>
      </c>
      <c r="F405" s="70">
        <f t="shared" ca="1" si="19"/>
        <v>1100</v>
      </c>
      <c r="G405" s="45"/>
      <c r="H405" s="45"/>
      <c r="I405" s="45"/>
      <c r="J405" s="45"/>
    </row>
    <row r="406" spans="1:10" ht="13.5" customHeight="1" x14ac:dyDescent="0.2">
      <c r="A406" s="81">
        <v>31231311</v>
      </c>
      <c r="B406" s="69" t="str">
        <f t="shared" ca="1" si="18"/>
        <v>Tubería de hierro</v>
      </c>
      <c r="C406" s="81" t="s">
        <v>1449</v>
      </c>
      <c r="D406" s="81">
        <v>12</v>
      </c>
      <c r="E406" s="71">
        <v>225</v>
      </c>
      <c r="F406" s="70">
        <f t="shared" ca="1" si="19"/>
        <v>2700</v>
      </c>
      <c r="G406" s="45"/>
      <c r="H406" s="45"/>
      <c r="I406" s="45"/>
      <c r="J406" s="45"/>
    </row>
    <row r="407" spans="1:10" ht="13.5" customHeight="1" x14ac:dyDescent="0.2">
      <c r="A407" s="81">
        <v>31231311</v>
      </c>
      <c r="B407" s="69" t="str">
        <f t="shared" ca="1" si="18"/>
        <v>Tubería de hierro</v>
      </c>
      <c r="C407" s="81" t="s">
        <v>1449</v>
      </c>
      <c r="D407" s="81">
        <v>12</v>
      </c>
      <c r="E407" s="71">
        <v>260</v>
      </c>
      <c r="F407" s="70">
        <f t="shared" ca="1" si="19"/>
        <v>3120</v>
      </c>
      <c r="G407" s="45"/>
      <c r="H407" s="45"/>
      <c r="I407" s="45"/>
      <c r="J407" s="45"/>
    </row>
    <row r="408" spans="1:10" ht="13.5" customHeight="1" x14ac:dyDescent="0.2">
      <c r="A408" s="81">
        <v>31162414</v>
      </c>
      <c r="B408" s="69" t="str">
        <f t="shared" ca="1" si="18"/>
        <v>Abrazadera</v>
      </c>
      <c r="C408" s="81" t="s">
        <v>1449</v>
      </c>
      <c r="D408" s="81">
        <v>36</v>
      </c>
      <c r="E408" s="71">
        <v>26</v>
      </c>
      <c r="F408" s="70">
        <f t="shared" ca="1" si="19"/>
        <v>936</v>
      </c>
      <c r="G408" s="45"/>
      <c r="H408" s="45"/>
      <c r="I408" s="45"/>
      <c r="J408" s="45"/>
    </row>
    <row r="409" spans="1:10" ht="13.5" customHeight="1" x14ac:dyDescent="0.2">
      <c r="A409" s="81">
        <v>31162414</v>
      </c>
      <c r="B409" s="69" t="str">
        <f t="shared" ca="1" si="18"/>
        <v>Abrazadera</v>
      </c>
      <c r="C409" s="81" t="s">
        <v>1449</v>
      </c>
      <c r="D409" s="81">
        <v>36</v>
      </c>
      <c r="E409" s="71">
        <v>42</v>
      </c>
      <c r="F409" s="70">
        <f t="shared" ca="1" si="19"/>
        <v>1512</v>
      </c>
      <c r="G409" s="45"/>
      <c r="H409" s="45"/>
      <c r="I409" s="45"/>
      <c r="J409" s="45"/>
    </row>
    <row r="410" spans="1:10" ht="13.5" customHeight="1" x14ac:dyDescent="0.2">
      <c r="A410" s="81">
        <v>20141011</v>
      </c>
      <c r="B410" s="69" t="str">
        <f t="shared" ref="B410:B438" ca="1" si="20">IFERROR(INDEX(UNSPSCDes,MATCH(INDIRECT(ADDRESS(ROW(),COLUMN()-1,4)),UNSPSCCode,0)),"")</f>
        <v>Adaptador de cabeza de tubería</v>
      </c>
      <c r="C410" s="81" t="s">
        <v>1449</v>
      </c>
      <c r="D410" s="81">
        <v>23</v>
      </c>
      <c r="E410" s="71">
        <v>25</v>
      </c>
      <c r="F410" s="70">
        <f t="shared" ref="F410:F438" ca="1" si="21">INDIRECT(ADDRESS(ROW(),COLUMN()-2,4))*INDIRECT(ADDRESS(ROW(),COLUMN()-1,4))</f>
        <v>575</v>
      </c>
      <c r="G410" s="45"/>
      <c r="H410" s="45"/>
      <c r="I410" s="45"/>
      <c r="J410" s="45"/>
    </row>
    <row r="411" spans="1:10" ht="13.5" customHeight="1" x14ac:dyDescent="0.2">
      <c r="A411" s="81">
        <v>31231313</v>
      </c>
      <c r="B411" s="69" t="str">
        <f t="shared" ca="1" si="20"/>
        <v>Tubería de plástico</v>
      </c>
      <c r="C411" s="81" t="s">
        <v>1449</v>
      </c>
      <c r="D411" s="81">
        <v>15</v>
      </c>
      <c r="E411" s="71">
        <v>125</v>
      </c>
      <c r="F411" s="70">
        <f t="shared" ca="1" si="21"/>
        <v>1875</v>
      </c>
      <c r="G411" s="45"/>
      <c r="H411" s="45"/>
      <c r="I411" s="45"/>
      <c r="J411" s="45"/>
    </row>
    <row r="412" spans="1:10" ht="13.5" customHeight="1" x14ac:dyDescent="0.2">
      <c r="A412" s="81">
        <v>27112801</v>
      </c>
      <c r="B412" s="69" t="str">
        <f t="shared" ca="1" si="20"/>
        <v>Brocas</v>
      </c>
      <c r="C412" s="81" t="s">
        <v>1449</v>
      </c>
      <c r="D412" s="81">
        <v>12</v>
      </c>
      <c r="E412" s="71">
        <v>10</v>
      </c>
      <c r="F412" s="70">
        <f t="shared" ca="1" si="21"/>
        <v>120</v>
      </c>
      <c r="G412" s="45"/>
      <c r="H412" s="45"/>
      <c r="I412" s="45"/>
      <c r="J412" s="45"/>
    </row>
    <row r="413" spans="1:10" ht="13.5" customHeight="1" x14ac:dyDescent="0.2">
      <c r="A413" s="81">
        <v>31231313</v>
      </c>
      <c r="B413" s="69" t="str">
        <f t="shared" ca="1" si="20"/>
        <v>Tubería de plástico</v>
      </c>
      <c r="C413" s="81" t="s">
        <v>1449</v>
      </c>
      <c r="D413" s="81">
        <v>15</v>
      </c>
      <c r="E413" s="71">
        <v>160</v>
      </c>
      <c r="F413" s="70">
        <f t="shared" ca="1" si="21"/>
        <v>2400</v>
      </c>
      <c r="G413" s="45"/>
      <c r="H413" s="45"/>
      <c r="I413" s="45"/>
      <c r="J413" s="45"/>
    </row>
    <row r="414" spans="1:10" ht="13.5" customHeight="1" x14ac:dyDescent="0.2">
      <c r="A414" s="81">
        <v>31231313</v>
      </c>
      <c r="B414" s="69" t="str">
        <f t="shared" ca="1" si="20"/>
        <v>Tubería de plástico</v>
      </c>
      <c r="C414" s="81" t="s">
        <v>1449</v>
      </c>
      <c r="D414" s="81">
        <v>8</v>
      </c>
      <c r="E414" s="71">
        <v>200</v>
      </c>
      <c r="F414" s="70">
        <f t="shared" ca="1" si="21"/>
        <v>1600</v>
      </c>
      <c r="G414" s="45"/>
      <c r="H414" s="45"/>
      <c r="I414" s="45"/>
      <c r="J414" s="45"/>
    </row>
    <row r="415" spans="1:10" ht="13.5" customHeight="1" x14ac:dyDescent="0.2">
      <c r="A415" s="81">
        <v>31231313</v>
      </c>
      <c r="B415" s="69" t="str">
        <f t="shared" ca="1" si="20"/>
        <v>Tubería de plástico</v>
      </c>
      <c r="C415" s="81" t="s">
        <v>1449</v>
      </c>
      <c r="D415" s="81">
        <v>8</v>
      </c>
      <c r="E415" s="71">
        <v>250</v>
      </c>
      <c r="F415" s="70">
        <f t="shared" ca="1" si="21"/>
        <v>2000</v>
      </c>
      <c r="G415" s="45"/>
      <c r="H415" s="45"/>
      <c r="I415" s="45"/>
      <c r="J415" s="45"/>
    </row>
    <row r="416" spans="1:10" ht="13.5" customHeight="1" x14ac:dyDescent="0.2">
      <c r="A416" s="81">
        <v>40142309</v>
      </c>
      <c r="B416" s="69" t="str">
        <f t="shared" ca="1" si="20"/>
        <v>Curva de tubería</v>
      </c>
      <c r="C416" s="81" t="s">
        <v>1449</v>
      </c>
      <c r="D416" s="81">
        <v>30</v>
      </c>
      <c r="E416" s="71">
        <v>15</v>
      </c>
      <c r="F416" s="70">
        <f t="shared" ca="1" si="21"/>
        <v>450</v>
      </c>
      <c r="G416" s="45"/>
      <c r="H416" s="45"/>
      <c r="I416" s="45"/>
      <c r="J416" s="45"/>
    </row>
    <row r="417" spans="1:10" ht="13.5" customHeight="1" x14ac:dyDescent="0.2">
      <c r="A417" s="81">
        <v>40142309</v>
      </c>
      <c r="B417" s="69" t="str">
        <f t="shared" ca="1" si="20"/>
        <v>Curva de tubería</v>
      </c>
      <c r="C417" s="81" t="s">
        <v>1449</v>
      </c>
      <c r="D417" s="81">
        <v>39</v>
      </c>
      <c r="E417" s="71">
        <v>20</v>
      </c>
      <c r="F417" s="70">
        <f t="shared" ca="1" si="21"/>
        <v>780</v>
      </c>
      <c r="G417" s="45"/>
      <c r="H417" s="45"/>
      <c r="I417" s="45"/>
      <c r="J417" s="45"/>
    </row>
    <row r="418" spans="1:10" ht="13.5" customHeight="1" x14ac:dyDescent="0.2">
      <c r="A418" s="81">
        <v>44121634</v>
      </c>
      <c r="B418" s="69" t="str">
        <f t="shared" ca="1" si="20"/>
        <v>Rollos adhesivos</v>
      </c>
      <c r="C418" s="81" t="s">
        <v>1449</v>
      </c>
      <c r="D418" s="81">
        <v>5</v>
      </c>
      <c r="E418" s="71">
        <v>325</v>
      </c>
      <c r="F418" s="70">
        <f t="shared" ca="1" si="21"/>
        <v>1625</v>
      </c>
      <c r="G418" s="45"/>
      <c r="H418" s="45"/>
      <c r="I418" s="45"/>
      <c r="J418" s="45"/>
    </row>
    <row r="419" spans="1:10" ht="13.5" customHeight="1" x14ac:dyDescent="0.2">
      <c r="A419" s="81">
        <v>27112702</v>
      </c>
      <c r="B419" s="69" t="str">
        <f t="shared" ca="1" si="20"/>
        <v>Pulidoras eléctricas</v>
      </c>
      <c r="C419" s="81" t="s">
        <v>1449</v>
      </c>
      <c r="D419" s="81">
        <v>1</v>
      </c>
      <c r="E419" s="71">
        <v>5485</v>
      </c>
      <c r="F419" s="70">
        <f t="shared" ca="1" si="21"/>
        <v>5485</v>
      </c>
      <c r="G419" s="45"/>
      <c r="H419" s="45"/>
      <c r="I419" s="45"/>
      <c r="J419" s="45"/>
    </row>
    <row r="420" spans="1:10" ht="13.5" customHeight="1" x14ac:dyDescent="0.2">
      <c r="A420" s="81">
        <v>23101502</v>
      </c>
      <c r="B420" s="69" t="str">
        <f t="shared" ca="1" si="20"/>
        <v>Taladros</v>
      </c>
      <c r="C420" s="81" t="s">
        <v>1449</v>
      </c>
      <c r="D420" s="81">
        <v>1</v>
      </c>
      <c r="E420" s="71">
        <v>5900</v>
      </c>
      <c r="F420" s="70">
        <f t="shared" ca="1" si="21"/>
        <v>5900</v>
      </c>
      <c r="G420" s="45"/>
      <c r="H420" s="45"/>
      <c r="I420" s="45"/>
      <c r="J420" s="45"/>
    </row>
    <row r="421" spans="1:10" ht="13.5" customHeight="1" x14ac:dyDescent="0.2">
      <c r="A421" s="81">
        <v>27112814</v>
      </c>
      <c r="B421" s="69" t="str">
        <f t="shared" ca="1" si="20"/>
        <v>Brocas de destornillador</v>
      </c>
      <c r="C421" s="81" t="s">
        <v>4734</v>
      </c>
      <c r="D421" s="81">
        <v>1</v>
      </c>
      <c r="E421" s="71">
        <v>4575</v>
      </c>
      <c r="F421" s="70">
        <f t="shared" ca="1" si="21"/>
        <v>4575</v>
      </c>
      <c r="G421" s="45"/>
      <c r="H421" s="45"/>
      <c r="I421" s="45"/>
      <c r="J421" s="45"/>
    </row>
    <row r="422" spans="1:10" ht="13.5" customHeight="1" x14ac:dyDescent="0.2">
      <c r="A422" s="81">
        <v>27112814</v>
      </c>
      <c r="B422" s="69" t="str">
        <f t="shared" ca="1" si="20"/>
        <v>Brocas de destornillador</v>
      </c>
      <c r="C422" s="81" t="s">
        <v>4734</v>
      </c>
      <c r="D422" s="81">
        <v>1</v>
      </c>
      <c r="E422" s="71">
        <v>3950</v>
      </c>
      <c r="F422" s="70">
        <f t="shared" ca="1" si="21"/>
        <v>3950</v>
      </c>
      <c r="G422" s="45"/>
      <c r="H422" s="45"/>
      <c r="I422" s="45"/>
      <c r="J422" s="45"/>
    </row>
    <row r="423" spans="1:10" ht="13.5" customHeight="1" x14ac:dyDescent="0.2">
      <c r="A423" s="81">
        <v>44121634</v>
      </c>
      <c r="B423" s="69" t="str">
        <f t="shared" ca="1" si="20"/>
        <v>Rollos adhesivos</v>
      </c>
      <c r="C423" s="81" t="s">
        <v>1449</v>
      </c>
      <c r="D423" s="81">
        <v>5</v>
      </c>
      <c r="E423" s="71">
        <v>110</v>
      </c>
      <c r="F423" s="70">
        <f t="shared" ca="1" si="21"/>
        <v>550</v>
      </c>
      <c r="G423" s="45"/>
      <c r="H423" s="45"/>
      <c r="I423" s="45"/>
      <c r="J423" s="45"/>
    </row>
    <row r="424" spans="1:10" ht="13.5" customHeight="1" x14ac:dyDescent="0.2">
      <c r="A424" s="81">
        <v>31211501</v>
      </c>
      <c r="B424" s="69" t="str">
        <f t="shared" ca="1" si="20"/>
        <v>Pinturas de esmalte</v>
      </c>
      <c r="C424" s="81" t="s">
        <v>9559</v>
      </c>
      <c r="D424" s="81">
        <v>3</v>
      </c>
      <c r="E424" s="71">
        <v>1285</v>
      </c>
      <c r="F424" s="70">
        <f t="shared" ca="1" si="21"/>
        <v>3855</v>
      </c>
      <c r="G424" s="45"/>
      <c r="H424" s="45"/>
      <c r="I424" s="45"/>
      <c r="J424" s="45"/>
    </row>
    <row r="425" spans="1:10" ht="13.5" customHeight="1" x14ac:dyDescent="0.2">
      <c r="A425" s="81">
        <v>41103302</v>
      </c>
      <c r="B425" s="69" t="str">
        <f t="shared" ca="1" si="20"/>
        <v>Hidrómetros ácidos de batería</v>
      </c>
      <c r="C425" s="81" t="s">
        <v>9559</v>
      </c>
      <c r="D425" s="81">
        <v>20</v>
      </c>
      <c r="E425" s="71">
        <v>400</v>
      </c>
      <c r="F425" s="70">
        <f t="shared" ca="1" si="21"/>
        <v>8000</v>
      </c>
      <c r="G425" s="45"/>
      <c r="H425" s="45"/>
      <c r="I425" s="45"/>
      <c r="J425" s="45"/>
    </row>
    <row r="426" spans="1:10" ht="13.5" customHeight="1" x14ac:dyDescent="0.2">
      <c r="A426" s="81">
        <v>11101713</v>
      </c>
      <c r="B426" s="69" t="str">
        <f t="shared" ca="1" si="20"/>
        <v>Hierro</v>
      </c>
      <c r="C426" s="81" t="s">
        <v>1449</v>
      </c>
      <c r="D426" s="81">
        <v>6</v>
      </c>
      <c r="E426" s="71">
        <v>375</v>
      </c>
      <c r="F426" s="70">
        <f t="shared" ca="1" si="21"/>
        <v>2250</v>
      </c>
      <c r="G426" s="45"/>
      <c r="H426" s="45"/>
      <c r="I426" s="45"/>
      <c r="J426" s="45"/>
    </row>
    <row r="427" spans="1:10" ht="13.5" customHeight="1" x14ac:dyDescent="0.2">
      <c r="A427" s="81">
        <v>27111801</v>
      </c>
      <c r="B427" s="69" t="str">
        <f t="shared" ca="1" si="20"/>
        <v>Cintas métricas</v>
      </c>
      <c r="C427" s="81" t="s">
        <v>1449</v>
      </c>
      <c r="D427" s="81">
        <v>1</v>
      </c>
      <c r="E427" s="71">
        <v>425</v>
      </c>
      <c r="F427" s="70">
        <f t="shared" ca="1" si="21"/>
        <v>425</v>
      </c>
      <c r="G427" s="45"/>
      <c r="H427" s="45"/>
      <c r="I427" s="45"/>
      <c r="J427" s="45"/>
    </row>
    <row r="428" spans="1:10" ht="13.5" customHeight="1" x14ac:dyDescent="0.2">
      <c r="A428" s="81">
        <v>10141609</v>
      </c>
      <c r="B428" s="69" t="str">
        <f t="shared" ca="1" si="20"/>
        <v>Sujetadores</v>
      </c>
      <c r="C428" s="81" t="s">
        <v>4734</v>
      </c>
      <c r="D428" s="81">
        <v>1</v>
      </c>
      <c r="E428" s="71">
        <v>200</v>
      </c>
      <c r="F428" s="70">
        <f t="shared" ca="1" si="21"/>
        <v>200</v>
      </c>
      <c r="G428" s="45"/>
      <c r="H428" s="45"/>
      <c r="I428" s="45"/>
      <c r="J428" s="45"/>
    </row>
    <row r="429" spans="1:10" ht="13.5" customHeight="1" x14ac:dyDescent="0.2">
      <c r="A429" s="81">
        <v>23101502</v>
      </c>
      <c r="B429" s="69" t="str">
        <f t="shared" ca="1" si="20"/>
        <v>Taladros</v>
      </c>
      <c r="C429" s="81" t="s">
        <v>1449</v>
      </c>
      <c r="D429" s="81">
        <v>1</v>
      </c>
      <c r="E429" s="71">
        <v>13950</v>
      </c>
      <c r="F429" s="70">
        <f t="shared" ca="1" si="21"/>
        <v>13950</v>
      </c>
      <c r="G429" s="45"/>
      <c r="H429" s="45"/>
      <c r="I429" s="45"/>
      <c r="J429" s="45"/>
    </row>
    <row r="430" spans="1:10" ht="13.5" customHeight="1" x14ac:dyDescent="0.2">
      <c r="A430" s="81">
        <v>27112107</v>
      </c>
      <c r="B430" s="69" t="str">
        <f t="shared" ca="1" si="20"/>
        <v>Alicates boquianchos ajustables</v>
      </c>
      <c r="C430" s="81" t="s">
        <v>1449</v>
      </c>
      <c r="D430" s="81">
        <v>1</v>
      </c>
      <c r="E430" s="71">
        <v>650</v>
      </c>
      <c r="F430" s="70">
        <f t="shared" ca="1" si="21"/>
        <v>650</v>
      </c>
      <c r="G430" s="45"/>
      <c r="H430" s="45"/>
      <c r="I430" s="45"/>
      <c r="J430" s="45"/>
    </row>
    <row r="431" spans="1:10" ht="13.5" customHeight="1" x14ac:dyDescent="0.2">
      <c r="A431" s="81">
        <v>31211904</v>
      </c>
      <c r="B431" s="69" t="str">
        <f t="shared" ca="1" si="20"/>
        <v>Brochas</v>
      </c>
      <c r="C431" s="81" t="s">
        <v>1449</v>
      </c>
      <c r="D431" s="81">
        <v>2</v>
      </c>
      <c r="E431" s="71">
        <v>125</v>
      </c>
      <c r="F431" s="70">
        <f t="shared" ca="1" si="21"/>
        <v>250</v>
      </c>
      <c r="G431" s="45"/>
      <c r="H431" s="45"/>
      <c r="I431" s="45"/>
      <c r="J431" s="45"/>
    </row>
    <row r="432" spans="1:10" ht="13.5" customHeight="1" x14ac:dyDescent="0.2">
      <c r="A432" s="81">
        <v>31211904</v>
      </c>
      <c r="B432" s="69" t="str">
        <f t="shared" ca="1" si="20"/>
        <v>Brochas</v>
      </c>
      <c r="C432" s="81" t="s">
        <v>1449</v>
      </c>
      <c r="D432" s="81">
        <v>2</v>
      </c>
      <c r="E432" s="71">
        <v>175</v>
      </c>
      <c r="F432" s="70">
        <f t="shared" ca="1" si="21"/>
        <v>350</v>
      </c>
      <c r="G432" s="45"/>
      <c r="H432" s="45"/>
      <c r="I432" s="45"/>
      <c r="J432" s="45"/>
    </row>
    <row r="433" spans="1:10" ht="13.5" customHeight="1" x14ac:dyDescent="0.2">
      <c r="A433" s="81">
        <v>31211507</v>
      </c>
      <c r="B433" s="69" t="str">
        <f t="shared" ca="1" si="20"/>
        <v>Pinturas en aerosol</v>
      </c>
      <c r="C433" s="81" t="s">
        <v>1449</v>
      </c>
      <c r="D433" s="81">
        <v>5</v>
      </c>
      <c r="E433" s="71">
        <v>150</v>
      </c>
      <c r="F433" s="70">
        <f t="shared" ca="1" si="21"/>
        <v>750</v>
      </c>
      <c r="G433" s="45"/>
      <c r="H433" s="45"/>
      <c r="I433" s="45"/>
      <c r="J433" s="45"/>
    </row>
    <row r="434" spans="1:10" ht="13.5" customHeight="1" x14ac:dyDescent="0.2">
      <c r="A434" s="81">
        <v>23172008</v>
      </c>
      <c r="B434" s="69" t="str">
        <f t="shared" ca="1" si="20"/>
        <v>Filos de sierra circular para cortar metal</v>
      </c>
      <c r="C434" s="81" t="s">
        <v>1449</v>
      </c>
      <c r="D434" s="81">
        <v>1</v>
      </c>
      <c r="E434" s="71">
        <v>250</v>
      </c>
      <c r="F434" s="70">
        <f t="shared" ca="1" si="21"/>
        <v>250</v>
      </c>
      <c r="G434" s="45"/>
      <c r="H434" s="45"/>
      <c r="I434" s="45"/>
      <c r="J434" s="45"/>
    </row>
    <row r="435" spans="1:10" ht="13.5" customHeight="1" x14ac:dyDescent="0.2">
      <c r="A435" s="81">
        <v>23131604</v>
      </c>
      <c r="B435" s="69" t="str">
        <f t="shared" ca="1" si="20"/>
        <v>Sierras para hacer facetas o pulir caras</v>
      </c>
      <c r="C435" s="81" t="s">
        <v>1449</v>
      </c>
      <c r="D435" s="81">
        <v>1</v>
      </c>
      <c r="E435" s="71">
        <v>200</v>
      </c>
      <c r="F435" s="70">
        <f t="shared" ca="1" si="21"/>
        <v>200</v>
      </c>
      <c r="G435" s="45"/>
      <c r="H435" s="45"/>
      <c r="I435" s="45"/>
      <c r="J435" s="45"/>
    </row>
    <row r="436" spans="1:10" ht="13.5" customHeight="1" x14ac:dyDescent="0.2">
      <c r="A436" s="81">
        <v>31211903</v>
      </c>
      <c r="B436" s="69" t="str">
        <f t="shared" ca="1" si="20"/>
        <v>Equipo para protección</v>
      </c>
      <c r="C436" s="81" t="s">
        <v>1449</v>
      </c>
      <c r="D436" s="81">
        <v>1</v>
      </c>
      <c r="E436" s="71">
        <v>3850</v>
      </c>
      <c r="F436" s="70">
        <f t="shared" ca="1" si="21"/>
        <v>3850</v>
      </c>
      <c r="G436" s="45"/>
      <c r="H436" s="45"/>
      <c r="I436" s="45"/>
      <c r="J436" s="45"/>
    </row>
    <row r="437" spans="1:10" ht="13.5" customHeight="1" x14ac:dyDescent="0.2">
      <c r="A437" s="81">
        <v>27112801</v>
      </c>
      <c r="B437" s="69" t="str">
        <f t="shared" ca="1" si="20"/>
        <v>Brocas</v>
      </c>
      <c r="C437" s="81" t="s">
        <v>4734</v>
      </c>
      <c r="D437" s="81">
        <v>1</v>
      </c>
      <c r="E437" s="71">
        <v>3250</v>
      </c>
      <c r="F437" s="70">
        <f t="shared" ca="1" si="21"/>
        <v>3250</v>
      </c>
      <c r="G437" s="45"/>
      <c r="H437" s="45"/>
      <c r="I437" s="45"/>
      <c r="J437" s="45"/>
    </row>
    <row r="438" spans="1:10" ht="13.5" customHeight="1" x14ac:dyDescent="0.2">
      <c r="A438" s="81">
        <v>44121634</v>
      </c>
      <c r="B438" s="69" t="str">
        <f t="shared" ca="1" si="20"/>
        <v>Rollos adhesivos</v>
      </c>
      <c r="C438" s="81" t="s">
        <v>1449</v>
      </c>
      <c r="D438" s="81">
        <v>2</v>
      </c>
      <c r="E438" s="71">
        <v>125</v>
      </c>
      <c r="F438" s="70">
        <f t="shared" ca="1" si="21"/>
        <v>250</v>
      </c>
      <c r="G438" s="45"/>
      <c r="H438" s="45"/>
      <c r="I438" s="45"/>
      <c r="J438" s="45"/>
    </row>
    <row r="439" spans="1:10" ht="13.5" customHeight="1" x14ac:dyDescent="0.2">
      <c r="A439" s="81">
        <v>23172008</v>
      </c>
      <c r="B439" s="69" t="str">
        <f t="shared" ref="B439:B451" ca="1" si="22">IFERROR(INDEX(UNSPSCDes,MATCH(INDIRECT(ADDRESS(ROW(),COLUMN()-1,4)),UNSPSCCode,0)),"")</f>
        <v>Filos de sierra circular para cortar metal</v>
      </c>
      <c r="C439" s="81" t="s">
        <v>1449</v>
      </c>
      <c r="D439" s="81">
        <v>2</v>
      </c>
      <c r="E439" s="71">
        <v>150</v>
      </c>
      <c r="F439" s="70">
        <f t="shared" ref="F439:F451" ca="1" si="23">INDIRECT(ADDRESS(ROW(),COLUMN()-2,4))*INDIRECT(ADDRESS(ROW(),COLUMN()-1,4))</f>
        <v>300</v>
      </c>
      <c r="G439" s="45"/>
      <c r="H439" s="45"/>
      <c r="I439" s="45"/>
      <c r="J439" s="45"/>
    </row>
    <row r="440" spans="1:10" ht="13.5" customHeight="1" x14ac:dyDescent="0.2">
      <c r="A440" s="81">
        <v>46171501</v>
      </c>
      <c r="B440" s="69" t="str">
        <f t="shared" ca="1" si="22"/>
        <v>Candados</v>
      </c>
      <c r="C440" s="81" t="s">
        <v>1449</v>
      </c>
      <c r="D440" s="81">
        <v>4</v>
      </c>
      <c r="E440" s="71">
        <v>800</v>
      </c>
      <c r="F440" s="70">
        <f t="shared" ca="1" si="23"/>
        <v>3200</v>
      </c>
      <c r="G440" s="45"/>
      <c r="H440" s="45"/>
      <c r="I440" s="45"/>
      <c r="J440" s="45"/>
    </row>
    <row r="441" spans="1:10" ht="13.5" customHeight="1" x14ac:dyDescent="0.2">
      <c r="A441" s="81">
        <v>12352310</v>
      </c>
      <c r="B441" s="69" t="str">
        <f t="shared" ca="1" si="22"/>
        <v>Siliconas</v>
      </c>
      <c r="C441" s="81" t="s">
        <v>1449</v>
      </c>
      <c r="D441" s="81">
        <v>2</v>
      </c>
      <c r="E441" s="71">
        <v>250</v>
      </c>
      <c r="F441" s="70">
        <f t="shared" ca="1" si="23"/>
        <v>500</v>
      </c>
      <c r="G441" s="45"/>
      <c r="H441" s="45"/>
      <c r="I441" s="45"/>
      <c r="J441" s="45"/>
    </row>
    <row r="442" spans="1:10" ht="13.5" customHeight="1" x14ac:dyDescent="0.2">
      <c r="A442" s="81">
        <v>31201610</v>
      </c>
      <c r="B442" s="69" t="str">
        <f t="shared" ca="1" si="22"/>
        <v>Pegamentos</v>
      </c>
      <c r="C442" s="81" t="s">
        <v>1449</v>
      </c>
      <c r="D442" s="81">
        <v>1</v>
      </c>
      <c r="E442" s="71">
        <v>550</v>
      </c>
      <c r="F442" s="70">
        <f t="shared" ca="1" si="23"/>
        <v>550</v>
      </c>
      <c r="G442" s="45"/>
      <c r="H442" s="45"/>
      <c r="I442" s="45"/>
      <c r="J442" s="45"/>
    </row>
    <row r="443" spans="1:10" ht="13.5" customHeight="1" x14ac:dyDescent="0.2">
      <c r="A443" s="81">
        <v>27111907</v>
      </c>
      <c r="B443" s="69" t="str">
        <f t="shared" ca="1" si="22"/>
        <v>Cepillos de alambre</v>
      </c>
      <c r="C443" s="81" t="s">
        <v>1449</v>
      </c>
      <c r="D443" s="81">
        <v>2</v>
      </c>
      <c r="E443" s="71">
        <v>200</v>
      </c>
      <c r="F443" s="70">
        <f t="shared" ca="1" si="23"/>
        <v>400</v>
      </c>
      <c r="G443" s="45"/>
      <c r="H443" s="45"/>
      <c r="I443" s="45"/>
      <c r="J443" s="45"/>
    </row>
    <row r="444" spans="1:10" ht="13.5" customHeight="1" x14ac:dyDescent="0.2">
      <c r="A444" s="81">
        <v>30181505</v>
      </c>
      <c r="B444" s="69" t="str">
        <f t="shared" ca="1" si="22"/>
        <v>Inodoros o excusados</v>
      </c>
      <c r="C444" s="81" t="s">
        <v>1449</v>
      </c>
      <c r="D444" s="81">
        <v>1</v>
      </c>
      <c r="E444" s="71">
        <v>4150</v>
      </c>
      <c r="F444" s="70">
        <f t="shared" ca="1" si="23"/>
        <v>4150</v>
      </c>
      <c r="G444" s="45"/>
      <c r="H444" s="45"/>
      <c r="I444" s="45"/>
      <c r="J444" s="45"/>
    </row>
    <row r="445" spans="1:10" ht="13.5" customHeight="1" x14ac:dyDescent="0.2">
      <c r="A445" s="81">
        <v>31162414</v>
      </c>
      <c r="B445" s="69" t="str">
        <f t="shared" ca="1" si="22"/>
        <v>Abrazadera</v>
      </c>
      <c r="C445" s="81" t="s">
        <v>1449</v>
      </c>
      <c r="D445" s="81">
        <v>24</v>
      </c>
      <c r="E445" s="71">
        <v>50</v>
      </c>
      <c r="F445" s="70">
        <f t="shared" ca="1" si="23"/>
        <v>1200</v>
      </c>
      <c r="G445" s="45"/>
      <c r="H445" s="45"/>
      <c r="I445" s="45"/>
      <c r="J445" s="45"/>
    </row>
    <row r="446" spans="1:10" ht="13.5" customHeight="1" x14ac:dyDescent="0.2">
      <c r="A446" s="81">
        <v>31211505</v>
      </c>
      <c r="B446" s="69" t="str">
        <f t="shared" ca="1" si="22"/>
        <v>Pinturas de aceite</v>
      </c>
      <c r="C446" s="81" t="s">
        <v>9559</v>
      </c>
      <c r="D446" s="81">
        <v>2</v>
      </c>
      <c r="E446" s="71">
        <v>700</v>
      </c>
      <c r="F446" s="70">
        <f t="shared" ca="1" si="23"/>
        <v>1400</v>
      </c>
      <c r="G446" s="45"/>
      <c r="H446" s="45"/>
      <c r="I446" s="45"/>
      <c r="J446" s="45"/>
    </row>
    <row r="447" spans="1:10" ht="13.5" customHeight="1" x14ac:dyDescent="0.2">
      <c r="A447" s="81">
        <v>23171508</v>
      </c>
      <c r="B447" s="69" t="str">
        <f t="shared" ca="1" si="22"/>
        <v>Máquinas de soldar</v>
      </c>
      <c r="C447" s="81" t="s">
        <v>1449</v>
      </c>
      <c r="D447" s="81">
        <v>1</v>
      </c>
      <c r="E447" s="71">
        <v>1000</v>
      </c>
      <c r="F447" s="70">
        <f t="shared" ca="1" si="23"/>
        <v>1000</v>
      </c>
      <c r="G447" s="45"/>
      <c r="H447" s="45"/>
      <c r="I447" s="45"/>
      <c r="J447" s="45"/>
    </row>
    <row r="448" spans="1:10" ht="13.5" customHeight="1" x14ac:dyDescent="0.2">
      <c r="A448" s="81">
        <v>32141102</v>
      </c>
      <c r="B448" s="69" t="str">
        <f t="shared" ca="1" si="22"/>
        <v>Elementos de ánodo</v>
      </c>
      <c r="C448" s="81" t="s">
        <v>1449</v>
      </c>
      <c r="D448" s="81">
        <v>4</v>
      </c>
      <c r="E448" s="71">
        <v>1000</v>
      </c>
      <c r="F448" s="70">
        <f t="shared" ca="1" si="23"/>
        <v>4000</v>
      </c>
      <c r="G448" s="45"/>
      <c r="H448" s="45"/>
      <c r="I448" s="45"/>
      <c r="J448" s="45"/>
    </row>
    <row r="449" spans="1:10" ht="13.5" customHeight="1" x14ac:dyDescent="0.2">
      <c r="A449" s="81">
        <v>12352310</v>
      </c>
      <c r="B449" s="69" t="str">
        <f t="shared" ca="1" si="22"/>
        <v>Siliconas</v>
      </c>
      <c r="C449" s="81" t="s">
        <v>1449</v>
      </c>
      <c r="D449" s="81">
        <v>6</v>
      </c>
      <c r="E449" s="71">
        <v>275</v>
      </c>
      <c r="F449" s="70">
        <f t="shared" ca="1" si="23"/>
        <v>1650</v>
      </c>
      <c r="G449" s="45"/>
      <c r="H449" s="45"/>
      <c r="I449" s="45"/>
      <c r="J449" s="45"/>
    </row>
    <row r="450" spans="1:10" ht="13.5" customHeight="1" x14ac:dyDescent="0.2">
      <c r="A450" s="81">
        <v>31161725</v>
      </c>
      <c r="B450" s="69" t="str">
        <f t="shared" ca="1" si="22"/>
        <v>Tuercas abrazaderas</v>
      </c>
      <c r="C450" s="81" t="s">
        <v>1449</v>
      </c>
      <c r="D450" s="81">
        <v>15</v>
      </c>
      <c r="E450" s="71">
        <v>325</v>
      </c>
      <c r="F450" s="70">
        <f t="shared" ca="1" si="23"/>
        <v>4875</v>
      </c>
      <c r="G450" s="45"/>
      <c r="H450" s="45"/>
      <c r="I450" s="45"/>
      <c r="J450" s="45"/>
    </row>
    <row r="451" spans="1:10" ht="13.5" customHeight="1" x14ac:dyDescent="0.2">
      <c r="A451" s="81">
        <v>41105308</v>
      </c>
      <c r="B451" s="69" t="str">
        <f t="shared" ca="1" si="22"/>
        <v>Capilares o cartuchos</v>
      </c>
      <c r="C451" s="81" t="s">
        <v>16988</v>
      </c>
      <c r="D451" s="81">
        <v>1</v>
      </c>
      <c r="E451" s="71">
        <v>500</v>
      </c>
      <c r="F451" s="70">
        <f t="shared" ca="1" si="23"/>
        <v>500</v>
      </c>
      <c r="G451" s="45"/>
      <c r="H451" s="45"/>
      <c r="I451" s="45"/>
      <c r="J451" s="45"/>
    </row>
    <row r="452" spans="1:10" ht="14.1" customHeight="1" x14ac:dyDescent="0.2">
      <c r="A452" s="45"/>
      <c r="B452" s="45"/>
      <c r="C452" s="45"/>
      <c r="D452" s="45"/>
      <c r="E452" s="73" t="s">
        <v>12551</v>
      </c>
      <c r="F452" s="74">
        <f ca="1">SUM(Table315[MONTO TOTAL ESTIMADO])</f>
        <v>279713</v>
      </c>
      <c r="G452" s="45"/>
      <c r="H452" s="45" t="str">
        <f>C371</f>
        <v>Bienes</v>
      </c>
      <c r="I452" s="45" t="str">
        <f>E371</f>
        <v>No</v>
      </c>
      <c r="J452" s="45" t="str">
        <f>D371</f>
        <v>Compras Menores</v>
      </c>
    </row>
    <row r="453" spans="1:10" ht="14.1" customHeight="1" thickBot="1" x14ac:dyDescent="0.3"/>
    <row r="454" spans="1:10" ht="33.75" customHeight="1" thickBot="1" x14ac:dyDescent="0.25">
      <c r="A454" s="64" t="s">
        <v>16382</v>
      </c>
      <c r="B454" s="64" t="s">
        <v>161</v>
      </c>
      <c r="C454" s="64" t="s">
        <v>11725</v>
      </c>
      <c r="D454" s="64" t="s">
        <v>14378</v>
      </c>
      <c r="E454" s="64" t="s">
        <v>10961</v>
      </c>
      <c r="F454" s="64" t="s">
        <v>11094</v>
      </c>
      <c r="G454" s="45"/>
      <c r="H454" s="45"/>
      <c r="I454" s="45"/>
      <c r="J454" s="45"/>
    </row>
    <row r="455" spans="1:10" ht="13.5" customHeight="1" thickBot="1" x14ac:dyDescent="0.25">
      <c r="A455" s="66" t="s">
        <v>18841</v>
      </c>
      <c r="B455" s="66" t="s">
        <v>18842</v>
      </c>
      <c r="C455" s="66" t="s">
        <v>17798</v>
      </c>
      <c r="D455" s="66" t="s">
        <v>17483</v>
      </c>
      <c r="E455" s="66" t="s">
        <v>17854</v>
      </c>
      <c r="F455" s="66"/>
      <c r="G455" s="45"/>
      <c r="H455" s="45"/>
      <c r="I455" s="45"/>
      <c r="J455" s="45"/>
    </row>
    <row r="456" spans="1:10" ht="14.1" customHeight="1" thickBot="1" x14ac:dyDescent="0.25">
      <c r="A456" s="106" t="s">
        <v>14828</v>
      </c>
      <c r="B456" s="67" t="s">
        <v>8528</v>
      </c>
      <c r="C456" s="76">
        <v>43293</v>
      </c>
      <c r="D456" s="106" t="s">
        <v>9385</v>
      </c>
      <c r="E456" s="67" t="s">
        <v>13094</v>
      </c>
      <c r="F456" s="66" t="s">
        <v>3080</v>
      </c>
      <c r="G456" s="45"/>
      <c r="H456" s="45"/>
      <c r="I456" s="45"/>
      <c r="J456" s="45"/>
    </row>
    <row r="457" spans="1:10" ht="14.1" customHeight="1" thickBot="1" x14ac:dyDescent="0.25">
      <c r="A457" s="107"/>
      <c r="B457" s="67" t="s">
        <v>1786</v>
      </c>
      <c r="C457" s="87">
        <f>IF(C456="","",IF(AND(MONTH(C456)&gt;=1,MONTH(C456)&lt;=3),1,IF(AND(MONTH(C456)&gt;=4,MONTH(C456)&lt;=6),2,IF(AND(MONTH(C456)&gt;=7,MONTH(C456)&lt;=9),3,4))))</f>
        <v>3</v>
      </c>
      <c r="D457" s="107"/>
      <c r="E457" s="67" t="s">
        <v>2417</v>
      </c>
      <c r="F457" s="66" t="s">
        <v>14449</v>
      </c>
      <c r="G457" s="45"/>
      <c r="H457" s="45"/>
      <c r="I457" s="45"/>
      <c r="J457" s="45"/>
    </row>
    <row r="458" spans="1:10" ht="14.1" customHeight="1" thickBot="1" x14ac:dyDescent="0.25">
      <c r="A458" s="107"/>
      <c r="B458" s="67" t="s">
        <v>12943</v>
      </c>
      <c r="C458" s="76">
        <v>43347</v>
      </c>
      <c r="D458" s="107"/>
      <c r="E458" s="67" t="s">
        <v>3073</v>
      </c>
      <c r="F458" s="66" t="s">
        <v>4621</v>
      </c>
      <c r="G458" s="45"/>
      <c r="H458" s="45"/>
      <c r="I458" s="45"/>
      <c r="J458" s="45"/>
    </row>
    <row r="459" spans="1:10" ht="14.1" customHeight="1" thickBot="1" x14ac:dyDescent="0.25">
      <c r="A459" s="107"/>
      <c r="B459" s="67" t="s">
        <v>1786</v>
      </c>
      <c r="C459" s="87">
        <f>IF(C458="","",IF(AND(MONTH(C458)&gt;=1,MONTH(C458)&lt;=3),1,IF(AND(MONTH(C458)&gt;=4,MONTH(C458)&lt;=6),2,IF(AND(MONTH(C458)&gt;=7,MONTH(C458)&lt;=9),3,4))))</f>
        <v>3</v>
      </c>
      <c r="D459" s="107"/>
      <c r="E459" s="67" t="s">
        <v>13193</v>
      </c>
      <c r="F459" s="66" t="s">
        <v>4621</v>
      </c>
      <c r="G459" s="45"/>
      <c r="H459" s="45"/>
      <c r="I459" s="45"/>
      <c r="J459" s="45"/>
    </row>
    <row r="460" spans="1:10" ht="14.1" customHeight="1" thickBot="1" x14ac:dyDescent="0.25">
      <c r="A460" s="45"/>
      <c r="B460" s="45"/>
      <c r="C460" s="45"/>
      <c r="D460" s="45"/>
      <c r="E460" s="45"/>
      <c r="F460" s="45"/>
      <c r="G460" s="45"/>
      <c r="H460" s="45"/>
      <c r="I460" s="45"/>
      <c r="J460" s="45"/>
    </row>
    <row r="461" spans="1:10" ht="14.1" customHeight="1" thickBot="1" x14ac:dyDescent="0.25">
      <c r="A461" s="72" t="s">
        <v>15735</v>
      </c>
      <c r="B461" s="72" t="s">
        <v>16146</v>
      </c>
      <c r="C461" s="72" t="s">
        <v>15641</v>
      </c>
      <c r="D461" s="72" t="s">
        <v>15251</v>
      </c>
      <c r="E461" s="72" t="s">
        <v>6932</v>
      </c>
      <c r="F461" s="72" t="s">
        <v>15280</v>
      </c>
      <c r="G461" s="45"/>
      <c r="H461" s="45"/>
      <c r="I461" s="45"/>
      <c r="J461" s="45"/>
    </row>
    <row r="462" spans="1:10" ht="14.1" customHeight="1" x14ac:dyDescent="0.2">
      <c r="A462" s="81">
        <v>40142008</v>
      </c>
      <c r="B462" s="69" t="str">
        <f t="shared" ref="B462:B493" ca="1" si="24">IFERROR(INDEX(UNSPSCDes,MATCH(INDIRECT(ADDRESS(ROW(),COLUMN()-1,4)),UNSPSCCode,0)),"")</f>
        <v>Mangueras de agua</v>
      </c>
      <c r="C462" s="81" t="s">
        <v>1449</v>
      </c>
      <c r="D462" s="81">
        <v>10</v>
      </c>
      <c r="E462" s="71">
        <v>150</v>
      </c>
      <c r="F462" s="70">
        <f t="shared" ref="F462:F493" ca="1" si="25">INDIRECT(ADDRESS(ROW(),COLUMN()-2,4))*INDIRECT(ADDRESS(ROW(),COLUMN()-1,4))</f>
        <v>1500</v>
      </c>
      <c r="G462" s="45"/>
      <c r="H462" s="45"/>
      <c r="I462" s="45"/>
      <c r="J462" s="45"/>
    </row>
    <row r="463" spans="1:10" ht="13.5" customHeight="1" x14ac:dyDescent="0.2">
      <c r="A463" s="81">
        <v>40142008</v>
      </c>
      <c r="B463" s="69" t="str">
        <f t="shared" ca="1" si="24"/>
        <v>Mangueras de agua</v>
      </c>
      <c r="C463" s="81" t="s">
        <v>1449</v>
      </c>
      <c r="D463" s="81">
        <v>10</v>
      </c>
      <c r="E463" s="71">
        <v>150</v>
      </c>
      <c r="F463" s="70">
        <f t="shared" ca="1" si="25"/>
        <v>1500</v>
      </c>
      <c r="G463" s="45"/>
      <c r="H463" s="45"/>
      <c r="I463" s="45"/>
      <c r="J463" s="45"/>
    </row>
    <row r="464" spans="1:10" ht="13.5" customHeight="1" x14ac:dyDescent="0.2">
      <c r="A464" s="81">
        <v>23181604</v>
      </c>
      <c r="B464" s="69" t="str">
        <f t="shared" ca="1" si="24"/>
        <v>Máquina cortadora</v>
      </c>
      <c r="C464" s="81" t="s">
        <v>1449</v>
      </c>
      <c r="D464" s="81">
        <v>1</v>
      </c>
      <c r="E464" s="71">
        <v>10000</v>
      </c>
      <c r="F464" s="70">
        <f t="shared" ca="1" si="25"/>
        <v>10000</v>
      </c>
      <c r="G464" s="45"/>
      <c r="H464" s="45"/>
      <c r="I464" s="45"/>
      <c r="J464" s="45"/>
    </row>
    <row r="465" spans="1:10" ht="13.5" customHeight="1" x14ac:dyDescent="0.2">
      <c r="A465" s="81">
        <v>27111602</v>
      </c>
      <c r="B465" s="69" t="str">
        <f t="shared" ca="1" si="24"/>
        <v>Martillos</v>
      </c>
      <c r="C465" s="81" t="s">
        <v>1449</v>
      </c>
      <c r="D465" s="81">
        <v>1</v>
      </c>
      <c r="E465" s="71">
        <v>425</v>
      </c>
      <c r="F465" s="70">
        <f t="shared" ca="1" si="25"/>
        <v>425</v>
      </c>
      <c r="G465" s="45"/>
      <c r="H465" s="45"/>
      <c r="I465" s="45"/>
      <c r="J465" s="45"/>
    </row>
    <row r="466" spans="1:10" ht="13.5" customHeight="1" x14ac:dyDescent="0.2">
      <c r="A466" s="81">
        <v>11101713</v>
      </c>
      <c r="B466" s="69" t="str">
        <f t="shared" ca="1" si="24"/>
        <v>Hierro</v>
      </c>
      <c r="C466" s="81" t="s">
        <v>1449</v>
      </c>
      <c r="D466" s="81">
        <v>8</v>
      </c>
      <c r="E466" s="71">
        <v>2700</v>
      </c>
      <c r="F466" s="70">
        <f t="shared" ca="1" si="25"/>
        <v>21600</v>
      </c>
      <c r="G466" s="45"/>
      <c r="H466" s="45"/>
      <c r="I466" s="45"/>
      <c r="J466" s="45"/>
    </row>
    <row r="467" spans="1:10" ht="13.5" customHeight="1" x14ac:dyDescent="0.2">
      <c r="A467" s="81">
        <v>31201513</v>
      </c>
      <c r="B467" s="69" t="str">
        <f t="shared" ca="1" si="24"/>
        <v>Cintas antideslizantes de seguridad</v>
      </c>
      <c r="C467" s="81" t="s">
        <v>1449</v>
      </c>
      <c r="D467" s="81">
        <v>2</v>
      </c>
      <c r="E467" s="71">
        <v>1100</v>
      </c>
      <c r="F467" s="70">
        <f t="shared" ca="1" si="25"/>
        <v>2200</v>
      </c>
      <c r="G467" s="45"/>
      <c r="H467" s="45"/>
      <c r="I467" s="45"/>
      <c r="J467" s="45"/>
    </row>
    <row r="468" spans="1:10" ht="13.5" customHeight="1" x14ac:dyDescent="0.2">
      <c r="A468" s="81">
        <v>27111710</v>
      </c>
      <c r="B468" s="69" t="str">
        <f t="shared" ca="1" si="24"/>
        <v>Llaves allen</v>
      </c>
      <c r="C468" s="81" t="s">
        <v>16988</v>
      </c>
      <c r="D468" s="81">
        <v>1</v>
      </c>
      <c r="E468" s="71">
        <v>2225</v>
      </c>
      <c r="F468" s="70">
        <f t="shared" ca="1" si="25"/>
        <v>2225</v>
      </c>
      <c r="G468" s="45"/>
      <c r="H468" s="45"/>
      <c r="I468" s="45"/>
      <c r="J468" s="45"/>
    </row>
    <row r="469" spans="1:10" ht="13.5" customHeight="1" x14ac:dyDescent="0.2">
      <c r="A469" s="81">
        <v>27111907</v>
      </c>
      <c r="B469" s="69" t="str">
        <f t="shared" ca="1" si="24"/>
        <v>Cepillos de alambre</v>
      </c>
      <c r="C469" s="81" t="s">
        <v>1449</v>
      </c>
      <c r="D469" s="81">
        <v>3</v>
      </c>
      <c r="E469" s="71">
        <v>400</v>
      </c>
      <c r="F469" s="70">
        <f t="shared" ca="1" si="25"/>
        <v>1200</v>
      </c>
      <c r="G469" s="45"/>
      <c r="H469" s="45"/>
      <c r="I469" s="45"/>
      <c r="J469" s="45"/>
    </row>
    <row r="470" spans="1:10" ht="13.5" customHeight="1" x14ac:dyDescent="0.2">
      <c r="A470" s="81">
        <v>31211604</v>
      </c>
      <c r="B470" s="69" t="str">
        <f t="shared" ca="1" si="24"/>
        <v>Diluyentes para pinturas</v>
      </c>
      <c r="C470" s="81" t="s">
        <v>9559</v>
      </c>
      <c r="D470" s="81">
        <v>6</v>
      </c>
      <c r="E470" s="71">
        <v>275</v>
      </c>
      <c r="F470" s="70">
        <f t="shared" ca="1" si="25"/>
        <v>1650</v>
      </c>
      <c r="G470" s="45"/>
      <c r="H470" s="45"/>
      <c r="I470" s="45"/>
      <c r="J470" s="45"/>
    </row>
    <row r="471" spans="1:10" ht="13.5" customHeight="1" x14ac:dyDescent="0.2">
      <c r="A471" s="81">
        <v>31211508</v>
      </c>
      <c r="B471" s="69" t="str">
        <f t="shared" ca="1" si="24"/>
        <v>Pinturas acrílicas</v>
      </c>
      <c r="C471" s="81" t="s">
        <v>9559</v>
      </c>
      <c r="D471" s="81">
        <v>5</v>
      </c>
      <c r="E471" s="71">
        <v>1225</v>
      </c>
      <c r="F471" s="70">
        <f t="shared" ca="1" si="25"/>
        <v>6125</v>
      </c>
      <c r="G471" s="45"/>
      <c r="H471" s="45"/>
      <c r="I471" s="45"/>
      <c r="J471" s="45"/>
    </row>
    <row r="472" spans="1:10" ht="13.5" customHeight="1" x14ac:dyDescent="0.2">
      <c r="A472" s="81">
        <v>31211501</v>
      </c>
      <c r="B472" s="69" t="str">
        <f t="shared" ca="1" si="24"/>
        <v>Pinturas de esmalte</v>
      </c>
      <c r="C472" s="81" t="s">
        <v>1449</v>
      </c>
      <c r="D472" s="81">
        <v>2</v>
      </c>
      <c r="E472" s="71">
        <v>5825</v>
      </c>
      <c r="F472" s="70">
        <f t="shared" ca="1" si="25"/>
        <v>11650</v>
      </c>
      <c r="G472" s="45"/>
      <c r="H472" s="45"/>
      <c r="I472" s="45"/>
      <c r="J472" s="45"/>
    </row>
    <row r="473" spans="1:10" ht="13.5" customHeight="1" x14ac:dyDescent="0.2">
      <c r="A473" s="81">
        <v>31211508</v>
      </c>
      <c r="B473" s="69" t="str">
        <f t="shared" ca="1" si="24"/>
        <v>Pinturas acrílicas</v>
      </c>
      <c r="C473" s="81" t="s">
        <v>9559</v>
      </c>
      <c r="D473" s="81">
        <v>5</v>
      </c>
      <c r="E473" s="71">
        <v>1250</v>
      </c>
      <c r="F473" s="70">
        <f t="shared" ca="1" si="25"/>
        <v>6250</v>
      </c>
      <c r="G473" s="45"/>
      <c r="H473" s="45"/>
      <c r="I473" s="45"/>
      <c r="J473" s="45"/>
    </row>
    <row r="474" spans="1:10" ht="13.5" customHeight="1" x14ac:dyDescent="0.2">
      <c r="A474" s="81">
        <v>31211704</v>
      </c>
      <c r="B474" s="69" t="str">
        <f t="shared" ca="1" si="24"/>
        <v>Sellantes</v>
      </c>
      <c r="C474" s="81" t="s">
        <v>1449</v>
      </c>
      <c r="D474" s="81">
        <v>2</v>
      </c>
      <c r="E474" s="71">
        <v>7000</v>
      </c>
      <c r="F474" s="70">
        <f t="shared" ca="1" si="25"/>
        <v>14000</v>
      </c>
      <c r="G474" s="45"/>
      <c r="H474" s="45"/>
      <c r="I474" s="45"/>
      <c r="J474" s="45"/>
    </row>
    <row r="475" spans="1:10" ht="13.5" customHeight="1" x14ac:dyDescent="0.2">
      <c r="A475" s="81">
        <v>44121634</v>
      </c>
      <c r="B475" s="69" t="str">
        <f t="shared" ca="1" si="24"/>
        <v>Rollos adhesivos</v>
      </c>
      <c r="C475" s="81" t="s">
        <v>1449</v>
      </c>
      <c r="D475" s="81">
        <v>5</v>
      </c>
      <c r="E475" s="71">
        <v>325</v>
      </c>
      <c r="F475" s="70">
        <f t="shared" ca="1" si="25"/>
        <v>1625</v>
      </c>
      <c r="G475" s="45"/>
      <c r="H475" s="45"/>
      <c r="I475" s="45"/>
      <c r="J475" s="45"/>
    </row>
    <row r="476" spans="1:10" ht="13.5" customHeight="1" x14ac:dyDescent="0.2">
      <c r="A476" s="81">
        <v>44122119</v>
      </c>
      <c r="B476" s="69" t="str">
        <f t="shared" ca="1" si="24"/>
        <v>Sujetadores auto adhesivos</v>
      </c>
      <c r="C476" s="81" t="s">
        <v>1449</v>
      </c>
      <c r="D476" s="81">
        <v>5</v>
      </c>
      <c r="E476" s="71">
        <v>395</v>
      </c>
      <c r="F476" s="70">
        <f t="shared" ca="1" si="25"/>
        <v>1975</v>
      </c>
      <c r="G476" s="45"/>
      <c r="H476" s="45"/>
      <c r="I476" s="45"/>
      <c r="J476" s="45"/>
    </row>
    <row r="477" spans="1:10" ht="13.5" customHeight="1" x14ac:dyDescent="0.2">
      <c r="A477" s="81">
        <v>44122119</v>
      </c>
      <c r="B477" s="69" t="str">
        <f t="shared" ca="1" si="24"/>
        <v>Sujetadores auto adhesivos</v>
      </c>
      <c r="C477" s="81" t="s">
        <v>1449</v>
      </c>
      <c r="D477" s="81">
        <v>5</v>
      </c>
      <c r="E477" s="71">
        <v>310</v>
      </c>
      <c r="F477" s="70">
        <f t="shared" ca="1" si="25"/>
        <v>1550</v>
      </c>
      <c r="G477" s="45"/>
      <c r="H477" s="45"/>
      <c r="I477" s="45"/>
      <c r="J477" s="45"/>
    </row>
    <row r="478" spans="1:10" ht="13.5" customHeight="1" x14ac:dyDescent="0.2">
      <c r="A478" s="81">
        <v>27112113</v>
      </c>
      <c r="B478" s="69" t="str">
        <f t="shared" ca="1" si="24"/>
        <v>Alicates de articulación movible o de ranura</v>
      </c>
      <c r="C478" s="81" t="s">
        <v>1449</v>
      </c>
      <c r="D478" s="81">
        <v>1</v>
      </c>
      <c r="E478" s="71">
        <v>290</v>
      </c>
      <c r="F478" s="70">
        <f t="shared" ca="1" si="25"/>
        <v>290</v>
      </c>
      <c r="G478" s="45"/>
      <c r="H478" s="45"/>
      <c r="I478" s="45"/>
      <c r="J478" s="45"/>
    </row>
    <row r="479" spans="1:10" ht="13.5" customHeight="1" x14ac:dyDescent="0.2">
      <c r="A479" s="81">
        <v>27112113</v>
      </c>
      <c r="B479" s="69" t="str">
        <f t="shared" ca="1" si="24"/>
        <v>Alicates de articulación movible o de ranura</v>
      </c>
      <c r="C479" s="81" t="s">
        <v>1449</v>
      </c>
      <c r="D479" s="81">
        <v>1</v>
      </c>
      <c r="E479" s="71">
        <v>310</v>
      </c>
      <c r="F479" s="70">
        <f t="shared" ca="1" si="25"/>
        <v>310</v>
      </c>
      <c r="G479" s="45"/>
      <c r="H479" s="45"/>
      <c r="I479" s="45"/>
      <c r="J479" s="45"/>
    </row>
    <row r="480" spans="1:10" ht="13.5" customHeight="1" x14ac:dyDescent="0.2">
      <c r="A480" s="81">
        <v>27111701</v>
      </c>
      <c r="B480" s="69" t="str">
        <f t="shared" ca="1" si="24"/>
        <v>Destornilladores</v>
      </c>
      <c r="C480" s="81" t="s">
        <v>1449</v>
      </c>
      <c r="D480" s="81">
        <v>2</v>
      </c>
      <c r="E480" s="71">
        <v>250</v>
      </c>
      <c r="F480" s="70">
        <f t="shared" ca="1" si="25"/>
        <v>500</v>
      </c>
      <c r="G480" s="45"/>
      <c r="H480" s="45"/>
      <c r="I480" s="45"/>
      <c r="J480" s="45"/>
    </row>
    <row r="481" spans="1:10" ht="13.5" customHeight="1" x14ac:dyDescent="0.2">
      <c r="A481" s="81">
        <v>27111707</v>
      </c>
      <c r="B481" s="69" t="str">
        <f t="shared" ca="1" si="24"/>
        <v>Llaves ajustables</v>
      </c>
      <c r="C481" s="81" t="s">
        <v>1449</v>
      </c>
      <c r="D481" s="81">
        <v>2</v>
      </c>
      <c r="E481" s="71">
        <v>400</v>
      </c>
      <c r="F481" s="70">
        <f t="shared" ca="1" si="25"/>
        <v>800</v>
      </c>
      <c r="G481" s="45"/>
      <c r="H481" s="45"/>
      <c r="I481" s="45"/>
      <c r="J481" s="45"/>
    </row>
    <row r="482" spans="1:10" ht="13.5" customHeight="1" x14ac:dyDescent="0.2">
      <c r="A482" s="81">
        <v>27111710</v>
      </c>
      <c r="B482" s="69" t="str">
        <f t="shared" ca="1" si="24"/>
        <v>Llaves allen</v>
      </c>
      <c r="C482" s="81" t="s">
        <v>1449</v>
      </c>
      <c r="D482" s="81">
        <v>2</v>
      </c>
      <c r="E482" s="71">
        <v>325</v>
      </c>
      <c r="F482" s="70">
        <f t="shared" ca="1" si="25"/>
        <v>650</v>
      </c>
      <c r="G482" s="45"/>
      <c r="H482" s="45"/>
      <c r="I482" s="45"/>
      <c r="J482" s="45"/>
    </row>
    <row r="483" spans="1:10" ht="13.5" customHeight="1" x14ac:dyDescent="0.2">
      <c r="A483" s="81">
        <v>27111707</v>
      </c>
      <c r="B483" s="69" t="str">
        <f t="shared" ca="1" si="24"/>
        <v>Llaves ajustables</v>
      </c>
      <c r="C483" s="81" t="s">
        <v>1449</v>
      </c>
      <c r="D483" s="81">
        <v>1</v>
      </c>
      <c r="E483" s="71">
        <v>450</v>
      </c>
      <c r="F483" s="70">
        <f t="shared" ca="1" si="25"/>
        <v>450</v>
      </c>
      <c r="G483" s="45"/>
      <c r="H483" s="45"/>
      <c r="I483" s="45"/>
      <c r="J483" s="45"/>
    </row>
    <row r="484" spans="1:10" ht="13.5" customHeight="1" x14ac:dyDescent="0.2">
      <c r="A484" s="81">
        <v>27111707</v>
      </c>
      <c r="B484" s="69" t="str">
        <f t="shared" ca="1" si="24"/>
        <v>Llaves ajustables</v>
      </c>
      <c r="C484" s="81" t="s">
        <v>1449</v>
      </c>
      <c r="D484" s="81">
        <v>1</v>
      </c>
      <c r="E484" s="71">
        <v>1425</v>
      </c>
      <c r="F484" s="70">
        <f t="shared" ca="1" si="25"/>
        <v>1425</v>
      </c>
      <c r="G484" s="45"/>
      <c r="H484" s="45"/>
      <c r="I484" s="45"/>
      <c r="J484" s="45"/>
    </row>
    <row r="485" spans="1:10" ht="13.5" customHeight="1" x14ac:dyDescent="0.2">
      <c r="A485" s="81">
        <v>27111707</v>
      </c>
      <c r="B485" s="69" t="str">
        <f t="shared" ca="1" si="24"/>
        <v>Llaves ajustables</v>
      </c>
      <c r="C485" s="81" t="s">
        <v>1449</v>
      </c>
      <c r="D485" s="81">
        <v>1</v>
      </c>
      <c r="E485" s="71">
        <v>1585</v>
      </c>
      <c r="F485" s="70">
        <f t="shared" ca="1" si="25"/>
        <v>1585</v>
      </c>
      <c r="G485" s="45"/>
      <c r="H485" s="45"/>
      <c r="I485" s="45"/>
      <c r="J485" s="45"/>
    </row>
    <row r="486" spans="1:10" ht="13.5" customHeight="1" x14ac:dyDescent="0.2">
      <c r="A486" s="81">
        <v>27112114</v>
      </c>
      <c r="B486" s="69" t="str">
        <f t="shared" ca="1" si="24"/>
        <v>Pinzas de corte diagonal</v>
      </c>
      <c r="C486" s="81" t="s">
        <v>1449</v>
      </c>
      <c r="D486" s="81">
        <v>1</v>
      </c>
      <c r="E486" s="71">
        <v>698</v>
      </c>
      <c r="F486" s="70">
        <f t="shared" ca="1" si="25"/>
        <v>698</v>
      </c>
      <c r="G486" s="45"/>
      <c r="H486" s="45"/>
      <c r="I486" s="45"/>
      <c r="J486" s="45"/>
    </row>
    <row r="487" spans="1:10" ht="13.5" customHeight="1" x14ac:dyDescent="0.2">
      <c r="A487" s="81">
        <v>31211904</v>
      </c>
      <c r="B487" s="69" t="str">
        <f t="shared" ca="1" si="24"/>
        <v>Brochas</v>
      </c>
      <c r="C487" s="81" t="s">
        <v>1449</v>
      </c>
      <c r="D487" s="81">
        <v>8</v>
      </c>
      <c r="E487" s="71">
        <v>105</v>
      </c>
      <c r="F487" s="70">
        <f t="shared" ca="1" si="25"/>
        <v>840</v>
      </c>
      <c r="G487" s="45"/>
      <c r="H487" s="45"/>
      <c r="I487" s="45"/>
      <c r="J487" s="45"/>
    </row>
    <row r="488" spans="1:10" ht="13.5" customHeight="1" x14ac:dyDescent="0.2">
      <c r="A488" s="81">
        <v>31211904</v>
      </c>
      <c r="B488" s="69" t="str">
        <f t="shared" ca="1" si="24"/>
        <v>Brochas</v>
      </c>
      <c r="C488" s="81" t="s">
        <v>1449</v>
      </c>
      <c r="D488" s="81">
        <v>7</v>
      </c>
      <c r="E488" s="71">
        <v>95</v>
      </c>
      <c r="F488" s="70">
        <f t="shared" ca="1" si="25"/>
        <v>665</v>
      </c>
      <c r="G488" s="45"/>
      <c r="H488" s="45"/>
      <c r="I488" s="45"/>
      <c r="J488" s="45"/>
    </row>
    <row r="489" spans="1:10" ht="13.5" customHeight="1" x14ac:dyDescent="0.2">
      <c r="A489" s="81">
        <v>31211507</v>
      </c>
      <c r="B489" s="69" t="str">
        <f t="shared" ca="1" si="24"/>
        <v>Pinturas en aerosol</v>
      </c>
      <c r="C489" s="81" t="s">
        <v>1449</v>
      </c>
      <c r="D489" s="81">
        <v>24</v>
      </c>
      <c r="E489" s="71">
        <v>150</v>
      </c>
      <c r="F489" s="70">
        <f t="shared" ca="1" si="25"/>
        <v>3600</v>
      </c>
      <c r="G489" s="45"/>
      <c r="H489" s="45"/>
      <c r="I489" s="45"/>
      <c r="J489" s="45"/>
    </row>
    <row r="490" spans="1:10" ht="13.5" customHeight="1" x14ac:dyDescent="0.2">
      <c r="A490" s="81">
        <v>31211501</v>
      </c>
      <c r="B490" s="69" t="str">
        <f t="shared" ca="1" si="24"/>
        <v>Pinturas de esmalte</v>
      </c>
      <c r="C490" s="81" t="s">
        <v>9559</v>
      </c>
      <c r="D490" s="81">
        <v>8</v>
      </c>
      <c r="E490" s="71">
        <v>1265</v>
      </c>
      <c r="F490" s="70">
        <f t="shared" ca="1" si="25"/>
        <v>10120</v>
      </c>
      <c r="G490" s="45"/>
      <c r="H490" s="45"/>
      <c r="I490" s="45"/>
      <c r="J490" s="45"/>
    </row>
    <row r="491" spans="1:10" ht="13.5" customHeight="1" x14ac:dyDescent="0.2">
      <c r="A491" s="81">
        <v>13111103</v>
      </c>
      <c r="B491" s="69" t="str">
        <f t="shared" ca="1" si="24"/>
        <v>Rosina aceite de pino</v>
      </c>
      <c r="C491" s="81" t="s">
        <v>17479</v>
      </c>
      <c r="D491" s="81">
        <v>12</v>
      </c>
      <c r="E491" s="71">
        <v>150</v>
      </c>
      <c r="F491" s="70">
        <f t="shared" ca="1" si="25"/>
        <v>1800</v>
      </c>
      <c r="G491" s="45"/>
      <c r="H491" s="45"/>
      <c r="I491" s="45"/>
      <c r="J491" s="45"/>
    </row>
    <row r="492" spans="1:10" ht="13.5" customHeight="1" x14ac:dyDescent="0.2">
      <c r="A492" s="81">
        <v>47131501</v>
      </c>
      <c r="B492" s="69" t="str">
        <f t="shared" ca="1" si="24"/>
        <v>Trapos</v>
      </c>
      <c r="C492" s="81" t="s">
        <v>8628</v>
      </c>
      <c r="D492" s="81">
        <v>4</v>
      </c>
      <c r="E492" s="71">
        <v>150</v>
      </c>
      <c r="F492" s="70">
        <f t="shared" ca="1" si="25"/>
        <v>600</v>
      </c>
      <c r="G492" s="45"/>
      <c r="H492" s="45"/>
      <c r="I492" s="45"/>
      <c r="J492" s="45"/>
    </row>
    <row r="493" spans="1:10" ht="13.5" customHeight="1" x14ac:dyDescent="0.2">
      <c r="A493" s="81">
        <v>27112814</v>
      </c>
      <c r="B493" s="69" t="str">
        <f t="shared" ca="1" si="24"/>
        <v>Brocas de destornillador</v>
      </c>
      <c r="C493" s="81" t="s">
        <v>1449</v>
      </c>
      <c r="D493" s="81">
        <v>1</v>
      </c>
      <c r="E493" s="71">
        <v>3955</v>
      </c>
      <c r="F493" s="70">
        <f t="shared" ca="1" si="25"/>
        <v>3955</v>
      </c>
      <c r="G493" s="45"/>
      <c r="H493" s="45"/>
      <c r="I493" s="45"/>
      <c r="J493" s="45"/>
    </row>
    <row r="494" spans="1:10" ht="13.5" customHeight="1" x14ac:dyDescent="0.2">
      <c r="A494" s="81">
        <v>11121502</v>
      </c>
      <c r="B494" s="69" t="str">
        <f t="shared" ref="B494:B506" ca="1" si="26">IFERROR(INDEX(UNSPSCDes,MATCH(INDIRECT(ADDRESS(ROW(),COLUMN()-1,4)),UNSPSCCode,0)),"")</f>
        <v>Resina</v>
      </c>
      <c r="C494" s="81" t="s">
        <v>1449</v>
      </c>
      <c r="D494" s="81">
        <v>1</v>
      </c>
      <c r="E494" s="71">
        <v>500</v>
      </c>
      <c r="F494" s="70">
        <f t="shared" ref="F494:F506" ca="1" si="27">INDIRECT(ADDRESS(ROW(),COLUMN()-2,4))*INDIRECT(ADDRESS(ROW(),COLUMN()-1,4))</f>
        <v>500</v>
      </c>
      <c r="G494" s="45"/>
      <c r="H494" s="45"/>
      <c r="I494" s="45"/>
      <c r="J494" s="45"/>
    </row>
    <row r="495" spans="1:10" ht="13.5" customHeight="1" x14ac:dyDescent="0.2">
      <c r="A495" s="81">
        <v>20121602</v>
      </c>
      <c r="B495" s="69" t="str">
        <f t="shared" ca="1" si="26"/>
        <v>Brocas de diamante natural</v>
      </c>
      <c r="C495" s="81" t="s">
        <v>1449</v>
      </c>
      <c r="D495" s="81">
        <v>1</v>
      </c>
      <c r="E495" s="71">
        <v>3375</v>
      </c>
      <c r="F495" s="70">
        <f t="shared" ca="1" si="27"/>
        <v>3375</v>
      </c>
      <c r="G495" s="45"/>
      <c r="H495" s="45"/>
      <c r="I495" s="45"/>
      <c r="J495" s="45"/>
    </row>
    <row r="496" spans="1:10" ht="13.5" customHeight="1" x14ac:dyDescent="0.2">
      <c r="A496" s="81">
        <v>44121634</v>
      </c>
      <c r="B496" s="69" t="str">
        <f t="shared" ca="1" si="26"/>
        <v>Rollos adhesivos</v>
      </c>
      <c r="C496" s="81" t="s">
        <v>1449</v>
      </c>
      <c r="D496" s="81">
        <v>2</v>
      </c>
      <c r="E496" s="71">
        <v>125</v>
      </c>
      <c r="F496" s="70">
        <f t="shared" ca="1" si="27"/>
        <v>250</v>
      </c>
      <c r="G496" s="45"/>
      <c r="H496" s="45"/>
      <c r="I496" s="45"/>
      <c r="J496" s="45"/>
    </row>
    <row r="497" spans="1:10" ht="13.5" customHeight="1" x14ac:dyDescent="0.2">
      <c r="A497" s="81">
        <v>23172008</v>
      </c>
      <c r="B497" s="69" t="str">
        <f t="shared" ca="1" si="26"/>
        <v>Filos de sierra circular para cortar metal</v>
      </c>
      <c r="C497" s="81" t="s">
        <v>1449</v>
      </c>
      <c r="D497" s="81">
        <v>2</v>
      </c>
      <c r="E497" s="71">
        <v>250</v>
      </c>
      <c r="F497" s="70">
        <f t="shared" ca="1" si="27"/>
        <v>500</v>
      </c>
      <c r="G497" s="45"/>
      <c r="H497" s="45"/>
      <c r="I497" s="45"/>
      <c r="J497" s="45"/>
    </row>
    <row r="498" spans="1:10" ht="13.5" customHeight="1" x14ac:dyDescent="0.2">
      <c r="A498" s="81">
        <v>12352310</v>
      </c>
      <c r="B498" s="69" t="str">
        <f t="shared" ca="1" si="26"/>
        <v>Siliconas</v>
      </c>
      <c r="C498" s="81" t="s">
        <v>1449</v>
      </c>
      <c r="D498" s="81">
        <v>2</v>
      </c>
      <c r="E498" s="71">
        <v>250</v>
      </c>
      <c r="F498" s="70">
        <f t="shared" ca="1" si="27"/>
        <v>500</v>
      </c>
      <c r="G498" s="45"/>
      <c r="H498" s="45"/>
      <c r="I498" s="45"/>
      <c r="J498" s="45"/>
    </row>
    <row r="499" spans="1:10" ht="13.5" customHeight="1" x14ac:dyDescent="0.2">
      <c r="A499" s="81">
        <v>31211904</v>
      </c>
      <c r="B499" s="69" t="str">
        <f t="shared" ca="1" si="26"/>
        <v>Brochas</v>
      </c>
      <c r="C499" s="81" t="s">
        <v>4734</v>
      </c>
      <c r="D499" s="81">
        <v>1</v>
      </c>
      <c r="E499" s="71">
        <v>3250</v>
      </c>
      <c r="F499" s="70">
        <f t="shared" ca="1" si="27"/>
        <v>3250</v>
      </c>
      <c r="G499" s="45"/>
      <c r="H499" s="45"/>
      <c r="I499" s="45"/>
      <c r="J499" s="45"/>
    </row>
    <row r="500" spans="1:10" ht="13.5" customHeight="1" x14ac:dyDescent="0.2">
      <c r="A500" s="81">
        <v>31211506</v>
      </c>
      <c r="B500" s="69" t="str">
        <f t="shared" ca="1" si="26"/>
        <v>Pinturas de látex</v>
      </c>
      <c r="C500" s="81" t="s">
        <v>9559</v>
      </c>
      <c r="D500" s="81">
        <v>1</v>
      </c>
      <c r="E500" s="71">
        <v>1950</v>
      </c>
      <c r="F500" s="70">
        <f t="shared" ca="1" si="27"/>
        <v>1950</v>
      </c>
      <c r="G500" s="45"/>
      <c r="H500" s="45"/>
      <c r="I500" s="45"/>
      <c r="J500" s="45"/>
    </row>
    <row r="501" spans="1:10" ht="13.5" customHeight="1" x14ac:dyDescent="0.2">
      <c r="A501" s="81">
        <v>27111907</v>
      </c>
      <c r="B501" s="69" t="str">
        <f t="shared" ca="1" si="26"/>
        <v>Cepillos de alambre</v>
      </c>
      <c r="C501" s="81" t="s">
        <v>1449</v>
      </c>
      <c r="D501" s="81">
        <v>7</v>
      </c>
      <c r="E501" s="71">
        <v>200</v>
      </c>
      <c r="F501" s="70">
        <f t="shared" ca="1" si="27"/>
        <v>1400</v>
      </c>
      <c r="G501" s="45"/>
      <c r="H501" s="45"/>
      <c r="I501" s="45"/>
      <c r="J501" s="45"/>
    </row>
    <row r="502" spans="1:10" ht="13.5" customHeight="1" x14ac:dyDescent="0.2">
      <c r="A502" s="81">
        <v>30151703</v>
      </c>
      <c r="B502" s="69" t="str">
        <f t="shared" ca="1" si="26"/>
        <v>Canaletas</v>
      </c>
      <c r="C502" s="81" t="s">
        <v>1449</v>
      </c>
      <c r="D502" s="81">
        <v>4</v>
      </c>
      <c r="E502" s="71">
        <v>990</v>
      </c>
      <c r="F502" s="70">
        <f t="shared" ca="1" si="27"/>
        <v>3960</v>
      </c>
      <c r="G502" s="45"/>
      <c r="H502" s="45"/>
      <c r="I502" s="45"/>
      <c r="J502" s="45"/>
    </row>
    <row r="503" spans="1:10" ht="13.5" customHeight="1" x14ac:dyDescent="0.2">
      <c r="A503" s="81">
        <v>12352310</v>
      </c>
      <c r="B503" s="69" t="str">
        <f t="shared" ca="1" si="26"/>
        <v>Siliconas</v>
      </c>
      <c r="C503" s="81" t="s">
        <v>1449</v>
      </c>
      <c r="D503" s="81">
        <v>11</v>
      </c>
      <c r="E503" s="71">
        <v>275</v>
      </c>
      <c r="F503" s="70">
        <f t="shared" ca="1" si="27"/>
        <v>3025</v>
      </c>
      <c r="G503" s="45"/>
      <c r="H503" s="45"/>
      <c r="I503" s="45"/>
      <c r="J503" s="45"/>
    </row>
    <row r="504" spans="1:10" ht="13.5" customHeight="1" x14ac:dyDescent="0.2">
      <c r="A504" s="81">
        <v>31201505</v>
      </c>
      <c r="B504" s="69" t="str">
        <f t="shared" ca="1" si="26"/>
        <v>Cinta doble faz</v>
      </c>
      <c r="C504" s="81" t="s">
        <v>1449</v>
      </c>
      <c r="D504" s="81">
        <v>2</v>
      </c>
      <c r="E504" s="71">
        <v>500</v>
      </c>
      <c r="F504" s="70">
        <f t="shared" ca="1" si="27"/>
        <v>1000</v>
      </c>
      <c r="G504" s="45"/>
      <c r="H504" s="45"/>
      <c r="I504" s="45"/>
      <c r="J504" s="45"/>
    </row>
    <row r="505" spans="1:10" ht="13.5" customHeight="1" x14ac:dyDescent="0.2">
      <c r="A505" s="81">
        <v>23181604</v>
      </c>
      <c r="B505" s="69" t="str">
        <f t="shared" ca="1" si="26"/>
        <v>Máquina cortadora</v>
      </c>
      <c r="C505" s="81" t="s">
        <v>1449</v>
      </c>
      <c r="D505" s="81">
        <v>1</v>
      </c>
      <c r="E505" s="71">
        <v>10000</v>
      </c>
      <c r="F505" s="70">
        <f t="shared" ca="1" si="27"/>
        <v>10000</v>
      </c>
      <c r="G505" s="45"/>
      <c r="H505" s="45"/>
      <c r="I505" s="45"/>
      <c r="J505" s="45"/>
    </row>
    <row r="506" spans="1:10" ht="13.5" customHeight="1" x14ac:dyDescent="0.2">
      <c r="A506" s="81">
        <v>27111907</v>
      </c>
      <c r="B506" s="69" t="str">
        <f t="shared" ca="1" si="26"/>
        <v>Cepillos de alambre</v>
      </c>
      <c r="C506" s="81" t="s">
        <v>1449</v>
      </c>
      <c r="D506" s="81">
        <v>3</v>
      </c>
      <c r="E506" s="71">
        <v>900</v>
      </c>
      <c r="F506" s="70">
        <f t="shared" ca="1" si="27"/>
        <v>2700</v>
      </c>
      <c r="G506" s="45"/>
      <c r="H506" s="45"/>
      <c r="I506" s="45"/>
      <c r="J506" s="45"/>
    </row>
    <row r="507" spans="1:10" ht="14.1" customHeight="1" x14ac:dyDescent="0.2">
      <c r="A507" s="45"/>
      <c r="B507" s="45"/>
      <c r="C507" s="45"/>
      <c r="D507" s="45"/>
      <c r="E507" s="73" t="s">
        <v>12551</v>
      </c>
      <c r="F507" s="74">
        <f ca="1">SUM(Table316[MONTO TOTAL ESTIMADO])</f>
        <v>146173</v>
      </c>
      <c r="G507" s="45"/>
      <c r="H507" s="45" t="str">
        <f>C455</f>
        <v>Bienes</v>
      </c>
      <c r="I507" s="45" t="str">
        <f>E455</f>
        <v>No</v>
      </c>
      <c r="J507" s="45" t="str">
        <f>D455</f>
        <v>Compras Menores</v>
      </c>
    </row>
    <row r="508" spans="1:10" ht="14.1" customHeight="1" thickBot="1" x14ac:dyDescent="0.3"/>
    <row r="509" spans="1:10" ht="33.75" customHeight="1" thickBot="1" x14ac:dyDescent="0.25">
      <c r="A509" s="64" t="s">
        <v>16382</v>
      </c>
      <c r="B509" s="64" t="s">
        <v>161</v>
      </c>
      <c r="C509" s="64" t="s">
        <v>11725</v>
      </c>
      <c r="D509" s="64" t="s">
        <v>14378</v>
      </c>
      <c r="E509" s="64" t="s">
        <v>10961</v>
      </c>
      <c r="F509" s="64" t="s">
        <v>11094</v>
      </c>
      <c r="G509" s="45"/>
      <c r="H509" s="45"/>
      <c r="I509" s="45"/>
      <c r="J509" s="45"/>
    </row>
    <row r="510" spans="1:10" ht="13.5" customHeight="1" thickBot="1" x14ac:dyDescent="0.25">
      <c r="A510" s="66" t="s">
        <v>18841</v>
      </c>
      <c r="B510" s="66" t="s">
        <v>18842</v>
      </c>
      <c r="C510" s="66" t="s">
        <v>17798</v>
      </c>
      <c r="D510" s="66" t="s">
        <v>17483</v>
      </c>
      <c r="E510" s="66" t="s">
        <v>17854</v>
      </c>
      <c r="F510" s="66"/>
      <c r="G510" s="45"/>
      <c r="H510" s="45"/>
      <c r="I510" s="45"/>
      <c r="J510" s="45"/>
    </row>
    <row r="511" spans="1:10" ht="14.1" customHeight="1" thickBot="1" x14ac:dyDescent="0.25">
      <c r="A511" s="106" t="s">
        <v>14828</v>
      </c>
      <c r="B511" s="67" t="s">
        <v>8528</v>
      </c>
      <c r="C511" s="76">
        <v>43374</v>
      </c>
      <c r="D511" s="106" t="s">
        <v>9385</v>
      </c>
      <c r="E511" s="67" t="s">
        <v>13094</v>
      </c>
      <c r="F511" s="66" t="s">
        <v>3080</v>
      </c>
      <c r="G511" s="45"/>
      <c r="H511" s="45"/>
      <c r="I511" s="45"/>
      <c r="J511" s="45"/>
    </row>
    <row r="512" spans="1:10" ht="14.1" customHeight="1" thickBot="1" x14ac:dyDescent="0.25">
      <c r="A512" s="107"/>
      <c r="B512" s="67" t="s">
        <v>1786</v>
      </c>
      <c r="C512" s="87">
        <f>IF(C511="","",IF(AND(MONTH(C511)&gt;=1,MONTH(C511)&lt;=3),1,IF(AND(MONTH(C511)&gt;=4,MONTH(C511)&lt;=6),2,IF(AND(MONTH(C511)&gt;=7,MONTH(C511)&lt;=9),3,4))))</f>
        <v>4</v>
      </c>
      <c r="D512" s="107"/>
      <c r="E512" s="67" t="s">
        <v>2417</v>
      </c>
      <c r="F512" s="66" t="s">
        <v>14449</v>
      </c>
      <c r="G512" s="45"/>
      <c r="H512" s="45"/>
      <c r="I512" s="45"/>
      <c r="J512" s="45"/>
    </row>
    <row r="513" spans="1:10" ht="14.1" customHeight="1" thickBot="1" x14ac:dyDescent="0.25">
      <c r="A513" s="107"/>
      <c r="B513" s="67" t="s">
        <v>12943</v>
      </c>
      <c r="C513" s="76">
        <v>43427</v>
      </c>
      <c r="D513" s="107"/>
      <c r="E513" s="67" t="s">
        <v>3073</v>
      </c>
      <c r="F513" s="66" t="s">
        <v>4621</v>
      </c>
      <c r="G513" s="45"/>
      <c r="H513" s="45"/>
      <c r="I513" s="45"/>
      <c r="J513" s="45"/>
    </row>
    <row r="514" spans="1:10" ht="14.1" customHeight="1" thickBot="1" x14ac:dyDescent="0.25">
      <c r="A514" s="107"/>
      <c r="B514" s="67" t="s">
        <v>1786</v>
      </c>
      <c r="C514" s="87">
        <f>IF(C513="","",IF(AND(MONTH(C513)&gt;=1,MONTH(C513)&lt;=3),1,IF(AND(MONTH(C513)&gt;=4,MONTH(C513)&lt;=6),2,IF(AND(MONTH(C513)&gt;=7,MONTH(C513)&lt;=9),3,4))))</f>
        <v>4</v>
      </c>
      <c r="D514" s="107"/>
      <c r="E514" s="67" t="s">
        <v>13193</v>
      </c>
      <c r="F514" s="66" t="s">
        <v>4621</v>
      </c>
      <c r="G514" s="45"/>
      <c r="H514" s="45"/>
      <c r="I514" s="45"/>
      <c r="J514" s="45"/>
    </row>
    <row r="515" spans="1:10" ht="14.1" customHeight="1" thickBot="1" x14ac:dyDescent="0.25">
      <c r="A515" s="45"/>
      <c r="B515" s="45"/>
      <c r="C515" s="45"/>
      <c r="D515" s="45"/>
      <c r="E515" s="45"/>
      <c r="F515" s="45"/>
      <c r="G515" s="45"/>
      <c r="H515" s="45"/>
      <c r="I515" s="45"/>
      <c r="J515" s="45"/>
    </row>
    <row r="516" spans="1:10" ht="14.1" customHeight="1" thickBot="1" x14ac:dyDescent="0.25">
      <c r="A516" s="72" t="s">
        <v>15735</v>
      </c>
      <c r="B516" s="72" t="s">
        <v>16146</v>
      </c>
      <c r="C516" s="72" t="s">
        <v>15641</v>
      </c>
      <c r="D516" s="72" t="s">
        <v>15251</v>
      </c>
      <c r="E516" s="72" t="s">
        <v>6932</v>
      </c>
      <c r="F516" s="72" t="s">
        <v>15280</v>
      </c>
      <c r="G516" s="45"/>
      <c r="H516" s="45"/>
      <c r="I516" s="45"/>
      <c r="J516" s="45"/>
    </row>
    <row r="517" spans="1:10" ht="13.5" customHeight="1" x14ac:dyDescent="0.2">
      <c r="A517" s="81">
        <v>12352310</v>
      </c>
      <c r="B517" s="69" t="str">
        <f t="shared" ref="B517:B530" ca="1" si="28">IFERROR(INDEX(UNSPSCDes,MATCH(INDIRECT(ADDRESS(ROW(),COLUMN()-1,4)),UNSPSCCode,0)),"")</f>
        <v>Siliconas</v>
      </c>
      <c r="C517" s="81" t="s">
        <v>1449</v>
      </c>
      <c r="D517" s="81">
        <v>6</v>
      </c>
      <c r="E517" s="71">
        <v>275</v>
      </c>
      <c r="F517" s="70">
        <f t="shared" ref="F517:F530" ca="1" si="29">INDIRECT(ADDRESS(ROW(),COLUMN()-2,4))*INDIRECT(ADDRESS(ROW(),COLUMN()-1,4))</f>
        <v>1650</v>
      </c>
      <c r="G517" s="45"/>
      <c r="H517" s="45"/>
      <c r="I517" s="45"/>
      <c r="J517" s="45"/>
    </row>
    <row r="518" spans="1:10" ht="13.5" customHeight="1" x14ac:dyDescent="0.2">
      <c r="A518" s="81">
        <v>40142008</v>
      </c>
      <c r="B518" s="69" t="str">
        <f t="shared" ca="1" si="28"/>
        <v>Mangueras de agua</v>
      </c>
      <c r="C518" s="81" t="s">
        <v>1449</v>
      </c>
      <c r="D518" s="81">
        <v>10</v>
      </c>
      <c r="E518" s="71">
        <v>150</v>
      </c>
      <c r="F518" s="70">
        <f t="shared" ca="1" si="29"/>
        <v>1500</v>
      </c>
      <c r="G518" s="45"/>
      <c r="H518" s="45"/>
      <c r="I518" s="45"/>
      <c r="J518" s="45"/>
    </row>
    <row r="519" spans="1:10" ht="13.5" customHeight="1" x14ac:dyDescent="0.2">
      <c r="A519" s="81">
        <v>40142008</v>
      </c>
      <c r="B519" s="69" t="str">
        <f t="shared" ca="1" si="28"/>
        <v>Mangueras de agua</v>
      </c>
      <c r="C519" s="81" t="s">
        <v>1449</v>
      </c>
      <c r="D519" s="81">
        <v>10</v>
      </c>
      <c r="E519" s="71">
        <v>150</v>
      </c>
      <c r="F519" s="70">
        <f t="shared" ca="1" si="29"/>
        <v>1500</v>
      </c>
      <c r="G519" s="45"/>
      <c r="H519" s="45"/>
      <c r="I519" s="45"/>
      <c r="J519" s="45"/>
    </row>
    <row r="520" spans="1:10" ht="13.5" customHeight="1" x14ac:dyDescent="0.2">
      <c r="A520" s="81">
        <v>31211501</v>
      </c>
      <c r="B520" s="69" t="str">
        <f t="shared" ca="1" si="28"/>
        <v>Pinturas de esmalte</v>
      </c>
      <c r="C520" s="81" t="s">
        <v>1449</v>
      </c>
      <c r="D520" s="81">
        <v>2</v>
      </c>
      <c r="E520" s="71">
        <v>5825</v>
      </c>
      <c r="F520" s="70">
        <f t="shared" ca="1" si="29"/>
        <v>11650</v>
      </c>
      <c r="G520" s="45"/>
      <c r="H520" s="45"/>
      <c r="I520" s="45"/>
      <c r="J520" s="45"/>
    </row>
    <row r="521" spans="1:10" ht="13.5" customHeight="1" x14ac:dyDescent="0.2">
      <c r="A521" s="81">
        <v>31201617</v>
      </c>
      <c r="B521" s="69" t="str">
        <f t="shared" ca="1" si="28"/>
        <v>Cementos disolventes</v>
      </c>
      <c r="C521" s="81" t="s">
        <v>1449</v>
      </c>
      <c r="D521" s="81">
        <v>1</v>
      </c>
      <c r="E521" s="71">
        <v>795</v>
      </c>
      <c r="F521" s="70">
        <f t="shared" ca="1" si="29"/>
        <v>795</v>
      </c>
      <c r="G521" s="45"/>
      <c r="H521" s="45"/>
      <c r="I521" s="45"/>
      <c r="J521" s="45"/>
    </row>
    <row r="522" spans="1:10" ht="13.5" customHeight="1" x14ac:dyDescent="0.2">
      <c r="A522" s="81">
        <v>44121634</v>
      </c>
      <c r="B522" s="69" t="str">
        <f t="shared" ca="1" si="28"/>
        <v>Rollos adhesivos</v>
      </c>
      <c r="C522" s="81" t="s">
        <v>16988</v>
      </c>
      <c r="D522" s="81">
        <v>2</v>
      </c>
      <c r="E522" s="71">
        <v>325</v>
      </c>
      <c r="F522" s="70">
        <f t="shared" ca="1" si="29"/>
        <v>650</v>
      </c>
      <c r="G522" s="45"/>
      <c r="H522" s="45"/>
      <c r="I522" s="45"/>
      <c r="J522" s="45"/>
    </row>
    <row r="523" spans="1:10" ht="13.5" customHeight="1" x14ac:dyDescent="0.2">
      <c r="A523" s="81">
        <v>30101603</v>
      </c>
      <c r="B523" s="69" t="str">
        <f t="shared" ca="1" si="28"/>
        <v>Barras de hierro</v>
      </c>
      <c r="C523" s="81" t="s">
        <v>1449</v>
      </c>
      <c r="D523" s="81">
        <v>3</v>
      </c>
      <c r="E523" s="71">
        <v>1850</v>
      </c>
      <c r="F523" s="70">
        <f t="shared" ca="1" si="29"/>
        <v>5550</v>
      </c>
      <c r="G523" s="45"/>
      <c r="H523" s="45"/>
      <c r="I523" s="45"/>
      <c r="J523" s="45"/>
    </row>
    <row r="524" spans="1:10" ht="13.5" customHeight="1" x14ac:dyDescent="0.2">
      <c r="A524" s="81">
        <v>10141609</v>
      </c>
      <c r="B524" s="69" t="str">
        <f t="shared" ca="1" si="28"/>
        <v>Sujetadores</v>
      </c>
      <c r="C524" s="81" t="s">
        <v>1449</v>
      </c>
      <c r="D524" s="81">
        <v>50</v>
      </c>
      <c r="E524" s="71">
        <v>4</v>
      </c>
      <c r="F524" s="70">
        <f t="shared" ca="1" si="29"/>
        <v>200</v>
      </c>
      <c r="G524" s="45"/>
      <c r="H524" s="45"/>
      <c r="I524" s="45"/>
      <c r="J524" s="45"/>
    </row>
    <row r="525" spans="1:10" ht="13.5" customHeight="1" x14ac:dyDescent="0.2">
      <c r="A525" s="81">
        <v>10141609</v>
      </c>
      <c r="B525" s="69" t="str">
        <f t="shared" ca="1" si="28"/>
        <v>Sujetadores</v>
      </c>
      <c r="C525" s="81" t="s">
        <v>1449</v>
      </c>
      <c r="D525" s="81">
        <v>40</v>
      </c>
      <c r="E525" s="71">
        <v>5</v>
      </c>
      <c r="F525" s="70">
        <f t="shared" ca="1" si="29"/>
        <v>200</v>
      </c>
      <c r="G525" s="45"/>
      <c r="H525" s="45"/>
      <c r="I525" s="45"/>
      <c r="J525" s="45"/>
    </row>
    <row r="526" spans="1:10" ht="13.5" customHeight="1" x14ac:dyDescent="0.2">
      <c r="A526" s="81">
        <v>31201502</v>
      </c>
      <c r="B526" s="69" t="str">
        <f t="shared" ca="1" si="28"/>
        <v>Cinta aislante eléctrica</v>
      </c>
      <c r="C526" s="81" t="s">
        <v>1449</v>
      </c>
      <c r="D526" s="81">
        <v>1</v>
      </c>
      <c r="E526" s="71">
        <v>325</v>
      </c>
      <c r="F526" s="70">
        <f t="shared" ca="1" si="29"/>
        <v>325</v>
      </c>
      <c r="G526" s="45"/>
      <c r="H526" s="45"/>
      <c r="I526" s="45"/>
      <c r="J526" s="45"/>
    </row>
    <row r="527" spans="1:10" ht="13.5" customHeight="1" x14ac:dyDescent="0.2">
      <c r="A527" s="81">
        <v>44121634</v>
      </c>
      <c r="B527" s="69" t="str">
        <f t="shared" ca="1" si="28"/>
        <v>Rollos adhesivos</v>
      </c>
      <c r="C527" s="81" t="s">
        <v>1449</v>
      </c>
      <c r="D527" s="81">
        <v>2</v>
      </c>
      <c r="E527" s="71">
        <v>125</v>
      </c>
      <c r="F527" s="70">
        <f t="shared" ca="1" si="29"/>
        <v>250</v>
      </c>
      <c r="G527" s="45"/>
      <c r="H527" s="45"/>
      <c r="I527" s="45"/>
      <c r="J527" s="45"/>
    </row>
    <row r="528" spans="1:10" ht="13.5" customHeight="1" x14ac:dyDescent="0.2">
      <c r="A528" s="81">
        <v>23172008</v>
      </c>
      <c r="B528" s="69" t="str">
        <f t="shared" ca="1" si="28"/>
        <v>Filos de sierra circular para cortar metal</v>
      </c>
      <c r="C528" s="81" t="s">
        <v>1449</v>
      </c>
      <c r="D528" s="81">
        <v>1</v>
      </c>
      <c r="E528" s="71">
        <v>250</v>
      </c>
      <c r="F528" s="70">
        <f t="shared" ca="1" si="29"/>
        <v>250</v>
      </c>
      <c r="G528" s="45"/>
      <c r="H528" s="45"/>
      <c r="I528" s="45"/>
      <c r="J528" s="45"/>
    </row>
    <row r="529" spans="1:10" ht="13.5" customHeight="1" x14ac:dyDescent="0.2">
      <c r="A529" s="81">
        <v>12352310</v>
      </c>
      <c r="B529" s="69" t="str">
        <f t="shared" ca="1" si="28"/>
        <v>Siliconas</v>
      </c>
      <c r="C529" s="81" t="s">
        <v>1449</v>
      </c>
      <c r="D529" s="81">
        <v>2</v>
      </c>
      <c r="E529" s="71">
        <v>250</v>
      </c>
      <c r="F529" s="70">
        <f t="shared" ca="1" si="29"/>
        <v>500</v>
      </c>
      <c r="G529" s="45"/>
      <c r="H529" s="45"/>
      <c r="I529" s="45"/>
      <c r="J529" s="45"/>
    </row>
    <row r="530" spans="1:10" ht="13.5" customHeight="1" x14ac:dyDescent="0.2">
      <c r="A530" s="81">
        <v>31161725</v>
      </c>
      <c r="B530" s="69" t="str">
        <f t="shared" ca="1" si="28"/>
        <v>Tuercas abrazaderas</v>
      </c>
      <c r="C530" s="81" t="s">
        <v>1449</v>
      </c>
      <c r="D530" s="81">
        <v>15</v>
      </c>
      <c r="E530" s="71">
        <v>325</v>
      </c>
      <c r="F530" s="70">
        <f t="shared" ca="1" si="29"/>
        <v>4875</v>
      </c>
      <c r="G530" s="45"/>
      <c r="H530" s="45"/>
      <c r="I530" s="45"/>
      <c r="J530" s="45"/>
    </row>
    <row r="531" spans="1:10" ht="14.1" customHeight="1" x14ac:dyDescent="0.2">
      <c r="A531" s="45"/>
      <c r="B531" s="45"/>
      <c r="C531" s="45"/>
      <c r="D531" s="45"/>
      <c r="E531" s="73" t="s">
        <v>12551</v>
      </c>
      <c r="F531" s="74">
        <f ca="1">SUM(Table317[MONTO TOTAL ESTIMADO])</f>
        <v>29895</v>
      </c>
      <c r="G531" s="45"/>
      <c r="H531" s="45" t="str">
        <f>C510</f>
        <v>Bienes</v>
      </c>
      <c r="I531" s="45" t="str">
        <f>E510</f>
        <v>No</v>
      </c>
      <c r="J531" s="45" t="str">
        <f>D510</f>
        <v>Compras Menores</v>
      </c>
    </row>
    <row r="532" spans="1:10" ht="14.1" customHeight="1" thickBot="1" x14ac:dyDescent="0.3"/>
    <row r="533" spans="1:10" ht="33.75" customHeight="1" thickBot="1" x14ac:dyDescent="0.25">
      <c r="A533" s="64" t="s">
        <v>16382</v>
      </c>
      <c r="B533" s="64" t="s">
        <v>161</v>
      </c>
      <c r="C533" s="64" t="s">
        <v>11725</v>
      </c>
      <c r="D533" s="64" t="s">
        <v>14378</v>
      </c>
      <c r="E533" s="64" t="s">
        <v>10961</v>
      </c>
      <c r="F533" s="64" t="s">
        <v>11094</v>
      </c>
      <c r="G533" s="45"/>
      <c r="H533" s="45"/>
      <c r="I533" s="45"/>
      <c r="J533" s="45"/>
    </row>
    <row r="534" spans="1:10" ht="13.5" customHeight="1" thickBot="1" x14ac:dyDescent="0.25">
      <c r="A534" s="66" t="s">
        <v>18843</v>
      </c>
      <c r="B534" s="66" t="s">
        <v>18842</v>
      </c>
      <c r="C534" s="66" t="s">
        <v>17798</v>
      </c>
      <c r="D534" s="66" t="s">
        <v>17483</v>
      </c>
      <c r="E534" s="66" t="s">
        <v>17854</v>
      </c>
      <c r="F534" s="66"/>
      <c r="G534" s="45"/>
      <c r="H534" s="45"/>
      <c r="I534" s="45"/>
      <c r="J534" s="45"/>
    </row>
    <row r="535" spans="1:10" ht="14.1" customHeight="1" thickBot="1" x14ac:dyDescent="0.25">
      <c r="A535" s="106" t="s">
        <v>14828</v>
      </c>
      <c r="B535" s="67" t="s">
        <v>8528</v>
      </c>
      <c r="C535" s="76">
        <v>43122</v>
      </c>
      <c r="D535" s="106" t="s">
        <v>9385</v>
      </c>
      <c r="E535" s="67" t="s">
        <v>13094</v>
      </c>
      <c r="F535" s="66" t="s">
        <v>3080</v>
      </c>
      <c r="G535" s="45"/>
      <c r="H535" s="45"/>
      <c r="I535" s="45"/>
      <c r="J535" s="45"/>
    </row>
    <row r="536" spans="1:10" ht="14.1" customHeight="1" thickBot="1" x14ac:dyDescent="0.25">
      <c r="A536" s="107"/>
      <c r="B536" s="67" t="s">
        <v>1786</v>
      </c>
      <c r="C536" s="88">
        <f>IF(C535="","",IF(AND(MONTH(C535)&gt;=1,MONTH(C535)&lt;=3),1,IF(AND(MONTH(C535)&gt;=4,MONTH(C535)&lt;=6),2,IF(AND(MONTH(C535)&gt;=7,MONTH(C535)&lt;=9),3,4))))</f>
        <v>1</v>
      </c>
      <c r="D536" s="107"/>
      <c r="E536" s="67" t="s">
        <v>2417</v>
      </c>
      <c r="F536" s="66" t="s">
        <v>14449</v>
      </c>
      <c r="G536" s="45"/>
      <c r="H536" s="45"/>
      <c r="I536" s="45"/>
      <c r="J536" s="45"/>
    </row>
    <row r="537" spans="1:10" ht="14.1" customHeight="1" thickBot="1" x14ac:dyDescent="0.25">
      <c r="A537" s="107"/>
      <c r="B537" s="67" t="s">
        <v>12943</v>
      </c>
      <c r="C537" s="76">
        <v>43165</v>
      </c>
      <c r="D537" s="107"/>
      <c r="E537" s="67" t="s">
        <v>3073</v>
      </c>
      <c r="F537" s="66" t="s">
        <v>4621</v>
      </c>
      <c r="G537" s="45"/>
      <c r="H537" s="45"/>
      <c r="I537" s="45"/>
      <c r="J537" s="45"/>
    </row>
    <row r="538" spans="1:10" ht="14.1" customHeight="1" thickBot="1" x14ac:dyDescent="0.25">
      <c r="A538" s="107"/>
      <c r="B538" s="67" t="s">
        <v>1786</v>
      </c>
      <c r="C538" s="88">
        <f>IF(C537="","",IF(AND(MONTH(C537)&gt;=1,MONTH(C537)&lt;=3),1,IF(AND(MONTH(C537)&gt;=4,MONTH(C537)&lt;=6),2,IF(AND(MONTH(C537)&gt;=7,MONTH(C537)&lt;=9),3,4))))</f>
        <v>1</v>
      </c>
      <c r="D538" s="107"/>
      <c r="E538" s="67" t="s">
        <v>13193</v>
      </c>
      <c r="F538" s="66" t="s">
        <v>4621</v>
      </c>
      <c r="G538" s="45"/>
      <c r="H538" s="45"/>
      <c r="I538" s="45"/>
      <c r="J538" s="45"/>
    </row>
    <row r="539" spans="1:10" ht="14.1" customHeight="1" thickBot="1" x14ac:dyDescent="0.25">
      <c r="A539" s="45"/>
      <c r="B539" s="45"/>
      <c r="C539" s="45"/>
      <c r="D539" s="45"/>
      <c r="E539" s="45"/>
      <c r="F539" s="45"/>
      <c r="G539" s="45"/>
      <c r="H539" s="45"/>
      <c r="I539" s="45"/>
      <c r="J539" s="45"/>
    </row>
    <row r="540" spans="1:10" ht="14.1" customHeight="1" thickBot="1" x14ac:dyDescent="0.25">
      <c r="A540" s="72" t="s">
        <v>15735</v>
      </c>
      <c r="B540" s="72" t="s">
        <v>16146</v>
      </c>
      <c r="C540" s="72" t="s">
        <v>15641</v>
      </c>
      <c r="D540" s="72" t="s">
        <v>15251</v>
      </c>
      <c r="E540" s="72" t="s">
        <v>6932</v>
      </c>
      <c r="F540" s="72" t="s">
        <v>15280</v>
      </c>
      <c r="G540" s="45"/>
      <c r="H540" s="45"/>
      <c r="I540" s="45"/>
      <c r="J540" s="45"/>
    </row>
    <row r="541" spans="1:10" ht="13.5" customHeight="1" x14ac:dyDescent="0.2">
      <c r="A541" s="81">
        <v>47131818</v>
      </c>
      <c r="B541" s="69" t="str">
        <f t="shared" ref="B541:B557" ca="1" si="30">IFERROR(INDEX(UNSPSCDes,MATCH(INDIRECT(ADDRESS(ROW(),COLUMN()-1,4)),UNSPSCCode,0)),"")</f>
        <v>Antiséptico de aire</v>
      </c>
      <c r="C541" s="81" t="s">
        <v>16988</v>
      </c>
      <c r="D541" s="81">
        <v>2</v>
      </c>
      <c r="E541" s="71">
        <v>6900</v>
      </c>
      <c r="F541" s="70">
        <f t="shared" ref="F541:F557" ca="1" si="31">INDIRECT(ADDRESS(ROW(),COLUMN()-2,4))*INDIRECT(ADDRESS(ROW(),COLUMN()-1,4))</f>
        <v>13800</v>
      </c>
      <c r="G541" s="45"/>
      <c r="H541" s="45"/>
      <c r="I541" s="45"/>
      <c r="J541" s="45"/>
    </row>
    <row r="542" spans="1:10" ht="13.5" customHeight="1" x14ac:dyDescent="0.2">
      <c r="A542" s="81">
        <v>12164503</v>
      </c>
      <c r="B542" s="69" t="str">
        <f t="shared" ca="1" si="30"/>
        <v>Aditivos de fragancia</v>
      </c>
      <c r="C542" s="81" t="s">
        <v>16988</v>
      </c>
      <c r="D542" s="81">
        <v>1</v>
      </c>
      <c r="E542" s="71">
        <v>400</v>
      </c>
      <c r="F542" s="70">
        <f t="shared" ca="1" si="31"/>
        <v>400</v>
      </c>
      <c r="G542" s="45"/>
      <c r="H542" s="45"/>
      <c r="I542" s="45"/>
      <c r="J542" s="45"/>
    </row>
    <row r="543" spans="1:10" ht="13.5" customHeight="1" x14ac:dyDescent="0.2">
      <c r="A543" s="81">
        <v>12161801</v>
      </c>
      <c r="B543" s="69" t="str">
        <f t="shared" ca="1" si="30"/>
        <v>Geles</v>
      </c>
      <c r="C543" s="81" t="s">
        <v>9559</v>
      </c>
      <c r="D543" s="81">
        <v>6</v>
      </c>
      <c r="E543" s="71">
        <v>225</v>
      </c>
      <c r="F543" s="70">
        <f t="shared" ca="1" si="31"/>
        <v>1350</v>
      </c>
      <c r="G543" s="45"/>
      <c r="H543" s="45"/>
      <c r="I543" s="45"/>
      <c r="J543" s="45"/>
    </row>
    <row r="544" spans="1:10" ht="13.5" customHeight="1" x14ac:dyDescent="0.2">
      <c r="A544" s="81">
        <v>47131826</v>
      </c>
      <c r="B544" s="69" t="str">
        <f t="shared" ca="1" si="30"/>
        <v>Limpiadores de alfombras o tapizados</v>
      </c>
      <c r="C544" s="81" t="s">
        <v>16988</v>
      </c>
      <c r="D544" s="81">
        <v>2</v>
      </c>
      <c r="E544" s="71">
        <v>10500</v>
      </c>
      <c r="F544" s="70">
        <f t="shared" ca="1" si="31"/>
        <v>21000</v>
      </c>
      <c r="G544" s="45"/>
      <c r="H544" s="45"/>
      <c r="I544" s="45"/>
      <c r="J544" s="45"/>
    </row>
    <row r="545" spans="1:10" ht="13.5" customHeight="1" x14ac:dyDescent="0.2">
      <c r="A545" s="81">
        <v>46182001</v>
      </c>
      <c r="B545" s="69" t="str">
        <f t="shared" ca="1" si="30"/>
        <v>Máscaras o accesorios</v>
      </c>
      <c r="C545" s="81" t="s">
        <v>16988</v>
      </c>
      <c r="D545" s="81">
        <v>2</v>
      </c>
      <c r="E545" s="71">
        <v>90</v>
      </c>
      <c r="F545" s="70">
        <f t="shared" ca="1" si="31"/>
        <v>180</v>
      </c>
      <c r="G545" s="45"/>
      <c r="H545" s="45"/>
      <c r="I545" s="45"/>
      <c r="J545" s="45"/>
    </row>
    <row r="546" spans="1:10" ht="13.5" customHeight="1" x14ac:dyDescent="0.2">
      <c r="A546" s="81">
        <v>46181811</v>
      </c>
      <c r="B546" s="69" t="str">
        <f t="shared" ca="1" si="30"/>
        <v>Lentes protectores</v>
      </c>
      <c r="C546" s="81" t="s">
        <v>1449</v>
      </c>
      <c r="D546" s="81">
        <v>6</v>
      </c>
      <c r="E546" s="71">
        <v>175</v>
      </c>
      <c r="F546" s="70">
        <f t="shared" ca="1" si="31"/>
        <v>1050</v>
      </c>
      <c r="G546" s="45"/>
      <c r="H546" s="45"/>
      <c r="I546" s="45"/>
      <c r="J546" s="45"/>
    </row>
    <row r="547" spans="1:10" ht="13.5" customHeight="1" x14ac:dyDescent="0.2">
      <c r="A547" s="81">
        <v>46181504</v>
      </c>
      <c r="B547" s="69" t="str">
        <f t="shared" ca="1" si="30"/>
        <v>Guantes de protección</v>
      </c>
      <c r="C547" s="81" t="s">
        <v>1449</v>
      </c>
      <c r="D547" s="81">
        <v>11</v>
      </c>
      <c r="E547" s="71">
        <v>295</v>
      </c>
      <c r="F547" s="70">
        <f t="shared" ca="1" si="31"/>
        <v>3245</v>
      </c>
      <c r="G547" s="45"/>
      <c r="H547" s="45"/>
      <c r="I547" s="45"/>
      <c r="J547" s="45"/>
    </row>
    <row r="548" spans="1:10" ht="13.5" customHeight="1" x14ac:dyDescent="0.2">
      <c r="A548" s="81">
        <v>46182001</v>
      </c>
      <c r="B548" s="69" t="str">
        <f t="shared" ca="1" si="30"/>
        <v>Máscaras o accesorios</v>
      </c>
      <c r="C548" s="81" t="s">
        <v>1449</v>
      </c>
      <c r="D548" s="81">
        <v>8</v>
      </c>
      <c r="E548" s="71">
        <v>75</v>
      </c>
      <c r="F548" s="70">
        <f t="shared" ca="1" si="31"/>
        <v>600</v>
      </c>
      <c r="G548" s="45"/>
      <c r="H548" s="45"/>
      <c r="I548" s="45"/>
      <c r="J548" s="45"/>
    </row>
    <row r="549" spans="1:10" ht="13.5" customHeight="1" x14ac:dyDescent="0.2">
      <c r="A549" s="81">
        <v>47131501</v>
      </c>
      <c r="B549" s="69" t="str">
        <f t="shared" ca="1" si="30"/>
        <v>Trapos</v>
      </c>
      <c r="C549" s="81" t="s">
        <v>8628</v>
      </c>
      <c r="D549" s="81">
        <v>20</v>
      </c>
      <c r="E549" s="71">
        <v>150</v>
      </c>
      <c r="F549" s="70">
        <f t="shared" ca="1" si="31"/>
        <v>3000</v>
      </c>
      <c r="G549" s="45"/>
      <c r="H549" s="45"/>
      <c r="I549" s="45"/>
      <c r="J549" s="45"/>
    </row>
    <row r="550" spans="1:10" ht="13.5" customHeight="1" x14ac:dyDescent="0.2">
      <c r="A550" s="81">
        <v>24121807</v>
      </c>
      <c r="B550" s="69" t="str">
        <f t="shared" ca="1" si="30"/>
        <v>Recipientes de plástico</v>
      </c>
      <c r="C550" s="81" t="s">
        <v>1449</v>
      </c>
      <c r="D550" s="81">
        <v>18</v>
      </c>
      <c r="E550" s="71">
        <v>550</v>
      </c>
      <c r="F550" s="70">
        <f t="shared" ca="1" si="31"/>
        <v>9900</v>
      </c>
      <c r="G550" s="45"/>
      <c r="H550" s="45"/>
      <c r="I550" s="45"/>
      <c r="J550" s="45"/>
    </row>
    <row r="551" spans="1:10" ht="13.5" customHeight="1" x14ac:dyDescent="0.2">
      <c r="A551" s="81">
        <v>47131807</v>
      </c>
      <c r="B551" s="69" t="str">
        <f t="shared" ca="1" si="30"/>
        <v>Blanqueadores</v>
      </c>
      <c r="C551" s="81" t="s">
        <v>16988</v>
      </c>
      <c r="D551" s="81">
        <v>10</v>
      </c>
      <c r="E551" s="71">
        <v>480</v>
      </c>
      <c r="F551" s="70">
        <f t="shared" ca="1" si="31"/>
        <v>4800</v>
      </c>
      <c r="G551" s="45"/>
      <c r="H551" s="45"/>
      <c r="I551" s="45"/>
      <c r="J551" s="45"/>
    </row>
    <row r="552" spans="1:10" ht="13.5" customHeight="1" x14ac:dyDescent="0.2">
      <c r="A552" s="81">
        <v>47131706</v>
      </c>
      <c r="B552" s="69" t="str">
        <f t="shared" ca="1" si="30"/>
        <v>Dispensadores de ambientadores</v>
      </c>
      <c r="C552" s="81" t="s">
        <v>16988</v>
      </c>
      <c r="D552" s="81">
        <v>10</v>
      </c>
      <c r="E552" s="71">
        <v>550</v>
      </c>
      <c r="F552" s="70">
        <f t="shared" ca="1" si="31"/>
        <v>5500</v>
      </c>
      <c r="G552" s="45"/>
      <c r="H552" s="45"/>
      <c r="I552" s="45"/>
      <c r="J552" s="45"/>
    </row>
    <row r="553" spans="1:10" ht="13.5" customHeight="1" x14ac:dyDescent="0.2">
      <c r="A553" s="81">
        <v>47131803</v>
      </c>
      <c r="B553" s="69" t="str">
        <f t="shared" ca="1" si="30"/>
        <v>Desinfectantes para uso doméstico</v>
      </c>
      <c r="C553" s="81" t="s">
        <v>16988</v>
      </c>
      <c r="D553" s="81">
        <v>19</v>
      </c>
      <c r="E553" s="71">
        <v>450</v>
      </c>
      <c r="F553" s="70">
        <f t="shared" ca="1" si="31"/>
        <v>8550</v>
      </c>
      <c r="G553" s="45"/>
      <c r="H553" s="45"/>
      <c r="I553" s="45"/>
      <c r="J553" s="45"/>
    </row>
    <row r="554" spans="1:10" ht="13.5" customHeight="1" x14ac:dyDescent="0.2">
      <c r="A554" s="81">
        <v>30161711</v>
      </c>
      <c r="B554" s="69" t="str">
        <f t="shared" ca="1" si="30"/>
        <v>Alfombras para exteriores</v>
      </c>
      <c r="C554" s="81" t="s">
        <v>1449</v>
      </c>
      <c r="D554" s="81">
        <v>5</v>
      </c>
      <c r="E554" s="71">
        <v>750</v>
      </c>
      <c r="F554" s="70">
        <f t="shared" ca="1" si="31"/>
        <v>3750</v>
      </c>
      <c r="G554" s="45"/>
      <c r="H554" s="45"/>
      <c r="I554" s="45"/>
      <c r="J554" s="45"/>
    </row>
    <row r="555" spans="1:10" ht="13.5" customHeight="1" x14ac:dyDescent="0.2">
      <c r="A555" s="81">
        <v>47131619</v>
      </c>
      <c r="B555" s="69" t="str">
        <f t="shared" ca="1" si="30"/>
        <v>Cabezas de traperos</v>
      </c>
      <c r="C555" s="81" t="s">
        <v>1449</v>
      </c>
      <c r="D555" s="81">
        <v>24</v>
      </c>
      <c r="E555" s="71">
        <v>200</v>
      </c>
      <c r="F555" s="70">
        <f t="shared" ca="1" si="31"/>
        <v>4800</v>
      </c>
      <c r="G555" s="45"/>
      <c r="H555" s="45"/>
      <c r="I555" s="45"/>
      <c r="J555" s="45"/>
    </row>
    <row r="556" spans="1:10" ht="13.5" customHeight="1" x14ac:dyDescent="0.2">
      <c r="A556" s="81">
        <v>47131803</v>
      </c>
      <c r="B556" s="69" t="str">
        <f t="shared" ca="1" si="30"/>
        <v>Desinfectantes para uso doméstico</v>
      </c>
      <c r="C556" s="81" t="s">
        <v>1449</v>
      </c>
      <c r="D556" s="81">
        <v>1</v>
      </c>
      <c r="E556" s="71">
        <v>1100</v>
      </c>
      <c r="F556" s="70">
        <f t="shared" ca="1" si="31"/>
        <v>1100</v>
      </c>
      <c r="G556" s="45"/>
      <c r="H556" s="45"/>
      <c r="I556" s="45"/>
      <c r="J556" s="45"/>
    </row>
    <row r="557" spans="1:10" ht="13.5" customHeight="1" x14ac:dyDescent="0.2">
      <c r="A557" s="81">
        <v>47131604</v>
      </c>
      <c r="B557" s="69" t="str">
        <f t="shared" ca="1" si="30"/>
        <v>Escobas</v>
      </c>
      <c r="C557" s="81" t="s">
        <v>1449</v>
      </c>
      <c r="D557" s="81">
        <v>18</v>
      </c>
      <c r="E557" s="71">
        <v>200</v>
      </c>
      <c r="F557" s="70">
        <f t="shared" ca="1" si="31"/>
        <v>3600</v>
      </c>
      <c r="G557" s="45"/>
      <c r="H557" s="45"/>
      <c r="I557" s="45"/>
      <c r="J557" s="45"/>
    </row>
    <row r="558" spans="1:10" ht="14.1" customHeight="1" x14ac:dyDescent="0.2">
      <c r="A558" s="45"/>
      <c r="B558" s="45"/>
      <c r="C558" s="45"/>
      <c r="D558" s="45"/>
      <c r="E558" s="73" t="s">
        <v>12551</v>
      </c>
      <c r="F558" s="74">
        <f ca="1">SUM(Table314[MONTO TOTAL ESTIMADO])</f>
        <v>86625</v>
      </c>
      <c r="G558" s="45"/>
      <c r="H558" s="45" t="str">
        <f>C534</f>
        <v>Bienes</v>
      </c>
      <c r="I558" s="45" t="str">
        <f>E534</f>
        <v>No</v>
      </c>
      <c r="J558" s="45" t="str">
        <f>D534</f>
        <v>Compras Menores</v>
      </c>
    </row>
    <row r="559" spans="1:10" ht="14.1" customHeight="1" thickBot="1" x14ac:dyDescent="0.3"/>
    <row r="560" spans="1:10" ht="33.75" customHeight="1" thickBot="1" x14ac:dyDescent="0.25">
      <c r="A560" s="64" t="s">
        <v>16382</v>
      </c>
      <c r="B560" s="64" t="s">
        <v>161</v>
      </c>
      <c r="C560" s="64" t="s">
        <v>11725</v>
      </c>
      <c r="D560" s="64" t="s">
        <v>14378</v>
      </c>
      <c r="E560" s="64" t="s">
        <v>10961</v>
      </c>
      <c r="F560" s="64" t="s">
        <v>11094</v>
      </c>
      <c r="G560" s="45"/>
      <c r="H560" s="45"/>
      <c r="I560" s="45"/>
      <c r="J560" s="45"/>
    </row>
    <row r="561" spans="1:10" ht="13.5" customHeight="1" thickBot="1" x14ac:dyDescent="0.25">
      <c r="A561" s="66" t="s">
        <v>18843</v>
      </c>
      <c r="B561" s="66" t="s">
        <v>18842</v>
      </c>
      <c r="C561" s="66" t="s">
        <v>17798</v>
      </c>
      <c r="D561" s="66" t="s">
        <v>17483</v>
      </c>
      <c r="E561" s="66" t="s">
        <v>8854</v>
      </c>
      <c r="F561" s="66"/>
      <c r="G561" s="45"/>
      <c r="H561" s="45"/>
      <c r="I561" s="45"/>
      <c r="J561" s="45"/>
    </row>
    <row r="562" spans="1:10" ht="14.1" customHeight="1" thickBot="1" x14ac:dyDescent="0.25">
      <c r="A562" s="106" t="s">
        <v>14828</v>
      </c>
      <c r="B562" s="67" t="s">
        <v>8528</v>
      </c>
      <c r="C562" s="76">
        <v>43201</v>
      </c>
      <c r="D562" s="106" t="s">
        <v>9385</v>
      </c>
      <c r="E562" s="67" t="s">
        <v>13094</v>
      </c>
      <c r="F562" s="66" t="s">
        <v>3080</v>
      </c>
      <c r="G562" s="45"/>
      <c r="H562" s="45"/>
      <c r="I562" s="45"/>
      <c r="J562" s="45"/>
    </row>
    <row r="563" spans="1:10" ht="14.1" customHeight="1" thickBot="1" x14ac:dyDescent="0.25">
      <c r="A563" s="107"/>
      <c r="B563" s="67" t="s">
        <v>1786</v>
      </c>
      <c r="C563" s="88">
        <f>IF(C562="","",IF(AND(MONTH(C562)&gt;=1,MONTH(C562)&lt;=3),1,IF(AND(MONTH(C562)&gt;=4,MONTH(C562)&lt;=6),2,IF(AND(MONTH(C562)&gt;=7,MONTH(C562)&lt;=9),3,4))))</f>
        <v>2</v>
      </c>
      <c r="D563" s="107"/>
      <c r="E563" s="67" t="s">
        <v>2417</v>
      </c>
      <c r="F563" s="66" t="s">
        <v>14449</v>
      </c>
      <c r="G563" s="45"/>
      <c r="H563" s="45"/>
      <c r="I563" s="45"/>
      <c r="J563" s="45"/>
    </row>
    <row r="564" spans="1:10" ht="14.1" customHeight="1" thickBot="1" x14ac:dyDescent="0.25">
      <c r="A564" s="107"/>
      <c r="B564" s="67" t="s">
        <v>12943</v>
      </c>
      <c r="C564" s="76">
        <v>43252</v>
      </c>
      <c r="D564" s="107"/>
      <c r="E564" s="67" t="s">
        <v>3073</v>
      </c>
      <c r="F564" s="66" t="s">
        <v>4621</v>
      </c>
      <c r="G564" s="45"/>
      <c r="H564" s="45"/>
      <c r="I564" s="45"/>
      <c r="J564" s="45"/>
    </row>
    <row r="565" spans="1:10" ht="14.1" customHeight="1" thickBot="1" x14ac:dyDescent="0.25">
      <c r="A565" s="107"/>
      <c r="B565" s="67" t="s">
        <v>1786</v>
      </c>
      <c r="C565" s="88">
        <f>IF(C564="","",IF(AND(MONTH(C564)&gt;=1,MONTH(C564)&lt;=3),1,IF(AND(MONTH(C564)&gt;=4,MONTH(C564)&lt;=6),2,IF(AND(MONTH(C564)&gt;=7,MONTH(C564)&lt;=9),3,4))))</f>
        <v>2</v>
      </c>
      <c r="D565" s="107"/>
      <c r="E565" s="67" t="s">
        <v>13193</v>
      </c>
      <c r="F565" s="66" t="s">
        <v>4621</v>
      </c>
      <c r="G565" s="45"/>
      <c r="H565" s="45"/>
      <c r="I565" s="45"/>
      <c r="J565" s="45"/>
    </row>
    <row r="566" spans="1:10" ht="14.1" customHeight="1" thickBot="1" x14ac:dyDescent="0.25">
      <c r="A566" s="45"/>
      <c r="B566" s="45"/>
      <c r="C566" s="45"/>
      <c r="D566" s="45"/>
      <c r="E566" s="45"/>
      <c r="F566" s="45"/>
      <c r="G566" s="45"/>
      <c r="H566" s="45"/>
      <c r="I566" s="45"/>
      <c r="J566" s="45"/>
    </row>
    <row r="567" spans="1:10" ht="14.1" customHeight="1" thickBot="1" x14ac:dyDescent="0.25">
      <c r="A567" s="72" t="s">
        <v>15735</v>
      </c>
      <c r="B567" s="72" t="s">
        <v>16146</v>
      </c>
      <c r="C567" s="72" t="s">
        <v>15641</v>
      </c>
      <c r="D567" s="72" t="s">
        <v>15251</v>
      </c>
      <c r="E567" s="72" t="s">
        <v>6932</v>
      </c>
      <c r="F567" s="72" t="s">
        <v>15280</v>
      </c>
      <c r="G567" s="45"/>
      <c r="H567" s="45"/>
      <c r="I567" s="45"/>
      <c r="J567" s="45"/>
    </row>
    <row r="568" spans="1:10" ht="13.5" customHeight="1" x14ac:dyDescent="0.2">
      <c r="A568" s="81">
        <v>47131818</v>
      </c>
      <c r="B568" s="69" t="str">
        <f t="shared" ref="B568:B576" ca="1" si="32">IFERROR(INDEX(UNSPSCDes,MATCH(INDIRECT(ADDRESS(ROW(),COLUMN()-1,4)),UNSPSCCode,0)),"")</f>
        <v>Antiséptico de aire</v>
      </c>
      <c r="C568" s="81" t="s">
        <v>16988</v>
      </c>
      <c r="D568" s="81">
        <v>2</v>
      </c>
      <c r="E568" s="71">
        <v>6900</v>
      </c>
      <c r="F568" s="70">
        <f t="shared" ref="F568:F576" ca="1" si="33">INDIRECT(ADDRESS(ROW(),COLUMN()-2,4))*INDIRECT(ADDRESS(ROW(),COLUMN()-1,4))</f>
        <v>13800</v>
      </c>
      <c r="G568" s="45"/>
      <c r="H568" s="45"/>
      <c r="I568" s="45"/>
      <c r="J568" s="45"/>
    </row>
    <row r="569" spans="1:10" ht="13.5" customHeight="1" x14ac:dyDescent="0.2">
      <c r="A569" s="81">
        <v>12164503</v>
      </c>
      <c r="B569" s="69" t="str">
        <f t="shared" ca="1" si="32"/>
        <v>Aditivos de fragancia</v>
      </c>
      <c r="C569" s="81" t="s">
        <v>16988</v>
      </c>
      <c r="D569" s="81">
        <v>1</v>
      </c>
      <c r="E569" s="71">
        <v>400</v>
      </c>
      <c r="F569" s="70">
        <f t="shared" ca="1" si="33"/>
        <v>400</v>
      </c>
      <c r="G569" s="45"/>
      <c r="H569" s="45"/>
      <c r="I569" s="45"/>
      <c r="J569" s="45"/>
    </row>
    <row r="570" spans="1:10" ht="13.5" customHeight="1" x14ac:dyDescent="0.2">
      <c r="A570" s="81">
        <v>12161801</v>
      </c>
      <c r="B570" s="69" t="str">
        <f t="shared" ca="1" si="32"/>
        <v>Geles</v>
      </c>
      <c r="C570" s="81" t="s">
        <v>1449</v>
      </c>
      <c r="D570" s="81">
        <v>6</v>
      </c>
      <c r="E570" s="71">
        <v>225</v>
      </c>
      <c r="F570" s="70">
        <f t="shared" ca="1" si="33"/>
        <v>1350</v>
      </c>
      <c r="G570" s="45"/>
      <c r="H570" s="45"/>
      <c r="I570" s="45"/>
      <c r="J570" s="45"/>
    </row>
    <row r="571" spans="1:10" ht="13.5" customHeight="1" x14ac:dyDescent="0.2">
      <c r="A571" s="81">
        <v>47131826</v>
      </c>
      <c r="B571" s="69" t="str">
        <f t="shared" ca="1" si="32"/>
        <v>Limpiadores de alfombras o tapizados</v>
      </c>
      <c r="C571" s="81" t="s">
        <v>16988</v>
      </c>
      <c r="D571" s="81">
        <v>2</v>
      </c>
      <c r="E571" s="71">
        <v>10500</v>
      </c>
      <c r="F571" s="70">
        <f t="shared" ca="1" si="33"/>
        <v>21000</v>
      </c>
      <c r="G571" s="45"/>
      <c r="H571" s="45"/>
      <c r="I571" s="45"/>
      <c r="J571" s="45"/>
    </row>
    <row r="572" spans="1:10" ht="13.5" customHeight="1" x14ac:dyDescent="0.2">
      <c r="A572" s="81">
        <v>47131824</v>
      </c>
      <c r="B572" s="69" t="str">
        <f t="shared" ca="1" si="32"/>
        <v>Limpiadores de vidrio o ventanas</v>
      </c>
      <c r="C572" s="81" t="s">
        <v>9559</v>
      </c>
      <c r="D572" s="81">
        <v>6</v>
      </c>
      <c r="E572" s="71">
        <v>200</v>
      </c>
      <c r="F572" s="70">
        <f t="shared" ca="1" si="33"/>
        <v>1200</v>
      </c>
      <c r="G572" s="45"/>
      <c r="H572" s="45"/>
      <c r="I572" s="45"/>
      <c r="J572" s="45"/>
    </row>
    <row r="573" spans="1:10" ht="13.5" customHeight="1" x14ac:dyDescent="0.2">
      <c r="A573" s="81">
        <v>53131626</v>
      </c>
      <c r="B573" s="69" t="str">
        <f t="shared" ca="1" si="32"/>
        <v>Desinfectante de manos</v>
      </c>
      <c r="C573" s="81" t="s">
        <v>16988</v>
      </c>
      <c r="D573" s="81">
        <v>3</v>
      </c>
      <c r="E573" s="71">
        <v>3800</v>
      </c>
      <c r="F573" s="70">
        <f t="shared" ca="1" si="33"/>
        <v>11400</v>
      </c>
      <c r="G573" s="45"/>
      <c r="H573" s="45"/>
      <c r="I573" s="45"/>
      <c r="J573" s="45"/>
    </row>
    <row r="574" spans="1:10" ht="13.5" customHeight="1" x14ac:dyDescent="0.2">
      <c r="A574" s="81">
        <v>12164503</v>
      </c>
      <c r="B574" s="69" t="str">
        <f t="shared" ca="1" si="32"/>
        <v>Aditivos de fragancia</v>
      </c>
      <c r="C574" s="81" t="s">
        <v>16988</v>
      </c>
      <c r="D574" s="81">
        <v>5</v>
      </c>
      <c r="E574" s="71">
        <v>1250</v>
      </c>
      <c r="F574" s="70">
        <f t="shared" ca="1" si="33"/>
        <v>6250</v>
      </c>
      <c r="G574" s="45"/>
      <c r="H574" s="45"/>
      <c r="I574" s="45"/>
      <c r="J574" s="45"/>
    </row>
    <row r="575" spans="1:10" ht="13.5" customHeight="1" x14ac:dyDescent="0.2">
      <c r="A575" s="81">
        <v>10191509</v>
      </c>
      <c r="B575" s="69" t="str">
        <f t="shared" ca="1" si="32"/>
        <v>Insecticidas</v>
      </c>
      <c r="C575" s="81" t="s">
        <v>16988</v>
      </c>
      <c r="D575" s="81">
        <v>2</v>
      </c>
      <c r="E575" s="71">
        <v>2900</v>
      </c>
      <c r="F575" s="70">
        <f t="shared" ca="1" si="33"/>
        <v>5800</v>
      </c>
      <c r="G575" s="45"/>
      <c r="H575" s="45"/>
      <c r="I575" s="45"/>
      <c r="J575" s="45"/>
    </row>
    <row r="576" spans="1:10" ht="13.5" customHeight="1" x14ac:dyDescent="0.2">
      <c r="A576" s="81">
        <v>46181504</v>
      </c>
      <c r="B576" s="69" t="str">
        <f t="shared" ca="1" si="32"/>
        <v>Guantes de protección</v>
      </c>
      <c r="C576" s="81" t="s">
        <v>1449</v>
      </c>
      <c r="D576" s="81">
        <v>2</v>
      </c>
      <c r="E576" s="71">
        <v>250</v>
      </c>
      <c r="F576" s="70">
        <f t="shared" ca="1" si="33"/>
        <v>500</v>
      </c>
      <c r="G576" s="45"/>
      <c r="H576" s="45"/>
      <c r="I576" s="45"/>
      <c r="J576" s="45"/>
    </row>
    <row r="577" spans="1:10" ht="14.1" customHeight="1" x14ac:dyDescent="0.2">
      <c r="A577" s="45"/>
      <c r="B577" s="45"/>
      <c r="C577" s="45"/>
      <c r="D577" s="45"/>
      <c r="E577" s="73" t="s">
        <v>12551</v>
      </c>
      <c r="F577" s="74">
        <f ca="1">SUM(Table318[MONTO TOTAL ESTIMADO])</f>
        <v>61700</v>
      </c>
      <c r="G577" s="45"/>
      <c r="H577" s="45" t="str">
        <f>C561</f>
        <v>Bienes</v>
      </c>
      <c r="I577" s="45" t="str">
        <f>E561</f>
        <v>Sí</v>
      </c>
      <c r="J577" s="45" t="str">
        <f>D561</f>
        <v>Compras Menores</v>
      </c>
    </row>
    <row r="578" spans="1:10" ht="14.1" customHeight="1" thickBot="1" x14ac:dyDescent="0.3"/>
    <row r="579" spans="1:10" ht="33.75" customHeight="1" thickBot="1" x14ac:dyDescent="0.25">
      <c r="A579" s="64" t="s">
        <v>16382</v>
      </c>
      <c r="B579" s="64" t="s">
        <v>161</v>
      </c>
      <c r="C579" s="64" t="s">
        <v>11725</v>
      </c>
      <c r="D579" s="64" t="s">
        <v>14378</v>
      </c>
      <c r="E579" s="64" t="s">
        <v>10961</v>
      </c>
      <c r="F579" s="64" t="s">
        <v>11094</v>
      </c>
      <c r="G579" s="45"/>
      <c r="H579" s="45"/>
      <c r="I579" s="45"/>
      <c r="J579" s="45"/>
    </row>
    <row r="580" spans="1:10" ht="13.5" customHeight="1" thickBot="1" x14ac:dyDescent="0.25">
      <c r="A580" s="66" t="s">
        <v>18843</v>
      </c>
      <c r="B580" s="66" t="s">
        <v>18842</v>
      </c>
      <c r="C580" s="66" t="s">
        <v>17798</v>
      </c>
      <c r="D580" s="66" t="s">
        <v>17483</v>
      </c>
      <c r="E580" s="66" t="s">
        <v>8854</v>
      </c>
      <c r="F580" s="66"/>
      <c r="G580" s="45"/>
      <c r="H580" s="45"/>
      <c r="I580" s="45"/>
      <c r="J580" s="45"/>
    </row>
    <row r="581" spans="1:10" ht="14.1" customHeight="1" thickBot="1" x14ac:dyDescent="0.25">
      <c r="A581" s="106" t="s">
        <v>14828</v>
      </c>
      <c r="B581" s="67" t="s">
        <v>8528</v>
      </c>
      <c r="C581" s="76">
        <v>43293</v>
      </c>
      <c r="D581" s="106" t="s">
        <v>9385</v>
      </c>
      <c r="E581" s="67" t="s">
        <v>13094</v>
      </c>
      <c r="F581" s="66" t="s">
        <v>3080</v>
      </c>
      <c r="G581" s="45"/>
      <c r="H581" s="45"/>
      <c r="I581" s="45"/>
      <c r="J581" s="45"/>
    </row>
    <row r="582" spans="1:10" ht="14.1" customHeight="1" thickBot="1" x14ac:dyDescent="0.25">
      <c r="A582" s="107"/>
      <c r="B582" s="67" t="s">
        <v>1786</v>
      </c>
      <c r="C582" s="88">
        <f>IF(C581="","",IF(AND(MONTH(C581)&gt;=1,MONTH(C581)&lt;=3),1,IF(AND(MONTH(C581)&gt;=4,MONTH(C581)&lt;=6),2,IF(AND(MONTH(C581)&gt;=7,MONTH(C581)&lt;=9),3,4))))</f>
        <v>3</v>
      </c>
      <c r="D582" s="107"/>
      <c r="E582" s="67" t="s">
        <v>2417</v>
      </c>
      <c r="F582" s="66" t="s">
        <v>14449</v>
      </c>
      <c r="G582" s="45"/>
      <c r="H582" s="45"/>
      <c r="I582" s="45"/>
      <c r="J582" s="45"/>
    </row>
    <row r="583" spans="1:10" ht="14.1" customHeight="1" thickBot="1" x14ac:dyDescent="0.25">
      <c r="A583" s="107"/>
      <c r="B583" s="67" t="s">
        <v>12943</v>
      </c>
      <c r="C583" s="76">
        <v>43347</v>
      </c>
      <c r="D583" s="107"/>
      <c r="E583" s="67" t="s">
        <v>3073</v>
      </c>
      <c r="F583" s="66" t="s">
        <v>4621</v>
      </c>
      <c r="G583" s="45"/>
      <c r="H583" s="45"/>
      <c r="I583" s="45"/>
      <c r="J583" s="45"/>
    </row>
    <row r="584" spans="1:10" ht="14.1" customHeight="1" thickBot="1" x14ac:dyDescent="0.25">
      <c r="A584" s="107"/>
      <c r="B584" s="67" t="s">
        <v>1786</v>
      </c>
      <c r="C584" s="88">
        <f>IF(C583="","",IF(AND(MONTH(C583)&gt;=1,MONTH(C583)&lt;=3),1,IF(AND(MONTH(C583)&gt;=4,MONTH(C583)&lt;=6),2,IF(AND(MONTH(C583)&gt;=7,MONTH(C583)&lt;=9),3,4))))</f>
        <v>3</v>
      </c>
      <c r="D584" s="107"/>
      <c r="E584" s="67" t="s">
        <v>13193</v>
      </c>
      <c r="F584" s="66" t="s">
        <v>4621</v>
      </c>
      <c r="G584" s="45"/>
      <c r="H584" s="45"/>
      <c r="I584" s="45"/>
      <c r="J584" s="45"/>
    </row>
    <row r="585" spans="1:10" ht="14.1" customHeight="1" thickBot="1" x14ac:dyDescent="0.25">
      <c r="A585" s="45"/>
      <c r="B585" s="45"/>
      <c r="C585" s="45"/>
      <c r="D585" s="45"/>
      <c r="E585" s="45"/>
      <c r="F585" s="45"/>
      <c r="G585" s="45"/>
      <c r="H585" s="45"/>
      <c r="I585" s="45"/>
      <c r="J585" s="45"/>
    </row>
    <row r="586" spans="1:10" ht="14.1" customHeight="1" thickBot="1" x14ac:dyDescent="0.25">
      <c r="A586" s="72" t="s">
        <v>15735</v>
      </c>
      <c r="B586" s="72" t="s">
        <v>16146</v>
      </c>
      <c r="C586" s="72" t="s">
        <v>15641</v>
      </c>
      <c r="D586" s="72" t="s">
        <v>15251</v>
      </c>
      <c r="E586" s="72" t="s">
        <v>6932</v>
      </c>
      <c r="F586" s="72" t="s">
        <v>15280</v>
      </c>
      <c r="G586" s="45"/>
      <c r="H586" s="45"/>
      <c r="I586" s="45"/>
      <c r="J586" s="45"/>
    </row>
    <row r="587" spans="1:10" ht="13.5" customHeight="1" x14ac:dyDescent="0.2">
      <c r="A587" s="81">
        <v>47131818</v>
      </c>
      <c r="B587" s="69" t="str">
        <f t="shared" ref="B587:B603" ca="1" si="34">IFERROR(INDEX(UNSPSCDes,MATCH(INDIRECT(ADDRESS(ROW(),COLUMN()-1,4)),UNSPSCCode,0)),"")</f>
        <v>Antiséptico de aire</v>
      </c>
      <c r="C587" s="81" t="s">
        <v>16988</v>
      </c>
      <c r="D587" s="81">
        <v>2</v>
      </c>
      <c r="E587" s="71">
        <v>6900</v>
      </c>
      <c r="F587" s="70">
        <f t="shared" ref="F587:F603" ca="1" si="35">INDIRECT(ADDRESS(ROW(),COLUMN()-2,4))*INDIRECT(ADDRESS(ROW(),COLUMN()-1,4))</f>
        <v>13800</v>
      </c>
      <c r="G587" s="45"/>
      <c r="H587" s="45"/>
      <c r="I587" s="45"/>
      <c r="J587" s="45"/>
    </row>
    <row r="588" spans="1:10" ht="13.5" customHeight="1" x14ac:dyDescent="0.2">
      <c r="A588" s="81">
        <v>12161801</v>
      </c>
      <c r="B588" s="69" t="str">
        <f t="shared" ca="1" si="34"/>
        <v>Geles</v>
      </c>
      <c r="C588" s="81" t="s">
        <v>9559</v>
      </c>
      <c r="D588" s="81">
        <v>6</v>
      </c>
      <c r="E588" s="71">
        <v>225</v>
      </c>
      <c r="F588" s="70">
        <f t="shared" ca="1" si="35"/>
        <v>1350</v>
      </c>
      <c r="G588" s="45"/>
      <c r="H588" s="45"/>
      <c r="I588" s="45"/>
      <c r="J588" s="45"/>
    </row>
    <row r="589" spans="1:10" ht="13.5" customHeight="1" x14ac:dyDescent="0.2">
      <c r="A589" s="81">
        <v>47131826</v>
      </c>
      <c r="B589" s="69" t="str">
        <f t="shared" ca="1" si="34"/>
        <v>Limpiadores de alfombras o tapizados</v>
      </c>
      <c r="C589" s="81" t="s">
        <v>16988</v>
      </c>
      <c r="D589" s="81">
        <v>1</v>
      </c>
      <c r="E589" s="71">
        <v>10000</v>
      </c>
      <c r="F589" s="70">
        <f t="shared" ca="1" si="35"/>
        <v>10000</v>
      </c>
      <c r="G589" s="45"/>
      <c r="H589" s="45"/>
      <c r="I589" s="45"/>
      <c r="J589" s="45"/>
    </row>
    <row r="590" spans="1:10" ht="13.5" customHeight="1" x14ac:dyDescent="0.2">
      <c r="A590" s="81">
        <v>46182001</v>
      </c>
      <c r="B590" s="69" t="str">
        <f t="shared" ca="1" si="34"/>
        <v>Máscaras o accesorios</v>
      </c>
      <c r="C590" s="81" t="s">
        <v>1449</v>
      </c>
      <c r="D590" s="81">
        <v>8</v>
      </c>
      <c r="E590" s="71">
        <v>75</v>
      </c>
      <c r="F590" s="70">
        <f t="shared" ca="1" si="35"/>
        <v>600</v>
      </c>
      <c r="G590" s="45"/>
      <c r="H590" s="45"/>
      <c r="I590" s="45"/>
      <c r="J590" s="45"/>
    </row>
    <row r="591" spans="1:10" ht="13.5" customHeight="1" x14ac:dyDescent="0.2">
      <c r="A591" s="81">
        <v>46181504</v>
      </c>
      <c r="B591" s="69" t="str">
        <f t="shared" ca="1" si="34"/>
        <v>Guantes de protección</v>
      </c>
      <c r="C591" s="81" t="s">
        <v>1449</v>
      </c>
      <c r="D591" s="81">
        <v>8</v>
      </c>
      <c r="E591" s="71">
        <v>265</v>
      </c>
      <c r="F591" s="70">
        <f t="shared" ca="1" si="35"/>
        <v>2120</v>
      </c>
      <c r="G591" s="45"/>
      <c r="H591" s="45"/>
      <c r="I591" s="45"/>
      <c r="J591" s="45"/>
    </row>
    <row r="592" spans="1:10" ht="13.5" customHeight="1" x14ac:dyDescent="0.2">
      <c r="A592" s="81">
        <v>24121807</v>
      </c>
      <c r="B592" s="69" t="str">
        <f t="shared" ca="1" si="34"/>
        <v>Recipientes de plástico</v>
      </c>
      <c r="C592" s="81" t="s">
        <v>1449</v>
      </c>
      <c r="D592" s="81">
        <v>18</v>
      </c>
      <c r="E592" s="71">
        <v>550</v>
      </c>
      <c r="F592" s="70">
        <f t="shared" ca="1" si="35"/>
        <v>9900</v>
      </c>
      <c r="G592" s="45"/>
      <c r="H592" s="45"/>
      <c r="I592" s="45"/>
      <c r="J592" s="45"/>
    </row>
    <row r="593" spans="1:10" ht="13.5" customHeight="1" x14ac:dyDescent="0.2">
      <c r="A593" s="81">
        <v>47121701</v>
      </c>
      <c r="B593" s="69" t="str">
        <f t="shared" ca="1" si="34"/>
        <v>Bolsas de basura</v>
      </c>
      <c r="C593" s="81" t="s">
        <v>4734</v>
      </c>
      <c r="D593" s="81">
        <v>10</v>
      </c>
      <c r="E593" s="71">
        <v>280</v>
      </c>
      <c r="F593" s="70">
        <f t="shared" ca="1" si="35"/>
        <v>2800</v>
      </c>
      <c r="G593" s="45"/>
      <c r="H593" s="45"/>
      <c r="I593" s="45"/>
      <c r="J593" s="45"/>
    </row>
    <row r="594" spans="1:10" ht="13.5" customHeight="1" x14ac:dyDescent="0.2">
      <c r="A594" s="81">
        <v>47121701</v>
      </c>
      <c r="B594" s="69" t="str">
        <f t="shared" ca="1" si="34"/>
        <v>Bolsas de basura</v>
      </c>
      <c r="C594" s="81" t="s">
        <v>4734</v>
      </c>
      <c r="D594" s="81">
        <v>12</v>
      </c>
      <c r="E594" s="71">
        <v>450</v>
      </c>
      <c r="F594" s="70">
        <f t="shared" ca="1" si="35"/>
        <v>5400</v>
      </c>
      <c r="G594" s="45"/>
      <c r="H594" s="45"/>
      <c r="I594" s="45"/>
      <c r="J594" s="45"/>
    </row>
    <row r="595" spans="1:10" ht="13.5" customHeight="1" x14ac:dyDescent="0.2">
      <c r="A595" s="81">
        <v>47131501</v>
      </c>
      <c r="B595" s="69" t="str">
        <f t="shared" ca="1" si="34"/>
        <v>Trapos</v>
      </c>
      <c r="C595" s="81" t="s">
        <v>8628</v>
      </c>
      <c r="D595" s="81">
        <v>20</v>
      </c>
      <c r="E595" s="71">
        <v>150</v>
      </c>
      <c r="F595" s="70">
        <f t="shared" ca="1" si="35"/>
        <v>3000</v>
      </c>
      <c r="G595" s="45"/>
      <c r="H595" s="45"/>
      <c r="I595" s="45"/>
      <c r="J595" s="45"/>
    </row>
    <row r="596" spans="1:10" ht="13.5" customHeight="1" x14ac:dyDescent="0.2">
      <c r="A596" s="81">
        <v>47131807</v>
      </c>
      <c r="B596" s="69" t="str">
        <f t="shared" ca="1" si="34"/>
        <v>Blanqueadores</v>
      </c>
      <c r="C596" s="81" t="s">
        <v>16988</v>
      </c>
      <c r="D596" s="81">
        <v>10</v>
      </c>
      <c r="E596" s="71">
        <v>480</v>
      </c>
      <c r="F596" s="70">
        <f t="shared" ca="1" si="35"/>
        <v>4800</v>
      </c>
      <c r="G596" s="45"/>
      <c r="H596" s="45"/>
      <c r="I596" s="45"/>
      <c r="J596" s="45"/>
    </row>
    <row r="597" spans="1:10" ht="13.5" customHeight="1" x14ac:dyDescent="0.2">
      <c r="A597" s="81">
        <v>47131831</v>
      </c>
      <c r="B597" s="69" t="str">
        <f t="shared" ca="1" si="34"/>
        <v>Ácido muriático</v>
      </c>
      <c r="C597" s="81" t="s">
        <v>16988</v>
      </c>
      <c r="D597" s="81">
        <v>2</v>
      </c>
      <c r="E597" s="71">
        <v>550</v>
      </c>
      <c r="F597" s="70">
        <f t="shared" ca="1" si="35"/>
        <v>1100</v>
      </c>
      <c r="G597" s="45"/>
      <c r="H597" s="45"/>
      <c r="I597" s="45"/>
      <c r="J597" s="45"/>
    </row>
    <row r="598" spans="1:10" ht="13.5" customHeight="1" x14ac:dyDescent="0.2">
      <c r="A598" s="81">
        <v>12164503</v>
      </c>
      <c r="B598" s="69" t="str">
        <f t="shared" ca="1" si="34"/>
        <v>Aditivos de fragancia</v>
      </c>
      <c r="C598" s="81" t="s">
        <v>16988</v>
      </c>
      <c r="D598" s="81">
        <v>5</v>
      </c>
      <c r="E598" s="71">
        <v>1250</v>
      </c>
      <c r="F598" s="70">
        <f t="shared" ca="1" si="35"/>
        <v>6250</v>
      </c>
      <c r="G598" s="45"/>
      <c r="H598" s="45"/>
      <c r="I598" s="45"/>
      <c r="J598" s="45"/>
    </row>
    <row r="599" spans="1:10" ht="13.5" customHeight="1" x14ac:dyDescent="0.2">
      <c r="A599" s="81">
        <v>46181504</v>
      </c>
      <c r="B599" s="69" t="str">
        <f t="shared" ca="1" si="34"/>
        <v>Guantes de protección</v>
      </c>
      <c r="C599" s="81" t="s">
        <v>1449</v>
      </c>
      <c r="D599" s="81">
        <v>50</v>
      </c>
      <c r="E599" s="71">
        <v>60</v>
      </c>
      <c r="F599" s="70">
        <f t="shared" ca="1" si="35"/>
        <v>3000</v>
      </c>
      <c r="G599" s="45"/>
      <c r="H599" s="45"/>
      <c r="I599" s="45"/>
      <c r="J599" s="45"/>
    </row>
    <row r="600" spans="1:10" ht="13.5" customHeight="1" x14ac:dyDescent="0.2">
      <c r="A600" s="81">
        <v>47131803</v>
      </c>
      <c r="B600" s="69" t="str">
        <f t="shared" ca="1" si="34"/>
        <v>Desinfectantes para uso doméstico</v>
      </c>
      <c r="C600" s="81" t="s">
        <v>16988</v>
      </c>
      <c r="D600" s="81">
        <v>19</v>
      </c>
      <c r="E600" s="71">
        <v>450</v>
      </c>
      <c r="F600" s="70">
        <f t="shared" ca="1" si="35"/>
        <v>8550</v>
      </c>
      <c r="G600" s="45"/>
      <c r="H600" s="45"/>
      <c r="I600" s="45"/>
      <c r="J600" s="45"/>
    </row>
    <row r="601" spans="1:10" ht="13.5" customHeight="1" x14ac:dyDescent="0.2">
      <c r="A601" s="81">
        <v>47131619</v>
      </c>
      <c r="B601" s="69" t="str">
        <f t="shared" ca="1" si="34"/>
        <v>Cabezas de traperos</v>
      </c>
      <c r="C601" s="81" t="s">
        <v>1449</v>
      </c>
      <c r="D601" s="81">
        <v>12</v>
      </c>
      <c r="E601" s="71">
        <v>200</v>
      </c>
      <c r="F601" s="70">
        <f t="shared" ca="1" si="35"/>
        <v>2400</v>
      </c>
      <c r="G601" s="45"/>
      <c r="H601" s="45"/>
      <c r="I601" s="45"/>
      <c r="J601" s="45"/>
    </row>
    <row r="602" spans="1:10" ht="13.5" customHeight="1" x14ac:dyDescent="0.2">
      <c r="A602" s="81">
        <v>47131803</v>
      </c>
      <c r="B602" s="69" t="str">
        <f t="shared" ca="1" si="34"/>
        <v>Desinfectantes para uso doméstico</v>
      </c>
      <c r="C602" s="81" t="s">
        <v>1449</v>
      </c>
      <c r="D602" s="81">
        <v>4</v>
      </c>
      <c r="E602" s="71">
        <v>1100</v>
      </c>
      <c r="F602" s="70">
        <f t="shared" ca="1" si="35"/>
        <v>4400</v>
      </c>
      <c r="G602" s="45"/>
      <c r="H602" s="45"/>
      <c r="I602" s="45"/>
      <c r="J602" s="45"/>
    </row>
    <row r="603" spans="1:10" ht="13.5" customHeight="1" x14ac:dyDescent="0.2">
      <c r="A603" s="81">
        <v>41121813</v>
      </c>
      <c r="B603" s="69" t="str">
        <f t="shared" ca="1" si="34"/>
        <v>Cubetas</v>
      </c>
      <c r="C603" s="81" t="s">
        <v>1449</v>
      </c>
      <c r="D603" s="81">
        <v>12</v>
      </c>
      <c r="E603" s="71">
        <v>250</v>
      </c>
      <c r="F603" s="70">
        <f t="shared" ca="1" si="35"/>
        <v>3000</v>
      </c>
      <c r="G603" s="45"/>
      <c r="H603" s="45"/>
      <c r="I603" s="45"/>
      <c r="J603" s="45"/>
    </row>
    <row r="604" spans="1:10" ht="14.1" customHeight="1" x14ac:dyDescent="0.2">
      <c r="A604" s="45"/>
      <c r="B604" s="45"/>
      <c r="C604" s="45"/>
      <c r="D604" s="45"/>
      <c r="E604" s="73" t="s">
        <v>12551</v>
      </c>
      <c r="F604" s="74">
        <f ca="1">SUM(Table319[MONTO TOTAL ESTIMADO])</f>
        <v>82470</v>
      </c>
      <c r="G604" s="45"/>
      <c r="H604" s="45" t="str">
        <f>C580</f>
        <v>Bienes</v>
      </c>
      <c r="I604" s="45" t="str">
        <f>E580</f>
        <v>Sí</v>
      </c>
      <c r="J604" s="45" t="str">
        <f>D580</f>
        <v>Compras Menores</v>
      </c>
    </row>
    <row r="605" spans="1:10" ht="14.1" customHeight="1" thickBot="1" x14ac:dyDescent="0.3"/>
    <row r="606" spans="1:10" ht="33.75" customHeight="1" thickBot="1" x14ac:dyDescent="0.25">
      <c r="A606" s="64" t="s">
        <v>16382</v>
      </c>
      <c r="B606" s="64" t="s">
        <v>161</v>
      </c>
      <c r="C606" s="64" t="s">
        <v>11725</v>
      </c>
      <c r="D606" s="64" t="s">
        <v>14378</v>
      </c>
      <c r="E606" s="64" t="s">
        <v>10961</v>
      </c>
      <c r="F606" s="64" t="s">
        <v>11094</v>
      </c>
      <c r="G606" s="45"/>
      <c r="H606" s="45"/>
      <c r="I606" s="45"/>
      <c r="J606" s="45"/>
    </row>
    <row r="607" spans="1:10" ht="13.5" customHeight="1" thickBot="1" x14ac:dyDescent="0.25">
      <c r="A607" s="66" t="s">
        <v>18843</v>
      </c>
      <c r="B607" s="66" t="s">
        <v>18842</v>
      </c>
      <c r="C607" s="66" t="s">
        <v>17798</v>
      </c>
      <c r="D607" s="66" t="s">
        <v>17483</v>
      </c>
      <c r="E607" s="66" t="s">
        <v>8854</v>
      </c>
      <c r="F607" s="66"/>
      <c r="G607" s="45"/>
      <c r="H607" s="45"/>
      <c r="I607" s="45"/>
      <c r="J607" s="45"/>
    </row>
    <row r="608" spans="1:10" ht="14.1" customHeight="1" thickBot="1" x14ac:dyDescent="0.25">
      <c r="A608" s="106" t="s">
        <v>14828</v>
      </c>
      <c r="B608" s="67" t="s">
        <v>8528</v>
      </c>
      <c r="C608" s="76">
        <v>43374</v>
      </c>
      <c r="D608" s="106" t="s">
        <v>9385</v>
      </c>
      <c r="E608" s="67" t="s">
        <v>13094</v>
      </c>
      <c r="F608" s="66" t="s">
        <v>3080</v>
      </c>
      <c r="G608" s="45"/>
      <c r="H608" s="45"/>
      <c r="I608" s="45"/>
      <c r="J608" s="45"/>
    </row>
    <row r="609" spans="1:10" ht="14.1" customHeight="1" thickBot="1" x14ac:dyDescent="0.25">
      <c r="A609" s="107"/>
      <c r="B609" s="67" t="s">
        <v>1786</v>
      </c>
      <c r="C609" s="88">
        <f>IF(C608="","",IF(AND(MONTH(C608)&gt;=1,MONTH(C608)&lt;=3),1,IF(AND(MONTH(C608)&gt;=4,MONTH(C608)&lt;=6),2,IF(AND(MONTH(C608)&gt;=7,MONTH(C608)&lt;=9),3,4))))</f>
        <v>4</v>
      </c>
      <c r="D609" s="107"/>
      <c r="E609" s="67" t="s">
        <v>2417</v>
      </c>
      <c r="F609" s="66" t="s">
        <v>14449</v>
      </c>
      <c r="G609" s="45"/>
      <c r="H609" s="45"/>
      <c r="I609" s="45"/>
      <c r="J609" s="45"/>
    </row>
    <row r="610" spans="1:10" ht="14.1" customHeight="1" thickBot="1" x14ac:dyDescent="0.25">
      <c r="A610" s="107"/>
      <c r="B610" s="67" t="s">
        <v>12943</v>
      </c>
      <c r="C610" s="76">
        <v>43427</v>
      </c>
      <c r="D610" s="107"/>
      <c r="E610" s="67" t="s">
        <v>3073</v>
      </c>
      <c r="F610" s="66" t="s">
        <v>4621</v>
      </c>
      <c r="G610" s="45"/>
      <c r="H610" s="45"/>
      <c r="I610" s="45"/>
      <c r="J610" s="45"/>
    </row>
    <row r="611" spans="1:10" ht="14.1" customHeight="1" thickBot="1" x14ac:dyDescent="0.25">
      <c r="A611" s="107"/>
      <c r="B611" s="67" t="s">
        <v>1786</v>
      </c>
      <c r="C611" s="88">
        <f>IF(C610="","",IF(AND(MONTH(C610)&gt;=1,MONTH(C610)&lt;=3),1,IF(AND(MONTH(C610)&gt;=4,MONTH(C610)&lt;=6),2,IF(AND(MONTH(C610)&gt;=7,MONTH(C610)&lt;=9),3,4))))</f>
        <v>4</v>
      </c>
      <c r="D611" s="107"/>
      <c r="E611" s="67" t="s">
        <v>13193</v>
      </c>
      <c r="F611" s="66" t="s">
        <v>4621</v>
      </c>
      <c r="G611" s="45"/>
      <c r="H611" s="45"/>
      <c r="I611" s="45"/>
      <c r="J611" s="45"/>
    </row>
    <row r="612" spans="1:10" ht="14.1" customHeight="1" thickBot="1" x14ac:dyDescent="0.25">
      <c r="A612" s="45"/>
      <c r="B612" s="45"/>
      <c r="C612" s="45"/>
      <c r="D612" s="45"/>
      <c r="E612" s="45"/>
      <c r="F612" s="45"/>
      <c r="G612" s="45"/>
      <c r="H612" s="45"/>
      <c r="I612" s="45"/>
      <c r="J612" s="45"/>
    </row>
    <row r="613" spans="1:10" ht="14.1" customHeight="1" thickBot="1" x14ac:dyDescent="0.25">
      <c r="A613" s="72" t="s">
        <v>15735</v>
      </c>
      <c r="B613" s="72" t="s">
        <v>16146</v>
      </c>
      <c r="C613" s="72" t="s">
        <v>15641</v>
      </c>
      <c r="D613" s="72" t="s">
        <v>15251</v>
      </c>
      <c r="E613" s="72" t="s">
        <v>6932</v>
      </c>
      <c r="F613" s="72" t="s">
        <v>15280</v>
      </c>
      <c r="G613" s="45"/>
      <c r="H613" s="45"/>
      <c r="I613" s="45"/>
      <c r="J613" s="45"/>
    </row>
    <row r="614" spans="1:10" ht="13.5" customHeight="1" x14ac:dyDescent="0.2">
      <c r="A614" s="81">
        <v>47131818</v>
      </c>
      <c r="B614" s="69" t="str">
        <f t="shared" ref="B614:B620" ca="1" si="36">IFERROR(INDEX(UNSPSCDes,MATCH(INDIRECT(ADDRESS(ROW(),COLUMN()-1,4)),UNSPSCCode,0)),"")</f>
        <v>Antiséptico de aire</v>
      </c>
      <c r="C614" s="81" t="s">
        <v>16988</v>
      </c>
      <c r="D614" s="81">
        <v>2</v>
      </c>
      <c r="E614" s="71">
        <v>6900</v>
      </c>
      <c r="F614" s="70">
        <f t="shared" ref="F614:F620" ca="1" si="37">INDIRECT(ADDRESS(ROW(),COLUMN()-2,4))*INDIRECT(ADDRESS(ROW(),COLUMN()-1,4))</f>
        <v>13800</v>
      </c>
      <c r="G614" s="45"/>
      <c r="H614" s="45"/>
      <c r="I614" s="45"/>
      <c r="J614" s="45"/>
    </row>
    <row r="615" spans="1:10" ht="13.5" customHeight="1" x14ac:dyDescent="0.2">
      <c r="A615" s="81">
        <v>12161801</v>
      </c>
      <c r="B615" s="69" t="str">
        <f t="shared" ca="1" si="36"/>
        <v>Geles</v>
      </c>
      <c r="C615" s="81" t="s">
        <v>9559</v>
      </c>
      <c r="D615" s="81">
        <v>6</v>
      </c>
      <c r="E615" s="71">
        <v>225</v>
      </c>
      <c r="F615" s="70">
        <f t="shared" ca="1" si="37"/>
        <v>1350</v>
      </c>
      <c r="G615" s="45"/>
      <c r="H615" s="45"/>
      <c r="I615" s="45"/>
      <c r="J615" s="45"/>
    </row>
    <row r="616" spans="1:10" ht="13.5" customHeight="1" x14ac:dyDescent="0.2">
      <c r="A616" s="81">
        <v>46182001</v>
      </c>
      <c r="B616" s="69" t="str">
        <f t="shared" ca="1" si="36"/>
        <v>Máscaras o accesorios</v>
      </c>
      <c r="C616" s="81" t="s">
        <v>16988</v>
      </c>
      <c r="D616" s="81">
        <v>2</v>
      </c>
      <c r="E616" s="71">
        <v>90</v>
      </c>
      <c r="F616" s="70">
        <f t="shared" ca="1" si="37"/>
        <v>180</v>
      </c>
      <c r="G616" s="45"/>
      <c r="H616" s="45"/>
      <c r="I616" s="45"/>
      <c r="J616" s="45"/>
    </row>
    <row r="617" spans="1:10" ht="13.5" customHeight="1" x14ac:dyDescent="0.2">
      <c r="A617" s="81">
        <v>46181504</v>
      </c>
      <c r="B617" s="69" t="str">
        <f t="shared" ca="1" si="36"/>
        <v>Guantes de protección</v>
      </c>
      <c r="C617" s="81" t="s">
        <v>1449</v>
      </c>
      <c r="D617" s="81">
        <v>5</v>
      </c>
      <c r="E617" s="71">
        <v>295</v>
      </c>
      <c r="F617" s="70">
        <f t="shared" ca="1" si="37"/>
        <v>1475</v>
      </c>
      <c r="G617" s="45"/>
      <c r="H617" s="45"/>
      <c r="I617" s="45"/>
      <c r="J617" s="45"/>
    </row>
    <row r="618" spans="1:10" ht="13.5" customHeight="1" x14ac:dyDescent="0.2">
      <c r="A618" s="81">
        <v>47121701</v>
      </c>
      <c r="B618" s="69" t="str">
        <f t="shared" ca="1" si="36"/>
        <v>Bolsas de basura</v>
      </c>
      <c r="C618" s="81" t="s">
        <v>4734</v>
      </c>
      <c r="D618" s="81">
        <v>6</v>
      </c>
      <c r="E618" s="71">
        <v>450</v>
      </c>
      <c r="F618" s="70">
        <f t="shared" ca="1" si="37"/>
        <v>2700</v>
      </c>
      <c r="G618" s="45"/>
      <c r="H618" s="45"/>
      <c r="I618" s="45"/>
      <c r="J618" s="45"/>
    </row>
    <row r="619" spans="1:10" ht="13.5" customHeight="1" x14ac:dyDescent="0.2">
      <c r="A619" s="81">
        <v>46181504</v>
      </c>
      <c r="B619" s="69" t="str">
        <f t="shared" ca="1" si="36"/>
        <v>Guantes de protección</v>
      </c>
      <c r="C619" s="81" t="s">
        <v>1449</v>
      </c>
      <c r="D619" s="81">
        <v>50</v>
      </c>
      <c r="E619" s="71">
        <v>60</v>
      </c>
      <c r="F619" s="70">
        <f t="shared" ca="1" si="37"/>
        <v>3000</v>
      </c>
      <c r="G619" s="45"/>
      <c r="H619" s="45"/>
      <c r="I619" s="45"/>
      <c r="J619" s="45"/>
    </row>
    <row r="620" spans="1:10" ht="13.5" customHeight="1" x14ac:dyDescent="0.2">
      <c r="A620" s="81">
        <v>47131604</v>
      </c>
      <c r="B620" s="69" t="str">
        <f t="shared" ca="1" si="36"/>
        <v>Escobas</v>
      </c>
      <c r="C620" s="81" t="s">
        <v>1449</v>
      </c>
      <c r="D620" s="81">
        <v>12</v>
      </c>
      <c r="E620" s="71">
        <v>200</v>
      </c>
      <c r="F620" s="70">
        <f t="shared" ca="1" si="37"/>
        <v>2400</v>
      </c>
      <c r="G620" s="45"/>
      <c r="H620" s="45"/>
      <c r="I620" s="45"/>
      <c r="J620" s="45"/>
    </row>
    <row r="621" spans="1:10" ht="14.1" customHeight="1" x14ac:dyDescent="0.2">
      <c r="A621" s="45"/>
      <c r="B621" s="45"/>
      <c r="C621" s="45"/>
      <c r="D621" s="45"/>
      <c r="E621" s="73" t="s">
        <v>12551</v>
      </c>
      <c r="F621" s="74">
        <f ca="1">SUM(Table320[MONTO TOTAL ESTIMADO])</f>
        <v>24905</v>
      </c>
      <c r="G621" s="45"/>
      <c r="H621" s="45" t="str">
        <f>C607</f>
        <v>Bienes</v>
      </c>
      <c r="I621" s="45" t="str">
        <f>E607</f>
        <v>Sí</v>
      </c>
      <c r="J621" s="45" t="str">
        <f>D607</f>
        <v>Compras Menores</v>
      </c>
    </row>
    <row r="622" spans="1:10" ht="14.1" customHeight="1" thickBot="1" x14ac:dyDescent="0.3"/>
    <row r="623" spans="1:10" ht="33.75" customHeight="1" thickBot="1" x14ac:dyDescent="0.25">
      <c r="A623" s="64" t="s">
        <v>16382</v>
      </c>
      <c r="B623" s="64" t="s">
        <v>161</v>
      </c>
      <c r="C623" s="64" t="s">
        <v>11725</v>
      </c>
      <c r="D623" s="64" t="s">
        <v>14378</v>
      </c>
      <c r="E623" s="64" t="s">
        <v>10961</v>
      </c>
      <c r="F623" s="64" t="s">
        <v>11094</v>
      </c>
      <c r="G623" s="45"/>
      <c r="H623" s="45"/>
      <c r="I623" s="45"/>
      <c r="J623" s="45"/>
    </row>
    <row r="624" spans="1:10" ht="13.5" customHeight="1" thickBot="1" x14ac:dyDescent="0.25">
      <c r="A624" s="66" t="s">
        <v>18844</v>
      </c>
      <c r="B624" s="66" t="s">
        <v>18845</v>
      </c>
      <c r="C624" s="66" t="s">
        <v>17798</v>
      </c>
      <c r="D624" s="66" t="s">
        <v>17483</v>
      </c>
      <c r="E624" s="66" t="s">
        <v>17854</v>
      </c>
      <c r="F624" s="66"/>
      <c r="G624" s="45"/>
      <c r="H624" s="45"/>
      <c r="I624" s="45"/>
      <c r="J624" s="45"/>
    </row>
    <row r="625" spans="1:10" ht="14.1" customHeight="1" thickBot="1" x14ac:dyDescent="0.25">
      <c r="A625" s="106" t="s">
        <v>14828</v>
      </c>
      <c r="B625" s="67" t="s">
        <v>8528</v>
      </c>
      <c r="C625" s="76">
        <v>43122</v>
      </c>
      <c r="D625" s="106" t="s">
        <v>9385</v>
      </c>
      <c r="E625" s="67" t="s">
        <v>13094</v>
      </c>
      <c r="F625" s="66" t="s">
        <v>3080</v>
      </c>
      <c r="G625" s="45"/>
      <c r="H625" s="45"/>
      <c r="I625" s="45"/>
      <c r="J625" s="45"/>
    </row>
    <row r="626" spans="1:10" ht="14.1" customHeight="1" thickBot="1" x14ac:dyDescent="0.25">
      <c r="A626" s="107"/>
      <c r="B626" s="67" t="s">
        <v>1786</v>
      </c>
      <c r="C626" s="88">
        <f>IF(C625="","",IF(AND(MONTH(C625)&gt;=1,MONTH(C625)&lt;=3),1,IF(AND(MONTH(C625)&gt;=4,MONTH(C625)&lt;=6),2,IF(AND(MONTH(C625)&gt;=7,MONTH(C625)&lt;=9),3,4))))</f>
        <v>1</v>
      </c>
      <c r="D626" s="107"/>
      <c r="E626" s="67" t="s">
        <v>2417</v>
      </c>
      <c r="F626" s="66" t="s">
        <v>14449</v>
      </c>
      <c r="G626" s="45"/>
      <c r="H626" s="45"/>
      <c r="I626" s="45"/>
      <c r="J626" s="45"/>
    </row>
    <row r="627" spans="1:10" ht="14.1" customHeight="1" thickBot="1" x14ac:dyDescent="0.25">
      <c r="A627" s="107"/>
      <c r="B627" s="67" t="s">
        <v>12943</v>
      </c>
      <c r="C627" s="76">
        <v>43165</v>
      </c>
      <c r="D627" s="107"/>
      <c r="E627" s="67" t="s">
        <v>3073</v>
      </c>
      <c r="F627" s="66" t="s">
        <v>4621</v>
      </c>
      <c r="G627" s="45"/>
      <c r="H627" s="45"/>
      <c r="I627" s="45"/>
      <c r="J627" s="45"/>
    </row>
    <row r="628" spans="1:10" ht="14.1" customHeight="1" thickBot="1" x14ac:dyDescent="0.25">
      <c r="A628" s="107"/>
      <c r="B628" s="67" t="s">
        <v>1786</v>
      </c>
      <c r="C628" s="88">
        <f>IF(C627="","",IF(AND(MONTH(C627)&gt;=1,MONTH(C627)&lt;=3),1,IF(AND(MONTH(C627)&gt;=4,MONTH(C627)&lt;=6),2,IF(AND(MONTH(C627)&gt;=7,MONTH(C627)&lt;=9),3,4))))</f>
        <v>1</v>
      </c>
      <c r="D628" s="107"/>
      <c r="E628" s="67" t="s">
        <v>13193</v>
      </c>
      <c r="F628" s="66" t="s">
        <v>4621</v>
      </c>
      <c r="G628" s="45"/>
      <c r="H628" s="45"/>
      <c r="I628" s="45"/>
      <c r="J628" s="45"/>
    </row>
    <row r="629" spans="1:10" ht="14.1" customHeight="1" thickBot="1" x14ac:dyDescent="0.25">
      <c r="A629" s="45"/>
      <c r="B629" s="45"/>
      <c r="C629" s="45"/>
      <c r="D629" s="45"/>
      <c r="E629" s="45"/>
      <c r="F629" s="45"/>
      <c r="G629" s="45"/>
      <c r="H629" s="45"/>
      <c r="I629" s="45"/>
      <c r="J629" s="45"/>
    </row>
    <row r="630" spans="1:10" ht="14.1" customHeight="1" thickBot="1" x14ac:dyDescent="0.25">
      <c r="A630" s="72" t="s">
        <v>15735</v>
      </c>
      <c r="B630" s="72" t="s">
        <v>16146</v>
      </c>
      <c r="C630" s="72" t="s">
        <v>15641</v>
      </c>
      <c r="D630" s="72" t="s">
        <v>15251</v>
      </c>
      <c r="E630" s="72" t="s">
        <v>6932</v>
      </c>
      <c r="F630" s="72" t="s">
        <v>15280</v>
      </c>
      <c r="G630" s="45"/>
      <c r="H630" s="45"/>
      <c r="I630" s="45"/>
      <c r="J630" s="45"/>
    </row>
    <row r="631" spans="1:10" ht="13.5" customHeight="1" x14ac:dyDescent="0.2">
      <c r="A631" s="81">
        <v>46171609</v>
      </c>
      <c r="B631" s="69" t="str">
        <f t="shared" ref="B631:B634" ca="1" si="38">IFERROR(INDEX(UNSPSCDes,MATCH(INDIRECT(ADDRESS(ROW(),COLUMN()-1,4)),UNSPSCCode,0)),"")</f>
        <v>Espejos convexos de seguridad</v>
      </c>
      <c r="C631" s="81" t="s">
        <v>1449</v>
      </c>
      <c r="D631" s="81">
        <v>2</v>
      </c>
      <c r="E631" s="71">
        <v>4300</v>
      </c>
      <c r="F631" s="70">
        <f t="shared" ref="F631:F634" ca="1" si="39">INDIRECT(ADDRESS(ROW(),COLUMN()-2,4))*INDIRECT(ADDRESS(ROW(),COLUMN()-1,4))</f>
        <v>8600</v>
      </c>
      <c r="G631" s="45"/>
      <c r="H631" s="45"/>
      <c r="I631" s="45"/>
      <c r="J631" s="45"/>
    </row>
    <row r="632" spans="1:10" ht="13.5" customHeight="1" x14ac:dyDescent="0.2">
      <c r="A632" s="81">
        <v>46171611</v>
      </c>
      <c r="B632" s="69" t="str">
        <f t="shared" ca="1" si="38"/>
        <v>Sistemas de identificación de video</v>
      </c>
      <c r="C632" s="81" t="s">
        <v>1449</v>
      </c>
      <c r="D632" s="81">
        <v>1</v>
      </c>
      <c r="E632" s="71">
        <v>2200</v>
      </c>
      <c r="F632" s="70">
        <f t="shared" ca="1" si="39"/>
        <v>2200</v>
      </c>
      <c r="G632" s="45"/>
      <c r="H632" s="45"/>
      <c r="I632" s="45"/>
      <c r="J632" s="45"/>
    </row>
    <row r="633" spans="1:10" ht="13.5" customHeight="1" x14ac:dyDescent="0.2">
      <c r="A633" s="81">
        <v>46171610</v>
      </c>
      <c r="B633" s="69" t="str">
        <f t="shared" ca="1" si="38"/>
        <v>Cámaras de seguridad</v>
      </c>
      <c r="C633" s="81" t="s">
        <v>1449</v>
      </c>
      <c r="D633" s="81">
        <v>6</v>
      </c>
      <c r="E633" s="71">
        <v>35000</v>
      </c>
      <c r="F633" s="70">
        <f t="shared" ca="1" si="39"/>
        <v>210000</v>
      </c>
      <c r="G633" s="45"/>
      <c r="H633" s="45"/>
      <c r="I633" s="45"/>
      <c r="J633" s="45"/>
    </row>
    <row r="634" spans="1:10" ht="13.5" customHeight="1" x14ac:dyDescent="0.2">
      <c r="A634" s="81">
        <v>39121011</v>
      </c>
      <c r="B634" s="69" t="str">
        <f t="shared" ca="1" si="38"/>
        <v>Fuentes ininterrumpibles de potencia</v>
      </c>
      <c r="C634" s="81" t="s">
        <v>1449</v>
      </c>
      <c r="D634" s="81">
        <v>2</v>
      </c>
      <c r="E634" s="71">
        <v>6200</v>
      </c>
      <c r="F634" s="70">
        <f t="shared" ca="1" si="39"/>
        <v>12400</v>
      </c>
      <c r="G634" s="45"/>
      <c r="H634" s="45"/>
      <c r="I634" s="45"/>
      <c r="J634" s="45"/>
    </row>
    <row r="635" spans="1:10" ht="14.1" customHeight="1" x14ac:dyDescent="0.2">
      <c r="A635" s="45"/>
      <c r="B635" s="45"/>
      <c r="C635" s="45"/>
      <c r="D635" s="45"/>
      <c r="E635" s="73" t="s">
        <v>12551</v>
      </c>
      <c r="F635" s="74">
        <f ca="1">SUM(Table321[MONTO TOTAL ESTIMADO])</f>
        <v>233200</v>
      </c>
      <c r="G635" s="45"/>
      <c r="H635" s="45" t="str">
        <f>C624</f>
        <v>Bienes</v>
      </c>
      <c r="I635" s="45" t="str">
        <f>E624</f>
        <v>No</v>
      </c>
      <c r="J635" s="45" t="str">
        <f>D624</f>
        <v>Compras Menores</v>
      </c>
    </row>
    <row r="636" spans="1:10" ht="14.1" customHeight="1" thickBot="1" x14ac:dyDescent="0.3"/>
    <row r="637" spans="1:10" ht="33.75" customHeight="1" thickBot="1" x14ac:dyDescent="0.25">
      <c r="A637" s="64" t="s">
        <v>16382</v>
      </c>
      <c r="B637" s="64" t="s">
        <v>161</v>
      </c>
      <c r="C637" s="64" t="s">
        <v>11725</v>
      </c>
      <c r="D637" s="64" t="s">
        <v>14378</v>
      </c>
      <c r="E637" s="64" t="s">
        <v>10961</v>
      </c>
      <c r="F637" s="64" t="s">
        <v>11094</v>
      </c>
      <c r="G637" s="45"/>
      <c r="H637" s="45"/>
      <c r="I637" s="45"/>
      <c r="J637" s="45"/>
    </row>
    <row r="638" spans="1:10" ht="13.5" customHeight="1" thickBot="1" x14ac:dyDescent="0.25">
      <c r="A638" s="66" t="s">
        <v>18846</v>
      </c>
      <c r="B638" s="66" t="s">
        <v>18847</v>
      </c>
      <c r="C638" s="66" t="s">
        <v>17798</v>
      </c>
      <c r="D638" s="66" t="s">
        <v>17483</v>
      </c>
      <c r="E638" s="66" t="s">
        <v>6033</v>
      </c>
      <c r="F638" s="66"/>
      <c r="G638" s="45"/>
      <c r="H638" s="45"/>
      <c r="I638" s="45"/>
      <c r="J638" s="45"/>
    </row>
    <row r="639" spans="1:10" ht="14.1" customHeight="1" thickBot="1" x14ac:dyDescent="0.25">
      <c r="A639" s="106" t="s">
        <v>14828</v>
      </c>
      <c r="B639" s="67" t="s">
        <v>8528</v>
      </c>
      <c r="C639" s="76">
        <v>43122</v>
      </c>
      <c r="D639" s="106" t="s">
        <v>9385</v>
      </c>
      <c r="E639" s="67" t="s">
        <v>13094</v>
      </c>
      <c r="F639" s="66" t="s">
        <v>3080</v>
      </c>
      <c r="G639" s="45"/>
      <c r="H639" s="45"/>
      <c r="I639" s="45"/>
      <c r="J639" s="45"/>
    </row>
    <row r="640" spans="1:10" ht="14.1" customHeight="1" thickBot="1" x14ac:dyDescent="0.25">
      <c r="A640" s="107"/>
      <c r="B640" s="67" t="s">
        <v>1786</v>
      </c>
      <c r="C640" s="88">
        <f>IF(C639="","",IF(AND(MONTH(C639)&gt;=1,MONTH(C639)&lt;=3),1,IF(AND(MONTH(C639)&gt;=4,MONTH(C639)&lt;=6),2,IF(AND(MONTH(C639)&gt;=7,MONTH(C639)&lt;=9),3,4))))</f>
        <v>1</v>
      </c>
      <c r="D640" s="107"/>
      <c r="E640" s="67" t="s">
        <v>2417</v>
      </c>
      <c r="F640" s="66" t="s">
        <v>14449</v>
      </c>
      <c r="G640" s="45"/>
      <c r="H640" s="45"/>
      <c r="I640" s="45"/>
      <c r="J640" s="45"/>
    </row>
    <row r="641" spans="1:10" ht="14.1" customHeight="1" thickBot="1" x14ac:dyDescent="0.25">
      <c r="A641" s="107"/>
      <c r="B641" s="67" t="s">
        <v>12943</v>
      </c>
      <c r="C641" s="76">
        <v>43165</v>
      </c>
      <c r="D641" s="107"/>
      <c r="E641" s="67" t="s">
        <v>3073</v>
      </c>
      <c r="F641" s="66" t="s">
        <v>4621</v>
      </c>
      <c r="G641" s="45"/>
      <c r="H641" s="45"/>
      <c r="I641" s="45"/>
      <c r="J641" s="45"/>
    </row>
    <row r="642" spans="1:10" ht="14.1" customHeight="1" thickBot="1" x14ac:dyDescent="0.25">
      <c r="A642" s="107"/>
      <c r="B642" s="67" t="s">
        <v>1786</v>
      </c>
      <c r="C642" s="90"/>
      <c r="D642" s="107"/>
      <c r="E642" s="67" t="s">
        <v>13193</v>
      </c>
      <c r="F642" s="66" t="s">
        <v>4621</v>
      </c>
      <c r="G642" s="45"/>
      <c r="H642" s="45"/>
      <c r="I642" s="45"/>
      <c r="J642" s="45"/>
    </row>
    <row r="643" spans="1:10" ht="14.1" customHeight="1" thickBot="1" x14ac:dyDescent="0.25">
      <c r="A643" s="45"/>
      <c r="B643" s="45"/>
      <c r="C643" s="45"/>
      <c r="D643" s="45"/>
      <c r="E643" s="45"/>
      <c r="F643" s="45"/>
      <c r="G643" s="45"/>
      <c r="H643" s="45"/>
      <c r="I643" s="45"/>
      <c r="J643" s="45"/>
    </row>
    <row r="644" spans="1:10" ht="14.1" customHeight="1" thickBot="1" x14ac:dyDescent="0.25">
      <c r="A644" s="72" t="s">
        <v>15735</v>
      </c>
      <c r="B644" s="72" t="s">
        <v>16146</v>
      </c>
      <c r="C644" s="72" t="s">
        <v>15641</v>
      </c>
      <c r="D644" s="72" t="s">
        <v>15251</v>
      </c>
      <c r="E644" s="72" t="s">
        <v>6932</v>
      </c>
      <c r="F644" s="72" t="s">
        <v>15280</v>
      </c>
      <c r="G644" s="45"/>
      <c r="H644" s="45"/>
      <c r="I644" s="45"/>
      <c r="J644" s="45"/>
    </row>
    <row r="645" spans="1:10" ht="13.5" customHeight="1" x14ac:dyDescent="0.2">
      <c r="A645" s="81">
        <v>52121602</v>
      </c>
      <c r="B645" s="69" t="str">
        <f t="shared" ref="B645:B648" ca="1" si="40">IFERROR(INDEX(UNSPSCDes,MATCH(INDIRECT(ADDRESS(ROW(),COLUMN()-1,4)),UNSPSCCode,0)),"")</f>
        <v>Servilletas</v>
      </c>
      <c r="C645" s="81" t="s">
        <v>4734</v>
      </c>
      <c r="D645" s="81">
        <v>21</v>
      </c>
      <c r="E645" s="71">
        <v>600</v>
      </c>
      <c r="F645" s="70">
        <f t="shared" ref="F645:F648" ca="1" si="41">INDIRECT(ADDRESS(ROW(),COLUMN()-2,4))*INDIRECT(ADDRESS(ROW(),COLUMN()-1,4))</f>
        <v>12600</v>
      </c>
      <c r="G645" s="45"/>
      <c r="H645" s="45"/>
      <c r="I645" s="45"/>
      <c r="J645" s="45"/>
    </row>
    <row r="646" spans="1:10" ht="13.5" customHeight="1" x14ac:dyDescent="0.2">
      <c r="A646" s="81">
        <v>52151502</v>
      </c>
      <c r="B646" s="69" t="str">
        <f t="shared" ca="1" si="40"/>
        <v>Platos desechables para uso doméstico</v>
      </c>
      <c r="C646" s="81" t="s">
        <v>16988</v>
      </c>
      <c r="D646" s="81">
        <v>2</v>
      </c>
      <c r="E646" s="71">
        <v>1200</v>
      </c>
      <c r="F646" s="70">
        <f t="shared" ca="1" si="41"/>
        <v>2400</v>
      </c>
      <c r="G646" s="45"/>
      <c r="H646" s="45"/>
      <c r="I646" s="45"/>
      <c r="J646" s="45"/>
    </row>
    <row r="647" spans="1:10" ht="13.5" customHeight="1" x14ac:dyDescent="0.2">
      <c r="A647" s="81">
        <v>52151503</v>
      </c>
      <c r="B647" s="69" t="str">
        <f t="shared" ca="1" si="40"/>
        <v>Cubiertos desechables para uso doméstico</v>
      </c>
      <c r="C647" s="81" t="s">
        <v>16988</v>
      </c>
      <c r="D647" s="81">
        <v>1</v>
      </c>
      <c r="E647" s="71">
        <v>950</v>
      </c>
      <c r="F647" s="70">
        <f t="shared" ca="1" si="41"/>
        <v>950</v>
      </c>
      <c r="G647" s="45"/>
      <c r="H647" s="45"/>
      <c r="I647" s="45"/>
      <c r="J647" s="45"/>
    </row>
    <row r="648" spans="1:10" ht="13.5" customHeight="1" x14ac:dyDescent="0.2">
      <c r="A648" s="81">
        <v>52151504</v>
      </c>
      <c r="B648" s="69" t="str">
        <f t="shared" ca="1" si="40"/>
        <v>Tazas o vasos o tapas desechables para uso doméstico</v>
      </c>
      <c r="C648" s="81" t="s">
        <v>16988</v>
      </c>
      <c r="D648" s="81">
        <v>1</v>
      </c>
      <c r="E648" s="71">
        <v>3350</v>
      </c>
      <c r="F648" s="70">
        <f t="shared" ca="1" si="41"/>
        <v>3350</v>
      </c>
      <c r="G648" s="45"/>
      <c r="H648" s="45"/>
      <c r="I648" s="45"/>
      <c r="J648" s="45"/>
    </row>
    <row r="649" spans="1:10" ht="14.1" customHeight="1" x14ac:dyDescent="0.2">
      <c r="A649" s="45"/>
      <c r="B649" s="45"/>
      <c r="C649" s="45"/>
      <c r="D649" s="45"/>
      <c r="E649" s="73" t="s">
        <v>12551</v>
      </c>
      <c r="F649" s="74">
        <f ca="1">SUM(Table322[MONTO TOTAL ESTIMADO])</f>
        <v>19300</v>
      </c>
      <c r="G649" s="45"/>
      <c r="H649" s="45" t="str">
        <f>C638</f>
        <v>Bienes</v>
      </c>
      <c r="I649" s="45" t="str">
        <f>E638</f>
        <v>MIPYME Mujeres</v>
      </c>
      <c r="J649" s="45" t="str">
        <f>D638</f>
        <v>Compras Menores</v>
      </c>
    </row>
    <row r="650" spans="1:10" ht="14.1" customHeight="1" thickBot="1" x14ac:dyDescent="0.3"/>
    <row r="651" spans="1:10" ht="33.75" customHeight="1" thickBot="1" x14ac:dyDescent="0.25">
      <c r="A651" s="64" t="s">
        <v>16382</v>
      </c>
      <c r="B651" s="64" t="s">
        <v>161</v>
      </c>
      <c r="C651" s="64" t="s">
        <v>11725</v>
      </c>
      <c r="D651" s="64" t="s">
        <v>14378</v>
      </c>
      <c r="E651" s="64" t="s">
        <v>10961</v>
      </c>
      <c r="F651" s="64" t="s">
        <v>11094</v>
      </c>
      <c r="G651" s="45"/>
      <c r="H651" s="45"/>
      <c r="I651" s="45"/>
      <c r="J651" s="45"/>
    </row>
    <row r="652" spans="1:10" ht="13.5" customHeight="1" thickBot="1" x14ac:dyDescent="0.25">
      <c r="A652" s="66" t="s">
        <v>18846</v>
      </c>
      <c r="B652" s="66" t="s">
        <v>18848</v>
      </c>
      <c r="C652" s="66" t="s">
        <v>17798</v>
      </c>
      <c r="D652" s="66" t="s">
        <v>17483</v>
      </c>
      <c r="E652" s="66" t="s">
        <v>8854</v>
      </c>
      <c r="F652" s="66"/>
      <c r="G652" s="45"/>
      <c r="H652" s="45"/>
      <c r="I652" s="45"/>
      <c r="J652" s="45"/>
    </row>
    <row r="653" spans="1:10" ht="14.1" customHeight="1" thickBot="1" x14ac:dyDescent="0.25">
      <c r="A653" s="106" t="s">
        <v>14828</v>
      </c>
      <c r="B653" s="67" t="s">
        <v>8528</v>
      </c>
      <c r="C653" s="76">
        <v>43201</v>
      </c>
      <c r="D653" s="106" t="s">
        <v>9385</v>
      </c>
      <c r="E653" s="67" t="s">
        <v>13094</v>
      </c>
      <c r="F653" s="66" t="s">
        <v>3080</v>
      </c>
      <c r="G653" s="45"/>
      <c r="H653" s="45"/>
      <c r="I653" s="45"/>
      <c r="J653" s="45"/>
    </row>
    <row r="654" spans="1:10" ht="14.1" customHeight="1" thickBot="1" x14ac:dyDescent="0.25">
      <c r="A654" s="107"/>
      <c r="B654" s="67" t="s">
        <v>1786</v>
      </c>
      <c r="C654" s="88">
        <f>IF(C653="","",IF(AND(MONTH(C653)&gt;=1,MONTH(C653)&lt;=3),1,IF(AND(MONTH(C653)&gt;=4,MONTH(C653)&lt;=6),2,IF(AND(MONTH(C653)&gt;=7,MONTH(C653)&lt;=9),3,4))))</f>
        <v>2</v>
      </c>
      <c r="D654" s="107"/>
      <c r="E654" s="67" t="s">
        <v>2417</v>
      </c>
      <c r="F654" s="66" t="s">
        <v>14449</v>
      </c>
      <c r="G654" s="45"/>
      <c r="H654" s="45"/>
      <c r="I654" s="45"/>
      <c r="J654" s="45"/>
    </row>
    <row r="655" spans="1:10" ht="14.1" customHeight="1" thickBot="1" x14ac:dyDescent="0.25">
      <c r="A655" s="107"/>
      <c r="B655" s="67" t="s">
        <v>12943</v>
      </c>
      <c r="C655" s="76">
        <v>43252</v>
      </c>
      <c r="D655" s="107"/>
      <c r="E655" s="67" t="s">
        <v>3073</v>
      </c>
      <c r="F655" s="66" t="s">
        <v>4621</v>
      </c>
      <c r="G655" s="45"/>
      <c r="H655" s="45"/>
      <c r="I655" s="45"/>
      <c r="J655" s="45"/>
    </row>
    <row r="656" spans="1:10" ht="14.1" customHeight="1" thickBot="1" x14ac:dyDescent="0.25">
      <c r="A656" s="107"/>
      <c r="B656" s="67" t="s">
        <v>1786</v>
      </c>
      <c r="C656" s="88">
        <f>IF(C655="","",IF(AND(MONTH(C655)&gt;=1,MONTH(C655)&lt;=3),1,IF(AND(MONTH(C655)&gt;=4,MONTH(C655)&lt;=6),2,IF(AND(MONTH(C655)&gt;=7,MONTH(C655)&lt;=9),3,4))))</f>
        <v>2</v>
      </c>
      <c r="D656" s="107"/>
      <c r="E656" s="67" t="s">
        <v>13193</v>
      </c>
      <c r="F656" s="66" t="s">
        <v>4621</v>
      </c>
      <c r="G656" s="45"/>
      <c r="H656" s="45"/>
      <c r="I656" s="45"/>
      <c r="J656" s="45"/>
    </row>
    <row r="657" spans="1:10" ht="14.1" customHeight="1" thickBot="1" x14ac:dyDescent="0.25">
      <c r="A657" s="45"/>
      <c r="B657" s="45"/>
      <c r="C657" s="45"/>
      <c r="D657" s="45"/>
      <c r="E657" s="45"/>
      <c r="F657" s="45"/>
      <c r="G657" s="45"/>
      <c r="H657" s="45"/>
      <c r="I657" s="45"/>
      <c r="J657" s="45"/>
    </row>
    <row r="658" spans="1:10" ht="14.1" customHeight="1" thickBot="1" x14ac:dyDescent="0.25">
      <c r="A658" s="72" t="s">
        <v>15735</v>
      </c>
      <c r="B658" s="72" t="s">
        <v>16146</v>
      </c>
      <c r="C658" s="72" t="s">
        <v>15641</v>
      </c>
      <c r="D658" s="72" t="s">
        <v>15251</v>
      </c>
      <c r="E658" s="72" t="s">
        <v>6932</v>
      </c>
      <c r="F658" s="72" t="s">
        <v>15280</v>
      </c>
      <c r="G658" s="45"/>
      <c r="H658" s="45"/>
      <c r="I658" s="45"/>
      <c r="J658" s="45"/>
    </row>
    <row r="659" spans="1:10" ht="13.5" customHeight="1" x14ac:dyDescent="0.2">
      <c r="A659" s="81">
        <v>14111704</v>
      </c>
      <c r="B659" s="69" t="str">
        <f ca="1">IFERROR(INDEX(UNSPSCDes,MATCH(INDIRECT(ADDRESS(ROW(),COLUMN()-1,4)),UNSPSCCode,0)),"")</f>
        <v>Papel higiénico</v>
      </c>
      <c r="C659" s="81" t="s">
        <v>16988</v>
      </c>
      <c r="D659" s="81">
        <v>50</v>
      </c>
      <c r="E659" s="71">
        <v>1250</v>
      </c>
      <c r="F659" s="70">
        <f ca="1">INDIRECT(ADDRESS(ROW(),COLUMN()-2,4))*INDIRECT(ADDRESS(ROW(),COLUMN()-1,4))</f>
        <v>62500</v>
      </c>
      <c r="G659" s="45"/>
      <c r="H659" s="45"/>
      <c r="I659" s="45"/>
      <c r="J659" s="45"/>
    </row>
    <row r="660" spans="1:10" ht="13.5" customHeight="1" x14ac:dyDescent="0.2">
      <c r="A660" s="81">
        <v>52151502</v>
      </c>
      <c r="B660" s="69" t="str">
        <f ca="1">IFERROR(INDEX(UNSPSCDes,MATCH(INDIRECT(ADDRESS(ROW(),COLUMN()-1,4)),UNSPSCCode,0)),"")</f>
        <v>Platos desechables para uso doméstico</v>
      </c>
      <c r="C660" s="81" t="s">
        <v>1449</v>
      </c>
      <c r="D660" s="81">
        <v>4</v>
      </c>
      <c r="E660" s="71">
        <v>60</v>
      </c>
      <c r="F660" s="70">
        <f ca="1">INDIRECT(ADDRESS(ROW(),COLUMN()-2,4))*INDIRECT(ADDRESS(ROW(),COLUMN()-1,4))</f>
        <v>240</v>
      </c>
      <c r="G660" s="45"/>
      <c r="H660" s="45"/>
      <c r="I660" s="45"/>
      <c r="J660" s="45"/>
    </row>
    <row r="661" spans="1:10" ht="13.5" customHeight="1" x14ac:dyDescent="0.2">
      <c r="A661" s="81">
        <v>52151504</v>
      </c>
      <c r="B661" s="69" t="str">
        <f ca="1">IFERROR(INDEX(UNSPSCDes,MATCH(INDIRECT(ADDRESS(ROW(),COLUMN()-1,4)),UNSPSCCode,0)),"")</f>
        <v>Tazas o vasos o tapas desechables para uso doméstico</v>
      </c>
      <c r="C661" s="81" t="s">
        <v>16988</v>
      </c>
      <c r="D661" s="81">
        <v>1</v>
      </c>
      <c r="E661" s="71">
        <v>3350</v>
      </c>
      <c r="F661" s="70">
        <f ca="1">INDIRECT(ADDRESS(ROW(),COLUMN()-2,4))*INDIRECT(ADDRESS(ROW(),COLUMN()-1,4))</f>
        <v>3350</v>
      </c>
      <c r="G661" s="45"/>
      <c r="H661" s="45"/>
      <c r="I661" s="45"/>
      <c r="J661" s="45"/>
    </row>
    <row r="662" spans="1:10" ht="14.1" customHeight="1" x14ac:dyDescent="0.2">
      <c r="A662" s="45"/>
      <c r="B662" s="45"/>
      <c r="C662" s="45"/>
      <c r="D662" s="45"/>
      <c r="E662" s="73" t="s">
        <v>12551</v>
      </c>
      <c r="F662" s="74">
        <f ca="1">SUM(Table323[MONTO TOTAL ESTIMADO])</f>
        <v>66090</v>
      </c>
      <c r="G662" s="45"/>
      <c r="H662" s="45" t="str">
        <f>C652</f>
        <v>Bienes</v>
      </c>
      <c r="I662" s="45" t="str">
        <f>E652</f>
        <v>Sí</v>
      </c>
      <c r="J662" s="45" t="str">
        <f>D652</f>
        <v>Compras Menores</v>
      </c>
    </row>
    <row r="663" spans="1:10" ht="14.1" customHeight="1" thickBot="1" x14ac:dyDescent="0.3"/>
    <row r="664" spans="1:10" ht="33.75" customHeight="1" thickBot="1" x14ac:dyDescent="0.25">
      <c r="A664" s="64" t="s">
        <v>16382</v>
      </c>
      <c r="B664" s="64" t="s">
        <v>161</v>
      </c>
      <c r="C664" s="64" t="s">
        <v>11725</v>
      </c>
      <c r="D664" s="64" t="s">
        <v>14378</v>
      </c>
      <c r="E664" s="64" t="s">
        <v>10961</v>
      </c>
      <c r="F664" s="64" t="s">
        <v>11094</v>
      </c>
      <c r="G664" s="45"/>
      <c r="H664" s="45"/>
      <c r="I664" s="45"/>
      <c r="J664" s="45"/>
    </row>
    <row r="665" spans="1:10" ht="13.5" customHeight="1" thickBot="1" x14ac:dyDescent="0.25">
      <c r="A665" s="66" t="s">
        <v>18846</v>
      </c>
      <c r="B665" s="66" t="s">
        <v>18849</v>
      </c>
      <c r="C665" s="66" t="s">
        <v>17798</v>
      </c>
      <c r="D665" s="66" t="s">
        <v>17483</v>
      </c>
      <c r="E665" s="66" t="s">
        <v>17854</v>
      </c>
      <c r="F665" s="66"/>
      <c r="G665" s="45"/>
      <c r="H665" s="45"/>
      <c r="I665" s="45"/>
      <c r="J665" s="45"/>
    </row>
    <row r="666" spans="1:10" ht="14.1" customHeight="1" thickBot="1" x14ac:dyDescent="0.25">
      <c r="A666" s="106" t="s">
        <v>14828</v>
      </c>
      <c r="B666" s="67" t="s">
        <v>8528</v>
      </c>
      <c r="C666" s="76">
        <v>43293</v>
      </c>
      <c r="D666" s="106" t="s">
        <v>9385</v>
      </c>
      <c r="E666" s="67" t="s">
        <v>13094</v>
      </c>
      <c r="F666" s="66" t="s">
        <v>3080</v>
      </c>
      <c r="G666" s="45"/>
      <c r="H666" s="45"/>
      <c r="I666" s="45"/>
      <c r="J666" s="45"/>
    </row>
    <row r="667" spans="1:10" ht="14.1" customHeight="1" thickBot="1" x14ac:dyDescent="0.25">
      <c r="A667" s="107"/>
      <c r="B667" s="67" t="s">
        <v>1786</v>
      </c>
      <c r="C667" s="88">
        <f>IF(C666="","",IF(AND(MONTH(C666)&gt;=1,MONTH(C666)&lt;=3),1,IF(AND(MONTH(C666)&gt;=4,MONTH(C666)&lt;=6),2,IF(AND(MONTH(C666)&gt;=7,MONTH(C666)&lt;=9),3,4))))</f>
        <v>3</v>
      </c>
      <c r="D667" s="107"/>
      <c r="E667" s="67" t="s">
        <v>2417</v>
      </c>
      <c r="F667" s="66" t="s">
        <v>14449</v>
      </c>
      <c r="G667" s="45"/>
      <c r="H667" s="45"/>
      <c r="I667" s="45"/>
      <c r="J667" s="45"/>
    </row>
    <row r="668" spans="1:10" ht="14.1" customHeight="1" thickBot="1" x14ac:dyDescent="0.25">
      <c r="A668" s="107"/>
      <c r="B668" s="67" t="s">
        <v>12943</v>
      </c>
      <c r="C668" s="76">
        <v>43347</v>
      </c>
      <c r="D668" s="107"/>
      <c r="E668" s="67" t="s">
        <v>3073</v>
      </c>
      <c r="F668" s="66" t="s">
        <v>4621</v>
      </c>
      <c r="G668" s="45"/>
      <c r="H668" s="45"/>
      <c r="I668" s="45"/>
      <c r="J668" s="45"/>
    </row>
    <row r="669" spans="1:10" ht="14.1" customHeight="1" thickBot="1" x14ac:dyDescent="0.25">
      <c r="A669" s="107"/>
      <c r="B669" s="67" t="s">
        <v>1786</v>
      </c>
      <c r="C669" s="88">
        <f>IF(C668="","",IF(AND(MONTH(C668)&gt;=1,MONTH(C668)&lt;=3),1,IF(AND(MONTH(C668)&gt;=4,MONTH(C668)&lt;=6),2,IF(AND(MONTH(C668)&gt;=7,MONTH(C668)&lt;=9),3,4))))</f>
        <v>3</v>
      </c>
      <c r="D669" s="107"/>
      <c r="E669" s="67" t="s">
        <v>13193</v>
      </c>
      <c r="F669" s="66" t="s">
        <v>4621</v>
      </c>
      <c r="G669" s="45"/>
      <c r="H669" s="45"/>
      <c r="I669" s="45"/>
      <c r="J669" s="45"/>
    </row>
    <row r="670" spans="1:10" ht="14.1" customHeight="1" thickBot="1" x14ac:dyDescent="0.25">
      <c r="A670" s="45"/>
      <c r="B670" s="45"/>
      <c r="C670" s="45"/>
      <c r="D670" s="45"/>
      <c r="E670" s="45"/>
      <c r="F670" s="45"/>
      <c r="G670" s="45"/>
      <c r="H670" s="45"/>
      <c r="I670" s="45"/>
      <c r="J670" s="45"/>
    </row>
    <row r="671" spans="1:10" ht="14.1" customHeight="1" thickBot="1" x14ac:dyDescent="0.25">
      <c r="A671" s="72" t="s">
        <v>15735</v>
      </c>
      <c r="B671" s="72" t="s">
        <v>16146</v>
      </c>
      <c r="C671" s="72" t="s">
        <v>15641</v>
      </c>
      <c r="D671" s="72" t="s">
        <v>15251</v>
      </c>
      <c r="E671" s="72" t="s">
        <v>6932</v>
      </c>
      <c r="F671" s="72" t="s">
        <v>15280</v>
      </c>
      <c r="G671" s="45"/>
      <c r="H671" s="45"/>
      <c r="I671" s="45"/>
      <c r="J671" s="45"/>
    </row>
    <row r="672" spans="1:10" ht="13.5" customHeight="1" x14ac:dyDescent="0.2">
      <c r="A672" s="81">
        <v>14111704</v>
      </c>
      <c r="B672" s="69" t="str">
        <f ca="1">IFERROR(INDEX(UNSPSCDes,MATCH(INDIRECT(ADDRESS(ROW(),COLUMN()-1,4)),UNSPSCCode,0)),"")</f>
        <v>Papel higiénico</v>
      </c>
      <c r="C672" s="81" t="s">
        <v>16988</v>
      </c>
      <c r="D672" s="81">
        <v>50</v>
      </c>
      <c r="E672" s="71">
        <v>1250</v>
      </c>
      <c r="F672" s="70">
        <f ca="1">INDIRECT(ADDRESS(ROW(),COLUMN()-2,4))*INDIRECT(ADDRESS(ROW(),COLUMN()-1,4))</f>
        <v>62500</v>
      </c>
      <c r="G672" s="45"/>
      <c r="H672" s="45"/>
      <c r="I672" s="45"/>
      <c r="J672" s="45"/>
    </row>
    <row r="673" spans="1:10" ht="14.1" customHeight="1" x14ac:dyDescent="0.2">
      <c r="A673" s="45"/>
      <c r="B673" s="45"/>
      <c r="C673" s="45"/>
      <c r="D673" s="45"/>
      <c r="E673" s="73" t="s">
        <v>12551</v>
      </c>
      <c r="F673" s="74">
        <f ca="1">SUM(Table324[MONTO TOTAL ESTIMADO])</f>
        <v>62500</v>
      </c>
      <c r="G673" s="45"/>
      <c r="H673" s="45" t="str">
        <f>C665</f>
        <v>Bienes</v>
      </c>
      <c r="I673" s="45" t="str">
        <f>E665</f>
        <v>No</v>
      </c>
      <c r="J673" s="45" t="str">
        <f>D665</f>
        <v>Compras Menores</v>
      </c>
    </row>
    <row r="674" spans="1:10" ht="14.1" customHeight="1" thickBot="1" x14ac:dyDescent="0.3"/>
    <row r="675" spans="1:10" ht="33.75" customHeight="1" thickBot="1" x14ac:dyDescent="0.25">
      <c r="A675" s="64" t="s">
        <v>16382</v>
      </c>
      <c r="B675" s="64" t="s">
        <v>161</v>
      </c>
      <c r="C675" s="64" t="s">
        <v>11725</v>
      </c>
      <c r="D675" s="64" t="s">
        <v>14378</v>
      </c>
      <c r="E675" s="64" t="s">
        <v>10961</v>
      </c>
      <c r="F675" s="64" t="s">
        <v>11094</v>
      </c>
      <c r="G675" s="45"/>
      <c r="H675" s="45"/>
      <c r="I675" s="45"/>
      <c r="J675" s="45"/>
    </row>
    <row r="676" spans="1:10" ht="13.5" customHeight="1" thickBot="1" x14ac:dyDescent="0.25">
      <c r="A676" s="66" t="s">
        <v>18846</v>
      </c>
      <c r="B676" s="66" t="s">
        <v>18849</v>
      </c>
      <c r="C676" s="66" t="s">
        <v>17798</v>
      </c>
      <c r="D676" s="66" t="s">
        <v>17483</v>
      </c>
      <c r="E676" s="66" t="s">
        <v>8854</v>
      </c>
      <c r="F676" s="66"/>
      <c r="G676" s="45"/>
      <c r="H676" s="45"/>
      <c r="I676" s="45"/>
      <c r="J676" s="45"/>
    </row>
    <row r="677" spans="1:10" ht="14.1" customHeight="1" thickBot="1" x14ac:dyDescent="0.25">
      <c r="A677" s="106" t="s">
        <v>14828</v>
      </c>
      <c r="B677" s="67" t="s">
        <v>8528</v>
      </c>
      <c r="C677" s="76">
        <v>43374</v>
      </c>
      <c r="D677" s="106" t="s">
        <v>9385</v>
      </c>
      <c r="E677" s="67" t="s">
        <v>13094</v>
      </c>
      <c r="F677" s="66" t="s">
        <v>3080</v>
      </c>
      <c r="G677" s="45"/>
      <c r="H677" s="45"/>
      <c r="I677" s="45"/>
      <c r="J677" s="45"/>
    </row>
    <row r="678" spans="1:10" ht="14.1" customHeight="1" thickBot="1" x14ac:dyDescent="0.25">
      <c r="A678" s="107"/>
      <c r="B678" s="67" t="s">
        <v>1786</v>
      </c>
      <c r="C678" s="88">
        <f>IF(C677="","",IF(AND(MONTH(C677)&gt;=1,MONTH(C677)&lt;=3),1,IF(AND(MONTH(C677)&gt;=4,MONTH(C677)&lt;=6),2,IF(AND(MONTH(C677)&gt;=7,MONTH(C677)&lt;=9),3,4))))</f>
        <v>4</v>
      </c>
      <c r="D678" s="107"/>
      <c r="E678" s="67" t="s">
        <v>2417</v>
      </c>
      <c r="F678" s="66" t="s">
        <v>14449</v>
      </c>
      <c r="G678" s="45"/>
      <c r="H678" s="45"/>
      <c r="I678" s="45"/>
      <c r="J678" s="45"/>
    </row>
    <row r="679" spans="1:10" ht="14.1" customHeight="1" thickBot="1" x14ac:dyDescent="0.25">
      <c r="A679" s="107"/>
      <c r="B679" s="67" t="s">
        <v>12943</v>
      </c>
      <c r="C679" s="76">
        <v>43427</v>
      </c>
      <c r="D679" s="107"/>
      <c r="E679" s="67" t="s">
        <v>3073</v>
      </c>
      <c r="F679" s="66" t="s">
        <v>4621</v>
      </c>
      <c r="G679" s="45"/>
      <c r="H679" s="45"/>
      <c r="I679" s="45"/>
      <c r="J679" s="45"/>
    </row>
    <row r="680" spans="1:10" ht="14.1" customHeight="1" thickBot="1" x14ac:dyDescent="0.25">
      <c r="A680" s="107"/>
      <c r="B680" s="67" t="s">
        <v>1786</v>
      </c>
      <c r="C680" s="88">
        <f>IF(C679="","",IF(AND(MONTH(C679)&gt;=1,MONTH(C679)&lt;=3),1,IF(AND(MONTH(C679)&gt;=4,MONTH(C679)&lt;=6),2,IF(AND(MONTH(C679)&gt;=7,MONTH(C679)&lt;=9),3,4))))</f>
        <v>4</v>
      </c>
      <c r="D680" s="107"/>
      <c r="E680" s="67" t="s">
        <v>13193</v>
      </c>
      <c r="F680" s="66" t="s">
        <v>4621</v>
      </c>
      <c r="G680" s="45"/>
      <c r="H680" s="45"/>
      <c r="I680" s="45"/>
      <c r="J680" s="45"/>
    </row>
    <row r="681" spans="1:10" ht="14.1" customHeight="1" thickBot="1" x14ac:dyDescent="0.25">
      <c r="A681" s="45"/>
      <c r="B681" s="45"/>
      <c r="C681" s="45"/>
      <c r="D681" s="45"/>
      <c r="E681" s="45"/>
      <c r="F681" s="45"/>
      <c r="G681" s="45"/>
      <c r="H681" s="45"/>
      <c r="I681" s="45"/>
      <c r="J681" s="45"/>
    </row>
    <row r="682" spans="1:10" ht="14.1" customHeight="1" thickBot="1" x14ac:dyDescent="0.25">
      <c r="A682" s="72" t="s">
        <v>15735</v>
      </c>
      <c r="B682" s="72" t="s">
        <v>16146</v>
      </c>
      <c r="C682" s="72" t="s">
        <v>15641</v>
      </c>
      <c r="D682" s="72" t="s">
        <v>15251</v>
      </c>
      <c r="E682" s="72" t="s">
        <v>6932</v>
      </c>
      <c r="F682" s="72" t="s">
        <v>15280</v>
      </c>
      <c r="G682" s="45"/>
      <c r="H682" s="45"/>
      <c r="I682" s="45"/>
      <c r="J682" s="45"/>
    </row>
    <row r="683" spans="1:10" ht="13.5" customHeight="1" x14ac:dyDescent="0.2">
      <c r="A683" s="81">
        <v>14111704</v>
      </c>
      <c r="B683" s="69" t="str">
        <f ca="1">IFERROR(INDEX(UNSPSCDes,MATCH(INDIRECT(ADDRESS(ROW(),COLUMN()-1,4)),UNSPSCCode,0)),"")</f>
        <v>Papel higiénico</v>
      </c>
      <c r="C683" s="81" t="s">
        <v>16988</v>
      </c>
      <c r="D683" s="81">
        <v>50</v>
      </c>
      <c r="E683" s="71">
        <v>1250</v>
      </c>
      <c r="F683" s="70">
        <f ca="1">INDIRECT(ADDRESS(ROW(),COLUMN()-2,4))*INDIRECT(ADDRESS(ROW(),COLUMN()-1,4))</f>
        <v>62500</v>
      </c>
      <c r="G683" s="45"/>
      <c r="H683" s="45"/>
      <c r="I683" s="45"/>
      <c r="J683" s="45"/>
    </row>
    <row r="684" spans="1:10" ht="14.1" customHeight="1" x14ac:dyDescent="0.2">
      <c r="A684" s="45"/>
      <c r="B684" s="45"/>
      <c r="C684" s="45"/>
      <c r="D684" s="45"/>
      <c r="E684" s="73" t="s">
        <v>12551</v>
      </c>
      <c r="F684" s="74">
        <f ca="1">SUM(Table325[MONTO TOTAL ESTIMADO])</f>
        <v>62500</v>
      </c>
      <c r="G684" s="45"/>
      <c r="H684" s="45" t="str">
        <f>C676</f>
        <v>Bienes</v>
      </c>
      <c r="I684" s="45" t="str">
        <f>E676</f>
        <v>Sí</v>
      </c>
      <c r="J684" s="45" t="str">
        <f>D676</f>
        <v>Compras Menores</v>
      </c>
    </row>
    <row r="685" spans="1:10" ht="14.1" customHeight="1" thickBot="1" x14ac:dyDescent="0.3"/>
    <row r="686" spans="1:10" ht="33.75" customHeight="1" thickBot="1" x14ac:dyDescent="0.25">
      <c r="A686" s="64" t="s">
        <v>16382</v>
      </c>
      <c r="B686" s="64" t="s">
        <v>161</v>
      </c>
      <c r="C686" s="64" t="s">
        <v>11725</v>
      </c>
      <c r="D686" s="64" t="s">
        <v>14378</v>
      </c>
      <c r="E686" s="64" t="s">
        <v>10961</v>
      </c>
      <c r="F686" s="64" t="s">
        <v>11094</v>
      </c>
      <c r="G686" s="45"/>
      <c r="H686" s="45"/>
      <c r="I686" s="45"/>
      <c r="J686" s="45"/>
    </row>
    <row r="687" spans="1:10" ht="13.5" customHeight="1" thickBot="1" x14ac:dyDescent="0.25">
      <c r="A687" s="66" t="s">
        <v>18850</v>
      </c>
      <c r="B687" s="66" t="s">
        <v>18851</v>
      </c>
      <c r="C687" s="66" t="s">
        <v>17798</v>
      </c>
      <c r="D687" s="66" t="s">
        <v>17483</v>
      </c>
      <c r="E687" s="66" t="s">
        <v>17854</v>
      </c>
      <c r="F687" s="66"/>
      <c r="G687" s="45"/>
      <c r="H687" s="45"/>
      <c r="I687" s="45"/>
      <c r="J687" s="45"/>
    </row>
    <row r="688" spans="1:10" ht="14.1" customHeight="1" thickBot="1" x14ac:dyDescent="0.25">
      <c r="A688" s="106" t="s">
        <v>14828</v>
      </c>
      <c r="B688" s="67" t="s">
        <v>8528</v>
      </c>
      <c r="C688" s="76">
        <v>43122</v>
      </c>
      <c r="D688" s="106" t="s">
        <v>9385</v>
      </c>
      <c r="E688" s="67" t="s">
        <v>13094</v>
      </c>
      <c r="F688" s="66" t="s">
        <v>3080</v>
      </c>
      <c r="G688" s="45"/>
      <c r="H688" s="45"/>
      <c r="I688" s="45"/>
      <c r="J688" s="45"/>
    </row>
    <row r="689" spans="1:10" ht="14.1" customHeight="1" thickBot="1" x14ac:dyDescent="0.25">
      <c r="A689" s="107"/>
      <c r="B689" s="67" t="s">
        <v>1786</v>
      </c>
      <c r="C689" s="88">
        <f>IF(C688="","",IF(AND(MONTH(C688)&gt;=1,MONTH(C688)&lt;=3),1,IF(AND(MONTH(C688)&gt;=4,MONTH(C688)&lt;=6),2,IF(AND(MONTH(C688)&gt;=7,MONTH(C688)&lt;=9),3,4))))</f>
        <v>1</v>
      </c>
      <c r="D689" s="107"/>
      <c r="E689" s="67" t="s">
        <v>2417</v>
      </c>
      <c r="F689" s="66" t="s">
        <v>14449</v>
      </c>
      <c r="G689" s="45"/>
      <c r="H689" s="45"/>
      <c r="I689" s="45"/>
      <c r="J689" s="45"/>
    </row>
    <row r="690" spans="1:10" ht="14.1" customHeight="1" thickBot="1" x14ac:dyDescent="0.25">
      <c r="A690" s="107"/>
      <c r="B690" s="67" t="s">
        <v>12943</v>
      </c>
      <c r="C690" s="76">
        <v>43165</v>
      </c>
      <c r="D690" s="107"/>
      <c r="E690" s="67" t="s">
        <v>3073</v>
      </c>
      <c r="F690" s="66" t="s">
        <v>4621</v>
      </c>
      <c r="G690" s="45"/>
      <c r="H690" s="45"/>
      <c r="I690" s="45"/>
      <c r="J690" s="45"/>
    </row>
    <row r="691" spans="1:10" ht="14.1" customHeight="1" thickBot="1" x14ac:dyDescent="0.25">
      <c r="A691" s="107"/>
      <c r="B691" s="67" t="s">
        <v>1786</v>
      </c>
      <c r="C691" s="88">
        <f>IF(C690="","",IF(AND(MONTH(C690)&gt;=1,MONTH(C690)&lt;=3),1,IF(AND(MONTH(C690)&gt;=4,MONTH(C690)&lt;=6),2,IF(AND(MONTH(C690)&gt;=7,MONTH(C690)&lt;=9),3,4))))</f>
        <v>1</v>
      </c>
      <c r="D691" s="107"/>
      <c r="E691" s="67" t="s">
        <v>13193</v>
      </c>
      <c r="F691" s="66" t="s">
        <v>4621</v>
      </c>
      <c r="G691" s="45"/>
      <c r="H691" s="45"/>
      <c r="I691" s="45"/>
      <c r="J691" s="45"/>
    </row>
    <row r="692" spans="1:10" ht="14.1" customHeight="1" thickBot="1" x14ac:dyDescent="0.25">
      <c r="A692" s="45"/>
      <c r="B692" s="45"/>
      <c r="C692" s="45"/>
      <c r="D692" s="45"/>
      <c r="E692" s="45"/>
      <c r="F692" s="45"/>
      <c r="G692" s="45"/>
      <c r="H692" s="45"/>
      <c r="I692" s="45"/>
      <c r="J692" s="45"/>
    </row>
    <row r="693" spans="1:10" ht="14.1" customHeight="1" thickBot="1" x14ac:dyDescent="0.25">
      <c r="A693" s="72" t="s">
        <v>15735</v>
      </c>
      <c r="B693" s="72" t="s">
        <v>16146</v>
      </c>
      <c r="C693" s="72" t="s">
        <v>15641</v>
      </c>
      <c r="D693" s="72" t="s">
        <v>15251</v>
      </c>
      <c r="E693" s="72" t="s">
        <v>6932</v>
      </c>
      <c r="F693" s="72" t="s">
        <v>15280</v>
      </c>
      <c r="G693" s="45"/>
      <c r="H693" s="45"/>
      <c r="I693" s="45"/>
      <c r="J693" s="45"/>
    </row>
    <row r="694" spans="1:10" ht="13.5" customHeight="1" x14ac:dyDescent="0.2">
      <c r="A694" s="81">
        <v>39101701</v>
      </c>
      <c r="B694" s="69" t="str">
        <f t="shared" ref="B694:B704" ca="1" si="42">IFERROR(INDEX(UNSPSCDes,MATCH(INDIRECT(ADDRESS(ROW(),COLUMN()-1,4)),UNSPSCCode,0)),"")</f>
        <v>Tubos fluorescentes</v>
      </c>
      <c r="C694" s="81" t="s">
        <v>1449</v>
      </c>
      <c r="D694" s="81">
        <v>20</v>
      </c>
      <c r="E694" s="71">
        <v>950</v>
      </c>
      <c r="F694" s="70">
        <f t="shared" ref="F694:F704" ca="1" si="43">INDIRECT(ADDRESS(ROW(),COLUMN()-2,4))*INDIRECT(ADDRESS(ROW(),COLUMN()-1,4))</f>
        <v>19000</v>
      </c>
      <c r="G694" s="45"/>
      <c r="H694" s="45"/>
      <c r="I694" s="45"/>
      <c r="J694" s="45"/>
    </row>
    <row r="695" spans="1:10" ht="13.5" customHeight="1" x14ac:dyDescent="0.2">
      <c r="A695" s="81">
        <v>39101612</v>
      </c>
      <c r="B695" s="69" t="str">
        <f t="shared" ca="1" si="42"/>
        <v>Lámparas incandescentes</v>
      </c>
      <c r="C695" s="81" t="s">
        <v>1449</v>
      </c>
      <c r="D695" s="81">
        <v>25</v>
      </c>
      <c r="E695" s="71">
        <v>425</v>
      </c>
      <c r="F695" s="70">
        <f t="shared" ca="1" si="43"/>
        <v>10625</v>
      </c>
      <c r="G695" s="45"/>
      <c r="H695" s="45"/>
      <c r="I695" s="45"/>
      <c r="J695" s="45"/>
    </row>
    <row r="696" spans="1:10" ht="13.5" customHeight="1" x14ac:dyDescent="0.2">
      <c r="A696" s="81">
        <v>39101605</v>
      </c>
      <c r="B696" s="69" t="str">
        <f t="shared" ca="1" si="42"/>
        <v>Lámparas fluorescentes</v>
      </c>
      <c r="C696" s="81" t="s">
        <v>1449</v>
      </c>
      <c r="D696" s="81">
        <v>8</v>
      </c>
      <c r="E696" s="71">
        <v>1200</v>
      </c>
      <c r="F696" s="70">
        <f t="shared" ca="1" si="43"/>
        <v>9600</v>
      </c>
      <c r="G696" s="45"/>
      <c r="H696" s="45"/>
      <c r="I696" s="45"/>
      <c r="J696" s="45"/>
    </row>
    <row r="697" spans="1:10" ht="13.5" customHeight="1" x14ac:dyDescent="0.2">
      <c r="A697" s="81">
        <v>39101701</v>
      </c>
      <c r="B697" s="69" t="str">
        <f t="shared" ca="1" si="42"/>
        <v>Tubos fluorescentes</v>
      </c>
      <c r="C697" s="81" t="s">
        <v>16988</v>
      </c>
      <c r="D697" s="81">
        <v>6</v>
      </c>
      <c r="E697" s="71">
        <v>750</v>
      </c>
      <c r="F697" s="70">
        <f t="shared" ca="1" si="43"/>
        <v>4500</v>
      </c>
      <c r="G697" s="45"/>
      <c r="H697" s="45"/>
      <c r="I697" s="45"/>
      <c r="J697" s="45"/>
    </row>
    <row r="698" spans="1:10" ht="13.5" customHeight="1" x14ac:dyDescent="0.2">
      <c r="A698" s="81">
        <v>39101612</v>
      </c>
      <c r="B698" s="69" t="str">
        <f t="shared" ca="1" si="42"/>
        <v>Lámparas incandescentes</v>
      </c>
      <c r="C698" s="81" t="s">
        <v>1449</v>
      </c>
      <c r="D698" s="81">
        <v>3</v>
      </c>
      <c r="E698" s="71">
        <v>1300</v>
      </c>
      <c r="F698" s="70">
        <f t="shared" ca="1" si="43"/>
        <v>3900</v>
      </c>
      <c r="G698" s="45"/>
      <c r="H698" s="45"/>
      <c r="I698" s="45"/>
      <c r="J698" s="45"/>
    </row>
    <row r="699" spans="1:10" ht="13.5" customHeight="1" x14ac:dyDescent="0.2">
      <c r="A699" s="81">
        <v>39121009</v>
      </c>
      <c r="B699" s="69" t="str">
        <f t="shared" ca="1" si="42"/>
        <v>Reguladores eléctricos o de potencia</v>
      </c>
      <c r="C699" s="81" t="s">
        <v>1449</v>
      </c>
      <c r="D699" s="81">
        <v>1</v>
      </c>
      <c r="E699" s="71">
        <v>60000</v>
      </c>
      <c r="F699" s="70">
        <f t="shared" ca="1" si="43"/>
        <v>60000</v>
      </c>
      <c r="G699" s="45"/>
      <c r="H699" s="45"/>
      <c r="I699" s="45"/>
      <c r="J699" s="45"/>
    </row>
    <row r="700" spans="1:10" ht="13.5" customHeight="1" x14ac:dyDescent="0.2">
      <c r="A700" s="81">
        <v>39111702</v>
      </c>
      <c r="B700" s="69" t="str">
        <f t="shared" ca="1" si="42"/>
        <v>Lámparas portátiles</v>
      </c>
      <c r="C700" s="81" t="s">
        <v>1449</v>
      </c>
      <c r="D700" s="81">
        <v>2</v>
      </c>
      <c r="E700" s="71">
        <v>2400</v>
      </c>
      <c r="F700" s="70">
        <f t="shared" ca="1" si="43"/>
        <v>4800</v>
      </c>
      <c r="G700" s="45"/>
      <c r="H700" s="45"/>
      <c r="I700" s="45"/>
      <c r="J700" s="45"/>
    </row>
    <row r="701" spans="1:10" ht="13.5" customHeight="1" x14ac:dyDescent="0.2">
      <c r="A701" s="81">
        <v>39121002</v>
      </c>
      <c r="B701" s="69" t="str">
        <f t="shared" ca="1" si="42"/>
        <v>Transformadores de suministro de potencia</v>
      </c>
      <c r="C701" s="81" t="s">
        <v>1449</v>
      </c>
      <c r="D701" s="81">
        <v>2</v>
      </c>
      <c r="E701" s="71">
        <v>1200</v>
      </c>
      <c r="F701" s="70">
        <f t="shared" ca="1" si="43"/>
        <v>2400</v>
      </c>
      <c r="G701" s="45"/>
      <c r="H701" s="45"/>
      <c r="I701" s="45"/>
      <c r="J701" s="45"/>
    </row>
    <row r="702" spans="1:10" ht="13.5" customHeight="1" x14ac:dyDescent="0.2">
      <c r="A702" s="81">
        <v>39121432</v>
      </c>
      <c r="B702" s="69" t="str">
        <f t="shared" ca="1" si="42"/>
        <v>Terminales eléctricos</v>
      </c>
      <c r="C702" s="81" t="s">
        <v>1449</v>
      </c>
      <c r="D702" s="81">
        <v>6</v>
      </c>
      <c r="E702" s="71">
        <v>70</v>
      </c>
      <c r="F702" s="70">
        <f t="shared" ca="1" si="43"/>
        <v>420</v>
      </c>
      <c r="G702" s="45"/>
      <c r="H702" s="45"/>
      <c r="I702" s="45"/>
      <c r="J702" s="45"/>
    </row>
    <row r="703" spans="1:10" ht="13.5" customHeight="1" x14ac:dyDescent="0.2">
      <c r="A703" s="81">
        <v>39101701</v>
      </c>
      <c r="B703" s="69" t="str">
        <f t="shared" ca="1" si="42"/>
        <v>Tubos fluorescentes</v>
      </c>
      <c r="C703" s="81" t="s">
        <v>16988</v>
      </c>
      <c r="D703" s="81">
        <v>1</v>
      </c>
      <c r="E703" s="71">
        <v>5255</v>
      </c>
      <c r="F703" s="70">
        <f t="shared" ca="1" si="43"/>
        <v>5255</v>
      </c>
      <c r="G703" s="45"/>
      <c r="H703" s="45"/>
      <c r="I703" s="45"/>
      <c r="J703" s="45"/>
    </row>
    <row r="704" spans="1:10" ht="13.5" customHeight="1" x14ac:dyDescent="0.2">
      <c r="A704" s="81">
        <v>39101612</v>
      </c>
      <c r="B704" s="69" t="str">
        <f t="shared" ca="1" si="42"/>
        <v>Lámparas incandescentes</v>
      </c>
      <c r="C704" s="81" t="s">
        <v>1449</v>
      </c>
      <c r="D704" s="81">
        <v>4</v>
      </c>
      <c r="E704" s="71">
        <v>1325</v>
      </c>
      <c r="F704" s="70">
        <f t="shared" ca="1" si="43"/>
        <v>5300</v>
      </c>
      <c r="G704" s="45"/>
      <c r="H704" s="45"/>
      <c r="I704" s="45"/>
      <c r="J704" s="45"/>
    </row>
    <row r="705" spans="1:10" ht="14.1" customHeight="1" x14ac:dyDescent="0.2">
      <c r="A705" s="45"/>
      <c r="B705" s="45"/>
      <c r="C705" s="45"/>
      <c r="D705" s="45"/>
      <c r="E705" s="73" t="s">
        <v>12551</v>
      </c>
      <c r="F705" s="74">
        <f ca="1">SUM(Table326[MONTO TOTAL ESTIMADO])</f>
        <v>125800</v>
      </c>
      <c r="G705" s="45"/>
      <c r="H705" s="45" t="str">
        <f>C687</f>
        <v>Bienes</v>
      </c>
      <c r="I705" s="45" t="str">
        <f>E687</f>
        <v>No</v>
      </c>
      <c r="J705" s="45" t="str">
        <f>D687</f>
        <v>Compras Menores</v>
      </c>
    </row>
    <row r="706" spans="1:10" ht="14.1" customHeight="1" thickBot="1" x14ac:dyDescent="0.3"/>
    <row r="707" spans="1:10" ht="33.75" customHeight="1" thickBot="1" x14ac:dyDescent="0.25">
      <c r="A707" s="64" t="s">
        <v>16382</v>
      </c>
      <c r="B707" s="64" t="s">
        <v>161</v>
      </c>
      <c r="C707" s="64" t="s">
        <v>11725</v>
      </c>
      <c r="D707" s="64" t="s">
        <v>14378</v>
      </c>
      <c r="E707" s="64" t="s">
        <v>10961</v>
      </c>
      <c r="F707" s="64" t="s">
        <v>11094</v>
      </c>
      <c r="G707" s="45"/>
      <c r="H707" s="45"/>
      <c r="I707" s="45"/>
      <c r="J707" s="45"/>
    </row>
    <row r="708" spans="1:10" ht="13.5" customHeight="1" thickBot="1" x14ac:dyDescent="0.25">
      <c r="A708" s="66" t="s">
        <v>18850</v>
      </c>
      <c r="B708" s="66" t="s">
        <v>18851</v>
      </c>
      <c r="C708" s="66" t="s">
        <v>17798</v>
      </c>
      <c r="D708" s="66" t="s">
        <v>17483</v>
      </c>
      <c r="E708" s="66" t="s">
        <v>17854</v>
      </c>
      <c r="F708" s="66"/>
      <c r="G708" s="45"/>
      <c r="H708" s="45"/>
      <c r="I708" s="45"/>
      <c r="J708" s="45"/>
    </row>
    <row r="709" spans="1:10" ht="14.1" customHeight="1" thickBot="1" x14ac:dyDescent="0.25">
      <c r="A709" s="106" t="s">
        <v>14828</v>
      </c>
      <c r="B709" s="67" t="s">
        <v>8528</v>
      </c>
      <c r="C709" s="76">
        <v>43293</v>
      </c>
      <c r="D709" s="106" t="s">
        <v>9385</v>
      </c>
      <c r="E709" s="67" t="s">
        <v>13094</v>
      </c>
      <c r="F709" s="66" t="s">
        <v>3080</v>
      </c>
      <c r="G709" s="45"/>
      <c r="H709" s="45"/>
      <c r="I709" s="45"/>
      <c r="J709" s="45"/>
    </row>
    <row r="710" spans="1:10" ht="14.1" customHeight="1" thickBot="1" x14ac:dyDescent="0.25">
      <c r="A710" s="107"/>
      <c r="B710" s="67" t="s">
        <v>1786</v>
      </c>
      <c r="C710" s="88">
        <f>IF(C709="","",IF(AND(MONTH(C709)&gt;=1,MONTH(C709)&lt;=3),1,IF(AND(MONTH(C709)&gt;=4,MONTH(C709)&lt;=6),2,IF(AND(MONTH(C709)&gt;=7,MONTH(C709)&lt;=9),3,4))))</f>
        <v>3</v>
      </c>
      <c r="D710" s="107"/>
      <c r="E710" s="67" t="s">
        <v>2417</v>
      </c>
      <c r="F710" s="66" t="s">
        <v>14449</v>
      </c>
      <c r="G710" s="45"/>
      <c r="H710" s="45"/>
      <c r="I710" s="45"/>
      <c r="J710" s="45"/>
    </row>
    <row r="711" spans="1:10" ht="14.1" customHeight="1" thickBot="1" x14ac:dyDescent="0.25">
      <c r="A711" s="107"/>
      <c r="B711" s="67" t="s">
        <v>12943</v>
      </c>
      <c r="C711" s="76">
        <v>43347</v>
      </c>
      <c r="D711" s="107"/>
      <c r="E711" s="67" t="s">
        <v>3073</v>
      </c>
      <c r="F711" s="66" t="s">
        <v>4621</v>
      </c>
      <c r="G711" s="45"/>
      <c r="H711" s="45"/>
      <c r="I711" s="45"/>
      <c r="J711" s="45"/>
    </row>
    <row r="712" spans="1:10" ht="14.1" customHeight="1" thickBot="1" x14ac:dyDescent="0.25">
      <c r="A712" s="107"/>
      <c r="B712" s="67" t="s">
        <v>1786</v>
      </c>
      <c r="C712" s="88">
        <f>IF(C711="","",IF(AND(MONTH(C711)&gt;=1,MONTH(C711)&lt;=3),1,IF(AND(MONTH(C711)&gt;=4,MONTH(C711)&lt;=6),2,IF(AND(MONTH(C711)&gt;=7,MONTH(C711)&lt;=9),3,4))))</f>
        <v>3</v>
      </c>
      <c r="D712" s="107"/>
      <c r="E712" s="67" t="s">
        <v>13193</v>
      </c>
      <c r="F712" s="66" t="s">
        <v>4621</v>
      </c>
      <c r="G712" s="45"/>
      <c r="H712" s="45"/>
      <c r="I712" s="45"/>
      <c r="J712" s="45"/>
    </row>
    <row r="713" spans="1:10" ht="14.1" customHeight="1" thickBot="1" x14ac:dyDescent="0.25">
      <c r="A713" s="45"/>
      <c r="B713" s="45"/>
      <c r="C713" s="45"/>
      <c r="D713" s="45"/>
      <c r="E713" s="45"/>
      <c r="F713" s="45"/>
      <c r="G713" s="45"/>
      <c r="H713" s="45"/>
      <c r="I713" s="45"/>
      <c r="J713" s="45"/>
    </row>
    <row r="714" spans="1:10" ht="14.1" customHeight="1" thickBot="1" x14ac:dyDescent="0.25">
      <c r="A714" s="72" t="s">
        <v>15735</v>
      </c>
      <c r="B714" s="72" t="s">
        <v>16146</v>
      </c>
      <c r="C714" s="72" t="s">
        <v>15641</v>
      </c>
      <c r="D714" s="72" t="s">
        <v>15251</v>
      </c>
      <c r="E714" s="72" t="s">
        <v>6932</v>
      </c>
      <c r="F714" s="72" t="s">
        <v>15280</v>
      </c>
      <c r="G714" s="45"/>
      <c r="H714" s="45"/>
      <c r="I714" s="45"/>
      <c r="J714" s="45"/>
    </row>
    <row r="715" spans="1:10" ht="13.5" customHeight="1" x14ac:dyDescent="0.2">
      <c r="A715" s="81">
        <v>39101701</v>
      </c>
      <c r="B715" s="69" t="str">
        <f t="shared" ref="B715:B718" ca="1" si="44">IFERROR(INDEX(UNSPSCDes,MATCH(INDIRECT(ADDRESS(ROW(),COLUMN()-1,4)),UNSPSCCode,0)),"")</f>
        <v>Tubos fluorescentes</v>
      </c>
      <c r="C715" s="81" t="s">
        <v>1449</v>
      </c>
      <c r="D715" s="81">
        <v>20</v>
      </c>
      <c r="E715" s="71">
        <v>950</v>
      </c>
      <c r="F715" s="70">
        <f t="shared" ref="F715:F718" ca="1" si="45">INDIRECT(ADDRESS(ROW(),COLUMN()-2,4))*INDIRECT(ADDRESS(ROW(),COLUMN()-1,4))</f>
        <v>19000</v>
      </c>
      <c r="G715" s="45"/>
      <c r="H715" s="45"/>
      <c r="I715" s="45"/>
      <c r="J715" s="45"/>
    </row>
    <row r="716" spans="1:10" ht="13.5" customHeight="1" x14ac:dyDescent="0.2">
      <c r="A716" s="81">
        <v>39101612</v>
      </c>
      <c r="B716" s="69" t="str">
        <f t="shared" ca="1" si="44"/>
        <v>Lámparas incandescentes</v>
      </c>
      <c r="C716" s="81" t="s">
        <v>1449</v>
      </c>
      <c r="D716" s="81">
        <v>25</v>
      </c>
      <c r="E716" s="71">
        <v>425</v>
      </c>
      <c r="F716" s="70">
        <f t="shared" ca="1" si="45"/>
        <v>10625</v>
      </c>
      <c r="G716" s="45"/>
      <c r="H716" s="45"/>
      <c r="I716" s="45"/>
      <c r="J716" s="45"/>
    </row>
    <row r="717" spans="1:10" ht="13.5" customHeight="1" x14ac:dyDescent="0.2">
      <c r="A717" s="81">
        <v>39101701</v>
      </c>
      <c r="B717" s="69" t="str">
        <f t="shared" ca="1" si="44"/>
        <v>Tubos fluorescentes</v>
      </c>
      <c r="C717" s="81" t="s">
        <v>1449</v>
      </c>
      <c r="D717" s="81">
        <v>6</v>
      </c>
      <c r="E717" s="71">
        <v>750</v>
      </c>
      <c r="F717" s="70">
        <f t="shared" ca="1" si="45"/>
        <v>4500</v>
      </c>
      <c r="G717" s="45"/>
      <c r="H717" s="45"/>
      <c r="I717" s="45"/>
      <c r="J717" s="45"/>
    </row>
    <row r="718" spans="1:10" ht="13.5" customHeight="1" x14ac:dyDescent="0.2">
      <c r="A718" s="81">
        <v>39101612</v>
      </c>
      <c r="B718" s="69" t="str">
        <f t="shared" ca="1" si="44"/>
        <v>Lámparas incandescentes</v>
      </c>
      <c r="C718" s="81" t="s">
        <v>1449</v>
      </c>
      <c r="D718" s="81">
        <v>3</v>
      </c>
      <c r="E718" s="71">
        <v>1300</v>
      </c>
      <c r="F718" s="70">
        <f t="shared" ca="1" si="45"/>
        <v>3900</v>
      </c>
      <c r="G718" s="45"/>
      <c r="H718" s="45"/>
      <c r="I718" s="45"/>
      <c r="J718" s="45"/>
    </row>
    <row r="719" spans="1:10" ht="14.1" customHeight="1" x14ac:dyDescent="0.2">
      <c r="A719" s="45"/>
      <c r="B719" s="45"/>
      <c r="C719" s="45"/>
      <c r="D719" s="45"/>
      <c r="E719" s="73" t="s">
        <v>12551</v>
      </c>
      <c r="F719" s="74">
        <f ca="1">SUM(Table328[MONTO TOTAL ESTIMADO])</f>
        <v>38025</v>
      </c>
      <c r="G719" s="45"/>
      <c r="H719" s="45" t="str">
        <f>C708</f>
        <v>Bienes</v>
      </c>
      <c r="I719" s="45" t="str">
        <f>E708</f>
        <v>No</v>
      </c>
      <c r="J719" s="45" t="str">
        <f>D708</f>
        <v>Compras Menores</v>
      </c>
    </row>
    <row r="720" spans="1:10" ht="14.1" customHeight="1" thickBot="1" x14ac:dyDescent="0.3"/>
    <row r="721" spans="1:10" ht="33.75" customHeight="1" thickBot="1" x14ac:dyDescent="0.25">
      <c r="A721" s="64" t="s">
        <v>16382</v>
      </c>
      <c r="B721" s="64" t="s">
        <v>161</v>
      </c>
      <c r="C721" s="64" t="s">
        <v>11725</v>
      </c>
      <c r="D721" s="64" t="s">
        <v>14378</v>
      </c>
      <c r="E721" s="64" t="s">
        <v>10961</v>
      </c>
      <c r="F721" s="64" t="s">
        <v>11094</v>
      </c>
      <c r="G721" s="45"/>
      <c r="H721" s="45"/>
      <c r="I721" s="45"/>
      <c r="J721" s="45"/>
    </row>
    <row r="722" spans="1:10" ht="13.5" customHeight="1" thickBot="1" x14ac:dyDescent="0.25">
      <c r="A722" s="66" t="s">
        <v>18852</v>
      </c>
      <c r="B722" s="66" t="s">
        <v>18842</v>
      </c>
      <c r="C722" s="66" t="s">
        <v>17798</v>
      </c>
      <c r="D722" s="66" t="s">
        <v>17483</v>
      </c>
      <c r="E722" s="66" t="s">
        <v>17854</v>
      </c>
      <c r="F722" s="66"/>
      <c r="G722" s="45"/>
      <c r="H722" s="45"/>
      <c r="I722" s="45"/>
      <c r="J722" s="45"/>
    </row>
    <row r="723" spans="1:10" ht="14.1" customHeight="1" thickBot="1" x14ac:dyDescent="0.25">
      <c r="A723" s="106" t="s">
        <v>14828</v>
      </c>
      <c r="B723" s="67" t="s">
        <v>8528</v>
      </c>
      <c r="C723" s="76">
        <v>43122</v>
      </c>
      <c r="D723" s="106" t="s">
        <v>9385</v>
      </c>
      <c r="E723" s="67" t="s">
        <v>13094</v>
      </c>
      <c r="F723" s="66" t="s">
        <v>3080</v>
      </c>
      <c r="G723" s="45"/>
      <c r="H723" s="45"/>
      <c r="I723" s="45"/>
      <c r="J723" s="45"/>
    </row>
    <row r="724" spans="1:10" ht="14.1" customHeight="1" thickBot="1" x14ac:dyDescent="0.25">
      <c r="A724" s="107"/>
      <c r="B724" s="67" t="s">
        <v>1786</v>
      </c>
      <c r="C724" s="88">
        <f>IF(C723="","",IF(AND(MONTH(C723)&gt;=1,MONTH(C723)&lt;=3),1,IF(AND(MONTH(C723)&gt;=4,MONTH(C723)&lt;=6),2,IF(AND(MONTH(C723)&gt;=7,MONTH(C723)&lt;=9),3,4))))</f>
        <v>1</v>
      </c>
      <c r="D724" s="107"/>
      <c r="E724" s="67" t="s">
        <v>2417</v>
      </c>
      <c r="F724" s="66" t="s">
        <v>14449</v>
      </c>
      <c r="G724" s="45"/>
      <c r="H724" s="45"/>
      <c r="I724" s="45"/>
      <c r="J724" s="45"/>
    </row>
    <row r="725" spans="1:10" ht="14.1" customHeight="1" thickBot="1" x14ac:dyDescent="0.25">
      <c r="A725" s="107"/>
      <c r="B725" s="67" t="s">
        <v>12943</v>
      </c>
      <c r="C725" s="76">
        <v>43165</v>
      </c>
      <c r="D725" s="107"/>
      <c r="E725" s="67" t="s">
        <v>3073</v>
      </c>
      <c r="F725" s="66" t="s">
        <v>4621</v>
      </c>
      <c r="G725" s="45"/>
      <c r="H725" s="45"/>
      <c r="I725" s="45"/>
      <c r="J725" s="45"/>
    </row>
    <row r="726" spans="1:10" ht="14.1" customHeight="1" thickBot="1" x14ac:dyDescent="0.25">
      <c r="A726" s="107"/>
      <c r="B726" s="67" t="s">
        <v>1786</v>
      </c>
      <c r="C726" s="88">
        <f>IF(C725="","",IF(AND(MONTH(C725)&gt;=1,MONTH(C725)&lt;=3),1,IF(AND(MONTH(C725)&gt;=4,MONTH(C725)&lt;=6),2,IF(AND(MONTH(C725)&gt;=7,MONTH(C725)&lt;=9),3,4))))</f>
        <v>1</v>
      </c>
      <c r="D726" s="107"/>
      <c r="E726" s="67" t="s">
        <v>13193</v>
      </c>
      <c r="F726" s="66" t="s">
        <v>4621</v>
      </c>
      <c r="G726" s="45"/>
      <c r="H726" s="45"/>
      <c r="I726" s="45"/>
      <c r="J726" s="45"/>
    </row>
    <row r="727" spans="1:10" ht="14.1" customHeight="1" thickBot="1" x14ac:dyDescent="0.25">
      <c r="A727" s="45"/>
      <c r="B727" s="45"/>
      <c r="C727" s="45"/>
      <c r="D727" s="45"/>
      <c r="E727" s="45"/>
      <c r="F727" s="45"/>
      <c r="G727" s="45"/>
      <c r="H727" s="45"/>
      <c r="I727" s="45"/>
      <c r="J727" s="45"/>
    </row>
    <row r="728" spans="1:10" ht="14.1" customHeight="1" thickBot="1" x14ac:dyDescent="0.25">
      <c r="A728" s="72" t="s">
        <v>15735</v>
      </c>
      <c r="B728" s="72" t="s">
        <v>16146</v>
      </c>
      <c r="C728" s="72" t="s">
        <v>15641</v>
      </c>
      <c r="D728" s="72" t="s">
        <v>15251</v>
      </c>
      <c r="E728" s="72" t="s">
        <v>6932</v>
      </c>
      <c r="F728" s="72" t="s">
        <v>15280</v>
      </c>
      <c r="G728" s="45"/>
      <c r="H728" s="45"/>
      <c r="I728" s="45"/>
      <c r="J728" s="45"/>
    </row>
    <row r="729" spans="1:10" ht="13.5" customHeight="1" x14ac:dyDescent="0.2">
      <c r="A729" s="81">
        <v>60104912</v>
      </c>
      <c r="B729" s="69" t="str">
        <f t="shared" ref="B729:B740" ca="1" si="46">IFERROR(INDEX(UNSPSCDes,MATCH(INDIRECT(ADDRESS(ROW(),COLUMN()-1,4)),UNSPSCCode,0)),"")</f>
        <v>Alambres o cables eléctricos</v>
      </c>
      <c r="C729" s="81" t="s">
        <v>1449</v>
      </c>
      <c r="D729" s="81">
        <v>1</v>
      </c>
      <c r="E729" s="71">
        <v>5200</v>
      </c>
      <c r="F729" s="70">
        <f t="shared" ref="F729:F740" ca="1" si="47">INDIRECT(ADDRESS(ROW(),COLUMN()-2,4))*INDIRECT(ADDRESS(ROW(),COLUMN()-1,4))</f>
        <v>5200</v>
      </c>
      <c r="G729" s="45"/>
      <c r="H729" s="45"/>
      <c r="I729" s="45"/>
      <c r="J729" s="45"/>
    </row>
    <row r="730" spans="1:10" ht="13.5" customHeight="1" x14ac:dyDescent="0.2">
      <c r="A730" s="81">
        <v>60104912</v>
      </c>
      <c r="B730" s="69" t="str">
        <f t="shared" ca="1" si="46"/>
        <v>Alambres o cables eléctricos</v>
      </c>
      <c r="C730" s="81" t="s">
        <v>14110</v>
      </c>
      <c r="D730" s="81">
        <v>150</v>
      </c>
      <c r="E730" s="71">
        <v>20</v>
      </c>
      <c r="F730" s="70">
        <f t="shared" ca="1" si="47"/>
        <v>3000</v>
      </c>
      <c r="G730" s="45"/>
      <c r="H730" s="45"/>
      <c r="I730" s="45"/>
      <c r="J730" s="45"/>
    </row>
    <row r="731" spans="1:10" ht="13.5" customHeight="1" x14ac:dyDescent="0.2">
      <c r="A731" s="81">
        <v>39121405</v>
      </c>
      <c r="B731" s="69" t="str">
        <f t="shared" ca="1" si="46"/>
        <v>Terminales de cable o alambre</v>
      </c>
      <c r="C731" s="81" t="s">
        <v>1449</v>
      </c>
      <c r="D731" s="81">
        <v>30</v>
      </c>
      <c r="E731" s="71">
        <v>20</v>
      </c>
      <c r="F731" s="70">
        <f t="shared" ca="1" si="47"/>
        <v>600</v>
      </c>
      <c r="G731" s="45"/>
      <c r="H731" s="45"/>
      <c r="I731" s="45"/>
      <c r="J731" s="45"/>
    </row>
    <row r="732" spans="1:10" ht="13.5" customHeight="1" x14ac:dyDescent="0.2">
      <c r="A732" s="81">
        <v>39121405</v>
      </c>
      <c r="B732" s="69" t="str">
        <f t="shared" ca="1" si="46"/>
        <v>Terminales de cable o alambre</v>
      </c>
      <c r="C732" s="81" t="s">
        <v>1449</v>
      </c>
      <c r="D732" s="81">
        <v>20</v>
      </c>
      <c r="E732" s="71">
        <v>15</v>
      </c>
      <c r="F732" s="70">
        <f t="shared" ca="1" si="47"/>
        <v>300</v>
      </c>
      <c r="G732" s="45"/>
      <c r="H732" s="45"/>
      <c r="I732" s="45"/>
      <c r="J732" s="45"/>
    </row>
    <row r="733" spans="1:10" ht="13.5" customHeight="1" x14ac:dyDescent="0.2">
      <c r="A733" s="81">
        <v>60104912</v>
      </c>
      <c r="B733" s="69" t="str">
        <f t="shared" ca="1" si="46"/>
        <v>Alambres o cables eléctricos</v>
      </c>
      <c r="C733" s="81" t="s">
        <v>14110</v>
      </c>
      <c r="D733" s="81">
        <v>300</v>
      </c>
      <c r="E733" s="71">
        <v>20</v>
      </c>
      <c r="F733" s="70">
        <f t="shared" ca="1" si="47"/>
        <v>6000</v>
      </c>
      <c r="G733" s="45"/>
      <c r="H733" s="45"/>
      <c r="I733" s="45"/>
      <c r="J733" s="45"/>
    </row>
    <row r="734" spans="1:10" ht="13.5" customHeight="1" x14ac:dyDescent="0.2">
      <c r="A734" s="81">
        <v>60104912</v>
      </c>
      <c r="B734" s="69" t="str">
        <f t="shared" ca="1" si="46"/>
        <v>Alambres o cables eléctricos</v>
      </c>
      <c r="C734" s="81" t="s">
        <v>14110</v>
      </c>
      <c r="D734" s="81">
        <v>92</v>
      </c>
      <c r="E734" s="71">
        <v>17</v>
      </c>
      <c r="F734" s="70">
        <f t="shared" ca="1" si="47"/>
        <v>1564</v>
      </c>
      <c r="G734" s="45"/>
      <c r="H734" s="45"/>
      <c r="I734" s="45"/>
      <c r="J734" s="45"/>
    </row>
    <row r="735" spans="1:10" ht="13.5" customHeight="1" x14ac:dyDescent="0.2">
      <c r="A735" s="81">
        <v>41113601</v>
      </c>
      <c r="B735" s="69" t="str">
        <f t="shared" ca="1" si="46"/>
        <v>Amperímetros</v>
      </c>
      <c r="C735" s="81" t="s">
        <v>1449</v>
      </c>
      <c r="D735" s="81">
        <v>1</v>
      </c>
      <c r="E735" s="71">
        <v>8500</v>
      </c>
      <c r="F735" s="70">
        <f t="shared" ca="1" si="47"/>
        <v>8500</v>
      </c>
      <c r="G735" s="45"/>
      <c r="H735" s="45"/>
      <c r="I735" s="45"/>
      <c r="J735" s="45"/>
    </row>
    <row r="736" spans="1:10" ht="13.5" customHeight="1" x14ac:dyDescent="0.2">
      <c r="A736" s="81">
        <v>60104912</v>
      </c>
      <c r="B736" s="69" t="str">
        <f t="shared" ca="1" si="46"/>
        <v>Alambres o cables eléctricos</v>
      </c>
      <c r="C736" s="81" t="s">
        <v>14110</v>
      </c>
      <c r="D736" s="81">
        <v>100</v>
      </c>
      <c r="E736" s="71">
        <v>9</v>
      </c>
      <c r="F736" s="70">
        <f t="shared" ca="1" si="47"/>
        <v>900</v>
      </c>
      <c r="G736" s="45"/>
      <c r="H736" s="45"/>
      <c r="I736" s="45"/>
      <c r="J736" s="45"/>
    </row>
    <row r="737" spans="1:10" ht="13.5" customHeight="1" x14ac:dyDescent="0.2">
      <c r="A737" s="81">
        <v>39121303</v>
      </c>
      <c r="B737" s="69" t="str">
        <f t="shared" ca="1" si="46"/>
        <v>Cajas eléctricas</v>
      </c>
      <c r="C737" s="81" t="s">
        <v>1449</v>
      </c>
      <c r="D737" s="81">
        <v>2</v>
      </c>
      <c r="E737" s="71">
        <v>28000</v>
      </c>
      <c r="F737" s="70">
        <f t="shared" ca="1" si="47"/>
        <v>56000</v>
      </c>
      <c r="G737" s="45"/>
      <c r="H737" s="45"/>
      <c r="I737" s="45"/>
      <c r="J737" s="45"/>
    </row>
    <row r="738" spans="1:10" ht="13.5" customHeight="1" x14ac:dyDescent="0.2">
      <c r="A738" s="81">
        <v>60101318</v>
      </c>
      <c r="B738" s="69" t="str">
        <f t="shared" ca="1" si="46"/>
        <v>Tarjetas didácticas electrónicas</v>
      </c>
      <c r="C738" s="81" t="s">
        <v>1449</v>
      </c>
      <c r="D738" s="81">
        <v>2</v>
      </c>
      <c r="E738" s="71">
        <v>1600</v>
      </c>
      <c r="F738" s="70">
        <f t="shared" ca="1" si="47"/>
        <v>3200</v>
      </c>
      <c r="G738" s="45"/>
      <c r="H738" s="45"/>
      <c r="I738" s="45"/>
      <c r="J738" s="45"/>
    </row>
    <row r="739" spans="1:10" ht="13.5" customHeight="1" x14ac:dyDescent="0.2">
      <c r="A739" s="81">
        <v>39121006</v>
      </c>
      <c r="B739" s="69" t="str">
        <f t="shared" ca="1" si="46"/>
        <v>Adaptadores o inversores de potencia</v>
      </c>
      <c r="C739" s="81" t="s">
        <v>1449</v>
      </c>
      <c r="D739" s="81">
        <v>2</v>
      </c>
      <c r="E739" s="71">
        <v>1600</v>
      </c>
      <c r="F739" s="70">
        <f t="shared" ca="1" si="47"/>
        <v>3200</v>
      </c>
      <c r="G739" s="45"/>
      <c r="H739" s="45"/>
      <c r="I739" s="45"/>
      <c r="J739" s="45"/>
    </row>
    <row r="740" spans="1:10" ht="13.5" customHeight="1" x14ac:dyDescent="0.2">
      <c r="A740" s="81">
        <v>26101766</v>
      </c>
      <c r="B740" s="69" t="str">
        <f t="shared" ca="1" si="46"/>
        <v>Reguladores</v>
      </c>
      <c r="C740" s="81" t="s">
        <v>1449</v>
      </c>
      <c r="D740" s="81">
        <v>1</v>
      </c>
      <c r="E740" s="71">
        <v>1500</v>
      </c>
      <c r="F740" s="70">
        <f t="shared" ca="1" si="47"/>
        <v>1500</v>
      </c>
      <c r="G740" s="45"/>
      <c r="H740" s="45"/>
      <c r="I740" s="45"/>
      <c r="J740" s="45"/>
    </row>
    <row r="741" spans="1:10" ht="13.5" customHeight="1" x14ac:dyDescent="0.2">
      <c r="A741" s="45"/>
      <c r="B741" s="45"/>
      <c r="C741" s="45"/>
      <c r="D741" s="45"/>
      <c r="E741" s="73" t="s">
        <v>12551</v>
      </c>
      <c r="F741" s="74">
        <f ca="1">SUM(Table330[MONTO TOTAL ESTIMADO])</f>
        <v>89964</v>
      </c>
      <c r="G741" s="45"/>
      <c r="H741" s="45" t="str">
        <f>C722</f>
        <v>Bienes</v>
      </c>
      <c r="I741" s="45" t="str">
        <f>E722</f>
        <v>No</v>
      </c>
      <c r="J741" s="45" t="str">
        <f>D722</f>
        <v>Compras Menores</v>
      </c>
    </row>
    <row r="742" spans="1:10" ht="14.1" customHeight="1" thickBot="1" x14ac:dyDescent="0.3"/>
    <row r="743" spans="1:10" ht="33.75" customHeight="1" thickBot="1" x14ac:dyDescent="0.25">
      <c r="A743" s="64" t="s">
        <v>16382</v>
      </c>
      <c r="B743" s="64" t="s">
        <v>161</v>
      </c>
      <c r="C743" s="64" t="s">
        <v>11725</v>
      </c>
      <c r="D743" s="64" t="s">
        <v>14378</v>
      </c>
      <c r="E743" s="64" t="s">
        <v>10961</v>
      </c>
      <c r="F743" s="64" t="s">
        <v>11094</v>
      </c>
      <c r="G743" s="45"/>
      <c r="H743" s="45"/>
      <c r="I743" s="45"/>
      <c r="J743" s="45"/>
    </row>
    <row r="744" spans="1:10" ht="13.5" customHeight="1" thickBot="1" x14ac:dyDescent="0.25">
      <c r="A744" s="66" t="s">
        <v>18852</v>
      </c>
      <c r="B744" s="66" t="s">
        <v>18842</v>
      </c>
      <c r="C744" s="66" t="s">
        <v>17798</v>
      </c>
      <c r="D744" s="66" t="s">
        <v>17483</v>
      </c>
      <c r="E744" s="66" t="s">
        <v>17854</v>
      </c>
      <c r="F744" s="66"/>
      <c r="G744" s="45"/>
      <c r="H744" s="45"/>
      <c r="I744" s="45"/>
      <c r="J744" s="45"/>
    </row>
    <row r="745" spans="1:10" ht="14.1" customHeight="1" thickBot="1" x14ac:dyDescent="0.25">
      <c r="A745" s="106" t="s">
        <v>14828</v>
      </c>
      <c r="B745" s="67" t="s">
        <v>8528</v>
      </c>
      <c r="C745" s="76">
        <v>43201</v>
      </c>
      <c r="D745" s="106" t="s">
        <v>9385</v>
      </c>
      <c r="E745" s="67" t="s">
        <v>13094</v>
      </c>
      <c r="F745" s="66" t="s">
        <v>3080</v>
      </c>
      <c r="G745" s="45"/>
      <c r="H745" s="45"/>
      <c r="I745" s="45"/>
      <c r="J745" s="45"/>
    </row>
    <row r="746" spans="1:10" ht="14.1" customHeight="1" thickBot="1" x14ac:dyDescent="0.25">
      <c r="A746" s="107"/>
      <c r="B746" s="67" t="s">
        <v>1786</v>
      </c>
      <c r="C746" s="88">
        <f>IF(C745="","",IF(AND(MONTH(C745)&gt;=1,MONTH(C745)&lt;=3),1,IF(AND(MONTH(C745)&gt;=4,MONTH(C745)&lt;=6),2,IF(AND(MONTH(C745)&gt;=7,MONTH(C745)&lt;=9),3,4))))</f>
        <v>2</v>
      </c>
      <c r="D746" s="107"/>
      <c r="E746" s="67" t="s">
        <v>2417</v>
      </c>
      <c r="F746" s="66" t="s">
        <v>14449</v>
      </c>
      <c r="G746" s="45"/>
      <c r="H746" s="45"/>
      <c r="I746" s="45"/>
      <c r="J746" s="45"/>
    </row>
    <row r="747" spans="1:10" ht="14.1" customHeight="1" thickBot="1" x14ac:dyDescent="0.25">
      <c r="A747" s="107"/>
      <c r="B747" s="67" t="s">
        <v>12943</v>
      </c>
      <c r="C747" s="76">
        <v>43252</v>
      </c>
      <c r="D747" s="107"/>
      <c r="E747" s="67" t="s">
        <v>3073</v>
      </c>
      <c r="F747" s="66" t="s">
        <v>4621</v>
      </c>
      <c r="G747" s="45"/>
      <c r="H747" s="45"/>
      <c r="I747" s="45"/>
      <c r="J747" s="45"/>
    </row>
    <row r="748" spans="1:10" ht="14.1" customHeight="1" thickBot="1" x14ac:dyDescent="0.25">
      <c r="A748" s="107"/>
      <c r="B748" s="67" t="s">
        <v>1786</v>
      </c>
      <c r="C748" s="88">
        <f>IF(C747="","",IF(AND(MONTH(C747)&gt;=1,MONTH(C747)&lt;=3),1,IF(AND(MONTH(C747)&gt;=4,MONTH(C747)&lt;=6),2,IF(AND(MONTH(C747)&gt;=7,MONTH(C747)&lt;=9),3,4))))</f>
        <v>2</v>
      </c>
      <c r="D748" s="107"/>
      <c r="E748" s="67" t="s">
        <v>13193</v>
      </c>
      <c r="F748" s="66" t="s">
        <v>4621</v>
      </c>
      <c r="G748" s="45"/>
      <c r="H748" s="45"/>
      <c r="I748" s="45"/>
      <c r="J748" s="45"/>
    </row>
    <row r="749" spans="1:10" ht="14.1" customHeight="1" thickBot="1" x14ac:dyDescent="0.25">
      <c r="A749" s="45"/>
      <c r="B749" s="45"/>
      <c r="C749" s="45"/>
      <c r="D749" s="45"/>
      <c r="E749" s="45"/>
      <c r="F749" s="45"/>
      <c r="G749" s="45"/>
      <c r="H749" s="45"/>
      <c r="I749" s="45"/>
      <c r="J749" s="45"/>
    </row>
    <row r="750" spans="1:10" ht="14.1" customHeight="1" thickBot="1" x14ac:dyDescent="0.25">
      <c r="A750" s="72" t="s">
        <v>15735</v>
      </c>
      <c r="B750" s="72" t="s">
        <v>16146</v>
      </c>
      <c r="C750" s="72" t="s">
        <v>15641</v>
      </c>
      <c r="D750" s="72" t="s">
        <v>15251</v>
      </c>
      <c r="E750" s="72" t="s">
        <v>6932</v>
      </c>
      <c r="F750" s="72" t="s">
        <v>15280</v>
      </c>
      <c r="G750" s="45"/>
      <c r="H750" s="45"/>
      <c r="I750" s="45"/>
      <c r="J750" s="45"/>
    </row>
    <row r="751" spans="1:10" ht="13.5" customHeight="1" x14ac:dyDescent="0.2">
      <c r="A751" s="81">
        <v>39121434</v>
      </c>
      <c r="B751" s="69" t="str">
        <f t="shared" ref="B751:B776" ca="1" si="48">IFERROR(INDEX(UNSPSCDes,MATCH(INDIRECT(ADDRESS(ROW(),COLUMN()-1,4)),UNSPSCCode,0)),"")</f>
        <v>Conectores de tubos metálicos eléctricos (emt)</v>
      </c>
      <c r="C751" s="81" t="s">
        <v>1449</v>
      </c>
      <c r="D751" s="81">
        <v>15</v>
      </c>
      <c r="E751" s="71">
        <v>20</v>
      </c>
      <c r="F751" s="70">
        <f t="shared" ref="F751:F776" ca="1" si="49">INDIRECT(ADDRESS(ROW(),COLUMN()-2,4))*INDIRECT(ADDRESS(ROW(),COLUMN()-1,4))</f>
        <v>300</v>
      </c>
      <c r="G751" s="45"/>
      <c r="H751" s="45"/>
      <c r="I751" s="45"/>
      <c r="J751" s="45"/>
    </row>
    <row r="752" spans="1:10" ht="13.5" customHeight="1" x14ac:dyDescent="0.2">
      <c r="A752" s="81">
        <v>39121434</v>
      </c>
      <c r="B752" s="69" t="str">
        <f t="shared" ca="1" si="48"/>
        <v>Conectores de tubos metálicos eléctricos (emt)</v>
      </c>
      <c r="C752" s="81" t="s">
        <v>1449</v>
      </c>
      <c r="D752" s="81">
        <v>15</v>
      </c>
      <c r="E752" s="71">
        <v>20</v>
      </c>
      <c r="F752" s="70">
        <f t="shared" ca="1" si="49"/>
        <v>300</v>
      </c>
      <c r="G752" s="45"/>
      <c r="H752" s="45"/>
      <c r="I752" s="45"/>
      <c r="J752" s="45"/>
    </row>
    <row r="753" spans="1:10" ht="13.5" customHeight="1" x14ac:dyDescent="0.2">
      <c r="A753" s="81">
        <v>39121434</v>
      </c>
      <c r="B753" s="69" t="str">
        <f t="shared" ca="1" si="48"/>
        <v>Conectores de tubos metálicos eléctricos (emt)</v>
      </c>
      <c r="C753" s="81" t="s">
        <v>1449</v>
      </c>
      <c r="D753" s="81">
        <v>15</v>
      </c>
      <c r="E753" s="71">
        <v>25</v>
      </c>
      <c r="F753" s="70">
        <f t="shared" ca="1" si="49"/>
        <v>375</v>
      </c>
      <c r="G753" s="45"/>
      <c r="H753" s="45"/>
      <c r="I753" s="45"/>
      <c r="J753" s="45"/>
    </row>
    <row r="754" spans="1:10" ht="13.5" customHeight="1" x14ac:dyDescent="0.2">
      <c r="A754" s="81">
        <v>32121503</v>
      </c>
      <c r="B754" s="69" t="str">
        <f t="shared" ca="1" si="48"/>
        <v>Capacitores ajustables pre - ajustados</v>
      </c>
      <c r="C754" s="81" t="s">
        <v>1449</v>
      </c>
      <c r="D754" s="81">
        <v>12</v>
      </c>
      <c r="E754" s="71">
        <v>650</v>
      </c>
      <c r="F754" s="70">
        <f t="shared" ca="1" si="49"/>
        <v>7800</v>
      </c>
      <c r="G754" s="45"/>
      <c r="H754" s="45"/>
      <c r="I754" s="45"/>
      <c r="J754" s="45"/>
    </row>
    <row r="755" spans="1:10" ht="13.5" customHeight="1" x14ac:dyDescent="0.2">
      <c r="A755" s="81">
        <v>32121503</v>
      </c>
      <c r="B755" s="69" t="str">
        <f t="shared" ca="1" si="48"/>
        <v>Capacitores ajustables pre - ajustados</v>
      </c>
      <c r="C755" s="81" t="s">
        <v>1449</v>
      </c>
      <c r="D755" s="81">
        <v>30</v>
      </c>
      <c r="E755" s="71">
        <v>455</v>
      </c>
      <c r="F755" s="70">
        <f t="shared" ca="1" si="49"/>
        <v>13650</v>
      </c>
      <c r="G755" s="45"/>
      <c r="H755" s="45"/>
      <c r="I755" s="45"/>
      <c r="J755" s="45"/>
    </row>
    <row r="756" spans="1:10" ht="13.5" customHeight="1" x14ac:dyDescent="0.2">
      <c r="A756" s="81">
        <v>32121503</v>
      </c>
      <c r="B756" s="69" t="str">
        <f t="shared" ca="1" si="48"/>
        <v>Capacitores ajustables pre - ajustados</v>
      </c>
      <c r="C756" s="81" t="s">
        <v>1449</v>
      </c>
      <c r="D756" s="81">
        <v>30</v>
      </c>
      <c r="E756" s="71">
        <v>425</v>
      </c>
      <c r="F756" s="70">
        <f t="shared" ca="1" si="49"/>
        <v>12750</v>
      </c>
      <c r="G756" s="45"/>
      <c r="H756" s="45"/>
      <c r="I756" s="45"/>
      <c r="J756" s="45"/>
    </row>
    <row r="757" spans="1:10" ht="13.5" customHeight="1" x14ac:dyDescent="0.2">
      <c r="A757" s="81">
        <v>32121503</v>
      </c>
      <c r="B757" s="69" t="str">
        <f t="shared" ca="1" si="48"/>
        <v>Capacitores ajustables pre - ajustados</v>
      </c>
      <c r="C757" s="81" t="s">
        <v>1449</v>
      </c>
      <c r="D757" s="81">
        <v>30</v>
      </c>
      <c r="E757" s="71">
        <v>405</v>
      </c>
      <c r="F757" s="70">
        <f t="shared" ca="1" si="49"/>
        <v>12150</v>
      </c>
      <c r="G757" s="45"/>
      <c r="H757" s="45"/>
      <c r="I757" s="45"/>
      <c r="J757" s="45"/>
    </row>
    <row r="758" spans="1:10" ht="13.5" customHeight="1" x14ac:dyDescent="0.2">
      <c r="A758" s="81">
        <v>32121503</v>
      </c>
      <c r="B758" s="69" t="str">
        <f t="shared" ca="1" si="48"/>
        <v>Capacitores ajustables pre - ajustados</v>
      </c>
      <c r="C758" s="81" t="s">
        <v>1449</v>
      </c>
      <c r="D758" s="81">
        <v>12</v>
      </c>
      <c r="E758" s="71">
        <v>305</v>
      </c>
      <c r="F758" s="70">
        <f t="shared" ca="1" si="49"/>
        <v>3660</v>
      </c>
      <c r="G758" s="45"/>
      <c r="H758" s="45"/>
      <c r="I758" s="45"/>
      <c r="J758" s="45"/>
    </row>
    <row r="759" spans="1:10" ht="13.5" customHeight="1" x14ac:dyDescent="0.2">
      <c r="A759" s="81">
        <v>60104912</v>
      </c>
      <c r="B759" s="69" t="str">
        <f t="shared" ca="1" si="48"/>
        <v>Alambres o cables eléctricos</v>
      </c>
      <c r="C759" s="81" t="s">
        <v>1449</v>
      </c>
      <c r="D759" s="81">
        <v>2</v>
      </c>
      <c r="E759" s="71">
        <v>3250</v>
      </c>
      <c r="F759" s="70">
        <f t="shared" ca="1" si="49"/>
        <v>6500</v>
      </c>
      <c r="G759" s="45"/>
      <c r="H759" s="45"/>
      <c r="I759" s="45"/>
      <c r="J759" s="45"/>
    </row>
    <row r="760" spans="1:10" ht="13.5" customHeight="1" x14ac:dyDescent="0.2">
      <c r="A760" s="81">
        <v>60104912</v>
      </c>
      <c r="B760" s="69" t="str">
        <f t="shared" ca="1" si="48"/>
        <v>Alambres o cables eléctricos</v>
      </c>
      <c r="C760" s="81" t="s">
        <v>1449</v>
      </c>
      <c r="D760" s="81">
        <v>1</v>
      </c>
      <c r="E760" s="71">
        <v>4000</v>
      </c>
      <c r="F760" s="70">
        <f t="shared" ca="1" si="49"/>
        <v>4000</v>
      </c>
      <c r="G760" s="45"/>
      <c r="H760" s="45"/>
      <c r="I760" s="45"/>
      <c r="J760" s="45"/>
    </row>
    <row r="761" spans="1:10" ht="13.5" customHeight="1" x14ac:dyDescent="0.2">
      <c r="A761" s="81">
        <v>60104912</v>
      </c>
      <c r="B761" s="69" t="str">
        <f t="shared" ca="1" si="48"/>
        <v>Alambres o cables eléctricos</v>
      </c>
      <c r="C761" s="81" t="s">
        <v>1449</v>
      </c>
      <c r="D761" s="81">
        <v>1</v>
      </c>
      <c r="E761" s="71">
        <v>4400</v>
      </c>
      <c r="F761" s="70">
        <f t="shared" ca="1" si="49"/>
        <v>4400</v>
      </c>
      <c r="G761" s="45"/>
      <c r="H761" s="45"/>
      <c r="I761" s="45"/>
      <c r="J761" s="45"/>
    </row>
    <row r="762" spans="1:10" ht="13.5" customHeight="1" x14ac:dyDescent="0.2">
      <c r="A762" s="81">
        <v>39121303</v>
      </c>
      <c r="B762" s="69" t="str">
        <f t="shared" ca="1" si="48"/>
        <v>Cajas eléctricas</v>
      </c>
      <c r="C762" s="81" t="s">
        <v>1449</v>
      </c>
      <c r="D762" s="81">
        <v>6</v>
      </c>
      <c r="E762" s="71">
        <v>1475</v>
      </c>
      <c r="F762" s="70">
        <f t="shared" ca="1" si="49"/>
        <v>8850</v>
      </c>
      <c r="G762" s="45"/>
      <c r="H762" s="45"/>
      <c r="I762" s="45"/>
      <c r="J762" s="45"/>
    </row>
    <row r="763" spans="1:10" ht="13.5" customHeight="1" x14ac:dyDescent="0.2">
      <c r="A763" s="81">
        <v>39121308</v>
      </c>
      <c r="B763" s="69" t="str">
        <f t="shared" ca="1" si="48"/>
        <v>Cajas de toma de corriente</v>
      </c>
      <c r="C763" s="81" t="s">
        <v>1449</v>
      </c>
      <c r="D763" s="81">
        <v>4</v>
      </c>
      <c r="E763" s="71">
        <v>725</v>
      </c>
      <c r="F763" s="70">
        <f t="shared" ca="1" si="49"/>
        <v>2900</v>
      </c>
      <c r="G763" s="45"/>
      <c r="H763" s="45"/>
      <c r="I763" s="45"/>
      <c r="J763" s="45"/>
    </row>
    <row r="764" spans="1:10" ht="13.5" customHeight="1" x14ac:dyDescent="0.2">
      <c r="A764" s="81">
        <v>39121311</v>
      </c>
      <c r="B764" s="69" t="str">
        <f t="shared" ca="1" si="48"/>
        <v>Accesorios eléctricos</v>
      </c>
      <c r="C764" s="81" t="s">
        <v>1449</v>
      </c>
      <c r="D764" s="81">
        <v>3</v>
      </c>
      <c r="E764" s="71">
        <v>295</v>
      </c>
      <c r="F764" s="70">
        <f t="shared" ca="1" si="49"/>
        <v>885</v>
      </c>
      <c r="G764" s="45"/>
      <c r="H764" s="45"/>
      <c r="I764" s="45"/>
      <c r="J764" s="45"/>
    </row>
    <row r="765" spans="1:10" ht="13.5" customHeight="1" x14ac:dyDescent="0.2">
      <c r="A765" s="81">
        <v>39121409</v>
      </c>
      <c r="B765" s="69" t="str">
        <f t="shared" ca="1" si="48"/>
        <v>Conectores de cables eléctricos</v>
      </c>
      <c r="C765" s="81" t="s">
        <v>1449</v>
      </c>
      <c r="D765" s="81">
        <v>28</v>
      </c>
      <c r="E765" s="71">
        <v>70</v>
      </c>
      <c r="F765" s="70">
        <f t="shared" ca="1" si="49"/>
        <v>1960</v>
      </c>
      <c r="G765" s="45"/>
      <c r="H765" s="45"/>
      <c r="I765" s="45"/>
      <c r="J765" s="45"/>
    </row>
    <row r="766" spans="1:10" ht="13.5" customHeight="1" x14ac:dyDescent="0.2">
      <c r="A766" s="81">
        <v>30102409</v>
      </c>
      <c r="B766" s="69" t="str">
        <f t="shared" ca="1" si="48"/>
        <v>Varillas de cobre</v>
      </c>
      <c r="C766" s="81" t="s">
        <v>1449</v>
      </c>
      <c r="D766" s="81">
        <v>1</v>
      </c>
      <c r="E766" s="71">
        <v>350</v>
      </c>
      <c r="F766" s="70">
        <f t="shared" ca="1" si="49"/>
        <v>350</v>
      </c>
      <c r="G766" s="45"/>
      <c r="H766" s="45"/>
      <c r="I766" s="45"/>
      <c r="J766" s="45"/>
    </row>
    <row r="767" spans="1:10" ht="13.5" customHeight="1" x14ac:dyDescent="0.2">
      <c r="A767" s="81">
        <v>31161725</v>
      </c>
      <c r="B767" s="69" t="str">
        <f t="shared" ca="1" si="48"/>
        <v>Tuercas abrazaderas</v>
      </c>
      <c r="C767" s="81" t="s">
        <v>1449</v>
      </c>
      <c r="D767" s="81">
        <v>8</v>
      </c>
      <c r="E767" s="71">
        <v>75</v>
      </c>
      <c r="F767" s="70">
        <f t="shared" ca="1" si="49"/>
        <v>600</v>
      </c>
      <c r="G767" s="45"/>
      <c r="H767" s="45"/>
      <c r="I767" s="45"/>
      <c r="J767" s="45"/>
    </row>
    <row r="768" spans="1:10" ht="13.5" customHeight="1" x14ac:dyDescent="0.2">
      <c r="A768" s="81">
        <v>60104912</v>
      </c>
      <c r="B768" s="69" t="str">
        <f t="shared" ca="1" si="48"/>
        <v>Alambres o cables eléctricos</v>
      </c>
      <c r="C768" s="81" t="s">
        <v>14110</v>
      </c>
      <c r="D768" s="81">
        <v>200</v>
      </c>
      <c r="E768" s="71">
        <v>105</v>
      </c>
      <c r="F768" s="70">
        <f t="shared" ca="1" si="49"/>
        <v>21000</v>
      </c>
      <c r="G768" s="45"/>
      <c r="H768" s="45"/>
      <c r="I768" s="45"/>
      <c r="J768" s="45"/>
    </row>
    <row r="769" spans="1:10" ht="13.5" customHeight="1" x14ac:dyDescent="0.2">
      <c r="A769" s="81">
        <v>39121409</v>
      </c>
      <c r="B769" s="69" t="str">
        <f t="shared" ca="1" si="48"/>
        <v>Conectores de cables eléctricos</v>
      </c>
      <c r="C769" s="81" t="s">
        <v>1449</v>
      </c>
      <c r="D769" s="81">
        <v>3</v>
      </c>
      <c r="E769" s="71">
        <v>4925</v>
      </c>
      <c r="F769" s="70">
        <f t="shared" ca="1" si="49"/>
        <v>14775</v>
      </c>
      <c r="G769" s="45"/>
      <c r="H769" s="45"/>
      <c r="I769" s="45"/>
      <c r="J769" s="45"/>
    </row>
    <row r="770" spans="1:10" ht="13.5" customHeight="1" x14ac:dyDescent="0.2">
      <c r="A770" s="81">
        <v>32101521</v>
      </c>
      <c r="B770" s="69" t="str">
        <f t="shared" ca="1" si="48"/>
        <v>Filtros de radiofrecuencia (rf)</v>
      </c>
      <c r="C770" s="81" t="s">
        <v>1449</v>
      </c>
      <c r="D770" s="81">
        <v>1</v>
      </c>
      <c r="E770" s="71">
        <v>92000</v>
      </c>
      <c r="F770" s="70">
        <f t="shared" ca="1" si="49"/>
        <v>92000</v>
      </c>
      <c r="G770" s="45"/>
      <c r="H770" s="45"/>
      <c r="I770" s="45"/>
      <c r="J770" s="45"/>
    </row>
    <row r="771" spans="1:10" ht="13.5" customHeight="1" x14ac:dyDescent="0.2">
      <c r="A771" s="81">
        <v>43222628</v>
      </c>
      <c r="B771" s="69" t="str">
        <f t="shared" ca="1" si="48"/>
        <v>Módems</v>
      </c>
      <c r="C771" s="81" t="s">
        <v>1449</v>
      </c>
      <c r="D771" s="81">
        <v>1</v>
      </c>
      <c r="E771" s="71">
        <v>400</v>
      </c>
      <c r="F771" s="70">
        <f t="shared" ca="1" si="49"/>
        <v>400</v>
      </c>
      <c r="G771" s="45"/>
      <c r="H771" s="45"/>
      <c r="I771" s="45"/>
      <c r="J771" s="45"/>
    </row>
    <row r="772" spans="1:10" ht="13.5" customHeight="1" x14ac:dyDescent="0.2">
      <c r="A772" s="81">
        <v>39121303</v>
      </c>
      <c r="B772" s="69" t="str">
        <f t="shared" ca="1" si="48"/>
        <v>Cajas eléctricas</v>
      </c>
      <c r="C772" s="81" t="s">
        <v>1449</v>
      </c>
      <c r="D772" s="81">
        <v>1</v>
      </c>
      <c r="E772" s="71">
        <v>24000</v>
      </c>
      <c r="F772" s="70">
        <f t="shared" ca="1" si="49"/>
        <v>24000</v>
      </c>
      <c r="G772" s="45"/>
      <c r="H772" s="45"/>
      <c r="I772" s="45"/>
      <c r="J772" s="45"/>
    </row>
    <row r="773" spans="1:10" ht="13.5" customHeight="1" x14ac:dyDescent="0.2">
      <c r="A773" s="81">
        <v>39121303</v>
      </c>
      <c r="B773" s="69" t="str">
        <f t="shared" ca="1" si="48"/>
        <v>Cajas eléctricas</v>
      </c>
      <c r="C773" s="81" t="s">
        <v>1449</v>
      </c>
      <c r="D773" s="81">
        <v>2</v>
      </c>
      <c r="E773" s="71">
        <v>325</v>
      </c>
      <c r="F773" s="70">
        <f t="shared" ca="1" si="49"/>
        <v>650</v>
      </c>
      <c r="G773" s="45"/>
      <c r="H773" s="45"/>
      <c r="I773" s="45"/>
      <c r="J773" s="45"/>
    </row>
    <row r="774" spans="1:10" ht="13.5" customHeight="1" x14ac:dyDescent="0.2">
      <c r="A774" s="81">
        <v>39121501</v>
      </c>
      <c r="B774" s="69" t="str">
        <f t="shared" ca="1" si="48"/>
        <v>Interruptores de seguridad</v>
      </c>
      <c r="C774" s="81" t="s">
        <v>1449</v>
      </c>
      <c r="D774" s="81">
        <v>4</v>
      </c>
      <c r="E774" s="71">
        <v>3795</v>
      </c>
      <c r="F774" s="70">
        <f t="shared" ca="1" si="49"/>
        <v>15180</v>
      </c>
      <c r="G774" s="45"/>
      <c r="H774" s="45"/>
      <c r="I774" s="45"/>
      <c r="J774" s="45"/>
    </row>
    <row r="775" spans="1:10" ht="13.5" customHeight="1" x14ac:dyDescent="0.2">
      <c r="A775" s="81">
        <v>39121311</v>
      </c>
      <c r="B775" s="69" t="str">
        <f t="shared" ca="1" si="48"/>
        <v>Accesorios eléctricos</v>
      </c>
      <c r="C775" s="81" t="s">
        <v>1449</v>
      </c>
      <c r="D775" s="81">
        <v>2</v>
      </c>
      <c r="E775" s="71">
        <v>1700</v>
      </c>
      <c r="F775" s="70">
        <f t="shared" ca="1" si="49"/>
        <v>3400</v>
      </c>
      <c r="G775" s="45"/>
      <c r="H775" s="45"/>
      <c r="I775" s="45"/>
      <c r="J775" s="45"/>
    </row>
    <row r="776" spans="1:10" ht="13.5" customHeight="1" x14ac:dyDescent="0.2">
      <c r="A776" s="81">
        <v>39121311</v>
      </c>
      <c r="B776" s="69" t="str">
        <f t="shared" ca="1" si="48"/>
        <v>Accesorios eléctricos</v>
      </c>
      <c r="C776" s="81" t="s">
        <v>1449</v>
      </c>
      <c r="D776" s="81">
        <v>2</v>
      </c>
      <c r="E776" s="71">
        <v>2300</v>
      </c>
      <c r="F776" s="70">
        <f t="shared" ca="1" si="49"/>
        <v>4600</v>
      </c>
      <c r="G776" s="45"/>
      <c r="H776" s="45"/>
      <c r="I776" s="45"/>
      <c r="J776" s="45"/>
    </row>
    <row r="777" spans="1:10" ht="14.1" customHeight="1" x14ac:dyDescent="0.2">
      <c r="A777" s="45"/>
      <c r="B777" s="45"/>
      <c r="C777" s="45"/>
      <c r="D777" s="45"/>
      <c r="E777" s="73" t="s">
        <v>12551</v>
      </c>
      <c r="F777" s="74">
        <f ca="1">SUM(Table332[MONTO TOTAL ESTIMADO])</f>
        <v>257435</v>
      </c>
      <c r="G777" s="45"/>
      <c r="H777" s="45" t="str">
        <f>C744</f>
        <v>Bienes</v>
      </c>
      <c r="I777" s="45" t="str">
        <f>E744</f>
        <v>No</v>
      </c>
      <c r="J777" s="45" t="str">
        <f>D744</f>
        <v>Compras Menores</v>
      </c>
    </row>
    <row r="778" spans="1:10" ht="14.1" customHeight="1" thickBot="1" x14ac:dyDescent="0.3"/>
    <row r="779" spans="1:10" ht="33.75" customHeight="1" thickBot="1" x14ac:dyDescent="0.25">
      <c r="A779" s="64" t="s">
        <v>16382</v>
      </c>
      <c r="B779" s="64" t="s">
        <v>161</v>
      </c>
      <c r="C779" s="64" t="s">
        <v>11725</v>
      </c>
      <c r="D779" s="64" t="s">
        <v>14378</v>
      </c>
      <c r="E779" s="64" t="s">
        <v>10961</v>
      </c>
      <c r="F779" s="64" t="s">
        <v>11094</v>
      </c>
      <c r="G779" s="45"/>
      <c r="H779" s="45"/>
      <c r="I779" s="45"/>
      <c r="J779" s="45"/>
    </row>
    <row r="780" spans="1:10" ht="13.5" customHeight="1" thickBot="1" x14ac:dyDescent="0.25">
      <c r="A780" s="66" t="s">
        <v>18852</v>
      </c>
      <c r="B780" s="66" t="s">
        <v>18842</v>
      </c>
      <c r="C780" s="66" t="s">
        <v>17798</v>
      </c>
      <c r="D780" s="66" t="s">
        <v>17483</v>
      </c>
      <c r="E780" s="66" t="s">
        <v>8854</v>
      </c>
      <c r="F780" s="66"/>
      <c r="G780" s="45"/>
      <c r="H780" s="45"/>
      <c r="I780" s="45"/>
      <c r="J780" s="45"/>
    </row>
    <row r="781" spans="1:10" ht="14.1" customHeight="1" thickBot="1" x14ac:dyDescent="0.25">
      <c r="A781" s="106" t="s">
        <v>14828</v>
      </c>
      <c r="B781" s="67" t="s">
        <v>8528</v>
      </c>
      <c r="C781" s="76">
        <v>43293</v>
      </c>
      <c r="D781" s="106" t="s">
        <v>9385</v>
      </c>
      <c r="E781" s="67" t="s">
        <v>13094</v>
      </c>
      <c r="F781" s="66" t="s">
        <v>3080</v>
      </c>
      <c r="G781" s="45"/>
      <c r="H781" s="45"/>
      <c r="I781" s="45"/>
      <c r="J781" s="45"/>
    </row>
    <row r="782" spans="1:10" ht="14.1" customHeight="1" thickBot="1" x14ac:dyDescent="0.25">
      <c r="A782" s="107"/>
      <c r="B782" s="67" t="s">
        <v>1786</v>
      </c>
      <c r="C782" s="89">
        <f>IF(C781="","",IF(AND(MONTH(C781)&gt;=1,MONTH(C781)&lt;=3),1,IF(AND(MONTH(C781)&gt;=4,MONTH(C781)&lt;=6),2,IF(AND(MONTH(C781)&gt;=7,MONTH(C781)&lt;=9),3,4))))</f>
        <v>3</v>
      </c>
      <c r="D782" s="107"/>
      <c r="E782" s="67" t="s">
        <v>2417</v>
      </c>
      <c r="F782" s="66" t="s">
        <v>14449</v>
      </c>
      <c r="G782" s="45"/>
      <c r="H782" s="45"/>
      <c r="I782" s="45"/>
      <c r="J782" s="45"/>
    </row>
    <row r="783" spans="1:10" ht="14.1" customHeight="1" thickBot="1" x14ac:dyDescent="0.25">
      <c r="A783" s="107"/>
      <c r="B783" s="67" t="s">
        <v>12943</v>
      </c>
      <c r="C783" s="76">
        <v>43347</v>
      </c>
      <c r="D783" s="107"/>
      <c r="E783" s="67" t="s">
        <v>3073</v>
      </c>
      <c r="F783" s="66" t="s">
        <v>4621</v>
      </c>
      <c r="G783" s="45"/>
      <c r="H783" s="45"/>
      <c r="I783" s="45"/>
      <c r="J783" s="45"/>
    </row>
    <row r="784" spans="1:10" ht="14.1" customHeight="1" thickBot="1" x14ac:dyDescent="0.25">
      <c r="A784" s="107"/>
      <c r="B784" s="67" t="s">
        <v>1786</v>
      </c>
      <c r="C784" s="89">
        <f>IF(C783="","",IF(AND(MONTH(C783)&gt;=1,MONTH(C783)&lt;=3),1,IF(AND(MONTH(C783)&gt;=4,MONTH(C783)&lt;=6),2,IF(AND(MONTH(C783)&gt;=7,MONTH(C783)&lt;=9),3,4))))</f>
        <v>3</v>
      </c>
      <c r="D784" s="107"/>
      <c r="E784" s="67" t="s">
        <v>13193</v>
      </c>
      <c r="F784" s="66" t="s">
        <v>4621</v>
      </c>
      <c r="G784" s="45"/>
      <c r="H784" s="45"/>
      <c r="I784" s="45"/>
      <c r="J784" s="45"/>
    </row>
    <row r="785" spans="1:10" ht="14.1" customHeight="1" thickBot="1" x14ac:dyDescent="0.25">
      <c r="A785" s="45"/>
      <c r="B785" s="45"/>
      <c r="C785" s="45"/>
      <c r="D785" s="45"/>
      <c r="E785" s="45"/>
      <c r="F785" s="45"/>
      <c r="G785" s="45"/>
      <c r="H785" s="45"/>
      <c r="I785" s="45"/>
      <c r="J785" s="45"/>
    </row>
    <row r="786" spans="1:10" ht="14.1" customHeight="1" thickBot="1" x14ac:dyDescent="0.25">
      <c r="A786" s="72" t="s">
        <v>15735</v>
      </c>
      <c r="B786" s="72" t="s">
        <v>16146</v>
      </c>
      <c r="C786" s="72" t="s">
        <v>15641</v>
      </c>
      <c r="D786" s="72" t="s">
        <v>15251</v>
      </c>
      <c r="E786" s="72" t="s">
        <v>6932</v>
      </c>
      <c r="F786" s="72" t="s">
        <v>15280</v>
      </c>
      <c r="G786" s="45"/>
      <c r="H786" s="45"/>
      <c r="I786" s="45"/>
      <c r="J786" s="45"/>
    </row>
    <row r="787" spans="1:10" ht="13.5" customHeight="1" x14ac:dyDescent="0.2">
      <c r="A787" s="81">
        <v>39121601</v>
      </c>
      <c r="B787" s="69" t="str">
        <f t="shared" ref="B787:B791" ca="1" si="50">IFERROR(INDEX(UNSPSCDes,MATCH(INDIRECT(ADDRESS(ROW(),COLUMN()-1,4)),UNSPSCCode,0)),"")</f>
        <v>Breakers de circuito</v>
      </c>
      <c r="C787" s="81" t="s">
        <v>1449</v>
      </c>
      <c r="D787" s="81">
        <v>16</v>
      </c>
      <c r="E787" s="71">
        <v>790</v>
      </c>
      <c r="F787" s="70">
        <f t="shared" ref="F787:F791" ca="1" si="51">INDIRECT(ADDRESS(ROW(),COLUMN()-2,4))*INDIRECT(ADDRESS(ROW(),COLUMN()-1,4))</f>
        <v>12640</v>
      </c>
      <c r="G787" s="45"/>
      <c r="H787" s="45"/>
      <c r="I787" s="45"/>
      <c r="J787" s="45"/>
    </row>
    <row r="788" spans="1:10" ht="13.5" customHeight="1" x14ac:dyDescent="0.2">
      <c r="A788" s="81">
        <v>39121601</v>
      </c>
      <c r="B788" s="69" t="str">
        <f t="shared" ca="1" si="50"/>
        <v>Breakers de circuito</v>
      </c>
      <c r="C788" s="81" t="s">
        <v>1449</v>
      </c>
      <c r="D788" s="81">
        <v>12</v>
      </c>
      <c r="E788" s="71">
        <v>850</v>
      </c>
      <c r="F788" s="70">
        <f t="shared" ca="1" si="51"/>
        <v>10200</v>
      </c>
      <c r="G788" s="45"/>
      <c r="H788" s="45"/>
      <c r="I788" s="45"/>
      <c r="J788" s="45"/>
    </row>
    <row r="789" spans="1:10" ht="13.5" customHeight="1" x14ac:dyDescent="0.2">
      <c r="A789" s="81">
        <v>39121601</v>
      </c>
      <c r="B789" s="69" t="str">
        <f t="shared" ca="1" si="50"/>
        <v>Breakers de circuito</v>
      </c>
      <c r="C789" s="81" t="s">
        <v>1449</v>
      </c>
      <c r="D789" s="81">
        <v>4</v>
      </c>
      <c r="E789" s="71">
        <v>900</v>
      </c>
      <c r="F789" s="70">
        <f t="shared" ca="1" si="51"/>
        <v>3600</v>
      </c>
      <c r="G789" s="45"/>
      <c r="H789" s="45"/>
      <c r="I789" s="45"/>
      <c r="J789" s="45"/>
    </row>
    <row r="790" spans="1:10" ht="13.5" customHeight="1" x14ac:dyDescent="0.2">
      <c r="A790" s="81">
        <v>39121432</v>
      </c>
      <c r="B790" s="69" t="str">
        <f t="shared" ca="1" si="50"/>
        <v>Terminales eléctricos</v>
      </c>
      <c r="C790" s="81" t="s">
        <v>1449</v>
      </c>
      <c r="D790" s="81">
        <v>1</v>
      </c>
      <c r="E790" s="71">
        <v>3690</v>
      </c>
      <c r="F790" s="70">
        <f t="shared" ca="1" si="51"/>
        <v>3690</v>
      </c>
      <c r="G790" s="45"/>
      <c r="H790" s="45"/>
      <c r="I790" s="45"/>
      <c r="J790" s="45"/>
    </row>
    <row r="791" spans="1:10" ht="13.5" customHeight="1" x14ac:dyDescent="0.2">
      <c r="A791" s="81">
        <v>60104912</v>
      </c>
      <c r="B791" s="69" t="str">
        <f t="shared" ca="1" si="50"/>
        <v>Alambres o cables eléctricos</v>
      </c>
      <c r="C791" s="81" t="s">
        <v>1449</v>
      </c>
      <c r="D791" s="81">
        <v>1</v>
      </c>
      <c r="E791" s="71">
        <v>8500</v>
      </c>
      <c r="F791" s="70">
        <f t="shared" ca="1" si="51"/>
        <v>8500</v>
      </c>
      <c r="G791" s="45"/>
      <c r="H791" s="45"/>
      <c r="I791" s="45"/>
      <c r="J791" s="45"/>
    </row>
    <row r="792" spans="1:10" ht="14.1" customHeight="1" x14ac:dyDescent="0.2">
      <c r="A792" s="45"/>
      <c r="B792" s="45"/>
      <c r="C792" s="45"/>
      <c r="D792" s="45"/>
      <c r="E792" s="73" t="s">
        <v>12551</v>
      </c>
      <c r="F792" s="74">
        <f ca="1">SUM(Table331[MONTO TOTAL ESTIMADO])</f>
        <v>38630</v>
      </c>
      <c r="G792" s="45"/>
      <c r="H792" s="45" t="str">
        <f>C780</f>
        <v>Bienes</v>
      </c>
      <c r="I792" s="45" t="str">
        <f>E780</f>
        <v>Sí</v>
      </c>
      <c r="J792" s="45" t="str">
        <f>D780</f>
        <v>Compras Menores</v>
      </c>
    </row>
    <row r="793" spans="1:10" ht="14.1" customHeight="1" thickBot="1" x14ac:dyDescent="0.3"/>
    <row r="794" spans="1:10" ht="33.75" customHeight="1" thickBot="1" x14ac:dyDescent="0.25">
      <c r="A794" s="64" t="s">
        <v>16382</v>
      </c>
      <c r="B794" s="64" t="s">
        <v>161</v>
      </c>
      <c r="C794" s="64" t="s">
        <v>11725</v>
      </c>
      <c r="D794" s="64" t="s">
        <v>14378</v>
      </c>
      <c r="E794" s="64" t="s">
        <v>10961</v>
      </c>
      <c r="F794" s="64" t="s">
        <v>11094</v>
      </c>
      <c r="G794" s="45"/>
      <c r="H794" s="45"/>
      <c r="I794" s="45"/>
      <c r="J794" s="45"/>
    </row>
    <row r="795" spans="1:10" ht="13.5" customHeight="1" thickBot="1" x14ac:dyDescent="0.25">
      <c r="A795" s="66" t="s">
        <v>18852</v>
      </c>
      <c r="B795" s="66" t="s">
        <v>18842</v>
      </c>
      <c r="C795" s="66" t="s">
        <v>17798</v>
      </c>
      <c r="D795" s="66" t="s">
        <v>17483</v>
      </c>
      <c r="E795" s="66" t="s">
        <v>17854</v>
      </c>
      <c r="F795" s="66"/>
      <c r="G795" s="45"/>
      <c r="H795" s="45"/>
      <c r="I795" s="45"/>
      <c r="J795" s="45"/>
    </row>
    <row r="796" spans="1:10" ht="14.1" customHeight="1" thickBot="1" x14ac:dyDescent="0.25">
      <c r="A796" s="106" t="s">
        <v>14828</v>
      </c>
      <c r="B796" s="67" t="s">
        <v>8528</v>
      </c>
      <c r="C796" s="76">
        <v>43374</v>
      </c>
      <c r="D796" s="106" t="s">
        <v>9385</v>
      </c>
      <c r="E796" s="67" t="s">
        <v>13094</v>
      </c>
      <c r="F796" s="66" t="s">
        <v>3080</v>
      </c>
      <c r="G796" s="45"/>
      <c r="H796" s="45"/>
      <c r="I796" s="45"/>
      <c r="J796" s="45"/>
    </row>
    <row r="797" spans="1:10" ht="14.1" customHeight="1" thickBot="1" x14ac:dyDescent="0.25">
      <c r="A797" s="107"/>
      <c r="B797" s="67" t="s">
        <v>1786</v>
      </c>
      <c r="C797" s="89">
        <f>IF(C796="","",IF(AND(MONTH(C796)&gt;=1,MONTH(C796)&lt;=3),1,IF(AND(MONTH(C796)&gt;=4,MONTH(C796)&lt;=6),2,IF(AND(MONTH(C796)&gt;=7,MONTH(C796)&lt;=9),3,4))))</f>
        <v>4</v>
      </c>
      <c r="D797" s="107"/>
      <c r="E797" s="67" t="s">
        <v>2417</v>
      </c>
      <c r="F797" s="66" t="s">
        <v>14449</v>
      </c>
      <c r="G797" s="45"/>
      <c r="H797" s="45"/>
      <c r="I797" s="45"/>
      <c r="J797" s="45"/>
    </row>
    <row r="798" spans="1:10" ht="14.1" customHeight="1" thickBot="1" x14ac:dyDescent="0.25">
      <c r="A798" s="107"/>
      <c r="B798" s="67" t="s">
        <v>12943</v>
      </c>
      <c r="C798" s="76">
        <v>43427</v>
      </c>
      <c r="D798" s="107"/>
      <c r="E798" s="67" t="s">
        <v>3073</v>
      </c>
      <c r="F798" s="66" t="s">
        <v>4621</v>
      </c>
      <c r="G798" s="45"/>
      <c r="H798" s="45"/>
      <c r="I798" s="45"/>
      <c r="J798" s="45"/>
    </row>
    <row r="799" spans="1:10" ht="14.1" customHeight="1" thickBot="1" x14ac:dyDescent="0.25">
      <c r="A799" s="107"/>
      <c r="B799" s="67" t="s">
        <v>1786</v>
      </c>
      <c r="C799" s="89">
        <f>IF(C798="","",IF(AND(MONTH(C798)&gt;=1,MONTH(C798)&lt;=3),1,IF(AND(MONTH(C798)&gt;=4,MONTH(C798)&lt;=6),2,IF(AND(MONTH(C798)&gt;=7,MONTH(C798)&lt;=9),3,4))))</f>
        <v>4</v>
      </c>
      <c r="D799" s="107"/>
      <c r="E799" s="67" t="s">
        <v>13193</v>
      </c>
      <c r="F799" s="66" t="s">
        <v>4621</v>
      </c>
      <c r="G799" s="45"/>
      <c r="H799" s="45"/>
      <c r="I799" s="45"/>
      <c r="J799" s="45"/>
    </row>
    <row r="800" spans="1:10" ht="14.1" customHeight="1" thickBot="1" x14ac:dyDescent="0.25">
      <c r="A800" s="45"/>
      <c r="B800" s="45"/>
      <c r="C800" s="45"/>
      <c r="D800" s="45"/>
      <c r="E800" s="45"/>
      <c r="F800" s="45"/>
      <c r="G800" s="45"/>
      <c r="H800" s="45"/>
      <c r="I800" s="45"/>
      <c r="J800" s="45"/>
    </row>
    <row r="801" spans="1:10" ht="14.1" customHeight="1" thickBot="1" x14ac:dyDescent="0.25">
      <c r="A801" s="72" t="s">
        <v>15735</v>
      </c>
      <c r="B801" s="72" t="s">
        <v>16146</v>
      </c>
      <c r="C801" s="72" t="s">
        <v>15641</v>
      </c>
      <c r="D801" s="72" t="s">
        <v>15251</v>
      </c>
      <c r="E801" s="72" t="s">
        <v>6932</v>
      </c>
      <c r="F801" s="72" t="s">
        <v>15280</v>
      </c>
      <c r="G801" s="45"/>
      <c r="H801" s="45"/>
      <c r="I801" s="45"/>
      <c r="J801" s="45"/>
    </row>
    <row r="802" spans="1:10" ht="14.1" customHeight="1" x14ac:dyDescent="0.2">
      <c r="A802" s="81">
        <v>60104912</v>
      </c>
      <c r="B802" s="69" t="str">
        <f ca="1">IFERROR(INDEX(UNSPSCDes,MATCH(INDIRECT(ADDRESS(ROW(),COLUMN()-1,4)),UNSPSCCode,0)),"")</f>
        <v>Alambres o cables eléctricos</v>
      </c>
      <c r="C802" s="81" t="s">
        <v>1449</v>
      </c>
      <c r="D802" s="81">
        <v>2</v>
      </c>
      <c r="E802" s="71">
        <v>3250</v>
      </c>
      <c r="F802" s="70">
        <f ca="1">INDIRECT(ADDRESS(ROW(),COLUMN()-2,4))*INDIRECT(ADDRESS(ROW(),COLUMN()-1,4))</f>
        <v>6500</v>
      </c>
      <c r="G802" s="45"/>
      <c r="H802" s="45"/>
      <c r="I802" s="45"/>
      <c r="J802" s="45"/>
    </row>
    <row r="803" spans="1:10" ht="13.5" customHeight="1" x14ac:dyDescent="0.2">
      <c r="A803" s="81">
        <v>60104912</v>
      </c>
      <c r="B803" s="69" t="str">
        <f ca="1">IFERROR(INDEX(UNSPSCDes,MATCH(INDIRECT(ADDRESS(ROW(),COLUMN()-1,4)),UNSPSCCode,0)),"")</f>
        <v>Alambres o cables eléctricos</v>
      </c>
      <c r="C803" s="81" t="s">
        <v>1449</v>
      </c>
      <c r="D803" s="81">
        <v>1</v>
      </c>
      <c r="E803" s="71">
        <v>4000</v>
      </c>
      <c r="F803" s="70">
        <f ca="1">INDIRECT(ADDRESS(ROW(),COLUMN()-2,4))*INDIRECT(ADDRESS(ROW(),COLUMN()-1,4))</f>
        <v>4000</v>
      </c>
      <c r="G803" s="45"/>
      <c r="H803" s="45"/>
      <c r="I803" s="45"/>
      <c r="J803" s="45"/>
    </row>
    <row r="804" spans="1:10" ht="13.5" customHeight="1" x14ac:dyDescent="0.2">
      <c r="A804" s="81">
        <v>60104912</v>
      </c>
      <c r="B804" s="69" t="str">
        <f ca="1">IFERROR(INDEX(UNSPSCDes,MATCH(INDIRECT(ADDRESS(ROW(),COLUMN()-1,4)),UNSPSCCode,0)),"")</f>
        <v>Alambres o cables eléctricos</v>
      </c>
      <c r="C804" s="81" t="s">
        <v>1449</v>
      </c>
      <c r="D804" s="81">
        <v>1</v>
      </c>
      <c r="E804" s="71">
        <v>4400</v>
      </c>
      <c r="F804" s="70">
        <f ca="1">INDIRECT(ADDRESS(ROW(),COLUMN()-2,4))*INDIRECT(ADDRESS(ROW(),COLUMN()-1,4))</f>
        <v>4400</v>
      </c>
      <c r="G804" s="45"/>
      <c r="H804" s="45"/>
      <c r="I804" s="45"/>
      <c r="J804" s="45"/>
    </row>
    <row r="805" spans="1:10" ht="13.5" customHeight="1" x14ac:dyDescent="0.2">
      <c r="A805" s="81">
        <v>43222628</v>
      </c>
      <c r="B805" s="69" t="str">
        <f ca="1">IFERROR(INDEX(UNSPSCDes,MATCH(INDIRECT(ADDRESS(ROW(),COLUMN()-1,4)),UNSPSCCode,0)),"")</f>
        <v>Módems</v>
      </c>
      <c r="C805" s="81" t="s">
        <v>1449</v>
      </c>
      <c r="D805" s="81">
        <v>1</v>
      </c>
      <c r="E805" s="71">
        <v>400</v>
      </c>
      <c r="F805" s="70">
        <f ca="1">INDIRECT(ADDRESS(ROW(),COLUMN()-2,4))*INDIRECT(ADDRESS(ROW(),COLUMN()-1,4))</f>
        <v>400</v>
      </c>
      <c r="G805" s="45"/>
      <c r="H805" s="45"/>
      <c r="I805" s="45"/>
      <c r="J805" s="45"/>
    </row>
    <row r="806" spans="1:10" ht="14.1" customHeight="1" x14ac:dyDescent="0.2">
      <c r="A806" s="45"/>
      <c r="B806" s="45"/>
      <c r="C806" s="45"/>
      <c r="D806" s="45"/>
      <c r="E806" s="73" t="s">
        <v>12551</v>
      </c>
      <c r="F806" s="74">
        <f ca="1">SUM(Table333[MONTO TOTAL ESTIMADO])</f>
        <v>15300</v>
      </c>
      <c r="G806" s="45"/>
      <c r="H806" s="45" t="str">
        <f>C795</f>
        <v>Bienes</v>
      </c>
      <c r="I806" s="45" t="str">
        <f>E795</f>
        <v>No</v>
      </c>
      <c r="J806" s="45" t="str">
        <f>D795</f>
        <v>Compras Menores</v>
      </c>
    </row>
    <row r="807" spans="1:10" ht="14.1" customHeight="1" thickBot="1" x14ac:dyDescent="0.3"/>
    <row r="808" spans="1:10" ht="33.75" customHeight="1" thickBot="1" x14ac:dyDescent="0.25">
      <c r="A808" s="64" t="s">
        <v>16382</v>
      </c>
      <c r="B808" s="64" t="s">
        <v>161</v>
      </c>
      <c r="C808" s="64" t="s">
        <v>11725</v>
      </c>
      <c r="D808" s="64" t="s">
        <v>14378</v>
      </c>
      <c r="E808" s="64" t="s">
        <v>10961</v>
      </c>
      <c r="F808" s="64" t="s">
        <v>11094</v>
      </c>
      <c r="G808" s="45"/>
      <c r="H808" s="45"/>
      <c r="I808" s="45"/>
      <c r="J808" s="45"/>
    </row>
    <row r="809" spans="1:10" ht="13.5" customHeight="1" thickBot="1" x14ac:dyDescent="0.25">
      <c r="A809" s="66" t="s">
        <v>18853</v>
      </c>
      <c r="B809" s="66" t="s">
        <v>18842</v>
      </c>
      <c r="C809" s="66" t="s">
        <v>17798</v>
      </c>
      <c r="D809" s="66" t="s">
        <v>17483</v>
      </c>
      <c r="E809" s="66" t="s">
        <v>17854</v>
      </c>
      <c r="F809" s="66"/>
      <c r="G809" s="45"/>
      <c r="H809" s="45"/>
      <c r="I809" s="45"/>
      <c r="J809" s="45"/>
    </row>
    <row r="810" spans="1:10" ht="14.1" customHeight="1" thickBot="1" x14ac:dyDescent="0.25">
      <c r="A810" s="106" t="s">
        <v>14828</v>
      </c>
      <c r="B810" s="67" t="s">
        <v>8528</v>
      </c>
      <c r="C810" s="76">
        <v>43123</v>
      </c>
      <c r="D810" s="106" t="s">
        <v>9385</v>
      </c>
      <c r="E810" s="67" t="s">
        <v>13094</v>
      </c>
      <c r="F810" s="66" t="s">
        <v>3080</v>
      </c>
      <c r="G810" s="45"/>
      <c r="H810" s="45"/>
      <c r="I810" s="45"/>
      <c r="J810" s="45"/>
    </row>
    <row r="811" spans="1:10" ht="14.1" customHeight="1" thickBot="1" x14ac:dyDescent="0.25">
      <c r="A811" s="107"/>
      <c r="B811" s="67" t="s">
        <v>1786</v>
      </c>
      <c r="C811" s="89">
        <f>IF(C810="","",IF(AND(MONTH(C810)&gt;=1,MONTH(C810)&lt;=3),1,IF(AND(MONTH(C810)&gt;=4,MONTH(C810)&lt;=6),2,IF(AND(MONTH(C810)&gt;=7,MONTH(C810)&lt;=9),3,4))))</f>
        <v>1</v>
      </c>
      <c r="D811" s="107"/>
      <c r="E811" s="67" t="s">
        <v>2417</v>
      </c>
      <c r="F811" s="66" t="s">
        <v>14449</v>
      </c>
      <c r="G811" s="45"/>
      <c r="H811" s="45"/>
      <c r="I811" s="45"/>
      <c r="J811" s="45"/>
    </row>
    <row r="812" spans="1:10" ht="14.1" customHeight="1" thickBot="1" x14ac:dyDescent="0.25">
      <c r="A812" s="107"/>
      <c r="B812" s="67" t="s">
        <v>12943</v>
      </c>
      <c r="C812" s="76">
        <v>43165</v>
      </c>
      <c r="D812" s="107"/>
      <c r="E812" s="67" t="s">
        <v>3073</v>
      </c>
      <c r="F812" s="66" t="s">
        <v>4621</v>
      </c>
      <c r="G812" s="45"/>
      <c r="H812" s="45"/>
      <c r="I812" s="45"/>
      <c r="J812" s="45"/>
    </row>
    <row r="813" spans="1:10" ht="14.1" customHeight="1" thickBot="1" x14ac:dyDescent="0.25">
      <c r="A813" s="107"/>
      <c r="B813" s="67" t="s">
        <v>1786</v>
      </c>
      <c r="C813" s="89">
        <f>IF(C812="","",IF(AND(MONTH(C812)&gt;=1,MONTH(C812)&lt;=3),1,IF(AND(MONTH(C812)&gt;=4,MONTH(C812)&lt;=6),2,IF(AND(MONTH(C812)&gt;=7,MONTH(C812)&lt;=9),3,4))))</f>
        <v>1</v>
      </c>
      <c r="D813" s="107"/>
      <c r="E813" s="67" t="s">
        <v>13193</v>
      </c>
      <c r="F813" s="66" t="s">
        <v>4621</v>
      </c>
      <c r="G813" s="45"/>
      <c r="H813" s="45"/>
      <c r="I813" s="45"/>
      <c r="J813" s="45"/>
    </row>
    <row r="814" spans="1:10" ht="14.1" customHeight="1" thickBot="1" x14ac:dyDescent="0.25">
      <c r="A814" s="45"/>
      <c r="B814" s="45"/>
      <c r="C814" s="45"/>
      <c r="D814" s="45"/>
      <c r="E814" s="45"/>
      <c r="F814" s="45"/>
      <c r="G814" s="45"/>
      <c r="H814" s="45"/>
      <c r="I814" s="45"/>
      <c r="J814" s="45"/>
    </row>
    <row r="815" spans="1:10" ht="14.1" customHeight="1" thickBot="1" x14ac:dyDescent="0.25">
      <c r="A815" s="72" t="s">
        <v>15735</v>
      </c>
      <c r="B815" s="72" t="s">
        <v>16146</v>
      </c>
      <c r="C815" s="72" t="s">
        <v>15641</v>
      </c>
      <c r="D815" s="72" t="s">
        <v>15251</v>
      </c>
      <c r="E815" s="72" t="s">
        <v>6932</v>
      </c>
      <c r="F815" s="72" t="s">
        <v>15280</v>
      </c>
      <c r="G815" s="45"/>
      <c r="H815" s="45"/>
      <c r="I815" s="45"/>
      <c r="J815" s="45"/>
    </row>
    <row r="816" spans="1:10" ht="13.5" customHeight="1" x14ac:dyDescent="0.2">
      <c r="A816" s="81">
        <v>43191510</v>
      </c>
      <c r="B816" s="69" t="str">
        <f ca="1">IFERROR(INDEX(UNSPSCDes,MATCH(INDIRECT(ADDRESS(ROW(),COLUMN()-1,4)),UNSPSCCode,0)),"")</f>
        <v>Radios de dos vías</v>
      </c>
      <c r="C816" s="81" t="s">
        <v>1449</v>
      </c>
      <c r="D816" s="81">
        <v>2</v>
      </c>
      <c r="E816" s="71">
        <v>25500</v>
      </c>
      <c r="F816" s="70">
        <f ca="1">INDIRECT(ADDRESS(ROW(),COLUMN()-2,4))*INDIRECT(ADDRESS(ROW(),COLUMN()-1,4))</f>
        <v>51000</v>
      </c>
      <c r="G816" s="45"/>
      <c r="H816" s="45"/>
      <c r="I816" s="45"/>
      <c r="J816" s="45"/>
    </row>
    <row r="817" spans="1:10" ht="14.1" customHeight="1" x14ac:dyDescent="0.2">
      <c r="A817" s="45"/>
      <c r="B817" s="45"/>
      <c r="C817" s="45"/>
      <c r="D817" s="45"/>
      <c r="E817" s="73" t="s">
        <v>12551</v>
      </c>
      <c r="F817" s="74">
        <f ca="1">SUM(Table334[MONTO TOTAL ESTIMADO])</f>
        <v>51000</v>
      </c>
      <c r="G817" s="45"/>
      <c r="H817" s="45" t="str">
        <f>C809</f>
        <v>Bienes</v>
      </c>
      <c r="I817" s="45" t="str">
        <f>E809</f>
        <v>No</v>
      </c>
      <c r="J817" s="45" t="str">
        <f>D809</f>
        <v>Compras Menores</v>
      </c>
    </row>
    <row r="818" spans="1:10" ht="14.1" customHeight="1" thickBot="1" x14ac:dyDescent="0.3"/>
    <row r="819" spans="1:10" ht="33.75" customHeight="1" thickBot="1" x14ac:dyDescent="0.25">
      <c r="A819" s="64" t="s">
        <v>16382</v>
      </c>
      <c r="B819" s="64" t="s">
        <v>161</v>
      </c>
      <c r="C819" s="64" t="s">
        <v>11725</v>
      </c>
      <c r="D819" s="64" t="s">
        <v>14378</v>
      </c>
      <c r="E819" s="64" t="s">
        <v>10961</v>
      </c>
      <c r="F819" s="64" t="s">
        <v>11094</v>
      </c>
      <c r="G819" s="45"/>
      <c r="H819" s="45"/>
      <c r="I819" s="45"/>
      <c r="J819" s="45"/>
    </row>
    <row r="820" spans="1:10" ht="13.5" customHeight="1" thickBot="1" x14ac:dyDescent="0.25">
      <c r="A820" s="66" t="s">
        <v>18853</v>
      </c>
      <c r="B820" s="66" t="s">
        <v>18842</v>
      </c>
      <c r="C820" s="66" t="s">
        <v>17798</v>
      </c>
      <c r="D820" s="66" t="s">
        <v>17483</v>
      </c>
      <c r="E820" s="66" t="s">
        <v>17854</v>
      </c>
      <c r="F820" s="66"/>
      <c r="G820" s="45"/>
      <c r="H820" s="45"/>
      <c r="I820" s="45"/>
      <c r="J820" s="45"/>
    </row>
    <row r="821" spans="1:10" ht="14.1" customHeight="1" thickBot="1" x14ac:dyDescent="0.25">
      <c r="A821" s="106" t="s">
        <v>14828</v>
      </c>
      <c r="B821" s="67" t="s">
        <v>8528</v>
      </c>
      <c r="C821" s="76">
        <v>43293</v>
      </c>
      <c r="D821" s="106" t="s">
        <v>9385</v>
      </c>
      <c r="E821" s="67" t="s">
        <v>13094</v>
      </c>
      <c r="F821" s="66" t="s">
        <v>3080</v>
      </c>
      <c r="G821" s="45"/>
      <c r="H821" s="45"/>
      <c r="I821" s="45"/>
      <c r="J821" s="45"/>
    </row>
    <row r="822" spans="1:10" ht="14.1" customHeight="1" thickBot="1" x14ac:dyDescent="0.25">
      <c r="A822" s="107"/>
      <c r="B822" s="67" t="s">
        <v>1786</v>
      </c>
      <c r="C822" s="89">
        <f>IF(C821="","",IF(AND(MONTH(C821)&gt;=1,MONTH(C821)&lt;=3),1,IF(AND(MONTH(C821)&gt;=4,MONTH(C821)&lt;=6),2,IF(AND(MONTH(C821)&gt;=7,MONTH(C821)&lt;=9),3,4))))</f>
        <v>3</v>
      </c>
      <c r="D822" s="107"/>
      <c r="E822" s="67" t="s">
        <v>2417</v>
      </c>
      <c r="F822" s="66" t="s">
        <v>14449</v>
      </c>
      <c r="G822" s="45"/>
      <c r="H822" s="45"/>
      <c r="I822" s="45"/>
      <c r="J822" s="45"/>
    </row>
    <row r="823" spans="1:10" ht="14.1" customHeight="1" thickBot="1" x14ac:dyDescent="0.25">
      <c r="A823" s="107"/>
      <c r="B823" s="67" t="s">
        <v>12943</v>
      </c>
      <c r="C823" s="76">
        <v>43347</v>
      </c>
      <c r="D823" s="107"/>
      <c r="E823" s="67" t="s">
        <v>3073</v>
      </c>
      <c r="F823" s="66" t="s">
        <v>4621</v>
      </c>
      <c r="G823" s="45"/>
      <c r="H823" s="45"/>
      <c r="I823" s="45"/>
      <c r="J823" s="45"/>
    </row>
    <row r="824" spans="1:10" ht="14.1" customHeight="1" thickBot="1" x14ac:dyDescent="0.25">
      <c r="A824" s="107"/>
      <c r="B824" s="67" t="s">
        <v>1786</v>
      </c>
      <c r="C824" s="89">
        <f>IF(C823="","",IF(AND(MONTH(C823)&gt;=1,MONTH(C823)&lt;=3),1,IF(AND(MONTH(C823)&gt;=4,MONTH(C823)&lt;=6),2,IF(AND(MONTH(C823)&gt;=7,MONTH(C823)&lt;=9),3,4))))</f>
        <v>3</v>
      </c>
      <c r="D824" s="107"/>
      <c r="E824" s="67" t="s">
        <v>13193</v>
      </c>
      <c r="F824" s="66" t="s">
        <v>4621</v>
      </c>
      <c r="G824" s="45"/>
      <c r="H824" s="45"/>
      <c r="I824" s="45"/>
      <c r="J824" s="45"/>
    </row>
    <row r="825" spans="1:10" ht="14.1" customHeight="1" thickBot="1" x14ac:dyDescent="0.25">
      <c r="A825" s="45"/>
      <c r="B825" s="45"/>
      <c r="C825" s="45"/>
      <c r="D825" s="45"/>
      <c r="E825" s="45"/>
      <c r="F825" s="45"/>
      <c r="G825" s="45"/>
      <c r="H825" s="45"/>
      <c r="I825" s="45"/>
      <c r="J825" s="45"/>
    </row>
    <row r="826" spans="1:10" ht="14.1" customHeight="1" thickBot="1" x14ac:dyDescent="0.25">
      <c r="A826" s="72" t="s">
        <v>15735</v>
      </c>
      <c r="B826" s="72" t="s">
        <v>16146</v>
      </c>
      <c r="C826" s="72" t="s">
        <v>15641</v>
      </c>
      <c r="D826" s="72" t="s">
        <v>15251</v>
      </c>
      <c r="E826" s="72" t="s">
        <v>6932</v>
      </c>
      <c r="F826" s="72" t="s">
        <v>15280</v>
      </c>
      <c r="G826" s="45"/>
      <c r="H826" s="45"/>
      <c r="I826" s="45"/>
      <c r="J826" s="45"/>
    </row>
    <row r="827" spans="1:10" ht="13.5" customHeight="1" x14ac:dyDescent="0.2">
      <c r="A827" s="81">
        <v>43191510</v>
      </c>
      <c r="B827" s="69" t="str">
        <f ca="1">IFERROR(INDEX(UNSPSCDes,MATCH(INDIRECT(ADDRESS(ROW(),COLUMN()-1,4)),UNSPSCCode,0)),"")</f>
        <v>Radios de dos vías</v>
      </c>
      <c r="C827" s="81" t="s">
        <v>1449</v>
      </c>
      <c r="D827" s="81">
        <v>2</v>
      </c>
      <c r="E827" s="71">
        <v>25500</v>
      </c>
      <c r="F827" s="70">
        <f ca="1">INDIRECT(ADDRESS(ROW(),COLUMN()-2,4))*INDIRECT(ADDRESS(ROW(),COLUMN()-1,4))</f>
        <v>51000</v>
      </c>
      <c r="G827" s="45"/>
      <c r="H827" s="45"/>
      <c r="I827" s="45"/>
      <c r="J827" s="45"/>
    </row>
    <row r="828" spans="1:10" ht="14.1" customHeight="1" x14ac:dyDescent="0.2">
      <c r="A828" s="45"/>
      <c r="B828" s="45"/>
      <c r="C828" s="45"/>
      <c r="D828" s="45"/>
      <c r="E828" s="73" t="s">
        <v>12551</v>
      </c>
      <c r="F828" s="74">
        <f ca="1">SUM(Table335[MONTO TOTAL ESTIMADO])</f>
        <v>51000</v>
      </c>
      <c r="G828" s="45"/>
      <c r="H828" s="45" t="str">
        <f>C820</f>
        <v>Bienes</v>
      </c>
      <c r="I828" s="45" t="str">
        <f>E820</f>
        <v>No</v>
      </c>
      <c r="J828" s="45" t="str">
        <f>D820</f>
        <v>Compras Menores</v>
      </c>
    </row>
    <row r="829" spans="1:10" ht="14.1" customHeight="1" thickBot="1" x14ac:dyDescent="0.3"/>
    <row r="830" spans="1:10" ht="33.75" customHeight="1" thickBot="1" x14ac:dyDescent="0.25">
      <c r="A830" s="64" t="s">
        <v>16382</v>
      </c>
      <c r="B830" s="64" t="s">
        <v>161</v>
      </c>
      <c r="C830" s="64" t="s">
        <v>11725</v>
      </c>
      <c r="D830" s="64" t="s">
        <v>14378</v>
      </c>
      <c r="E830" s="64" t="s">
        <v>10961</v>
      </c>
      <c r="F830" s="64" t="s">
        <v>11094</v>
      </c>
      <c r="G830" s="45"/>
      <c r="H830" s="45"/>
      <c r="I830" s="45"/>
      <c r="J830" s="45"/>
    </row>
    <row r="831" spans="1:10" ht="13.5" customHeight="1" thickBot="1" x14ac:dyDescent="0.25">
      <c r="A831" s="66" t="s">
        <v>18855</v>
      </c>
      <c r="B831" s="66" t="s">
        <v>18854</v>
      </c>
      <c r="C831" s="66" t="s">
        <v>17798</v>
      </c>
      <c r="D831" s="66" t="s">
        <v>17483</v>
      </c>
      <c r="E831" s="66" t="s">
        <v>17854</v>
      </c>
      <c r="F831" s="66"/>
      <c r="G831" s="45"/>
      <c r="H831" s="45"/>
      <c r="I831" s="45"/>
      <c r="J831" s="45"/>
    </row>
    <row r="832" spans="1:10" ht="14.1" customHeight="1" thickBot="1" x14ac:dyDescent="0.25">
      <c r="A832" s="106" t="s">
        <v>14828</v>
      </c>
      <c r="B832" s="67" t="s">
        <v>8528</v>
      </c>
      <c r="C832" s="76">
        <v>43122</v>
      </c>
      <c r="D832" s="106" t="s">
        <v>9385</v>
      </c>
      <c r="E832" s="67" t="s">
        <v>13094</v>
      </c>
      <c r="F832" s="66" t="s">
        <v>3080</v>
      </c>
      <c r="G832" s="45"/>
      <c r="H832" s="45"/>
      <c r="I832" s="45"/>
      <c r="J832" s="45"/>
    </row>
    <row r="833" spans="1:10" ht="14.1" customHeight="1" thickBot="1" x14ac:dyDescent="0.25">
      <c r="A833" s="107"/>
      <c r="B833" s="67" t="s">
        <v>1786</v>
      </c>
      <c r="C833" s="89">
        <f>IF(C832="","",IF(AND(MONTH(C832)&gt;=1,MONTH(C832)&lt;=3),1,IF(AND(MONTH(C832)&gt;=4,MONTH(C832)&lt;=6),2,IF(AND(MONTH(C832)&gt;=7,MONTH(C832)&lt;=9),3,4))))</f>
        <v>1</v>
      </c>
      <c r="D833" s="107"/>
      <c r="E833" s="67" t="s">
        <v>2417</v>
      </c>
      <c r="F833" s="66" t="s">
        <v>14449</v>
      </c>
      <c r="G833" s="45"/>
      <c r="H833" s="45"/>
      <c r="I833" s="45"/>
      <c r="J833" s="45"/>
    </row>
    <row r="834" spans="1:10" ht="14.1" customHeight="1" thickBot="1" x14ac:dyDescent="0.25">
      <c r="A834" s="107"/>
      <c r="B834" s="67" t="s">
        <v>12943</v>
      </c>
      <c r="C834" s="76">
        <v>43165</v>
      </c>
      <c r="D834" s="107"/>
      <c r="E834" s="67" t="s">
        <v>3073</v>
      </c>
      <c r="F834" s="66" t="s">
        <v>4621</v>
      </c>
      <c r="G834" s="45"/>
      <c r="H834" s="45"/>
      <c r="I834" s="45"/>
      <c r="J834" s="45"/>
    </row>
    <row r="835" spans="1:10" ht="14.1" customHeight="1" thickBot="1" x14ac:dyDescent="0.25">
      <c r="A835" s="107"/>
      <c r="B835" s="67" t="s">
        <v>1786</v>
      </c>
      <c r="C835" s="89">
        <f>IF(C834="","",IF(AND(MONTH(C834)&gt;=1,MONTH(C834)&lt;=3),1,IF(AND(MONTH(C834)&gt;=4,MONTH(C834)&lt;=6),2,IF(AND(MONTH(C834)&gt;=7,MONTH(C834)&lt;=9),3,4))))</f>
        <v>1</v>
      </c>
      <c r="D835" s="107"/>
      <c r="E835" s="67" t="s">
        <v>13193</v>
      </c>
      <c r="F835" s="66" t="s">
        <v>4621</v>
      </c>
      <c r="G835" s="45"/>
      <c r="H835" s="45"/>
      <c r="I835" s="45"/>
      <c r="J835" s="45"/>
    </row>
    <row r="836" spans="1:10" ht="14.1" customHeight="1" thickBot="1" x14ac:dyDescent="0.25">
      <c r="A836" s="45"/>
      <c r="B836" s="45"/>
      <c r="C836" s="45"/>
      <c r="D836" s="45"/>
      <c r="E836" s="45"/>
      <c r="F836" s="45"/>
      <c r="G836" s="45"/>
      <c r="H836" s="45"/>
      <c r="I836" s="45"/>
      <c r="J836" s="45"/>
    </row>
    <row r="837" spans="1:10" ht="14.1" customHeight="1" thickBot="1" x14ac:dyDescent="0.25">
      <c r="A837" s="72" t="s">
        <v>15735</v>
      </c>
      <c r="B837" s="72" t="s">
        <v>16146</v>
      </c>
      <c r="C837" s="72" t="s">
        <v>15641</v>
      </c>
      <c r="D837" s="72" t="s">
        <v>15251</v>
      </c>
      <c r="E837" s="72" t="s">
        <v>6932</v>
      </c>
      <c r="F837" s="72" t="s">
        <v>15280</v>
      </c>
      <c r="G837" s="45"/>
      <c r="H837" s="45"/>
      <c r="I837" s="45"/>
      <c r="J837" s="45"/>
    </row>
    <row r="838" spans="1:10" ht="13.5" customHeight="1" x14ac:dyDescent="0.2">
      <c r="A838" s="81">
        <v>26111707</v>
      </c>
      <c r="B838" s="69" t="str">
        <f t="shared" ref="B838:B844" ca="1" si="52">IFERROR(INDEX(UNSPSCDes,MATCH(INDIRECT(ADDRESS(ROW(),COLUMN()-1,4)),UNSPSCCode,0)),"")</f>
        <v>Baterías de plomo-ácido</v>
      </c>
      <c r="C838" s="81" t="s">
        <v>1449</v>
      </c>
      <c r="D838" s="81">
        <v>1</v>
      </c>
      <c r="E838" s="71">
        <v>5575</v>
      </c>
      <c r="F838" s="70">
        <f t="shared" ref="F838:F844" ca="1" si="53">INDIRECT(ADDRESS(ROW(),COLUMN()-2,4))*INDIRECT(ADDRESS(ROW(),COLUMN()-1,4))</f>
        <v>5575</v>
      </c>
      <c r="G838" s="45"/>
      <c r="H838" s="45"/>
      <c r="I838" s="45"/>
      <c r="J838" s="45"/>
    </row>
    <row r="839" spans="1:10" ht="13.5" customHeight="1" x14ac:dyDescent="0.2">
      <c r="A839" s="81">
        <v>26111702</v>
      </c>
      <c r="B839" s="69" t="str">
        <f t="shared" ca="1" si="52"/>
        <v>Pilas alcalinas</v>
      </c>
      <c r="C839" s="81" t="s">
        <v>4734</v>
      </c>
      <c r="D839" s="81">
        <v>6</v>
      </c>
      <c r="E839" s="71">
        <v>100</v>
      </c>
      <c r="F839" s="70">
        <f t="shared" ca="1" si="53"/>
        <v>600</v>
      </c>
      <c r="G839" s="45"/>
      <c r="H839" s="45"/>
      <c r="I839" s="45"/>
      <c r="J839" s="45"/>
    </row>
    <row r="840" spans="1:10" ht="13.5" customHeight="1" x14ac:dyDescent="0.2">
      <c r="A840" s="81">
        <v>26111702</v>
      </c>
      <c r="B840" s="69" t="str">
        <f t="shared" ca="1" si="52"/>
        <v>Pilas alcalinas</v>
      </c>
      <c r="C840" s="81" t="s">
        <v>4734</v>
      </c>
      <c r="D840" s="81">
        <v>6</v>
      </c>
      <c r="E840" s="71">
        <v>95</v>
      </c>
      <c r="F840" s="70">
        <f t="shared" ca="1" si="53"/>
        <v>570</v>
      </c>
      <c r="G840" s="45"/>
      <c r="H840" s="45"/>
      <c r="I840" s="45"/>
      <c r="J840" s="45"/>
    </row>
    <row r="841" spans="1:10" ht="13.5" customHeight="1" x14ac:dyDescent="0.2">
      <c r="A841" s="81">
        <v>26111701</v>
      </c>
      <c r="B841" s="69" t="str">
        <f t="shared" ca="1" si="52"/>
        <v>Baterías recargables</v>
      </c>
      <c r="C841" s="81" t="s">
        <v>1449</v>
      </c>
      <c r="D841" s="81">
        <v>1</v>
      </c>
      <c r="E841" s="71">
        <v>12200</v>
      </c>
      <c r="F841" s="70">
        <f t="shared" ca="1" si="53"/>
        <v>12200</v>
      </c>
      <c r="G841" s="45"/>
      <c r="H841" s="45"/>
      <c r="I841" s="45"/>
      <c r="J841" s="45"/>
    </row>
    <row r="842" spans="1:10" ht="13.5" customHeight="1" x14ac:dyDescent="0.2">
      <c r="A842" s="81">
        <v>26111707</v>
      </c>
      <c r="B842" s="69" t="str">
        <f t="shared" ca="1" si="52"/>
        <v>Baterías de plomo-ácido</v>
      </c>
      <c r="C842" s="81" t="s">
        <v>1449</v>
      </c>
      <c r="D842" s="81">
        <v>4</v>
      </c>
      <c r="E842" s="71">
        <v>1200</v>
      </c>
      <c r="F842" s="70">
        <f t="shared" ca="1" si="53"/>
        <v>4800</v>
      </c>
      <c r="G842" s="45"/>
      <c r="H842" s="45"/>
      <c r="I842" s="45"/>
      <c r="J842" s="45"/>
    </row>
    <row r="843" spans="1:10" ht="13.5" customHeight="1" x14ac:dyDescent="0.2">
      <c r="A843" s="81">
        <v>26111707</v>
      </c>
      <c r="B843" s="69" t="str">
        <f t="shared" ca="1" si="52"/>
        <v>Baterías de plomo-ácido</v>
      </c>
      <c r="C843" s="81" t="s">
        <v>1449</v>
      </c>
      <c r="D843" s="81">
        <v>4</v>
      </c>
      <c r="E843" s="71">
        <v>3350</v>
      </c>
      <c r="F843" s="70">
        <f t="shared" ca="1" si="53"/>
        <v>13400</v>
      </c>
      <c r="G843" s="45"/>
      <c r="H843" s="45"/>
      <c r="I843" s="45"/>
      <c r="J843" s="45"/>
    </row>
    <row r="844" spans="1:10" ht="13.5" customHeight="1" x14ac:dyDescent="0.2">
      <c r="A844" s="81">
        <v>26111706</v>
      </c>
      <c r="B844" s="69" t="str">
        <f t="shared" ca="1" si="52"/>
        <v>Pilas electrónicas</v>
      </c>
      <c r="C844" s="81" t="s">
        <v>1449</v>
      </c>
      <c r="D844" s="81">
        <v>2</v>
      </c>
      <c r="E844" s="71">
        <v>250</v>
      </c>
      <c r="F844" s="70">
        <f t="shared" ca="1" si="53"/>
        <v>500</v>
      </c>
      <c r="G844" s="45"/>
      <c r="H844" s="45"/>
      <c r="I844" s="45"/>
      <c r="J844" s="45"/>
    </row>
    <row r="845" spans="1:10" ht="14.1" customHeight="1" x14ac:dyDescent="0.2">
      <c r="A845" s="45"/>
      <c r="B845" s="45"/>
      <c r="C845" s="45"/>
      <c r="D845" s="45"/>
      <c r="E845" s="73" t="s">
        <v>12551</v>
      </c>
      <c r="F845" s="74">
        <f ca="1">SUM(Table336[MONTO TOTAL ESTIMADO])</f>
        <v>37645</v>
      </c>
      <c r="G845" s="45"/>
      <c r="H845" s="45" t="str">
        <f>C831</f>
        <v>Bienes</v>
      </c>
      <c r="I845" s="45" t="str">
        <f>E831</f>
        <v>No</v>
      </c>
      <c r="J845" s="45" t="str">
        <f>D831</f>
        <v>Compras Menores</v>
      </c>
    </row>
    <row r="846" spans="1:10" ht="14.1" customHeight="1" thickBot="1" x14ac:dyDescent="0.3"/>
    <row r="847" spans="1:10" ht="33.75" customHeight="1" thickBot="1" x14ac:dyDescent="0.25">
      <c r="A847" s="64" t="s">
        <v>16382</v>
      </c>
      <c r="B847" s="64" t="s">
        <v>161</v>
      </c>
      <c r="C847" s="64" t="s">
        <v>11725</v>
      </c>
      <c r="D847" s="64" t="s">
        <v>14378</v>
      </c>
      <c r="E847" s="64" t="s">
        <v>10961</v>
      </c>
      <c r="F847" s="64" t="s">
        <v>11094</v>
      </c>
      <c r="G847" s="45"/>
      <c r="H847" s="45"/>
      <c r="I847" s="45"/>
      <c r="J847" s="45"/>
    </row>
    <row r="848" spans="1:10" ht="13.5" customHeight="1" thickBot="1" x14ac:dyDescent="0.25">
      <c r="A848" s="66" t="s">
        <v>18855</v>
      </c>
      <c r="B848" s="66" t="s">
        <v>18854</v>
      </c>
      <c r="C848" s="66" t="s">
        <v>17798</v>
      </c>
      <c r="D848" s="66" t="s">
        <v>17483</v>
      </c>
      <c r="E848" s="66" t="s">
        <v>8854</v>
      </c>
      <c r="F848" s="66"/>
      <c r="G848" s="45"/>
      <c r="H848" s="45"/>
      <c r="I848" s="45"/>
      <c r="J848" s="45"/>
    </row>
    <row r="849" spans="1:10" ht="14.1" customHeight="1" thickBot="1" x14ac:dyDescent="0.25">
      <c r="A849" s="106" t="s">
        <v>14828</v>
      </c>
      <c r="B849" s="67" t="s">
        <v>8528</v>
      </c>
      <c r="C849" s="76">
        <v>43201</v>
      </c>
      <c r="D849" s="106" t="s">
        <v>9385</v>
      </c>
      <c r="E849" s="67" t="s">
        <v>13094</v>
      </c>
      <c r="F849" s="66" t="s">
        <v>3080</v>
      </c>
      <c r="G849" s="45"/>
      <c r="H849" s="45"/>
      <c r="I849" s="45"/>
      <c r="J849" s="45"/>
    </row>
    <row r="850" spans="1:10" ht="14.1" customHeight="1" thickBot="1" x14ac:dyDescent="0.25">
      <c r="A850" s="107"/>
      <c r="B850" s="67" t="s">
        <v>1786</v>
      </c>
      <c r="C850" s="89">
        <f>IF(C849="","",IF(AND(MONTH(C849)&gt;=1,MONTH(C849)&lt;=3),1,IF(AND(MONTH(C849)&gt;=4,MONTH(C849)&lt;=6),2,IF(AND(MONTH(C849)&gt;=7,MONTH(C849)&lt;=9),3,4))))</f>
        <v>2</v>
      </c>
      <c r="D850" s="107"/>
      <c r="E850" s="67" t="s">
        <v>2417</v>
      </c>
      <c r="F850" s="66" t="s">
        <v>14449</v>
      </c>
      <c r="G850" s="45"/>
      <c r="H850" s="45"/>
      <c r="I850" s="45"/>
      <c r="J850" s="45"/>
    </row>
    <row r="851" spans="1:10" ht="14.1" customHeight="1" thickBot="1" x14ac:dyDescent="0.25">
      <c r="A851" s="107"/>
      <c r="B851" s="67" t="s">
        <v>12943</v>
      </c>
      <c r="C851" s="76">
        <v>43252</v>
      </c>
      <c r="D851" s="107"/>
      <c r="E851" s="67" t="s">
        <v>3073</v>
      </c>
      <c r="F851" s="66" t="s">
        <v>4621</v>
      </c>
      <c r="G851" s="45"/>
      <c r="H851" s="45"/>
      <c r="I851" s="45"/>
      <c r="J851" s="45"/>
    </row>
    <row r="852" spans="1:10" ht="14.1" customHeight="1" thickBot="1" x14ac:dyDescent="0.25">
      <c r="A852" s="107"/>
      <c r="B852" s="67" t="s">
        <v>1786</v>
      </c>
      <c r="C852" s="89">
        <f>IF(C851="","",IF(AND(MONTH(C851)&gt;=1,MONTH(C851)&lt;=3),1,IF(AND(MONTH(C851)&gt;=4,MONTH(C851)&lt;=6),2,IF(AND(MONTH(C851)&gt;=7,MONTH(C851)&lt;=9),3,4))))</f>
        <v>2</v>
      </c>
      <c r="D852" s="107"/>
      <c r="E852" s="67" t="s">
        <v>13193</v>
      </c>
      <c r="F852" s="66" t="s">
        <v>4621</v>
      </c>
      <c r="G852" s="45"/>
      <c r="H852" s="45"/>
      <c r="I852" s="45"/>
      <c r="J852" s="45"/>
    </row>
    <row r="853" spans="1:10" ht="14.1" customHeight="1" thickBot="1" x14ac:dyDescent="0.25">
      <c r="A853" s="45"/>
      <c r="B853" s="45"/>
      <c r="C853" s="45"/>
      <c r="D853" s="45"/>
      <c r="E853" s="45"/>
      <c r="F853" s="45"/>
      <c r="G853" s="45"/>
      <c r="H853" s="45"/>
      <c r="I853" s="45"/>
      <c r="J853" s="45"/>
    </row>
    <row r="854" spans="1:10" ht="14.1" customHeight="1" thickBot="1" x14ac:dyDescent="0.25">
      <c r="A854" s="72" t="s">
        <v>15735</v>
      </c>
      <c r="B854" s="72" t="s">
        <v>16146</v>
      </c>
      <c r="C854" s="72" t="s">
        <v>15641</v>
      </c>
      <c r="D854" s="72" t="s">
        <v>15251</v>
      </c>
      <c r="E854" s="72" t="s">
        <v>6932</v>
      </c>
      <c r="F854" s="72" t="s">
        <v>15280</v>
      </c>
      <c r="G854" s="45"/>
      <c r="H854" s="45"/>
      <c r="I854" s="45"/>
      <c r="J854" s="45"/>
    </row>
    <row r="855" spans="1:10" ht="13.5" customHeight="1" x14ac:dyDescent="0.2">
      <c r="A855" s="81">
        <v>39121405</v>
      </c>
      <c r="B855" s="69" t="str">
        <f t="shared" ref="B855:B862" ca="1" si="54">IFERROR(INDEX(UNSPSCDes,MATCH(INDIRECT(ADDRESS(ROW(),COLUMN()-1,4)),UNSPSCCode,0)),"")</f>
        <v>Terminales de cable o alambre</v>
      </c>
      <c r="C855" s="81" t="s">
        <v>1449</v>
      </c>
      <c r="D855" s="81">
        <v>14</v>
      </c>
      <c r="E855" s="71">
        <v>195</v>
      </c>
      <c r="F855" s="70">
        <f t="shared" ref="F855:F862" ca="1" si="55">INDIRECT(ADDRESS(ROW(),COLUMN()-2,4))*INDIRECT(ADDRESS(ROW(),COLUMN()-1,4))</f>
        <v>2730</v>
      </c>
      <c r="G855" s="45"/>
      <c r="H855" s="45"/>
      <c r="I855" s="45"/>
      <c r="J855" s="45"/>
    </row>
    <row r="856" spans="1:10" ht="13.5" customHeight="1" x14ac:dyDescent="0.2">
      <c r="A856" s="81">
        <v>26111707</v>
      </c>
      <c r="B856" s="69" t="str">
        <f t="shared" ca="1" si="54"/>
        <v>Baterías de plomo-ácido</v>
      </c>
      <c r="C856" s="81" t="s">
        <v>1449</v>
      </c>
      <c r="D856" s="81">
        <v>2</v>
      </c>
      <c r="E856" s="71">
        <v>8100</v>
      </c>
      <c r="F856" s="70">
        <f t="shared" ca="1" si="55"/>
        <v>16200</v>
      </c>
      <c r="G856" s="45"/>
      <c r="H856" s="45"/>
      <c r="I856" s="45"/>
      <c r="J856" s="45"/>
    </row>
    <row r="857" spans="1:10" ht="13.5" customHeight="1" x14ac:dyDescent="0.2">
      <c r="A857" s="81">
        <v>26111704</v>
      </c>
      <c r="B857" s="69" t="str">
        <f t="shared" ca="1" si="54"/>
        <v>Cargadores de baterías</v>
      </c>
      <c r="C857" s="81" t="s">
        <v>1449</v>
      </c>
      <c r="D857" s="81">
        <v>1</v>
      </c>
      <c r="E857" s="71">
        <v>4000</v>
      </c>
      <c r="F857" s="70">
        <f t="shared" ca="1" si="55"/>
        <v>4000</v>
      </c>
      <c r="G857" s="45"/>
      <c r="H857" s="45"/>
      <c r="I857" s="45"/>
      <c r="J857" s="45"/>
    </row>
    <row r="858" spans="1:10" ht="13.5" customHeight="1" x14ac:dyDescent="0.2">
      <c r="A858" s="81">
        <v>39121405</v>
      </c>
      <c r="B858" s="69" t="str">
        <f t="shared" ca="1" si="54"/>
        <v>Terminales de cable o alambre</v>
      </c>
      <c r="C858" s="81" t="s">
        <v>1449</v>
      </c>
      <c r="D858" s="81">
        <v>10</v>
      </c>
      <c r="E858" s="71">
        <v>225</v>
      </c>
      <c r="F858" s="70">
        <f t="shared" ca="1" si="55"/>
        <v>2250</v>
      </c>
      <c r="G858" s="45"/>
      <c r="H858" s="45"/>
      <c r="I858" s="45"/>
      <c r="J858" s="45"/>
    </row>
    <row r="859" spans="1:10" ht="13.5" customHeight="1" x14ac:dyDescent="0.2">
      <c r="A859" s="81">
        <v>26111707</v>
      </c>
      <c r="B859" s="69" t="str">
        <f t="shared" ca="1" si="54"/>
        <v>Baterías de plomo-ácido</v>
      </c>
      <c r="C859" s="81" t="s">
        <v>1449</v>
      </c>
      <c r="D859" s="81">
        <v>2</v>
      </c>
      <c r="E859" s="71">
        <v>6550</v>
      </c>
      <c r="F859" s="70">
        <f t="shared" ca="1" si="55"/>
        <v>13100</v>
      </c>
      <c r="G859" s="45"/>
      <c r="H859" s="45"/>
      <c r="I859" s="45"/>
      <c r="J859" s="45"/>
    </row>
    <row r="860" spans="1:10" ht="13.5" customHeight="1" x14ac:dyDescent="0.2">
      <c r="A860" s="81">
        <v>26111707</v>
      </c>
      <c r="B860" s="69" t="str">
        <f t="shared" ca="1" si="54"/>
        <v>Baterías de plomo-ácido</v>
      </c>
      <c r="C860" s="81" t="s">
        <v>1449</v>
      </c>
      <c r="D860" s="81">
        <v>1</v>
      </c>
      <c r="E860" s="71">
        <v>5575</v>
      </c>
      <c r="F860" s="70">
        <f t="shared" ca="1" si="55"/>
        <v>5575</v>
      </c>
      <c r="G860" s="45"/>
      <c r="H860" s="45"/>
      <c r="I860" s="45"/>
      <c r="J860" s="45"/>
    </row>
    <row r="861" spans="1:10" ht="13.5" customHeight="1" x14ac:dyDescent="0.2">
      <c r="A861" s="81">
        <v>26111706</v>
      </c>
      <c r="B861" s="69" t="str">
        <f t="shared" ca="1" si="54"/>
        <v>Pilas electrónicas</v>
      </c>
      <c r="C861" s="81" t="s">
        <v>1449</v>
      </c>
      <c r="D861" s="81">
        <v>3</v>
      </c>
      <c r="E861" s="71">
        <v>250</v>
      </c>
      <c r="F861" s="70">
        <f t="shared" ca="1" si="55"/>
        <v>750</v>
      </c>
      <c r="G861" s="45"/>
      <c r="H861" s="45"/>
      <c r="I861" s="45"/>
      <c r="J861" s="45"/>
    </row>
    <row r="862" spans="1:10" ht="13.5" customHeight="1" x14ac:dyDescent="0.2">
      <c r="A862" s="81">
        <v>26111707</v>
      </c>
      <c r="B862" s="69" t="str">
        <f t="shared" ca="1" si="54"/>
        <v>Baterías de plomo-ácido</v>
      </c>
      <c r="C862" s="81" t="s">
        <v>1449</v>
      </c>
      <c r="D862" s="81">
        <v>4</v>
      </c>
      <c r="E862" s="71">
        <v>1200</v>
      </c>
      <c r="F862" s="70">
        <f t="shared" ca="1" si="55"/>
        <v>4800</v>
      </c>
      <c r="G862" s="45"/>
      <c r="H862" s="45"/>
      <c r="I862" s="45"/>
      <c r="J862" s="45"/>
    </row>
    <row r="863" spans="1:10" ht="14.1" customHeight="1" x14ac:dyDescent="0.2">
      <c r="A863" s="45"/>
      <c r="B863" s="45"/>
      <c r="C863" s="45"/>
      <c r="D863" s="45"/>
      <c r="E863" s="73" t="s">
        <v>12551</v>
      </c>
      <c r="F863" s="74">
        <f ca="1">SUM(Table337[MONTO TOTAL ESTIMADO])</f>
        <v>49405</v>
      </c>
      <c r="G863" s="45"/>
      <c r="H863" s="45" t="str">
        <f>C848</f>
        <v>Bienes</v>
      </c>
      <c r="I863" s="45" t="str">
        <f>E848</f>
        <v>Sí</v>
      </c>
      <c r="J863" s="45" t="str">
        <f>D848</f>
        <v>Compras Menores</v>
      </c>
    </row>
    <row r="864" spans="1:10" ht="14.1" customHeight="1" thickBot="1" x14ac:dyDescent="0.3"/>
    <row r="865" spans="1:10" ht="33.75" customHeight="1" thickBot="1" x14ac:dyDescent="0.25">
      <c r="A865" s="64" t="s">
        <v>16382</v>
      </c>
      <c r="B865" s="64" t="s">
        <v>161</v>
      </c>
      <c r="C865" s="64" t="s">
        <v>11725</v>
      </c>
      <c r="D865" s="64" t="s">
        <v>14378</v>
      </c>
      <c r="E865" s="64" t="s">
        <v>10961</v>
      </c>
      <c r="F865" s="64" t="s">
        <v>11094</v>
      </c>
      <c r="G865" s="45"/>
      <c r="H865" s="45"/>
      <c r="I865" s="45"/>
      <c r="J865" s="45"/>
    </row>
    <row r="866" spans="1:10" ht="13.5" customHeight="1" thickBot="1" x14ac:dyDescent="0.25">
      <c r="A866" s="66" t="s">
        <v>18855</v>
      </c>
      <c r="B866" s="66" t="s">
        <v>18854</v>
      </c>
      <c r="C866" s="66" t="s">
        <v>17798</v>
      </c>
      <c r="D866" s="66" t="s">
        <v>17483</v>
      </c>
      <c r="E866" s="66" t="s">
        <v>17854</v>
      </c>
      <c r="F866" s="66"/>
      <c r="G866" s="45"/>
      <c r="H866" s="45"/>
      <c r="I866" s="45"/>
      <c r="J866" s="45"/>
    </row>
    <row r="867" spans="1:10" ht="14.1" customHeight="1" thickBot="1" x14ac:dyDescent="0.25">
      <c r="A867" s="106" t="s">
        <v>14828</v>
      </c>
      <c r="B867" s="67" t="s">
        <v>8528</v>
      </c>
      <c r="C867" s="76">
        <v>43293</v>
      </c>
      <c r="D867" s="106" t="s">
        <v>9385</v>
      </c>
      <c r="E867" s="67" t="s">
        <v>13094</v>
      </c>
      <c r="F867" s="66" t="s">
        <v>3080</v>
      </c>
      <c r="G867" s="45"/>
      <c r="H867" s="45"/>
      <c r="I867" s="45"/>
      <c r="J867" s="45"/>
    </row>
    <row r="868" spans="1:10" ht="14.1" customHeight="1" thickBot="1" x14ac:dyDescent="0.25">
      <c r="A868" s="107"/>
      <c r="B868" s="67" t="s">
        <v>1786</v>
      </c>
      <c r="C868" s="89">
        <f>IF(C867="","",IF(AND(MONTH(C867)&gt;=1,MONTH(C867)&lt;=3),1,IF(AND(MONTH(C867)&gt;=4,MONTH(C867)&lt;=6),2,IF(AND(MONTH(C867)&gt;=7,MONTH(C867)&lt;=9),3,4))))</f>
        <v>3</v>
      </c>
      <c r="D868" s="107"/>
      <c r="E868" s="67" t="s">
        <v>2417</v>
      </c>
      <c r="F868" s="66" t="s">
        <v>14449</v>
      </c>
      <c r="G868" s="45"/>
      <c r="H868" s="45"/>
      <c r="I868" s="45"/>
      <c r="J868" s="45"/>
    </row>
    <row r="869" spans="1:10" ht="14.1" customHeight="1" thickBot="1" x14ac:dyDescent="0.25">
      <c r="A869" s="107"/>
      <c r="B869" s="67" t="s">
        <v>12943</v>
      </c>
      <c r="C869" s="76">
        <v>43347</v>
      </c>
      <c r="D869" s="107"/>
      <c r="E869" s="67" t="s">
        <v>3073</v>
      </c>
      <c r="F869" s="66" t="s">
        <v>4621</v>
      </c>
      <c r="G869" s="45"/>
      <c r="H869" s="45"/>
      <c r="I869" s="45"/>
      <c r="J869" s="45"/>
    </row>
    <row r="870" spans="1:10" ht="14.1" customHeight="1" thickBot="1" x14ac:dyDescent="0.25">
      <c r="A870" s="107"/>
      <c r="B870" s="67" t="s">
        <v>1786</v>
      </c>
      <c r="C870" s="89">
        <f>IF(C869="","",IF(AND(MONTH(C869)&gt;=1,MONTH(C869)&lt;=3),1,IF(AND(MONTH(C869)&gt;=4,MONTH(C869)&lt;=6),2,IF(AND(MONTH(C869)&gt;=7,MONTH(C869)&lt;=9),3,4))))</f>
        <v>3</v>
      </c>
      <c r="D870" s="107"/>
      <c r="E870" s="67" t="s">
        <v>13193</v>
      </c>
      <c r="F870" s="66" t="s">
        <v>4621</v>
      </c>
      <c r="G870" s="45"/>
      <c r="H870" s="45"/>
      <c r="I870" s="45"/>
      <c r="J870" s="45"/>
    </row>
    <row r="871" spans="1:10" ht="14.1" customHeight="1" thickBot="1" x14ac:dyDescent="0.25">
      <c r="A871" s="45"/>
      <c r="B871" s="45"/>
      <c r="C871" s="45"/>
      <c r="D871" s="45"/>
      <c r="E871" s="45"/>
      <c r="F871" s="45"/>
      <c r="G871" s="45"/>
      <c r="H871" s="45"/>
      <c r="I871" s="45"/>
      <c r="J871" s="45"/>
    </row>
    <row r="872" spans="1:10" ht="14.1" customHeight="1" thickBot="1" x14ac:dyDescent="0.25">
      <c r="A872" s="72" t="s">
        <v>15735</v>
      </c>
      <c r="B872" s="72" t="s">
        <v>16146</v>
      </c>
      <c r="C872" s="72" t="s">
        <v>15641</v>
      </c>
      <c r="D872" s="72" t="s">
        <v>15251</v>
      </c>
      <c r="E872" s="72" t="s">
        <v>6932</v>
      </c>
      <c r="F872" s="72" t="s">
        <v>15280</v>
      </c>
      <c r="G872" s="45"/>
      <c r="H872" s="45"/>
      <c r="I872" s="45"/>
      <c r="J872" s="45"/>
    </row>
    <row r="873" spans="1:10" ht="13.5" customHeight="1" x14ac:dyDescent="0.2">
      <c r="A873" s="81">
        <v>26111702</v>
      </c>
      <c r="B873" s="69" t="str">
        <f t="shared" ref="B873:B878" ca="1" si="56">IFERROR(INDEX(UNSPSCDes,MATCH(INDIRECT(ADDRESS(ROW(),COLUMN()-1,4)),UNSPSCCode,0)),"")</f>
        <v>Pilas alcalinas</v>
      </c>
      <c r="C873" s="81" t="s">
        <v>4734</v>
      </c>
      <c r="D873" s="81">
        <v>6</v>
      </c>
      <c r="E873" s="71">
        <v>100</v>
      </c>
      <c r="F873" s="70">
        <f t="shared" ref="F873:F878" ca="1" si="57">INDIRECT(ADDRESS(ROW(),COLUMN()-2,4))*INDIRECT(ADDRESS(ROW(),COLUMN()-1,4))</f>
        <v>600</v>
      </c>
      <c r="G873" s="45"/>
      <c r="H873" s="45"/>
      <c r="I873" s="45"/>
      <c r="J873" s="45"/>
    </row>
    <row r="874" spans="1:10" ht="13.5" customHeight="1" x14ac:dyDescent="0.2">
      <c r="A874" s="81">
        <v>26111702</v>
      </c>
      <c r="B874" s="69" t="str">
        <f t="shared" ca="1" si="56"/>
        <v>Pilas alcalinas</v>
      </c>
      <c r="C874" s="81" t="s">
        <v>4734</v>
      </c>
      <c r="D874" s="81">
        <v>6</v>
      </c>
      <c r="E874" s="71">
        <v>95</v>
      </c>
      <c r="F874" s="70">
        <f t="shared" ca="1" si="57"/>
        <v>570</v>
      </c>
      <c r="G874" s="45"/>
      <c r="H874" s="45"/>
      <c r="I874" s="45"/>
      <c r="J874" s="45"/>
    </row>
    <row r="875" spans="1:10" ht="13.5" customHeight="1" x14ac:dyDescent="0.2">
      <c r="A875" s="81">
        <v>26111707</v>
      </c>
      <c r="B875" s="69" t="str">
        <f t="shared" ca="1" si="56"/>
        <v>Baterías de plomo-ácido</v>
      </c>
      <c r="C875" s="81" t="s">
        <v>1449</v>
      </c>
      <c r="D875" s="81">
        <v>1</v>
      </c>
      <c r="E875" s="71">
        <v>5575</v>
      </c>
      <c r="F875" s="70">
        <f t="shared" ca="1" si="57"/>
        <v>5575</v>
      </c>
      <c r="G875" s="45"/>
      <c r="H875" s="45"/>
      <c r="I875" s="45"/>
      <c r="J875" s="45"/>
    </row>
    <row r="876" spans="1:10" ht="13.5" customHeight="1" x14ac:dyDescent="0.2">
      <c r="A876" s="81">
        <v>26111707</v>
      </c>
      <c r="B876" s="69" t="str">
        <f t="shared" ca="1" si="56"/>
        <v>Baterías de plomo-ácido</v>
      </c>
      <c r="C876" s="81" t="s">
        <v>1449</v>
      </c>
      <c r="D876" s="81">
        <v>4</v>
      </c>
      <c r="E876" s="71">
        <v>1200</v>
      </c>
      <c r="F876" s="70">
        <f t="shared" ca="1" si="57"/>
        <v>4800</v>
      </c>
      <c r="G876" s="45"/>
      <c r="H876" s="45"/>
      <c r="I876" s="45"/>
      <c r="J876" s="45"/>
    </row>
    <row r="877" spans="1:10" ht="13.5" customHeight="1" x14ac:dyDescent="0.2">
      <c r="A877" s="81">
        <v>26111707</v>
      </c>
      <c r="B877" s="69" t="str">
        <f t="shared" ca="1" si="56"/>
        <v>Baterías de plomo-ácido</v>
      </c>
      <c r="C877" s="81" t="s">
        <v>1449</v>
      </c>
      <c r="D877" s="81">
        <v>4</v>
      </c>
      <c r="E877" s="71">
        <v>3350</v>
      </c>
      <c r="F877" s="70">
        <f t="shared" ca="1" si="57"/>
        <v>13400</v>
      </c>
      <c r="G877" s="45"/>
      <c r="H877" s="45"/>
      <c r="I877" s="45"/>
      <c r="J877" s="45"/>
    </row>
    <row r="878" spans="1:10" ht="13.5" customHeight="1" x14ac:dyDescent="0.2">
      <c r="A878" s="81">
        <v>26111707</v>
      </c>
      <c r="B878" s="69" t="str">
        <f t="shared" ca="1" si="56"/>
        <v>Baterías de plomo-ácido</v>
      </c>
      <c r="C878" s="81" t="s">
        <v>1449</v>
      </c>
      <c r="D878" s="81">
        <v>2</v>
      </c>
      <c r="E878" s="71">
        <v>6950</v>
      </c>
      <c r="F878" s="70">
        <f t="shared" ca="1" si="57"/>
        <v>13900</v>
      </c>
      <c r="G878" s="45"/>
      <c r="H878" s="45"/>
      <c r="I878" s="45"/>
      <c r="J878" s="45"/>
    </row>
    <row r="879" spans="1:10" ht="14.1" customHeight="1" x14ac:dyDescent="0.2">
      <c r="A879" s="45"/>
      <c r="B879" s="45"/>
      <c r="C879" s="45"/>
      <c r="D879" s="45"/>
      <c r="E879" s="73" t="s">
        <v>12551</v>
      </c>
      <c r="F879" s="74">
        <f ca="1">SUM(Table338[MONTO TOTAL ESTIMADO])</f>
        <v>38845</v>
      </c>
      <c r="G879" s="45"/>
      <c r="H879" s="45" t="str">
        <f>C866</f>
        <v>Bienes</v>
      </c>
      <c r="I879" s="45" t="str">
        <f>E866</f>
        <v>No</v>
      </c>
      <c r="J879" s="45" t="str">
        <f>D866</f>
        <v>Compras Menores</v>
      </c>
    </row>
    <row r="880" spans="1:10" ht="14.1" customHeight="1" thickBot="1" x14ac:dyDescent="0.3"/>
    <row r="881" spans="1:10" ht="33.75" customHeight="1" thickBot="1" x14ac:dyDescent="0.25">
      <c r="A881" s="64" t="s">
        <v>16382</v>
      </c>
      <c r="B881" s="64" t="s">
        <v>161</v>
      </c>
      <c r="C881" s="64" t="s">
        <v>11725</v>
      </c>
      <c r="D881" s="64" t="s">
        <v>14378</v>
      </c>
      <c r="E881" s="64" t="s">
        <v>10961</v>
      </c>
      <c r="F881" s="64" t="s">
        <v>11094</v>
      </c>
      <c r="G881" s="45"/>
      <c r="H881" s="45"/>
      <c r="I881" s="45"/>
      <c r="J881" s="45"/>
    </row>
    <row r="882" spans="1:10" ht="13.5" customHeight="1" thickBot="1" x14ac:dyDescent="0.25">
      <c r="A882" s="66" t="s">
        <v>18855</v>
      </c>
      <c r="B882" s="66" t="s">
        <v>18854</v>
      </c>
      <c r="C882" s="66" t="s">
        <v>17798</v>
      </c>
      <c r="D882" s="66" t="s">
        <v>17483</v>
      </c>
      <c r="E882" s="66" t="s">
        <v>17854</v>
      </c>
      <c r="F882" s="66"/>
      <c r="G882" s="45"/>
      <c r="H882" s="45"/>
      <c r="I882" s="45"/>
      <c r="J882" s="45"/>
    </row>
    <row r="883" spans="1:10" ht="14.1" customHeight="1" thickBot="1" x14ac:dyDescent="0.25">
      <c r="A883" s="106" t="s">
        <v>14828</v>
      </c>
      <c r="B883" s="67" t="s">
        <v>8528</v>
      </c>
      <c r="C883" s="76">
        <v>43374</v>
      </c>
      <c r="D883" s="106" t="s">
        <v>9385</v>
      </c>
      <c r="E883" s="67" t="s">
        <v>13094</v>
      </c>
      <c r="F883" s="66" t="s">
        <v>3080</v>
      </c>
      <c r="G883" s="45"/>
      <c r="H883" s="45"/>
      <c r="I883" s="45"/>
      <c r="J883" s="45"/>
    </row>
    <row r="884" spans="1:10" ht="14.1" customHeight="1" thickBot="1" x14ac:dyDescent="0.25">
      <c r="A884" s="107"/>
      <c r="B884" s="67" t="s">
        <v>1786</v>
      </c>
      <c r="C884" s="89">
        <f>IF(C883="","",IF(AND(MONTH(C883)&gt;=1,MONTH(C883)&lt;=3),1,IF(AND(MONTH(C883)&gt;=4,MONTH(C883)&lt;=6),2,IF(AND(MONTH(C883)&gt;=7,MONTH(C883)&lt;=9),3,4))))</f>
        <v>4</v>
      </c>
      <c r="D884" s="107"/>
      <c r="E884" s="67" t="s">
        <v>2417</v>
      </c>
      <c r="F884" s="66" t="s">
        <v>14449</v>
      </c>
      <c r="G884" s="45"/>
      <c r="H884" s="45"/>
      <c r="I884" s="45"/>
      <c r="J884" s="45"/>
    </row>
    <row r="885" spans="1:10" ht="14.1" customHeight="1" thickBot="1" x14ac:dyDescent="0.25">
      <c r="A885" s="107"/>
      <c r="B885" s="67" t="s">
        <v>12943</v>
      </c>
      <c r="C885" s="76">
        <v>43427</v>
      </c>
      <c r="D885" s="107"/>
      <c r="E885" s="67" t="s">
        <v>3073</v>
      </c>
      <c r="F885" s="66" t="s">
        <v>4621</v>
      </c>
      <c r="G885" s="45"/>
      <c r="H885" s="45"/>
      <c r="I885" s="45"/>
      <c r="J885" s="45"/>
    </row>
    <row r="886" spans="1:10" ht="14.1" customHeight="1" thickBot="1" x14ac:dyDescent="0.25">
      <c r="A886" s="107"/>
      <c r="B886" s="67" t="s">
        <v>1786</v>
      </c>
      <c r="C886" s="89">
        <f>IF(C885="","",IF(AND(MONTH(C885)&gt;=1,MONTH(C885)&lt;=3),1,IF(AND(MONTH(C885)&gt;=4,MONTH(C885)&lt;=6),2,IF(AND(MONTH(C885)&gt;=7,MONTH(C885)&lt;=9),3,4))))</f>
        <v>4</v>
      </c>
      <c r="D886" s="107"/>
      <c r="E886" s="67" t="s">
        <v>13193</v>
      </c>
      <c r="F886" s="66" t="s">
        <v>4621</v>
      </c>
      <c r="G886" s="45"/>
      <c r="H886" s="45"/>
      <c r="I886" s="45"/>
      <c r="J886" s="45"/>
    </row>
    <row r="887" spans="1:10" ht="14.1" customHeight="1" thickBot="1" x14ac:dyDescent="0.25">
      <c r="A887" s="45"/>
      <c r="B887" s="45"/>
      <c r="C887" s="45"/>
      <c r="D887" s="45"/>
      <c r="E887" s="45"/>
      <c r="F887" s="45"/>
      <c r="G887" s="45"/>
      <c r="H887" s="45"/>
      <c r="I887" s="45"/>
      <c r="J887" s="45"/>
    </row>
    <row r="888" spans="1:10" ht="14.1" customHeight="1" thickBot="1" x14ac:dyDescent="0.25">
      <c r="A888" s="72" t="s">
        <v>15735</v>
      </c>
      <c r="B888" s="72" t="s">
        <v>16146</v>
      </c>
      <c r="C888" s="72" t="s">
        <v>15641</v>
      </c>
      <c r="D888" s="72" t="s">
        <v>15251</v>
      </c>
      <c r="E888" s="72" t="s">
        <v>6932</v>
      </c>
      <c r="F888" s="72" t="s">
        <v>15280</v>
      </c>
      <c r="G888" s="45"/>
      <c r="H888" s="45"/>
      <c r="I888" s="45"/>
      <c r="J888" s="45"/>
    </row>
    <row r="889" spans="1:10" ht="13.5" customHeight="1" x14ac:dyDescent="0.2">
      <c r="A889" s="81">
        <v>26111707</v>
      </c>
      <c r="B889" s="69" t="str">
        <f ca="1">IFERROR(INDEX(UNSPSCDes,MATCH(INDIRECT(ADDRESS(ROW(),COLUMN()-1,4)),UNSPSCCode,0)),"")</f>
        <v>Baterías de plomo-ácido</v>
      </c>
      <c r="C889" s="81" t="s">
        <v>1449</v>
      </c>
      <c r="D889" s="81">
        <v>8</v>
      </c>
      <c r="E889" s="71">
        <v>7200</v>
      </c>
      <c r="F889" s="70">
        <f ca="1">INDIRECT(ADDRESS(ROW(),COLUMN()-2,4))*INDIRECT(ADDRESS(ROW(),COLUMN()-1,4))</f>
        <v>57600</v>
      </c>
      <c r="G889" s="45"/>
      <c r="H889" s="45"/>
      <c r="I889" s="45"/>
      <c r="J889" s="45"/>
    </row>
    <row r="890" spans="1:10" ht="13.5" customHeight="1" x14ac:dyDescent="0.2">
      <c r="A890" s="81">
        <v>26111707</v>
      </c>
      <c r="B890" s="69" t="str">
        <f ca="1">IFERROR(INDEX(UNSPSCDes,MATCH(INDIRECT(ADDRESS(ROW(),COLUMN()-1,4)),UNSPSCCode,0)),"")</f>
        <v>Baterías de plomo-ácido</v>
      </c>
      <c r="C890" s="81" t="s">
        <v>1449</v>
      </c>
      <c r="D890" s="81">
        <v>1</v>
      </c>
      <c r="E890" s="71">
        <v>5575</v>
      </c>
      <c r="F890" s="70">
        <f ca="1">INDIRECT(ADDRESS(ROW(),COLUMN()-2,4))*INDIRECT(ADDRESS(ROW(),COLUMN()-1,4))</f>
        <v>5575</v>
      </c>
      <c r="G890" s="45"/>
      <c r="H890" s="45"/>
      <c r="I890" s="45"/>
      <c r="J890" s="45"/>
    </row>
    <row r="891" spans="1:10" ht="13.5" customHeight="1" x14ac:dyDescent="0.2">
      <c r="A891" s="81">
        <v>26111707</v>
      </c>
      <c r="B891" s="69" t="str">
        <f ca="1">IFERROR(INDEX(UNSPSCDes,MATCH(INDIRECT(ADDRESS(ROW(),COLUMN()-1,4)),UNSPSCCode,0)),"")</f>
        <v>Baterías de plomo-ácido</v>
      </c>
      <c r="C891" s="81" t="s">
        <v>1449</v>
      </c>
      <c r="D891" s="81">
        <v>2</v>
      </c>
      <c r="E891" s="71">
        <v>6550</v>
      </c>
      <c r="F891" s="70">
        <f ca="1">INDIRECT(ADDRESS(ROW(),COLUMN()-2,4))*INDIRECT(ADDRESS(ROW(),COLUMN()-1,4))</f>
        <v>13100</v>
      </c>
      <c r="G891" s="45"/>
      <c r="H891" s="45"/>
      <c r="I891" s="45"/>
      <c r="J891" s="45"/>
    </row>
    <row r="892" spans="1:10" ht="14.1" customHeight="1" x14ac:dyDescent="0.2">
      <c r="A892" s="45"/>
      <c r="B892" s="45"/>
      <c r="C892" s="45"/>
      <c r="D892" s="45"/>
      <c r="E892" s="73" t="s">
        <v>12551</v>
      </c>
      <c r="F892" s="74">
        <f ca="1">SUM(Table339[MONTO TOTAL ESTIMADO])</f>
        <v>76275</v>
      </c>
      <c r="G892" s="45"/>
      <c r="H892" s="45" t="str">
        <f>C882</f>
        <v>Bienes</v>
      </c>
      <c r="I892" s="45" t="str">
        <f>E882</f>
        <v>No</v>
      </c>
      <c r="J892" s="45" t="str">
        <f>D882</f>
        <v>Compras Menores</v>
      </c>
    </row>
    <row r="893" spans="1:10" ht="14.1" customHeight="1" thickBot="1" x14ac:dyDescent="0.3"/>
    <row r="894" spans="1:10" ht="33.75" customHeight="1" thickBot="1" x14ac:dyDescent="0.25">
      <c r="A894" s="64" t="s">
        <v>16382</v>
      </c>
      <c r="B894" s="64" t="s">
        <v>161</v>
      </c>
      <c r="C894" s="64" t="s">
        <v>11725</v>
      </c>
      <c r="D894" s="64" t="s">
        <v>14378</v>
      </c>
      <c r="E894" s="64" t="s">
        <v>10961</v>
      </c>
      <c r="F894" s="64" t="s">
        <v>11094</v>
      </c>
      <c r="G894" s="45"/>
      <c r="H894" s="45"/>
      <c r="I894" s="45"/>
      <c r="J894" s="45"/>
    </row>
    <row r="895" spans="1:10" ht="13.5" customHeight="1" thickBot="1" x14ac:dyDescent="0.25">
      <c r="A895" s="66" t="s">
        <v>18856</v>
      </c>
      <c r="B895" s="66" t="s">
        <v>18857</v>
      </c>
      <c r="C895" s="66" t="s">
        <v>17798</v>
      </c>
      <c r="D895" s="66" t="s">
        <v>17483</v>
      </c>
      <c r="E895" s="66" t="s">
        <v>17854</v>
      </c>
      <c r="F895" s="66"/>
      <c r="G895" s="45"/>
      <c r="H895" s="45"/>
      <c r="I895" s="45"/>
      <c r="J895" s="45"/>
    </row>
    <row r="896" spans="1:10" ht="14.1" customHeight="1" thickBot="1" x14ac:dyDescent="0.25">
      <c r="A896" s="106" t="s">
        <v>14828</v>
      </c>
      <c r="B896" s="67" t="s">
        <v>8528</v>
      </c>
      <c r="C896" s="76">
        <v>43122</v>
      </c>
      <c r="D896" s="106" t="s">
        <v>9385</v>
      </c>
      <c r="E896" s="67" t="s">
        <v>13094</v>
      </c>
      <c r="F896" s="66" t="s">
        <v>3080</v>
      </c>
      <c r="G896" s="45"/>
      <c r="H896" s="45"/>
      <c r="I896" s="45"/>
      <c r="J896" s="45"/>
    </row>
    <row r="897" spans="1:10" ht="14.1" customHeight="1" thickBot="1" x14ac:dyDescent="0.25">
      <c r="A897" s="107"/>
      <c r="B897" s="67" t="s">
        <v>1786</v>
      </c>
      <c r="C897" s="89">
        <f>IF(C896="","",IF(AND(MONTH(C896)&gt;=1,MONTH(C896)&lt;=3),1,IF(AND(MONTH(C896)&gt;=4,MONTH(C896)&lt;=6),2,IF(AND(MONTH(C896)&gt;=7,MONTH(C896)&lt;=9),3,4))))</f>
        <v>1</v>
      </c>
      <c r="D897" s="107"/>
      <c r="E897" s="67" t="s">
        <v>2417</v>
      </c>
      <c r="F897" s="66" t="s">
        <v>14449</v>
      </c>
      <c r="G897" s="45"/>
      <c r="H897" s="45"/>
      <c r="I897" s="45"/>
      <c r="J897" s="45"/>
    </row>
    <row r="898" spans="1:10" ht="14.1" customHeight="1" thickBot="1" x14ac:dyDescent="0.25">
      <c r="A898" s="107"/>
      <c r="B898" s="67" t="s">
        <v>12943</v>
      </c>
      <c r="C898" s="76">
        <v>43165</v>
      </c>
      <c r="D898" s="107"/>
      <c r="E898" s="67" t="s">
        <v>3073</v>
      </c>
      <c r="F898" s="66" t="s">
        <v>4621</v>
      </c>
      <c r="G898" s="45"/>
      <c r="H898" s="45"/>
      <c r="I898" s="45"/>
      <c r="J898" s="45"/>
    </row>
    <row r="899" spans="1:10" ht="14.1" customHeight="1" thickBot="1" x14ac:dyDescent="0.25">
      <c r="A899" s="107"/>
      <c r="B899" s="67" t="s">
        <v>1786</v>
      </c>
      <c r="C899" s="89">
        <f>IF(C898="","",IF(AND(MONTH(C898)&gt;=1,MONTH(C898)&lt;=3),1,IF(AND(MONTH(C898)&gt;=4,MONTH(C898)&lt;=6),2,IF(AND(MONTH(C898)&gt;=7,MONTH(C898)&lt;=9),3,4))))</f>
        <v>1</v>
      </c>
      <c r="D899" s="107"/>
      <c r="E899" s="67" t="s">
        <v>13193</v>
      </c>
      <c r="F899" s="66" t="s">
        <v>4621</v>
      </c>
      <c r="G899" s="45"/>
      <c r="H899" s="45"/>
      <c r="I899" s="45"/>
      <c r="J899" s="45"/>
    </row>
    <row r="900" spans="1:10" ht="14.1" customHeight="1" thickBot="1" x14ac:dyDescent="0.25">
      <c r="A900" s="45"/>
      <c r="B900" s="45"/>
      <c r="C900" s="45"/>
      <c r="D900" s="45"/>
      <c r="E900" s="45"/>
      <c r="F900" s="45"/>
      <c r="G900" s="45"/>
      <c r="H900" s="45"/>
      <c r="I900" s="45"/>
      <c r="J900" s="45"/>
    </row>
    <row r="901" spans="1:10" ht="14.1" customHeight="1" thickBot="1" x14ac:dyDescent="0.25">
      <c r="A901" s="72" t="s">
        <v>15735</v>
      </c>
      <c r="B901" s="72" t="s">
        <v>16146</v>
      </c>
      <c r="C901" s="72" t="s">
        <v>15641</v>
      </c>
      <c r="D901" s="72" t="s">
        <v>15251</v>
      </c>
      <c r="E901" s="72" t="s">
        <v>6932</v>
      </c>
      <c r="F901" s="72" t="s">
        <v>15280</v>
      </c>
      <c r="G901" s="45"/>
      <c r="H901" s="45"/>
      <c r="I901" s="45"/>
      <c r="J901" s="45"/>
    </row>
    <row r="902" spans="1:10" ht="13.5" customHeight="1" x14ac:dyDescent="0.2">
      <c r="A902" s="81">
        <v>43201803</v>
      </c>
      <c r="B902" s="69" t="str">
        <f t="shared" ref="B902:B908" ca="1" si="58">IFERROR(INDEX(UNSPSCDes,MATCH(INDIRECT(ADDRESS(ROW(),COLUMN()-1,4)),UNSPSCCode,0)),"")</f>
        <v>Unidades de disco duro</v>
      </c>
      <c r="C902" s="81" t="s">
        <v>1449</v>
      </c>
      <c r="D902" s="81">
        <v>1</v>
      </c>
      <c r="E902" s="71">
        <v>5000</v>
      </c>
      <c r="F902" s="70">
        <f t="shared" ref="F902:F908" ca="1" si="59">INDIRECT(ADDRESS(ROW(),COLUMN()-2,4))*INDIRECT(ADDRESS(ROW(),COLUMN()-1,4))</f>
        <v>5000</v>
      </c>
      <c r="G902" s="45"/>
      <c r="H902" s="45"/>
      <c r="I902" s="45"/>
      <c r="J902" s="45"/>
    </row>
    <row r="903" spans="1:10" ht="13.5" customHeight="1" x14ac:dyDescent="0.2">
      <c r="A903" s="81">
        <v>43211507</v>
      </c>
      <c r="B903" s="69" t="str">
        <f t="shared" ca="1" si="58"/>
        <v>Computadores de escritorio</v>
      </c>
      <c r="C903" s="81" t="s">
        <v>1449</v>
      </c>
      <c r="D903" s="81">
        <v>1</v>
      </c>
      <c r="E903" s="71">
        <v>45000</v>
      </c>
      <c r="F903" s="70">
        <f t="shared" ca="1" si="59"/>
        <v>45000</v>
      </c>
      <c r="G903" s="45"/>
      <c r="H903" s="45"/>
      <c r="I903" s="45"/>
      <c r="J903" s="45"/>
    </row>
    <row r="904" spans="1:10" ht="13.5" customHeight="1" x14ac:dyDescent="0.2">
      <c r="A904" s="81">
        <v>43211711</v>
      </c>
      <c r="B904" s="69" t="str">
        <f t="shared" ca="1" si="58"/>
        <v>Escáneres</v>
      </c>
      <c r="C904" s="81" t="s">
        <v>1449</v>
      </c>
      <c r="D904" s="81">
        <v>1</v>
      </c>
      <c r="E904" s="71">
        <v>24850</v>
      </c>
      <c r="F904" s="70">
        <f t="shared" ca="1" si="59"/>
        <v>24850</v>
      </c>
      <c r="G904" s="45"/>
      <c r="H904" s="45"/>
      <c r="I904" s="45"/>
      <c r="J904" s="45"/>
    </row>
    <row r="905" spans="1:10" ht="13.5" customHeight="1" x14ac:dyDescent="0.2">
      <c r="A905" s="81">
        <v>43212105</v>
      </c>
      <c r="B905" s="69" t="str">
        <f t="shared" ca="1" si="58"/>
        <v>Impresoras láser</v>
      </c>
      <c r="C905" s="81" t="s">
        <v>1449</v>
      </c>
      <c r="D905" s="81">
        <v>2</v>
      </c>
      <c r="E905" s="71">
        <v>13350</v>
      </c>
      <c r="F905" s="70">
        <f t="shared" ca="1" si="59"/>
        <v>26700</v>
      </c>
      <c r="G905" s="45"/>
      <c r="H905" s="45"/>
      <c r="I905" s="45"/>
      <c r="J905" s="45"/>
    </row>
    <row r="906" spans="1:10" ht="13.5" customHeight="1" x14ac:dyDescent="0.2">
      <c r="A906" s="81">
        <v>32101514</v>
      </c>
      <c r="B906" s="69" t="str">
        <f t="shared" ca="1" si="58"/>
        <v>Amplificadores</v>
      </c>
      <c r="C906" s="81" t="s">
        <v>1449</v>
      </c>
      <c r="D906" s="81">
        <v>1</v>
      </c>
      <c r="E906" s="71">
        <v>2450</v>
      </c>
      <c r="F906" s="70">
        <f t="shared" ca="1" si="59"/>
        <v>2450</v>
      </c>
      <c r="G906" s="45"/>
      <c r="H906" s="45"/>
      <c r="I906" s="45"/>
      <c r="J906" s="45"/>
    </row>
    <row r="907" spans="1:10" ht="13.5" customHeight="1" x14ac:dyDescent="0.2">
      <c r="A907" s="81">
        <v>43201803</v>
      </c>
      <c r="B907" s="69" t="str">
        <f t="shared" ca="1" si="58"/>
        <v>Unidades de disco duro</v>
      </c>
      <c r="C907" s="81" t="s">
        <v>1449</v>
      </c>
      <c r="D907" s="81">
        <v>1</v>
      </c>
      <c r="E907" s="71">
        <v>6750</v>
      </c>
      <c r="F907" s="70">
        <f t="shared" ca="1" si="59"/>
        <v>6750</v>
      </c>
      <c r="G907" s="45"/>
      <c r="H907" s="45"/>
      <c r="I907" s="45"/>
      <c r="J907" s="45"/>
    </row>
    <row r="908" spans="1:10" ht="13.5" customHeight="1" x14ac:dyDescent="0.2">
      <c r="A908" s="81">
        <v>49121505</v>
      </c>
      <c r="B908" s="69" t="str">
        <f t="shared" ca="1" si="58"/>
        <v>Cajas de hielo</v>
      </c>
      <c r="C908" s="81" t="s">
        <v>1449</v>
      </c>
      <c r="D908" s="81">
        <v>1</v>
      </c>
      <c r="E908" s="71">
        <v>3850</v>
      </c>
      <c r="F908" s="70">
        <f t="shared" ca="1" si="59"/>
        <v>3850</v>
      </c>
      <c r="G908" s="45"/>
      <c r="H908" s="45"/>
      <c r="I908" s="45"/>
      <c r="J908" s="45"/>
    </row>
    <row r="909" spans="1:10" ht="14.1" customHeight="1" x14ac:dyDescent="0.2">
      <c r="A909" s="45"/>
      <c r="B909" s="45"/>
      <c r="C909" s="45"/>
      <c r="D909" s="45"/>
      <c r="E909" s="73" t="s">
        <v>12551</v>
      </c>
      <c r="F909" s="74">
        <f ca="1">SUM(Table340[MONTO TOTAL ESTIMADO])</f>
        <v>114600</v>
      </c>
      <c r="G909" s="45"/>
      <c r="H909" s="45" t="str">
        <f>C895</f>
        <v>Bienes</v>
      </c>
      <c r="I909" s="45" t="str">
        <f>E895</f>
        <v>No</v>
      </c>
      <c r="J909" s="45" t="str">
        <f>D895</f>
        <v>Compras Menores</v>
      </c>
    </row>
    <row r="910" spans="1:10" ht="14.1" customHeight="1" thickBot="1" x14ac:dyDescent="0.3"/>
    <row r="911" spans="1:10" ht="33.75" customHeight="1" thickBot="1" x14ac:dyDescent="0.25">
      <c r="A911" s="64" t="s">
        <v>16382</v>
      </c>
      <c r="B911" s="64" t="s">
        <v>161</v>
      </c>
      <c r="C911" s="64" t="s">
        <v>11725</v>
      </c>
      <c r="D911" s="64" t="s">
        <v>14378</v>
      </c>
      <c r="E911" s="64" t="s">
        <v>10961</v>
      </c>
      <c r="F911" s="64" t="s">
        <v>11094</v>
      </c>
      <c r="G911" s="45"/>
      <c r="H911" s="45"/>
      <c r="I911" s="45"/>
      <c r="J911" s="45"/>
    </row>
    <row r="912" spans="1:10" ht="13.5" customHeight="1" thickBot="1" x14ac:dyDescent="0.25">
      <c r="A912" s="66" t="s">
        <v>18856</v>
      </c>
      <c r="B912" s="66" t="s">
        <v>18857</v>
      </c>
      <c r="C912" s="66" t="s">
        <v>17798</v>
      </c>
      <c r="D912" s="66" t="s">
        <v>17483</v>
      </c>
      <c r="E912" s="66" t="s">
        <v>17854</v>
      </c>
      <c r="F912" s="66"/>
      <c r="G912" s="45"/>
      <c r="H912" s="45"/>
      <c r="I912" s="45"/>
      <c r="J912" s="45"/>
    </row>
    <row r="913" spans="1:10" ht="14.1" customHeight="1" thickBot="1" x14ac:dyDescent="0.25">
      <c r="A913" s="106" t="s">
        <v>14828</v>
      </c>
      <c r="B913" s="67" t="s">
        <v>8528</v>
      </c>
      <c r="C913" s="76">
        <v>43201</v>
      </c>
      <c r="D913" s="106" t="s">
        <v>9385</v>
      </c>
      <c r="E913" s="67" t="s">
        <v>13094</v>
      </c>
      <c r="F913" s="66" t="s">
        <v>3080</v>
      </c>
      <c r="G913" s="45"/>
      <c r="H913" s="45"/>
      <c r="I913" s="45"/>
      <c r="J913" s="45"/>
    </row>
    <row r="914" spans="1:10" ht="14.1" customHeight="1" thickBot="1" x14ac:dyDescent="0.25">
      <c r="A914" s="107"/>
      <c r="B914" s="67" t="s">
        <v>1786</v>
      </c>
      <c r="C914" s="89">
        <f>IF(C913="","",IF(AND(MONTH(C913)&gt;=1,MONTH(C913)&lt;=3),1,IF(AND(MONTH(C913)&gt;=4,MONTH(C913)&lt;=6),2,IF(AND(MONTH(C913)&gt;=7,MONTH(C913)&lt;=9),3,4))))</f>
        <v>2</v>
      </c>
      <c r="D914" s="107"/>
      <c r="E914" s="67" t="s">
        <v>2417</v>
      </c>
      <c r="F914" s="66" t="s">
        <v>14449</v>
      </c>
      <c r="G914" s="45"/>
      <c r="H914" s="45"/>
      <c r="I914" s="45"/>
      <c r="J914" s="45"/>
    </row>
    <row r="915" spans="1:10" ht="14.1" customHeight="1" thickBot="1" x14ac:dyDescent="0.25">
      <c r="A915" s="107"/>
      <c r="B915" s="67" t="s">
        <v>12943</v>
      </c>
      <c r="C915" s="76">
        <v>43252</v>
      </c>
      <c r="D915" s="107"/>
      <c r="E915" s="67" t="s">
        <v>3073</v>
      </c>
      <c r="F915" s="66" t="s">
        <v>4621</v>
      </c>
      <c r="G915" s="45"/>
      <c r="H915" s="45"/>
      <c r="I915" s="45"/>
      <c r="J915" s="45"/>
    </row>
    <row r="916" spans="1:10" ht="14.1" customHeight="1" thickBot="1" x14ac:dyDescent="0.25">
      <c r="A916" s="107"/>
      <c r="B916" s="67" t="s">
        <v>1786</v>
      </c>
      <c r="C916" s="89">
        <f>IF(C915="","",IF(AND(MONTH(C915)&gt;=1,MONTH(C915)&lt;=3),1,IF(AND(MONTH(C915)&gt;=4,MONTH(C915)&lt;=6),2,IF(AND(MONTH(C915)&gt;=7,MONTH(C915)&lt;=9),3,4))))</f>
        <v>2</v>
      </c>
      <c r="D916" s="107"/>
      <c r="E916" s="67" t="s">
        <v>13193</v>
      </c>
      <c r="F916" s="66" t="s">
        <v>4621</v>
      </c>
      <c r="G916" s="45"/>
      <c r="H916" s="45"/>
      <c r="I916" s="45"/>
      <c r="J916" s="45"/>
    </row>
    <row r="917" spans="1:10" ht="14.1" customHeight="1" thickBot="1" x14ac:dyDescent="0.25">
      <c r="A917" s="45"/>
      <c r="B917" s="45"/>
      <c r="C917" s="45"/>
      <c r="D917" s="45"/>
      <c r="E917" s="45"/>
      <c r="F917" s="45"/>
      <c r="G917" s="45"/>
      <c r="H917" s="45"/>
      <c r="I917" s="45"/>
      <c r="J917" s="45"/>
    </row>
    <row r="918" spans="1:10" ht="14.1" customHeight="1" thickBot="1" x14ac:dyDescent="0.25">
      <c r="A918" s="72" t="s">
        <v>15735</v>
      </c>
      <c r="B918" s="72" t="s">
        <v>16146</v>
      </c>
      <c r="C918" s="72" t="s">
        <v>15641</v>
      </c>
      <c r="D918" s="72" t="s">
        <v>15251</v>
      </c>
      <c r="E918" s="72" t="s">
        <v>6932</v>
      </c>
      <c r="F918" s="72" t="s">
        <v>15280</v>
      </c>
      <c r="G918" s="45"/>
      <c r="H918" s="45"/>
      <c r="I918" s="45"/>
      <c r="J918" s="45"/>
    </row>
    <row r="919" spans="1:10" ht="13.5" customHeight="1" x14ac:dyDescent="0.2">
      <c r="A919" s="81">
        <v>43211708</v>
      </c>
      <c r="B919" s="69" t="str">
        <f t="shared" ref="B919:B924" ca="1" si="60">IFERROR(INDEX(UNSPSCDes,MATCH(INDIRECT(ADDRESS(ROW(),COLUMN()-1,4)),UNSPSCCode,0)),"")</f>
        <v>Mouse o bola de seguimiento para computador</v>
      </c>
      <c r="C919" s="81" t="s">
        <v>1449</v>
      </c>
      <c r="D919" s="81">
        <v>6</v>
      </c>
      <c r="E919" s="71">
        <v>250</v>
      </c>
      <c r="F919" s="70">
        <f t="shared" ref="F919:F924" ca="1" si="61">INDIRECT(ADDRESS(ROW(),COLUMN()-2,4))*INDIRECT(ADDRESS(ROW(),COLUMN()-1,4))</f>
        <v>1500</v>
      </c>
      <c r="G919" s="45"/>
      <c r="H919" s="45"/>
      <c r="I919" s="45"/>
      <c r="J919" s="45"/>
    </row>
    <row r="920" spans="1:10" ht="13.5" customHeight="1" x14ac:dyDescent="0.2">
      <c r="A920" s="81">
        <v>43212105</v>
      </c>
      <c r="B920" s="69" t="str">
        <f t="shared" ca="1" si="60"/>
        <v>Impresoras láser</v>
      </c>
      <c r="C920" s="81" t="s">
        <v>1449</v>
      </c>
      <c r="D920" s="81">
        <v>1</v>
      </c>
      <c r="E920" s="71">
        <v>13350</v>
      </c>
      <c r="F920" s="70">
        <f t="shared" ca="1" si="61"/>
        <v>13350</v>
      </c>
      <c r="G920" s="45"/>
      <c r="H920" s="45"/>
      <c r="I920" s="45"/>
      <c r="J920" s="45"/>
    </row>
    <row r="921" spans="1:10" ht="13.5" customHeight="1" x14ac:dyDescent="0.2">
      <c r="A921" s="81">
        <v>43211501</v>
      </c>
      <c r="B921" s="69" t="str">
        <f t="shared" ca="1" si="60"/>
        <v>Servidores de computador</v>
      </c>
      <c r="C921" s="81" t="s">
        <v>1449</v>
      </c>
      <c r="D921" s="81">
        <v>1</v>
      </c>
      <c r="E921" s="71">
        <v>140000</v>
      </c>
      <c r="F921" s="70">
        <f t="shared" ca="1" si="61"/>
        <v>140000</v>
      </c>
      <c r="G921" s="45"/>
      <c r="H921" s="45"/>
      <c r="I921" s="45"/>
      <c r="J921" s="45"/>
    </row>
    <row r="922" spans="1:10" ht="13.5" customHeight="1" x14ac:dyDescent="0.2">
      <c r="A922" s="81">
        <v>43211507</v>
      </c>
      <c r="B922" s="69" t="str">
        <f t="shared" ca="1" si="60"/>
        <v>Computadores de escritorio</v>
      </c>
      <c r="C922" s="81" t="s">
        <v>1449</v>
      </c>
      <c r="D922" s="81">
        <v>1</v>
      </c>
      <c r="E922" s="71">
        <v>45000</v>
      </c>
      <c r="F922" s="70">
        <f t="shared" ca="1" si="61"/>
        <v>45000</v>
      </c>
      <c r="G922" s="45"/>
      <c r="H922" s="45"/>
      <c r="I922" s="45"/>
      <c r="J922" s="45"/>
    </row>
    <row r="923" spans="1:10" ht="13.5" customHeight="1" x14ac:dyDescent="0.2">
      <c r="A923" s="81">
        <v>39121011</v>
      </c>
      <c r="B923" s="69" t="str">
        <f t="shared" ca="1" si="60"/>
        <v>Fuentes ininterrumpibles de potencia</v>
      </c>
      <c r="C923" s="81" t="s">
        <v>1449</v>
      </c>
      <c r="D923" s="81">
        <v>2</v>
      </c>
      <c r="E923" s="71">
        <v>8800</v>
      </c>
      <c r="F923" s="70">
        <f t="shared" ca="1" si="61"/>
        <v>17600</v>
      </c>
      <c r="G923" s="45"/>
      <c r="H923" s="45"/>
      <c r="I923" s="45"/>
      <c r="J923" s="45"/>
    </row>
    <row r="924" spans="1:10" ht="13.5" customHeight="1" x14ac:dyDescent="0.2">
      <c r="A924" s="81">
        <v>49121505</v>
      </c>
      <c r="B924" s="69" t="str">
        <f t="shared" ca="1" si="60"/>
        <v>Cajas de hielo</v>
      </c>
      <c r="C924" s="81" t="s">
        <v>1449</v>
      </c>
      <c r="D924" s="81">
        <v>1</v>
      </c>
      <c r="E924" s="71">
        <v>3850</v>
      </c>
      <c r="F924" s="70">
        <f t="shared" ca="1" si="61"/>
        <v>3850</v>
      </c>
      <c r="G924" s="45"/>
      <c r="H924" s="45"/>
      <c r="I924" s="45"/>
      <c r="J924" s="45"/>
    </row>
    <row r="925" spans="1:10" ht="14.1" customHeight="1" x14ac:dyDescent="0.2">
      <c r="A925" s="45"/>
      <c r="B925" s="45"/>
      <c r="C925" s="45"/>
      <c r="D925" s="45"/>
      <c r="E925" s="73" t="s">
        <v>12551</v>
      </c>
      <c r="F925" s="74">
        <f ca="1">SUM(Table341[MONTO TOTAL ESTIMADO])</f>
        <v>221300</v>
      </c>
      <c r="G925" s="45"/>
      <c r="H925" s="45" t="str">
        <f>C912</f>
        <v>Bienes</v>
      </c>
      <c r="I925" s="45" t="str">
        <f>E912</f>
        <v>No</v>
      </c>
      <c r="J925" s="45" t="str">
        <f>D912</f>
        <v>Compras Menores</v>
      </c>
    </row>
    <row r="926" spans="1:10" ht="14.1" customHeight="1" thickBot="1" x14ac:dyDescent="0.3"/>
    <row r="927" spans="1:10" ht="33.75" customHeight="1" thickBot="1" x14ac:dyDescent="0.25">
      <c r="A927" s="64" t="s">
        <v>16382</v>
      </c>
      <c r="B927" s="64" t="s">
        <v>161</v>
      </c>
      <c r="C927" s="64" t="s">
        <v>11725</v>
      </c>
      <c r="D927" s="64" t="s">
        <v>14378</v>
      </c>
      <c r="E927" s="64" t="s">
        <v>10961</v>
      </c>
      <c r="F927" s="64" t="s">
        <v>11094</v>
      </c>
      <c r="G927" s="45"/>
      <c r="H927" s="45"/>
      <c r="I927" s="45"/>
      <c r="J927" s="45"/>
    </row>
    <row r="928" spans="1:10" ht="13.5" customHeight="1" thickBot="1" x14ac:dyDescent="0.25">
      <c r="A928" s="66" t="s">
        <v>18856</v>
      </c>
      <c r="B928" s="66" t="s">
        <v>18857</v>
      </c>
      <c r="C928" s="66" t="s">
        <v>17798</v>
      </c>
      <c r="D928" s="66" t="s">
        <v>17483</v>
      </c>
      <c r="E928" s="66" t="s">
        <v>17854</v>
      </c>
      <c r="F928" s="66"/>
      <c r="G928" s="45"/>
      <c r="H928" s="45"/>
      <c r="I928" s="45"/>
      <c r="J928" s="45"/>
    </row>
    <row r="929" spans="1:10" ht="14.1" customHeight="1" thickBot="1" x14ac:dyDescent="0.25">
      <c r="A929" s="106" t="s">
        <v>14828</v>
      </c>
      <c r="B929" s="67" t="s">
        <v>8528</v>
      </c>
      <c r="C929" s="76">
        <v>43293</v>
      </c>
      <c r="D929" s="106" t="s">
        <v>9385</v>
      </c>
      <c r="E929" s="67" t="s">
        <v>13094</v>
      </c>
      <c r="F929" s="66" t="s">
        <v>3080</v>
      </c>
      <c r="G929" s="45"/>
      <c r="H929" s="45"/>
      <c r="I929" s="45"/>
      <c r="J929" s="45"/>
    </row>
    <row r="930" spans="1:10" ht="14.1" customHeight="1" thickBot="1" x14ac:dyDescent="0.25">
      <c r="A930" s="107"/>
      <c r="B930" s="67" t="s">
        <v>1786</v>
      </c>
      <c r="C930" s="89">
        <f>IF(C929="","",IF(AND(MONTH(C929)&gt;=1,MONTH(C929)&lt;=3),1,IF(AND(MONTH(C929)&gt;=4,MONTH(C929)&lt;=6),2,IF(AND(MONTH(C929)&gt;=7,MONTH(C929)&lt;=9),3,4))))</f>
        <v>3</v>
      </c>
      <c r="D930" s="107"/>
      <c r="E930" s="67" t="s">
        <v>2417</v>
      </c>
      <c r="F930" s="66" t="s">
        <v>14449</v>
      </c>
      <c r="G930" s="45"/>
      <c r="H930" s="45"/>
      <c r="I930" s="45"/>
      <c r="J930" s="45"/>
    </row>
    <row r="931" spans="1:10" ht="14.1" customHeight="1" thickBot="1" x14ac:dyDescent="0.25">
      <c r="A931" s="107"/>
      <c r="B931" s="67" t="s">
        <v>12943</v>
      </c>
      <c r="C931" s="76">
        <v>43347</v>
      </c>
      <c r="D931" s="107"/>
      <c r="E931" s="67" t="s">
        <v>3073</v>
      </c>
      <c r="F931" s="66" t="s">
        <v>4621</v>
      </c>
      <c r="G931" s="45"/>
      <c r="H931" s="45"/>
      <c r="I931" s="45"/>
      <c r="J931" s="45"/>
    </row>
    <row r="932" spans="1:10" ht="14.1" customHeight="1" thickBot="1" x14ac:dyDescent="0.25">
      <c r="A932" s="107"/>
      <c r="B932" s="67" t="s">
        <v>1786</v>
      </c>
      <c r="C932" s="89">
        <f>IF(C931="","",IF(AND(MONTH(C931)&gt;=1,MONTH(C931)&lt;=3),1,IF(AND(MONTH(C931)&gt;=4,MONTH(C931)&lt;=6),2,IF(AND(MONTH(C931)&gt;=7,MONTH(C931)&lt;=9),3,4))))</f>
        <v>3</v>
      </c>
      <c r="D932" s="107"/>
      <c r="E932" s="67" t="s">
        <v>13193</v>
      </c>
      <c r="F932" s="66" t="s">
        <v>4621</v>
      </c>
      <c r="G932" s="45"/>
      <c r="H932" s="45"/>
      <c r="I932" s="45"/>
      <c r="J932" s="45"/>
    </row>
    <row r="933" spans="1:10" ht="14.1" customHeight="1" thickBot="1" x14ac:dyDescent="0.25">
      <c r="A933" s="45"/>
      <c r="B933" s="45"/>
      <c r="C933" s="45"/>
      <c r="D933" s="45"/>
      <c r="E933" s="45"/>
      <c r="F933" s="45"/>
      <c r="G933" s="45"/>
      <c r="H933" s="45"/>
      <c r="I933" s="45"/>
      <c r="J933" s="45"/>
    </row>
    <row r="934" spans="1:10" ht="14.1" customHeight="1" thickBot="1" x14ac:dyDescent="0.25">
      <c r="A934" s="72" t="s">
        <v>15735</v>
      </c>
      <c r="B934" s="72" t="s">
        <v>16146</v>
      </c>
      <c r="C934" s="72" t="s">
        <v>15641</v>
      </c>
      <c r="D934" s="72" t="s">
        <v>15251</v>
      </c>
      <c r="E934" s="72" t="s">
        <v>6932</v>
      </c>
      <c r="F934" s="72" t="s">
        <v>15280</v>
      </c>
      <c r="G934" s="45"/>
      <c r="H934" s="45"/>
      <c r="I934" s="45"/>
      <c r="J934" s="45"/>
    </row>
    <row r="935" spans="1:10" ht="13.5" customHeight="1" x14ac:dyDescent="0.2">
      <c r="A935" s="81">
        <v>43211708</v>
      </c>
      <c r="B935" s="69" t="str">
        <f ca="1">IFERROR(INDEX(UNSPSCDes,MATCH(INDIRECT(ADDRESS(ROW(),COLUMN()-1,4)),UNSPSCCode,0)),"")</f>
        <v>Mouse o bola de seguimiento para computador</v>
      </c>
      <c r="C935" s="81" t="s">
        <v>1449</v>
      </c>
      <c r="D935" s="81">
        <v>4</v>
      </c>
      <c r="E935" s="71">
        <v>250</v>
      </c>
      <c r="F935" s="70">
        <f ca="1">INDIRECT(ADDRESS(ROW(),COLUMN()-2,4))*INDIRECT(ADDRESS(ROW(),COLUMN()-1,4))</f>
        <v>1000</v>
      </c>
      <c r="G935" s="45"/>
      <c r="H935" s="45"/>
      <c r="I935" s="45"/>
      <c r="J935" s="45"/>
    </row>
    <row r="936" spans="1:10" ht="14.1" customHeight="1" x14ac:dyDescent="0.2">
      <c r="A936" s="45"/>
      <c r="B936" s="45"/>
      <c r="C936" s="45"/>
      <c r="D936" s="45"/>
      <c r="E936" s="73" t="s">
        <v>12551</v>
      </c>
      <c r="F936" s="74">
        <f ca="1">SUM(Table342[MONTO TOTAL ESTIMADO])</f>
        <v>1000</v>
      </c>
      <c r="G936" s="45"/>
      <c r="H936" s="45" t="str">
        <f>C928</f>
        <v>Bienes</v>
      </c>
      <c r="I936" s="45" t="str">
        <f>E928</f>
        <v>No</v>
      </c>
      <c r="J936" s="45" t="str">
        <f>D928</f>
        <v>Compras Menores</v>
      </c>
    </row>
    <row r="937" spans="1:10" ht="14.1" customHeight="1" thickBot="1" x14ac:dyDescent="0.3"/>
    <row r="938" spans="1:10" ht="33.75" customHeight="1" thickBot="1" x14ac:dyDescent="0.25">
      <c r="A938" s="64" t="s">
        <v>16382</v>
      </c>
      <c r="B938" s="64" t="s">
        <v>161</v>
      </c>
      <c r="C938" s="64" t="s">
        <v>11725</v>
      </c>
      <c r="D938" s="64" t="s">
        <v>14378</v>
      </c>
      <c r="E938" s="64" t="s">
        <v>10961</v>
      </c>
      <c r="F938" s="64" t="s">
        <v>11094</v>
      </c>
      <c r="G938" s="45"/>
      <c r="H938" s="45"/>
      <c r="I938" s="45"/>
      <c r="J938" s="45"/>
    </row>
    <row r="939" spans="1:10" ht="13.5" customHeight="1" thickBot="1" x14ac:dyDescent="0.25">
      <c r="A939" s="66" t="s">
        <v>18856</v>
      </c>
      <c r="B939" s="66" t="s">
        <v>18857</v>
      </c>
      <c r="C939" s="66" t="s">
        <v>17798</v>
      </c>
      <c r="D939" s="66" t="s">
        <v>17483</v>
      </c>
      <c r="E939" s="66" t="s">
        <v>17854</v>
      </c>
      <c r="F939" s="66"/>
      <c r="G939" s="45"/>
      <c r="H939" s="45"/>
      <c r="I939" s="45"/>
      <c r="J939" s="45"/>
    </row>
    <row r="940" spans="1:10" ht="14.1" customHeight="1" thickBot="1" x14ac:dyDescent="0.25">
      <c r="A940" s="106" t="s">
        <v>14828</v>
      </c>
      <c r="B940" s="67" t="s">
        <v>8528</v>
      </c>
      <c r="C940" s="76">
        <v>43374</v>
      </c>
      <c r="D940" s="106" t="s">
        <v>9385</v>
      </c>
      <c r="E940" s="67" t="s">
        <v>13094</v>
      </c>
      <c r="F940" s="66" t="s">
        <v>3080</v>
      </c>
      <c r="G940" s="45"/>
      <c r="H940" s="45"/>
      <c r="I940" s="45"/>
      <c r="J940" s="45"/>
    </row>
    <row r="941" spans="1:10" ht="14.1" customHeight="1" thickBot="1" x14ac:dyDescent="0.25">
      <c r="A941" s="107"/>
      <c r="B941" s="67" t="s">
        <v>1786</v>
      </c>
      <c r="C941" s="89">
        <f>IF(C940="","",IF(AND(MONTH(C940)&gt;=1,MONTH(C940)&lt;=3),1,IF(AND(MONTH(C940)&gt;=4,MONTH(C940)&lt;=6),2,IF(AND(MONTH(C940)&gt;=7,MONTH(C940)&lt;=9),3,4))))</f>
        <v>4</v>
      </c>
      <c r="D941" s="107"/>
      <c r="E941" s="67" t="s">
        <v>2417</v>
      </c>
      <c r="F941" s="66" t="s">
        <v>14449</v>
      </c>
      <c r="G941" s="45"/>
      <c r="H941" s="45"/>
      <c r="I941" s="45"/>
      <c r="J941" s="45"/>
    </row>
    <row r="942" spans="1:10" ht="14.1" customHeight="1" thickBot="1" x14ac:dyDescent="0.25">
      <c r="A942" s="107"/>
      <c r="B942" s="67" t="s">
        <v>12943</v>
      </c>
      <c r="C942" s="76">
        <v>43427</v>
      </c>
      <c r="D942" s="107"/>
      <c r="E942" s="67" t="s">
        <v>3073</v>
      </c>
      <c r="F942" s="66" t="s">
        <v>4621</v>
      </c>
      <c r="G942" s="45"/>
      <c r="H942" s="45"/>
      <c r="I942" s="45"/>
      <c r="J942" s="45"/>
    </row>
    <row r="943" spans="1:10" ht="14.1" customHeight="1" thickBot="1" x14ac:dyDescent="0.25">
      <c r="A943" s="107"/>
      <c r="B943" s="67" t="s">
        <v>1786</v>
      </c>
      <c r="C943" s="89">
        <f>IF(C942="","",IF(AND(MONTH(C942)&gt;=1,MONTH(C942)&lt;=3),1,IF(AND(MONTH(C942)&gt;=4,MONTH(C942)&lt;=6),2,IF(AND(MONTH(C942)&gt;=7,MONTH(C942)&lt;=9),3,4))))</f>
        <v>4</v>
      </c>
      <c r="D943" s="107"/>
      <c r="E943" s="67" t="s">
        <v>13193</v>
      </c>
      <c r="F943" s="66" t="s">
        <v>4621</v>
      </c>
      <c r="G943" s="45"/>
      <c r="H943" s="45"/>
      <c r="I943" s="45"/>
      <c r="J943" s="45"/>
    </row>
    <row r="944" spans="1:10" ht="14.1" customHeight="1" thickBot="1" x14ac:dyDescent="0.25">
      <c r="A944" s="45"/>
      <c r="B944" s="45"/>
      <c r="C944" s="45"/>
      <c r="D944" s="45"/>
      <c r="E944" s="45"/>
      <c r="F944" s="45"/>
      <c r="G944" s="45"/>
      <c r="H944" s="45"/>
      <c r="I944" s="45"/>
      <c r="J944" s="45"/>
    </row>
    <row r="945" spans="1:10" ht="14.1" customHeight="1" thickBot="1" x14ac:dyDescent="0.25">
      <c r="A945" s="72" t="s">
        <v>15735</v>
      </c>
      <c r="B945" s="72" t="s">
        <v>16146</v>
      </c>
      <c r="C945" s="72" t="s">
        <v>15641</v>
      </c>
      <c r="D945" s="72" t="s">
        <v>15251</v>
      </c>
      <c r="E945" s="72" t="s">
        <v>6932</v>
      </c>
      <c r="F945" s="72" t="s">
        <v>15280</v>
      </c>
      <c r="G945" s="45"/>
      <c r="H945" s="45"/>
      <c r="I945" s="45"/>
      <c r="J945" s="45"/>
    </row>
    <row r="946" spans="1:10" ht="13.5" customHeight="1" x14ac:dyDescent="0.2">
      <c r="A946" s="81">
        <v>43212105</v>
      </c>
      <c r="B946" s="69" t="str">
        <f ca="1">IFERROR(INDEX(UNSPSCDes,MATCH(INDIRECT(ADDRESS(ROW(),COLUMN()-1,4)),UNSPSCCode,0)),"")</f>
        <v>Impresoras láser</v>
      </c>
      <c r="C946" s="81" t="s">
        <v>1449</v>
      </c>
      <c r="D946" s="81">
        <v>1</v>
      </c>
      <c r="E946" s="71">
        <v>13350</v>
      </c>
      <c r="F946" s="70">
        <f ca="1">INDIRECT(ADDRESS(ROW(),COLUMN()-2,4))*INDIRECT(ADDRESS(ROW(),COLUMN()-1,4))</f>
        <v>13350</v>
      </c>
      <c r="G946" s="45"/>
      <c r="H946" s="45"/>
      <c r="I946" s="45"/>
      <c r="J946" s="45"/>
    </row>
    <row r="947" spans="1:10" ht="14.1" customHeight="1" x14ac:dyDescent="0.2">
      <c r="A947" s="45"/>
      <c r="B947" s="45"/>
      <c r="C947" s="45"/>
      <c r="D947" s="45"/>
      <c r="E947" s="73" t="s">
        <v>12551</v>
      </c>
      <c r="F947" s="74">
        <f ca="1">SUM(Table343[MONTO TOTAL ESTIMADO])</f>
        <v>13350</v>
      </c>
      <c r="G947" s="45"/>
      <c r="H947" s="45" t="str">
        <f>C939</f>
        <v>Bienes</v>
      </c>
      <c r="I947" s="45" t="str">
        <f>E939</f>
        <v>No</v>
      </c>
      <c r="J947" s="45" t="str">
        <f>D939</f>
        <v>Compras Menores</v>
      </c>
    </row>
    <row r="948" spans="1:10" ht="14.1" customHeight="1" thickBot="1" x14ac:dyDescent="0.3"/>
    <row r="949" spans="1:10" ht="33.75" customHeight="1" thickBot="1" x14ac:dyDescent="0.25">
      <c r="A949" s="64" t="s">
        <v>16382</v>
      </c>
      <c r="B949" s="64" t="s">
        <v>161</v>
      </c>
      <c r="C949" s="64" t="s">
        <v>11725</v>
      </c>
      <c r="D949" s="64" t="s">
        <v>14378</v>
      </c>
      <c r="E949" s="64" t="s">
        <v>10961</v>
      </c>
      <c r="F949" s="64" t="s">
        <v>11094</v>
      </c>
      <c r="G949" s="45"/>
      <c r="H949" s="45"/>
      <c r="I949" s="45"/>
      <c r="J949" s="45"/>
    </row>
    <row r="950" spans="1:10" ht="13.5" customHeight="1" thickBot="1" x14ac:dyDescent="0.25">
      <c r="A950" s="66" t="s">
        <v>18858</v>
      </c>
      <c r="B950" s="66" t="s">
        <v>18859</v>
      </c>
      <c r="C950" s="66" t="s">
        <v>6798</v>
      </c>
      <c r="D950" s="66" t="s">
        <v>17483</v>
      </c>
      <c r="E950" s="66" t="s">
        <v>17854</v>
      </c>
      <c r="F950" s="66"/>
      <c r="G950" s="45"/>
      <c r="H950" s="45"/>
      <c r="I950" s="45"/>
      <c r="J950" s="45"/>
    </row>
    <row r="951" spans="1:10" ht="14.1" customHeight="1" thickBot="1" x14ac:dyDescent="0.25">
      <c r="A951" s="106" t="s">
        <v>14828</v>
      </c>
      <c r="B951" s="67" t="s">
        <v>8528</v>
      </c>
      <c r="C951" s="76">
        <v>43122</v>
      </c>
      <c r="D951" s="106" t="s">
        <v>9385</v>
      </c>
      <c r="E951" s="67" t="s">
        <v>13094</v>
      </c>
      <c r="F951" s="66" t="s">
        <v>3080</v>
      </c>
      <c r="G951" s="45"/>
      <c r="H951" s="45"/>
      <c r="I951" s="45"/>
      <c r="J951" s="45"/>
    </row>
    <row r="952" spans="1:10" ht="14.1" customHeight="1" thickBot="1" x14ac:dyDescent="0.25">
      <c r="A952" s="107"/>
      <c r="B952" s="67" t="s">
        <v>1786</v>
      </c>
      <c r="C952" s="89">
        <f>IF(C951="","",IF(AND(MONTH(C951)&gt;=1,MONTH(C951)&lt;=3),1,IF(AND(MONTH(C951)&gt;=4,MONTH(C951)&lt;=6),2,IF(AND(MONTH(C951)&gt;=7,MONTH(C951)&lt;=9),3,4))))</f>
        <v>1</v>
      </c>
      <c r="D952" s="107"/>
      <c r="E952" s="67" t="s">
        <v>2417</v>
      </c>
      <c r="F952" s="66" t="s">
        <v>14449</v>
      </c>
      <c r="G952" s="45"/>
      <c r="H952" s="45"/>
      <c r="I952" s="45"/>
      <c r="J952" s="45"/>
    </row>
    <row r="953" spans="1:10" ht="14.1" customHeight="1" thickBot="1" x14ac:dyDescent="0.25">
      <c r="A953" s="107"/>
      <c r="B953" s="67" t="s">
        <v>12943</v>
      </c>
      <c r="C953" s="76">
        <v>43165</v>
      </c>
      <c r="D953" s="107"/>
      <c r="E953" s="67" t="s">
        <v>3073</v>
      </c>
      <c r="F953" s="66" t="s">
        <v>4621</v>
      </c>
      <c r="G953" s="45"/>
      <c r="H953" s="45"/>
      <c r="I953" s="45"/>
      <c r="J953" s="45"/>
    </row>
    <row r="954" spans="1:10" ht="14.1" customHeight="1" thickBot="1" x14ac:dyDescent="0.25">
      <c r="A954" s="107"/>
      <c r="B954" s="67" t="s">
        <v>1786</v>
      </c>
      <c r="C954" s="89">
        <f>IF(C953="","",IF(AND(MONTH(C953)&gt;=1,MONTH(C953)&lt;=3),1,IF(AND(MONTH(C953)&gt;=4,MONTH(C953)&lt;=6),2,IF(AND(MONTH(C953)&gt;=7,MONTH(C953)&lt;=9),3,4))))</f>
        <v>1</v>
      </c>
      <c r="D954" s="107"/>
      <c r="E954" s="67" t="s">
        <v>13193</v>
      </c>
      <c r="F954" s="66" t="s">
        <v>4621</v>
      </c>
      <c r="G954" s="45"/>
      <c r="H954" s="45"/>
      <c r="I954" s="45"/>
      <c r="J954" s="45"/>
    </row>
    <row r="955" spans="1:10" ht="14.1" customHeight="1" thickBot="1" x14ac:dyDescent="0.25">
      <c r="A955" s="45"/>
      <c r="B955" s="45"/>
      <c r="C955" s="45"/>
      <c r="D955" s="45"/>
      <c r="E955" s="45"/>
      <c r="F955" s="45"/>
      <c r="G955" s="45"/>
      <c r="H955" s="45"/>
      <c r="I955" s="45"/>
      <c r="J955" s="45"/>
    </row>
    <row r="956" spans="1:10" ht="14.1" customHeight="1" thickBot="1" x14ac:dyDescent="0.25">
      <c r="A956" s="72" t="s">
        <v>15735</v>
      </c>
      <c r="B956" s="72" t="s">
        <v>16146</v>
      </c>
      <c r="C956" s="72" t="s">
        <v>15641</v>
      </c>
      <c r="D956" s="72" t="s">
        <v>15251</v>
      </c>
      <c r="E956" s="72" t="s">
        <v>6932</v>
      </c>
      <c r="F956" s="72" t="s">
        <v>15280</v>
      </c>
      <c r="G956" s="45"/>
      <c r="H956" s="45"/>
      <c r="I956" s="45"/>
      <c r="J956" s="45"/>
    </row>
    <row r="957" spans="1:10" ht="27" customHeight="1" x14ac:dyDescent="0.2">
      <c r="A957" s="81">
        <v>72102305</v>
      </c>
      <c r="B957" s="69" t="str">
        <f t="shared" ref="B957:B964" ca="1" si="62">IFERROR(INDEX(UNSPSCDes,MATCH(INDIRECT(ADDRESS(ROW(),COLUMN()-1,4)),UNSPSCCode,0)),"")</f>
        <v>Servicios de reparación, mantenimiento o reparación de aire acondicionado</v>
      </c>
      <c r="C957" s="81" t="s">
        <v>1449</v>
      </c>
      <c r="D957" s="81">
        <v>5</v>
      </c>
      <c r="E957" s="71">
        <v>3500</v>
      </c>
      <c r="F957" s="70">
        <f t="shared" ref="F957:F964" ca="1" si="63">INDIRECT(ADDRESS(ROW(),COLUMN()-2,4))*INDIRECT(ADDRESS(ROW(),COLUMN()-1,4))</f>
        <v>17500</v>
      </c>
      <c r="G957" s="45"/>
      <c r="H957" s="45"/>
      <c r="I957" s="45"/>
      <c r="J957" s="45"/>
    </row>
    <row r="958" spans="1:10" ht="27" customHeight="1" x14ac:dyDescent="0.2">
      <c r="A958" s="81">
        <v>92121704</v>
      </c>
      <c r="B958" s="69" t="str">
        <f t="shared" ca="1" si="62"/>
        <v>Mantenimiento o monitoreo de sistemas de vigilancia de confinamiento</v>
      </c>
      <c r="C958" s="81" t="s">
        <v>1449</v>
      </c>
      <c r="D958" s="81">
        <v>1</v>
      </c>
      <c r="E958" s="71">
        <v>30000</v>
      </c>
      <c r="F958" s="70">
        <f t="shared" ca="1" si="63"/>
        <v>30000</v>
      </c>
      <c r="G958" s="45"/>
      <c r="H958" s="45"/>
      <c r="I958" s="45"/>
      <c r="J958" s="45"/>
    </row>
    <row r="959" spans="1:10" ht="13.5" customHeight="1" x14ac:dyDescent="0.2">
      <c r="A959" s="81">
        <v>72102201</v>
      </c>
      <c r="B959" s="69" t="str">
        <f t="shared" ca="1" si="62"/>
        <v>Instalación o servicio de sistemas de energía eléctrica</v>
      </c>
      <c r="C959" s="81" t="s">
        <v>1449</v>
      </c>
      <c r="D959" s="81">
        <v>1</v>
      </c>
      <c r="E959" s="71">
        <v>10000</v>
      </c>
      <c r="F959" s="70">
        <f t="shared" ca="1" si="63"/>
        <v>10000</v>
      </c>
      <c r="G959" s="45"/>
      <c r="H959" s="45"/>
      <c r="I959" s="45"/>
      <c r="J959" s="45"/>
    </row>
    <row r="960" spans="1:10" ht="13.5" customHeight="1" x14ac:dyDescent="0.2">
      <c r="A960" s="81">
        <v>72101506</v>
      </c>
      <c r="B960" s="69" t="str">
        <f t="shared" ca="1" si="62"/>
        <v>Servicios de mantenimiento de ascensores</v>
      </c>
      <c r="C960" s="81" t="s">
        <v>1449</v>
      </c>
      <c r="D960" s="81">
        <v>1</v>
      </c>
      <c r="E960" s="71">
        <v>10000</v>
      </c>
      <c r="F960" s="70">
        <f t="shared" ca="1" si="63"/>
        <v>10000</v>
      </c>
      <c r="G960" s="45"/>
      <c r="H960" s="45"/>
      <c r="I960" s="45"/>
      <c r="J960" s="45"/>
    </row>
    <row r="961" spans="1:10" ht="13.5" customHeight="1" x14ac:dyDescent="0.2">
      <c r="A961" s="81">
        <v>72102201</v>
      </c>
      <c r="B961" s="69" t="str">
        <f t="shared" ca="1" si="62"/>
        <v>Instalación o servicio de sistemas de energía eléctrica</v>
      </c>
      <c r="C961" s="81" t="s">
        <v>1449</v>
      </c>
      <c r="D961" s="81">
        <v>1</v>
      </c>
      <c r="E961" s="71">
        <v>20000</v>
      </c>
      <c r="F961" s="70">
        <f t="shared" ca="1" si="63"/>
        <v>20000</v>
      </c>
      <c r="G961" s="45"/>
      <c r="H961" s="45"/>
      <c r="I961" s="45"/>
      <c r="J961" s="45"/>
    </row>
    <row r="962" spans="1:10" ht="13.5" customHeight="1" x14ac:dyDescent="0.2">
      <c r="A962" s="81">
        <v>73111505</v>
      </c>
      <c r="B962" s="69" t="str">
        <f t="shared" ca="1" si="62"/>
        <v>Servicios de fabricación de muebles</v>
      </c>
      <c r="C962" s="81" t="s">
        <v>1449</v>
      </c>
      <c r="D962" s="81">
        <v>15</v>
      </c>
      <c r="E962" s="71">
        <v>3000</v>
      </c>
      <c r="F962" s="70">
        <f t="shared" ca="1" si="63"/>
        <v>45000</v>
      </c>
      <c r="G962" s="45"/>
      <c r="H962" s="45"/>
      <c r="I962" s="45"/>
      <c r="J962" s="45"/>
    </row>
    <row r="963" spans="1:10" ht="27" customHeight="1" x14ac:dyDescent="0.2">
      <c r="A963" s="81">
        <v>72102205</v>
      </c>
      <c r="B963" s="69" t="str">
        <f t="shared" ca="1" si="62"/>
        <v>Asistencia o mantenimiento de servicio de telecomunicaciones</v>
      </c>
      <c r="C963" s="81" t="s">
        <v>1449</v>
      </c>
      <c r="D963" s="81">
        <v>1</v>
      </c>
      <c r="E963" s="71">
        <v>20000</v>
      </c>
      <c r="F963" s="70">
        <f t="shared" ca="1" si="63"/>
        <v>20000</v>
      </c>
      <c r="G963" s="45"/>
      <c r="H963" s="45"/>
      <c r="I963" s="45"/>
      <c r="J963" s="45"/>
    </row>
    <row r="964" spans="1:10" ht="13.5" customHeight="1" x14ac:dyDescent="0.2">
      <c r="A964" s="81">
        <v>78180101</v>
      </c>
      <c r="B964" s="69" t="str">
        <f t="shared" ca="1" si="62"/>
        <v>Servicios de reparar o pintar la carrocería de vehículos</v>
      </c>
      <c r="C964" s="81" t="s">
        <v>1449</v>
      </c>
      <c r="D964" s="81">
        <v>3</v>
      </c>
      <c r="E964" s="71">
        <v>100000</v>
      </c>
      <c r="F964" s="70">
        <f t="shared" ca="1" si="63"/>
        <v>300000</v>
      </c>
      <c r="G964" s="45"/>
      <c r="H964" s="45"/>
      <c r="I964" s="45"/>
      <c r="J964" s="45"/>
    </row>
    <row r="965" spans="1:10" ht="14.1" customHeight="1" x14ac:dyDescent="0.2">
      <c r="A965" s="45"/>
      <c r="B965" s="45"/>
      <c r="C965" s="45"/>
      <c r="D965" s="45"/>
      <c r="E965" s="73" t="s">
        <v>12551</v>
      </c>
      <c r="F965" s="74">
        <f ca="1">SUM(Table344[MONTO TOTAL ESTIMADO])</f>
        <v>452500</v>
      </c>
      <c r="G965" s="45"/>
      <c r="H965" s="45" t="str">
        <f>C950</f>
        <v>Servicios</v>
      </c>
      <c r="I965" s="45" t="str">
        <f>E950</f>
        <v>No</v>
      </c>
      <c r="J965" s="45" t="str">
        <f>D950</f>
        <v>Compras Menores</v>
      </c>
    </row>
    <row r="966" spans="1:10" ht="14.1" customHeight="1" thickBot="1" x14ac:dyDescent="0.3"/>
    <row r="967" spans="1:10" ht="33.75" customHeight="1" thickBot="1" x14ac:dyDescent="0.25">
      <c r="A967" s="64" t="s">
        <v>16382</v>
      </c>
      <c r="B967" s="64" t="s">
        <v>161</v>
      </c>
      <c r="C967" s="64" t="s">
        <v>11725</v>
      </c>
      <c r="D967" s="64" t="s">
        <v>14378</v>
      </c>
      <c r="E967" s="64" t="s">
        <v>10961</v>
      </c>
      <c r="F967" s="64" t="s">
        <v>11094</v>
      </c>
      <c r="G967" s="45"/>
      <c r="H967" s="45"/>
      <c r="I967" s="45"/>
      <c r="J967" s="45"/>
    </row>
    <row r="968" spans="1:10" ht="13.5" customHeight="1" thickBot="1" x14ac:dyDescent="0.25">
      <c r="A968" s="66" t="s">
        <v>18858</v>
      </c>
      <c r="B968" s="66" t="s">
        <v>18859</v>
      </c>
      <c r="C968" s="66" t="s">
        <v>6798</v>
      </c>
      <c r="D968" s="66" t="s">
        <v>17483</v>
      </c>
      <c r="E968" s="66" t="s">
        <v>17854</v>
      </c>
      <c r="F968" s="66"/>
      <c r="G968" s="45"/>
      <c r="H968" s="45"/>
      <c r="I968" s="45"/>
      <c r="J968" s="45"/>
    </row>
    <row r="969" spans="1:10" ht="14.1" customHeight="1" thickBot="1" x14ac:dyDescent="0.25">
      <c r="A969" s="106" t="s">
        <v>14828</v>
      </c>
      <c r="B969" s="67" t="s">
        <v>8528</v>
      </c>
      <c r="C969" s="76">
        <v>43201</v>
      </c>
      <c r="D969" s="106" t="s">
        <v>9385</v>
      </c>
      <c r="E969" s="67" t="s">
        <v>13094</v>
      </c>
      <c r="F969" s="66" t="s">
        <v>3080</v>
      </c>
      <c r="G969" s="45"/>
      <c r="H969" s="45"/>
      <c r="I969" s="45"/>
      <c r="J969" s="45"/>
    </row>
    <row r="970" spans="1:10" ht="14.1" customHeight="1" thickBot="1" x14ac:dyDescent="0.25">
      <c r="A970" s="107"/>
      <c r="B970" s="67" t="s">
        <v>1786</v>
      </c>
      <c r="C970" s="89">
        <f>IF(C969="","",IF(AND(MONTH(C969)&gt;=1,MONTH(C969)&lt;=3),1,IF(AND(MONTH(C969)&gt;=4,MONTH(C969)&lt;=6),2,IF(AND(MONTH(C969)&gt;=7,MONTH(C969)&lt;=9),3,4))))</f>
        <v>2</v>
      </c>
      <c r="D970" s="107"/>
      <c r="E970" s="67" t="s">
        <v>2417</v>
      </c>
      <c r="F970" s="66" t="s">
        <v>14449</v>
      </c>
      <c r="G970" s="45"/>
      <c r="H970" s="45"/>
      <c r="I970" s="45"/>
      <c r="J970" s="45"/>
    </row>
    <row r="971" spans="1:10" ht="14.1" customHeight="1" thickBot="1" x14ac:dyDescent="0.25">
      <c r="A971" s="107"/>
      <c r="B971" s="67" t="s">
        <v>12943</v>
      </c>
      <c r="C971" s="76">
        <v>43252</v>
      </c>
      <c r="D971" s="107"/>
      <c r="E971" s="67" t="s">
        <v>3073</v>
      </c>
      <c r="F971" s="66" t="s">
        <v>4621</v>
      </c>
      <c r="G971" s="45"/>
      <c r="H971" s="45"/>
      <c r="I971" s="45"/>
      <c r="J971" s="45"/>
    </row>
    <row r="972" spans="1:10" ht="14.1" customHeight="1" thickBot="1" x14ac:dyDescent="0.25">
      <c r="A972" s="107"/>
      <c r="B972" s="67" t="s">
        <v>1786</v>
      </c>
      <c r="C972" s="89">
        <f>IF(C971="","",IF(AND(MONTH(C971)&gt;=1,MONTH(C971)&lt;=3),1,IF(AND(MONTH(C971)&gt;=4,MONTH(C971)&lt;=6),2,IF(AND(MONTH(C971)&gt;=7,MONTH(C971)&lt;=9),3,4))))</f>
        <v>2</v>
      </c>
      <c r="D972" s="107"/>
      <c r="E972" s="67" t="s">
        <v>13193</v>
      </c>
      <c r="F972" s="66" t="s">
        <v>4621</v>
      </c>
      <c r="G972" s="45"/>
      <c r="H972" s="45"/>
      <c r="I972" s="45"/>
      <c r="J972" s="45"/>
    </row>
    <row r="973" spans="1:10" ht="14.1" customHeight="1" thickBot="1" x14ac:dyDescent="0.25">
      <c r="A973" s="45"/>
      <c r="B973" s="45"/>
      <c r="C973" s="45"/>
      <c r="D973" s="45"/>
      <c r="E973" s="45"/>
      <c r="F973" s="45"/>
      <c r="G973" s="45"/>
      <c r="H973" s="45"/>
      <c r="I973" s="45"/>
      <c r="J973" s="45"/>
    </row>
    <row r="974" spans="1:10" ht="14.1" customHeight="1" thickBot="1" x14ac:dyDescent="0.25">
      <c r="A974" s="72" t="s">
        <v>15735</v>
      </c>
      <c r="B974" s="72" t="s">
        <v>16146</v>
      </c>
      <c r="C974" s="72" t="s">
        <v>15641</v>
      </c>
      <c r="D974" s="72" t="s">
        <v>15251</v>
      </c>
      <c r="E974" s="72" t="s">
        <v>6932</v>
      </c>
      <c r="F974" s="72" t="s">
        <v>15280</v>
      </c>
      <c r="G974" s="45"/>
      <c r="H974" s="45"/>
      <c r="I974" s="45"/>
      <c r="J974" s="45"/>
    </row>
    <row r="975" spans="1:10" ht="27" customHeight="1" x14ac:dyDescent="0.2">
      <c r="A975" s="81">
        <v>72102205</v>
      </c>
      <c r="B975" s="69" t="str">
        <f t="shared" ref="B975:B982" ca="1" si="64">IFERROR(INDEX(UNSPSCDes,MATCH(INDIRECT(ADDRESS(ROW(),COLUMN()-1,4)),UNSPSCCode,0)),"")</f>
        <v>Asistencia o mantenimiento de servicio de telecomunicaciones</v>
      </c>
      <c r="C975" s="81" t="s">
        <v>1449</v>
      </c>
      <c r="D975" s="81">
        <v>1</v>
      </c>
      <c r="E975" s="71">
        <v>20000</v>
      </c>
      <c r="F975" s="70">
        <f t="shared" ref="F975:F982" ca="1" si="65">INDIRECT(ADDRESS(ROW(),COLUMN()-2,4))*INDIRECT(ADDRESS(ROW(),COLUMN()-1,4))</f>
        <v>20000</v>
      </c>
      <c r="G975" s="45"/>
      <c r="H975" s="45"/>
      <c r="I975" s="45"/>
      <c r="J975" s="45"/>
    </row>
    <row r="976" spans="1:10" ht="27" customHeight="1" x14ac:dyDescent="0.2">
      <c r="A976" s="81">
        <v>92121704</v>
      </c>
      <c r="B976" s="69" t="str">
        <f t="shared" ca="1" si="64"/>
        <v>Mantenimiento o monitoreo de sistemas de vigilancia de confinamiento</v>
      </c>
      <c r="C976" s="81" t="s">
        <v>1449</v>
      </c>
      <c r="D976" s="81">
        <v>1</v>
      </c>
      <c r="E976" s="71">
        <v>30000</v>
      </c>
      <c r="F976" s="70">
        <f t="shared" ca="1" si="65"/>
        <v>30000</v>
      </c>
      <c r="G976" s="45"/>
      <c r="H976" s="45"/>
      <c r="I976" s="45"/>
      <c r="J976" s="45"/>
    </row>
    <row r="977" spans="1:10" ht="13.5" customHeight="1" x14ac:dyDescent="0.2">
      <c r="A977" s="81">
        <v>78180101</v>
      </c>
      <c r="B977" s="69" t="str">
        <f t="shared" ca="1" si="64"/>
        <v>Servicios de reparar o pintar la carrocería de vehículos</v>
      </c>
      <c r="C977" s="81" t="s">
        <v>1449</v>
      </c>
      <c r="D977" s="81">
        <v>3</v>
      </c>
      <c r="E977" s="71">
        <v>100000</v>
      </c>
      <c r="F977" s="70">
        <f t="shared" ca="1" si="65"/>
        <v>300000</v>
      </c>
      <c r="G977" s="45"/>
      <c r="H977" s="45"/>
      <c r="I977" s="45"/>
      <c r="J977" s="45"/>
    </row>
    <row r="978" spans="1:10" ht="27" customHeight="1" x14ac:dyDescent="0.2">
      <c r="A978" s="81">
        <v>72102305</v>
      </c>
      <c r="B978" s="69" t="str">
        <f t="shared" ca="1" si="64"/>
        <v>Servicios de reparación, mantenimiento o reparación de aire acondicionado</v>
      </c>
      <c r="C978" s="81" t="s">
        <v>1449</v>
      </c>
      <c r="D978" s="81">
        <v>5</v>
      </c>
      <c r="E978" s="71">
        <v>3500</v>
      </c>
      <c r="F978" s="70">
        <f t="shared" ca="1" si="65"/>
        <v>17500</v>
      </c>
      <c r="G978" s="45"/>
      <c r="H978" s="45"/>
      <c r="I978" s="45"/>
      <c r="J978" s="45"/>
    </row>
    <row r="979" spans="1:10" ht="13.5" customHeight="1" x14ac:dyDescent="0.2">
      <c r="A979" s="81">
        <v>72101506</v>
      </c>
      <c r="B979" s="69" t="str">
        <f t="shared" ca="1" si="64"/>
        <v>Servicios de mantenimiento de ascensores</v>
      </c>
      <c r="C979" s="81" t="s">
        <v>1449</v>
      </c>
      <c r="D979" s="81">
        <v>1</v>
      </c>
      <c r="E979" s="71">
        <v>10000</v>
      </c>
      <c r="F979" s="70">
        <f t="shared" ca="1" si="65"/>
        <v>10000</v>
      </c>
      <c r="G979" s="45"/>
      <c r="H979" s="45"/>
      <c r="I979" s="45"/>
      <c r="J979" s="45"/>
    </row>
    <row r="980" spans="1:10" ht="13.5" customHeight="1" x14ac:dyDescent="0.2">
      <c r="A980" s="81">
        <v>72102201</v>
      </c>
      <c r="B980" s="69" t="str">
        <f t="shared" ca="1" si="64"/>
        <v>Instalación o servicio de sistemas de energía eléctrica</v>
      </c>
      <c r="C980" s="81" t="s">
        <v>1449</v>
      </c>
      <c r="D980" s="81">
        <v>1</v>
      </c>
      <c r="E980" s="71">
        <v>10000</v>
      </c>
      <c r="F980" s="70">
        <f t="shared" ca="1" si="65"/>
        <v>10000</v>
      </c>
      <c r="G980" s="45"/>
      <c r="H980" s="45"/>
      <c r="I980" s="45"/>
      <c r="J980" s="45"/>
    </row>
    <row r="981" spans="1:10" ht="13.5" customHeight="1" x14ac:dyDescent="0.2">
      <c r="A981" s="81">
        <v>72102201</v>
      </c>
      <c r="B981" s="69" t="str">
        <f t="shared" ca="1" si="64"/>
        <v>Instalación o servicio de sistemas de energía eléctrica</v>
      </c>
      <c r="C981" s="81" t="s">
        <v>1449</v>
      </c>
      <c r="D981" s="81">
        <v>1</v>
      </c>
      <c r="E981" s="71">
        <v>20000</v>
      </c>
      <c r="F981" s="70">
        <f t="shared" ca="1" si="65"/>
        <v>20000</v>
      </c>
      <c r="G981" s="45"/>
      <c r="H981" s="45"/>
      <c r="I981" s="45"/>
      <c r="J981" s="45"/>
    </row>
    <row r="982" spans="1:10" ht="13.5" customHeight="1" x14ac:dyDescent="0.2">
      <c r="A982" s="81">
        <v>73111505</v>
      </c>
      <c r="B982" s="69" t="str">
        <f t="shared" ca="1" si="64"/>
        <v>Servicios de fabricación de muebles</v>
      </c>
      <c r="C982" s="81" t="s">
        <v>1449</v>
      </c>
      <c r="D982" s="81">
        <v>15</v>
      </c>
      <c r="E982" s="71">
        <v>3000</v>
      </c>
      <c r="F982" s="70">
        <f t="shared" ca="1" si="65"/>
        <v>45000</v>
      </c>
      <c r="G982" s="45"/>
      <c r="H982" s="45"/>
      <c r="I982" s="45"/>
      <c r="J982" s="45"/>
    </row>
    <row r="983" spans="1:10" ht="14.1" customHeight="1" x14ac:dyDescent="0.2">
      <c r="A983" s="45"/>
      <c r="B983" s="45"/>
      <c r="C983" s="45"/>
      <c r="D983" s="45"/>
      <c r="E983" s="73" t="s">
        <v>12551</v>
      </c>
      <c r="F983" s="74">
        <f ca="1">SUM(Table345[MONTO TOTAL ESTIMADO])</f>
        <v>452500</v>
      </c>
      <c r="G983" s="45"/>
      <c r="H983" s="45" t="str">
        <f>C968</f>
        <v>Servicios</v>
      </c>
      <c r="I983" s="45" t="str">
        <f>E968</f>
        <v>No</v>
      </c>
      <c r="J983" s="45" t="str">
        <f>D968</f>
        <v>Compras Menores</v>
      </c>
    </row>
    <row r="984" spans="1:10" ht="14.1" customHeight="1" thickBot="1" x14ac:dyDescent="0.3"/>
    <row r="985" spans="1:10" ht="33.75" customHeight="1" thickBot="1" x14ac:dyDescent="0.25">
      <c r="A985" s="64" t="s">
        <v>16382</v>
      </c>
      <c r="B985" s="64" t="s">
        <v>161</v>
      </c>
      <c r="C985" s="64" t="s">
        <v>11725</v>
      </c>
      <c r="D985" s="64" t="s">
        <v>14378</v>
      </c>
      <c r="E985" s="64" t="s">
        <v>10961</v>
      </c>
      <c r="F985" s="64" t="s">
        <v>11094</v>
      </c>
      <c r="G985" s="45"/>
      <c r="H985" s="45"/>
      <c r="I985" s="45"/>
      <c r="J985" s="45"/>
    </row>
    <row r="986" spans="1:10" ht="13.5" customHeight="1" thickBot="1" x14ac:dyDescent="0.25">
      <c r="A986" s="66" t="s">
        <v>18858</v>
      </c>
      <c r="B986" s="66" t="s">
        <v>18859</v>
      </c>
      <c r="C986" s="66" t="s">
        <v>6798</v>
      </c>
      <c r="D986" s="66" t="s">
        <v>17483</v>
      </c>
      <c r="E986" s="66" t="s">
        <v>17854</v>
      </c>
      <c r="F986" s="66"/>
      <c r="G986" s="45"/>
      <c r="H986" s="45"/>
      <c r="I986" s="45"/>
      <c r="J986" s="45"/>
    </row>
    <row r="987" spans="1:10" ht="14.1" customHeight="1" thickBot="1" x14ac:dyDescent="0.25">
      <c r="A987" s="106" t="s">
        <v>14828</v>
      </c>
      <c r="B987" s="67" t="s">
        <v>8528</v>
      </c>
      <c r="C987" s="76">
        <v>43293</v>
      </c>
      <c r="D987" s="106" t="s">
        <v>9385</v>
      </c>
      <c r="E987" s="67" t="s">
        <v>13094</v>
      </c>
      <c r="F987" s="66" t="s">
        <v>3080</v>
      </c>
      <c r="G987" s="45"/>
      <c r="H987" s="45"/>
      <c r="I987" s="45"/>
      <c r="J987" s="45"/>
    </row>
    <row r="988" spans="1:10" ht="14.1" customHeight="1" thickBot="1" x14ac:dyDescent="0.25">
      <c r="A988" s="107"/>
      <c r="B988" s="67" t="s">
        <v>1786</v>
      </c>
      <c r="C988" s="89">
        <f>IF(C987="","",IF(AND(MONTH(C987)&gt;=1,MONTH(C987)&lt;=3),1,IF(AND(MONTH(C987)&gt;=4,MONTH(C987)&lt;=6),2,IF(AND(MONTH(C987)&gt;=7,MONTH(C987)&lt;=9),3,4))))</f>
        <v>3</v>
      </c>
      <c r="D988" s="107"/>
      <c r="E988" s="67" t="s">
        <v>2417</v>
      </c>
      <c r="F988" s="66" t="s">
        <v>14449</v>
      </c>
      <c r="G988" s="45"/>
      <c r="H988" s="45"/>
      <c r="I988" s="45"/>
      <c r="J988" s="45"/>
    </row>
    <row r="989" spans="1:10" ht="14.1" customHeight="1" thickBot="1" x14ac:dyDescent="0.25">
      <c r="A989" s="107"/>
      <c r="B989" s="67" t="s">
        <v>12943</v>
      </c>
      <c r="C989" s="76">
        <v>43347</v>
      </c>
      <c r="D989" s="107"/>
      <c r="E989" s="67" t="s">
        <v>3073</v>
      </c>
      <c r="F989" s="66" t="s">
        <v>4621</v>
      </c>
      <c r="G989" s="45"/>
      <c r="H989" s="45"/>
      <c r="I989" s="45"/>
      <c r="J989" s="45"/>
    </row>
    <row r="990" spans="1:10" ht="14.1" customHeight="1" thickBot="1" x14ac:dyDescent="0.25">
      <c r="A990" s="107"/>
      <c r="B990" s="67" t="s">
        <v>1786</v>
      </c>
      <c r="C990" s="89">
        <f>IF(C989="","",IF(AND(MONTH(C989)&gt;=1,MONTH(C989)&lt;=3),1,IF(AND(MONTH(C989)&gt;=4,MONTH(C989)&lt;=6),2,IF(AND(MONTH(C989)&gt;=7,MONTH(C989)&lt;=9),3,4))))</f>
        <v>3</v>
      </c>
      <c r="D990" s="107"/>
      <c r="E990" s="67" t="s">
        <v>13193</v>
      </c>
      <c r="F990" s="66" t="s">
        <v>4621</v>
      </c>
      <c r="G990" s="45"/>
      <c r="H990" s="45"/>
      <c r="I990" s="45"/>
      <c r="J990" s="45"/>
    </row>
    <row r="991" spans="1:10" ht="14.1" customHeight="1" thickBot="1" x14ac:dyDescent="0.25">
      <c r="A991" s="45"/>
      <c r="B991" s="45"/>
      <c r="C991" s="45"/>
      <c r="D991" s="45"/>
      <c r="E991" s="45"/>
      <c r="F991" s="45"/>
      <c r="G991" s="45"/>
      <c r="H991" s="45"/>
      <c r="I991" s="45"/>
      <c r="J991" s="45"/>
    </row>
    <row r="992" spans="1:10" ht="14.1" customHeight="1" thickBot="1" x14ac:dyDescent="0.25">
      <c r="A992" s="72" t="s">
        <v>15735</v>
      </c>
      <c r="B992" s="72" t="s">
        <v>16146</v>
      </c>
      <c r="C992" s="72" t="s">
        <v>15641</v>
      </c>
      <c r="D992" s="72" t="s">
        <v>15251</v>
      </c>
      <c r="E992" s="72" t="s">
        <v>6932</v>
      </c>
      <c r="F992" s="72" t="s">
        <v>15280</v>
      </c>
      <c r="G992" s="45"/>
      <c r="H992" s="45"/>
      <c r="I992" s="45"/>
      <c r="J992" s="45"/>
    </row>
    <row r="993" spans="1:10" ht="27" customHeight="1" x14ac:dyDescent="0.2">
      <c r="A993" s="81">
        <v>72102205</v>
      </c>
      <c r="B993" s="69" t="str">
        <f t="shared" ref="B993:B1000" ca="1" si="66">IFERROR(INDEX(UNSPSCDes,MATCH(INDIRECT(ADDRESS(ROW(),COLUMN()-1,4)),UNSPSCCode,0)),"")</f>
        <v>Asistencia o mantenimiento de servicio de telecomunicaciones</v>
      </c>
      <c r="C993" s="81" t="s">
        <v>1449</v>
      </c>
      <c r="D993" s="81">
        <v>1</v>
      </c>
      <c r="E993" s="71">
        <v>20000</v>
      </c>
      <c r="F993" s="70">
        <f t="shared" ref="F993:F1000" ca="1" si="67">INDIRECT(ADDRESS(ROW(),COLUMN()-2,4))*INDIRECT(ADDRESS(ROW(),COLUMN()-1,4))</f>
        <v>20000</v>
      </c>
      <c r="G993" s="45"/>
      <c r="H993" s="45"/>
      <c r="I993" s="45"/>
      <c r="J993" s="45"/>
    </row>
    <row r="994" spans="1:10" ht="27" customHeight="1" x14ac:dyDescent="0.2">
      <c r="A994" s="81">
        <v>92121704</v>
      </c>
      <c r="B994" s="69" t="str">
        <f t="shared" ca="1" si="66"/>
        <v>Mantenimiento o monitoreo de sistemas de vigilancia de confinamiento</v>
      </c>
      <c r="C994" s="81" t="s">
        <v>1449</v>
      </c>
      <c r="D994" s="81">
        <v>1</v>
      </c>
      <c r="E994" s="71">
        <v>30000</v>
      </c>
      <c r="F994" s="70">
        <f t="shared" ca="1" si="67"/>
        <v>30000</v>
      </c>
      <c r="G994" s="45"/>
      <c r="H994" s="45"/>
      <c r="I994" s="45"/>
      <c r="J994" s="45"/>
    </row>
    <row r="995" spans="1:10" ht="13.5" customHeight="1" x14ac:dyDescent="0.2">
      <c r="A995" s="81">
        <v>78180101</v>
      </c>
      <c r="B995" s="69" t="str">
        <f t="shared" ca="1" si="66"/>
        <v>Servicios de reparar o pintar la carrocería de vehículos</v>
      </c>
      <c r="C995" s="81" t="s">
        <v>1449</v>
      </c>
      <c r="D995" s="81">
        <v>3</v>
      </c>
      <c r="E995" s="71">
        <v>100000</v>
      </c>
      <c r="F995" s="70">
        <f t="shared" ca="1" si="67"/>
        <v>300000</v>
      </c>
      <c r="G995" s="45"/>
      <c r="H995" s="45"/>
      <c r="I995" s="45"/>
      <c r="J995" s="45"/>
    </row>
    <row r="996" spans="1:10" ht="27" customHeight="1" x14ac:dyDescent="0.2">
      <c r="A996" s="81">
        <v>72102305</v>
      </c>
      <c r="B996" s="69" t="str">
        <f t="shared" ca="1" si="66"/>
        <v>Servicios de reparación, mantenimiento o reparación de aire acondicionado</v>
      </c>
      <c r="C996" s="81" t="s">
        <v>1449</v>
      </c>
      <c r="D996" s="81">
        <v>5</v>
      </c>
      <c r="E996" s="71">
        <v>3500</v>
      </c>
      <c r="F996" s="70">
        <f t="shared" ca="1" si="67"/>
        <v>17500</v>
      </c>
      <c r="G996" s="45"/>
      <c r="H996" s="45"/>
      <c r="I996" s="45"/>
      <c r="J996" s="45"/>
    </row>
    <row r="997" spans="1:10" ht="13.5" customHeight="1" x14ac:dyDescent="0.2">
      <c r="A997" s="81">
        <v>72101506</v>
      </c>
      <c r="B997" s="69" t="str">
        <f t="shared" ca="1" si="66"/>
        <v>Servicios de mantenimiento de ascensores</v>
      </c>
      <c r="C997" s="81" t="s">
        <v>1449</v>
      </c>
      <c r="D997" s="81">
        <v>1</v>
      </c>
      <c r="E997" s="71">
        <v>10000</v>
      </c>
      <c r="F997" s="70">
        <f t="shared" ca="1" si="67"/>
        <v>10000</v>
      </c>
      <c r="G997" s="45"/>
      <c r="H997" s="45"/>
      <c r="I997" s="45"/>
      <c r="J997" s="45"/>
    </row>
    <row r="998" spans="1:10" ht="13.5" customHeight="1" x14ac:dyDescent="0.2">
      <c r="A998" s="81">
        <v>72102201</v>
      </c>
      <c r="B998" s="69" t="str">
        <f t="shared" ca="1" si="66"/>
        <v>Instalación o servicio de sistemas de energía eléctrica</v>
      </c>
      <c r="C998" s="81" t="s">
        <v>1449</v>
      </c>
      <c r="D998" s="81">
        <v>1</v>
      </c>
      <c r="E998" s="71">
        <v>10000</v>
      </c>
      <c r="F998" s="70">
        <f t="shared" ca="1" si="67"/>
        <v>10000</v>
      </c>
      <c r="G998" s="45"/>
      <c r="H998" s="45"/>
      <c r="I998" s="45"/>
      <c r="J998" s="45"/>
    </row>
    <row r="999" spans="1:10" ht="13.5" customHeight="1" x14ac:dyDescent="0.2">
      <c r="A999" s="81">
        <v>72102201</v>
      </c>
      <c r="B999" s="69" t="str">
        <f t="shared" ca="1" si="66"/>
        <v>Instalación o servicio de sistemas de energía eléctrica</v>
      </c>
      <c r="C999" s="81" t="s">
        <v>1449</v>
      </c>
      <c r="D999" s="81">
        <v>1</v>
      </c>
      <c r="E999" s="71">
        <v>20000</v>
      </c>
      <c r="F999" s="70">
        <f t="shared" ca="1" si="67"/>
        <v>20000</v>
      </c>
      <c r="G999" s="45"/>
      <c r="H999" s="45"/>
      <c r="I999" s="45"/>
      <c r="J999" s="45"/>
    </row>
    <row r="1000" spans="1:10" ht="13.5" customHeight="1" x14ac:dyDescent="0.2">
      <c r="A1000" s="81">
        <v>73111505</v>
      </c>
      <c r="B1000" s="69" t="str">
        <f t="shared" ca="1" si="66"/>
        <v>Servicios de fabricación de muebles</v>
      </c>
      <c r="C1000" s="81" t="s">
        <v>1449</v>
      </c>
      <c r="D1000" s="81">
        <v>15</v>
      </c>
      <c r="E1000" s="71">
        <v>3000</v>
      </c>
      <c r="F1000" s="70">
        <f t="shared" ca="1" si="67"/>
        <v>45000</v>
      </c>
      <c r="G1000" s="45"/>
      <c r="H1000" s="45"/>
      <c r="I1000" s="45"/>
      <c r="J1000" s="45"/>
    </row>
    <row r="1001" spans="1:10" ht="14.1" customHeight="1" x14ac:dyDescent="0.2">
      <c r="A1001" s="45"/>
      <c r="B1001" s="45"/>
      <c r="C1001" s="45"/>
      <c r="D1001" s="45"/>
      <c r="E1001" s="73" t="s">
        <v>12551</v>
      </c>
      <c r="F1001" s="74">
        <f ca="1">SUM(Table346[MONTO TOTAL ESTIMADO])</f>
        <v>452500</v>
      </c>
      <c r="G1001" s="45"/>
      <c r="H1001" s="45" t="str">
        <f>C986</f>
        <v>Servicios</v>
      </c>
      <c r="I1001" s="45" t="str">
        <f>E986</f>
        <v>No</v>
      </c>
      <c r="J1001" s="45" t="str">
        <f>D986</f>
        <v>Compras Menores</v>
      </c>
    </row>
    <row r="1002" spans="1:10" ht="14.1" customHeight="1" thickBot="1" x14ac:dyDescent="0.3"/>
    <row r="1003" spans="1:10" ht="33.75" customHeight="1" thickBot="1" x14ac:dyDescent="0.25">
      <c r="A1003" s="64" t="s">
        <v>16382</v>
      </c>
      <c r="B1003" s="64" t="s">
        <v>161</v>
      </c>
      <c r="C1003" s="64" t="s">
        <v>11725</v>
      </c>
      <c r="D1003" s="64" t="s">
        <v>14378</v>
      </c>
      <c r="E1003" s="64" t="s">
        <v>10961</v>
      </c>
      <c r="F1003" s="64" t="s">
        <v>11094</v>
      </c>
      <c r="G1003" s="45"/>
      <c r="H1003" s="45"/>
      <c r="I1003" s="45"/>
      <c r="J1003" s="45"/>
    </row>
    <row r="1004" spans="1:10" ht="13.5" customHeight="1" thickBot="1" x14ac:dyDescent="0.25">
      <c r="A1004" s="66" t="s">
        <v>18858</v>
      </c>
      <c r="B1004" s="66" t="s">
        <v>18859</v>
      </c>
      <c r="C1004" s="66" t="s">
        <v>6798</v>
      </c>
      <c r="D1004" s="66" t="s">
        <v>17483</v>
      </c>
      <c r="E1004" s="66" t="s">
        <v>17854</v>
      </c>
      <c r="F1004" s="66"/>
      <c r="G1004" s="45"/>
      <c r="H1004" s="45"/>
      <c r="I1004" s="45"/>
      <c r="J1004" s="45"/>
    </row>
    <row r="1005" spans="1:10" ht="14.1" customHeight="1" thickBot="1" x14ac:dyDescent="0.25">
      <c r="A1005" s="106" t="s">
        <v>14828</v>
      </c>
      <c r="B1005" s="67" t="s">
        <v>8528</v>
      </c>
      <c r="C1005" s="76">
        <v>43374</v>
      </c>
      <c r="D1005" s="106" t="s">
        <v>9385</v>
      </c>
      <c r="E1005" s="67" t="s">
        <v>13094</v>
      </c>
      <c r="F1005" s="66" t="s">
        <v>3080</v>
      </c>
      <c r="G1005" s="45"/>
      <c r="H1005" s="45"/>
      <c r="I1005" s="45"/>
      <c r="J1005" s="45"/>
    </row>
    <row r="1006" spans="1:10" ht="14.1" customHeight="1" thickBot="1" x14ac:dyDescent="0.25">
      <c r="A1006" s="107"/>
      <c r="B1006" s="67" t="s">
        <v>1786</v>
      </c>
      <c r="C1006" s="89">
        <f>IF(C1005="","",IF(AND(MONTH(C1005)&gt;=1,MONTH(C1005)&lt;=3),1,IF(AND(MONTH(C1005)&gt;=4,MONTH(C1005)&lt;=6),2,IF(AND(MONTH(C1005)&gt;=7,MONTH(C1005)&lt;=9),3,4))))</f>
        <v>4</v>
      </c>
      <c r="D1006" s="107"/>
      <c r="E1006" s="67" t="s">
        <v>2417</v>
      </c>
      <c r="F1006" s="66" t="s">
        <v>14449</v>
      </c>
      <c r="G1006" s="45"/>
      <c r="H1006" s="45"/>
      <c r="I1006" s="45"/>
      <c r="J1006" s="45"/>
    </row>
    <row r="1007" spans="1:10" ht="14.1" customHeight="1" thickBot="1" x14ac:dyDescent="0.25">
      <c r="A1007" s="107"/>
      <c r="B1007" s="67" t="s">
        <v>12943</v>
      </c>
      <c r="C1007" s="76">
        <v>43427</v>
      </c>
      <c r="D1007" s="107"/>
      <c r="E1007" s="67" t="s">
        <v>3073</v>
      </c>
      <c r="F1007" s="66" t="s">
        <v>4621</v>
      </c>
      <c r="G1007" s="45"/>
      <c r="H1007" s="45"/>
      <c r="I1007" s="45"/>
      <c r="J1007" s="45"/>
    </row>
    <row r="1008" spans="1:10" ht="14.1" customHeight="1" thickBot="1" x14ac:dyDescent="0.25">
      <c r="A1008" s="107"/>
      <c r="B1008" s="67" t="s">
        <v>1786</v>
      </c>
      <c r="C1008" s="89">
        <f>IF(C1007="","",IF(AND(MONTH(C1007)&gt;=1,MONTH(C1007)&lt;=3),1,IF(AND(MONTH(C1007)&gt;=4,MONTH(C1007)&lt;=6),2,IF(AND(MONTH(C1007)&gt;=7,MONTH(C1007)&lt;=9),3,4))))</f>
        <v>4</v>
      </c>
      <c r="D1008" s="107"/>
      <c r="E1008" s="67" t="s">
        <v>13193</v>
      </c>
      <c r="F1008" s="66" t="s">
        <v>4621</v>
      </c>
      <c r="G1008" s="45"/>
      <c r="H1008" s="45"/>
      <c r="I1008" s="45"/>
      <c r="J1008" s="45"/>
    </row>
    <row r="1009" spans="1:10" ht="14.1" customHeight="1" thickBot="1" x14ac:dyDescent="0.25">
      <c r="A1009" s="45"/>
      <c r="B1009" s="45"/>
      <c r="C1009" s="45"/>
      <c r="D1009" s="45"/>
      <c r="E1009" s="45"/>
      <c r="F1009" s="45"/>
      <c r="G1009" s="45"/>
      <c r="H1009" s="45"/>
      <c r="I1009" s="45"/>
      <c r="J1009" s="45"/>
    </row>
    <row r="1010" spans="1:10" ht="14.1" customHeight="1" thickBot="1" x14ac:dyDescent="0.25">
      <c r="A1010" s="72" t="s">
        <v>15735</v>
      </c>
      <c r="B1010" s="72" t="s">
        <v>16146</v>
      </c>
      <c r="C1010" s="72" t="s">
        <v>15641</v>
      </c>
      <c r="D1010" s="72" t="s">
        <v>15251</v>
      </c>
      <c r="E1010" s="72" t="s">
        <v>6932</v>
      </c>
      <c r="F1010" s="72" t="s">
        <v>15280</v>
      </c>
      <c r="G1010" s="45"/>
      <c r="H1010" s="45"/>
      <c r="I1010" s="45"/>
      <c r="J1010" s="45"/>
    </row>
    <row r="1011" spans="1:10" ht="27" customHeight="1" x14ac:dyDescent="0.2">
      <c r="A1011" s="81">
        <v>72102205</v>
      </c>
      <c r="B1011" s="69" t="str">
        <f t="shared" ref="B1011:B1018" ca="1" si="68">IFERROR(INDEX(UNSPSCDes,MATCH(INDIRECT(ADDRESS(ROW(),COLUMN()-1,4)),UNSPSCCode,0)),"")</f>
        <v>Asistencia o mantenimiento de servicio de telecomunicaciones</v>
      </c>
      <c r="C1011" s="81" t="s">
        <v>1449</v>
      </c>
      <c r="D1011" s="81">
        <v>1</v>
      </c>
      <c r="E1011" s="71">
        <v>20000</v>
      </c>
      <c r="F1011" s="70">
        <f t="shared" ref="F1011:F1018" ca="1" si="69">INDIRECT(ADDRESS(ROW(),COLUMN()-2,4))*INDIRECT(ADDRESS(ROW(),COLUMN()-1,4))</f>
        <v>20000</v>
      </c>
      <c r="G1011" s="45"/>
      <c r="H1011" s="45"/>
      <c r="I1011" s="45"/>
      <c r="J1011" s="45"/>
    </row>
    <row r="1012" spans="1:10" ht="27" customHeight="1" x14ac:dyDescent="0.2">
      <c r="A1012" s="81">
        <v>92121704</v>
      </c>
      <c r="B1012" s="69" t="str">
        <f t="shared" ca="1" si="68"/>
        <v>Mantenimiento o monitoreo de sistemas de vigilancia de confinamiento</v>
      </c>
      <c r="C1012" s="81" t="s">
        <v>1449</v>
      </c>
      <c r="D1012" s="81">
        <v>1</v>
      </c>
      <c r="E1012" s="71">
        <v>30000</v>
      </c>
      <c r="F1012" s="70">
        <f t="shared" ca="1" si="69"/>
        <v>30000</v>
      </c>
      <c r="G1012" s="45"/>
      <c r="H1012" s="45"/>
      <c r="I1012" s="45"/>
      <c r="J1012" s="45"/>
    </row>
    <row r="1013" spans="1:10" ht="13.5" customHeight="1" x14ac:dyDescent="0.2">
      <c r="A1013" s="81">
        <v>78180101</v>
      </c>
      <c r="B1013" s="69" t="str">
        <f t="shared" ca="1" si="68"/>
        <v>Servicios de reparar o pintar la carrocería de vehículos</v>
      </c>
      <c r="C1013" s="81" t="s">
        <v>1449</v>
      </c>
      <c r="D1013" s="81">
        <v>3</v>
      </c>
      <c r="E1013" s="71">
        <v>100000</v>
      </c>
      <c r="F1013" s="70">
        <f t="shared" ca="1" si="69"/>
        <v>300000</v>
      </c>
      <c r="G1013" s="45"/>
      <c r="H1013" s="45"/>
      <c r="I1013" s="45"/>
      <c r="J1013" s="45"/>
    </row>
    <row r="1014" spans="1:10" ht="27" customHeight="1" x14ac:dyDescent="0.2">
      <c r="A1014" s="81">
        <v>72102305</v>
      </c>
      <c r="B1014" s="69" t="str">
        <f t="shared" ca="1" si="68"/>
        <v>Servicios de reparación, mantenimiento o reparación de aire acondicionado</v>
      </c>
      <c r="C1014" s="81" t="s">
        <v>1449</v>
      </c>
      <c r="D1014" s="81">
        <v>5</v>
      </c>
      <c r="E1014" s="71">
        <v>3500</v>
      </c>
      <c r="F1014" s="70">
        <f t="shared" ca="1" si="69"/>
        <v>17500</v>
      </c>
      <c r="G1014" s="45"/>
      <c r="H1014" s="45"/>
      <c r="I1014" s="45"/>
      <c r="J1014" s="45"/>
    </row>
    <row r="1015" spans="1:10" ht="13.5" customHeight="1" x14ac:dyDescent="0.2">
      <c r="A1015" s="81">
        <v>72101506</v>
      </c>
      <c r="B1015" s="69" t="str">
        <f t="shared" ca="1" si="68"/>
        <v>Servicios de mantenimiento de ascensores</v>
      </c>
      <c r="C1015" s="81" t="s">
        <v>1449</v>
      </c>
      <c r="D1015" s="81">
        <v>1</v>
      </c>
      <c r="E1015" s="71">
        <v>10000</v>
      </c>
      <c r="F1015" s="70">
        <f t="shared" ca="1" si="69"/>
        <v>10000</v>
      </c>
      <c r="G1015" s="45"/>
      <c r="H1015" s="45"/>
      <c r="I1015" s="45"/>
      <c r="J1015" s="45"/>
    </row>
    <row r="1016" spans="1:10" ht="13.5" customHeight="1" x14ac:dyDescent="0.2">
      <c r="A1016" s="81">
        <v>72102201</v>
      </c>
      <c r="B1016" s="69" t="str">
        <f t="shared" ca="1" si="68"/>
        <v>Instalación o servicio de sistemas de energía eléctrica</v>
      </c>
      <c r="C1016" s="81" t="s">
        <v>1449</v>
      </c>
      <c r="D1016" s="81">
        <v>1</v>
      </c>
      <c r="E1016" s="71">
        <v>10000</v>
      </c>
      <c r="F1016" s="70">
        <f t="shared" ca="1" si="69"/>
        <v>10000</v>
      </c>
      <c r="G1016" s="45"/>
      <c r="H1016" s="45"/>
      <c r="I1016" s="45"/>
      <c r="J1016" s="45"/>
    </row>
    <row r="1017" spans="1:10" ht="13.5" customHeight="1" x14ac:dyDescent="0.2">
      <c r="A1017" s="81">
        <v>72102201</v>
      </c>
      <c r="B1017" s="69" t="str">
        <f t="shared" ca="1" si="68"/>
        <v>Instalación o servicio de sistemas de energía eléctrica</v>
      </c>
      <c r="C1017" s="81" t="s">
        <v>1449</v>
      </c>
      <c r="D1017" s="81">
        <v>1</v>
      </c>
      <c r="E1017" s="71">
        <v>20000</v>
      </c>
      <c r="F1017" s="70">
        <f t="shared" ca="1" si="69"/>
        <v>20000</v>
      </c>
      <c r="G1017" s="45"/>
      <c r="H1017" s="45"/>
      <c r="I1017" s="45"/>
      <c r="J1017" s="45"/>
    </row>
    <row r="1018" spans="1:10" ht="13.5" customHeight="1" x14ac:dyDescent="0.2">
      <c r="A1018" s="81">
        <v>73111505</v>
      </c>
      <c r="B1018" s="69" t="str">
        <f t="shared" ca="1" si="68"/>
        <v>Servicios de fabricación de muebles</v>
      </c>
      <c r="C1018" s="81" t="s">
        <v>1449</v>
      </c>
      <c r="D1018" s="81">
        <v>15</v>
      </c>
      <c r="E1018" s="71">
        <v>3000</v>
      </c>
      <c r="F1018" s="70">
        <f t="shared" ca="1" si="69"/>
        <v>45000</v>
      </c>
      <c r="G1018" s="45"/>
      <c r="H1018" s="45"/>
      <c r="I1018" s="45"/>
      <c r="J1018" s="45"/>
    </row>
    <row r="1019" spans="1:10" ht="14.1" customHeight="1" x14ac:dyDescent="0.2">
      <c r="A1019" s="45"/>
      <c r="B1019" s="45"/>
      <c r="C1019" s="45"/>
      <c r="D1019" s="45"/>
      <c r="E1019" s="73" t="s">
        <v>12551</v>
      </c>
      <c r="F1019" s="74">
        <f ca="1">SUM(Table347[MONTO TOTAL ESTIMADO])</f>
        <v>452500</v>
      </c>
      <c r="G1019" s="45"/>
      <c r="H1019" s="45" t="str">
        <f>C1004</f>
        <v>Servicios</v>
      </c>
      <c r="I1019" s="45" t="str">
        <f>E1004</f>
        <v>No</v>
      </c>
      <c r="J1019" s="45" t="str">
        <f>D1004</f>
        <v>Compras Menores</v>
      </c>
    </row>
    <row r="1020" spans="1:10" ht="14.1" customHeight="1" thickBot="1" x14ac:dyDescent="0.3"/>
    <row r="1021" spans="1:10" ht="33.75" customHeight="1" thickBot="1" x14ac:dyDescent="0.25">
      <c r="A1021" s="64" t="s">
        <v>16382</v>
      </c>
      <c r="B1021" s="64" t="s">
        <v>161</v>
      </c>
      <c r="C1021" s="64" t="s">
        <v>11725</v>
      </c>
      <c r="D1021" s="64" t="s">
        <v>14378</v>
      </c>
      <c r="E1021" s="64" t="s">
        <v>10961</v>
      </c>
      <c r="F1021" s="64" t="s">
        <v>11094</v>
      </c>
      <c r="G1021" s="45"/>
      <c r="H1021" s="45"/>
      <c r="I1021" s="45"/>
      <c r="J1021" s="45"/>
    </row>
    <row r="1022" spans="1:10" ht="13.5" customHeight="1" thickBot="1" x14ac:dyDescent="0.25">
      <c r="A1022" s="66" t="s">
        <v>8511</v>
      </c>
      <c r="B1022" s="66" t="s">
        <v>18842</v>
      </c>
      <c r="C1022" s="66" t="s">
        <v>17798</v>
      </c>
      <c r="D1022" s="66" t="s">
        <v>17483</v>
      </c>
      <c r="E1022" s="66" t="s">
        <v>17854</v>
      </c>
      <c r="F1022" s="66"/>
      <c r="G1022" s="45"/>
      <c r="H1022" s="45"/>
      <c r="I1022" s="45"/>
      <c r="J1022" s="45"/>
    </row>
    <row r="1023" spans="1:10" ht="14.1" customHeight="1" thickBot="1" x14ac:dyDescent="0.25">
      <c r="A1023" s="106" t="s">
        <v>14828</v>
      </c>
      <c r="B1023" s="67" t="s">
        <v>8528</v>
      </c>
      <c r="C1023" s="76">
        <v>43122</v>
      </c>
      <c r="D1023" s="106" t="s">
        <v>9385</v>
      </c>
      <c r="E1023" s="67" t="s">
        <v>13094</v>
      </c>
      <c r="F1023" s="66" t="s">
        <v>3080</v>
      </c>
      <c r="G1023" s="45"/>
      <c r="H1023" s="45"/>
      <c r="I1023" s="45"/>
      <c r="J1023" s="45"/>
    </row>
    <row r="1024" spans="1:10" ht="14.1" customHeight="1" thickBot="1" x14ac:dyDescent="0.25">
      <c r="A1024" s="107"/>
      <c r="B1024" s="67" t="s">
        <v>1786</v>
      </c>
      <c r="C1024" s="89">
        <f>IF(C1023="","",IF(AND(MONTH(C1023)&gt;=1,MONTH(C1023)&lt;=3),1,IF(AND(MONTH(C1023)&gt;=4,MONTH(C1023)&lt;=6),2,IF(AND(MONTH(C1023)&gt;=7,MONTH(C1023)&lt;=9),3,4))))</f>
        <v>1</v>
      </c>
      <c r="D1024" s="107"/>
      <c r="E1024" s="67" t="s">
        <v>2417</v>
      </c>
      <c r="F1024" s="66" t="s">
        <v>14449</v>
      </c>
      <c r="G1024" s="45"/>
      <c r="H1024" s="45"/>
      <c r="I1024" s="45"/>
      <c r="J1024" s="45"/>
    </row>
    <row r="1025" spans="1:10" ht="14.1" customHeight="1" thickBot="1" x14ac:dyDescent="0.25">
      <c r="A1025" s="107"/>
      <c r="B1025" s="67" t="s">
        <v>12943</v>
      </c>
      <c r="C1025" s="76">
        <v>43165</v>
      </c>
      <c r="D1025" s="107"/>
      <c r="E1025" s="67" t="s">
        <v>3073</v>
      </c>
      <c r="F1025" s="66" t="s">
        <v>4621</v>
      </c>
      <c r="G1025" s="45"/>
      <c r="H1025" s="45"/>
      <c r="I1025" s="45"/>
      <c r="J1025" s="45"/>
    </row>
    <row r="1026" spans="1:10" ht="14.1" customHeight="1" thickBot="1" x14ac:dyDescent="0.25">
      <c r="A1026" s="107"/>
      <c r="B1026" s="67" t="s">
        <v>1786</v>
      </c>
      <c r="C1026" s="89">
        <f>IF(C1025="","",IF(AND(MONTH(C1025)&gt;=1,MONTH(C1025)&lt;=3),1,IF(AND(MONTH(C1025)&gt;=4,MONTH(C1025)&lt;=6),2,IF(AND(MONTH(C1025)&gt;=7,MONTH(C1025)&lt;=9),3,4))))</f>
        <v>1</v>
      </c>
      <c r="D1026" s="107"/>
      <c r="E1026" s="67" t="s">
        <v>13193</v>
      </c>
      <c r="F1026" s="66" t="s">
        <v>4621</v>
      </c>
      <c r="G1026" s="45"/>
      <c r="H1026" s="45"/>
      <c r="I1026" s="45"/>
      <c r="J1026" s="45"/>
    </row>
    <row r="1027" spans="1:10" ht="14.1" customHeight="1" thickBot="1" x14ac:dyDescent="0.25">
      <c r="A1027" s="45"/>
      <c r="B1027" s="45"/>
      <c r="C1027" s="45"/>
      <c r="D1027" s="45"/>
      <c r="E1027" s="45"/>
      <c r="F1027" s="45"/>
      <c r="G1027" s="45"/>
      <c r="H1027" s="45"/>
      <c r="I1027" s="45"/>
      <c r="J1027" s="45"/>
    </row>
    <row r="1028" spans="1:10" ht="14.1" customHeight="1" thickBot="1" x14ac:dyDescent="0.25">
      <c r="A1028" s="72" t="s">
        <v>15735</v>
      </c>
      <c r="B1028" s="72" t="s">
        <v>16146</v>
      </c>
      <c r="C1028" s="72" t="s">
        <v>15641</v>
      </c>
      <c r="D1028" s="72" t="s">
        <v>15251</v>
      </c>
      <c r="E1028" s="72" t="s">
        <v>6932</v>
      </c>
      <c r="F1028" s="72" t="s">
        <v>15280</v>
      </c>
      <c r="G1028" s="45"/>
      <c r="H1028" s="45"/>
      <c r="I1028" s="45"/>
      <c r="J1028" s="45"/>
    </row>
    <row r="1029" spans="1:10" ht="13.5" customHeight="1" x14ac:dyDescent="0.2">
      <c r="A1029" s="81">
        <v>40151607</v>
      </c>
      <c r="B1029" s="69" t="str">
        <f ca="1">IFERROR(INDEX(UNSPSCDes,MATCH(INDIRECT(ADDRESS(ROW(),COLUMN()-1,4)),UNSPSCCode,0)),"")</f>
        <v>Compresores refrigerantes</v>
      </c>
      <c r="C1029" s="81" t="s">
        <v>1449</v>
      </c>
      <c r="D1029" s="81">
        <v>1</v>
      </c>
      <c r="E1029" s="71">
        <v>22000</v>
      </c>
      <c r="F1029" s="70">
        <f ca="1">INDIRECT(ADDRESS(ROW(),COLUMN()-2,4))*INDIRECT(ADDRESS(ROW(),COLUMN()-1,4))</f>
        <v>22000</v>
      </c>
      <c r="G1029" s="45"/>
      <c r="H1029" s="45"/>
      <c r="I1029" s="45"/>
      <c r="J1029" s="45"/>
    </row>
    <row r="1030" spans="1:10" ht="13.5" customHeight="1" x14ac:dyDescent="0.2">
      <c r="A1030" s="81">
        <v>40101701</v>
      </c>
      <c r="B1030" s="69" t="str">
        <f ca="1">IFERROR(INDEX(UNSPSCDes,MATCH(INDIRECT(ADDRESS(ROW(),COLUMN()-1,4)),UNSPSCCode,0)),"")</f>
        <v>Aires acondicionados</v>
      </c>
      <c r="C1030" s="81" t="s">
        <v>1449</v>
      </c>
      <c r="D1030" s="81">
        <v>1</v>
      </c>
      <c r="E1030" s="71">
        <v>130000</v>
      </c>
      <c r="F1030" s="70">
        <f ca="1">INDIRECT(ADDRESS(ROW(),COLUMN()-2,4))*INDIRECT(ADDRESS(ROW(),COLUMN()-1,4))</f>
        <v>130000</v>
      </c>
      <c r="G1030" s="45"/>
      <c r="H1030" s="45"/>
      <c r="I1030" s="45"/>
      <c r="J1030" s="45"/>
    </row>
    <row r="1031" spans="1:10" ht="13.5" customHeight="1" x14ac:dyDescent="0.2">
      <c r="A1031" s="81">
        <v>40101604</v>
      </c>
      <c r="B1031" s="69" t="str">
        <f ca="1">IFERROR(INDEX(UNSPSCDes,MATCH(INDIRECT(ADDRESS(ROW(),COLUMN()-1,4)),UNSPSCCode,0)),"")</f>
        <v>Ventiladores</v>
      </c>
      <c r="C1031" s="81" t="s">
        <v>1449</v>
      </c>
      <c r="D1031" s="81">
        <v>5</v>
      </c>
      <c r="E1031" s="71">
        <v>2500</v>
      </c>
      <c r="F1031" s="70">
        <f ca="1">INDIRECT(ADDRESS(ROW(),COLUMN()-2,4))*INDIRECT(ADDRESS(ROW(),COLUMN()-1,4))</f>
        <v>12500</v>
      </c>
      <c r="G1031" s="45"/>
      <c r="H1031" s="45"/>
      <c r="I1031" s="45"/>
      <c r="J1031" s="45"/>
    </row>
    <row r="1032" spans="1:10" ht="14.1" customHeight="1" x14ac:dyDescent="0.2">
      <c r="A1032" s="45"/>
      <c r="B1032" s="45"/>
      <c r="C1032" s="45"/>
      <c r="D1032" s="45"/>
      <c r="E1032" s="73" t="s">
        <v>12551</v>
      </c>
      <c r="F1032" s="74">
        <f ca="1">SUM(Table348[MONTO TOTAL ESTIMADO])</f>
        <v>164500</v>
      </c>
      <c r="G1032" s="45"/>
      <c r="H1032" s="45" t="str">
        <f>C1022</f>
        <v>Bienes</v>
      </c>
      <c r="I1032" s="45" t="str">
        <f>E1022</f>
        <v>No</v>
      </c>
      <c r="J1032" s="45" t="str">
        <f>D1022</f>
        <v>Compras Menores</v>
      </c>
    </row>
    <row r="1033" spans="1:10" ht="14.1" customHeight="1" thickBot="1" x14ac:dyDescent="0.3"/>
    <row r="1034" spans="1:10" ht="33.75" customHeight="1" thickBot="1" x14ac:dyDescent="0.25">
      <c r="A1034" s="64" t="s">
        <v>16382</v>
      </c>
      <c r="B1034" s="64" t="s">
        <v>161</v>
      </c>
      <c r="C1034" s="64" t="s">
        <v>11725</v>
      </c>
      <c r="D1034" s="64" t="s">
        <v>14378</v>
      </c>
      <c r="E1034" s="64" t="s">
        <v>10961</v>
      </c>
      <c r="F1034" s="64" t="s">
        <v>11094</v>
      </c>
      <c r="G1034" s="45"/>
      <c r="H1034" s="45"/>
      <c r="I1034" s="45"/>
      <c r="J1034" s="45"/>
    </row>
    <row r="1035" spans="1:10" ht="13.5" customHeight="1" thickBot="1" x14ac:dyDescent="0.25">
      <c r="A1035" s="66" t="s">
        <v>8511</v>
      </c>
      <c r="B1035" s="66" t="s">
        <v>18842</v>
      </c>
      <c r="C1035" s="66" t="s">
        <v>17798</v>
      </c>
      <c r="D1035" s="66" t="s">
        <v>17483</v>
      </c>
      <c r="E1035" s="66" t="s">
        <v>17854</v>
      </c>
      <c r="F1035" s="66"/>
      <c r="G1035" s="45"/>
      <c r="H1035" s="45"/>
      <c r="I1035" s="45"/>
      <c r="J1035" s="45"/>
    </row>
    <row r="1036" spans="1:10" ht="14.1" customHeight="1" thickBot="1" x14ac:dyDescent="0.25">
      <c r="A1036" s="106" t="s">
        <v>14828</v>
      </c>
      <c r="B1036" s="67" t="s">
        <v>8528</v>
      </c>
      <c r="C1036" s="76">
        <v>43293</v>
      </c>
      <c r="D1036" s="106" t="s">
        <v>9385</v>
      </c>
      <c r="E1036" s="67" t="s">
        <v>13094</v>
      </c>
      <c r="F1036" s="66" t="s">
        <v>3080</v>
      </c>
      <c r="G1036" s="45"/>
      <c r="H1036" s="45"/>
      <c r="I1036" s="45"/>
      <c r="J1036" s="45"/>
    </row>
    <row r="1037" spans="1:10" ht="14.1" customHeight="1" thickBot="1" x14ac:dyDescent="0.25">
      <c r="A1037" s="107"/>
      <c r="B1037" s="67" t="s">
        <v>1786</v>
      </c>
      <c r="C1037" s="89">
        <f>IF(C1036="","",IF(AND(MONTH(C1036)&gt;=1,MONTH(C1036)&lt;=3),1,IF(AND(MONTH(C1036)&gt;=4,MONTH(C1036)&lt;=6),2,IF(AND(MONTH(C1036)&gt;=7,MONTH(C1036)&lt;=9),3,4))))</f>
        <v>3</v>
      </c>
      <c r="D1037" s="107"/>
      <c r="E1037" s="67" t="s">
        <v>2417</v>
      </c>
      <c r="F1037" s="66" t="s">
        <v>14449</v>
      </c>
      <c r="G1037" s="45"/>
      <c r="H1037" s="45"/>
      <c r="I1037" s="45"/>
      <c r="J1037" s="45"/>
    </row>
    <row r="1038" spans="1:10" ht="14.1" customHeight="1" thickBot="1" x14ac:dyDescent="0.25">
      <c r="A1038" s="107"/>
      <c r="B1038" s="67" t="s">
        <v>12943</v>
      </c>
      <c r="C1038" s="76">
        <v>43347</v>
      </c>
      <c r="D1038" s="107"/>
      <c r="E1038" s="67" t="s">
        <v>3073</v>
      </c>
      <c r="F1038" s="66" t="s">
        <v>4621</v>
      </c>
      <c r="G1038" s="45"/>
      <c r="H1038" s="45"/>
      <c r="I1038" s="45"/>
      <c r="J1038" s="45"/>
    </row>
    <row r="1039" spans="1:10" ht="14.1" customHeight="1" thickBot="1" x14ac:dyDescent="0.25">
      <c r="A1039" s="107"/>
      <c r="B1039" s="67" t="s">
        <v>1786</v>
      </c>
      <c r="C1039" s="89">
        <f>IF(C1038="","",IF(AND(MONTH(C1038)&gt;=1,MONTH(C1038)&lt;=3),1,IF(AND(MONTH(C1038)&gt;=4,MONTH(C1038)&lt;=6),2,IF(AND(MONTH(C1038)&gt;=7,MONTH(C1038)&lt;=9),3,4))))</f>
        <v>3</v>
      </c>
      <c r="D1039" s="107"/>
      <c r="E1039" s="67" t="s">
        <v>13193</v>
      </c>
      <c r="F1039" s="66" t="s">
        <v>4621</v>
      </c>
      <c r="G1039" s="45"/>
      <c r="H1039" s="45"/>
      <c r="I1039" s="45"/>
      <c r="J1039" s="45"/>
    </row>
    <row r="1040" spans="1:10" ht="14.1" customHeight="1" thickBot="1" x14ac:dyDescent="0.25">
      <c r="A1040" s="45"/>
      <c r="B1040" s="45"/>
      <c r="C1040" s="45"/>
      <c r="D1040" s="45"/>
      <c r="E1040" s="45"/>
      <c r="F1040" s="45"/>
      <c r="G1040" s="45"/>
      <c r="H1040" s="45"/>
      <c r="I1040" s="45"/>
      <c r="J1040" s="45"/>
    </row>
    <row r="1041" spans="1:10" ht="14.1" customHeight="1" thickBot="1" x14ac:dyDescent="0.25">
      <c r="A1041" s="72" t="s">
        <v>15735</v>
      </c>
      <c r="B1041" s="72" t="s">
        <v>16146</v>
      </c>
      <c r="C1041" s="72" t="s">
        <v>15641</v>
      </c>
      <c r="D1041" s="72" t="s">
        <v>15251</v>
      </c>
      <c r="E1041" s="72" t="s">
        <v>6932</v>
      </c>
      <c r="F1041" s="72" t="s">
        <v>15280</v>
      </c>
      <c r="G1041" s="45"/>
      <c r="H1041" s="45"/>
      <c r="I1041" s="45"/>
      <c r="J1041" s="45"/>
    </row>
    <row r="1042" spans="1:10" ht="14.1" customHeight="1" x14ac:dyDescent="0.2">
      <c r="A1042" s="81">
        <v>40151607</v>
      </c>
      <c r="B1042" s="69" t="str">
        <f ca="1">IFERROR(INDEX(UNSPSCDes,MATCH(INDIRECT(ADDRESS(ROW(),COLUMN()-1,4)),UNSPSCCode,0)),"")</f>
        <v>Compresores refrigerantes</v>
      </c>
      <c r="C1042" s="81" t="s">
        <v>1449</v>
      </c>
      <c r="D1042" s="81">
        <v>1</v>
      </c>
      <c r="E1042" s="71">
        <v>22000</v>
      </c>
      <c r="F1042" s="70">
        <f ca="1">INDIRECT(ADDRESS(ROW(),COLUMN()-2,4))*INDIRECT(ADDRESS(ROW(),COLUMN()-1,4))</f>
        <v>22000</v>
      </c>
      <c r="G1042" s="45"/>
      <c r="H1042" s="45"/>
      <c r="I1042" s="45"/>
      <c r="J1042" s="45"/>
    </row>
    <row r="1043" spans="1:10" ht="13.5" customHeight="1" x14ac:dyDescent="0.2">
      <c r="A1043" s="81">
        <v>40101701</v>
      </c>
      <c r="B1043" s="69" t="str">
        <f ca="1">IFERROR(INDEX(UNSPSCDes,MATCH(INDIRECT(ADDRESS(ROW(),COLUMN()-1,4)),UNSPSCCode,0)),"")</f>
        <v>Aires acondicionados</v>
      </c>
      <c r="C1043" s="81" t="s">
        <v>1449</v>
      </c>
      <c r="D1043" s="81">
        <v>1</v>
      </c>
      <c r="E1043" s="71">
        <v>66000</v>
      </c>
      <c r="F1043" s="70">
        <f ca="1">INDIRECT(ADDRESS(ROW(),COLUMN()-2,4))*INDIRECT(ADDRESS(ROW(),COLUMN()-1,4))</f>
        <v>66000</v>
      </c>
      <c r="G1043" s="45"/>
      <c r="H1043" s="45"/>
      <c r="I1043" s="45"/>
      <c r="J1043" s="45"/>
    </row>
    <row r="1044" spans="1:10" ht="14.1" customHeight="1" x14ac:dyDescent="0.2">
      <c r="A1044" s="45"/>
      <c r="B1044" s="45"/>
      <c r="C1044" s="45"/>
      <c r="D1044" s="45"/>
      <c r="E1044" s="73" t="s">
        <v>12551</v>
      </c>
      <c r="F1044" s="74">
        <f ca="1">SUM(Table349[MONTO TOTAL ESTIMADO])</f>
        <v>88000</v>
      </c>
      <c r="G1044" s="45"/>
      <c r="H1044" s="45" t="str">
        <f>C1035</f>
        <v>Bienes</v>
      </c>
      <c r="I1044" s="45" t="str">
        <f>E1035</f>
        <v>No</v>
      </c>
      <c r="J1044" s="45" t="str">
        <f>D1035</f>
        <v>Compras Menores</v>
      </c>
    </row>
    <row r="1045" spans="1:10" ht="14.1" customHeight="1" thickBot="1" x14ac:dyDescent="0.3"/>
    <row r="1046" spans="1:10" ht="33.75" customHeight="1" thickBot="1" x14ac:dyDescent="0.25">
      <c r="A1046" s="64" t="s">
        <v>16382</v>
      </c>
      <c r="B1046" s="64" t="s">
        <v>161</v>
      </c>
      <c r="C1046" s="64" t="s">
        <v>11725</v>
      </c>
      <c r="D1046" s="64" t="s">
        <v>14378</v>
      </c>
      <c r="E1046" s="64" t="s">
        <v>10961</v>
      </c>
      <c r="F1046" s="64" t="s">
        <v>11094</v>
      </c>
      <c r="G1046" s="45"/>
      <c r="H1046" s="45"/>
      <c r="I1046" s="45"/>
      <c r="J1046" s="45"/>
    </row>
    <row r="1047" spans="1:10" ht="13.5" customHeight="1" thickBot="1" x14ac:dyDescent="0.25">
      <c r="A1047" s="66" t="s">
        <v>18860</v>
      </c>
      <c r="B1047" s="66" t="s">
        <v>18861</v>
      </c>
      <c r="C1047" s="66" t="s">
        <v>6798</v>
      </c>
      <c r="D1047" s="66" t="s">
        <v>17483</v>
      </c>
      <c r="E1047" s="66" t="s">
        <v>17854</v>
      </c>
      <c r="F1047" s="66"/>
      <c r="G1047" s="45"/>
      <c r="H1047" s="45"/>
      <c r="I1047" s="45"/>
      <c r="J1047" s="45"/>
    </row>
    <row r="1048" spans="1:10" ht="14.1" customHeight="1" thickBot="1" x14ac:dyDescent="0.25">
      <c r="A1048" s="106" t="s">
        <v>14828</v>
      </c>
      <c r="B1048" s="67" t="s">
        <v>8528</v>
      </c>
      <c r="C1048" s="76">
        <v>43122</v>
      </c>
      <c r="D1048" s="106" t="s">
        <v>9385</v>
      </c>
      <c r="E1048" s="67" t="s">
        <v>13094</v>
      </c>
      <c r="F1048" s="66" t="s">
        <v>3080</v>
      </c>
      <c r="G1048" s="45"/>
      <c r="H1048" s="45"/>
      <c r="I1048" s="45"/>
      <c r="J1048" s="45"/>
    </row>
    <row r="1049" spans="1:10" ht="14.1" customHeight="1" thickBot="1" x14ac:dyDescent="0.25">
      <c r="A1049" s="107"/>
      <c r="B1049" s="67" t="s">
        <v>1786</v>
      </c>
      <c r="C1049" s="89">
        <f>IF(C1048="","",IF(AND(MONTH(C1048)&gt;=1,MONTH(C1048)&lt;=3),1,IF(AND(MONTH(C1048)&gt;=4,MONTH(C1048)&lt;=6),2,IF(AND(MONTH(C1048)&gt;=7,MONTH(C1048)&lt;=9),3,4))))</f>
        <v>1</v>
      </c>
      <c r="D1049" s="107"/>
      <c r="E1049" s="67" t="s">
        <v>2417</v>
      </c>
      <c r="F1049" s="66" t="s">
        <v>14449</v>
      </c>
      <c r="G1049" s="45"/>
      <c r="H1049" s="45"/>
      <c r="I1049" s="45"/>
      <c r="J1049" s="45"/>
    </row>
    <row r="1050" spans="1:10" ht="14.1" customHeight="1" thickBot="1" x14ac:dyDescent="0.25">
      <c r="A1050" s="107"/>
      <c r="B1050" s="67" t="s">
        <v>12943</v>
      </c>
      <c r="C1050" s="76">
        <v>43165</v>
      </c>
      <c r="D1050" s="107"/>
      <c r="E1050" s="67" t="s">
        <v>3073</v>
      </c>
      <c r="F1050" s="66" t="s">
        <v>4621</v>
      </c>
      <c r="G1050" s="45"/>
      <c r="H1050" s="45"/>
      <c r="I1050" s="45"/>
      <c r="J1050" s="45"/>
    </row>
    <row r="1051" spans="1:10" ht="14.1" customHeight="1" thickBot="1" x14ac:dyDescent="0.25">
      <c r="A1051" s="107"/>
      <c r="B1051" s="67" t="s">
        <v>1786</v>
      </c>
      <c r="C1051" s="89">
        <f>IF(C1050="","",IF(AND(MONTH(C1050)&gt;=1,MONTH(C1050)&lt;=3),1,IF(AND(MONTH(C1050)&gt;=4,MONTH(C1050)&lt;=6),2,IF(AND(MONTH(C1050)&gt;=7,MONTH(C1050)&lt;=9),3,4))))</f>
        <v>1</v>
      </c>
      <c r="D1051" s="107"/>
      <c r="E1051" s="67" t="s">
        <v>13193</v>
      </c>
      <c r="F1051" s="66" t="s">
        <v>4621</v>
      </c>
      <c r="G1051" s="45"/>
      <c r="H1051" s="45"/>
      <c r="I1051" s="45"/>
      <c r="J1051" s="45"/>
    </row>
    <row r="1052" spans="1:10" ht="14.1" customHeight="1" thickBot="1" x14ac:dyDescent="0.25">
      <c r="A1052" s="45"/>
      <c r="B1052" s="45"/>
      <c r="C1052" s="45"/>
      <c r="D1052" s="45"/>
      <c r="E1052" s="45"/>
      <c r="F1052" s="45"/>
      <c r="G1052" s="45"/>
      <c r="H1052" s="45"/>
      <c r="I1052" s="45"/>
      <c r="J1052" s="45"/>
    </row>
    <row r="1053" spans="1:10" ht="14.1" customHeight="1" thickBot="1" x14ac:dyDescent="0.25">
      <c r="A1053" s="72" t="s">
        <v>15735</v>
      </c>
      <c r="B1053" s="72" t="s">
        <v>16146</v>
      </c>
      <c r="C1053" s="72" t="s">
        <v>15641</v>
      </c>
      <c r="D1053" s="72" t="s">
        <v>15251</v>
      </c>
      <c r="E1053" s="72" t="s">
        <v>6932</v>
      </c>
      <c r="F1053" s="72" t="s">
        <v>15280</v>
      </c>
      <c r="G1053" s="45"/>
      <c r="H1053" s="45"/>
      <c r="I1053" s="45"/>
      <c r="J1053" s="45"/>
    </row>
    <row r="1054" spans="1:10" ht="13.5" customHeight="1" x14ac:dyDescent="0.2">
      <c r="A1054" s="81">
        <v>86101705</v>
      </c>
      <c r="B1054" s="69" t="str">
        <f ca="1">IFERROR(INDEX(UNSPSCDes,MATCH(INDIRECT(ADDRESS(ROW(),COLUMN()-1,4)),UNSPSCCode,0)),"")</f>
        <v>Capacitación administrativa</v>
      </c>
      <c r="C1054" s="81" t="s">
        <v>1449</v>
      </c>
      <c r="D1054" s="81">
        <v>3</v>
      </c>
      <c r="E1054" s="71">
        <v>40000</v>
      </c>
      <c r="F1054" s="70">
        <f ca="1">INDIRECT(ADDRESS(ROW(),COLUMN()-2,4))*INDIRECT(ADDRESS(ROW(),COLUMN()-1,4))</f>
        <v>120000</v>
      </c>
      <c r="G1054" s="45"/>
      <c r="H1054" s="45"/>
      <c r="I1054" s="45"/>
      <c r="J1054" s="45"/>
    </row>
    <row r="1055" spans="1:10" ht="14.1" customHeight="1" x14ac:dyDescent="0.2">
      <c r="A1055" s="45"/>
      <c r="B1055" s="45"/>
      <c r="C1055" s="45"/>
      <c r="D1055" s="45"/>
      <c r="E1055" s="73" t="s">
        <v>12551</v>
      </c>
      <c r="F1055" s="74">
        <f ca="1">SUM(Table350[MONTO TOTAL ESTIMADO])</f>
        <v>120000</v>
      </c>
      <c r="G1055" s="45"/>
      <c r="H1055" s="45" t="str">
        <f>C1047</f>
        <v>Servicios</v>
      </c>
      <c r="I1055" s="45" t="str">
        <f>E1047</f>
        <v>No</v>
      </c>
      <c r="J1055" s="45" t="str">
        <f>D1047</f>
        <v>Compras Menores</v>
      </c>
    </row>
    <row r="1056" spans="1:10" ht="14.1" customHeight="1" thickBot="1" x14ac:dyDescent="0.3"/>
    <row r="1057" spans="1:10" ht="33.75" customHeight="1" thickBot="1" x14ac:dyDescent="0.25">
      <c r="A1057" s="64" t="s">
        <v>16382</v>
      </c>
      <c r="B1057" s="64" t="s">
        <v>161</v>
      </c>
      <c r="C1057" s="64" t="s">
        <v>11725</v>
      </c>
      <c r="D1057" s="64" t="s">
        <v>14378</v>
      </c>
      <c r="E1057" s="64" t="s">
        <v>10961</v>
      </c>
      <c r="F1057" s="64" t="s">
        <v>11094</v>
      </c>
      <c r="G1057" s="45"/>
      <c r="H1057" s="45"/>
      <c r="I1057" s="45"/>
      <c r="J1057" s="45"/>
    </row>
    <row r="1058" spans="1:10" ht="13.5" customHeight="1" thickBot="1" x14ac:dyDescent="0.25">
      <c r="A1058" s="66" t="s">
        <v>18860</v>
      </c>
      <c r="B1058" s="66" t="s">
        <v>18861</v>
      </c>
      <c r="C1058" s="66" t="s">
        <v>6798</v>
      </c>
      <c r="D1058" s="66" t="s">
        <v>17483</v>
      </c>
      <c r="E1058" s="66" t="s">
        <v>17854</v>
      </c>
      <c r="F1058" s="66"/>
      <c r="G1058" s="45"/>
      <c r="H1058" s="45"/>
      <c r="I1058" s="45"/>
      <c r="J1058" s="45"/>
    </row>
    <row r="1059" spans="1:10" ht="14.1" customHeight="1" thickBot="1" x14ac:dyDescent="0.25">
      <c r="A1059" s="106" t="s">
        <v>14828</v>
      </c>
      <c r="B1059" s="67" t="s">
        <v>8528</v>
      </c>
      <c r="C1059" s="76">
        <v>43201</v>
      </c>
      <c r="D1059" s="106" t="s">
        <v>9385</v>
      </c>
      <c r="E1059" s="67" t="s">
        <v>13094</v>
      </c>
      <c r="F1059" s="66" t="s">
        <v>3080</v>
      </c>
      <c r="G1059" s="45"/>
      <c r="H1059" s="45"/>
      <c r="I1059" s="45"/>
      <c r="J1059" s="45"/>
    </row>
    <row r="1060" spans="1:10" ht="14.1" customHeight="1" thickBot="1" x14ac:dyDescent="0.25">
      <c r="A1060" s="107"/>
      <c r="B1060" s="67" t="s">
        <v>1786</v>
      </c>
      <c r="C1060" s="89">
        <f>IF(C1059="","",IF(AND(MONTH(C1059)&gt;=1,MONTH(C1059)&lt;=3),1,IF(AND(MONTH(C1059)&gt;=4,MONTH(C1059)&lt;=6),2,IF(AND(MONTH(C1059)&gt;=7,MONTH(C1059)&lt;=9),3,4))))</f>
        <v>2</v>
      </c>
      <c r="D1060" s="107"/>
      <c r="E1060" s="67" t="s">
        <v>2417</v>
      </c>
      <c r="F1060" s="66" t="s">
        <v>14449</v>
      </c>
      <c r="G1060" s="45"/>
      <c r="H1060" s="45"/>
      <c r="I1060" s="45"/>
      <c r="J1060" s="45"/>
    </row>
    <row r="1061" spans="1:10" ht="14.1" customHeight="1" thickBot="1" x14ac:dyDescent="0.25">
      <c r="A1061" s="107"/>
      <c r="B1061" s="67" t="s">
        <v>12943</v>
      </c>
      <c r="C1061" s="76">
        <v>43255</v>
      </c>
      <c r="D1061" s="107"/>
      <c r="E1061" s="67" t="s">
        <v>3073</v>
      </c>
      <c r="F1061" s="66" t="s">
        <v>4621</v>
      </c>
      <c r="G1061" s="45"/>
      <c r="H1061" s="45"/>
      <c r="I1061" s="45"/>
      <c r="J1061" s="45"/>
    </row>
    <row r="1062" spans="1:10" ht="14.1" customHeight="1" thickBot="1" x14ac:dyDescent="0.25">
      <c r="A1062" s="107"/>
      <c r="B1062" s="67" t="s">
        <v>1786</v>
      </c>
      <c r="C1062" s="89">
        <f>IF(C1061="","",IF(AND(MONTH(C1061)&gt;=1,MONTH(C1061)&lt;=3),1,IF(AND(MONTH(C1061)&gt;=4,MONTH(C1061)&lt;=6),2,IF(AND(MONTH(C1061)&gt;=7,MONTH(C1061)&lt;=9),3,4))))</f>
        <v>2</v>
      </c>
      <c r="D1062" s="107"/>
      <c r="E1062" s="67" t="s">
        <v>13193</v>
      </c>
      <c r="F1062" s="66" t="s">
        <v>4621</v>
      </c>
      <c r="G1062" s="45"/>
      <c r="H1062" s="45"/>
      <c r="I1062" s="45"/>
      <c r="J1062" s="45"/>
    </row>
    <row r="1063" spans="1:10" ht="14.1" customHeight="1" thickBot="1" x14ac:dyDescent="0.25">
      <c r="A1063" s="45"/>
      <c r="B1063" s="45"/>
      <c r="C1063" s="45"/>
      <c r="D1063" s="45"/>
      <c r="E1063" s="45"/>
      <c r="F1063" s="45"/>
      <c r="G1063" s="45"/>
      <c r="H1063" s="45"/>
      <c r="I1063" s="45"/>
      <c r="J1063" s="45"/>
    </row>
    <row r="1064" spans="1:10" ht="14.1" customHeight="1" thickBot="1" x14ac:dyDescent="0.25">
      <c r="A1064" s="72" t="s">
        <v>15735</v>
      </c>
      <c r="B1064" s="72" t="s">
        <v>16146</v>
      </c>
      <c r="C1064" s="72" t="s">
        <v>15641</v>
      </c>
      <c r="D1064" s="72" t="s">
        <v>15251</v>
      </c>
      <c r="E1064" s="72" t="s">
        <v>6932</v>
      </c>
      <c r="F1064" s="72" t="s">
        <v>15280</v>
      </c>
      <c r="G1064" s="45"/>
      <c r="H1064" s="45"/>
      <c r="I1064" s="45"/>
      <c r="J1064" s="45"/>
    </row>
    <row r="1065" spans="1:10" ht="13.5" customHeight="1" x14ac:dyDescent="0.2">
      <c r="A1065" s="81">
        <v>86101705</v>
      </c>
      <c r="B1065" s="69" t="str">
        <f ca="1">IFERROR(INDEX(UNSPSCDes,MATCH(INDIRECT(ADDRESS(ROW(),COLUMN()-1,4)),UNSPSCCode,0)),"")</f>
        <v>Capacitación administrativa</v>
      </c>
      <c r="C1065" s="81" t="s">
        <v>1449</v>
      </c>
      <c r="D1065" s="81">
        <v>3</v>
      </c>
      <c r="E1065" s="71">
        <v>40000</v>
      </c>
      <c r="F1065" s="70">
        <f ca="1">INDIRECT(ADDRESS(ROW(),COLUMN()-2,4))*INDIRECT(ADDRESS(ROW(),COLUMN()-1,4))</f>
        <v>120000</v>
      </c>
      <c r="G1065" s="45"/>
      <c r="H1065" s="45"/>
      <c r="I1065" s="45"/>
      <c r="J1065" s="45"/>
    </row>
    <row r="1066" spans="1:10" ht="14.1" customHeight="1" x14ac:dyDescent="0.2">
      <c r="A1066" s="45"/>
      <c r="B1066" s="45"/>
      <c r="C1066" s="45"/>
      <c r="D1066" s="45"/>
      <c r="E1066" s="73" t="s">
        <v>12551</v>
      </c>
      <c r="F1066" s="74">
        <f ca="1">SUM(Table351[MONTO TOTAL ESTIMADO])</f>
        <v>120000</v>
      </c>
      <c r="G1066" s="45"/>
      <c r="H1066" s="45" t="str">
        <f>C1058</f>
        <v>Servicios</v>
      </c>
      <c r="I1066" s="45" t="str">
        <f>E1058</f>
        <v>No</v>
      </c>
      <c r="J1066" s="45" t="str">
        <f>D1058</f>
        <v>Compras Menores</v>
      </c>
    </row>
    <row r="1067" spans="1:10" ht="14.1" customHeight="1" thickBot="1" x14ac:dyDescent="0.3"/>
    <row r="1068" spans="1:10" ht="33.75" customHeight="1" thickBot="1" x14ac:dyDescent="0.25">
      <c r="A1068" s="64" t="s">
        <v>16382</v>
      </c>
      <c r="B1068" s="64" t="s">
        <v>161</v>
      </c>
      <c r="C1068" s="64" t="s">
        <v>11725</v>
      </c>
      <c r="D1068" s="64" t="s">
        <v>14378</v>
      </c>
      <c r="E1068" s="64" t="s">
        <v>10961</v>
      </c>
      <c r="F1068" s="64" t="s">
        <v>11094</v>
      </c>
      <c r="G1068" s="45"/>
      <c r="H1068" s="45"/>
      <c r="I1068" s="45"/>
      <c r="J1068" s="45"/>
    </row>
    <row r="1069" spans="1:10" ht="13.5" customHeight="1" thickBot="1" x14ac:dyDescent="0.25">
      <c r="A1069" s="66" t="s">
        <v>18860</v>
      </c>
      <c r="B1069" s="66" t="s">
        <v>18861</v>
      </c>
      <c r="C1069" s="66" t="s">
        <v>6798</v>
      </c>
      <c r="D1069" s="66" t="s">
        <v>17483</v>
      </c>
      <c r="E1069" s="66" t="s">
        <v>17854</v>
      </c>
      <c r="F1069" s="66"/>
      <c r="G1069" s="45"/>
      <c r="H1069" s="45"/>
      <c r="I1069" s="45"/>
      <c r="J1069" s="45"/>
    </row>
    <row r="1070" spans="1:10" ht="14.1" customHeight="1" thickBot="1" x14ac:dyDescent="0.25">
      <c r="A1070" s="106" t="s">
        <v>14828</v>
      </c>
      <c r="B1070" s="67" t="s">
        <v>8528</v>
      </c>
      <c r="C1070" s="76">
        <v>43293</v>
      </c>
      <c r="D1070" s="106" t="s">
        <v>9385</v>
      </c>
      <c r="E1070" s="67" t="s">
        <v>13094</v>
      </c>
      <c r="F1070" s="66" t="s">
        <v>3080</v>
      </c>
      <c r="G1070" s="45"/>
      <c r="H1070" s="45"/>
      <c r="I1070" s="45"/>
      <c r="J1070" s="45"/>
    </row>
    <row r="1071" spans="1:10" ht="14.1" customHeight="1" thickBot="1" x14ac:dyDescent="0.25">
      <c r="A1071" s="107"/>
      <c r="B1071" s="67" t="s">
        <v>1786</v>
      </c>
      <c r="C1071" s="89">
        <f>IF(C1070="","",IF(AND(MONTH(C1070)&gt;=1,MONTH(C1070)&lt;=3),1,IF(AND(MONTH(C1070)&gt;=4,MONTH(C1070)&lt;=6),2,IF(AND(MONTH(C1070)&gt;=7,MONTH(C1070)&lt;=9),3,4))))</f>
        <v>3</v>
      </c>
      <c r="D1071" s="107"/>
      <c r="E1071" s="67" t="s">
        <v>2417</v>
      </c>
      <c r="F1071" s="66" t="s">
        <v>14449</v>
      </c>
      <c r="G1071" s="45"/>
      <c r="H1071" s="45"/>
      <c r="I1071" s="45"/>
      <c r="J1071" s="45"/>
    </row>
    <row r="1072" spans="1:10" ht="14.1" customHeight="1" thickBot="1" x14ac:dyDescent="0.25">
      <c r="A1072" s="107"/>
      <c r="B1072" s="67" t="s">
        <v>12943</v>
      </c>
      <c r="C1072" s="76">
        <v>43347</v>
      </c>
      <c r="D1072" s="107"/>
      <c r="E1072" s="67" t="s">
        <v>3073</v>
      </c>
      <c r="F1072" s="66" t="s">
        <v>4621</v>
      </c>
      <c r="G1072" s="45"/>
      <c r="H1072" s="45"/>
      <c r="I1072" s="45"/>
      <c r="J1072" s="45"/>
    </row>
    <row r="1073" spans="1:10" ht="14.1" customHeight="1" thickBot="1" x14ac:dyDescent="0.25">
      <c r="A1073" s="107"/>
      <c r="B1073" s="67" t="s">
        <v>1786</v>
      </c>
      <c r="C1073" s="89">
        <f>IF(C1072="","",IF(AND(MONTH(C1072)&gt;=1,MONTH(C1072)&lt;=3),1,IF(AND(MONTH(C1072)&gt;=4,MONTH(C1072)&lt;=6),2,IF(AND(MONTH(C1072)&gt;=7,MONTH(C1072)&lt;=9),3,4))))</f>
        <v>3</v>
      </c>
      <c r="D1073" s="107"/>
      <c r="E1073" s="67" t="s">
        <v>13193</v>
      </c>
      <c r="F1073" s="66" t="s">
        <v>4621</v>
      </c>
      <c r="G1073" s="45"/>
      <c r="H1073" s="45"/>
      <c r="I1073" s="45"/>
      <c r="J1073" s="45"/>
    </row>
    <row r="1074" spans="1:10" ht="14.1" customHeight="1" thickBot="1" x14ac:dyDescent="0.25">
      <c r="A1074" s="45"/>
      <c r="B1074" s="45"/>
      <c r="C1074" s="45"/>
      <c r="D1074" s="45"/>
      <c r="E1074" s="45"/>
      <c r="F1074" s="45"/>
      <c r="G1074" s="45"/>
      <c r="H1074" s="45"/>
      <c r="I1074" s="45"/>
      <c r="J1074" s="45"/>
    </row>
    <row r="1075" spans="1:10" ht="14.1" customHeight="1" thickBot="1" x14ac:dyDescent="0.25">
      <c r="A1075" s="72" t="s">
        <v>15735</v>
      </c>
      <c r="B1075" s="72" t="s">
        <v>16146</v>
      </c>
      <c r="C1075" s="72" t="s">
        <v>15641</v>
      </c>
      <c r="D1075" s="72" t="s">
        <v>15251</v>
      </c>
      <c r="E1075" s="72" t="s">
        <v>6932</v>
      </c>
      <c r="F1075" s="72" t="s">
        <v>15280</v>
      </c>
      <c r="G1075" s="45"/>
      <c r="H1075" s="45"/>
      <c r="I1075" s="45"/>
      <c r="J1075" s="45"/>
    </row>
    <row r="1076" spans="1:10" ht="13.5" customHeight="1" x14ac:dyDescent="0.2">
      <c r="A1076" s="81">
        <v>86101705</v>
      </c>
      <c r="B1076" s="69" t="str">
        <f ca="1">IFERROR(INDEX(UNSPSCDes,MATCH(INDIRECT(ADDRESS(ROW(),COLUMN()-1,4)),UNSPSCCode,0)),"")</f>
        <v>Capacitación administrativa</v>
      </c>
      <c r="C1076" s="81" t="s">
        <v>1449</v>
      </c>
      <c r="D1076" s="81">
        <v>3</v>
      </c>
      <c r="E1076" s="71">
        <v>40000</v>
      </c>
      <c r="F1076" s="70">
        <f ca="1">INDIRECT(ADDRESS(ROW(),COLUMN()-2,4))*INDIRECT(ADDRESS(ROW(),COLUMN()-1,4))</f>
        <v>120000</v>
      </c>
      <c r="G1076" s="45"/>
      <c r="H1076" s="45"/>
      <c r="I1076" s="45"/>
      <c r="J1076" s="45"/>
    </row>
    <row r="1077" spans="1:10" ht="13.5" customHeight="1" x14ac:dyDescent="0.2">
      <c r="A1077" s="81">
        <v>86101705</v>
      </c>
      <c r="B1077" s="69" t="str">
        <f ca="1">IFERROR(INDEX(UNSPSCDes,MATCH(INDIRECT(ADDRESS(ROW(),COLUMN()-1,4)),UNSPSCCode,0)),"")</f>
        <v>Capacitación administrativa</v>
      </c>
      <c r="C1077" s="81" t="s">
        <v>1449</v>
      </c>
      <c r="D1077" s="81">
        <v>1</v>
      </c>
      <c r="E1077" s="71">
        <v>150000</v>
      </c>
      <c r="F1077" s="70">
        <f ca="1">INDIRECT(ADDRESS(ROW(),COLUMN()-2,4))*INDIRECT(ADDRESS(ROW(),COLUMN()-1,4))</f>
        <v>150000</v>
      </c>
      <c r="G1077" s="45"/>
      <c r="H1077" s="45"/>
      <c r="I1077" s="45"/>
      <c r="J1077" s="45"/>
    </row>
    <row r="1078" spans="1:10" ht="14.1" customHeight="1" x14ac:dyDescent="0.2">
      <c r="A1078" s="45"/>
      <c r="B1078" s="45"/>
      <c r="C1078" s="45"/>
      <c r="D1078" s="45"/>
      <c r="E1078" s="73" t="s">
        <v>12551</v>
      </c>
      <c r="F1078" s="74">
        <f ca="1">SUM(Table352[MONTO TOTAL ESTIMADO])</f>
        <v>270000</v>
      </c>
      <c r="G1078" s="45"/>
      <c r="H1078" s="45" t="str">
        <f>C1069</f>
        <v>Servicios</v>
      </c>
      <c r="I1078" s="45" t="str">
        <f>E1069</f>
        <v>No</v>
      </c>
      <c r="J1078" s="45" t="str">
        <f>D1069</f>
        <v>Compras Menores</v>
      </c>
    </row>
    <row r="1079" spans="1:10" ht="14.1" customHeight="1" thickBot="1" x14ac:dyDescent="0.3"/>
    <row r="1080" spans="1:10" ht="33.75" customHeight="1" thickBot="1" x14ac:dyDescent="0.25">
      <c r="A1080" s="64" t="s">
        <v>16382</v>
      </c>
      <c r="B1080" s="64" t="s">
        <v>161</v>
      </c>
      <c r="C1080" s="64" t="s">
        <v>11725</v>
      </c>
      <c r="D1080" s="64" t="s">
        <v>14378</v>
      </c>
      <c r="E1080" s="64" t="s">
        <v>10961</v>
      </c>
      <c r="F1080" s="64" t="s">
        <v>11094</v>
      </c>
      <c r="G1080" s="45"/>
      <c r="H1080" s="45"/>
      <c r="I1080" s="45"/>
      <c r="J1080" s="45"/>
    </row>
    <row r="1081" spans="1:10" ht="13.5" customHeight="1" thickBot="1" x14ac:dyDescent="0.25">
      <c r="A1081" s="66" t="s">
        <v>18860</v>
      </c>
      <c r="B1081" s="66" t="s">
        <v>18861</v>
      </c>
      <c r="C1081" s="66" t="s">
        <v>6798</v>
      </c>
      <c r="D1081" s="66" t="s">
        <v>17483</v>
      </c>
      <c r="E1081" s="66" t="s">
        <v>17854</v>
      </c>
      <c r="F1081" s="66"/>
      <c r="G1081" s="45"/>
      <c r="H1081" s="45"/>
      <c r="I1081" s="45"/>
      <c r="J1081" s="45"/>
    </row>
    <row r="1082" spans="1:10" ht="14.1" customHeight="1" thickBot="1" x14ac:dyDescent="0.25">
      <c r="A1082" s="106" t="s">
        <v>14828</v>
      </c>
      <c r="B1082" s="67" t="s">
        <v>8528</v>
      </c>
      <c r="C1082" s="76">
        <v>43374</v>
      </c>
      <c r="D1082" s="106" t="s">
        <v>9385</v>
      </c>
      <c r="E1082" s="67" t="s">
        <v>13094</v>
      </c>
      <c r="F1082" s="66" t="s">
        <v>3080</v>
      </c>
      <c r="G1082" s="45"/>
      <c r="H1082" s="45"/>
      <c r="I1082" s="45"/>
      <c r="J1082" s="45"/>
    </row>
    <row r="1083" spans="1:10" ht="14.1" customHeight="1" thickBot="1" x14ac:dyDescent="0.25">
      <c r="A1083" s="107"/>
      <c r="B1083" s="67" t="s">
        <v>1786</v>
      </c>
      <c r="C1083" s="89">
        <f>IF(C1082="","",IF(AND(MONTH(C1082)&gt;=1,MONTH(C1082)&lt;=3),1,IF(AND(MONTH(C1082)&gt;=4,MONTH(C1082)&lt;=6),2,IF(AND(MONTH(C1082)&gt;=7,MONTH(C1082)&lt;=9),3,4))))</f>
        <v>4</v>
      </c>
      <c r="D1083" s="107"/>
      <c r="E1083" s="67" t="s">
        <v>2417</v>
      </c>
      <c r="F1083" s="66" t="s">
        <v>14449</v>
      </c>
      <c r="G1083" s="45"/>
      <c r="H1083" s="45"/>
      <c r="I1083" s="45"/>
      <c r="J1083" s="45"/>
    </row>
    <row r="1084" spans="1:10" ht="14.1" customHeight="1" thickBot="1" x14ac:dyDescent="0.25">
      <c r="A1084" s="107"/>
      <c r="B1084" s="67" t="s">
        <v>12943</v>
      </c>
      <c r="C1084" s="76">
        <v>43427</v>
      </c>
      <c r="D1084" s="107"/>
      <c r="E1084" s="67" t="s">
        <v>3073</v>
      </c>
      <c r="F1084" s="66" t="s">
        <v>4621</v>
      </c>
      <c r="G1084" s="45"/>
      <c r="H1084" s="45"/>
      <c r="I1084" s="45"/>
      <c r="J1084" s="45"/>
    </row>
    <row r="1085" spans="1:10" ht="14.1" customHeight="1" thickBot="1" x14ac:dyDescent="0.25">
      <c r="A1085" s="107"/>
      <c r="B1085" s="67" t="s">
        <v>1786</v>
      </c>
      <c r="C1085" s="89">
        <f>IF(C1084="","",IF(AND(MONTH(C1084)&gt;=1,MONTH(C1084)&lt;=3),1,IF(AND(MONTH(C1084)&gt;=4,MONTH(C1084)&lt;=6),2,IF(AND(MONTH(C1084)&gt;=7,MONTH(C1084)&lt;=9),3,4))))</f>
        <v>4</v>
      </c>
      <c r="D1085" s="107"/>
      <c r="E1085" s="67" t="s">
        <v>13193</v>
      </c>
      <c r="F1085" s="66" t="s">
        <v>4621</v>
      </c>
      <c r="G1085" s="45"/>
      <c r="H1085" s="45"/>
      <c r="I1085" s="45"/>
      <c r="J1085" s="45"/>
    </row>
    <row r="1086" spans="1:10" ht="14.1" customHeight="1" thickBot="1" x14ac:dyDescent="0.25">
      <c r="A1086" s="45"/>
      <c r="B1086" s="45"/>
      <c r="C1086" s="45"/>
      <c r="D1086" s="45"/>
      <c r="E1086" s="45"/>
      <c r="F1086" s="45"/>
      <c r="G1086" s="45"/>
      <c r="H1086" s="45"/>
      <c r="I1086" s="45"/>
      <c r="J1086" s="45"/>
    </row>
    <row r="1087" spans="1:10" ht="14.1" customHeight="1" thickBot="1" x14ac:dyDescent="0.25">
      <c r="A1087" s="72" t="s">
        <v>15735</v>
      </c>
      <c r="B1087" s="72" t="s">
        <v>16146</v>
      </c>
      <c r="C1087" s="72" t="s">
        <v>15641</v>
      </c>
      <c r="D1087" s="72" t="s">
        <v>15251</v>
      </c>
      <c r="E1087" s="72" t="s">
        <v>6932</v>
      </c>
      <c r="F1087" s="72" t="s">
        <v>15280</v>
      </c>
      <c r="G1087" s="45"/>
      <c r="H1087" s="45"/>
      <c r="I1087" s="45"/>
      <c r="J1087" s="45"/>
    </row>
    <row r="1088" spans="1:10" ht="13.5" customHeight="1" x14ac:dyDescent="0.2">
      <c r="A1088" s="81">
        <v>86101705</v>
      </c>
      <c r="B1088" s="69" t="str">
        <f ca="1">IFERROR(INDEX(UNSPSCDes,MATCH(INDIRECT(ADDRESS(ROW(),COLUMN()-1,4)),UNSPSCCode,0)),"")</f>
        <v>Capacitación administrativa</v>
      </c>
      <c r="C1088" s="81" t="s">
        <v>1449</v>
      </c>
      <c r="D1088" s="81">
        <v>3</v>
      </c>
      <c r="E1088" s="71">
        <v>40000</v>
      </c>
      <c r="F1088" s="70">
        <f ca="1">INDIRECT(ADDRESS(ROW(),COLUMN()-2,4))*INDIRECT(ADDRESS(ROW(),COLUMN()-1,4))</f>
        <v>120000</v>
      </c>
      <c r="G1088" s="45"/>
      <c r="H1088" s="45"/>
      <c r="I1088" s="45"/>
      <c r="J1088" s="45"/>
    </row>
    <row r="1089" spans="1:10" ht="14.1" customHeight="1" x14ac:dyDescent="0.2">
      <c r="A1089" s="45"/>
      <c r="B1089" s="45"/>
      <c r="C1089" s="45"/>
      <c r="D1089" s="45"/>
      <c r="E1089" s="73" t="s">
        <v>12551</v>
      </c>
      <c r="F1089" s="74">
        <f ca="1">SUM(Table353[MONTO TOTAL ESTIMADO])</f>
        <v>120000</v>
      </c>
      <c r="G1089" s="45"/>
      <c r="H1089" s="45" t="str">
        <f>C1081</f>
        <v>Servicios</v>
      </c>
      <c r="I1089" s="45" t="str">
        <f>E1081</f>
        <v>No</v>
      </c>
      <c r="J1089" s="45" t="str">
        <f>D1081</f>
        <v>Compras Menores</v>
      </c>
    </row>
    <row r="1090" spans="1:10" ht="14.1" customHeight="1" thickBot="1" x14ac:dyDescent="0.3"/>
    <row r="1091" spans="1:10" ht="33.75" customHeight="1" thickBot="1" x14ac:dyDescent="0.25">
      <c r="A1091" s="64" t="s">
        <v>16382</v>
      </c>
      <c r="B1091" s="64" t="s">
        <v>161</v>
      </c>
      <c r="C1091" s="64" t="s">
        <v>11725</v>
      </c>
      <c r="D1091" s="64" t="s">
        <v>14378</v>
      </c>
      <c r="E1091" s="64" t="s">
        <v>10961</v>
      </c>
      <c r="F1091" s="64" t="s">
        <v>11094</v>
      </c>
      <c r="G1091" s="45"/>
      <c r="H1091" s="45"/>
      <c r="I1091" s="45"/>
      <c r="J1091" s="45"/>
    </row>
    <row r="1092" spans="1:10" ht="13.5" customHeight="1" thickBot="1" x14ac:dyDescent="0.25">
      <c r="A1092" s="66" t="s">
        <v>18862</v>
      </c>
      <c r="B1092" s="66" t="s">
        <v>18863</v>
      </c>
      <c r="C1092" s="66" t="s">
        <v>17798</v>
      </c>
      <c r="D1092" s="66" t="s">
        <v>17483</v>
      </c>
      <c r="E1092" s="66" t="s">
        <v>8854</v>
      </c>
      <c r="F1092" s="66"/>
      <c r="G1092" s="45"/>
      <c r="H1092" s="45"/>
      <c r="I1092" s="45"/>
      <c r="J1092" s="45"/>
    </row>
    <row r="1093" spans="1:10" ht="14.1" customHeight="1" thickBot="1" x14ac:dyDescent="0.25">
      <c r="A1093" s="106" t="s">
        <v>14828</v>
      </c>
      <c r="B1093" s="67" t="s">
        <v>8528</v>
      </c>
      <c r="C1093" s="76">
        <v>43122</v>
      </c>
      <c r="D1093" s="106" t="s">
        <v>9385</v>
      </c>
      <c r="E1093" s="67" t="s">
        <v>13094</v>
      </c>
      <c r="F1093" s="66" t="s">
        <v>3080</v>
      </c>
      <c r="G1093" s="45"/>
      <c r="H1093" s="45"/>
      <c r="I1093" s="45"/>
      <c r="J1093" s="45"/>
    </row>
    <row r="1094" spans="1:10" ht="14.1" customHeight="1" thickBot="1" x14ac:dyDescent="0.25">
      <c r="A1094" s="107"/>
      <c r="B1094" s="67" t="s">
        <v>1786</v>
      </c>
      <c r="C1094" s="89">
        <f>IF(C1093="","",IF(AND(MONTH(C1093)&gt;=1,MONTH(C1093)&lt;=3),1,IF(AND(MONTH(C1093)&gt;=4,MONTH(C1093)&lt;=6),2,IF(AND(MONTH(C1093)&gt;=7,MONTH(C1093)&lt;=9),3,4))))</f>
        <v>1</v>
      </c>
      <c r="D1094" s="107"/>
      <c r="E1094" s="67" t="s">
        <v>2417</v>
      </c>
      <c r="F1094" s="66" t="s">
        <v>14449</v>
      </c>
      <c r="G1094" s="45"/>
      <c r="H1094" s="45"/>
      <c r="I1094" s="45"/>
      <c r="J1094" s="45"/>
    </row>
    <row r="1095" spans="1:10" ht="14.1" customHeight="1" thickBot="1" x14ac:dyDescent="0.25">
      <c r="A1095" s="107"/>
      <c r="B1095" s="67" t="s">
        <v>12943</v>
      </c>
      <c r="C1095" s="76">
        <v>43165</v>
      </c>
      <c r="D1095" s="107"/>
      <c r="E1095" s="67" t="s">
        <v>3073</v>
      </c>
      <c r="F1095" s="66" t="s">
        <v>4621</v>
      </c>
      <c r="G1095" s="45"/>
      <c r="H1095" s="45"/>
      <c r="I1095" s="45"/>
      <c r="J1095" s="45"/>
    </row>
    <row r="1096" spans="1:10" ht="14.1" customHeight="1" thickBot="1" x14ac:dyDescent="0.25">
      <c r="A1096" s="107"/>
      <c r="B1096" s="67" t="s">
        <v>1786</v>
      </c>
      <c r="C1096" s="89">
        <f>IF(C1095="","",IF(AND(MONTH(C1095)&gt;=1,MONTH(C1095)&lt;=3),1,IF(AND(MONTH(C1095)&gt;=4,MONTH(C1095)&lt;=6),2,IF(AND(MONTH(C1095)&gt;=7,MONTH(C1095)&lt;=9),3,4))))</f>
        <v>1</v>
      </c>
      <c r="D1096" s="107"/>
      <c r="E1096" s="67" t="s">
        <v>13193</v>
      </c>
      <c r="F1096" s="66" t="s">
        <v>4621</v>
      </c>
      <c r="G1096" s="45"/>
      <c r="H1096" s="45"/>
      <c r="I1096" s="45"/>
      <c r="J1096" s="45"/>
    </row>
    <row r="1097" spans="1:10" ht="14.1" customHeight="1" thickBot="1" x14ac:dyDescent="0.25">
      <c r="A1097" s="45"/>
      <c r="B1097" s="45"/>
      <c r="C1097" s="45"/>
      <c r="D1097" s="45"/>
      <c r="E1097" s="45"/>
      <c r="F1097" s="45"/>
      <c r="G1097" s="45"/>
      <c r="H1097" s="45"/>
      <c r="I1097" s="45"/>
      <c r="J1097" s="45"/>
    </row>
    <row r="1098" spans="1:10" ht="14.1" customHeight="1" thickBot="1" x14ac:dyDescent="0.25">
      <c r="A1098" s="72" t="s">
        <v>15735</v>
      </c>
      <c r="B1098" s="72" t="s">
        <v>16146</v>
      </c>
      <c r="C1098" s="72" t="s">
        <v>15641</v>
      </c>
      <c r="D1098" s="72" t="s">
        <v>15251</v>
      </c>
      <c r="E1098" s="72" t="s">
        <v>6932</v>
      </c>
      <c r="F1098" s="72" t="s">
        <v>15280</v>
      </c>
      <c r="G1098" s="45"/>
      <c r="H1098" s="45"/>
      <c r="I1098" s="45"/>
      <c r="J1098" s="45"/>
    </row>
    <row r="1099" spans="1:10" ht="13.5" customHeight="1" x14ac:dyDescent="0.2">
      <c r="A1099" s="81">
        <v>56101519</v>
      </c>
      <c r="B1099" s="69" t="str">
        <f t="shared" ref="B1099:B1109" ca="1" si="70">IFERROR(INDEX(UNSPSCDes,MATCH(INDIRECT(ADDRESS(ROW(),COLUMN()-1,4)),UNSPSCCode,0)),"")</f>
        <v>Mesas</v>
      </c>
      <c r="C1099" s="81" t="s">
        <v>1449</v>
      </c>
      <c r="D1099" s="81">
        <v>1</v>
      </c>
      <c r="E1099" s="71">
        <v>8975</v>
      </c>
      <c r="F1099" s="70">
        <f t="shared" ref="F1099:F1109" ca="1" si="71">INDIRECT(ADDRESS(ROW(),COLUMN()-2,4))*INDIRECT(ADDRESS(ROW(),COLUMN()-1,4))</f>
        <v>8975</v>
      </c>
      <c r="G1099" s="45"/>
      <c r="H1099" s="45"/>
      <c r="I1099" s="45"/>
      <c r="J1099" s="45"/>
    </row>
    <row r="1100" spans="1:10" ht="13.5" customHeight="1" x14ac:dyDescent="0.2">
      <c r="A1100" s="81">
        <v>56112104</v>
      </c>
      <c r="B1100" s="69" t="str">
        <f t="shared" ca="1" si="70"/>
        <v>Sillas para ejecutivos</v>
      </c>
      <c r="C1100" s="81" t="s">
        <v>1449</v>
      </c>
      <c r="D1100" s="81">
        <v>1</v>
      </c>
      <c r="E1100" s="71">
        <v>9250</v>
      </c>
      <c r="F1100" s="70">
        <f t="shared" ca="1" si="71"/>
        <v>9250</v>
      </c>
      <c r="G1100" s="45"/>
      <c r="H1100" s="45"/>
      <c r="I1100" s="45"/>
      <c r="J1100" s="45"/>
    </row>
    <row r="1101" spans="1:10" ht="13.5" customHeight="1" x14ac:dyDescent="0.2">
      <c r="A1101" s="81">
        <v>56101522</v>
      </c>
      <c r="B1101" s="69" t="str">
        <f t="shared" ca="1" si="70"/>
        <v>Sillas de brazos</v>
      </c>
      <c r="C1101" s="81" t="s">
        <v>1449</v>
      </c>
      <c r="D1101" s="81">
        <v>6</v>
      </c>
      <c r="E1101" s="71">
        <v>4350</v>
      </c>
      <c r="F1101" s="70">
        <f t="shared" ca="1" si="71"/>
        <v>26100</v>
      </c>
      <c r="G1101" s="45"/>
      <c r="H1101" s="45"/>
      <c r="I1101" s="45"/>
      <c r="J1101" s="45"/>
    </row>
    <row r="1102" spans="1:10" ht="13.5" customHeight="1" x14ac:dyDescent="0.2">
      <c r="A1102" s="81">
        <v>56101508</v>
      </c>
      <c r="B1102" s="69" t="str">
        <f t="shared" ca="1" si="70"/>
        <v>Colchones o sets para dormir</v>
      </c>
      <c r="C1102" s="81" t="s">
        <v>1449</v>
      </c>
      <c r="D1102" s="81">
        <v>1</v>
      </c>
      <c r="E1102" s="71">
        <v>19875</v>
      </c>
      <c r="F1102" s="70">
        <f t="shared" ca="1" si="71"/>
        <v>19875</v>
      </c>
      <c r="G1102" s="45"/>
      <c r="H1102" s="45"/>
      <c r="I1102" s="45"/>
      <c r="J1102" s="45"/>
    </row>
    <row r="1103" spans="1:10" ht="13.5" customHeight="1" x14ac:dyDescent="0.2">
      <c r="A1103" s="81">
        <v>56112104</v>
      </c>
      <c r="B1103" s="69" t="str">
        <f t="shared" ca="1" si="70"/>
        <v>Sillas para ejecutivos</v>
      </c>
      <c r="C1103" s="81" t="s">
        <v>1449</v>
      </c>
      <c r="D1103" s="81">
        <v>1</v>
      </c>
      <c r="E1103" s="71">
        <v>6250</v>
      </c>
      <c r="F1103" s="70">
        <f t="shared" ca="1" si="71"/>
        <v>6250</v>
      </c>
      <c r="G1103" s="45"/>
      <c r="H1103" s="45"/>
      <c r="I1103" s="45"/>
      <c r="J1103" s="45"/>
    </row>
    <row r="1104" spans="1:10" ht="13.5" customHeight="1" x14ac:dyDescent="0.2">
      <c r="A1104" s="81">
        <v>78131602</v>
      </c>
      <c r="B1104" s="69" t="str">
        <f t="shared" ca="1" si="70"/>
        <v>Almacenaje de archivos de carpetas</v>
      </c>
      <c r="C1104" s="81" t="s">
        <v>1449</v>
      </c>
      <c r="D1104" s="81">
        <v>4</v>
      </c>
      <c r="E1104" s="71">
        <v>11850</v>
      </c>
      <c r="F1104" s="70">
        <f t="shared" ca="1" si="71"/>
        <v>47400</v>
      </c>
      <c r="G1104" s="45"/>
      <c r="H1104" s="45"/>
      <c r="I1104" s="45"/>
      <c r="J1104" s="45"/>
    </row>
    <row r="1105" spans="1:10" ht="13.5" customHeight="1" x14ac:dyDescent="0.2">
      <c r="A1105" s="81">
        <v>56112004</v>
      </c>
      <c r="B1105" s="69" t="str">
        <f t="shared" ca="1" si="70"/>
        <v>Organizadores de soporte para computadores</v>
      </c>
      <c r="C1105" s="81" t="s">
        <v>1449</v>
      </c>
      <c r="D1105" s="81">
        <v>2</v>
      </c>
      <c r="E1105" s="71">
        <v>5500</v>
      </c>
      <c r="F1105" s="70">
        <f t="shared" ca="1" si="71"/>
        <v>11000</v>
      </c>
      <c r="G1105" s="45"/>
      <c r="H1105" s="45"/>
      <c r="I1105" s="45"/>
      <c r="J1105" s="45"/>
    </row>
    <row r="1106" spans="1:10" ht="13.5" customHeight="1" x14ac:dyDescent="0.2">
      <c r="A1106" s="81">
        <v>56101502</v>
      </c>
      <c r="B1106" s="69" t="str">
        <f t="shared" ca="1" si="70"/>
        <v>Sofás</v>
      </c>
      <c r="C1106" s="81" t="s">
        <v>1449</v>
      </c>
      <c r="D1106" s="81">
        <v>1</v>
      </c>
      <c r="E1106" s="71">
        <v>6850</v>
      </c>
      <c r="F1106" s="70">
        <f t="shared" ca="1" si="71"/>
        <v>6850</v>
      </c>
      <c r="G1106" s="45"/>
      <c r="H1106" s="45"/>
      <c r="I1106" s="45"/>
      <c r="J1106" s="45"/>
    </row>
    <row r="1107" spans="1:10" ht="13.5" customHeight="1" x14ac:dyDescent="0.2">
      <c r="A1107" s="81">
        <v>56112104</v>
      </c>
      <c r="B1107" s="69" t="str">
        <f t="shared" ca="1" si="70"/>
        <v>Sillas para ejecutivos</v>
      </c>
      <c r="C1107" s="81" t="s">
        <v>1449</v>
      </c>
      <c r="D1107" s="81">
        <v>1</v>
      </c>
      <c r="E1107" s="71">
        <v>12400</v>
      </c>
      <c r="F1107" s="70">
        <f t="shared" ca="1" si="71"/>
        <v>12400</v>
      </c>
      <c r="G1107" s="45"/>
      <c r="H1107" s="45"/>
      <c r="I1107" s="45"/>
      <c r="J1107" s="45"/>
    </row>
    <row r="1108" spans="1:10" ht="13.5" customHeight="1" x14ac:dyDescent="0.2">
      <c r="A1108" s="81">
        <v>56112102</v>
      </c>
      <c r="B1108" s="69" t="str">
        <f t="shared" ca="1" si="70"/>
        <v>Sillas para grupos de trabajo</v>
      </c>
      <c r="C1108" s="81" t="s">
        <v>1449</v>
      </c>
      <c r="D1108" s="81">
        <v>10</v>
      </c>
      <c r="E1108" s="71">
        <v>6200</v>
      </c>
      <c r="F1108" s="70">
        <f t="shared" ca="1" si="71"/>
        <v>62000</v>
      </c>
      <c r="G1108" s="45"/>
      <c r="H1108" s="45"/>
      <c r="I1108" s="45"/>
      <c r="J1108" s="45"/>
    </row>
    <row r="1109" spans="1:10" ht="13.5" customHeight="1" x14ac:dyDescent="0.2">
      <c r="A1109" s="81">
        <v>56101703</v>
      </c>
      <c r="B1109" s="69" t="str">
        <f t="shared" ca="1" si="70"/>
        <v>Escritorios</v>
      </c>
      <c r="C1109" s="81" t="s">
        <v>1449</v>
      </c>
      <c r="D1109" s="81">
        <v>1</v>
      </c>
      <c r="E1109" s="71">
        <v>24000</v>
      </c>
      <c r="F1109" s="70">
        <f t="shared" ca="1" si="71"/>
        <v>24000</v>
      </c>
      <c r="G1109" s="45"/>
      <c r="H1109" s="45"/>
      <c r="I1109" s="45"/>
      <c r="J1109" s="45"/>
    </row>
    <row r="1110" spans="1:10" ht="14.1" customHeight="1" x14ac:dyDescent="0.2">
      <c r="A1110" s="45"/>
      <c r="B1110" s="45"/>
      <c r="C1110" s="45"/>
      <c r="D1110" s="45"/>
      <c r="E1110" s="73" t="s">
        <v>12551</v>
      </c>
      <c r="F1110" s="74">
        <f ca="1">SUM(Table354[MONTO TOTAL ESTIMADO])</f>
        <v>234100</v>
      </c>
      <c r="G1110" s="45"/>
      <c r="H1110" s="45" t="str">
        <f>C1092</f>
        <v>Bienes</v>
      </c>
      <c r="I1110" s="45" t="str">
        <f>E1092</f>
        <v>Sí</v>
      </c>
      <c r="J1110" s="45" t="str">
        <f>D1092</f>
        <v>Compras Menores</v>
      </c>
    </row>
    <row r="1111" spans="1:10" ht="14.1" customHeight="1" thickBot="1" x14ac:dyDescent="0.3"/>
    <row r="1112" spans="1:10" ht="33.75" customHeight="1" thickBot="1" x14ac:dyDescent="0.25">
      <c r="A1112" s="64" t="s">
        <v>16382</v>
      </c>
      <c r="B1112" s="64" t="s">
        <v>161</v>
      </c>
      <c r="C1112" s="64" t="s">
        <v>11725</v>
      </c>
      <c r="D1112" s="64" t="s">
        <v>14378</v>
      </c>
      <c r="E1112" s="64" t="s">
        <v>10961</v>
      </c>
      <c r="F1112" s="64" t="s">
        <v>11094</v>
      </c>
      <c r="G1112" s="45"/>
      <c r="H1112" s="45"/>
      <c r="I1112" s="45"/>
      <c r="J1112" s="45"/>
    </row>
    <row r="1113" spans="1:10" ht="13.5" customHeight="1" thickBot="1" x14ac:dyDescent="0.25">
      <c r="A1113" s="66" t="s">
        <v>18862</v>
      </c>
      <c r="B1113" s="66" t="s">
        <v>18863</v>
      </c>
      <c r="C1113" s="66" t="s">
        <v>17798</v>
      </c>
      <c r="D1113" s="66" t="s">
        <v>17483</v>
      </c>
      <c r="E1113" s="66" t="s">
        <v>17854</v>
      </c>
      <c r="F1113" s="66"/>
      <c r="G1113" s="45"/>
      <c r="H1113" s="45"/>
      <c r="I1113" s="45"/>
      <c r="J1113" s="45"/>
    </row>
    <row r="1114" spans="1:10" ht="14.1" customHeight="1" thickBot="1" x14ac:dyDescent="0.25">
      <c r="A1114" s="106" t="s">
        <v>14828</v>
      </c>
      <c r="B1114" s="67" t="s">
        <v>8528</v>
      </c>
      <c r="C1114" s="76">
        <v>43201</v>
      </c>
      <c r="D1114" s="106" t="s">
        <v>9385</v>
      </c>
      <c r="E1114" s="67" t="s">
        <v>13094</v>
      </c>
      <c r="F1114" s="66" t="s">
        <v>3080</v>
      </c>
      <c r="G1114" s="45"/>
      <c r="H1114" s="45"/>
      <c r="I1114" s="45"/>
      <c r="J1114" s="45"/>
    </row>
    <row r="1115" spans="1:10" ht="14.1" customHeight="1" thickBot="1" x14ac:dyDescent="0.25">
      <c r="A1115" s="107"/>
      <c r="B1115" s="67" t="s">
        <v>1786</v>
      </c>
      <c r="C1115" s="89">
        <f>IF(C1114="","",IF(AND(MONTH(C1114)&gt;=1,MONTH(C1114)&lt;=3),1,IF(AND(MONTH(C1114)&gt;=4,MONTH(C1114)&lt;=6),2,IF(AND(MONTH(C1114)&gt;=7,MONTH(C1114)&lt;=9),3,4))))</f>
        <v>2</v>
      </c>
      <c r="D1115" s="107"/>
      <c r="E1115" s="67" t="s">
        <v>2417</v>
      </c>
      <c r="F1115" s="66" t="s">
        <v>14449</v>
      </c>
      <c r="G1115" s="45"/>
      <c r="H1115" s="45"/>
      <c r="I1115" s="45"/>
      <c r="J1115" s="45"/>
    </row>
    <row r="1116" spans="1:10" ht="14.1" customHeight="1" thickBot="1" x14ac:dyDescent="0.25">
      <c r="A1116" s="107"/>
      <c r="B1116" s="67" t="s">
        <v>12943</v>
      </c>
      <c r="C1116" s="76">
        <v>43252</v>
      </c>
      <c r="D1116" s="107"/>
      <c r="E1116" s="67" t="s">
        <v>3073</v>
      </c>
      <c r="F1116" s="66" t="s">
        <v>4621</v>
      </c>
      <c r="G1116" s="45"/>
      <c r="H1116" s="45"/>
      <c r="I1116" s="45"/>
      <c r="J1116" s="45"/>
    </row>
    <row r="1117" spans="1:10" ht="14.1" customHeight="1" thickBot="1" x14ac:dyDescent="0.25">
      <c r="A1117" s="107"/>
      <c r="B1117" s="67" t="s">
        <v>1786</v>
      </c>
      <c r="C1117" s="89">
        <f>IF(C1116="","",IF(AND(MONTH(C1116)&gt;=1,MONTH(C1116)&lt;=3),1,IF(AND(MONTH(C1116)&gt;=4,MONTH(C1116)&lt;=6),2,IF(AND(MONTH(C1116)&gt;=7,MONTH(C1116)&lt;=9),3,4))))</f>
        <v>2</v>
      </c>
      <c r="D1117" s="107"/>
      <c r="E1117" s="67" t="s">
        <v>13193</v>
      </c>
      <c r="F1117" s="66" t="s">
        <v>4621</v>
      </c>
      <c r="G1117" s="45"/>
      <c r="H1117" s="45"/>
      <c r="I1117" s="45"/>
      <c r="J1117" s="45"/>
    </row>
    <row r="1118" spans="1:10" ht="14.1" customHeight="1" thickBot="1" x14ac:dyDescent="0.25">
      <c r="A1118" s="45"/>
      <c r="B1118" s="45"/>
      <c r="C1118" s="45"/>
      <c r="D1118" s="45"/>
      <c r="E1118" s="45"/>
      <c r="F1118" s="45"/>
      <c r="G1118" s="45"/>
      <c r="H1118" s="45"/>
      <c r="I1118" s="45"/>
      <c r="J1118" s="45"/>
    </row>
    <row r="1119" spans="1:10" ht="14.1" customHeight="1" thickBot="1" x14ac:dyDescent="0.25">
      <c r="A1119" s="72" t="s">
        <v>15735</v>
      </c>
      <c r="B1119" s="72" t="s">
        <v>16146</v>
      </c>
      <c r="C1119" s="72" t="s">
        <v>15641</v>
      </c>
      <c r="D1119" s="72" t="s">
        <v>15251</v>
      </c>
      <c r="E1119" s="72" t="s">
        <v>6932</v>
      </c>
      <c r="F1119" s="72" t="s">
        <v>15280</v>
      </c>
      <c r="G1119" s="45"/>
      <c r="H1119" s="45"/>
      <c r="I1119" s="45"/>
      <c r="J1119" s="45"/>
    </row>
    <row r="1120" spans="1:10" ht="13.5" customHeight="1" x14ac:dyDescent="0.2">
      <c r="A1120" s="81">
        <v>56112104</v>
      </c>
      <c r="B1120" s="69" t="str">
        <f t="shared" ref="B1120:B1123" ca="1" si="72">IFERROR(INDEX(UNSPSCDes,MATCH(INDIRECT(ADDRESS(ROW(),COLUMN()-1,4)),UNSPSCCode,0)),"")</f>
        <v>Sillas para ejecutivos</v>
      </c>
      <c r="C1120" s="81" t="s">
        <v>1449</v>
      </c>
      <c r="D1120" s="81">
        <v>1</v>
      </c>
      <c r="E1120" s="71">
        <v>6250</v>
      </c>
      <c r="F1120" s="70">
        <f t="shared" ref="F1120:F1123" ca="1" si="73">INDIRECT(ADDRESS(ROW(),COLUMN()-2,4))*INDIRECT(ADDRESS(ROW(),COLUMN()-1,4))</f>
        <v>6250</v>
      </c>
      <c r="G1120" s="45"/>
      <c r="H1120" s="45"/>
      <c r="I1120" s="45"/>
      <c r="J1120" s="45"/>
    </row>
    <row r="1121" spans="1:10" ht="13.5" customHeight="1" x14ac:dyDescent="0.2">
      <c r="A1121" s="81">
        <v>56101522</v>
      </c>
      <c r="B1121" s="69" t="str">
        <f t="shared" ca="1" si="72"/>
        <v>Sillas de brazos</v>
      </c>
      <c r="C1121" s="81" t="s">
        <v>1449</v>
      </c>
      <c r="D1121" s="81">
        <v>2</v>
      </c>
      <c r="E1121" s="71">
        <v>4350</v>
      </c>
      <c r="F1121" s="70">
        <f t="shared" ca="1" si="73"/>
        <v>8700</v>
      </c>
      <c r="G1121" s="45"/>
      <c r="H1121" s="45"/>
      <c r="I1121" s="45"/>
      <c r="J1121" s="45"/>
    </row>
    <row r="1122" spans="1:10" ht="13.5" customHeight="1" x14ac:dyDescent="0.2">
      <c r="A1122" s="81">
        <v>78131602</v>
      </c>
      <c r="B1122" s="69" t="str">
        <f t="shared" ca="1" si="72"/>
        <v>Almacenaje de archivos de carpetas</v>
      </c>
      <c r="C1122" s="81" t="s">
        <v>1449</v>
      </c>
      <c r="D1122" s="81">
        <v>2</v>
      </c>
      <c r="E1122" s="71">
        <v>11850</v>
      </c>
      <c r="F1122" s="70">
        <f t="shared" ca="1" si="73"/>
        <v>23700</v>
      </c>
      <c r="G1122" s="45"/>
      <c r="H1122" s="45"/>
      <c r="I1122" s="45"/>
      <c r="J1122" s="45"/>
    </row>
    <row r="1123" spans="1:10" ht="13.5" customHeight="1" x14ac:dyDescent="0.2">
      <c r="A1123" s="81">
        <v>56101714</v>
      </c>
      <c r="B1123" s="69" t="str">
        <f t="shared" ca="1" si="72"/>
        <v>Estantes para carpetas de información</v>
      </c>
      <c r="C1123" s="81" t="s">
        <v>1449</v>
      </c>
      <c r="D1123" s="81">
        <v>1</v>
      </c>
      <c r="E1123" s="71">
        <v>10000</v>
      </c>
      <c r="F1123" s="70">
        <f t="shared" ca="1" si="73"/>
        <v>10000</v>
      </c>
      <c r="G1123" s="45"/>
      <c r="H1123" s="45"/>
      <c r="I1123" s="45"/>
      <c r="J1123" s="45"/>
    </row>
    <row r="1124" spans="1:10" ht="14.1" customHeight="1" x14ac:dyDescent="0.2">
      <c r="A1124" s="45"/>
      <c r="B1124" s="45"/>
      <c r="C1124" s="45"/>
      <c r="D1124" s="45"/>
      <c r="E1124" s="73" t="s">
        <v>12551</v>
      </c>
      <c r="F1124" s="74">
        <f ca="1">SUM(Table355[MONTO TOTAL ESTIMADO])</f>
        <v>48650</v>
      </c>
      <c r="G1124" s="45"/>
      <c r="H1124" s="45" t="str">
        <f>C1113</f>
        <v>Bienes</v>
      </c>
      <c r="I1124" s="45" t="str">
        <f>E1113</f>
        <v>No</v>
      </c>
      <c r="J1124" s="45" t="str">
        <f>D1113</f>
        <v>Compras Menores</v>
      </c>
    </row>
    <row r="1125" spans="1:10" ht="14.1" customHeight="1" thickBot="1" x14ac:dyDescent="0.3"/>
    <row r="1126" spans="1:10" ht="33.75" customHeight="1" thickBot="1" x14ac:dyDescent="0.25">
      <c r="A1126" s="64" t="s">
        <v>16382</v>
      </c>
      <c r="B1126" s="64" t="s">
        <v>161</v>
      </c>
      <c r="C1126" s="64" t="s">
        <v>11725</v>
      </c>
      <c r="D1126" s="64" t="s">
        <v>14378</v>
      </c>
      <c r="E1126" s="64" t="s">
        <v>10961</v>
      </c>
      <c r="F1126" s="64" t="s">
        <v>11094</v>
      </c>
      <c r="G1126" s="45"/>
      <c r="H1126" s="45"/>
      <c r="I1126" s="45"/>
      <c r="J1126" s="45"/>
    </row>
    <row r="1127" spans="1:10" ht="13.5" customHeight="1" thickBot="1" x14ac:dyDescent="0.25">
      <c r="A1127" s="66" t="s">
        <v>18862</v>
      </c>
      <c r="B1127" s="66" t="s">
        <v>18863</v>
      </c>
      <c r="C1127" s="66" t="s">
        <v>17798</v>
      </c>
      <c r="D1127" s="66" t="s">
        <v>17483</v>
      </c>
      <c r="E1127" s="66" t="s">
        <v>8854</v>
      </c>
      <c r="F1127" s="66"/>
      <c r="G1127" s="45"/>
      <c r="H1127" s="45"/>
      <c r="I1127" s="45"/>
      <c r="J1127" s="45"/>
    </row>
    <row r="1128" spans="1:10" ht="14.1" customHeight="1" thickBot="1" x14ac:dyDescent="0.25">
      <c r="A1128" s="106" t="s">
        <v>14828</v>
      </c>
      <c r="B1128" s="67" t="s">
        <v>8528</v>
      </c>
      <c r="C1128" s="76">
        <v>43293</v>
      </c>
      <c r="D1128" s="106" t="s">
        <v>9385</v>
      </c>
      <c r="E1128" s="67" t="s">
        <v>13094</v>
      </c>
      <c r="F1128" s="66" t="s">
        <v>3080</v>
      </c>
      <c r="G1128" s="45"/>
      <c r="H1128" s="45"/>
      <c r="I1128" s="45"/>
      <c r="J1128" s="45"/>
    </row>
    <row r="1129" spans="1:10" ht="14.1" customHeight="1" thickBot="1" x14ac:dyDescent="0.25">
      <c r="A1129" s="107"/>
      <c r="B1129" s="67" t="s">
        <v>1786</v>
      </c>
      <c r="C1129" s="91">
        <f>IF(C1128="","",IF(AND(MONTH(C1128)&gt;=1,MONTH(C1128)&lt;=3),1,IF(AND(MONTH(C1128)&gt;=4,MONTH(C1128)&lt;=6),2,IF(AND(MONTH(C1128)&gt;=7,MONTH(C1128)&lt;=9),3,4))))</f>
        <v>3</v>
      </c>
      <c r="D1129" s="107"/>
      <c r="E1129" s="67" t="s">
        <v>2417</v>
      </c>
      <c r="F1129" s="66" t="s">
        <v>14449</v>
      </c>
      <c r="G1129" s="45"/>
      <c r="H1129" s="45"/>
      <c r="I1129" s="45"/>
      <c r="J1129" s="45"/>
    </row>
    <row r="1130" spans="1:10" ht="14.1" customHeight="1" thickBot="1" x14ac:dyDescent="0.25">
      <c r="A1130" s="107"/>
      <c r="B1130" s="67" t="s">
        <v>12943</v>
      </c>
      <c r="C1130" s="76">
        <v>43347</v>
      </c>
      <c r="D1130" s="107"/>
      <c r="E1130" s="67" t="s">
        <v>3073</v>
      </c>
      <c r="F1130" s="66" t="s">
        <v>4621</v>
      </c>
      <c r="G1130" s="45"/>
      <c r="H1130" s="45"/>
      <c r="I1130" s="45"/>
      <c r="J1130" s="45"/>
    </row>
    <row r="1131" spans="1:10" ht="14.1" customHeight="1" thickBot="1" x14ac:dyDescent="0.25">
      <c r="A1131" s="107"/>
      <c r="B1131" s="67" t="s">
        <v>1786</v>
      </c>
      <c r="C1131" s="91">
        <f>IF(C1130="","",IF(AND(MONTH(C1130)&gt;=1,MONTH(C1130)&lt;=3),1,IF(AND(MONTH(C1130)&gt;=4,MONTH(C1130)&lt;=6),2,IF(AND(MONTH(C1130)&gt;=7,MONTH(C1130)&lt;=9),3,4))))</f>
        <v>3</v>
      </c>
      <c r="D1131" s="107"/>
      <c r="E1131" s="67" t="s">
        <v>13193</v>
      </c>
      <c r="F1131" s="66" t="s">
        <v>4621</v>
      </c>
      <c r="G1131" s="45"/>
      <c r="H1131" s="45"/>
      <c r="I1131" s="45"/>
      <c r="J1131" s="45"/>
    </row>
    <row r="1132" spans="1:10" ht="14.1" customHeight="1" thickBot="1" x14ac:dyDescent="0.25">
      <c r="A1132" s="45"/>
      <c r="B1132" s="45"/>
      <c r="C1132" s="45"/>
      <c r="D1132" s="45"/>
      <c r="E1132" s="45"/>
      <c r="F1132" s="45"/>
      <c r="G1132" s="45"/>
      <c r="H1132" s="45"/>
      <c r="I1132" s="45"/>
      <c r="J1132" s="45"/>
    </row>
    <row r="1133" spans="1:10" ht="14.1" customHeight="1" thickBot="1" x14ac:dyDescent="0.25">
      <c r="A1133" s="72" t="s">
        <v>15735</v>
      </c>
      <c r="B1133" s="72" t="s">
        <v>16146</v>
      </c>
      <c r="C1133" s="72" t="s">
        <v>15641</v>
      </c>
      <c r="D1133" s="72" t="s">
        <v>15251</v>
      </c>
      <c r="E1133" s="72" t="s">
        <v>6932</v>
      </c>
      <c r="F1133" s="72" t="s">
        <v>15280</v>
      </c>
      <c r="G1133" s="45"/>
      <c r="H1133" s="45"/>
      <c r="I1133" s="45"/>
      <c r="J1133" s="45"/>
    </row>
    <row r="1134" spans="1:10" ht="13.5" customHeight="1" x14ac:dyDescent="0.2">
      <c r="A1134" s="81">
        <v>78131602</v>
      </c>
      <c r="B1134" s="69" t="str">
        <f ca="1">IFERROR(INDEX(UNSPSCDes,MATCH(INDIRECT(ADDRESS(ROW(),COLUMN()-1,4)),UNSPSCCode,0)),"")</f>
        <v>Almacenaje de archivos de carpetas</v>
      </c>
      <c r="C1134" s="81" t="s">
        <v>1449</v>
      </c>
      <c r="D1134" s="81">
        <v>2</v>
      </c>
      <c r="E1134" s="71">
        <v>12980</v>
      </c>
      <c r="F1134" s="70">
        <f ca="1">INDIRECT(ADDRESS(ROW(),COLUMN()-2,4))*INDIRECT(ADDRESS(ROW(),COLUMN()-1,4))</f>
        <v>25960</v>
      </c>
      <c r="G1134" s="45"/>
      <c r="H1134" s="45"/>
      <c r="I1134" s="45"/>
      <c r="J1134" s="45"/>
    </row>
    <row r="1135" spans="1:10" ht="14.1" customHeight="1" x14ac:dyDescent="0.2">
      <c r="A1135" s="45"/>
      <c r="B1135" s="45"/>
      <c r="C1135" s="45"/>
      <c r="D1135" s="45"/>
      <c r="E1135" s="73" t="s">
        <v>12551</v>
      </c>
      <c r="F1135" s="74">
        <f ca="1">SUM(Table356[MONTO TOTAL ESTIMADO])</f>
        <v>25960</v>
      </c>
      <c r="G1135" s="45"/>
      <c r="H1135" s="45" t="str">
        <f>C1127</f>
        <v>Bienes</v>
      </c>
      <c r="I1135" s="45" t="str">
        <f>E1127</f>
        <v>Sí</v>
      </c>
      <c r="J1135" s="45" t="str">
        <f>D1127</f>
        <v>Compras Menores</v>
      </c>
    </row>
    <row r="1136" spans="1:10" ht="14.1" customHeight="1" thickBot="1" x14ac:dyDescent="0.3"/>
    <row r="1137" spans="1:10" ht="33.75" customHeight="1" thickBot="1" x14ac:dyDescent="0.25">
      <c r="A1137" s="64" t="s">
        <v>16382</v>
      </c>
      <c r="B1137" s="64" t="s">
        <v>161</v>
      </c>
      <c r="C1137" s="64" t="s">
        <v>11725</v>
      </c>
      <c r="D1137" s="64" t="s">
        <v>14378</v>
      </c>
      <c r="E1137" s="64" t="s">
        <v>10961</v>
      </c>
      <c r="F1137" s="64" t="s">
        <v>11094</v>
      </c>
      <c r="G1137" s="45"/>
      <c r="H1137" s="45"/>
      <c r="I1137" s="45"/>
      <c r="J1137" s="45"/>
    </row>
    <row r="1138" spans="1:10" ht="13.5" customHeight="1" thickBot="1" x14ac:dyDescent="0.25">
      <c r="A1138" s="66" t="s">
        <v>18862</v>
      </c>
      <c r="B1138" s="66" t="s">
        <v>18863</v>
      </c>
      <c r="C1138" s="66" t="s">
        <v>17798</v>
      </c>
      <c r="D1138" s="66" t="s">
        <v>17483</v>
      </c>
      <c r="E1138" s="66" t="s">
        <v>17854</v>
      </c>
      <c r="F1138" s="66"/>
      <c r="G1138" s="45"/>
      <c r="H1138" s="45"/>
      <c r="I1138" s="45"/>
      <c r="J1138" s="45"/>
    </row>
    <row r="1139" spans="1:10" ht="14.1" customHeight="1" thickBot="1" x14ac:dyDescent="0.25">
      <c r="A1139" s="106" t="s">
        <v>14828</v>
      </c>
      <c r="B1139" s="67" t="s">
        <v>8528</v>
      </c>
      <c r="C1139" s="76">
        <v>43374</v>
      </c>
      <c r="D1139" s="106" t="s">
        <v>9385</v>
      </c>
      <c r="E1139" s="67" t="s">
        <v>13094</v>
      </c>
      <c r="F1139" s="66" t="s">
        <v>3080</v>
      </c>
      <c r="G1139" s="45"/>
      <c r="H1139" s="45"/>
      <c r="I1139" s="45"/>
      <c r="J1139" s="45"/>
    </row>
    <row r="1140" spans="1:10" ht="14.1" customHeight="1" thickBot="1" x14ac:dyDescent="0.25">
      <c r="A1140" s="107"/>
      <c r="B1140" s="67" t="s">
        <v>1786</v>
      </c>
      <c r="C1140" s="91">
        <f>IF(C1139="","",IF(AND(MONTH(C1139)&gt;=1,MONTH(C1139)&lt;=3),1,IF(AND(MONTH(C1139)&gt;=4,MONTH(C1139)&lt;=6),2,IF(AND(MONTH(C1139)&gt;=7,MONTH(C1139)&lt;=9),3,4))))</f>
        <v>4</v>
      </c>
      <c r="D1140" s="107"/>
      <c r="E1140" s="67" t="s">
        <v>2417</v>
      </c>
      <c r="F1140" s="66" t="s">
        <v>14449</v>
      </c>
      <c r="G1140" s="45"/>
      <c r="H1140" s="45"/>
      <c r="I1140" s="45"/>
      <c r="J1140" s="45"/>
    </row>
    <row r="1141" spans="1:10" ht="14.1" customHeight="1" thickBot="1" x14ac:dyDescent="0.25">
      <c r="A1141" s="107"/>
      <c r="B1141" s="67" t="s">
        <v>12943</v>
      </c>
      <c r="C1141" s="76">
        <v>43427</v>
      </c>
      <c r="D1141" s="107"/>
      <c r="E1141" s="67" t="s">
        <v>3073</v>
      </c>
      <c r="F1141" s="66" t="s">
        <v>4621</v>
      </c>
      <c r="G1141" s="45"/>
      <c r="H1141" s="45"/>
      <c r="I1141" s="45"/>
      <c r="J1141" s="45"/>
    </row>
    <row r="1142" spans="1:10" ht="14.1" customHeight="1" thickBot="1" x14ac:dyDescent="0.25">
      <c r="A1142" s="107"/>
      <c r="B1142" s="67" t="s">
        <v>1786</v>
      </c>
      <c r="C1142" s="91">
        <f>IF(C1141="","",IF(AND(MONTH(C1141)&gt;=1,MONTH(C1141)&lt;=3),1,IF(AND(MONTH(C1141)&gt;=4,MONTH(C1141)&lt;=6),2,IF(AND(MONTH(C1141)&gt;=7,MONTH(C1141)&lt;=9),3,4))))</f>
        <v>4</v>
      </c>
      <c r="D1142" s="107"/>
      <c r="E1142" s="67" t="s">
        <v>13193</v>
      </c>
      <c r="F1142" s="66" t="s">
        <v>4621</v>
      </c>
      <c r="G1142" s="45"/>
      <c r="H1142" s="45"/>
      <c r="I1142" s="45"/>
      <c r="J1142" s="45"/>
    </row>
    <row r="1143" spans="1:10" ht="14.1" customHeight="1" thickBot="1" x14ac:dyDescent="0.25">
      <c r="A1143" s="45"/>
      <c r="B1143" s="45"/>
      <c r="C1143" s="45"/>
      <c r="D1143" s="45"/>
      <c r="E1143" s="45"/>
      <c r="F1143" s="45"/>
      <c r="G1143" s="45"/>
      <c r="H1143" s="45"/>
      <c r="I1143" s="45"/>
      <c r="J1143" s="45"/>
    </row>
    <row r="1144" spans="1:10" ht="14.1" customHeight="1" thickBot="1" x14ac:dyDescent="0.25">
      <c r="A1144" s="72" t="s">
        <v>15735</v>
      </c>
      <c r="B1144" s="72" t="s">
        <v>16146</v>
      </c>
      <c r="C1144" s="72" t="s">
        <v>15641</v>
      </c>
      <c r="D1144" s="72" t="s">
        <v>15251</v>
      </c>
      <c r="E1144" s="72" t="s">
        <v>6932</v>
      </c>
      <c r="F1144" s="72" t="s">
        <v>15280</v>
      </c>
      <c r="G1144" s="45"/>
      <c r="H1144" s="45"/>
      <c r="I1144" s="45"/>
      <c r="J1144" s="45"/>
    </row>
    <row r="1145" spans="1:10" ht="13.5" customHeight="1" x14ac:dyDescent="0.2">
      <c r="A1145" s="81">
        <v>78131602</v>
      </c>
      <c r="B1145" s="69" t="str">
        <f ca="1">IFERROR(INDEX(UNSPSCDes,MATCH(INDIRECT(ADDRESS(ROW(),COLUMN()-1,4)),UNSPSCCode,0)),"")</f>
        <v>Almacenaje de archivos de carpetas</v>
      </c>
      <c r="C1145" s="81" t="s">
        <v>1449</v>
      </c>
      <c r="D1145" s="81">
        <v>1</v>
      </c>
      <c r="E1145" s="71">
        <v>12980</v>
      </c>
      <c r="F1145" s="70">
        <f ca="1">INDIRECT(ADDRESS(ROW(),COLUMN()-2,4))*INDIRECT(ADDRESS(ROW(),COLUMN()-1,4))</f>
        <v>12980</v>
      </c>
      <c r="G1145" s="45"/>
      <c r="H1145" s="45"/>
      <c r="I1145" s="45"/>
      <c r="J1145" s="45"/>
    </row>
    <row r="1146" spans="1:10" ht="14.1" customHeight="1" x14ac:dyDescent="0.2">
      <c r="A1146" s="45"/>
      <c r="B1146" s="45"/>
      <c r="C1146" s="45"/>
      <c r="D1146" s="45"/>
      <c r="E1146" s="73" t="s">
        <v>12551</v>
      </c>
      <c r="F1146" s="74">
        <f ca="1">SUM(Table357[MONTO TOTAL ESTIMADO])</f>
        <v>12980</v>
      </c>
      <c r="G1146" s="45"/>
      <c r="H1146" s="45" t="str">
        <f>C1138</f>
        <v>Bienes</v>
      </c>
      <c r="I1146" s="45" t="str">
        <f>E1138</f>
        <v>No</v>
      </c>
      <c r="J1146" s="45" t="str">
        <f>D1138</f>
        <v>Compras Menores</v>
      </c>
    </row>
    <row r="1147" spans="1:10" ht="14.1" customHeight="1" thickBot="1" x14ac:dyDescent="0.3"/>
    <row r="1148" spans="1:10" ht="33.75" customHeight="1" thickBot="1" x14ac:dyDescent="0.25">
      <c r="A1148" s="64" t="s">
        <v>16382</v>
      </c>
      <c r="B1148" s="64" t="s">
        <v>161</v>
      </c>
      <c r="C1148" s="64" t="s">
        <v>11725</v>
      </c>
      <c r="D1148" s="64" t="s">
        <v>14378</v>
      </c>
      <c r="E1148" s="64" t="s">
        <v>10961</v>
      </c>
      <c r="F1148" s="64" t="s">
        <v>11094</v>
      </c>
      <c r="G1148" s="45"/>
      <c r="H1148" s="45"/>
      <c r="I1148" s="45"/>
      <c r="J1148" s="45"/>
    </row>
    <row r="1149" spans="1:10" ht="13.5" customHeight="1" thickBot="1" x14ac:dyDescent="0.25">
      <c r="A1149" s="66" t="s">
        <v>18864</v>
      </c>
      <c r="B1149" s="66" t="s">
        <v>18865</v>
      </c>
      <c r="C1149" s="66" t="s">
        <v>17798</v>
      </c>
      <c r="D1149" s="66" t="s">
        <v>17483</v>
      </c>
      <c r="E1149" s="66" t="s">
        <v>8854</v>
      </c>
      <c r="F1149" s="66"/>
      <c r="G1149" s="45"/>
      <c r="H1149" s="45"/>
      <c r="I1149" s="45"/>
      <c r="J1149" s="45"/>
    </row>
    <row r="1150" spans="1:10" ht="14.1" customHeight="1" thickBot="1" x14ac:dyDescent="0.25">
      <c r="A1150" s="106" t="s">
        <v>14828</v>
      </c>
      <c r="B1150" s="67" t="s">
        <v>8528</v>
      </c>
      <c r="C1150" s="76">
        <v>43122</v>
      </c>
      <c r="D1150" s="106" t="s">
        <v>9385</v>
      </c>
      <c r="E1150" s="67" t="s">
        <v>13094</v>
      </c>
      <c r="F1150" s="66" t="s">
        <v>3080</v>
      </c>
      <c r="G1150" s="45"/>
      <c r="H1150" s="45"/>
      <c r="I1150" s="45"/>
      <c r="J1150" s="45"/>
    </row>
    <row r="1151" spans="1:10" ht="14.1" customHeight="1" thickBot="1" x14ac:dyDescent="0.25">
      <c r="A1151" s="107"/>
      <c r="B1151" s="67" t="s">
        <v>1786</v>
      </c>
      <c r="C1151" s="91">
        <f>IF(C1150="","",IF(AND(MONTH(C1150)&gt;=1,MONTH(C1150)&lt;=3),1,IF(AND(MONTH(C1150)&gt;=4,MONTH(C1150)&lt;=6),2,IF(AND(MONTH(C1150)&gt;=7,MONTH(C1150)&lt;=9),3,4))))</f>
        <v>1</v>
      </c>
      <c r="D1151" s="107"/>
      <c r="E1151" s="67" t="s">
        <v>2417</v>
      </c>
      <c r="F1151" s="66" t="s">
        <v>14449</v>
      </c>
      <c r="G1151" s="45"/>
      <c r="H1151" s="45"/>
      <c r="I1151" s="45"/>
      <c r="J1151" s="45"/>
    </row>
    <row r="1152" spans="1:10" ht="14.1" customHeight="1" thickBot="1" x14ac:dyDescent="0.25">
      <c r="A1152" s="107"/>
      <c r="B1152" s="67" t="s">
        <v>12943</v>
      </c>
      <c r="C1152" s="76">
        <v>43165</v>
      </c>
      <c r="D1152" s="107"/>
      <c r="E1152" s="67" t="s">
        <v>3073</v>
      </c>
      <c r="F1152" s="66" t="s">
        <v>4621</v>
      </c>
      <c r="G1152" s="45"/>
      <c r="H1152" s="45"/>
      <c r="I1152" s="45"/>
      <c r="J1152" s="45"/>
    </row>
    <row r="1153" spans="1:10" ht="14.1" customHeight="1" thickBot="1" x14ac:dyDescent="0.25">
      <c r="A1153" s="107"/>
      <c r="B1153" s="67" t="s">
        <v>1786</v>
      </c>
      <c r="C1153" s="91">
        <f>IF(C1152="","",IF(AND(MONTH(C1152)&gt;=1,MONTH(C1152)&lt;=3),1,IF(AND(MONTH(C1152)&gt;=4,MONTH(C1152)&lt;=6),2,IF(AND(MONTH(C1152)&gt;=7,MONTH(C1152)&lt;=9),3,4))))</f>
        <v>1</v>
      </c>
      <c r="D1153" s="107"/>
      <c r="E1153" s="67" t="s">
        <v>13193</v>
      </c>
      <c r="F1153" s="66" t="s">
        <v>4621</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15735</v>
      </c>
      <c r="B1155" s="72" t="s">
        <v>16146</v>
      </c>
      <c r="C1155" s="72" t="s">
        <v>15641</v>
      </c>
      <c r="D1155" s="72" t="s">
        <v>15251</v>
      </c>
      <c r="E1155" s="72" t="s">
        <v>6932</v>
      </c>
      <c r="F1155" s="72" t="s">
        <v>15280</v>
      </c>
      <c r="G1155" s="45"/>
      <c r="H1155" s="45"/>
      <c r="I1155" s="45"/>
      <c r="J1155" s="45"/>
    </row>
    <row r="1156" spans="1:10" ht="13.5" customHeight="1" x14ac:dyDescent="0.2">
      <c r="A1156" s="81">
        <v>73121504</v>
      </c>
      <c r="B1156" s="69" t="str">
        <f ca="1">IFERROR(INDEX(UNSPSCDes,MATCH(INDIRECT(ADDRESS(ROW(),COLUMN()-1,4)),UNSPSCCode,0)),"")</f>
        <v>Servicios de fabricación de hierro o acero</v>
      </c>
      <c r="C1156" s="81" t="s">
        <v>1449</v>
      </c>
      <c r="D1156" s="81">
        <v>7</v>
      </c>
      <c r="E1156" s="71">
        <v>1000</v>
      </c>
      <c r="F1156" s="70">
        <f ca="1">INDIRECT(ADDRESS(ROW(),COLUMN()-2,4))*INDIRECT(ADDRESS(ROW(),COLUMN()-1,4))</f>
        <v>7000</v>
      </c>
      <c r="G1156" s="45"/>
      <c r="H1156" s="45"/>
      <c r="I1156" s="45"/>
      <c r="J1156" s="45"/>
    </row>
    <row r="1157" spans="1:10" ht="13.5" customHeight="1" x14ac:dyDescent="0.2">
      <c r="A1157" s="81">
        <v>49101613</v>
      </c>
      <c r="B1157" s="69" t="str">
        <f ca="1">IFERROR(INDEX(UNSPSCDes,MATCH(INDIRECT(ADDRESS(ROW(),COLUMN()-1,4)),UNSPSCCode,0)),"")</f>
        <v>Cristales de vidrio</v>
      </c>
      <c r="C1157" s="81" t="s">
        <v>1449</v>
      </c>
      <c r="D1157" s="81">
        <v>1</v>
      </c>
      <c r="E1157" s="71">
        <v>4750</v>
      </c>
      <c r="F1157" s="70">
        <f ca="1">INDIRECT(ADDRESS(ROW(),COLUMN()-2,4))*INDIRECT(ADDRESS(ROW(),COLUMN()-1,4))</f>
        <v>4750</v>
      </c>
      <c r="G1157" s="45"/>
      <c r="H1157" s="45"/>
      <c r="I1157" s="45"/>
      <c r="J1157" s="45"/>
    </row>
    <row r="1158" spans="1:10" ht="13.5" customHeight="1" x14ac:dyDescent="0.2">
      <c r="A1158" s="81">
        <v>78131601</v>
      </c>
      <c r="B1158" s="69" t="str">
        <f ca="1">IFERROR(INDEX(UNSPSCDes,MATCH(INDIRECT(ADDRESS(ROW(),COLUMN()-1,4)),UNSPSCCode,0)),"")</f>
        <v>Almacenaje de mercancías embandejadas</v>
      </c>
      <c r="C1158" s="81" t="s">
        <v>1449</v>
      </c>
      <c r="D1158" s="81">
        <v>2</v>
      </c>
      <c r="E1158" s="71">
        <v>35000</v>
      </c>
      <c r="F1158" s="70">
        <f ca="1">INDIRECT(ADDRESS(ROW(),COLUMN()-2,4))*INDIRECT(ADDRESS(ROW(),COLUMN()-1,4))</f>
        <v>70000</v>
      </c>
      <c r="G1158" s="45"/>
      <c r="H1158" s="45"/>
      <c r="I1158" s="45"/>
      <c r="J1158" s="45"/>
    </row>
    <row r="1159" spans="1:10" ht="14.1" customHeight="1" x14ac:dyDescent="0.2">
      <c r="A1159" s="45"/>
      <c r="B1159" s="45"/>
      <c r="C1159" s="45"/>
      <c r="D1159" s="45"/>
      <c r="E1159" s="73" t="s">
        <v>12551</v>
      </c>
      <c r="F1159" s="74">
        <f ca="1">SUM(Table358[MONTO TOTAL ESTIMADO])</f>
        <v>81750</v>
      </c>
      <c r="G1159" s="45"/>
      <c r="H1159" s="45" t="str">
        <f>C1149</f>
        <v>Bienes</v>
      </c>
      <c r="I1159" s="45" t="str">
        <f>E1149</f>
        <v>Sí</v>
      </c>
      <c r="J1159" s="45" t="str">
        <f>D1149</f>
        <v>Compras Menores</v>
      </c>
    </row>
    <row r="1160" spans="1:10" ht="14.1" customHeight="1" thickBot="1" x14ac:dyDescent="0.3"/>
    <row r="1161" spans="1:10" ht="33.75" customHeight="1" thickBot="1" x14ac:dyDescent="0.25">
      <c r="A1161" s="64" t="s">
        <v>16382</v>
      </c>
      <c r="B1161" s="64" t="s">
        <v>161</v>
      </c>
      <c r="C1161" s="64" t="s">
        <v>11725</v>
      </c>
      <c r="D1161" s="64" t="s">
        <v>14378</v>
      </c>
      <c r="E1161" s="64" t="s">
        <v>10961</v>
      </c>
      <c r="F1161" s="64" t="s">
        <v>11094</v>
      </c>
      <c r="G1161" s="45"/>
      <c r="H1161" s="45"/>
      <c r="I1161" s="45"/>
      <c r="J1161" s="45"/>
    </row>
    <row r="1162" spans="1:10" ht="13.5" customHeight="1" thickBot="1" x14ac:dyDescent="0.25">
      <c r="A1162" s="66" t="s">
        <v>18864</v>
      </c>
      <c r="B1162" s="66" t="s">
        <v>18865</v>
      </c>
      <c r="C1162" s="66" t="s">
        <v>17798</v>
      </c>
      <c r="D1162" s="66" t="s">
        <v>17483</v>
      </c>
      <c r="E1162" s="66" t="s">
        <v>17854</v>
      </c>
      <c r="F1162" s="66"/>
      <c r="G1162" s="45"/>
      <c r="H1162" s="45"/>
      <c r="I1162" s="45"/>
      <c r="J1162" s="45"/>
    </row>
    <row r="1163" spans="1:10" ht="14.1" customHeight="1" thickBot="1" x14ac:dyDescent="0.25">
      <c r="A1163" s="106" t="s">
        <v>14828</v>
      </c>
      <c r="B1163" s="67" t="s">
        <v>8528</v>
      </c>
      <c r="C1163" s="76">
        <v>43201</v>
      </c>
      <c r="D1163" s="106" t="s">
        <v>9385</v>
      </c>
      <c r="E1163" s="67" t="s">
        <v>13094</v>
      </c>
      <c r="F1163" s="66" t="s">
        <v>3080</v>
      </c>
      <c r="G1163" s="45"/>
      <c r="H1163" s="45"/>
      <c r="I1163" s="45"/>
      <c r="J1163" s="45"/>
    </row>
    <row r="1164" spans="1:10" ht="14.1" customHeight="1" thickBot="1" x14ac:dyDescent="0.25">
      <c r="A1164" s="107"/>
      <c r="B1164" s="67" t="s">
        <v>1786</v>
      </c>
      <c r="C1164" s="91">
        <f>IF(C1163="","",IF(AND(MONTH(C1163)&gt;=1,MONTH(C1163)&lt;=3),1,IF(AND(MONTH(C1163)&gt;=4,MONTH(C1163)&lt;=6),2,IF(AND(MONTH(C1163)&gt;=7,MONTH(C1163)&lt;=9),3,4))))</f>
        <v>2</v>
      </c>
      <c r="D1164" s="107"/>
      <c r="E1164" s="67" t="s">
        <v>2417</v>
      </c>
      <c r="F1164" s="66" t="s">
        <v>14449</v>
      </c>
      <c r="G1164" s="45"/>
      <c r="H1164" s="45"/>
      <c r="I1164" s="45"/>
      <c r="J1164" s="45"/>
    </row>
    <row r="1165" spans="1:10" ht="14.1" customHeight="1" thickBot="1" x14ac:dyDescent="0.25">
      <c r="A1165" s="107"/>
      <c r="B1165" s="67" t="s">
        <v>12943</v>
      </c>
      <c r="C1165" s="76">
        <v>43252</v>
      </c>
      <c r="D1165" s="107"/>
      <c r="E1165" s="67" t="s">
        <v>3073</v>
      </c>
      <c r="F1165" s="66" t="s">
        <v>4621</v>
      </c>
      <c r="G1165" s="45"/>
      <c r="H1165" s="45"/>
      <c r="I1165" s="45"/>
      <c r="J1165" s="45"/>
    </row>
    <row r="1166" spans="1:10" ht="14.1" customHeight="1" thickBot="1" x14ac:dyDescent="0.25">
      <c r="A1166" s="107"/>
      <c r="B1166" s="67" t="s">
        <v>1786</v>
      </c>
      <c r="C1166" s="91">
        <f>IF(C1165="","",IF(AND(MONTH(C1165)&gt;=1,MONTH(C1165)&lt;=3),1,IF(AND(MONTH(C1165)&gt;=4,MONTH(C1165)&lt;=6),2,IF(AND(MONTH(C1165)&gt;=7,MONTH(C1165)&lt;=9),3,4))))</f>
        <v>2</v>
      </c>
      <c r="D1166" s="107"/>
      <c r="E1166" s="67" t="s">
        <v>13193</v>
      </c>
      <c r="F1166" s="66" t="s">
        <v>4621</v>
      </c>
      <c r="G1166" s="45"/>
      <c r="H1166" s="45"/>
      <c r="I1166" s="45"/>
      <c r="J1166" s="45"/>
    </row>
    <row r="1167" spans="1:10" ht="14.1" customHeight="1" thickBot="1" x14ac:dyDescent="0.25">
      <c r="A1167" s="45"/>
      <c r="B1167" s="45"/>
      <c r="C1167" s="45"/>
      <c r="D1167" s="45"/>
      <c r="E1167" s="45"/>
      <c r="F1167" s="45"/>
      <c r="G1167" s="45"/>
      <c r="H1167" s="45"/>
      <c r="I1167" s="45"/>
      <c r="J1167" s="45"/>
    </row>
    <row r="1168" spans="1:10" ht="14.1" customHeight="1" thickBot="1" x14ac:dyDescent="0.25">
      <c r="A1168" s="72" t="s">
        <v>15735</v>
      </c>
      <c r="B1168" s="72" t="s">
        <v>16146</v>
      </c>
      <c r="C1168" s="72" t="s">
        <v>15641</v>
      </c>
      <c r="D1168" s="72" t="s">
        <v>15251</v>
      </c>
      <c r="E1168" s="72" t="s">
        <v>6932</v>
      </c>
      <c r="F1168" s="72" t="s">
        <v>15280</v>
      </c>
      <c r="G1168" s="45"/>
      <c r="H1168" s="45"/>
      <c r="I1168" s="45"/>
      <c r="J1168" s="45"/>
    </row>
    <row r="1169" spans="1:10" ht="13.5" customHeight="1" x14ac:dyDescent="0.2">
      <c r="A1169" s="81">
        <v>30201705</v>
      </c>
      <c r="B1169" s="69" t="str">
        <f ca="1">IFERROR(INDEX(UNSPSCDes,MATCH(INDIRECT(ADDRESS(ROW(),COLUMN()-1,4)),UNSPSCCode,0)),"")</f>
        <v>Garitas</v>
      </c>
      <c r="C1169" s="81" t="s">
        <v>1449</v>
      </c>
      <c r="D1169" s="81">
        <v>1</v>
      </c>
      <c r="E1169" s="71">
        <v>12500</v>
      </c>
      <c r="F1169" s="70">
        <f ca="1">INDIRECT(ADDRESS(ROW(),COLUMN()-2,4))*INDIRECT(ADDRESS(ROW(),COLUMN()-1,4))</f>
        <v>12500</v>
      </c>
      <c r="G1169" s="45"/>
      <c r="H1169" s="45"/>
      <c r="I1169" s="45"/>
      <c r="J1169" s="45"/>
    </row>
    <row r="1170" spans="1:10" ht="13.5" customHeight="1" x14ac:dyDescent="0.2">
      <c r="A1170" s="81">
        <v>30201705</v>
      </c>
      <c r="B1170" s="69" t="str">
        <f ca="1">IFERROR(INDEX(UNSPSCDes,MATCH(INDIRECT(ADDRESS(ROW(),COLUMN()-1,4)),UNSPSCCode,0)),"")</f>
        <v>Garitas</v>
      </c>
      <c r="C1170" s="81" t="s">
        <v>1449</v>
      </c>
      <c r="D1170" s="81">
        <v>4</v>
      </c>
      <c r="E1170" s="71">
        <v>14300</v>
      </c>
      <c r="F1170" s="70">
        <f ca="1">INDIRECT(ADDRESS(ROW(),COLUMN()-2,4))*INDIRECT(ADDRESS(ROW(),COLUMN()-1,4))</f>
        <v>57200</v>
      </c>
      <c r="G1170" s="45"/>
      <c r="H1170" s="45"/>
      <c r="I1170" s="45"/>
      <c r="J1170" s="45"/>
    </row>
    <row r="1171" spans="1:10" ht="13.5" customHeight="1" x14ac:dyDescent="0.2">
      <c r="A1171" s="81">
        <v>73121504</v>
      </c>
      <c r="B1171" s="69" t="str">
        <f ca="1">IFERROR(INDEX(UNSPSCDes,MATCH(INDIRECT(ADDRESS(ROW(),COLUMN()-1,4)),UNSPSCCode,0)),"")</f>
        <v>Servicios de fabricación de hierro o acero</v>
      </c>
      <c r="C1171" s="81" t="s">
        <v>1449</v>
      </c>
      <c r="D1171" s="81">
        <v>2</v>
      </c>
      <c r="E1171" s="71">
        <v>2000</v>
      </c>
      <c r="F1171" s="70">
        <f ca="1">INDIRECT(ADDRESS(ROW(),COLUMN()-2,4))*INDIRECT(ADDRESS(ROW(),COLUMN()-1,4))</f>
        <v>4000</v>
      </c>
      <c r="G1171" s="45"/>
      <c r="H1171" s="45"/>
      <c r="I1171" s="45"/>
      <c r="J1171" s="45"/>
    </row>
    <row r="1172" spans="1:10" ht="13.5" customHeight="1" x14ac:dyDescent="0.2">
      <c r="A1172" s="81">
        <v>73111503</v>
      </c>
      <c r="B1172" s="69" t="str">
        <f ca="1">IFERROR(INDEX(UNSPSCDes,MATCH(INDIRECT(ADDRESS(ROW(),COLUMN()-1,4)),UNSPSCCode,0)),"")</f>
        <v>Servicios de fabricación de paneles de base de madera</v>
      </c>
      <c r="C1172" s="81" t="s">
        <v>1449</v>
      </c>
      <c r="D1172" s="81">
        <v>3</v>
      </c>
      <c r="E1172" s="71">
        <v>295</v>
      </c>
      <c r="F1172" s="70">
        <f ca="1">INDIRECT(ADDRESS(ROW(),COLUMN()-2,4))*INDIRECT(ADDRESS(ROW(),COLUMN()-1,4))</f>
        <v>885</v>
      </c>
      <c r="G1172" s="45"/>
      <c r="H1172" s="45"/>
      <c r="I1172" s="45"/>
      <c r="J1172" s="45"/>
    </row>
    <row r="1173" spans="1:10" ht="14.1" customHeight="1" x14ac:dyDescent="0.2">
      <c r="A1173" s="45"/>
      <c r="B1173" s="45"/>
      <c r="C1173" s="45"/>
      <c r="D1173" s="45"/>
      <c r="E1173" s="73" t="s">
        <v>12551</v>
      </c>
      <c r="F1173" s="74">
        <f ca="1">SUM(Table359[MONTO TOTAL ESTIMADO])</f>
        <v>74585</v>
      </c>
      <c r="G1173" s="45"/>
      <c r="H1173" s="45" t="str">
        <f>C1162</f>
        <v>Bienes</v>
      </c>
      <c r="I1173" s="45" t="str">
        <f>E1162</f>
        <v>No</v>
      </c>
      <c r="J1173" s="45" t="str">
        <f>D1162</f>
        <v>Compras Menores</v>
      </c>
    </row>
    <row r="1174" spans="1:10" ht="14.1" customHeight="1" thickBot="1" x14ac:dyDescent="0.3"/>
    <row r="1175" spans="1:10" ht="33.75" customHeight="1" thickBot="1" x14ac:dyDescent="0.25">
      <c r="A1175" s="64" t="s">
        <v>16382</v>
      </c>
      <c r="B1175" s="64" t="s">
        <v>161</v>
      </c>
      <c r="C1175" s="64" t="s">
        <v>11725</v>
      </c>
      <c r="D1175" s="64" t="s">
        <v>14378</v>
      </c>
      <c r="E1175" s="64" t="s">
        <v>10961</v>
      </c>
      <c r="F1175" s="64" t="s">
        <v>11094</v>
      </c>
      <c r="G1175" s="45"/>
      <c r="H1175" s="45"/>
      <c r="I1175" s="45"/>
      <c r="J1175" s="45"/>
    </row>
    <row r="1176" spans="1:10" ht="13.5" customHeight="1" thickBot="1" x14ac:dyDescent="0.25">
      <c r="A1176" s="66" t="s">
        <v>18864</v>
      </c>
      <c r="B1176" s="66" t="s">
        <v>18865</v>
      </c>
      <c r="C1176" s="66" t="s">
        <v>17798</v>
      </c>
      <c r="D1176" s="66" t="s">
        <v>17483</v>
      </c>
      <c r="E1176" s="66" t="s">
        <v>17854</v>
      </c>
      <c r="F1176" s="66"/>
      <c r="G1176" s="45"/>
      <c r="H1176" s="45"/>
      <c r="I1176" s="45"/>
      <c r="J1176" s="45"/>
    </row>
    <row r="1177" spans="1:10" ht="14.1" customHeight="1" thickBot="1" x14ac:dyDescent="0.25">
      <c r="A1177" s="106" t="s">
        <v>14828</v>
      </c>
      <c r="B1177" s="67" t="s">
        <v>8528</v>
      </c>
      <c r="C1177" s="76">
        <v>43293</v>
      </c>
      <c r="D1177" s="106" t="s">
        <v>9385</v>
      </c>
      <c r="E1177" s="67" t="s">
        <v>13094</v>
      </c>
      <c r="F1177" s="66" t="s">
        <v>3080</v>
      </c>
      <c r="G1177" s="45"/>
      <c r="H1177" s="45"/>
      <c r="I1177" s="45"/>
      <c r="J1177" s="45"/>
    </row>
    <row r="1178" spans="1:10" ht="14.1" customHeight="1" thickBot="1" x14ac:dyDescent="0.25">
      <c r="A1178" s="107"/>
      <c r="B1178" s="67" t="s">
        <v>1786</v>
      </c>
      <c r="C1178" s="91">
        <f>IF(C1177="","",IF(AND(MONTH(C1177)&gt;=1,MONTH(C1177)&lt;=3),1,IF(AND(MONTH(C1177)&gt;=4,MONTH(C1177)&lt;=6),2,IF(AND(MONTH(C1177)&gt;=7,MONTH(C1177)&lt;=9),3,4))))</f>
        <v>3</v>
      </c>
      <c r="D1178" s="107"/>
      <c r="E1178" s="67" t="s">
        <v>2417</v>
      </c>
      <c r="F1178" s="66" t="s">
        <v>14449</v>
      </c>
      <c r="G1178" s="45"/>
      <c r="H1178" s="45"/>
      <c r="I1178" s="45"/>
      <c r="J1178" s="45"/>
    </row>
    <row r="1179" spans="1:10" ht="14.1" customHeight="1" thickBot="1" x14ac:dyDescent="0.25">
      <c r="A1179" s="107"/>
      <c r="B1179" s="67" t="s">
        <v>12943</v>
      </c>
      <c r="C1179" s="76">
        <v>43347</v>
      </c>
      <c r="D1179" s="107"/>
      <c r="E1179" s="67" t="s">
        <v>3073</v>
      </c>
      <c r="F1179" s="66" t="s">
        <v>4621</v>
      </c>
      <c r="G1179" s="45"/>
      <c r="H1179" s="45"/>
      <c r="I1179" s="45"/>
      <c r="J1179" s="45"/>
    </row>
    <row r="1180" spans="1:10" ht="14.1" customHeight="1" thickBot="1" x14ac:dyDescent="0.25">
      <c r="A1180" s="107"/>
      <c r="B1180" s="67" t="s">
        <v>1786</v>
      </c>
      <c r="C1180" s="91">
        <f>IF(C1179="","",IF(AND(MONTH(C1179)&gt;=1,MONTH(C1179)&lt;=3),1,IF(AND(MONTH(C1179)&gt;=4,MONTH(C1179)&lt;=6),2,IF(AND(MONTH(C1179)&gt;=7,MONTH(C1179)&lt;=9),3,4))))</f>
        <v>3</v>
      </c>
      <c r="D1180" s="107"/>
      <c r="E1180" s="67" t="s">
        <v>13193</v>
      </c>
      <c r="F1180" s="66" t="s">
        <v>4621</v>
      </c>
      <c r="G1180" s="45"/>
      <c r="H1180" s="45"/>
      <c r="I1180" s="45"/>
      <c r="J1180" s="45"/>
    </row>
    <row r="1181" spans="1:10" ht="14.1" customHeight="1" thickBot="1" x14ac:dyDescent="0.25">
      <c r="A1181" s="45"/>
      <c r="B1181" s="45"/>
      <c r="C1181" s="45"/>
      <c r="D1181" s="45"/>
      <c r="E1181" s="45"/>
      <c r="F1181" s="45"/>
      <c r="G1181" s="45"/>
      <c r="H1181" s="45"/>
      <c r="I1181" s="45"/>
      <c r="J1181" s="45"/>
    </row>
    <row r="1182" spans="1:10" ht="14.1" customHeight="1" thickBot="1" x14ac:dyDescent="0.25">
      <c r="A1182" s="72" t="s">
        <v>15735</v>
      </c>
      <c r="B1182" s="72" t="s">
        <v>16146</v>
      </c>
      <c r="C1182" s="72" t="s">
        <v>15641</v>
      </c>
      <c r="D1182" s="72" t="s">
        <v>15251</v>
      </c>
      <c r="E1182" s="72" t="s">
        <v>6932</v>
      </c>
      <c r="F1182" s="72" t="s">
        <v>15280</v>
      </c>
      <c r="G1182" s="45"/>
      <c r="H1182" s="45"/>
      <c r="I1182" s="45"/>
      <c r="J1182" s="45"/>
    </row>
    <row r="1183" spans="1:10" ht="13.5" customHeight="1" x14ac:dyDescent="0.2">
      <c r="A1183" s="81">
        <v>30201705</v>
      </c>
      <c r="B1183" s="69" t="str">
        <f ca="1">IFERROR(INDEX(UNSPSCDes,MATCH(INDIRECT(ADDRESS(ROW(),COLUMN()-1,4)),UNSPSCCode,0)),"")</f>
        <v>Garitas</v>
      </c>
      <c r="C1183" s="81" t="s">
        <v>1449</v>
      </c>
      <c r="D1183" s="81">
        <v>1</v>
      </c>
      <c r="E1183" s="71">
        <v>12500</v>
      </c>
      <c r="F1183" s="70">
        <f ca="1">INDIRECT(ADDRESS(ROW(),COLUMN()-2,4))*INDIRECT(ADDRESS(ROW(),COLUMN()-1,4))</f>
        <v>12500</v>
      </c>
      <c r="G1183" s="45"/>
      <c r="H1183" s="45"/>
      <c r="I1183" s="45"/>
      <c r="J1183" s="45"/>
    </row>
    <row r="1184" spans="1:10" ht="13.5" customHeight="1" x14ac:dyDescent="0.2">
      <c r="A1184" s="81">
        <v>30201705</v>
      </c>
      <c r="B1184" s="69" t="str">
        <f ca="1">IFERROR(INDEX(UNSPSCDes,MATCH(INDIRECT(ADDRESS(ROW(),COLUMN()-1,4)),UNSPSCCode,0)),"")</f>
        <v>Garitas</v>
      </c>
      <c r="C1184" s="81" t="s">
        <v>1449</v>
      </c>
      <c r="D1184" s="81">
        <v>2</v>
      </c>
      <c r="E1184" s="71">
        <v>14300</v>
      </c>
      <c r="F1184" s="70">
        <f ca="1">INDIRECT(ADDRESS(ROW(),COLUMN()-2,4))*INDIRECT(ADDRESS(ROW(),COLUMN()-1,4))</f>
        <v>28600</v>
      </c>
      <c r="G1184" s="45"/>
      <c r="H1184" s="45"/>
      <c r="I1184" s="45"/>
      <c r="J1184" s="45"/>
    </row>
    <row r="1185" spans="1:10" ht="13.5" customHeight="1" x14ac:dyDescent="0.2">
      <c r="A1185" s="81">
        <v>73121504</v>
      </c>
      <c r="B1185" s="69" t="str">
        <f ca="1">IFERROR(INDEX(UNSPSCDes,MATCH(INDIRECT(ADDRESS(ROW(),COLUMN()-1,4)),UNSPSCCode,0)),"")</f>
        <v>Servicios de fabricación de hierro o acero</v>
      </c>
      <c r="C1185" s="81" t="s">
        <v>1449</v>
      </c>
      <c r="D1185" s="81">
        <v>5</v>
      </c>
      <c r="E1185" s="71">
        <v>1000</v>
      </c>
      <c r="F1185" s="70">
        <f ca="1">INDIRECT(ADDRESS(ROW(),COLUMN()-2,4))*INDIRECT(ADDRESS(ROW(),COLUMN()-1,4))</f>
        <v>5000</v>
      </c>
      <c r="G1185" s="45"/>
      <c r="H1185" s="45"/>
      <c r="I1185" s="45"/>
      <c r="J1185" s="45"/>
    </row>
    <row r="1186" spans="1:10" ht="14.1" customHeight="1" x14ac:dyDescent="0.2">
      <c r="A1186" s="45"/>
      <c r="B1186" s="45"/>
      <c r="C1186" s="45"/>
      <c r="D1186" s="45"/>
      <c r="E1186" s="73" t="s">
        <v>12551</v>
      </c>
      <c r="F1186" s="74">
        <f ca="1">SUM(Table360[MONTO TOTAL ESTIMADO])</f>
        <v>46100</v>
      </c>
      <c r="G1186" s="45"/>
      <c r="H1186" s="45" t="str">
        <f>C1176</f>
        <v>Bienes</v>
      </c>
      <c r="I1186" s="45" t="str">
        <f>E1176</f>
        <v>No</v>
      </c>
      <c r="J1186" s="45" t="str">
        <f>D1176</f>
        <v>Compras Menores</v>
      </c>
    </row>
    <row r="1187" spans="1:10" ht="14.1" customHeight="1" thickBot="1" x14ac:dyDescent="0.3"/>
    <row r="1188" spans="1:10" ht="33.75" customHeight="1" thickBot="1" x14ac:dyDescent="0.25">
      <c r="A1188" s="64" t="s">
        <v>16382</v>
      </c>
      <c r="B1188" s="64" t="s">
        <v>161</v>
      </c>
      <c r="C1188" s="64" t="s">
        <v>11725</v>
      </c>
      <c r="D1188" s="64" t="s">
        <v>14378</v>
      </c>
      <c r="E1188" s="64" t="s">
        <v>10961</v>
      </c>
      <c r="F1188" s="64" t="s">
        <v>11094</v>
      </c>
      <c r="G1188" s="45"/>
      <c r="H1188" s="45"/>
      <c r="I1188" s="45"/>
      <c r="J1188" s="45"/>
    </row>
    <row r="1189" spans="1:10" ht="13.5" customHeight="1" thickBot="1" x14ac:dyDescent="0.25">
      <c r="A1189" s="66" t="s">
        <v>18864</v>
      </c>
      <c r="B1189" s="66" t="s">
        <v>18865</v>
      </c>
      <c r="C1189" s="66" t="s">
        <v>17798</v>
      </c>
      <c r="D1189" s="66" t="s">
        <v>17483</v>
      </c>
      <c r="E1189" s="66" t="s">
        <v>17854</v>
      </c>
      <c r="F1189" s="66"/>
      <c r="G1189" s="45"/>
      <c r="H1189" s="45"/>
      <c r="I1189" s="45"/>
      <c r="J1189" s="45"/>
    </row>
    <row r="1190" spans="1:10" ht="14.1" customHeight="1" thickBot="1" x14ac:dyDescent="0.25">
      <c r="A1190" s="106" t="s">
        <v>14828</v>
      </c>
      <c r="B1190" s="67" t="s">
        <v>8528</v>
      </c>
      <c r="C1190" s="76">
        <v>43374</v>
      </c>
      <c r="D1190" s="106" t="s">
        <v>9385</v>
      </c>
      <c r="E1190" s="67" t="s">
        <v>13094</v>
      </c>
      <c r="F1190" s="66" t="s">
        <v>3080</v>
      </c>
      <c r="G1190" s="45"/>
      <c r="H1190" s="45"/>
      <c r="I1190" s="45"/>
      <c r="J1190" s="45"/>
    </row>
    <row r="1191" spans="1:10" ht="14.1" customHeight="1" thickBot="1" x14ac:dyDescent="0.25">
      <c r="A1191" s="107"/>
      <c r="B1191" s="67" t="s">
        <v>1786</v>
      </c>
      <c r="C1191" s="91">
        <f>IF(C1190="","",IF(AND(MONTH(C1190)&gt;=1,MONTH(C1190)&lt;=3),1,IF(AND(MONTH(C1190)&gt;=4,MONTH(C1190)&lt;=6),2,IF(AND(MONTH(C1190)&gt;=7,MONTH(C1190)&lt;=9),3,4))))</f>
        <v>4</v>
      </c>
      <c r="D1191" s="107"/>
      <c r="E1191" s="67" t="s">
        <v>2417</v>
      </c>
      <c r="F1191" s="66" t="s">
        <v>14449</v>
      </c>
      <c r="G1191" s="45"/>
      <c r="H1191" s="45"/>
      <c r="I1191" s="45"/>
      <c r="J1191" s="45"/>
    </row>
    <row r="1192" spans="1:10" ht="14.1" customHeight="1" thickBot="1" x14ac:dyDescent="0.25">
      <c r="A1192" s="107"/>
      <c r="B1192" s="67" t="s">
        <v>12943</v>
      </c>
      <c r="C1192" s="76">
        <v>43427</v>
      </c>
      <c r="D1192" s="107"/>
      <c r="E1192" s="67" t="s">
        <v>3073</v>
      </c>
      <c r="F1192" s="66" t="s">
        <v>4621</v>
      </c>
      <c r="G1192" s="45"/>
      <c r="H1192" s="45"/>
      <c r="I1192" s="45"/>
      <c r="J1192" s="45"/>
    </row>
    <row r="1193" spans="1:10" ht="14.1" customHeight="1" thickBot="1" x14ac:dyDescent="0.25">
      <c r="A1193" s="107"/>
      <c r="B1193" s="67" t="s">
        <v>1786</v>
      </c>
      <c r="C1193" s="91">
        <f>IF(C1192="","",IF(AND(MONTH(C1192)&gt;=1,MONTH(C1192)&lt;=3),1,IF(AND(MONTH(C1192)&gt;=4,MONTH(C1192)&lt;=6),2,IF(AND(MONTH(C1192)&gt;=7,MONTH(C1192)&lt;=9),3,4))))</f>
        <v>4</v>
      </c>
      <c r="D1193" s="107"/>
      <c r="E1193" s="67" t="s">
        <v>13193</v>
      </c>
      <c r="F1193" s="66" t="s">
        <v>4621</v>
      </c>
      <c r="G1193" s="45"/>
      <c r="H1193" s="45"/>
      <c r="I1193" s="45"/>
      <c r="J1193" s="45"/>
    </row>
    <row r="1194" spans="1:10" ht="14.1" customHeight="1" thickBot="1" x14ac:dyDescent="0.25">
      <c r="A1194" s="45"/>
      <c r="B1194" s="45"/>
      <c r="C1194" s="45"/>
      <c r="D1194" s="45"/>
      <c r="E1194" s="45"/>
      <c r="F1194" s="45"/>
      <c r="G1194" s="45"/>
      <c r="H1194" s="45"/>
      <c r="I1194" s="45"/>
      <c r="J1194" s="45"/>
    </row>
    <row r="1195" spans="1:10" ht="14.1" customHeight="1" thickBot="1" x14ac:dyDescent="0.25">
      <c r="A1195" s="72" t="s">
        <v>15735</v>
      </c>
      <c r="B1195" s="72" t="s">
        <v>16146</v>
      </c>
      <c r="C1195" s="72" t="s">
        <v>15641</v>
      </c>
      <c r="D1195" s="72" t="s">
        <v>15251</v>
      </c>
      <c r="E1195" s="72" t="s">
        <v>6932</v>
      </c>
      <c r="F1195" s="72" t="s">
        <v>15280</v>
      </c>
      <c r="G1195" s="45"/>
      <c r="H1195" s="45"/>
      <c r="I1195" s="45"/>
      <c r="J1195" s="45"/>
    </row>
    <row r="1196" spans="1:10" ht="13.5" customHeight="1" x14ac:dyDescent="0.2">
      <c r="A1196" s="81">
        <v>73121504</v>
      </c>
      <c r="B1196" s="69" t="str">
        <f ca="1">IFERROR(INDEX(UNSPSCDes,MATCH(INDIRECT(ADDRESS(ROW(),COLUMN()-1,4)),UNSPSCCode,0)),"")</f>
        <v>Servicios de fabricación de hierro o acero</v>
      </c>
      <c r="C1196" s="81" t="s">
        <v>1449</v>
      </c>
      <c r="D1196" s="81">
        <v>2</v>
      </c>
      <c r="E1196" s="71">
        <v>2000</v>
      </c>
      <c r="F1196" s="70">
        <f ca="1">INDIRECT(ADDRESS(ROW(),COLUMN()-2,4))*INDIRECT(ADDRESS(ROW(),COLUMN()-1,4))</f>
        <v>4000</v>
      </c>
      <c r="G1196" s="45"/>
      <c r="H1196" s="45"/>
      <c r="I1196" s="45"/>
      <c r="J1196" s="45"/>
    </row>
    <row r="1197" spans="1:10" ht="14.1" customHeight="1" x14ac:dyDescent="0.2">
      <c r="A1197" s="45"/>
      <c r="B1197" s="45"/>
      <c r="C1197" s="45"/>
      <c r="D1197" s="45"/>
      <c r="E1197" s="73" t="s">
        <v>12551</v>
      </c>
      <c r="F1197" s="74">
        <f ca="1">SUM(Table361[MONTO TOTAL ESTIMADO])</f>
        <v>4000</v>
      </c>
      <c r="G1197" s="45"/>
      <c r="H1197" s="45" t="str">
        <f>C1189</f>
        <v>Bienes</v>
      </c>
      <c r="I1197" s="45" t="str">
        <f>E1189</f>
        <v>No</v>
      </c>
      <c r="J1197" s="45" t="str">
        <f>D1189</f>
        <v>Compras Menores</v>
      </c>
    </row>
    <row r="1198" spans="1:10" ht="14.1" customHeight="1" thickBot="1" x14ac:dyDescent="0.3"/>
    <row r="1199" spans="1:10" ht="33.75" customHeight="1" thickBot="1" x14ac:dyDescent="0.25">
      <c r="A1199" s="64" t="s">
        <v>16382</v>
      </c>
      <c r="B1199" s="64" t="s">
        <v>161</v>
      </c>
      <c r="C1199" s="64" t="s">
        <v>11725</v>
      </c>
      <c r="D1199" s="64" t="s">
        <v>14378</v>
      </c>
      <c r="E1199" s="64" t="s">
        <v>10961</v>
      </c>
      <c r="F1199" s="64" t="s">
        <v>11094</v>
      </c>
      <c r="G1199" s="45"/>
      <c r="H1199" s="45"/>
      <c r="I1199" s="45"/>
      <c r="J1199" s="45"/>
    </row>
    <row r="1200" spans="1:10" ht="13.5" customHeight="1" thickBot="1" x14ac:dyDescent="0.25">
      <c r="A1200" s="66" t="s">
        <v>18867</v>
      </c>
      <c r="B1200" s="66" t="s">
        <v>18866</v>
      </c>
      <c r="C1200" s="66" t="s">
        <v>6798</v>
      </c>
      <c r="D1200" s="66" t="s">
        <v>17483</v>
      </c>
      <c r="E1200" s="66" t="s">
        <v>17854</v>
      </c>
      <c r="F1200" s="66"/>
      <c r="G1200" s="45"/>
      <c r="H1200" s="45"/>
      <c r="I1200" s="45"/>
      <c r="J1200" s="45"/>
    </row>
    <row r="1201" spans="1:10" ht="14.1" customHeight="1" thickBot="1" x14ac:dyDescent="0.25">
      <c r="A1201" s="106" t="s">
        <v>14828</v>
      </c>
      <c r="B1201" s="67" t="s">
        <v>8528</v>
      </c>
      <c r="C1201" s="76">
        <v>43122</v>
      </c>
      <c r="D1201" s="106" t="s">
        <v>9385</v>
      </c>
      <c r="E1201" s="67" t="s">
        <v>13094</v>
      </c>
      <c r="F1201" s="66" t="s">
        <v>3080</v>
      </c>
      <c r="G1201" s="45"/>
      <c r="H1201" s="45"/>
      <c r="I1201" s="45"/>
      <c r="J1201" s="45"/>
    </row>
    <row r="1202" spans="1:10" ht="14.1" customHeight="1" thickBot="1" x14ac:dyDescent="0.25">
      <c r="A1202" s="107"/>
      <c r="B1202" s="67" t="s">
        <v>1786</v>
      </c>
      <c r="C1202" s="91">
        <f>IF(C1201="","",IF(AND(MONTH(C1201)&gt;=1,MONTH(C1201)&lt;=3),1,IF(AND(MONTH(C1201)&gt;=4,MONTH(C1201)&lt;=6),2,IF(AND(MONTH(C1201)&gt;=7,MONTH(C1201)&lt;=9),3,4))))</f>
        <v>1</v>
      </c>
      <c r="D1202" s="107"/>
      <c r="E1202" s="67" t="s">
        <v>2417</v>
      </c>
      <c r="F1202" s="66" t="s">
        <v>14449</v>
      </c>
      <c r="G1202" s="45"/>
      <c r="H1202" s="45"/>
      <c r="I1202" s="45"/>
      <c r="J1202" s="45"/>
    </row>
    <row r="1203" spans="1:10" ht="14.1" customHeight="1" thickBot="1" x14ac:dyDescent="0.25">
      <c r="A1203" s="107"/>
      <c r="B1203" s="67" t="s">
        <v>12943</v>
      </c>
      <c r="C1203" s="76">
        <v>43165</v>
      </c>
      <c r="D1203" s="107"/>
      <c r="E1203" s="67" t="s">
        <v>3073</v>
      </c>
      <c r="F1203" s="66" t="s">
        <v>4621</v>
      </c>
      <c r="G1203" s="45"/>
      <c r="H1203" s="45"/>
      <c r="I1203" s="45"/>
      <c r="J1203" s="45"/>
    </row>
    <row r="1204" spans="1:10" ht="14.1" customHeight="1" thickBot="1" x14ac:dyDescent="0.25">
      <c r="A1204" s="107"/>
      <c r="B1204" s="67" t="s">
        <v>1786</v>
      </c>
      <c r="C1204" s="91">
        <f>IF(C1203="","",IF(AND(MONTH(C1203)&gt;=1,MONTH(C1203)&lt;=3),1,IF(AND(MONTH(C1203)&gt;=4,MONTH(C1203)&lt;=6),2,IF(AND(MONTH(C1203)&gt;=7,MONTH(C1203)&lt;=9),3,4))))</f>
        <v>1</v>
      </c>
      <c r="D1204" s="107"/>
      <c r="E1204" s="67" t="s">
        <v>13193</v>
      </c>
      <c r="F1204" s="66" t="s">
        <v>4621</v>
      </c>
      <c r="G1204" s="45"/>
      <c r="H1204" s="45"/>
      <c r="I1204" s="45"/>
      <c r="J1204" s="45"/>
    </row>
    <row r="1205" spans="1:10" ht="14.1" customHeight="1" thickBot="1" x14ac:dyDescent="0.25">
      <c r="A1205" s="45"/>
      <c r="B1205" s="45"/>
      <c r="C1205" s="45"/>
      <c r="D1205" s="45"/>
      <c r="E1205" s="45"/>
      <c r="F1205" s="45"/>
      <c r="G1205" s="45"/>
      <c r="H1205" s="45"/>
      <c r="I1205" s="45"/>
      <c r="J1205" s="45"/>
    </row>
    <row r="1206" spans="1:10" ht="14.1" customHeight="1" thickBot="1" x14ac:dyDescent="0.25">
      <c r="A1206" s="72" t="s">
        <v>15735</v>
      </c>
      <c r="B1206" s="72" t="s">
        <v>16146</v>
      </c>
      <c r="C1206" s="72" t="s">
        <v>15641</v>
      </c>
      <c r="D1206" s="72" t="s">
        <v>15251</v>
      </c>
      <c r="E1206" s="72" t="s">
        <v>6932</v>
      </c>
      <c r="F1206" s="72" t="s">
        <v>15280</v>
      </c>
      <c r="G1206" s="45"/>
      <c r="H1206" s="45"/>
      <c r="I1206" s="45"/>
      <c r="J1206" s="45"/>
    </row>
    <row r="1207" spans="1:10" ht="13.5" customHeight="1" x14ac:dyDescent="0.2">
      <c r="A1207" s="81">
        <v>44122022</v>
      </c>
      <c r="B1207" s="69" t="str">
        <f t="shared" ref="B1207:B1215" ca="1" si="74">IFERROR(INDEX(UNSPSCDes,MATCH(INDIRECT(ADDRESS(ROW(),COLUMN()-1,4)),UNSPSCCode,0)),"")</f>
        <v>Accesorios de carpetas de folders</v>
      </c>
      <c r="C1207" s="81" t="s">
        <v>1449</v>
      </c>
      <c r="D1207" s="81">
        <v>500</v>
      </c>
      <c r="E1207" s="71">
        <v>35</v>
      </c>
      <c r="F1207" s="70">
        <f t="shared" ref="F1207:F1215" ca="1" si="75">INDIRECT(ADDRESS(ROW(),COLUMN()-2,4))*INDIRECT(ADDRESS(ROW(),COLUMN()-1,4))</f>
        <v>17500</v>
      </c>
      <c r="G1207" s="45"/>
      <c r="H1207" s="45"/>
      <c r="I1207" s="45"/>
      <c r="J1207" s="45"/>
    </row>
    <row r="1208" spans="1:10" ht="13.5" customHeight="1" x14ac:dyDescent="0.2">
      <c r="A1208" s="81">
        <v>82121503</v>
      </c>
      <c r="B1208" s="69" t="str">
        <f t="shared" ca="1" si="74"/>
        <v>Impresión digital</v>
      </c>
      <c r="C1208" s="81" t="s">
        <v>1449</v>
      </c>
      <c r="D1208" s="81">
        <v>1500</v>
      </c>
      <c r="E1208" s="71">
        <v>12</v>
      </c>
      <c r="F1208" s="70">
        <f t="shared" ca="1" si="75"/>
        <v>18000</v>
      </c>
      <c r="G1208" s="45"/>
      <c r="H1208" s="45"/>
      <c r="I1208" s="45"/>
      <c r="J1208" s="45"/>
    </row>
    <row r="1209" spans="1:10" ht="13.5" customHeight="1" x14ac:dyDescent="0.2">
      <c r="A1209" s="81">
        <v>82121503</v>
      </c>
      <c r="B1209" s="69" t="str">
        <f t="shared" ca="1" si="74"/>
        <v>Impresión digital</v>
      </c>
      <c r="C1209" s="81" t="s">
        <v>1449</v>
      </c>
      <c r="D1209" s="81">
        <v>101524</v>
      </c>
      <c r="E1209" s="71">
        <v>9</v>
      </c>
      <c r="F1209" s="70">
        <f t="shared" ca="1" si="75"/>
        <v>913716</v>
      </c>
      <c r="G1209" s="45"/>
      <c r="H1209" s="45"/>
      <c r="I1209" s="45"/>
      <c r="J1209" s="45"/>
    </row>
    <row r="1210" spans="1:10" ht="13.5" customHeight="1" x14ac:dyDescent="0.2">
      <c r="A1210" s="81">
        <v>82121505</v>
      </c>
      <c r="B1210" s="69" t="str">
        <f t="shared" ca="1" si="74"/>
        <v>Impresión promocional o publicitaria</v>
      </c>
      <c r="C1210" s="81" t="s">
        <v>1449</v>
      </c>
      <c r="D1210" s="81">
        <v>400</v>
      </c>
      <c r="E1210" s="71">
        <v>95</v>
      </c>
      <c r="F1210" s="70">
        <f t="shared" ca="1" si="75"/>
        <v>38000</v>
      </c>
      <c r="G1210" s="45"/>
      <c r="H1210" s="45"/>
      <c r="I1210" s="45"/>
      <c r="J1210" s="45"/>
    </row>
    <row r="1211" spans="1:10" ht="13.5" customHeight="1" x14ac:dyDescent="0.2">
      <c r="A1211" s="81">
        <v>82121505</v>
      </c>
      <c r="B1211" s="69" t="str">
        <f t="shared" ca="1" si="74"/>
        <v>Impresión promocional o publicitaria</v>
      </c>
      <c r="C1211" s="81" t="s">
        <v>1449</v>
      </c>
      <c r="D1211" s="81">
        <v>400</v>
      </c>
      <c r="E1211" s="71">
        <v>105</v>
      </c>
      <c r="F1211" s="70">
        <f t="shared" ca="1" si="75"/>
        <v>42000</v>
      </c>
      <c r="G1211" s="45"/>
      <c r="H1211" s="45"/>
      <c r="I1211" s="45"/>
      <c r="J1211" s="45"/>
    </row>
    <row r="1212" spans="1:10" ht="13.5" customHeight="1" x14ac:dyDescent="0.2">
      <c r="A1212" s="81">
        <v>82121503</v>
      </c>
      <c r="B1212" s="69" t="str">
        <f t="shared" ca="1" si="74"/>
        <v>Impresión digital</v>
      </c>
      <c r="C1212" s="81" t="s">
        <v>1449</v>
      </c>
      <c r="D1212" s="81">
        <v>2000</v>
      </c>
      <c r="E1212" s="71">
        <v>9</v>
      </c>
      <c r="F1212" s="70">
        <f t="shared" ca="1" si="75"/>
        <v>18000</v>
      </c>
      <c r="G1212" s="45"/>
      <c r="H1212" s="45"/>
      <c r="I1212" s="45"/>
      <c r="J1212" s="45"/>
    </row>
    <row r="1213" spans="1:10" ht="13.5" customHeight="1" x14ac:dyDescent="0.2">
      <c r="A1213" s="81">
        <v>82111904</v>
      </c>
      <c r="B1213" s="69" t="str">
        <f t="shared" ca="1" si="74"/>
        <v>Servicios de entrega de periódicos o material publicitario</v>
      </c>
      <c r="C1213" s="81" t="s">
        <v>1449</v>
      </c>
      <c r="D1213" s="81">
        <v>1</v>
      </c>
      <c r="E1213" s="71">
        <v>7500</v>
      </c>
      <c r="F1213" s="70">
        <f t="shared" ca="1" si="75"/>
        <v>7500</v>
      </c>
      <c r="G1213" s="45"/>
      <c r="H1213" s="45"/>
      <c r="I1213" s="45"/>
      <c r="J1213" s="45"/>
    </row>
    <row r="1214" spans="1:10" ht="13.5" customHeight="1" x14ac:dyDescent="0.2">
      <c r="A1214" s="81">
        <v>72101901</v>
      </c>
      <c r="B1214" s="69" t="str">
        <f t="shared" ca="1" si="74"/>
        <v>Diseño o decoración de interiores</v>
      </c>
      <c r="C1214" s="81" t="s">
        <v>1449</v>
      </c>
      <c r="D1214" s="81">
        <v>1</v>
      </c>
      <c r="E1214" s="71">
        <v>35000</v>
      </c>
      <c r="F1214" s="70">
        <f t="shared" ca="1" si="75"/>
        <v>35000</v>
      </c>
      <c r="G1214" s="45"/>
      <c r="H1214" s="45"/>
      <c r="I1214" s="45"/>
      <c r="J1214" s="45"/>
    </row>
    <row r="1215" spans="1:10" ht="13.5" customHeight="1" x14ac:dyDescent="0.2">
      <c r="A1215" s="81">
        <v>72101901</v>
      </c>
      <c r="B1215" s="69" t="str">
        <f t="shared" ca="1" si="74"/>
        <v>Diseño o decoración de interiores</v>
      </c>
      <c r="C1215" s="81" t="s">
        <v>1449</v>
      </c>
      <c r="D1215" s="81">
        <v>1</v>
      </c>
      <c r="E1215" s="71">
        <v>3500</v>
      </c>
      <c r="F1215" s="70">
        <f t="shared" ca="1" si="75"/>
        <v>3500</v>
      </c>
      <c r="G1215" s="45"/>
      <c r="H1215" s="45"/>
      <c r="I1215" s="45"/>
      <c r="J1215" s="45"/>
    </row>
    <row r="1216" spans="1:10" ht="14.1" customHeight="1" x14ac:dyDescent="0.2">
      <c r="A1216" s="45"/>
      <c r="B1216" s="45"/>
      <c r="C1216" s="45"/>
      <c r="D1216" s="45"/>
      <c r="E1216" s="73" t="s">
        <v>12551</v>
      </c>
      <c r="F1216" s="74">
        <f ca="1">SUM(Table362[MONTO TOTAL ESTIMADO])</f>
        <v>1093216</v>
      </c>
      <c r="G1216" s="45"/>
      <c r="H1216" s="45" t="str">
        <f>C1200</f>
        <v>Servicios</v>
      </c>
      <c r="I1216" s="45" t="str">
        <f>E1200</f>
        <v>No</v>
      </c>
      <c r="J1216" s="45" t="str">
        <f>D1200</f>
        <v>Compras Menores</v>
      </c>
    </row>
    <row r="1217" spans="1:10" ht="14.1" customHeight="1" thickBot="1" x14ac:dyDescent="0.3"/>
    <row r="1218" spans="1:10" ht="33.75" customHeight="1" thickBot="1" x14ac:dyDescent="0.25">
      <c r="A1218" s="64" t="s">
        <v>16382</v>
      </c>
      <c r="B1218" s="64" t="s">
        <v>161</v>
      </c>
      <c r="C1218" s="64" t="s">
        <v>11725</v>
      </c>
      <c r="D1218" s="64" t="s">
        <v>14378</v>
      </c>
      <c r="E1218" s="64" t="s">
        <v>10961</v>
      </c>
      <c r="F1218" s="64" t="s">
        <v>11094</v>
      </c>
      <c r="G1218" s="45"/>
      <c r="H1218" s="45"/>
      <c r="I1218" s="45"/>
      <c r="J1218" s="45"/>
    </row>
    <row r="1219" spans="1:10" ht="13.5" customHeight="1" thickBot="1" x14ac:dyDescent="0.25">
      <c r="A1219" s="66" t="s">
        <v>18867</v>
      </c>
      <c r="B1219" s="66" t="s">
        <v>18866</v>
      </c>
      <c r="C1219" s="66" t="s">
        <v>6798</v>
      </c>
      <c r="D1219" s="66" t="s">
        <v>17483</v>
      </c>
      <c r="E1219" s="66" t="s">
        <v>8854</v>
      </c>
      <c r="F1219" s="66"/>
      <c r="G1219" s="45"/>
      <c r="H1219" s="45"/>
      <c r="I1219" s="45"/>
      <c r="J1219" s="45"/>
    </row>
    <row r="1220" spans="1:10" ht="14.1" customHeight="1" thickBot="1" x14ac:dyDescent="0.25">
      <c r="A1220" s="106" t="s">
        <v>14828</v>
      </c>
      <c r="B1220" s="67" t="s">
        <v>8528</v>
      </c>
      <c r="C1220" s="76">
        <v>43293</v>
      </c>
      <c r="D1220" s="106" t="s">
        <v>9385</v>
      </c>
      <c r="E1220" s="67" t="s">
        <v>13094</v>
      </c>
      <c r="F1220" s="66" t="s">
        <v>3080</v>
      </c>
      <c r="G1220" s="45"/>
      <c r="H1220" s="45"/>
      <c r="I1220" s="45"/>
      <c r="J1220" s="45"/>
    </row>
    <row r="1221" spans="1:10" ht="14.1" customHeight="1" thickBot="1" x14ac:dyDescent="0.25">
      <c r="A1221" s="107"/>
      <c r="B1221" s="67" t="s">
        <v>1786</v>
      </c>
      <c r="C1221" s="91">
        <f>IF(C1220="","",IF(AND(MONTH(C1220)&gt;=1,MONTH(C1220)&lt;=3),1,IF(AND(MONTH(C1220)&gt;=4,MONTH(C1220)&lt;=6),2,IF(AND(MONTH(C1220)&gt;=7,MONTH(C1220)&lt;=9),3,4))))</f>
        <v>3</v>
      </c>
      <c r="D1221" s="107"/>
      <c r="E1221" s="67" t="s">
        <v>2417</v>
      </c>
      <c r="F1221" s="66" t="s">
        <v>14449</v>
      </c>
      <c r="G1221" s="45"/>
      <c r="H1221" s="45"/>
      <c r="I1221" s="45"/>
      <c r="J1221" s="45"/>
    </row>
    <row r="1222" spans="1:10" ht="14.1" customHeight="1" thickBot="1" x14ac:dyDescent="0.25">
      <c r="A1222" s="107"/>
      <c r="B1222" s="67" t="s">
        <v>12943</v>
      </c>
      <c r="C1222" s="76">
        <v>43347</v>
      </c>
      <c r="D1222" s="107"/>
      <c r="E1222" s="67" t="s">
        <v>3073</v>
      </c>
      <c r="F1222" s="66" t="s">
        <v>4621</v>
      </c>
      <c r="G1222" s="45"/>
      <c r="H1222" s="45"/>
      <c r="I1222" s="45"/>
      <c r="J1222" s="45"/>
    </row>
    <row r="1223" spans="1:10" ht="14.1" customHeight="1" thickBot="1" x14ac:dyDescent="0.25">
      <c r="A1223" s="107"/>
      <c r="B1223" s="67" t="s">
        <v>1786</v>
      </c>
      <c r="C1223" s="91">
        <f>IF(C1222="","",IF(AND(MONTH(C1222)&gt;=1,MONTH(C1222)&lt;=3),1,IF(AND(MONTH(C1222)&gt;=4,MONTH(C1222)&lt;=6),2,IF(AND(MONTH(C1222)&gt;=7,MONTH(C1222)&lt;=9),3,4))))</f>
        <v>3</v>
      </c>
      <c r="D1223" s="107"/>
      <c r="E1223" s="67" t="s">
        <v>13193</v>
      </c>
      <c r="F1223" s="66" t="s">
        <v>4621</v>
      </c>
      <c r="G1223" s="45"/>
      <c r="H1223" s="45"/>
      <c r="I1223" s="45"/>
      <c r="J1223" s="45"/>
    </row>
    <row r="1224" spans="1:10" ht="14.1" customHeight="1" thickBot="1" x14ac:dyDescent="0.25">
      <c r="A1224" s="45"/>
      <c r="B1224" s="45"/>
      <c r="C1224" s="45"/>
      <c r="D1224" s="45"/>
      <c r="E1224" s="45"/>
      <c r="F1224" s="45"/>
      <c r="G1224" s="45"/>
      <c r="H1224" s="45"/>
      <c r="I1224" s="45"/>
      <c r="J1224" s="45"/>
    </row>
    <row r="1225" spans="1:10" ht="14.1" customHeight="1" thickBot="1" x14ac:dyDescent="0.25">
      <c r="A1225" s="72" t="s">
        <v>15735</v>
      </c>
      <c r="B1225" s="72" t="s">
        <v>16146</v>
      </c>
      <c r="C1225" s="72" t="s">
        <v>15641</v>
      </c>
      <c r="D1225" s="72" t="s">
        <v>15251</v>
      </c>
      <c r="E1225" s="72" t="s">
        <v>6932</v>
      </c>
      <c r="F1225" s="72" t="s">
        <v>15280</v>
      </c>
      <c r="G1225" s="45"/>
      <c r="H1225" s="45"/>
      <c r="I1225" s="45"/>
      <c r="J1225" s="45"/>
    </row>
    <row r="1226" spans="1:10" ht="13.5" customHeight="1" x14ac:dyDescent="0.2">
      <c r="A1226" s="81">
        <v>82121503</v>
      </c>
      <c r="B1226" s="69" t="str">
        <f ca="1">IFERROR(INDEX(UNSPSCDes,MATCH(INDIRECT(ADDRESS(ROW(),COLUMN()-1,4)),UNSPSCCode,0)),"")</f>
        <v>Impresión digital</v>
      </c>
      <c r="C1226" s="81" t="s">
        <v>1449</v>
      </c>
      <c r="D1226" s="81">
        <v>1000</v>
      </c>
      <c r="E1226" s="71">
        <v>9</v>
      </c>
      <c r="F1226" s="70">
        <f ca="1">INDIRECT(ADDRESS(ROW(),COLUMN()-2,4))*INDIRECT(ADDRESS(ROW(),COLUMN()-1,4))</f>
        <v>9000</v>
      </c>
      <c r="G1226" s="45"/>
      <c r="H1226" s="45"/>
      <c r="I1226" s="45"/>
      <c r="J1226" s="45"/>
    </row>
    <row r="1227" spans="1:10" ht="14.1" customHeight="1" x14ac:dyDescent="0.2">
      <c r="A1227" s="45"/>
      <c r="B1227" s="45"/>
      <c r="C1227" s="45"/>
      <c r="D1227" s="45"/>
      <c r="E1227" s="73" t="s">
        <v>12551</v>
      </c>
      <c r="F1227" s="74">
        <f ca="1">SUM(Table364[MONTO TOTAL ESTIMADO])</f>
        <v>9000</v>
      </c>
      <c r="G1227" s="45"/>
      <c r="H1227" s="45" t="str">
        <f>C1219</f>
        <v>Servicios</v>
      </c>
      <c r="I1227" s="45" t="str">
        <f>E1219</f>
        <v>Sí</v>
      </c>
      <c r="J1227" s="45" t="str">
        <f>D1219</f>
        <v>Compras Menores</v>
      </c>
    </row>
    <row r="1228" spans="1:10" ht="14.1" customHeight="1" thickBot="1" x14ac:dyDescent="0.3"/>
    <row r="1229" spans="1:10" ht="33.75" customHeight="1" thickBot="1" x14ac:dyDescent="0.25">
      <c r="A1229" s="64" t="s">
        <v>16382</v>
      </c>
      <c r="B1229" s="64" t="s">
        <v>161</v>
      </c>
      <c r="C1229" s="64" t="s">
        <v>11725</v>
      </c>
      <c r="D1229" s="64" t="s">
        <v>14378</v>
      </c>
      <c r="E1229" s="64" t="s">
        <v>10961</v>
      </c>
      <c r="F1229" s="64" t="s">
        <v>11094</v>
      </c>
      <c r="G1229" s="45"/>
      <c r="H1229" s="45"/>
      <c r="I1229" s="45"/>
      <c r="J1229" s="45"/>
    </row>
    <row r="1230" spans="1:10" ht="13.5" customHeight="1" thickBot="1" x14ac:dyDescent="0.25">
      <c r="A1230" s="66" t="s">
        <v>18867</v>
      </c>
      <c r="B1230" s="66" t="s">
        <v>18866</v>
      </c>
      <c r="C1230" s="66" t="s">
        <v>6798</v>
      </c>
      <c r="D1230" s="66" t="s">
        <v>17483</v>
      </c>
      <c r="E1230" s="66" t="s">
        <v>17854</v>
      </c>
      <c r="F1230" s="66"/>
      <c r="G1230" s="45"/>
      <c r="H1230" s="45"/>
      <c r="I1230" s="45"/>
      <c r="J1230" s="45"/>
    </row>
    <row r="1231" spans="1:10" ht="14.1" customHeight="1" thickBot="1" x14ac:dyDescent="0.25">
      <c r="A1231" s="106" t="s">
        <v>14828</v>
      </c>
      <c r="B1231" s="67" t="s">
        <v>8528</v>
      </c>
      <c r="C1231" s="76">
        <v>43374</v>
      </c>
      <c r="D1231" s="106" t="s">
        <v>9385</v>
      </c>
      <c r="E1231" s="67" t="s">
        <v>13094</v>
      </c>
      <c r="F1231" s="66" t="s">
        <v>3080</v>
      </c>
      <c r="G1231" s="45"/>
      <c r="H1231" s="45"/>
      <c r="I1231" s="45"/>
      <c r="J1231" s="45"/>
    </row>
    <row r="1232" spans="1:10" ht="14.1" customHeight="1" thickBot="1" x14ac:dyDescent="0.25">
      <c r="A1232" s="107"/>
      <c r="B1232" s="67" t="s">
        <v>1786</v>
      </c>
      <c r="C1232" s="91">
        <f>IF(C1231="","",IF(AND(MONTH(C1231)&gt;=1,MONTH(C1231)&lt;=3),1,IF(AND(MONTH(C1231)&gt;=4,MONTH(C1231)&lt;=6),2,IF(AND(MONTH(C1231)&gt;=7,MONTH(C1231)&lt;=9),3,4))))</f>
        <v>4</v>
      </c>
      <c r="D1232" s="107"/>
      <c r="E1232" s="67" t="s">
        <v>2417</v>
      </c>
      <c r="F1232" s="66" t="s">
        <v>14449</v>
      </c>
      <c r="G1232" s="45"/>
      <c r="H1232" s="45"/>
      <c r="I1232" s="45"/>
      <c r="J1232" s="45"/>
    </row>
    <row r="1233" spans="1:10" ht="14.1" customHeight="1" thickBot="1" x14ac:dyDescent="0.25">
      <c r="A1233" s="107"/>
      <c r="B1233" s="67" t="s">
        <v>12943</v>
      </c>
      <c r="C1233" s="76">
        <v>43427</v>
      </c>
      <c r="D1233" s="107"/>
      <c r="E1233" s="67" t="s">
        <v>3073</v>
      </c>
      <c r="F1233" s="66" t="s">
        <v>4621</v>
      </c>
      <c r="G1233" s="45"/>
      <c r="H1233" s="45"/>
      <c r="I1233" s="45"/>
      <c r="J1233" s="45"/>
    </row>
    <row r="1234" spans="1:10" ht="14.1" customHeight="1" thickBot="1" x14ac:dyDescent="0.25">
      <c r="A1234" s="107"/>
      <c r="B1234" s="67" t="s">
        <v>1786</v>
      </c>
      <c r="C1234" s="91">
        <f>IF(C1233="","",IF(AND(MONTH(C1233)&gt;=1,MONTH(C1233)&lt;=3),1,IF(AND(MONTH(C1233)&gt;=4,MONTH(C1233)&lt;=6),2,IF(AND(MONTH(C1233)&gt;=7,MONTH(C1233)&lt;=9),3,4))))</f>
        <v>4</v>
      </c>
      <c r="D1234" s="107"/>
      <c r="E1234" s="67" t="s">
        <v>13193</v>
      </c>
      <c r="F1234" s="66" t="s">
        <v>4621</v>
      </c>
      <c r="G1234" s="45"/>
      <c r="H1234" s="45"/>
      <c r="I1234" s="45"/>
      <c r="J1234" s="45"/>
    </row>
    <row r="1235" spans="1:10" ht="14.1" customHeight="1" thickBot="1" x14ac:dyDescent="0.25">
      <c r="A1235" s="45"/>
      <c r="B1235" s="45"/>
      <c r="C1235" s="45"/>
      <c r="D1235" s="45"/>
      <c r="E1235" s="45"/>
      <c r="F1235" s="45"/>
      <c r="G1235" s="45"/>
      <c r="H1235" s="45"/>
      <c r="I1235" s="45"/>
      <c r="J1235" s="45"/>
    </row>
    <row r="1236" spans="1:10" ht="14.1" customHeight="1" thickBot="1" x14ac:dyDescent="0.25">
      <c r="A1236" s="72" t="s">
        <v>15735</v>
      </c>
      <c r="B1236" s="72" t="s">
        <v>16146</v>
      </c>
      <c r="C1236" s="72" t="s">
        <v>15641</v>
      </c>
      <c r="D1236" s="72" t="s">
        <v>15251</v>
      </c>
      <c r="E1236" s="72" t="s">
        <v>6932</v>
      </c>
      <c r="F1236" s="72" t="s">
        <v>15280</v>
      </c>
      <c r="G1236" s="45"/>
      <c r="H1236" s="45"/>
      <c r="I1236" s="45"/>
      <c r="J1236" s="45"/>
    </row>
    <row r="1237" spans="1:10" ht="13.5" customHeight="1" x14ac:dyDescent="0.2">
      <c r="A1237" s="81">
        <v>82121503</v>
      </c>
      <c r="B1237" s="69" t="str">
        <f ca="1">IFERROR(INDEX(UNSPSCDes,MATCH(INDIRECT(ADDRESS(ROW(),COLUMN()-1,4)),UNSPSCCode,0)),"")</f>
        <v>Impresión digital</v>
      </c>
      <c r="C1237" s="81" t="s">
        <v>1449</v>
      </c>
      <c r="D1237" s="81">
        <v>48</v>
      </c>
      <c r="E1237" s="71">
        <v>9</v>
      </c>
      <c r="F1237" s="70">
        <f ca="1">INDIRECT(ADDRESS(ROW(),COLUMN()-2,4))*INDIRECT(ADDRESS(ROW(),COLUMN()-1,4))</f>
        <v>432</v>
      </c>
      <c r="G1237" s="45"/>
      <c r="H1237" s="45"/>
      <c r="I1237" s="45"/>
      <c r="J1237" s="45"/>
    </row>
    <row r="1238" spans="1:10" ht="13.5" customHeight="1" x14ac:dyDescent="0.2">
      <c r="A1238" s="81">
        <v>82111904</v>
      </c>
      <c r="B1238" s="69" t="str">
        <f ca="1">IFERROR(INDEX(UNSPSCDes,MATCH(INDIRECT(ADDRESS(ROW(),COLUMN()-1,4)),UNSPSCCode,0)),"")</f>
        <v>Servicios de entrega de periódicos o material publicitario</v>
      </c>
      <c r="C1238" s="81" t="s">
        <v>1449</v>
      </c>
      <c r="D1238" s="81">
        <v>2</v>
      </c>
      <c r="E1238" s="71">
        <v>7500</v>
      </c>
      <c r="F1238" s="70">
        <f ca="1">INDIRECT(ADDRESS(ROW(),COLUMN()-2,4))*INDIRECT(ADDRESS(ROW(),COLUMN()-1,4))</f>
        <v>15000</v>
      </c>
      <c r="G1238" s="45"/>
      <c r="H1238" s="45"/>
      <c r="I1238" s="45"/>
      <c r="J1238" s="45"/>
    </row>
    <row r="1239" spans="1:10" ht="14.1" customHeight="1" x14ac:dyDescent="0.2">
      <c r="A1239" s="45"/>
      <c r="B1239" s="45"/>
      <c r="C1239" s="45"/>
      <c r="D1239" s="45"/>
      <c r="E1239" s="73" t="s">
        <v>12551</v>
      </c>
      <c r="F1239" s="74">
        <f ca="1">SUM(Table365[MONTO TOTAL ESTIMADO])</f>
        <v>15432</v>
      </c>
      <c r="G1239" s="45"/>
      <c r="H1239" s="45" t="str">
        <f>C1230</f>
        <v>Servicios</v>
      </c>
      <c r="I1239" s="45" t="str">
        <f>E1230</f>
        <v>No</v>
      </c>
      <c r="J1239" s="45" t="str">
        <f>D1230</f>
        <v>Compras Menores</v>
      </c>
    </row>
    <row r="1240" spans="1:10" ht="14.1" customHeight="1" thickBot="1" x14ac:dyDescent="0.3"/>
    <row r="1241" spans="1:10" ht="33.75" customHeight="1" thickBot="1" x14ac:dyDescent="0.25">
      <c r="A1241" s="64" t="s">
        <v>16382</v>
      </c>
      <c r="B1241" s="64" t="s">
        <v>161</v>
      </c>
      <c r="C1241" s="64" t="s">
        <v>11725</v>
      </c>
      <c r="D1241" s="64" t="s">
        <v>14378</v>
      </c>
      <c r="E1241" s="64" t="s">
        <v>10961</v>
      </c>
      <c r="F1241" s="64" t="s">
        <v>11094</v>
      </c>
      <c r="G1241" s="45"/>
      <c r="H1241" s="45"/>
      <c r="I1241" s="45"/>
      <c r="J1241" s="45"/>
    </row>
    <row r="1242" spans="1:10" ht="13.5" customHeight="1" thickBot="1" x14ac:dyDescent="0.25">
      <c r="A1242" s="66" t="s">
        <v>18868</v>
      </c>
      <c r="B1242" s="66" t="s">
        <v>18869</v>
      </c>
      <c r="C1242" s="66" t="s">
        <v>17798</v>
      </c>
      <c r="D1242" s="66" t="s">
        <v>17483</v>
      </c>
      <c r="E1242" s="66" t="s">
        <v>17854</v>
      </c>
      <c r="F1242" s="66"/>
      <c r="G1242" s="45"/>
      <c r="H1242" s="45"/>
      <c r="I1242" s="45"/>
      <c r="J1242" s="45"/>
    </row>
    <row r="1243" spans="1:10" ht="14.1" customHeight="1" thickBot="1" x14ac:dyDescent="0.25">
      <c r="A1243" s="106" t="s">
        <v>14828</v>
      </c>
      <c r="B1243" s="67" t="s">
        <v>8528</v>
      </c>
      <c r="C1243" s="76">
        <v>43122</v>
      </c>
      <c r="D1243" s="106" t="s">
        <v>9385</v>
      </c>
      <c r="E1243" s="67" t="s">
        <v>13094</v>
      </c>
      <c r="F1243" s="66" t="s">
        <v>3080</v>
      </c>
      <c r="G1243" s="45"/>
      <c r="H1243" s="45"/>
      <c r="I1243" s="45"/>
      <c r="J1243" s="45"/>
    </row>
    <row r="1244" spans="1:10" ht="14.1" customHeight="1" thickBot="1" x14ac:dyDescent="0.25">
      <c r="A1244" s="107"/>
      <c r="B1244" s="67" t="s">
        <v>1786</v>
      </c>
      <c r="C1244" s="91">
        <f>IF(C1243="","",IF(AND(MONTH(C1243)&gt;=1,MONTH(C1243)&lt;=3),1,IF(AND(MONTH(C1243)&gt;=4,MONTH(C1243)&lt;=6),2,IF(AND(MONTH(C1243)&gt;=7,MONTH(C1243)&lt;=9),3,4))))</f>
        <v>1</v>
      </c>
      <c r="D1244" s="107"/>
      <c r="E1244" s="67" t="s">
        <v>2417</v>
      </c>
      <c r="F1244" s="66" t="s">
        <v>14449</v>
      </c>
      <c r="G1244" s="45"/>
      <c r="H1244" s="45"/>
      <c r="I1244" s="45"/>
      <c r="J1244" s="45"/>
    </row>
    <row r="1245" spans="1:10" ht="14.1" customHeight="1" thickBot="1" x14ac:dyDescent="0.25">
      <c r="A1245" s="107"/>
      <c r="B1245" s="67" t="s">
        <v>12943</v>
      </c>
      <c r="C1245" s="76">
        <v>43165</v>
      </c>
      <c r="D1245" s="107"/>
      <c r="E1245" s="67" t="s">
        <v>3073</v>
      </c>
      <c r="F1245" s="66" t="s">
        <v>4621</v>
      </c>
      <c r="G1245" s="45"/>
      <c r="H1245" s="45"/>
      <c r="I1245" s="45"/>
      <c r="J1245" s="45"/>
    </row>
    <row r="1246" spans="1:10" ht="14.1" customHeight="1" thickBot="1" x14ac:dyDescent="0.25">
      <c r="A1246" s="107"/>
      <c r="B1246" s="67" t="s">
        <v>1786</v>
      </c>
      <c r="C1246" s="91">
        <f>IF(C1245="","",IF(AND(MONTH(C1245)&gt;=1,MONTH(C1245)&lt;=3),1,IF(AND(MONTH(C1245)&gt;=4,MONTH(C1245)&lt;=6),2,IF(AND(MONTH(C1245)&gt;=7,MONTH(C1245)&lt;=9),3,4))))</f>
        <v>1</v>
      </c>
      <c r="D1246" s="107"/>
      <c r="E1246" s="67" t="s">
        <v>13193</v>
      </c>
      <c r="F1246" s="66" t="s">
        <v>4621</v>
      </c>
      <c r="G1246" s="45"/>
      <c r="H1246" s="45"/>
      <c r="I1246" s="45"/>
      <c r="J1246" s="45"/>
    </row>
    <row r="1247" spans="1:10" ht="14.1" customHeight="1" thickBot="1" x14ac:dyDescent="0.25">
      <c r="A1247" s="45"/>
      <c r="B1247" s="45"/>
      <c r="C1247" s="45"/>
      <c r="D1247" s="45"/>
      <c r="E1247" s="45"/>
      <c r="F1247" s="45"/>
      <c r="G1247" s="45"/>
      <c r="H1247" s="45"/>
      <c r="I1247" s="45"/>
      <c r="J1247" s="45"/>
    </row>
    <row r="1248" spans="1:10" ht="14.1" customHeight="1" thickBot="1" x14ac:dyDescent="0.25">
      <c r="A1248" s="72" t="s">
        <v>15735</v>
      </c>
      <c r="B1248" s="72" t="s">
        <v>16146</v>
      </c>
      <c r="C1248" s="72" t="s">
        <v>15641</v>
      </c>
      <c r="D1248" s="72" t="s">
        <v>15251</v>
      </c>
      <c r="E1248" s="72" t="s">
        <v>6932</v>
      </c>
      <c r="F1248" s="72" t="s">
        <v>15280</v>
      </c>
      <c r="G1248" s="45"/>
      <c r="H1248" s="45"/>
      <c r="I1248" s="45"/>
      <c r="J1248" s="45"/>
    </row>
    <row r="1249" spans="1:10" ht="13.5" customHeight="1" x14ac:dyDescent="0.2">
      <c r="A1249" s="81">
        <v>41114411</v>
      </c>
      <c r="B1249" s="69" t="str">
        <f t="shared" ref="B1249:B1257" ca="1" si="76">IFERROR(INDEX(UNSPSCDes,MATCH(INDIRECT(ADDRESS(ROW(),COLUMN()-1,4)),UNSPSCCode,0)),"")</f>
        <v>Accesorios para instrumentos de meteorología</v>
      </c>
      <c r="C1249" s="81" t="s">
        <v>4734</v>
      </c>
      <c r="D1249" s="81">
        <v>1</v>
      </c>
      <c r="E1249" s="71">
        <v>19300</v>
      </c>
      <c r="F1249" s="70">
        <f t="shared" ref="F1249:F1257" ca="1" si="77">INDIRECT(ADDRESS(ROW(),COLUMN()-2,4))*INDIRECT(ADDRESS(ROW(),COLUMN()-1,4))</f>
        <v>19300</v>
      </c>
      <c r="G1249" s="45"/>
      <c r="H1249" s="45"/>
      <c r="I1249" s="45"/>
      <c r="J1249" s="45"/>
    </row>
    <row r="1250" spans="1:10" ht="13.5" customHeight="1" x14ac:dyDescent="0.2">
      <c r="A1250" s="81">
        <v>41114411</v>
      </c>
      <c r="B1250" s="69" t="str">
        <f t="shared" ca="1" si="76"/>
        <v>Accesorios para instrumentos de meteorología</v>
      </c>
      <c r="C1250" s="81" t="s">
        <v>4734</v>
      </c>
      <c r="D1250" s="81">
        <v>1</v>
      </c>
      <c r="E1250" s="71">
        <v>18600</v>
      </c>
      <c r="F1250" s="70">
        <f t="shared" ca="1" si="77"/>
        <v>18600</v>
      </c>
      <c r="G1250" s="45"/>
      <c r="H1250" s="45"/>
      <c r="I1250" s="45"/>
      <c r="J1250" s="45"/>
    </row>
    <row r="1251" spans="1:10" ht="13.5" customHeight="1" x14ac:dyDescent="0.2">
      <c r="A1251" s="81">
        <v>41114411</v>
      </c>
      <c r="B1251" s="69" t="str">
        <f t="shared" ca="1" si="76"/>
        <v>Accesorios para instrumentos de meteorología</v>
      </c>
      <c r="C1251" s="81" t="s">
        <v>4734</v>
      </c>
      <c r="D1251" s="81">
        <v>1</v>
      </c>
      <c r="E1251" s="71">
        <v>17900</v>
      </c>
      <c r="F1251" s="70">
        <f t="shared" ca="1" si="77"/>
        <v>17900</v>
      </c>
      <c r="G1251" s="45"/>
      <c r="H1251" s="45"/>
      <c r="I1251" s="45"/>
      <c r="J1251" s="45"/>
    </row>
    <row r="1252" spans="1:10" ht="13.5" customHeight="1" x14ac:dyDescent="0.2">
      <c r="A1252" s="81">
        <v>41114411</v>
      </c>
      <c r="B1252" s="69" t="str">
        <f t="shared" ca="1" si="76"/>
        <v>Accesorios para instrumentos de meteorología</v>
      </c>
      <c r="C1252" s="81" t="s">
        <v>4734</v>
      </c>
      <c r="D1252" s="81">
        <v>2</v>
      </c>
      <c r="E1252" s="71">
        <v>15900</v>
      </c>
      <c r="F1252" s="70">
        <f t="shared" ca="1" si="77"/>
        <v>31800</v>
      </c>
      <c r="G1252" s="45"/>
      <c r="H1252" s="45"/>
      <c r="I1252" s="45"/>
      <c r="J1252" s="45"/>
    </row>
    <row r="1253" spans="1:10" ht="13.5" customHeight="1" x14ac:dyDescent="0.2">
      <c r="A1253" s="81">
        <v>41112213</v>
      </c>
      <c r="B1253" s="69" t="str">
        <f t="shared" ca="1" si="76"/>
        <v>Termómetros de mano</v>
      </c>
      <c r="C1253" s="81" t="s">
        <v>1449</v>
      </c>
      <c r="D1253" s="81">
        <v>18</v>
      </c>
      <c r="E1253" s="71">
        <v>5665</v>
      </c>
      <c r="F1253" s="70">
        <f t="shared" ca="1" si="77"/>
        <v>101970</v>
      </c>
      <c r="G1253" s="45"/>
      <c r="H1253" s="45"/>
      <c r="I1253" s="45"/>
      <c r="J1253" s="45"/>
    </row>
    <row r="1254" spans="1:10" ht="13.5" customHeight="1" x14ac:dyDescent="0.2">
      <c r="A1254" s="81">
        <v>41114411</v>
      </c>
      <c r="B1254" s="69" t="str">
        <f t="shared" ca="1" si="76"/>
        <v>Accesorios para instrumentos de meteorología</v>
      </c>
      <c r="C1254" s="81" t="s">
        <v>1449</v>
      </c>
      <c r="D1254" s="81">
        <v>1</v>
      </c>
      <c r="E1254" s="71">
        <v>140000</v>
      </c>
      <c r="F1254" s="70">
        <f t="shared" ca="1" si="77"/>
        <v>140000</v>
      </c>
      <c r="G1254" s="45"/>
      <c r="H1254" s="45"/>
      <c r="I1254" s="45"/>
      <c r="J1254" s="45"/>
    </row>
    <row r="1255" spans="1:10" ht="13.5" customHeight="1" x14ac:dyDescent="0.2">
      <c r="A1255" s="81">
        <v>41114411</v>
      </c>
      <c r="B1255" s="69" t="str">
        <f t="shared" ca="1" si="76"/>
        <v>Accesorios para instrumentos de meteorología</v>
      </c>
      <c r="C1255" s="81" t="s">
        <v>1449</v>
      </c>
      <c r="D1255" s="81">
        <v>3</v>
      </c>
      <c r="E1255" s="71">
        <v>72000</v>
      </c>
      <c r="F1255" s="70">
        <f t="shared" ca="1" si="77"/>
        <v>216000</v>
      </c>
      <c r="G1255" s="45"/>
      <c r="H1255" s="45"/>
      <c r="I1255" s="45"/>
      <c r="J1255" s="45"/>
    </row>
    <row r="1256" spans="1:10" ht="13.5" customHeight="1" x14ac:dyDescent="0.2">
      <c r="A1256" s="81">
        <v>41114411</v>
      </c>
      <c r="B1256" s="69" t="str">
        <f t="shared" ca="1" si="76"/>
        <v>Accesorios para instrumentos de meteorología</v>
      </c>
      <c r="C1256" s="81" t="s">
        <v>1449</v>
      </c>
      <c r="D1256" s="81">
        <v>5</v>
      </c>
      <c r="E1256" s="71">
        <v>1200</v>
      </c>
      <c r="F1256" s="70">
        <f t="shared" ca="1" si="77"/>
        <v>6000</v>
      </c>
      <c r="G1256" s="45"/>
      <c r="H1256" s="45"/>
      <c r="I1256" s="45"/>
      <c r="J1256" s="45"/>
    </row>
    <row r="1257" spans="1:10" ht="13.5" customHeight="1" x14ac:dyDescent="0.2">
      <c r="A1257" s="81">
        <v>60104814</v>
      </c>
      <c r="B1257" s="69" t="str">
        <f t="shared" ca="1" si="76"/>
        <v>Radiómetro</v>
      </c>
      <c r="C1257" s="81" t="s">
        <v>1449</v>
      </c>
      <c r="D1257" s="81">
        <v>2</v>
      </c>
      <c r="E1257" s="71">
        <v>8424</v>
      </c>
      <c r="F1257" s="70">
        <f t="shared" ca="1" si="77"/>
        <v>16848</v>
      </c>
      <c r="G1257" s="45"/>
      <c r="H1257" s="45"/>
      <c r="I1257" s="45"/>
      <c r="J1257" s="45"/>
    </row>
    <row r="1258" spans="1:10" ht="14.1" customHeight="1" x14ac:dyDescent="0.2">
      <c r="A1258" s="45"/>
      <c r="B1258" s="45"/>
      <c r="C1258" s="45"/>
      <c r="D1258" s="45"/>
      <c r="E1258" s="73" t="s">
        <v>12551</v>
      </c>
      <c r="F1258" s="74">
        <f ca="1">SUM(Table366[MONTO TOTAL ESTIMADO])</f>
        <v>568418</v>
      </c>
      <c r="G1258" s="45"/>
      <c r="H1258" s="45" t="str">
        <f>C1242</f>
        <v>Bienes</v>
      </c>
      <c r="I1258" s="45" t="str">
        <f>E1242</f>
        <v>No</v>
      </c>
      <c r="J1258" s="45" t="str">
        <f>D1242</f>
        <v>Compras Menores</v>
      </c>
    </row>
    <row r="1259" spans="1:10" ht="14.1" customHeight="1" thickBot="1" x14ac:dyDescent="0.3"/>
    <row r="1260" spans="1:10" ht="33.75" customHeight="1" thickBot="1" x14ac:dyDescent="0.25">
      <c r="A1260" s="64" t="s">
        <v>16382</v>
      </c>
      <c r="B1260" s="64" t="s">
        <v>161</v>
      </c>
      <c r="C1260" s="64" t="s">
        <v>11725</v>
      </c>
      <c r="D1260" s="64" t="s">
        <v>14378</v>
      </c>
      <c r="E1260" s="64" t="s">
        <v>10961</v>
      </c>
      <c r="F1260" s="64" t="s">
        <v>11094</v>
      </c>
      <c r="G1260" s="45"/>
      <c r="H1260" s="45"/>
      <c r="I1260" s="45"/>
      <c r="J1260" s="45"/>
    </row>
    <row r="1261" spans="1:10" ht="13.5" customHeight="1" thickBot="1" x14ac:dyDescent="0.25">
      <c r="A1261" s="66" t="s">
        <v>18868</v>
      </c>
      <c r="B1261" s="66" t="s">
        <v>18869</v>
      </c>
      <c r="C1261" s="66" t="s">
        <v>17798</v>
      </c>
      <c r="D1261" s="66" t="s">
        <v>17483</v>
      </c>
      <c r="E1261" s="66" t="s">
        <v>17854</v>
      </c>
      <c r="F1261" s="66"/>
      <c r="G1261" s="45"/>
      <c r="H1261" s="45"/>
      <c r="I1261" s="45"/>
      <c r="J1261" s="45"/>
    </row>
    <row r="1262" spans="1:10" ht="14.1" customHeight="1" thickBot="1" x14ac:dyDescent="0.25">
      <c r="A1262" s="106" t="s">
        <v>14828</v>
      </c>
      <c r="B1262" s="67" t="s">
        <v>8528</v>
      </c>
      <c r="C1262" s="76">
        <v>43201</v>
      </c>
      <c r="D1262" s="106" t="s">
        <v>9385</v>
      </c>
      <c r="E1262" s="67" t="s">
        <v>13094</v>
      </c>
      <c r="F1262" s="66" t="s">
        <v>3080</v>
      </c>
      <c r="G1262" s="45"/>
      <c r="H1262" s="45"/>
      <c r="I1262" s="45"/>
      <c r="J1262" s="45"/>
    </row>
    <row r="1263" spans="1:10" ht="14.1" customHeight="1" thickBot="1" x14ac:dyDescent="0.25">
      <c r="A1263" s="107"/>
      <c r="B1263" s="67" t="s">
        <v>1786</v>
      </c>
      <c r="C1263" s="91">
        <f>IF(C1262="","",IF(AND(MONTH(C1262)&gt;=1,MONTH(C1262)&lt;=3),1,IF(AND(MONTH(C1262)&gt;=4,MONTH(C1262)&lt;=6),2,IF(AND(MONTH(C1262)&gt;=7,MONTH(C1262)&lt;=9),3,4))))</f>
        <v>2</v>
      </c>
      <c r="D1263" s="107"/>
      <c r="E1263" s="67" t="s">
        <v>2417</v>
      </c>
      <c r="F1263" s="66" t="s">
        <v>14449</v>
      </c>
      <c r="G1263" s="45"/>
      <c r="H1263" s="45"/>
      <c r="I1263" s="45"/>
      <c r="J1263" s="45"/>
    </row>
    <row r="1264" spans="1:10" ht="14.1" customHeight="1" thickBot="1" x14ac:dyDescent="0.25">
      <c r="A1264" s="107"/>
      <c r="B1264" s="67" t="s">
        <v>12943</v>
      </c>
      <c r="C1264" s="76">
        <v>43252</v>
      </c>
      <c r="D1264" s="107"/>
      <c r="E1264" s="67" t="s">
        <v>3073</v>
      </c>
      <c r="F1264" s="66" t="s">
        <v>4621</v>
      </c>
      <c r="G1264" s="45"/>
      <c r="H1264" s="45"/>
      <c r="I1264" s="45"/>
      <c r="J1264" s="45"/>
    </row>
    <row r="1265" spans="1:10" ht="14.1" customHeight="1" thickBot="1" x14ac:dyDescent="0.25">
      <c r="A1265" s="107"/>
      <c r="B1265" s="67" t="s">
        <v>1786</v>
      </c>
      <c r="C1265" s="91">
        <f>IF(C1264="","",IF(AND(MONTH(C1264)&gt;=1,MONTH(C1264)&lt;=3),1,IF(AND(MONTH(C1264)&gt;=4,MONTH(C1264)&lt;=6),2,IF(AND(MONTH(C1264)&gt;=7,MONTH(C1264)&lt;=9),3,4))))</f>
        <v>2</v>
      </c>
      <c r="D1265" s="107"/>
      <c r="E1265" s="67" t="s">
        <v>13193</v>
      </c>
      <c r="F1265" s="66" t="s">
        <v>4621</v>
      </c>
      <c r="G1265" s="45"/>
      <c r="H1265" s="45"/>
      <c r="I1265" s="45"/>
      <c r="J1265" s="45"/>
    </row>
    <row r="1266" spans="1:10" ht="14.1" customHeight="1" thickBot="1" x14ac:dyDescent="0.25">
      <c r="A1266" s="45"/>
      <c r="B1266" s="45"/>
      <c r="C1266" s="45"/>
      <c r="D1266" s="45"/>
      <c r="E1266" s="45"/>
      <c r="F1266" s="45"/>
      <c r="G1266" s="45"/>
      <c r="H1266" s="45"/>
      <c r="I1266" s="45"/>
      <c r="J1266" s="45"/>
    </row>
    <row r="1267" spans="1:10" ht="14.1" customHeight="1" thickBot="1" x14ac:dyDescent="0.25">
      <c r="A1267" s="72" t="s">
        <v>15735</v>
      </c>
      <c r="B1267" s="72" t="s">
        <v>16146</v>
      </c>
      <c r="C1267" s="72" t="s">
        <v>15641</v>
      </c>
      <c r="D1267" s="72" t="s">
        <v>15251</v>
      </c>
      <c r="E1267" s="72" t="s">
        <v>6932</v>
      </c>
      <c r="F1267" s="72" t="s">
        <v>15280</v>
      </c>
      <c r="G1267" s="45"/>
      <c r="H1267" s="45"/>
      <c r="I1267" s="45"/>
      <c r="J1267" s="45"/>
    </row>
    <row r="1268" spans="1:10" ht="13.5" customHeight="1" x14ac:dyDescent="0.2">
      <c r="A1268" s="81">
        <v>41114411</v>
      </c>
      <c r="B1268" s="69" t="str">
        <f t="shared" ref="B1268:B1275" ca="1" si="78">IFERROR(INDEX(UNSPSCDes,MATCH(INDIRECT(ADDRESS(ROW(),COLUMN()-1,4)),UNSPSCCode,0)),"")</f>
        <v>Accesorios para instrumentos de meteorología</v>
      </c>
      <c r="C1268" s="81" t="s">
        <v>4734</v>
      </c>
      <c r="D1268" s="81">
        <v>15</v>
      </c>
      <c r="E1268" s="71">
        <v>14200</v>
      </c>
      <c r="F1268" s="70">
        <f t="shared" ref="F1268:F1275" ca="1" si="79">INDIRECT(ADDRESS(ROW(),COLUMN()-2,4))*INDIRECT(ADDRESS(ROW(),COLUMN()-1,4))</f>
        <v>213000</v>
      </c>
      <c r="G1268" s="45"/>
      <c r="H1268" s="45"/>
      <c r="I1268" s="45"/>
      <c r="J1268" s="45"/>
    </row>
    <row r="1269" spans="1:10" ht="13.5" customHeight="1" x14ac:dyDescent="0.2">
      <c r="A1269" s="81">
        <v>41114411</v>
      </c>
      <c r="B1269" s="69" t="str">
        <f t="shared" ca="1" si="78"/>
        <v>Accesorios para instrumentos de meteorología</v>
      </c>
      <c r="C1269" s="81" t="s">
        <v>1449</v>
      </c>
      <c r="D1269" s="81">
        <v>1</v>
      </c>
      <c r="E1269" s="71">
        <v>3500</v>
      </c>
      <c r="F1269" s="70">
        <f t="shared" ca="1" si="79"/>
        <v>3500</v>
      </c>
      <c r="G1269" s="45"/>
      <c r="H1269" s="45"/>
      <c r="I1269" s="45"/>
      <c r="J1269" s="45"/>
    </row>
    <row r="1270" spans="1:10" ht="13.5" customHeight="1" x14ac:dyDescent="0.2">
      <c r="A1270" s="81">
        <v>41112213</v>
      </c>
      <c r="B1270" s="69" t="str">
        <f t="shared" ca="1" si="78"/>
        <v>Termómetros de mano</v>
      </c>
      <c r="C1270" s="81" t="s">
        <v>1449</v>
      </c>
      <c r="D1270" s="81">
        <v>3</v>
      </c>
      <c r="E1270" s="71">
        <v>5650</v>
      </c>
      <c r="F1270" s="70">
        <f t="shared" ca="1" si="79"/>
        <v>16950</v>
      </c>
      <c r="G1270" s="45"/>
      <c r="H1270" s="45"/>
      <c r="I1270" s="45"/>
      <c r="J1270" s="45"/>
    </row>
    <row r="1271" spans="1:10" ht="13.5" customHeight="1" x14ac:dyDescent="0.2">
      <c r="A1271" s="81">
        <v>41114411</v>
      </c>
      <c r="B1271" s="69" t="str">
        <f t="shared" ca="1" si="78"/>
        <v>Accesorios para instrumentos de meteorología</v>
      </c>
      <c r="C1271" s="81" t="s">
        <v>1449</v>
      </c>
      <c r="D1271" s="81">
        <v>2</v>
      </c>
      <c r="E1271" s="71">
        <v>3500</v>
      </c>
      <c r="F1271" s="70">
        <f t="shared" ca="1" si="79"/>
        <v>7000</v>
      </c>
      <c r="G1271" s="45"/>
      <c r="H1271" s="45"/>
      <c r="I1271" s="45"/>
      <c r="J1271" s="45"/>
    </row>
    <row r="1272" spans="1:10" ht="13.5" customHeight="1" x14ac:dyDescent="0.2">
      <c r="A1272" s="81">
        <v>41114411</v>
      </c>
      <c r="B1272" s="69" t="str">
        <f t="shared" ca="1" si="78"/>
        <v>Accesorios para instrumentos de meteorología</v>
      </c>
      <c r="C1272" s="81" t="s">
        <v>1449</v>
      </c>
      <c r="D1272" s="81">
        <v>2</v>
      </c>
      <c r="E1272" s="71">
        <v>72000</v>
      </c>
      <c r="F1272" s="70">
        <f t="shared" ca="1" si="79"/>
        <v>144000</v>
      </c>
      <c r="G1272" s="45"/>
      <c r="H1272" s="45"/>
      <c r="I1272" s="45"/>
      <c r="J1272" s="45"/>
    </row>
    <row r="1273" spans="1:10" ht="13.5" customHeight="1" x14ac:dyDescent="0.2">
      <c r="A1273" s="81">
        <v>12171703</v>
      </c>
      <c r="B1273" s="69" t="str">
        <f t="shared" ca="1" si="78"/>
        <v>Tintas</v>
      </c>
      <c r="C1273" s="81" t="s">
        <v>1449</v>
      </c>
      <c r="D1273" s="81">
        <v>5</v>
      </c>
      <c r="E1273" s="71">
        <v>800</v>
      </c>
      <c r="F1273" s="70">
        <f t="shared" ca="1" si="79"/>
        <v>4000</v>
      </c>
      <c r="G1273" s="45"/>
      <c r="H1273" s="45"/>
      <c r="I1273" s="45"/>
      <c r="J1273" s="45"/>
    </row>
    <row r="1274" spans="1:10" ht="13.5" customHeight="1" x14ac:dyDescent="0.2">
      <c r="A1274" s="81">
        <v>60121537</v>
      </c>
      <c r="B1274" s="69" t="str">
        <f t="shared" ca="1" si="78"/>
        <v>Plumillas o sus accesorios</v>
      </c>
      <c r="C1274" s="81" t="s">
        <v>1449</v>
      </c>
      <c r="D1274" s="81">
        <v>20</v>
      </c>
      <c r="E1274" s="71">
        <v>500</v>
      </c>
      <c r="F1274" s="70">
        <f t="shared" ca="1" si="79"/>
        <v>10000</v>
      </c>
      <c r="G1274" s="45"/>
      <c r="H1274" s="45"/>
      <c r="I1274" s="45"/>
      <c r="J1274" s="45"/>
    </row>
    <row r="1275" spans="1:10" ht="13.5" customHeight="1" x14ac:dyDescent="0.2">
      <c r="A1275" s="81">
        <v>60104814</v>
      </c>
      <c r="B1275" s="69" t="str">
        <f t="shared" ca="1" si="78"/>
        <v>Radiómetro</v>
      </c>
      <c r="C1275" s="81" t="s">
        <v>1449</v>
      </c>
      <c r="D1275" s="81">
        <v>2</v>
      </c>
      <c r="E1275" s="71">
        <v>8424</v>
      </c>
      <c r="F1275" s="70">
        <f t="shared" ca="1" si="79"/>
        <v>16848</v>
      </c>
      <c r="G1275" s="45"/>
      <c r="H1275" s="45"/>
      <c r="I1275" s="45"/>
      <c r="J1275" s="45"/>
    </row>
    <row r="1276" spans="1:10" ht="14.1" customHeight="1" x14ac:dyDescent="0.2">
      <c r="A1276" s="45"/>
      <c r="B1276" s="45"/>
      <c r="C1276" s="45"/>
      <c r="D1276" s="45"/>
      <c r="E1276" s="73" t="s">
        <v>12551</v>
      </c>
      <c r="F1276" s="74">
        <f ca="1">SUM(Table367[MONTO TOTAL ESTIMADO])</f>
        <v>415298</v>
      </c>
      <c r="G1276" s="45"/>
      <c r="H1276" s="45" t="str">
        <f>C1261</f>
        <v>Bienes</v>
      </c>
      <c r="I1276" s="45" t="str">
        <f>E1261</f>
        <v>No</v>
      </c>
      <c r="J1276" s="45" t="str">
        <f>D1261</f>
        <v>Compras Menores</v>
      </c>
    </row>
    <row r="1277" spans="1:10" ht="14.1" customHeight="1" thickBot="1" x14ac:dyDescent="0.3"/>
    <row r="1278" spans="1:10" ht="33.75" customHeight="1" thickBot="1" x14ac:dyDescent="0.25">
      <c r="A1278" s="64" t="s">
        <v>16382</v>
      </c>
      <c r="B1278" s="64" t="s">
        <v>161</v>
      </c>
      <c r="C1278" s="64" t="s">
        <v>11725</v>
      </c>
      <c r="D1278" s="64" t="s">
        <v>14378</v>
      </c>
      <c r="E1278" s="64" t="s">
        <v>10961</v>
      </c>
      <c r="F1278" s="64" t="s">
        <v>11094</v>
      </c>
      <c r="G1278" s="45"/>
      <c r="H1278" s="45"/>
      <c r="I1278" s="45"/>
      <c r="J1278" s="45"/>
    </row>
    <row r="1279" spans="1:10" ht="13.5" customHeight="1" thickBot="1" x14ac:dyDescent="0.25">
      <c r="A1279" s="66" t="s">
        <v>18868</v>
      </c>
      <c r="B1279" s="66" t="s">
        <v>18869</v>
      </c>
      <c r="C1279" s="66" t="s">
        <v>17798</v>
      </c>
      <c r="D1279" s="66" t="s">
        <v>17483</v>
      </c>
      <c r="E1279" s="66" t="s">
        <v>17854</v>
      </c>
      <c r="F1279" s="66"/>
      <c r="G1279" s="45"/>
      <c r="H1279" s="45"/>
      <c r="I1279" s="45"/>
      <c r="J1279" s="45"/>
    </row>
    <row r="1280" spans="1:10" ht="14.1" customHeight="1" thickBot="1" x14ac:dyDescent="0.25">
      <c r="A1280" s="106" t="s">
        <v>14828</v>
      </c>
      <c r="B1280" s="67" t="s">
        <v>8528</v>
      </c>
      <c r="C1280" s="76">
        <v>43293</v>
      </c>
      <c r="D1280" s="106" t="s">
        <v>9385</v>
      </c>
      <c r="E1280" s="67" t="s">
        <v>13094</v>
      </c>
      <c r="F1280" s="66" t="s">
        <v>3080</v>
      </c>
      <c r="G1280" s="45"/>
      <c r="H1280" s="45"/>
      <c r="I1280" s="45"/>
      <c r="J1280" s="45"/>
    </row>
    <row r="1281" spans="1:10" ht="14.1" customHeight="1" thickBot="1" x14ac:dyDescent="0.25">
      <c r="A1281" s="107"/>
      <c r="B1281" s="67" t="s">
        <v>1786</v>
      </c>
      <c r="C1281" s="91">
        <f>IF(C1280="","",IF(AND(MONTH(C1280)&gt;=1,MONTH(C1280)&lt;=3),1,IF(AND(MONTH(C1280)&gt;=4,MONTH(C1280)&lt;=6),2,IF(AND(MONTH(C1280)&gt;=7,MONTH(C1280)&lt;=9),3,4))))</f>
        <v>3</v>
      </c>
      <c r="D1281" s="107"/>
      <c r="E1281" s="67" t="s">
        <v>2417</v>
      </c>
      <c r="F1281" s="66" t="s">
        <v>14449</v>
      </c>
      <c r="G1281" s="45"/>
      <c r="H1281" s="45"/>
      <c r="I1281" s="45"/>
      <c r="J1281" s="45"/>
    </row>
    <row r="1282" spans="1:10" ht="14.1" customHeight="1" thickBot="1" x14ac:dyDescent="0.25">
      <c r="A1282" s="107"/>
      <c r="B1282" s="67" t="s">
        <v>12943</v>
      </c>
      <c r="C1282" s="76">
        <v>43347</v>
      </c>
      <c r="D1282" s="107"/>
      <c r="E1282" s="67" t="s">
        <v>3073</v>
      </c>
      <c r="F1282" s="66" t="s">
        <v>4621</v>
      </c>
      <c r="G1282" s="45"/>
      <c r="H1282" s="45"/>
      <c r="I1282" s="45"/>
      <c r="J1282" s="45"/>
    </row>
    <row r="1283" spans="1:10" ht="14.1" customHeight="1" thickBot="1" x14ac:dyDescent="0.25">
      <c r="A1283" s="107"/>
      <c r="B1283" s="67" t="s">
        <v>1786</v>
      </c>
      <c r="C1283" s="91">
        <f>IF(C1282="","",IF(AND(MONTH(C1282)&gt;=1,MONTH(C1282)&lt;=3),1,IF(AND(MONTH(C1282)&gt;=4,MONTH(C1282)&lt;=6),2,IF(AND(MONTH(C1282)&gt;=7,MONTH(C1282)&lt;=9),3,4))))</f>
        <v>3</v>
      </c>
      <c r="D1283" s="107"/>
      <c r="E1283" s="67" t="s">
        <v>13193</v>
      </c>
      <c r="F1283" s="66" t="s">
        <v>4621</v>
      </c>
      <c r="G1283" s="45"/>
      <c r="H1283" s="45"/>
      <c r="I1283" s="45"/>
      <c r="J1283" s="45"/>
    </row>
    <row r="1284" spans="1:10" ht="14.1" customHeight="1" thickBot="1" x14ac:dyDescent="0.25">
      <c r="A1284" s="45"/>
      <c r="B1284" s="45"/>
      <c r="C1284" s="45"/>
      <c r="D1284" s="45"/>
      <c r="E1284" s="45"/>
      <c r="F1284" s="45"/>
      <c r="G1284" s="45"/>
      <c r="H1284" s="45"/>
      <c r="I1284" s="45"/>
      <c r="J1284" s="45"/>
    </row>
    <row r="1285" spans="1:10" ht="14.1" customHeight="1" thickBot="1" x14ac:dyDescent="0.25">
      <c r="A1285" s="72" t="s">
        <v>15735</v>
      </c>
      <c r="B1285" s="72" t="s">
        <v>16146</v>
      </c>
      <c r="C1285" s="72" t="s">
        <v>15641</v>
      </c>
      <c r="D1285" s="72" t="s">
        <v>15251</v>
      </c>
      <c r="E1285" s="72" t="s">
        <v>6932</v>
      </c>
      <c r="F1285" s="72" t="s">
        <v>15280</v>
      </c>
      <c r="G1285" s="45"/>
      <c r="H1285" s="45"/>
      <c r="I1285" s="45"/>
      <c r="J1285" s="45"/>
    </row>
    <row r="1286" spans="1:10" ht="13.5" customHeight="1" x14ac:dyDescent="0.2">
      <c r="A1286" s="81">
        <v>41112213</v>
      </c>
      <c r="B1286" s="69" t="str">
        <f ca="1">IFERROR(INDEX(UNSPSCDes,MATCH(INDIRECT(ADDRESS(ROW(),COLUMN()-1,4)),UNSPSCCode,0)),"")</f>
        <v>Termómetros de mano</v>
      </c>
      <c r="C1286" s="81" t="s">
        <v>1449</v>
      </c>
      <c r="D1286" s="81">
        <v>18</v>
      </c>
      <c r="E1286" s="71">
        <v>5665</v>
      </c>
      <c r="F1286" s="70">
        <f ca="1">INDIRECT(ADDRESS(ROW(),COLUMN()-2,4))*INDIRECT(ADDRESS(ROW(),COLUMN()-1,4))</f>
        <v>101970</v>
      </c>
      <c r="G1286" s="45"/>
      <c r="H1286" s="45"/>
      <c r="I1286" s="45"/>
      <c r="J1286" s="45"/>
    </row>
    <row r="1287" spans="1:10" ht="13.5" customHeight="1" x14ac:dyDescent="0.2">
      <c r="A1287" s="81">
        <v>41114411</v>
      </c>
      <c r="B1287" s="69" t="str">
        <f ca="1">IFERROR(INDEX(UNSPSCDes,MATCH(INDIRECT(ADDRESS(ROW(),COLUMN()-1,4)),UNSPSCCode,0)),"")</f>
        <v>Accesorios para instrumentos de meteorología</v>
      </c>
      <c r="C1287" s="81" t="s">
        <v>1449</v>
      </c>
      <c r="D1287" s="81">
        <v>3</v>
      </c>
      <c r="E1287" s="71">
        <v>72000</v>
      </c>
      <c r="F1287" s="70">
        <f ca="1">INDIRECT(ADDRESS(ROW(),COLUMN()-2,4))*INDIRECT(ADDRESS(ROW(),COLUMN()-1,4))</f>
        <v>216000</v>
      </c>
      <c r="G1287" s="45"/>
      <c r="H1287" s="45"/>
      <c r="I1287" s="45"/>
      <c r="J1287" s="45"/>
    </row>
    <row r="1288" spans="1:10" ht="13.5" customHeight="1" x14ac:dyDescent="0.2">
      <c r="A1288" s="81">
        <v>41114411</v>
      </c>
      <c r="B1288" s="69" t="str">
        <f ca="1">IFERROR(INDEX(UNSPSCDes,MATCH(INDIRECT(ADDRESS(ROW(),COLUMN()-1,4)),UNSPSCCode,0)),"")</f>
        <v>Accesorios para instrumentos de meteorología</v>
      </c>
      <c r="C1288" s="81" t="s">
        <v>1449</v>
      </c>
      <c r="D1288" s="81">
        <v>5</v>
      </c>
      <c r="E1288" s="71">
        <v>1200</v>
      </c>
      <c r="F1288" s="70">
        <f ca="1">INDIRECT(ADDRESS(ROW(),COLUMN()-2,4))*INDIRECT(ADDRESS(ROW(),COLUMN()-1,4))</f>
        <v>6000</v>
      </c>
      <c r="G1288" s="45"/>
      <c r="H1288" s="45"/>
      <c r="I1288" s="45"/>
      <c r="J1288" s="45"/>
    </row>
    <row r="1289" spans="1:10" ht="13.5" customHeight="1" x14ac:dyDescent="0.2">
      <c r="A1289" s="81">
        <v>60104814</v>
      </c>
      <c r="B1289" s="69" t="str">
        <f ca="1">IFERROR(INDEX(UNSPSCDes,MATCH(INDIRECT(ADDRESS(ROW(),COLUMN()-1,4)),UNSPSCCode,0)),"")</f>
        <v>Radiómetro</v>
      </c>
      <c r="C1289" s="81" t="s">
        <v>1449</v>
      </c>
      <c r="D1289" s="81">
        <v>2</v>
      </c>
      <c r="E1289" s="71">
        <v>8424</v>
      </c>
      <c r="F1289" s="70">
        <f ca="1">INDIRECT(ADDRESS(ROW(),COLUMN()-2,4))*INDIRECT(ADDRESS(ROW(),COLUMN()-1,4))</f>
        <v>16848</v>
      </c>
      <c r="G1289" s="45"/>
      <c r="H1289" s="45"/>
      <c r="I1289" s="45"/>
      <c r="J1289" s="45"/>
    </row>
    <row r="1290" spans="1:10" ht="14.1" customHeight="1" x14ac:dyDescent="0.2">
      <c r="A1290" s="45"/>
      <c r="B1290" s="45"/>
      <c r="C1290" s="45"/>
      <c r="D1290" s="45"/>
      <c r="E1290" s="73" t="s">
        <v>12551</v>
      </c>
      <c r="F1290" s="74">
        <f ca="1">SUM(Table368[MONTO TOTAL ESTIMADO])</f>
        <v>340818</v>
      </c>
      <c r="G1290" s="45"/>
      <c r="H1290" s="45" t="str">
        <f>C1279</f>
        <v>Bienes</v>
      </c>
      <c r="I1290" s="45" t="str">
        <f>E1279</f>
        <v>No</v>
      </c>
      <c r="J1290" s="45" t="str">
        <f>D1279</f>
        <v>Compras Menores</v>
      </c>
    </row>
    <row r="1291" spans="1:10" ht="14.1" customHeight="1" thickBot="1" x14ac:dyDescent="0.3"/>
    <row r="1292" spans="1:10" ht="33.75" customHeight="1" thickBot="1" x14ac:dyDescent="0.25">
      <c r="A1292" s="64" t="s">
        <v>16382</v>
      </c>
      <c r="B1292" s="64" t="s">
        <v>161</v>
      </c>
      <c r="C1292" s="64" t="s">
        <v>11725</v>
      </c>
      <c r="D1292" s="64" t="s">
        <v>14378</v>
      </c>
      <c r="E1292" s="64" t="s">
        <v>10961</v>
      </c>
      <c r="F1292" s="64" t="s">
        <v>11094</v>
      </c>
      <c r="G1292" s="45"/>
      <c r="H1292" s="45"/>
      <c r="I1292" s="45"/>
      <c r="J1292" s="45"/>
    </row>
    <row r="1293" spans="1:10" ht="13.5" customHeight="1" thickBot="1" x14ac:dyDescent="0.25">
      <c r="A1293" s="66" t="s">
        <v>18868</v>
      </c>
      <c r="B1293" s="66" t="s">
        <v>18869</v>
      </c>
      <c r="C1293" s="66" t="s">
        <v>17798</v>
      </c>
      <c r="D1293" s="66" t="s">
        <v>17483</v>
      </c>
      <c r="E1293" s="66" t="s">
        <v>17854</v>
      </c>
      <c r="F1293" s="66"/>
      <c r="G1293" s="45"/>
      <c r="H1293" s="45"/>
      <c r="I1293" s="45"/>
      <c r="J1293" s="45"/>
    </row>
    <row r="1294" spans="1:10" ht="14.1" customHeight="1" thickBot="1" x14ac:dyDescent="0.25">
      <c r="A1294" s="106" t="s">
        <v>14828</v>
      </c>
      <c r="B1294" s="67" t="s">
        <v>8528</v>
      </c>
      <c r="C1294" s="76">
        <v>43374</v>
      </c>
      <c r="D1294" s="106" t="s">
        <v>9385</v>
      </c>
      <c r="E1294" s="67" t="s">
        <v>13094</v>
      </c>
      <c r="F1294" s="66" t="s">
        <v>3080</v>
      </c>
      <c r="G1294" s="45"/>
      <c r="H1294" s="45"/>
      <c r="I1294" s="45"/>
      <c r="J1294" s="45"/>
    </row>
    <row r="1295" spans="1:10" ht="14.1" customHeight="1" thickBot="1" x14ac:dyDescent="0.25">
      <c r="A1295" s="107"/>
      <c r="B1295" s="67" t="s">
        <v>1786</v>
      </c>
      <c r="C1295" s="91">
        <f>IF(C1294="","",IF(AND(MONTH(C1294)&gt;=1,MONTH(C1294)&lt;=3),1,IF(AND(MONTH(C1294)&gt;=4,MONTH(C1294)&lt;=6),2,IF(AND(MONTH(C1294)&gt;=7,MONTH(C1294)&lt;=9),3,4))))</f>
        <v>4</v>
      </c>
      <c r="D1295" s="107"/>
      <c r="E1295" s="67" t="s">
        <v>2417</v>
      </c>
      <c r="F1295" s="66" t="s">
        <v>14449</v>
      </c>
      <c r="G1295" s="45"/>
      <c r="H1295" s="45"/>
      <c r="I1295" s="45"/>
      <c r="J1295" s="45"/>
    </row>
    <row r="1296" spans="1:10" ht="14.1" customHeight="1" thickBot="1" x14ac:dyDescent="0.25">
      <c r="A1296" s="107"/>
      <c r="B1296" s="67" t="s">
        <v>12943</v>
      </c>
      <c r="C1296" s="76">
        <v>43427</v>
      </c>
      <c r="D1296" s="107"/>
      <c r="E1296" s="67" t="s">
        <v>3073</v>
      </c>
      <c r="F1296" s="66" t="s">
        <v>4621</v>
      </c>
      <c r="G1296" s="45"/>
      <c r="H1296" s="45"/>
      <c r="I1296" s="45"/>
      <c r="J1296" s="45"/>
    </row>
    <row r="1297" spans="1:10" ht="14.1" customHeight="1" thickBot="1" x14ac:dyDescent="0.25">
      <c r="A1297" s="107"/>
      <c r="B1297" s="67" t="s">
        <v>1786</v>
      </c>
      <c r="C1297" s="91">
        <f>IF(C1296="","",IF(AND(MONTH(C1296)&gt;=1,MONTH(C1296)&lt;=3),1,IF(AND(MONTH(C1296)&gt;=4,MONTH(C1296)&lt;=6),2,IF(AND(MONTH(C1296)&gt;=7,MONTH(C1296)&lt;=9),3,4))))</f>
        <v>4</v>
      </c>
      <c r="D1297" s="107"/>
      <c r="E1297" s="67" t="s">
        <v>13193</v>
      </c>
      <c r="F1297" s="66" t="s">
        <v>4621</v>
      </c>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15735</v>
      </c>
      <c r="B1299" s="72" t="s">
        <v>16146</v>
      </c>
      <c r="C1299" s="72" t="s">
        <v>15641</v>
      </c>
      <c r="D1299" s="72" t="s">
        <v>15251</v>
      </c>
      <c r="E1299" s="72" t="s">
        <v>6932</v>
      </c>
      <c r="F1299" s="72" t="s">
        <v>15280</v>
      </c>
      <c r="G1299" s="45"/>
      <c r="H1299" s="45"/>
      <c r="I1299" s="45"/>
      <c r="J1299" s="45"/>
    </row>
    <row r="1300" spans="1:10" ht="13.5" customHeight="1" x14ac:dyDescent="0.2">
      <c r="A1300" s="81">
        <v>41112213</v>
      </c>
      <c r="B1300" s="69" t="str">
        <f t="shared" ref="B1300:B1305" ca="1" si="80">IFERROR(INDEX(UNSPSCDes,MATCH(INDIRECT(ADDRESS(ROW(),COLUMN()-1,4)),UNSPSCCode,0)),"")</f>
        <v>Termómetros de mano</v>
      </c>
      <c r="C1300" s="81" t="s">
        <v>1449</v>
      </c>
      <c r="D1300" s="81">
        <v>3</v>
      </c>
      <c r="E1300" s="71">
        <v>5650</v>
      </c>
      <c r="F1300" s="70">
        <f t="shared" ref="F1300:F1305" ca="1" si="81">INDIRECT(ADDRESS(ROW(),COLUMN()-2,4))*INDIRECT(ADDRESS(ROW(),COLUMN()-1,4))</f>
        <v>16950</v>
      </c>
      <c r="G1300" s="45"/>
      <c r="H1300" s="45"/>
      <c r="I1300" s="45"/>
      <c r="J1300" s="45"/>
    </row>
    <row r="1301" spans="1:10" ht="13.5" customHeight="1" x14ac:dyDescent="0.2">
      <c r="A1301" s="81">
        <v>41114411</v>
      </c>
      <c r="B1301" s="69" t="str">
        <f t="shared" ca="1" si="80"/>
        <v>Accesorios para instrumentos de meteorología</v>
      </c>
      <c r="C1301" s="81" t="s">
        <v>1449</v>
      </c>
      <c r="D1301" s="81">
        <v>2</v>
      </c>
      <c r="E1301" s="71">
        <v>3500</v>
      </c>
      <c r="F1301" s="70">
        <f t="shared" ca="1" si="81"/>
        <v>7000</v>
      </c>
      <c r="G1301" s="45"/>
      <c r="H1301" s="45"/>
      <c r="I1301" s="45"/>
      <c r="J1301" s="45"/>
    </row>
    <row r="1302" spans="1:10" ht="13.5" customHeight="1" x14ac:dyDescent="0.2">
      <c r="A1302" s="81">
        <v>41114411</v>
      </c>
      <c r="B1302" s="69" t="str">
        <f t="shared" ca="1" si="80"/>
        <v>Accesorios para instrumentos de meteorología</v>
      </c>
      <c r="C1302" s="81" t="s">
        <v>1449</v>
      </c>
      <c r="D1302" s="81">
        <v>2</v>
      </c>
      <c r="E1302" s="71">
        <v>72000</v>
      </c>
      <c r="F1302" s="70">
        <f t="shared" ca="1" si="81"/>
        <v>144000</v>
      </c>
      <c r="G1302" s="45"/>
      <c r="H1302" s="45"/>
      <c r="I1302" s="45"/>
      <c r="J1302" s="45"/>
    </row>
    <row r="1303" spans="1:10" ht="13.5" customHeight="1" x14ac:dyDescent="0.2">
      <c r="A1303" s="81">
        <v>12171703</v>
      </c>
      <c r="B1303" s="69" t="str">
        <f t="shared" ca="1" si="80"/>
        <v>Tintas</v>
      </c>
      <c r="C1303" s="81" t="s">
        <v>1449</v>
      </c>
      <c r="D1303" s="81">
        <v>5</v>
      </c>
      <c r="E1303" s="71">
        <v>800</v>
      </c>
      <c r="F1303" s="70">
        <f t="shared" ca="1" si="81"/>
        <v>4000</v>
      </c>
      <c r="G1303" s="45"/>
      <c r="H1303" s="45"/>
      <c r="I1303" s="45"/>
      <c r="J1303" s="45"/>
    </row>
    <row r="1304" spans="1:10" ht="13.5" customHeight="1" x14ac:dyDescent="0.2">
      <c r="A1304" s="81">
        <v>60121537</v>
      </c>
      <c r="B1304" s="69" t="str">
        <f t="shared" ca="1" si="80"/>
        <v>Plumillas o sus accesorios</v>
      </c>
      <c r="C1304" s="81" t="s">
        <v>1449</v>
      </c>
      <c r="D1304" s="81">
        <v>20</v>
      </c>
      <c r="E1304" s="71">
        <v>500</v>
      </c>
      <c r="F1304" s="70">
        <f t="shared" ca="1" si="81"/>
        <v>10000</v>
      </c>
      <c r="G1304" s="45"/>
      <c r="H1304" s="45"/>
      <c r="I1304" s="45"/>
      <c r="J1304" s="45"/>
    </row>
    <row r="1305" spans="1:10" ht="13.5" customHeight="1" x14ac:dyDescent="0.2">
      <c r="A1305" s="81">
        <v>60104814</v>
      </c>
      <c r="B1305" s="69" t="str">
        <f t="shared" ca="1" si="80"/>
        <v>Radiómetro</v>
      </c>
      <c r="C1305" s="81" t="s">
        <v>1449</v>
      </c>
      <c r="D1305" s="81">
        <v>2</v>
      </c>
      <c r="E1305" s="71">
        <v>8424</v>
      </c>
      <c r="F1305" s="70">
        <f t="shared" ca="1" si="81"/>
        <v>16848</v>
      </c>
      <c r="G1305" s="45"/>
      <c r="H1305" s="45"/>
      <c r="I1305" s="45"/>
      <c r="J1305" s="45"/>
    </row>
    <row r="1306" spans="1:10" ht="14.1" customHeight="1" x14ac:dyDescent="0.2">
      <c r="A1306" s="45"/>
      <c r="B1306" s="45"/>
      <c r="C1306" s="45"/>
      <c r="D1306" s="45"/>
      <c r="E1306" s="73" t="s">
        <v>12551</v>
      </c>
      <c r="F1306" s="74">
        <f ca="1">SUM(Table369[MONTO TOTAL ESTIMADO])</f>
        <v>198798</v>
      </c>
      <c r="G1306" s="45"/>
      <c r="H1306" s="45" t="str">
        <f>C1293</f>
        <v>Bienes</v>
      </c>
      <c r="I1306" s="45" t="str">
        <f>E1293</f>
        <v>No</v>
      </c>
      <c r="J1306" s="45" t="str">
        <f>D1293</f>
        <v>Compras Menores</v>
      </c>
    </row>
    <row r="1307" spans="1:10" ht="14.1" customHeight="1" thickBot="1" x14ac:dyDescent="0.3"/>
    <row r="1308" spans="1:10" ht="33.75" customHeight="1" thickBot="1" x14ac:dyDescent="0.25">
      <c r="A1308" s="64" t="s">
        <v>16382</v>
      </c>
      <c r="B1308" s="64" t="s">
        <v>161</v>
      </c>
      <c r="C1308" s="64" t="s">
        <v>11725</v>
      </c>
      <c r="D1308" s="64" t="s">
        <v>14378</v>
      </c>
      <c r="E1308" s="64" t="s">
        <v>10961</v>
      </c>
      <c r="F1308" s="64" t="s">
        <v>11094</v>
      </c>
      <c r="G1308" s="45"/>
      <c r="H1308" s="45"/>
      <c r="I1308" s="45"/>
      <c r="J1308" s="45"/>
    </row>
    <row r="1309" spans="1:10" ht="13.5" customHeight="1" thickBot="1" x14ac:dyDescent="0.25">
      <c r="A1309" s="66" t="s">
        <v>18871</v>
      </c>
      <c r="B1309" s="66" t="s">
        <v>18870</v>
      </c>
      <c r="C1309" s="66" t="s">
        <v>17798</v>
      </c>
      <c r="D1309" s="66" t="s">
        <v>17483</v>
      </c>
      <c r="E1309" s="66" t="s">
        <v>17854</v>
      </c>
      <c r="F1309" s="66"/>
      <c r="G1309" s="45"/>
      <c r="H1309" s="45"/>
      <c r="I1309" s="45"/>
      <c r="J1309" s="45"/>
    </row>
    <row r="1310" spans="1:10" ht="14.1" customHeight="1" thickBot="1" x14ac:dyDescent="0.25">
      <c r="A1310" s="106" t="s">
        <v>14828</v>
      </c>
      <c r="B1310" s="67" t="s">
        <v>8528</v>
      </c>
      <c r="C1310" s="76">
        <v>43122</v>
      </c>
      <c r="D1310" s="106" t="s">
        <v>9385</v>
      </c>
      <c r="E1310" s="67" t="s">
        <v>13094</v>
      </c>
      <c r="F1310" s="66" t="s">
        <v>3080</v>
      </c>
      <c r="G1310" s="45"/>
      <c r="H1310" s="45"/>
      <c r="I1310" s="45"/>
      <c r="J1310" s="45"/>
    </row>
    <row r="1311" spans="1:10" ht="14.1" customHeight="1" thickBot="1" x14ac:dyDescent="0.25">
      <c r="A1311" s="107"/>
      <c r="B1311" s="67" t="s">
        <v>1786</v>
      </c>
      <c r="C1311" s="91">
        <f>IF(C1310="","",IF(AND(MONTH(C1310)&gt;=1,MONTH(C1310)&lt;=3),1,IF(AND(MONTH(C1310)&gt;=4,MONTH(C1310)&lt;=6),2,IF(AND(MONTH(C1310)&gt;=7,MONTH(C1310)&lt;=9),3,4))))</f>
        <v>1</v>
      </c>
      <c r="D1311" s="107"/>
      <c r="E1311" s="67" t="s">
        <v>2417</v>
      </c>
      <c r="F1311" s="66" t="s">
        <v>14449</v>
      </c>
      <c r="G1311" s="45"/>
      <c r="H1311" s="45"/>
      <c r="I1311" s="45"/>
      <c r="J1311" s="45"/>
    </row>
    <row r="1312" spans="1:10" ht="14.1" customHeight="1" thickBot="1" x14ac:dyDescent="0.25">
      <c r="A1312" s="107"/>
      <c r="B1312" s="67" t="s">
        <v>12943</v>
      </c>
      <c r="C1312" s="76">
        <v>43165</v>
      </c>
      <c r="D1312" s="107"/>
      <c r="E1312" s="67" t="s">
        <v>3073</v>
      </c>
      <c r="F1312" s="66" t="s">
        <v>4621</v>
      </c>
      <c r="G1312" s="45"/>
      <c r="H1312" s="45"/>
      <c r="I1312" s="45"/>
      <c r="J1312" s="45"/>
    </row>
    <row r="1313" spans="1:10" ht="14.1" customHeight="1" thickBot="1" x14ac:dyDescent="0.25">
      <c r="A1313" s="107"/>
      <c r="B1313" s="67" t="s">
        <v>1786</v>
      </c>
      <c r="C1313" s="91">
        <f>IF(C1312="","",IF(AND(MONTH(C1312)&gt;=1,MONTH(C1312)&lt;=3),1,IF(AND(MONTH(C1312)&gt;=4,MONTH(C1312)&lt;=6),2,IF(AND(MONTH(C1312)&gt;=7,MONTH(C1312)&lt;=9),3,4))))</f>
        <v>1</v>
      </c>
      <c r="D1313" s="107"/>
      <c r="E1313" s="67" t="s">
        <v>13193</v>
      </c>
      <c r="F1313" s="66" t="s">
        <v>4621</v>
      </c>
      <c r="G1313" s="45"/>
      <c r="H1313" s="45"/>
      <c r="I1313" s="45"/>
      <c r="J1313" s="45"/>
    </row>
    <row r="1314" spans="1:10" ht="14.1" customHeight="1" thickBot="1" x14ac:dyDescent="0.25">
      <c r="A1314" s="45"/>
      <c r="B1314" s="45"/>
      <c r="C1314" s="45"/>
      <c r="D1314" s="45"/>
      <c r="E1314" s="45"/>
      <c r="F1314" s="45"/>
      <c r="G1314" s="45"/>
      <c r="H1314" s="45"/>
      <c r="I1314" s="45"/>
      <c r="J1314" s="45"/>
    </row>
    <row r="1315" spans="1:10" ht="14.1" customHeight="1" thickBot="1" x14ac:dyDescent="0.25">
      <c r="A1315" s="72" t="s">
        <v>15735</v>
      </c>
      <c r="B1315" s="72" t="s">
        <v>16146</v>
      </c>
      <c r="C1315" s="72" t="s">
        <v>15641</v>
      </c>
      <c r="D1315" s="72" t="s">
        <v>15251</v>
      </c>
      <c r="E1315" s="72" t="s">
        <v>6932</v>
      </c>
      <c r="F1315" s="72" t="s">
        <v>15280</v>
      </c>
      <c r="G1315" s="45"/>
      <c r="H1315" s="45"/>
      <c r="I1315" s="45"/>
      <c r="J1315" s="45"/>
    </row>
    <row r="1316" spans="1:10" ht="13.5" customHeight="1" x14ac:dyDescent="0.2">
      <c r="A1316" s="81">
        <v>52141502</v>
      </c>
      <c r="B1316" s="69" t="str">
        <f ca="1">IFERROR(INDEX(UNSPSCDes,MATCH(INDIRECT(ADDRESS(ROW(),COLUMN()-1,4)),UNSPSCCode,0)),"")</f>
        <v>Hornos microondas para uso doméstico</v>
      </c>
      <c r="C1316" s="81" t="s">
        <v>1449</v>
      </c>
      <c r="D1316" s="81">
        <v>1</v>
      </c>
      <c r="E1316" s="71">
        <v>5500</v>
      </c>
      <c r="F1316" s="70">
        <f ca="1">INDIRECT(ADDRESS(ROW(),COLUMN()-2,4))*INDIRECT(ADDRESS(ROW(),COLUMN()-1,4))</f>
        <v>5500</v>
      </c>
      <c r="G1316" s="45"/>
      <c r="H1316" s="45"/>
      <c r="I1316" s="45"/>
      <c r="J1316" s="45"/>
    </row>
    <row r="1317" spans="1:10" ht="13.5" customHeight="1" x14ac:dyDescent="0.2">
      <c r="A1317" s="81">
        <v>44101501</v>
      </c>
      <c r="B1317" s="69" t="str">
        <f ca="1">IFERROR(INDEX(UNSPSCDes,MATCH(INDIRECT(ADDRESS(ROW(),COLUMN()-1,4)),UNSPSCCode,0)),"")</f>
        <v>Fotocopiadoras</v>
      </c>
      <c r="C1317" s="81" t="s">
        <v>1449</v>
      </c>
      <c r="D1317" s="81">
        <v>1</v>
      </c>
      <c r="E1317" s="71">
        <v>940000</v>
      </c>
      <c r="F1317" s="70">
        <f ca="1">INDIRECT(ADDRESS(ROW(),COLUMN()-2,4))*INDIRECT(ADDRESS(ROW(),COLUMN()-1,4))</f>
        <v>940000</v>
      </c>
      <c r="G1317" s="45"/>
      <c r="H1317" s="45"/>
      <c r="I1317" s="45"/>
      <c r="J1317" s="45"/>
    </row>
    <row r="1318" spans="1:10" ht="14.1" customHeight="1" x14ac:dyDescent="0.2">
      <c r="A1318" s="45"/>
      <c r="B1318" s="45"/>
      <c r="C1318" s="45"/>
      <c r="D1318" s="45"/>
      <c r="E1318" s="73" t="s">
        <v>12551</v>
      </c>
      <c r="F1318" s="74">
        <f ca="1">SUM(Table370[MONTO TOTAL ESTIMADO])</f>
        <v>945500</v>
      </c>
      <c r="G1318" s="45"/>
      <c r="H1318" s="45" t="str">
        <f>C1309</f>
        <v>Bienes</v>
      </c>
      <c r="I1318" s="45" t="str">
        <f>E1309</f>
        <v>No</v>
      </c>
      <c r="J1318" s="45" t="str">
        <f>D1309</f>
        <v>Compras Menores</v>
      </c>
    </row>
    <row r="1319" spans="1:10" ht="14.1" customHeight="1" thickBot="1" x14ac:dyDescent="0.3"/>
    <row r="1320" spans="1:10" ht="33.75" customHeight="1" thickBot="1" x14ac:dyDescent="0.25">
      <c r="A1320" s="64" t="s">
        <v>16382</v>
      </c>
      <c r="B1320" s="64" t="s">
        <v>161</v>
      </c>
      <c r="C1320" s="64" t="s">
        <v>11725</v>
      </c>
      <c r="D1320" s="64" t="s">
        <v>14378</v>
      </c>
      <c r="E1320" s="64" t="s">
        <v>10961</v>
      </c>
      <c r="F1320" s="64" t="s">
        <v>11094</v>
      </c>
      <c r="G1320" s="45"/>
      <c r="H1320" s="45"/>
      <c r="I1320" s="45"/>
      <c r="J1320" s="45"/>
    </row>
    <row r="1321" spans="1:10" ht="13.5" customHeight="1" thickBot="1" x14ac:dyDescent="0.25">
      <c r="A1321" s="66" t="s">
        <v>18871</v>
      </c>
      <c r="B1321" s="66" t="s">
        <v>18870</v>
      </c>
      <c r="C1321" s="66" t="s">
        <v>17798</v>
      </c>
      <c r="D1321" s="66" t="s">
        <v>17483</v>
      </c>
      <c r="E1321" s="66" t="s">
        <v>8854</v>
      </c>
      <c r="F1321" s="66"/>
      <c r="G1321" s="45"/>
      <c r="H1321" s="45"/>
      <c r="I1321" s="45"/>
      <c r="J1321" s="45"/>
    </row>
    <row r="1322" spans="1:10" ht="14.1" customHeight="1" thickBot="1" x14ac:dyDescent="0.25">
      <c r="A1322" s="106" t="s">
        <v>14828</v>
      </c>
      <c r="B1322" s="67" t="s">
        <v>8528</v>
      </c>
      <c r="C1322" s="76">
        <v>43201</v>
      </c>
      <c r="D1322" s="106" t="s">
        <v>9385</v>
      </c>
      <c r="E1322" s="67" t="s">
        <v>13094</v>
      </c>
      <c r="F1322" s="66" t="s">
        <v>3080</v>
      </c>
      <c r="G1322" s="45"/>
      <c r="H1322" s="45"/>
      <c r="I1322" s="45"/>
      <c r="J1322" s="45"/>
    </row>
    <row r="1323" spans="1:10" ht="14.1" customHeight="1" thickBot="1" x14ac:dyDescent="0.25">
      <c r="A1323" s="107"/>
      <c r="B1323" s="67" t="s">
        <v>1786</v>
      </c>
      <c r="C1323" s="91">
        <f>IF(C1322="","",IF(AND(MONTH(C1322)&gt;=1,MONTH(C1322)&lt;=3),1,IF(AND(MONTH(C1322)&gt;=4,MONTH(C1322)&lt;=6),2,IF(AND(MONTH(C1322)&gt;=7,MONTH(C1322)&lt;=9),3,4))))</f>
        <v>2</v>
      </c>
      <c r="D1323" s="107"/>
      <c r="E1323" s="67" t="s">
        <v>2417</v>
      </c>
      <c r="F1323" s="66" t="s">
        <v>14449</v>
      </c>
      <c r="G1323" s="45"/>
      <c r="H1323" s="45"/>
      <c r="I1323" s="45"/>
      <c r="J1323" s="45"/>
    </row>
    <row r="1324" spans="1:10" ht="14.1" customHeight="1" thickBot="1" x14ac:dyDescent="0.25">
      <c r="A1324" s="107"/>
      <c r="B1324" s="67" t="s">
        <v>12943</v>
      </c>
      <c r="C1324" s="76">
        <v>43252</v>
      </c>
      <c r="D1324" s="107"/>
      <c r="E1324" s="67" t="s">
        <v>3073</v>
      </c>
      <c r="F1324" s="66" t="s">
        <v>4621</v>
      </c>
      <c r="G1324" s="45"/>
      <c r="H1324" s="45"/>
      <c r="I1324" s="45"/>
      <c r="J1324" s="45"/>
    </row>
    <row r="1325" spans="1:10" ht="14.1" customHeight="1" thickBot="1" x14ac:dyDescent="0.25">
      <c r="A1325" s="107"/>
      <c r="B1325" s="67" t="s">
        <v>1786</v>
      </c>
      <c r="C1325" s="91">
        <f>IF(C1324="","",IF(AND(MONTH(C1324)&gt;=1,MONTH(C1324)&lt;=3),1,IF(AND(MONTH(C1324)&gt;=4,MONTH(C1324)&lt;=6),2,IF(AND(MONTH(C1324)&gt;=7,MONTH(C1324)&lt;=9),3,4))))</f>
        <v>2</v>
      </c>
      <c r="D1325" s="107"/>
      <c r="E1325" s="67" t="s">
        <v>13193</v>
      </c>
      <c r="F1325" s="66" t="s">
        <v>4621</v>
      </c>
      <c r="G1325" s="45"/>
      <c r="H1325" s="45"/>
      <c r="I1325" s="45"/>
      <c r="J1325" s="45"/>
    </row>
    <row r="1326" spans="1:10" ht="14.1" customHeight="1" thickBot="1" x14ac:dyDescent="0.25">
      <c r="A1326" s="45"/>
      <c r="B1326" s="45"/>
      <c r="C1326" s="45"/>
      <c r="D1326" s="45"/>
      <c r="E1326" s="45"/>
      <c r="F1326" s="45"/>
      <c r="G1326" s="45"/>
      <c r="H1326" s="45"/>
      <c r="I1326" s="45"/>
      <c r="J1326" s="45"/>
    </row>
    <row r="1327" spans="1:10" ht="14.1" customHeight="1" thickBot="1" x14ac:dyDescent="0.25">
      <c r="A1327" s="72" t="s">
        <v>15735</v>
      </c>
      <c r="B1327" s="72" t="s">
        <v>16146</v>
      </c>
      <c r="C1327" s="72" t="s">
        <v>15641</v>
      </c>
      <c r="D1327" s="72" t="s">
        <v>15251</v>
      </c>
      <c r="E1327" s="72" t="s">
        <v>6932</v>
      </c>
      <c r="F1327" s="72" t="s">
        <v>15280</v>
      </c>
      <c r="G1327" s="45"/>
      <c r="H1327" s="45"/>
      <c r="I1327" s="45"/>
      <c r="J1327" s="45"/>
    </row>
    <row r="1328" spans="1:10" ht="13.5" customHeight="1" x14ac:dyDescent="0.2">
      <c r="A1328" s="81">
        <v>52141501</v>
      </c>
      <c r="B1328" s="69" t="str">
        <f ca="1">IFERROR(INDEX(UNSPSCDes,MATCH(INDIRECT(ADDRESS(ROW(),COLUMN()-1,4)),UNSPSCCode,0)),"")</f>
        <v>Neveras para uso doméstico</v>
      </c>
      <c r="C1328" s="81" t="s">
        <v>1449</v>
      </c>
      <c r="D1328" s="81">
        <v>1</v>
      </c>
      <c r="E1328" s="71">
        <v>12500</v>
      </c>
      <c r="F1328" s="70">
        <f ca="1">INDIRECT(ADDRESS(ROW(),COLUMN()-2,4))*INDIRECT(ADDRESS(ROW(),COLUMN()-1,4))</f>
        <v>12500</v>
      </c>
      <c r="G1328" s="45"/>
      <c r="H1328" s="45"/>
      <c r="I1328" s="45"/>
      <c r="J1328" s="45"/>
    </row>
    <row r="1329" spans="1:10" ht="14.1" customHeight="1" x14ac:dyDescent="0.2">
      <c r="A1329" s="45"/>
      <c r="B1329" s="45"/>
      <c r="C1329" s="45"/>
      <c r="D1329" s="45"/>
      <c r="E1329" s="73" t="s">
        <v>12551</v>
      </c>
      <c r="F1329" s="74">
        <f ca="1">SUM(Table371[MONTO TOTAL ESTIMADO])</f>
        <v>12500</v>
      </c>
      <c r="G1329" s="45"/>
      <c r="H1329" s="45" t="str">
        <f>C1321</f>
        <v>Bienes</v>
      </c>
      <c r="I1329" s="45" t="str">
        <f>E1321</f>
        <v>Sí</v>
      </c>
      <c r="J1329" s="45" t="str">
        <f>D1321</f>
        <v>Compras Menores</v>
      </c>
    </row>
    <row r="1330" spans="1:10" ht="14.1" customHeight="1" thickBot="1" x14ac:dyDescent="0.3"/>
    <row r="1331" spans="1:10" ht="33.75" customHeight="1" thickBot="1" x14ac:dyDescent="0.25">
      <c r="A1331" s="64" t="s">
        <v>16382</v>
      </c>
      <c r="B1331" s="64" t="s">
        <v>161</v>
      </c>
      <c r="C1331" s="64" t="s">
        <v>11725</v>
      </c>
      <c r="D1331" s="64" t="s">
        <v>14378</v>
      </c>
      <c r="E1331" s="64" t="s">
        <v>10961</v>
      </c>
      <c r="F1331" s="64" t="s">
        <v>11094</v>
      </c>
      <c r="G1331" s="45"/>
      <c r="H1331" s="45"/>
      <c r="I1331" s="45"/>
      <c r="J1331" s="45"/>
    </row>
    <row r="1332" spans="1:10" ht="13.5" customHeight="1" thickBot="1" x14ac:dyDescent="0.25">
      <c r="A1332" s="66" t="s">
        <v>18871</v>
      </c>
      <c r="B1332" s="66" t="s">
        <v>18870</v>
      </c>
      <c r="C1332" s="66" t="s">
        <v>17798</v>
      </c>
      <c r="D1332" s="66" t="s">
        <v>17483</v>
      </c>
      <c r="E1332" s="66" t="s">
        <v>17854</v>
      </c>
      <c r="F1332" s="66"/>
      <c r="G1332" s="45"/>
      <c r="H1332" s="45"/>
      <c r="I1332" s="45"/>
      <c r="J1332" s="45"/>
    </row>
    <row r="1333" spans="1:10" ht="14.1" customHeight="1" thickBot="1" x14ac:dyDescent="0.25">
      <c r="A1333" s="106" t="s">
        <v>14828</v>
      </c>
      <c r="B1333" s="67" t="s">
        <v>8528</v>
      </c>
      <c r="C1333" s="76">
        <v>43293</v>
      </c>
      <c r="D1333" s="106" t="s">
        <v>9385</v>
      </c>
      <c r="E1333" s="67" t="s">
        <v>13094</v>
      </c>
      <c r="F1333" s="66" t="s">
        <v>3080</v>
      </c>
      <c r="G1333" s="45"/>
      <c r="H1333" s="45"/>
      <c r="I1333" s="45"/>
      <c r="J1333" s="45"/>
    </row>
    <row r="1334" spans="1:10" ht="14.1" customHeight="1" thickBot="1" x14ac:dyDescent="0.25">
      <c r="A1334" s="107"/>
      <c r="B1334" s="67" t="s">
        <v>1786</v>
      </c>
      <c r="C1334" s="91">
        <f>IF(C1333="","",IF(AND(MONTH(C1333)&gt;=1,MONTH(C1333)&lt;=3),1,IF(AND(MONTH(C1333)&gt;=4,MONTH(C1333)&lt;=6),2,IF(AND(MONTH(C1333)&gt;=7,MONTH(C1333)&lt;=9),3,4))))</f>
        <v>3</v>
      </c>
      <c r="D1334" s="107"/>
      <c r="E1334" s="67" t="s">
        <v>2417</v>
      </c>
      <c r="F1334" s="66" t="s">
        <v>14449</v>
      </c>
      <c r="G1334" s="45"/>
      <c r="H1334" s="45"/>
      <c r="I1334" s="45"/>
      <c r="J1334" s="45"/>
    </row>
    <row r="1335" spans="1:10" ht="14.1" customHeight="1" thickBot="1" x14ac:dyDescent="0.25">
      <c r="A1335" s="107"/>
      <c r="B1335" s="67" t="s">
        <v>12943</v>
      </c>
      <c r="C1335" s="76">
        <v>43347</v>
      </c>
      <c r="D1335" s="107"/>
      <c r="E1335" s="67" t="s">
        <v>3073</v>
      </c>
      <c r="F1335" s="66" t="s">
        <v>4621</v>
      </c>
      <c r="G1335" s="45"/>
      <c r="H1335" s="45"/>
      <c r="I1335" s="45"/>
      <c r="J1335" s="45"/>
    </row>
    <row r="1336" spans="1:10" ht="14.1" customHeight="1" thickBot="1" x14ac:dyDescent="0.25">
      <c r="A1336" s="107"/>
      <c r="B1336" s="67" t="s">
        <v>1786</v>
      </c>
      <c r="C1336" s="91">
        <f>IF(C1335="","",IF(AND(MONTH(C1335)&gt;=1,MONTH(C1335)&lt;=3),1,IF(AND(MONTH(C1335)&gt;=4,MONTH(C1335)&lt;=6),2,IF(AND(MONTH(C1335)&gt;=7,MONTH(C1335)&lt;=9),3,4))))</f>
        <v>3</v>
      </c>
      <c r="D1336" s="107"/>
      <c r="E1336" s="67" t="s">
        <v>13193</v>
      </c>
      <c r="F1336" s="66" t="s">
        <v>4621</v>
      </c>
      <c r="G1336" s="45"/>
      <c r="H1336" s="45"/>
      <c r="I1336" s="45"/>
      <c r="J1336" s="45"/>
    </row>
    <row r="1337" spans="1:10" ht="14.1" customHeight="1" thickBot="1" x14ac:dyDescent="0.25">
      <c r="A1337" s="45"/>
      <c r="B1337" s="45"/>
      <c r="C1337" s="45"/>
      <c r="D1337" s="45"/>
      <c r="E1337" s="45"/>
      <c r="F1337" s="45"/>
      <c r="G1337" s="45"/>
      <c r="H1337" s="45"/>
      <c r="I1337" s="45"/>
      <c r="J1337" s="45"/>
    </row>
    <row r="1338" spans="1:10" ht="14.1" customHeight="1" thickBot="1" x14ac:dyDescent="0.25">
      <c r="A1338" s="72" t="s">
        <v>15735</v>
      </c>
      <c r="B1338" s="72" t="s">
        <v>16146</v>
      </c>
      <c r="C1338" s="72" t="s">
        <v>15641</v>
      </c>
      <c r="D1338" s="72" t="s">
        <v>15251</v>
      </c>
      <c r="E1338" s="72" t="s">
        <v>6932</v>
      </c>
      <c r="F1338" s="72" t="s">
        <v>15280</v>
      </c>
      <c r="G1338" s="45"/>
      <c r="H1338" s="45"/>
      <c r="I1338" s="45"/>
      <c r="J1338" s="45"/>
    </row>
    <row r="1339" spans="1:10" ht="13.5" customHeight="1" x14ac:dyDescent="0.2">
      <c r="A1339" s="81">
        <v>52141501</v>
      </c>
      <c r="B1339" s="69" t="str">
        <f ca="1">IFERROR(INDEX(UNSPSCDes,MATCH(INDIRECT(ADDRESS(ROW(),COLUMN()-1,4)),UNSPSCCode,0)),"")</f>
        <v>Neveras para uso doméstico</v>
      </c>
      <c r="C1339" s="81" t="s">
        <v>1449</v>
      </c>
      <c r="D1339" s="81">
        <v>2</v>
      </c>
      <c r="E1339" s="71">
        <v>10000</v>
      </c>
      <c r="F1339" s="70">
        <f ca="1">INDIRECT(ADDRESS(ROW(),COLUMN()-2,4))*INDIRECT(ADDRESS(ROW(),COLUMN()-1,4))</f>
        <v>20000</v>
      </c>
      <c r="G1339" s="45"/>
      <c r="H1339" s="45"/>
      <c r="I1339" s="45"/>
      <c r="J1339" s="45"/>
    </row>
    <row r="1340" spans="1:10" ht="13.5" customHeight="1" x14ac:dyDescent="0.2">
      <c r="A1340" s="81">
        <v>23151602</v>
      </c>
      <c r="B1340" s="69" t="str">
        <f ca="1">IFERROR(INDEX(UNSPSCDes,MATCH(INDIRECT(ADDRESS(ROW(),COLUMN()-1,4)),UNSPSCCode,0)),"")</f>
        <v>Trituradoras</v>
      </c>
      <c r="C1340" s="81" t="s">
        <v>1449</v>
      </c>
      <c r="D1340" s="81">
        <v>1</v>
      </c>
      <c r="E1340" s="71">
        <v>5500</v>
      </c>
      <c r="F1340" s="70">
        <f ca="1">INDIRECT(ADDRESS(ROW(),COLUMN()-2,4))*INDIRECT(ADDRESS(ROW(),COLUMN()-1,4))</f>
        <v>5500</v>
      </c>
      <c r="G1340" s="45"/>
      <c r="H1340" s="45"/>
      <c r="I1340" s="45"/>
      <c r="J1340" s="45"/>
    </row>
    <row r="1341" spans="1:10" ht="14.1" customHeight="1" x14ac:dyDescent="0.2">
      <c r="A1341" s="45"/>
      <c r="B1341" s="45"/>
      <c r="C1341" s="45"/>
      <c r="D1341" s="45"/>
      <c r="E1341" s="73" t="s">
        <v>12551</v>
      </c>
      <c r="F1341" s="74">
        <f ca="1">SUM(Table372[MONTO TOTAL ESTIMADO])</f>
        <v>25500</v>
      </c>
      <c r="G1341" s="45"/>
      <c r="H1341" s="45" t="str">
        <f>C1332</f>
        <v>Bienes</v>
      </c>
      <c r="I1341" s="45" t="str">
        <f>E1332</f>
        <v>No</v>
      </c>
      <c r="J1341" s="45" t="str">
        <f>D1332</f>
        <v>Compras Menores</v>
      </c>
    </row>
    <row r="1342" spans="1:10" ht="14.1" customHeight="1" thickBot="1" x14ac:dyDescent="0.3"/>
    <row r="1343" spans="1:10" ht="33.75" customHeight="1" thickBot="1" x14ac:dyDescent="0.25">
      <c r="A1343" s="64" t="s">
        <v>16382</v>
      </c>
      <c r="B1343" s="64" t="s">
        <v>161</v>
      </c>
      <c r="C1343" s="64" t="s">
        <v>11725</v>
      </c>
      <c r="D1343" s="64" t="s">
        <v>14378</v>
      </c>
      <c r="E1343" s="64" t="s">
        <v>10961</v>
      </c>
      <c r="F1343" s="64" t="s">
        <v>11094</v>
      </c>
      <c r="G1343" s="45"/>
      <c r="H1343" s="45"/>
      <c r="I1343" s="45"/>
      <c r="J1343" s="45"/>
    </row>
    <row r="1344" spans="1:10" ht="13.5" customHeight="1" thickBot="1" x14ac:dyDescent="0.25">
      <c r="A1344" s="66" t="s">
        <v>18873</v>
      </c>
      <c r="B1344" s="66" t="s">
        <v>18872</v>
      </c>
      <c r="C1344" s="66" t="s">
        <v>6798</v>
      </c>
      <c r="D1344" s="66" t="s">
        <v>17483</v>
      </c>
      <c r="E1344" s="66" t="s">
        <v>17854</v>
      </c>
      <c r="F1344" s="66"/>
      <c r="G1344" s="45"/>
      <c r="H1344" s="45"/>
      <c r="I1344" s="45"/>
      <c r="J1344" s="45"/>
    </row>
    <row r="1345" spans="1:10" ht="14.1" customHeight="1" thickBot="1" x14ac:dyDescent="0.25">
      <c r="A1345" s="106" t="s">
        <v>14828</v>
      </c>
      <c r="B1345" s="67" t="s">
        <v>8528</v>
      </c>
      <c r="C1345" s="76">
        <v>43201</v>
      </c>
      <c r="D1345" s="106" t="s">
        <v>9385</v>
      </c>
      <c r="E1345" s="67" t="s">
        <v>13094</v>
      </c>
      <c r="F1345" s="66" t="s">
        <v>3080</v>
      </c>
      <c r="G1345" s="45"/>
      <c r="H1345" s="45"/>
      <c r="I1345" s="45"/>
      <c r="J1345" s="45"/>
    </row>
    <row r="1346" spans="1:10" ht="14.1" customHeight="1" thickBot="1" x14ac:dyDescent="0.25">
      <c r="A1346" s="107"/>
      <c r="B1346" s="67" t="s">
        <v>1786</v>
      </c>
      <c r="C1346" s="91">
        <f>IF(C1345="","",IF(AND(MONTH(C1345)&gt;=1,MONTH(C1345)&lt;=3),1,IF(AND(MONTH(C1345)&gt;=4,MONTH(C1345)&lt;=6),2,IF(AND(MONTH(C1345)&gt;=7,MONTH(C1345)&lt;=9),3,4))))</f>
        <v>2</v>
      </c>
      <c r="D1346" s="107"/>
      <c r="E1346" s="67" t="s">
        <v>2417</v>
      </c>
      <c r="F1346" s="66" t="s">
        <v>14449</v>
      </c>
      <c r="G1346" s="45"/>
      <c r="H1346" s="45"/>
      <c r="I1346" s="45"/>
      <c r="J1346" s="45"/>
    </row>
    <row r="1347" spans="1:10" ht="14.1" customHeight="1" thickBot="1" x14ac:dyDescent="0.25">
      <c r="A1347" s="107"/>
      <c r="B1347" s="67" t="s">
        <v>12943</v>
      </c>
      <c r="C1347" s="76">
        <v>43252</v>
      </c>
      <c r="D1347" s="107"/>
      <c r="E1347" s="67" t="s">
        <v>3073</v>
      </c>
      <c r="F1347" s="66" t="s">
        <v>4621</v>
      </c>
      <c r="G1347" s="45"/>
      <c r="H1347" s="45"/>
      <c r="I1347" s="45"/>
      <c r="J1347" s="45"/>
    </row>
    <row r="1348" spans="1:10" ht="14.1" customHeight="1" thickBot="1" x14ac:dyDescent="0.25">
      <c r="A1348" s="107"/>
      <c r="B1348" s="67" t="s">
        <v>1786</v>
      </c>
      <c r="C1348" s="91">
        <f>IF(C1347="","",IF(AND(MONTH(C1347)&gt;=1,MONTH(C1347)&lt;=3),1,IF(AND(MONTH(C1347)&gt;=4,MONTH(C1347)&lt;=6),2,IF(AND(MONTH(C1347)&gt;=7,MONTH(C1347)&lt;=9),3,4))))</f>
        <v>2</v>
      </c>
      <c r="D1348" s="107"/>
      <c r="E1348" s="67" t="s">
        <v>13193</v>
      </c>
      <c r="F1348" s="66" t="s">
        <v>4621</v>
      </c>
      <c r="G1348" s="45"/>
      <c r="H1348" s="45"/>
      <c r="I1348" s="45"/>
      <c r="J1348" s="45"/>
    </row>
    <row r="1349" spans="1:10" ht="14.1" customHeight="1" thickBot="1" x14ac:dyDescent="0.25">
      <c r="A1349" s="45"/>
      <c r="B1349" s="45"/>
      <c r="C1349" s="45"/>
      <c r="D1349" s="45"/>
      <c r="E1349" s="45"/>
      <c r="F1349" s="45"/>
      <c r="G1349" s="45"/>
      <c r="H1349" s="45"/>
      <c r="I1349" s="45"/>
      <c r="J1349" s="45"/>
    </row>
    <row r="1350" spans="1:10" ht="14.1" customHeight="1" thickBot="1" x14ac:dyDescent="0.25">
      <c r="A1350" s="72" t="s">
        <v>15735</v>
      </c>
      <c r="B1350" s="72" t="s">
        <v>16146</v>
      </c>
      <c r="C1350" s="72" t="s">
        <v>15641</v>
      </c>
      <c r="D1350" s="72" t="s">
        <v>15251</v>
      </c>
      <c r="E1350" s="72" t="s">
        <v>6932</v>
      </c>
      <c r="F1350" s="72" t="s">
        <v>15280</v>
      </c>
      <c r="G1350" s="45"/>
      <c r="H1350" s="45"/>
      <c r="I1350" s="45"/>
      <c r="J1350" s="45"/>
    </row>
    <row r="1351" spans="1:10" ht="13.5" customHeight="1" x14ac:dyDescent="0.2">
      <c r="A1351" s="81">
        <v>84131503</v>
      </c>
      <c r="B1351" s="69" t="str">
        <f ca="1">IFERROR(INDEX(UNSPSCDes,MATCH(INDIRECT(ADDRESS(ROW(),COLUMN()-1,4)),UNSPSCCode,0)),"")</f>
        <v>Seguro de automóviles o camiones</v>
      </c>
      <c r="C1351" s="81" t="s">
        <v>1449</v>
      </c>
      <c r="D1351" s="81">
        <v>1</v>
      </c>
      <c r="E1351" s="71">
        <v>223000</v>
      </c>
      <c r="F1351" s="70">
        <f ca="1">INDIRECT(ADDRESS(ROW(),COLUMN()-2,4))*INDIRECT(ADDRESS(ROW(),COLUMN()-1,4))</f>
        <v>223000</v>
      </c>
      <c r="G1351" s="45"/>
      <c r="H1351" s="45"/>
      <c r="I1351" s="45"/>
      <c r="J1351" s="45"/>
    </row>
    <row r="1352" spans="1:10" ht="14.1" customHeight="1" x14ac:dyDescent="0.2">
      <c r="A1352" s="45"/>
      <c r="B1352" s="45"/>
      <c r="C1352" s="45"/>
      <c r="D1352" s="45"/>
      <c r="E1352" s="73" t="s">
        <v>12551</v>
      </c>
      <c r="F1352" s="74">
        <f ca="1">SUM(Table373[MONTO TOTAL ESTIMADO])</f>
        <v>223000</v>
      </c>
      <c r="G1352" s="45"/>
      <c r="H1352" s="45" t="str">
        <f>C1344</f>
        <v>Servicios</v>
      </c>
      <c r="I1352" s="45" t="str">
        <f>E1344</f>
        <v>No</v>
      </c>
      <c r="J1352" s="45" t="str">
        <f>D1344</f>
        <v>Compras Menores</v>
      </c>
    </row>
    <row r="1353" spans="1:10" ht="14.1" customHeight="1" thickBot="1" x14ac:dyDescent="0.3"/>
    <row r="1354" spans="1:10" ht="33.75" customHeight="1" thickBot="1" x14ac:dyDescent="0.25">
      <c r="A1354" s="64" t="s">
        <v>16382</v>
      </c>
      <c r="B1354" s="64" t="s">
        <v>161</v>
      </c>
      <c r="C1354" s="64" t="s">
        <v>11725</v>
      </c>
      <c r="D1354" s="64" t="s">
        <v>14378</v>
      </c>
      <c r="E1354" s="64" t="s">
        <v>10961</v>
      </c>
      <c r="F1354" s="64" t="s">
        <v>11094</v>
      </c>
      <c r="G1354" s="45"/>
      <c r="H1354" s="45"/>
      <c r="I1354" s="45"/>
      <c r="J1354" s="45"/>
    </row>
    <row r="1355" spans="1:10" ht="13.5" customHeight="1" thickBot="1" x14ac:dyDescent="0.25">
      <c r="A1355" s="66" t="s">
        <v>18874</v>
      </c>
      <c r="B1355" s="66" t="s">
        <v>18842</v>
      </c>
      <c r="C1355" s="66" t="s">
        <v>17798</v>
      </c>
      <c r="D1355" s="66" t="s">
        <v>17483</v>
      </c>
      <c r="E1355" s="66" t="s">
        <v>17854</v>
      </c>
      <c r="F1355" s="66"/>
      <c r="G1355" s="45"/>
      <c r="H1355" s="45"/>
      <c r="I1355" s="45"/>
      <c r="J1355" s="45"/>
    </row>
    <row r="1356" spans="1:10" ht="14.1" customHeight="1" thickBot="1" x14ac:dyDescent="0.25">
      <c r="A1356" s="106" t="s">
        <v>14828</v>
      </c>
      <c r="B1356" s="67" t="s">
        <v>8528</v>
      </c>
      <c r="C1356" s="76">
        <v>43122</v>
      </c>
      <c r="D1356" s="106" t="s">
        <v>9385</v>
      </c>
      <c r="E1356" s="67" t="s">
        <v>13094</v>
      </c>
      <c r="F1356" s="66" t="s">
        <v>3080</v>
      </c>
      <c r="G1356" s="45"/>
      <c r="H1356" s="45"/>
      <c r="I1356" s="45"/>
      <c r="J1356" s="45"/>
    </row>
    <row r="1357" spans="1:10" ht="14.1" customHeight="1" thickBot="1" x14ac:dyDescent="0.25">
      <c r="A1357" s="107"/>
      <c r="B1357" s="67" t="s">
        <v>1786</v>
      </c>
      <c r="C1357" s="91">
        <f>IF(C1356="","",IF(AND(MONTH(C1356)&gt;=1,MONTH(C1356)&lt;=3),1,IF(AND(MONTH(C1356)&gt;=4,MONTH(C1356)&lt;=6),2,IF(AND(MONTH(C1356)&gt;=7,MONTH(C1356)&lt;=9),3,4))))</f>
        <v>1</v>
      </c>
      <c r="D1357" s="107"/>
      <c r="E1357" s="67" t="s">
        <v>2417</v>
      </c>
      <c r="F1357" s="66" t="s">
        <v>14449</v>
      </c>
      <c r="G1357" s="45"/>
      <c r="H1357" s="45"/>
      <c r="I1357" s="45"/>
      <c r="J1357" s="45"/>
    </row>
    <row r="1358" spans="1:10" ht="14.1" customHeight="1" thickBot="1" x14ac:dyDescent="0.25">
      <c r="A1358" s="107"/>
      <c r="B1358" s="67" t="s">
        <v>12943</v>
      </c>
      <c r="C1358" s="76">
        <v>43165</v>
      </c>
      <c r="D1358" s="107"/>
      <c r="E1358" s="67" t="s">
        <v>3073</v>
      </c>
      <c r="F1358" s="66" t="s">
        <v>4621</v>
      </c>
      <c r="G1358" s="45"/>
      <c r="H1358" s="45"/>
      <c r="I1358" s="45"/>
      <c r="J1358" s="45"/>
    </row>
    <row r="1359" spans="1:10" ht="14.1" customHeight="1" thickBot="1" x14ac:dyDescent="0.25">
      <c r="A1359" s="107"/>
      <c r="B1359" s="67" t="s">
        <v>1786</v>
      </c>
      <c r="C1359" s="91">
        <f>IF(C1358="","",IF(AND(MONTH(C1358)&gt;=1,MONTH(C1358)&lt;=3),1,IF(AND(MONTH(C1358)&gt;=4,MONTH(C1358)&lt;=6),2,IF(AND(MONTH(C1358)&gt;=7,MONTH(C1358)&lt;=9),3,4))))</f>
        <v>1</v>
      </c>
      <c r="D1359" s="107"/>
      <c r="E1359" s="67" t="s">
        <v>13193</v>
      </c>
      <c r="F1359" s="66" t="s">
        <v>4621</v>
      </c>
      <c r="G1359" s="45"/>
      <c r="H1359" s="45"/>
      <c r="I1359" s="45"/>
      <c r="J1359" s="45"/>
    </row>
    <row r="1360" spans="1:10" ht="14.1" customHeight="1" thickBot="1" x14ac:dyDescent="0.25">
      <c r="A1360" s="45"/>
      <c r="B1360" s="45"/>
      <c r="C1360" s="45"/>
      <c r="D1360" s="45"/>
      <c r="E1360" s="45"/>
      <c r="F1360" s="45"/>
      <c r="G1360" s="45"/>
      <c r="H1360" s="45"/>
      <c r="I1360" s="45"/>
      <c r="J1360" s="45"/>
    </row>
    <row r="1361" spans="1:10" ht="14.1" customHeight="1" thickBot="1" x14ac:dyDescent="0.25">
      <c r="A1361" s="72" t="s">
        <v>15735</v>
      </c>
      <c r="B1361" s="72" t="s">
        <v>16146</v>
      </c>
      <c r="C1361" s="72" t="s">
        <v>15641</v>
      </c>
      <c r="D1361" s="72" t="s">
        <v>15251</v>
      </c>
      <c r="E1361" s="72" t="s">
        <v>6932</v>
      </c>
      <c r="F1361" s="72" t="s">
        <v>15280</v>
      </c>
      <c r="G1361" s="45"/>
      <c r="H1361" s="45"/>
      <c r="I1361" s="45"/>
      <c r="J1361" s="45"/>
    </row>
    <row r="1362" spans="1:10" ht="13.5" customHeight="1" x14ac:dyDescent="0.2">
      <c r="A1362" s="81">
        <v>55121715</v>
      </c>
      <c r="B1362" s="69" t="str">
        <f ca="1">IFERROR(INDEX(UNSPSCDes,MATCH(INDIRECT(ADDRESS(ROW(),COLUMN()-1,4)),UNSPSCCode,0)),"")</f>
        <v>Banderas o accesorios</v>
      </c>
      <c r="C1362" s="81" t="s">
        <v>1449</v>
      </c>
      <c r="D1362" s="81">
        <v>10</v>
      </c>
      <c r="E1362" s="71">
        <v>3500</v>
      </c>
      <c r="F1362" s="70">
        <f ca="1">INDIRECT(ADDRESS(ROW(),COLUMN()-2,4))*INDIRECT(ADDRESS(ROW(),COLUMN()-1,4))</f>
        <v>35000</v>
      </c>
      <c r="G1362" s="45"/>
      <c r="H1362" s="45"/>
      <c r="I1362" s="45"/>
      <c r="J1362" s="45"/>
    </row>
    <row r="1363" spans="1:10" ht="14.1" customHeight="1" x14ac:dyDescent="0.2">
      <c r="A1363" s="45"/>
      <c r="B1363" s="45"/>
      <c r="C1363" s="45"/>
      <c r="D1363" s="45"/>
      <c r="E1363" s="73" t="s">
        <v>12551</v>
      </c>
      <c r="F1363" s="74">
        <f ca="1">SUM(Table374[MONTO TOTAL ESTIMADO])</f>
        <v>35000</v>
      </c>
      <c r="G1363" s="45"/>
      <c r="H1363" s="45" t="str">
        <f>C1355</f>
        <v>Bienes</v>
      </c>
      <c r="I1363" s="45" t="str">
        <f>E1355</f>
        <v>No</v>
      </c>
      <c r="J1363" s="45" t="str">
        <f>D1355</f>
        <v>Compras Menores</v>
      </c>
    </row>
    <row r="1364" spans="1:10" ht="14.1" customHeight="1" thickBot="1" x14ac:dyDescent="0.3"/>
    <row r="1365" spans="1:10" ht="33.75" customHeight="1" thickBot="1" x14ac:dyDescent="0.25">
      <c r="A1365" s="64" t="s">
        <v>16382</v>
      </c>
      <c r="B1365" s="64" t="s">
        <v>161</v>
      </c>
      <c r="C1365" s="64" t="s">
        <v>11725</v>
      </c>
      <c r="D1365" s="64" t="s">
        <v>14378</v>
      </c>
      <c r="E1365" s="64" t="s">
        <v>10961</v>
      </c>
      <c r="F1365" s="64" t="s">
        <v>11094</v>
      </c>
      <c r="G1365" s="45"/>
      <c r="H1365" s="45"/>
      <c r="I1365" s="45"/>
      <c r="J1365" s="45"/>
    </row>
    <row r="1366" spans="1:10" ht="13.5" customHeight="1" thickBot="1" x14ac:dyDescent="0.25">
      <c r="A1366" s="66" t="s">
        <v>18896</v>
      </c>
      <c r="B1366" s="66" t="s">
        <v>18842</v>
      </c>
      <c r="C1366" s="66" t="s">
        <v>17798</v>
      </c>
      <c r="D1366" s="66" t="s">
        <v>17483</v>
      </c>
      <c r="E1366" s="66" t="s">
        <v>17854</v>
      </c>
      <c r="F1366" s="66"/>
      <c r="G1366" s="45"/>
      <c r="H1366" s="45"/>
      <c r="I1366" s="45"/>
      <c r="J1366" s="45"/>
    </row>
    <row r="1367" spans="1:10" ht="14.1" customHeight="1" thickBot="1" x14ac:dyDescent="0.25">
      <c r="A1367" s="106" t="s">
        <v>14828</v>
      </c>
      <c r="B1367" s="67" t="s">
        <v>8528</v>
      </c>
      <c r="C1367" s="76">
        <v>43122</v>
      </c>
      <c r="D1367" s="106" t="s">
        <v>9385</v>
      </c>
      <c r="E1367" s="67" t="s">
        <v>13094</v>
      </c>
      <c r="F1367" s="66" t="s">
        <v>3080</v>
      </c>
      <c r="G1367" s="45"/>
      <c r="H1367" s="45"/>
      <c r="I1367" s="45"/>
      <c r="J1367" s="45"/>
    </row>
    <row r="1368" spans="1:10" ht="14.1" customHeight="1" thickBot="1" x14ac:dyDescent="0.25">
      <c r="A1368" s="107"/>
      <c r="B1368" s="67" t="s">
        <v>1786</v>
      </c>
      <c r="C1368" s="92">
        <f>IF(C1367="","",IF(AND(MONTH(C1367)&gt;=1,MONTH(C1367)&lt;=3),1,IF(AND(MONTH(C1367)&gt;=4,MONTH(C1367)&lt;=6),2,IF(AND(MONTH(C1367)&gt;=7,MONTH(C1367)&lt;=9),3,4))))</f>
        <v>1</v>
      </c>
      <c r="D1368" s="107"/>
      <c r="E1368" s="67" t="s">
        <v>2417</v>
      </c>
      <c r="F1368" s="66" t="s">
        <v>14449</v>
      </c>
      <c r="G1368" s="45"/>
      <c r="H1368" s="45"/>
      <c r="I1368" s="45"/>
      <c r="J1368" s="45"/>
    </row>
    <row r="1369" spans="1:10" ht="14.1" customHeight="1" thickBot="1" x14ac:dyDescent="0.25">
      <c r="A1369" s="107"/>
      <c r="B1369" s="67" t="s">
        <v>12943</v>
      </c>
      <c r="C1369" s="76">
        <v>43165</v>
      </c>
      <c r="D1369" s="107"/>
      <c r="E1369" s="67" t="s">
        <v>3073</v>
      </c>
      <c r="F1369" s="66" t="s">
        <v>4621</v>
      </c>
      <c r="G1369" s="45"/>
      <c r="H1369" s="45"/>
      <c r="I1369" s="45"/>
      <c r="J1369" s="45"/>
    </row>
    <row r="1370" spans="1:10" ht="14.1" customHeight="1" thickBot="1" x14ac:dyDescent="0.25">
      <c r="A1370" s="107"/>
      <c r="B1370" s="67" t="s">
        <v>1786</v>
      </c>
      <c r="C1370" s="92">
        <f>IF(C1369="","",IF(AND(MONTH(C1369)&gt;=1,MONTH(C1369)&lt;=3),1,IF(AND(MONTH(C1369)&gt;=4,MONTH(C1369)&lt;=6),2,IF(AND(MONTH(C1369)&gt;=7,MONTH(C1369)&lt;=9),3,4))))</f>
        <v>1</v>
      </c>
      <c r="D1370" s="107"/>
      <c r="E1370" s="67" t="s">
        <v>13193</v>
      </c>
      <c r="F1370" s="66" t="s">
        <v>4621</v>
      </c>
      <c r="G1370" s="45"/>
      <c r="H1370" s="45"/>
      <c r="I1370" s="45"/>
      <c r="J1370" s="45"/>
    </row>
    <row r="1371" spans="1:10" ht="14.1" customHeight="1" thickBot="1" x14ac:dyDescent="0.25">
      <c r="A1371" s="45"/>
      <c r="B1371" s="45"/>
      <c r="C1371" s="45"/>
      <c r="D1371" s="45"/>
      <c r="E1371" s="45"/>
      <c r="F1371" s="45"/>
      <c r="G1371" s="45"/>
      <c r="H1371" s="45"/>
      <c r="I1371" s="45"/>
      <c r="J1371" s="45"/>
    </row>
    <row r="1372" spans="1:10" ht="14.1" customHeight="1" thickBot="1" x14ac:dyDescent="0.25">
      <c r="A1372" s="72" t="s">
        <v>15735</v>
      </c>
      <c r="B1372" s="72" t="s">
        <v>16146</v>
      </c>
      <c r="C1372" s="72" t="s">
        <v>15641</v>
      </c>
      <c r="D1372" s="72" t="s">
        <v>15251</v>
      </c>
      <c r="E1372" s="72" t="s">
        <v>6932</v>
      </c>
      <c r="F1372" s="72" t="s">
        <v>15280</v>
      </c>
      <c r="G1372" s="45"/>
      <c r="H1372" s="45"/>
      <c r="I1372" s="45"/>
      <c r="J1372" s="45"/>
    </row>
    <row r="1373" spans="1:10" ht="13.5" customHeight="1" x14ac:dyDescent="0.2">
      <c r="A1373" s="81">
        <v>60101401</v>
      </c>
      <c r="B1373" s="69" t="str">
        <f ca="1">IFERROR(INDEX(UNSPSCDes,MATCH(INDIRECT(ADDRESS(ROW(),COLUMN()-1,4)),UNSPSCCode,0)),"")</f>
        <v>Insignias</v>
      </c>
      <c r="C1373" s="81" t="s">
        <v>1449</v>
      </c>
      <c r="D1373" s="81">
        <v>300</v>
      </c>
      <c r="E1373" s="71">
        <v>500</v>
      </c>
      <c r="F1373" s="70">
        <f ca="1">INDIRECT(ADDRESS(ROW(),COLUMN()-2,4))*INDIRECT(ADDRESS(ROW(),COLUMN()-1,4))</f>
        <v>150000</v>
      </c>
      <c r="G1373" s="45"/>
      <c r="H1373" s="45"/>
      <c r="I1373" s="45"/>
      <c r="J1373" s="45"/>
    </row>
    <row r="1374" spans="1:10" ht="14.1" customHeight="1" x14ac:dyDescent="0.2">
      <c r="A1374" s="45"/>
      <c r="B1374" s="45"/>
      <c r="C1374" s="45"/>
      <c r="D1374" s="45"/>
      <c r="E1374" s="73" t="s">
        <v>12551</v>
      </c>
      <c r="F1374" s="74">
        <f ca="1">SUM(Table375[MONTO TOTAL ESTIMADO])</f>
        <v>150000</v>
      </c>
      <c r="G1374" s="45"/>
      <c r="H1374" s="45" t="str">
        <f>C1366</f>
        <v>Bienes</v>
      </c>
      <c r="I1374" s="45" t="str">
        <f>E1366</f>
        <v>No</v>
      </c>
      <c r="J1374" s="45" t="str">
        <f>D1366</f>
        <v>Compras Menores</v>
      </c>
    </row>
    <row r="1375" spans="1:10" ht="14.1" customHeight="1" thickBot="1" x14ac:dyDescent="0.3"/>
    <row r="1376" spans="1:10" ht="33.75" customHeight="1" thickBot="1" x14ac:dyDescent="0.25">
      <c r="A1376" s="64" t="s">
        <v>16382</v>
      </c>
      <c r="B1376" s="64" t="s">
        <v>161</v>
      </c>
      <c r="C1376" s="64" t="s">
        <v>11725</v>
      </c>
      <c r="D1376" s="64" t="s">
        <v>14378</v>
      </c>
      <c r="E1376" s="64" t="s">
        <v>10961</v>
      </c>
      <c r="F1376" s="64" t="s">
        <v>11094</v>
      </c>
      <c r="G1376" s="45"/>
      <c r="H1376" s="45"/>
      <c r="I1376" s="45"/>
      <c r="J1376" s="45"/>
    </row>
    <row r="1377" spans="1:10" ht="13.5" customHeight="1" thickBot="1" x14ac:dyDescent="0.25">
      <c r="A1377" s="66" t="s">
        <v>18875</v>
      </c>
      <c r="B1377" s="66" t="s">
        <v>18842</v>
      </c>
      <c r="C1377" s="66" t="s">
        <v>6798</v>
      </c>
      <c r="D1377" s="66" t="s">
        <v>17483</v>
      </c>
      <c r="E1377" s="66" t="s">
        <v>17854</v>
      </c>
      <c r="F1377" s="66"/>
      <c r="G1377" s="45"/>
      <c r="H1377" s="45"/>
      <c r="I1377" s="45"/>
      <c r="J1377" s="45"/>
    </row>
    <row r="1378" spans="1:10" ht="14.1" customHeight="1" thickBot="1" x14ac:dyDescent="0.25">
      <c r="A1378" s="106" t="s">
        <v>14828</v>
      </c>
      <c r="B1378" s="67" t="s">
        <v>8528</v>
      </c>
      <c r="C1378" s="76">
        <v>43122</v>
      </c>
      <c r="D1378" s="106" t="s">
        <v>9385</v>
      </c>
      <c r="E1378" s="67" t="s">
        <v>13094</v>
      </c>
      <c r="F1378" s="66" t="s">
        <v>3080</v>
      </c>
      <c r="G1378" s="45"/>
      <c r="H1378" s="45"/>
      <c r="I1378" s="45"/>
      <c r="J1378" s="45"/>
    </row>
    <row r="1379" spans="1:10" ht="14.1" customHeight="1" thickBot="1" x14ac:dyDescent="0.25">
      <c r="A1379" s="107"/>
      <c r="B1379" s="67" t="s">
        <v>1786</v>
      </c>
      <c r="C1379" s="92">
        <f>IF(C1378="","",IF(AND(MONTH(C1378)&gt;=1,MONTH(C1378)&lt;=3),1,IF(AND(MONTH(C1378)&gt;=4,MONTH(C1378)&lt;=6),2,IF(AND(MONTH(C1378)&gt;=7,MONTH(C1378)&lt;=9),3,4))))</f>
        <v>1</v>
      </c>
      <c r="D1379" s="107"/>
      <c r="E1379" s="67" t="s">
        <v>2417</v>
      </c>
      <c r="F1379" s="66" t="s">
        <v>14449</v>
      </c>
      <c r="G1379" s="45"/>
      <c r="H1379" s="45"/>
      <c r="I1379" s="45"/>
      <c r="J1379" s="45"/>
    </row>
    <row r="1380" spans="1:10" ht="14.1" customHeight="1" thickBot="1" x14ac:dyDescent="0.25">
      <c r="A1380" s="107"/>
      <c r="B1380" s="67" t="s">
        <v>12943</v>
      </c>
      <c r="C1380" s="76">
        <v>43165</v>
      </c>
      <c r="D1380" s="107"/>
      <c r="E1380" s="67" t="s">
        <v>3073</v>
      </c>
      <c r="F1380" s="66" t="s">
        <v>4621</v>
      </c>
      <c r="G1380" s="45"/>
      <c r="H1380" s="45"/>
      <c r="I1380" s="45"/>
      <c r="J1380" s="45"/>
    </row>
    <row r="1381" spans="1:10" ht="14.1" customHeight="1" thickBot="1" x14ac:dyDescent="0.25">
      <c r="A1381" s="107"/>
      <c r="B1381" s="67" t="s">
        <v>1786</v>
      </c>
      <c r="C1381" s="92">
        <f>IF(C1380="","",IF(AND(MONTH(C1380)&gt;=1,MONTH(C1380)&lt;=3),1,IF(AND(MONTH(C1380)&gt;=4,MONTH(C1380)&lt;=6),2,IF(AND(MONTH(C1380)&gt;=7,MONTH(C1380)&lt;=9),3,4))))</f>
        <v>1</v>
      </c>
      <c r="D1381" s="107"/>
      <c r="E1381" s="67" t="s">
        <v>13193</v>
      </c>
      <c r="F1381" s="66" t="s">
        <v>4621</v>
      </c>
      <c r="G1381" s="45"/>
      <c r="H1381" s="45"/>
      <c r="I1381" s="45"/>
      <c r="J1381" s="45"/>
    </row>
    <row r="1382" spans="1:10" ht="14.1" customHeight="1" thickBot="1" x14ac:dyDescent="0.25">
      <c r="A1382" s="45"/>
      <c r="B1382" s="45"/>
      <c r="C1382" s="45"/>
      <c r="D1382" s="45"/>
      <c r="E1382" s="45"/>
      <c r="F1382" s="45"/>
      <c r="G1382" s="45"/>
      <c r="H1382" s="45"/>
      <c r="I1382" s="45"/>
      <c r="J1382" s="45"/>
    </row>
    <row r="1383" spans="1:10" ht="14.1" customHeight="1" thickBot="1" x14ac:dyDescent="0.25">
      <c r="A1383" s="72" t="s">
        <v>15735</v>
      </c>
      <c r="B1383" s="72" t="s">
        <v>16146</v>
      </c>
      <c r="C1383" s="72" t="s">
        <v>15641</v>
      </c>
      <c r="D1383" s="72" t="s">
        <v>15251</v>
      </c>
      <c r="E1383" s="72" t="s">
        <v>6932</v>
      </c>
      <c r="F1383" s="72" t="s">
        <v>15280</v>
      </c>
      <c r="G1383" s="45"/>
      <c r="H1383" s="45"/>
      <c r="I1383" s="45"/>
      <c r="J1383" s="45"/>
    </row>
    <row r="1384" spans="1:10" ht="13.5" customHeight="1" x14ac:dyDescent="0.2">
      <c r="A1384" s="81">
        <v>83101501</v>
      </c>
      <c r="B1384" s="69" t="str">
        <f ca="1">IFERROR(INDEX(UNSPSCDes,MATCH(INDIRECT(ADDRESS(ROW(),COLUMN()-1,4)),UNSPSCCode,0)),"")</f>
        <v>Abastecimiento de agua</v>
      </c>
      <c r="C1384" s="81" t="s">
        <v>1449</v>
      </c>
      <c r="D1384" s="81">
        <v>720</v>
      </c>
      <c r="E1384" s="71">
        <v>49</v>
      </c>
      <c r="F1384" s="70">
        <f ca="1">INDIRECT(ADDRESS(ROW(),COLUMN()-2,4))*INDIRECT(ADDRESS(ROW(),COLUMN()-1,4))</f>
        <v>35280</v>
      </c>
      <c r="G1384" s="45"/>
      <c r="H1384" s="45"/>
      <c r="I1384" s="45"/>
      <c r="J1384" s="45"/>
    </row>
    <row r="1385" spans="1:10" ht="14.1" customHeight="1" x14ac:dyDescent="0.2">
      <c r="A1385" s="45"/>
      <c r="B1385" s="45"/>
      <c r="C1385" s="45"/>
      <c r="D1385" s="45"/>
      <c r="E1385" s="73" t="s">
        <v>12551</v>
      </c>
      <c r="F1385" s="74">
        <f ca="1">SUM(Table376[MONTO TOTAL ESTIMADO])</f>
        <v>35280</v>
      </c>
      <c r="G1385" s="45"/>
      <c r="H1385" s="45" t="str">
        <f>C1377</f>
        <v>Servicios</v>
      </c>
      <c r="I1385" s="45" t="str">
        <f>E1377</f>
        <v>No</v>
      </c>
      <c r="J1385" s="45" t="str">
        <f>D1377</f>
        <v>Compras Menores</v>
      </c>
    </row>
    <row r="1386" spans="1:10" ht="14.1" customHeight="1" thickBot="1" x14ac:dyDescent="0.3"/>
    <row r="1387" spans="1:10" ht="33.75" customHeight="1" thickBot="1" x14ac:dyDescent="0.25">
      <c r="A1387" s="64" t="s">
        <v>16382</v>
      </c>
      <c r="B1387" s="64" t="s">
        <v>161</v>
      </c>
      <c r="C1387" s="64" t="s">
        <v>11725</v>
      </c>
      <c r="D1387" s="64" t="s">
        <v>14378</v>
      </c>
      <c r="E1387" s="64" t="s">
        <v>10961</v>
      </c>
      <c r="F1387" s="64" t="s">
        <v>11094</v>
      </c>
      <c r="G1387" s="45"/>
      <c r="H1387" s="45"/>
      <c r="I1387" s="45"/>
      <c r="J1387" s="45"/>
    </row>
    <row r="1388" spans="1:10" ht="13.5" customHeight="1" thickBot="1" x14ac:dyDescent="0.25">
      <c r="A1388" s="66" t="s">
        <v>18875</v>
      </c>
      <c r="B1388" s="66" t="s">
        <v>18842</v>
      </c>
      <c r="C1388" s="66" t="s">
        <v>6798</v>
      </c>
      <c r="D1388" s="66" t="s">
        <v>17483</v>
      </c>
      <c r="E1388" s="66" t="s">
        <v>17854</v>
      </c>
      <c r="F1388" s="66"/>
      <c r="G1388" s="45"/>
      <c r="H1388" s="45"/>
      <c r="I1388" s="45"/>
      <c r="J1388" s="45"/>
    </row>
    <row r="1389" spans="1:10" ht="14.1" customHeight="1" thickBot="1" x14ac:dyDescent="0.25">
      <c r="A1389" s="106" t="s">
        <v>14828</v>
      </c>
      <c r="B1389" s="67" t="s">
        <v>8528</v>
      </c>
      <c r="C1389" s="76">
        <v>43201</v>
      </c>
      <c r="D1389" s="106" t="s">
        <v>9385</v>
      </c>
      <c r="E1389" s="67" t="s">
        <v>13094</v>
      </c>
      <c r="F1389" s="66" t="s">
        <v>3080</v>
      </c>
      <c r="G1389" s="45"/>
      <c r="H1389" s="45"/>
      <c r="I1389" s="45"/>
      <c r="J1389" s="45"/>
    </row>
    <row r="1390" spans="1:10" ht="14.1" customHeight="1" thickBot="1" x14ac:dyDescent="0.25">
      <c r="A1390" s="107"/>
      <c r="B1390" s="67" t="s">
        <v>1786</v>
      </c>
      <c r="C1390" s="92">
        <f>IF(C1389="","",IF(AND(MONTH(C1389)&gt;=1,MONTH(C1389)&lt;=3),1,IF(AND(MONTH(C1389)&gt;=4,MONTH(C1389)&lt;=6),2,IF(AND(MONTH(C1389)&gt;=7,MONTH(C1389)&lt;=9),3,4))))</f>
        <v>2</v>
      </c>
      <c r="D1390" s="107"/>
      <c r="E1390" s="67" t="s">
        <v>2417</v>
      </c>
      <c r="F1390" s="66" t="s">
        <v>14449</v>
      </c>
      <c r="G1390" s="45"/>
      <c r="H1390" s="45"/>
      <c r="I1390" s="45"/>
      <c r="J1390" s="45"/>
    </row>
    <row r="1391" spans="1:10" ht="14.1" customHeight="1" thickBot="1" x14ac:dyDescent="0.25">
      <c r="A1391" s="107"/>
      <c r="B1391" s="67" t="s">
        <v>12943</v>
      </c>
      <c r="C1391" s="76">
        <v>43252</v>
      </c>
      <c r="D1391" s="107"/>
      <c r="E1391" s="67" t="s">
        <v>3073</v>
      </c>
      <c r="F1391" s="66" t="s">
        <v>4621</v>
      </c>
      <c r="G1391" s="45"/>
      <c r="H1391" s="45"/>
      <c r="I1391" s="45"/>
      <c r="J1391" s="45"/>
    </row>
    <row r="1392" spans="1:10" ht="14.1" customHeight="1" thickBot="1" x14ac:dyDescent="0.25">
      <c r="A1392" s="107"/>
      <c r="B1392" s="67" t="s">
        <v>1786</v>
      </c>
      <c r="C1392" s="92">
        <f>IF(C1391="","",IF(AND(MONTH(C1391)&gt;=1,MONTH(C1391)&lt;=3),1,IF(AND(MONTH(C1391)&gt;=4,MONTH(C1391)&lt;=6),2,IF(AND(MONTH(C1391)&gt;=7,MONTH(C1391)&lt;=9),3,4))))</f>
        <v>2</v>
      </c>
      <c r="D1392" s="107"/>
      <c r="E1392" s="67" t="s">
        <v>13193</v>
      </c>
      <c r="F1392" s="66" t="s">
        <v>4621</v>
      </c>
      <c r="G1392" s="45"/>
      <c r="H1392" s="45"/>
      <c r="I1392" s="45"/>
      <c r="J1392" s="45"/>
    </row>
    <row r="1393" spans="1:10" ht="14.1" customHeight="1" thickBot="1" x14ac:dyDescent="0.25">
      <c r="A1393" s="45"/>
      <c r="B1393" s="45"/>
      <c r="C1393" s="45"/>
      <c r="D1393" s="45"/>
      <c r="E1393" s="45"/>
      <c r="F1393" s="45"/>
      <c r="G1393" s="45"/>
      <c r="H1393" s="45"/>
      <c r="I1393" s="45"/>
      <c r="J1393" s="45"/>
    </row>
    <row r="1394" spans="1:10" ht="14.1" customHeight="1" thickBot="1" x14ac:dyDescent="0.25">
      <c r="A1394" s="72" t="s">
        <v>15735</v>
      </c>
      <c r="B1394" s="72" t="s">
        <v>16146</v>
      </c>
      <c r="C1394" s="72" t="s">
        <v>15641</v>
      </c>
      <c r="D1394" s="72" t="s">
        <v>15251</v>
      </c>
      <c r="E1394" s="72" t="s">
        <v>6932</v>
      </c>
      <c r="F1394" s="72" t="s">
        <v>15280</v>
      </c>
      <c r="G1394" s="45"/>
      <c r="H1394" s="45"/>
      <c r="I1394" s="45"/>
      <c r="J1394" s="45"/>
    </row>
    <row r="1395" spans="1:10" ht="13.5" customHeight="1" x14ac:dyDescent="0.2">
      <c r="A1395" s="81">
        <v>83101501</v>
      </c>
      <c r="B1395" s="69" t="str">
        <f ca="1">IFERROR(INDEX(UNSPSCDes,MATCH(INDIRECT(ADDRESS(ROW(),COLUMN()-1,4)),UNSPSCCode,0)),"")</f>
        <v>Abastecimiento de agua</v>
      </c>
      <c r="C1395" s="81" t="s">
        <v>1449</v>
      </c>
      <c r="D1395" s="81">
        <v>720</v>
      </c>
      <c r="E1395" s="71">
        <v>49</v>
      </c>
      <c r="F1395" s="70">
        <f ca="1">INDIRECT(ADDRESS(ROW(),COLUMN()-2,4))*INDIRECT(ADDRESS(ROW(),COLUMN()-1,4))</f>
        <v>35280</v>
      </c>
      <c r="G1395" s="45"/>
      <c r="H1395" s="45"/>
      <c r="I1395" s="45"/>
      <c r="J1395" s="45"/>
    </row>
    <row r="1396" spans="1:10" ht="14.1" customHeight="1" x14ac:dyDescent="0.2">
      <c r="A1396" s="45"/>
      <c r="B1396" s="45"/>
      <c r="C1396" s="45"/>
      <c r="D1396" s="45"/>
      <c r="E1396" s="73" t="s">
        <v>12551</v>
      </c>
      <c r="F1396" s="74">
        <f ca="1">SUM(Table377[MONTO TOTAL ESTIMADO])</f>
        <v>35280</v>
      </c>
      <c r="G1396" s="45"/>
      <c r="H1396" s="45" t="str">
        <f>C1388</f>
        <v>Servicios</v>
      </c>
      <c r="I1396" s="45" t="str">
        <f>E1388</f>
        <v>No</v>
      </c>
      <c r="J1396" s="45" t="str">
        <f>D1388</f>
        <v>Compras Menores</v>
      </c>
    </row>
    <row r="1397" spans="1:10" ht="14.1" customHeight="1" thickBot="1" x14ac:dyDescent="0.3"/>
    <row r="1398" spans="1:10" ht="33.75" customHeight="1" thickBot="1" x14ac:dyDescent="0.25">
      <c r="A1398" s="64" t="s">
        <v>16382</v>
      </c>
      <c r="B1398" s="64" t="s">
        <v>161</v>
      </c>
      <c r="C1398" s="64" t="s">
        <v>11725</v>
      </c>
      <c r="D1398" s="64" t="s">
        <v>14378</v>
      </c>
      <c r="E1398" s="64" t="s">
        <v>10961</v>
      </c>
      <c r="F1398" s="64" t="s">
        <v>11094</v>
      </c>
      <c r="G1398" s="45"/>
      <c r="H1398" s="45"/>
      <c r="I1398" s="45"/>
      <c r="J1398" s="45"/>
    </row>
    <row r="1399" spans="1:10" ht="13.5" customHeight="1" thickBot="1" x14ac:dyDescent="0.25">
      <c r="A1399" s="66" t="s">
        <v>18875</v>
      </c>
      <c r="B1399" s="66" t="s">
        <v>18842</v>
      </c>
      <c r="C1399" s="66" t="s">
        <v>6798</v>
      </c>
      <c r="D1399" s="66" t="s">
        <v>17483</v>
      </c>
      <c r="E1399" s="66" t="s">
        <v>17854</v>
      </c>
      <c r="F1399" s="66"/>
      <c r="G1399" s="45"/>
      <c r="H1399" s="45"/>
      <c r="I1399" s="45"/>
      <c r="J1399" s="45"/>
    </row>
    <row r="1400" spans="1:10" ht="14.1" customHeight="1" thickBot="1" x14ac:dyDescent="0.25">
      <c r="A1400" s="106" t="s">
        <v>14828</v>
      </c>
      <c r="B1400" s="67" t="s">
        <v>8528</v>
      </c>
      <c r="C1400" s="76">
        <v>43293</v>
      </c>
      <c r="D1400" s="106" t="s">
        <v>9385</v>
      </c>
      <c r="E1400" s="67" t="s">
        <v>13094</v>
      </c>
      <c r="F1400" s="66" t="s">
        <v>3080</v>
      </c>
      <c r="G1400" s="45"/>
      <c r="H1400" s="45"/>
      <c r="I1400" s="45"/>
      <c r="J1400" s="45"/>
    </row>
    <row r="1401" spans="1:10" ht="14.1" customHeight="1" thickBot="1" x14ac:dyDescent="0.25">
      <c r="A1401" s="107"/>
      <c r="B1401" s="67" t="s">
        <v>1786</v>
      </c>
      <c r="C1401" s="92">
        <f>IF(C1400="","",IF(AND(MONTH(C1400)&gt;=1,MONTH(C1400)&lt;=3),1,IF(AND(MONTH(C1400)&gt;=4,MONTH(C1400)&lt;=6),2,IF(AND(MONTH(C1400)&gt;=7,MONTH(C1400)&lt;=9),3,4))))</f>
        <v>3</v>
      </c>
      <c r="D1401" s="107"/>
      <c r="E1401" s="67" t="s">
        <v>2417</v>
      </c>
      <c r="F1401" s="66" t="s">
        <v>14449</v>
      </c>
      <c r="G1401" s="45"/>
      <c r="H1401" s="45"/>
      <c r="I1401" s="45"/>
      <c r="J1401" s="45"/>
    </row>
    <row r="1402" spans="1:10" ht="14.1" customHeight="1" thickBot="1" x14ac:dyDescent="0.25">
      <c r="A1402" s="107"/>
      <c r="B1402" s="67" t="s">
        <v>12943</v>
      </c>
      <c r="C1402" s="76">
        <v>43347</v>
      </c>
      <c r="D1402" s="107"/>
      <c r="E1402" s="67" t="s">
        <v>3073</v>
      </c>
      <c r="F1402" s="66" t="s">
        <v>4621</v>
      </c>
      <c r="G1402" s="45"/>
      <c r="H1402" s="45"/>
      <c r="I1402" s="45"/>
      <c r="J1402" s="45"/>
    </row>
    <row r="1403" spans="1:10" ht="14.1" customHeight="1" thickBot="1" x14ac:dyDescent="0.25">
      <c r="A1403" s="107"/>
      <c r="B1403" s="67" t="s">
        <v>1786</v>
      </c>
      <c r="C1403" s="92">
        <f>IF(C1402="","",IF(AND(MONTH(C1402)&gt;=1,MONTH(C1402)&lt;=3),1,IF(AND(MONTH(C1402)&gt;=4,MONTH(C1402)&lt;=6),2,IF(AND(MONTH(C1402)&gt;=7,MONTH(C1402)&lt;=9),3,4))))</f>
        <v>3</v>
      </c>
      <c r="D1403" s="107"/>
      <c r="E1403" s="67" t="s">
        <v>13193</v>
      </c>
      <c r="F1403" s="66" t="s">
        <v>4621</v>
      </c>
      <c r="G1403" s="45"/>
      <c r="H1403" s="45"/>
      <c r="I1403" s="45"/>
      <c r="J1403" s="45"/>
    </row>
    <row r="1404" spans="1:10" ht="14.1" customHeight="1" thickBot="1" x14ac:dyDescent="0.25">
      <c r="A1404" s="45"/>
      <c r="B1404" s="45"/>
      <c r="C1404" s="45"/>
      <c r="D1404" s="45"/>
      <c r="E1404" s="45"/>
      <c r="F1404" s="45"/>
      <c r="G1404" s="45"/>
      <c r="H1404" s="45"/>
      <c r="I1404" s="45"/>
      <c r="J1404" s="45"/>
    </row>
    <row r="1405" spans="1:10" ht="14.1" customHeight="1" thickBot="1" x14ac:dyDescent="0.25">
      <c r="A1405" s="72" t="s">
        <v>15735</v>
      </c>
      <c r="B1405" s="72" t="s">
        <v>16146</v>
      </c>
      <c r="C1405" s="72" t="s">
        <v>15641</v>
      </c>
      <c r="D1405" s="72" t="s">
        <v>15251</v>
      </c>
      <c r="E1405" s="72" t="s">
        <v>6932</v>
      </c>
      <c r="F1405" s="72" t="s">
        <v>15280</v>
      </c>
      <c r="G1405" s="45"/>
      <c r="H1405" s="45"/>
      <c r="I1405" s="45"/>
      <c r="J1405" s="45"/>
    </row>
    <row r="1406" spans="1:10" ht="13.5" customHeight="1" x14ac:dyDescent="0.2">
      <c r="A1406" s="81">
        <v>83101501</v>
      </c>
      <c r="B1406" s="69" t="str">
        <f ca="1">IFERROR(INDEX(UNSPSCDes,MATCH(INDIRECT(ADDRESS(ROW(),COLUMN()-1,4)),UNSPSCCode,0)),"")</f>
        <v>Abastecimiento de agua</v>
      </c>
      <c r="C1406" s="81" t="s">
        <v>1449</v>
      </c>
      <c r="D1406" s="81">
        <v>720</v>
      </c>
      <c r="E1406" s="71">
        <v>49</v>
      </c>
      <c r="F1406" s="70">
        <f ca="1">INDIRECT(ADDRESS(ROW(),COLUMN()-2,4))*INDIRECT(ADDRESS(ROW(),COLUMN()-1,4))</f>
        <v>35280</v>
      </c>
      <c r="G1406" s="45"/>
      <c r="H1406" s="45"/>
      <c r="I1406" s="45"/>
      <c r="J1406" s="45"/>
    </row>
    <row r="1407" spans="1:10" ht="14.1" customHeight="1" x14ac:dyDescent="0.2">
      <c r="A1407" s="45"/>
      <c r="B1407" s="45"/>
      <c r="C1407" s="45"/>
      <c r="D1407" s="45"/>
      <c r="E1407" s="73" t="s">
        <v>12551</v>
      </c>
      <c r="F1407" s="74">
        <f ca="1">SUM(Table378[MONTO TOTAL ESTIMADO])</f>
        <v>35280</v>
      </c>
      <c r="G1407" s="45"/>
      <c r="H1407" s="45" t="str">
        <f>C1399</f>
        <v>Servicios</v>
      </c>
      <c r="I1407" s="45" t="str">
        <f>E1399</f>
        <v>No</v>
      </c>
      <c r="J1407" s="45" t="str">
        <f>D1399</f>
        <v>Compras Menores</v>
      </c>
    </row>
    <row r="1408" spans="1:10" ht="14.1" customHeight="1" thickBot="1" x14ac:dyDescent="0.3"/>
    <row r="1409" spans="1:10" ht="33.75" customHeight="1" thickBot="1" x14ac:dyDescent="0.25">
      <c r="A1409" s="64" t="s">
        <v>16382</v>
      </c>
      <c r="B1409" s="64" t="s">
        <v>161</v>
      </c>
      <c r="C1409" s="64" t="s">
        <v>11725</v>
      </c>
      <c r="D1409" s="64" t="s">
        <v>14378</v>
      </c>
      <c r="E1409" s="64" t="s">
        <v>10961</v>
      </c>
      <c r="F1409" s="64" t="s">
        <v>11094</v>
      </c>
      <c r="G1409" s="45"/>
      <c r="H1409" s="45"/>
      <c r="I1409" s="45"/>
      <c r="J1409" s="45"/>
    </row>
    <row r="1410" spans="1:10" ht="13.5" customHeight="1" thickBot="1" x14ac:dyDescent="0.25">
      <c r="A1410" s="66" t="s">
        <v>18875</v>
      </c>
      <c r="B1410" s="66" t="s">
        <v>18842</v>
      </c>
      <c r="C1410" s="66" t="s">
        <v>6798</v>
      </c>
      <c r="D1410" s="66" t="s">
        <v>17483</v>
      </c>
      <c r="E1410" s="66" t="s">
        <v>17854</v>
      </c>
      <c r="F1410" s="66"/>
      <c r="G1410" s="45"/>
      <c r="H1410" s="45"/>
      <c r="I1410" s="45"/>
      <c r="J1410" s="45"/>
    </row>
    <row r="1411" spans="1:10" ht="14.1" customHeight="1" thickBot="1" x14ac:dyDescent="0.25">
      <c r="A1411" s="106" t="s">
        <v>14828</v>
      </c>
      <c r="B1411" s="67" t="s">
        <v>8528</v>
      </c>
      <c r="C1411" s="76">
        <v>43374</v>
      </c>
      <c r="D1411" s="106" t="s">
        <v>9385</v>
      </c>
      <c r="E1411" s="67" t="s">
        <v>13094</v>
      </c>
      <c r="F1411" s="66" t="s">
        <v>3080</v>
      </c>
      <c r="G1411" s="45"/>
      <c r="H1411" s="45"/>
      <c r="I1411" s="45"/>
      <c r="J1411" s="45"/>
    </row>
    <row r="1412" spans="1:10" ht="14.1" customHeight="1" thickBot="1" x14ac:dyDescent="0.25">
      <c r="A1412" s="107"/>
      <c r="B1412" s="67" t="s">
        <v>1786</v>
      </c>
      <c r="C1412" s="92">
        <f>IF(C1411="","",IF(AND(MONTH(C1411)&gt;=1,MONTH(C1411)&lt;=3),1,IF(AND(MONTH(C1411)&gt;=4,MONTH(C1411)&lt;=6),2,IF(AND(MONTH(C1411)&gt;=7,MONTH(C1411)&lt;=9),3,4))))</f>
        <v>4</v>
      </c>
      <c r="D1412" s="107"/>
      <c r="E1412" s="67" t="s">
        <v>2417</v>
      </c>
      <c r="F1412" s="66" t="s">
        <v>14449</v>
      </c>
      <c r="G1412" s="45"/>
      <c r="H1412" s="45"/>
      <c r="I1412" s="45"/>
      <c r="J1412" s="45"/>
    </row>
    <row r="1413" spans="1:10" ht="14.1" customHeight="1" thickBot="1" x14ac:dyDescent="0.25">
      <c r="A1413" s="107"/>
      <c r="B1413" s="67" t="s">
        <v>12943</v>
      </c>
      <c r="C1413" s="76">
        <v>43427</v>
      </c>
      <c r="D1413" s="107"/>
      <c r="E1413" s="67" t="s">
        <v>3073</v>
      </c>
      <c r="F1413" s="66" t="s">
        <v>4621</v>
      </c>
      <c r="G1413" s="45"/>
      <c r="H1413" s="45"/>
      <c r="I1413" s="45"/>
      <c r="J1413" s="45"/>
    </row>
    <row r="1414" spans="1:10" ht="14.1" customHeight="1" thickBot="1" x14ac:dyDescent="0.25">
      <c r="A1414" s="107"/>
      <c r="B1414" s="67" t="s">
        <v>1786</v>
      </c>
      <c r="C1414" s="92">
        <f>IF(C1413="","",IF(AND(MONTH(C1413)&gt;=1,MONTH(C1413)&lt;=3),1,IF(AND(MONTH(C1413)&gt;=4,MONTH(C1413)&lt;=6),2,IF(AND(MONTH(C1413)&gt;=7,MONTH(C1413)&lt;=9),3,4))))</f>
        <v>4</v>
      </c>
      <c r="D1414" s="107"/>
      <c r="E1414" s="67" t="s">
        <v>13193</v>
      </c>
      <c r="F1414" s="66" t="s">
        <v>4621</v>
      </c>
      <c r="G1414" s="45"/>
      <c r="H1414" s="45"/>
      <c r="I1414" s="45"/>
      <c r="J1414" s="45"/>
    </row>
    <row r="1415" spans="1:10" ht="14.1" customHeight="1" thickBot="1" x14ac:dyDescent="0.25">
      <c r="A1415" s="45"/>
      <c r="B1415" s="45"/>
      <c r="C1415" s="45"/>
      <c r="D1415" s="45"/>
      <c r="E1415" s="45"/>
      <c r="F1415" s="45"/>
      <c r="G1415" s="45"/>
      <c r="H1415" s="45"/>
      <c r="I1415" s="45"/>
      <c r="J1415" s="45"/>
    </row>
    <row r="1416" spans="1:10" ht="14.1" customHeight="1" thickBot="1" x14ac:dyDescent="0.25">
      <c r="A1416" s="72" t="s">
        <v>15735</v>
      </c>
      <c r="B1416" s="72" t="s">
        <v>16146</v>
      </c>
      <c r="C1416" s="72" t="s">
        <v>15641</v>
      </c>
      <c r="D1416" s="72" t="s">
        <v>15251</v>
      </c>
      <c r="E1416" s="72" t="s">
        <v>6932</v>
      </c>
      <c r="F1416" s="72" t="s">
        <v>15280</v>
      </c>
      <c r="G1416" s="45"/>
      <c r="H1416" s="45"/>
      <c r="I1416" s="45"/>
      <c r="J1416" s="45"/>
    </row>
    <row r="1417" spans="1:10" ht="13.5" customHeight="1" x14ac:dyDescent="0.2">
      <c r="A1417" s="81">
        <v>83101501</v>
      </c>
      <c r="B1417" s="69" t="str">
        <f ca="1">IFERROR(INDEX(UNSPSCDes,MATCH(INDIRECT(ADDRESS(ROW(),COLUMN()-1,4)),UNSPSCCode,0)),"")</f>
        <v>Abastecimiento de agua</v>
      </c>
      <c r="C1417" s="81" t="s">
        <v>1449</v>
      </c>
      <c r="D1417" s="81">
        <v>720</v>
      </c>
      <c r="E1417" s="71">
        <v>49</v>
      </c>
      <c r="F1417" s="70">
        <f ca="1">INDIRECT(ADDRESS(ROW(),COLUMN()-2,4))*INDIRECT(ADDRESS(ROW(),COLUMN()-1,4))</f>
        <v>35280</v>
      </c>
      <c r="G1417" s="45"/>
      <c r="H1417" s="45"/>
      <c r="I1417" s="45"/>
      <c r="J1417" s="45"/>
    </row>
    <row r="1418" spans="1:10" ht="14.1" customHeight="1" x14ac:dyDescent="0.2">
      <c r="A1418" s="45"/>
      <c r="B1418" s="45"/>
      <c r="C1418" s="45"/>
      <c r="D1418" s="45"/>
      <c r="E1418" s="73" t="s">
        <v>12551</v>
      </c>
      <c r="F1418" s="74">
        <f ca="1">SUM(Table379[MONTO TOTAL ESTIMADO])</f>
        <v>35280</v>
      </c>
      <c r="G1418" s="45"/>
      <c r="H1418" s="45" t="str">
        <f>C1410</f>
        <v>Servicios</v>
      </c>
      <c r="I1418" s="45" t="str">
        <f>E1410</f>
        <v>No</v>
      </c>
      <c r="J1418" s="45" t="str">
        <f>D1410</f>
        <v>Compras Menores</v>
      </c>
    </row>
    <row r="1419" spans="1:10" ht="14.1" customHeight="1" thickBot="1" x14ac:dyDescent="0.3"/>
    <row r="1420" spans="1:10" ht="33.75" customHeight="1" thickBot="1" x14ac:dyDescent="0.25">
      <c r="A1420" s="64" t="s">
        <v>16382</v>
      </c>
      <c r="B1420" s="64" t="s">
        <v>161</v>
      </c>
      <c r="C1420" s="64" t="s">
        <v>11725</v>
      </c>
      <c r="D1420" s="64" t="s">
        <v>14378</v>
      </c>
      <c r="E1420" s="64" t="s">
        <v>10961</v>
      </c>
      <c r="F1420" s="64" t="s">
        <v>11094</v>
      </c>
      <c r="G1420" s="45"/>
      <c r="H1420" s="45"/>
      <c r="I1420" s="45"/>
      <c r="J1420" s="45"/>
    </row>
    <row r="1421" spans="1:10" ht="13.5" customHeight="1" thickBot="1" x14ac:dyDescent="0.25">
      <c r="A1421" s="66" t="s">
        <v>18876</v>
      </c>
      <c r="B1421" s="66" t="s">
        <v>18842</v>
      </c>
      <c r="C1421" s="66" t="s">
        <v>17798</v>
      </c>
      <c r="D1421" s="66" t="s">
        <v>17483</v>
      </c>
      <c r="E1421" s="66" t="s">
        <v>17854</v>
      </c>
      <c r="F1421" s="66"/>
      <c r="G1421" s="45"/>
      <c r="H1421" s="45"/>
      <c r="I1421" s="45"/>
      <c r="J1421" s="45"/>
    </row>
    <row r="1422" spans="1:10" ht="14.1" customHeight="1" thickBot="1" x14ac:dyDescent="0.25">
      <c r="A1422" s="106" t="s">
        <v>14828</v>
      </c>
      <c r="B1422" s="67" t="s">
        <v>8528</v>
      </c>
      <c r="C1422" s="76">
        <v>43201</v>
      </c>
      <c r="D1422" s="106" t="s">
        <v>9385</v>
      </c>
      <c r="E1422" s="67" t="s">
        <v>13094</v>
      </c>
      <c r="F1422" s="66" t="s">
        <v>3080</v>
      </c>
      <c r="G1422" s="45"/>
      <c r="H1422" s="45"/>
      <c r="I1422" s="45"/>
      <c r="J1422" s="45"/>
    </row>
    <row r="1423" spans="1:10" ht="14.1" customHeight="1" thickBot="1" x14ac:dyDescent="0.25">
      <c r="A1423" s="107"/>
      <c r="B1423" s="67" t="s">
        <v>1786</v>
      </c>
      <c r="C1423" s="92">
        <f>IF(C1422="","",IF(AND(MONTH(C1422)&gt;=1,MONTH(C1422)&lt;=3),1,IF(AND(MONTH(C1422)&gt;=4,MONTH(C1422)&lt;=6),2,IF(AND(MONTH(C1422)&gt;=7,MONTH(C1422)&lt;=9),3,4))))</f>
        <v>2</v>
      </c>
      <c r="D1423" s="107"/>
      <c r="E1423" s="67" t="s">
        <v>2417</v>
      </c>
      <c r="F1423" s="66" t="s">
        <v>14449</v>
      </c>
      <c r="G1423" s="45"/>
      <c r="H1423" s="45"/>
      <c r="I1423" s="45"/>
      <c r="J1423" s="45"/>
    </row>
    <row r="1424" spans="1:10" ht="14.1" customHeight="1" thickBot="1" x14ac:dyDescent="0.25">
      <c r="A1424" s="107"/>
      <c r="B1424" s="67" t="s">
        <v>12943</v>
      </c>
      <c r="C1424" s="76">
        <v>43252</v>
      </c>
      <c r="D1424" s="107"/>
      <c r="E1424" s="67" t="s">
        <v>3073</v>
      </c>
      <c r="F1424" s="66" t="s">
        <v>4621</v>
      </c>
      <c r="G1424" s="45"/>
      <c r="H1424" s="45"/>
      <c r="I1424" s="45"/>
      <c r="J1424" s="45"/>
    </row>
    <row r="1425" spans="1:10" ht="14.1" customHeight="1" thickBot="1" x14ac:dyDescent="0.25">
      <c r="A1425" s="107"/>
      <c r="B1425" s="67" t="s">
        <v>1786</v>
      </c>
      <c r="C1425" s="92">
        <f>IF(C1424="","",IF(AND(MONTH(C1424)&gt;=1,MONTH(C1424)&lt;=3),1,IF(AND(MONTH(C1424)&gt;=4,MONTH(C1424)&lt;=6),2,IF(AND(MONTH(C1424)&gt;=7,MONTH(C1424)&lt;=9),3,4))))</f>
        <v>2</v>
      </c>
      <c r="D1425" s="107"/>
      <c r="E1425" s="67" t="s">
        <v>13193</v>
      </c>
      <c r="F1425" s="66" t="s">
        <v>4621</v>
      </c>
      <c r="G1425" s="45"/>
      <c r="H1425" s="45"/>
      <c r="I1425" s="45"/>
      <c r="J1425" s="45"/>
    </row>
    <row r="1426" spans="1:10" ht="14.1" customHeight="1" thickBot="1" x14ac:dyDescent="0.25">
      <c r="A1426" s="45"/>
      <c r="B1426" s="45"/>
      <c r="C1426" s="45"/>
      <c r="D1426" s="45"/>
      <c r="E1426" s="45"/>
      <c r="F1426" s="45"/>
      <c r="G1426" s="45"/>
      <c r="H1426" s="45"/>
      <c r="I1426" s="45"/>
      <c r="J1426" s="45"/>
    </row>
    <row r="1427" spans="1:10" ht="14.1" customHeight="1" thickBot="1" x14ac:dyDescent="0.25">
      <c r="A1427" s="72" t="s">
        <v>15735</v>
      </c>
      <c r="B1427" s="72" t="s">
        <v>16146</v>
      </c>
      <c r="C1427" s="72" t="s">
        <v>15641</v>
      </c>
      <c r="D1427" s="72" t="s">
        <v>15251</v>
      </c>
      <c r="E1427" s="72" t="s">
        <v>6932</v>
      </c>
      <c r="F1427" s="72" t="s">
        <v>15280</v>
      </c>
      <c r="G1427" s="45"/>
      <c r="H1427" s="45"/>
      <c r="I1427" s="45"/>
      <c r="J1427" s="45"/>
    </row>
    <row r="1428" spans="1:10" ht="13.5" customHeight="1" x14ac:dyDescent="0.2">
      <c r="A1428" s="81">
        <v>60121006</v>
      </c>
      <c r="B1428" s="69" t="str">
        <f ca="1">IFERROR(INDEX(UNSPSCDes,MATCH(INDIRECT(ADDRESS(ROW(),COLUMN()-1,4)),UNSPSCCode,0)),"")</f>
        <v>Cuadros</v>
      </c>
      <c r="C1428" s="81" t="s">
        <v>1449</v>
      </c>
      <c r="D1428" s="81">
        <v>1</v>
      </c>
      <c r="E1428" s="71">
        <v>13000</v>
      </c>
      <c r="F1428" s="70">
        <f ca="1">INDIRECT(ADDRESS(ROW(),COLUMN()-2,4))*INDIRECT(ADDRESS(ROW(),COLUMN()-1,4))</f>
        <v>13000</v>
      </c>
      <c r="G1428" s="45"/>
      <c r="H1428" s="45"/>
      <c r="I1428" s="45"/>
      <c r="J1428" s="45"/>
    </row>
    <row r="1429" spans="1:10" ht="14.1" customHeight="1" x14ac:dyDescent="0.2">
      <c r="A1429" s="45"/>
      <c r="B1429" s="45"/>
      <c r="C1429" s="45"/>
      <c r="D1429" s="45"/>
      <c r="E1429" s="73" t="s">
        <v>12551</v>
      </c>
      <c r="F1429" s="74">
        <f ca="1">SUM(Table380[MONTO TOTAL ESTIMADO])</f>
        <v>13000</v>
      </c>
      <c r="G1429" s="45"/>
      <c r="H1429" s="45" t="str">
        <f>C1421</f>
        <v>Bienes</v>
      </c>
      <c r="I1429" s="45" t="str">
        <f>E1421</f>
        <v>No</v>
      </c>
      <c r="J1429" s="45" t="str">
        <f>D1421</f>
        <v>Compras Menores</v>
      </c>
    </row>
    <row r="1430" spans="1:10" ht="14.1" customHeight="1" thickBot="1" x14ac:dyDescent="0.3"/>
    <row r="1431" spans="1:10" ht="33.75" customHeight="1" thickBot="1" x14ac:dyDescent="0.25">
      <c r="A1431" s="64" t="s">
        <v>16382</v>
      </c>
      <c r="B1431" s="64" t="s">
        <v>161</v>
      </c>
      <c r="C1431" s="64" t="s">
        <v>11725</v>
      </c>
      <c r="D1431" s="64" t="s">
        <v>14378</v>
      </c>
      <c r="E1431" s="64" t="s">
        <v>10961</v>
      </c>
      <c r="F1431" s="64" t="s">
        <v>11094</v>
      </c>
      <c r="G1431" s="45"/>
      <c r="H1431" s="45"/>
      <c r="I1431" s="45"/>
      <c r="J1431" s="45"/>
    </row>
    <row r="1432" spans="1:10" ht="13.5" customHeight="1" thickBot="1" x14ac:dyDescent="0.25">
      <c r="A1432" s="66" t="s">
        <v>18877</v>
      </c>
      <c r="B1432" s="66" t="s">
        <v>18842</v>
      </c>
      <c r="C1432" s="66" t="s">
        <v>17798</v>
      </c>
      <c r="D1432" s="66" t="s">
        <v>17483</v>
      </c>
      <c r="E1432" s="66" t="s">
        <v>17854</v>
      </c>
      <c r="F1432" s="66"/>
      <c r="G1432" s="45"/>
      <c r="H1432" s="45"/>
      <c r="I1432" s="45"/>
      <c r="J1432" s="45"/>
    </row>
    <row r="1433" spans="1:10" ht="14.1" customHeight="1" thickBot="1" x14ac:dyDescent="0.25">
      <c r="A1433" s="106" t="s">
        <v>14828</v>
      </c>
      <c r="B1433" s="67" t="s">
        <v>8528</v>
      </c>
      <c r="C1433" s="76">
        <v>43122</v>
      </c>
      <c r="D1433" s="106" t="s">
        <v>9385</v>
      </c>
      <c r="E1433" s="67" t="s">
        <v>13094</v>
      </c>
      <c r="F1433" s="66" t="s">
        <v>3080</v>
      </c>
      <c r="G1433" s="45"/>
      <c r="H1433" s="45"/>
      <c r="I1433" s="45"/>
      <c r="J1433" s="45"/>
    </row>
    <row r="1434" spans="1:10" ht="14.1" customHeight="1" thickBot="1" x14ac:dyDescent="0.25">
      <c r="A1434" s="107"/>
      <c r="B1434" s="67" t="s">
        <v>1786</v>
      </c>
      <c r="C1434" s="92">
        <f>IF(C1433="","",IF(AND(MONTH(C1433)&gt;=1,MONTH(C1433)&lt;=3),1,IF(AND(MONTH(C1433)&gt;=4,MONTH(C1433)&lt;=6),2,IF(AND(MONTH(C1433)&gt;=7,MONTH(C1433)&lt;=9),3,4))))</f>
        <v>1</v>
      </c>
      <c r="D1434" s="107"/>
      <c r="E1434" s="67" t="s">
        <v>2417</v>
      </c>
      <c r="F1434" s="66" t="s">
        <v>14449</v>
      </c>
      <c r="G1434" s="45"/>
      <c r="H1434" s="45"/>
      <c r="I1434" s="45"/>
      <c r="J1434" s="45"/>
    </row>
    <row r="1435" spans="1:10" ht="14.1" customHeight="1" thickBot="1" x14ac:dyDescent="0.25">
      <c r="A1435" s="107"/>
      <c r="B1435" s="67" t="s">
        <v>12943</v>
      </c>
      <c r="C1435" s="76">
        <v>43165</v>
      </c>
      <c r="D1435" s="107"/>
      <c r="E1435" s="67" t="s">
        <v>3073</v>
      </c>
      <c r="F1435" s="66" t="s">
        <v>4621</v>
      </c>
      <c r="G1435" s="45"/>
      <c r="H1435" s="45"/>
      <c r="I1435" s="45"/>
      <c r="J1435" s="45"/>
    </row>
    <row r="1436" spans="1:10" ht="14.1" customHeight="1" thickBot="1" x14ac:dyDescent="0.25">
      <c r="A1436" s="107"/>
      <c r="B1436" s="67" t="s">
        <v>1786</v>
      </c>
      <c r="C1436" s="92">
        <f>IF(C1435="","",IF(AND(MONTH(C1435)&gt;=1,MONTH(C1435)&lt;=3),1,IF(AND(MONTH(C1435)&gt;=4,MONTH(C1435)&lt;=6),2,IF(AND(MONTH(C1435)&gt;=7,MONTH(C1435)&lt;=9),3,4))))</f>
        <v>1</v>
      </c>
      <c r="D1436" s="107"/>
      <c r="E1436" s="67" t="s">
        <v>13193</v>
      </c>
      <c r="F1436" s="66" t="s">
        <v>4621</v>
      </c>
      <c r="G1436" s="45"/>
      <c r="H1436" s="45"/>
      <c r="I1436" s="45"/>
      <c r="J1436" s="45"/>
    </row>
    <row r="1437" spans="1:10" ht="14.1" customHeight="1" thickBot="1" x14ac:dyDescent="0.25">
      <c r="A1437" s="45"/>
      <c r="B1437" s="45"/>
      <c r="C1437" s="45"/>
      <c r="D1437" s="45"/>
      <c r="E1437" s="45"/>
      <c r="F1437" s="45"/>
      <c r="G1437" s="45"/>
      <c r="H1437" s="45"/>
      <c r="I1437" s="45"/>
      <c r="J1437" s="45"/>
    </row>
    <row r="1438" spans="1:10" ht="14.1" customHeight="1" thickBot="1" x14ac:dyDescent="0.25">
      <c r="A1438" s="72" t="s">
        <v>15735</v>
      </c>
      <c r="B1438" s="72" t="s">
        <v>16146</v>
      </c>
      <c r="C1438" s="72" t="s">
        <v>15641</v>
      </c>
      <c r="D1438" s="72" t="s">
        <v>15251</v>
      </c>
      <c r="E1438" s="72" t="s">
        <v>6932</v>
      </c>
      <c r="F1438" s="72" t="s">
        <v>15280</v>
      </c>
      <c r="G1438" s="45"/>
      <c r="H1438" s="45"/>
      <c r="I1438" s="45"/>
      <c r="J1438" s="45"/>
    </row>
    <row r="1439" spans="1:10" ht="13.5" customHeight="1" x14ac:dyDescent="0.2">
      <c r="A1439" s="81">
        <v>44121701</v>
      </c>
      <c r="B1439" s="69" t="str">
        <f t="shared" ref="B1439:B1470" ca="1" si="82">IFERROR(INDEX(UNSPSCDes,MATCH(INDIRECT(ADDRESS(ROW(),COLUMN()-1,4)),UNSPSCCode,0)),"")</f>
        <v>Bolígrafos</v>
      </c>
      <c r="C1439" s="81" t="s">
        <v>16988</v>
      </c>
      <c r="D1439" s="81">
        <v>10</v>
      </c>
      <c r="E1439" s="71">
        <v>125</v>
      </c>
      <c r="F1439" s="70">
        <f t="shared" ref="F1439:F1470" ca="1" si="83">INDIRECT(ADDRESS(ROW(),COLUMN()-2,4))*INDIRECT(ADDRESS(ROW(),COLUMN()-1,4))</f>
        <v>1250</v>
      </c>
      <c r="G1439" s="45"/>
      <c r="H1439" s="45"/>
      <c r="I1439" s="45"/>
      <c r="J1439" s="45"/>
    </row>
    <row r="1440" spans="1:10" ht="13.5" customHeight="1" x14ac:dyDescent="0.2">
      <c r="A1440" s="81">
        <v>44121701</v>
      </c>
      <c r="B1440" s="69" t="str">
        <f t="shared" ca="1" si="82"/>
        <v>Bolígrafos</v>
      </c>
      <c r="C1440" s="81" t="s">
        <v>16988</v>
      </c>
      <c r="D1440" s="81">
        <v>85</v>
      </c>
      <c r="E1440" s="71">
        <v>125</v>
      </c>
      <c r="F1440" s="70">
        <f t="shared" ca="1" si="83"/>
        <v>10625</v>
      </c>
      <c r="G1440" s="45"/>
      <c r="H1440" s="45"/>
      <c r="I1440" s="45"/>
      <c r="J1440" s="45"/>
    </row>
    <row r="1441" spans="1:10" ht="13.5" customHeight="1" x14ac:dyDescent="0.2">
      <c r="A1441" s="81">
        <v>44121706</v>
      </c>
      <c r="B1441" s="69" t="str">
        <f t="shared" ca="1" si="82"/>
        <v>Lápices de madera</v>
      </c>
      <c r="C1441" s="81" t="s">
        <v>16988</v>
      </c>
      <c r="D1441" s="81">
        <v>50</v>
      </c>
      <c r="E1441" s="71">
        <v>85</v>
      </c>
      <c r="F1441" s="70">
        <f t="shared" ca="1" si="83"/>
        <v>4250</v>
      </c>
      <c r="G1441" s="45"/>
      <c r="H1441" s="45"/>
      <c r="I1441" s="45"/>
      <c r="J1441" s="45"/>
    </row>
    <row r="1442" spans="1:10" ht="13.5" customHeight="1" x14ac:dyDescent="0.2">
      <c r="A1442" s="81">
        <v>44112005</v>
      </c>
      <c r="B1442" s="69" t="str">
        <f t="shared" ca="1" si="82"/>
        <v>Libretas de citas o repuestos</v>
      </c>
      <c r="C1442" s="81" t="s">
        <v>1449</v>
      </c>
      <c r="D1442" s="81">
        <v>180</v>
      </c>
      <c r="E1442" s="71">
        <v>35</v>
      </c>
      <c r="F1442" s="70">
        <f t="shared" ca="1" si="83"/>
        <v>6300</v>
      </c>
      <c r="G1442" s="45"/>
      <c r="H1442" s="45"/>
      <c r="I1442" s="45"/>
      <c r="J1442" s="45"/>
    </row>
    <row r="1443" spans="1:10" ht="13.5" customHeight="1" x14ac:dyDescent="0.2">
      <c r="A1443" s="81">
        <v>14111530</v>
      </c>
      <c r="B1443" s="69" t="str">
        <f t="shared" ca="1" si="82"/>
        <v>Papel de notas autoadhesivas</v>
      </c>
      <c r="C1443" s="81" t="s">
        <v>4734</v>
      </c>
      <c r="D1443" s="81">
        <v>2</v>
      </c>
      <c r="E1443" s="71">
        <v>125</v>
      </c>
      <c r="F1443" s="70">
        <f t="shared" ca="1" si="83"/>
        <v>250</v>
      </c>
      <c r="G1443" s="45"/>
      <c r="H1443" s="45"/>
      <c r="I1443" s="45"/>
      <c r="J1443" s="45"/>
    </row>
    <row r="1444" spans="1:10" ht="13.5" customHeight="1" x14ac:dyDescent="0.2">
      <c r="A1444" s="81">
        <v>14111530</v>
      </c>
      <c r="B1444" s="69" t="str">
        <f t="shared" ca="1" si="82"/>
        <v>Papel de notas autoadhesivas</v>
      </c>
      <c r="C1444" s="81" t="s">
        <v>4734</v>
      </c>
      <c r="D1444" s="81">
        <v>12</v>
      </c>
      <c r="E1444" s="71">
        <v>135</v>
      </c>
      <c r="F1444" s="70">
        <f t="shared" ca="1" si="83"/>
        <v>1620</v>
      </c>
      <c r="G1444" s="45"/>
      <c r="H1444" s="45"/>
      <c r="I1444" s="45"/>
      <c r="J1444" s="45"/>
    </row>
    <row r="1445" spans="1:10" ht="13.5" customHeight="1" x14ac:dyDescent="0.2">
      <c r="A1445" s="81">
        <v>60121501</v>
      </c>
      <c r="B1445" s="69" t="str">
        <f t="shared" ca="1" si="82"/>
        <v>Marcadores a base de agua</v>
      </c>
      <c r="C1445" s="81" t="s">
        <v>16988</v>
      </c>
      <c r="D1445" s="81">
        <v>1</v>
      </c>
      <c r="E1445" s="71">
        <v>555</v>
      </c>
      <c r="F1445" s="70">
        <f t="shared" ca="1" si="83"/>
        <v>555</v>
      </c>
      <c r="G1445" s="45"/>
      <c r="H1445" s="45"/>
      <c r="I1445" s="45"/>
      <c r="J1445" s="45"/>
    </row>
    <row r="1446" spans="1:10" ht="13.5" customHeight="1" x14ac:dyDescent="0.2">
      <c r="A1446" s="81">
        <v>43232503</v>
      </c>
      <c r="B1446" s="69" t="str">
        <f t="shared" ca="1" si="82"/>
        <v>Correctores de ortografía</v>
      </c>
      <c r="C1446" s="81" t="s">
        <v>16988</v>
      </c>
      <c r="D1446" s="81">
        <v>1</v>
      </c>
      <c r="E1446" s="71">
        <v>400</v>
      </c>
      <c r="F1446" s="70">
        <f t="shared" ca="1" si="83"/>
        <v>400</v>
      </c>
      <c r="G1446" s="45"/>
      <c r="H1446" s="45"/>
      <c r="I1446" s="45"/>
      <c r="J1446" s="45"/>
    </row>
    <row r="1447" spans="1:10" ht="13.5" customHeight="1" x14ac:dyDescent="0.2">
      <c r="A1447" s="81">
        <v>60121535</v>
      </c>
      <c r="B1447" s="69" t="str">
        <f t="shared" ca="1" si="82"/>
        <v>Borradores de goma</v>
      </c>
      <c r="C1447" s="81" t="s">
        <v>16988</v>
      </c>
      <c r="D1447" s="81">
        <v>3</v>
      </c>
      <c r="E1447" s="71">
        <v>375</v>
      </c>
      <c r="F1447" s="70">
        <f t="shared" ca="1" si="83"/>
        <v>1125</v>
      </c>
      <c r="G1447" s="45"/>
      <c r="H1447" s="45"/>
      <c r="I1447" s="45"/>
      <c r="J1447" s="45"/>
    </row>
    <row r="1448" spans="1:10" ht="13.5" customHeight="1" x14ac:dyDescent="0.2">
      <c r="A1448" s="81">
        <v>44121613</v>
      </c>
      <c r="B1448" s="69" t="str">
        <f t="shared" ca="1" si="82"/>
        <v>Removedores de grapas (saca ganchos)</v>
      </c>
      <c r="C1448" s="81" t="s">
        <v>16988</v>
      </c>
      <c r="D1448" s="81">
        <v>3</v>
      </c>
      <c r="E1448" s="71">
        <v>250</v>
      </c>
      <c r="F1448" s="70">
        <f t="shared" ca="1" si="83"/>
        <v>750</v>
      </c>
      <c r="G1448" s="45"/>
      <c r="H1448" s="45"/>
      <c r="I1448" s="45"/>
      <c r="J1448" s="45"/>
    </row>
    <row r="1449" spans="1:10" ht="13.5" customHeight="1" x14ac:dyDescent="0.2">
      <c r="A1449" s="81">
        <v>44103502</v>
      </c>
      <c r="B1449" s="69" t="str">
        <f t="shared" ca="1" si="82"/>
        <v>Tapas de encuadernación</v>
      </c>
      <c r="C1449" s="81" t="s">
        <v>4734</v>
      </c>
      <c r="D1449" s="81">
        <v>4</v>
      </c>
      <c r="E1449" s="71">
        <v>325</v>
      </c>
      <c r="F1449" s="70">
        <f t="shared" ca="1" si="83"/>
        <v>1300</v>
      </c>
      <c r="G1449" s="45"/>
      <c r="H1449" s="45"/>
      <c r="I1449" s="45"/>
      <c r="J1449" s="45"/>
    </row>
    <row r="1450" spans="1:10" ht="13.5" customHeight="1" x14ac:dyDescent="0.2">
      <c r="A1450" s="81">
        <v>44103504</v>
      </c>
      <c r="B1450" s="69" t="str">
        <f t="shared" ca="1" si="82"/>
        <v>Alambres o espirales de encuadernación</v>
      </c>
      <c r="C1450" s="81" t="s">
        <v>16988</v>
      </c>
      <c r="D1450" s="81">
        <v>2</v>
      </c>
      <c r="E1450" s="71">
        <v>485</v>
      </c>
      <c r="F1450" s="70">
        <f t="shared" ca="1" si="83"/>
        <v>970</v>
      </c>
      <c r="G1450" s="45"/>
      <c r="H1450" s="45"/>
      <c r="I1450" s="45"/>
      <c r="J1450" s="45"/>
    </row>
    <row r="1451" spans="1:10" ht="13.5" customHeight="1" x14ac:dyDescent="0.2">
      <c r="A1451" s="81">
        <v>44121618</v>
      </c>
      <c r="B1451" s="69" t="str">
        <f t="shared" ca="1" si="82"/>
        <v>Tijeras</v>
      </c>
      <c r="C1451" s="81" t="s">
        <v>1449</v>
      </c>
      <c r="D1451" s="81">
        <v>24</v>
      </c>
      <c r="E1451" s="71">
        <v>260</v>
      </c>
      <c r="F1451" s="70">
        <f t="shared" ca="1" si="83"/>
        <v>6240</v>
      </c>
      <c r="G1451" s="45"/>
      <c r="H1451" s="45"/>
      <c r="I1451" s="45"/>
      <c r="J1451" s="45"/>
    </row>
    <row r="1452" spans="1:10" ht="13.5" customHeight="1" x14ac:dyDescent="0.2">
      <c r="A1452" s="81">
        <v>43201809</v>
      </c>
      <c r="B1452" s="69" t="str">
        <f t="shared" ca="1" si="82"/>
        <v>Disco compacto cd de lectura y escritura</v>
      </c>
      <c r="C1452" s="81" t="s">
        <v>1449</v>
      </c>
      <c r="D1452" s="81">
        <v>310</v>
      </c>
      <c r="E1452" s="71">
        <v>20</v>
      </c>
      <c r="F1452" s="70">
        <f t="shared" ca="1" si="83"/>
        <v>6200</v>
      </c>
      <c r="G1452" s="45"/>
      <c r="H1452" s="45"/>
      <c r="I1452" s="45"/>
      <c r="J1452" s="45"/>
    </row>
    <row r="1453" spans="1:10" ht="13.5" customHeight="1" x14ac:dyDescent="0.2">
      <c r="A1453" s="81">
        <v>14111515</v>
      </c>
      <c r="B1453" s="69" t="str">
        <f t="shared" ca="1" si="82"/>
        <v>Papel para sumadora o máquina registradora</v>
      </c>
      <c r="C1453" s="81" t="s">
        <v>1449</v>
      </c>
      <c r="D1453" s="81">
        <v>24</v>
      </c>
      <c r="E1453" s="71">
        <v>20</v>
      </c>
      <c r="F1453" s="70">
        <f t="shared" ca="1" si="83"/>
        <v>480</v>
      </c>
      <c r="G1453" s="45"/>
      <c r="H1453" s="45"/>
      <c r="I1453" s="45"/>
      <c r="J1453" s="45"/>
    </row>
    <row r="1454" spans="1:10" ht="13.5" customHeight="1" x14ac:dyDescent="0.2">
      <c r="A1454" s="81">
        <v>44101802</v>
      </c>
      <c r="B1454" s="69" t="str">
        <f t="shared" ca="1" si="82"/>
        <v>Máquinas sumadoras</v>
      </c>
      <c r="C1454" s="81" t="s">
        <v>1449</v>
      </c>
      <c r="D1454" s="81">
        <v>15</v>
      </c>
      <c r="E1454" s="71">
        <v>355</v>
      </c>
      <c r="F1454" s="70">
        <f t="shared" ca="1" si="83"/>
        <v>5325</v>
      </c>
      <c r="G1454" s="45"/>
      <c r="H1454" s="45"/>
      <c r="I1454" s="45"/>
      <c r="J1454" s="45"/>
    </row>
    <row r="1455" spans="1:10" ht="13.5" customHeight="1" x14ac:dyDescent="0.2">
      <c r="A1455" s="81">
        <v>14111519</v>
      </c>
      <c r="B1455" s="69" t="str">
        <f t="shared" ca="1" si="82"/>
        <v>Papeles cartulina</v>
      </c>
      <c r="C1455" s="81" t="s">
        <v>8725</v>
      </c>
      <c r="D1455" s="81">
        <v>5</v>
      </c>
      <c r="E1455" s="71">
        <v>480</v>
      </c>
      <c r="F1455" s="70">
        <f t="shared" ca="1" si="83"/>
        <v>2400</v>
      </c>
      <c r="G1455" s="45"/>
      <c r="H1455" s="45"/>
      <c r="I1455" s="45"/>
      <c r="J1455" s="45"/>
    </row>
    <row r="1456" spans="1:10" ht="13.5" customHeight="1" x14ac:dyDescent="0.2">
      <c r="A1456" s="81">
        <v>44122003</v>
      </c>
      <c r="B1456" s="69" t="str">
        <f t="shared" ca="1" si="82"/>
        <v>Carpetas</v>
      </c>
      <c r="C1456" s="81" t="s">
        <v>16988</v>
      </c>
      <c r="D1456" s="81">
        <v>2</v>
      </c>
      <c r="E1456" s="71">
        <v>1900</v>
      </c>
      <c r="F1456" s="70">
        <f t="shared" ca="1" si="83"/>
        <v>3800</v>
      </c>
      <c r="G1456" s="45"/>
      <c r="H1456" s="45"/>
      <c r="I1456" s="45"/>
      <c r="J1456" s="45"/>
    </row>
    <row r="1457" spans="1:10" ht="13.5" customHeight="1" x14ac:dyDescent="0.2">
      <c r="A1457" s="81">
        <v>44101602</v>
      </c>
      <c r="B1457" s="69" t="str">
        <f t="shared" ca="1" si="82"/>
        <v>Máquinas perforadoras o para unir papel</v>
      </c>
      <c r="C1457" s="81" t="s">
        <v>1449</v>
      </c>
      <c r="D1457" s="81">
        <v>6</v>
      </c>
      <c r="E1457" s="71">
        <v>310</v>
      </c>
      <c r="F1457" s="70">
        <f t="shared" ca="1" si="83"/>
        <v>1860</v>
      </c>
      <c r="G1457" s="45"/>
      <c r="H1457" s="45"/>
      <c r="I1457" s="45"/>
      <c r="J1457" s="45"/>
    </row>
    <row r="1458" spans="1:10" ht="13.5" customHeight="1" x14ac:dyDescent="0.2">
      <c r="A1458" s="81">
        <v>44101602</v>
      </c>
      <c r="B1458" s="69" t="str">
        <f t="shared" ca="1" si="82"/>
        <v>Máquinas perforadoras o para unir papel</v>
      </c>
      <c r="C1458" s="81" t="s">
        <v>1449</v>
      </c>
      <c r="D1458" s="81">
        <v>6</v>
      </c>
      <c r="E1458" s="71">
        <v>295</v>
      </c>
      <c r="F1458" s="70">
        <f t="shared" ca="1" si="83"/>
        <v>1770</v>
      </c>
      <c r="G1458" s="45"/>
      <c r="H1458" s="45"/>
      <c r="I1458" s="45"/>
      <c r="J1458" s="45"/>
    </row>
    <row r="1459" spans="1:10" ht="13.5" customHeight="1" x14ac:dyDescent="0.2">
      <c r="A1459" s="81">
        <v>44111503</v>
      </c>
      <c r="B1459" s="69" t="str">
        <f t="shared" ca="1" si="82"/>
        <v>Organizadores o bandejas para el escritorio</v>
      </c>
      <c r="C1459" s="81" t="s">
        <v>1449</v>
      </c>
      <c r="D1459" s="81">
        <v>3</v>
      </c>
      <c r="E1459" s="71">
        <v>450</v>
      </c>
      <c r="F1459" s="70">
        <f t="shared" ca="1" si="83"/>
        <v>1350</v>
      </c>
      <c r="G1459" s="45"/>
      <c r="H1459" s="45"/>
      <c r="I1459" s="45"/>
      <c r="J1459" s="45"/>
    </row>
    <row r="1460" spans="1:10" ht="13.5" customHeight="1" x14ac:dyDescent="0.2">
      <c r="A1460" s="81">
        <v>44121503</v>
      </c>
      <c r="B1460" s="69" t="str">
        <f t="shared" ca="1" si="82"/>
        <v>Sobres</v>
      </c>
      <c r="C1460" s="81" t="s">
        <v>16988</v>
      </c>
      <c r="D1460" s="81">
        <v>1</v>
      </c>
      <c r="E1460" s="71">
        <v>1225</v>
      </c>
      <c r="F1460" s="70">
        <f t="shared" ca="1" si="83"/>
        <v>1225</v>
      </c>
      <c r="G1460" s="45"/>
      <c r="H1460" s="45"/>
      <c r="I1460" s="45"/>
      <c r="J1460" s="45"/>
    </row>
    <row r="1461" spans="1:10" ht="13.5" customHeight="1" x14ac:dyDescent="0.2">
      <c r="A1461" s="81">
        <v>44121615</v>
      </c>
      <c r="B1461" s="69" t="str">
        <f t="shared" ca="1" si="82"/>
        <v>Grapadoras</v>
      </c>
      <c r="C1461" s="81" t="s">
        <v>1449</v>
      </c>
      <c r="D1461" s="81">
        <v>2</v>
      </c>
      <c r="E1461" s="71">
        <v>410</v>
      </c>
      <c r="F1461" s="70">
        <f t="shared" ca="1" si="83"/>
        <v>820</v>
      </c>
      <c r="G1461" s="45"/>
      <c r="H1461" s="45"/>
      <c r="I1461" s="45"/>
      <c r="J1461" s="45"/>
    </row>
    <row r="1462" spans="1:10" ht="13.5" customHeight="1" x14ac:dyDescent="0.2">
      <c r="A1462" s="81">
        <v>44122012</v>
      </c>
      <c r="B1462" s="69" t="str">
        <f t="shared" ca="1" si="82"/>
        <v>Portapapeles</v>
      </c>
      <c r="C1462" s="81" t="s">
        <v>1449</v>
      </c>
      <c r="D1462" s="81">
        <v>1</v>
      </c>
      <c r="E1462" s="71">
        <v>405</v>
      </c>
      <c r="F1462" s="70">
        <f t="shared" ca="1" si="83"/>
        <v>405</v>
      </c>
      <c r="G1462" s="45"/>
      <c r="H1462" s="45"/>
      <c r="I1462" s="45"/>
      <c r="J1462" s="45"/>
    </row>
    <row r="1463" spans="1:10" ht="13.5" customHeight="1" x14ac:dyDescent="0.2">
      <c r="A1463" s="81">
        <v>44103117</v>
      </c>
      <c r="B1463" s="69" t="str">
        <f t="shared" ca="1" si="82"/>
        <v>Cintas de fax</v>
      </c>
      <c r="C1463" s="81" t="s">
        <v>16988</v>
      </c>
      <c r="D1463" s="81">
        <v>4</v>
      </c>
      <c r="E1463" s="71">
        <v>1150</v>
      </c>
      <c r="F1463" s="70">
        <f t="shared" ca="1" si="83"/>
        <v>4600</v>
      </c>
      <c r="G1463" s="45"/>
      <c r="H1463" s="45"/>
      <c r="I1463" s="45"/>
      <c r="J1463" s="45"/>
    </row>
    <row r="1464" spans="1:10" ht="13.5" customHeight="1" x14ac:dyDescent="0.2">
      <c r="A1464" s="81">
        <v>44103117</v>
      </c>
      <c r="B1464" s="69" t="str">
        <f t="shared" ca="1" si="82"/>
        <v>Cintas de fax</v>
      </c>
      <c r="C1464" s="81" t="s">
        <v>16988</v>
      </c>
      <c r="D1464" s="81">
        <v>2</v>
      </c>
      <c r="E1464" s="71">
        <v>3100</v>
      </c>
      <c r="F1464" s="70">
        <f t="shared" ca="1" si="83"/>
        <v>6200</v>
      </c>
      <c r="G1464" s="45"/>
      <c r="H1464" s="45"/>
      <c r="I1464" s="45"/>
      <c r="J1464" s="45"/>
    </row>
    <row r="1465" spans="1:10" ht="13.5" customHeight="1" x14ac:dyDescent="0.2">
      <c r="A1465" s="81">
        <v>44103117</v>
      </c>
      <c r="B1465" s="69" t="str">
        <f t="shared" ca="1" si="82"/>
        <v>Cintas de fax</v>
      </c>
      <c r="C1465" s="81" t="s">
        <v>16988</v>
      </c>
      <c r="D1465" s="81">
        <v>1</v>
      </c>
      <c r="E1465" s="71">
        <v>1200</v>
      </c>
      <c r="F1465" s="70">
        <f t="shared" ca="1" si="83"/>
        <v>1200</v>
      </c>
      <c r="G1465" s="45"/>
      <c r="H1465" s="45"/>
      <c r="I1465" s="45"/>
      <c r="J1465" s="45"/>
    </row>
    <row r="1466" spans="1:10" ht="13.5" customHeight="1" x14ac:dyDescent="0.2">
      <c r="A1466" s="81">
        <v>12171703</v>
      </c>
      <c r="B1466" s="69" t="str">
        <f t="shared" ca="1" si="82"/>
        <v>Tintas</v>
      </c>
      <c r="C1466" s="81" t="s">
        <v>1449</v>
      </c>
      <c r="D1466" s="81">
        <v>4</v>
      </c>
      <c r="E1466" s="71">
        <v>410</v>
      </c>
      <c r="F1466" s="70">
        <f t="shared" ca="1" si="83"/>
        <v>1640</v>
      </c>
      <c r="G1466" s="45"/>
      <c r="H1466" s="45"/>
      <c r="I1466" s="45"/>
      <c r="J1466" s="45"/>
    </row>
    <row r="1467" spans="1:10" ht="13.5" customHeight="1" x14ac:dyDescent="0.2">
      <c r="A1467" s="81">
        <v>12171703</v>
      </c>
      <c r="B1467" s="69" t="str">
        <f t="shared" ca="1" si="82"/>
        <v>Tintas</v>
      </c>
      <c r="C1467" s="81" t="s">
        <v>1449</v>
      </c>
      <c r="D1467" s="81">
        <v>4</v>
      </c>
      <c r="E1467" s="71">
        <v>410</v>
      </c>
      <c r="F1467" s="70">
        <f t="shared" ca="1" si="83"/>
        <v>1640</v>
      </c>
      <c r="G1467" s="45"/>
      <c r="H1467" s="45"/>
      <c r="I1467" s="45"/>
      <c r="J1467" s="45"/>
    </row>
    <row r="1468" spans="1:10" ht="13.5" customHeight="1" x14ac:dyDescent="0.2">
      <c r="A1468" s="81">
        <v>12171703</v>
      </c>
      <c r="B1468" s="69" t="str">
        <f t="shared" ca="1" si="82"/>
        <v>Tintas</v>
      </c>
      <c r="C1468" s="81" t="s">
        <v>1449</v>
      </c>
      <c r="D1468" s="81">
        <v>4</v>
      </c>
      <c r="E1468" s="71">
        <v>410</v>
      </c>
      <c r="F1468" s="70">
        <f t="shared" ca="1" si="83"/>
        <v>1640</v>
      </c>
      <c r="G1468" s="45"/>
      <c r="H1468" s="45"/>
      <c r="I1468" s="45"/>
      <c r="J1468" s="45"/>
    </row>
    <row r="1469" spans="1:10" ht="13.5" customHeight="1" x14ac:dyDescent="0.2">
      <c r="A1469" s="81">
        <v>12171703</v>
      </c>
      <c r="B1469" s="69" t="str">
        <f t="shared" ca="1" si="82"/>
        <v>Tintas</v>
      </c>
      <c r="C1469" s="81" t="s">
        <v>1449</v>
      </c>
      <c r="D1469" s="81">
        <v>4</v>
      </c>
      <c r="E1469" s="71">
        <v>410</v>
      </c>
      <c r="F1469" s="70">
        <f t="shared" ca="1" si="83"/>
        <v>1640</v>
      </c>
      <c r="G1469" s="45"/>
      <c r="H1469" s="45"/>
      <c r="I1469" s="45"/>
      <c r="J1469" s="45"/>
    </row>
    <row r="1470" spans="1:10" ht="13.5" customHeight="1" x14ac:dyDescent="0.2">
      <c r="A1470" s="81">
        <v>44103103</v>
      </c>
      <c r="B1470" s="69" t="str">
        <f t="shared" ca="1" si="82"/>
        <v>Tóner para impresoras o fax</v>
      </c>
      <c r="C1470" s="81" t="s">
        <v>1449</v>
      </c>
      <c r="D1470" s="81">
        <v>5</v>
      </c>
      <c r="E1470" s="71">
        <v>3900</v>
      </c>
      <c r="F1470" s="70">
        <f t="shared" ca="1" si="83"/>
        <v>19500</v>
      </c>
      <c r="G1470" s="45"/>
      <c r="H1470" s="45"/>
      <c r="I1470" s="45"/>
      <c r="J1470" s="45"/>
    </row>
    <row r="1471" spans="1:10" ht="13.5" customHeight="1" x14ac:dyDescent="0.2">
      <c r="A1471" s="81">
        <v>44103103</v>
      </c>
      <c r="B1471" s="69" t="str">
        <f t="shared" ref="B1471:B1481" ca="1" si="84">IFERROR(INDEX(UNSPSCDes,MATCH(INDIRECT(ADDRESS(ROW(),COLUMN()-1,4)),UNSPSCCode,0)),"")</f>
        <v>Tóner para impresoras o fax</v>
      </c>
      <c r="C1471" s="81" t="s">
        <v>1449</v>
      </c>
      <c r="D1471" s="81">
        <v>10</v>
      </c>
      <c r="E1471" s="71">
        <v>2250</v>
      </c>
      <c r="F1471" s="70">
        <f t="shared" ref="F1471:F1481" ca="1" si="85">INDIRECT(ADDRESS(ROW(),COLUMN()-2,4))*INDIRECT(ADDRESS(ROW(),COLUMN()-1,4))</f>
        <v>22500</v>
      </c>
      <c r="G1471" s="45"/>
      <c r="H1471" s="45"/>
      <c r="I1471" s="45"/>
      <c r="J1471" s="45"/>
    </row>
    <row r="1472" spans="1:10" ht="13.5" customHeight="1" x14ac:dyDescent="0.2">
      <c r="A1472" s="81">
        <v>44103103</v>
      </c>
      <c r="B1472" s="69" t="str">
        <f t="shared" ca="1" si="84"/>
        <v>Tóner para impresoras o fax</v>
      </c>
      <c r="C1472" s="81" t="s">
        <v>1449</v>
      </c>
      <c r="D1472" s="81">
        <v>8</v>
      </c>
      <c r="E1472" s="71">
        <v>2400</v>
      </c>
      <c r="F1472" s="70">
        <f t="shared" ca="1" si="85"/>
        <v>19200</v>
      </c>
      <c r="G1472" s="45"/>
      <c r="H1472" s="45"/>
      <c r="I1472" s="45"/>
      <c r="J1472" s="45"/>
    </row>
    <row r="1473" spans="1:10" ht="13.5" customHeight="1" x14ac:dyDescent="0.2">
      <c r="A1473" s="81">
        <v>44103103</v>
      </c>
      <c r="B1473" s="69" t="str">
        <f t="shared" ca="1" si="84"/>
        <v>Tóner para impresoras o fax</v>
      </c>
      <c r="C1473" s="81" t="s">
        <v>1449</v>
      </c>
      <c r="D1473" s="81">
        <v>3</v>
      </c>
      <c r="E1473" s="71">
        <v>4400</v>
      </c>
      <c r="F1473" s="70">
        <f t="shared" ca="1" si="85"/>
        <v>13200</v>
      </c>
      <c r="G1473" s="45"/>
      <c r="H1473" s="45"/>
      <c r="I1473" s="45"/>
      <c r="J1473" s="45"/>
    </row>
    <row r="1474" spans="1:10" ht="13.5" customHeight="1" x14ac:dyDescent="0.2">
      <c r="A1474" s="81">
        <v>44103103</v>
      </c>
      <c r="B1474" s="69" t="str">
        <f t="shared" ca="1" si="84"/>
        <v>Tóner para impresoras o fax</v>
      </c>
      <c r="C1474" s="81" t="s">
        <v>1449</v>
      </c>
      <c r="D1474" s="81">
        <v>3</v>
      </c>
      <c r="E1474" s="71">
        <v>4300</v>
      </c>
      <c r="F1474" s="70">
        <f t="shared" ca="1" si="85"/>
        <v>12900</v>
      </c>
      <c r="G1474" s="45"/>
      <c r="H1474" s="45"/>
      <c r="I1474" s="45"/>
      <c r="J1474" s="45"/>
    </row>
    <row r="1475" spans="1:10" ht="13.5" customHeight="1" x14ac:dyDescent="0.2">
      <c r="A1475" s="81">
        <v>44103103</v>
      </c>
      <c r="B1475" s="69" t="str">
        <f t="shared" ca="1" si="84"/>
        <v>Tóner para impresoras o fax</v>
      </c>
      <c r="C1475" s="81" t="s">
        <v>1449</v>
      </c>
      <c r="D1475" s="81">
        <v>1</v>
      </c>
      <c r="E1475" s="71">
        <v>2150</v>
      </c>
      <c r="F1475" s="70">
        <f t="shared" ca="1" si="85"/>
        <v>2150</v>
      </c>
      <c r="G1475" s="45"/>
      <c r="H1475" s="45"/>
      <c r="I1475" s="45"/>
      <c r="J1475" s="45"/>
    </row>
    <row r="1476" spans="1:10" ht="13.5" customHeight="1" x14ac:dyDescent="0.2">
      <c r="A1476" s="81">
        <v>44103103</v>
      </c>
      <c r="B1476" s="69" t="str">
        <f t="shared" ca="1" si="84"/>
        <v>Tóner para impresoras o fax</v>
      </c>
      <c r="C1476" s="81" t="s">
        <v>1449</v>
      </c>
      <c r="D1476" s="81">
        <v>1</v>
      </c>
      <c r="E1476" s="71">
        <v>2150</v>
      </c>
      <c r="F1476" s="70">
        <f t="shared" ca="1" si="85"/>
        <v>2150</v>
      </c>
      <c r="G1476" s="45"/>
      <c r="H1476" s="45"/>
      <c r="I1476" s="45"/>
      <c r="J1476" s="45"/>
    </row>
    <row r="1477" spans="1:10" ht="13.5" customHeight="1" x14ac:dyDescent="0.2">
      <c r="A1477" s="81">
        <v>44103103</v>
      </c>
      <c r="B1477" s="69" t="str">
        <f t="shared" ca="1" si="84"/>
        <v>Tóner para impresoras o fax</v>
      </c>
      <c r="C1477" s="81" t="s">
        <v>1449</v>
      </c>
      <c r="D1477" s="81">
        <v>1</v>
      </c>
      <c r="E1477" s="71">
        <v>2150</v>
      </c>
      <c r="F1477" s="70">
        <f t="shared" ca="1" si="85"/>
        <v>2150</v>
      </c>
      <c r="G1477" s="45"/>
      <c r="H1477" s="45"/>
      <c r="I1477" s="45"/>
      <c r="J1477" s="45"/>
    </row>
    <row r="1478" spans="1:10" ht="13.5" customHeight="1" x14ac:dyDescent="0.2">
      <c r="A1478" s="81">
        <v>44103103</v>
      </c>
      <c r="B1478" s="69" t="str">
        <f t="shared" ca="1" si="84"/>
        <v>Tóner para impresoras o fax</v>
      </c>
      <c r="C1478" s="81" t="s">
        <v>1449</v>
      </c>
      <c r="D1478" s="81">
        <v>1</v>
      </c>
      <c r="E1478" s="71">
        <v>2150</v>
      </c>
      <c r="F1478" s="70">
        <f t="shared" ca="1" si="85"/>
        <v>2150</v>
      </c>
      <c r="G1478" s="45"/>
      <c r="H1478" s="45"/>
      <c r="I1478" s="45"/>
      <c r="J1478" s="45"/>
    </row>
    <row r="1479" spans="1:10" ht="13.5" customHeight="1" x14ac:dyDescent="0.2">
      <c r="A1479" s="81">
        <v>44103105</v>
      </c>
      <c r="B1479" s="69" t="str">
        <f t="shared" ca="1" si="84"/>
        <v>Cartuchos de tinta</v>
      </c>
      <c r="C1479" s="81" t="s">
        <v>1449</v>
      </c>
      <c r="D1479" s="81">
        <v>3</v>
      </c>
      <c r="E1479" s="71">
        <v>1750</v>
      </c>
      <c r="F1479" s="70">
        <f t="shared" ca="1" si="85"/>
        <v>5250</v>
      </c>
      <c r="G1479" s="45"/>
      <c r="H1479" s="45"/>
      <c r="I1479" s="45"/>
      <c r="J1479" s="45"/>
    </row>
    <row r="1480" spans="1:10" ht="13.5" customHeight="1" x14ac:dyDescent="0.2">
      <c r="A1480" s="81">
        <v>44103105</v>
      </c>
      <c r="B1480" s="69" t="str">
        <f t="shared" ca="1" si="84"/>
        <v>Cartuchos de tinta</v>
      </c>
      <c r="C1480" s="81" t="s">
        <v>1449</v>
      </c>
      <c r="D1480" s="81">
        <v>3</v>
      </c>
      <c r="E1480" s="71">
        <v>900</v>
      </c>
      <c r="F1480" s="70">
        <f t="shared" ca="1" si="85"/>
        <v>2700</v>
      </c>
      <c r="G1480" s="45"/>
      <c r="H1480" s="45"/>
      <c r="I1480" s="45"/>
      <c r="J1480" s="45"/>
    </row>
    <row r="1481" spans="1:10" ht="13.5" customHeight="1" x14ac:dyDescent="0.2">
      <c r="A1481" s="81">
        <v>44103103</v>
      </c>
      <c r="B1481" s="69" t="str">
        <f t="shared" ca="1" si="84"/>
        <v>Tóner para impresoras o fax</v>
      </c>
      <c r="C1481" s="81" t="s">
        <v>1449</v>
      </c>
      <c r="D1481" s="81">
        <v>10</v>
      </c>
      <c r="E1481" s="71">
        <v>4100</v>
      </c>
      <c r="F1481" s="70">
        <f t="shared" ca="1" si="85"/>
        <v>41000</v>
      </c>
      <c r="G1481" s="45"/>
      <c r="H1481" s="45"/>
      <c r="I1481" s="45"/>
      <c r="J1481" s="45"/>
    </row>
    <row r="1482" spans="1:10" ht="14.1" customHeight="1" x14ac:dyDescent="0.2">
      <c r="A1482" s="45"/>
      <c r="B1482" s="45"/>
      <c r="C1482" s="45"/>
      <c r="D1482" s="45"/>
      <c r="E1482" s="73" t="s">
        <v>12551</v>
      </c>
      <c r="F1482" s="74">
        <f ca="1">SUM(Table381[MONTO TOTAL ESTIMADO])</f>
        <v>224680</v>
      </c>
      <c r="G1482" s="45"/>
      <c r="H1482" s="45" t="str">
        <f>C1432</f>
        <v>Bienes</v>
      </c>
      <c r="I1482" s="45" t="str">
        <f>E1432</f>
        <v>No</v>
      </c>
      <c r="J1482" s="45" t="str">
        <f>D1432</f>
        <v>Compras Menores</v>
      </c>
    </row>
    <row r="1483" spans="1:10" ht="14.1" customHeight="1" thickBot="1" x14ac:dyDescent="0.3"/>
    <row r="1484" spans="1:10" ht="33.75" customHeight="1" thickBot="1" x14ac:dyDescent="0.25">
      <c r="A1484" s="64" t="s">
        <v>16382</v>
      </c>
      <c r="B1484" s="64" t="s">
        <v>161</v>
      </c>
      <c r="C1484" s="64" t="s">
        <v>11725</v>
      </c>
      <c r="D1484" s="64" t="s">
        <v>14378</v>
      </c>
      <c r="E1484" s="64" t="s">
        <v>10961</v>
      </c>
      <c r="F1484" s="64" t="s">
        <v>11094</v>
      </c>
      <c r="G1484" s="45"/>
      <c r="H1484" s="45"/>
      <c r="I1484" s="45"/>
      <c r="J1484" s="45"/>
    </row>
    <row r="1485" spans="1:10" ht="13.5" customHeight="1" thickBot="1" x14ac:dyDescent="0.25">
      <c r="A1485" s="66" t="s">
        <v>18877</v>
      </c>
      <c r="B1485" s="66" t="s">
        <v>18842</v>
      </c>
      <c r="C1485" s="66" t="s">
        <v>17798</v>
      </c>
      <c r="D1485" s="66" t="s">
        <v>17483</v>
      </c>
      <c r="E1485" s="66" t="s">
        <v>17854</v>
      </c>
      <c r="F1485" s="66"/>
      <c r="G1485" s="45"/>
      <c r="H1485" s="45"/>
      <c r="I1485" s="45"/>
      <c r="J1485" s="45"/>
    </row>
    <row r="1486" spans="1:10" ht="14.1" customHeight="1" thickBot="1" x14ac:dyDescent="0.25">
      <c r="A1486" s="106" t="s">
        <v>14828</v>
      </c>
      <c r="B1486" s="67" t="s">
        <v>8528</v>
      </c>
      <c r="C1486" s="76">
        <v>43201</v>
      </c>
      <c r="D1486" s="106" t="s">
        <v>9385</v>
      </c>
      <c r="E1486" s="67" t="s">
        <v>13094</v>
      </c>
      <c r="F1486" s="66" t="s">
        <v>3080</v>
      </c>
      <c r="G1486" s="45"/>
      <c r="H1486" s="45"/>
      <c r="I1486" s="45"/>
      <c r="J1486" s="45"/>
    </row>
    <row r="1487" spans="1:10" ht="14.1" customHeight="1" thickBot="1" x14ac:dyDescent="0.25">
      <c r="A1487" s="107"/>
      <c r="B1487" s="67" t="s">
        <v>1786</v>
      </c>
      <c r="C1487" s="92">
        <f>IF(C1486="","",IF(AND(MONTH(C1486)&gt;=1,MONTH(C1486)&lt;=3),1,IF(AND(MONTH(C1486)&gt;=4,MONTH(C1486)&lt;=6),2,IF(AND(MONTH(C1486)&gt;=7,MONTH(C1486)&lt;=9),3,4))))</f>
        <v>2</v>
      </c>
      <c r="D1487" s="107"/>
      <c r="E1487" s="67" t="s">
        <v>2417</v>
      </c>
      <c r="F1487" s="66" t="s">
        <v>14449</v>
      </c>
      <c r="G1487" s="45"/>
      <c r="H1487" s="45"/>
      <c r="I1487" s="45"/>
      <c r="J1487" s="45"/>
    </row>
    <row r="1488" spans="1:10" ht="14.1" customHeight="1" thickBot="1" x14ac:dyDescent="0.25">
      <c r="A1488" s="107"/>
      <c r="B1488" s="67" t="s">
        <v>12943</v>
      </c>
      <c r="C1488" s="76">
        <v>43252</v>
      </c>
      <c r="D1488" s="107"/>
      <c r="E1488" s="67" t="s">
        <v>3073</v>
      </c>
      <c r="F1488" s="66" t="s">
        <v>4621</v>
      </c>
      <c r="G1488" s="45"/>
      <c r="H1488" s="45"/>
      <c r="I1488" s="45"/>
      <c r="J1488" s="45"/>
    </row>
    <row r="1489" spans="1:10" ht="14.1" customHeight="1" thickBot="1" x14ac:dyDescent="0.25">
      <c r="A1489" s="107"/>
      <c r="B1489" s="67" t="s">
        <v>1786</v>
      </c>
      <c r="C1489" s="92">
        <f>IF(C1488="","",IF(AND(MONTH(C1488)&gt;=1,MONTH(C1488)&lt;=3),1,IF(AND(MONTH(C1488)&gt;=4,MONTH(C1488)&lt;=6),2,IF(AND(MONTH(C1488)&gt;=7,MONTH(C1488)&lt;=9),3,4))))</f>
        <v>2</v>
      </c>
      <c r="D1489" s="107"/>
      <c r="E1489" s="67" t="s">
        <v>13193</v>
      </c>
      <c r="F1489" s="66" t="s">
        <v>4621</v>
      </c>
      <c r="G1489" s="45"/>
      <c r="H1489" s="45"/>
      <c r="I1489" s="45"/>
      <c r="J1489" s="45"/>
    </row>
    <row r="1490" spans="1:10" ht="14.1" customHeight="1" thickBot="1" x14ac:dyDescent="0.25">
      <c r="A1490" s="45"/>
      <c r="B1490" s="45"/>
      <c r="C1490" s="45"/>
      <c r="D1490" s="45"/>
      <c r="E1490" s="45"/>
      <c r="F1490" s="45"/>
      <c r="G1490" s="45"/>
      <c r="H1490" s="45"/>
      <c r="I1490" s="45"/>
      <c r="J1490" s="45"/>
    </row>
    <row r="1491" spans="1:10" ht="14.1" customHeight="1" thickBot="1" x14ac:dyDescent="0.25">
      <c r="A1491" s="72" t="s">
        <v>15735</v>
      </c>
      <c r="B1491" s="72" t="s">
        <v>16146</v>
      </c>
      <c r="C1491" s="72" t="s">
        <v>15641</v>
      </c>
      <c r="D1491" s="72" t="s">
        <v>15251</v>
      </c>
      <c r="E1491" s="72" t="s">
        <v>6932</v>
      </c>
      <c r="F1491" s="72" t="s">
        <v>15280</v>
      </c>
      <c r="G1491" s="45"/>
      <c r="H1491" s="45"/>
      <c r="I1491" s="45"/>
      <c r="J1491" s="45"/>
    </row>
    <row r="1492" spans="1:10" ht="13.5" customHeight="1" x14ac:dyDescent="0.2">
      <c r="A1492" s="81">
        <v>44121701</v>
      </c>
      <c r="B1492" s="69" t="str">
        <f t="shared" ref="B1492:B1536" ca="1" si="86">IFERROR(INDEX(UNSPSCDes,MATCH(INDIRECT(ADDRESS(ROW(),COLUMN()-1,4)),UNSPSCCode,0)),"")</f>
        <v>Bolígrafos</v>
      </c>
      <c r="C1492" s="81" t="s">
        <v>16988</v>
      </c>
      <c r="D1492" s="81">
        <v>10</v>
      </c>
      <c r="E1492" s="71">
        <v>125</v>
      </c>
      <c r="F1492" s="70">
        <f t="shared" ref="F1492:F1536" ca="1" si="87">INDIRECT(ADDRESS(ROW(),COLUMN()-2,4))*INDIRECT(ADDRESS(ROW(),COLUMN()-1,4))</f>
        <v>1250</v>
      </c>
      <c r="G1492" s="45"/>
      <c r="H1492" s="45"/>
      <c r="I1492" s="45"/>
      <c r="J1492" s="45"/>
    </row>
    <row r="1493" spans="1:10" ht="13.5" customHeight="1" x14ac:dyDescent="0.2">
      <c r="A1493" s="81">
        <v>44121701</v>
      </c>
      <c r="B1493" s="69" t="str">
        <f t="shared" ca="1" si="86"/>
        <v>Bolígrafos</v>
      </c>
      <c r="C1493" s="81" t="s">
        <v>16988</v>
      </c>
      <c r="D1493" s="81">
        <v>35</v>
      </c>
      <c r="E1493" s="71">
        <v>125</v>
      </c>
      <c r="F1493" s="70">
        <f t="shared" ca="1" si="87"/>
        <v>4375</v>
      </c>
      <c r="G1493" s="45"/>
      <c r="H1493" s="45"/>
      <c r="I1493" s="45"/>
      <c r="J1493" s="45"/>
    </row>
    <row r="1494" spans="1:10" ht="13.5" customHeight="1" x14ac:dyDescent="0.2">
      <c r="A1494" s="81">
        <v>44121706</v>
      </c>
      <c r="B1494" s="69" t="str">
        <f t="shared" ca="1" si="86"/>
        <v>Lápices de madera</v>
      </c>
      <c r="C1494" s="81" t="s">
        <v>16988</v>
      </c>
      <c r="D1494" s="81">
        <v>20</v>
      </c>
      <c r="E1494" s="71">
        <v>85</v>
      </c>
      <c r="F1494" s="70">
        <f t="shared" ca="1" si="87"/>
        <v>1700</v>
      </c>
      <c r="G1494" s="45"/>
      <c r="H1494" s="45"/>
      <c r="I1494" s="45"/>
      <c r="J1494" s="45"/>
    </row>
    <row r="1495" spans="1:10" ht="13.5" customHeight="1" x14ac:dyDescent="0.2">
      <c r="A1495" s="81">
        <v>44112005</v>
      </c>
      <c r="B1495" s="69" t="str">
        <f t="shared" ca="1" si="86"/>
        <v>Libretas de citas o repuestos</v>
      </c>
      <c r="C1495" s="81" t="s">
        <v>1449</v>
      </c>
      <c r="D1495" s="81">
        <v>35</v>
      </c>
      <c r="E1495" s="71">
        <v>60</v>
      </c>
      <c r="F1495" s="70">
        <f t="shared" ca="1" si="87"/>
        <v>2100</v>
      </c>
      <c r="G1495" s="45"/>
      <c r="H1495" s="45"/>
      <c r="I1495" s="45"/>
      <c r="J1495" s="45"/>
    </row>
    <row r="1496" spans="1:10" ht="13.5" customHeight="1" x14ac:dyDescent="0.2">
      <c r="A1496" s="81">
        <v>44112005</v>
      </c>
      <c r="B1496" s="69" t="str">
        <f t="shared" ca="1" si="86"/>
        <v>Libretas de citas o repuestos</v>
      </c>
      <c r="C1496" s="81" t="s">
        <v>1449</v>
      </c>
      <c r="D1496" s="81">
        <v>180</v>
      </c>
      <c r="E1496" s="71">
        <v>35</v>
      </c>
      <c r="F1496" s="70">
        <f t="shared" ca="1" si="87"/>
        <v>6300</v>
      </c>
      <c r="G1496" s="45"/>
      <c r="H1496" s="45"/>
      <c r="I1496" s="45"/>
      <c r="J1496" s="45"/>
    </row>
    <row r="1497" spans="1:10" ht="13.5" customHeight="1" x14ac:dyDescent="0.2">
      <c r="A1497" s="81">
        <v>44122011</v>
      </c>
      <c r="B1497" s="69" t="str">
        <f t="shared" ca="1" si="86"/>
        <v>Folders</v>
      </c>
      <c r="C1497" s="81" t="s">
        <v>16988</v>
      </c>
      <c r="D1497" s="81">
        <v>9</v>
      </c>
      <c r="E1497" s="71">
        <v>295</v>
      </c>
      <c r="F1497" s="70">
        <f t="shared" ca="1" si="87"/>
        <v>2655</v>
      </c>
      <c r="G1497" s="45"/>
      <c r="H1497" s="45"/>
      <c r="I1497" s="45"/>
      <c r="J1497" s="45"/>
    </row>
    <row r="1498" spans="1:10" ht="13.5" customHeight="1" x14ac:dyDescent="0.2">
      <c r="A1498" s="81">
        <v>14111531</v>
      </c>
      <c r="B1498" s="69" t="str">
        <f t="shared" ca="1" si="86"/>
        <v>Papel libros o cuadernos para bitácoras</v>
      </c>
      <c r="C1498" s="81" t="s">
        <v>1449</v>
      </c>
      <c r="D1498" s="81">
        <v>15</v>
      </c>
      <c r="E1498" s="71">
        <v>175</v>
      </c>
      <c r="F1498" s="70">
        <f t="shared" ca="1" si="87"/>
        <v>2625</v>
      </c>
      <c r="G1498" s="45"/>
      <c r="H1498" s="45"/>
      <c r="I1498" s="45"/>
      <c r="J1498" s="45"/>
    </row>
    <row r="1499" spans="1:10" ht="13.5" customHeight="1" x14ac:dyDescent="0.2">
      <c r="A1499" s="81">
        <v>14111531</v>
      </c>
      <c r="B1499" s="69" t="str">
        <f t="shared" ca="1" si="86"/>
        <v>Papel libros o cuadernos para bitácoras</v>
      </c>
      <c r="C1499" s="81" t="s">
        <v>1449</v>
      </c>
      <c r="D1499" s="81">
        <v>10</v>
      </c>
      <c r="E1499" s="71">
        <v>195</v>
      </c>
      <c r="F1499" s="70">
        <f t="shared" ca="1" si="87"/>
        <v>1950</v>
      </c>
      <c r="G1499" s="45"/>
      <c r="H1499" s="45"/>
      <c r="I1499" s="45"/>
      <c r="J1499" s="45"/>
    </row>
    <row r="1500" spans="1:10" ht="13.5" customHeight="1" x14ac:dyDescent="0.2">
      <c r="A1500" s="81">
        <v>14111530</v>
      </c>
      <c r="B1500" s="69" t="str">
        <f t="shared" ca="1" si="86"/>
        <v>Papel de notas autoadhesivas</v>
      </c>
      <c r="C1500" s="81" t="s">
        <v>4734</v>
      </c>
      <c r="D1500" s="81">
        <v>3</v>
      </c>
      <c r="E1500" s="71">
        <v>110</v>
      </c>
      <c r="F1500" s="70">
        <f t="shared" ca="1" si="87"/>
        <v>330</v>
      </c>
      <c r="G1500" s="45"/>
      <c r="H1500" s="45"/>
      <c r="I1500" s="45"/>
      <c r="J1500" s="45"/>
    </row>
    <row r="1501" spans="1:10" ht="13.5" customHeight="1" x14ac:dyDescent="0.2">
      <c r="A1501" s="81">
        <v>14111530</v>
      </c>
      <c r="B1501" s="69" t="str">
        <f t="shared" ca="1" si="86"/>
        <v>Papel de notas autoadhesivas</v>
      </c>
      <c r="C1501" s="81" t="s">
        <v>4734</v>
      </c>
      <c r="D1501" s="81">
        <v>2</v>
      </c>
      <c r="E1501" s="71">
        <v>125</v>
      </c>
      <c r="F1501" s="70">
        <f t="shared" ca="1" si="87"/>
        <v>250</v>
      </c>
      <c r="G1501" s="45"/>
      <c r="H1501" s="45"/>
      <c r="I1501" s="45"/>
      <c r="J1501" s="45"/>
    </row>
    <row r="1502" spans="1:10" ht="13.5" customHeight="1" x14ac:dyDescent="0.2">
      <c r="A1502" s="81">
        <v>14111530</v>
      </c>
      <c r="B1502" s="69" t="str">
        <f t="shared" ca="1" si="86"/>
        <v>Papel de notas autoadhesivas</v>
      </c>
      <c r="C1502" s="81" t="s">
        <v>4734</v>
      </c>
      <c r="D1502" s="81">
        <v>24</v>
      </c>
      <c r="E1502" s="71">
        <v>135</v>
      </c>
      <c r="F1502" s="70">
        <f t="shared" ca="1" si="87"/>
        <v>3240</v>
      </c>
      <c r="G1502" s="45"/>
      <c r="H1502" s="45"/>
      <c r="I1502" s="45"/>
      <c r="J1502" s="45"/>
    </row>
    <row r="1503" spans="1:10" ht="13.5" customHeight="1" x14ac:dyDescent="0.2">
      <c r="A1503" s="81">
        <v>44122109</v>
      </c>
      <c r="B1503" s="69" t="str">
        <f t="shared" ca="1" si="86"/>
        <v>Sujetador de aro y bucle</v>
      </c>
      <c r="C1503" s="81" t="s">
        <v>16988</v>
      </c>
      <c r="D1503" s="81">
        <v>4</v>
      </c>
      <c r="E1503" s="71">
        <v>130</v>
      </c>
      <c r="F1503" s="70">
        <f t="shared" ca="1" si="87"/>
        <v>520</v>
      </c>
      <c r="G1503" s="45"/>
      <c r="H1503" s="45"/>
      <c r="I1503" s="45"/>
      <c r="J1503" s="45"/>
    </row>
    <row r="1504" spans="1:10" ht="13.5" customHeight="1" x14ac:dyDescent="0.2">
      <c r="A1504" s="81">
        <v>43232503</v>
      </c>
      <c r="B1504" s="69" t="str">
        <f t="shared" ca="1" si="86"/>
        <v>Correctores de ortografía</v>
      </c>
      <c r="C1504" s="81" t="s">
        <v>16988</v>
      </c>
      <c r="D1504" s="81">
        <v>2</v>
      </c>
      <c r="E1504" s="71">
        <v>400</v>
      </c>
      <c r="F1504" s="70">
        <f t="shared" ca="1" si="87"/>
        <v>800</v>
      </c>
      <c r="G1504" s="45"/>
      <c r="H1504" s="45"/>
      <c r="I1504" s="45"/>
      <c r="J1504" s="45"/>
    </row>
    <row r="1505" spans="1:10" ht="13.5" customHeight="1" x14ac:dyDescent="0.2">
      <c r="A1505" s="81">
        <v>44122104</v>
      </c>
      <c r="B1505" s="69" t="str">
        <f t="shared" ca="1" si="86"/>
        <v>Clips para papel</v>
      </c>
      <c r="C1505" s="81" t="s">
        <v>16988</v>
      </c>
      <c r="D1505" s="81">
        <v>5</v>
      </c>
      <c r="E1505" s="71">
        <v>295</v>
      </c>
      <c r="F1505" s="70">
        <f t="shared" ca="1" si="87"/>
        <v>1475</v>
      </c>
      <c r="G1505" s="45"/>
      <c r="H1505" s="45"/>
      <c r="I1505" s="45"/>
      <c r="J1505" s="45"/>
    </row>
    <row r="1506" spans="1:10" ht="13.5" customHeight="1" x14ac:dyDescent="0.2">
      <c r="A1506" s="81">
        <v>44122104</v>
      </c>
      <c r="B1506" s="69" t="str">
        <f t="shared" ca="1" si="86"/>
        <v>Clips para papel</v>
      </c>
      <c r="C1506" s="81" t="s">
        <v>16988</v>
      </c>
      <c r="D1506" s="81">
        <v>6</v>
      </c>
      <c r="E1506" s="71">
        <v>355</v>
      </c>
      <c r="F1506" s="70">
        <f t="shared" ca="1" si="87"/>
        <v>2130</v>
      </c>
      <c r="G1506" s="45"/>
      <c r="H1506" s="45"/>
      <c r="I1506" s="45"/>
      <c r="J1506" s="45"/>
    </row>
    <row r="1507" spans="1:10" ht="13.5" customHeight="1" x14ac:dyDescent="0.2">
      <c r="A1507" s="81">
        <v>14111506</v>
      </c>
      <c r="B1507" s="69" t="str">
        <f t="shared" ca="1" si="86"/>
        <v>Papel para impresión de computadores</v>
      </c>
      <c r="C1507" s="81" t="s">
        <v>16988</v>
      </c>
      <c r="D1507" s="81">
        <v>20</v>
      </c>
      <c r="E1507" s="71">
        <v>1400</v>
      </c>
      <c r="F1507" s="70">
        <f t="shared" ca="1" si="87"/>
        <v>28000</v>
      </c>
      <c r="G1507" s="45"/>
      <c r="H1507" s="45"/>
      <c r="I1507" s="45"/>
      <c r="J1507" s="45"/>
    </row>
    <row r="1508" spans="1:10" ht="13.5" customHeight="1" x14ac:dyDescent="0.2">
      <c r="A1508" s="81">
        <v>30102616</v>
      </c>
      <c r="B1508" s="69" t="str">
        <f t="shared" ca="1" si="86"/>
        <v>Banda de caucho</v>
      </c>
      <c r="C1508" s="81" t="s">
        <v>16988</v>
      </c>
      <c r="D1508" s="81">
        <v>4</v>
      </c>
      <c r="E1508" s="71">
        <v>65</v>
      </c>
      <c r="F1508" s="70">
        <f t="shared" ca="1" si="87"/>
        <v>260</v>
      </c>
      <c r="G1508" s="45"/>
      <c r="H1508" s="45"/>
      <c r="I1508" s="45"/>
      <c r="J1508" s="45"/>
    </row>
    <row r="1509" spans="1:10" ht="13.5" customHeight="1" x14ac:dyDescent="0.2">
      <c r="A1509" s="81">
        <v>44121634</v>
      </c>
      <c r="B1509" s="69" t="str">
        <f t="shared" ca="1" si="86"/>
        <v>Rollos adhesivos</v>
      </c>
      <c r="C1509" s="81" t="s">
        <v>16988</v>
      </c>
      <c r="D1509" s="81">
        <v>6</v>
      </c>
      <c r="E1509" s="71">
        <v>75</v>
      </c>
      <c r="F1509" s="70">
        <f t="shared" ca="1" si="87"/>
        <v>450</v>
      </c>
      <c r="G1509" s="45"/>
      <c r="H1509" s="45"/>
      <c r="I1509" s="45"/>
      <c r="J1509" s="45"/>
    </row>
    <row r="1510" spans="1:10" ht="13.5" customHeight="1" x14ac:dyDescent="0.2">
      <c r="A1510" s="81">
        <v>44122107</v>
      </c>
      <c r="B1510" s="69" t="str">
        <f t="shared" ca="1" si="86"/>
        <v>Grapas</v>
      </c>
      <c r="C1510" s="81" t="s">
        <v>16988</v>
      </c>
      <c r="D1510" s="81">
        <v>5</v>
      </c>
      <c r="E1510" s="71">
        <v>425</v>
      </c>
      <c r="F1510" s="70">
        <f t="shared" ca="1" si="87"/>
        <v>2125</v>
      </c>
      <c r="G1510" s="45"/>
      <c r="H1510" s="45"/>
      <c r="I1510" s="45"/>
      <c r="J1510" s="45"/>
    </row>
    <row r="1511" spans="1:10" ht="13.5" customHeight="1" x14ac:dyDescent="0.2">
      <c r="A1511" s="81">
        <v>44103502</v>
      </c>
      <c r="B1511" s="69" t="str">
        <f t="shared" ca="1" si="86"/>
        <v>Tapas de encuadernación</v>
      </c>
      <c r="C1511" s="81" t="s">
        <v>4734</v>
      </c>
      <c r="D1511" s="81">
        <v>3</v>
      </c>
      <c r="E1511" s="71">
        <v>325</v>
      </c>
      <c r="F1511" s="70">
        <f t="shared" ca="1" si="87"/>
        <v>975</v>
      </c>
      <c r="G1511" s="45"/>
      <c r="H1511" s="45"/>
      <c r="I1511" s="45"/>
      <c r="J1511" s="45"/>
    </row>
    <row r="1512" spans="1:10" ht="13.5" customHeight="1" x14ac:dyDescent="0.2">
      <c r="A1512" s="81">
        <v>44103504</v>
      </c>
      <c r="B1512" s="69" t="str">
        <f t="shared" ca="1" si="86"/>
        <v>Alambres o espirales de encuadernación</v>
      </c>
      <c r="C1512" s="81" t="s">
        <v>16988</v>
      </c>
      <c r="D1512" s="81">
        <v>1</v>
      </c>
      <c r="E1512" s="71">
        <v>485</v>
      </c>
      <c r="F1512" s="70">
        <f t="shared" ca="1" si="87"/>
        <v>485</v>
      </c>
      <c r="G1512" s="45"/>
      <c r="H1512" s="45"/>
      <c r="I1512" s="45"/>
      <c r="J1512" s="45"/>
    </row>
    <row r="1513" spans="1:10" ht="13.5" customHeight="1" x14ac:dyDescent="0.2">
      <c r="A1513" s="81">
        <v>43201810</v>
      </c>
      <c r="B1513" s="69" t="str">
        <f t="shared" ca="1" si="86"/>
        <v>Disco versátil digital dvd de sólo lectura</v>
      </c>
      <c r="C1513" s="81" t="s">
        <v>1449</v>
      </c>
      <c r="D1513" s="81">
        <v>100</v>
      </c>
      <c r="E1513" s="71">
        <v>60</v>
      </c>
      <c r="F1513" s="70">
        <f t="shared" ca="1" si="87"/>
        <v>6000</v>
      </c>
      <c r="G1513" s="45"/>
      <c r="H1513" s="45"/>
      <c r="I1513" s="45"/>
      <c r="J1513" s="45"/>
    </row>
    <row r="1514" spans="1:10" ht="13.5" customHeight="1" x14ac:dyDescent="0.2">
      <c r="A1514" s="81">
        <v>14111515</v>
      </c>
      <c r="B1514" s="69" t="str">
        <f t="shared" ca="1" si="86"/>
        <v>Papel para sumadora o máquina registradora</v>
      </c>
      <c r="C1514" s="81" t="s">
        <v>1449</v>
      </c>
      <c r="D1514" s="81">
        <v>20</v>
      </c>
      <c r="E1514" s="71">
        <v>20</v>
      </c>
      <c r="F1514" s="70">
        <f t="shared" ca="1" si="87"/>
        <v>400</v>
      </c>
      <c r="G1514" s="45"/>
      <c r="H1514" s="45"/>
      <c r="I1514" s="45"/>
      <c r="J1514" s="45"/>
    </row>
    <row r="1515" spans="1:10" ht="13.5" customHeight="1" x14ac:dyDescent="0.2">
      <c r="A1515" s="81">
        <v>44103108</v>
      </c>
      <c r="B1515" s="69" t="str">
        <f t="shared" ca="1" si="86"/>
        <v>Reveladores para impresoras o fotocopiadoras</v>
      </c>
      <c r="C1515" s="81" t="s">
        <v>1449</v>
      </c>
      <c r="D1515" s="81">
        <v>2</v>
      </c>
      <c r="E1515" s="71">
        <v>3950</v>
      </c>
      <c r="F1515" s="70">
        <f t="shared" ca="1" si="87"/>
        <v>7900</v>
      </c>
      <c r="G1515" s="45"/>
      <c r="H1515" s="45"/>
      <c r="I1515" s="45"/>
      <c r="J1515" s="45"/>
    </row>
    <row r="1516" spans="1:10" ht="13.5" customHeight="1" x14ac:dyDescent="0.2">
      <c r="A1516" s="81">
        <v>44103117</v>
      </c>
      <c r="B1516" s="69" t="str">
        <f t="shared" ca="1" si="86"/>
        <v>Cintas de fax</v>
      </c>
      <c r="C1516" s="81" t="s">
        <v>16988</v>
      </c>
      <c r="D1516" s="81">
        <v>2</v>
      </c>
      <c r="E1516" s="71">
        <v>1150</v>
      </c>
      <c r="F1516" s="70">
        <f t="shared" ca="1" si="87"/>
        <v>2300</v>
      </c>
      <c r="G1516" s="45"/>
      <c r="H1516" s="45"/>
      <c r="I1516" s="45"/>
      <c r="J1516" s="45"/>
    </row>
    <row r="1517" spans="1:10" ht="13.5" customHeight="1" x14ac:dyDescent="0.2">
      <c r="A1517" s="81">
        <v>44103117</v>
      </c>
      <c r="B1517" s="69" t="str">
        <f t="shared" ca="1" si="86"/>
        <v>Cintas de fax</v>
      </c>
      <c r="C1517" s="81" t="s">
        <v>16988</v>
      </c>
      <c r="D1517" s="81">
        <v>2</v>
      </c>
      <c r="E1517" s="71">
        <v>3100</v>
      </c>
      <c r="F1517" s="70">
        <f t="shared" ca="1" si="87"/>
        <v>6200</v>
      </c>
      <c r="G1517" s="45"/>
      <c r="H1517" s="45"/>
      <c r="I1517" s="45"/>
      <c r="J1517" s="45"/>
    </row>
    <row r="1518" spans="1:10" ht="13.5" customHeight="1" x14ac:dyDescent="0.2">
      <c r="A1518" s="81">
        <v>44103117</v>
      </c>
      <c r="B1518" s="69" t="str">
        <f t="shared" ca="1" si="86"/>
        <v>Cintas de fax</v>
      </c>
      <c r="C1518" s="81" t="s">
        <v>16988</v>
      </c>
      <c r="D1518" s="81">
        <v>1</v>
      </c>
      <c r="E1518" s="71">
        <v>1200</v>
      </c>
      <c r="F1518" s="70">
        <f t="shared" ca="1" si="87"/>
        <v>1200</v>
      </c>
      <c r="G1518" s="45"/>
      <c r="H1518" s="45"/>
      <c r="I1518" s="45"/>
      <c r="J1518" s="45"/>
    </row>
    <row r="1519" spans="1:10" ht="13.5" customHeight="1" x14ac:dyDescent="0.2">
      <c r="A1519" s="81">
        <v>44103103</v>
      </c>
      <c r="B1519" s="69" t="str">
        <f t="shared" ca="1" si="86"/>
        <v>Tóner para impresoras o fax</v>
      </c>
      <c r="C1519" s="81" t="s">
        <v>1449</v>
      </c>
      <c r="D1519" s="81">
        <v>10</v>
      </c>
      <c r="E1519" s="71">
        <v>4100</v>
      </c>
      <c r="F1519" s="70">
        <f t="shared" ca="1" si="87"/>
        <v>41000</v>
      </c>
      <c r="G1519" s="45"/>
      <c r="H1519" s="45"/>
      <c r="I1519" s="45"/>
      <c r="J1519" s="45"/>
    </row>
    <row r="1520" spans="1:10" ht="13.5" customHeight="1" x14ac:dyDescent="0.2">
      <c r="A1520" s="81">
        <v>12171703</v>
      </c>
      <c r="B1520" s="69" t="str">
        <f t="shared" ca="1" si="86"/>
        <v>Tintas</v>
      </c>
      <c r="C1520" s="81" t="s">
        <v>1449</v>
      </c>
      <c r="D1520" s="81">
        <v>4</v>
      </c>
      <c r="E1520" s="71">
        <v>510</v>
      </c>
      <c r="F1520" s="70">
        <f t="shared" ca="1" si="87"/>
        <v>2040</v>
      </c>
      <c r="G1520" s="45"/>
      <c r="H1520" s="45"/>
      <c r="I1520" s="45"/>
      <c r="J1520" s="45"/>
    </row>
    <row r="1521" spans="1:10" ht="13.5" customHeight="1" x14ac:dyDescent="0.2">
      <c r="A1521" s="81">
        <v>12171703</v>
      </c>
      <c r="B1521" s="69" t="str">
        <f t="shared" ca="1" si="86"/>
        <v>Tintas</v>
      </c>
      <c r="C1521" s="81" t="s">
        <v>1449</v>
      </c>
      <c r="D1521" s="81">
        <v>4</v>
      </c>
      <c r="E1521" s="71">
        <v>510</v>
      </c>
      <c r="F1521" s="70">
        <f t="shared" ca="1" si="87"/>
        <v>2040</v>
      </c>
      <c r="G1521" s="45"/>
      <c r="H1521" s="45"/>
      <c r="I1521" s="45"/>
      <c r="J1521" s="45"/>
    </row>
    <row r="1522" spans="1:10" ht="13.5" customHeight="1" x14ac:dyDescent="0.2">
      <c r="A1522" s="81">
        <v>12171703</v>
      </c>
      <c r="B1522" s="69" t="str">
        <f t="shared" ca="1" si="86"/>
        <v>Tintas</v>
      </c>
      <c r="C1522" s="81" t="s">
        <v>1449</v>
      </c>
      <c r="D1522" s="81">
        <v>4</v>
      </c>
      <c r="E1522" s="71">
        <v>510</v>
      </c>
      <c r="F1522" s="70">
        <f t="shared" ca="1" si="87"/>
        <v>2040</v>
      </c>
      <c r="G1522" s="45"/>
      <c r="H1522" s="45"/>
      <c r="I1522" s="45"/>
      <c r="J1522" s="45"/>
    </row>
    <row r="1523" spans="1:10" ht="13.5" customHeight="1" x14ac:dyDescent="0.2">
      <c r="A1523" s="81">
        <v>12171703</v>
      </c>
      <c r="B1523" s="69" t="str">
        <f t="shared" ca="1" si="86"/>
        <v>Tintas</v>
      </c>
      <c r="C1523" s="81" t="s">
        <v>1449</v>
      </c>
      <c r="D1523" s="81">
        <v>4</v>
      </c>
      <c r="E1523" s="71">
        <v>510</v>
      </c>
      <c r="F1523" s="70">
        <f t="shared" ca="1" si="87"/>
        <v>2040</v>
      </c>
      <c r="G1523" s="45"/>
      <c r="H1523" s="45"/>
      <c r="I1523" s="45"/>
      <c r="J1523" s="45"/>
    </row>
    <row r="1524" spans="1:10" ht="13.5" customHeight="1" x14ac:dyDescent="0.2">
      <c r="A1524" s="81">
        <v>12171703</v>
      </c>
      <c r="B1524" s="69" t="str">
        <f t="shared" ca="1" si="86"/>
        <v>Tintas</v>
      </c>
      <c r="C1524" s="81" t="s">
        <v>1449</v>
      </c>
      <c r="D1524" s="81">
        <v>4</v>
      </c>
      <c r="E1524" s="71">
        <v>510</v>
      </c>
      <c r="F1524" s="70">
        <f t="shared" ca="1" si="87"/>
        <v>2040</v>
      </c>
      <c r="G1524" s="45"/>
      <c r="H1524" s="45"/>
      <c r="I1524" s="45"/>
      <c r="J1524" s="45"/>
    </row>
    <row r="1525" spans="1:10" ht="13.5" customHeight="1" x14ac:dyDescent="0.2">
      <c r="A1525" s="81">
        <v>12171703</v>
      </c>
      <c r="B1525" s="69" t="str">
        <f t="shared" ca="1" si="86"/>
        <v>Tintas</v>
      </c>
      <c r="C1525" s="81" t="s">
        <v>1449</v>
      </c>
      <c r="D1525" s="81">
        <v>4</v>
      </c>
      <c r="E1525" s="71">
        <v>510</v>
      </c>
      <c r="F1525" s="70">
        <f t="shared" ca="1" si="87"/>
        <v>2040</v>
      </c>
      <c r="G1525" s="45"/>
      <c r="H1525" s="45"/>
      <c r="I1525" s="45"/>
      <c r="J1525" s="45"/>
    </row>
    <row r="1526" spans="1:10" ht="13.5" customHeight="1" x14ac:dyDescent="0.2">
      <c r="A1526" s="81">
        <v>44103103</v>
      </c>
      <c r="B1526" s="69" t="str">
        <f t="shared" ca="1" si="86"/>
        <v>Tóner para impresoras o fax</v>
      </c>
      <c r="C1526" s="81" t="s">
        <v>1449</v>
      </c>
      <c r="D1526" s="81">
        <v>5</v>
      </c>
      <c r="E1526" s="71">
        <v>3900</v>
      </c>
      <c r="F1526" s="70">
        <f t="shared" ca="1" si="87"/>
        <v>19500</v>
      </c>
      <c r="G1526" s="45"/>
      <c r="H1526" s="45"/>
      <c r="I1526" s="45"/>
      <c r="J1526" s="45"/>
    </row>
    <row r="1527" spans="1:10" ht="13.5" customHeight="1" x14ac:dyDescent="0.2">
      <c r="A1527" s="81">
        <v>44103103</v>
      </c>
      <c r="B1527" s="69" t="str">
        <f t="shared" ca="1" si="86"/>
        <v>Tóner para impresoras o fax</v>
      </c>
      <c r="C1527" s="81" t="s">
        <v>1449</v>
      </c>
      <c r="D1527" s="81">
        <v>8</v>
      </c>
      <c r="E1527" s="71">
        <v>2400</v>
      </c>
      <c r="F1527" s="70">
        <f t="shared" ca="1" si="87"/>
        <v>19200</v>
      </c>
      <c r="G1527" s="45"/>
      <c r="H1527" s="45"/>
      <c r="I1527" s="45"/>
      <c r="J1527" s="45"/>
    </row>
    <row r="1528" spans="1:10" ht="13.5" customHeight="1" x14ac:dyDescent="0.2">
      <c r="A1528" s="81">
        <v>44103103</v>
      </c>
      <c r="B1528" s="69" t="str">
        <f t="shared" ca="1" si="86"/>
        <v>Tóner para impresoras o fax</v>
      </c>
      <c r="C1528" s="81" t="s">
        <v>1449</v>
      </c>
      <c r="D1528" s="81">
        <v>2</v>
      </c>
      <c r="E1528" s="71">
        <v>4400</v>
      </c>
      <c r="F1528" s="70">
        <f t="shared" ca="1" si="87"/>
        <v>8800</v>
      </c>
      <c r="G1528" s="45"/>
      <c r="H1528" s="45"/>
      <c r="I1528" s="45"/>
      <c r="J1528" s="45"/>
    </row>
    <row r="1529" spans="1:10" ht="13.5" customHeight="1" x14ac:dyDescent="0.2">
      <c r="A1529" s="81">
        <v>44103103</v>
      </c>
      <c r="B1529" s="69" t="str">
        <f t="shared" ca="1" si="86"/>
        <v>Tóner para impresoras o fax</v>
      </c>
      <c r="C1529" s="81" t="s">
        <v>1449</v>
      </c>
      <c r="D1529" s="81">
        <v>3</v>
      </c>
      <c r="E1529" s="71">
        <v>4300</v>
      </c>
      <c r="F1529" s="70">
        <f t="shared" ca="1" si="87"/>
        <v>12900</v>
      </c>
      <c r="G1529" s="45"/>
      <c r="H1529" s="45"/>
      <c r="I1529" s="45"/>
      <c r="J1529" s="45"/>
    </row>
    <row r="1530" spans="1:10" ht="13.5" customHeight="1" x14ac:dyDescent="0.2">
      <c r="A1530" s="81">
        <v>44103103</v>
      </c>
      <c r="B1530" s="69" t="str">
        <f t="shared" ca="1" si="86"/>
        <v>Tóner para impresoras o fax</v>
      </c>
      <c r="C1530" s="81" t="s">
        <v>1449</v>
      </c>
      <c r="D1530" s="81">
        <v>1</v>
      </c>
      <c r="E1530" s="71">
        <v>2150</v>
      </c>
      <c r="F1530" s="70">
        <f t="shared" ca="1" si="87"/>
        <v>2150</v>
      </c>
      <c r="G1530" s="45"/>
      <c r="H1530" s="45"/>
      <c r="I1530" s="45"/>
      <c r="J1530" s="45"/>
    </row>
    <row r="1531" spans="1:10" ht="13.5" customHeight="1" x14ac:dyDescent="0.2">
      <c r="A1531" s="81">
        <v>44103103</v>
      </c>
      <c r="B1531" s="69" t="str">
        <f t="shared" ca="1" si="86"/>
        <v>Tóner para impresoras o fax</v>
      </c>
      <c r="C1531" s="81" t="s">
        <v>1449</v>
      </c>
      <c r="D1531" s="81">
        <v>1</v>
      </c>
      <c r="E1531" s="71">
        <v>2150</v>
      </c>
      <c r="F1531" s="70">
        <f t="shared" ca="1" si="87"/>
        <v>2150</v>
      </c>
      <c r="G1531" s="45"/>
      <c r="H1531" s="45"/>
      <c r="I1531" s="45"/>
      <c r="J1531" s="45"/>
    </row>
    <row r="1532" spans="1:10" ht="13.5" customHeight="1" x14ac:dyDescent="0.2">
      <c r="A1532" s="81">
        <v>44121619</v>
      </c>
      <c r="B1532" s="69" t="str">
        <f t="shared" ca="1" si="86"/>
        <v>Tajalápices manuales</v>
      </c>
      <c r="C1532" s="81" t="s">
        <v>1449</v>
      </c>
      <c r="D1532" s="81">
        <v>2</v>
      </c>
      <c r="E1532" s="71">
        <v>1250</v>
      </c>
      <c r="F1532" s="70">
        <f t="shared" ca="1" si="87"/>
        <v>2500</v>
      </c>
      <c r="G1532" s="45"/>
      <c r="H1532" s="45"/>
      <c r="I1532" s="45"/>
      <c r="J1532" s="45"/>
    </row>
    <row r="1533" spans="1:10" ht="13.5" customHeight="1" x14ac:dyDescent="0.2">
      <c r="A1533" s="81">
        <v>44121605</v>
      </c>
      <c r="B1533" s="69" t="str">
        <f t="shared" ca="1" si="86"/>
        <v>Dispensadores de cinta</v>
      </c>
      <c r="C1533" s="81" t="s">
        <v>1449</v>
      </c>
      <c r="D1533" s="81">
        <v>5</v>
      </c>
      <c r="E1533" s="71">
        <v>210</v>
      </c>
      <c r="F1533" s="70">
        <f t="shared" ca="1" si="87"/>
        <v>1050</v>
      </c>
      <c r="G1533" s="45"/>
      <c r="H1533" s="45"/>
      <c r="I1533" s="45"/>
      <c r="J1533" s="45"/>
    </row>
    <row r="1534" spans="1:10" ht="13.5" customHeight="1" x14ac:dyDescent="0.2">
      <c r="A1534" s="81">
        <v>44121503</v>
      </c>
      <c r="B1534" s="69" t="str">
        <f t="shared" ca="1" si="86"/>
        <v>Sobres</v>
      </c>
      <c r="C1534" s="81" t="s">
        <v>16988</v>
      </c>
      <c r="D1534" s="81">
        <v>5</v>
      </c>
      <c r="E1534" s="71">
        <v>1895</v>
      </c>
      <c r="F1534" s="70">
        <f t="shared" ca="1" si="87"/>
        <v>9475</v>
      </c>
      <c r="G1534" s="45"/>
      <c r="H1534" s="45"/>
      <c r="I1534" s="45"/>
      <c r="J1534" s="45"/>
    </row>
    <row r="1535" spans="1:10" ht="13.5" customHeight="1" x14ac:dyDescent="0.2">
      <c r="A1535" s="81">
        <v>44122012</v>
      </c>
      <c r="B1535" s="69" t="str">
        <f t="shared" ca="1" si="86"/>
        <v>Portapapeles</v>
      </c>
      <c r="C1535" s="81" t="s">
        <v>1449</v>
      </c>
      <c r="D1535" s="81">
        <v>1</v>
      </c>
      <c r="E1535" s="71">
        <v>405</v>
      </c>
      <c r="F1535" s="70">
        <f t="shared" ca="1" si="87"/>
        <v>405</v>
      </c>
      <c r="G1535" s="45"/>
      <c r="H1535" s="45"/>
      <c r="I1535" s="45"/>
      <c r="J1535" s="45"/>
    </row>
    <row r="1536" spans="1:10" ht="13.5" customHeight="1" x14ac:dyDescent="0.2">
      <c r="A1536" s="81">
        <v>43201809</v>
      </c>
      <c r="B1536" s="69" t="str">
        <f t="shared" ca="1" si="86"/>
        <v>Disco compacto cd de lectura y escritura</v>
      </c>
      <c r="C1536" s="81" t="s">
        <v>1449</v>
      </c>
      <c r="D1536" s="81">
        <v>125</v>
      </c>
      <c r="E1536" s="71">
        <v>20</v>
      </c>
      <c r="F1536" s="70">
        <f t="shared" ca="1" si="87"/>
        <v>2500</v>
      </c>
      <c r="G1536" s="45"/>
      <c r="H1536" s="45"/>
      <c r="I1536" s="45"/>
      <c r="J1536" s="45"/>
    </row>
    <row r="1537" spans="1:10" ht="14.1" customHeight="1" x14ac:dyDescent="0.2">
      <c r="A1537" s="45"/>
      <c r="B1537" s="45"/>
      <c r="C1537" s="45"/>
      <c r="D1537" s="45"/>
      <c r="E1537" s="73" t="s">
        <v>12551</v>
      </c>
      <c r="F1537" s="74">
        <f ca="1">SUM(Table382[MONTO TOTAL ESTIMADO])</f>
        <v>221865</v>
      </c>
      <c r="G1537" s="45"/>
      <c r="H1537" s="45" t="str">
        <f>C1485</f>
        <v>Bienes</v>
      </c>
      <c r="I1537" s="45" t="str">
        <f>E1485</f>
        <v>No</v>
      </c>
      <c r="J1537" s="45" t="str">
        <f>D1485</f>
        <v>Compras Menores</v>
      </c>
    </row>
    <row r="1538" spans="1:10" ht="14.1" customHeight="1" thickBot="1" x14ac:dyDescent="0.3"/>
    <row r="1539" spans="1:10" ht="33.75" customHeight="1" thickBot="1" x14ac:dyDescent="0.25">
      <c r="A1539" s="64" t="s">
        <v>16382</v>
      </c>
      <c r="B1539" s="64" t="s">
        <v>161</v>
      </c>
      <c r="C1539" s="64" t="s">
        <v>11725</v>
      </c>
      <c r="D1539" s="64" t="s">
        <v>14378</v>
      </c>
      <c r="E1539" s="64" t="s">
        <v>10961</v>
      </c>
      <c r="F1539" s="64" t="s">
        <v>11094</v>
      </c>
      <c r="G1539" s="45"/>
      <c r="H1539" s="45"/>
      <c r="I1539" s="45"/>
      <c r="J1539" s="45"/>
    </row>
    <row r="1540" spans="1:10" ht="13.5" customHeight="1" thickBot="1" x14ac:dyDescent="0.25">
      <c r="A1540" s="66" t="s">
        <v>18877</v>
      </c>
      <c r="B1540" s="66" t="s">
        <v>18842</v>
      </c>
      <c r="C1540" s="66" t="s">
        <v>17798</v>
      </c>
      <c r="D1540" s="66" t="s">
        <v>17483</v>
      </c>
      <c r="E1540" s="66" t="s">
        <v>17854</v>
      </c>
      <c r="F1540" s="66"/>
      <c r="G1540" s="45"/>
      <c r="H1540" s="45"/>
      <c r="I1540" s="45"/>
      <c r="J1540" s="45"/>
    </row>
    <row r="1541" spans="1:10" ht="14.1" customHeight="1" thickBot="1" x14ac:dyDescent="0.25">
      <c r="A1541" s="106" t="s">
        <v>14828</v>
      </c>
      <c r="B1541" s="67" t="s">
        <v>8528</v>
      </c>
      <c r="C1541" s="76">
        <v>43293</v>
      </c>
      <c r="D1541" s="106" t="s">
        <v>9385</v>
      </c>
      <c r="E1541" s="67" t="s">
        <v>13094</v>
      </c>
      <c r="F1541" s="66" t="s">
        <v>3080</v>
      </c>
      <c r="G1541" s="45"/>
      <c r="H1541" s="45"/>
      <c r="I1541" s="45"/>
      <c r="J1541" s="45"/>
    </row>
    <row r="1542" spans="1:10" ht="14.1" customHeight="1" thickBot="1" x14ac:dyDescent="0.25">
      <c r="A1542" s="107"/>
      <c r="B1542" s="67" t="s">
        <v>1786</v>
      </c>
      <c r="C1542" s="93">
        <f>IF(C1541="","",IF(AND(MONTH(C1541)&gt;=1,MONTH(C1541)&lt;=3),1,IF(AND(MONTH(C1541)&gt;=4,MONTH(C1541)&lt;=6),2,IF(AND(MONTH(C1541)&gt;=7,MONTH(C1541)&lt;=9),3,4))))</f>
        <v>3</v>
      </c>
      <c r="D1542" s="107"/>
      <c r="E1542" s="67" t="s">
        <v>2417</v>
      </c>
      <c r="F1542" s="66" t="s">
        <v>14449</v>
      </c>
      <c r="G1542" s="45"/>
      <c r="H1542" s="45"/>
      <c r="I1542" s="45"/>
      <c r="J1542" s="45"/>
    </row>
    <row r="1543" spans="1:10" ht="14.1" customHeight="1" thickBot="1" x14ac:dyDescent="0.25">
      <c r="A1543" s="107"/>
      <c r="B1543" s="67" t="s">
        <v>12943</v>
      </c>
      <c r="C1543" s="76">
        <v>43347</v>
      </c>
      <c r="D1543" s="107"/>
      <c r="E1543" s="67" t="s">
        <v>3073</v>
      </c>
      <c r="F1543" s="66" t="s">
        <v>4621</v>
      </c>
      <c r="G1543" s="45"/>
      <c r="H1543" s="45"/>
      <c r="I1543" s="45"/>
      <c r="J1543" s="45"/>
    </row>
    <row r="1544" spans="1:10" ht="14.1" customHeight="1" thickBot="1" x14ac:dyDescent="0.25">
      <c r="A1544" s="107"/>
      <c r="B1544" s="67" t="s">
        <v>1786</v>
      </c>
      <c r="C1544" s="93">
        <f>IF(C1543="","",IF(AND(MONTH(C1543)&gt;=1,MONTH(C1543)&lt;=3),1,IF(AND(MONTH(C1543)&gt;=4,MONTH(C1543)&lt;=6),2,IF(AND(MONTH(C1543)&gt;=7,MONTH(C1543)&lt;=9),3,4))))</f>
        <v>3</v>
      </c>
      <c r="D1544" s="107"/>
      <c r="E1544" s="67" t="s">
        <v>13193</v>
      </c>
      <c r="F1544" s="66" t="s">
        <v>4621</v>
      </c>
      <c r="G1544" s="45"/>
      <c r="H1544" s="45"/>
      <c r="I1544" s="45"/>
      <c r="J1544" s="45"/>
    </row>
    <row r="1545" spans="1:10" ht="14.1" customHeight="1" thickBot="1" x14ac:dyDescent="0.25">
      <c r="A1545" s="45"/>
      <c r="B1545" s="45"/>
      <c r="C1545" s="45"/>
      <c r="D1545" s="45"/>
      <c r="E1545" s="45"/>
      <c r="F1545" s="45"/>
      <c r="G1545" s="45"/>
      <c r="H1545" s="45"/>
      <c r="I1545" s="45"/>
      <c r="J1545" s="45"/>
    </row>
    <row r="1546" spans="1:10" ht="14.1" customHeight="1" thickBot="1" x14ac:dyDescent="0.25">
      <c r="A1546" s="72" t="s">
        <v>15735</v>
      </c>
      <c r="B1546" s="72" t="s">
        <v>16146</v>
      </c>
      <c r="C1546" s="72" t="s">
        <v>15641</v>
      </c>
      <c r="D1546" s="72" t="s">
        <v>15251</v>
      </c>
      <c r="E1546" s="72" t="s">
        <v>6932</v>
      </c>
      <c r="F1546" s="72" t="s">
        <v>15280</v>
      </c>
      <c r="G1546" s="45"/>
      <c r="H1546" s="45"/>
      <c r="I1546" s="45"/>
      <c r="J1546" s="45"/>
    </row>
    <row r="1547" spans="1:10" ht="13.5" customHeight="1" x14ac:dyDescent="0.2">
      <c r="A1547" s="81">
        <v>44121701</v>
      </c>
      <c r="B1547" s="69" t="str">
        <f t="shared" ref="B1547:B1590" ca="1" si="88">IFERROR(INDEX(UNSPSCDes,MATCH(INDIRECT(ADDRESS(ROW(),COLUMN()-1,4)),UNSPSCCode,0)),"")</f>
        <v>Bolígrafos</v>
      </c>
      <c r="C1547" s="81" t="s">
        <v>16988</v>
      </c>
      <c r="D1547" s="81">
        <v>20</v>
      </c>
      <c r="E1547" s="71">
        <v>125</v>
      </c>
      <c r="F1547" s="70">
        <f t="shared" ref="F1547:F1590" ca="1" si="89">INDIRECT(ADDRESS(ROW(),COLUMN()-2,4))*INDIRECT(ADDRESS(ROW(),COLUMN()-1,4))</f>
        <v>2500</v>
      </c>
      <c r="G1547" s="45"/>
      <c r="H1547" s="45"/>
      <c r="I1547" s="45"/>
      <c r="J1547" s="45"/>
    </row>
    <row r="1548" spans="1:10" ht="13.5" customHeight="1" x14ac:dyDescent="0.2">
      <c r="A1548" s="81">
        <v>44121706</v>
      </c>
      <c r="B1548" s="69" t="str">
        <f t="shared" ca="1" si="88"/>
        <v>Lápices de madera</v>
      </c>
      <c r="C1548" s="81" t="s">
        <v>16988</v>
      </c>
      <c r="D1548" s="81">
        <v>20</v>
      </c>
      <c r="E1548" s="71">
        <v>85</v>
      </c>
      <c r="F1548" s="70">
        <f t="shared" ca="1" si="89"/>
        <v>1700</v>
      </c>
      <c r="G1548" s="45"/>
      <c r="H1548" s="45"/>
      <c r="I1548" s="45"/>
      <c r="J1548" s="45"/>
    </row>
    <row r="1549" spans="1:10" ht="13.5" customHeight="1" x14ac:dyDescent="0.2">
      <c r="A1549" s="81">
        <v>44112005</v>
      </c>
      <c r="B1549" s="69" t="str">
        <f t="shared" ca="1" si="88"/>
        <v>Libretas de citas o repuestos</v>
      </c>
      <c r="C1549" s="81" t="s">
        <v>1449</v>
      </c>
      <c r="D1549" s="81">
        <v>70</v>
      </c>
      <c r="E1549" s="71">
        <v>60</v>
      </c>
      <c r="F1549" s="70">
        <f t="shared" ca="1" si="89"/>
        <v>4200</v>
      </c>
      <c r="G1549" s="45"/>
      <c r="H1549" s="45"/>
      <c r="I1549" s="45"/>
      <c r="J1549" s="45"/>
    </row>
    <row r="1550" spans="1:10" ht="13.5" customHeight="1" x14ac:dyDescent="0.2">
      <c r="A1550" s="81">
        <v>44112005</v>
      </c>
      <c r="B1550" s="69" t="str">
        <f t="shared" ca="1" si="88"/>
        <v>Libretas de citas o repuestos</v>
      </c>
      <c r="C1550" s="81" t="s">
        <v>1449</v>
      </c>
      <c r="D1550" s="81">
        <v>180</v>
      </c>
      <c r="E1550" s="71">
        <v>35</v>
      </c>
      <c r="F1550" s="70">
        <f t="shared" ca="1" si="89"/>
        <v>6300</v>
      </c>
      <c r="G1550" s="45"/>
      <c r="H1550" s="45"/>
      <c r="I1550" s="45"/>
      <c r="J1550" s="45"/>
    </row>
    <row r="1551" spans="1:10" ht="13.5" customHeight="1" x14ac:dyDescent="0.2">
      <c r="A1551" s="81">
        <v>44122011</v>
      </c>
      <c r="B1551" s="69" t="str">
        <f t="shared" ca="1" si="88"/>
        <v>Folders</v>
      </c>
      <c r="C1551" s="81" t="s">
        <v>16988</v>
      </c>
      <c r="D1551" s="81">
        <v>3</v>
      </c>
      <c r="E1551" s="71">
        <v>315</v>
      </c>
      <c r="F1551" s="70">
        <f t="shared" ca="1" si="89"/>
        <v>945</v>
      </c>
      <c r="G1551" s="45"/>
      <c r="H1551" s="45"/>
      <c r="I1551" s="45"/>
      <c r="J1551" s="45"/>
    </row>
    <row r="1552" spans="1:10" ht="13.5" customHeight="1" x14ac:dyDescent="0.2">
      <c r="A1552" s="81">
        <v>14111531</v>
      </c>
      <c r="B1552" s="69" t="str">
        <f t="shared" ca="1" si="88"/>
        <v>Papel libros o cuadernos para bitácoras</v>
      </c>
      <c r="C1552" s="81" t="s">
        <v>1449</v>
      </c>
      <c r="D1552" s="81">
        <v>10</v>
      </c>
      <c r="E1552" s="71">
        <v>175</v>
      </c>
      <c r="F1552" s="70">
        <f t="shared" ca="1" si="89"/>
        <v>1750</v>
      </c>
      <c r="G1552" s="45"/>
      <c r="H1552" s="45"/>
      <c r="I1552" s="45"/>
      <c r="J1552" s="45"/>
    </row>
    <row r="1553" spans="1:10" ht="13.5" customHeight="1" x14ac:dyDescent="0.2">
      <c r="A1553" s="81">
        <v>14111531</v>
      </c>
      <c r="B1553" s="69" t="str">
        <f t="shared" ca="1" si="88"/>
        <v>Papel libros o cuadernos para bitácoras</v>
      </c>
      <c r="C1553" s="81" t="s">
        <v>1449</v>
      </c>
      <c r="D1553" s="81">
        <v>36</v>
      </c>
      <c r="E1553" s="71">
        <v>195</v>
      </c>
      <c r="F1553" s="70">
        <f t="shared" ca="1" si="89"/>
        <v>7020</v>
      </c>
      <c r="G1553" s="45"/>
      <c r="H1553" s="45"/>
      <c r="I1553" s="45"/>
      <c r="J1553" s="45"/>
    </row>
    <row r="1554" spans="1:10" ht="13.5" customHeight="1" x14ac:dyDescent="0.2">
      <c r="A1554" s="81">
        <v>14111530</v>
      </c>
      <c r="B1554" s="69" t="str">
        <f t="shared" ca="1" si="88"/>
        <v>Papel de notas autoadhesivas</v>
      </c>
      <c r="C1554" s="81" t="s">
        <v>4734</v>
      </c>
      <c r="D1554" s="81">
        <v>3</v>
      </c>
      <c r="E1554" s="71">
        <v>110</v>
      </c>
      <c r="F1554" s="70">
        <f t="shared" ca="1" si="89"/>
        <v>330</v>
      </c>
      <c r="G1554" s="45"/>
      <c r="H1554" s="45"/>
      <c r="I1554" s="45"/>
      <c r="J1554" s="45"/>
    </row>
    <row r="1555" spans="1:10" ht="13.5" customHeight="1" x14ac:dyDescent="0.2">
      <c r="A1555" s="81">
        <v>14111530</v>
      </c>
      <c r="B1555" s="69" t="str">
        <f t="shared" ca="1" si="88"/>
        <v>Papel de notas autoadhesivas</v>
      </c>
      <c r="C1555" s="81" t="s">
        <v>4734</v>
      </c>
      <c r="D1555" s="81">
        <v>2</v>
      </c>
      <c r="E1555" s="71">
        <v>125</v>
      </c>
      <c r="F1555" s="70">
        <f t="shared" ca="1" si="89"/>
        <v>250</v>
      </c>
      <c r="G1555" s="45"/>
      <c r="H1555" s="45"/>
      <c r="I1555" s="45"/>
      <c r="J1555" s="45"/>
    </row>
    <row r="1556" spans="1:10" ht="13.5" customHeight="1" x14ac:dyDescent="0.2">
      <c r="A1556" s="81">
        <v>14111530</v>
      </c>
      <c r="B1556" s="69" t="str">
        <f t="shared" ca="1" si="88"/>
        <v>Papel de notas autoadhesivas</v>
      </c>
      <c r="C1556" s="81" t="s">
        <v>4734</v>
      </c>
      <c r="D1556" s="81">
        <v>18</v>
      </c>
      <c r="E1556" s="71">
        <v>135</v>
      </c>
      <c r="F1556" s="70">
        <f t="shared" ca="1" si="89"/>
        <v>2430</v>
      </c>
      <c r="G1556" s="45"/>
      <c r="H1556" s="45"/>
      <c r="I1556" s="45"/>
      <c r="J1556" s="45"/>
    </row>
    <row r="1557" spans="1:10" ht="13.5" customHeight="1" x14ac:dyDescent="0.2">
      <c r="A1557" s="81">
        <v>60121501</v>
      </c>
      <c r="B1557" s="69" t="str">
        <f t="shared" ca="1" si="88"/>
        <v>Marcadores a base de agua</v>
      </c>
      <c r="C1557" s="81" t="s">
        <v>16988</v>
      </c>
      <c r="D1557" s="81">
        <v>1</v>
      </c>
      <c r="E1557" s="71">
        <v>555</v>
      </c>
      <c r="F1557" s="70">
        <f t="shared" ca="1" si="89"/>
        <v>555</v>
      </c>
      <c r="G1557" s="45"/>
      <c r="H1557" s="45"/>
      <c r="I1557" s="45"/>
      <c r="J1557" s="45"/>
    </row>
    <row r="1558" spans="1:10" ht="13.5" customHeight="1" x14ac:dyDescent="0.2">
      <c r="A1558" s="81">
        <v>43232503</v>
      </c>
      <c r="B1558" s="69" t="str">
        <f t="shared" ca="1" si="88"/>
        <v>Correctores de ortografía</v>
      </c>
      <c r="C1558" s="81" t="s">
        <v>16988</v>
      </c>
      <c r="D1558" s="81">
        <v>5</v>
      </c>
      <c r="E1558" s="71">
        <v>600</v>
      </c>
      <c r="F1558" s="70">
        <f t="shared" ca="1" si="89"/>
        <v>3000</v>
      </c>
      <c r="G1558" s="45"/>
      <c r="H1558" s="45"/>
      <c r="I1558" s="45"/>
      <c r="J1558" s="45"/>
    </row>
    <row r="1559" spans="1:10" ht="13.5" customHeight="1" x14ac:dyDescent="0.2">
      <c r="A1559" s="81">
        <v>43232503</v>
      </c>
      <c r="B1559" s="69" t="str">
        <f t="shared" ca="1" si="88"/>
        <v>Correctores de ortografía</v>
      </c>
      <c r="C1559" s="81" t="s">
        <v>16988</v>
      </c>
      <c r="D1559" s="81">
        <v>2</v>
      </c>
      <c r="E1559" s="71">
        <v>400</v>
      </c>
      <c r="F1559" s="70">
        <f t="shared" ca="1" si="89"/>
        <v>800</v>
      </c>
      <c r="G1559" s="45"/>
      <c r="H1559" s="45"/>
      <c r="I1559" s="45"/>
      <c r="J1559" s="45"/>
    </row>
    <row r="1560" spans="1:10" ht="13.5" customHeight="1" x14ac:dyDescent="0.2">
      <c r="A1560" s="81">
        <v>44122104</v>
      </c>
      <c r="B1560" s="69" t="str">
        <f t="shared" ca="1" si="88"/>
        <v>Clips para papel</v>
      </c>
      <c r="C1560" s="81" t="s">
        <v>16988</v>
      </c>
      <c r="D1560" s="81">
        <v>5</v>
      </c>
      <c r="E1560" s="71">
        <v>295</v>
      </c>
      <c r="F1560" s="70">
        <f t="shared" ca="1" si="89"/>
        <v>1475</v>
      </c>
      <c r="G1560" s="45"/>
      <c r="H1560" s="45"/>
      <c r="I1560" s="45"/>
      <c r="J1560" s="45"/>
    </row>
    <row r="1561" spans="1:10" ht="13.5" customHeight="1" x14ac:dyDescent="0.2">
      <c r="A1561" s="81">
        <v>14111506</v>
      </c>
      <c r="B1561" s="69" t="str">
        <f t="shared" ca="1" si="88"/>
        <v>Papel para impresión de computadores</v>
      </c>
      <c r="C1561" s="81" t="s">
        <v>16988</v>
      </c>
      <c r="D1561" s="81">
        <v>20</v>
      </c>
      <c r="E1561" s="71">
        <v>1400</v>
      </c>
      <c r="F1561" s="70">
        <f t="shared" ca="1" si="89"/>
        <v>28000</v>
      </c>
      <c r="G1561" s="45"/>
      <c r="H1561" s="45"/>
      <c r="I1561" s="45"/>
      <c r="J1561" s="45"/>
    </row>
    <row r="1562" spans="1:10" ht="13.5" customHeight="1" x14ac:dyDescent="0.2">
      <c r="A1562" s="81">
        <v>44122107</v>
      </c>
      <c r="B1562" s="69" t="str">
        <f t="shared" ca="1" si="88"/>
        <v>Grapas</v>
      </c>
      <c r="C1562" s="81" t="s">
        <v>16988</v>
      </c>
      <c r="D1562" s="81">
        <v>10</v>
      </c>
      <c r="E1562" s="71">
        <v>425</v>
      </c>
      <c r="F1562" s="70">
        <f t="shared" ca="1" si="89"/>
        <v>4250</v>
      </c>
      <c r="G1562" s="45"/>
      <c r="H1562" s="45"/>
      <c r="I1562" s="45"/>
      <c r="J1562" s="45"/>
    </row>
    <row r="1563" spans="1:10" ht="13.5" customHeight="1" x14ac:dyDescent="0.2">
      <c r="A1563" s="81">
        <v>60121535</v>
      </c>
      <c r="B1563" s="69" t="str">
        <f t="shared" ca="1" si="88"/>
        <v>Borradores de goma</v>
      </c>
      <c r="C1563" s="81" t="s">
        <v>16988</v>
      </c>
      <c r="D1563" s="81">
        <v>3</v>
      </c>
      <c r="E1563" s="71">
        <v>375</v>
      </c>
      <c r="F1563" s="70">
        <f t="shared" ca="1" si="89"/>
        <v>1125</v>
      </c>
      <c r="G1563" s="45"/>
      <c r="H1563" s="45"/>
      <c r="I1563" s="45"/>
      <c r="J1563" s="45"/>
    </row>
    <row r="1564" spans="1:10" ht="13.5" customHeight="1" x14ac:dyDescent="0.2">
      <c r="A1564" s="81">
        <v>44121613</v>
      </c>
      <c r="B1564" s="69" t="str">
        <f t="shared" ca="1" si="88"/>
        <v>Removedores de grapas (saca ganchos)</v>
      </c>
      <c r="C1564" s="81" t="s">
        <v>16988</v>
      </c>
      <c r="D1564" s="81">
        <v>2</v>
      </c>
      <c r="E1564" s="71">
        <v>250</v>
      </c>
      <c r="F1564" s="70">
        <f t="shared" ca="1" si="89"/>
        <v>500</v>
      </c>
      <c r="G1564" s="45"/>
      <c r="H1564" s="45"/>
      <c r="I1564" s="45"/>
      <c r="J1564" s="45"/>
    </row>
    <row r="1565" spans="1:10" ht="13.5" customHeight="1" x14ac:dyDescent="0.2">
      <c r="A1565" s="81">
        <v>44103502</v>
      </c>
      <c r="B1565" s="69" t="str">
        <f t="shared" ca="1" si="88"/>
        <v>Tapas de encuadernación</v>
      </c>
      <c r="C1565" s="81" t="s">
        <v>4734</v>
      </c>
      <c r="D1565" s="81">
        <v>5</v>
      </c>
      <c r="E1565" s="71">
        <v>325</v>
      </c>
      <c r="F1565" s="70">
        <f t="shared" ca="1" si="89"/>
        <v>1625</v>
      </c>
      <c r="G1565" s="45"/>
      <c r="H1565" s="45"/>
      <c r="I1565" s="45"/>
      <c r="J1565" s="45"/>
    </row>
    <row r="1566" spans="1:10" ht="13.5" customHeight="1" x14ac:dyDescent="0.2">
      <c r="A1566" s="81">
        <v>44103504</v>
      </c>
      <c r="B1566" s="69" t="str">
        <f t="shared" ca="1" si="88"/>
        <v>Alambres o espirales de encuadernación</v>
      </c>
      <c r="C1566" s="81" t="s">
        <v>4734</v>
      </c>
      <c r="D1566" s="81">
        <v>1</v>
      </c>
      <c r="E1566" s="71">
        <v>485</v>
      </c>
      <c r="F1566" s="70">
        <f t="shared" ca="1" si="89"/>
        <v>485</v>
      </c>
      <c r="G1566" s="45"/>
      <c r="H1566" s="45"/>
      <c r="I1566" s="45"/>
      <c r="J1566" s="45"/>
    </row>
    <row r="1567" spans="1:10" ht="13.5" customHeight="1" x14ac:dyDescent="0.2">
      <c r="A1567" s="81">
        <v>14111515</v>
      </c>
      <c r="B1567" s="69" t="str">
        <f t="shared" ca="1" si="88"/>
        <v>Papel para sumadora o máquina registradora</v>
      </c>
      <c r="C1567" s="81" t="s">
        <v>1449</v>
      </c>
      <c r="D1567" s="81">
        <v>20</v>
      </c>
      <c r="E1567" s="71">
        <v>20</v>
      </c>
      <c r="F1567" s="70">
        <f t="shared" ca="1" si="89"/>
        <v>400</v>
      </c>
      <c r="G1567" s="45"/>
      <c r="H1567" s="45"/>
      <c r="I1567" s="45"/>
      <c r="J1567" s="45"/>
    </row>
    <row r="1568" spans="1:10" ht="13.5" customHeight="1" x14ac:dyDescent="0.2">
      <c r="A1568" s="81">
        <v>44103108</v>
      </c>
      <c r="B1568" s="69" t="str">
        <f t="shared" ca="1" si="88"/>
        <v>Reveladores para impresoras o fotocopiadoras</v>
      </c>
      <c r="C1568" s="81" t="s">
        <v>1449</v>
      </c>
      <c r="D1568" s="81">
        <v>2</v>
      </c>
      <c r="E1568" s="71">
        <v>3950</v>
      </c>
      <c r="F1568" s="70">
        <f t="shared" ca="1" si="89"/>
        <v>7900</v>
      </c>
      <c r="G1568" s="45"/>
      <c r="H1568" s="45"/>
      <c r="I1568" s="45"/>
      <c r="J1568" s="45"/>
    </row>
    <row r="1569" spans="1:10" ht="13.5" customHeight="1" x14ac:dyDescent="0.2">
      <c r="A1569" s="81">
        <v>44103117</v>
      </c>
      <c r="B1569" s="69" t="str">
        <f t="shared" ca="1" si="88"/>
        <v>Cintas de fax</v>
      </c>
      <c r="C1569" s="81" t="s">
        <v>16988</v>
      </c>
      <c r="D1569" s="81">
        <v>2</v>
      </c>
      <c r="E1569" s="71">
        <v>1150</v>
      </c>
      <c r="F1569" s="70">
        <f t="shared" ca="1" si="89"/>
        <v>2300</v>
      </c>
      <c r="G1569" s="45"/>
      <c r="H1569" s="45"/>
      <c r="I1569" s="45"/>
      <c r="J1569" s="45"/>
    </row>
    <row r="1570" spans="1:10" ht="13.5" customHeight="1" x14ac:dyDescent="0.2">
      <c r="A1570" s="81">
        <v>44103117</v>
      </c>
      <c r="B1570" s="69" t="str">
        <f t="shared" ca="1" si="88"/>
        <v>Cintas de fax</v>
      </c>
      <c r="C1570" s="81" t="s">
        <v>16988</v>
      </c>
      <c r="D1570" s="81">
        <v>3</v>
      </c>
      <c r="E1570" s="71">
        <v>3100</v>
      </c>
      <c r="F1570" s="70">
        <f t="shared" ca="1" si="89"/>
        <v>9300</v>
      </c>
      <c r="G1570" s="45"/>
      <c r="H1570" s="45"/>
      <c r="I1570" s="45"/>
      <c r="J1570" s="45"/>
    </row>
    <row r="1571" spans="1:10" ht="13.5" customHeight="1" x14ac:dyDescent="0.2">
      <c r="A1571" s="81">
        <v>44103117</v>
      </c>
      <c r="B1571" s="69" t="str">
        <f t="shared" ca="1" si="88"/>
        <v>Cintas de fax</v>
      </c>
      <c r="C1571" s="81" t="s">
        <v>16988</v>
      </c>
      <c r="D1571" s="81">
        <v>1</v>
      </c>
      <c r="E1571" s="71">
        <v>1200</v>
      </c>
      <c r="F1571" s="70">
        <f t="shared" ca="1" si="89"/>
        <v>1200</v>
      </c>
      <c r="G1571" s="45"/>
      <c r="H1571" s="45"/>
      <c r="I1571" s="45"/>
      <c r="J1571" s="45"/>
    </row>
    <row r="1572" spans="1:10" ht="13.5" customHeight="1" x14ac:dyDescent="0.2">
      <c r="A1572" s="81">
        <v>44103103</v>
      </c>
      <c r="B1572" s="69" t="str">
        <f t="shared" ca="1" si="88"/>
        <v>Tóner para impresoras o fax</v>
      </c>
      <c r="C1572" s="81" t="s">
        <v>1449</v>
      </c>
      <c r="D1572" s="81">
        <v>10</v>
      </c>
      <c r="E1572" s="71">
        <v>4100</v>
      </c>
      <c r="F1572" s="70">
        <f t="shared" ca="1" si="89"/>
        <v>41000</v>
      </c>
      <c r="G1572" s="45"/>
      <c r="H1572" s="45"/>
      <c r="I1572" s="45"/>
      <c r="J1572" s="45"/>
    </row>
    <row r="1573" spans="1:10" ht="13.5" customHeight="1" x14ac:dyDescent="0.2">
      <c r="A1573" s="81">
        <v>44103103</v>
      </c>
      <c r="B1573" s="69" t="str">
        <f t="shared" ca="1" si="88"/>
        <v>Tóner para impresoras o fax</v>
      </c>
      <c r="C1573" s="81" t="s">
        <v>1449</v>
      </c>
      <c r="D1573" s="81">
        <v>5</v>
      </c>
      <c r="E1573" s="71">
        <v>3900</v>
      </c>
      <c r="F1573" s="70">
        <f t="shared" ca="1" si="89"/>
        <v>19500</v>
      </c>
      <c r="G1573" s="45"/>
      <c r="H1573" s="45"/>
      <c r="I1573" s="45"/>
      <c r="J1573" s="45"/>
    </row>
    <row r="1574" spans="1:10" ht="13.5" customHeight="1" x14ac:dyDescent="0.2">
      <c r="A1574" s="81">
        <v>44103103</v>
      </c>
      <c r="B1574" s="69" t="str">
        <f t="shared" ca="1" si="88"/>
        <v>Tóner para impresoras o fax</v>
      </c>
      <c r="C1574" s="81" t="s">
        <v>1449</v>
      </c>
      <c r="D1574" s="81">
        <v>10</v>
      </c>
      <c r="E1574" s="71">
        <v>2250</v>
      </c>
      <c r="F1574" s="70">
        <f t="shared" ca="1" si="89"/>
        <v>22500</v>
      </c>
      <c r="G1574" s="45"/>
      <c r="H1574" s="45"/>
      <c r="I1574" s="45"/>
      <c r="J1574" s="45"/>
    </row>
    <row r="1575" spans="1:10" ht="13.5" customHeight="1" x14ac:dyDescent="0.2">
      <c r="A1575" s="81">
        <v>44103103</v>
      </c>
      <c r="B1575" s="69" t="str">
        <f t="shared" ca="1" si="88"/>
        <v>Tóner para impresoras o fax</v>
      </c>
      <c r="C1575" s="81" t="s">
        <v>1449</v>
      </c>
      <c r="D1575" s="81">
        <v>8</v>
      </c>
      <c r="E1575" s="71">
        <v>2400</v>
      </c>
      <c r="F1575" s="70">
        <f t="shared" ca="1" si="89"/>
        <v>19200</v>
      </c>
      <c r="G1575" s="45"/>
      <c r="H1575" s="45"/>
      <c r="I1575" s="45"/>
      <c r="J1575" s="45"/>
    </row>
    <row r="1576" spans="1:10" ht="13.5" customHeight="1" x14ac:dyDescent="0.2">
      <c r="A1576" s="81">
        <v>44103103</v>
      </c>
      <c r="B1576" s="69" t="str">
        <f t="shared" ca="1" si="88"/>
        <v>Tóner para impresoras o fax</v>
      </c>
      <c r="C1576" s="81" t="s">
        <v>1449</v>
      </c>
      <c r="D1576" s="81">
        <v>2</v>
      </c>
      <c r="E1576" s="71">
        <v>4400</v>
      </c>
      <c r="F1576" s="70">
        <f t="shared" ca="1" si="89"/>
        <v>8800</v>
      </c>
      <c r="G1576" s="45"/>
      <c r="H1576" s="45"/>
      <c r="I1576" s="45"/>
      <c r="J1576" s="45"/>
    </row>
    <row r="1577" spans="1:10" ht="13.5" customHeight="1" x14ac:dyDescent="0.2">
      <c r="A1577" s="81">
        <v>44103103</v>
      </c>
      <c r="B1577" s="69" t="str">
        <f t="shared" ca="1" si="88"/>
        <v>Tóner para impresoras o fax</v>
      </c>
      <c r="C1577" s="81" t="s">
        <v>1449</v>
      </c>
      <c r="D1577" s="81">
        <v>1</v>
      </c>
      <c r="E1577" s="71">
        <v>2150</v>
      </c>
      <c r="F1577" s="70">
        <f t="shared" ca="1" si="89"/>
        <v>2150</v>
      </c>
      <c r="G1577" s="45"/>
      <c r="H1577" s="45"/>
      <c r="I1577" s="45"/>
      <c r="J1577" s="45"/>
    </row>
    <row r="1578" spans="1:10" ht="13.5" customHeight="1" x14ac:dyDescent="0.2">
      <c r="A1578" s="81">
        <v>44103103</v>
      </c>
      <c r="B1578" s="69" t="str">
        <f t="shared" ca="1" si="88"/>
        <v>Tóner para impresoras o fax</v>
      </c>
      <c r="C1578" s="81" t="s">
        <v>1449</v>
      </c>
      <c r="D1578" s="81">
        <v>1</v>
      </c>
      <c r="E1578" s="71">
        <v>2150</v>
      </c>
      <c r="F1578" s="70">
        <f t="shared" ca="1" si="89"/>
        <v>2150</v>
      </c>
      <c r="G1578" s="45"/>
      <c r="H1578" s="45"/>
      <c r="I1578" s="45"/>
      <c r="J1578" s="45"/>
    </row>
    <row r="1579" spans="1:10" ht="13.5" customHeight="1" x14ac:dyDescent="0.2">
      <c r="A1579" s="81">
        <v>44103105</v>
      </c>
      <c r="B1579" s="69" t="str">
        <f t="shared" ca="1" si="88"/>
        <v>Cartuchos de tinta</v>
      </c>
      <c r="C1579" s="81" t="s">
        <v>1449</v>
      </c>
      <c r="D1579" s="81">
        <v>3</v>
      </c>
      <c r="E1579" s="71">
        <v>1750</v>
      </c>
      <c r="F1579" s="70">
        <f t="shared" ca="1" si="89"/>
        <v>5250</v>
      </c>
      <c r="G1579" s="45"/>
      <c r="H1579" s="45"/>
      <c r="I1579" s="45"/>
      <c r="J1579" s="45"/>
    </row>
    <row r="1580" spans="1:10" ht="13.5" customHeight="1" x14ac:dyDescent="0.2">
      <c r="A1580" s="81">
        <v>44103105</v>
      </c>
      <c r="B1580" s="69" t="str">
        <f t="shared" ca="1" si="88"/>
        <v>Cartuchos de tinta</v>
      </c>
      <c r="C1580" s="81" t="s">
        <v>1449</v>
      </c>
      <c r="D1580" s="81">
        <v>3</v>
      </c>
      <c r="E1580" s="71">
        <v>900</v>
      </c>
      <c r="F1580" s="70">
        <f t="shared" ca="1" si="89"/>
        <v>2700</v>
      </c>
      <c r="G1580" s="45"/>
      <c r="H1580" s="45"/>
      <c r="I1580" s="45"/>
      <c r="J1580" s="45"/>
    </row>
    <row r="1581" spans="1:10" ht="13.5" customHeight="1" x14ac:dyDescent="0.2">
      <c r="A1581" s="81">
        <v>44121619</v>
      </c>
      <c r="B1581" s="69" t="str">
        <f t="shared" ca="1" si="88"/>
        <v>Tajalápices manuales</v>
      </c>
      <c r="C1581" s="81" t="s">
        <v>16988</v>
      </c>
      <c r="D1581" s="81">
        <v>2</v>
      </c>
      <c r="E1581" s="71">
        <v>480</v>
      </c>
      <c r="F1581" s="70">
        <f t="shared" ca="1" si="89"/>
        <v>960</v>
      </c>
      <c r="G1581" s="45"/>
      <c r="H1581" s="45"/>
      <c r="I1581" s="45"/>
      <c r="J1581" s="45"/>
    </row>
    <row r="1582" spans="1:10" ht="13.5" customHeight="1" x14ac:dyDescent="0.2">
      <c r="A1582" s="81">
        <v>44121605</v>
      </c>
      <c r="B1582" s="69" t="str">
        <f t="shared" ca="1" si="88"/>
        <v>Dispensadores de cinta</v>
      </c>
      <c r="C1582" s="81" t="s">
        <v>1449</v>
      </c>
      <c r="D1582" s="81">
        <v>5</v>
      </c>
      <c r="E1582" s="71">
        <v>210</v>
      </c>
      <c r="F1582" s="70">
        <f t="shared" ca="1" si="89"/>
        <v>1050</v>
      </c>
      <c r="G1582" s="45"/>
      <c r="H1582" s="45"/>
      <c r="I1582" s="45"/>
      <c r="J1582" s="45"/>
    </row>
    <row r="1583" spans="1:10" ht="13.5" customHeight="1" x14ac:dyDescent="0.2">
      <c r="A1583" s="81">
        <v>44122003</v>
      </c>
      <c r="B1583" s="69" t="str">
        <f t="shared" ca="1" si="88"/>
        <v>Carpetas</v>
      </c>
      <c r="C1583" s="81" t="s">
        <v>16988</v>
      </c>
      <c r="D1583" s="81">
        <v>6</v>
      </c>
      <c r="E1583" s="71">
        <v>800</v>
      </c>
      <c r="F1583" s="70">
        <f t="shared" ca="1" si="89"/>
        <v>4800</v>
      </c>
      <c r="G1583" s="45"/>
      <c r="H1583" s="45"/>
      <c r="I1583" s="45"/>
      <c r="J1583" s="45"/>
    </row>
    <row r="1584" spans="1:10" ht="13.5" customHeight="1" x14ac:dyDescent="0.2">
      <c r="A1584" s="81">
        <v>44122003</v>
      </c>
      <c r="B1584" s="69" t="str">
        <f t="shared" ca="1" si="88"/>
        <v>Carpetas</v>
      </c>
      <c r="C1584" s="81" t="s">
        <v>16988</v>
      </c>
      <c r="D1584" s="81">
        <v>2</v>
      </c>
      <c r="E1584" s="71">
        <v>1900</v>
      </c>
      <c r="F1584" s="70">
        <f t="shared" ca="1" si="89"/>
        <v>3800</v>
      </c>
      <c r="G1584" s="45"/>
      <c r="H1584" s="45"/>
      <c r="I1584" s="45"/>
      <c r="J1584" s="45"/>
    </row>
    <row r="1585" spans="1:10" ht="13.5" customHeight="1" x14ac:dyDescent="0.2">
      <c r="A1585" s="81">
        <v>41111604</v>
      </c>
      <c r="B1585" s="69" t="str">
        <f t="shared" ca="1" si="88"/>
        <v>Reglas</v>
      </c>
      <c r="C1585" s="81" t="s">
        <v>1449</v>
      </c>
      <c r="D1585" s="81">
        <v>12</v>
      </c>
      <c r="E1585" s="71">
        <v>15</v>
      </c>
      <c r="F1585" s="70">
        <f t="shared" ca="1" si="89"/>
        <v>180</v>
      </c>
      <c r="G1585" s="45"/>
      <c r="H1585" s="45"/>
      <c r="I1585" s="45"/>
      <c r="J1585" s="45"/>
    </row>
    <row r="1586" spans="1:10" ht="13.5" customHeight="1" x14ac:dyDescent="0.2">
      <c r="A1586" s="81">
        <v>44121503</v>
      </c>
      <c r="B1586" s="69" t="str">
        <f t="shared" ca="1" si="88"/>
        <v>Sobres</v>
      </c>
      <c r="C1586" s="81" t="s">
        <v>16988</v>
      </c>
      <c r="D1586" s="81">
        <v>5</v>
      </c>
      <c r="E1586" s="71">
        <v>1895</v>
      </c>
      <c r="F1586" s="70">
        <f t="shared" ca="1" si="89"/>
        <v>9475</v>
      </c>
      <c r="G1586" s="45"/>
      <c r="H1586" s="45"/>
      <c r="I1586" s="45"/>
      <c r="J1586" s="45"/>
    </row>
    <row r="1587" spans="1:10" ht="13.5" customHeight="1" x14ac:dyDescent="0.2">
      <c r="A1587" s="81">
        <v>44121503</v>
      </c>
      <c r="B1587" s="69" t="str">
        <f t="shared" ca="1" si="88"/>
        <v>Sobres</v>
      </c>
      <c r="C1587" s="81" t="s">
        <v>16988</v>
      </c>
      <c r="D1587" s="81">
        <v>3</v>
      </c>
      <c r="E1587" s="71">
        <v>2150</v>
      </c>
      <c r="F1587" s="70">
        <f t="shared" ca="1" si="89"/>
        <v>6450</v>
      </c>
      <c r="G1587" s="45"/>
      <c r="H1587" s="45"/>
      <c r="I1587" s="45"/>
      <c r="J1587" s="45"/>
    </row>
    <row r="1588" spans="1:10" ht="13.5" customHeight="1" x14ac:dyDescent="0.2">
      <c r="A1588" s="81">
        <v>44121503</v>
      </c>
      <c r="B1588" s="69" t="str">
        <f t="shared" ca="1" si="88"/>
        <v>Sobres</v>
      </c>
      <c r="C1588" s="81" t="s">
        <v>16988</v>
      </c>
      <c r="D1588" s="81">
        <v>1</v>
      </c>
      <c r="E1588" s="71">
        <v>1225</v>
      </c>
      <c r="F1588" s="70">
        <f t="shared" ca="1" si="89"/>
        <v>1225</v>
      </c>
      <c r="G1588" s="45"/>
      <c r="H1588" s="45"/>
      <c r="I1588" s="45"/>
      <c r="J1588" s="45"/>
    </row>
    <row r="1589" spans="1:10" ht="13.5" customHeight="1" x14ac:dyDescent="0.2">
      <c r="A1589" s="81">
        <v>44111516</v>
      </c>
      <c r="B1589" s="69" t="str">
        <f t="shared" ca="1" si="88"/>
        <v>Organizadores personales</v>
      </c>
      <c r="C1589" s="81" t="s">
        <v>1449</v>
      </c>
      <c r="D1589" s="81">
        <v>20</v>
      </c>
      <c r="E1589" s="71">
        <v>700</v>
      </c>
      <c r="F1589" s="70">
        <f t="shared" ca="1" si="89"/>
        <v>14000</v>
      </c>
      <c r="G1589" s="45"/>
      <c r="H1589" s="45"/>
      <c r="I1589" s="45"/>
      <c r="J1589" s="45"/>
    </row>
    <row r="1590" spans="1:10" ht="13.5" customHeight="1" x14ac:dyDescent="0.2">
      <c r="A1590" s="81">
        <v>43201809</v>
      </c>
      <c r="B1590" s="69" t="str">
        <f t="shared" ca="1" si="88"/>
        <v>Disco compacto cd de lectura y escritura</v>
      </c>
      <c r="C1590" s="81" t="s">
        <v>1449</v>
      </c>
      <c r="D1590" s="81">
        <v>225</v>
      </c>
      <c r="E1590" s="71">
        <v>20</v>
      </c>
      <c r="F1590" s="70">
        <f t="shared" ca="1" si="89"/>
        <v>4500</v>
      </c>
      <c r="G1590" s="45"/>
      <c r="H1590" s="45"/>
      <c r="I1590" s="45"/>
      <c r="J1590" s="45"/>
    </row>
    <row r="1591" spans="1:10" ht="14.1" customHeight="1" x14ac:dyDescent="0.2">
      <c r="A1591" s="45"/>
      <c r="B1591" s="45"/>
      <c r="C1591" s="45"/>
      <c r="D1591" s="45"/>
      <c r="E1591" s="73" t="s">
        <v>12551</v>
      </c>
      <c r="F1591" s="74">
        <f ca="1">SUM(Table383[MONTO TOTAL ESTIMADO])</f>
        <v>260030</v>
      </c>
      <c r="G1591" s="45"/>
      <c r="H1591" s="45" t="str">
        <f>C1540</f>
        <v>Bienes</v>
      </c>
      <c r="I1591" s="45" t="str">
        <f>E1540</f>
        <v>No</v>
      </c>
      <c r="J1591" s="45" t="str">
        <f>D1540</f>
        <v>Compras Menores</v>
      </c>
    </row>
    <row r="1592" spans="1:10" ht="14.1" customHeight="1" thickBot="1" x14ac:dyDescent="0.3"/>
    <row r="1593" spans="1:10" ht="33.75" customHeight="1" thickBot="1" x14ac:dyDescent="0.25">
      <c r="A1593" s="64" t="s">
        <v>16382</v>
      </c>
      <c r="B1593" s="64" t="s">
        <v>161</v>
      </c>
      <c r="C1593" s="64" t="s">
        <v>11725</v>
      </c>
      <c r="D1593" s="64" t="s">
        <v>14378</v>
      </c>
      <c r="E1593" s="64" t="s">
        <v>10961</v>
      </c>
      <c r="F1593" s="64" t="s">
        <v>11094</v>
      </c>
      <c r="G1593" s="45"/>
      <c r="H1593" s="45"/>
      <c r="I1593" s="45"/>
      <c r="J1593" s="45"/>
    </row>
    <row r="1594" spans="1:10" ht="13.5" customHeight="1" thickBot="1" x14ac:dyDescent="0.25">
      <c r="A1594" s="66" t="s">
        <v>18877</v>
      </c>
      <c r="B1594" s="66" t="s">
        <v>18842</v>
      </c>
      <c r="C1594" s="66" t="s">
        <v>17798</v>
      </c>
      <c r="D1594" s="66" t="s">
        <v>17483</v>
      </c>
      <c r="E1594" s="66" t="s">
        <v>17854</v>
      </c>
      <c r="F1594" s="66"/>
      <c r="G1594" s="45"/>
      <c r="H1594" s="45"/>
      <c r="I1594" s="45"/>
      <c r="J1594" s="45"/>
    </row>
    <row r="1595" spans="1:10" ht="14.1" customHeight="1" thickBot="1" x14ac:dyDescent="0.25">
      <c r="A1595" s="106" t="s">
        <v>14828</v>
      </c>
      <c r="B1595" s="67" t="s">
        <v>8528</v>
      </c>
      <c r="C1595" s="76">
        <v>43374</v>
      </c>
      <c r="D1595" s="106" t="s">
        <v>9385</v>
      </c>
      <c r="E1595" s="67" t="s">
        <v>13094</v>
      </c>
      <c r="F1595" s="66" t="s">
        <v>3080</v>
      </c>
      <c r="G1595" s="45"/>
      <c r="H1595" s="45"/>
      <c r="I1595" s="45"/>
      <c r="J1595" s="45"/>
    </row>
    <row r="1596" spans="1:10" ht="14.1" customHeight="1" thickBot="1" x14ac:dyDescent="0.25">
      <c r="A1596" s="107"/>
      <c r="B1596" s="67" t="s">
        <v>1786</v>
      </c>
      <c r="C1596" s="93">
        <f>IF(C1595="","",IF(AND(MONTH(C1595)&gt;=1,MONTH(C1595)&lt;=3),1,IF(AND(MONTH(C1595)&gt;=4,MONTH(C1595)&lt;=6),2,IF(AND(MONTH(C1595)&gt;=7,MONTH(C1595)&lt;=9),3,4))))</f>
        <v>4</v>
      </c>
      <c r="D1596" s="107"/>
      <c r="E1596" s="67" t="s">
        <v>2417</v>
      </c>
      <c r="F1596" s="66" t="s">
        <v>14449</v>
      </c>
      <c r="G1596" s="45"/>
      <c r="H1596" s="45"/>
      <c r="I1596" s="45"/>
      <c r="J1596" s="45"/>
    </row>
    <row r="1597" spans="1:10" ht="14.1" customHeight="1" thickBot="1" x14ac:dyDescent="0.25">
      <c r="A1597" s="107"/>
      <c r="B1597" s="67" t="s">
        <v>12943</v>
      </c>
      <c r="C1597" s="76">
        <v>43427</v>
      </c>
      <c r="D1597" s="107"/>
      <c r="E1597" s="67" t="s">
        <v>3073</v>
      </c>
      <c r="F1597" s="66" t="s">
        <v>4621</v>
      </c>
      <c r="G1597" s="45"/>
      <c r="H1597" s="45"/>
      <c r="I1597" s="45"/>
      <c r="J1597" s="45"/>
    </row>
    <row r="1598" spans="1:10" ht="14.1" customHeight="1" thickBot="1" x14ac:dyDescent="0.25">
      <c r="A1598" s="107"/>
      <c r="B1598" s="67" t="s">
        <v>1786</v>
      </c>
      <c r="C1598" s="93">
        <f>IF(C1597="","",IF(AND(MONTH(C1597)&gt;=1,MONTH(C1597)&lt;=3),1,IF(AND(MONTH(C1597)&gt;=4,MONTH(C1597)&lt;=6),2,IF(AND(MONTH(C1597)&gt;=7,MONTH(C1597)&lt;=9),3,4))))</f>
        <v>4</v>
      </c>
      <c r="D1598" s="107"/>
      <c r="E1598" s="67" t="s">
        <v>13193</v>
      </c>
      <c r="F1598" s="66" t="s">
        <v>4621</v>
      </c>
      <c r="G1598" s="45"/>
      <c r="H1598" s="45"/>
      <c r="I1598" s="45"/>
      <c r="J1598" s="45"/>
    </row>
    <row r="1599" spans="1:10" ht="14.1" customHeight="1" thickBot="1" x14ac:dyDescent="0.25">
      <c r="A1599" s="45"/>
      <c r="B1599" s="45"/>
      <c r="C1599" s="45"/>
      <c r="D1599" s="45"/>
      <c r="E1599" s="45"/>
      <c r="F1599" s="45"/>
      <c r="G1599" s="45"/>
      <c r="H1599" s="45"/>
      <c r="I1599" s="45"/>
      <c r="J1599" s="45"/>
    </row>
    <row r="1600" spans="1:10" ht="14.1" customHeight="1" thickBot="1" x14ac:dyDescent="0.25">
      <c r="A1600" s="72" t="s">
        <v>15735</v>
      </c>
      <c r="B1600" s="72" t="s">
        <v>16146</v>
      </c>
      <c r="C1600" s="72" t="s">
        <v>15641</v>
      </c>
      <c r="D1600" s="72" t="s">
        <v>15251</v>
      </c>
      <c r="E1600" s="72" t="s">
        <v>6932</v>
      </c>
      <c r="F1600" s="72" t="s">
        <v>15280</v>
      </c>
      <c r="G1600" s="45"/>
      <c r="H1600" s="45"/>
      <c r="I1600" s="45"/>
      <c r="J1600" s="45"/>
    </row>
    <row r="1601" spans="1:10" ht="13.5" customHeight="1" x14ac:dyDescent="0.2">
      <c r="A1601" s="81">
        <v>44121701</v>
      </c>
      <c r="B1601" s="69" t="str">
        <f t="shared" ref="B1601:B1640" ca="1" si="90">IFERROR(INDEX(UNSPSCDes,MATCH(INDIRECT(ADDRESS(ROW(),COLUMN()-1,4)),UNSPSCCode,0)),"")</f>
        <v>Bolígrafos</v>
      </c>
      <c r="C1601" s="81" t="s">
        <v>16988</v>
      </c>
      <c r="D1601" s="81">
        <v>10</v>
      </c>
      <c r="E1601" s="71">
        <v>125</v>
      </c>
      <c r="F1601" s="70">
        <f t="shared" ref="F1601:F1640" ca="1" si="91">INDIRECT(ADDRESS(ROW(),COLUMN()-2,4))*INDIRECT(ADDRESS(ROW(),COLUMN()-1,4))</f>
        <v>1250</v>
      </c>
      <c r="G1601" s="45"/>
      <c r="H1601" s="45"/>
      <c r="I1601" s="45"/>
      <c r="J1601" s="45"/>
    </row>
    <row r="1602" spans="1:10" ht="13.5" customHeight="1" x14ac:dyDescent="0.2">
      <c r="A1602" s="81">
        <v>44121701</v>
      </c>
      <c r="B1602" s="69" t="str">
        <f t="shared" ca="1" si="90"/>
        <v>Bolígrafos</v>
      </c>
      <c r="C1602" s="81" t="s">
        <v>16988</v>
      </c>
      <c r="D1602" s="81">
        <v>4</v>
      </c>
      <c r="E1602" s="71">
        <v>125</v>
      </c>
      <c r="F1602" s="70">
        <f t="shared" ca="1" si="91"/>
        <v>500</v>
      </c>
      <c r="G1602" s="45"/>
      <c r="H1602" s="45"/>
      <c r="I1602" s="45"/>
      <c r="J1602" s="45"/>
    </row>
    <row r="1603" spans="1:10" ht="13.5" customHeight="1" x14ac:dyDescent="0.2">
      <c r="A1603" s="81">
        <v>44121701</v>
      </c>
      <c r="B1603" s="69" t="str">
        <f t="shared" ca="1" si="90"/>
        <v>Bolígrafos</v>
      </c>
      <c r="C1603" s="81" t="s">
        <v>16988</v>
      </c>
      <c r="D1603" s="81">
        <v>20</v>
      </c>
      <c r="E1603" s="71">
        <v>125</v>
      </c>
      <c r="F1603" s="70">
        <f t="shared" ca="1" si="91"/>
        <v>2500</v>
      </c>
      <c r="G1603" s="45"/>
      <c r="H1603" s="45"/>
      <c r="I1603" s="45"/>
      <c r="J1603" s="45"/>
    </row>
    <row r="1604" spans="1:10" ht="13.5" customHeight="1" x14ac:dyDescent="0.2">
      <c r="A1604" s="81">
        <v>44121706</v>
      </c>
      <c r="B1604" s="69" t="str">
        <f t="shared" ca="1" si="90"/>
        <v>Lápices de madera</v>
      </c>
      <c r="C1604" s="81" t="s">
        <v>16988</v>
      </c>
      <c r="D1604" s="81">
        <v>10</v>
      </c>
      <c r="E1604" s="71">
        <v>85</v>
      </c>
      <c r="F1604" s="70">
        <f t="shared" ca="1" si="91"/>
        <v>850</v>
      </c>
      <c r="G1604" s="45"/>
      <c r="H1604" s="45"/>
      <c r="I1604" s="45"/>
      <c r="J1604" s="45"/>
    </row>
    <row r="1605" spans="1:10" ht="13.5" customHeight="1" x14ac:dyDescent="0.2">
      <c r="A1605" s="81">
        <v>44112005</v>
      </c>
      <c r="B1605" s="69" t="str">
        <f t="shared" ca="1" si="90"/>
        <v>Libretas de citas o repuestos</v>
      </c>
      <c r="C1605" s="81" t="s">
        <v>1449</v>
      </c>
      <c r="D1605" s="81">
        <v>35</v>
      </c>
      <c r="E1605" s="71">
        <v>60</v>
      </c>
      <c r="F1605" s="70">
        <f t="shared" ca="1" si="91"/>
        <v>2100</v>
      </c>
      <c r="G1605" s="45"/>
      <c r="H1605" s="45"/>
      <c r="I1605" s="45"/>
      <c r="J1605" s="45"/>
    </row>
    <row r="1606" spans="1:10" ht="13.5" customHeight="1" x14ac:dyDescent="0.2">
      <c r="A1606" s="81">
        <v>44112005</v>
      </c>
      <c r="B1606" s="69" t="str">
        <f t="shared" ca="1" si="90"/>
        <v>Libretas de citas o repuestos</v>
      </c>
      <c r="C1606" s="81" t="s">
        <v>1449</v>
      </c>
      <c r="D1606" s="81">
        <v>180</v>
      </c>
      <c r="E1606" s="71">
        <v>35</v>
      </c>
      <c r="F1606" s="70">
        <f t="shared" ca="1" si="91"/>
        <v>6300</v>
      </c>
      <c r="G1606" s="45"/>
      <c r="H1606" s="45"/>
      <c r="I1606" s="45"/>
      <c r="J1606" s="45"/>
    </row>
    <row r="1607" spans="1:10" ht="13.5" customHeight="1" x14ac:dyDescent="0.2">
      <c r="A1607" s="81">
        <v>44122011</v>
      </c>
      <c r="B1607" s="69" t="str">
        <f t="shared" ca="1" si="90"/>
        <v>Folders</v>
      </c>
      <c r="C1607" s="81" t="s">
        <v>16988</v>
      </c>
      <c r="D1607" s="81">
        <v>9</v>
      </c>
      <c r="E1607" s="71">
        <v>295</v>
      </c>
      <c r="F1607" s="70">
        <f t="shared" ca="1" si="91"/>
        <v>2655</v>
      </c>
      <c r="G1607" s="45"/>
      <c r="H1607" s="45"/>
      <c r="I1607" s="45"/>
      <c r="J1607" s="45"/>
    </row>
    <row r="1608" spans="1:10" ht="13.5" customHeight="1" x14ac:dyDescent="0.2">
      <c r="A1608" s="81">
        <v>44122022</v>
      </c>
      <c r="B1608" s="69" t="str">
        <f t="shared" ca="1" si="90"/>
        <v>Accesorios de carpetas de folders</v>
      </c>
      <c r="C1608" s="81" t="s">
        <v>16988</v>
      </c>
      <c r="D1608" s="81">
        <v>4</v>
      </c>
      <c r="E1608" s="71">
        <v>1955</v>
      </c>
      <c r="F1608" s="70">
        <f t="shared" ca="1" si="91"/>
        <v>7820</v>
      </c>
      <c r="G1608" s="45"/>
      <c r="H1608" s="45"/>
      <c r="I1608" s="45"/>
      <c r="J1608" s="45"/>
    </row>
    <row r="1609" spans="1:10" ht="13.5" customHeight="1" x14ac:dyDescent="0.2">
      <c r="A1609" s="81">
        <v>55121804</v>
      </c>
      <c r="B1609" s="69" t="str">
        <f t="shared" ca="1" si="90"/>
        <v>Gafetes o porta gafetes</v>
      </c>
      <c r="C1609" s="81" t="s">
        <v>16988</v>
      </c>
      <c r="D1609" s="81">
        <v>2</v>
      </c>
      <c r="E1609" s="71">
        <v>675</v>
      </c>
      <c r="F1609" s="70">
        <f t="shared" ca="1" si="91"/>
        <v>1350</v>
      </c>
      <c r="G1609" s="45"/>
      <c r="H1609" s="45"/>
      <c r="I1609" s="45"/>
      <c r="J1609" s="45"/>
    </row>
    <row r="1610" spans="1:10" ht="13.5" customHeight="1" x14ac:dyDescent="0.2">
      <c r="A1610" s="81">
        <v>14111531</v>
      </c>
      <c r="B1610" s="69" t="str">
        <f t="shared" ca="1" si="90"/>
        <v>Papel libros o cuadernos para bitácoras</v>
      </c>
      <c r="C1610" s="81" t="s">
        <v>1449</v>
      </c>
      <c r="D1610" s="81">
        <v>10</v>
      </c>
      <c r="E1610" s="71">
        <v>175</v>
      </c>
      <c r="F1610" s="70">
        <f t="shared" ca="1" si="91"/>
        <v>1750</v>
      </c>
      <c r="G1610" s="45"/>
      <c r="H1610" s="45"/>
      <c r="I1610" s="45"/>
      <c r="J1610" s="45"/>
    </row>
    <row r="1611" spans="1:10" ht="13.5" customHeight="1" x14ac:dyDescent="0.2">
      <c r="A1611" s="81">
        <v>14111531</v>
      </c>
      <c r="B1611" s="69" t="str">
        <f t="shared" ca="1" si="90"/>
        <v>Papel libros o cuadernos para bitácoras</v>
      </c>
      <c r="C1611" s="81" t="s">
        <v>1449</v>
      </c>
      <c r="D1611" s="81">
        <v>24</v>
      </c>
      <c r="E1611" s="71">
        <v>195</v>
      </c>
      <c r="F1611" s="70">
        <f t="shared" ca="1" si="91"/>
        <v>4680</v>
      </c>
      <c r="G1611" s="45"/>
      <c r="H1611" s="45"/>
      <c r="I1611" s="45"/>
      <c r="J1611" s="45"/>
    </row>
    <row r="1612" spans="1:10" ht="13.5" customHeight="1" x14ac:dyDescent="0.2">
      <c r="A1612" s="81">
        <v>44121716</v>
      </c>
      <c r="B1612" s="69" t="str">
        <f t="shared" ca="1" si="90"/>
        <v>Resaltadores</v>
      </c>
      <c r="C1612" s="81" t="s">
        <v>16988</v>
      </c>
      <c r="D1612" s="81">
        <v>30</v>
      </c>
      <c r="E1612" s="71">
        <v>30</v>
      </c>
      <c r="F1612" s="70">
        <f t="shared" ca="1" si="91"/>
        <v>900</v>
      </c>
      <c r="G1612" s="45"/>
      <c r="H1612" s="45"/>
      <c r="I1612" s="45"/>
      <c r="J1612" s="45"/>
    </row>
    <row r="1613" spans="1:10" ht="13.5" customHeight="1" x14ac:dyDescent="0.2">
      <c r="A1613" s="81">
        <v>14111530</v>
      </c>
      <c r="B1613" s="69" t="str">
        <f t="shared" ca="1" si="90"/>
        <v>Papel de notas autoadhesivas</v>
      </c>
      <c r="C1613" s="81" t="s">
        <v>4734</v>
      </c>
      <c r="D1613" s="81">
        <v>3</v>
      </c>
      <c r="E1613" s="71">
        <v>110</v>
      </c>
      <c r="F1613" s="70">
        <f t="shared" ca="1" si="91"/>
        <v>330</v>
      </c>
      <c r="G1613" s="45"/>
      <c r="H1613" s="45"/>
      <c r="I1613" s="45"/>
      <c r="J1613" s="45"/>
    </row>
    <row r="1614" spans="1:10" ht="13.5" customHeight="1" x14ac:dyDescent="0.2">
      <c r="A1614" s="81">
        <v>14111530</v>
      </c>
      <c r="B1614" s="69" t="str">
        <f t="shared" ca="1" si="90"/>
        <v>Papel de notas autoadhesivas</v>
      </c>
      <c r="C1614" s="81" t="s">
        <v>4734</v>
      </c>
      <c r="D1614" s="81">
        <v>2</v>
      </c>
      <c r="E1614" s="71">
        <v>125</v>
      </c>
      <c r="F1614" s="70">
        <f t="shared" ca="1" si="91"/>
        <v>250</v>
      </c>
      <c r="G1614" s="45"/>
      <c r="H1614" s="45"/>
      <c r="I1614" s="45"/>
      <c r="J1614" s="45"/>
    </row>
    <row r="1615" spans="1:10" ht="13.5" customHeight="1" x14ac:dyDescent="0.2">
      <c r="A1615" s="81">
        <v>14111530</v>
      </c>
      <c r="B1615" s="69" t="str">
        <f t="shared" ca="1" si="90"/>
        <v>Papel de notas autoadhesivas</v>
      </c>
      <c r="C1615" s="81" t="s">
        <v>4734</v>
      </c>
      <c r="D1615" s="81">
        <v>18</v>
      </c>
      <c r="E1615" s="71">
        <v>135</v>
      </c>
      <c r="F1615" s="70">
        <f t="shared" ca="1" si="91"/>
        <v>2430</v>
      </c>
      <c r="G1615" s="45"/>
      <c r="H1615" s="45"/>
      <c r="I1615" s="45"/>
      <c r="J1615" s="45"/>
    </row>
    <row r="1616" spans="1:10" ht="13.5" customHeight="1" x14ac:dyDescent="0.2">
      <c r="A1616" s="81">
        <v>43232503</v>
      </c>
      <c r="B1616" s="69" t="str">
        <f t="shared" ca="1" si="90"/>
        <v>Correctores de ortografía</v>
      </c>
      <c r="C1616" s="81" t="s">
        <v>16988</v>
      </c>
      <c r="D1616" s="81">
        <v>1</v>
      </c>
      <c r="E1616" s="71">
        <v>400</v>
      </c>
      <c r="F1616" s="70">
        <f t="shared" ca="1" si="91"/>
        <v>400</v>
      </c>
      <c r="G1616" s="45"/>
      <c r="H1616" s="45"/>
      <c r="I1616" s="45"/>
      <c r="J1616" s="45"/>
    </row>
    <row r="1617" spans="1:10" ht="13.5" customHeight="1" x14ac:dyDescent="0.2">
      <c r="A1617" s="81">
        <v>44122104</v>
      </c>
      <c r="B1617" s="69" t="str">
        <f t="shared" ca="1" si="90"/>
        <v>Clips para papel</v>
      </c>
      <c r="C1617" s="81" t="s">
        <v>16988</v>
      </c>
      <c r="D1617" s="81">
        <v>10</v>
      </c>
      <c r="E1617" s="71">
        <v>295</v>
      </c>
      <c r="F1617" s="70">
        <f t="shared" ca="1" si="91"/>
        <v>2950</v>
      </c>
      <c r="G1617" s="45"/>
      <c r="H1617" s="45"/>
      <c r="I1617" s="45"/>
      <c r="J1617" s="45"/>
    </row>
    <row r="1618" spans="1:10" ht="13.5" customHeight="1" x14ac:dyDescent="0.2">
      <c r="A1618" s="81">
        <v>44122104</v>
      </c>
      <c r="B1618" s="69" t="str">
        <f t="shared" ca="1" si="90"/>
        <v>Clips para papel</v>
      </c>
      <c r="C1618" s="81" t="s">
        <v>16988</v>
      </c>
      <c r="D1618" s="81">
        <v>6</v>
      </c>
      <c r="E1618" s="71">
        <v>355</v>
      </c>
      <c r="F1618" s="70">
        <f t="shared" ca="1" si="91"/>
        <v>2130</v>
      </c>
      <c r="G1618" s="45"/>
      <c r="H1618" s="45"/>
      <c r="I1618" s="45"/>
      <c r="J1618" s="45"/>
    </row>
    <row r="1619" spans="1:10" ht="13.5" customHeight="1" x14ac:dyDescent="0.2">
      <c r="A1619" s="81">
        <v>14111506</v>
      </c>
      <c r="B1619" s="69" t="str">
        <f t="shared" ca="1" si="90"/>
        <v>Papel para impresión de computadores</v>
      </c>
      <c r="C1619" s="81" t="s">
        <v>16988</v>
      </c>
      <c r="D1619" s="81">
        <v>20</v>
      </c>
      <c r="E1619" s="71">
        <v>1400</v>
      </c>
      <c r="F1619" s="70">
        <f t="shared" ca="1" si="91"/>
        <v>28000</v>
      </c>
      <c r="G1619" s="45"/>
      <c r="H1619" s="45"/>
      <c r="I1619" s="45"/>
      <c r="J1619" s="45"/>
    </row>
    <row r="1620" spans="1:10" ht="13.5" customHeight="1" x14ac:dyDescent="0.2">
      <c r="A1620" s="81">
        <v>44121634</v>
      </c>
      <c r="B1620" s="69" t="str">
        <f t="shared" ca="1" si="90"/>
        <v>Rollos adhesivos</v>
      </c>
      <c r="C1620" s="81" t="s">
        <v>16988</v>
      </c>
      <c r="D1620" s="81">
        <v>9</v>
      </c>
      <c r="E1620" s="71">
        <v>75</v>
      </c>
      <c r="F1620" s="70">
        <f t="shared" ca="1" si="91"/>
        <v>675</v>
      </c>
      <c r="G1620" s="45"/>
      <c r="H1620" s="45"/>
      <c r="I1620" s="45"/>
      <c r="J1620" s="45"/>
    </row>
    <row r="1621" spans="1:10" ht="13.5" customHeight="1" x14ac:dyDescent="0.2">
      <c r="A1621" s="81">
        <v>44103502</v>
      </c>
      <c r="B1621" s="69" t="str">
        <f t="shared" ca="1" si="90"/>
        <v>Tapas de encuadernación</v>
      </c>
      <c r="C1621" s="81" t="s">
        <v>4734</v>
      </c>
      <c r="D1621" s="81">
        <v>4</v>
      </c>
      <c r="E1621" s="71">
        <v>325</v>
      </c>
      <c r="F1621" s="70">
        <f t="shared" ca="1" si="91"/>
        <v>1300</v>
      </c>
      <c r="G1621" s="45"/>
      <c r="H1621" s="45"/>
      <c r="I1621" s="45"/>
      <c r="J1621" s="45"/>
    </row>
    <row r="1622" spans="1:10" ht="13.5" customHeight="1" x14ac:dyDescent="0.2">
      <c r="A1622" s="81">
        <v>44103504</v>
      </c>
      <c r="B1622" s="69" t="str">
        <f t="shared" ca="1" si="90"/>
        <v>Alambres o espirales de encuadernación</v>
      </c>
      <c r="C1622" s="81" t="s">
        <v>16988</v>
      </c>
      <c r="D1622" s="81">
        <v>2</v>
      </c>
      <c r="E1622" s="71">
        <v>485</v>
      </c>
      <c r="F1622" s="70">
        <f t="shared" ca="1" si="91"/>
        <v>970</v>
      </c>
      <c r="G1622" s="45"/>
      <c r="H1622" s="45"/>
      <c r="I1622" s="45"/>
      <c r="J1622" s="45"/>
    </row>
    <row r="1623" spans="1:10" ht="13.5" customHeight="1" x14ac:dyDescent="0.2">
      <c r="A1623" s="81">
        <v>43201809</v>
      </c>
      <c r="B1623" s="69" t="str">
        <f t="shared" ca="1" si="90"/>
        <v>Disco compacto cd de lectura y escritura</v>
      </c>
      <c r="C1623" s="81" t="s">
        <v>1449</v>
      </c>
      <c r="D1623" s="81">
        <v>125</v>
      </c>
      <c r="E1623" s="71">
        <v>20</v>
      </c>
      <c r="F1623" s="70">
        <f t="shared" ca="1" si="91"/>
        <v>2500</v>
      </c>
      <c r="G1623" s="45"/>
      <c r="H1623" s="45"/>
      <c r="I1623" s="45"/>
      <c r="J1623" s="45"/>
    </row>
    <row r="1624" spans="1:10" ht="13.5" customHeight="1" x14ac:dyDescent="0.2">
      <c r="A1624" s="81">
        <v>14111515</v>
      </c>
      <c r="B1624" s="69" t="str">
        <f t="shared" ca="1" si="90"/>
        <v>Papel para sumadora o máquina registradora</v>
      </c>
      <c r="C1624" s="81" t="s">
        <v>1449</v>
      </c>
      <c r="D1624" s="81">
        <v>20</v>
      </c>
      <c r="E1624" s="71">
        <v>20</v>
      </c>
      <c r="F1624" s="70">
        <f t="shared" ca="1" si="91"/>
        <v>400</v>
      </c>
      <c r="G1624" s="45"/>
      <c r="H1624" s="45"/>
      <c r="I1624" s="45"/>
      <c r="J1624" s="45"/>
    </row>
    <row r="1625" spans="1:10" ht="13.5" customHeight="1" x14ac:dyDescent="0.2">
      <c r="A1625" s="81">
        <v>44101802</v>
      </c>
      <c r="B1625" s="69" t="str">
        <f t="shared" ca="1" si="90"/>
        <v>Máquinas sumadoras</v>
      </c>
      <c r="C1625" s="81" t="s">
        <v>1449</v>
      </c>
      <c r="D1625" s="81">
        <v>15</v>
      </c>
      <c r="E1625" s="71">
        <v>355</v>
      </c>
      <c r="F1625" s="70">
        <f t="shared" ca="1" si="91"/>
        <v>5325</v>
      </c>
      <c r="G1625" s="45"/>
      <c r="H1625" s="45"/>
      <c r="I1625" s="45"/>
      <c r="J1625" s="45"/>
    </row>
    <row r="1626" spans="1:10" ht="13.5" customHeight="1" x14ac:dyDescent="0.2">
      <c r="A1626" s="81">
        <v>44103108</v>
      </c>
      <c r="B1626" s="69" t="str">
        <f t="shared" ca="1" si="90"/>
        <v>Reveladores para impresoras o fotocopiadoras</v>
      </c>
      <c r="C1626" s="81" t="s">
        <v>1449</v>
      </c>
      <c r="D1626" s="81">
        <v>2</v>
      </c>
      <c r="E1626" s="71">
        <v>3950</v>
      </c>
      <c r="F1626" s="70">
        <f t="shared" ca="1" si="91"/>
        <v>7900</v>
      </c>
      <c r="G1626" s="45"/>
      <c r="H1626" s="45"/>
      <c r="I1626" s="45"/>
      <c r="J1626" s="45"/>
    </row>
    <row r="1627" spans="1:10" ht="13.5" customHeight="1" x14ac:dyDescent="0.2">
      <c r="A1627" s="81">
        <v>44103117</v>
      </c>
      <c r="B1627" s="69" t="str">
        <f t="shared" ca="1" si="90"/>
        <v>Cintas de fax</v>
      </c>
      <c r="C1627" s="81" t="s">
        <v>16988</v>
      </c>
      <c r="D1627" s="81">
        <v>2</v>
      </c>
      <c r="E1627" s="71">
        <v>1150</v>
      </c>
      <c r="F1627" s="70">
        <f t="shared" ca="1" si="91"/>
        <v>2300</v>
      </c>
      <c r="G1627" s="45"/>
      <c r="H1627" s="45"/>
      <c r="I1627" s="45"/>
      <c r="J1627" s="45"/>
    </row>
    <row r="1628" spans="1:10" ht="13.5" customHeight="1" x14ac:dyDescent="0.2">
      <c r="A1628" s="81">
        <v>44103117</v>
      </c>
      <c r="B1628" s="69" t="str">
        <f t="shared" ca="1" si="90"/>
        <v>Cintas de fax</v>
      </c>
      <c r="C1628" s="81" t="s">
        <v>16988</v>
      </c>
      <c r="D1628" s="81">
        <v>2</v>
      </c>
      <c r="E1628" s="71">
        <v>3100</v>
      </c>
      <c r="F1628" s="70">
        <f t="shared" ca="1" si="91"/>
        <v>6200</v>
      </c>
      <c r="G1628" s="45"/>
      <c r="H1628" s="45"/>
      <c r="I1628" s="45"/>
      <c r="J1628" s="45"/>
    </row>
    <row r="1629" spans="1:10" ht="13.5" customHeight="1" x14ac:dyDescent="0.2">
      <c r="A1629" s="81">
        <v>44103117</v>
      </c>
      <c r="B1629" s="69" t="str">
        <f t="shared" ca="1" si="90"/>
        <v>Cintas de fax</v>
      </c>
      <c r="C1629" s="81" t="s">
        <v>16988</v>
      </c>
      <c r="D1629" s="81">
        <v>1</v>
      </c>
      <c r="E1629" s="71">
        <v>1200</v>
      </c>
      <c r="F1629" s="70">
        <f t="shared" ca="1" si="91"/>
        <v>1200</v>
      </c>
      <c r="G1629" s="45"/>
      <c r="H1629" s="45"/>
      <c r="I1629" s="45"/>
      <c r="J1629" s="45"/>
    </row>
    <row r="1630" spans="1:10" ht="13.5" customHeight="1" x14ac:dyDescent="0.2">
      <c r="A1630" s="81">
        <v>44103103</v>
      </c>
      <c r="B1630" s="69" t="str">
        <f t="shared" ca="1" si="90"/>
        <v>Tóner para impresoras o fax</v>
      </c>
      <c r="C1630" s="81" t="s">
        <v>1449</v>
      </c>
      <c r="D1630" s="81">
        <v>10</v>
      </c>
      <c r="E1630" s="71">
        <v>4100</v>
      </c>
      <c r="F1630" s="70">
        <f t="shared" ca="1" si="91"/>
        <v>41000</v>
      </c>
      <c r="G1630" s="45"/>
      <c r="H1630" s="45"/>
      <c r="I1630" s="45"/>
      <c r="J1630" s="45"/>
    </row>
    <row r="1631" spans="1:10" ht="13.5" customHeight="1" x14ac:dyDescent="0.2">
      <c r="A1631" s="81">
        <v>44103103</v>
      </c>
      <c r="B1631" s="69" t="str">
        <f t="shared" ca="1" si="90"/>
        <v>Tóner para impresoras o fax</v>
      </c>
      <c r="C1631" s="81" t="s">
        <v>1449</v>
      </c>
      <c r="D1631" s="81">
        <v>5</v>
      </c>
      <c r="E1631" s="71">
        <v>3900</v>
      </c>
      <c r="F1631" s="70">
        <f t="shared" ca="1" si="91"/>
        <v>19500</v>
      </c>
      <c r="G1631" s="45"/>
      <c r="H1631" s="45"/>
      <c r="I1631" s="45"/>
      <c r="J1631" s="45"/>
    </row>
    <row r="1632" spans="1:10" ht="13.5" customHeight="1" x14ac:dyDescent="0.2">
      <c r="A1632" s="81">
        <v>44103103</v>
      </c>
      <c r="B1632" s="69" t="str">
        <f t="shared" ca="1" si="90"/>
        <v>Tóner para impresoras o fax</v>
      </c>
      <c r="C1632" s="81" t="s">
        <v>1449</v>
      </c>
      <c r="D1632" s="81">
        <v>10</v>
      </c>
      <c r="E1632" s="71">
        <v>2250</v>
      </c>
      <c r="F1632" s="70">
        <f t="shared" ca="1" si="91"/>
        <v>22500</v>
      </c>
      <c r="G1632" s="45"/>
      <c r="H1632" s="45"/>
      <c r="I1632" s="45"/>
      <c r="J1632" s="45"/>
    </row>
    <row r="1633" spans="1:10" ht="13.5" customHeight="1" x14ac:dyDescent="0.2">
      <c r="A1633" s="81">
        <v>44103103</v>
      </c>
      <c r="B1633" s="69" t="str">
        <f t="shared" ca="1" si="90"/>
        <v>Tóner para impresoras o fax</v>
      </c>
      <c r="C1633" s="81" t="s">
        <v>1449</v>
      </c>
      <c r="D1633" s="81">
        <v>6</v>
      </c>
      <c r="E1633" s="71">
        <v>2400</v>
      </c>
      <c r="F1633" s="70">
        <f t="shared" ca="1" si="91"/>
        <v>14400</v>
      </c>
      <c r="G1633" s="45"/>
      <c r="H1633" s="45"/>
      <c r="I1633" s="45"/>
      <c r="J1633" s="45"/>
    </row>
    <row r="1634" spans="1:10" ht="13.5" customHeight="1" x14ac:dyDescent="0.2">
      <c r="A1634" s="81">
        <v>44103103</v>
      </c>
      <c r="B1634" s="69" t="str">
        <f t="shared" ca="1" si="90"/>
        <v>Tóner para impresoras o fax</v>
      </c>
      <c r="C1634" s="81" t="s">
        <v>1449</v>
      </c>
      <c r="D1634" s="81">
        <v>2</v>
      </c>
      <c r="E1634" s="71">
        <v>4400</v>
      </c>
      <c r="F1634" s="70">
        <f t="shared" ca="1" si="91"/>
        <v>8800</v>
      </c>
      <c r="G1634" s="45"/>
      <c r="H1634" s="45"/>
      <c r="I1634" s="45"/>
      <c r="J1634" s="45"/>
    </row>
    <row r="1635" spans="1:10" ht="13.5" customHeight="1" x14ac:dyDescent="0.2">
      <c r="A1635" s="81">
        <v>44103103</v>
      </c>
      <c r="B1635" s="69" t="str">
        <f t="shared" ca="1" si="90"/>
        <v>Tóner para impresoras o fax</v>
      </c>
      <c r="C1635" s="81" t="s">
        <v>1449</v>
      </c>
      <c r="D1635" s="81">
        <v>3</v>
      </c>
      <c r="E1635" s="71">
        <v>4300</v>
      </c>
      <c r="F1635" s="70">
        <f t="shared" ca="1" si="91"/>
        <v>12900</v>
      </c>
      <c r="G1635" s="45"/>
      <c r="H1635" s="45"/>
      <c r="I1635" s="45"/>
      <c r="J1635" s="45"/>
    </row>
    <row r="1636" spans="1:10" ht="13.5" customHeight="1" x14ac:dyDescent="0.2">
      <c r="A1636" s="81">
        <v>44103103</v>
      </c>
      <c r="B1636" s="69" t="str">
        <f t="shared" ca="1" si="90"/>
        <v>Tóner para impresoras o fax</v>
      </c>
      <c r="C1636" s="81" t="s">
        <v>1449</v>
      </c>
      <c r="D1636" s="81">
        <v>1</v>
      </c>
      <c r="E1636" s="71">
        <v>2150</v>
      </c>
      <c r="F1636" s="70">
        <f t="shared" ca="1" si="91"/>
        <v>2150</v>
      </c>
      <c r="G1636" s="45"/>
      <c r="H1636" s="45"/>
      <c r="I1636" s="45"/>
      <c r="J1636" s="45"/>
    </row>
    <row r="1637" spans="1:10" ht="13.5" customHeight="1" x14ac:dyDescent="0.2">
      <c r="A1637" s="81">
        <v>44103103</v>
      </c>
      <c r="B1637" s="69" t="str">
        <f t="shared" ca="1" si="90"/>
        <v>Tóner para impresoras o fax</v>
      </c>
      <c r="C1637" s="81" t="s">
        <v>1449</v>
      </c>
      <c r="D1637" s="81">
        <v>1</v>
      </c>
      <c r="E1637" s="71">
        <v>2150</v>
      </c>
      <c r="F1637" s="70">
        <f t="shared" ca="1" si="91"/>
        <v>2150</v>
      </c>
      <c r="G1637" s="45"/>
      <c r="H1637" s="45"/>
      <c r="I1637" s="45"/>
      <c r="J1637" s="45"/>
    </row>
    <row r="1638" spans="1:10" ht="13.5" customHeight="1" x14ac:dyDescent="0.2">
      <c r="A1638" s="81">
        <v>44103103</v>
      </c>
      <c r="B1638" s="69" t="str">
        <f t="shared" ca="1" si="90"/>
        <v>Tóner para impresoras o fax</v>
      </c>
      <c r="C1638" s="81" t="s">
        <v>1449</v>
      </c>
      <c r="D1638" s="81">
        <v>1</v>
      </c>
      <c r="E1638" s="71">
        <v>2152</v>
      </c>
      <c r="F1638" s="70">
        <f t="shared" ca="1" si="91"/>
        <v>2152</v>
      </c>
      <c r="G1638" s="45"/>
      <c r="H1638" s="45"/>
      <c r="I1638" s="45"/>
      <c r="J1638" s="45"/>
    </row>
    <row r="1639" spans="1:10" ht="13.5" customHeight="1" x14ac:dyDescent="0.2">
      <c r="A1639" s="81">
        <v>44111503</v>
      </c>
      <c r="B1639" s="69" t="str">
        <f t="shared" ca="1" si="90"/>
        <v>Organizadores o bandejas para el escritorio</v>
      </c>
      <c r="C1639" s="81" t="s">
        <v>1449</v>
      </c>
      <c r="D1639" s="81">
        <v>3</v>
      </c>
      <c r="E1639" s="71">
        <v>450</v>
      </c>
      <c r="F1639" s="70">
        <f t="shared" ca="1" si="91"/>
        <v>1350</v>
      </c>
      <c r="G1639" s="45"/>
      <c r="H1639" s="45"/>
      <c r="I1639" s="45"/>
      <c r="J1639" s="45"/>
    </row>
    <row r="1640" spans="1:10" ht="13.5" customHeight="1" x14ac:dyDescent="0.2">
      <c r="A1640" s="81">
        <v>44121503</v>
      </c>
      <c r="B1640" s="69" t="str">
        <f t="shared" ca="1" si="90"/>
        <v>Sobres</v>
      </c>
      <c r="C1640" s="81" t="s">
        <v>16988</v>
      </c>
      <c r="D1640" s="81">
        <v>3</v>
      </c>
      <c r="E1640" s="71">
        <v>2150</v>
      </c>
      <c r="F1640" s="70">
        <f t="shared" ca="1" si="91"/>
        <v>6450</v>
      </c>
      <c r="G1640" s="45"/>
      <c r="H1640" s="45"/>
      <c r="I1640" s="45"/>
      <c r="J1640" s="45"/>
    </row>
    <row r="1641" spans="1:10" ht="14.1" customHeight="1" x14ac:dyDescent="0.2">
      <c r="A1641" s="45"/>
      <c r="B1641" s="45"/>
      <c r="C1641" s="45"/>
      <c r="D1641" s="45"/>
      <c r="E1641" s="73" t="s">
        <v>12551</v>
      </c>
      <c r="F1641" s="74">
        <f ca="1">SUM(Table384[MONTO TOTAL ESTIMADO])</f>
        <v>231267</v>
      </c>
      <c r="G1641" s="45"/>
      <c r="H1641" s="45" t="str">
        <f>C1594</f>
        <v>Bienes</v>
      </c>
      <c r="I1641" s="45" t="str">
        <f>E1594</f>
        <v>No</v>
      </c>
      <c r="J1641" s="45" t="str">
        <f>D1594</f>
        <v>Compras Menores</v>
      </c>
    </row>
    <row r="1642" spans="1:10" ht="14.1" customHeight="1" thickBot="1" x14ac:dyDescent="0.3"/>
    <row r="1643" spans="1:10" ht="33.75" customHeight="1" thickBot="1" x14ac:dyDescent="0.25">
      <c r="A1643" s="64" t="s">
        <v>16382</v>
      </c>
      <c r="B1643" s="64" t="s">
        <v>161</v>
      </c>
      <c r="C1643" s="64" t="s">
        <v>11725</v>
      </c>
      <c r="D1643" s="64" t="s">
        <v>14378</v>
      </c>
      <c r="E1643" s="64" t="s">
        <v>10961</v>
      </c>
      <c r="F1643" s="64" t="s">
        <v>11094</v>
      </c>
      <c r="G1643" s="45"/>
      <c r="H1643" s="45"/>
      <c r="I1643" s="45"/>
      <c r="J1643" s="45"/>
    </row>
    <row r="1644" spans="1:10" ht="13.5" customHeight="1" thickBot="1" x14ac:dyDescent="0.25">
      <c r="A1644" s="66" t="s">
        <v>18878</v>
      </c>
      <c r="B1644" s="66" t="s">
        <v>18842</v>
      </c>
      <c r="C1644" s="66" t="s">
        <v>17798</v>
      </c>
      <c r="D1644" s="66" t="s">
        <v>17483</v>
      </c>
      <c r="E1644" s="66" t="s">
        <v>17854</v>
      </c>
      <c r="F1644" s="66"/>
      <c r="G1644" s="45"/>
      <c r="H1644" s="45"/>
      <c r="I1644" s="45"/>
      <c r="J1644" s="45"/>
    </row>
    <row r="1645" spans="1:10" ht="14.1" customHeight="1" thickBot="1" x14ac:dyDescent="0.25">
      <c r="A1645" s="106" t="s">
        <v>14828</v>
      </c>
      <c r="B1645" s="67" t="s">
        <v>8528</v>
      </c>
      <c r="C1645" s="76">
        <v>43122</v>
      </c>
      <c r="D1645" s="106" t="s">
        <v>9385</v>
      </c>
      <c r="E1645" s="67" t="s">
        <v>13094</v>
      </c>
      <c r="F1645" s="66" t="s">
        <v>3080</v>
      </c>
      <c r="G1645" s="45"/>
      <c r="H1645" s="45"/>
      <c r="I1645" s="45"/>
      <c r="J1645" s="45"/>
    </row>
    <row r="1646" spans="1:10" ht="14.1" customHeight="1" thickBot="1" x14ac:dyDescent="0.25">
      <c r="A1646" s="107"/>
      <c r="B1646" s="67" t="s">
        <v>1786</v>
      </c>
      <c r="C1646" s="93">
        <f>IF(C1645="","",IF(AND(MONTH(C1645)&gt;=1,MONTH(C1645)&lt;=3),1,IF(AND(MONTH(C1645)&gt;=4,MONTH(C1645)&lt;=6),2,IF(AND(MONTH(C1645)&gt;=7,MONTH(C1645)&lt;=9),3,4))))</f>
        <v>1</v>
      </c>
      <c r="D1646" s="107"/>
      <c r="E1646" s="67" t="s">
        <v>2417</v>
      </c>
      <c r="F1646" s="66" t="s">
        <v>14449</v>
      </c>
      <c r="G1646" s="45"/>
      <c r="H1646" s="45"/>
      <c r="I1646" s="45"/>
      <c r="J1646" s="45"/>
    </row>
    <row r="1647" spans="1:10" ht="14.1" customHeight="1" thickBot="1" x14ac:dyDescent="0.25">
      <c r="A1647" s="107"/>
      <c r="B1647" s="67" t="s">
        <v>12943</v>
      </c>
      <c r="C1647" s="76">
        <v>43165</v>
      </c>
      <c r="D1647" s="107"/>
      <c r="E1647" s="67" t="s">
        <v>3073</v>
      </c>
      <c r="F1647" s="66" t="s">
        <v>4621</v>
      </c>
      <c r="G1647" s="45"/>
      <c r="H1647" s="45"/>
      <c r="I1647" s="45"/>
      <c r="J1647" s="45"/>
    </row>
    <row r="1648" spans="1:10" ht="14.1" customHeight="1" thickBot="1" x14ac:dyDescent="0.25">
      <c r="A1648" s="107"/>
      <c r="B1648" s="67" t="s">
        <v>1786</v>
      </c>
      <c r="C1648" s="93">
        <f>IF(C1647="","",IF(AND(MONTH(C1647)&gt;=1,MONTH(C1647)&lt;=3),1,IF(AND(MONTH(C1647)&gt;=4,MONTH(C1647)&lt;=6),2,IF(AND(MONTH(C1647)&gt;=7,MONTH(C1647)&lt;=9),3,4))))</f>
        <v>1</v>
      </c>
      <c r="D1648" s="107"/>
      <c r="E1648" s="67" t="s">
        <v>13193</v>
      </c>
      <c r="F1648" s="66" t="s">
        <v>4621</v>
      </c>
      <c r="G1648" s="45"/>
      <c r="H1648" s="45"/>
      <c r="I1648" s="45"/>
      <c r="J1648" s="45"/>
    </row>
    <row r="1649" spans="1:10" ht="14.1" customHeight="1" thickBot="1" x14ac:dyDescent="0.25">
      <c r="A1649" s="45"/>
      <c r="B1649" s="45"/>
      <c r="C1649" s="45"/>
      <c r="D1649" s="45"/>
      <c r="E1649" s="45"/>
      <c r="F1649" s="45"/>
      <c r="G1649" s="45"/>
      <c r="H1649" s="45"/>
      <c r="I1649" s="45"/>
      <c r="J1649" s="45"/>
    </row>
    <row r="1650" spans="1:10" ht="14.1" customHeight="1" thickBot="1" x14ac:dyDescent="0.25">
      <c r="A1650" s="72" t="s">
        <v>15735</v>
      </c>
      <c r="B1650" s="72" t="s">
        <v>16146</v>
      </c>
      <c r="C1650" s="72" t="s">
        <v>15641</v>
      </c>
      <c r="D1650" s="72" t="s">
        <v>15251</v>
      </c>
      <c r="E1650" s="72" t="s">
        <v>6932</v>
      </c>
      <c r="F1650" s="72" t="s">
        <v>15280</v>
      </c>
      <c r="G1650" s="45"/>
      <c r="H1650" s="45"/>
      <c r="I1650" s="45"/>
      <c r="J1650" s="45"/>
    </row>
    <row r="1651" spans="1:10" ht="13.5" customHeight="1" x14ac:dyDescent="0.2">
      <c r="A1651" s="81">
        <v>43191504</v>
      </c>
      <c r="B1651" s="69" t="str">
        <f ca="1">IFERROR(INDEX(UNSPSCDes,MATCH(INDIRECT(ADDRESS(ROW(),COLUMN()-1,4)),UNSPSCCode,0)),"")</f>
        <v>Teléfonos fijos</v>
      </c>
      <c r="C1651" s="81" t="s">
        <v>1449</v>
      </c>
      <c r="D1651" s="81">
        <v>3</v>
      </c>
      <c r="E1651" s="71">
        <v>3100</v>
      </c>
      <c r="F1651" s="70">
        <f ca="1">INDIRECT(ADDRESS(ROW(),COLUMN()-2,4))*INDIRECT(ADDRESS(ROW(),COLUMN()-1,4))</f>
        <v>9300</v>
      </c>
      <c r="G1651" s="45"/>
      <c r="H1651" s="45"/>
      <c r="I1651" s="45"/>
      <c r="J1651" s="45"/>
    </row>
    <row r="1652" spans="1:10" ht="13.5" customHeight="1" x14ac:dyDescent="0.2">
      <c r="A1652" s="81">
        <v>43191603</v>
      </c>
      <c r="B1652" s="69" t="str">
        <f ca="1">IFERROR(INDEX(UNSPSCDes,MATCH(INDIRECT(ADDRESS(ROW(),COLUMN()-1,4)),UNSPSCCode,0)),"")</f>
        <v>Cables de extensión para teléfonos</v>
      </c>
      <c r="C1652" s="81" t="s">
        <v>1449</v>
      </c>
      <c r="D1652" s="81">
        <v>10</v>
      </c>
      <c r="E1652" s="71">
        <v>295</v>
      </c>
      <c r="F1652" s="70">
        <f ca="1">INDIRECT(ADDRESS(ROW(),COLUMN()-2,4))*INDIRECT(ADDRESS(ROW(),COLUMN()-1,4))</f>
        <v>2950</v>
      </c>
      <c r="G1652" s="45"/>
      <c r="H1652" s="45"/>
      <c r="I1652" s="45"/>
      <c r="J1652" s="45"/>
    </row>
    <row r="1653" spans="1:10" ht="13.5" customHeight="1" x14ac:dyDescent="0.2">
      <c r="A1653" s="81">
        <v>43191605</v>
      </c>
      <c r="B1653" s="69" t="str">
        <f ca="1">IFERROR(INDEX(UNSPSCDes,MATCH(INDIRECT(ADDRESS(ROW(),COLUMN()-1,4)),UNSPSCCode,0)),"")</f>
        <v>Cables para auriculares de teléfonos</v>
      </c>
      <c r="C1653" s="81" t="s">
        <v>1449</v>
      </c>
      <c r="D1653" s="81">
        <v>12</v>
      </c>
      <c r="E1653" s="71">
        <v>50</v>
      </c>
      <c r="F1653" s="70">
        <f ca="1">INDIRECT(ADDRESS(ROW(),COLUMN()-2,4))*INDIRECT(ADDRESS(ROW(),COLUMN()-1,4))</f>
        <v>600</v>
      </c>
      <c r="G1653" s="45"/>
      <c r="H1653" s="45"/>
      <c r="I1653" s="45"/>
      <c r="J1653" s="45"/>
    </row>
    <row r="1654" spans="1:10" ht="14.1" customHeight="1" x14ac:dyDescent="0.2">
      <c r="A1654" s="45"/>
      <c r="B1654" s="45"/>
      <c r="C1654" s="45"/>
      <c r="D1654" s="45"/>
      <c r="E1654" s="73" t="s">
        <v>12551</v>
      </c>
      <c r="F1654" s="74">
        <f ca="1">SUM(Table385[MONTO TOTAL ESTIMADO])</f>
        <v>12850</v>
      </c>
      <c r="G1654" s="45"/>
      <c r="H1654" s="45" t="str">
        <f>C1644</f>
        <v>Bienes</v>
      </c>
      <c r="I1654" s="45" t="str">
        <f>E1644</f>
        <v>No</v>
      </c>
      <c r="J1654" s="45" t="str">
        <f>D1644</f>
        <v>Compras Menores</v>
      </c>
    </row>
    <row r="1655" spans="1:10" ht="14.1" customHeight="1" thickBot="1" x14ac:dyDescent="0.3"/>
    <row r="1656" spans="1:10" ht="33.75" customHeight="1" thickBot="1" x14ac:dyDescent="0.25">
      <c r="A1656" s="64" t="s">
        <v>16382</v>
      </c>
      <c r="B1656" s="64" t="s">
        <v>161</v>
      </c>
      <c r="C1656" s="64" t="s">
        <v>11725</v>
      </c>
      <c r="D1656" s="64" t="s">
        <v>14378</v>
      </c>
      <c r="E1656" s="64" t="s">
        <v>10961</v>
      </c>
      <c r="F1656" s="64" t="s">
        <v>11094</v>
      </c>
      <c r="G1656" s="45"/>
      <c r="H1656" s="45"/>
      <c r="I1656" s="45"/>
      <c r="J1656" s="45"/>
    </row>
    <row r="1657" spans="1:10" ht="13.5" customHeight="1" thickBot="1" x14ac:dyDescent="0.25">
      <c r="A1657" s="66" t="s">
        <v>18878</v>
      </c>
      <c r="B1657" s="66" t="s">
        <v>18842</v>
      </c>
      <c r="C1657" s="66" t="s">
        <v>17798</v>
      </c>
      <c r="D1657" s="66" t="s">
        <v>17483</v>
      </c>
      <c r="E1657" s="66" t="s">
        <v>17854</v>
      </c>
      <c r="F1657" s="66"/>
      <c r="G1657" s="45"/>
      <c r="H1657" s="45"/>
      <c r="I1657" s="45"/>
      <c r="J1657" s="45"/>
    </row>
    <row r="1658" spans="1:10" ht="14.1" customHeight="1" thickBot="1" x14ac:dyDescent="0.25">
      <c r="A1658" s="106" t="s">
        <v>14828</v>
      </c>
      <c r="B1658" s="67" t="s">
        <v>8528</v>
      </c>
      <c r="C1658" s="76">
        <v>43201</v>
      </c>
      <c r="D1658" s="106" t="s">
        <v>9385</v>
      </c>
      <c r="E1658" s="67" t="s">
        <v>13094</v>
      </c>
      <c r="F1658" s="66" t="s">
        <v>3080</v>
      </c>
      <c r="G1658" s="45"/>
      <c r="H1658" s="45"/>
      <c r="I1658" s="45"/>
      <c r="J1658" s="45"/>
    </row>
    <row r="1659" spans="1:10" ht="14.1" customHeight="1" thickBot="1" x14ac:dyDescent="0.25">
      <c r="A1659" s="107"/>
      <c r="B1659" s="67" t="s">
        <v>1786</v>
      </c>
      <c r="C1659" s="93">
        <f>IF(C1658="","",IF(AND(MONTH(C1658)&gt;=1,MONTH(C1658)&lt;=3),1,IF(AND(MONTH(C1658)&gt;=4,MONTH(C1658)&lt;=6),2,IF(AND(MONTH(C1658)&gt;=7,MONTH(C1658)&lt;=9),3,4))))</f>
        <v>2</v>
      </c>
      <c r="D1659" s="107"/>
      <c r="E1659" s="67" t="s">
        <v>2417</v>
      </c>
      <c r="F1659" s="66" t="s">
        <v>14449</v>
      </c>
      <c r="G1659" s="45"/>
      <c r="H1659" s="45"/>
      <c r="I1659" s="45"/>
      <c r="J1659" s="45"/>
    </row>
    <row r="1660" spans="1:10" ht="14.1" customHeight="1" thickBot="1" x14ac:dyDescent="0.25">
      <c r="A1660" s="107"/>
      <c r="B1660" s="67" t="s">
        <v>12943</v>
      </c>
      <c r="C1660" s="76">
        <v>43252</v>
      </c>
      <c r="D1660" s="107"/>
      <c r="E1660" s="67" t="s">
        <v>3073</v>
      </c>
      <c r="F1660" s="66" t="s">
        <v>4621</v>
      </c>
      <c r="G1660" s="45"/>
      <c r="H1660" s="45"/>
      <c r="I1660" s="45"/>
      <c r="J1660" s="45"/>
    </row>
    <row r="1661" spans="1:10" ht="14.1" customHeight="1" thickBot="1" x14ac:dyDescent="0.25">
      <c r="A1661" s="107"/>
      <c r="B1661" s="67" t="s">
        <v>1786</v>
      </c>
      <c r="C1661" s="93">
        <f>IF(C1660="","",IF(AND(MONTH(C1660)&gt;=1,MONTH(C1660)&lt;=3),1,IF(AND(MONTH(C1660)&gt;=4,MONTH(C1660)&lt;=6),2,IF(AND(MONTH(C1660)&gt;=7,MONTH(C1660)&lt;=9),3,4))))</f>
        <v>2</v>
      </c>
      <c r="D1661" s="107"/>
      <c r="E1661" s="67" t="s">
        <v>13193</v>
      </c>
      <c r="F1661" s="66" t="s">
        <v>4621</v>
      </c>
      <c r="G1661" s="45"/>
      <c r="H1661" s="45"/>
      <c r="I1661" s="45"/>
      <c r="J1661" s="45"/>
    </row>
    <row r="1662" spans="1:10" ht="14.1" customHeight="1" thickBot="1" x14ac:dyDescent="0.25">
      <c r="A1662" s="45"/>
      <c r="B1662" s="45"/>
      <c r="C1662" s="45"/>
      <c r="D1662" s="45"/>
      <c r="E1662" s="45"/>
      <c r="F1662" s="45"/>
      <c r="G1662" s="45"/>
      <c r="H1662" s="45"/>
      <c r="I1662" s="45"/>
      <c r="J1662" s="45"/>
    </row>
    <row r="1663" spans="1:10" ht="14.1" customHeight="1" thickBot="1" x14ac:dyDescent="0.25">
      <c r="A1663" s="72" t="s">
        <v>15735</v>
      </c>
      <c r="B1663" s="72" t="s">
        <v>16146</v>
      </c>
      <c r="C1663" s="72" t="s">
        <v>15641</v>
      </c>
      <c r="D1663" s="72" t="s">
        <v>15251</v>
      </c>
      <c r="E1663" s="72" t="s">
        <v>6932</v>
      </c>
      <c r="F1663" s="72" t="s">
        <v>15280</v>
      </c>
      <c r="G1663" s="45"/>
      <c r="H1663" s="45"/>
      <c r="I1663" s="45"/>
      <c r="J1663" s="45"/>
    </row>
    <row r="1664" spans="1:10" ht="14.1" customHeight="1" x14ac:dyDescent="0.2">
      <c r="A1664" s="81">
        <v>43191504</v>
      </c>
      <c r="B1664" s="69" t="str">
        <f ca="1">IFERROR(INDEX(UNSPSCDes,MATCH(INDIRECT(ADDRESS(ROW(),COLUMN()-1,4)),UNSPSCCode,0)),"")</f>
        <v>Teléfonos fijos</v>
      </c>
      <c r="C1664" s="81" t="s">
        <v>1449</v>
      </c>
      <c r="D1664" s="81">
        <v>1</v>
      </c>
      <c r="E1664" s="71">
        <v>3100</v>
      </c>
      <c r="F1664" s="70">
        <f ca="1">INDIRECT(ADDRESS(ROW(),COLUMN()-2,4))*INDIRECT(ADDRESS(ROW(),COLUMN()-1,4))</f>
        <v>3100</v>
      </c>
      <c r="G1664" s="45"/>
      <c r="H1664" s="45"/>
      <c r="I1664" s="45"/>
      <c r="J1664" s="45"/>
    </row>
    <row r="1665" spans="1:10" ht="13.5" customHeight="1" x14ac:dyDescent="0.2">
      <c r="A1665" s="81">
        <v>43191603</v>
      </c>
      <c r="B1665" s="69" t="str">
        <f ca="1">IFERROR(INDEX(UNSPSCDes,MATCH(INDIRECT(ADDRESS(ROW(),COLUMN()-1,4)),UNSPSCCode,0)),"")</f>
        <v>Cables de extensión para teléfonos</v>
      </c>
      <c r="C1665" s="81" t="s">
        <v>1449</v>
      </c>
      <c r="D1665" s="81">
        <v>10</v>
      </c>
      <c r="E1665" s="71">
        <v>295</v>
      </c>
      <c r="F1665" s="70">
        <f ca="1">INDIRECT(ADDRESS(ROW(),COLUMN()-2,4))*INDIRECT(ADDRESS(ROW(),COLUMN()-1,4))</f>
        <v>2950</v>
      </c>
      <c r="G1665" s="45"/>
      <c r="H1665" s="45"/>
      <c r="I1665" s="45"/>
      <c r="J1665" s="45"/>
    </row>
    <row r="1666" spans="1:10" ht="13.5" customHeight="1" x14ac:dyDescent="0.2">
      <c r="A1666" s="81">
        <v>43191605</v>
      </c>
      <c r="B1666" s="69" t="str">
        <f ca="1">IFERROR(INDEX(UNSPSCDes,MATCH(INDIRECT(ADDRESS(ROW(),COLUMN()-1,4)),UNSPSCCode,0)),"")</f>
        <v>Cables para auriculares de teléfonos</v>
      </c>
      <c r="C1666" s="81" t="s">
        <v>1449</v>
      </c>
      <c r="D1666" s="81">
        <v>12</v>
      </c>
      <c r="E1666" s="71">
        <v>50</v>
      </c>
      <c r="F1666" s="70">
        <f ca="1">INDIRECT(ADDRESS(ROW(),COLUMN()-2,4))*INDIRECT(ADDRESS(ROW(),COLUMN()-1,4))</f>
        <v>600</v>
      </c>
      <c r="G1666" s="45"/>
      <c r="H1666" s="45"/>
      <c r="I1666" s="45"/>
      <c r="J1666" s="45"/>
    </row>
    <row r="1667" spans="1:10" ht="14.1" customHeight="1" x14ac:dyDescent="0.2">
      <c r="A1667" s="45"/>
      <c r="B1667" s="45"/>
      <c r="C1667" s="45"/>
      <c r="D1667" s="45"/>
      <c r="E1667" s="73" t="s">
        <v>12551</v>
      </c>
      <c r="F1667" s="74">
        <f ca="1">SUM(Table386[MONTO TOTAL ESTIMADO])</f>
        <v>6650</v>
      </c>
      <c r="G1667" s="45"/>
      <c r="H1667" s="45" t="str">
        <f>C1657</f>
        <v>Bienes</v>
      </c>
      <c r="I1667" s="45" t="str">
        <f>E1657</f>
        <v>No</v>
      </c>
      <c r="J1667" s="45" t="str">
        <f>D1657</f>
        <v>Compras Menores</v>
      </c>
    </row>
    <row r="1668" spans="1:10" ht="14.1" customHeight="1" thickBot="1" x14ac:dyDescent="0.3"/>
    <row r="1669" spans="1:10" ht="33.75" customHeight="1" thickBot="1" x14ac:dyDescent="0.25">
      <c r="A1669" s="64" t="s">
        <v>16382</v>
      </c>
      <c r="B1669" s="64" t="s">
        <v>161</v>
      </c>
      <c r="C1669" s="64" t="s">
        <v>11725</v>
      </c>
      <c r="D1669" s="64" t="s">
        <v>14378</v>
      </c>
      <c r="E1669" s="64" t="s">
        <v>10961</v>
      </c>
      <c r="F1669" s="64" t="s">
        <v>11094</v>
      </c>
      <c r="G1669" s="45"/>
      <c r="H1669" s="45"/>
      <c r="I1669" s="45"/>
      <c r="J1669" s="45"/>
    </row>
    <row r="1670" spans="1:10" ht="13.5" customHeight="1" thickBot="1" x14ac:dyDescent="0.25">
      <c r="A1670" s="66" t="s">
        <v>18878</v>
      </c>
      <c r="B1670" s="66" t="s">
        <v>18842</v>
      </c>
      <c r="C1670" s="66" t="s">
        <v>17798</v>
      </c>
      <c r="D1670" s="66" t="s">
        <v>17483</v>
      </c>
      <c r="E1670" s="66" t="s">
        <v>17854</v>
      </c>
      <c r="F1670" s="66"/>
      <c r="G1670" s="45"/>
      <c r="H1670" s="45"/>
      <c r="I1670" s="45"/>
      <c r="J1670" s="45"/>
    </row>
    <row r="1671" spans="1:10" ht="14.1" customHeight="1" thickBot="1" x14ac:dyDescent="0.25">
      <c r="A1671" s="106" t="s">
        <v>14828</v>
      </c>
      <c r="B1671" s="67" t="s">
        <v>8528</v>
      </c>
      <c r="C1671" s="76">
        <v>43374</v>
      </c>
      <c r="D1671" s="106" t="s">
        <v>9385</v>
      </c>
      <c r="E1671" s="67" t="s">
        <v>13094</v>
      </c>
      <c r="F1671" s="66" t="s">
        <v>3080</v>
      </c>
      <c r="G1671" s="45"/>
      <c r="H1671" s="45"/>
      <c r="I1671" s="45"/>
      <c r="J1671" s="45"/>
    </row>
    <row r="1672" spans="1:10" ht="14.1" customHeight="1" thickBot="1" x14ac:dyDescent="0.25">
      <c r="A1672" s="107"/>
      <c r="B1672" s="67" t="s">
        <v>1786</v>
      </c>
      <c r="C1672" s="93">
        <f>IF(C1671="","",IF(AND(MONTH(C1671)&gt;=1,MONTH(C1671)&lt;=3),1,IF(AND(MONTH(C1671)&gt;=4,MONTH(C1671)&lt;=6),2,IF(AND(MONTH(C1671)&gt;=7,MONTH(C1671)&lt;=9),3,4))))</f>
        <v>4</v>
      </c>
      <c r="D1672" s="107"/>
      <c r="E1672" s="67" t="s">
        <v>2417</v>
      </c>
      <c r="F1672" s="66" t="s">
        <v>14449</v>
      </c>
      <c r="G1672" s="45"/>
      <c r="H1672" s="45"/>
      <c r="I1672" s="45"/>
      <c r="J1672" s="45"/>
    </row>
    <row r="1673" spans="1:10" ht="14.1" customHeight="1" thickBot="1" x14ac:dyDescent="0.25">
      <c r="A1673" s="107"/>
      <c r="B1673" s="67" t="s">
        <v>12943</v>
      </c>
      <c r="C1673" s="76">
        <v>43427</v>
      </c>
      <c r="D1673" s="107"/>
      <c r="E1673" s="67" t="s">
        <v>3073</v>
      </c>
      <c r="F1673" s="66" t="s">
        <v>4621</v>
      </c>
      <c r="G1673" s="45"/>
      <c r="H1673" s="45"/>
      <c r="I1673" s="45"/>
      <c r="J1673" s="45"/>
    </row>
    <row r="1674" spans="1:10" ht="14.1" customHeight="1" thickBot="1" x14ac:dyDescent="0.25">
      <c r="A1674" s="107"/>
      <c r="B1674" s="67" t="s">
        <v>1786</v>
      </c>
      <c r="C1674" s="93">
        <f>IF(C1673="","",IF(AND(MONTH(C1673)&gt;=1,MONTH(C1673)&lt;=3),1,IF(AND(MONTH(C1673)&gt;=4,MONTH(C1673)&lt;=6),2,IF(AND(MONTH(C1673)&gt;=7,MONTH(C1673)&lt;=9),3,4))))</f>
        <v>4</v>
      </c>
      <c r="D1674" s="107"/>
      <c r="E1674" s="67" t="s">
        <v>13193</v>
      </c>
      <c r="F1674" s="66" t="s">
        <v>4621</v>
      </c>
      <c r="G1674" s="45"/>
      <c r="H1674" s="45"/>
      <c r="I1674" s="45"/>
      <c r="J1674" s="45"/>
    </row>
    <row r="1675" spans="1:10" ht="14.1" customHeight="1" thickBot="1" x14ac:dyDescent="0.25">
      <c r="A1675" s="45"/>
      <c r="B1675" s="45"/>
      <c r="C1675" s="45"/>
      <c r="D1675" s="45"/>
      <c r="E1675" s="45"/>
      <c r="F1675" s="45"/>
      <c r="G1675" s="45"/>
      <c r="H1675" s="45"/>
      <c r="I1675" s="45"/>
      <c r="J1675" s="45"/>
    </row>
    <row r="1676" spans="1:10" ht="14.1" customHeight="1" thickBot="1" x14ac:dyDescent="0.25">
      <c r="A1676" s="72" t="s">
        <v>15735</v>
      </c>
      <c r="B1676" s="72" t="s">
        <v>16146</v>
      </c>
      <c r="C1676" s="72" t="s">
        <v>15641</v>
      </c>
      <c r="D1676" s="72" t="s">
        <v>15251</v>
      </c>
      <c r="E1676" s="72" t="s">
        <v>6932</v>
      </c>
      <c r="F1676" s="72" t="s">
        <v>15280</v>
      </c>
      <c r="G1676" s="45"/>
      <c r="H1676" s="45"/>
      <c r="I1676" s="45"/>
      <c r="J1676" s="45"/>
    </row>
    <row r="1677" spans="1:10" ht="14.1" customHeight="1" x14ac:dyDescent="0.2">
      <c r="A1677" s="81">
        <v>43191504</v>
      </c>
      <c r="B1677" s="69" t="str">
        <f ca="1">IFERROR(INDEX(UNSPSCDes,MATCH(INDIRECT(ADDRESS(ROW(),COLUMN()-1,4)),UNSPSCCode,0)),"")</f>
        <v>Teléfonos fijos</v>
      </c>
      <c r="C1677" s="81" t="s">
        <v>1449</v>
      </c>
      <c r="D1677" s="81">
        <v>1</v>
      </c>
      <c r="E1677" s="71">
        <v>3100</v>
      </c>
      <c r="F1677" s="70">
        <f ca="1">INDIRECT(ADDRESS(ROW(),COLUMN()-2,4))*INDIRECT(ADDRESS(ROW(),COLUMN()-1,4))</f>
        <v>3100</v>
      </c>
      <c r="G1677" s="45"/>
      <c r="H1677" s="45"/>
      <c r="I1677" s="45"/>
      <c r="J1677" s="45"/>
    </row>
    <row r="1678" spans="1:10" ht="13.5" customHeight="1" x14ac:dyDescent="0.2">
      <c r="A1678" s="81">
        <v>43191603</v>
      </c>
      <c r="B1678" s="69" t="str">
        <f ca="1">IFERROR(INDEX(UNSPSCDes,MATCH(INDIRECT(ADDRESS(ROW(),COLUMN()-1,4)),UNSPSCCode,0)),"")</f>
        <v>Cables de extensión para teléfonos</v>
      </c>
      <c r="C1678" s="81" t="s">
        <v>1449</v>
      </c>
      <c r="D1678" s="81">
        <v>10</v>
      </c>
      <c r="E1678" s="71">
        <v>295</v>
      </c>
      <c r="F1678" s="70">
        <f ca="1">INDIRECT(ADDRESS(ROW(),COLUMN()-2,4))*INDIRECT(ADDRESS(ROW(),COLUMN()-1,4))</f>
        <v>2950</v>
      </c>
      <c r="G1678" s="45"/>
      <c r="H1678" s="45"/>
      <c r="I1678" s="45"/>
      <c r="J1678" s="45"/>
    </row>
    <row r="1679" spans="1:10" ht="13.5" customHeight="1" x14ac:dyDescent="0.2">
      <c r="A1679" s="81">
        <v>43191605</v>
      </c>
      <c r="B1679" s="69" t="str">
        <f ca="1">IFERROR(INDEX(UNSPSCDes,MATCH(INDIRECT(ADDRESS(ROW(),COLUMN()-1,4)),UNSPSCCode,0)),"")</f>
        <v>Cables para auriculares de teléfonos</v>
      </c>
      <c r="C1679" s="81" t="s">
        <v>1449</v>
      </c>
      <c r="D1679" s="81">
        <v>10</v>
      </c>
      <c r="E1679" s="71">
        <v>50</v>
      </c>
      <c r="F1679" s="70">
        <f ca="1">INDIRECT(ADDRESS(ROW(),COLUMN()-2,4))*INDIRECT(ADDRESS(ROW(),COLUMN()-1,4))</f>
        <v>500</v>
      </c>
      <c r="G1679" s="45"/>
      <c r="H1679" s="45"/>
      <c r="I1679" s="45"/>
      <c r="J1679" s="45"/>
    </row>
    <row r="1680" spans="1:10" ht="14.1" customHeight="1" x14ac:dyDescent="0.2">
      <c r="A1680" s="45"/>
      <c r="B1680" s="45"/>
      <c r="C1680" s="45"/>
      <c r="D1680" s="45"/>
      <c r="E1680" s="73" t="s">
        <v>12551</v>
      </c>
      <c r="F1680" s="74">
        <f ca="1">SUM(Table387[MONTO TOTAL ESTIMADO])</f>
        <v>6550</v>
      </c>
      <c r="G1680" s="45"/>
      <c r="H1680" s="45" t="str">
        <f>C1670</f>
        <v>Bienes</v>
      </c>
      <c r="I1680" s="45" t="str">
        <f>E1670</f>
        <v>No</v>
      </c>
      <c r="J1680" s="45" t="str">
        <f>D1670</f>
        <v>Compras Menores</v>
      </c>
    </row>
    <row r="1681" spans="1:10" ht="14.1" customHeight="1" thickBot="1" x14ac:dyDescent="0.3"/>
    <row r="1682" spans="1:10" ht="33.75" customHeight="1" thickBot="1" x14ac:dyDescent="0.25">
      <c r="A1682" s="64" t="s">
        <v>16382</v>
      </c>
      <c r="B1682" s="64" t="s">
        <v>161</v>
      </c>
      <c r="C1682" s="64" t="s">
        <v>11725</v>
      </c>
      <c r="D1682" s="64" t="s">
        <v>14378</v>
      </c>
      <c r="E1682" s="64" t="s">
        <v>10961</v>
      </c>
      <c r="F1682" s="64" t="s">
        <v>11094</v>
      </c>
      <c r="G1682" s="45"/>
      <c r="H1682" s="45"/>
      <c r="I1682" s="45"/>
      <c r="J1682" s="45"/>
    </row>
    <row r="1683" spans="1:10" ht="13.5" customHeight="1" thickBot="1" x14ac:dyDescent="0.25">
      <c r="A1683" s="66" t="s">
        <v>18879</v>
      </c>
      <c r="B1683" s="66" t="s">
        <v>18880</v>
      </c>
      <c r="C1683" s="66" t="s">
        <v>6798</v>
      </c>
      <c r="D1683" s="66" t="s">
        <v>17483</v>
      </c>
      <c r="E1683" s="66" t="s">
        <v>17854</v>
      </c>
      <c r="F1683" s="66"/>
      <c r="G1683" s="45"/>
      <c r="H1683" s="45"/>
      <c r="I1683" s="45"/>
      <c r="J1683" s="45"/>
    </row>
    <row r="1684" spans="1:10" ht="14.1" customHeight="1" thickBot="1" x14ac:dyDescent="0.25">
      <c r="A1684" s="106" t="s">
        <v>14828</v>
      </c>
      <c r="B1684" s="67" t="s">
        <v>8528</v>
      </c>
      <c r="C1684" s="76">
        <v>43201</v>
      </c>
      <c r="D1684" s="106" t="s">
        <v>9385</v>
      </c>
      <c r="E1684" s="67" t="s">
        <v>13094</v>
      </c>
      <c r="F1684" s="66" t="s">
        <v>3080</v>
      </c>
      <c r="G1684" s="45"/>
      <c r="H1684" s="45"/>
      <c r="I1684" s="45"/>
      <c r="J1684" s="45"/>
    </row>
    <row r="1685" spans="1:10" ht="14.1" customHeight="1" thickBot="1" x14ac:dyDescent="0.25">
      <c r="A1685" s="107"/>
      <c r="B1685" s="67" t="s">
        <v>1786</v>
      </c>
      <c r="C1685" s="93">
        <f>IF(C1684="","",IF(AND(MONTH(C1684)&gt;=1,MONTH(C1684)&lt;=3),1,IF(AND(MONTH(C1684)&gt;=4,MONTH(C1684)&lt;=6),2,IF(AND(MONTH(C1684)&gt;=7,MONTH(C1684)&lt;=9),3,4))))</f>
        <v>2</v>
      </c>
      <c r="D1685" s="107"/>
      <c r="E1685" s="67" t="s">
        <v>2417</v>
      </c>
      <c r="F1685" s="66" t="s">
        <v>14449</v>
      </c>
      <c r="G1685" s="45"/>
      <c r="H1685" s="45"/>
      <c r="I1685" s="45"/>
      <c r="J1685" s="45"/>
    </row>
    <row r="1686" spans="1:10" ht="14.1" customHeight="1" thickBot="1" x14ac:dyDescent="0.25">
      <c r="A1686" s="107"/>
      <c r="B1686" s="67" t="s">
        <v>12943</v>
      </c>
      <c r="C1686" s="76">
        <v>43252</v>
      </c>
      <c r="D1686" s="107"/>
      <c r="E1686" s="67" t="s">
        <v>3073</v>
      </c>
      <c r="F1686" s="66" t="s">
        <v>4621</v>
      </c>
      <c r="G1686" s="45"/>
      <c r="H1686" s="45"/>
      <c r="I1686" s="45"/>
      <c r="J1686" s="45"/>
    </row>
    <row r="1687" spans="1:10" ht="14.1" customHeight="1" thickBot="1" x14ac:dyDescent="0.25">
      <c r="A1687" s="107"/>
      <c r="B1687" s="67" t="s">
        <v>1786</v>
      </c>
      <c r="C1687" s="93">
        <f>IF(C1686="","",IF(AND(MONTH(C1686)&gt;=1,MONTH(C1686)&lt;=3),1,IF(AND(MONTH(C1686)&gt;=4,MONTH(C1686)&lt;=6),2,IF(AND(MONTH(C1686)&gt;=7,MONTH(C1686)&lt;=9),3,4))))</f>
        <v>2</v>
      </c>
      <c r="D1687" s="107"/>
      <c r="E1687" s="67" t="s">
        <v>13193</v>
      </c>
      <c r="F1687" s="66" t="s">
        <v>4621</v>
      </c>
      <c r="G1687" s="45"/>
      <c r="H1687" s="45"/>
      <c r="I1687" s="45"/>
      <c r="J1687" s="45"/>
    </row>
    <row r="1688" spans="1:10" ht="14.1" customHeight="1" thickBot="1" x14ac:dyDescent="0.25">
      <c r="A1688" s="45"/>
      <c r="B1688" s="45"/>
      <c r="C1688" s="45"/>
      <c r="D1688" s="45"/>
      <c r="E1688" s="45"/>
      <c r="F1688" s="45"/>
      <c r="G1688" s="45"/>
      <c r="H1688" s="45"/>
      <c r="I1688" s="45"/>
      <c r="J1688" s="45"/>
    </row>
    <row r="1689" spans="1:10" ht="14.1" customHeight="1" thickBot="1" x14ac:dyDescent="0.25">
      <c r="A1689" s="72" t="s">
        <v>15735</v>
      </c>
      <c r="B1689" s="72" t="s">
        <v>16146</v>
      </c>
      <c r="C1689" s="72" t="s">
        <v>15641</v>
      </c>
      <c r="D1689" s="72" t="s">
        <v>15251</v>
      </c>
      <c r="E1689" s="72" t="s">
        <v>6932</v>
      </c>
      <c r="F1689" s="72" t="s">
        <v>15280</v>
      </c>
      <c r="G1689" s="45"/>
      <c r="H1689" s="45"/>
      <c r="I1689" s="45"/>
      <c r="J1689" s="45"/>
    </row>
    <row r="1690" spans="1:10" ht="13.5" customHeight="1" x14ac:dyDescent="0.2">
      <c r="A1690" s="81">
        <v>81112105</v>
      </c>
      <c r="B1690" s="69" t="str">
        <f ca="1">IFERROR(INDEX(UNSPSCDes,MATCH(INDIRECT(ADDRESS(ROW(),COLUMN()-1,4)),UNSPSCCode,0)),"")</f>
        <v>Servicios de hospedaje de operación de sitios web</v>
      </c>
      <c r="C1690" s="81" t="s">
        <v>1449</v>
      </c>
      <c r="D1690" s="81">
        <v>1</v>
      </c>
      <c r="E1690" s="71">
        <v>42000</v>
      </c>
      <c r="F1690" s="70">
        <f ca="1">INDIRECT(ADDRESS(ROW(),COLUMN()-2,4))*INDIRECT(ADDRESS(ROW(),COLUMN()-1,4))</f>
        <v>42000</v>
      </c>
      <c r="G1690" s="45"/>
      <c r="H1690" s="45"/>
      <c r="I1690" s="45"/>
      <c r="J1690" s="45"/>
    </row>
    <row r="1691" spans="1:10" ht="14.1" customHeight="1" x14ac:dyDescent="0.2">
      <c r="A1691" s="45"/>
      <c r="B1691" s="45"/>
      <c r="C1691" s="45"/>
      <c r="D1691" s="45"/>
      <c r="E1691" s="73" t="s">
        <v>12551</v>
      </c>
      <c r="F1691" s="74">
        <f ca="1">SUM(Table388[MONTO TOTAL ESTIMADO])</f>
        <v>42000</v>
      </c>
      <c r="G1691" s="45"/>
      <c r="H1691" s="45" t="str">
        <f>C1683</f>
        <v>Servicios</v>
      </c>
      <c r="I1691" s="45" t="str">
        <f>E1683</f>
        <v>No</v>
      </c>
      <c r="J1691" s="45" t="str">
        <f>D1683</f>
        <v>Compras Menores</v>
      </c>
    </row>
    <row r="1692" spans="1:10" ht="14.1" customHeight="1" thickBot="1" x14ac:dyDescent="0.3"/>
    <row r="1693" spans="1:10" ht="33.75" customHeight="1" thickBot="1" x14ac:dyDescent="0.25">
      <c r="A1693" s="64" t="s">
        <v>16382</v>
      </c>
      <c r="B1693" s="64" t="s">
        <v>161</v>
      </c>
      <c r="C1693" s="64" t="s">
        <v>11725</v>
      </c>
      <c r="D1693" s="64" t="s">
        <v>14378</v>
      </c>
      <c r="E1693" s="64" t="s">
        <v>10961</v>
      </c>
      <c r="F1693" s="64" t="s">
        <v>11094</v>
      </c>
      <c r="G1693" s="45"/>
      <c r="H1693" s="45"/>
      <c r="I1693" s="45"/>
      <c r="J1693" s="45"/>
    </row>
    <row r="1694" spans="1:10" ht="13.5" customHeight="1" thickBot="1" x14ac:dyDescent="0.25">
      <c r="A1694" s="66" t="s">
        <v>18882</v>
      </c>
      <c r="B1694" s="66" t="s">
        <v>18881</v>
      </c>
      <c r="C1694" s="66" t="s">
        <v>17798</v>
      </c>
      <c r="D1694" s="66" t="s">
        <v>17483</v>
      </c>
      <c r="E1694" s="66" t="s">
        <v>17854</v>
      </c>
      <c r="F1694" s="66"/>
      <c r="G1694" s="45"/>
      <c r="H1694" s="45"/>
      <c r="I1694" s="45"/>
      <c r="J1694" s="45"/>
    </row>
    <row r="1695" spans="1:10" ht="14.1" customHeight="1" thickBot="1" x14ac:dyDescent="0.25">
      <c r="A1695" s="106" t="s">
        <v>14828</v>
      </c>
      <c r="B1695" s="67" t="s">
        <v>8528</v>
      </c>
      <c r="C1695" s="76">
        <v>43293</v>
      </c>
      <c r="D1695" s="106" t="s">
        <v>9385</v>
      </c>
      <c r="E1695" s="67" t="s">
        <v>13094</v>
      </c>
      <c r="F1695" s="66" t="s">
        <v>3080</v>
      </c>
      <c r="G1695" s="45"/>
      <c r="H1695" s="45"/>
      <c r="I1695" s="45"/>
      <c r="J1695" s="45"/>
    </row>
    <row r="1696" spans="1:10" ht="14.1" customHeight="1" thickBot="1" x14ac:dyDescent="0.25">
      <c r="A1696" s="107"/>
      <c r="B1696" s="67" t="s">
        <v>1786</v>
      </c>
      <c r="C1696" s="93">
        <f>IF(C1695="","",IF(AND(MONTH(C1695)&gt;=1,MONTH(C1695)&lt;=3),1,IF(AND(MONTH(C1695)&gt;=4,MONTH(C1695)&lt;=6),2,IF(AND(MONTH(C1695)&gt;=7,MONTH(C1695)&lt;=9),3,4))))</f>
        <v>3</v>
      </c>
      <c r="D1696" s="107"/>
      <c r="E1696" s="67" t="s">
        <v>2417</v>
      </c>
      <c r="F1696" s="66" t="s">
        <v>14449</v>
      </c>
      <c r="G1696" s="45"/>
      <c r="H1696" s="45"/>
      <c r="I1696" s="45"/>
      <c r="J1696" s="45"/>
    </row>
    <row r="1697" spans="1:10" ht="14.1" customHeight="1" thickBot="1" x14ac:dyDescent="0.25">
      <c r="A1697" s="107"/>
      <c r="B1697" s="67" t="s">
        <v>12943</v>
      </c>
      <c r="C1697" s="76">
        <v>43347</v>
      </c>
      <c r="D1697" s="107"/>
      <c r="E1697" s="67" t="s">
        <v>3073</v>
      </c>
      <c r="F1697" s="66" t="s">
        <v>4621</v>
      </c>
      <c r="G1697" s="45"/>
      <c r="H1697" s="45"/>
      <c r="I1697" s="45"/>
      <c r="J1697" s="45"/>
    </row>
    <row r="1698" spans="1:10" ht="14.1" customHeight="1" thickBot="1" x14ac:dyDescent="0.25">
      <c r="A1698" s="107"/>
      <c r="B1698" s="67" t="s">
        <v>1786</v>
      </c>
      <c r="C1698" s="93">
        <f>IF(C1697="","",IF(AND(MONTH(C1697)&gt;=1,MONTH(C1697)&lt;=3),1,IF(AND(MONTH(C1697)&gt;=4,MONTH(C1697)&lt;=6),2,IF(AND(MONTH(C1697)&gt;=7,MONTH(C1697)&lt;=9),3,4))))</f>
        <v>3</v>
      </c>
      <c r="D1698" s="107"/>
      <c r="E1698" s="67" t="s">
        <v>13193</v>
      </c>
      <c r="F1698" s="66" t="s">
        <v>4621</v>
      </c>
      <c r="G1698" s="45"/>
      <c r="H1698" s="45"/>
      <c r="I1698" s="45"/>
      <c r="J1698" s="45"/>
    </row>
    <row r="1699" spans="1:10" ht="14.1" customHeight="1" thickBot="1" x14ac:dyDescent="0.25">
      <c r="A1699" s="45"/>
      <c r="B1699" s="45"/>
      <c r="C1699" s="45"/>
      <c r="D1699" s="45"/>
      <c r="E1699" s="45"/>
      <c r="F1699" s="45"/>
      <c r="G1699" s="45"/>
      <c r="H1699" s="45"/>
      <c r="I1699" s="45"/>
      <c r="J1699" s="45"/>
    </row>
    <row r="1700" spans="1:10" ht="14.1" customHeight="1" thickBot="1" x14ac:dyDescent="0.25">
      <c r="A1700" s="72" t="s">
        <v>15735</v>
      </c>
      <c r="B1700" s="72" t="s">
        <v>16146</v>
      </c>
      <c r="C1700" s="72" t="s">
        <v>15641</v>
      </c>
      <c r="D1700" s="72" t="s">
        <v>15251</v>
      </c>
      <c r="E1700" s="72" t="s">
        <v>6932</v>
      </c>
      <c r="F1700" s="72" t="s">
        <v>15280</v>
      </c>
      <c r="G1700" s="45"/>
      <c r="H1700" s="45"/>
      <c r="I1700" s="45"/>
      <c r="J1700" s="45"/>
    </row>
    <row r="1701" spans="1:10" ht="13.5" customHeight="1" x14ac:dyDescent="0.2">
      <c r="A1701" s="81">
        <v>26101766</v>
      </c>
      <c r="B1701" s="69" t="str">
        <f ca="1">IFERROR(INDEX(UNSPSCDes,MATCH(INDIRECT(ADDRESS(ROW(),COLUMN()-1,4)),UNSPSCCode,0)),"")</f>
        <v>Reguladores</v>
      </c>
      <c r="C1701" s="81" t="s">
        <v>1449</v>
      </c>
      <c r="D1701" s="81">
        <v>2</v>
      </c>
      <c r="E1701" s="71">
        <v>5950</v>
      </c>
      <c r="F1701" s="70">
        <f ca="1">INDIRECT(ADDRESS(ROW(),COLUMN()-2,4))*INDIRECT(ADDRESS(ROW(),COLUMN()-1,4))</f>
        <v>11900</v>
      </c>
      <c r="G1701" s="45"/>
      <c r="H1701" s="45"/>
      <c r="I1701" s="45"/>
      <c r="J1701" s="45"/>
    </row>
    <row r="1702" spans="1:10" ht="14.1" customHeight="1" x14ac:dyDescent="0.2">
      <c r="A1702" s="45"/>
      <c r="B1702" s="45"/>
      <c r="C1702" s="45"/>
      <c r="D1702" s="45"/>
      <c r="E1702" s="73" t="s">
        <v>12551</v>
      </c>
      <c r="F1702" s="74">
        <f ca="1">SUM(Table389[MONTO TOTAL ESTIMADO])</f>
        <v>11900</v>
      </c>
      <c r="G1702" s="45"/>
      <c r="H1702" s="45" t="str">
        <f>C1694</f>
        <v>Bienes</v>
      </c>
      <c r="I1702" s="45" t="str">
        <f>E1694</f>
        <v>No</v>
      </c>
      <c r="J1702" s="45" t="str">
        <f>D1694</f>
        <v>Compras Menores</v>
      </c>
    </row>
    <row r="1703" spans="1:10" ht="14.1" customHeight="1" thickBot="1" x14ac:dyDescent="0.3"/>
    <row r="1704" spans="1:10" ht="33.75" customHeight="1" thickBot="1" x14ac:dyDescent="0.25">
      <c r="A1704" s="64" t="s">
        <v>16382</v>
      </c>
      <c r="B1704" s="64" t="s">
        <v>161</v>
      </c>
      <c r="C1704" s="64" t="s">
        <v>11725</v>
      </c>
      <c r="D1704" s="64" t="s">
        <v>14378</v>
      </c>
      <c r="E1704" s="64" t="s">
        <v>10961</v>
      </c>
      <c r="F1704" s="64" t="s">
        <v>11094</v>
      </c>
      <c r="G1704" s="45"/>
      <c r="H1704" s="45"/>
      <c r="I1704" s="45"/>
      <c r="J1704" s="45"/>
    </row>
    <row r="1705" spans="1:10" ht="13.5" customHeight="1" thickBot="1" x14ac:dyDescent="0.25">
      <c r="A1705" s="66" t="s">
        <v>18882</v>
      </c>
      <c r="B1705" s="66" t="s">
        <v>18881</v>
      </c>
      <c r="C1705" s="66" t="s">
        <v>17798</v>
      </c>
      <c r="D1705" s="66" t="s">
        <v>17483</v>
      </c>
      <c r="E1705" s="66" t="s">
        <v>17854</v>
      </c>
      <c r="F1705" s="66"/>
      <c r="G1705" s="45"/>
      <c r="H1705" s="45"/>
      <c r="I1705" s="45"/>
      <c r="J1705" s="45"/>
    </row>
    <row r="1706" spans="1:10" ht="14.1" customHeight="1" thickBot="1" x14ac:dyDescent="0.25">
      <c r="A1706" s="106" t="s">
        <v>14828</v>
      </c>
      <c r="B1706" s="67" t="s">
        <v>8528</v>
      </c>
      <c r="C1706" s="76">
        <v>43374</v>
      </c>
      <c r="D1706" s="106" t="s">
        <v>9385</v>
      </c>
      <c r="E1706" s="67" t="s">
        <v>13094</v>
      </c>
      <c r="F1706" s="66" t="s">
        <v>3080</v>
      </c>
      <c r="G1706" s="45"/>
      <c r="H1706" s="45"/>
      <c r="I1706" s="45"/>
      <c r="J1706" s="45"/>
    </row>
    <row r="1707" spans="1:10" ht="14.1" customHeight="1" thickBot="1" x14ac:dyDescent="0.25">
      <c r="A1707" s="107"/>
      <c r="B1707" s="67" t="s">
        <v>1786</v>
      </c>
      <c r="C1707" s="93">
        <f>IF(C1706="","",IF(AND(MONTH(C1706)&gt;=1,MONTH(C1706)&lt;=3),1,IF(AND(MONTH(C1706)&gt;=4,MONTH(C1706)&lt;=6),2,IF(AND(MONTH(C1706)&gt;=7,MONTH(C1706)&lt;=9),3,4))))</f>
        <v>4</v>
      </c>
      <c r="D1707" s="107"/>
      <c r="E1707" s="67" t="s">
        <v>2417</v>
      </c>
      <c r="F1707" s="66" t="s">
        <v>14449</v>
      </c>
      <c r="G1707" s="45"/>
      <c r="H1707" s="45"/>
      <c r="I1707" s="45"/>
      <c r="J1707" s="45"/>
    </row>
    <row r="1708" spans="1:10" ht="14.1" customHeight="1" thickBot="1" x14ac:dyDescent="0.25">
      <c r="A1708" s="107"/>
      <c r="B1708" s="67" t="s">
        <v>12943</v>
      </c>
      <c r="C1708" s="76">
        <v>43427</v>
      </c>
      <c r="D1708" s="107"/>
      <c r="E1708" s="67" t="s">
        <v>3073</v>
      </c>
      <c r="F1708" s="66" t="s">
        <v>4621</v>
      </c>
      <c r="G1708" s="45"/>
      <c r="H1708" s="45"/>
      <c r="I1708" s="45"/>
      <c r="J1708" s="45"/>
    </row>
    <row r="1709" spans="1:10" ht="14.1" customHeight="1" thickBot="1" x14ac:dyDescent="0.25">
      <c r="A1709" s="107"/>
      <c r="B1709" s="67" t="s">
        <v>1786</v>
      </c>
      <c r="C1709" s="93">
        <f>IF(C1708="","",IF(AND(MONTH(C1708)&gt;=1,MONTH(C1708)&lt;=3),1,IF(AND(MONTH(C1708)&gt;=4,MONTH(C1708)&lt;=6),2,IF(AND(MONTH(C1708)&gt;=7,MONTH(C1708)&lt;=9),3,4))))</f>
        <v>4</v>
      </c>
      <c r="D1709" s="107"/>
      <c r="E1709" s="67" t="s">
        <v>13193</v>
      </c>
      <c r="F1709" s="66" t="s">
        <v>4621</v>
      </c>
      <c r="G1709" s="45"/>
      <c r="H1709" s="45"/>
      <c r="I1709" s="45"/>
      <c r="J1709" s="45"/>
    </row>
    <row r="1710" spans="1:10" ht="14.1" customHeight="1" thickBot="1" x14ac:dyDescent="0.25">
      <c r="A1710" s="45"/>
      <c r="B1710" s="45"/>
      <c r="C1710" s="45"/>
      <c r="D1710" s="45"/>
      <c r="E1710" s="45"/>
      <c r="F1710" s="45"/>
      <c r="G1710" s="45"/>
      <c r="H1710" s="45"/>
      <c r="I1710" s="45"/>
      <c r="J1710" s="45"/>
    </row>
    <row r="1711" spans="1:10" ht="14.1" customHeight="1" thickBot="1" x14ac:dyDescent="0.25">
      <c r="A1711" s="72" t="s">
        <v>15735</v>
      </c>
      <c r="B1711" s="72" t="s">
        <v>16146</v>
      </c>
      <c r="C1711" s="72" t="s">
        <v>15641</v>
      </c>
      <c r="D1711" s="72" t="s">
        <v>15251</v>
      </c>
      <c r="E1711" s="72" t="s">
        <v>6932</v>
      </c>
      <c r="F1711" s="72" t="s">
        <v>15280</v>
      </c>
      <c r="G1711" s="45"/>
      <c r="H1711" s="45"/>
      <c r="I1711" s="45"/>
      <c r="J1711" s="45"/>
    </row>
    <row r="1712" spans="1:10" ht="13.5" customHeight="1" x14ac:dyDescent="0.2">
      <c r="A1712" s="81">
        <v>26101766</v>
      </c>
      <c r="B1712" s="69" t="str">
        <f ca="1">IFERROR(INDEX(UNSPSCDes,MATCH(INDIRECT(ADDRESS(ROW(),COLUMN()-1,4)),UNSPSCCode,0)),"")</f>
        <v>Reguladores</v>
      </c>
      <c r="C1712" s="81" t="s">
        <v>1449</v>
      </c>
      <c r="D1712" s="81">
        <v>2</v>
      </c>
      <c r="E1712" s="71">
        <v>5950</v>
      </c>
      <c r="F1712" s="70">
        <f ca="1">INDIRECT(ADDRESS(ROW(),COLUMN()-2,4))*INDIRECT(ADDRESS(ROW(),COLUMN()-1,4))</f>
        <v>11900</v>
      </c>
      <c r="G1712" s="45"/>
      <c r="H1712" s="45"/>
      <c r="I1712" s="45"/>
      <c r="J1712" s="45"/>
    </row>
    <row r="1713" spans="1:10" ht="14.1" customHeight="1" x14ac:dyDescent="0.2">
      <c r="A1713" s="45"/>
      <c r="B1713" s="45"/>
      <c r="C1713" s="45"/>
      <c r="D1713" s="45"/>
      <c r="E1713" s="73" t="s">
        <v>12551</v>
      </c>
      <c r="F1713" s="74">
        <f ca="1">SUM(Table390[MONTO TOTAL ESTIMADO])</f>
        <v>11900</v>
      </c>
      <c r="G1713" s="45"/>
      <c r="H1713" s="45" t="str">
        <f>C1705</f>
        <v>Bienes</v>
      </c>
      <c r="I1713" s="45" t="str">
        <f>E1705</f>
        <v>No</v>
      </c>
      <c r="J1713" s="45" t="str">
        <f>D1705</f>
        <v>Compras Menores</v>
      </c>
    </row>
    <row r="1714" spans="1:10" ht="14.1" customHeight="1" thickBot="1" x14ac:dyDescent="0.3"/>
    <row r="1715" spans="1:10" ht="33.75" customHeight="1" thickBot="1" x14ac:dyDescent="0.25">
      <c r="A1715" s="64" t="s">
        <v>16382</v>
      </c>
      <c r="B1715" s="64" t="s">
        <v>161</v>
      </c>
      <c r="C1715" s="64" t="s">
        <v>11725</v>
      </c>
      <c r="D1715" s="64" t="s">
        <v>14378</v>
      </c>
      <c r="E1715" s="64" t="s">
        <v>10961</v>
      </c>
      <c r="F1715" s="64" t="s">
        <v>11094</v>
      </c>
      <c r="G1715" s="45"/>
      <c r="H1715" s="45"/>
      <c r="I1715" s="45"/>
      <c r="J1715" s="45"/>
    </row>
    <row r="1716" spans="1:10" ht="13.5" customHeight="1" thickBot="1" x14ac:dyDescent="0.25">
      <c r="A1716" s="66" t="s">
        <v>18883</v>
      </c>
      <c r="B1716" s="66" t="s">
        <v>18884</v>
      </c>
      <c r="C1716" s="66" t="s">
        <v>6798</v>
      </c>
      <c r="D1716" s="66" t="s">
        <v>17483</v>
      </c>
      <c r="E1716" s="66" t="s">
        <v>17854</v>
      </c>
      <c r="F1716" s="66"/>
      <c r="G1716" s="45"/>
      <c r="H1716" s="45"/>
      <c r="I1716" s="45"/>
      <c r="J1716" s="45"/>
    </row>
    <row r="1717" spans="1:10" ht="14.1" customHeight="1" thickBot="1" x14ac:dyDescent="0.25">
      <c r="A1717" s="106" t="s">
        <v>14828</v>
      </c>
      <c r="B1717" s="67" t="s">
        <v>8528</v>
      </c>
      <c r="C1717" s="76">
        <v>43122</v>
      </c>
      <c r="D1717" s="106" t="s">
        <v>9385</v>
      </c>
      <c r="E1717" s="67" t="s">
        <v>13094</v>
      </c>
      <c r="F1717" s="66" t="s">
        <v>3080</v>
      </c>
      <c r="G1717" s="45"/>
      <c r="H1717" s="45"/>
      <c r="I1717" s="45"/>
      <c r="J1717" s="45"/>
    </row>
    <row r="1718" spans="1:10" ht="14.1" customHeight="1" thickBot="1" x14ac:dyDescent="0.25">
      <c r="A1718" s="107"/>
      <c r="B1718" s="67" t="s">
        <v>1786</v>
      </c>
      <c r="C1718" s="94">
        <f>IF(C1717="","",IF(AND(MONTH(C1717)&gt;=1,MONTH(C1717)&lt;=3),1,IF(AND(MONTH(C1717)&gt;=4,MONTH(C1717)&lt;=6),2,IF(AND(MONTH(C1717)&gt;=7,MONTH(C1717)&lt;=9),3,4))))</f>
        <v>1</v>
      </c>
      <c r="D1718" s="107"/>
      <c r="E1718" s="67" t="s">
        <v>2417</v>
      </c>
      <c r="F1718" s="66" t="s">
        <v>14449</v>
      </c>
      <c r="G1718" s="45"/>
      <c r="H1718" s="45"/>
      <c r="I1718" s="45"/>
      <c r="J1718" s="45"/>
    </row>
    <row r="1719" spans="1:10" ht="14.1" customHeight="1" thickBot="1" x14ac:dyDescent="0.25">
      <c r="A1719" s="107"/>
      <c r="B1719" s="67" t="s">
        <v>12943</v>
      </c>
      <c r="C1719" s="76">
        <v>43165</v>
      </c>
      <c r="D1719" s="107"/>
      <c r="E1719" s="67" t="s">
        <v>3073</v>
      </c>
      <c r="F1719" s="66" t="s">
        <v>4621</v>
      </c>
      <c r="G1719" s="45"/>
      <c r="H1719" s="45"/>
      <c r="I1719" s="45"/>
      <c r="J1719" s="45"/>
    </row>
    <row r="1720" spans="1:10" ht="14.1" customHeight="1" thickBot="1" x14ac:dyDescent="0.25">
      <c r="A1720" s="107"/>
      <c r="B1720" s="67" t="s">
        <v>1786</v>
      </c>
      <c r="C1720" s="94">
        <f>IF(C1719="","",IF(AND(MONTH(C1719)&gt;=1,MONTH(C1719)&lt;=3),1,IF(AND(MONTH(C1719)&gt;=4,MONTH(C1719)&lt;=6),2,IF(AND(MONTH(C1719)&gt;=7,MONTH(C1719)&lt;=9),3,4))))</f>
        <v>1</v>
      </c>
      <c r="D1720" s="107"/>
      <c r="E1720" s="67" t="s">
        <v>13193</v>
      </c>
      <c r="F1720" s="66" t="s">
        <v>4621</v>
      </c>
      <c r="G1720" s="45"/>
      <c r="H1720" s="45"/>
      <c r="I1720" s="45"/>
      <c r="J1720" s="45"/>
    </row>
    <row r="1721" spans="1:10" ht="14.1" customHeight="1" thickBot="1" x14ac:dyDescent="0.25">
      <c r="A1721" s="45"/>
      <c r="B1721" s="45"/>
      <c r="C1721" s="45"/>
      <c r="D1721" s="45"/>
      <c r="E1721" s="45"/>
      <c r="F1721" s="45"/>
      <c r="G1721" s="45"/>
      <c r="H1721" s="45"/>
      <c r="I1721" s="45"/>
      <c r="J1721" s="45"/>
    </row>
    <row r="1722" spans="1:10" ht="14.1" customHeight="1" thickBot="1" x14ac:dyDescent="0.25">
      <c r="A1722" s="72" t="s">
        <v>15735</v>
      </c>
      <c r="B1722" s="72" t="s">
        <v>16146</v>
      </c>
      <c r="C1722" s="72" t="s">
        <v>15641</v>
      </c>
      <c r="D1722" s="72" t="s">
        <v>15251</v>
      </c>
      <c r="E1722" s="72" t="s">
        <v>6932</v>
      </c>
      <c r="F1722" s="72" t="s">
        <v>15280</v>
      </c>
      <c r="G1722" s="45"/>
      <c r="H1722" s="45"/>
      <c r="I1722" s="45"/>
      <c r="J1722" s="45"/>
    </row>
    <row r="1723" spans="1:10" ht="13.5" customHeight="1" x14ac:dyDescent="0.2">
      <c r="A1723" s="81">
        <v>50201706</v>
      </c>
      <c r="B1723" s="69" t="str">
        <f t="shared" ref="B1723:B1736" ca="1" si="92">IFERROR(INDEX(UNSPSCDes,MATCH(INDIRECT(ADDRESS(ROW(),COLUMN()-1,4)),UNSPSCCode,0)),"")</f>
        <v>Café</v>
      </c>
      <c r="C1723" s="81" t="s">
        <v>15636</v>
      </c>
      <c r="D1723" s="81">
        <v>250</v>
      </c>
      <c r="E1723" s="71">
        <v>195</v>
      </c>
      <c r="F1723" s="70">
        <f t="shared" ref="F1723:F1736" ca="1" si="93">INDIRECT(ADDRESS(ROW(),COLUMN()-2,4))*INDIRECT(ADDRESS(ROW(),COLUMN()-1,4))</f>
        <v>48750</v>
      </c>
      <c r="G1723" s="45"/>
      <c r="H1723" s="45"/>
      <c r="I1723" s="45"/>
      <c r="J1723" s="45"/>
    </row>
    <row r="1724" spans="1:10" ht="13.5" customHeight="1" x14ac:dyDescent="0.2">
      <c r="A1724" s="81">
        <v>50161814</v>
      </c>
      <c r="B1724" s="69" t="str">
        <f t="shared" ca="1" si="92"/>
        <v>Azúcar o sustituto de azúcar, confite</v>
      </c>
      <c r="C1724" s="81" t="s">
        <v>1449</v>
      </c>
      <c r="D1724" s="81">
        <v>4</v>
      </c>
      <c r="E1724" s="71">
        <v>2400</v>
      </c>
      <c r="F1724" s="70">
        <f t="shared" ca="1" si="93"/>
        <v>9600</v>
      </c>
      <c r="G1724" s="45"/>
      <c r="H1724" s="45"/>
      <c r="I1724" s="45"/>
      <c r="J1724" s="45"/>
    </row>
    <row r="1725" spans="1:10" ht="13.5" customHeight="1" x14ac:dyDescent="0.2">
      <c r="A1725" s="81">
        <v>42231801</v>
      </c>
      <c r="B1725" s="69" t="str">
        <f t="shared" ca="1" si="92"/>
        <v>Fórmulas de suplementos para adultos de uso general</v>
      </c>
      <c r="C1725" s="81" t="s">
        <v>1449</v>
      </c>
      <c r="D1725" s="81">
        <v>8</v>
      </c>
      <c r="E1725" s="71">
        <v>80</v>
      </c>
      <c r="F1725" s="70">
        <f t="shared" ca="1" si="93"/>
        <v>640</v>
      </c>
      <c r="G1725" s="45"/>
      <c r="H1725" s="45"/>
      <c r="I1725" s="45"/>
      <c r="J1725" s="45"/>
    </row>
    <row r="1726" spans="1:10" ht="13.5" customHeight="1" x14ac:dyDescent="0.2">
      <c r="A1726" s="81">
        <v>50202302</v>
      </c>
      <c r="B1726" s="69" t="str">
        <f t="shared" ca="1" si="92"/>
        <v>Hielo</v>
      </c>
      <c r="C1726" s="81" t="s">
        <v>1449</v>
      </c>
      <c r="D1726" s="81">
        <v>74</v>
      </c>
      <c r="E1726" s="71">
        <v>80</v>
      </c>
      <c r="F1726" s="70">
        <f t="shared" ca="1" si="93"/>
        <v>5920</v>
      </c>
      <c r="G1726" s="45"/>
      <c r="H1726" s="45"/>
      <c r="I1726" s="45"/>
      <c r="J1726" s="45"/>
    </row>
    <row r="1727" spans="1:10" ht="13.5" customHeight="1" x14ac:dyDescent="0.2">
      <c r="A1727" s="81">
        <v>50201711</v>
      </c>
      <c r="B1727" s="69" t="str">
        <f t="shared" ca="1" si="92"/>
        <v>Té instantáneo</v>
      </c>
      <c r="C1727" s="81" t="s">
        <v>1449</v>
      </c>
      <c r="D1727" s="81">
        <v>6</v>
      </c>
      <c r="E1727" s="71">
        <v>300</v>
      </c>
      <c r="F1727" s="70">
        <f t="shared" ca="1" si="93"/>
        <v>1800</v>
      </c>
      <c r="G1727" s="45"/>
      <c r="H1727" s="45"/>
      <c r="I1727" s="45"/>
      <c r="J1727" s="45"/>
    </row>
    <row r="1728" spans="1:10" ht="13.5" customHeight="1" x14ac:dyDescent="0.2">
      <c r="A1728" s="81">
        <v>50202202</v>
      </c>
      <c r="B1728" s="69" t="str">
        <f t="shared" ca="1" si="92"/>
        <v>Cidra</v>
      </c>
      <c r="C1728" s="81" t="s">
        <v>16988</v>
      </c>
      <c r="D1728" s="81">
        <v>5</v>
      </c>
      <c r="E1728" s="71">
        <v>1250</v>
      </c>
      <c r="F1728" s="70">
        <f t="shared" ca="1" si="93"/>
        <v>6250</v>
      </c>
      <c r="G1728" s="45"/>
      <c r="H1728" s="45"/>
      <c r="I1728" s="45"/>
      <c r="J1728" s="45"/>
    </row>
    <row r="1729" spans="1:10" ht="13.5" customHeight="1" x14ac:dyDescent="0.2">
      <c r="A1729" s="81">
        <v>50202206</v>
      </c>
      <c r="B1729" s="69" t="str">
        <f t="shared" ca="1" si="92"/>
        <v>Licor destilado</v>
      </c>
      <c r="C1729" s="81" t="s">
        <v>16988</v>
      </c>
      <c r="D1729" s="81">
        <v>30</v>
      </c>
      <c r="E1729" s="71">
        <v>9600</v>
      </c>
      <c r="F1729" s="70">
        <f t="shared" ca="1" si="93"/>
        <v>288000</v>
      </c>
      <c r="G1729" s="45"/>
      <c r="H1729" s="45"/>
      <c r="I1729" s="45"/>
      <c r="J1729" s="45"/>
    </row>
    <row r="1730" spans="1:10" ht="13.5" customHeight="1" x14ac:dyDescent="0.2">
      <c r="A1730" s="81">
        <v>50202201</v>
      </c>
      <c r="B1730" s="69" t="str">
        <f t="shared" ca="1" si="92"/>
        <v>Cerveza</v>
      </c>
      <c r="C1730" s="81" t="s">
        <v>16988</v>
      </c>
      <c r="D1730" s="81">
        <v>30</v>
      </c>
      <c r="E1730" s="71">
        <v>1500</v>
      </c>
      <c r="F1730" s="70">
        <f t="shared" ca="1" si="93"/>
        <v>45000</v>
      </c>
      <c r="G1730" s="45"/>
      <c r="H1730" s="45"/>
      <c r="I1730" s="45"/>
      <c r="J1730" s="45"/>
    </row>
    <row r="1731" spans="1:10" ht="13.5" customHeight="1" x14ac:dyDescent="0.2">
      <c r="A1731" s="81">
        <v>90101603</v>
      </c>
      <c r="B1731" s="69" t="str">
        <f t="shared" ca="1" si="92"/>
        <v>Servicios de cáterin</v>
      </c>
      <c r="C1731" s="81" t="s">
        <v>1449</v>
      </c>
      <c r="D1731" s="81">
        <v>2</v>
      </c>
      <c r="E1731" s="71">
        <v>180000</v>
      </c>
      <c r="F1731" s="70">
        <f t="shared" ca="1" si="93"/>
        <v>360000</v>
      </c>
      <c r="G1731" s="45"/>
      <c r="H1731" s="45"/>
      <c r="I1731" s="45"/>
      <c r="J1731" s="45"/>
    </row>
    <row r="1732" spans="1:10" ht="13.5" customHeight="1" x14ac:dyDescent="0.2">
      <c r="A1732" s="81">
        <v>90101801</v>
      </c>
      <c r="B1732" s="69" t="str">
        <f t="shared" ca="1" si="92"/>
        <v>Comidas para llevar preparadas profesionalmente</v>
      </c>
      <c r="C1732" s="81" t="s">
        <v>1449</v>
      </c>
      <c r="D1732" s="81">
        <v>246</v>
      </c>
      <c r="E1732" s="71">
        <v>300</v>
      </c>
      <c r="F1732" s="70">
        <f t="shared" ca="1" si="93"/>
        <v>73800</v>
      </c>
      <c r="G1732" s="45"/>
      <c r="H1732" s="45"/>
      <c r="I1732" s="45"/>
      <c r="J1732" s="45"/>
    </row>
    <row r="1733" spans="1:10" ht="13.5" customHeight="1" x14ac:dyDescent="0.2">
      <c r="A1733" s="81">
        <v>50192501</v>
      </c>
      <c r="B1733" s="69" t="str">
        <f t="shared" ca="1" si="92"/>
        <v>Emparedados frescos</v>
      </c>
      <c r="C1733" s="81" t="s">
        <v>1449</v>
      </c>
      <c r="D1733" s="81">
        <v>181</v>
      </c>
      <c r="E1733" s="71">
        <v>250</v>
      </c>
      <c r="F1733" s="70">
        <f t="shared" ca="1" si="93"/>
        <v>45250</v>
      </c>
      <c r="G1733" s="45"/>
      <c r="H1733" s="45"/>
      <c r="I1733" s="45"/>
      <c r="J1733" s="45"/>
    </row>
    <row r="1734" spans="1:10" ht="13.5" customHeight="1" x14ac:dyDescent="0.2">
      <c r="A1734" s="81">
        <v>73131507</v>
      </c>
      <c r="B1734" s="69" t="str">
        <f t="shared" ca="1" si="92"/>
        <v>Servicios de elaboración del café</v>
      </c>
      <c r="C1734" s="81" t="s">
        <v>1449</v>
      </c>
      <c r="D1734" s="81">
        <v>3</v>
      </c>
      <c r="E1734" s="71">
        <v>1000</v>
      </c>
      <c r="F1734" s="70">
        <f t="shared" ca="1" si="93"/>
        <v>3000</v>
      </c>
      <c r="G1734" s="45"/>
      <c r="H1734" s="45"/>
      <c r="I1734" s="45"/>
      <c r="J1734" s="45"/>
    </row>
    <row r="1735" spans="1:10" ht="13.5" customHeight="1" x14ac:dyDescent="0.2">
      <c r="A1735" s="81">
        <v>83101510</v>
      </c>
      <c r="B1735" s="69" t="str">
        <f t="shared" ca="1" si="92"/>
        <v>Agua fría</v>
      </c>
      <c r="C1735" s="81" t="s">
        <v>4734</v>
      </c>
      <c r="D1735" s="81">
        <v>12</v>
      </c>
      <c r="E1735" s="71">
        <v>200</v>
      </c>
      <c r="F1735" s="70">
        <f t="shared" ca="1" si="93"/>
        <v>2400</v>
      </c>
      <c r="G1735" s="45"/>
      <c r="H1735" s="45"/>
      <c r="I1735" s="45"/>
      <c r="J1735" s="45"/>
    </row>
    <row r="1736" spans="1:10" ht="13.5" customHeight="1" x14ac:dyDescent="0.2">
      <c r="A1736" s="81">
        <v>50202305</v>
      </c>
      <c r="B1736" s="69" t="str">
        <f t="shared" ca="1" si="92"/>
        <v>Jugo fresco</v>
      </c>
      <c r="C1736" s="81" t="s">
        <v>1449</v>
      </c>
      <c r="D1736" s="81">
        <v>45</v>
      </c>
      <c r="E1736" s="71">
        <v>75</v>
      </c>
      <c r="F1736" s="70">
        <f t="shared" ca="1" si="93"/>
        <v>3375</v>
      </c>
      <c r="G1736" s="45"/>
      <c r="H1736" s="45"/>
      <c r="I1736" s="45"/>
      <c r="J1736" s="45"/>
    </row>
    <row r="1737" spans="1:10" ht="14.1" customHeight="1" x14ac:dyDescent="0.2">
      <c r="A1737" s="45"/>
      <c r="B1737" s="45"/>
      <c r="C1737" s="45"/>
      <c r="D1737" s="45"/>
      <c r="E1737" s="73" t="s">
        <v>12551</v>
      </c>
      <c r="F1737" s="74">
        <f ca="1">SUM(Table392[MONTO TOTAL ESTIMADO])</f>
        <v>893785</v>
      </c>
      <c r="G1737" s="45"/>
      <c r="H1737" s="45" t="str">
        <f>C1716</f>
        <v>Servicios</v>
      </c>
      <c r="I1737" s="45" t="str">
        <f>E1716</f>
        <v>No</v>
      </c>
      <c r="J1737" s="45" t="str">
        <f>D1716</f>
        <v>Compras Menores</v>
      </c>
    </row>
    <row r="1738" spans="1:10" ht="14.1" customHeight="1" thickBot="1" x14ac:dyDescent="0.3"/>
    <row r="1739" spans="1:10" ht="33.75" customHeight="1" thickBot="1" x14ac:dyDescent="0.25">
      <c r="A1739" s="64" t="s">
        <v>16382</v>
      </c>
      <c r="B1739" s="64" t="s">
        <v>161</v>
      </c>
      <c r="C1739" s="64" t="s">
        <v>11725</v>
      </c>
      <c r="D1739" s="64" t="s">
        <v>14378</v>
      </c>
      <c r="E1739" s="64" t="s">
        <v>10961</v>
      </c>
      <c r="F1739" s="64" t="s">
        <v>11094</v>
      </c>
      <c r="G1739" s="45"/>
      <c r="H1739" s="45"/>
      <c r="I1739" s="45"/>
      <c r="J1739" s="45"/>
    </row>
    <row r="1740" spans="1:10" ht="13.5" customHeight="1" thickBot="1" x14ac:dyDescent="0.25">
      <c r="A1740" s="66" t="s">
        <v>18883</v>
      </c>
      <c r="B1740" s="66" t="s">
        <v>18884</v>
      </c>
      <c r="C1740" s="66" t="s">
        <v>6798</v>
      </c>
      <c r="D1740" s="66" t="s">
        <v>17483</v>
      </c>
      <c r="E1740" s="66" t="s">
        <v>8854</v>
      </c>
      <c r="F1740" s="66"/>
      <c r="G1740" s="45"/>
      <c r="H1740" s="45"/>
      <c r="I1740" s="45"/>
      <c r="J1740" s="45"/>
    </row>
    <row r="1741" spans="1:10" ht="14.1" customHeight="1" thickBot="1" x14ac:dyDescent="0.25">
      <c r="A1741" s="106" t="s">
        <v>14828</v>
      </c>
      <c r="B1741" s="67" t="s">
        <v>8528</v>
      </c>
      <c r="C1741" s="76">
        <v>43201</v>
      </c>
      <c r="D1741" s="106" t="s">
        <v>9385</v>
      </c>
      <c r="E1741" s="67" t="s">
        <v>13094</v>
      </c>
      <c r="F1741" s="66" t="s">
        <v>3080</v>
      </c>
      <c r="G1741" s="45"/>
      <c r="H1741" s="45"/>
      <c r="I1741" s="45"/>
      <c r="J1741" s="45"/>
    </row>
    <row r="1742" spans="1:10" ht="14.1" customHeight="1" thickBot="1" x14ac:dyDescent="0.25">
      <c r="A1742" s="107"/>
      <c r="B1742" s="67" t="s">
        <v>1786</v>
      </c>
      <c r="C1742" s="95">
        <f>IF(C1741="","",IF(AND(MONTH(C1741)&gt;=1,MONTH(C1741)&lt;=3),1,IF(AND(MONTH(C1741)&gt;=4,MONTH(C1741)&lt;=6),2,IF(AND(MONTH(C1741)&gt;=7,MONTH(C1741)&lt;=9),3,4))))</f>
        <v>2</v>
      </c>
      <c r="D1742" s="107"/>
      <c r="E1742" s="67" t="s">
        <v>2417</v>
      </c>
      <c r="F1742" s="66" t="s">
        <v>14449</v>
      </c>
      <c r="G1742" s="45"/>
      <c r="H1742" s="45"/>
      <c r="I1742" s="45"/>
      <c r="J1742" s="45"/>
    </row>
    <row r="1743" spans="1:10" ht="14.1" customHeight="1" thickBot="1" x14ac:dyDescent="0.25">
      <c r="A1743" s="107"/>
      <c r="B1743" s="67" t="s">
        <v>12943</v>
      </c>
      <c r="C1743" s="76">
        <v>43252</v>
      </c>
      <c r="D1743" s="107"/>
      <c r="E1743" s="67" t="s">
        <v>3073</v>
      </c>
      <c r="F1743" s="66" t="s">
        <v>4621</v>
      </c>
      <c r="G1743" s="45"/>
      <c r="H1743" s="45"/>
      <c r="I1743" s="45"/>
      <c r="J1743" s="45"/>
    </row>
    <row r="1744" spans="1:10" ht="14.1" customHeight="1" thickBot="1" x14ac:dyDescent="0.25">
      <c r="A1744" s="107"/>
      <c r="B1744" s="67" t="s">
        <v>1786</v>
      </c>
      <c r="C1744" s="95">
        <f>IF(C1743="","",IF(AND(MONTH(C1743)&gt;=1,MONTH(C1743)&lt;=3),1,IF(AND(MONTH(C1743)&gt;=4,MONTH(C1743)&lt;=6),2,IF(AND(MONTH(C1743)&gt;=7,MONTH(C1743)&lt;=9),3,4))))</f>
        <v>2</v>
      </c>
      <c r="D1744" s="107"/>
      <c r="E1744" s="67" t="s">
        <v>13193</v>
      </c>
      <c r="F1744" s="66" t="s">
        <v>4621</v>
      </c>
      <c r="G1744" s="45"/>
      <c r="H1744" s="45"/>
      <c r="I1744" s="45"/>
      <c r="J1744" s="45"/>
    </row>
    <row r="1745" spans="1:10" ht="14.1" customHeight="1" thickBot="1" x14ac:dyDescent="0.25">
      <c r="A1745" s="45"/>
      <c r="B1745" s="45"/>
      <c r="C1745" s="45"/>
      <c r="D1745" s="45"/>
      <c r="E1745" s="45"/>
      <c r="F1745" s="45"/>
      <c r="G1745" s="45"/>
      <c r="H1745" s="45"/>
      <c r="I1745" s="45"/>
      <c r="J1745" s="45"/>
    </row>
    <row r="1746" spans="1:10" ht="14.1" customHeight="1" thickBot="1" x14ac:dyDescent="0.25">
      <c r="A1746" s="72" t="s">
        <v>15735</v>
      </c>
      <c r="B1746" s="72" t="s">
        <v>16146</v>
      </c>
      <c r="C1746" s="72" t="s">
        <v>15641</v>
      </c>
      <c r="D1746" s="72" t="s">
        <v>15251</v>
      </c>
      <c r="E1746" s="72" t="s">
        <v>6932</v>
      </c>
      <c r="F1746" s="72" t="s">
        <v>15280</v>
      </c>
      <c r="G1746" s="45"/>
      <c r="H1746" s="45"/>
      <c r="I1746" s="45"/>
      <c r="J1746" s="45"/>
    </row>
    <row r="1747" spans="1:10" ht="13.5" customHeight="1" x14ac:dyDescent="0.2">
      <c r="A1747" s="81">
        <v>50201711</v>
      </c>
      <c r="B1747" s="69" t="str">
        <f t="shared" ref="B1747:B1755" ca="1" si="94">IFERROR(INDEX(UNSPSCDes,MATCH(INDIRECT(ADDRESS(ROW(),COLUMN()-1,4)),UNSPSCCode,0)),"")</f>
        <v>Té instantáneo</v>
      </c>
      <c r="C1747" s="81" t="s">
        <v>1449</v>
      </c>
      <c r="D1747" s="81">
        <v>6</v>
      </c>
      <c r="E1747" s="71">
        <v>300</v>
      </c>
      <c r="F1747" s="70">
        <f t="shared" ref="F1747:F1755" ca="1" si="95">INDIRECT(ADDRESS(ROW(),COLUMN()-2,4))*INDIRECT(ADDRESS(ROW(),COLUMN()-1,4))</f>
        <v>1800</v>
      </c>
      <c r="G1747" s="45"/>
      <c r="H1747" s="45"/>
      <c r="I1747" s="45"/>
      <c r="J1747" s="45"/>
    </row>
    <row r="1748" spans="1:10" ht="13.5" customHeight="1" x14ac:dyDescent="0.2">
      <c r="A1748" s="81">
        <v>50202302</v>
      </c>
      <c r="B1748" s="69" t="str">
        <f t="shared" ca="1" si="94"/>
        <v>Hielo</v>
      </c>
      <c r="C1748" s="81" t="s">
        <v>1449</v>
      </c>
      <c r="D1748" s="81">
        <v>18</v>
      </c>
      <c r="E1748" s="71">
        <v>80</v>
      </c>
      <c r="F1748" s="70">
        <f t="shared" ca="1" si="95"/>
        <v>1440</v>
      </c>
      <c r="G1748" s="45"/>
      <c r="H1748" s="45"/>
      <c r="I1748" s="45"/>
      <c r="J1748" s="45"/>
    </row>
    <row r="1749" spans="1:10" ht="13.5" customHeight="1" x14ac:dyDescent="0.2">
      <c r="A1749" s="81">
        <v>90101801</v>
      </c>
      <c r="B1749" s="69" t="str">
        <f t="shared" ca="1" si="94"/>
        <v>Comidas para llevar preparadas profesionalmente</v>
      </c>
      <c r="C1749" s="81" t="s">
        <v>1449</v>
      </c>
      <c r="D1749" s="81">
        <v>309</v>
      </c>
      <c r="E1749" s="71">
        <v>300</v>
      </c>
      <c r="F1749" s="70">
        <f t="shared" ca="1" si="95"/>
        <v>92700</v>
      </c>
      <c r="G1749" s="45"/>
      <c r="H1749" s="45"/>
      <c r="I1749" s="45"/>
      <c r="J1749" s="45"/>
    </row>
    <row r="1750" spans="1:10" ht="13.5" customHeight="1" x14ac:dyDescent="0.2">
      <c r="A1750" s="81">
        <v>50192501</v>
      </c>
      <c r="B1750" s="69" t="str">
        <f t="shared" ca="1" si="94"/>
        <v>Emparedados frescos</v>
      </c>
      <c r="C1750" s="81" t="s">
        <v>1449</v>
      </c>
      <c r="D1750" s="81">
        <v>170</v>
      </c>
      <c r="E1750" s="71">
        <v>250</v>
      </c>
      <c r="F1750" s="70">
        <f t="shared" ca="1" si="95"/>
        <v>42500</v>
      </c>
      <c r="G1750" s="45"/>
      <c r="H1750" s="45"/>
      <c r="I1750" s="45"/>
      <c r="J1750" s="45"/>
    </row>
    <row r="1751" spans="1:10" ht="13.5" customHeight="1" x14ac:dyDescent="0.2">
      <c r="A1751" s="81">
        <v>73131507</v>
      </c>
      <c r="B1751" s="69" t="str">
        <f t="shared" ca="1" si="94"/>
        <v>Servicios de elaboración del café</v>
      </c>
      <c r="C1751" s="81" t="s">
        <v>1449</v>
      </c>
      <c r="D1751" s="81">
        <v>3</v>
      </c>
      <c r="E1751" s="71">
        <v>1000</v>
      </c>
      <c r="F1751" s="70">
        <f t="shared" ca="1" si="95"/>
        <v>3000</v>
      </c>
      <c r="G1751" s="45"/>
      <c r="H1751" s="45"/>
      <c r="I1751" s="45"/>
      <c r="J1751" s="45"/>
    </row>
    <row r="1752" spans="1:10" ht="13.5" customHeight="1" x14ac:dyDescent="0.2">
      <c r="A1752" s="81">
        <v>83101510</v>
      </c>
      <c r="B1752" s="69" t="str">
        <f t="shared" ca="1" si="94"/>
        <v>Agua fría</v>
      </c>
      <c r="C1752" s="81" t="s">
        <v>4734</v>
      </c>
      <c r="D1752" s="81">
        <v>12</v>
      </c>
      <c r="E1752" s="71">
        <v>200</v>
      </c>
      <c r="F1752" s="70">
        <f t="shared" ca="1" si="95"/>
        <v>2400</v>
      </c>
      <c r="G1752" s="45"/>
      <c r="H1752" s="45"/>
      <c r="I1752" s="45"/>
      <c r="J1752" s="45"/>
    </row>
    <row r="1753" spans="1:10" ht="13.5" customHeight="1" x14ac:dyDescent="0.2">
      <c r="A1753" s="81">
        <v>50202305</v>
      </c>
      <c r="B1753" s="69" t="str">
        <f t="shared" ca="1" si="94"/>
        <v>Jugo fresco</v>
      </c>
      <c r="C1753" s="81" t="s">
        <v>1449</v>
      </c>
      <c r="D1753" s="81">
        <v>45</v>
      </c>
      <c r="E1753" s="71">
        <v>75</v>
      </c>
      <c r="F1753" s="70">
        <f t="shared" ca="1" si="95"/>
        <v>3375</v>
      </c>
      <c r="G1753" s="45"/>
      <c r="H1753" s="45"/>
      <c r="I1753" s="45"/>
      <c r="J1753" s="45"/>
    </row>
    <row r="1754" spans="1:10" ht="13.5" customHeight="1" x14ac:dyDescent="0.2">
      <c r="A1754" s="81">
        <v>50201706</v>
      </c>
      <c r="B1754" s="69" t="str">
        <f t="shared" ca="1" si="94"/>
        <v>Café</v>
      </c>
      <c r="C1754" s="81" t="s">
        <v>15636</v>
      </c>
      <c r="D1754" s="81">
        <v>250</v>
      </c>
      <c r="E1754" s="71">
        <v>195</v>
      </c>
      <c r="F1754" s="70">
        <f t="shared" ca="1" si="95"/>
        <v>48750</v>
      </c>
      <c r="G1754" s="45"/>
      <c r="H1754" s="45"/>
      <c r="I1754" s="45"/>
      <c r="J1754" s="45"/>
    </row>
    <row r="1755" spans="1:10" ht="13.5" customHeight="1" x14ac:dyDescent="0.2">
      <c r="A1755" s="81">
        <v>50161814</v>
      </c>
      <c r="B1755" s="69" t="str">
        <f t="shared" ca="1" si="94"/>
        <v>Azúcar o sustituto de azúcar, confite</v>
      </c>
      <c r="C1755" s="81" t="s">
        <v>1449</v>
      </c>
      <c r="D1755" s="81">
        <v>4</v>
      </c>
      <c r="E1755" s="71">
        <v>2400</v>
      </c>
      <c r="F1755" s="70">
        <f t="shared" ca="1" si="95"/>
        <v>9600</v>
      </c>
      <c r="G1755" s="45"/>
      <c r="H1755" s="45"/>
      <c r="I1755" s="45"/>
      <c r="J1755" s="45"/>
    </row>
    <row r="1756" spans="1:10" ht="14.1" customHeight="1" x14ac:dyDescent="0.2">
      <c r="A1756" s="45"/>
      <c r="B1756" s="45"/>
      <c r="C1756" s="45"/>
      <c r="D1756" s="45"/>
      <c r="E1756" s="73" t="s">
        <v>12551</v>
      </c>
      <c r="F1756" s="74">
        <f ca="1">SUM(Table393[MONTO TOTAL ESTIMADO])</f>
        <v>205565</v>
      </c>
      <c r="G1756" s="45"/>
      <c r="H1756" s="45" t="str">
        <f>C1740</f>
        <v>Servicios</v>
      </c>
      <c r="I1756" s="45" t="str">
        <f>E1740</f>
        <v>Sí</v>
      </c>
      <c r="J1756" s="45" t="str">
        <f>D1740</f>
        <v>Compras Menores</v>
      </c>
    </row>
    <row r="1757" spans="1:10" ht="14.1" customHeight="1" thickBot="1" x14ac:dyDescent="0.3"/>
    <row r="1758" spans="1:10" ht="33.75" customHeight="1" thickBot="1" x14ac:dyDescent="0.25">
      <c r="A1758" s="64" t="s">
        <v>16382</v>
      </c>
      <c r="B1758" s="64" t="s">
        <v>161</v>
      </c>
      <c r="C1758" s="64" t="s">
        <v>11725</v>
      </c>
      <c r="D1758" s="64" t="s">
        <v>14378</v>
      </c>
      <c r="E1758" s="64" t="s">
        <v>10961</v>
      </c>
      <c r="F1758" s="64" t="s">
        <v>11094</v>
      </c>
      <c r="G1758" s="45"/>
      <c r="H1758" s="45"/>
      <c r="I1758" s="45"/>
      <c r="J1758" s="45"/>
    </row>
    <row r="1759" spans="1:10" ht="13.5" customHeight="1" thickBot="1" x14ac:dyDescent="0.25">
      <c r="A1759" s="66" t="s">
        <v>18883</v>
      </c>
      <c r="B1759" s="66" t="s">
        <v>18884</v>
      </c>
      <c r="C1759" s="66" t="s">
        <v>6798</v>
      </c>
      <c r="D1759" s="66" t="s">
        <v>17483</v>
      </c>
      <c r="E1759" s="66" t="s">
        <v>17854</v>
      </c>
      <c r="F1759" s="66"/>
      <c r="G1759" s="45"/>
      <c r="H1759" s="45"/>
      <c r="I1759" s="45"/>
      <c r="J1759" s="45"/>
    </row>
    <row r="1760" spans="1:10" ht="14.1" customHeight="1" thickBot="1" x14ac:dyDescent="0.25">
      <c r="A1760" s="106" t="s">
        <v>14828</v>
      </c>
      <c r="B1760" s="67" t="s">
        <v>8528</v>
      </c>
      <c r="C1760" s="76">
        <v>43293</v>
      </c>
      <c r="D1760" s="106" t="s">
        <v>9385</v>
      </c>
      <c r="E1760" s="67" t="s">
        <v>13094</v>
      </c>
      <c r="F1760" s="66" t="s">
        <v>3080</v>
      </c>
      <c r="G1760" s="45"/>
      <c r="H1760" s="45"/>
      <c r="I1760" s="45"/>
      <c r="J1760" s="45"/>
    </row>
    <row r="1761" spans="1:10" ht="14.1" customHeight="1" thickBot="1" x14ac:dyDescent="0.25">
      <c r="A1761" s="107"/>
      <c r="B1761" s="67" t="s">
        <v>1786</v>
      </c>
      <c r="C1761" s="95">
        <f>IF(C1760="","",IF(AND(MONTH(C1760)&gt;=1,MONTH(C1760)&lt;=3),1,IF(AND(MONTH(C1760)&gt;=4,MONTH(C1760)&lt;=6),2,IF(AND(MONTH(C1760)&gt;=7,MONTH(C1760)&lt;=9),3,4))))</f>
        <v>3</v>
      </c>
      <c r="D1761" s="107"/>
      <c r="E1761" s="67" t="s">
        <v>2417</v>
      </c>
      <c r="F1761" s="66" t="s">
        <v>14449</v>
      </c>
      <c r="G1761" s="45"/>
      <c r="H1761" s="45"/>
      <c r="I1761" s="45"/>
      <c r="J1761" s="45"/>
    </row>
    <row r="1762" spans="1:10" ht="14.1" customHeight="1" thickBot="1" x14ac:dyDescent="0.25">
      <c r="A1762" s="107"/>
      <c r="B1762" s="67" t="s">
        <v>12943</v>
      </c>
      <c r="C1762" s="76">
        <v>43347</v>
      </c>
      <c r="D1762" s="107"/>
      <c r="E1762" s="67" t="s">
        <v>3073</v>
      </c>
      <c r="F1762" s="66" t="s">
        <v>4621</v>
      </c>
      <c r="G1762" s="45"/>
      <c r="H1762" s="45"/>
      <c r="I1762" s="45"/>
      <c r="J1762" s="45"/>
    </row>
    <row r="1763" spans="1:10" ht="14.1" customHeight="1" thickBot="1" x14ac:dyDescent="0.25">
      <c r="A1763" s="107"/>
      <c r="B1763" s="67" t="s">
        <v>1786</v>
      </c>
      <c r="C1763" s="95">
        <f>IF(C1762="","",IF(AND(MONTH(C1762)&gt;=1,MONTH(C1762)&lt;=3),1,IF(AND(MONTH(C1762)&gt;=4,MONTH(C1762)&lt;=6),2,IF(AND(MONTH(C1762)&gt;=7,MONTH(C1762)&lt;=9),3,4))))</f>
        <v>3</v>
      </c>
      <c r="D1763" s="107"/>
      <c r="E1763" s="67" t="s">
        <v>13193</v>
      </c>
      <c r="F1763" s="66" t="s">
        <v>4621</v>
      </c>
      <c r="G1763" s="45"/>
      <c r="H1763" s="45"/>
      <c r="I1763" s="45"/>
      <c r="J1763" s="45"/>
    </row>
    <row r="1764" spans="1:10" ht="14.1" customHeight="1" thickBot="1" x14ac:dyDescent="0.25">
      <c r="A1764" s="45"/>
      <c r="B1764" s="45"/>
      <c r="C1764" s="45"/>
      <c r="D1764" s="45"/>
      <c r="E1764" s="45"/>
      <c r="F1764" s="45"/>
      <c r="G1764" s="45"/>
      <c r="H1764" s="45"/>
      <c r="I1764" s="45"/>
      <c r="J1764" s="45"/>
    </row>
    <row r="1765" spans="1:10" ht="14.1" customHeight="1" thickBot="1" x14ac:dyDescent="0.25">
      <c r="A1765" s="72" t="s">
        <v>15735</v>
      </c>
      <c r="B1765" s="72" t="s">
        <v>16146</v>
      </c>
      <c r="C1765" s="72" t="s">
        <v>15641</v>
      </c>
      <c r="D1765" s="72" t="s">
        <v>15251</v>
      </c>
      <c r="E1765" s="72" t="s">
        <v>6932</v>
      </c>
      <c r="F1765" s="72" t="s">
        <v>15280</v>
      </c>
      <c r="G1765" s="45"/>
      <c r="H1765" s="45"/>
      <c r="I1765" s="45"/>
      <c r="J1765" s="45"/>
    </row>
    <row r="1766" spans="1:10" ht="14.1" customHeight="1" x14ac:dyDescent="0.2">
      <c r="A1766" s="81">
        <v>50201711</v>
      </c>
      <c r="B1766" s="69" t="str">
        <f t="shared" ref="B1766:B1775" ca="1" si="96">IFERROR(INDEX(UNSPSCDes,MATCH(INDIRECT(ADDRESS(ROW(),COLUMN()-1,4)),UNSPSCCode,0)),"")</f>
        <v>Té instantáneo</v>
      </c>
      <c r="C1766" s="81" t="s">
        <v>1449</v>
      </c>
      <c r="D1766" s="81">
        <v>13</v>
      </c>
      <c r="E1766" s="71">
        <v>300</v>
      </c>
      <c r="F1766" s="70">
        <f t="shared" ref="F1766:F1775" ca="1" si="97">INDIRECT(ADDRESS(ROW(),COLUMN()-2,4))*INDIRECT(ADDRESS(ROW(),COLUMN()-1,4))</f>
        <v>3900</v>
      </c>
      <c r="G1766" s="45"/>
      <c r="H1766" s="45"/>
      <c r="I1766" s="45"/>
      <c r="J1766" s="45"/>
    </row>
    <row r="1767" spans="1:10" ht="13.5" customHeight="1" x14ac:dyDescent="0.2">
      <c r="A1767" s="81">
        <v>90101801</v>
      </c>
      <c r="B1767" s="69" t="str">
        <f t="shared" ca="1" si="96"/>
        <v>Comidas para llevar preparadas profesionalmente</v>
      </c>
      <c r="C1767" s="81" t="s">
        <v>1449</v>
      </c>
      <c r="D1767" s="81">
        <v>744</v>
      </c>
      <c r="E1767" s="71">
        <v>300</v>
      </c>
      <c r="F1767" s="70">
        <f t="shared" ca="1" si="97"/>
        <v>223200</v>
      </c>
      <c r="G1767" s="45"/>
      <c r="H1767" s="45"/>
      <c r="I1767" s="45"/>
      <c r="J1767" s="45"/>
    </row>
    <row r="1768" spans="1:10" ht="13.5" customHeight="1" x14ac:dyDescent="0.2">
      <c r="A1768" s="81">
        <v>50192501</v>
      </c>
      <c r="B1768" s="69" t="str">
        <f t="shared" ca="1" si="96"/>
        <v>Emparedados frescos</v>
      </c>
      <c r="C1768" s="81" t="s">
        <v>1449</v>
      </c>
      <c r="D1768" s="81">
        <v>585</v>
      </c>
      <c r="E1768" s="71">
        <v>250</v>
      </c>
      <c r="F1768" s="70">
        <f t="shared" ca="1" si="97"/>
        <v>146250</v>
      </c>
      <c r="G1768" s="45"/>
      <c r="H1768" s="45"/>
      <c r="I1768" s="45"/>
      <c r="J1768" s="45"/>
    </row>
    <row r="1769" spans="1:10" ht="13.5" customHeight="1" x14ac:dyDescent="0.2">
      <c r="A1769" s="81">
        <v>73131507</v>
      </c>
      <c r="B1769" s="69" t="str">
        <f t="shared" ca="1" si="96"/>
        <v>Servicios de elaboración del café</v>
      </c>
      <c r="C1769" s="81" t="s">
        <v>1449</v>
      </c>
      <c r="D1769" s="81">
        <v>3</v>
      </c>
      <c r="E1769" s="71">
        <v>1000</v>
      </c>
      <c r="F1769" s="70">
        <f t="shared" ca="1" si="97"/>
        <v>3000</v>
      </c>
      <c r="G1769" s="45"/>
      <c r="H1769" s="45"/>
      <c r="I1769" s="45"/>
      <c r="J1769" s="45"/>
    </row>
    <row r="1770" spans="1:10" ht="13.5" customHeight="1" x14ac:dyDescent="0.2">
      <c r="A1770" s="81">
        <v>83101510</v>
      </c>
      <c r="B1770" s="69" t="str">
        <f t="shared" ca="1" si="96"/>
        <v>Agua fría</v>
      </c>
      <c r="C1770" s="81" t="s">
        <v>4734</v>
      </c>
      <c r="D1770" s="81">
        <v>12</v>
      </c>
      <c r="E1770" s="71">
        <v>200</v>
      </c>
      <c r="F1770" s="70">
        <f t="shared" ca="1" si="97"/>
        <v>2400</v>
      </c>
      <c r="G1770" s="45"/>
      <c r="H1770" s="45"/>
      <c r="I1770" s="45"/>
      <c r="J1770" s="45"/>
    </row>
    <row r="1771" spans="1:10" ht="13.5" customHeight="1" x14ac:dyDescent="0.2">
      <c r="A1771" s="81">
        <v>50202305</v>
      </c>
      <c r="B1771" s="69" t="str">
        <f t="shared" ca="1" si="96"/>
        <v>Jugo fresco</v>
      </c>
      <c r="C1771" s="81" t="s">
        <v>1449</v>
      </c>
      <c r="D1771" s="81">
        <v>45</v>
      </c>
      <c r="E1771" s="71">
        <v>75</v>
      </c>
      <c r="F1771" s="70">
        <f t="shared" ca="1" si="97"/>
        <v>3375</v>
      </c>
      <c r="G1771" s="45"/>
      <c r="H1771" s="45"/>
      <c r="I1771" s="45"/>
      <c r="J1771" s="45"/>
    </row>
    <row r="1772" spans="1:10" ht="13.5" customHeight="1" x14ac:dyDescent="0.2">
      <c r="A1772" s="81">
        <v>50202302</v>
      </c>
      <c r="B1772" s="69" t="str">
        <f t="shared" ca="1" si="96"/>
        <v>Hielo</v>
      </c>
      <c r="C1772" s="81" t="s">
        <v>1449</v>
      </c>
      <c r="D1772" s="81">
        <v>32</v>
      </c>
      <c r="E1772" s="71">
        <v>80</v>
      </c>
      <c r="F1772" s="70">
        <f t="shared" ca="1" si="97"/>
        <v>2560</v>
      </c>
      <c r="G1772" s="45"/>
      <c r="H1772" s="45"/>
      <c r="I1772" s="45"/>
      <c r="J1772" s="45"/>
    </row>
    <row r="1773" spans="1:10" ht="13.5" customHeight="1" x14ac:dyDescent="0.2">
      <c r="A1773" s="81">
        <v>50192701</v>
      </c>
      <c r="B1773" s="69" t="str">
        <f t="shared" ca="1" si="96"/>
        <v>Comidas combinadas frescas</v>
      </c>
      <c r="C1773" s="81" t="s">
        <v>1449</v>
      </c>
      <c r="D1773" s="81">
        <v>380</v>
      </c>
      <c r="E1773" s="71">
        <v>200</v>
      </c>
      <c r="F1773" s="70">
        <f t="shared" ca="1" si="97"/>
        <v>76000</v>
      </c>
      <c r="G1773" s="45"/>
      <c r="H1773" s="45"/>
      <c r="I1773" s="45"/>
      <c r="J1773" s="45"/>
    </row>
    <row r="1774" spans="1:10" ht="13.5" customHeight="1" x14ac:dyDescent="0.2">
      <c r="A1774" s="81">
        <v>50201706</v>
      </c>
      <c r="B1774" s="69" t="str">
        <f t="shared" ca="1" si="96"/>
        <v>Café</v>
      </c>
      <c r="C1774" s="81" t="s">
        <v>15636</v>
      </c>
      <c r="D1774" s="81">
        <v>250</v>
      </c>
      <c r="E1774" s="71">
        <v>195</v>
      </c>
      <c r="F1774" s="70">
        <f t="shared" ca="1" si="97"/>
        <v>48750</v>
      </c>
      <c r="G1774" s="45"/>
      <c r="H1774" s="45"/>
      <c r="I1774" s="45"/>
      <c r="J1774" s="45"/>
    </row>
    <row r="1775" spans="1:10" ht="13.5" customHeight="1" x14ac:dyDescent="0.2">
      <c r="A1775" s="81">
        <v>50161814</v>
      </c>
      <c r="B1775" s="69" t="str">
        <f t="shared" ca="1" si="96"/>
        <v>Azúcar o sustituto de azúcar, confite</v>
      </c>
      <c r="C1775" s="81" t="s">
        <v>1449</v>
      </c>
      <c r="D1775" s="81">
        <v>3</v>
      </c>
      <c r="E1775" s="71">
        <v>2400</v>
      </c>
      <c r="F1775" s="70">
        <f t="shared" ca="1" si="97"/>
        <v>7200</v>
      </c>
      <c r="G1775" s="45"/>
      <c r="H1775" s="45"/>
      <c r="I1775" s="45"/>
      <c r="J1775" s="45"/>
    </row>
    <row r="1776" spans="1:10" ht="14.1" customHeight="1" x14ac:dyDescent="0.2">
      <c r="A1776" s="45"/>
      <c r="B1776" s="45"/>
      <c r="C1776" s="45"/>
      <c r="D1776" s="45"/>
      <c r="E1776" s="73" t="s">
        <v>12551</v>
      </c>
      <c r="F1776" s="74">
        <f ca="1">SUM(Table394[MONTO TOTAL ESTIMADO])</f>
        <v>516635</v>
      </c>
      <c r="G1776" s="45"/>
      <c r="H1776" s="45" t="str">
        <f>C1759</f>
        <v>Servicios</v>
      </c>
      <c r="I1776" s="45" t="str">
        <f>E1759</f>
        <v>No</v>
      </c>
      <c r="J1776" s="45" t="str">
        <f>D1759</f>
        <v>Compras Menores</v>
      </c>
    </row>
    <row r="1777" spans="1:10" ht="14.1" customHeight="1" thickBot="1" x14ac:dyDescent="0.3"/>
    <row r="1778" spans="1:10" ht="33.75" customHeight="1" thickBot="1" x14ac:dyDescent="0.25">
      <c r="A1778" s="64" t="s">
        <v>16382</v>
      </c>
      <c r="B1778" s="64" t="s">
        <v>161</v>
      </c>
      <c r="C1778" s="64" t="s">
        <v>11725</v>
      </c>
      <c r="D1778" s="64" t="s">
        <v>14378</v>
      </c>
      <c r="E1778" s="64" t="s">
        <v>10961</v>
      </c>
      <c r="F1778" s="64" t="s">
        <v>11094</v>
      </c>
      <c r="G1778" s="45"/>
      <c r="H1778" s="45"/>
      <c r="I1778" s="45"/>
      <c r="J1778" s="45"/>
    </row>
    <row r="1779" spans="1:10" ht="13.5" customHeight="1" thickBot="1" x14ac:dyDescent="0.25">
      <c r="A1779" s="66" t="s">
        <v>18883</v>
      </c>
      <c r="B1779" s="66" t="s">
        <v>18884</v>
      </c>
      <c r="C1779" s="66" t="s">
        <v>6798</v>
      </c>
      <c r="D1779" s="66" t="s">
        <v>17483</v>
      </c>
      <c r="E1779" s="66" t="s">
        <v>17854</v>
      </c>
      <c r="F1779" s="66"/>
      <c r="G1779" s="45"/>
      <c r="H1779" s="45"/>
      <c r="I1779" s="45"/>
      <c r="J1779" s="45"/>
    </row>
    <row r="1780" spans="1:10" ht="14.1" customHeight="1" thickBot="1" x14ac:dyDescent="0.25">
      <c r="A1780" s="106" t="s">
        <v>14828</v>
      </c>
      <c r="B1780" s="67" t="s">
        <v>8528</v>
      </c>
      <c r="C1780" s="76">
        <v>43374</v>
      </c>
      <c r="D1780" s="106" t="s">
        <v>9385</v>
      </c>
      <c r="E1780" s="67" t="s">
        <v>13094</v>
      </c>
      <c r="F1780" s="66" t="s">
        <v>3080</v>
      </c>
      <c r="G1780" s="45"/>
      <c r="H1780" s="45"/>
      <c r="I1780" s="45"/>
      <c r="J1780" s="45"/>
    </row>
    <row r="1781" spans="1:10" ht="14.1" customHeight="1" thickBot="1" x14ac:dyDescent="0.25">
      <c r="A1781" s="107"/>
      <c r="B1781" s="67" t="s">
        <v>1786</v>
      </c>
      <c r="C1781" s="95">
        <f>IF(C1780="","",IF(AND(MONTH(C1780)&gt;=1,MONTH(C1780)&lt;=3),1,IF(AND(MONTH(C1780)&gt;=4,MONTH(C1780)&lt;=6),2,IF(AND(MONTH(C1780)&gt;=7,MONTH(C1780)&lt;=9),3,4))))</f>
        <v>4</v>
      </c>
      <c r="D1781" s="107"/>
      <c r="E1781" s="67" t="s">
        <v>2417</v>
      </c>
      <c r="F1781" s="66" t="s">
        <v>14449</v>
      </c>
      <c r="G1781" s="45"/>
      <c r="H1781" s="45"/>
      <c r="I1781" s="45"/>
      <c r="J1781" s="45"/>
    </row>
    <row r="1782" spans="1:10" ht="14.1" customHeight="1" thickBot="1" x14ac:dyDescent="0.25">
      <c r="A1782" s="107"/>
      <c r="B1782" s="67" t="s">
        <v>12943</v>
      </c>
      <c r="C1782" s="76">
        <v>43427</v>
      </c>
      <c r="D1782" s="107"/>
      <c r="E1782" s="67" t="s">
        <v>3073</v>
      </c>
      <c r="F1782" s="66" t="s">
        <v>4621</v>
      </c>
      <c r="G1782" s="45"/>
      <c r="H1782" s="45"/>
      <c r="I1782" s="45"/>
      <c r="J1782" s="45"/>
    </row>
    <row r="1783" spans="1:10" ht="14.1" customHeight="1" thickBot="1" x14ac:dyDescent="0.25">
      <c r="A1783" s="107"/>
      <c r="B1783" s="67" t="s">
        <v>1786</v>
      </c>
      <c r="C1783" s="95">
        <f>IF(C1782="","",IF(AND(MONTH(C1782)&gt;=1,MONTH(C1782)&lt;=3),1,IF(AND(MONTH(C1782)&gt;=4,MONTH(C1782)&lt;=6),2,IF(AND(MONTH(C1782)&gt;=7,MONTH(C1782)&lt;=9),3,4))))</f>
        <v>4</v>
      </c>
      <c r="D1783" s="107"/>
      <c r="E1783" s="67" t="s">
        <v>13193</v>
      </c>
      <c r="F1783" s="66" t="s">
        <v>4621</v>
      </c>
      <c r="G1783" s="45"/>
      <c r="H1783" s="45"/>
      <c r="I1783" s="45"/>
      <c r="J1783" s="45"/>
    </row>
    <row r="1784" spans="1:10" ht="14.1" customHeight="1" thickBot="1" x14ac:dyDescent="0.25">
      <c r="A1784" s="45"/>
      <c r="B1784" s="45"/>
      <c r="C1784" s="45"/>
      <c r="D1784" s="45"/>
      <c r="E1784" s="45"/>
      <c r="F1784" s="45"/>
      <c r="G1784" s="45"/>
      <c r="H1784" s="45"/>
      <c r="I1784" s="45"/>
      <c r="J1784" s="45"/>
    </row>
    <row r="1785" spans="1:10" ht="14.1" customHeight="1" thickBot="1" x14ac:dyDescent="0.25">
      <c r="A1785" s="72" t="s">
        <v>15735</v>
      </c>
      <c r="B1785" s="72" t="s">
        <v>16146</v>
      </c>
      <c r="C1785" s="72" t="s">
        <v>15641</v>
      </c>
      <c r="D1785" s="72" t="s">
        <v>15251</v>
      </c>
      <c r="E1785" s="72" t="s">
        <v>6932</v>
      </c>
      <c r="F1785" s="72" t="s">
        <v>15280</v>
      </c>
      <c r="G1785" s="45"/>
      <c r="H1785" s="45"/>
      <c r="I1785" s="45"/>
      <c r="J1785" s="45"/>
    </row>
    <row r="1786" spans="1:10" ht="14.1" customHeight="1" x14ac:dyDescent="0.2">
      <c r="A1786" s="81">
        <v>50201706</v>
      </c>
      <c r="B1786" s="69" t="str">
        <f t="shared" ref="B1786:B1803" ca="1" si="98">IFERROR(INDEX(UNSPSCDes,MATCH(INDIRECT(ADDRESS(ROW(),COLUMN()-1,4)),UNSPSCCode,0)),"")</f>
        <v>Café</v>
      </c>
      <c r="C1786" s="81" t="s">
        <v>15636</v>
      </c>
      <c r="D1786" s="81">
        <v>250</v>
      </c>
      <c r="E1786" s="71">
        <v>195</v>
      </c>
      <c r="F1786" s="70">
        <f t="shared" ref="F1786:F1803" ca="1" si="99">INDIRECT(ADDRESS(ROW(),COLUMN()-2,4))*INDIRECT(ADDRESS(ROW(),COLUMN()-1,4))</f>
        <v>48750</v>
      </c>
      <c r="G1786" s="45"/>
      <c r="H1786" s="45"/>
      <c r="I1786" s="45"/>
      <c r="J1786" s="45"/>
    </row>
    <row r="1787" spans="1:10" ht="13.5" customHeight="1" x14ac:dyDescent="0.2">
      <c r="A1787" s="81">
        <v>50161814</v>
      </c>
      <c r="B1787" s="69" t="str">
        <f t="shared" ca="1" si="98"/>
        <v>Azúcar o sustituto de azúcar, confite</v>
      </c>
      <c r="C1787" s="81" t="s">
        <v>1449</v>
      </c>
      <c r="D1787" s="81">
        <v>3</v>
      </c>
      <c r="E1787" s="71">
        <v>2400</v>
      </c>
      <c r="F1787" s="70">
        <f t="shared" ca="1" si="99"/>
        <v>7200</v>
      </c>
      <c r="G1787" s="45"/>
      <c r="H1787" s="45"/>
      <c r="I1787" s="45"/>
      <c r="J1787" s="45"/>
    </row>
    <row r="1788" spans="1:10" ht="13.5" customHeight="1" x14ac:dyDescent="0.2">
      <c r="A1788" s="81">
        <v>42231801</v>
      </c>
      <c r="B1788" s="69" t="str">
        <f t="shared" ca="1" si="98"/>
        <v>Fórmulas de suplementos para adultos de uso general</v>
      </c>
      <c r="C1788" s="81" t="s">
        <v>1449</v>
      </c>
      <c r="D1788" s="81">
        <v>8</v>
      </c>
      <c r="E1788" s="71">
        <v>80</v>
      </c>
      <c r="F1788" s="70">
        <f t="shared" ca="1" si="99"/>
        <v>640</v>
      </c>
      <c r="G1788" s="45"/>
      <c r="H1788" s="45"/>
      <c r="I1788" s="45"/>
      <c r="J1788" s="45"/>
    </row>
    <row r="1789" spans="1:10" ht="13.5" customHeight="1" x14ac:dyDescent="0.2">
      <c r="A1789" s="81">
        <v>50202302</v>
      </c>
      <c r="B1789" s="69" t="str">
        <f t="shared" ca="1" si="98"/>
        <v>Hielo</v>
      </c>
      <c r="C1789" s="81" t="s">
        <v>1449</v>
      </c>
      <c r="D1789" s="81">
        <v>112</v>
      </c>
      <c r="E1789" s="71">
        <v>80</v>
      </c>
      <c r="F1789" s="70">
        <f t="shared" ca="1" si="99"/>
        <v>8960</v>
      </c>
      <c r="G1789" s="45"/>
      <c r="H1789" s="45"/>
      <c r="I1789" s="45"/>
      <c r="J1789" s="45"/>
    </row>
    <row r="1790" spans="1:10" ht="13.5" customHeight="1" x14ac:dyDescent="0.2">
      <c r="A1790" s="81">
        <v>50201711</v>
      </c>
      <c r="B1790" s="69" t="str">
        <f t="shared" ca="1" si="98"/>
        <v>Té instantáneo</v>
      </c>
      <c r="C1790" s="81" t="s">
        <v>1449</v>
      </c>
      <c r="D1790" s="81">
        <v>14</v>
      </c>
      <c r="E1790" s="71">
        <v>300</v>
      </c>
      <c r="F1790" s="70">
        <f t="shared" ca="1" si="99"/>
        <v>4200</v>
      </c>
      <c r="G1790" s="45"/>
      <c r="H1790" s="45"/>
      <c r="I1790" s="45"/>
      <c r="J1790" s="45"/>
    </row>
    <row r="1791" spans="1:10" ht="13.5" customHeight="1" x14ac:dyDescent="0.2">
      <c r="A1791" s="81">
        <v>50202202</v>
      </c>
      <c r="B1791" s="69" t="str">
        <f t="shared" ca="1" si="98"/>
        <v>Cidra</v>
      </c>
      <c r="C1791" s="81" t="s">
        <v>16988</v>
      </c>
      <c r="D1791" s="81">
        <v>3</v>
      </c>
      <c r="E1791" s="71">
        <v>1250</v>
      </c>
      <c r="F1791" s="70">
        <f t="shared" ca="1" si="99"/>
        <v>3750</v>
      </c>
      <c r="G1791" s="45"/>
      <c r="H1791" s="45"/>
      <c r="I1791" s="45"/>
      <c r="J1791" s="45"/>
    </row>
    <row r="1792" spans="1:10" ht="13.5" customHeight="1" x14ac:dyDescent="0.2">
      <c r="A1792" s="81">
        <v>50202206</v>
      </c>
      <c r="B1792" s="69" t="str">
        <f t="shared" ca="1" si="98"/>
        <v>Licor destilado</v>
      </c>
      <c r="C1792" s="81" t="s">
        <v>16988</v>
      </c>
      <c r="D1792" s="81">
        <v>31</v>
      </c>
      <c r="E1792" s="71">
        <v>9600</v>
      </c>
      <c r="F1792" s="70">
        <f t="shared" ca="1" si="99"/>
        <v>297600</v>
      </c>
      <c r="G1792" s="45"/>
      <c r="H1792" s="45"/>
      <c r="I1792" s="45"/>
      <c r="J1792" s="45"/>
    </row>
    <row r="1793" spans="1:10" ht="13.5" customHeight="1" x14ac:dyDescent="0.2">
      <c r="A1793" s="81">
        <v>50202201</v>
      </c>
      <c r="B1793" s="69" t="str">
        <f t="shared" ca="1" si="98"/>
        <v>Cerveza</v>
      </c>
      <c r="C1793" s="81" t="s">
        <v>16988</v>
      </c>
      <c r="D1793" s="81">
        <v>30</v>
      </c>
      <c r="E1793" s="71">
        <v>1500</v>
      </c>
      <c r="F1793" s="70">
        <f t="shared" ca="1" si="99"/>
        <v>45000</v>
      </c>
      <c r="G1793" s="45"/>
      <c r="H1793" s="45"/>
      <c r="I1793" s="45"/>
      <c r="J1793" s="45"/>
    </row>
    <row r="1794" spans="1:10" ht="13.5" customHeight="1" x14ac:dyDescent="0.2">
      <c r="A1794" s="81">
        <v>90101603</v>
      </c>
      <c r="B1794" s="69" t="str">
        <f t="shared" ca="1" si="98"/>
        <v>Servicios de cáterin</v>
      </c>
      <c r="C1794" s="81" t="s">
        <v>1449</v>
      </c>
      <c r="D1794" s="81">
        <v>2</v>
      </c>
      <c r="E1794" s="71">
        <v>180000</v>
      </c>
      <c r="F1794" s="70">
        <f t="shared" ca="1" si="99"/>
        <v>360000</v>
      </c>
      <c r="G1794" s="45"/>
      <c r="H1794" s="45"/>
      <c r="I1794" s="45"/>
      <c r="J1794" s="45"/>
    </row>
    <row r="1795" spans="1:10" ht="13.5" customHeight="1" x14ac:dyDescent="0.2">
      <c r="A1795" s="81">
        <v>90101801</v>
      </c>
      <c r="B1795" s="69" t="str">
        <f t="shared" ca="1" si="98"/>
        <v>Comidas para llevar preparadas profesionalmente</v>
      </c>
      <c r="C1795" s="81" t="s">
        <v>1449</v>
      </c>
      <c r="D1795" s="81">
        <v>279</v>
      </c>
      <c r="E1795" s="71">
        <v>300</v>
      </c>
      <c r="F1795" s="70">
        <f t="shared" ca="1" si="99"/>
        <v>83700</v>
      </c>
      <c r="G1795" s="45"/>
      <c r="H1795" s="45"/>
      <c r="I1795" s="45"/>
      <c r="J1795" s="45"/>
    </row>
    <row r="1796" spans="1:10" ht="13.5" customHeight="1" x14ac:dyDescent="0.2">
      <c r="A1796" s="81">
        <v>50192501</v>
      </c>
      <c r="B1796" s="69" t="str">
        <f t="shared" ca="1" si="98"/>
        <v>Emparedados frescos</v>
      </c>
      <c r="C1796" s="81" t="s">
        <v>1449</v>
      </c>
      <c r="D1796" s="81">
        <v>202</v>
      </c>
      <c r="E1796" s="71">
        <v>250</v>
      </c>
      <c r="F1796" s="70">
        <f t="shared" ca="1" si="99"/>
        <v>50500</v>
      </c>
      <c r="G1796" s="45"/>
      <c r="H1796" s="45"/>
      <c r="I1796" s="45"/>
      <c r="J1796" s="45"/>
    </row>
    <row r="1797" spans="1:10" ht="13.5" customHeight="1" x14ac:dyDescent="0.2">
      <c r="A1797" s="81">
        <v>73131507</v>
      </c>
      <c r="B1797" s="69" t="str">
        <f t="shared" ca="1" si="98"/>
        <v>Servicios de elaboración del café</v>
      </c>
      <c r="C1797" s="81" t="s">
        <v>1449</v>
      </c>
      <c r="D1797" s="81">
        <v>3</v>
      </c>
      <c r="E1797" s="71">
        <v>1000</v>
      </c>
      <c r="F1797" s="70">
        <f t="shared" ca="1" si="99"/>
        <v>3000</v>
      </c>
      <c r="G1797" s="45"/>
      <c r="H1797" s="45"/>
      <c r="I1797" s="45"/>
      <c r="J1797" s="45"/>
    </row>
    <row r="1798" spans="1:10" ht="13.5" customHeight="1" x14ac:dyDescent="0.2">
      <c r="A1798" s="81">
        <v>83101510</v>
      </c>
      <c r="B1798" s="69" t="str">
        <f t="shared" ca="1" si="98"/>
        <v>Agua fría</v>
      </c>
      <c r="C1798" s="81" t="s">
        <v>4734</v>
      </c>
      <c r="D1798" s="81">
        <v>12</v>
      </c>
      <c r="E1798" s="71">
        <v>200</v>
      </c>
      <c r="F1798" s="70">
        <f t="shared" ca="1" si="99"/>
        <v>2400</v>
      </c>
      <c r="G1798" s="45"/>
      <c r="H1798" s="45"/>
      <c r="I1798" s="45"/>
      <c r="J1798" s="45"/>
    </row>
    <row r="1799" spans="1:10" ht="13.5" customHeight="1" x14ac:dyDescent="0.2">
      <c r="A1799" s="81">
        <v>50202305</v>
      </c>
      <c r="B1799" s="69" t="str">
        <f t="shared" ca="1" si="98"/>
        <v>Jugo fresco</v>
      </c>
      <c r="C1799" s="81" t="s">
        <v>1449</v>
      </c>
      <c r="D1799" s="81">
        <v>45</v>
      </c>
      <c r="E1799" s="71">
        <v>75</v>
      </c>
      <c r="F1799" s="70">
        <f t="shared" ca="1" si="99"/>
        <v>3375</v>
      </c>
      <c r="G1799" s="45"/>
      <c r="H1799" s="45"/>
      <c r="I1799" s="45"/>
      <c r="J1799" s="45"/>
    </row>
    <row r="1800" spans="1:10" ht="13.5" customHeight="1" x14ac:dyDescent="0.2">
      <c r="A1800" s="81">
        <v>50161511</v>
      </c>
      <c r="B1800" s="69" t="str">
        <f t="shared" ca="1" si="98"/>
        <v>Chocolate o sustituto de chocolate</v>
      </c>
      <c r="C1800" s="81" t="s">
        <v>16988</v>
      </c>
      <c r="D1800" s="81">
        <v>4</v>
      </c>
      <c r="E1800" s="71">
        <v>360</v>
      </c>
      <c r="F1800" s="70">
        <f t="shared" ca="1" si="99"/>
        <v>1440</v>
      </c>
      <c r="G1800" s="45"/>
      <c r="H1800" s="45"/>
      <c r="I1800" s="45"/>
      <c r="J1800" s="45"/>
    </row>
    <row r="1801" spans="1:10" ht="13.5" customHeight="1" x14ac:dyDescent="0.2">
      <c r="A1801" s="81">
        <v>50221002</v>
      </c>
      <c r="B1801" s="69" t="str">
        <f t="shared" ca="1" si="98"/>
        <v>Harina</v>
      </c>
      <c r="C1801" s="81" t="s">
        <v>16988</v>
      </c>
      <c r="D1801" s="81">
        <v>4</v>
      </c>
      <c r="E1801" s="71">
        <v>30</v>
      </c>
      <c r="F1801" s="70">
        <f t="shared" ca="1" si="99"/>
        <v>120</v>
      </c>
      <c r="G1801" s="45"/>
      <c r="H1801" s="45"/>
      <c r="I1801" s="45"/>
      <c r="J1801" s="45"/>
    </row>
    <row r="1802" spans="1:10" ht="13.5" customHeight="1" x14ac:dyDescent="0.2">
      <c r="A1802" s="81">
        <v>42231801</v>
      </c>
      <c r="B1802" s="69" t="str">
        <f t="shared" ca="1" si="98"/>
        <v>Fórmulas de suplementos para adultos de uso general</v>
      </c>
      <c r="C1802" s="81" t="s">
        <v>1449</v>
      </c>
      <c r="D1802" s="81">
        <v>18</v>
      </c>
      <c r="E1802" s="71">
        <v>85</v>
      </c>
      <c r="F1802" s="70">
        <f t="shared" ca="1" si="99"/>
        <v>1530</v>
      </c>
      <c r="G1802" s="45"/>
      <c r="H1802" s="45"/>
      <c r="I1802" s="45"/>
      <c r="J1802" s="45"/>
    </row>
    <row r="1803" spans="1:10" ht="13.5" customHeight="1" x14ac:dyDescent="0.2">
      <c r="A1803" s="81">
        <v>50202308</v>
      </c>
      <c r="B1803" s="69" t="str">
        <f t="shared" ca="1" si="98"/>
        <v>Cocteles libre de alcohol o mezcla de bebidas</v>
      </c>
      <c r="C1803" s="81" t="s">
        <v>1449</v>
      </c>
      <c r="D1803" s="81">
        <v>50</v>
      </c>
      <c r="E1803" s="71">
        <v>2200</v>
      </c>
      <c r="F1803" s="70">
        <f t="shared" ca="1" si="99"/>
        <v>110000</v>
      </c>
      <c r="G1803" s="45"/>
      <c r="H1803" s="45"/>
      <c r="I1803" s="45"/>
      <c r="J1803" s="45"/>
    </row>
    <row r="1804" spans="1:10" ht="14.1" customHeight="1" x14ac:dyDescent="0.2">
      <c r="A1804" s="45"/>
      <c r="B1804" s="45"/>
      <c r="C1804" s="45"/>
      <c r="D1804" s="45"/>
      <c r="E1804" s="73" t="s">
        <v>12551</v>
      </c>
      <c r="F1804" s="74">
        <f ca="1">SUM(Table395[MONTO TOTAL ESTIMADO])</f>
        <v>1032165</v>
      </c>
      <c r="G1804" s="45"/>
      <c r="H1804" s="45" t="str">
        <f>C1779</f>
        <v>Servicios</v>
      </c>
      <c r="I1804" s="45" t="str">
        <f>E1779</f>
        <v>No</v>
      </c>
      <c r="J1804" s="45" t="str">
        <f>D1779</f>
        <v>Compras Menores</v>
      </c>
    </row>
    <row r="1805" spans="1:10" ht="14.1" customHeight="1" thickBot="1" x14ac:dyDescent="0.3"/>
    <row r="1806" spans="1:10" ht="33.75" customHeight="1" thickBot="1" x14ac:dyDescent="0.25">
      <c r="A1806" s="64" t="s">
        <v>16382</v>
      </c>
      <c r="B1806" s="64" t="s">
        <v>161</v>
      </c>
      <c r="C1806" s="64" t="s">
        <v>11725</v>
      </c>
      <c r="D1806" s="64" t="s">
        <v>14378</v>
      </c>
      <c r="E1806" s="64" t="s">
        <v>10961</v>
      </c>
      <c r="F1806" s="64" t="s">
        <v>11094</v>
      </c>
      <c r="G1806" s="45"/>
      <c r="H1806" s="45"/>
      <c r="I1806" s="45"/>
      <c r="J1806" s="45"/>
    </row>
    <row r="1807" spans="1:10" ht="13.5" customHeight="1" thickBot="1" x14ac:dyDescent="0.25">
      <c r="A1807" s="66" t="s">
        <v>18885</v>
      </c>
      <c r="B1807" s="66" t="s">
        <v>18842</v>
      </c>
      <c r="C1807" s="66" t="s">
        <v>6798</v>
      </c>
      <c r="D1807" s="66" t="s">
        <v>17483</v>
      </c>
      <c r="E1807" s="66" t="s">
        <v>8854</v>
      </c>
      <c r="F1807" s="66"/>
      <c r="G1807" s="45"/>
      <c r="H1807" s="45"/>
      <c r="I1807" s="45"/>
      <c r="J1807" s="45"/>
    </row>
    <row r="1808" spans="1:10" ht="14.1" customHeight="1" thickBot="1" x14ac:dyDescent="0.25">
      <c r="A1808" s="106" t="s">
        <v>14828</v>
      </c>
      <c r="B1808" s="67" t="s">
        <v>8528</v>
      </c>
      <c r="C1808" s="76">
        <v>43122</v>
      </c>
      <c r="D1808" s="106" t="s">
        <v>9385</v>
      </c>
      <c r="E1808" s="67" t="s">
        <v>13094</v>
      </c>
      <c r="F1808" s="66" t="s">
        <v>3080</v>
      </c>
      <c r="G1808" s="45"/>
      <c r="H1808" s="45"/>
      <c r="I1808" s="45"/>
      <c r="J1808" s="45"/>
    </row>
    <row r="1809" spans="1:10" ht="14.1" customHeight="1" thickBot="1" x14ac:dyDescent="0.25">
      <c r="A1809" s="107"/>
      <c r="B1809" s="67" t="s">
        <v>1786</v>
      </c>
      <c r="C1809" s="96">
        <f>IF(C1808="","",IF(AND(MONTH(C1808)&gt;=1,MONTH(C1808)&lt;=3),1,IF(AND(MONTH(C1808)&gt;=4,MONTH(C1808)&lt;=6),2,IF(AND(MONTH(C1808)&gt;=7,MONTH(C1808)&lt;=9),3,4))))</f>
        <v>1</v>
      </c>
      <c r="D1809" s="107"/>
      <c r="E1809" s="67" t="s">
        <v>2417</v>
      </c>
      <c r="F1809" s="66" t="s">
        <v>14449</v>
      </c>
      <c r="G1809" s="45"/>
      <c r="H1809" s="45"/>
      <c r="I1809" s="45"/>
      <c r="J1809" s="45"/>
    </row>
    <row r="1810" spans="1:10" ht="14.1" customHeight="1" thickBot="1" x14ac:dyDescent="0.25">
      <c r="A1810" s="107"/>
      <c r="B1810" s="67" t="s">
        <v>12943</v>
      </c>
      <c r="C1810" s="76">
        <v>43165</v>
      </c>
      <c r="D1810" s="107"/>
      <c r="E1810" s="67" t="s">
        <v>3073</v>
      </c>
      <c r="F1810" s="66" t="s">
        <v>4621</v>
      </c>
      <c r="G1810" s="45"/>
      <c r="H1810" s="45"/>
      <c r="I1810" s="45"/>
      <c r="J1810" s="45"/>
    </row>
    <row r="1811" spans="1:10" ht="14.1" customHeight="1" thickBot="1" x14ac:dyDescent="0.25">
      <c r="A1811" s="107"/>
      <c r="B1811" s="67" t="s">
        <v>1786</v>
      </c>
      <c r="C1811" s="96">
        <f>IF(C1810="","",IF(AND(MONTH(C1810)&gt;=1,MONTH(C1810)&lt;=3),1,IF(AND(MONTH(C1810)&gt;=4,MONTH(C1810)&lt;=6),2,IF(AND(MONTH(C1810)&gt;=7,MONTH(C1810)&lt;=9),3,4))))</f>
        <v>1</v>
      </c>
      <c r="D1811" s="107"/>
      <c r="E1811" s="67" t="s">
        <v>13193</v>
      </c>
      <c r="F1811" s="66" t="s">
        <v>4621</v>
      </c>
      <c r="G1811" s="45"/>
      <c r="H1811" s="45"/>
      <c r="I1811" s="45"/>
      <c r="J1811" s="45"/>
    </row>
    <row r="1812" spans="1:10" ht="14.1" customHeight="1" thickBot="1" x14ac:dyDescent="0.25">
      <c r="A1812" s="45"/>
      <c r="B1812" s="45"/>
      <c r="C1812" s="45"/>
      <c r="D1812" s="45"/>
      <c r="E1812" s="45"/>
      <c r="F1812" s="45"/>
      <c r="G1812" s="45"/>
      <c r="H1812" s="45"/>
      <c r="I1812" s="45"/>
      <c r="J1812" s="45"/>
    </row>
    <row r="1813" spans="1:10" ht="14.1" customHeight="1" thickBot="1" x14ac:dyDescent="0.25">
      <c r="A1813" s="72" t="s">
        <v>15735</v>
      </c>
      <c r="B1813" s="72" t="s">
        <v>16146</v>
      </c>
      <c r="C1813" s="72" t="s">
        <v>15641</v>
      </c>
      <c r="D1813" s="72" t="s">
        <v>15251</v>
      </c>
      <c r="E1813" s="72" t="s">
        <v>6932</v>
      </c>
      <c r="F1813" s="72" t="s">
        <v>15280</v>
      </c>
      <c r="G1813" s="45"/>
      <c r="H1813" s="45"/>
      <c r="I1813" s="45"/>
      <c r="J1813" s="45"/>
    </row>
    <row r="1814" spans="1:10" ht="13.5" customHeight="1" x14ac:dyDescent="0.2">
      <c r="A1814" s="81">
        <v>52121604</v>
      </c>
      <c r="B1814" s="69" t="str">
        <f t="shared" ref="B1814:B1819" ca="1" si="100">IFERROR(INDEX(UNSPSCDes,MATCH(INDIRECT(ADDRESS(ROW(),COLUMN()-1,4)),UNSPSCCode,0)),"")</f>
        <v>Manteles</v>
      </c>
      <c r="C1814" s="81" t="s">
        <v>1449</v>
      </c>
      <c r="D1814" s="81">
        <v>38</v>
      </c>
      <c r="E1814" s="71">
        <v>175</v>
      </c>
      <c r="F1814" s="70">
        <f t="shared" ref="F1814:F1819" ca="1" si="101">INDIRECT(ADDRESS(ROW(),COLUMN()-2,4))*INDIRECT(ADDRESS(ROW(),COLUMN()-1,4))</f>
        <v>6650</v>
      </c>
      <c r="G1814" s="45"/>
      <c r="H1814" s="45"/>
      <c r="I1814" s="45"/>
      <c r="J1814" s="45"/>
    </row>
    <row r="1815" spans="1:10" ht="13.5" customHeight="1" x14ac:dyDescent="0.2">
      <c r="A1815" s="81">
        <v>56101519</v>
      </c>
      <c r="B1815" s="69" t="str">
        <f t="shared" ca="1" si="100"/>
        <v>Mesas</v>
      </c>
      <c r="C1815" s="81" t="s">
        <v>1449</v>
      </c>
      <c r="D1815" s="81">
        <v>35</v>
      </c>
      <c r="E1815" s="71">
        <v>175</v>
      </c>
      <c r="F1815" s="70">
        <f t="shared" ca="1" si="101"/>
        <v>6125</v>
      </c>
      <c r="G1815" s="45"/>
      <c r="H1815" s="45"/>
      <c r="I1815" s="45"/>
      <c r="J1815" s="45"/>
    </row>
    <row r="1816" spans="1:10" ht="13.5" customHeight="1" x14ac:dyDescent="0.2">
      <c r="A1816" s="81">
        <v>25174601</v>
      </c>
      <c r="B1816" s="69" t="str">
        <f t="shared" ca="1" si="100"/>
        <v>Fundas de asientos</v>
      </c>
      <c r="C1816" s="81" t="s">
        <v>1449</v>
      </c>
      <c r="D1816" s="81">
        <v>350</v>
      </c>
      <c r="E1816" s="71">
        <v>60</v>
      </c>
      <c r="F1816" s="70">
        <f t="shared" ca="1" si="101"/>
        <v>21000</v>
      </c>
      <c r="G1816" s="45"/>
      <c r="H1816" s="45"/>
      <c r="I1816" s="45"/>
      <c r="J1816" s="45"/>
    </row>
    <row r="1817" spans="1:10" ht="13.5" customHeight="1" x14ac:dyDescent="0.2">
      <c r="A1817" s="81">
        <v>90101602</v>
      </c>
      <c r="B1817" s="69" t="str">
        <f t="shared" ca="1" si="100"/>
        <v>Servicios de carpas para fiestas</v>
      </c>
      <c r="C1817" s="81" t="s">
        <v>1449</v>
      </c>
      <c r="D1817" s="81">
        <v>3</v>
      </c>
      <c r="E1817" s="71">
        <v>15000</v>
      </c>
      <c r="F1817" s="70">
        <f t="shared" ca="1" si="101"/>
        <v>45000</v>
      </c>
      <c r="G1817" s="45"/>
      <c r="H1817" s="45"/>
      <c r="I1817" s="45"/>
      <c r="J1817" s="45"/>
    </row>
    <row r="1818" spans="1:10" ht="13.5" customHeight="1" x14ac:dyDescent="0.2">
      <c r="A1818" s="81">
        <v>56101504</v>
      </c>
      <c r="B1818" s="69" t="str">
        <f t="shared" ca="1" si="100"/>
        <v>Asientos</v>
      </c>
      <c r="C1818" s="81" t="s">
        <v>1449</v>
      </c>
      <c r="D1818" s="81">
        <v>350</v>
      </c>
      <c r="E1818" s="71">
        <v>15</v>
      </c>
      <c r="F1818" s="70">
        <f t="shared" ca="1" si="101"/>
        <v>5250</v>
      </c>
      <c r="G1818" s="45"/>
      <c r="H1818" s="45"/>
      <c r="I1818" s="45"/>
      <c r="J1818" s="45"/>
    </row>
    <row r="1819" spans="1:10" ht="13.5" customHeight="1" x14ac:dyDescent="0.2">
      <c r="A1819" s="81">
        <v>56101519</v>
      </c>
      <c r="B1819" s="69" t="str">
        <f t="shared" ca="1" si="100"/>
        <v>Mesas</v>
      </c>
      <c r="C1819" s="81" t="s">
        <v>1449</v>
      </c>
      <c r="D1819" s="81">
        <v>2</v>
      </c>
      <c r="E1819" s="71">
        <v>180</v>
      </c>
      <c r="F1819" s="70">
        <f t="shared" ca="1" si="101"/>
        <v>360</v>
      </c>
      <c r="G1819" s="45"/>
      <c r="H1819" s="45"/>
      <c r="I1819" s="45"/>
      <c r="J1819" s="45"/>
    </row>
    <row r="1820" spans="1:10" ht="14.1" customHeight="1" x14ac:dyDescent="0.2">
      <c r="A1820" s="45"/>
      <c r="B1820" s="45"/>
      <c r="C1820" s="45"/>
      <c r="D1820" s="45"/>
      <c r="E1820" s="73" t="s">
        <v>12551</v>
      </c>
      <c r="F1820" s="74">
        <f ca="1">SUM(Table396[MONTO TOTAL ESTIMADO])</f>
        <v>84385</v>
      </c>
      <c r="G1820" s="45"/>
      <c r="H1820" s="45" t="str">
        <f>C1807</f>
        <v>Servicios</v>
      </c>
      <c r="I1820" s="45" t="str">
        <f>E1807</f>
        <v>Sí</v>
      </c>
      <c r="J1820" s="45" t="str">
        <f>D1807</f>
        <v>Compras Menores</v>
      </c>
    </row>
    <row r="1821" spans="1:10" ht="14.1" customHeight="1" thickBot="1" x14ac:dyDescent="0.3"/>
    <row r="1822" spans="1:10" ht="33.75" customHeight="1" thickBot="1" x14ac:dyDescent="0.25">
      <c r="A1822" s="64" t="s">
        <v>16382</v>
      </c>
      <c r="B1822" s="64" t="s">
        <v>161</v>
      </c>
      <c r="C1822" s="64" t="s">
        <v>11725</v>
      </c>
      <c r="D1822" s="64" t="s">
        <v>14378</v>
      </c>
      <c r="E1822" s="64" t="s">
        <v>10961</v>
      </c>
      <c r="F1822" s="64" t="s">
        <v>11094</v>
      </c>
      <c r="G1822" s="45"/>
      <c r="H1822" s="45"/>
      <c r="I1822" s="45"/>
      <c r="J1822" s="45"/>
    </row>
    <row r="1823" spans="1:10" ht="13.5" customHeight="1" thickBot="1" x14ac:dyDescent="0.25">
      <c r="A1823" s="66" t="s">
        <v>18885</v>
      </c>
      <c r="B1823" s="66" t="s">
        <v>18842</v>
      </c>
      <c r="C1823" s="66" t="s">
        <v>6798</v>
      </c>
      <c r="D1823" s="66" t="s">
        <v>17483</v>
      </c>
      <c r="E1823" s="66" t="s">
        <v>17854</v>
      </c>
      <c r="F1823" s="66"/>
      <c r="G1823" s="45"/>
      <c r="H1823" s="45"/>
      <c r="I1823" s="45"/>
      <c r="J1823" s="45"/>
    </row>
    <row r="1824" spans="1:10" ht="14.1" customHeight="1" thickBot="1" x14ac:dyDescent="0.25">
      <c r="A1824" s="106" t="s">
        <v>14828</v>
      </c>
      <c r="B1824" s="67" t="s">
        <v>8528</v>
      </c>
      <c r="C1824" s="76">
        <v>43374</v>
      </c>
      <c r="D1824" s="106" t="s">
        <v>9385</v>
      </c>
      <c r="E1824" s="67" t="s">
        <v>13094</v>
      </c>
      <c r="F1824" s="66" t="s">
        <v>3080</v>
      </c>
      <c r="G1824" s="45"/>
      <c r="H1824" s="45"/>
      <c r="I1824" s="45"/>
      <c r="J1824" s="45"/>
    </row>
    <row r="1825" spans="1:10" ht="14.1" customHeight="1" thickBot="1" x14ac:dyDescent="0.25">
      <c r="A1825" s="107"/>
      <c r="B1825" s="67" t="s">
        <v>1786</v>
      </c>
      <c r="C1825" s="96">
        <f>IF(C1824="","",IF(AND(MONTH(C1824)&gt;=1,MONTH(C1824)&lt;=3),1,IF(AND(MONTH(C1824)&gt;=4,MONTH(C1824)&lt;=6),2,IF(AND(MONTH(C1824)&gt;=7,MONTH(C1824)&lt;=9),3,4))))</f>
        <v>4</v>
      </c>
      <c r="D1825" s="107"/>
      <c r="E1825" s="67" t="s">
        <v>2417</v>
      </c>
      <c r="F1825" s="66" t="s">
        <v>14449</v>
      </c>
      <c r="G1825" s="45"/>
      <c r="H1825" s="45"/>
      <c r="I1825" s="45"/>
      <c r="J1825" s="45"/>
    </row>
    <row r="1826" spans="1:10" ht="14.1" customHeight="1" thickBot="1" x14ac:dyDescent="0.25">
      <c r="A1826" s="107"/>
      <c r="B1826" s="67" t="s">
        <v>12943</v>
      </c>
      <c r="C1826" s="76">
        <v>43427</v>
      </c>
      <c r="D1826" s="107"/>
      <c r="E1826" s="67" t="s">
        <v>3073</v>
      </c>
      <c r="F1826" s="66" t="s">
        <v>4621</v>
      </c>
      <c r="G1826" s="45"/>
      <c r="H1826" s="45"/>
      <c r="I1826" s="45"/>
      <c r="J1826" s="45"/>
    </row>
    <row r="1827" spans="1:10" ht="14.1" customHeight="1" thickBot="1" x14ac:dyDescent="0.25">
      <c r="A1827" s="107"/>
      <c r="B1827" s="67" t="s">
        <v>1786</v>
      </c>
      <c r="C1827" s="96">
        <f>IF(C1826="","",IF(AND(MONTH(C1826)&gt;=1,MONTH(C1826)&lt;=3),1,IF(AND(MONTH(C1826)&gt;=4,MONTH(C1826)&lt;=6),2,IF(AND(MONTH(C1826)&gt;=7,MONTH(C1826)&lt;=9),3,4))))</f>
        <v>4</v>
      </c>
      <c r="D1827" s="107"/>
      <c r="E1827" s="67" t="s">
        <v>13193</v>
      </c>
      <c r="F1827" s="66" t="s">
        <v>4621</v>
      </c>
      <c r="G1827" s="45"/>
      <c r="H1827" s="45"/>
      <c r="I1827" s="45"/>
      <c r="J1827" s="45"/>
    </row>
    <row r="1828" spans="1:10" ht="14.1" customHeight="1" thickBot="1" x14ac:dyDescent="0.25">
      <c r="A1828" s="45"/>
      <c r="B1828" s="45"/>
      <c r="C1828" s="45"/>
      <c r="D1828" s="45"/>
      <c r="E1828" s="45"/>
      <c r="F1828" s="45"/>
      <c r="G1828" s="45"/>
      <c r="H1828" s="45"/>
      <c r="I1828" s="45"/>
      <c r="J1828" s="45"/>
    </row>
    <row r="1829" spans="1:10" ht="14.1" customHeight="1" thickBot="1" x14ac:dyDescent="0.25">
      <c r="A1829" s="72" t="s">
        <v>15735</v>
      </c>
      <c r="B1829" s="72" t="s">
        <v>16146</v>
      </c>
      <c r="C1829" s="72" t="s">
        <v>15641</v>
      </c>
      <c r="D1829" s="72" t="s">
        <v>15251</v>
      </c>
      <c r="E1829" s="72" t="s">
        <v>6932</v>
      </c>
      <c r="F1829" s="72" t="s">
        <v>15280</v>
      </c>
      <c r="G1829" s="45"/>
      <c r="H1829" s="45"/>
      <c r="I1829" s="45"/>
      <c r="J1829" s="45"/>
    </row>
    <row r="1830" spans="1:10" ht="14.1" customHeight="1" x14ac:dyDescent="0.2">
      <c r="A1830" s="81">
        <v>52121604</v>
      </c>
      <c r="B1830" s="69" t="str">
        <f t="shared" ref="B1830:B1836" ca="1" si="102">IFERROR(INDEX(UNSPSCDes,MATCH(INDIRECT(ADDRESS(ROW(),COLUMN()-1,4)),UNSPSCCode,0)),"")</f>
        <v>Manteles</v>
      </c>
      <c r="C1830" s="81" t="s">
        <v>1449</v>
      </c>
      <c r="D1830" s="81">
        <v>41</v>
      </c>
      <c r="E1830" s="71">
        <v>175</v>
      </c>
      <c r="F1830" s="70">
        <f t="shared" ref="F1830:F1836" ca="1" si="103">INDIRECT(ADDRESS(ROW(),COLUMN()-2,4))*INDIRECT(ADDRESS(ROW(),COLUMN()-1,4))</f>
        <v>7175</v>
      </c>
      <c r="G1830" s="45"/>
      <c r="H1830" s="45"/>
      <c r="I1830" s="45"/>
      <c r="J1830" s="45"/>
    </row>
    <row r="1831" spans="1:10" ht="13.5" customHeight="1" x14ac:dyDescent="0.2">
      <c r="A1831" s="81">
        <v>56101519</v>
      </c>
      <c r="B1831" s="69" t="str">
        <f t="shared" ca="1" si="102"/>
        <v>Mesas</v>
      </c>
      <c r="C1831" s="81" t="s">
        <v>1449</v>
      </c>
      <c r="D1831" s="81">
        <v>2</v>
      </c>
      <c r="E1831" s="71">
        <v>180</v>
      </c>
      <c r="F1831" s="70">
        <f t="shared" ca="1" si="103"/>
        <v>360</v>
      </c>
      <c r="G1831" s="45"/>
      <c r="H1831" s="45"/>
      <c r="I1831" s="45"/>
      <c r="J1831" s="45"/>
    </row>
    <row r="1832" spans="1:10" ht="13.5" customHeight="1" x14ac:dyDescent="0.2">
      <c r="A1832" s="81">
        <v>25174601</v>
      </c>
      <c r="B1832" s="69" t="str">
        <f t="shared" ca="1" si="102"/>
        <v>Fundas de asientos</v>
      </c>
      <c r="C1832" s="81" t="s">
        <v>1449</v>
      </c>
      <c r="D1832" s="81">
        <v>350</v>
      </c>
      <c r="E1832" s="71">
        <v>60</v>
      </c>
      <c r="F1832" s="70">
        <f t="shared" ca="1" si="103"/>
        <v>21000</v>
      </c>
      <c r="G1832" s="45"/>
      <c r="H1832" s="45"/>
      <c r="I1832" s="45"/>
      <c r="J1832" s="45"/>
    </row>
    <row r="1833" spans="1:10" ht="13.5" customHeight="1" x14ac:dyDescent="0.2">
      <c r="A1833" s="81">
        <v>90101602</v>
      </c>
      <c r="B1833" s="69" t="str">
        <f t="shared" ca="1" si="102"/>
        <v>Servicios de carpas para fiestas</v>
      </c>
      <c r="C1833" s="81" t="s">
        <v>1449</v>
      </c>
      <c r="D1833" s="81">
        <v>3</v>
      </c>
      <c r="E1833" s="71">
        <v>15000</v>
      </c>
      <c r="F1833" s="70">
        <f t="shared" ca="1" si="103"/>
        <v>45000</v>
      </c>
      <c r="G1833" s="45"/>
      <c r="H1833" s="45"/>
      <c r="I1833" s="45"/>
      <c r="J1833" s="45"/>
    </row>
    <row r="1834" spans="1:10" ht="13.5" customHeight="1" x14ac:dyDescent="0.2">
      <c r="A1834" s="81">
        <v>56101504</v>
      </c>
      <c r="B1834" s="69" t="str">
        <f t="shared" ca="1" si="102"/>
        <v>Asientos</v>
      </c>
      <c r="C1834" s="81" t="s">
        <v>1449</v>
      </c>
      <c r="D1834" s="81">
        <v>350</v>
      </c>
      <c r="E1834" s="71">
        <v>15</v>
      </c>
      <c r="F1834" s="70">
        <f t="shared" ca="1" si="103"/>
        <v>5250</v>
      </c>
      <c r="G1834" s="45"/>
      <c r="H1834" s="45"/>
      <c r="I1834" s="45"/>
      <c r="J1834" s="45"/>
    </row>
    <row r="1835" spans="1:10" ht="13.5" customHeight="1" x14ac:dyDescent="0.2">
      <c r="A1835" s="81">
        <v>56101519</v>
      </c>
      <c r="B1835" s="69" t="str">
        <f t="shared" ca="1" si="102"/>
        <v>Mesas</v>
      </c>
      <c r="C1835" s="81" t="s">
        <v>1449</v>
      </c>
      <c r="D1835" s="81">
        <v>38</v>
      </c>
      <c r="E1835" s="71">
        <v>175</v>
      </c>
      <c r="F1835" s="70">
        <f t="shared" ca="1" si="103"/>
        <v>6650</v>
      </c>
      <c r="G1835" s="45"/>
      <c r="H1835" s="45"/>
      <c r="I1835" s="45"/>
      <c r="J1835" s="45"/>
    </row>
    <row r="1836" spans="1:10" ht="13.5" customHeight="1" x14ac:dyDescent="0.2">
      <c r="A1836" s="81">
        <v>94121803</v>
      </c>
      <c r="B1836" s="69" t="str">
        <f t="shared" ca="1" si="102"/>
        <v>Clubes para reuniones sociales</v>
      </c>
      <c r="C1836" s="81" t="s">
        <v>1449</v>
      </c>
      <c r="D1836" s="81">
        <v>1</v>
      </c>
      <c r="E1836" s="71">
        <v>60000</v>
      </c>
      <c r="F1836" s="70">
        <f t="shared" ca="1" si="103"/>
        <v>60000</v>
      </c>
      <c r="G1836" s="45"/>
      <c r="H1836" s="45"/>
      <c r="I1836" s="45"/>
      <c r="J1836" s="45"/>
    </row>
    <row r="1837" spans="1:10" ht="14.1" customHeight="1" x14ac:dyDescent="0.2">
      <c r="A1837" s="45"/>
      <c r="B1837" s="45"/>
      <c r="C1837" s="45"/>
      <c r="D1837" s="45"/>
      <c r="E1837" s="73" t="s">
        <v>12551</v>
      </c>
      <c r="F1837" s="74">
        <f ca="1">SUM(Table397[MONTO TOTAL ESTIMADO])</f>
        <v>145435</v>
      </c>
      <c r="G1837" s="45"/>
      <c r="H1837" s="45" t="str">
        <f>C1823</f>
        <v>Servicios</v>
      </c>
      <c r="I1837" s="45" t="str">
        <f>E1823</f>
        <v>No</v>
      </c>
      <c r="J1837" s="45" t="str">
        <f>D1823</f>
        <v>Compras Menores</v>
      </c>
    </row>
    <row r="1838" spans="1:10" ht="14.1" customHeight="1" thickBot="1" x14ac:dyDescent="0.3"/>
    <row r="1839" spans="1:10" ht="33.75" customHeight="1" thickBot="1" x14ac:dyDescent="0.25">
      <c r="A1839" s="64" t="s">
        <v>16382</v>
      </c>
      <c r="B1839" s="64" t="s">
        <v>161</v>
      </c>
      <c r="C1839" s="64" t="s">
        <v>11725</v>
      </c>
      <c r="D1839" s="64" t="s">
        <v>14378</v>
      </c>
      <c r="E1839" s="64" t="s">
        <v>10961</v>
      </c>
      <c r="F1839" s="64" t="s">
        <v>11094</v>
      </c>
      <c r="G1839" s="45"/>
      <c r="H1839" s="45"/>
      <c r="I1839" s="45"/>
      <c r="J1839" s="45"/>
    </row>
    <row r="1840" spans="1:10" ht="14.1" customHeight="1" thickBot="1" x14ac:dyDescent="0.25">
      <c r="A1840" s="66" t="s">
        <v>18886</v>
      </c>
      <c r="B1840" s="66" t="s">
        <v>18890</v>
      </c>
      <c r="C1840" s="66" t="s">
        <v>17798</v>
      </c>
      <c r="D1840" s="66" t="s">
        <v>17483</v>
      </c>
      <c r="E1840" s="66" t="s">
        <v>17854</v>
      </c>
      <c r="F1840" s="66"/>
      <c r="G1840" s="45"/>
      <c r="H1840" s="45"/>
      <c r="I1840" s="45"/>
      <c r="J1840" s="45"/>
    </row>
    <row r="1841" spans="1:10" ht="14.1" customHeight="1" thickBot="1" x14ac:dyDescent="0.25">
      <c r="A1841" s="106" t="s">
        <v>14828</v>
      </c>
      <c r="B1841" s="67" t="s">
        <v>8528</v>
      </c>
      <c r="C1841" s="76">
        <v>43122</v>
      </c>
      <c r="D1841" s="106" t="s">
        <v>9385</v>
      </c>
      <c r="E1841" s="67" t="s">
        <v>13094</v>
      </c>
      <c r="F1841" s="66" t="s">
        <v>3080</v>
      </c>
      <c r="G1841" s="45"/>
      <c r="H1841" s="45"/>
      <c r="I1841" s="45"/>
      <c r="J1841" s="45"/>
    </row>
    <row r="1842" spans="1:10" ht="14.1" customHeight="1" thickBot="1" x14ac:dyDescent="0.25">
      <c r="A1842" s="107"/>
      <c r="B1842" s="67" t="s">
        <v>1786</v>
      </c>
      <c r="C1842" s="97">
        <f>IF(C1841="","",IF(AND(MONTH(C1841)&gt;=1,MONTH(C1841)&lt;=3),1,IF(AND(MONTH(C1841)&gt;=4,MONTH(C1841)&lt;=6),2,IF(AND(MONTH(C1841)&gt;=7,MONTH(C1841)&lt;=9),3,4))))</f>
        <v>1</v>
      </c>
      <c r="D1842" s="107"/>
      <c r="E1842" s="67" t="s">
        <v>2417</v>
      </c>
      <c r="F1842" s="66" t="s">
        <v>14449</v>
      </c>
      <c r="G1842" s="45"/>
      <c r="H1842" s="45"/>
      <c r="I1842" s="45"/>
      <c r="J1842" s="45"/>
    </row>
    <row r="1843" spans="1:10" ht="14.1" customHeight="1" thickBot="1" x14ac:dyDescent="0.25">
      <c r="A1843" s="107"/>
      <c r="B1843" s="67" t="s">
        <v>12943</v>
      </c>
      <c r="C1843" s="76">
        <v>43165</v>
      </c>
      <c r="D1843" s="107"/>
      <c r="E1843" s="67" t="s">
        <v>3073</v>
      </c>
      <c r="F1843" s="66" t="s">
        <v>4621</v>
      </c>
      <c r="G1843" s="45"/>
      <c r="H1843" s="45"/>
      <c r="I1843" s="45"/>
      <c r="J1843" s="45"/>
    </row>
    <row r="1844" spans="1:10" ht="14.1" customHeight="1" thickBot="1" x14ac:dyDescent="0.25">
      <c r="A1844" s="107"/>
      <c r="B1844" s="67" t="s">
        <v>1786</v>
      </c>
      <c r="C1844" s="97">
        <f>IF(C1843="","",IF(AND(MONTH(C1843)&gt;=1,MONTH(C1843)&lt;=3),1,IF(AND(MONTH(C1843)&gt;=4,MONTH(C1843)&lt;=6),2,IF(AND(MONTH(C1843)&gt;=7,MONTH(C1843)&lt;=9),3,4))))</f>
        <v>1</v>
      </c>
      <c r="D1844" s="107"/>
      <c r="E1844" s="67" t="s">
        <v>13193</v>
      </c>
      <c r="F1844" s="66" t="s">
        <v>4621</v>
      </c>
      <c r="G1844" s="45"/>
      <c r="H1844" s="45"/>
      <c r="I1844" s="45"/>
      <c r="J1844" s="45"/>
    </row>
    <row r="1845" spans="1:10" ht="14.1" customHeight="1" thickBot="1" x14ac:dyDescent="0.25">
      <c r="A1845" s="45"/>
      <c r="B1845" s="45"/>
      <c r="C1845" s="45"/>
      <c r="D1845" s="45"/>
      <c r="E1845" s="45"/>
      <c r="F1845" s="45"/>
      <c r="G1845" s="45"/>
      <c r="H1845" s="45"/>
      <c r="I1845" s="45"/>
      <c r="J1845" s="45"/>
    </row>
    <row r="1846" spans="1:10" ht="14.1" customHeight="1" thickBot="1" x14ac:dyDescent="0.25">
      <c r="A1846" s="72" t="s">
        <v>15735</v>
      </c>
      <c r="B1846" s="72" t="s">
        <v>16146</v>
      </c>
      <c r="C1846" s="72" t="s">
        <v>15641</v>
      </c>
      <c r="D1846" s="72" t="s">
        <v>15251</v>
      </c>
      <c r="E1846" s="72" t="s">
        <v>6932</v>
      </c>
      <c r="F1846" s="72" t="s">
        <v>15280</v>
      </c>
      <c r="G1846" s="45"/>
      <c r="H1846" s="45"/>
      <c r="I1846" s="45"/>
      <c r="J1846" s="45"/>
    </row>
    <row r="1847" spans="1:10" ht="27" customHeight="1" x14ac:dyDescent="0.2">
      <c r="A1847" s="81">
        <v>42171917</v>
      </c>
      <c r="B1847" s="69" t="str">
        <f ca="1">IFERROR(INDEX(UNSPSCDes,MATCH(INDIRECT(ADDRESS(ROW(),COLUMN()-1,4)),UNSPSCCode,0)),"")</f>
        <v>Estuches o bolsas o accesorios de primeros auxilios para servicios médicos de emergencia</v>
      </c>
      <c r="C1847" s="81" t="s">
        <v>1449</v>
      </c>
      <c r="D1847" s="81">
        <v>1</v>
      </c>
      <c r="E1847" s="71">
        <v>2500</v>
      </c>
      <c r="F1847" s="70">
        <f ca="1">INDIRECT(ADDRESS(ROW(),COLUMN()-2,4))*INDIRECT(ADDRESS(ROW(),COLUMN()-1,4))</f>
        <v>2500</v>
      </c>
      <c r="G1847" s="45"/>
      <c r="H1847" s="45"/>
      <c r="I1847" s="45"/>
      <c r="J1847" s="45"/>
    </row>
    <row r="1848" spans="1:10" ht="14.1" customHeight="1" x14ac:dyDescent="0.2">
      <c r="A1848" s="45"/>
      <c r="B1848" s="45"/>
      <c r="C1848" s="45"/>
      <c r="D1848" s="45"/>
      <c r="E1848" s="73" t="s">
        <v>12551</v>
      </c>
      <c r="F1848" s="74">
        <f ca="1">SUM(Table398[MONTO TOTAL ESTIMADO])</f>
        <v>2500</v>
      </c>
      <c r="G1848" s="45"/>
      <c r="H1848" s="45" t="str">
        <f>C1840</f>
        <v>Bienes</v>
      </c>
      <c r="I1848" s="45" t="str">
        <f>E1840</f>
        <v>No</v>
      </c>
      <c r="J1848" s="45" t="str">
        <f>D1840</f>
        <v>Compras Menores</v>
      </c>
    </row>
    <row r="1849" spans="1:10" ht="14.1" customHeight="1" thickBot="1" x14ac:dyDescent="0.3"/>
    <row r="1850" spans="1:10" ht="33.75" customHeight="1" thickBot="1" x14ac:dyDescent="0.25">
      <c r="A1850" s="64" t="s">
        <v>16382</v>
      </c>
      <c r="B1850" s="64" t="s">
        <v>161</v>
      </c>
      <c r="C1850" s="64" t="s">
        <v>11725</v>
      </c>
      <c r="D1850" s="64" t="s">
        <v>14378</v>
      </c>
      <c r="E1850" s="64" t="s">
        <v>10961</v>
      </c>
      <c r="F1850" s="64" t="s">
        <v>11094</v>
      </c>
      <c r="G1850" s="45"/>
      <c r="H1850" s="45"/>
      <c r="I1850" s="45"/>
      <c r="J1850" s="45"/>
    </row>
    <row r="1851" spans="1:10" ht="13.5" customHeight="1" thickBot="1" x14ac:dyDescent="0.25">
      <c r="A1851" s="66" t="s">
        <v>18888</v>
      </c>
      <c r="B1851" s="66" t="s">
        <v>18887</v>
      </c>
      <c r="C1851" s="66" t="s">
        <v>6798</v>
      </c>
      <c r="D1851" s="66" t="s">
        <v>17483</v>
      </c>
      <c r="E1851" s="66" t="s">
        <v>17854</v>
      </c>
      <c r="F1851" s="66"/>
      <c r="G1851" s="45"/>
      <c r="H1851" s="45"/>
      <c r="I1851" s="45"/>
      <c r="J1851" s="45"/>
    </row>
    <row r="1852" spans="1:10" ht="14.1" customHeight="1" thickBot="1" x14ac:dyDescent="0.25">
      <c r="A1852" s="106" t="s">
        <v>14828</v>
      </c>
      <c r="B1852" s="67" t="s">
        <v>8528</v>
      </c>
      <c r="C1852" s="76">
        <v>43122</v>
      </c>
      <c r="D1852" s="106" t="s">
        <v>9385</v>
      </c>
      <c r="E1852" s="67" t="s">
        <v>13094</v>
      </c>
      <c r="F1852" s="66" t="s">
        <v>3080</v>
      </c>
      <c r="G1852" s="45"/>
      <c r="H1852" s="45"/>
      <c r="I1852" s="45"/>
      <c r="J1852" s="45"/>
    </row>
    <row r="1853" spans="1:10" ht="14.1" customHeight="1" thickBot="1" x14ac:dyDescent="0.25">
      <c r="A1853" s="107"/>
      <c r="B1853" s="67" t="s">
        <v>1786</v>
      </c>
      <c r="C1853" s="98">
        <f>IF(C1852="","",IF(AND(MONTH(C1852)&gt;=1,MONTH(C1852)&lt;=3),1,IF(AND(MONTH(C1852)&gt;=4,MONTH(C1852)&lt;=6),2,IF(AND(MONTH(C1852)&gt;=7,MONTH(C1852)&lt;=9),3,4))))</f>
        <v>1</v>
      </c>
      <c r="D1853" s="107"/>
      <c r="E1853" s="67" t="s">
        <v>2417</v>
      </c>
      <c r="F1853" s="66" t="s">
        <v>14449</v>
      </c>
      <c r="G1853" s="45"/>
      <c r="H1853" s="45"/>
      <c r="I1853" s="45"/>
      <c r="J1853" s="45"/>
    </row>
    <row r="1854" spans="1:10" ht="14.1" customHeight="1" thickBot="1" x14ac:dyDescent="0.25">
      <c r="A1854" s="107"/>
      <c r="B1854" s="67" t="s">
        <v>12943</v>
      </c>
      <c r="C1854" s="76">
        <v>43165</v>
      </c>
      <c r="D1854" s="107"/>
      <c r="E1854" s="67" t="s">
        <v>3073</v>
      </c>
      <c r="F1854" s="66" t="s">
        <v>4621</v>
      </c>
      <c r="G1854" s="45"/>
      <c r="H1854" s="45"/>
      <c r="I1854" s="45"/>
      <c r="J1854" s="45"/>
    </row>
    <row r="1855" spans="1:10" ht="14.1" customHeight="1" thickBot="1" x14ac:dyDescent="0.25">
      <c r="A1855" s="107"/>
      <c r="B1855" s="67" t="s">
        <v>1786</v>
      </c>
      <c r="C1855" s="98">
        <f>IF(C1854="","",IF(AND(MONTH(C1854)&gt;=1,MONTH(C1854)&lt;=3),1,IF(AND(MONTH(C1854)&gt;=4,MONTH(C1854)&lt;=6),2,IF(AND(MONTH(C1854)&gt;=7,MONTH(C1854)&lt;=9),3,4))))</f>
        <v>1</v>
      </c>
      <c r="D1855" s="107"/>
      <c r="E1855" s="67" t="s">
        <v>13193</v>
      </c>
      <c r="F1855" s="66" t="s">
        <v>4621</v>
      </c>
      <c r="G1855" s="45"/>
      <c r="H1855" s="45"/>
      <c r="I1855" s="45"/>
      <c r="J1855" s="45"/>
    </row>
    <row r="1856" spans="1:10" ht="14.1" customHeight="1" thickBot="1" x14ac:dyDescent="0.25">
      <c r="A1856" s="45"/>
      <c r="B1856" s="45"/>
      <c r="C1856" s="45"/>
      <c r="D1856" s="45"/>
      <c r="E1856" s="45"/>
      <c r="F1856" s="45"/>
      <c r="G1856" s="45"/>
      <c r="H1856" s="45"/>
      <c r="I1856" s="45"/>
      <c r="J1856" s="45"/>
    </row>
    <row r="1857" spans="1:10" ht="14.1" customHeight="1" thickBot="1" x14ac:dyDescent="0.25">
      <c r="A1857" s="72" t="s">
        <v>15735</v>
      </c>
      <c r="B1857" s="72" t="s">
        <v>16146</v>
      </c>
      <c r="C1857" s="72" t="s">
        <v>15641</v>
      </c>
      <c r="D1857" s="72" t="s">
        <v>15251</v>
      </c>
      <c r="E1857" s="72" t="s">
        <v>6932</v>
      </c>
      <c r="F1857" s="72" t="s">
        <v>15280</v>
      </c>
      <c r="G1857" s="45"/>
      <c r="H1857" s="45"/>
      <c r="I1857" s="45"/>
      <c r="J1857" s="45"/>
    </row>
    <row r="1858" spans="1:10" ht="13.5" customHeight="1" x14ac:dyDescent="0.2">
      <c r="A1858" s="81">
        <v>50182001</v>
      </c>
      <c r="B1858" s="69" t="str">
        <f ca="1">IFERROR(INDEX(UNSPSCDes,MATCH(INDIRECT(ADDRESS(ROW(),COLUMN()-1,4)),UNSPSCCode,0)),"")</f>
        <v>Ponqués pasteles o biscochos frescos</v>
      </c>
      <c r="C1858" s="81" t="s">
        <v>15636</v>
      </c>
      <c r="D1858" s="81">
        <v>13</v>
      </c>
      <c r="E1858" s="71">
        <v>1200</v>
      </c>
      <c r="F1858" s="70">
        <f ca="1">INDIRECT(ADDRESS(ROW(),COLUMN()-2,4))*INDIRECT(ADDRESS(ROW(),COLUMN()-1,4))</f>
        <v>15600</v>
      </c>
      <c r="G1858" s="45"/>
      <c r="H1858" s="45"/>
      <c r="I1858" s="45"/>
      <c r="J1858" s="45"/>
    </row>
    <row r="1859" spans="1:10" ht="14.1" customHeight="1" x14ac:dyDescent="0.2">
      <c r="A1859" s="45"/>
      <c r="B1859" s="45"/>
      <c r="C1859" s="45"/>
      <c r="D1859" s="45"/>
      <c r="E1859" s="73" t="s">
        <v>12551</v>
      </c>
      <c r="F1859" s="74">
        <f ca="1">SUM(Table399[MONTO TOTAL ESTIMADO])</f>
        <v>15600</v>
      </c>
      <c r="G1859" s="45"/>
      <c r="H1859" s="45" t="str">
        <f>C1851</f>
        <v>Servicios</v>
      </c>
      <c r="I1859" s="45" t="str">
        <f>E1851</f>
        <v>No</v>
      </c>
      <c r="J1859" s="45" t="str">
        <f>D1851</f>
        <v>Compras Menores</v>
      </c>
    </row>
    <row r="1860" spans="1:10" ht="14.1" customHeight="1" thickBot="1" x14ac:dyDescent="0.3"/>
    <row r="1861" spans="1:10" ht="33.75" customHeight="1" thickBot="1" x14ac:dyDescent="0.25">
      <c r="A1861" s="64" t="s">
        <v>16382</v>
      </c>
      <c r="B1861" s="64" t="s">
        <v>161</v>
      </c>
      <c r="C1861" s="64" t="s">
        <v>11725</v>
      </c>
      <c r="D1861" s="64" t="s">
        <v>14378</v>
      </c>
      <c r="E1861" s="64" t="s">
        <v>10961</v>
      </c>
      <c r="F1861" s="64" t="s">
        <v>11094</v>
      </c>
      <c r="G1861" s="45"/>
      <c r="H1861" s="45"/>
      <c r="I1861" s="45"/>
      <c r="J1861" s="45"/>
    </row>
    <row r="1862" spans="1:10" ht="13.5" customHeight="1" thickBot="1" x14ac:dyDescent="0.25">
      <c r="A1862" s="66" t="s">
        <v>18888</v>
      </c>
      <c r="B1862" s="66" t="s">
        <v>18889</v>
      </c>
      <c r="C1862" s="66" t="s">
        <v>17798</v>
      </c>
      <c r="D1862" s="66" t="s">
        <v>17483</v>
      </c>
      <c r="E1862" s="66" t="s">
        <v>17854</v>
      </c>
      <c r="F1862" s="66"/>
      <c r="G1862" s="45"/>
      <c r="H1862" s="45"/>
      <c r="I1862" s="45"/>
      <c r="J1862" s="45"/>
    </row>
    <row r="1863" spans="1:10" ht="14.1" customHeight="1" thickBot="1" x14ac:dyDescent="0.25">
      <c r="A1863" s="106" t="s">
        <v>14828</v>
      </c>
      <c r="B1863" s="67" t="s">
        <v>8528</v>
      </c>
      <c r="C1863" s="76">
        <v>43374</v>
      </c>
      <c r="D1863" s="106" t="s">
        <v>9385</v>
      </c>
      <c r="E1863" s="67" t="s">
        <v>13094</v>
      </c>
      <c r="F1863" s="66" t="s">
        <v>3080</v>
      </c>
      <c r="G1863" s="45"/>
      <c r="H1863" s="45"/>
      <c r="I1863" s="45"/>
      <c r="J1863" s="45"/>
    </row>
    <row r="1864" spans="1:10" ht="14.1" customHeight="1" thickBot="1" x14ac:dyDescent="0.25">
      <c r="A1864" s="107"/>
      <c r="B1864" s="67" t="s">
        <v>1786</v>
      </c>
      <c r="C1864" s="98">
        <f>IF(C1863="","",IF(AND(MONTH(C1863)&gt;=1,MONTH(C1863)&lt;=3),1,IF(AND(MONTH(C1863)&gt;=4,MONTH(C1863)&lt;=6),2,IF(AND(MONTH(C1863)&gt;=7,MONTH(C1863)&lt;=9),3,4))))</f>
        <v>4</v>
      </c>
      <c r="D1864" s="107"/>
      <c r="E1864" s="67" t="s">
        <v>2417</v>
      </c>
      <c r="F1864" s="66" t="s">
        <v>14449</v>
      </c>
      <c r="G1864" s="45"/>
      <c r="H1864" s="45"/>
      <c r="I1864" s="45"/>
      <c r="J1864" s="45"/>
    </row>
    <row r="1865" spans="1:10" ht="14.1" customHeight="1" thickBot="1" x14ac:dyDescent="0.25">
      <c r="A1865" s="107"/>
      <c r="B1865" s="67" t="s">
        <v>12943</v>
      </c>
      <c r="C1865" s="76">
        <v>43427</v>
      </c>
      <c r="D1865" s="107"/>
      <c r="E1865" s="67" t="s">
        <v>3073</v>
      </c>
      <c r="F1865" s="66" t="s">
        <v>4621</v>
      </c>
      <c r="G1865" s="45"/>
      <c r="H1865" s="45"/>
      <c r="I1865" s="45"/>
      <c r="J1865" s="45"/>
    </row>
    <row r="1866" spans="1:10" ht="14.1" customHeight="1" thickBot="1" x14ac:dyDescent="0.25">
      <c r="A1866" s="107"/>
      <c r="B1866" s="67" t="s">
        <v>1786</v>
      </c>
      <c r="C1866" s="98">
        <f>IF(C1865="","",IF(AND(MONTH(C1865)&gt;=1,MONTH(C1865)&lt;=3),1,IF(AND(MONTH(C1865)&gt;=4,MONTH(C1865)&lt;=6),2,IF(AND(MONTH(C1865)&gt;=7,MONTH(C1865)&lt;=9),3,4))))</f>
        <v>4</v>
      </c>
      <c r="D1866" s="107"/>
      <c r="E1866" s="67" t="s">
        <v>13193</v>
      </c>
      <c r="F1866" s="66" t="s">
        <v>4621</v>
      </c>
      <c r="G1866" s="45"/>
      <c r="H1866" s="45"/>
      <c r="I1866" s="45"/>
      <c r="J1866" s="45"/>
    </row>
    <row r="1867" spans="1:10" ht="14.1" customHeight="1" thickBot="1" x14ac:dyDescent="0.25">
      <c r="A1867" s="45"/>
      <c r="B1867" s="45"/>
      <c r="C1867" s="45"/>
      <c r="D1867" s="45"/>
      <c r="E1867" s="45"/>
      <c r="F1867" s="45"/>
      <c r="G1867" s="45"/>
      <c r="H1867" s="45"/>
      <c r="I1867" s="45"/>
      <c r="J1867" s="45"/>
    </row>
    <row r="1868" spans="1:10" ht="14.1" customHeight="1" thickBot="1" x14ac:dyDescent="0.25">
      <c r="A1868" s="72" t="s">
        <v>15735</v>
      </c>
      <c r="B1868" s="72" t="s">
        <v>16146</v>
      </c>
      <c r="C1868" s="72" t="s">
        <v>15641</v>
      </c>
      <c r="D1868" s="72" t="s">
        <v>15251</v>
      </c>
      <c r="E1868" s="72" t="s">
        <v>6932</v>
      </c>
      <c r="F1868" s="72" t="s">
        <v>15280</v>
      </c>
      <c r="G1868" s="45"/>
      <c r="H1868" s="45"/>
      <c r="I1868" s="45"/>
      <c r="J1868" s="45"/>
    </row>
    <row r="1869" spans="1:10" ht="13.5" customHeight="1" x14ac:dyDescent="0.2">
      <c r="A1869" s="81">
        <v>50181901</v>
      </c>
      <c r="B1869" s="69" t="str">
        <f ca="1">IFERROR(INDEX(UNSPSCDes,MATCH(INDIRECT(ADDRESS(ROW(),COLUMN()-1,4)),UNSPSCCode,0)),"")</f>
        <v>Pan fresco</v>
      </c>
      <c r="C1869" s="81" t="s">
        <v>4734</v>
      </c>
      <c r="D1869" s="81">
        <v>25</v>
      </c>
      <c r="E1869" s="71">
        <v>160</v>
      </c>
      <c r="F1869" s="70">
        <f ca="1">INDIRECT(ADDRESS(ROW(),COLUMN()-2,4))*INDIRECT(ADDRESS(ROW(),COLUMN()-1,4))</f>
        <v>4000</v>
      </c>
      <c r="G1869" s="45"/>
      <c r="H1869" s="45"/>
      <c r="I1869" s="45"/>
      <c r="J1869" s="45"/>
    </row>
    <row r="1870" spans="1:10" ht="14.1" customHeight="1" x14ac:dyDescent="0.2">
      <c r="A1870" s="45"/>
      <c r="B1870" s="45"/>
      <c r="C1870" s="45"/>
      <c r="D1870" s="45"/>
      <c r="E1870" s="73" t="s">
        <v>12551</v>
      </c>
      <c r="F1870" s="74">
        <f ca="1">SUM(Table3100[MONTO TOTAL ESTIMADO])</f>
        <v>4000</v>
      </c>
      <c r="G1870" s="45"/>
      <c r="H1870" s="45" t="str">
        <f>C1862</f>
        <v>Bienes</v>
      </c>
      <c r="I1870" s="45" t="str">
        <f>E1862</f>
        <v>No</v>
      </c>
      <c r="J1870" s="45" t="str">
        <f>D1862</f>
        <v>Compras Menores</v>
      </c>
    </row>
    <row r="1871" spans="1:10" ht="14.1" customHeight="1" thickBot="1" x14ac:dyDescent="0.3"/>
    <row r="1872" spans="1:10" ht="33.75" customHeight="1" thickBot="1" x14ac:dyDescent="0.25">
      <c r="A1872" s="64" t="s">
        <v>16382</v>
      </c>
      <c r="B1872" s="64" t="s">
        <v>161</v>
      </c>
      <c r="C1872" s="64" t="s">
        <v>11725</v>
      </c>
      <c r="D1872" s="64" t="s">
        <v>14378</v>
      </c>
      <c r="E1872" s="64" t="s">
        <v>10961</v>
      </c>
      <c r="F1872" s="64" t="s">
        <v>11094</v>
      </c>
      <c r="G1872" s="45"/>
      <c r="H1872" s="45"/>
      <c r="I1872" s="45"/>
      <c r="J1872" s="45"/>
    </row>
    <row r="1873" spans="1:10" ht="13.5" customHeight="1" thickBot="1" x14ac:dyDescent="0.25">
      <c r="A1873" s="66" t="s">
        <v>18891</v>
      </c>
      <c r="B1873" s="66" t="s">
        <v>18842</v>
      </c>
      <c r="C1873" s="66" t="s">
        <v>17798</v>
      </c>
      <c r="D1873" s="66" t="s">
        <v>17483</v>
      </c>
      <c r="E1873" s="66" t="s">
        <v>17854</v>
      </c>
      <c r="F1873" s="66"/>
      <c r="G1873" s="45"/>
      <c r="H1873" s="45"/>
      <c r="I1873" s="45"/>
      <c r="J1873" s="45"/>
    </row>
    <row r="1874" spans="1:10" ht="14.1" customHeight="1" thickBot="1" x14ac:dyDescent="0.25">
      <c r="A1874" s="106" t="s">
        <v>14828</v>
      </c>
      <c r="B1874" s="67" t="s">
        <v>8528</v>
      </c>
      <c r="C1874" s="76">
        <v>43293</v>
      </c>
      <c r="D1874" s="106" t="s">
        <v>9385</v>
      </c>
      <c r="E1874" s="67" t="s">
        <v>13094</v>
      </c>
      <c r="F1874" s="66" t="s">
        <v>3080</v>
      </c>
      <c r="G1874" s="45"/>
      <c r="H1874" s="45"/>
      <c r="I1874" s="45"/>
      <c r="J1874" s="45"/>
    </row>
    <row r="1875" spans="1:10" ht="14.1" customHeight="1" thickBot="1" x14ac:dyDescent="0.25">
      <c r="A1875" s="107"/>
      <c r="B1875" s="67" t="s">
        <v>1786</v>
      </c>
      <c r="C1875" s="98">
        <f>IF(C1874="","",IF(AND(MONTH(C1874)&gt;=1,MONTH(C1874)&lt;=3),1,IF(AND(MONTH(C1874)&gt;=4,MONTH(C1874)&lt;=6),2,IF(AND(MONTH(C1874)&gt;=7,MONTH(C1874)&lt;=9),3,4))))</f>
        <v>3</v>
      </c>
      <c r="D1875" s="107"/>
      <c r="E1875" s="67" t="s">
        <v>2417</v>
      </c>
      <c r="F1875" s="66" t="s">
        <v>14449</v>
      </c>
      <c r="G1875" s="45"/>
      <c r="H1875" s="45"/>
      <c r="I1875" s="45"/>
      <c r="J1875" s="45"/>
    </row>
    <row r="1876" spans="1:10" ht="14.1" customHeight="1" thickBot="1" x14ac:dyDescent="0.25">
      <c r="A1876" s="107"/>
      <c r="B1876" s="67" t="s">
        <v>12943</v>
      </c>
      <c r="C1876" s="76">
        <v>43347</v>
      </c>
      <c r="D1876" s="107"/>
      <c r="E1876" s="67" t="s">
        <v>3073</v>
      </c>
      <c r="F1876" s="66" t="s">
        <v>4621</v>
      </c>
      <c r="G1876" s="45"/>
      <c r="H1876" s="45"/>
      <c r="I1876" s="45"/>
      <c r="J1876" s="45"/>
    </row>
    <row r="1877" spans="1:10" ht="14.1" customHeight="1" thickBot="1" x14ac:dyDescent="0.25">
      <c r="A1877" s="107"/>
      <c r="B1877" s="67" t="s">
        <v>1786</v>
      </c>
      <c r="C1877" s="98">
        <f>IF(C1876="","",IF(AND(MONTH(C1876)&gt;=1,MONTH(C1876)&lt;=3),1,IF(AND(MONTH(C1876)&gt;=4,MONTH(C1876)&lt;=6),2,IF(AND(MONTH(C1876)&gt;=7,MONTH(C1876)&lt;=9),3,4))))</f>
        <v>3</v>
      </c>
      <c r="D1877" s="107"/>
      <c r="E1877" s="67" t="s">
        <v>13193</v>
      </c>
      <c r="F1877" s="66" t="s">
        <v>4621</v>
      </c>
      <c r="G1877" s="45"/>
      <c r="H1877" s="45"/>
      <c r="I1877" s="45"/>
      <c r="J1877" s="45"/>
    </row>
    <row r="1878" spans="1:10" ht="14.1" customHeight="1" thickBot="1" x14ac:dyDescent="0.25">
      <c r="A1878" s="45"/>
      <c r="B1878" s="45"/>
      <c r="C1878" s="45"/>
      <c r="D1878" s="45"/>
      <c r="E1878" s="45"/>
      <c r="F1878" s="45"/>
      <c r="G1878" s="45"/>
      <c r="H1878" s="45"/>
      <c r="I1878" s="45"/>
      <c r="J1878" s="45"/>
    </row>
    <row r="1879" spans="1:10" ht="14.1" customHeight="1" thickBot="1" x14ac:dyDescent="0.25">
      <c r="A1879" s="72" t="s">
        <v>15735</v>
      </c>
      <c r="B1879" s="72" t="s">
        <v>16146</v>
      </c>
      <c r="C1879" s="72" t="s">
        <v>15641</v>
      </c>
      <c r="D1879" s="72" t="s">
        <v>15251</v>
      </c>
      <c r="E1879" s="72" t="s">
        <v>6932</v>
      </c>
      <c r="F1879" s="72" t="s">
        <v>15280</v>
      </c>
      <c r="G1879" s="45"/>
      <c r="H1879" s="45"/>
      <c r="I1879" s="45"/>
      <c r="J1879" s="45"/>
    </row>
    <row r="1880" spans="1:10" ht="13.5" customHeight="1" x14ac:dyDescent="0.2">
      <c r="A1880" s="81">
        <v>60111408</v>
      </c>
      <c r="B1880" s="69" t="str">
        <f ca="1">IFERROR(INDEX(UNSPSCDes,MATCH(INDIRECT(ADDRESS(ROW(),COLUMN()-1,4)),UNSPSCCode,0)),"")</f>
        <v>Cintas o cintas onduladas decorativas</v>
      </c>
      <c r="C1880" s="81" t="s">
        <v>1449</v>
      </c>
      <c r="D1880" s="81">
        <v>1</v>
      </c>
      <c r="E1880" s="71">
        <v>5000</v>
      </c>
      <c r="F1880" s="70">
        <f ca="1">INDIRECT(ADDRESS(ROW(),COLUMN()-2,4))*INDIRECT(ADDRESS(ROW(),COLUMN()-1,4))</f>
        <v>5000</v>
      </c>
      <c r="G1880" s="45"/>
      <c r="H1880" s="45"/>
      <c r="I1880" s="45"/>
      <c r="J1880" s="45"/>
    </row>
    <row r="1881" spans="1:10" ht="14.1" customHeight="1" x14ac:dyDescent="0.2">
      <c r="A1881" s="45"/>
      <c r="B1881" s="45"/>
      <c r="C1881" s="45"/>
      <c r="D1881" s="45"/>
      <c r="E1881" s="73" t="s">
        <v>12551</v>
      </c>
      <c r="F1881" s="74">
        <f ca="1">SUM(Table3101[MONTO TOTAL ESTIMADO])</f>
        <v>5000</v>
      </c>
      <c r="G1881" s="45"/>
      <c r="H1881" s="45" t="str">
        <f>C1873</f>
        <v>Bienes</v>
      </c>
      <c r="I1881" s="45" t="str">
        <f>E1873</f>
        <v>No</v>
      </c>
      <c r="J1881" s="45" t="str">
        <f>D1873</f>
        <v>Compras Menores</v>
      </c>
    </row>
    <row r="1882" spans="1:10" ht="14.1" customHeight="1" thickBot="1" x14ac:dyDescent="0.3"/>
    <row r="1883" spans="1:10" ht="33.75" customHeight="1" thickBot="1" x14ac:dyDescent="0.25">
      <c r="A1883" s="64" t="s">
        <v>16382</v>
      </c>
      <c r="B1883" s="64" t="s">
        <v>161</v>
      </c>
      <c r="C1883" s="64" t="s">
        <v>11725</v>
      </c>
      <c r="D1883" s="64" t="s">
        <v>14378</v>
      </c>
      <c r="E1883" s="64" t="s">
        <v>10961</v>
      </c>
      <c r="F1883" s="64" t="s">
        <v>11094</v>
      </c>
      <c r="G1883" s="45"/>
      <c r="H1883" s="45"/>
      <c r="I1883" s="45"/>
      <c r="J1883" s="45"/>
    </row>
    <row r="1884" spans="1:10" ht="13.5" customHeight="1" thickBot="1" x14ac:dyDescent="0.25">
      <c r="A1884" s="66" t="s">
        <v>18891</v>
      </c>
      <c r="B1884" s="66" t="s">
        <v>18892</v>
      </c>
      <c r="C1884" s="66" t="s">
        <v>17798</v>
      </c>
      <c r="D1884" s="66" t="s">
        <v>17483</v>
      </c>
      <c r="E1884" s="66" t="s">
        <v>17854</v>
      </c>
      <c r="F1884" s="66"/>
      <c r="G1884" s="45"/>
      <c r="H1884" s="45"/>
      <c r="I1884" s="45"/>
      <c r="J1884" s="45"/>
    </row>
    <row r="1885" spans="1:10" ht="14.1" customHeight="1" thickBot="1" x14ac:dyDescent="0.25">
      <c r="A1885" s="106" t="s">
        <v>14828</v>
      </c>
      <c r="B1885" s="67" t="s">
        <v>8528</v>
      </c>
      <c r="C1885" s="76">
        <v>43374</v>
      </c>
      <c r="D1885" s="106" t="s">
        <v>9385</v>
      </c>
      <c r="E1885" s="67" t="s">
        <v>13094</v>
      </c>
      <c r="F1885" s="66" t="s">
        <v>3080</v>
      </c>
      <c r="G1885" s="45"/>
      <c r="H1885" s="45"/>
      <c r="I1885" s="45"/>
      <c r="J1885" s="45"/>
    </row>
    <row r="1886" spans="1:10" ht="14.1" customHeight="1" thickBot="1" x14ac:dyDescent="0.25">
      <c r="A1886" s="107"/>
      <c r="B1886" s="67" t="s">
        <v>1786</v>
      </c>
      <c r="C1886" s="98">
        <f>IF(C1885="","",IF(AND(MONTH(C1885)&gt;=1,MONTH(C1885)&lt;=3),1,IF(AND(MONTH(C1885)&gt;=4,MONTH(C1885)&lt;=6),2,IF(AND(MONTH(C1885)&gt;=7,MONTH(C1885)&lt;=9),3,4))))</f>
        <v>4</v>
      </c>
      <c r="D1886" s="107"/>
      <c r="E1886" s="67" t="s">
        <v>2417</v>
      </c>
      <c r="F1886" s="66" t="s">
        <v>14449</v>
      </c>
      <c r="G1886" s="45"/>
      <c r="H1886" s="45"/>
      <c r="I1886" s="45"/>
      <c r="J1886" s="45"/>
    </row>
    <row r="1887" spans="1:10" ht="14.1" customHeight="1" thickBot="1" x14ac:dyDescent="0.25">
      <c r="A1887" s="107"/>
      <c r="B1887" s="67" t="s">
        <v>12943</v>
      </c>
      <c r="C1887" s="76">
        <v>43427</v>
      </c>
      <c r="D1887" s="107"/>
      <c r="E1887" s="67" t="s">
        <v>3073</v>
      </c>
      <c r="F1887" s="66" t="s">
        <v>4621</v>
      </c>
      <c r="G1887" s="45"/>
      <c r="H1887" s="45"/>
      <c r="I1887" s="45"/>
      <c r="J1887" s="45"/>
    </row>
    <row r="1888" spans="1:10" ht="14.1" customHeight="1" thickBot="1" x14ac:dyDescent="0.25">
      <c r="A1888" s="107"/>
      <c r="B1888" s="67" t="s">
        <v>1786</v>
      </c>
      <c r="C1888" s="98">
        <f>IF(C1887="","",IF(AND(MONTH(C1887)&gt;=1,MONTH(C1887)&lt;=3),1,IF(AND(MONTH(C1887)&gt;=4,MONTH(C1887)&lt;=6),2,IF(AND(MONTH(C1887)&gt;=7,MONTH(C1887)&lt;=9),3,4))))</f>
        <v>4</v>
      </c>
      <c r="D1888" s="107"/>
      <c r="E1888" s="67" t="s">
        <v>13193</v>
      </c>
      <c r="F1888" s="66" t="s">
        <v>4621</v>
      </c>
      <c r="G1888" s="45"/>
      <c r="H1888" s="45"/>
      <c r="I1888" s="45"/>
      <c r="J1888" s="45"/>
    </row>
    <row r="1889" spans="1:10" ht="14.1" customHeight="1" thickBot="1" x14ac:dyDescent="0.25">
      <c r="A1889" s="45"/>
      <c r="B1889" s="45"/>
      <c r="C1889" s="45"/>
      <c r="D1889" s="45"/>
      <c r="E1889" s="45"/>
      <c r="F1889" s="45"/>
      <c r="G1889" s="45"/>
      <c r="H1889" s="45"/>
      <c r="I1889" s="45"/>
      <c r="J1889" s="45"/>
    </row>
    <row r="1890" spans="1:10" ht="14.1" customHeight="1" thickBot="1" x14ac:dyDescent="0.25">
      <c r="A1890" s="72" t="s">
        <v>15735</v>
      </c>
      <c r="B1890" s="72" t="s">
        <v>16146</v>
      </c>
      <c r="C1890" s="72" t="s">
        <v>15641</v>
      </c>
      <c r="D1890" s="72" t="s">
        <v>15251</v>
      </c>
      <c r="E1890" s="72" t="s">
        <v>6932</v>
      </c>
      <c r="F1890" s="72" t="s">
        <v>15280</v>
      </c>
      <c r="G1890" s="45"/>
      <c r="H1890" s="45"/>
      <c r="I1890" s="45"/>
      <c r="J1890" s="45"/>
    </row>
    <row r="1891" spans="1:10" ht="13.5" customHeight="1" x14ac:dyDescent="0.2">
      <c r="A1891" s="81">
        <v>72101901</v>
      </c>
      <c r="B1891" s="69" t="str">
        <f ca="1">IFERROR(INDEX(UNSPSCDes,MATCH(INDIRECT(ADDRESS(ROW(),COLUMN()-1,4)),UNSPSCCode,0)),"")</f>
        <v>Diseño o decoración de interiores</v>
      </c>
      <c r="C1891" s="81" t="s">
        <v>1449</v>
      </c>
      <c r="D1891" s="81">
        <v>1</v>
      </c>
      <c r="E1891" s="71">
        <v>5000</v>
      </c>
      <c r="F1891" s="70">
        <f ca="1">INDIRECT(ADDRESS(ROW(),COLUMN()-2,4))*INDIRECT(ADDRESS(ROW(),COLUMN()-1,4))</f>
        <v>5000</v>
      </c>
      <c r="G1891" s="45"/>
      <c r="H1891" s="45"/>
      <c r="I1891" s="45"/>
      <c r="J1891" s="45"/>
    </row>
    <row r="1892" spans="1:10" ht="14.1" customHeight="1" x14ac:dyDescent="0.2">
      <c r="A1892" s="45"/>
      <c r="B1892" s="45"/>
      <c r="C1892" s="45"/>
      <c r="D1892" s="45"/>
      <c r="E1892" s="73" t="s">
        <v>12551</v>
      </c>
      <c r="F1892" s="74">
        <f ca="1">SUM(Table3102[MONTO TOTAL ESTIMADO])</f>
        <v>5000</v>
      </c>
      <c r="G1892" s="45"/>
      <c r="H1892" s="45" t="str">
        <f>C1884</f>
        <v>Bienes</v>
      </c>
      <c r="I1892" s="45" t="str">
        <f>E1884</f>
        <v>No</v>
      </c>
      <c r="J1892" s="45" t="str">
        <f>D1884</f>
        <v>Compras Menores</v>
      </c>
    </row>
    <row r="1893" spans="1:10" ht="14.1" customHeight="1" thickBot="1" x14ac:dyDescent="0.3"/>
    <row r="1894" spans="1:10" ht="33.75" customHeight="1" thickBot="1" x14ac:dyDescent="0.25">
      <c r="A1894" s="64" t="s">
        <v>16382</v>
      </c>
      <c r="B1894" s="64" t="s">
        <v>161</v>
      </c>
      <c r="C1894" s="64" t="s">
        <v>11725</v>
      </c>
      <c r="D1894" s="64" t="s">
        <v>14378</v>
      </c>
      <c r="E1894" s="64" t="s">
        <v>10961</v>
      </c>
      <c r="F1894" s="64" t="s">
        <v>11094</v>
      </c>
      <c r="G1894" s="45"/>
      <c r="H1894" s="45"/>
      <c r="I1894" s="45"/>
      <c r="J1894" s="45"/>
    </row>
    <row r="1895" spans="1:10" ht="14.1" customHeight="1" thickBot="1" x14ac:dyDescent="0.25">
      <c r="A1895" s="66" t="s">
        <v>18893</v>
      </c>
      <c r="B1895" s="66" t="s">
        <v>18894</v>
      </c>
      <c r="C1895" s="66" t="s">
        <v>17798</v>
      </c>
      <c r="D1895" s="66" t="s">
        <v>17483</v>
      </c>
      <c r="E1895" s="66" t="s">
        <v>17854</v>
      </c>
      <c r="F1895" s="66"/>
      <c r="G1895" s="45"/>
      <c r="H1895" s="45"/>
      <c r="I1895" s="45"/>
      <c r="J1895" s="45"/>
    </row>
    <row r="1896" spans="1:10" ht="14.1" customHeight="1" thickBot="1" x14ac:dyDescent="0.25">
      <c r="A1896" s="106" t="s">
        <v>14828</v>
      </c>
      <c r="B1896" s="67" t="s">
        <v>8528</v>
      </c>
      <c r="C1896" s="76">
        <v>43122</v>
      </c>
      <c r="D1896" s="106" t="s">
        <v>9385</v>
      </c>
      <c r="E1896" s="67" t="s">
        <v>13094</v>
      </c>
      <c r="F1896" s="66" t="s">
        <v>3080</v>
      </c>
      <c r="G1896" s="45"/>
      <c r="H1896" s="45"/>
      <c r="I1896" s="45"/>
      <c r="J1896" s="45"/>
    </row>
    <row r="1897" spans="1:10" ht="14.1" customHeight="1" thickBot="1" x14ac:dyDescent="0.25">
      <c r="A1897" s="107"/>
      <c r="B1897" s="67" t="s">
        <v>1786</v>
      </c>
      <c r="C1897" s="98">
        <f>IF(C1896="","",IF(AND(MONTH(C1896)&gt;=1,MONTH(C1896)&lt;=3),1,IF(AND(MONTH(C1896)&gt;=4,MONTH(C1896)&lt;=6),2,IF(AND(MONTH(C1896)&gt;=7,MONTH(C1896)&lt;=9),3,4))))</f>
        <v>1</v>
      </c>
      <c r="D1897" s="107"/>
      <c r="E1897" s="67" t="s">
        <v>2417</v>
      </c>
      <c r="F1897" s="66" t="s">
        <v>14449</v>
      </c>
      <c r="G1897" s="45"/>
      <c r="H1897" s="45"/>
      <c r="I1897" s="45"/>
      <c r="J1897" s="45"/>
    </row>
    <row r="1898" spans="1:10" ht="14.1" customHeight="1" thickBot="1" x14ac:dyDescent="0.25">
      <c r="A1898" s="107"/>
      <c r="B1898" s="67" t="s">
        <v>12943</v>
      </c>
      <c r="C1898" s="76">
        <v>43165</v>
      </c>
      <c r="D1898" s="107"/>
      <c r="E1898" s="67" t="s">
        <v>3073</v>
      </c>
      <c r="F1898" s="66" t="s">
        <v>4621</v>
      </c>
      <c r="G1898" s="45"/>
      <c r="H1898" s="45"/>
      <c r="I1898" s="45"/>
      <c r="J1898" s="45"/>
    </row>
    <row r="1899" spans="1:10" ht="14.1" customHeight="1" thickBot="1" x14ac:dyDescent="0.25">
      <c r="A1899" s="107"/>
      <c r="B1899" s="67" t="s">
        <v>1786</v>
      </c>
      <c r="C1899" s="98">
        <f>IF(C1898="","",IF(AND(MONTH(C1898)&gt;=1,MONTH(C1898)&lt;=3),1,IF(AND(MONTH(C1898)&gt;=4,MONTH(C1898)&lt;=6),2,IF(AND(MONTH(C1898)&gt;=7,MONTH(C1898)&lt;=9),3,4))))</f>
        <v>1</v>
      </c>
      <c r="D1899" s="107"/>
      <c r="E1899" s="67" t="s">
        <v>13193</v>
      </c>
      <c r="F1899" s="66" t="s">
        <v>4621</v>
      </c>
      <c r="G1899" s="45"/>
      <c r="H1899" s="45"/>
      <c r="I1899" s="45"/>
      <c r="J1899" s="45"/>
    </row>
    <row r="1900" spans="1:10" ht="14.1" customHeight="1" thickBot="1" x14ac:dyDescent="0.25">
      <c r="A1900" s="45"/>
      <c r="B1900" s="45"/>
      <c r="C1900" s="45"/>
      <c r="D1900" s="45"/>
      <c r="E1900" s="45"/>
      <c r="F1900" s="45"/>
      <c r="G1900" s="45"/>
      <c r="H1900" s="45"/>
      <c r="I1900" s="45"/>
      <c r="J1900" s="45"/>
    </row>
    <row r="1901" spans="1:10" ht="14.1" customHeight="1" thickBot="1" x14ac:dyDescent="0.25">
      <c r="A1901" s="72" t="s">
        <v>15735</v>
      </c>
      <c r="B1901" s="72" t="s">
        <v>16146</v>
      </c>
      <c r="C1901" s="72" t="s">
        <v>15641</v>
      </c>
      <c r="D1901" s="72" t="s">
        <v>15251</v>
      </c>
      <c r="E1901" s="72" t="s">
        <v>6932</v>
      </c>
      <c r="F1901" s="72" t="s">
        <v>15280</v>
      </c>
      <c r="G1901" s="45"/>
      <c r="H1901" s="45"/>
      <c r="I1901" s="45"/>
      <c r="J1901" s="45"/>
    </row>
    <row r="1902" spans="1:10" ht="13.5" customHeight="1" x14ac:dyDescent="0.2">
      <c r="A1902" s="81">
        <v>53103001</v>
      </c>
      <c r="B1902" s="69" t="str">
        <f ca="1">IFERROR(INDEX(UNSPSCDes,MATCH(INDIRECT(ADDRESS(ROW(),COLUMN()-1,4)),UNSPSCCode,0)),"")</f>
        <v>Camisetas (t-shirts) para hombre</v>
      </c>
      <c r="C1902" s="81" t="s">
        <v>1449</v>
      </c>
      <c r="D1902" s="81">
        <v>65</v>
      </c>
      <c r="E1902" s="71">
        <v>1650</v>
      </c>
      <c r="F1902" s="70">
        <f ca="1">INDIRECT(ADDRESS(ROW(),COLUMN()-2,4))*INDIRECT(ADDRESS(ROW(),COLUMN()-1,4))</f>
        <v>107250</v>
      </c>
      <c r="G1902" s="45"/>
      <c r="H1902" s="45"/>
      <c r="I1902" s="45"/>
      <c r="J1902" s="45"/>
    </row>
    <row r="1903" spans="1:10" ht="14.1" customHeight="1" x14ac:dyDescent="0.2">
      <c r="A1903" s="45"/>
      <c r="B1903" s="45"/>
      <c r="C1903" s="45"/>
      <c r="D1903" s="45"/>
      <c r="E1903" s="73" t="s">
        <v>12551</v>
      </c>
      <c r="F1903" s="74">
        <f ca="1">SUM(Table3103[MONTO TOTAL ESTIMADO])</f>
        <v>107250</v>
      </c>
      <c r="G1903" s="45"/>
      <c r="H1903" s="45" t="str">
        <f>C1895</f>
        <v>Bienes</v>
      </c>
      <c r="I1903" s="45" t="str">
        <f>E1895</f>
        <v>No</v>
      </c>
      <c r="J1903" s="45" t="str">
        <f>D1895</f>
        <v>Compras Menores</v>
      </c>
    </row>
    <row r="1904" spans="1:10" ht="14.1" customHeight="1" thickBot="1" x14ac:dyDescent="0.3"/>
    <row r="1905" spans="1:10" ht="33.75" customHeight="1" thickBot="1" x14ac:dyDescent="0.25">
      <c r="A1905" s="64" t="s">
        <v>16382</v>
      </c>
      <c r="B1905" s="64" t="s">
        <v>161</v>
      </c>
      <c r="C1905" s="64" t="s">
        <v>11725</v>
      </c>
      <c r="D1905" s="64" t="s">
        <v>14378</v>
      </c>
      <c r="E1905" s="64" t="s">
        <v>10961</v>
      </c>
      <c r="F1905" s="64" t="s">
        <v>11094</v>
      </c>
      <c r="G1905" s="45"/>
      <c r="H1905" s="45"/>
      <c r="I1905" s="45"/>
      <c r="J1905" s="45"/>
    </row>
    <row r="1906" spans="1:10" ht="13.5" customHeight="1" thickBot="1" x14ac:dyDescent="0.25">
      <c r="A1906" s="66" t="s">
        <v>18893</v>
      </c>
      <c r="B1906" s="66" t="s">
        <v>18895</v>
      </c>
      <c r="C1906" s="66" t="s">
        <v>17798</v>
      </c>
      <c r="D1906" s="66" t="s">
        <v>17483</v>
      </c>
      <c r="E1906" s="66" t="s">
        <v>17854</v>
      </c>
      <c r="F1906" s="66"/>
      <c r="G1906" s="45"/>
      <c r="H1906" s="45"/>
      <c r="I1906" s="45"/>
      <c r="J1906" s="45"/>
    </row>
    <row r="1907" spans="1:10" ht="14.1" customHeight="1" thickBot="1" x14ac:dyDescent="0.25">
      <c r="A1907" s="106" t="s">
        <v>14828</v>
      </c>
      <c r="B1907" s="67" t="s">
        <v>8528</v>
      </c>
      <c r="C1907" s="76">
        <v>43201</v>
      </c>
      <c r="D1907" s="106" t="s">
        <v>9385</v>
      </c>
      <c r="E1907" s="67" t="s">
        <v>13094</v>
      </c>
      <c r="F1907" s="66" t="s">
        <v>3080</v>
      </c>
      <c r="G1907" s="45"/>
      <c r="H1907" s="45"/>
      <c r="I1907" s="45"/>
      <c r="J1907" s="45"/>
    </row>
    <row r="1908" spans="1:10" ht="14.1" customHeight="1" thickBot="1" x14ac:dyDescent="0.25">
      <c r="A1908" s="107"/>
      <c r="B1908" s="67" t="s">
        <v>1786</v>
      </c>
      <c r="C1908" s="98">
        <f>IF(C1907="","",IF(AND(MONTH(C1907)&gt;=1,MONTH(C1907)&lt;=3),1,IF(AND(MONTH(C1907)&gt;=4,MONTH(C1907)&lt;=6),2,IF(AND(MONTH(C1907)&gt;=7,MONTH(C1907)&lt;=9),3,4))))</f>
        <v>2</v>
      </c>
      <c r="D1908" s="107"/>
      <c r="E1908" s="67" t="s">
        <v>2417</v>
      </c>
      <c r="F1908" s="66" t="s">
        <v>14449</v>
      </c>
      <c r="G1908" s="45"/>
      <c r="H1908" s="45"/>
      <c r="I1908" s="45"/>
      <c r="J1908" s="45"/>
    </row>
    <row r="1909" spans="1:10" ht="14.1" customHeight="1" thickBot="1" x14ac:dyDescent="0.25">
      <c r="A1909" s="107"/>
      <c r="B1909" s="67" t="s">
        <v>12943</v>
      </c>
      <c r="C1909" s="76">
        <v>43252</v>
      </c>
      <c r="D1909" s="107"/>
      <c r="E1909" s="67" t="s">
        <v>3073</v>
      </c>
      <c r="F1909" s="66" t="s">
        <v>4621</v>
      </c>
      <c r="G1909" s="45"/>
      <c r="H1909" s="45"/>
      <c r="I1909" s="45"/>
      <c r="J1909" s="45"/>
    </row>
    <row r="1910" spans="1:10" ht="14.1" customHeight="1" thickBot="1" x14ac:dyDescent="0.25">
      <c r="A1910" s="107"/>
      <c r="B1910" s="67" t="s">
        <v>1786</v>
      </c>
      <c r="C1910" s="98">
        <f>IF(C1909="","",IF(AND(MONTH(C1909)&gt;=1,MONTH(C1909)&lt;=3),1,IF(AND(MONTH(C1909)&gt;=4,MONTH(C1909)&lt;=6),2,IF(AND(MONTH(C1909)&gt;=7,MONTH(C1909)&lt;=9),3,4))))</f>
        <v>2</v>
      </c>
      <c r="D1910" s="107"/>
      <c r="E1910" s="67" t="s">
        <v>13193</v>
      </c>
      <c r="F1910" s="66" t="s">
        <v>4621</v>
      </c>
      <c r="G1910" s="45"/>
      <c r="H1910" s="45"/>
      <c r="I1910" s="45"/>
      <c r="J1910" s="45"/>
    </row>
    <row r="1911" spans="1:10" ht="14.1" customHeight="1" thickBot="1" x14ac:dyDescent="0.25">
      <c r="A1911" s="45"/>
      <c r="B1911" s="45"/>
      <c r="C1911" s="45"/>
      <c r="D1911" s="45"/>
      <c r="E1911" s="45"/>
      <c r="F1911" s="45"/>
      <c r="G1911" s="45"/>
      <c r="H1911" s="45"/>
      <c r="I1911" s="45"/>
      <c r="J1911" s="45"/>
    </row>
    <row r="1912" spans="1:10" ht="14.1" customHeight="1" thickBot="1" x14ac:dyDescent="0.25">
      <c r="A1912" s="72" t="s">
        <v>15735</v>
      </c>
      <c r="B1912" s="72" t="s">
        <v>16146</v>
      </c>
      <c r="C1912" s="72" t="s">
        <v>15641</v>
      </c>
      <c r="D1912" s="72" t="s">
        <v>15251</v>
      </c>
      <c r="E1912" s="72" t="s">
        <v>6932</v>
      </c>
      <c r="F1912" s="72" t="s">
        <v>15280</v>
      </c>
      <c r="G1912" s="45"/>
      <c r="H1912" s="45"/>
      <c r="I1912" s="45"/>
      <c r="J1912" s="45"/>
    </row>
    <row r="1913" spans="1:10" ht="13.5" customHeight="1" x14ac:dyDescent="0.2">
      <c r="A1913" s="81">
        <v>53102102</v>
      </c>
      <c r="B1913" s="69" t="str">
        <f ca="1">IFERROR(INDEX(UNSPSCDes,MATCH(INDIRECT(ADDRESS(ROW(),COLUMN()-1,4)),UNSPSCCode,0)),"")</f>
        <v>Overoles o monos para hombre</v>
      </c>
      <c r="C1913" s="81" t="s">
        <v>1449</v>
      </c>
      <c r="D1913" s="81">
        <v>12</v>
      </c>
      <c r="E1913" s="71">
        <v>5500</v>
      </c>
      <c r="F1913" s="70">
        <f ca="1">INDIRECT(ADDRESS(ROW(),COLUMN()-2,4))*INDIRECT(ADDRESS(ROW(),COLUMN()-1,4))</f>
        <v>66000</v>
      </c>
      <c r="G1913" s="45"/>
      <c r="H1913" s="45"/>
      <c r="I1913" s="45"/>
      <c r="J1913" s="45"/>
    </row>
    <row r="1914" spans="1:10" ht="13.5" customHeight="1" x14ac:dyDescent="0.2">
      <c r="A1914" s="81">
        <v>53101604</v>
      </c>
      <c r="B1914" s="69" t="str">
        <f ca="1">IFERROR(INDEX(UNSPSCDes,MATCH(INDIRECT(ADDRESS(ROW(),COLUMN()-1,4)),UNSPSCCode,0)),"")</f>
        <v>Camisas o blusas para mujer</v>
      </c>
      <c r="C1914" s="81" t="s">
        <v>1449</v>
      </c>
      <c r="D1914" s="81">
        <v>12</v>
      </c>
      <c r="E1914" s="71">
        <v>5200</v>
      </c>
      <c r="F1914" s="70">
        <f ca="1">INDIRECT(ADDRESS(ROW(),COLUMN()-2,4))*INDIRECT(ADDRESS(ROW(),COLUMN()-1,4))</f>
        <v>62400</v>
      </c>
      <c r="G1914" s="45"/>
      <c r="H1914" s="45"/>
      <c r="I1914" s="45"/>
      <c r="J1914" s="45"/>
    </row>
    <row r="1915" spans="1:10" ht="13.5" customHeight="1" x14ac:dyDescent="0.2">
      <c r="A1915" s="81">
        <v>53101904</v>
      </c>
      <c r="B1915" s="69" t="str">
        <f ca="1">IFERROR(INDEX(UNSPSCDes,MATCH(INDIRECT(ADDRESS(ROW(),COLUMN()-1,4)),UNSPSCCode,0)),"")</f>
        <v>Trajes para mujer</v>
      </c>
      <c r="C1915" s="81" t="s">
        <v>1449</v>
      </c>
      <c r="D1915" s="81">
        <v>27</v>
      </c>
      <c r="E1915" s="71">
        <v>6500</v>
      </c>
      <c r="F1915" s="70">
        <f ca="1">INDIRECT(ADDRESS(ROW(),COLUMN()-2,4))*INDIRECT(ADDRESS(ROW(),COLUMN()-1,4))</f>
        <v>175500</v>
      </c>
      <c r="G1915" s="45"/>
      <c r="H1915" s="45"/>
      <c r="I1915" s="45"/>
      <c r="J1915" s="45"/>
    </row>
    <row r="1916" spans="1:10" ht="14.1" customHeight="1" x14ac:dyDescent="0.2">
      <c r="A1916" s="45"/>
      <c r="B1916" s="45"/>
      <c r="C1916" s="45"/>
      <c r="D1916" s="45"/>
      <c r="E1916" s="73" t="s">
        <v>12551</v>
      </c>
      <c r="F1916" s="74">
        <f ca="1">SUM(Table3104[MONTO TOTAL ESTIMADO])</f>
        <v>303900</v>
      </c>
      <c r="G1916" s="45"/>
      <c r="H1916" s="45" t="str">
        <f>C1906</f>
        <v>Bienes</v>
      </c>
      <c r="I1916" s="45" t="str">
        <f>E1906</f>
        <v>No</v>
      </c>
      <c r="J1916" s="45" t="str">
        <f>D1906</f>
        <v>Compras Menores</v>
      </c>
    </row>
    <row r="1917" spans="1:10" ht="14.1" customHeight="1" thickBot="1" x14ac:dyDescent="0.3"/>
    <row r="1918" spans="1:10" ht="33.75" customHeight="1" thickBot="1" x14ac:dyDescent="0.25">
      <c r="A1918" s="64" t="s">
        <v>16382</v>
      </c>
      <c r="B1918" s="64" t="s">
        <v>161</v>
      </c>
      <c r="C1918" s="64" t="s">
        <v>11725</v>
      </c>
      <c r="D1918" s="64" t="s">
        <v>14378</v>
      </c>
      <c r="E1918" s="64" t="s">
        <v>10961</v>
      </c>
      <c r="F1918" s="64" t="s">
        <v>11094</v>
      </c>
      <c r="G1918" s="45"/>
      <c r="H1918" s="45"/>
      <c r="I1918" s="45"/>
      <c r="J1918" s="45"/>
    </row>
    <row r="1919" spans="1:10" ht="13.5" customHeight="1" thickBot="1" x14ac:dyDescent="0.25">
      <c r="A1919" s="66" t="s">
        <v>18897</v>
      </c>
      <c r="B1919" s="66" t="s">
        <v>18898</v>
      </c>
      <c r="C1919" s="66" t="s">
        <v>17798</v>
      </c>
      <c r="D1919" s="66" t="s">
        <v>17483</v>
      </c>
      <c r="E1919" s="66" t="s">
        <v>17854</v>
      </c>
      <c r="F1919" s="66"/>
      <c r="G1919" s="45"/>
      <c r="H1919" s="45"/>
      <c r="I1919" s="45"/>
      <c r="J1919" s="45"/>
    </row>
    <row r="1920" spans="1:10" ht="14.1" customHeight="1" thickBot="1" x14ac:dyDescent="0.25">
      <c r="A1920" s="106" t="s">
        <v>14828</v>
      </c>
      <c r="B1920" s="67" t="s">
        <v>8528</v>
      </c>
      <c r="C1920" s="76">
        <v>43374</v>
      </c>
      <c r="D1920" s="106" t="s">
        <v>9385</v>
      </c>
      <c r="E1920" s="67" t="s">
        <v>13094</v>
      </c>
      <c r="F1920" s="66" t="s">
        <v>3080</v>
      </c>
      <c r="G1920" s="45"/>
      <c r="H1920" s="45"/>
      <c r="I1920" s="45"/>
      <c r="J1920" s="45"/>
    </row>
    <row r="1921" spans="1:10" ht="14.1" customHeight="1" thickBot="1" x14ac:dyDescent="0.25">
      <c r="A1921" s="107"/>
      <c r="B1921" s="67" t="s">
        <v>1786</v>
      </c>
      <c r="C1921" s="99">
        <f>IF(C1920="","",IF(AND(MONTH(C1920)&gt;=1,MONTH(C1920)&lt;=3),1,IF(AND(MONTH(C1920)&gt;=4,MONTH(C1920)&lt;=6),2,IF(AND(MONTH(C1920)&gt;=7,MONTH(C1920)&lt;=9),3,4))))</f>
        <v>4</v>
      </c>
      <c r="D1921" s="107"/>
      <c r="E1921" s="67" t="s">
        <v>2417</v>
      </c>
      <c r="F1921" s="66" t="s">
        <v>14449</v>
      </c>
      <c r="G1921" s="45"/>
      <c r="H1921" s="45"/>
      <c r="I1921" s="45"/>
      <c r="J1921" s="45"/>
    </row>
    <row r="1922" spans="1:10" ht="14.1" customHeight="1" thickBot="1" x14ac:dyDescent="0.25">
      <c r="A1922" s="107"/>
      <c r="B1922" s="67" t="s">
        <v>12943</v>
      </c>
      <c r="C1922" s="76">
        <v>43427</v>
      </c>
      <c r="D1922" s="107"/>
      <c r="E1922" s="67" t="s">
        <v>3073</v>
      </c>
      <c r="F1922" s="66" t="s">
        <v>4621</v>
      </c>
      <c r="G1922" s="45"/>
      <c r="H1922" s="45"/>
      <c r="I1922" s="45"/>
      <c r="J1922" s="45"/>
    </row>
    <row r="1923" spans="1:10" ht="14.1" customHeight="1" thickBot="1" x14ac:dyDescent="0.25">
      <c r="A1923" s="107"/>
      <c r="B1923" s="67" t="s">
        <v>1786</v>
      </c>
      <c r="C1923" s="99">
        <f>IF(C1922="","",IF(AND(MONTH(C1922)&gt;=1,MONTH(C1922)&lt;=3),1,IF(AND(MONTH(C1922)&gt;=4,MONTH(C1922)&lt;=6),2,IF(AND(MONTH(C1922)&gt;=7,MONTH(C1922)&lt;=9),3,4))))</f>
        <v>4</v>
      </c>
      <c r="D1923" s="107"/>
      <c r="E1923" s="67" t="s">
        <v>13193</v>
      </c>
      <c r="F1923" s="66" t="s">
        <v>4621</v>
      </c>
      <c r="G1923" s="45"/>
      <c r="H1923" s="45"/>
      <c r="I1923" s="45"/>
      <c r="J1923" s="45"/>
    </row>
    <row r="1924" spans="1:10" ht="14.1" customHeight="1" thickBot="1" x14ac:dyDescent="0.25">
      <c r="A1924" s="45"/>
      <c r="B1924" s="45"/>
      <c r="C1924" s="45"/>
      <c r="D1924" s="45"/>
      <c r="E1924" s="45"/>
      <c r="F1924" s="45"/>
      <c r="G1924" s="45"/>
      <c r="H1924" s="45"/>
      <c r="I1924" s="45"/>
      <c r="J1924" s="45"/>
    </row>
    <row r="1925" spans="1:10" ht="14.1" customHeight="1" thickBot="1" x14ac:dyDescent="0.25">
      <c r="A1925" s="72" t="s">
        <v>15735</v>
      </c>
      <c r="B1925" s="72" t="s">
        <v>16146</v>
      </c>
      <c r="C1925" s="72" t="s">
        <v>15641</v>
      </c>
      <c r="D1925" s="72" t="s">
        <v>15251</v>
      </c>
      <c r="E1925" s="72" t="s">
        <v>6932</v>
      </c>
      <c r="F1925" s="72" t="s">
        <v>15280</v>
      </c>
      <c r="G1925" s="45"/>
      <c r="H1925" s="45"/>
      <c r="I1925" s="45"/>
      <c r="J1925" s="45"/>
    </row>
    <row r="1926" spans="1:10" ht="13.5" customHeight="1" x14ac:dyDescent="0.2">
      <c r="A1926" s="81">
        <v>14111608</v>
      </c>
      <c r="B1926" s="69" t="str">
        <f ca="1">IFERROR(INDEX(UNSPSCDes,MATCH(INDIRECT(ADDRESS(ROW(),COLUMN()-1,4)),UNSPSCCode,0)),"")</f>
        <v>Certificados de regalo</v>
      </c>
      <c r="C1926" s="81" t="s">
        <v>1449</v>
      </c>
      <c r="D1926" s="81">
        <v>760</v>
      </c>
      <c r="E1926" s="71">
        <v>500</v>
      </c>
      <c r="F1926" s="70">
        <f ca="1">INDIRECT(ADDRESS(ROW(),COLUMN()-2,4))*INDIRECT(ADDRESS(ROW(),COLUMN()-1,4))</f>
        <v>380000</v>
      </c>
      <c r="G1926" s="45"/>
      <c r="H1926" s="45"/>
      <c r="I1926" s="45"/>
      <c r="J1926" s="45"/>
    </row>
    <row r="1927" spans="1:10" ht="13.5" customHeight="1" x14ac:dyDescent="0.2">
      <c r="A1927" s="81">
        <v>14111608</v>
      </c>
      <c r="B1927" s="69" t="str">
        <f ca="1">IFERROR(INDEX(UNSPSCDes,MATCH(INDIRECT(ADDRESS(ROW(),COLUMN()-1,4)),UNSPSCCode,0)),"")</f>
        <v>Certificados de regalo</v>
      </c>
      <c r="C1927" s="81" t="s">
        <v>1449</v>
      </c>
      <c r="D1927" s="81">
        <v>420</v>
      </c>
      <c r="E1927" s="71">
        <v>1000</v>
      </c>
      <c r="F1927" s="70">
        <f ca="1">INDIRECT(ADDRESS(ROW(),COLUMN()-2,4))*INDIRECT(ADDRESS(ROW(),COLUMN()-1,4))</f>
        <v>420000</v>
      </c>
      <c r="G1927" s="45"/>
      <c r="H1927" s="45"/>
      <c r="I1927" s="45"/>
      <c r="J1927" s="45"/>
    </row>
    <row r="1928" spans="1:10" ht="14.1" customHeight="1" x14ac:dyDescent="0.2">
      <c r="A1928" s="45"/>
      <c r="B1928" s="45"/>
      <c r="C1928" s="45"/>
      <c r="D1928" s="45"/>
      <c r="E1928" s="73" t="s">
        <v>12551</v>
      </c>
      <c r="F1928" s="74">
        <f ca="1">SUM(Table327[MONTO TOTAL ESTIMADO])</f>
        <v>800000</v>
      </c>
      <c r="G1928" s="45"/>
      <c r="H1928" s="45" t="str">
        <f>C1919</f>
        <v>Bienes</v>
      </c>
      <c r="I1928" s="45" t="str">
        <f>E1919</f>
        <v>No</v>
      </c>
      <c r="J1928" s="45" t="str">
        <f>D1919</f>
        <v>Compras Menores</v>
      </c>
    </row>
    <row r="1929" spans="1:10" ht="14.1" customHeight="1" thickBot="1" x14ac:dyDescent="0.3"/>
    <row r="1930" spans="1:10" ht="33.75" customHeight="1" thickBot="1" x14ac:dyDescent="0.25">
      <c r="A1930" s="64" t="s">
        <v>16382</v>
      </c>
      <c r="B1930" s="64" t="s">
        <v>161</v>
      </c>
      <c r="C1930" s="64" t="s">
        <v>11725</v>
      </c>
      <c r="D1930" s="64" t="s">
        <v>14378</v>
      </c>
      <c r="E1930" s="64" t="s">
        <v>10961</v>
      </c>
      <c r="F1930" s="64" t="s">
        <v>11094</v>
      </c>
      <c r="G1930" s="45"/>
      <c r="H1930" s="45"/>
      <c r="I1930" s="45"/>
      <c r="J1930" s="45"/>
    </row>
    <row r="1931" spans="1:10" ht="13.5" customHeight="1" thickBot="1" x14ac:dyDescent="0.25">
      <c r="A1931" s="66" t="s">
        <v>18899</v>
      </c>
      <c r="B1931" s="66" t="s">
        <v>18900</v>
      </c>
      <c r="C1931" s="66" t="s">
        <v>6798</v>
      </c>
      <c r="D1931" s="66" t="s">
        <v>17483</v>
      </c>
      <c r="E1931" s="66" t="s">
        <v>17854</v>
      </c>
      <c r="F1931" s="66"/>
      <c r="G1931" s="45"/>
      <c r="H1931" s="45"/>
      <c r="I1931" s="45"/>
      <c r="J1931" s="45"/>
    </row>
    <row r="1932" spans="1:10" ht="14.1" customHeight="1" thickBot="1" x14ac:dyDescent="0.25">
      <c r="A1932" s="106" t="s">
        <v>14828</v>
      </c>
      <c r="B1932" s="67" t="s">
        <v>8528</v>
      </c>
      <c r="C1932" s="76">
        <v>43201</v>
      </c>
      <c r="D1932" s="106" t="s">
        <v>9385</v>
      </c>
      <c r="E1932" s="67" t="s">
        <v>13094</v>
      </c>
      <c r="F1932" s="66" t="s">
        <v>3080</v>
      </c>
      <c r="G1932" s="45"/>
      <c r="H1932" s="45"/>
      <c r="I1932" s="45"/>
      <c r="J1932" s="45"/>
    </row>
    <row r="1933" spans="1:10" ht="14.1" customHeight="1" thickBot="1" x14ac:dyDescent="0.25">
      <c r="A1933" s="107"/>
      <c r="B1933" s="67" t="s">
        <v>1786</v>
      </c>
      <c r="C1933" s="99">
        <f>IF(C1932="","",IF(AND(MONTH(C1932)&gt;=1,MONTH(C1932)&lt;=3),1,IF(AND(MONTH(C1932)&gt;=4,MONTH(C1932)&lt;=6),2,IF(AND(MONTH(C1932)&gt;=7,MONTH(C1932)&lt;=9),3,4))))</f>
        <v>2</v>
      </c>
      <c r="D1933" s="107"/>
      <c r="E1933" s="67" t="s">
        <v>2417</v>
      </c>
      <c r="F1933" s="66" t="s">
        <v>14449</v>
      </c>
      <c r="G1933" s="45"/>
      <c r="H1933" s="45"/>
      <c r="I1933" s="45"/>
      <c r="J1933" s="45"/>
    </row>
    <row r="1934" spans="1:10" ht="14.1" customHeight="1" thickBot="1" x14ac:dyDescent="0.25">
      <c r="A1934" s="107"/>
      <c r="B1934" s="67" t="s">
        <v>12943</v>
      </c>
      <c r="C1934" s="76">
        <v>43252</v>
      </c>
      <c r="D1934" s="107"/>
      <c r="E1934" s="67" t="s">
        <v>3073</v>
      </c>
      <c r="F1934" s="66" t="s">
        <v>4621</v>
      </c>
      <c r="G1934" s="45"/>
      <c r="H1934" s="45"/>
      <c r="I1934" s="45"/>
      <c r="J1934" s="45"/>
    </row>
    <row r="1935" spans="1:10" ht="14.1" customHeight="1" thickBot="1" x14ac:dyDescent="0.25">
      <c r="A1935" s="107"/>
      <c r="B1935" s="67" t="s">
        <v>1786</v>
      </c>
      <c r="C1935" s="99">
        <f>IF(C1934="","",IF(AND(MONTH(C1934)&gt;=1,MONTH(C1934)&lt;=3),1,IF(AND(MONTH(C1934)&gt;=4,MONTH(C1934)&lt;=6),2,IF(AND(MONTH(C1934)&gt;=7,MONTH(C1934)&lt;=9),3,4))))</f>
        <v>2</v>
      </c>
      <c r="D1935" s="107"/>
      <c r="E1935" s="67" t="s">
        <v>13193</v>
      </c>
      <c r="F1935" s="66" t="s">
        <v>4621</v>
      </c>
      <c r="G1935" s="45"/>
      <c r="H1935" s="45"/>
      <c r="I1935" s="45"/>
      <c r="J1935" s="45"/>
    </row>
    <row r="1936" spans="1:10" ht="14.1" customHeight="1" thickBot="1" x14ac:dyDescent="0.25">
      <c r="A1936" s="45"/>
      <c r="B1936" s="45"/>
      <c r="C1936" s="45"/>
      <c r="D1936" s="45"/>
      <c r="E1936" s="45"/>
      <c r="F1936" s="45"/>
      <c r="G1936" s="45"/>
      <c r="H1936" s="45"/>
      <c r="I1936" s="45"/>
      <c r="J1936" s="45"/>
    </row>
    <row r="1937" spans="1:16384" ht="14.1" customHeight="1" thickBot="1" x14ac:dyDescent="0.25">
      <c r="A1937" s="72" t="s">
        <v>15735</v>
      </c>
      <c r="B1937" s="72" t="s">
        <v>16146</v>
      </c>
      <c r="C1937" s="72" t="s">
        <v>15641</v>
      </c>
      <c r="D1937" s="72" t="s">
        <v>15251</v>
      </c>
      <c r="E1937" s="72" t="s">
        <v>6932</v>
      </c>
      <c r="F1937" s="72" t="s">
        <v>15280</v>
      </c>
      <c r="G1937" s="45"/>
      <c r="H1937" s="45"/>
      <c r="I1937" s="45"/>
      <c r="J1937" s="45"/>
    </row>
    <row r="1938" spans="1:16384" ht="13.5" customHeight="1" x14ac:dyDescent="0.2">
      <c r="A1938" s="81">
        <v>73121504</v>
      </c>
      <c r="B1938" s="69" t="str">
        <f ca="1">IFERROR(INDEX(UNSPSCDes,MATCH(INDIRECT(ADDRESS(ROW(),COLUMN()-1,4)),UNSPSCCode,0)),"")</f>
        <v>Servicios de fabricación de hierro o acero</v>
      </c>
      <c r="C1938" s="81" t="s">
        <v>1449</v>
      </c>
      <c r="D1938" s="81">
        <v>1</v>
      </c>
      <c r="E1938" s="71">
        <v>232000</v>
      </c>
      <c r="F1938" s="70">
        <f ca="1">INDIRECT(ADDRESS(ROW(),COLUMN()-2,4))*INDIRECT(ADDRESS(ROW(),COLUMN()-1,4))</f>
        <v>232000</v>
      </c>
      <c r="G1938" s="45"/>
      <c r="H1938" s="45"/>
      <c r="I1938" s="45"/>
      <c r="J1938" s="45"/>
    </row>
    <row r="1939" spans="1:16384" ht="13.5" customHeight="1" x14ac:dyDescent="0.2">
      <c r="A1939" s="81">
        <v>30171505</v>
      </c>
      <c r="B1939" s="69" t="str">
        <f ca="1">IFERROR(INDEX(UNSPSCDes,MATCH(INDIRECT(ADDRESS(ROW(),COLUMN()-1,4)),UNSPSCCode,0)),"")</f>
        <v>Puertas de metal</v>
      </c>
      <c r="C1939" s="81" t="s">
        <v>1449</v>
      </c>
      <c r="D1939" s="81">
        <v>1</v>
      </c>
      <c r="E1939" s="71">
        <v>17000</v>
      </c>
      <c r="F1939" s="70">
        <f ca="1">INDIRECT(ADDRESS(ROW(),COLUMN()-2,4))*INDIRECT(ADDRESS(ROW(),COLUMN()-1,4))</f>
        <v>17000</v>
      </c>
      <c r="G1939" s="45"/>
      <c r="H1939" s="45"/>
      <c r="I1939" s="45"/>
      <c r="J1939" s="45"/>
    </row>
    <row r="1940" spans="1:16384" ht="13.5" customHeight="1" x14ac:dyDescent="0.2">
      <c r="A1940" s="81">
        <v>30171503</v>
      </c>
      <c r="B1940" s="69" t="str">
        <f ca="1">IFERROR(INDEX(UNSPSCDes,MATCH(INDIRECT(ADDRESS(ROW(),COLUMN()-1,4)),UNSPSCCode,0)),"")</f>
        <v>Puertas rodantes</v>
      </c>
      <c r="C1940" s="81" t="s">
        <v>1449</v>
      </c>
      <c r="D1940" s="81">
        <v>1</v>
      </c>
      <c r="E1940" s="71">
        <v>14000</v>
      </c>
      <c r="F1940" s="70">
        <f ca="1">INDIRECT(ADDRESS(ROW(),COLUMN()-2,4))*INDIRECT(ADDRESS(ROW(),COLUMN()-1,4))</f>
        <v>14000</v>
      </c>
      <c r="G1940" s="45"/>
      <c r="H1940" s="45"/>
      <c r="I1940" s="45"/>
      <c r="J1940" s="45"/>
    </row>
    <row r="1941" spans="1:16384" ht="13.5" customHeight="1" x14ac:dyDescent="0.2">
      <c r="A1941" s="81">
        <v>30161901</v>
      </c>
      <c r="B1941" s="69" t="str">
        <f ca="1">IFERROR(INDEX(UNSPSCDes,MATCH(INDIRECT(ADDRESS(ROW(),COLUMN()-1,4)),UNSPSCCode,0)),"")</f>
        <v>Puertas de rejilla</v>
      </c>
      <c r="C1941" s="81" t="s">
        <v>1449</v>
      </c>
      <c r="D1941" s="81">
        <v>1</v>
      </c>
      <c r="E1941" s="71">
        <v>12000</v>
      </c>
      <c r="F1941" s="70">
        <f ca="1">INDIRECT(ADDRESS(ROW(),COLUMN()-2,4))*INDIRECT(ADDRESS(ROW(),COLUMN()-1,4))</f>
        <v>12000</v>
      </c>
      <c r="G1941" s="45"/>
      <c r="H1941" s="45"/>
      <c r="I1941" s="45"/>
      <c r="J1941" s="45"/>
    </row>
    <row r="1942" spans="1:16384" ht="13.5" customHeight="1" x14ac:dyDescent="0.2">
      <c r="A1942" s="81">
        <v>30151901</v>
      </c>
      <c r="B1942" s="69" t="str">
        <f ca="1">IFERROR(INDEX(UNSPSCDes,MATCH(INDIRECT(ADDRESS(ROW(),COLUMN()-1,4)),UNSPSCCode,0)),"")</f>
        <v>Toldos</v>
      </c>
      <c r="C1942" s="81" t="s">
        <v>1449</v>
      </c>
      <c r="D1942" s="81">
        <v>1</v>
      </c>
      <c r="E1942" s="71">
        <v>25000</v>
      </c>
      <c r="F1942" s="70">
        <f ca="1">INDIRECT(ADDRESS(ROW(),COLUMN()-2,4))*INDIRECT(ADDRESS(ROW(),COLUMN()-1,4))</f>
        <v>25000</v>
      </c>
      <c r="G1942" s="45"/>
      <c r="H1942" s="45"/>
      <c r="I1942" s="45"/>
      <c r="J1942" s="45"/>
    </row>
    <row r="1943" spans="1:16384" ht="14.1" customHeight="1" x14ac:dyDescent="0.2">
      <c r="A1943" s="45"/>
      <c r="B1943" s="45"/>
      <c r="C1943" s="45"/>
      <c r="D1943" s="45"/>
      <c r="E1943" s="73" t="s">
        <v>12551</v>
      </c>
      <c r="F1943" s="74">
        <f ca="1">SUM(Table363[MONTO TOTAL ESTIMADO])</f>
        <v>300000</v>
      </c>
      <c r="G1943" s="45"/>
      <c r="H1943" s="45" t="str">
        <f>C1931</f>
        <v>Servicios</v>
      </c>
      <c r="I1943" s="45" t="str">
        <f>E1931</f>
        <v>No</v>
      </c>
      <c r="J1943" s="45" t="str">
        <f>D1931</f>
        <v>Compras Menores</v>
      </c>
    </row>
    <row r="1944" spans="1:16384" ht="14.1" customHeight="1" thickBot="1" x14ac:dyDescent="0.3">
      <c r="A1944" s="101"/>
      <c r="B1944" s="101"/>
      <c r="C1944" s="101"/>
      <c r="D1944" s="101"/>
      <c r="E1944" s="101"/>
      <c r="F1944" s="101"/>
      <c r="G1944" s="101"/>
      <c r="H1944" s="101"/>
      <c r="I1944" s="101"/>
      <c r="J1944" s="101"/>
      <c r="K1944" s="101"/>
      <c r="L1944" s="101"/>
      <c r="M1944" s="101"/>
      <c r="N1944" s="101"/>
      <c r="O1944" s="101"/>
      <c r="P1944" s="101"/>
      <c r="Q1944" s="101"/>
      <c r="R1944" s="101"/>
      <c r="S1944" s="101"/>
      <c r="T1944" s="101"/>
      <c r="U1944" s="101"/>
      <c r="V1944" s="101"/>
      <c r="W1944" s="101"/>
      <c r="X1944" s="101"/>
      <c r="Y1944" s="101"/>
      <c r="Z1944" s="101"/>
      <c r="AA1944" s="101"/>
      <c r="AB1944" s="101"/>
      <c r="AC1944" s="101"/>
      <c r="AD1944" s="101"/>
      <c r="AE1944" s="101"/>
      <c r="AF1944" s="101"/>
      <c r="AG1944" s="101"/>
      <c r="AH1944" s="101"/>
      <c r="AI1944" s="101"/>
      <c r="AJ1944" s="101"/>
      <c r="AK1944" s="101"/>
      <c r="AL1944" s="101"/>
      <c r="AM1944" s="101"/>
      <c r="AN1944" s="101"/>
      <c r="AO1944" s="101"/>
      <c r="AP1944" s="101"/>
      <c r="AQ1944" s="101"/>
      <c r="AR1944" s="101"/>
      <c r="AS1944" s="101"/>
      <c r="AT1944" s="101"/>
      <c r="AU1944" s="101"/>
      <c r="AV1944" s="101"/>
      <c r="AW1944" s="101"/>
      <c r="AX1944" s="101"/>
      <c r="AY1944" s="101"/>
      <c r="AZ1944" s="101"/>
      <c r="BA1944" s="101"/>
      <c r="BB1944" s="101"/>
      <c r="BC1944" s="101"/>
      <c r="BD1944" s="101"/>
      <c r="BE1944" s="101"/>
      <c r="BF1944" s="101"/>
      <c r="BG1944" s="101"/>
      <c r="BH1944" s="101"/>
      <c r="BI1944" s="101"/>
      <c r="BJ1944" s="101"/>
      <c r="BK1944" s="101"/>
      <c r="BL1944" s="101"/>
      <c r="BM1944" s="101"/>
      <c r="BN1944" s="101"/>
      <c r="BO1944" s="101"/>
      <c r="BP1944" s="101"/>
      <c r="BQ1944" s="101"/>
      <c r="BR1944" s="101"/>
      <c r="BS1944" s="101"/>
      <c r="BT1944" s="101"/>
      <c r="BU1944" s="101"/>
      <c r="BV1944" s="101"/>
      <c r="BW1944" s="101"/>
      <c r="BX1944" s="101"/>
      <c r="BY1944" s="101"/>
      <c r="BZ1944" s="101"/>
      <c r="CA1944" s="101"/>
      <c r="CB1944" s="101"/>
      <c r="CC1944" s="101"/>
      <c r="CD1944" s="101"/>
      <c r="CE1944" s="101"/>
      <c r="CF1944" s="101"/>
      <c r="CG1944" s="101"/>
      <c r="CH1944" s="101"/>
      <c r="CI1944" s="101"/>
      <c r="CJ1944" s="101"/>
      <c r="CK1944" s="101"/>
      <c r="CL1944" s="101"/>
      <c r="CM1944" s="101"/>
      <c r="CN1944" s="101"/>
      <c r="CO1944" s="101"/>
      <c r="CP1944" s="101"/>
      <c r="CQ1944" s="101"/>
      <c r="CR1944" s="101"/>
      <c r="CS1944" s="101"/>
      <c r="CT1944" s="101"/>
      <c r="CU1944" s="101"/>
      <c r="CV1944" s="101"/>
      <c r="CW1944" s="101"/>
      <c r="CX1944" s="101"/>
      <c r="CY1944" s="101"/>
      <c r="CZ1944" s="101"/>
      <c r="DA1944" s="101"/>
      <c r="DB1944" s="101"/>
      <c r="DC1944" s="101"/>
      <c r="DD1944" s="101"/>
      <c r="DE1944" s="101"/>
      <c r="DF1944" s="101"/>
      <c r="DG1944" s="101"/>
      <c r="DH1944" s="101"/>
      <c r="DI1944" s="101"/>
      <c r="DJ1944" s="101"/>
      <c r="DK1944" s="101"/>
      <c r="DL1944" s="101"/>
      <c r="DM1944" s="101"/>
      <c r="DN1944" s="101"/>
      <c r="DO1944" s="101"/>
      <c r="DP1944" s="101"/>
      <c r="DQ1944" s="101"/>
      <c r="DR1944" s="101"/>
      <c r="DS1944" s="101"/>
      <c r="DT1944" s="101"/>
      <c r="DU1944" s="101"/>
      <c r="DV1944" s="101"/>
      <c r="DW1944" s="101"/>
      <c r="DX1944" s="101"/>
      <c r="DY1944" s="101"/>
      <c r="DZ1944" s="101"/>
      <c r="EA1944" s="101"/>
      <c r="EB1944" s="101"/>
      <c r="EC1944" s="101"/>
      <c r="ED1944" s="101"/>
      <c r="EE1944" s="101"/>
      <c r="EF1944" s="101"/>
      <c r="EG1944" s="101"/>
      <c r="EH1944" s="101"/>
      <c r="EI1944" s="101"/>
      <c r="EJ1944" s="101"/>
      <c r="EK1944" s="101"/>
      <c r="EL1944" s="101"/>
      <c r="EM1944" s="101"/>
      <c r="EN1944" s="101"/>
      <c r="EO1944" s="101"/>
      <c r="EP1944" s="101"/>
      <c r="EQ1944" s="101"/>
      <c r="ER1944" s="101"/>
      <c r="ES1944" s="101"/>
      <c r="ET1944" s="101"/>
      <c r="EU1944" s="101"/>
      <c r="EV1944" s="101"/>
      <c r="EW1944" s="101"/>
      <c r="EX1944" s="101"/>
      <c r="EY1944" s="101"/>
      <c r="EZ1944" s="101"/>
      <c r="FA1944" s="101"/>
      <c r="FB1944" s="101"/>
      <c r="FC1944" s="101"/>
      <c r="FD1944" s="101"/>
      <c r="FE1944" s="101"/>
      <c r="FF1944" s="101"/>
      <c r="FG1944" s="101"/>
      <c r="FH1944" s="101"/>
      <c r="FI1944" s="101"/>
      <c r="FJ1944" s="101"/>
      <c r="FK1944" s="101"/>
      <c r="FL1944" s="101"/>
      <c r="FM1944" s="101"/>
      <c r="FN1944" s="101"/>
      <c r="FO1944" s="101"/>
      <c r="FP1944" s="101"/>
      <c r="FQ1944" s="101"/>
      <c r="FR1944" s="101"/>
      <c r="FS1944" s="101"/>
      <c r="FT1944" s="101"/>
      <c r="FU1944" s="101"/>
      <c r="FV1944" s="101"/>
      <c r="FW1944" s="101"/>
      <c r="FX1944" s="101"/>
      <c r="FY1944" s="101"/>
      <c r="FZ1944" s="101"/>
      <c r="GA1944" s="101"/>
      <c r="GB1944" s="101"/>
      <c r="GC1944" s="101"/>
      <c r="GD1944" s="101"/>
      <c r="GE1944" s="101"/>
      <c r="GF1944" s="101"/>
      <c r="GG1944" s="101"/>
      <c r="GH1944" s="101"/>
      <c r="GI1944" s="101"/>
      <c r="GJ1944" s="101"/>
      <c r="GK1944" s="101"/>
      <c r="GL1944" s="101"/>
      <c r="GM1944" s="101"/>
      <c r="GN1944" s="101"/>
      <c r="GO1944" s="101"/>
      <c r="GP1944" s="101"/>
      <c r="GQ1944" s="101"/>
      <c r="GR1944" s="101"/>
      <c r="GS1944" s="101"/>
      <c r="GT1944" s="101"/>
      <c r="GU1944" s="101"/>
      <c r="GV1944" s="101"/>
      <c r="GW1944" s="101"/>
      <c r="GX1944" s="101"/>
      <c r="GY1944" s="101"/>
      <c r="GZ1944" s="101"/>
      <c r="HA1944" s="101"/>
      <c r="HB1944" s="101"/>
      <c r="HC1944" s="101"/>
      <c r="HD1944" s="101"/>
      <c r="HE1944" s="101"/>
      <c r="HF1944" s="101"/>
      <c r="HG1944" s="101"/>
      <c r="HH1944" s="101"/>
      <c r="HI1944" s="101"/>
      <c r="HJ1944" s="101"/>
      <c r="HK1944" s="101"/>
      <c r="HL1944" s="101"/>
      <c r="HM1944" s="101"/>
      <c r="HN1944" s="101"/>
      <c r="HO1944" s="101"/>
      <c r="HP1944" s="101"/>
      <c r="HQ1944" s="101"/>
      <c r="HR1944" s="101"/>
      <c r="HS1944" s="101"/>
      <c r="HT1944" s="101"/>
      <c r="HU1944" s="101"/>
      <c r="HV1944" s="101"/>
      <c r="HW1944" s="101"/>
      <c r="HX1944" s="101"/>
      <c r="HY1944" s="101"/>
      <c r="HZ1944" s="101"/>
      <c r="IA1944" s="101"/>
      <c r="IB1944" s="101"/>
      <c r="IC1944" s="101"/>
      <c r="ID1944" s="101"/>
      <c r="IE1944" s="101"/>
      <c r="IF1944" s="101"/>
      <c r="IG1944" s="101"/>
      <c r="IH1944" s="101"/>
      <c r="II1944" s="101"/>
      <c r="IJ1944" s="101"/>
      <c r="IK1944" s="101"/>
      <c r="IL1944" s="101"/>
      <c r="IM1944" s="101"/>
      <c r="IN1944" s="101"/>
      <c r="IO1944" s="101"/>
      <c r="IP1944" s="101"/>
      <c r="IQ1944" s="101"/>
      <c r="IR1944" s="101"/>
      <c r="IS1944" s="101"/>
      <c r="IT1944" s="101"/>
      <c r="IU1944" s="101"/>
      <c r="IV1944" s="101"/>
      <c r="IW1944" s="101"/>
      <c r="IX1944" s="101"/>
      <c r="IY1944" s="101"/>
      <c r="IZ1944" s="101"/>
      <c r="JA1944" s="101"/>
      <c r="JB1944" s="101"/>
      <c r="JC1944" s="101"/>
      <c r="JD1944" s="101"/>
      <c r="JE1944" s="101"/>
      <c r="JF1944" s="101"/>
      <c r="JG1944" s="101"/>
      <c r="JH1944" s="101"/>
      <c r="JI1944" s="101"/>
      <c r="JJ1944" s="101"/>
      <c r="JK1944" s="101"/>
      <c r="JL1944" s="101"/>
      <c r="JM1944" s="101"/>
      <c r="JN1944" s="101"/>
      <c r="JO1944" s="101"/>
      <c r="JP1944" s="101"/>
      <c r="JQ1944" s="101"/>
      <c r="JR1944" s="101"/>
      <c r="JS1944" s="101"/>
      <c r="JT1944" s="101"/>
      <c r="JU1944" s="101"/>
      <c r="JV1944" s="101"/>
      <c r="JW1944" s="101"/>
      <c r="JX1944" s="101"/>
      <c r="JY1944" s="101"/>
      <c r="JZ1944" s="101"/>
      <c r="KA1944" s="101"/>
      <c r="KB1944" s="101"/>
      <c r="KC1944" s="101"/>
      <c r="KD1944" s="101"/>
      <c r="KE1944" s="101"/>
      <c r="KF1944" s="101"/>
      <c r="KG1944" s="101"/>
      <c r="KH1944" s="101"/>
      <c r="KI1944" s="101"/>
      <c r="KJ1944" s="101"/>
      <c r="KK1944" s="101"/>
      <c r="KL1944" s="101"/>
      <c r="KM1944" s="101"/>
      <c r="KN1944" s="101"/>
      <c r="KO1944" s="101"/>
      <c r="KP1944" s="101"/>
      <c r="KQ1944" s="101"/>
      <c r="KR1944" s="101"/>
      <c r="KS1944" s="101"/>
      <c r="KT1944" s="101"/>
      <c r="KU1944" s="101"/>
      <c r="KV1944" s="101"/>
      <c r="KW1944" s="101"/>
      <c r="KX1944" s="101"/>
      <c r="KY1944" s="101"/>
      <c r="KZ1944" s="101"/>
      <c r="LA1944" s="101"/>
      <c r="LB1944" s="101"/>
      <c r="LC1944" s="101"/>
      <c r="LD1944" s="101"/>
      <c r="LE1944" s="101"/>
      <c r="LF1944" s="101"/>
      <c r="LG1944" s="101"/>
      <c r="LH1944" s="101"/>
      <c r="LI1944" s="101"/>
      <c r="LJ1944" s="101"/>
      <c r="LK1944" s="101"/>
      <c r="LL1944" s="101"/>
      <c r="LM1944" s="101"/>
      <c r="LN1944" s="101"/>
      <c r="LO1944" s="101"/>
      <c r="LP1944" s="101"/>
      <c r="LQ1944" s="101"/>
      <c r="LR1944" s="101"/>
      <c r="LS1944" s="101"/>
      <c r="LT1944" s="101"/>
      <c r="LU1944" s="101"/>
      <c r="LV1944" s="101"/>
      <c r="LW1944" s="101"/>
      <c r="LX1944" s="101"/>
      <c r="LY1944" s="101"/>
      <c r="LZ1944" s="101"/>
      <c r="MA1944" s="101"/>
      <c r="MB1944" s="101"/>
      <c r="MC1944" s="101"/>
      <c r="MD1944" s="101"/>
      <c r="ME1944" s="101"/>
      <c r="MF1944" s="101"/>
      <c r="MG1944" s="101"/>
      <c r="MH1944" s="101"/>
      <c r="MI1944" s="101"/>
      <c r="MJ1944" s="101"/>
      <c r="MK1944" s="101"/>
      <c r="ML1944" s="101"/>
      <c r="MM1944" s="101"/>
      <c r="MN1944" s="101"/>
      <c r="MO1944" s="101"/>
      <c r="MP1944" s="101"/>
      <c r="MQ1944" s="101"/>
      <c r="MR1944" s="101"/>
      <c r="MS1944" s="101"/>
      <c r="MT1944" s="101"/>
      <c r="MU1944" s="101"/>
      <c r="MV1944" s="101"/>
      <c r="MW1944" s="101"/>
      <c r="MX1944" s="101"/>
      <c r="MY1944" s="101"/>
      <c r="MZ1944" s="101"/>
      <c r="NA1944" s="101"/>
      <c r="NB1944" s="101"/>
      <c r="NC1944" s="101"/>
      <c r="ND1944" s="101"/>
      <c r="NE1944" s="101"/>
      <c r="NF1944" s="101"/>
      <c r="NG1944" s="101"/>
      <c r="NH1944" s="101"/>
      <c r="NI1944" s="101"/>
      <c r="NJ1944" s="101"/>
      <c r="NK1944" s="101"/>
      <c r="NL1944" s="101"/>
      <c r="NM1944" s="101"/>
      <c r="NN1944" s="101"/>
      <c r="NO1944" s="101"/>
      <c r="NP1944" s="101"/>
      <c r="NQ1944" s="101"/>
      <c r="NR1944" s="101"/>
      <c r="NS1944" s="101"/>
      <c r="NT1944" s="101"/>
      <c r="NU1944" s="101"/>
      <c r="NV1944" s="101"/>
      <c r="NW1944" s="101"/>
      <c r="NX1944" s="101"/>
      <c r="NY1944" s="101"/>
      <c r="NZ1944" s="101"/>
      <c r="OA1944" s="101"/>
      <c r="OB1944" s="101"/>
      <c r="OC1944" s="101"/>
      <c r="OD1944" s="101"/>
      <c r="OE1944" s="101"/>
      <c r="OF1944" s="101"/>
      <c r="OG1944" s="101"/>
      <c r="OH1944" s="101"/>
      <c r="OI1944" s="101"/>
      <c r="OJ1944" s="101"/>
      <c r="OK1944" s="101"/>
      <c r="OL1944" s="101"/>
      <c r="OM1944" s="101"/>
      <c r="ON1944" s="101"/>
      <c r="OO1944" s="101"/>
      <c r="OP1944" s="101"/>
      <c r="OQ1944" s="101"/>
      <c r="OR1944" s="101"/>
      <c r="OS1944" s="101"/>
      <c r="OT1944" s="101"/>
      <c r="OU1944" s="101"/>
      <c r="OV1944" s="101"/>
      <c r="OW1944" s="101"/>
      <c r="OX1944" s="101"/>
      <c r="OY1944" s="101"/>
      <c r="OZ1944" s="101"/>
      <c r="PA1944" s="101"/>
      <c r="PB1944" s="101"/>
      <c r="PC1944" s="101"/>
      <c r="PD1944" s="101"/>
      <c r="PE1944" s="101"/>
      <c r="PF1944" s="101"/>
      <c r="PG1944" s="101"/>
      <c r="PH1944" s="101"/>
      <c r="PI1944" s="101"/>
      <c r="PJ1944" s="101"/>
      <c r="PK1944" s="101"/>
      <c r="PL1944" s="101"/>
      <c r="PM1944" s="101"/>
      <c r="PN1944" s="101"/>
      <c r="PO1944" s="101"/>
      <c r="PP1944" s="101"/>
      <c r="PQ1944" s="101"/>
      <c r="PR1944" s="101"/>
      <c r="PS1944" s="101"/>
      <c r="PT1944" s="101"/>
      <c r="PU1944" s="101"/>
      <c r="PV1944" s="101"/>
      <c r="PW1944" s="101"/>
      <c r="PX1944" s="101"/>
      <c r="PY1944" s="101"/>
      <c r="PZ1944" s="101"/>
      <c r="QA1944" s="101"/>
      <c r="QB1944" s="101"/>
      <c r="QC1944" s="101"/>
      <c r="QD1944" s="101"/>
      <c r="QE1944" s="101"/>
      <c r="QF1944" s="101"/>
      <c r="QG1944" s="101"/>
      <c r="QH1944" s="101"/>
      <c r="QI1944" s="101"/>
      <c r="QJ1944" s="101"/>
      <c r="QK1944" s="101"/>
      <c r="QL1944" s="101"/>
      <c r="QM1944" s="101"/>
      <c r="QN1944" s="101"/>
      <c r="QO1944" s="101"/>
      <c r="QP1944" s="101"/>
      <c r="QQ1944" s="101"/>
      <c r="QR1944" s="101"/>
      <c r="QS1944" s="101"/>
      <c r="QT1944" s="101"/>
      <c r="QU1944" s="101"/>
      <c r="QV1944" s="101"/>
      <c r="QW1944" s="101"/>
      <c r="QX1944" s="101"/>
      <c r="QY1944" s="101"/>
      <c r="QZ1944" s="101"/>
      <c r="RA1944" s="101"/>
      <c r="RB1944" s="101"/>
      <c r="RC1944" s="101"/>
      <c r="RD1944" s="101"/>
      <c r="RE1944" s="101"/>
      <c r="RF1944" s="101"/>
      <c r="RG1944" s="101"/>
      <c r="RH1944" s="101"/>
      <c r="RI1944" s="101"/>
      <c r="RJ1944" s="101"/>
      <c r="RK1944" s="101"/>
      <c r="RL1944" s="101"/>
      <c r="RM1944" s="101"/>
      <c r="RN1944" s="101"/>
      <c r="RO1944" s="101"/>
      <c r="RP1944" s="101"/>
      <c r="RQ1944" s="101"/>
      <c r="RR1944" s="101"/>
      <c r="RS1944" s="101"/>
      <c r="RT1944" s="101"/>
      <c r="RU1944" s="101"/>
      <c r="RV1944" s="101"/>
      <c r="RW1944" s="101"/>
      <c r="RX1944" s="101"/>
      <c r="RY1944" s="101"/>
      <c r="RZ1944" s="101"/>
      <c r="SA1944" s="101"/>
      <c r="SB1944" s="101"/>
      <c r="SC1944" s="101"/>
      <c r="SD1944" s="101"/>
      <c r="SE1944" s="101"/>
      <c r="SF1944" s="101"/>
      <c r="SG1944" s="101"/>
      <c r="SH1944" s="101"/>
      <c r="SI1944" s="101"/>
      <c r="SJ1944" s="101"/>
      <c r="SK1944" s="101"/>
      <c r="SL1944" s="101"/>
      <c r="SM1944" s="101"/>
      <c r="SN1944" s="101"/>
      <c r="SO1944" s="101"/>
      <c r="SP1944" s="101"/>
      <c r="SQ1944" s="101"/>
      <c r="SR1944" s="101"/>
      <c r="SS1944" s="101"/>
      <c r="ST1944" s="101"/>
      <c r="SU1944" s="101"/>
      <c r="SV1944" s="101"/>
      <c r="SW1944" s="101"/>
      <c r="SX1944" s="101"/>
      <c r="SY1944" s="101"/>
      <c r="SZ1944" s="101"/>
      <c r="TA1944" s="101"/>
      <c r="TB1944" s="101"/>
      <c r="TC1944" s="101"/>
      <c r="TD1944" s="101"/>
      <c r="TE1944" s="101"/>
      <c r="TF1944" s="101"/>
      <c r="TG1944" s="101"/>
      <c r="TH1944" s="101"/>
      <c r="TI1944" s="101"/>
      <c r="TJ1944" s="101"/>
      <c r="TK1944" s="101"/>
      <c r="TL1944" s="101"/>
      <c r="TM1944" s="101"/>
      <c r="TN1944" s="101"/>
      <c r="TO1944" s="101"/>
      <c r="TP1944" s="101"/>
      <c r="TQ1944" s="101"/>
      <c r="TR1944" s="101"/>
      <c r="TS1944" s="101"/>
      <c r="TT1944" s="101"/>
      <c r="TU1944" s="101"/>
      <c r="TV1944" s="101"/>
      <c r="TW1944" s="101"/>
      <c r="TX1944" s="101"/>
      <c r="TY1944" s="101"/>
      <c r="TZ1944" s="101"/>
      <c r="UA1944" s="101"/>
      <c r="UB1944" s="101"/>
      <c r="UC1944" s="101"/>
      <c r="UD1944" s="101"/>
      <c r="UE1944" s="101"/>
      <c r="UF1944" s="101"/>
      <c r="UG1944" s="101"/>
      <c r="UH1944" s="101"/>
      <c r="UI1944" s="101"/>
      <c r="UJ1944" s="101"/>
      <c r="UK1944" s="101"/>
      <c r="UL1944" s="101"/>
      <c r="UM1944" s="101"/>
      <c r="UN1944" s="101"/>
      <c r="UO1944" s="101"/>
      <c r="UP1944" s="101"/>
      <c r="UQ1944" s="101"/>
      <c r="UR1944" s="101"/>
      <c r="US1944" s="101"/>
      <c r="UT1944" s="101"/>
      <c r="UU1944" s="101"/>
      <c r="UV1944" s="101"/>
      <c r="UW1944" s="101"/>
      <c r="UX1944" s="101"/>
      <c r="UY1944" s="101"/>
      <c r="UZ1944" s="101"/>
      <c r="VA1944" s="101"/>
      <c r="VB1944" s="101"/>
      <c r="VC1944" s="101"/>
      <c r="VD1944" s="101"/>
      <c r="VE1944" s="101"/>
      <c r="VF1944" s="101"/>
      <c r="VG1944" s="101"/>
      <c r="VH1944" s="101"/>
      <c r="VI1944" s="101"/>
      <c r="VJ1944" s="101"/>
      <c r="VK1944" s="101"/>
      <c r="VL1944" s="101"/>
      <c r="VM1944" s="101"/>
      <c r="VN1944" s="101"/>
      <c r="VO1944" s="101"/>
      <c r="VP1944" s="101"/>
      <c r="VQ1944" s="101"/>
      <c r="VR1944" s="101"/>
      <c r="VS1944" s="101"/>
      <c r="VT1944" s="101"/>
      <c r="VU1944" s="101"/>
      <c r="VV1944" s="101"/>
      <c r="VW1944" s="101"/>
      <c r="VX1944" s="101"/>
      <c r="VY1944" s="101"/>
      <c r="VZ1944" s="101"/>
      <c r="WA1944" s="101"/>
      <c r="WB1944" s="101"/>
      <c r="WC1944" s="101"/>
      <c r="WD1944" s="101"/>
      <c r="WE1944" s="101"/>
      <c r="WF1944" s="101"/>
      <c r="WG1944" s="101"/>
      <c r="WH1944" s="101"/>
      <c r="WI1944" s="101"/>
      <c r="WJ1944" s="101"/>
      <c r="WK1944" s="101"/>
      <c r="WL1944" s="101"/>
      <c r="WM1944" s="101"/>
      <c r="WN1944" s="101"/>
      <c r="WO1944" s="101"/>
      <c r="WP1944" s="101"/>
      <c r="WQ1944" s="101"/>
      <c r="WR1944" s="101"/>
      <c r="WS1944" s="101"/>
      <c r="WT1944" s="101"/>
      <c r="WU1944" s="101"/>
      <c r="WV1944" s="101"/>
      <c r="WW1944" s="101"/>
      <c r="WX1944" s="101"/>
      <c r="WY1944" s="101"/>
      <c r="WZ1944" s="101"/>
      <c r="XA1944" s="101"/>
      <c r="XB1944" s="101"/>
      <c r="XC1944" s="101"/>
      <c r="XD1944" s="101"/>
      <c r="XE1944" s="101"/>
      <c r="XF1944" s="101"/>
      <c r="XG1944" s="101"/>
      <c r="XH1944" s="101"/>
      <c r="XI1944" s="101"/>
      <c r="XJ1944" s="101"/>
      <c r="XK1944" s="101"/>
      <c r="XL1944" s="101"/>
      <c r="XM1944" s="101"/>
      <c r="XN1944" s="101"/>
      <c r="XO1944" s="101"/>
      <c r="XP1944" s="101"/>
      <c r="XQ1944" s="101"/>
      <c r="XR1944" s="101"/>
      <c r="XS1944" s="101"/>
      <c r="XT1944" s="101"/>
      <c r="XU1944" s="101"/>
      <c r="XV1944" s="101"/>
      <c r="XW1944" s="101"/>
      <c r="XX1944" s="101"/>
      <c r="XY1944" s="101"/>
      <c r="XZ1944" s="101"/>
      <c r="YA1944" s="101"/>
      <c r="YB1944" s="101"/>
      <c r="YC1944" s="101"/>
      <c r="YD1944" s="101"/>
      <c r="YE1944" s="101"/>
      <c r="YF1944" s="101"/>
      <c r="YG1944" s="101"/>
      <c r="YH1944" s="101"/>
      <c r="YI1944" s="101"/>
      <c r="YJ1944" s="101"/>
      <c r="YK1944" s="101"/>
      <c r="YL1944" s="101"/>
      <c r="YM1944" s="101"/>
      <c r="YN1944" s="101"/>
      <c r="YO1944" s="101"/>
      <c r="YP1944" s="101"/>
      <c r="YQ1944" s="101"/>
      <c r="YR1944" s="101"/>
      <c r="YS1944" s="101"/>
      <c r="YT1944" s="101"/>
      <c r="YU1944" s="101"/>
      <c r="YV1944" s="101"/>
      <c r="YW1944" s="101"/>
      <c r="YX1944" s="101"/>
      <c r="YY1944" s="101"/>
      <c r="YZ1944" s="101"/>
      <c r="ZA1944" s="101"/>
      <c r="ZB1944" s="101"/>
      <c r="ZC1944" s="101"/>
      <c r="ZD1944" s="101"/>
      <c r="ZE1944" s="101"/>
      <c r="ZF1944" s="101"/>
      <c r="ZG1944" s="101"/>
      <c r="ZH1944" s="101"/>
      <c r="ZI1944" s="101"/>
      <c r="ZJ1944" s="101"/>
      <c r="ZK1944" s="101"/>
      <c r="ZL1944" s="101"/>
      <c r="ZM1944" s="101"/>
      <c r="ZN1944" s="101"/>
      <c r="ZO1944" s="101"/>
      <c r="ZP1944" s="101"/>
      <c r="ZQ1944" s="101"/>
      <c r="ZR1944" s="101"/>
      <c r="ZS1944" s="101"/>
      <c r="ZT1944" s="101"/>
      <c r="ZU1944" s="101"/>
      <c r="ZV1944" s="101"/>
      <c r="ZW1944" s="101"/>
      <c r="ZX1944" s="101"/>
      <c r="ZY1944" s="101"/>
      <c r="ZZ1944" s="101"/>
      <c r="AAA1944" s="101"/>
      <c r="AAB1944" s="101"/>
      <c r="AAC1944" s="101"/>
      <c r="AAD1944" s="101"/>
      <c r="AAE1944" s="101"/>
      <c r="AAF1944" s="101"/>
      <c r="AAG1944" s="101"/>
      <c r="AAH1944" s="101"/>
      <c r="AAI1944" s="101"/>
      <c r="AAJ1944" s="101"/>
      <c r="AAK1944" s="101"/>
      <c r="AAL1944" s="101"/>
      <c r="AAM1944" s="101"/>
      <c r="AAN1944" s="101"/>
      <c r="AAO1944" s="101"/>
      <c r="AAP1944" s="101"/>
      <c r="AAQ1944" s="101"/>
      <c r="AAR1944" s="101"/>
      <c r="AAS1944" s="101"/>
      <c r="AAT1944" s="101"/>
      <c r="AAU1944" s="101"/>
      <c r="AAV1944" s="101"/>
      <c r="AAW1944" s="101"/>
      <c r="AAX1944" s="101"/>
      <c r="AAY1944" s="101"/>
      <c r="AAZ1944" s="101"/>
      <c r="ABA1944" s="101"/>
      <c r="ABB1944" s="101"/>
      <c r="ABC1944" s="101"/>
      <c r="ABD1944" s="101"/>
      <c r="ABE1944" s="101"/>
      <c r="ABF1944" s="101"/>
      <c r="ABG1944" s="101"/>
      <c r="ABH1944" s="101"/>
      <c r="ABI1944" s="101"/>
      <c r="ABJ1944" s="101"/>
      <c r="ABK1944" s="101"/>
      <c r="ABL1944" s="101"/>
      <c r="ABM1944" s="101"/>
      <c r="ABN1944" s="101"/>
      <c r="ABO1944" s="101"/>
      <c r="ABP1944" s="101"/>
      <c r="ABQ1944" s="101"/>
      <c r="ABR1944" s="101"/>
      <c r="ABS1944" s="101"/>
      <c r="ABT1944" s="101"/>
      <c r="ABU1944" s="101"/>
      <c r="ABV1944" s="101"/>
      <c r="ABW1944" s="101"/>
      <c r="ABX1944" s="101"/>
      <c r="ABY1944" s="101"/>
      <c r="ABZ1944" s="101"/>
      <c r="ACA1944" s="101"/>
      <c r="ACB1944" s="101"/>
      <c r="ACC1944" s="101"/>
      <c r="ACD1944" s="101"/>
      <c r="ACE1944" s="101"/>
      <c r="ACF1944" s="101"/>
      <c r="ACG1944" s="101"/>
      <c r="ACH1944" s="101"/>
      <c r="ACI1944" s="101"/>
      <c r="ACJ1944" s="101"/>
      <c r="ACK1944" s="101"/>
      <c r="ACL1944" s="101"/>
      <c r="ACM1944" s="101"/>
      <c r="ACN1944" s="101"/>
      <c r="ACO1944" s="101"/>
      <c r="ACP1944" s="101"/>
      <c r="ACQ1944" s="101"/>
      <c r="ACR1944" s="101"/>
      <c r="ACS1944" s="101"/>
      <c r="ACT1944" s="101"/>
      <c r="ACU1944" s="101"/>
      <c r="ACV1944" s="101"/>
      <c r="ACW1944" s="101"/>
      <c r="ACX1944" s="101"/>
      <c r="ACY1944" s="101"/>
      <c r="ACZ1944" s="101"/>
      <c r="ADA1944" s="101"/>
      <c r="ADB1944" s="101"/>
      <c r="ADC1944" s="101"/>
      <c r="ADD1944" s="101"/>
      <c r="ADE1944" s="101"/>
      <c r="ADF1944" s="101"/>
      <c r="ADG1944" s="101"/>
      <c r="ADH1944" s="101"/>
      <c r="ADI1944" s="101"/>
      <c r="ADJ1944" s="101"/>
      <c r="ADK1944" s="101"/>
      <c r="ADL1944" s="101"/>
      <c r="ADM1944" s="101"/>
      <c r="ADN1944" s="101"/>
      <c r="ADO1944" s="101"/>
      <c r="ADP1944" s="101"/>
      <c r="ADQ1944" s="101"/>
      <c r="ADR1944" s="101"/>
      <c r="ADS1944" s="101"/>
      <c r="ADT1944" s="101"/>
      <c r="ADU1944" s="101"/>
      <c r="ADV1944" s="101"/>
      <c r="ADW1944" s="101"/>
      <c r="ADX1944" s="101"/>
      <c r="ADY1944" s="101"/>
      <c r="ADZ1944" s="101"/>
      <c r="AEA1944" s="101"/>
      <c r="AEB1944" s="101"/>
      <c r="AEC1944" s="101"/>
      <c r="AED1944" s="101"/>
      <c r="AEE1944" s="101"/>
      <c r="AEF1944" s="101"/>
      <c r="AEG1944" s="101"/>
      <c r="AEH1944" s="101"/>
      <c r="AEI1944" s="101"/>
      <c r="AEJ1944" s="101"/>
      <c r="AEK1944" s="101"/>
      <c r="AEL1944" s="101"/>
      <c r="AEM1944" s="101"/>
      <c r="AEN1944" s="101"/>
      <c r="AEO1944" s="101"/>
      <c r="AEP1944" s="101"/>
      <c r="AEQ1944" s="101"/>
      <c r="AER1944" s="101"/>
      <c r="AES1944" s="101"/>
      <c r="AET1944" s="101"/>
      <c r="AEU1944" s="101"/>
      <c r="AEV1944" s="101"/>
      <c r="AEW1944" s="101"/>
      <c r="AEX1944" s="101"/>
      <c r="AEY1944" s="101"/>
      <c r="AEZ1944" s="101"/>
      <c r="AFA1944" s="101"/>
      <c r="AFB1944" s="101"/>
      <c r="AFC1944" s="101"/>
      <c r="AFD1944" s="101"/>
      <c r="AFE1944" s="101"/>
      <c r="AFF1944" s="101"/>
      <c r="AFG1944" s="101"/>
      <c r="AFH1944" s="101"/>
      <c r="AFI1944" s="101"/>
      <c r="AFJ1944" s="101"/>
      <c r="AFK1944" s="101"/>
      <c r="AFL1944" s="101"/>
      <c r="AFM1944" s="101"/>
      <c r="AFN1944" s="101"/>
      <c r="AFO1944" s="101"/>
      <c r="AFP1944" s="101"/>
      <c r="AFQ1944" s="101"/>
      <c r="AFR1944" s="101"/>
      <c r="AFS1944" s="101"/>
      <c r="AFT1944" s="101"/>
      <c r="AFU1944" s="101"/>
      <c r="AFV1944" s="101"/>
      <c r="AFW1944" s="101"/>
      <c r="AFX1944" s="101"/>
      <c r="AFY1944" s="101"/>
      <c r="AFZ1944" s="101"/>
      <c r="AGA1944" s="101"/>
      <c r="AGB1944" s="101"/>
      <c r="AGC1944" s="101"/>
      <c r="AGD1944" s="101"/>
      <c r="AGE1944" s="101"/>
      <c r="AGF1944" s="101"/>
      <c r="AGG1944" s="101"/>
      <c r="AGH1944" s="101"/>
      <c r="AGI1944" s="101"/>
      <c r="AGJ1944" s="101"/>
      <c r="AGK1944" s="101"/>
      <c r="AGL1944" s="101"/>
      <c r="AGM1944" s="101"/>
      <c r="AGN1944" s="101"/>
      <c r="AGO1944" s="101"/>
      <c r="AGP1944" s="101"/>
      <c r="AGQ1944" s="101"/>
      <c r="AGR1944" s="101"/>
      <c r="AGS1944" s="101"/>
      <c r="AGT1944" s="101"/>
      <c r="AGU1944" s="101"/>
      <c r="AGV1944" s="101"/>
      <c r="AGW1944" s="101"/>
      <c r="AGX1944" s="101"/>
      <c r="AGY1944" s="101"/>
      <c r="AGZ1944" s="101"/>
      <c r="AHA1944" s="101"/>
      <c r="AHB1944" s="101"/>
      <c r="AHC1944" s="101"/>
      <c r="AHD1944" s="101"/>
      <c r="AHE1944" s="101"/>
      <c r="AHF1944" s="101"/>
      <c r="AHG1944" s="101"/>
      <c r="AHH1944" s="101"/>
      <c r="AHI1944" s="101"/>
      <c r="AHJ1944" s="101"/>
      <c r="AHK1944" s="101"/>
      <c r="AHL1944" s="101"/>
      <c r="AHM1944" s="101"/>
      <c r="AHN1944" s="101"/>
      <c r="AHO1944" s="101"/>
      <c r="AHP1944" s="101"/>
      <c r="AHQ1944" s="101"/>
      <c r="AHR1944" s="101"/>
      <c r="AHS1944" s="101"/>
      <c r="AHT1944" s="101"/>
      <c r="AHU1944" s="101"/>
      <c r="AHV1944" s="101"/>
      <c r="AHW1944" s="101"/>
      <c r="AHX1944" s="101"/>
      <c r="AHY1944" s="101"/>
      <c r="AHZ1944" s="101"/>
      <c r="AIA1944" s="101"/>
      <c r="AIB1944" s="101"/>
      <c r="AIC1944" s="101"/>
      <c r="AID1944" s="101"/>
      <c r="AIE1944" s="101"/>
      <c r="AIF1944" s="101"/>
      <c r="AIG1944" s="101"/>
      <c r="AIH1944" s="101"/>
      <c r="AII1944" s="101"/>
      <c r="AIJ1944" s="101"/>
      <c r="AIK1944" s="101"/>
      <c r="AIL1944" s="101"/>
      <c r="AIM1944" s="101"/>
      <c r="AIN1944" s="101"/>
      <c r="AIO1944" s="101"/>
      <c r="AIP1944" s="101"/>
      <c r="AIQ1944" s="101"/>
      <c r="AIR1944" s="101"/>
      <c r="AIS1944" s="101"/>
      <c r="AIT1944" s="101"/>
      <c r="AIU1944" s="101"/>
      <c r="AIV1944" s="101"/>
      <c r="AIW1944" s="101"/>
      <c r="AIX1944" s="101"/>
      <c r="AIY1944" s="101"/>
      <c r="AIZ1944" s="101"/>
      <c r="AJA1944" s="101"/>
      <c r="AJB1944" s="101"/>
      <c r="AJC1944" s="101"/>
      <c r="AJD1944" s="101"/>
      <c r="AJE1944" s="101"/>
      <c r="AJF1944" s="101"/>
      <c r="AJG1944" s="101"/>
      <c r="AJH1944" s="101"/>
      <c r="AJI1944" s="101"/>
      <c r="AJJ1944" s="101"/>
      <c r="AJK1944" s="101"/>
      <c r="AJL1944" s="101"/>
      <c r="AJM1944" s="101"/>
      <c r="AJN1944" s="101"/>
      <c r="AJO1944" s="101"/>
      <c r="AJP1944" s="101"/>
      <c r="AJQ1944" s="101"/>
      <c r="AJR1944" s="101"/>
      <c r="AJS1944" s="101"/>
      <c r="AJT1944" s="101"/>
      <c r="AJU1944" s="101"/>
      <c r="AJV1944" s="101"/>
      <c r="AJW1944" s="101"/>
      <c r="AJX1944" s="101"/>
      <c r="AJY1944" s="101"/>
      <c r="AJZ1944" s="101"/>
      <c r="AKA1944" s="101"/>
      <c r="AKB1944" s="101"/>
      <c r="AKC1944" s="101"/>
      <c r="AKD1944" s="101"/>
      <c r="AKE1944" s="101"/>
      <c r="AKF1944" s="101"/>
      <c r="AKG1944" s="101"/>
      <c r="AKH1944" s="101"/>
      <c r="AKI1944" s="101"/>
      <c r="AKJ1944" s="101"/>
      <c r="AKK1944" s="101"/>
      <c r="AKL1944" s="101"/>
      <c r="AKM1944" s="101"/>
      <c r="AKN1944" s="101"/>
      <c r="AKO1944" s="101"/>
      <c r="AKP1944" s="101"/>
      <c r="AKQ1944" s="101"/>
      <c r="AKR1944" s="101"/>
      <c r="AKS1944" s="101"/>
      <c r="AKT1944" s="101"/>
      <c r="AKU1944" s="101"/>
      <c r="AKV1944" s="101"/>
      <c r="AKW1944" s="101"/>
      <c r="AKX1944" s="101"/>
      <c r="AKY1944" s="101"/>
      <c r="AKZ1944" s="101"/>
      <c r="ALA1944" s="101"/>
      <c r="ALB1944" s="101"/>
      <c r="ALC1944" s="101"/>
      <c r="ALD1944" s="101"/>
      <c r="ALE1944" s="101"/>
      <c r="ALF1944" s="101"/>
      <c r="ALG1944" s="101"/>
      <c r="ALH1944" s="101"/>
      <c r="ALI1944" s="101"/>
      <c r="ALJ1944" s="101"/>
      <c r="ALK1944" s="101"/>
      <c r="ALL1944" s="101"/>
      <c r="ALM1944" s="101"/>
      <c r="ALN1944" s="101"/>
      <c r="ALO1944" s="101"/>
      <c r="ALP1944" s="101"/>
      <c r="ALQ1944" s="101"/>
      <c r="ALR1944" s="101"/>
      <c r="ALS1944" s="101"/>
      <c r="ALT1944" s="101"/>
      <c r="ALU1944" s="101"/>
      <c r="ALV1944" s="101"/>
      <c r="ALW1944" s="101"/>
      <c r="ALX1944" s="101"/>
      <c r="ALY1944" s="101"/>
      <c r="ALZ1944" s="101"/>
      <c r="AMA1944" s="101"/>
      <c r="AMB1944" s="101"/>
      <c r="AMC1944" s="101"/>
      <c r="AMD1944" s="101"/>
      <c r="AME1944" s="101"/>
      <c r="AMF1944" s="101"/>
      <c r="AMG1944" s="101"/>
      <c r="AMH1944" s="101"/>
      <c r="AMI1944" s="101"/>
      <c r="AMJ1944" s="101"/>
      <c r="AMK1944" s="101"/>
      <c r="AML1944" s="101"/>
      <c r="AMM1944" s="101"/>
      <c r="AMN1944" s="101"/>
      <c r="AMO1944" s="101"/>
      <c r="AMP1944" s="101"/>
      <c r="AMQ1944" s="101"/>
      <c r="AMR1944" s="101"/>
      <c r="AMS1944" s="101"/>
      <c r="AMT1944" s="101"/>
      <c r="AMU1944" s="101"/>
      <c r="AMV1944" s="101"/>
      <c r="AMW1944" s="101"/>
      <c r="AMX1944" s="101"/>
      <c r="AMY1944" s="101"/>
      <c r="AMZ1944" s="101"/>
      <c r="ANA1944" s="101"/>
      <c r="ANB1944" s="101"/>
      <c r="ANC1944" s="101"/>
      <c r="AND1944" s="101"/>
      <c r="ANE1944" s="101"/>
      <c r="ANF1944" s="101"/>
      <c r="ANG1944" s="101"/>
      <c r="ANH1944" s="101"/>
      <c r="ANI1944" s="101"/>
      <c r="ANJ1944" s="101"/>
      <c r="ANK1944" s="101"/>
      <c r="ANL1944" s="101"/>
      <c r="ANM1944" s="101"/>
      <c r="ANN1944" s="101"/>
      <c r="ANO1944" s="101"/>
      <c r="ANP1944" s="101"/>
      <c r="ANQ1944" s="101"/>
      <c r="ANR1944" s="101"/>
      <c r="ANS1944" s="101"/>
      <c r="ANT1944" s="101"/>
      <c r="ANU1944" s="101"/>
      <c r="ANV1944" s="101"/>
      <c r="ANW1944" s="101"/>
      <c r="ANX1944" s="101"/>
      <c r="ANY1944" s="101"/>
      <c r="ANZ1944" s="101"/>
      <c r="AOA1944" s="101"/>
      <c r="AOB1944" s="101"/>
      <c r="AOC1944" s="101"/>
      <c r="AOD1944" s="101"/>
      <c r="AOE1944" s="101"/>
      <c r="AOF1944" s="101"/>
      <c r="AOG1944" s="101"/>
      <c r="AOH1944" s="101"/>
      <c r="AOI1944" s="101"/>
      <c r="AOJ1944" s="101"/>
      <c r="AOK1944" s="101"/>
      <c r="AOL1944" s="101"/>
      <c r="AOM1944" s="101"/>
      <c r="AON1944" s="101"/>
      <c r="AOO1944" s="101"/>
      <c r="AOP1944" s="101"/>
      <c r="AOQ1944" s="101"/>
      <c r="AOR1944" s="101"/>
      <c r="AOS1944" s="101"/>
      <c r="AOT1944" s="101"/>
      <c r="AOU1944" s="101"/>
      <c r="AOV1944" s="101"/>
      <c r="AOW1944" s="101"/>
      <c r="AOX1944" s="101"/>
      <c r="AOY1944" s="101"/>
      <c r="AOZ1944" s="101"/>
      <c r="APA1944" s="101"/>
      <c r="APB1944" s="101"/>
      <c r="APC1944" s="101"/>
      <c r="APD1944" s="101"/>
      <c r="APE1944" s="101"/>
      <c r="APF1944" s="101"/>
      <c r="APG1944" s="101"/>
      <c r="APH1944" s="101"/>
      <c r="API1944" s="101"/>
      <c r="APJ1944" s="101"/>
      <c r="APK1944" s="101"/>
      <c r="APL1944" s="101"/>
      <c r="APM1944" s="101"/>
      <c r="APN1944" s="101"/>
      <c r="APO1944" s="101"/>
      <c r="APP1944" s="101"/>
      <c r="APQ1944" s="101"/>
      <c r="APR1944" s="101"/>
      <c r="APS1944" s="101"/>
      <c r="APT1944" s="101"/>
      <c r="APU1944" s="101"/>
      <c r="APV1944" s="101"/>
      <c r="APW1944" s="101"/>
      <c r="APX1944" s="101"/>
      <c r="APY1944" s="101"/>
      <c r="APZ1944" s="101"/>
      <c r="AQA1944" s="101"/>
      <c r="AQB1944" s="101"/>
      <c r="AQC1944" s="101"/>
      <c r="AQD1944" s="101"/>
      <c r="AQE1944" s="101"/>
      <c r="AQF1944" s="101"/>
      <c r="AQG1944" s="101"/>
      <c r="AQH1944" s="101"/>
      <c r="AQI1944" s="101"/>
      <c r="AQJ1944" s="101"/>
      <c r="AQK1944" s="101"/>
      <c r="AQL1944" s="101"/>
      <c r="AQM1944" s="101"/>
      <c r="AQN1944" s="101"/>
      <c r="AQO1944" s="101"/>
      <c r="AQP1944" s="101"/>
      <c r="AQQ1944" s="101"/>
      <c r="AQR1944" s="101"/>
      <c r="AQS1944" s="101"/>
      <c r="AQT1944" s="101"/>
      <c r="AQU1944" s="101"/>
      <c r="AQV1944" s="101"/>
      <c r="AQW1944" s="101"/>
      <c r="AQX1944" s="101"/>
      <c r="AQY1944" s="101"/>
      <c r="AQZ1944" s="101"/>
      <c r="ARA1944" s="101"/>
      <c r="ARB1944" s="101"/>
      <c r="ARC1944" s="101"/>
      <c r="ARD1944" s="101"/>
      <c r="ARE1944" s="101"/>
      <c r="ARF1944" s="101"/>
      <c r="ARG1944" s="101"/>
      <c r="ARH1944" s="101"/>
      <c r="ARI1944" s="101"/>
      <c r="ARJ1944" s="101"/>
      <c r="ARK1944" s="101"/>
      <c r="ARL1944" s="101"/>
      <c r="ARM1944" s="101"/>
      <c r="ARN1944" s="101"/>
      <c r="ARO1944" s="101"/>
      <c r="ARP1944" s="101"/>
      <c r="ARQ1944" s="101"/>
      <c r="ARR1944" s="101"/>
      <c r="ARS1944" s="101"/>
      <c r="ART1944" s="101"/>
      <c r="ARU1944" s="101"/>
      <c r="ARV1944" s="101"/>
      <c r="ARW1944" s="101"/>
      <c r="ARX1944" s="101"/>
      <c r="ARY1944" s="101"/>
      <c r="ARZ1944" s="101"/>
      <c r="ASA1944" s="101"/>
      <c r="ASB1944" s="101"/>
      <c r="ASC1944" s="101"/>
      <c r="ASD1944" s="101"/>
      <c r="ASE1944" s="101"/>
      <c r="ASF1944" s="101"/>
      <c r="ASG1944" s="101"/>
      <c r="ASH1944" s="101"/>
      <c r="ASI1944" s="101"/>
      <c r="ASJ1944" s="101"/>
      <c r="ASK1944" s="101"/>
      <c r="ASL1944" s="101"/>
      <c r="ASM1944" s="101"/>
      <c r="ASN1944" s="101"/>
      <c r="ASO1944" s="101"/>
      <c r="ASP1944" s="101"/>
      <c r="ASQ1944" s="101"/>
      <c r="ASR1944" s="101"/>
      <c r="ASS1944" s="101"/>
      <c r="AST1944" s="101"/>
      <c r="ASU1944" s="101"/>
      <c r="ASV1944" s="101"/>
      <c r="ASW1944" s="101"/>
      <c r="ASX1944" s="101"/>
      <c r="ASY1944" s="101"/>
      <c r="ASZ1944" s="101"/>
      <c r="ATA1944" s="101"/>
      <c r="ATB1944" s="101"/>
      <c r="ATC1944" s="101"/>
      <c r="ATD1944" s="101"/>
      <c r="ATE1944" s="101"/>
      <c r="ATF1944" s="101"/>
      <c r="ATG1944" s="101"/>
      <c r="ATH1944" s="101"/>
      <c r="ATI1944" s="101"/>
      <c r="ATJ1944" s="101"/>
      <c r="ATK1944" s="101"/>
      <c r="ATL1944" s="101"/>
      <c r="ATM1944" s="101"/>
      <c r="ATN1944" s="101"/>
      <c r="ATO1944" s="101"/>
      <c r="ATP1944" s="101"/>
      <c r="ATQ1944" s="101"/>
      <c r="ATR1944" s="101"/>
      <c r="ATS1944" s="101"/>
      <c r="ATT1944" s="101"/>
      <c r="ATU1944" s="101"/>
      <c r="ATV1944" s="101"/>
      <c r="ATW1944" s="101"/>
      <c r="ATX1944" s="101"/>
      <c r="ATY1944" s="101"/>
      <c r="ATZ1944" s="101"/>
      <c r="AUA1944" s="101"/>
      <c r="AUB1944" s="101"/>
      <c r="AUC1944" s="101"/>
      <c r="AUD1944" s="101"/>
      <c r="AUE1944" s="101"/>
      <c r="AUF1944" s="101"/>
      <c r="AUG1944" s="101"/>
      <c r="AUH1944" s="101"/>
      <c r="AUI1944" s="101"/>
      <c r="AUJ1944" s="101"/>
      <c r="AUK1944" s="101"/>
      <c r="AUL1944" s="101"/>
      <c r="AUM1944" s="101"/>
      <c r="AUN1944" s="101"/>
      <c r="AUO1944" s="101"/>
      <c r="AUP1944" s="101"/>
      <c r="AUQ1944" s="101"/>
      <c r="AUR1944" s="101"/>
      <c r="AUS1944" s="101"/>
      <c r="AUT1944" s="101"/>
      <c r="AUU1944" s="101"/>
      <c r="AUV1944" s="101"/>
      <c r="AUW1944" s="101"/>
      <c r="AUX1944" s="101"/>
      <c r="AUY1944" s="101"/>
      <c r="AUZ1944" s="101"/>
      <c r="AVA1944" s="101"/>
      <c r="AVB1944" s="101"/>
      <c r="AVC1944" s="101"/>
      <c r="AVD1944" s="101"/>
      <c r="AVE1944" s="101"/>
      <c r="AVF1944" s="101"/>
      <c r="AVG1944" s="101"/>
      <c r="AVH1944" s="101"/>
      <c r="AVI1944" s="101"/>
      <c r="AVJ1944" s="101"/>
      <c r="AVK1944" s="101"/>
      <c r="AVL1944" s="101"/>
      <c r="AVM1944" s="101"/>
      <c r="AVN1944" s="101"/>
      <c r="AVO1944" s="101"/>
      <c r="AVP1944" s="101"/>
      <c r="AVQ1944" s="101"/>
      <c r="AVR1944" s="101"/>
      <c r="AVS1944" s="101"/>
      <c r="AVT1944" s="101"/>
      <c r="AVU1944" s="101"/>
      <c r="AVV1944" s="101"/>
      <c r="AVW1944" s="101"/>
      <c r="AVX1944" s="101"/>
      <c r="AVY1944" s="101"/>
      <c r="AVZ1944" s="101"/>
      <c r="AWA1944" s="101"/>
      <c r="AWB1944" s="101"/>
      <c r="AWC1944" s="101"/>
      <c r="AWD1944" s="101"/>
      <c r="AWE1944" s="101"/>
      <c r="AWF1944" s="101"/>
      <c r="AWG1944" s="101"/>
      <c r="AWH1944" s="101"/>
      <c r="AWI1944" s="101"/>
      <c r="AWJ1944" s="101"/>
      <c r="AWK1944" s="101"/>
      <c r="AWL1944" s="101"/>
      <c r="AWM1944" s="101"/>
      <c r="AWN1944" s="101"/>
      <c r="AWO1944" s="101"/>
      <c r="AWP1944" s="101"/>
      <c r="AWQ1944" s="101"/>
      <c r="AWR1944" s="101"/>
      <c r="AWS1944" s="101"/>
      <c r="AWT1944" s="101"/>
      <c r="AWU1944" s="101"/>
      <c r="AWV1944" s="101"/>
      <c r="AWW1944" s="101"/>
      <c r="AWX1944" s="101"/>
      <c r="AWY1944" s="101"/>
      <c r="AWZ1944" s="101"/>
      <c r="AXA1944" s="101"/>
      <c r="AXB1944" s="101"/>
      <c r="AXC1944" s="101"/>
      <c r="AXD1944" s="101"/>
      <c r="AXE1944" s="101"/>
      <c r="AXF1944" s="101"/>
      <c r="AXG1944" s="101"/>
      <c r="AXH1944" s="101"/>
      <c r="AXI1944" s="101"/>
      <c r="AXJ1944" s="101"/>
      <c r="AXK1944" s="101"/>
      <c r="AXL1944" s="101"/>
      <c r="AXM1944" s="101"/>
      <c r="AXN1944" s="101"/>
      <c r="AXO1944" s="101"/>
      <c r="AXP1944" s="101"/>
      <c r="AXQ1944" s="101"/>
      <c r="AXR1944" s="101"/>
      <c r="AXS1944" s="101"/>
      <c r="AXT1944" s="101"/>
      <c r="AXU1944" s="101"/>
      <c r="AXV1944" s="101"/>
      <c r="AXW1944" s="101"/>
      <c r="AXX1944" s="101"/>
      <c r="AXY1944" s="101"/>
      <c r="AXZ1944" s="101"/>
      <c r="AYA1944" s="101"/>
      <c r="AYB1944" s="101"/>
      <c r="AYC1944" s="101"/>
      <c r="AYD1944" s="101"/>
      <c r="AYE1944" s="101"/>
      <c r="AYF1944" s="101"/>
      <c r="AYG1944" s="101"/>
      <c r="AYH1944" s="101"/>
      <c r="AYI1944" s="101"/>
      <c r="AYJ1944" s="101"/>
      <c r="AYK1944" s="101"/>
      <c r="AYL1944" s="101"/>
      <c r="AYM1944" s="101"/>
      <c r="AYN1944" s="101"/>
      <c r="AYO1944" s="101"/>
      <c r="AYP1944" s="101"/>
      <c r="AYQ1944" s="101"/>
      <c r="AYR1944" s="101"/>
      <c r="AYS1944" s="101"/>
      <c r="AYT1944" s="101"/>
      <c r="AYU1944" s="101"/>
      <c r="AYV1944" s="101"/>
      <c r="AYW1944" s="101"/>
      <c r="AYX1944" s="101"/>
      <c r="AYY1944" s="101"/>
      <c r="AYZ1944" s="101"/>
      <c r="AZA1944" s="101"/>
      <c r="AZB1944" s="101"/>
      <c r="AZC1944" s="101"/>
      <c r="AZD1944" s="101"/>
      <c r="AZE1944" s="101"/>
      <c r="AZF1944" s="101"/>
      <c r="AZG1944" s="101"/>
      <c r="AZH1944" s="101"/>
      <c r="AZI1944" s="101"/>
      <c r="AZJ1944" s="101"/>
      <c r="AZK1944" s="101"/>
      <c r="AZL1944" s="101"/>
      <c r="AZM1944" s="101"/>
      <c r="AZN1944" s="101"/>
      <c r="AZO1944" s="101"/>
      <c r="AZP1944" s="101"/>
      <c r="AZQ1944" s="101"/>
      <c r="AZR1944" s="101"/>
      <c r="AZS1944" s="101"/>
      <c r="AZT1944" s="101"/>
      <c r="AZU1944" s="101"/>
      <c r="AZV1944" s="101"/>
      <c r="AZW1944" s="101"/>
      <c r="AZX1944" s="101"/>
      <c r="AZY1944" s="101"/>
      <c r="AZZ1944" s="101"/>
      <c r="BAA1944" s="101"/>
      <c r="BAB1944" s="101"/>
      <c r="BAC1944" s="101"/>
      <c r="BAD1944" s="101"/>
      <c r="BAE1944" s="101"/>
      <c r="BAF1944" s="101"/>
      <c r="BAG1944" s="101"/>
      <c r="BAH1944" s="101"/>
      <c r="BAI1944" s="101"/>
      <c r="BAJ1944" s="101"/>
      <c r="BAK1944" s="101"/>
      <c r="BAL1944" s="101"/>
      <c r="BAM1944" s="101"/>
      <c r="BAN1944" s="101"/>
      <c r="BAO1944" s="101"/>
      <c r="BAP1944" s="101"/>
      <c r="BAQ1944" s="101"/>
      <c r="BAR1944" s="101"/>
      <c r="BAS1944" s="101"/>
      <c r="BAT1944" s="101"/>
      <c r="BAU1944" s="101"/>
      <c r="BAV1944" s="101"/>
      <c r="BAW1944" s="101"/>
      <c r="BAX1944" s="101"/>
      <c r="BAY1944" s="101"/>
      <c r="BAZ1944" s="101"/>
      <c r="BBA1944" s="101"/>
      <c r="BBB1944" s="101"/>
      <c r="BBC1944" s="101"/>
      <c r="BBD1944" s="101"/>
      <c r="BBE1944" s="101"/>
      <c r="BBF1944" s="101"/>
      <c r="BBG1944" s="101"/>
      <c r="BBH1944" s="101"/>
      <c r="BBI1944" s="101"/>
      <c r="BBJ1944" s="101"/>
      <c r="BBK1944" s="101"/>
      <c r="BBL1944" s="101"/>
      <c r="BBM1944" s="101"/>
      <c r="BBN1944" s="101"/>
      <c r="BBO1944" s="101"/>
      <c r="BBP1944" s="101"/>
      <c r="BBQ1944" s="101"/>
      <c r="BBR1944" s="101"/>
      <c r="BBS1944" s="101"/>
      <c r="BBT1944" s="101"/>
      <c r="BBU1944" s="101"/>
      <c r="BBV1944" s="101"/>
      <c r="BBW1944" s="101"/>
      <c r="BBX1944" s="101"/>
      <c r="BBY1944" s="101"/>
      <c r="BBZ1944" s="101"/>
      <c r="BCA1944" s="101"/>
      <c r="BCB1944" s="101"/>
      <c r="BCC1944" s="101"/>
      <c r="BCD1944" s="101"/>
      <c r="BCE1944" s="101"/>
      <c r="BCF1944" s="101"/>
      <c r="BCG1944" s="101"/>
      <c r="BCH1944" s="101"/>
      <c r="BCI1944" s="101"/>
      <c r="BCJ1944" s="101"/>
      <c r="BCK1944" s="101"/>
      <c r="BCL1944" s="101"/>
      <c r="BCM1944" s="101"/>
      <c r="BCN1944" s="101"/>
      <c r="BCO1944" s="101"/>
      <c r="BCP1944" s="101"/>
      <c r="BCQ1944" s="101"/>
      <c r="BCR1944" s="101"/>
      <c r="BCS1944" s="101"/>
      <c r="BCT1944" s="101"/>
      <c r="BCU1944" s="101"/>
      <c r="BCV1944" s="101"/>
      <c r="BCW1944" s="101"/>
      <c r="BCX1944" s="101"/>
      <c r="BCY1944" s="101"/>
      <c r="BCZ1944" s="101"/>
      <c r="BDA1944" s="101"/>
      <c r="BDB1944" s="101"/>
      <c r="BDC1944" s="101"/>
      <c r="BDD1944" s="101"/>
      <c r="BDE1944" s="101"/>
      <c r="BDF1944" s="101"/>
      <c r="BDG1944" s="101"/>
      <c r="BDH1944" s="101"/>
      <c r="BDI1944" s="101"/>
      <c r="BDJ1944" s="101"/>
      <c r="BDK1944" s="101"/>
      <c r="BDL1944" s="101"/>
      <c r="BDM1944" s="101"/>
      <c r="BDN1944" s="101"/>
      <c r="BDO1944" s="101"/>
      <c r="BDP1944" s="101"/>
      <c r="BDQ1944" s="101"/>
      <c r="BDR1944" s="101"/>
      <c r="BDS1944" s="101"/>
      <c r="BDT1944" s="101"/>
      <c r="BDU1944" s="101"/>
      <c r="BDV1944" s="101"/>
      <c r="BDW1944" s="101"/>
      <c r="BDX1944" s="101"/>
      <c r="BDY1944" s="101"/>
      <c r="BDZ1944" s="101"/>
      <c r="BEA1944" s="101"/>
      <c r="BEB1944" s="101"/>
      <c r="BEC1944" s="101"/>
      <c r="BED1944" s="101"/>
      <c r="BEE1944" s="101"/>
      <c r="BEF1944" s="101"/>
      <c r="BEG1944" s="101"/>
      <c r="BEH1944" s="101"/>
      <c r="BEI1944" s="101"/>
      <c r="BEJ1944" s="101"/>
      <c r="BEK1944" s="101"/>
      <c r="BEL1944" s="101"/>
      <c r="BEM1944" s="101"/>
      <c r="BEN1944" s="101"/>
      <c r="BEO1944" s="101"/>
      <c r="BEP1944" s="101"/>
      <c r="BEQ1944" s="101"/>
      <c r="BER1944" s="101"/>
      <c r="BES1944" s="101"/>
      <c r="BET1944" s="101"/>
      <c r="BEU1944" s="101"/>
      <c r="BEV1944" s="101"/>
      <c r="BEW1944" s="101"/>
      <c r="BEX1944" s="101"/>
      <c r="BEY1944" s="101"/>
      <c r="BEZ1944" s="101"/>
      <c r="BFA1944" s="101"/>
      <c r="BFB1944" s="101"/>
      <c r="BFC1944" s="101"/>
      <c r="BFD1944" s="101"/>
      <c r="BFE1944" s="101"/>
      <c r="BFF1944" s="101"/>
      <c r="BFG1944" s="101"/>
      <c r="BFH1944" s="101"/>
      <c r="BFI1944" s="101"/>
      <c r="BFJ1944" s="101"/>
      <c r="BFK1944" s="101"/>
      <c r="BFL1944" s="101"/>
      <c r="BFM1944" s="101"/>
      <c r="BFN1944" s="101"/>
      <c r="BFO1944" s="101"/>
      <c r="BFP1944" s="101"/>
      <c r="BFQ1944" s="101"/>
      <c r="BFR1944" s="101"/>
      <c r="BFS1944" s="101"/>
      <c r="BFT1944" s="101"/>
      <c r="BFU1944" s="101"/>
      <c r="BFV1944" s="101"/>
      <c r="BFW1944" s="101"/>
      <c r="BFX1944" s="101"/>
      <c r="BFY1944" s="101"/>
      <c r="BFZ1944" s="101"/>
      <c r="BGA1944" s="101"/>
      <c r="BGB1944" s="101"/>
      <c r="BGC1944" s="101"/>
      <c r="BGD1944" s="101"/>
      <c r="BGE1944" s="101"/>
      <c r="BGF1944" s="101"/>
      <c r="BGG1944" s="101"/>
      <c r="BGH1944" s="101"/>
      <c r="BGI1944" s="101"/>
      <c r="BGJ1944" s="101"/>
      <c r="BGK1944" s="101"/>
      <c r="BGL1944" s="101"/>
      <c r="BGM1944" s="101"/>
      <c r="BGN1944" s="101"/>
      <c r="BGO1944" s="101"/>
      <c r="BGP1944" s="101"/>
      <c r="BGQ1944" s="101"/>
      <c r="BGR1944" s="101"/>
      <c r="BGS1944" s="101"/>
      <c r="BGT1944" s="101"/>
      <c r="BGU1944" s="101"/>
      <c r="BGV1944" s="101"/>
      <c r="BGW1944" s="101"/>
      <c r="BGX1944" s="101"/>
      <c r="BGY1944" s="101"/>
      <c r="BGZ1944" s="101"/>
      <c r="BHA1944" s="101"/>
      <c r="BHB1944" s="101"/>
      <c r="BHC1944" s="101"/>
      <c r="BHD1944" s="101"/>
      <c r="BHE1944" s="101"/>
      <c r="BHF1944" s="101"/>
      <c r="BHG1944" s="101"/>
      <c r="BHH1944" s="101"/>
      <c r="BHI1944" s="101"/>
      <c r="BHJ1944" s="101"/>
      <c r="BHK1944" s="101"/>
      <c r="BHL1944" s="101"/>
      <c r="BHM1944" s="101"/>
      <c r="BHN1944" s="101"/>
      <c r="BHO1944" s="101"/>
      <c r="BHP1944" s="101"/>
      <c r="BHQ1944" s="101"/>
      <c r="BHR1944" s="101"/>
      <c r="BHS1944" s="101"/>
      <c r="BHT1944" s="101"/>
      <c r="BHU1944" s="101"/>
      <c r="BHV1944" s="101"/>
      <c r="BHW1944" s="101"/>
      <c r="BHX1944" s="101"/>
      <c r="BHY1944" s="101"/>
      <c r="BHZ1944" s="101"/>
      <c r="BIA1944" s="101"/>
      <c r="BIB1944" s="101"/>
      <c r="BIC1944" s="101"/>
      <c r="BID1944" s="101"/>
      <c r="BIE1944" s="101"/>
      <c r="BIF1944" s="101"/>
      <c r="BIG1944" s="101"/>
      <c r="BIH1944" s="101"/>
      <c r="BII1944" s="101"/>
      <c r="BIJ1944" s="101"/>
      <c r="BIK1944" s="101"/>
      <c r="BIL1944" s="101"/>
      <c r="BIM1944" s="101"/>
      <c r="BIN1944" s="101"/>
      <c r="BIO1944" s="101"/>
      <c r="BIP1944" s="101"/>
      <c r="BIQ1944" s="101"/>
      <c r="BIR1944" s="101"/>
      <c r="BIS1944" s="101"/>
      <c r="BIT1944" s="101"/>
      <c r="BIU1944" s="101"/>
      <c r="BIV1944" s="101"/>
      <c r="BIW1944" s="101"/>
      <c r="BIX1944" s="101"/>
      <c r="BIY1944" s="101"/>
      <c r="BIZ1944" s="101"/>
      <c r="BJA1944" s="101"/>
      <c r="BJB1944" s="101"/>
      <c r="BJC1944" s="101"/>
      <c r="BJD1944" s="101"/>
      <c r="BJE1944" s="101"/>
      <c r="BJF1944" s="101"/>
      <c r="BJG1944" s="101"/>
      <c r="BJH1944" s="101"/>
      <c r="BJI1944" s="101"/>
      <c r="BJJ1944" s="101"/>
      <c r="BJK1944" s="101"/>
      <c r="BJL1944" s="101"/>
      <c r="BJM1944" s="101"/>
      <c r="BJN1944" s="101"/>
      <c r="BJO1944" s="101"/>
      <c r="BJP1944" s="101"/>
      <c r="BJQ1944" s="101"/>
      <c r="BJR1944" s="101"/>
      <c r="BJS1944" s="101"/>
      <c r="BJT1944" s="101"/>
      <c r="BJU1944" s="101"/>
      <c r="BJV1944" s="101"/>
      <c r="BJW1944" s="101"/>
      <c r="BJX1944" s="101"/>
      <c r="BJY1944" s="101"/>
      <c r="BJZ1944" s="101"/>
      <c r="BKA1944" s="101"/>
      <c r="BKB1944" s="101"/>
      <c r="BKC1944" s="101"/>
      <c r="BKD1944" s="101"/>
      <c r="BKE1944" s="101"/>
      <c r="BKF1944" s="101"/>
      <c r="BKG1944" s="101"/>
      <c r="BKH1944" s="101"/>
      <c r="BKI1944" s="101"/>
      <c r="BKJ1944" s="101"/>
      <c r="BKK1944" s="101"/>
      <c r="BKL1944" s="101"/>
      <c r="BKM1944" s="101"/>
      <c r="BKN1944" s="101"/>
      <c r="BKO1944" s="101"/>
      <c r="BKP1944" s="101"/>
      <c r="BKQ1944" s="101"/>
      <c r="BKR1944" s="101"/>
      <c r="BKS1944" s="101"/>
      <c r="BKT1944" s="101"/>
      <c r="BKU1944" s="101"/>
      <c r="BKV1944" s="101"/>
      <c r="BKW1944" s="101"/>
      <c r="BKX1944" s="101"/>
      <c r="BKY1944" s="101"/>
      <c r="BKZ1944" s="101"/>
      <c r="BLA1944" s="101"/>
      <c r="BLB1944" s="101"/>
      <c r="BLC1944" s="101"/>
      <c r="BLD1944" s="101"/>
      <c r="BLE1944" s="101"/>
      <c r="BLF1944" s="101"/>
      <c r="BLG1944" s="101"/>
      <c r="BLH1944" s="101"/>
      <c r="BLI1944" s="101"/>
      <c r="BLJ1944" s="101"/>
      <c r="BLK1944" s="101"/>
      <c r="BLL1944" s="101"/>
      <c r="BLM1944" s="101"/>
      <c r="BLN1944" s="101"/>
      <c r="BLO1944" s="101"/>
      <c r="BLP1944" s="101"/>
      <c r="BLQ1944" s="101"/>
      <c r="BLR1944" s="101"/>
      <c r="BLS1944" s="101"/>
      <c r="BLT1944" s="101"/>
      <c r="BLU1944" s="101"/>
      <c r="BLV1944" s="101"/>
      <c r="BLW1944" s="101"/>
      <c r="BLX1944" s="101"/>
      <c r="BLY1944" s="101"/>
      <c r="BLZ1944" s="101"/>
      <c r="BMA1944" s="101"/>
      <c r="BMB1944" s="101"/>
      <c r="BMC1944" s="101"/>
      <c r="BMD1944" s="101"/>
      <c r="BME1944" s="101"/>
      <c r="BMF1944" s="101"/>
      <c r="BMG1944" s="101"/>
      <c r="BMH1944" s="101"/>
      <c r="BMI1944" s="101"/>
      <c r="BMJ1944" s="101"/>
      <c r="BMK1944" s="101"/>
      <c r="BML1944" s="101"/>
      <c r="BMM1944" s="101"/>
      <c r="BMN1944" s="101"/>
      <c r="BMO1944" s="101"/>
      <c r="BMP1944" s="101"/>
      <c r="BMQ1944" s="101"/>
      <c r="BMR1944" s="101"/>
      <c r="BMS1944" s="101"/>
      <c r="BMT1944" s="101"/>
      <c r="BMU1944" s="101"/>
      <c r="BMV1944" s="101"/>
      <c r="BMW1944" s="101"/>
      <c r="BMX1944" s="101"/>
      <c r="BMY1944" s="101"/>
      <c r="BMZ1944" s="101"/>
      <c r="BNA1944" s="101"/>
      <c r="BNB1944" s="101"/>
      <c r="BNC1944" s="101"/>
      <c r="BND1944" s="101"/>
      <c r="BNE1944" s="101"/>
      <c r="BNF1944" s="101"/>
      <c r="BNG1944" s="101"/>
      <c r="BNH1944" s="101"/>
      <c r="BNI1944" s="101"/>
      <c r="BNJ1944" s="101"/>
      <c r="BNK1944" s="101"/>
      <c r="BNL1944" s="101"/>
      <c r="BNM1944" s="101"/>
      <c r="BNN1944" s="101"/>
      <c r="BNO1944" s="101"/>
      <c r="BNP1944" s="101"/>
      <c r="BNQ1944" s="101"/>
      <c r="BNR1944" s="101"/>
      <c r="BNS1944" s="101"/>
      <c r="BNT1944" s="101"/>
      <c r="BNU1944" s="101"/>
      <c r="BNV1944" s="101"/>
      <c r="BNW1944" s="101"/>
      <c r="BNX1944" s="101"/>
      <c r="BNY1944" s="101"/>
      <c r="BNZ1944" s="101"/>
      <c r="BOA1944" s="101"/>
      <c r="BOB1944" s="101"/>
      <c r="BOC1944" s="101"/>
      <c r="BOD1944" s="101"/>
      <c r="BOE1944" s="101"/>
      <c r="BOF1944" s="101"/>
      <c r="BOG1944" s="101"/>
      <c r="BOH1944" s="101"/>
      <c r="BOI1944" s="101"/>
      <c r="BOJ1944" s="101"/>
      <c r="BOK1944" s="101"/>
      <c r="BOL1944" s="101"/>
      <c r="BOM1944" s="101"/>
      <c r="BON1944" s="101"/>
      <c r="BOO1944" s="101"/>
      <c r="BOP1944" s="101"/>
      <c r="BOQ1944" s="101"/>
      <c r="BOR1944" s="101"/>
      <c r="BOS1944" s="101"/>
      <c r="BOT1944" s="101"/>
      <c r="BOU1944" s="101"/>
      <c r="BOV1944" s="101"/>
      <c r="BOW1944" s="101"/>
      <c r="BOX1944" s="101"/>
      <c r="BOY1944" s="101"/>
      <c r="BOZ1944" s="101"/>
      <c r="BPA1944" s="101"/>
      <c r="BPB1944" s="101"/>
      <c r="BPC1944" s="101"/>
      <c r="BPD1944" s="101"/>
      <c r="BPE1944" s="101"/>
      <c r="BPF1944" s="101"/>
      <c r="BPG1944" s="101"/>
      <c r="BPH1944" s="101"/>
      <c r="BPI1944" s="101"/>
      <c r="BPJ1944" s="101"/>
      <c r="BPK1944" s="101"/>
      <c r="BPL1944" s="101"/>
      <c r="BPM1944" s="101"/>
      <c r="BPN1944" s="101"/>
      <c r="BPO1944" s="101"/>
      <c r="BPP1944" s="101"/>
      <c r="BPQ1944" s="101"/>
      <c r="BPR1944" s="101"/>
      <c r="BPS1944" s="101"/>
      <c r="BPT1944" s="101"/>
      <c r="BPU1944" s="101"/>
      <c r="BPV1944" s="101"/>
      <c r="BPW1944" s="101"/>
      <c r="BPX1944" s="101"/>
      <c r="BPY1944" s="101"/>
      <c r="BPZ1944" s="101"/>
      <c r="BQA1944" s="101"/>
      <c r="BQB1944" s="101"/>
      <c r="BQC1944" s="101"/>
      <c r="BQD1944" s="101"/>
      <c r="BQE1944" s="101"/>
      <c r="BQF1944" s="101"/>
      <c r="BQG1944" s="101"/>
      <c r="BQH1944" s="101"/>
      <c r="BQI1944" s="101"/>
      <c r="BQJ1944" s="101"/>
      <c r="BQK1944" s="101"/>
      <c r="BQL1944" s="101"/>
      <c r="BQM1944" s="101"/>
      <c r="BQN1944" s="101"/>
      <c r="BQO1944" s="101"/>
      <c r="BQP1944" s="101"/>
      <c r="BQQ1944" s="101"/>
      <c r="BQR1944" s="101"/>
      <c r="BQS1944" s="101"/>
      <c r="BQT1944" s="101"/>
      <c r="BQU1944" s="101"/>
      <c r="BQV1944" s="101"/>
      <c r="BQW1944" s="101"/>
      <c r="BQX1944" s="101"/>
      <c r="BQY1944" s="101"/>
      <c r="BQZ1944" s="101"/>
      <c r="BRA1944" s="101"/>
      <c r="BRB1944" s="101"/>
      <c r="BRC1944" s="101"/>
      <c r="BRD1944" s="101"/>
      <c r="BRE1944" s="101"/>
      <c r="BRF1944" s="101"/>
      <c r="BRG1944" s="101"/>
      <c r="BRH1944" s="101"/>
      <c r="BRI1944" s="101"/>
      <c r="BRJ1944" s="101"/>
      <c r="BRK1944" s="101"/>
      <c r="BRL1944" s="101"/>
      <c r="BRM1944" s="101"/>
      <c r="BRN1944" s="101"/>
      <c r="BRO1944" s="101"/>
      <c r="BRP1944" s="101"/>
      <c r="BRQ1944" s="101"/>
      <c r="BRR1944" s="101"/>
      <c r="BRS1944" s="101"/>
      <c r="BRT1944" s="101"/>
      <c r="BRU1944" s="101"/>
      <c r="BRV1944" s="101"/>
      <c r="BRW1944" s="101"/>
      <c r="BRX1944" s="101"/>
      <c r="BRY1944" s="101"/>
      <c r="BRZ1944" s="101"/>
      <c r="BSA1944" s="101"/>
      <c r="BSB1944" s="101"/>
      <c r="BSC1944" s="101"/>
      <c r="BSD1944" s="101"/>
      <c r="BSE1944" s="101"/>
      <c r="BSF1944" s="101"/>
      <c r="BSG1944" s="101"/>
      <c r="BSH1944" s="101"/>
      <c r="BSI1944" s="101"/>
      <c r="BSJ1944" s="101"/>
      <c r="BSK1944" s="101"/>
      <c r="BSL1944" s="101"/>
      <c r="BSM1944" s="101"/>
      <c r="BSN1944" s="101"/>
      <c r="BSO1944" s="101"/>
      <c r="BSP1944" s="101"/>
      <c r="BSQ1944" s="101"/>
      <c r="BSR1944" s="101"/>
      <c r="BSS1944" s="101"/>
      <c r="BST1944" s="101"/>
      <c r="BSU1944" s="101"/>
      <c r="BSV1944" s="101"/>
      <c r="BSW1944" s="101"/>
      <c r="BSX1944" s="101"/>
      <c r="BSY1944" s="101"/>
      <c r="BSZ1944" s="101"/>
      <c r="BTA1944" s="101"/>
      <c r="BTB1944" s="101"/>
      <c r="BTC1944" s="101"/>
      <c r="BTD1944" s="101"/>
      <c r="BTE1944" s="101"/>
      <c r="BTF1944" s="101"/>
      <c r="BTG1944" s="101"/>
      <c r="BTH1944" s="101"/>
      <c r="BTI1944" s="101"/>
      <c r="BTJ1944" s="101"/>
      <c r="BTK1944" s="101"/>
      <c r="BTL1944" s="101"/>
      <c r="BTM1944" s="101"/>
      <c r="BTN1944" s="101"/>
      <c r="BTO1944" s="101"/>
      <c r="BTP1944" s="101"/>
      <c r="BTQ1944" s="101"/>
      <c r="BTR1944" s="101"/>
      <c r="BTS1944" s="101"/>
      <c r="BTT1944" s="101"/>
      <c r="BTU1944" s="101"/>
      <c r="BTV1944" s="101"/>
      <c r="BTW1944" s="101"/>
      <c r="BTX1944" s="101"/>
      <c r="BTY1944" s="101"/>
      <c r="BTZ1944" s="101"/>
      <c r="BUA1944" s="101"/>
      <c r="BUB1944" s="101"/>
      <c r="BUC1944" s="101"/>
      <c r="BUD1944" s="101"/>
      <c r="BUE1944" s="101"/>
      <c r="BUF1944" s="101"/>
      <c r="BUG1944" s="101"/>
      <c r="BUH1944" s="101"/>
      <c r="BUI1944" s="101"/>
      <c r="BUJ1944" s="101"/>
      <c r="BUK1944" s="101"/>
      <c r="BUL1944" s="101"/>
      <c r="BUM1944" s="101"/>
      <c r="BUN1944" s="101"/>
      <c r="BUO1944" s="101"/>
      <c r="BUP1944" s="101"/>
      <c r="BUQ1944" s="101"/>
      <c r="BUR1944" s="101"/>
      <c r="BUS1944" s="101"/>
      <c r="BUT1944" s="101"/>
      <c r="BUU1944" s="101"/>
      <c r="BUV1944" s="101"/>
      <c r="BUW1944" s="101"/>
      <c r="BUX1944" s="101"/>
      <c r="BUY1944" s="101"/>
      <c r="BUZ1944" s="101"/>
      <c r="BVA1944" s="101"/>
      <c r="BVB1944" s="101"/>
      <c r="BVC1944" s="101"/>
      <c r="BVD1944" s="101"/>
      <c r="BVE1944" s="101"/>
      <c r="BVF1944" s="101"/>
      <c r="BVG1944" s="101"/>
      <c r="BVH1944" s="101"/>
      <c r="BVI1944" s="101"/>
      <c r="BVJ1944" s="101"/>
      <c r="BVK1944" s="101"/>
      <c r="BVL1944" s="101"/>
      <c r="BVM1944" s="101"/>
      <c r="BVN1944" s="101"/>
      <c r="BVO1944" s="101"/>
      <c r="BVP1944" s="101"/>
      <c r="BVQ1944" s="101"/>
      <c r="BVR1944" s="101"/>
      <c r="BVS1944" s="101"/>
      <c r="BVT1944" s="101"/>
      <c r="BVU1944" s="101"/>
      <c r="BVV1944" s="101"/>
      <c r="BVW1944" s="101"/>
      <c r="BVX1944" s="101"/>
      <c r="BVY1944" s="101"/>
      <c r="BVZ1944" s="101"/>
      <c r="BWA1944" s="101"/>
      <c r="BWB1944" s="101"/>
      <c r="BWC1944" s="101"/>
      <c r="BWD1944" s="101"/>
      <c r="BWE1944" s="101"/>
      <c r="BWF1944" s="101"/>
      <c r="BWG1944" s="101"/>
      <c r="BWH1944" s="101"/>
      <c r="BWI1944" s="101"/>
      <c r="BWJ1944" s="101"/>
      <c r="BWK1944" s="101"/>
      <c r="BWL1944" s="101"/>
      <c r="BWM1944" s="101"/>
      <c r="BWN1944" s="101"/>
      <c r="BWO1944" s="101"/>
      <c r="BWP1944" s="101"/>
      <c r="BWQ1944" s="101"/>
      <c r="BWR1944" s="101"/>
      <c r="BWS1944" s="101"/>
      <c r="BWT1944" s="101"/>
      <c r="BWU1944" s="101"/>
      <c r="BWV1944" s="101"/>
      <c r="BWW1944" s="101"/>
      <c r="BWX1944" s="101"/>
      <c r="BWY1944" s="101"/>
      <c r="BWZ1944" s="101"/>
      <c r="BXA1944" s="101"/>
      <c r="BXB1944" s="101"/>
      <c r="BXC1944" s="101"/>
      <c r="BXD1944" s="101"/>
      <c r="BXE1944" s="101"/>
      <c r="BXF1944" s="101"/>
      <c r="BXG1944" s="101"/>
      <c r="BXH1944" s="101"/>
      <c r="BXI1944" s="101"/>
      <c r="BXJ1944" s="101"/>
      <c r="BXK1944" s="101"/>
      <c r="BXL1944" s="101"/>
      <c r="BXM1944" s="101"/>
      <c r="BXN1944" s="101"/>
      <c r="BXO1944" s="101"/>
      <c r="BXP1944" s="101"/>
      <c r="BXQ1944" s="101"/>
      <c r="BXR1944" s="101"/>
      <c r="BXS1944" s="101"/>
      <c r="BXT1944" s="101"/>
      <c r="BXU1944" s="101"/>
      <c r="BXV1944" s="101"/>
      <c r="BXW1944" s="101"/>
      <c r="BXX1944" s="101"/>
      <c r="BXY1944" s="101"/>
      <c r="BXZ1944" s="101"/>
      <c r="BYA1944" s="101"/>
      <c r="BYB1944" s="101"/>
      <c r="BYC1944" s="101"/>
      <c r="BYD1944" s="101"/>
      <c r="BYE1944" s="101"/>
      <c r="BYF1944" s="101"/>
      <c r="BYG1944" s="101"/>
      <c r="BYH1944" s="101"/>
      <c r="BYI1944" s="101"/>
      <c r="BYJ1944" s="101"/>
      <c r="BYK1944" s="101"/>
      <c r="BYL1944" s="101"/>
      <c r="BYM1944" s="101"/>
      <c r="BYN1944" s="101"/>
      <c r="BYO1944" s="101"/>
      <c r="BYP1944" s="101"/>
      <c r="BYQ1944" s="101"/>
      <c r="BYR1944" s="101"/>
      <c r="BYS1944" s="101"/>
      <c r="BYT1944" s="101"/>
      <c r="BYU1944" s="101"/>
      <c r="BYV1944" s="101"/>
      <c r="BYW1944" s="101"/>
      <c r="BYX1944" s="101"/>
      <c r="BYY1944" s="101"/>
      <c r="BYZ1944" s="101"/>
      <c r="BZA1944" s="101"/>
      <c r="BZB1944" s="101"/>
      <c r="BZC1944" s="101"/>
      <c r="BZD1944" s="101"/>
      <c r="BZE1944" s="101"/>
      <c r="BZF1944" s="101"/>
      <c r="BZG1944" s="101"/>
      <c r="BZH1944" s="101"/>
      <c r="BZI1944" s="101"/>
      <c r="BZJ1944" s="101"/>
      <c r="BZK1944" s="101"/>
      <c r="BZL1944" s="101"/>
      <c r="BZM1944" s="101"/>
      <c r="BZN1944" s="101"/>
      <c r="BZO1944" s="101"/>
      <c r="BZP1944" s="101"/>
      <c r="BZQ1944" s="101"/>
      <c r="BZR1944" s="101"/>
      <c r="BZS1944" s="101"/>
      <c r="BZT1944" s="101"/>
      <c r="BZU1944" s="101"/>
      <c r="BZV1944" s="101"/>
      <c r="BZW1944" s="101"/>
      <c r="BZX1944" s="101"/>
      <c r="BZY1944" s="101"/>
      <c r="BZZ1944" s="101"/>
      <c r="CAA1944" s="101"/>
      <c r="CAB1944" s="101"/>
      <c r="CAC1944" s="101"/>
      <c r="CAD1944" s="101"/>
      <c r="CAE1944" s="101"/>
      <c r="CAF1944" s="101"/>
      <c r="CAG1944" s="101"/>
      <c r="CAH1944" s="101"/>
      <c r="CAI1944" s="101"/>
      <c r="CAJ1944" s="101"/>
      <c r="CAK1944" s="101"/>
      <c r="CAL1944" s="101"/>
      <c r="CAM1944" s="101"/>
      <c r="CAN1944" s="101"/>
      <c r="CAO1944" s="101"/>
      <c r="CAP1944" s="101"/>
      <c r="CAQ1944" s="101"/>
      <c r="CAR1944" s="101"/>
      <c r="CAS1944" s="101"/>
      <c r="CAT1944" s="101"/>
      <c r="CAU1944" s="101"/>
      <c r="CAV1944" s="101"/>
      <c r="CAW1944" s="101"/>
      <c r="CAX1944" s="101"/>
      <c r="CAY1944" s="101"/>
      <c r="CAZ1944" s="101"/>
      <c r="CBA1944" s="101"/>
      <c r="CBB1944" s="101"/>
      <c r="CBC1944" s="101"/>
      <c r="CBD1944" s="101"/>
      <c r="CBE1944" s="101"/>
      <c r="CBF1944" s="101"/>
      <c r="CBG1944" s="101"/>
      <c r="CBH1944" s="101"/>
      <c r="CBI1944" s="101"/>
      <c r="CBJ1944" s="101"/>
      <c r="CBK1944" s="101"/>
      <c r="CBL1944" s="101"/>
      <c r="CBM1944" s="101"/>
      <c r="CBN1944" s="101"/>
      <c r="CBO1944" s="101"/>
      <c r="CBP1944" s="101"/>
      <c r="CBQ1944" s="101"/>
      <c r="CBR1944" s="101"/>
      <c r="CBS1944" s="101"/>
      <c r="CBT1944" s="101"/>
      <c r="CBU1944" s="101"/>
      <c r="CBV1944" s="101"/>
      <c r="CBW1944" s="101"/>
      <c r="CBX1944" s="101"/>
      <c r="CBY1944" s="101"/>
      <c r="CBZ1944" s="101"/>
      <c r="CCA1944" s="101"/>
      <c r="CCB1944" s="101"/>
      <c r="CCC1944" s="101"/>
      <c r="CCD1944" s="101"/>
      <c r="CCE1944" s="101"/>
      <c r="CCF1944" s="101"/>
      <c r="CCG1944" s="101"/>
      <c r="CCH1944" s="101"/>
      <c r="CCI1944" s="101"/>
      <c r="CCJ1944" s="101"/>
      <c r="CCK1944" s="101"/>
      <c r="CCL1944" s="101"/>
      <c r="CCM1944" s="101"/>
      <c r="CCN1944" s="101"/>
      <c r="CCO1944" s="101"/>
      <c r="CCP1944" s="101"/>
      <c r="CCQ1944" s="101"/>
      <c r="CCR1944" s="101"/>
      <c r="CCS1944" s="101"/>
      <c r="CCT1944" s="101"/>
      <c r="CCU1944" s="101"/>
      <c r="CCV1944" s="101"/>
      <c r="CCW1944" s="101"/>
      <c r="CCX1944" s="101"/>
      <c r="CCY1944" s="101"/>
      <c r="CCZ1944" s="101"/>
      <c r="CDA1944" s="101"/>
      <c r="CDB1944" s="101"/>
      <c r="CDC1944" s="101"/>
      <c r="CDD1944" s="101"/>
      <c r="CDE1944" s="101"/>
      <c r="CDF1944" s="101"/>
      <c r="CDG1944" s="101"/>
      <c r="CDH1944" s="101"/>
      <c r="CDI1944" s="101"/>
      <c r="CDJ1944" s="101"/>
      <c r="CDK1944" s="101"/>
      <c r="CDL1944" s="101"/>
      <c r="CDM1944" s="101"/>
      <c r="CDN1944" s="101"/>
      <c r="CDO1944" s="101"/>
      <c r="CDP1944" s="101"/>
      <c r="CDQ1944" s="101"/>
      <c r="CDR1944" s="101"/>
      <c r="CDS1944" s="101"/>
      <c r="CDT1944" s="101"/>
      <c r="CDU1944" s="101"/>
      <c r="CDV1944" s="101"/>
      <c r="CDW1944" s="101"/>
      <c r="CDX1944" s="101"/>
      <c r="CDY1944" s="101"/>
      <c r="CDZ1944" s="101"/>
      <c r="CEA1944" s="101"/>
      <c r="CEB1944" s="101"/>
      <c r="CEC1944" s="101"/>
      <c r="CED1944" s="101"/>
      <c r="CEE1944" s="101"/>
      <c r="CEF1944" s="101"/>
      <c r="CEG1944" s="101"/>
      <c r="CEH1944" s="101"/>
      <c r="CEI1944" s="101"/>
      <c r="CEJ1944" s="101"/>
      <c r="CEK1944" s="101"/>
      <c r="CEL1944" s="101"/>
      <c r="CEM1944" s="101"/>
      <c r="CEN1944" s="101"/>
      <c r="CEO1944" s="101"/>
      <c r="CEP1944" s="101"/>
      <c r="CEQ1944" s="101"/>
      <c r="CER1944" s="101"/>
      <c r="CES1944" s="101"/>
      <c r="CET1944" s="101"/>
      <c r="CEU1944" s="101"/>
      <c r="CEV1944" s="101"/>
      <c r="CEW1944" s="101"/>
      <c r="CEX1944" s="101"/>
      <c r="CEY1944" s="101"/>
      <c r="CEZ1944" s="101"/>
      <c r="CFA1944" s="101"/>
      <c r="CFB1944" s="101"/>
      <c r="CFC1944" s="101"/>
      <c r="CFD1944" s="101"/>
      <c r="CFE1944" s="101"/>
      <c r="CFF1944" s="101"/>
      <c r="CFG1944" s="101"/>
      <c r="CFH1944" s="101"/>
      <c r="CFI1944" s="101"/>
      <c r="CFJ1944" s="101"/>
      <c r="CFK1944" s="101"/>
      <c r="CFL1944" s="101"/>
      <c r="CFM1944" s="101"/>
      <c r="CFN1944" s="101"/>
      <c r="CFO1944" s="101"/>
      <c r="CFP1944" s="101"/>
      <c r="CFQ1944" s="101"/>
      <c r="CFR1944" s="101"/>
      <c r="CFS1944" s="101"/>
      <c r="CFT1944" s="101"/>
      <c r="CFU1944" s="101"/>
      <c r="CFV1944" s="101"/>
      <c r="CFW1944" s="101"/>
      <c r="CFX1944" s="101"/>
      <c r="CFY1944" s="101"/>
      <c r="CFZ1944" s="101"/>
      <c r="CGA1944" s="101"/>
      <c r="CGB1944" s="101"/>
      <c r="CGC1944" s="101"/>
      <c r="CGD1944" s="101"/>
      <c r="CGE1944" s="101"/>
      <c r="CGF1944" s="101"/>
      <c r="CGG1944" s="101"/>
      <c r="CGH1944" s="101"/>
      <c r="CGI1944" s="101"/>
      <c r="CGJ1944" s="101"/>
      <c r="CGK1944" s="101"/>
      <c r="CGL1944" s="101"/>
      <c r="CGM1944" s="101"/>
      <c r="CGN1944" s="101"/>
      <c r="CGO1944" s="101"/>
      <c r="CGP1944" s="101"/>
      <c r="CGQ1944" s="101"/>
      <c r="CGR1944" s="101"/>
      <c r="CGS1944" s="101"/>
      <c r="CGT1944" s="101"/>
      <c r="CGU1944" s="101"/>
      <c r="CGV1944" s="101"/>
      <c r="CGW1944" s="101"/>
      <c r="CGX1944" s="101"/>
      <c r="CGY1944" s="101"/>
      <c r="CGZ1944" s="101"/>
      <c r="CHA1944" s="101"/>
      <c r="CHB1944" s="101"/>
      <c r="CHC1944" s="101"/>
      <c r="CHD1944" s="101"/>
      <c r="CHE1944" s="101"/>
      <c r="CHF1944" s="101"/>
      <c r="CHG1944" s="101"/>
      <c r="CHH1944" s="101"/>
      <c r="CHI1944" s="101"/>
      <c r="CHJ1944" s="101"/>
      <c r="CHK1944" s="101"/>
      <c r="CHL1944" s="101"/>
      <c r="CHM1944" s="101"/>
      <c r="CHN1944" s="101"/>
      <c r="CHO1944" s="101"/>
      <c r="CHP1944" s="101"/>
      <c r="CHQ1944" s="101"/>
      <c r="CHR1944" s="101"/>
      <c r="CHS1944" s="101"/>
      <c r="CHT1944" s="101"/>
      <c r="CHU1944" s="101"/>
      <c r="CHV1944" s="101"/>
      <c r="CHW1944" s="101"/>
      <c r="CHX1944" s="101"/>
      <c r="CHY1944" s="101"/>
      <c r="CHZ1944" s="101"/>
      <c r="CIA1944" s="101"/>
      <c r="CIB1944" s="101"/>
      <c r="CIC1944" s="101"/>
      <c r="CID1944" s="101"/>
      <c r="CIE1944" s="101"/>
      <c r="CIF1944" s="101"/>
      <c r="CIG1944" s="101"/>
      <c r="CIH1944" s="101"/>
      <c r="CII1944" s="101"/>
      <c r="CIJ1944" s="101"/>
      <c r="CIK1944" s="101"/>
      <c r="CIL1944" s="101"/>
      <c r="CIM1944" s="101"/>
      <c r="CIN1944" s="101"/>
      <c r="CIO1944" s="101"/>
      <c r="CIP1944" s="101"/>
      <c r="CIQ1944" s="101"/>
      <c r="CIR1944" s="101"/>
      <c r="CIS1944" s="101"/>
      <c r="CIT1944" s="101"/>
      <c r="CIU1944" s="101"/>
      <c r="CIV1944" s="101"/>
      <c r="CIW1944" s="101"/>
      <c r="CIX1944" s="101"/>
      <c r="CIY1944" s="101"/>
      <c r="CIZ1944" s="101"/>
      <c r="CJA1944" s="101"/>
      <c r="CJB1944" s="101"/>
      <c r="CJC1944" s="101"/>
      <c r="CJD1944" s="101"/>
      <c r="CJE1944" s="101"/>
      <c r="CJF1944" s="101"/>
      <c r="CJG1944" s="101"/>
      <c r="CJH1944" s="101"/>
      <c r="CJI1944" s="101"/>
      <c r="CJJ1944" s="101"/>
      <c r="CJK1944" s="101"/>
      <c r="CJL1944" s="101"/>
      <c r="CJM1944" s="101"/>
      <c r="CJN1944" s="101"/>
      <c r="CJO1944" s="101"/>
      <c r="CJP1944" s="101"/>
      <c r="CJQ1944" s="101"/>
      <c r="CJR1944" s="101"/>
      <c r="CJS1944" s="101"/>
      <c r="CJT1944" s="101"/>
      <c r="CJU1944" s="101"/>
      <c r="CJV1944" s="101"/>
      <c r="CJW1944" s="101"/>
      <c r="CJX1944" s="101"/>
      <c r="CJY1944" s="101"/>
      <c r="CJZ1944" s="101"/>
      <c r="CKA1944" s="101"/>
      <c r="CKB1944" s="101"/>
      <c r="CKC1944" s="101"/>
      <c r="CKD1944" s="101"/>
      <c r="CKE1944" s="101"/>
      <c r="CKF1944" s="101"/>
      <c r="CKG1944" s="101"/>
      <c r="CKH1944" s="101"/>
      <c r="CKI1944" s="101"/>
      <c r="CKJ1944" s="101"/>
      <c r="CKK1944" s="101"/>
      <c r="CKL1944" s="101"/>
      <c r="CKM1944" s="101"/>
      <c r="CKN1944" s="101"/>
      <c r="CKO1944" s="101"/>
      <c r="CKP1944" s="101"/>
      <c r="CKQ1944" s="101"/>
      <c r="CKR1944" s="101"/>
      <c r="CKS1944" s="101"/>
      <c r="CKT1944" s="101"/>
      <c r="CKU1944" s="101"/>
      <c r="CKV1944" s="101"/>
      <c r="CKW1944" s="101"/>
      <c r="CKX1944" s="101"/>
      <c r="CKY1944" s="101"/>
      <c r="CKZ1944" s="101"/>
      <c r="CLA1944" s="101"/>
      <c r="CLB1944" s="101"/>
      <c r="CLC1944" s="101"/>
      <c r="CLD1944" s="101"/>
      <c r="CLE1944" s="101"/>
      <c r="CLF1944" s="101"/>
      <c r="CLG1944" s="101"/>
      <c r="CLH1944" s="101"/>
      <c r="CLI1944" s="101"/>
      <c r="CLJ1944" s="101"/>
      <c r="CLK1944" s="101"/>
      <c r="CLL1944" s="101"/>
      <c r="CLM1944" s="101"/>
      <c r="CLN1944" s="101"/>
      <c r="CLO1944" s="101"/>
      <c r="CLP1944" s="101"/>
      <c r="CLQ1944" s="101"/>
      <c r="CLR1944" s="101"/>
      <c r="CLS1944" s="101"/>
      <c r="CLT1944" s="101"/>
      <c r="CLU1944" s="101"/>
      <c r="CLV1944" s="101"/>
      <c r="CLW1944" s="101"/>
      <c r="CLX1944" s="101"/>
      <c r="CLY1944" s="101"/>
      <c r="CLZ1944" s="101"/>
      <c r="CMA1944" s="101"/>
      <c r="CMB1944" s="101"/>
      <c r="CMC1944" s="101"/>
      <c r="CMD1944" s="101"/>
      <c r="CME1944" s="101"/>
      <c r="CMF1944" s="101"/>
      <c r="CMG1944" s="101"/>
      <c r="CMH1944" s="101"/>
      <c r="CMI1944" s="101"/>
      <c r="CMJ1944" s="101"/>
      <c r="CMK1944" s="101"/>
      <c r="CML1944" s="101"/>
      <c r="CMM1944" s="101"/>
      <c r="CMN1944" s="101"/>
      <c r="CMO1944" s="101"/>
      <c r="CMP1944" s="101"/>
      <c r="CMQ1944" s="101"/>
      <c r="CMR1944" s="101"/>
      <c r="CMS1944" s="101"/>
      <c r="CMT1944" s="101"/>
      <c r="CMU1944" s="101"/>
      <c r="CMV1944" s="101"/>
      <c r="CMW1944" s="101"/>
      <c r="CMX1944" s="101"/>
      <c r="CMY1944" s="101"/>
      <c r="CMZ1944" s="101"/>
      <c r="CNA1944" s="101"/>
      <c r="CNB1944" s="101"/>
      <c r="CNC1944" s="101"/>
      <c r="CND1944" s="101"/>
      <c r="CNE1944" s="101"/>
      <c r="CNF1944" s="101"/>
      <c r="CNG1944" s="101"/>
      <c r="CNH1944" s="101"/>
      <c r="CNI1944" s="101"/>
      <c r="CNJ1944" s="101"/>
      <c r="CNK1944" s="101"/>
      <c r="CNL1944" s="101"/>
      <c r="CNM1944" s="101"/>
      <c r="CNN1944" s="101"/>
      <c r="CNO1944" s="101"/>
      <c r="CNP1944" s="101"/>
      <c r="CNQ1944" s="101"/>
      <c r="CNR1944" s="101"/>
      <c r="CNS1944" s="101"/>
      <c r="CNT1944" s="101"/>
      <c r="CNU1944" s="101"/>
      <c r="CNV1944" s="101"/>
      <c r="CNW1944" s="101"/>
      <c r="CNX1944" s="101"/>
      <c r="CNY1944" s="101"/>
      <c r="CNZ1944" s="101"/>
      <c r="COA1944" s="101"/>
      <c r="COB1944" s="101"/>
      <c r="COC1944" s="101"/>
      <c r="COD1944" s="101"/>
      <c r="COE1944" s="101"/>
      <c r="COF1944" s="101"/>
      <c r="COG1944" s="101"/>
      <c r="COH1944" s="101"/>
      <c r="COI1944" s="101"/>
      <c r="COJ1944" s="101"/>
      <c r="COK1944" s="101"/>
      <c r="COL1944" s="101"/>
      <c r="COM1944" s="101"/>
      <c r="CON1944" s="101"/>
      <c r="COO1944" s="101"/>
      <c r="COP1944" s="101"/>
      <c r="COQ1944" s="101"/>
      <c r="COR1944" s="101"/>
      <c r="COS1944" s="101"/>
      <c r="COT1944" s="101"/>
      <c r="COU1944" s="101"/>
      <c r="COV1944" s="101"/>
      <c r="COW1944" s="101"/>
      <c r="COX1944" s="101"/>
      <c r="COY1944" s="101"/>
      <c r="COZ1944" s="101"/>
      <c r="CPA1944" s="101"/>
      <c r="CPB1944" s="101"/>
      <c r="CPC1944" s="101"/>
      <c r="CPD1944" s="101"/>
      <c r="CPE1944" s="101"/>
      <c r="CPF1944" s="101"/>
      <c r="CPG1944" s="101"/>
      <c r="CPH1944" s="101"/>
      <c r="CPI1944" s="101"/>
      <c r="CPJ1944" s="101"/>
      <c r="CPK1944" s="101"/>
      <c r="CPL1944" s="101"/>
      <c r="CPM1944" s="101"/>
      <c r="CPN1944" s="101"/>
      <c r="CPO1944" s="101"/>
      <c r="CPP1944" s="101"/>
      <c r="CPQ1944" s="101"/>
      <c r="CPR1944" s="101"/>
      <c r="CPS1944" s="101"/>
      <c r="CPT1944" s="101"/>
      <c r="CPU1944" s="101"/>
      <c r="CPV1944" s="101"/>
      <c r="CPW1944" s="101"/>
      <c r="CPX1944" s="101"/>
      <c r="CPY1944" s="101"/>
      <c r="CPZ1944" s="101"/>
      <c r="CQA1944" s="101"/>
      <c r="CQB1944" s="101"/>
      <c r="CQC1944" s="101"/>
      <c r="CQD1944" s="101"/>
      <c r="CQE1944" s="101"/>
      <c r="CQF1944" s="101"/>
      <c r="CQG1944" s="101"/>
      <c r="CQH1944" s="101"/>
      <c r="CQI1944" s="101"/>
      <c r="CQJ1944" s="101"/>
      <c r="CQK1944" s="101"/>
      <c r="CQL1944" s="101"/>
      <c r="CQM1944" s="101"/>
      <c r="CQN1944" s="101"/>
      <c r="CQO1944" s="101"/>
      <c r="CQP1944" s="101"/>
      <c r="CQQ1944" s="101"/>
      <c r="CQR1944" s="101"/>
      <c r="CQS1944" s="101"/>
      <c r="CQT1944" s="101"/>
      <c r="CQU1944" s="101"/>
      <c r="CQV1944" s="101"/>
      <c r="CQW1944" s="101"/>
      <c r="CQX1944" s="101"/>
      <c r="CQY1944" s="101"/>
      <c r="CQZ1944" s="101"/>
      <c r="CRA1944" s="101"/>
      <c r="CRB1944" s="101"/>
      <c r="CRC1944" s="101"/>
      <c r="CRD1944" s="101"/>
      <c r="CRE1944" s="101"/>
      <c r="CRF1944" s="101"/>
      <c r="CRG1944" s="101"/>
      <c r="CRH1944" s="101"/>
      <c r="CRI1944" s="101"/>
      <c r="CRJ1944" s="101"/>
      <c r="CRK1944" s="101"/>
      <c r="CRL1944" s="101"/>
      <c r="CRM1944" s="101"/>
      <c r="CRN1944" s="101"/>
      <c r="CRO1944" s="101"/>
      <c r="CRP1944" s="101"/>
      <c r="CRQ1944" s="101"/>
      <c r="CRR1944" s="101"/>
      <c r="CRS1944" s="101"/>
      <c r="CRT1944" s="101"/>
      <c r="CRU1944" s="101"/>
      <c r="CRV1944" s="101"/>
      <c r="CRW1944" s="101"/>
      <c r="CRX1944" s="101"/>
      <c r="CRY1944" s="101"/>
      <c r="CRZ1944" s="101"/>
      <c r="CSA1944" s="101"/>
      <c r="CSB1944" s="101"/>
      <c r="CSC1944" s="101"/>
      <c r="CSD1944" s="101"/>
      <c r="CSE1944" s="101"/>
      <c r="CSF1944" s="101"/>
      <c r="CSG1944" s="101"/>
      <c r="CSH1944" s="101"/>
      <c r="CSI1944" s="101"/>
      <c r="CSJ1944" s="101"/>
      <c r="CSK1944" s="101"/>
      <c r="CSL1944" s="101"/>
      <c r="CSM1944" s="101"/>
      <c r="CSN1944" s="101"/>
      <c r="CSO1944" s="101"/>
      <c r="CSP1944" s="101"/>
      <c r="CSQ1944" s="101"/>
      <c r="CSR1944" s="101"/>
      <c r="CSS1944" s="101"/>
      <c r="CST1944" s="101"/>
      <c r="CSU1944" s="101"/>
      <c r="CSV1944" s="101"/>
      <c r="CSW1944" s="101"/>
      <c r="CSX1944" s="101"/>
      <c r="CSY1944" s="101"/>
      <c r="CSZ1944" s="101"/>
      <c r="CTA1944" s="101"/>
      <c r="CTB1944" s="101"/>
      <c r="CTC1944" s="101"/>
      <c r="CTD1944" s="101"/>
      <c r="CTE1944" s="101"/>
      <c r="CTF1944" s="101"/>
      <c r="CTG1944" s="101"/>
      <c r="CTH1944" s="101"/>
      <c r="CTI1944" s="101"/>
      <c r="CTJ1944" s="101"/>
      <c r="CTK1944" s="101"/>
      <c r="CTL1944" s="101"/>
      <c r="CTM1944" s="101"/>
      <c r="CTN1944" s="101"/>
      <c r="CTO1944" s="101"/>
      <c r="CTP1944" s="101"/>
      <c r="CTQ1944" s="101"/>
      <c r="CTR1944" s="101"/>
      <c r="CTS1944" s="101"/>
      <c r="CTT1944" s="101"/>
      <c r="CTU1944" s="101"/>
      <c r="CTV1944" s="101"/>
      <c r="CTW1944" s="101"/>
      <c r="CTX1944" s="101"/>
      <c r="CTY1944" s="101"/>
      <c r="CTZ1944" s="101"/>
      <c r="CUA1944" s="101"/>
      <c r="CUB1944" s="101"/>
      <c r="CUC1944" s="101"/>
      <c r="CUD1944" s="101"/>
      <c r="CUE1944" s="101"/>
      <c r="CUF1944" s="101"/>
      <c r="CUG1944" s="101"/>
      <c r="CUH1944" s="101"/>
      <c r="CUI1944" s="101"/>
      <c r="CUJ1944" s="101"/>
      <c r="CUK1944" s="101"/>
      <c r="CUL1944" s="101"/>
      <c r="CUM1944" s="101"/>
      <c r="CUN1944" s="101"/>
      <c r="CUO1944" s="101"/>
      <c r="CUP1944" s="101"/>
      <c r="CUQ1944" s="101"/>
      <c r="CUR1944" s="101"/>
      <c r="CUS1944" s="101"/>
      <c r="CUT1944" s="101"/>
      <c r="CUU1944" s="101"/>
      <c r="CUV1944" s="101"/>
      <c r="CUW1944" s="101"/>
      <c r="CUX1944" s="101"/>
      <c r="CUY1944" s="101"/>
      <c r="CUZ1944" s="101"/>
      <c r="CVA1944" s="101"/>
      <c r="CVB1944" s="101"/>
      <c r="CVC1944" s="101"/>
      <c r="CVD1944" s="101"/>
      <c r="CVE1944" s="101"/>
      <c r="CVF1944" s="101"/>
      <c r="CVG1944" s="101"/>
      <c r="CVH1944" s="101"/>
      <c r="CVI1944" s="101"/>
      <c r="CVJ1944" s="101"/>
      <c r="CVK1944" s="101"/>
      <c r="CVL1944" s="101"/>
      <c r="CVM1944" s="101"/>
      <c r="CVN1944" s="101"/>
      <c r="CVO1944" s="101"/>
      <c r="CVP1944" s="101"/>
      <c r="CVQ1944" s="101"/>
      <c r="CVR1944" s="101"/>
      <c r="CVS1944" s="101"/>
      <c r="CVT1944" s="101"/>
      <c r="CVU1944" s="101"/>
      <c r="CVV1944" s="101"/>
      <c r="CVW1944" s="101"/>
      <c r="CVX1944" s="101"/>
      <c r="CVY1944" s="101"/>
      <c r="CVZ1944" s="101"/>
      <c r="CWA1944" s="101"/>
      <c r="CWB1944" s="101"/>
      <c r="CWC1944" s="101"/>
      <c r="CWD1944" s="101"/>
      <c r="CWE1944" s="101"/>
      <c r="CWF1944" s="101"/>
      <c r="CWG1944" s="101"/>
      <c r="CWH1944" s="101"/>
      <c r="CWI1944" s="101"/>
      <c r="CWJ1944" s="101"/>
      <c r="CWK1944" s="101"/>
      <c r="CWL1944" s="101"/>
      <c r="CWM1944" s="101"/>
      <c r="CWN1944" s="101"/>
      <c r="CWO1944" s="101"/>
      <c r="CWP1944" s="101"/>
      <c r="CWQ1944" s="101"/>
      <c r="CWR1944" s="101"/>
      <c r="CWS1944" s="101"/>
      <c r="CWT1944" s="101"/>
      <c r="CWU1944" s="101"/>
      <c r="CWV1944" s="101"/>
      <c r="CWW1944" s="101"/>
      <c r="CWX1944" s="101"/>
      <c r="CWY1944" s="101"/>
      <c r="CWZ1944" s="101"/>
      <c r="CXA1944" s="101"/>
      <c r="CXB1944" s="101"/>
      <c r="CXC1944" s="101"/>
      <c r="CXD1944" s="101"/>
      <c r="CXE1944" s="101"/>
      <c r="CXF1944" s="101"/>
      <c r="CXG1944" s="101"/>
      <c r="CXH1944" s="101"/>
      <c r="CXI1944" s="101"/>
      <c r="CXJ1944" s="101"/>
      <c r="CXK1944" s="101"/>
      <c r="CXL1944" s="101"/>
      <c r="CXM1944" s="101"/>
      <c r="CXN1944" s="101"/>
      <c r="CXO1944" s="101"/>
      <c r="CXP1944" s="101"/>
      <c r="CXQ1944" s="101"/>
      <c r="CXR1944" s="101"/>
      <c r="CXS1944" s="101"/>
      <c r="CXT1944" s="101"/>
      <c r="CXU1944" s="101"/>
      <c r="CXV1944" s="101"/>
      <c r="CXW1944" s="101"/>
      <c r="CXX1944" s="101"/>
      <c r="CXY1944" s="101"/>
      <c r="CXZ1944" s="101"/>
      <c r="CYA1944" s="101"/>
      <c r="CYB1944" s="101"/>
      <c r="CYC1944" s="101"/>
      <c r="CYD1944" s="101"/>
      <c r="CYE1944" s="101"/>
      <c r="CYF1944" s="101"/>
      <c r="CYG1944" s="101"/>
      <c r="CYH1944" s="101"/>
      <c r="CYI1944" s="101"/>
      <c r="CYJ1944" s="101"/>
      <c r="CYK1944" s="101"/>
      <c r="CYL1944" s="101"/>
      <c r="CYM1944" s="101"/>
      <c r="CYN1944" s="101"/>
      <c r="CYO1944" s="101"/>
      <c r="CYP1944" s="101"/>
      <c r="CYQ1944" s="101"/>
      <c r="CYR1944" s="101"/>
      <c r="CYS1944" s="101"/>
      <c r="CYT1944" s="101"/>
      <c r="CYU1944" s="101"/>
      <c r="CYV1944" s="101"/>
      <c r="CYW1944" s="101"/>
      <c r="CYX1944" s="101"/>
      <c r="CYY1944" s="101"/>
      <c r="CYZ1944" s="101"/>
      <c r="CZA1944" s="101"/>
      <c r="CZB1944" s="101"/>
      <c r="CZC1944" s="101"/>
      <c r="CZD1944" s="101"/>
      <c r="CZE1944" s="101"/>
      <c r="CZF1944" s="101"/>
      <c r="CZG1944" s="101"/>
      <c r="CZH1944" s="101"/>
      <c r="CZI1944" s="101"/>
      <c r="CZJ1944" s="101"/>
      <c r="CZK1944" s="101"/>
      <c r="CZL1944" s="101"/>
      <c r="CZM1944" s="101"/>
      <c r="CZN1944" s="101"/>
      <c r="CZO1944" s="101"/>
      <c r="CZP1944" s="101"/>
      <c r="CZQ1944" s="101"/>
      <c r="CZR1944" s="101"/>
      <c r="CZS1944" s="101"/>
      <c r="CZT1944" s="101"/>
      <c r="CZU1944" s="101"/>
      <c r="CZV1944" s="101"/>
      <c r="CZW1944" s="101"/>
      <c r="CZX1944" s="101"/>
      <c r="CZY1944" s="101"/>
      <c r="CZZ1944" s="101"/>
      <c r="DAA1944" s="101"/>
      <c r="DAB1944" s="101"/>
      <c r="DAC1944" s="101"/>
      <c r="DAD1944" s="101"/>
      <c r="DAE1944" s="101"/>
      <c r="DAF1944" s="101"/>
      <c r="DAG1944" s="101"/>
      <c r="DAH1944" s="101"/>
      <c r="DAI1944" s="101"/>
      <c r="DAJ1944" s="101"/>
      <c r="DAK1944" s="101"/>
      <c r="DAL1944" s="101"/>
      <c r="DAM1944" s="101"/>
      <c r="DAN1944" s="101"/>
      <c r="DAO1944" s="101"/>
      <c r="DAP1944" s="101"/>
      <c r="DAQ1944" s="101"/>
      <c r="DAR1944" s="101"/>
      <c r="DAS1944" s="101"/>
      <c r="DAT1944" s="101"/>
      <c r="DAU1944" s="101"/>
      <c r="DAV1944" s="101"/>
      <c r="DAW1944" s="101"/>
      <c r="DAX1944" s="101"/>
      <c r="DAY1944" s="101"/>
      <c r="DAZ1944" s="101"/>
      <c r="DBA1944" s="101"/>
      <c r="DBB1944" s="101"/>
      <c r="DBC1944" s="101"/>
      <c r="DBD1944" s="101"/>
      <c r="DBE1944" s="101"/>
      <c r="DBF1944" s="101"/>
      <c r="DBG1944" s="101"/>
      <c r="DBH1944" s="101"/>
      <c r="DBI1944" s="101"/>
      <c r="DBJ1944" s="101"/>
      <c r="DBK1944" s="101"/>
      <c r="DBL1944" s="101"/>
      <c r="DBM1944" s="101"/>
      <c r="DBN1944" s="101"/>
      <c r="DBO1944" s="101"/>
      <c r="DBP1944" s="101"/>
      <c r="DBQ1944" s="101"/>
      <c r="DBR1944" s="101"/>
      <c r="DBS1944" s="101"/>
      <c r="DBT1944" s="101"/>
      <c r="DBU1944" s="101"/>
      <c r="DBV1944" s="101"/>
      <c r="DBW1944" s="101"/>
      <c r="DBX1944" s="101"/>
      <c r="DBY1944" s="101"/>
      <c r="DBZ1944" s="101"/>
      <c r="DCA1944" s="101"/>
      <c r="DCB1944" s="101"/>
      <c r="DCC1944" s="101"/>
      <c r="DCD1944" s="101"/>
      <c r="DCE1944" s="101"/>
      <c r="DCF1944" s="101"/>
      <c r="DCG1944" s="101"/>
      <c r="DCH1944" s="101"/>
      <c r="DCI1944" s="101"/>
      <c r="DCJ1944" s="101"/>
      <c r="DCK1944" s="101"/>
      <c r="DCL1944" s="101"/>
      <c r="DCM1944" s="101"/>
      <c r="DCN1944" s="101"/>
      <c r="DCO1944" s="101"/>
      <c r="DCP1944" s="101"/>
      <c r="DCQ1944" s="101"/>
      <c r="DCR1944" s="101"/>
      <c r="DCS1944" s="101"/>
      <c r="DCT1944" s="101"/>
      <c r="DCU1944" s="101"/>
      <c r="DCV1944" s="101"/>
      <c r="DCW1944" s="101"/>
      <c r="DCX1944" s="101"/>
      <c r="DCY1944" s="101"/>
      <c r="DCZ1944" s="101"/>
      <c r="DDA1944" s="101"/>
      <c r="DDB1944" s="101"/>
      <c r="DDC1944" s="101"/>
      <c r="DDD1944" s="101"/>
      <c r="DDE1944" s="101"/>
      <c r="DDF1944" s="101"/>
      <c r="DDG1944" s="101"/>
      <c r="DDH1944" s="101"/>
      <c r="DDI1944" s="101"/>
      <c r="DDJ1944" s="101"/>
      <c r="DDK1944" s="101"/>
      <c r="DDL1944" s="101"/>
      <c r="DDM1944" s="101"/>
      <c r="DDN1944" s="101"/>
      <c r="DDO1944" s="101"/>
      <c r="DDP1944" s="101"/>
      <c r="DDQ1944" s="101"/>
      <c r="DDR1944" s="101"/>
      <c r="DDS1944" s="101"/>
      <c r="DDT1944" s="101"/>
      <c r="DDU1944" s="101"/>
      <c r="DDV1944" s="101"/>
      <c r="DDW1944" s="101"/>
      <c r="DDX1944" s="101"/>
      <c r="DDY1944" s="101"/>
      <c r="DDZ1944" s="101"/>
      <c r="DEA1944" s="101"/>
      <c r="DEB1944" s="101"/>
      <c r="DEC1944" s="101"/>
      <c r="DED1944" s="101"/>
      <c r="DEE1944" s="101"/>
      <c r="DEF1944" s="101"/>
      <c r="DEG1944" s="101"/>
      <c r="DEH1944" s="101"/>
      <c r="DEI1944" s="101"/>
      <c r="DEJ1944" s="101"/>
      <c r="DEK1944" s="101"/>
      <c r="DEL1944" s="101"/>
      <c r="DEM1944" s="101"/>
      <c r="DEN1944" s="101"/>
      <c r="DEO1944" s="101"/>
      <c r="DEP1944" s="101"/>
      <c r="DEQ1944" s="101"/>
      <c r="DER1944" s="101"/>
      <c r="DES1944" s="101"/>
      <c r="DET1944" s="101"/>
      <c r="DEU1944" s="101"/>
      <c r="DEV1944" s="101"/>
      <c r="DEW1944" s="101"/>
      <c r="DEX1944" s="101"/>
      <c r="DEY1944" s="101"/>
      <c r="DEZ1944" s="101"/>
      <c r="DFA1944" s="101"/>
      <c r="DFB1944" s="101"/>
      <c r="DFC1944" s="101"/>
      <c r="DFD1944" s="101"/>
      <c r="DFE1944" s="101"/>
      <c r="DFF1944" s="101"/>
      <c r="DFG1944" s="101"/>
      <c r="DFH1944" s="101"/>
      <c r="DFI1944" s="101"/>
      <c r="DFJ1944" s="101"/>
      <c r="DFK1944" s="101"/>
      <c r="DFL1944" s="101"/>
      <c r="DFM1944" s="101"/>
      <c r="DFN1944" s="101"/>
      <c r="DFO1944" s="101"/>
      <c r="DFP1944" s="101"/>
      <c r="DFQ1944" s="101"/>
      <c r="DFR1944" s="101"/>
      <c r="DFS1944" s="101"/>
      <c r="DFT1944" s="101"/>
      <c r="DFU1944" s="101"/>
      <c r="DFV1944" s="101"/>
      <c r="DFW1944" s="101"/>
      <c r="DFX1944" s="101"/>
      <c r="DFY1944" s="101"/>
      <c r="DFZ1944" s="101"/>
      <c r="DGA1944" s="101"/>
      <c r="DGB1944" s="101"/>
      <c r="DGC1944" s="101"/>
      <c r="DGD1944" s="101"/>
      <c r="DGE1944" s="101"/>
      <c r="DGF1944" s="101"/>
      <c r="DGG1944" s="101"/>
      <c r="DGH1944" s="101"/>
      <c r="DGI1944" s="101"/>
      <c r="DGJ1944" s="101"/>
      <c r="DGK1944" s="101"/>
      <c r="DGL1944" s="101"/>
      <c r="DGM1944" s="101"/>
      <c r="DGN1944" s="101"/>
      <c r="DGO1944" s="101"/>
      <c r="DGP1944" s="101"/>
      <c r="DGQ1944" s="101"/>
      <c r="DGR1944" s="101"/>
      <c r="DGS1944" s="101"/>
      <c r="DGT1944" s="101"/>
      <c r="DGU1944" s="101"/>
      <c r="DGV1944" s="101"/>
      <c r="DGW1944" s="101"/>
      <c r="DGX1944" s="101"/>
      <c r="DGY1944" s="101"/>
      <c r="DGZ1944" s="101"/>
      <c r="DHA1944" s="101"/>
      <c r="DHB1944" s="101"/>
      <c r="DHC1944" s="101"/>
      <c r="DHD1944" s="101"/>
      <c r="DHE1944" s="101"/>
      <c r="DHF1944" s="101"/>
      <c r="DHG1944" s="101"/>
      <c r="DHH1944" s="101"/>
      <c r="DHI1944" s="101"/>
      <c r="DHJ1944" s="101"/>
      <c r="DHK1944" s="101"/>
      <c r="DHL1944" s="101"/>
      <c r="DHM1944" s="101"/>
      <c r="DHN1944" s="101"/>
      <c r="DHO1944" s="101"/>
      <c r="DHP1944" s="101"/>
      <c r="DHQ1944" s="101"/>
      <c r="DHR1944" s="101"/>
      <c r="DHS1944" s="101"/>
      <c r="DHT1944" s="101"/>
      <c r="DHU1944" s="101"/>
      <c r="DHV1944" s="101"/>
      <c r="DHW1944" s="101"/>
      <c r="DHX1944" s="101"/>
      <c r="DHY1944" s="101"/>
      <c r="DHZ1944" s="101"/>
      <c r="DIA1944" s="101"/>
      <c r="DIB1944" s="101"/>
      <c r="DIC1944" s="101"/>
      <c r="DID1944" s="101"/>
      <c r="DIE1944" s="101"/>
      <c r="DIF1944" s="101"/>
      <c r="DIG1944" s="101"/>
      <c r="DIH1944" s="101"/>
      <c r="DII1944" s="101"/>
      <c r="DIJ1944" s="101"/>
      <c r="DIK1944" s="101"/>
      <c r="DIL1944" s="101"/>
      <c r="DIM1944" s="101"/>
      <c r="DIN1944" s="101"/>
      <c r="DIO1944" s="101"/>
      <c r="DIP1944" s="101"/>
      <c r="DIQ1944" s="101"/>
      <c r="DIR1944" s="101"/>
      <c r="DIS1944" s="101"/>
      <c r="DIT1944" s="101"/>
      <c r="DIU1944" s="101"/>
      <c r="DIV1944" s="101"/>
      <c r="DIW1944" s="101"/>
      <c r="DIX1944" s="101"/>
      <c r="DIY1944" s="101"/>
      <c r="DIZ1944" s="101"/>
      <c r="DJA1944" s="101"/>
      <c r="DJB1944" s="101"/>
      <c r="DJC1944" s="101"/>
      <c r="DJD1944" s="101"/>
      <c r="DJE1944" s="101"/>
      <c r="DJF1944" s="101"/>
      <c r="DJG1944" s="101"/>
      <c r="DJH1944" s="101"/>
      <c r="DJI1944" s="101"/>
      <c r="DJJ1944" s="101"/>
      <c r="DJK1944" s="101"/>
      <c r="DJL1944" s="101"/>
      <c r="DJM1944" s="101"/>
      <c r="DJN1944" s="101"/>
      <c r="DJO1944" s="101"/>
      <c r="DJP1944" s="101"/>
      <c r="DJQ1944" s="101"/>
      <c r="DJR1944" s="101"/>
      <c r="DJS1944" s="101"/>
      <c r="DJT1944" s="101"/>
      <c r="DJU1944" s="101"/>
      <c r="DJV1944" s="101"/>
      <c r="DJW1944" s="101"/>
      <c r="DJX1944" s="101"/>
      <c r="DJY1944" s="101"/>
      <c r="DJZ1944" s="101"/>
      <c r="DKA1944" s="101"/>
      <c r="DKB1944" s="101"/>
      <c r="DKC1944" s="101"/>
      <c r="DKD1944" s="101"/>
      <c r="DKE1944" s="101"/>
      <c r="DKF1944" s="101"/>
      <c r="DKG1944" s="101"/>
      <c r="DKH1944" s="101"/>
      <c r="DKI1944" s="101"/>
      <c r="DKJ1944" s="101"/>
      <c r="DKK1944" s="101"/>
      <c r="DKL1944" s="101"/>
      <c r="DKM1944" s="101"/>
      <c r="DKN1944" s="101"/>
      <c r="DKO1944" s="101"/>
      <c r="DKP1944" s="101"/>
      <c r="DKQ1944" s="101"/>
      <c r="DKR1944" s="101"/>
      <c r="DKS1944" s="101"/>
      <c r="DKT1944" s="101"/>
      <c r="DKU1944" s="101"/>
      <c r="DKV1944" s="101"/>
      <c r="DKW1944" s="101"/>
      <c r="DKX1944" s="101"/>
      <c r="DKY1944" s="101"/>
      <c r="DKZ1944" s="101"/>
      <c r="DLA1944" s="101"/>
      <c r="DLB1944" s="101"/>
      <c r="DLC1944" s="101"/>
      <c r="DLD1944" s="101"/>
      <c r="DLE1944" s="101"/>
      <c r="DLF1944" s="101"/>
      <c r="DLG1944" s="101"/>
      <c r="DLH1944" s="101"/>
      <c r="DLI1944" s="101"/>
      <c r="DLJ1944" s="101"/>
      <c r="DLK1944" s="101"/>
      <c r="DLL1944" s="101"/>
      <c r="DLM1944" s="101"/>
      <c r="DLN1944" s="101"/>
      <c r="DLO1944" s="101"/>
      <c r="DLP1944" s="101"/>
      <c r="DLQ1944" s="101"/>
      <c r="DLR1944" s="101"/>
      <c r="DLS1944" s="101"/>
      <c r="DLT1944" s="101"/>
      <c r="DLU1944" s="101"/>
      <c r="DLV1944" s="101"/>
      <c r="DLW1944" s="101"/>
      <c r="DLX1944" s="101"/>
      <c r="DLY1944" s="101"/>
      <c r="DLZ1944" s="101"/>
      <c r="DMA1944" s="101"/>
      <c r="DMB1944" s="101"/>
      <c r="DMC1944" s="101"/>
      <c r="DMD1944" s="101"/>
      <c r="DME1944" s="101"/>
      <c r="DMF1944" s="101"/>
      <c r="DMG1944" s="101"/>
      <c r="DMH1944" s="101"/>
      <c r="DMI1944" s="101"/>
      <c r="DMJ1944" s="101"/>
      <c r="DMK1944" s="101"/>
      <c r="DML1944" s="101"/>
      <c r="DMM1944" s="101"/>
      <c r="DMN1944" s="101"/>
      <c r="DMO1944" s="101"/>
      <c r="DMP1944" s="101"/>
      <c r="DMQ1944" s="101"/>
      <c r="DMR1944" s="101"/>
      <c r="DMS1944" s="101"/>
      <c r="DMT1944" s="101"/>
      <c r="DMU1944" s="101"/>
      <c r="DMV1944" s="101"/>
      <c r="DMW1944" s="101"/>
      <c r="DMX1944" s="101"/>
      <c r="DMY1944" s="101"/>
      <c r="DMZ1944" s="101"/>
      <c r="DNA1944" s="101"/>
      <c r="DNB1944" s="101"/>
      <c r="DNC1944" s="101"/>
      <c r="DND1944" s="101"/>
      <c r="DNE1944" s="101"/>
      <c r="DNF1944" s="101"/>
      <c r="DNG1944" s="101"/>
      <c r="DNH1944" s="101"/>
      <c r="DNI1944" s="101"/>
      <c r="DNJ1944" s="101"/>
      <c r="DNK1944" s="101"/>
      <c r="DNL1944" s="101"/>
      <c r="DNM1944" s="101"/>
      <c r="DNN1944" s="101"/>
      <c r="DNO1944" s="101"/>
      <c r="DNP1944" s="101"/>
      <c r="DNQ1944" s="101"/>
      <c r="DNR1944" s="101"/>
      <c r="DNS1944" s="101"/>
      <c r="DNT1944" s="101"/>
      <c r="DNU1944" s="101"/>
      <c r="DNV1944" s="101"/>
      <c r="DNW1944" s="101"/>
      <c r="DNX1944" s="101"/>
      <c r="DNY1944" s="101"/>
      <c r="DNZ1944" s="101"/>
      <c r="DOA1944" s="101"/>
      <c r="DOB1944" s="101"/>
      <c r="DOC1944" s="101"/>
      <c r="DOD1944" s="101"/>
      <c r="DOE1944" s="101"/>
      <c r="DOF1944" s="101"/>
      <c r="DOG1944" s="101"/>
      <c r="DOH1944" s="101"/>
      <c r="DOI1944" s="101"/>
      <c r="DOJ1944" s="101"/>
      <c r="DOK1944" s="101"/>
      <c r="DOL1944" s="101"/>
      <c r="DOM1944" s="101"/>
      <c r="DON1944" s="101"/>
      <c r="DOO1944" s="101"/>
      <c r="DOP1944" s="101"/>
      <c r="DOQ1944" s="101"/>
      <c r="DOR1944" s="101"/>
      <c r="DOS1944" s="101"/>
      <c r="DOT1944" s="101"/>
      <c r="DOU1944" s="101"/>
      <c r="DOV1944" s="101"/>
      <c r="DOW1944" s="101"/>
      <c r="DOX1944" s="101"/>
      <c r="DOY1944" s="101"/>
      <c r="DOZ1944" s="101"/>
      <c r="DPA1944" s="101"/>
      <c r="DPB1944" s="101"/>
      <c r="DPC1944" s="101"/>
      <c r="DPD1944" s="101"/>
      <c r="DPE1944" s="101"/>
      <c r="DPF1944" s="101"/>
      <c r="DPG1944" s="101"/>
      <c r="DPH1944" s="101"/>
      <c r="DPI1944" s="101"/>
      <c r="DPJ1944" s="101"/>
      <c r="DPK1944" s="101"/>
      <c r="DPL1944" s="101"/>
      <c r="DPM1944" s="101"/>
      <c r="DPN1944" s="101"/>
      <c r="DPO1944" s="101"/>
      <c r="DPP1944" s="101"/>
      <c r="DPQ1944" s="101"/>
      <c r="DPR1944" s="101"/>
      <c r="DPS1944" s="101"/>
      <c r="DPT1944" s="101"/>
      <c r="DPU1944" s="101"/>
      <c r="DPV1944" s="101"/>
      <c r="DPW1944" s="101"/>
      <c r="DPX1944" s="101"/>
      <c r="DPY1944" s="101"/>
      <c r="DPZ1944" s="101"/>
      <c r="DQA1944" s="101"/>
      <c r="DQB1944" s="101"/>
      <c r="DQC1944" s="101"/>
      <c r="DQD1944" s="101"/>
      <c r="DQE1944" s="101"/>
      <c r="DQF1944" s="101"/>
      <c r="DQG1944" s="101"/>
      <c r="DQH1944" s="101"/>
      <c r="DQI1944" s="101"/>
      <c r="DQJ1944" s="101"/>
      <c r="DQK1944" s="101"/>
      <c r="DQL1944" s="101"/>
      <c r="DQM1944" s="101"/>
      <c r="DQN1944" s="101"/>
      <c r="DQO1944" s="101"/>
      <c r="DQP1944" s="101"/>
      <c r="DQQ1944" s="101"/>
      <c r="DQR1944" s="101"/>
      <c r="DQS1944" s="101"/>
      <c r="DQT1944" s="101"/>
      <c r="DQU1944" s="101"/>
      <c r="DQV1944" s="101"/>
      <c r="DQW1944" s="101"/>
      <c r="DQX1944" s="101"/>
      <c r="DQY1944" s="101"/>
      <c r="DQZ1944" s="101"/>
      <c r="DRA1944" s="101"/>
      <c r="DRB1944" s="101"/>
      <c r="DRC1944" s="101"/>
      <c r="DRD1944" s="101"/>
      <c r="DRE1944" s="101"/>
      <c r="DRF1944" s="101"/>
      <c r="DRG1944" s="101"/>
      <c r="DRH1944" s="101"/>
      <c r="DRI1944" s="101"/>
      <c r="DRJ1944" s="101"/>
      <c r="DRK1944" s="101"/>
      <c r="DRL1944" s="101"/>
      <c r="DRM1944" s="101"/>
      <c r="DRN1944" s="101"/>
      <c r="DRO1944" s="101"/>
      <c r="DRP1944" s="101"/>
      <c r="DRQ1944" s="101"/>
      <c r="DRR1944" s="101"/>
      <c r="DRS1944" s="101"/>
      <c r="DRT1944" s="101"/>
      <c r="DRU1944" s="101"/>
      <c r="DRV1944" s="101"/>
      <c r="DRW1944" s="101"/>
      <c r="DRX1944" s="101"/>
      <c r="DRY1944" s="101"/>
      <c r="DRZ1944" s="101"/>
      <c r="DSA1944" s="101"/>
      <c r="DSB1944" s="101"/>
      <c r="DSC1944" s="101"/>
      <c r="DSD1944" s="101"/>
      <c r="DSE1944" s="101"/>
      <c r="DSF1944" s="101"/>
      <c r="DSG1944" s="101"/>
      <c r="DSH1944" s="101"/>
      <c r="DSI1944" s="101"/>
      <c r="DSJ1944" s="101"/>
      <c r="DSK1944" s="101"/>
      <c r="DSL1944" s="101"/>
      <c r="DSM1944" s="101"/>
      <c r="DSN1944" s="101"/>
      <c r="DSO1944" s="101"/>
      <c r="DSP1944" s="101"/>
      <c r="DSQ1944" s="101"/>
      <c r="DSR1944" s="101"/>
      <c r="DSS1944" s="101"/>
      <c r="DST1944" s="101"/>
      <c r="DSU1944" s="101"/>
      <c r="DSV1944" s="101"/>
      <c r="DSW1944" s="101"/>
      <c r="DSX1944" s="101"/>
      <c r="DSY1944" s="101"/>
      <c r="DSZ1944" s="101"/>
      <c r="DTA1944" s="101"/>
      <c r="DTB1944" s="101"/>
      <c r="DTC1944" s="101"/>
      <c r="DTD1944" s="101"/>
      <c r="DTE1944" s="101"/>
      <c r="DTF1944" s="101"/>
      <c r="DTG1944" s="101"/>
      <c r="DTH1944" s="101"/>
      <c r="DTI1944" s="101"/>
      <c r="DTJ1944" s="101"/>
      <c r="DTK1944" s="101"/>
      <c r="DTL1944" s="101"/>
      <c r="DTM1944" s="101"/>
      <c r="DTN1944" s="101"/>
      <c r="DTO1944" s="101"/>
      <c r="DTP1944" s="101"/>
      <c r="DTQ1944" s="101"/>
      <c r="DTR1944" s="101"/>
      <c r="DTS1944" s="101"/>
      <c r="DTT1944" s="101"/>
      <c r="DTU1944" s="101"/>
      <c r="DTV1944" s="101"/>
      <c r="DTW1944" s="101"/>
      <c r="DTX1944" s="101"/>
      <c r="DTY1944" s="101"/>
      <c r="DTZ1944" s="101"/>
      <c r="DUA1944" s="101"/>
      <c r="DUB1944" s="101"/>
      <c r="DUC1944" s="101"/>
      <c r="DUD1944" s="101"/>
      <c r="DUE1944" s="101"/>
      <c r="DUF1944" s="101"/>
      <c r="DUG1944" s="101"/>
      <c r="DUH1944" s="101"/>
      <c r="DUI1944" s="101"/>
      <c r="DUJ1944" s="101"/>
      <c r="DUK1944" s="101"/>
      <c r="DUL1944" s="101"/>
      <c r="DUM1944" s="101"/>
      <c r="DUN1944" s="101"/>
      <c r="DUO1944" s="101"/>
      <c r="DUP1944" s="101"/>
      <c r="DUQ1944" s="101"/>
      <c r="DUR1944" s="101"/>
      <c r="DUS1944" s="101"/>
      <c r="DUT1944" s="101"/>
      <c r="DUU1944" s="101"/>
      <c r="DUV1944" s="101"/>
      <c r="DUW1944" s="101"/>
      <c r="DUX1944" s="101"/>
      <c r="DUY1944" s="101"/>
      <c r="DUZ1944" s="101"/>
      <c r="DVA1944" s="101"/>
      <c r="DVB1944" s="101"/>
      <c r="DVC1944" s="101"/>
      <c r="DVD1944" s="101"/>
      <c r="DVE1944" s="101"/>
      <c r="DVF1944" s="101"/>
      <c r="DVG1944" s="101"/>
      <c r="DVH1944" s="101"/>
      <c r="DVI1944" s="101"/>
      <c r="DVJ1944" s="101"/>
      <c r="DVK1944" s="101"/>
      <c r="DVL1944" s="101"/>
      <c r="DVM1944" s="101"/>
      <c r="DVN1944" s="101"/>
      <c r="DVO1944" s="101"/>
      <c r="DVP1944" s="101"/>
      <c r="DVQ1944" s="101"/>
      <c r="DVR1944" s="101"/>
      <c r="DVS1944" s="101"/>
      <c r="DVT1944" s="101"/>
      <c r="DVU1944" s="101"/>
      <c r="DVV1944" s="101"/>
      <c r="DVW1944" s="101"/>
      <c r="DVX1944" s="101"/>
      <c r="DVY1944" s="101"/>
      <c r="DVZ1944" s="101"/>
      <c r="DWA1944" s="101"/>
      <c r="DWB1944" s="101"/>
      <c r="DWC1944" s="101"/>
      <c r="DWD1944" s="101"/>
      <c r="DWE1944" s="101"/>
      <c r="DWF1944" s="101"/>
      <c r="DWG1944" s="101"/>
      <c r="DWH1944" s="101"/>
      <c r="DWI1944" s="101"/>
      <c r="DWJ1944" s="101"/>
      <c r="DWK1944" s="101"/>
      <c r="DWL1944" s="101"/>
      <c r="DWM1944" s="101"/>
      <c r="DWN1944" s="101"/>
      <c r="DWO1944" s="101"/>
      <c r="DWP1944" s="101"/>
      <c r="DWQ1944" s="101"/>
      <c r="DWR1944" s="101"/>
      <c r="DWS1944" s="101"/>
      <c r="DWT1944" s="101"/>
      <c r="DWU1944" s="101"/>
      <c r="DWV1944" s="101"/>
      <c r="DWW1944" s="101"/>
      <c r="DWX1944" s="101"/>
      <c r="DWY1944" s="101"/>
      <c r="DWZ1944" s="101"/>
      <c r="DXA1944" s="101"/>
      <c r="DXB1944" s="101"/>
      <c r="DXC1944" s="101"/>
      <c r="DXD1944" s="101"/>
      <c r="DXE1944" s="101"/>
      <c r="DXF1944" s="101"/>
      <c r="DXG1944" s="101"/>
      <c r="DXH1944" s="101"/>
      <c r="DXI1944" s="101"/>
      <c r="DXJ1944" s="101"/>
      <c r="DXK1944" s="101"/>
      <c r="DXL1944" s="101"/>
      <c r="DXM1944" s="101"/>
      <c r="DXN1944" s="101"/>
      <c r="DXO1944" s="101"/>
      <c r="DXP1944" s="101"/>
      <c r="DXQ1944" s="101"/>
      <c r="DXR1944" s="101"/>
      <c r="DXS1944" s="101"/>
      <c r="DXT1944" s="101"/>
      <c r="DXU1944" s="101"/>
      <c r="DXV1944" s="101"/>
      <c r="DXW1944" s="101"/>
      <c r="DXX1944" s="101"/>
      <c r="DXY1944" s="101"/>
      <c r="DXZ1944" s="101"/>
      <c r="DYA1944" s="101"/>
      <c r="DYB1944" s="101"/>
      <c r="DYC1944" s="101"/>
      <c r="DYD1944" s="101"/>
      <c r="DYE1944" s="101"/>
      <c r="DYF1944" s="101"/>
      <c r="DYG1944" s="101"/>
      <c r="DYH1944" s="101"/>
      <c r="DYI1944" s="101"/>
      <c r="DYJ1944" s="101"/>
      <c r="DYK1944" s="101"/>
      <c r="DYL1944" s="101"/>
      <c r="DYM1944" s="101"/>
      <c r="DYN1944" s="101"/>
      <c r="DYO1944" s="101"/>
      <c r="DYP1944" s="101"/>
      <c r="DYQ1944" s="101"/>
      <c r="DYR1944" s="101"/>
      <c r="DYS1944" s="101"/>
      <c r="DYT1944" s="101"/>
      <c r="DYU1944" s="101"/>
      <c r="DYV1944" s="101"/>
      <c r="DYW1944" s="101"/>
      <c r="DYX1944" s="101"/>
      <c r="DYY1944" s="101"/>
      <c r="DYZ1944" s="101"/>
      <c r="DZA1944" s="101"/>
      <c r="DZB1944" s="101"/>
      <c r="DZC1944" s="101"/>
      <c r="DZD1944" s="101"/>
      <c r="DZE1944" s="101"/>
      <c r="DZF1944" s="101"/>
      <c r="DZG1944" s="101"/>
      <c r="DZH1944" s="101"/>
      <c r="DZI1944" s="101"/>
      <c r="DZJ1944" s="101"/>
      <c r="DZK1944" s="101"/>
      <c r="DZL1944" s="101"/>
      <c r="DZM1944" s="101"/>
      <c r="DZN1944" s="101"/>
      <c r="DZO1944" s="101"/>
      <c r="DZP1944" s="101"/>
      <c r="DZQ1944" s="101"/>
      <c r="DZR1944" s="101"/>
      <c r="DZS1944" s="101"/>
      <c r="DZT1944" s="101"/>
      <c r="DZU1944" s="101"/>
      <c r="DZV1944" s="101"/>
      <c r="DZW1944" s="101"/>
      <c r="DZX1944" s="101"/>
      <c r="DZY1944" s="101"/>
      <c r="DZZ1944" s="101"/>
      <c r="EAA1944" s="101"/>
      <c r="EAB1944" s="101"/>
      <c r="EAC1944" s="101"/>
      <c r="EAD1944" s="101"/>
      <c r="EAE1944" s="101"/>
      <c r="EAF1944" s="101"/>
      <c r="EAG1944" s="101"/>
      <c r="EAH1944" s="101"/>
      <c r="EAI1944" s="101"/>
      <c r="EAJ1944" s="101"/>
      <c r="EAK1944" s="101"/>
      <c r="EAL1944" s="101"/>
      <c r="EAM1944" s="101"/>
      <c r="EAN1944" s="101"/>
      <c r="EAO1944" s="101"/>
      <c r="EAP1944" s="101"/>
      <c r="EAQ1944" s="101"/>
      <c r="EAR1944" s="101"/>
      <c r="EAS1944" s="101"/>
      <c r="EAT1944" s="101"/>
      <c r="EAU1944" s="101"/>
      <c r="EAV1944" s="101"/>
      <c r="EAW1944" s="101"/>
      <c r="EAX1944" s="101"/>
      <c r="EAY1944" s="101"/>
      <c r="EAZ1944" s="101"/>
      <c r="EBA1944" s="101"/>
      <c r="EBB1944" s="101"/>
      <c r="EBC1944" s="101"/>
      <c r="EBD1944" s="101"/>
      <c r="EBE1944" s="101"/>
      <c r="EBF1944" s="101"/>
      <c r="EBG1944" s="101"/>
      <c r="EBH1944" s="101"/>
      <c r="EBI1944" s="101"/>
      <c r="EBJ1944" s="101"/>
      <c r="EBK1944" s="101"/>
      <c r="EBL1944" s="101"/>
      <c r="EBM1944" s="101"/>
      <c r="EBN1944" s="101"/>
      <c r="EBO1944" s="101"/>
      <c r="EBP1944" s="101"/>
      <c r="EBQ1944" s="101"/>
      <c r="EBR1944" s="101"/>
      <c r="EBS1944" s="101"/>
      <c r="EBT1944" s="101"/>
      <c r="EBU1944" s="101"/>
      <c r="EBV1944" s="101"/>
      <c r="EBW1944" s="101"/>
      <c r="EBX1944" s="101"/>
      <c r="EBY1944" s="101"/>
      <c r="EBZ1944" s="101"/>
      <c r="ECA1944" s="101"/>
      <c r="ECB1944" s="101"/>
      <c r="ECC1944" s="101"/>
      <c r="ECD1944" s="101"/>
      <c r="ECE1944" s="101"/>
      <c r="ECF1944" s="101"/>
      <c r="ECG1944" s="101"/>
      <c r="ECH1944" s="101"/>
      <c r="ECI1944" s="101"/>
      <c r="ECJ1944" s="101"/>
      <c r="ECK1944" s="101"/>
      <c r="ECL1944" s="101"/>
      <c r="ECM1944" s="101"/>
      <c r="ECN1944" s="101"/>
      <c r="ECO1944" s="101"/>
      <c r="ECP1944" s="101"/>
      <c r="ECQ1944" s="101"/>
      <c r="ECR1944" s="101"/>
      <c r="ECS1944" s="101"/>
      <c r="ECT1944" s="101"/>
      <c r="ECU1944" s="101"/>
      <c r="ECV1944" s="101"/>
      <c r="ECW1944" s="101"/>
      <c r="ECX1944" s="101"/>
      <c r="ECY1944" s="101"/>
      <c r="ECZ1944" s="101"/>
      <c r="EDA1944" s="101"/>
      <c r="EDB1944" s="101"/>
      <c r="EDC1944" s="101"/>
      <c r="EDD1944" s="101"/>
      <c r="EDE1944" s="101"/>
      <c r="EDF1944" s="101"/>
      <c r="EDG1944" s="101"/>
      <c r="EDH1944" s="101"/>
      <c r="EDI1944" s="101"/>
      <c r="EDJ1944" s="101"/>
      <c r="EDK1944" s="101"/>
      <c r="EDL1944" s="101"/>
      <c r="EDM1944" s="101"/>
      <c r="EDN1944" s="101"/>
      <c r="EDO1944" s="101"/>
      <c r="EDP1944" s="101"/>
      <c r="EDQ1944" s="101"/>
      <c r="EDR1944" s="101"/>
      <c r="EDS1944" s="101"/>
      <c r="EDT1944" s="101"/>
      <c r="EDU1944" s="101"/>
      <c r="EDV1944" s="101"/>
      <c r="EDW1944" s="101"/>
      <c r="EDX1944" s="101"/>
      <c r="EDY1944" s="101"/>
      <c r="EDZ1944" s="101"/>
      <c r="EEA1944" s="101"/>
      <c r="EEB1944" s="101"/>
      <c r="EEC1944" s="101"/>
      <c r="EED1944" s="101"/>
      <c r="EEE1944" s="101"/>
      <c r="EEF1944" s="101"/>
      <c r="EEG1944" s="101"/>
      <c r="EEH1944" s="101"/>
      <c r="EEI1944" s="101"/>
      <c r="EEJ1944" s="101"/>
      <c r="EEK1944" s="101"/>
      <c r="EEL1944" s="101"/>
      <c r="EEM1944" s="101"/>
      <c r="EEN1944" s="101"/>
      <c r="EEO1944" s="101"/>
      <c r="EEP1944" s="101"/>
      <c r="EEQ1944" s="101"/>
      <c r="EER1944" s="101"/>
      <c r="EES1944" s="101"/>
      <c r="EET1944" s="101"/>
      <c r="EEU1944" s="101"/>
      <c r="EEV1944" s="101"/>
      <c r="EEW1944" s="101"/>
      <c r="EEX1944" s="101"/>
      <c r="EEY1944" s="101"/>
      <c r="EEZ1944" s="101"/>
      <c r="EFA1944" s="101"/>
      <c r="EFB1944" s="101"/>
      <c r="EFC1944" s="101"/>
      <c r="EFD1944" s="101"/>
      <c r="EFE1944" s="101"/>
      <c r="EFF1944" s="101"/>
      <c r="EFG1944" s="101"/>
      <c r="EFH1944" s="101"/>
      <c r="EFI1944" s="101"/>
      <c r="EFJ1944" s="101"/>
      <c r="EFK1944" s="101"/>
      <c r="EFL1944" s="101"/>
      <c r="EFM1944" s="101"/>
      <c r="EFN1944" s="101"/>
      <c r="EFO1944" s="101"/>
      <c r="EFP1944" s="101"/>
      <c r="EFQ1944" s="101"/>
      <c r="EFR1944" s="101"/>
      <c r="EFS1944" s="101"/>
      <c r="EFT1944" s="101"/>
      <c r="EFU1944" s="101"/>
      <c r="EFV1944" s="101"/>
      <c r="EFW1944" s="101"/>
      <c r="EFX1944" s="101"/>
      <c r="EFY1944" s="101"/>
      <c r="EFZ1944" s="101"/>
      <c r="EGA1944" s="101"/>
      <c r="EGB1944" s="101"/>
      <c r="EGC1944" s="101"/>
      <c r="EGD1944" s="101"/>
      <c r="EGE1944" s="101"/>
      <c r="EGF1944" s="101"/>
      <c r="EGG1944" s="101"/>
      <c r="EGH1944" s="101"/>
      <c r="EGI1944" s="101"/>
      <c r="EGJ1944" s="101"/>
      <c r="EGK1944" s="101"/>
      <c r="EGL1944" s="101"/>
      <c r="EGM1944" s="101"/>
      <c r="EGN1944" s="101"/>
      <c r="EGO1944" s="101"/>
      <c r="EGP1944" s="101"/>
      <c r="EGQ1944" s="101"/>
      <c r="EGR1944" s="101"/>
      <c r="EGS1944" s="101"/>
      <c r="EGT1944" s="101"/>
      <c r="EGU1944" s="101"/>
      <c r="EGV1944" s="101"/>
      <c r="EGW1944" s="101"/>
      <c r="EGX1944" s="101"/>
      <c r="EGY1944" s="101"/>
      <c r="EGZ1944" s="101"/>
      <c r="EHA1944" s="101"/>
      <c r="EHB1944" s="101"/>
      <c r="EHC1944" s="101"/>
      <c r="EHD1944" s="101"/>
      <c r="EHE1944" s="101"/>
      <c r="EHF1944" s="101"/>
      <c r="EHG1944" s="101"/>
      <c r="EHH1944" s="101"/>
      <c r="EHI1944" s="101"/>
      <c r="EHJ1944" s="101"/>
      <c r="EHK1944" s="101"/>
      <c r="EHL1944" s="101"/>
      <c r="EHM1944" s="101"/>
      <c r="EHN1944" s="101"/>
      <c r="EHO1944" s="101"/>
      <c r="EHP1944" s="101"/>
      <c r="EHQ1944" s="101"/>
      <c r="EHR1944" s="101"/>
      <c r="EHS1944" s="101"/>
      <c r="EHT1944" s="101"/>
      <c r="EHU1944" s="101"/>
      <c r="EHV1944" s="101"/>
      <c r="EHW1944" s="101"/>
      <c r="EHX1944" s="101"/>
      <c r="EHY1944" s="101"/>
      <c r="EHZ1944" s="101"/>
      <c r="EIA1944" s="101"/>
      <c r="EIB1944" s="101"/>
      <c r="EIC1944" s="101"/>
      <c r="EID1944" s="101"/>
      <c r="EIE1944" s="101"/>
      <c r="EIF1944" s="101"/>
      <c r="EIG1944" s="101"/>
      <c r="EIH1944" s="101"/>
      <c r="EII1944" s="101"/>
      <c r="EIJ1944" s="101"/>
      <c r="EIK1944" s="101"/>
      <c r="EIL1944" s="101"/>
      <c r="EIM1944" s="101"/>
      <c r="EIN1944" s="101"/>
      <c r="EIO1944" s="101"/>
      <c r="EIP1944" s="101"/>
      <c r="EIQ1944" s="101"/>
      <c r="EIR1944" s="101"/>
      <c r="EIS1944" s="101"/>
      <c r="EIT1944" s="101"/>
      <c r="EIU1944" s="101"/>
      <c r="EIV1944" s="101"/>
      <c r="EIW1944" s="101"/>
      <c r="EIX1944" s="101"/>
      <c r="EIY1944" s="101"/>
      <c r="EIZ1944" s="101"/>
      <c r="EJA1944" s="101"/>
      <c r="EJB1944" s="101"/>
      <c r="EJC1944" s="101"/>
      <c r="EJD1944" s="101"/>
      <c r="EJE1944" s="101"/>
      <c r="EJF1944" s="101"/>
      <c r="EJG1944" s="101"/>
      <c r="EJH1944" s="101"/>
      <c r="EJI1944" s="101"/>
      <c r="EJJ1944" s="101"/>
      <c r="EJK1944" s="101"/>
      <c r="EJL1944" s="101"/>
      <c r="EJM1944" s="101"/>
      <c r="EJN1944" s="101"/>
      <c r="EJO1944" s="101"/>
      <c r="EJP1944" s="101"/>
      <c r="EJQ1944" s="101"/>
      <c r="EJR1944" s="101"/>
      <c r="EJS1944" s="101"/>
      <c r="EJT1944" s="101"/>
      <c r="EJU1944" s="101"/>
      <c r="EJV1944" s="101"/>
      <c r="EJW1944" s="101"/>
      <c r="EJX1944" s="101"/>
      <c r="EJY1944" s="101"/>
      <c r="EJZ1944" s="101"/>
      <c r="EKA1944" s="101"/>
      <c r="EKB1944" s="101"/>
      <c r="EKC1944" s="101"/>
      <c r="EKD1944" s="101"/>
      <c r="EKE1944" s="101"/>
      <c r="EKF1944" s="101"/>
      <c r="EKG1944" s="101"/>
      <c r="EKH1944" s="101"/>
      <c r="EKI1944" s="101"/>
      <c r="EKJ1944" s="101"/>
      <c r="EKK1944" s="101"/>
      <c r="EKL1944" s="101"/>
      <c r="EKM1944" s="101"/>
      <c r="EKN1944" s="101"/>
      <c r="EKO1944" s="101"/>
      <c r="EKP1944" s="101"/>
      <c r="EKQ1944" s="101"/>
      <c r="EKR1944" s="101"/>
      <c r="EKS1944" s="101"/>
      <c r="EKT1944" s="101"/>
      <c r="EKU1944" s="101"/>
      <c r="EKV1944" s="101"/>
      <c r="EKW1944" s="101"/>
      <c r="EKX1944" s="101"/>
      <c r="EKY1944" s="101"/>
      <c r="EKZ1944" s="101"/>
      <c r="ELA1944" s="101"/>
      <c r="ELB1944" s="101"/>
      <c r="ELC1944" s="101"/>
      <c r="ELD1944" s="101"/>
      <c r="ELE1944" s="101"/>
      <c r="ELF1944" s="101"/>
      <c r="ELG1944" s="101"/>
      <c r="ELH1944" s="101"/>
      <c r="ELI1944" s="101"/>
      <c r="ELJ1944" s="101"/>
      <c r="ELK1944" s="101"/>
      <c r="ELL1944" s="101"/>
      <c r="ELM1944" s="101"/>
      <c r="ELN1944" s="101"/>
      <c r="ELO1944" s="101"/>
      <c r="ELP1944" s="101"/>
      <c r="ELQ1944" s="101"/>
      <c r="ELR1944" s="101"/>
      <c r="ELS1944" s="101"/>
      <c r="ELT1944" s="101"/>
      <c r="ELU1944" s="101"/>
      <c r="ELV1944" s="101"/>
      <c r="ELW1944" s="101"/>
      <c r="ELX1944" s="101"/>
      <c r="ELY1944" s="101"/>
      <c r="ELZ1944" s="101"/>
      <c r="EMA1944" s="101"/>
      <c r="EMB1944" s="101"/>
      <c r="EMC1944" s="101"/>
      <c r="EMD1944" s="101"/>
      <c r="EME1944" s="101"/>
      <c r="EMF1944" s="101"/>
      <c r="EMG1944" s="101"/>
      <c r="EMH1944" s="101"/>
      <c r="EMI1944" s="101"/>
      <c r="EMJ1944" s="101"/>
      <c r="EMK1944" s="101"/>
      <c r="EML1944" s="101"/>
      <c r="EMM1944" s="101"/>
      <c r="EMN1944" s="101"/>
      <c r="EMO1944" s="101"/>
      <c r="EMP1944" s="101"/>
      <c r="EMQ1944" s="101"/>
      <c r="EMR1944" s="101"/>
      <c r="EMS1944" s="101"/>
      <c r="EMT1944" s="101"/>
      <c r="EMU1944" s="101"/>
      <c r="EMV1944" s="101"/>
      <c r="EMW1944" s="101"/>
      <c r="EMX1944" s="101"/>
      <c r="EMY1944" s="101"/>
      <c r="EMZ1944" s="101"/>
      <c r="ENA1944" s="101"/>
      <c r="ENB1944" s="101"/>
      <c r="ENC1944" s="101"/>
      <c r="END1944" s="101"/>
      <c r="ENE1944" s="101"/>
      <c r="ENF1944" s="101"/>
      <c r="ENG1944" s="101"/>
      <c r="ENH1944" s="101"/>
      <c r="ENI1944" s="101"/>
      <c r="ENJ1944" s="101"/>
      <c r="ENK1944" s="101"/>
      <c r="ENL1944" s="101"/>
      <c r="ENM1944" s="101"/>
      <c r="ENN1944" s="101"/>
      <c r="ENO1944" s="101"/>
      <c r="ENP1944" s="101"/>
      <c r="ENQ1944" s="101"/>
      <c r="ENR1944" s="101"/>
      <c r="ENS1944" s="101"/>
      <c r="ENT1944" s="101"/>
      <c r="ENU1944" s="101"/>
      <c r="ENV1944" s="101"/>
      <c r="ENW1944" s="101"/>
      <c r="ENX1944" s="101"/>
      <c r="ENY1944" s="101"/>
      <c r="ENZ1944" s="101"/>
      <c r="EOA1944" s="101"/>
      <c r="EOB1944" s="101"/>
      <c r="EOC1944" s="101"/>
      <c r="EOD1944" s="101"/>
      <c r="EOE1944" s="101"/>
      <c r="EOF1944" s="101"/>
      <c r="EOG1944" s="101"/>
      <c r="EOH1944" s="101"/>
      <c r="EOI1944" s="101"/>
      <c r="EOJ1944" s="101"/>
      <c r="EOK1944" s="101"/>
      <c r="EOL1944" s="101"/>
      <c r="EOM1944" s="101"/>
      <c r="EON1944" s="101"/>
      <c r="EOO1944" s="101"/>
      <c r="EOP1944" s="101"/>
      <c r="EOQ1944" s="101"/>
      <c r="EOR1944" s="101"/>
      <c r="EOS1944" s="101"/>
      <c r="EOT1944" s="101"/>
      <c r="EOU1944" s="101"/>
      <c r="EOV1944" s="101"/>
      <c r="EOW1944" s="101"/>
      <c r="EOX1944" s="101"/>
      <c r="EOY1944" s="101"/>
      <c r="EOZ1944" s="101"/>
      <c r="EPA1944" s="101"/>
      <c r="EPB1944" s="101"/>
      <c r="EPC1944" s="101"/>
      <c r="EPD1944" s="101"/>
      <c r="EPE1944" s="101"/>
      <c r="EPF1944" s="101"/>
      <c r="EPG1944" s="101"/>
      <c r="EPH1944" s="101"/>
      <c r="EPI1944" s="101"/>
      <c r="EPJ1944" s="101"/>
      <c r="EPK1944" s="101"/>
      <c r="EPL1944" s="101"/>
      <c r="EPM1944" s="101"/>
      <c r="EPN1944" s="101"/>
      <c r="EPO1944" s="101"/>
      <c r="EPP1944" s="101"/>
      <c r="EPQ1944" s="101"/>
      <c r="EPR1944" s="101"/>
      <c r="EPS1944" s="101"/>
      <c r="EPT1944" s="101"/>
      <c r="EPU1944" s="101"/>
      <c r="EPV1944" s="101"/>
      <c r="EPW1944" s="101"/>
      <c r="EPX1944" s="101"/>
      <c r="EPY1944" s="101"/>
      <c r="EPZ1944" s="101"/>
      <c r="EQA1944" s="101"/>
      <c r="EQB1944" s="101"/>
      <c r="EQC1944" s="101"/>
      <c r="EQD1944" s="101"/>
      <c r="EQE1944" s="101"/>
      <c r="EQF1944" s="101"/>
      <c r="EQG1944" s="101"/>
      <c r="EQH1944" s="101"/>
      <c r="EQI1944" s="101"/>
      <c r="EQJ1944" s="101"/>
      <c r="EQK1944" s="101"/>
      <c r="EQL1944" s="101"/>
      <c r="EQM1944" s="101"/>
      <c r="EQN1944" s="101"/>
      <c r="EQO1944" s="101"/>
      <c r="EQP1944" s="101"/>
      <c r="EQQ1944" s="101"/>
      <c r="EQR1944" s="101"/>
      <c r="EQS1944" s="101"/>
      <c r="EQT1944" s="101"/>
      <c r="EQU1944" s="101"/>
      <c r="EQV1944" s="101"/>
      <c r="EQW1944" s="101"/>
      <c r="EQX1944" s="101"/>
      <c r="EQY1944" s="101"/>
      <c r="EQZ1944" s="101"/>
      <c r="ERA1944" s="101"/>
      <c r="ERB1944" s="101"/>
      <c r="ERC1944" s="101"/>
      <c r="ERD1944" s="101"/>
      <c r="ERE1944" s="101"/>
      <c r="ERF1944" s="101"/>
      <c r="ERG1944" s="101"/>
      <c r="ERH1944" s="101"/>
      <c r="ERI1944" s="101"/>
      <c r="ERJ1944" s="101"/>
      <c r="ERK1944" s="101"/>
      <c r="ERL1944" s="101"/>
      <c r="ERM1944" s="101"/>
      <c r="ERN1944" s="101"/>
      <c r="ERO1944" s="101"/>
      <c r="ERP1944" s="101"/>
      <c r="ERQ1944" s="101"/>
      <c r="ERR1944" s="101"/>
      <c r="ERS1944" s="101"/>
      <c r="ERT1944" s="101"/>
      <c r="ERU1944" s="101"/>
      <c r="ERV1944" s="101"/>
      <c r="ERW1944" s="101"/>
      <c r="ERX1944" s="101"/>
      <c r="ERY1944" s="101"/>
      <c r="ERZ1944" s="101"/>
      <c r="ESA1944" s="101"/>
      <c r="ESB1944" s="101"/>
      <c r="ESC1944" s="101"/>
      <c r="ESD1944" s="101"/>
      <c r="ESE1944" s="101"/>
      <c r="ESF1944" s="101"/>
      <c r="ESG1944" s="101"/>
      <c r="ESH1944" s="101"/>
      <c r="ESI1944" s="101"/>
      <c r="ESJ1944" s="101"/>
      <c r="ESK1944" s="101"/>
      <c r="ESL1944" s="101"/>
      <c r="ESM1944" s="101"/>
      <c r="ESN1944" s="101"/>
      <c r="ESO1944" s="101"/>
      <c r="ESP1944" s="101"/>
      <c r="ESQ1944" s="101"/>
      <c r="ESR1944" s="101"/>
      <c r="ESS1944" s="101"/>
      <c r="EST1944" s="101"/>
      <c r="ESU1944" s="101"/>
      <c r="ESV1944" s="101"/>
      <c r="ESW1944" s="101"/>
      <c r="ESX1944" s="101"/>
      <c r="ESY1944" s="101"/>
      <c r="ESZ1944" s="101"/>
      <c r="ETA1944" s="101"/>
      <c r="ETB1944" s="101"/>
      <c r="ETC1944" s="101"/>
      <c r="ETD1944" s="101"/>
      <c r="ETE1944" s="101"/>
      <c r="ETF1944" s="101"/>
      <c r="ETG1944" s="101"/>
      <c r="ETH1944" s="101"/>
      <c r="ETI1944" s="101"/>
      <c r="ETJ1944" s="101"/>
      <c r="ETK1944" s="101"/>
      <c r="ETL1944" s="101"/>
      <c r="ETM1944" s="101"/>
      <c r="ETN1944" s="101"/>
      <c r="ETO1944" s="101"/>
      <c r="ETP1944" s="101"/>
      <c r="ETQ1944" s="101"/>
      <c r="ETR1944" s="101"/>
      <c r="ETS1944" s="101"/>
      <c r="ETT1944" s="101"/>
      <c r="ETU1944" s="101"/>
      <c r="ETV1944" s="101"/>
      <c r="ETW1944" s="101"/>
      <c r="ETX1944" s="101"/>
      <c r="ETY1944" s="101"/>
      <c r="ETZ1944" s="101"/>
      <c r="EUA1944" s="101"/>
      <c r="EUB1944" s="101"/>
      <c r="EUC1944" s="101"/>
      <c r="EUD1944" s="101"/>
      <c r="EUE1944" s="101"/>
      <c r="EUF1944" s="101"/>
      <c r="EUG1944" s="101"/>
      <c r="EUH1944" s="101"/>
      <c r="EUI1944" s="101"/>
      <c r="EUJ1944" s="101"/>
      <c r="EUK1944" s="101"/>
      <c r="EUL1944" s="101"/>
      <c r="EUM1944" s="101"/>
      <c r="EUN1944" s="101"/>
      <c r="EUO1944" s="101"/>
      <c r="EUP1944" s="101"/>
      <c r="EUQ1944" s="101"/>
      <c r="EUR1944" s="101"/>
      <c r="EUS1944" s="101"/>
      <c r="EUT1944" s="101"/>
      <c r="EUU1944" s="101"/>
      <c r="EUV1944" s="101"/>
      <c r="EUW1944" s="101"/>
      <c r="EUX1944" s="101"/>
      <c r="EUY1944" s="101"/>
      <c r="EUZ1944" s="101"/>
      <c r="EVA1944" s="101"/>
      <c r="EVB1944" s="101"/>
      <c r="EVC1944" s="101"/>
      <c r="EVD1944" s="101"/>
      <c r="EVE1944" s="101"/>
      <c r="EVF1944" s="101"/>
      <c r="EVG1944" s="101"/>
      <c r="EVH1944" s="101"/>
      <c r="EVI1944" s="101"/>
      <c r="EVJ1944" s="101"/>
      <c r="EVK1944" s="101"/>
      <c r="EVL1944" s="101"/>
      <c r="EVM1944" s="101"/>
      <c r="EVN1944" s="101"/>
      <c r="EVO1944" s="101"/>
      <c r="EVP1944" s="101"/>
      <c r="EVQ1944" s="101"/>
      <c r="EVR1944" s="101"/>
      <c r="EVS1944" s="101"/>
      <c r="EVT1944" s="101"/>
      <c r="EVU1944" s="101"/>
      <c r="EVV1944" s="101"/>
      <c r="EVW1944" s="101"/>
      <c r="EVX1944" s="101"/>
      <c r="EVY1944" s="101"/>
      <c r="EVZ1944" s="101"/>
      <c r="EWA1944" s="101"/>
      <c r="EWB1944" s="101"/>
      <c r="EWC1944" s="101"/>
      <c r="EWD1944" s="101"/>
      <c r="EWE1944" s="101"/>
      <c r="EWF1944" s="101"/>
      <c r="EWG1944" s="101"/>
      <c r="EWH1944" s="101"/>
      <c r="EWI1944" s="101"/>
      <c r="EWJ1944" s="101"/>
      <c r="EWK1944" s="101"/>
      <c r="EWL1944" s="101"/>
      <c r="EWM1944" s="101"/>
      <c r="EWN1944" s="101"/>
      <c r="EWO1944" s="101"/>
      <c r="EWP1944" s="101"/>
      <c r="EWQ1944" s="101"/>
      <c r="EWR1944" s="101"/>
      <c r="EWS1944" s="101"/>
      <c r="EWT1944" s="101"/>
      <c r="EWU1944" s="101"/>
      <c r="EWV1944" s="101"/>
      <c r="EWW1944" s="101"/>
      <c r="EWX1944" s="101"/>
      <c r="EWY1944" s="101"/>
      <c r="EWZ1944" s="101"/>
      <c r="EXA1944" s="101"/>
      <c r="EXB1944" s="101"/>
      <c r="EXC1944" s="101"/>
      <c r="EXD1944" s="101"/>
      <c r="EXE1944" s="101"/>
      <c r="EXF1944" s="101"/>
      <c r="EXG1944" s="101"/>
      <c r="EXH1944" s="101"/>
      <c r="EXI1944" s="101"/>
      <c r="EXJ1944" s="101"/>
      <c r="EXK1944" s="101"/>
      <c r="EXL1944" s="101"/>
      <c r="EXM1944" s="101"/>
      <c r="EXN1944" s="101"/>
      <c r="EXO1944" s="101"/>
      <c r="EXP1944" s="101"/>
      <c r="EXQ1944" s="101"/>
      <c r="EXR1944" s="101"/>
      <c r="EXS1944" s="101"/>
      <c r="EXT1944" s="101"/>
      <c r="EXU1944" s="101"/>
      <c r="EXV1944" s="101"/>
      <c r="EXW1944" s="101"/>
      <c r="EXX1944" s="101"/>
      <c r="EXY1944" s="101"/>
      <c r="EXZ1944" s="101"/>
      <c r="EYA1944" s="101"/>
      <c r="EYB1944" s="101"/>
      <c r="EYC1944" s="101"/>
      <c r="EYD1944" s="101"/>
      <c r="EYE1944" s="101"/>
      <c r="EYF1944" s="101"/>
      <c r="EYG1944" s="101"/>
      <c r="EYH1944" s="101"/>
      <c r="EYI1944" s="101"/>
      <c r="EYJ1944" s="101"/>
      <c r="EYK1944" s="101"/>
      <c r="EYL1944" s="101"/>
      <c r="EYM1944" s="101"/>
      <c r="EYN1944" s="101"/>
      <c r="EYO1944" s="101"/>
      <c r="EYP1944" s="101"/>
      <c r="EYQ1944" s="101"/>
      <c r="EYR1944" s="101"/>
      <c r="EYS1944" s="101"/>
      <c r="EYT1944" s="101"/>
      <c r="EYU1944" s="101"/>
      <c r="EYV1944" s="101"/>
      <c r="EYW1944" s="101"/>
      <c r="EYX1944" s="101"/>
      <c r="EYY1944" s="101"/>
      <c r="EYZ1944" s="101"/>
      <c r="EZA1944" s="101"/>
      <c r="EZB1944" s="101"/>
      <c r="EZC1944" s="101"/>
      <c r="EZD1944" s="101"/>
      <c r="EZE1944" s="101"/>
      <c r="EZF1944" s="101"/>
      <c r="EZG1944" s="101"/>
      <c r="EZH1944" s="101"/>
      <c r="EZI1944" s="101"/>
      <c r="EZJ1944" s="101"/>
      <c r="EZK1944" s="101"/>
      <c r="EZL1944" s="101"/>
      <c r="EZM1944" s="101"/>
      <c r="EZN1944" s="101"/>
      <c r="EZO1944" s="101"/>
      <c r="EZP1944" s="101"/>
      <c r="EZQ1944" s="101"/>
      <c r="EZR1944" s="101"/>
      <c r="EZS1944" s="101"/>
      <c r="EZT1944" s="101"/>
      <c r="EZU1944" s="101"/>
      <c r="EZV1944" s="101"/>
      <c r="EZW1944" s="101"/>
      <c r="EZX1944" s="101"/>
      <c r="EZY1944" s="101"/>
      <c r="EZZ1944" s="101"/>
      <c r="FAA1944" s="101"/>
      <c r="FAB1944" s="101"/>
      <c r="FAC1944" s="101"/>
      <c r="FAD1944" s="101"/>
      <c r="FAE1944" s="101"/>
      <c r="FAF1944" s="101"/>
      <c r="FAG1944" s="101"/>
      <c r="FAH1944" s="101"/>
      <c r="FAI1944" s="101"/>
      <c r="FAJ1944" s="101"/>
      <c r="FAK1944" s="101"/>
      <c r="FAL1944" s="101"/>
      <c r="FAM1944" s="101"/>
      <c r="FAN1944" s="101"/>
      <c r="FAO1944" s="101"/>
      <c r="FAP1944" s="101"/>
      <c r="FAQ1944" s="101"/>
      <c r="FAR1944" s="101"/>
      <c r="FAS1944" s="101"/>
      <c r="FAT1944" s="101"/>
      <c r="FAU1944" s="101"/>
      <c r="FAV1944" s="101"/>
      <c r="FAW1944" s="101"/>
      <c r="FAX1944" s="101"/>
      <c r="FAY1944" s="101"/>
      <c r="FAZ1944" s="101"/>
      <c r="FBA1944" s="101"/>
      <c r="FBB1944" s="101"/>
      <c r="FBC1944" s="101"/>
      <c r="FBD1944" s="101"/>
      <c r="FBE1944" s="101"/>
      <c r="FBF1944" s="101"/>
      <c r="FBG1944" s="101"/>
      <c r="FBH1944" s="101"/>
      <c r="FBI1944" s="101"/>
      <c r="FBJ1944" s="101"/>
      <c r="FBK1944" s="101"/>
      <c r="FBL1944" s="101"/>
      <c r="FBM1944" s="101"/>
      <c r="FBN1944" s="101"/>
      <c r="FBO1944" s="101"/>
      <c r="FBP1944" s="101"/>
      <c r="FBQ1944" s="101"/>
      <c r="FBR1944" s="101"/>
      <c r="FBS1944" s="101"/>
      <c r="FBT1944" s="101"/>
      <c r="FBU1944" s="101"/>
      <c r="FBV1944" s="101"/>
      <c r="FBW1944" s="101"/>
      <c r="FBX1944" s="101"/>
      <c r="FBY1944" s="101"/>
      <c r="FBZ1944" s="101"/>
      <c r="FCA1944" s="101"/>
      <c r="FCB1944" s="101"/>
      <c r="FCC1944" s="101"/>
      <c r="FCD1944" s="101"/>
      <c r="FCE1944" s="101"/>
      <c r="FCF1944" s="101"/>
      <c r="FCG1944" s="101"/>
      <c r="FCH1944" s="101"/>
      <c r="FCI1944" s="101"/>
      <c r="FCJ1944" s="101"/>
      <c r="FCK1944" s="101"/>
      <c r="FCL1944" s="101"/>
      <c r="FCM1944" s="101"/>
      <c r="FCN1944" s="101"/>
      <c r="FCO1944" s="101"/>
      <c r="FCP1944" s="101"/>
      <c r="FCQ1944" s="101"/>
      <c r="FCR1944" s="101"/>
      <c r="FCS1944" s="101"/>
      <c r="FCT1944" s="101"/>
      <c r="FCU1944" s="101"/>
      <c r="FCV1944" s="101"/>
      <c r="FCW1944" s="101"/>
      <c r="FCX1944" s="101"/>
      <c r="FCY1944" s="101"/>
      <c r="FCZ1944" s="101"/>
      <c r="FDA1944" s="101"/>
      <c r="FDB1944" s="101"/>
      <c r="FDC1944" s="101"/>
      <c r="FDD1944" s="101"/>
      <c r="FDE1944" s="101"/>
      <c r="FDF1944" s="101"/>
      <c r="FDG1944" s="101"/>
      <c r="FDH1944" s="101"/>
      <c r="FDI1944" s="101"/>
      <c r="FDJ1944" s="101"/>
      <c r="FDK1944" s="101"/>
      <c r="FDL1944" s="101"/>
      <c r="FDM1944" s="101"/>
      <c r="FDN1944" s="101"/>
      <c r="FDO1944" s="101"/>
      <c r="FDP1944" s="101"/>
      <c r="FDQ1944" s="101"/>
      <c r="FDR1944" s="101"/>
      <c r="FDS1944" s="101"/>
      <c r="FDT1944" s="101"/>
      <c r="FDU1944" s="101"/>
      <c r="FDV1944" s="101"/>
      <c r="FDW1944" s="101"/>
      <c r="FDX1944" s="101"/>
      <c r="FDY1944" s="101"/>
      <c r="FDZ1944" s="101"/>
      <c r="FEA1944" s="101"/>
      <c r="FEB1944" s="101"/>
      <c r="FEC1944" s="101"/>
      <c r="FED1944" s="101"/>
      <c r="FEE1944" s="101"/>
      <c r="FEF1944" s="101"/>
      <c r="FEG1944" s="101"/>
      <c r="FEH1944" s="101"/>
      <c r="FEI1944" s="101"/>
      <c r="FEJ1944" s="101"/>
      <c r="FEK1944" s="101"/>
      <c r="FEL1944" s="101"/>
      <c r="FEM1944" s="101"/>
      <c r="FEN1944" s="101"/>
      <c r="FEO1944" s="101"/>
      <c r="FEP1944" s="101"/>
      <c r="FEQ1944" s="101"/>
      <c r="FER1944" s="101"/>
      <c r="FES1944" s="101"/>
      <c r="FET1944" s="101"/>
      <c r="FEU1944" s="101"/>
      <c r="FEV1944" s="101"/>
      <c r="FEW1944" s="101"/>
      <c r="FEX1944" s="101"/>
      <c r="FEY1944" s="101"/>
      <c r="FEZ1944" s="101"/>
      <c r="FFA1944" s="101"/>
      <c r="FFB1944" s="101"/>
      <c r="FFC1944" s="101"/>
      <c r="FFD1944" s="101"/>
      <c r="FFE1944" s="101"/>
      <c r="FFF1944" s="101"/>
      <c r="FFG1944" s="101"/>
      <c r="FFH1944" s="101"/>
      <c r="FFI1944" s="101"/>
      <c r="FFJ1944" s="101"/>
      <c r="FFK1944" s="101"/>
      <c r="FFL1944" s="101"/>
      <c r="FFM1944" s="101"/>
      <c r="FFN1944" s="101"/>
      <c r="FFO1944" s="101"/>
      <c r="FFP1944" s="101"/>
      <c r="FFQ1944" s="101"/>
      <c r="FFR1944" s="101"/>
      <c r="FFS1944" s="101"/>
      <c r="FFT1944" s="101"/>
      <c r="FFU1944" s="101"/>
      <c r="FFV1944" s="101"/>
      <c r="FFW1944" s="101"/>
      <c r="FFX1944" s="101"/>
      <c r="FFY1944" s="101"/>
      <c r="FFZ1944" s="101"/>
      <c r="FGA1944" s="101"/>
      <c r="FGB1944" s="101"/>
      <c r="FGC1944" s="101"/>
      <c r="FGD1944" s="101"/>
      <c r="FGE1944" s="101"/>
      <c r="FGF1944" s="101"/>
      <c r="FGG1944" s="101"/>
      <c r="FGH1944" s="101"/>
      <c r="FGI1944" s="101"/>
      <c r="FGJ1944" s="101"/>
      <c r="FGK1944" s="101"/>
      <c r="FGL1944" s="101"/>
      <c r="FGM1944" s="101"/>
      <c r="FGN1944" s="101"/>
      <c r="FGO1944" s="101"/>
      <c r="FGP1944" s="101"/>
      <c r="FGQ1944" s="101"/>
      <c r="FGR1944" s="101"/>
      <c r="FGS1944" s="101"/>
      <c r="FGT1944" s="101"/>
      <c r="FGU1944" s="101"/>
      <c r="FGV1944" s="101"/>
      <c r="FGW1944" s="101"/>
      <c r="FGX1944" s="101"/>
      <c r="FGY1944" s="101"/>
      <c r="FGZ1944" s="101"/>
      <c r="FHA1944" s="101"/>
      <c r="FHB1944" s="101"/>
      <c r="FHC1944" s="101"/>
      <c r="FHD1944" s="101"/>
      <c r="FHE1944" s="101"/>
      <c r="FHF1944" s="101"/>
      <c r="FHG1944" s="101"/>
      <c r="FHH1944" s="101"/>
      <c r="FHI1944" s="101"/>
      <c r="FHJ1944" s="101"/>
      <c r="FHK1944" s="101"/>
      <c r="FHL1944" s="101"/>
      <c r="FHM1944" s="101"/>
      <c r="FHN1944" s="101"/>
      <c r="FHO1944" s="101"/>
      <c r="FHP1944" s="101"/>
      <c r="FHQ1944" s="101"/>
      <c r="FHR1944" s="101"/>
      <c r="FHS1944" s="101"/>
      <c r="FHT1944" s="101"/>
      <c r="FHU1944" s="101"/>
      <c r="FHV1944" s="101"/>
      <c r="FHW1944" s="101"/>
      <c r="FHX1944" s="101"/>
      <c r="FHY1944" s="101"/>
      <c r="FHZ1944" s="101"/>
      <c r="FIA1944" s="101"/>
      <c r="FIB1944" s="101"/>
      <c r="FIC1944" s="101"/>
      <c r="FID1944" s="101"/>
      <c r="FIE1944" s="101"/>
      <c r="FIF1944" s="101"/>
      <c r="FIG1944" s="101"/>
      <c r="FIH1944" s="101"/>
      <c r="FII1944" s="101"/>
      <c r="FIJ1944" s="101"/>
      <c r="FIK1944" s="101"/>
      <c r="FIL1944" s="101"/>
      <c r="FIM1944" s="101"/>
      <c r="FIN1944" s="101"/>
      <c r="FIO1944" s="101"/>
      <c r="FIP1944" s="101"/>
      <c r="FIQ1944" s="101"/>
      <c r="FIR1944" s="101"/>
      <c r="FIS1944" s="101"/>
      <c r="FIT1944" s="101"/>
      <c r="FIU1944" s="101"/>
      <c r="FIV1944" s="101"/>
      <c r="FIW1944" s="101"/>
      <c r="FIX1944" s="101"/>
      <c r="FIY1944" s="101"/>
      <c r="FIZ1944" s="101"/>
      <c r="FJA1944" s="101"/>
      <c r="FJB1944" s="101"/>
      <c r="FJC1944" s="101"/>
      <c r="FJD1944" s="101"/>
      <c r="FJE1944" s="101"/>
      <c r="FJF1944" s="101"/>
      <c r="FJG1944" s="101"/>
      <c r="FJH1944" s="101"/>
      <c r="FJI1944" s="101"/>
      <c r="FJJ1944" s="101"/>
      <c r="FJK1944" s="101"/>
      <c r="FJL1944" s="101"/>
      <c r="FJM1944" s="101"/>
      <c r="FJN1944" s="101"/>
      <c r="FJO1944" s="101"/>
      <c r="FJP1944" s="101"/>
      <c r="FJQ1944" s="101"/>
      <c r="FJR1944" s="101"/>
      <c r="FJS1944" s="101"/>
      <c r="FJT1944" s="101"/>
      <c r="FJU1944" s="101"/>
      <c r="FJV1944" s="101"/>
      <c r="FJW1944" s="101"/>
      <c r="FJX1944" s="101"/>
      <c r="FJY1944" s="101"/>
      <c r="FJZ1944" s="101"/>
      <c r="FKA1944" s="101"/>
      <c r="FKB1944" s="101"/>
      <c r="FKC1944" s="101"/>
      <c r="FKD1944" s="101"/>
      <c r="FKE1944" s="101"/>
      <c r="FKF1944" s="101"/>
      <c r="FKG1944" s="101"/>
      <c r="FKH1944" s="101"/>
      <c r="FKI1944" s="101"/>
      <c r="FKJ1944" s="101"/>
      <c r="FKK1944" s="101"/>
      <c r="FKL1944" s="101"/>
      <c r="FKM1944" s="101"/>
      <c r="FKN1944" s="101"/>
      <c r="FKO1944" s="101"/>
      <c r="FKP1944" s="101"/>
      <c r="FKQ1944" s="101"/>
      <c r="FKR1944" s="101"/>
      <c r="FKS1944" s="101"/>
      <c r="FKT1944" s="101"/>
      <c r="FKU1944" s="101"/>
      <c r="FKV1944" s="101"/>
      <c r="FKW1944" s="101"/>
      <c r="FKX1944" s="101"/>
      <c r="FKY1944" s="101"/>
      <c r="FKZ1944" s="101"/>
      <c r="FLA1944" s="101"/>
      <c r="FLB1944" s="101"/>
      <c r="FLC1944" s="101"/>
      <c r="FLD1944" s="101"/>
      <c r="FLE1944" s="101"/>
      <c r="FLF1944" s="101"/>
      <c r="FLG1944" s="101"/>
      <c r="FLH1944" s="101"/>
      <c r="FLI1944" s="101"/>
      <c r="FLJ1944" s="101"/>
      <c r="FLK1944" s="101"/>
      <c r="FLL1944" s="101"/>
      <c r="FLM1944" s="101"/>
      <c r="FLN1944" s="101"/>
      <c r="FLO1944" s="101"/>
      <c r="FLP1944" s="101"/>
      <c r="FLQ1944" s="101"/>
      <c r="FLR1944" s="101"/>
      <c r="FLS1944" s="101"/>
      <c r="FLT1944" s="101"/>
      <c r="FLU1944" s="101"/>
      <c r="FLV1944" s="101"/>
      <c r="FLW1944" s="101"/>
      <c r="FLX1944" s="101"/>
      <c r="FLY1944" s="101"/>
      <c r="FLZ1944" s="101"/>
      <c r="FMA1944" s="101"/>
      <c r="FMB1944" s="101"/>
      <c r="FMC1944" s="101"/>
      <c r="FMD1944" s="101"/>
      <c r="FME1944" s="101"/>
      <c r="FMF1944" s="101"/>
      <c r="FMG1944" s="101"/>
      <c r="FMH1944" s="101"/>
      <c r="FMI1944" s="101"/>
      <c r="FMJ1944" s="101"/>
      <c r="FMK1944" s="101"/>
      <c r="FML1944" s="101"/>
      <c r="FMM1944" s="101"/>
      <c r="FMN1944" s="101"/>
      <c r="FMO1944" s="101"/>
      <c r="FMP1944" s="101"/>
      <c r="FMQ1944" s="101"/>
      <c r="FMR1944" s="101"/>
      <c r="FMS1944" s="101"/>
      <c r="FMT1944" s="101"/>
      <c r="FMU1944" s="101"/>
      <c r="FMV1944" s="101"/>
      <c r="FMW1944" s="101"/>
      <c r="FMX1944" s="101"/>
      <c r="FMY1944" s="101"/>
      <c r="FMZ1944" s="101"/>
      <c r="FNA1944" s="101"/>
      <c r="FNB1944" s="101"/>
      <c r="FNC1944" s="101"/>
      <c r="FND1944" s="101"/>
      <c r="FNE1944" s="101"/>
      <c r="FNF1944" s="101"/>
      <c r="FNG1944" s="101"/>
      <c r="FNH1944" s="101"/>
      <c r="FNI1944" s="101"/>
      <c r="FNJ1944" s="101"/>
      <c r="FNK1944" s="101"/>
      <c r="FNL1944" s="101"/>
      <c r="FNM1944" s="101"/>
      <c r="FNN1944" s="101"/>
      <c r="FNO1944" s="101"/>
      <c r="FNP1944" s="101"/>
      <c r="FNQ1944" s="101"/>
      <c r="FNR1944" s="101"/>
      <c r="FNS1944" s="101"/>
      <c r="FNT1944" s="101"/>
      <c r="FNU1944" s="101"/>
      <c r="FNV1944" s="101"/>
      <c r="FNW1944" s="101"/>
      <c r="FNX1944" s="101"/>
      <c r="FNY1944" s="101"/>
      <c r="FNZ1944" s="101"/>
      <c r="FOA1944" s="101"/>
      <c r="FOB1944" s="101"/>
      <c r="FOC1944" s="101"/>
      <c r="FOD1944" s="101"/>
      <c r="FOE1944" s="101"/>
      <c r="FOF1944" s="101"/>
      <c r="FOG1944" s="101"/>
      <c r="FOH1944" s="101"/>
      <c r="FOI1944" s="101"/>
      <c r="FOJ1944" s="101"/>
      <c r="FOK1944" s="101"/>
      <c r="FOL1944" s="101"/>
      <c r="FOM1944" s="101"/>
      <c r="FON1944" s="101"/>
      <c r="FOO1944" s="101"/>
      <c r="FOP1944" s="101"/>
      <c r="FOQ1944" s="101"/>
      <c r="FOR1944" s="101"/>
      <c r="FOS1944" s="101"/>
      <c r="FOT1944" s="101"/>
      <c r="FOU1944" s="101"/>
      <c r="FOV1944" s="101"/>
      <c r="FOW1944" s="101"/>
      <c r="FOX1944" s="101"/>
      <c r="FOY1944" s="101"/>
      <c r="FOZ1944" s="101"/>
      <c r="FPA1944" s="101"/>
      <c r="FPB1944" s="101"/>
      <c r="FPC1944" s="101"/>
      <c r="FPD1944" s="101"/>
      <c r="FPE1944" s="101"/>
      <c r="FPF1944" s="101"/>
      <c r="FPG1944" s="101"/>
      <c r="FPH1944" s="101"/>
      <c r="FPI1944" s="101"/>
      <c r="FPJ1944" s="101"/>
      <c r="FPK1944" s="101"/>
      <c r="FPL1944" s="101"/>
      <c r="FPM1944" s="101"/>
      <c r="FPN1944" s="101"/>
      <c r="FPO1944" s="101"/>
      <c r="FPP1944" s="101"/>
      <c r="FPQ1944" s="101"/>
      <c r="FPR1944" s="101"/>
      <c r="FPS1944" s="101"/>
      <c r="FPT1944" s="101"/>
      <c r="FPU1944" s="101"/>
      <c r="FPV1944" s="101"/>
      <c r="FPW1944" s="101"/>
      <c r="FPX1944" s="101"/>
      <c r="FPY1944" s="101"/>
      <c r="FPZ1944" s="101"/>
      <c r="FQA1944" s="101"/>
      <c r="FQB1944" s="101"/>
      <c r="FQC1944" s="101"/>
      <c r="FQD1944" s="101"/>
      <c r="FQE1944" s="101"/>
      <c r="FQF1944" s="101"/>
      <c r="FQG1944" s="101"/>
      <c r="FQH1944" s="101"/>
      <c r="FQI1944" s="101"/>
      <c r="FQJ1944" s="101"/>
      <c r="FQK1944" s="101"/>
      <c r="FQL1944" s="101"/>
      <c r="FQM1944" s="101"/>
      <c r="FQN1944" s="101"/>
      <c r="FQO1944" s="101"/>
      <c r="FQP1944" s="101"/>
      <c r="FQQ1944" s="101"/>
      <c r="FQR1944" s="101"/>
      <c r="FQS1944" s="101"/>
      <c r="FQT1944" s="101"/>
      <c r="FQU1944" s="101"/>
      <c r="FQV1944" s="101"/>
      <c r="FQW1944" s="101"/>
      <c r="FQX1944" s="101"/>
      <c r="FQY1944" s="101"/>
      <c r="FQZ1944" s="101"/>
      <c r="FRA1944" s="101"/>
      <c r="FRB1944" s="101"/>
      <c r="FRC1944" s="101"/>
      <c r="FRD1944" s="101"/>
      <c r="FRE1944" s="101"/>
      <c r="FRF1944" s="101"/>
      <c r="FRG1944" s="101"/>
      <c r="FRH1944" s="101"/>
      <c r="FRI1944" s="101"/>
      <c r="FRJ1944" s="101"/>
      <c r="FRK1944" s="101"/>
      <c r="FRL1944" s="101"/>
      <c r="FRM1944" s="101"/>
      <c r="FRN1944" s="101"/>
      <c r="FRO1944" s="101"/>
      <c r="FRP1944" s="101"/>
      <c r="FRQ1944" s="101"/>
      <c r="FRR1944" s="101"/>
      <c r="FRS1944" s="101"/>
      <c r="FRT1944" s="101"/>
      <c r="FRU1944" s="101"/>
      <c r="FRV1944" s="101"/>
      <c r="FRW1944" s="101"/>
      <c r="FRX1944" s="101"/>
      <c r="FRY1944" s="101"/>
      <c r="FRZ1944" s="101"/>
      <c r="FSA1944" s="101"/>
      <c r="FSB1944" s="101"/>
      <c r="FSC1944" s="101"/>
      <c r="FSD1944" s="101"/>
      <c r="FSE1944" s="101"/>
      <c r="FSF1944" s="101"/>
      <c r="FSG1944" s="101"/>
      <c r="FSH1944" s="101"/>
      <c r="FSI1944" s="101"/>
      <c r="FSJ1944" s="101"/>
      <c r="FSK1944" s="101"/>
      <c r="FSL1944" s="101"/>
      <c r="FSM1944" s="101"/>
      <c r="FSN1944" s="101"/>
      <c r="FSO1944" s="101"/>
      <c r="FSP1944" s="101"/>
      <c r="FSQ1944" s="101"/>
      <c r="FSR1944" s="101"/>
      <c r="FSS1944" s="101"/>
      <c r="FST1944" s="101"/>
      <c r="FSU1944" s="101"/>
      <c r="FSV1944" s="101"/>
      <c r="FSW1944" s="101"/>
      <c r="FSX1944" s="101"/>
      <c r="FSY1944" s="101"/>
      <c r="FSZ1944" s="101"/>
      <c r="FTA1944" s="101"/>
      <c r="FTB1944" s="101"/>
      <c r="FTC1944" s="101"/>
      <c r="FTD1944" s="101"/>
      <c r="FTE1944" s="101"/>
      <c r="FTF1944" s="101"/>
      <c r="FTG1944" s="101"/>
      <c r="FTH1944" s="101"/>
      <c r="FTI1944" s="101"/>
      <c r="FTJ1944" s="101"/>
      <c r="FTK1944" s="101"/>
      <c r="FTL1944" s="101"/>
      <c r="FTM1944" s="101"/>
      <c r="FTN1944" s="101"/>
      <c r="FTO1944" s="101"/>
      <c r="FTP1944" s="101"/>
      <c r="FTQ1944" s="101"/>
      <c r="FTR1944" s="101"/>
      <c r="FTS1944" s="101"/>
      <c r="FTT1944" s="101"/>
      <c r="FTU1944" s="101"/>
      <c r="FTV1944" s="101"/>
      <c r="FTW1944" s="101"/>
      <c r="FTX1944" s="101"/>
      <c r="FTY1944" s="101"/>
      <c r="FTZ1944" s="101"/>
      <c r="FUA1944" s="101"/>
      <c r="FUB1944" s="101"/>
      <c r="FUC1944" s="101"/>
      <c r="FUD1944" s="101"/>
      <c r="FUE1944" s="101"/>
      <c r="FUF1944" s="101"/>
      <c r="FUG1944" s="101"/>
      <c r="FUH1944" s="101"/>
      <c r="FUI1944" s="101"/>
      <c r="FUJ1944" s="101"/>
      <c r="FUK1944" s="101"/>
      <c r="FUL1944" s="101"/>
      <c r="FUM1944" s="101"/>
      <c r="FUN1944" s="101"/>
      <c r="FUO1944" s="101"/>
      <c r="FUP1944" s="101"/>
      <c r="FUQ1944" s="101"/>
      <c r="FUR1944" s="101"/>
      <c r="FUS1944" s="101"/>
      <c r="FUT1944" s="101"/>
      <c r="FUU1944" s="101"/>
      <c r="FUV1944" s="101"/>
      <c r="FUW1944" s="101"/>
      <c r="FUX1944" s="101"/>
      <c r="FUY1944" s="101"/>
      <c r="FUZ1944" s="101"/>
      <c r="FVA1944" s="101"/>
      <c r="FVB1944" s="101"/>
      <c r="FVC1944" s="101"/>
      <c r="FVD1944" s="101"/>
      <c r="FVE1944" s="101"/>
      <c r="FVF1944" s="101"/>
      <c r="FVG1944" s="101"/>
      <c r="FVH1944" s="101"/>
      <c r="FVI1944" s="101"/>
      <c r="FVJ1944" s="101"/>
      <c r="FVK1944" s="101"/>
      <c r="FVL1944" s="101"/>
      <c r="FVM1944" s="101"/>
      <c r="FVN1944" s="101"/>
      <c r="FVO1944" s="101"/>
      <c r="FVP1944" s="101"/>
      <c r="FVQ1944" s="101"/>
      <c r="FVR1944" s="101"/>
      <c r="FVS1944" s="101"/>
      <c r="FVT1944" s="101"/>
      <c r="FVU1944" s="101"/>
      <c r="FVV1944" s="101"/>
      <c r="FVW1944" s="101"/>
      <c r="FVX1944" s="101"/>
      <c r="FVY1944" s="101"/>
      <c r="FVZ1944" s="101"/>
      <c r="FWA1944" s="101"/>
      <c r="FWB1944" s="101"/>
      <c r="FWC1944" s="101"/>
      <c r="FWD1944" s="101"/>
      <c r="FWE1944" s="101"/>
      <c r="FWF1944" s="101"/>
      <c r="FWG1944" s="101"/>
      <c r="FWH1944" s="101"/>
      <c r="FWI1944" s="101"/>
      <c r="FWJ1944" s="101"/>
      <c r="FWK1944" s="101"/>
      <c r="FWL1944" s="101"/>
      <c r="FWM1944" s="101"/>
      <c r="FWN1944" s="101"/>
      <c r="FWO1944" s="101"/>
      <c r="FWP1944" s="101"/>
      <c r="FWQ1944" s="101"/>
      <c r="FWR1944" s="101"/>
      <c r="FWS1944" s="101"/>
      <c r="FWT1944" s="101"/>
      <c r="FWU1944" s="101"/>
      <c r="FWV1944" s="101"/>
      <c r="FWW1944" s="101"/>
      <c r="FWX1944" s="101"/>
      <c r="FWY1944" s="101"/>
      <c r="FWZ1944" s="101"/>
      <c r="FXA1944" s="101"/>
      <c r="FXB1944" s="101"/>
      <c r="FXC1944" s="101"/>
      <c r="FXD1944" s="101"/>
      <c r="FXE1944" s="101"/>
      <c r="FXF1944" s="101"/>
      <c r="FXG1944" s="101"/>
      <c r="FXH1944" s="101"/>
      <c r="FXI1944" s="101"/>
      <c r="FXJ1944" s="101"/>
      <c r="FXK1944" s="101"/>
      <c r="FXL1944" s="101"/>
      <c r="FXM1944" s="101"/>
      <c r="FXN1944" s="101"/>
      <c r="FXO1944" s="101"/>
      <c r="FXP1944" s="101"/>
      <c r="FXQ1944" s="101"/>
      <c r="FXR1944" s="101"/>
      <c r="FXS1944" s="101"/>
      <c r="FXT1944" s="101"/>
      <c r="FXU1944" s="101"/>
      <c r="FXV1944" s="101"/>
      <c r="FXW1944" s="101"/>
      <c r="FXX1944" s="101"/>
      <c r="FXY1944" s="101"/>
      <c r="FXZ1944" s="101"/>
      <c r="FYA1944" s="101"/>
      <c r="FYB1944" s="101"/>
      <c r="FYC1944" s="101"/>
      <c r="FYD1944" s="101"/>
      <c r="FYE1944" s="101"/>
      <c r="FYF1944" s="101"/>
      <c r="FYG1944" s="101"/>
      <c r="FYH1944" s="101"/>
      <c r="FYI1944" s="101"/>
      <c r="FYJ1944" s="101"/>
      <c r="FYK1944" s="101"/>
      <c r="FYL1944" s="101"/>
      <c r="FYM1944" s="101"/>
      <c r="FYN1944" s="101"/>
      <c r="FYO1944" s="101"/>
      <c r="FYP1944" s="101"/>
      <c r="FYQ1944" s="101"/>
      <c r="FYR1944" s="101"/>
      <c r="FYS1944" s="101"/>
      <c r="FYT1944" s="101"/>
      <c r="FYU1944" s="101"/>
      <c r="FYV1944" s="101"/>
      <c r="FYW1944" s="101"/>
      <c r="FYX1944" s="101"/>
      <c r="FYY1944" s="101"/>
      <c r="FYZ1944" s="101"/>
      <c r="FZA1944" s="101"/>
      <c r="FZB1944" s="101"/>
      <c r="FZC1944" s="101"/>
      <c r="FZD1944" s="101"/>
      <c r="FZE1944" s="101"/>
      <c r="FZF1944" s="101"/>
      <c r="FZG1944" s="101"/>
      <c r="FZH1944" s="101"/>
      <c r="FZI1944" s="101"/>
      <c r="FZJ1944" s="101"/>
      <c r="FZK1944" s="101"/>
      <c r="FZL1944" s="101"/>
      <c r="FZM1944" s="101"/>
      <c r="FZN1944" s="101"/>
      <c r="FZO1944" s="101"/>
      <c r="FZP1944" s="101"/>
      <c r="FZQ1944" s="101"/>
      <c r="FZR1944" s="101"/>
      <c r="FZS1944" s="101"/>
      <c r="FZT1944" s="101"/>
      <c r="FZU1944" s="101"/>
      <c r="FZV1944" s="101"/>
      <c r="FZW1944" s="101"/>
      <c r="FZX1944" s="101"/>
      <c r="FZY1944" s="101"/>
      <c r="FZZ1944" s="101"/>
      <c r="GAA1944" s="101"/>
      <c r="GAB1944" s="101"/>
      <c r="GAC1944" s="101"/>
      <c r="GAD1944" s="101"/>
      <c r="GAE1944" s="101"/>
      <c r="GAF1944" s="101"/>
      <c r="GAG1944" s="101"/>
      <c r="GAH1944" s="101"/>
      <c r="GAI1944" s="101"/>
      <c r="GAJ1944" s="101"/>
      <c r="GAK1944" s="101"/>
      <c r="GAL1944" s="101"/>
      <c r="GAM1944" s="101"/>
      <c r="GAN1944" s="101"/>
      <c r="GAO1944" s="101"/>
      <c r="GAP1944" s="101"/>
      <c r="GAQ1944" s="101"/>
      <c r="GAR1944" s="101"/>
      <c r="GAS1944" s="101"/>
      <c r="GAT1944" s="101"/>
      <c r="GAU1944" s="101"/>
      <c r="GAV1944" s="101"/>
      <c r="GAW1944" s="101"/>
      <c r="GAX1944" s="101"/>
      <c r="GAY1944" s="101"/>
      <c r="GAZ1944" s="101"/>
      <c r="GBA1944" s="101"/>
      <c r="GBB1944" s="101"/>
      <c r="GBC1944" s="101"/>
      <c r="GBD1944" s="101"/>
      <c r="GBE1944" s="101"/>
      <c r="GBF1944" s="101"/>
      <c r="GBG1944" s="101"/>
      <c r="GBH1944" s="101"/>
      <c r="GBI1944" s="101"/>
      <c r="GBJ1944" s="101"/>
      <c r="GBK1944" s="101"/>
      <c r="GBL1944" s="101"/>
      <c r="GBM1944" s="101"/>
      <c r="GBN1944" s="101"/>
      <c r="GBO1944" s="101"/>
      <c r="GBP1944" s="101"/>
      <c r="GBQ1944" s="101"/>
      <c r="GBR1944" s="101"/>
      <c r="GBS1944" s="101"/>
      <c r="GBT1944" s="101"/>
      <c r="GBU1944" s="101"/>
      <c r="GBV1944" s="101"/>
      <c r="GBW1944" s="101"/>
      <c r="GBX1944" s="101"/>
      <c r="GBY1944" s="101"/>
      <c r="GBZ1944" s="101"/>
      <c r="GCA1944" s="101"/>
      <c r="GCB1944" s="101"/>
      <c r="GCC1944" s="101"/>
      <c r="GCD1944" s="101"/>
      <c r="GCE1944" s="101"/>
      <c r="GCF1944" s="101"/>
      <c r="GCG1944" s="101"/>
      <c r="GCH1944" s="101"/>
      <c r="GCI1944" s="101"/>
      <c r="GCJ1944" s="101"/>
      <c r="GCK1944" s="101"/>
      <c r="GCL1944" s="101"/>
      <c r="GCM1944" s="101"/>
      <c r="GCN1944" s="101"/>
      <c r="GCO1944" s="101"/>
      <c r="GCP1944" s="101"/>
      <c r="GCQ1944" s="101"/>
      <c r="GCR1944" s="101"/>
      <c r="GCS1944" s="101"/>
      <c r="GCT1944" s="101"/>
      <c r="GCU1944" s="101"/>
      <c r="GCV1944" s="101"/>
      <c r="GCW1944" s="101"/>
      <c r="GCX1944" s="101"/>
      <c r="GCY1944" s="101"/>
      <c r="GCZ1944" s="101"/>
      <c r="GDA1944" s="101"/>
      <c r="GDB1944" s="101"/>
      <c r="GDC1944" s="101"/>
      <c r="GDD1944" s="101"/>
      <c r="GDE1944" s="101"/>
      <c r="GDF1944" s="101"/>
      <c r="GDG1944" s="101"/>
      <c r="GDH1944" s="101"/>
      <c r="GDI1944" s="101"/>
      <c r="GDJ1944" s="101"/>
      <c r="GDK1944" s="101"/>
      <c r="GDL1944" s="101"/>
      <c r="GDM1944" s="101"/>
      <c r="GDN1944" s="101"/>
      <c r="GDO1944" s="101"/>
      <c r="GDP1944" s="101"/>
      <c r="GDQ1944" s="101"/>
      <c r="GDR1944" s="101"/>
      <c r="GDS1944" s="101"/>
      <c r="GDT1944" s="101"/>
      <c r="GDU1944" s="101"/>
      <c r="GDV1944" s="101"/>
      <c r="GDW1944" s="101"/>
      <c r="GDX1944" s="101"/>
      <c r="GDY1944" s="101"/>
      <c r="GDZ1944" s="101"/>
      <c r="GEA1944" s="101"/>
      <c r="GEB1944" s="101"/>
      <c r="GEC1944" s="101"/>
      <c r="GED1944" s="101"/>
      <c r="GEE1944" s="101"/>
      <c r="GEF1944" s="101"/>
      <c r="GEG1944" s="101"/>
      <c r="GEH1944" s="101"/>
      <c r="GEI1944" s="101"/>
      <c r="GEJ1944" s="101"/>
      <c r="GEK1944" s="101"/>
      <c r="GEL1944" s="101"/>
      <c r="GEM1944" s="101"/>
      <c r="GEN1944" s="101"/>
      <c r="GEO1944" s="101"/>
      <c r="GEP1944" s="101"/>
      <c r="GEQ1944" s="101"/>
      <c r="GER1944" s="101"/>
      <c r="GES1944" s="101"/>
      <c r="GET1944" s="101"/>
      <c r="GEU1944" s="101"/>
      <c r="GEV1944" s="101"/>
      <c r="GEW1944" s="101"/>
      <c r="GEX1944" s="101"/>
      <c r="GEY1944" s="101"/>
      <c r="GEZ1944" s="101"/>
      <c r="GFA1944" s="101"/>
      <c r="GFB1944" s="101"/>
      <c r="GFC1944" s="101"/>
      <c r="GFD1944" s="101"/>
      <c r="GFE1944" s="101"/>
      <c r="GFF1944" s="101"/>
      <c r="GFG1944" s="101"/>
      <c r="GFH1944" s="101"/>
      <c r="GFI1944" s="101"/>
      <c r="GFJ1944" s="101"/>
      <c r="GFK1944" s="101"/>
      <c r="GFL1944" s="101"/>
      <c r="GFM1944" s="101"/>
      <c r="GFN1944" s="101"/>
      <c r="GFO1944" s="101"/>
      <c r="GFP1944" s="101"/>
      <c r="GFQ1944" s="101"/>
      <c r="GFR1944" s="101"/>
      <c r="GFS1944" s="101"/>
      <c r="GFT1944" s="101"/>
      <c r="GFU1944" s="101"/>
      <c r="GFV1944" s="101"/>
      <c r="GFW1944" s="101"/>
      <c r="GFX1944" s="101"/>
      <c r="GFY1944" s="101"/>
      <c r="GFZ1944" s="101"/>
      <c r="GGA1944" s="101"/>
      <c r="GGB1944" s="101"/>
      <c r="GGC1944" s="101"/>
      <c r="GGD1944" s="101"/>
      <c r="GGE1944" s="101"/>
      <c r="GGF1944" s="101"/>
      <c r="GGG1944" s="101"/>
      <c r="GGH1944" s="101"/>
      <c r="GGI1944" s="101"/>
      <c r="GGJ1944" s="101"/>
      <c r="GGK1944" s="101"/>
      <c r="GGL1944" s="101"/>
      <c r="GGM1944" s="101"/>
      <c r="GGN1944" s="101"/>
      <c r="GGO1944" s="101"/>
      <c r="GGP1944" s="101"/>
      <c r="GGQ1944" s="101"/>
      <c r="GGR1944" s="101"/>
      <c r="GGS1944" s="101"/>
      <c r="GGT1944" s="101"/>
      <c r="GGU1944" s="101"/>
      <c r="GGV1944" s="101"/>
      <c r="GGW1944" s="101"/>
      <c r="GGX1944" s="101"/>
      <c r="GGY1944" s="101"/>
      <c r="GGZ1944" s="101"/>
      <c r="GHA1944" s="101"/>
      <c r="GHB1944" s="101"/>
      <c r="GHC1944" s="101"/>
      <c r="GHD1944" s="101"/>
      <c r="GHE1944" s="101"/>
      <c r="GHF1944" s="101"/>
      <c r="GHG1944" s="101"/>
      <c r="GHH1944" s="101"/>
      <c r="GHI1944" s="101"/>
      <c r="GHJ1944" s="101"/>
      <c r="GHK1944" s="101"/>
      <c r="GHL1944" s="101"/>
      <c r="GHM1944" s="101"/>
      <c r="GHN1944" s="101"/>
      <c r="GHO1944" s="101"/>
      <c r="GHP1944" s="101"/>
      <c r="GHQ1944" s="101"/>
      <c r="GHR1944" s="101"/>
      <c r="GHS1944" s="101"/>
      <c r="GHT1944" s="101"/>
      <c r="GHU1944" s="101"/>
      <c r="GHV1944" s="101"/>
      <c r="GHW1944" s="101"/>
      <c r="GHX1944" s="101"/>
      <c r="GHY1944" s="101"/>
      <c r="GHZ1944" s="101"/>
      <c r="GIA1944" s="101"/>
      <c r="GIB1944" s="101"/>
      <c r="GIC1944" s="101"/>
      <c r="GID1944" s="101"/>
      <c r="GIE1944" s="101"/>
      <c r="GIF1944" s="101"/>
      <c r="GIG1944" s="101"/>
      <c r="GIH1944" s="101"/>
      <c r="GII1944" s="101"/>
      <c r="GIJ1944" s="101"/>
      <c r="GIK1944" s="101"/>
      <c r="GIL1944" s="101"/>
      <c r="GIM1944" s="101"/>
      <c r="GIN1944" s="101"/>
      <c r="GIO1944" s="101"/>
      <c r="GIP1944" s="101"/>
      <c r="GIQ1944" s="101"/>
      <c r="GIR1944" s="101"/>
      <c r="GIS1944" s="101"/>
      <c r="GIT1944" s="101"/>
      <c r="GIU1944" s="101"/>
      <c r="GIV1944" s="101"/>
      <c r="GIW1944" s="101"/>
      <c r="GIX1944" s="101"/>
      <c r="GIY1944" s="101"/>
      <c r="GIZ1944" s="101"/>
      <c r="GJA1944" s="101"/>
      <c r="GJB1944" s="101"/>
      <c r="GJC1944" s="101"/>
      <c r="GJD1944" s="101"/>
      <c r="GJE1944" s="101"/>
      <c r="GJF1944" s="101"/>
      <c r="GJG1944" s="101"/>
      <c r="GJH1944" s="101"/>
      <c r="GJI1944" s="101"/>
      <c r="GJJ1944" s="101"/>
      <c r="GJK1944" s="101"/>
      <c r="GJL1944" s="101"/>
      <c r="GJM1944" s="101"/>
      <c r="GJN1944" s="101"/>
      <c r="GJO1944" s="101"/>
      <c r="GJP1944" s="101"/>
      <c r="GJQ1944" s="101"/>
      <c r="GJR1944" s="101"/>
      <c r="GJS1944" s="101"/>
      <c r="GJT1944" s="101"/>
      <c r="GJU1944" s="101"/>
      <c r="GJV1944" s="101"/>
      <c r="GJW1944" s="101"/>
      <c r="GJX1944" s="101"/>
      <c r="GJY1944" s="101"/>
      <c r="GJZ1944" s="101"/>
      <c r="GKA1944" s="101"/>
      <c r="GKB1944" s="101"/>
      <c r="GKC1944" s="101"/>
      <c r="GKD1944" s="101"/>
      <c r="GKE1944" s="101"/>
      <c r="GKF1944" s="101"/>
      <c r="GKG1944" s="101"/>
      <c r="GKH1944" s="101"/>
      <c r="GKI1944" s="101"/>
      <c r="GKJ1944" s="101"/>
      <c r="GKK1944" s="101"/>
      <c r="GKL1944" s="101"/>
      <c r="GKM1944" s="101"/>
      <c r="GKN1944" s="101"/>
      <c r="GKO1944" s="101"/>
      <c r="GKP1944" s="101"/>
      <c r="GKQ1944" s="101"/>
      <c r="GKR1944" s="101"/>
      <c r="GKS1944" s="101"/>
      <c r="GKT1944" s="101"/>
      <c r="GKU1944" s="101"/>
      <c r="GKV1944" s="101"/>
      <c r="GKW1944" s="101"/>
      <c r="GKX1944" s="101"/>
      <c r="GKY1944" s="101"/>
      <c r="GKZ1944" s="101"/>
      <c r="GLA1944" s="101"/>
      <c r="GLB1944" s="101"/>
      <c r="GLC1944" s="101"/>
      <c r="GLD1944" s="101"/>
      <c r="GLE1944" s="101"/>
      <c r="GLF1944" s="101"/>
      <c r="GLG1944" s="101"/>
      <c r="GLH1944" s="101"/>
      <c r="GLI1944" s="101"/>
      <c r="GLJ1944" s="101"/>
      <c r="GLK1944" s="101"/>
      <c r="GLL1944" s="101"/>
      <c r="GLM1944" s="101"/>
      <c r="GLN1944" s="101"/>
      <c r="GLO1944" s="101"/>
      <c r="GLP1944" s="101"/>
      <c r="GLQ1944" s="101"/>
      <c r="GLR1944" s="101"/>
      <c r="GLS1944" s="101"/>
      <c r="GLT1944" s="101"/>
      <c r="GLU1944" s="101"/>
      <c r="GLV1944" s="101"/>
      <c r="GLW1944" s="101"/>
      <c r="GLX1944" s="101"/>
      <c r="GLY1944" s="101"/>
      <c r="GLZ1944" s="101"/>
      <c r="GMA1944" s="101"/>
      <c r="GMB1944" s="101"/>
      <c r="GMC1944" s="101"/>
      <c r="GMD1944" s="101"/>
      <c r="GME1944" s="101"/>
      <c r="GMF1944" s="101"/>
      <c r="GMG1944" s="101"/>
      <c r="GMH1944" s="101"/>
      <c r="GMI1944" s="101"/>
      <c r="GMJ1944" s="101"/>
      <c r="GMK1944" s="101"/>
      <c r="GML1944" s="101"/>
      <c r="GMM1944" s="101"/>
      <c r="GMN1944" s="101"/>
      <c r="GMO1944" s="101"/>
      <c r="GMP1944" s="101"/>
      <c r="GMQ1944" s="101"/>
      <c r="GMR1944" s="101"/>
      <c r="GMS1944" s="101"/>
      <c r="GMT1944" s="101"/>
      <c r="GMU1944" s="101"/>
      <c r="GMV1944" s="101"/>
      <c r="GMW1944" s="101"/>
      <c r="GMX1944" s="101"/>
      <c r="GMY1944" s="101"/>
      <c r="GMZ1944" s="101"/>
      <c r="GNA1944" s="101"/>
      <c r="GNB1944" s="101"/>
      <c r="GNC1944" s="101"/>
      <c r="GND1944" s="101"/>
      <c r="GNE1944" s="101"/>
      <c r="GNF1944" s="101"/>
      <c r="GNG1944" s="101"/>
      <c r="GNH1944" s="101"/>
      <c r="GNI1944" s="101"/>
      <c r="GNJ1944" s="101"/>
      <c r="GNK1944" s="101"/>
      <c r="GNL1944" s="101"/>
      <c r="GNM1944" s="101"/>
      <c r="GNN1944" s="101"/>
      <c r="GNO1944" s="101"/>
      <c r="GNP1944" s="101"/>
      <c r="GNQ1944" s="101"/>
      <c r="GNR1944" s="101"/>
      <c r="GNS1944" s="101"/>
      <c r="GNT1944" s="101"/>
      <c r="GNU1944" s="101"/>
      <c r="GNV1944" s="101"/>
      <c r="GNW1944" s="101"/>
      <c r="GNX1944" s="101"/>
      <c r="GNY1944" s="101"/>
      <c r="GNZ1944" s="101"/>
      <c r="GOA1944" s="101"/>
      <c r="GOB1944" s="101"/>
      <c r="GOC1944" s="101"/>
      <c r="GOD1944" s="101"/>
      <c r="GOE1944" s="101"/>
      <c r="GOF1944" s="101"/>
      <c r="GOG1944" s="101"/>
      <c r="GOH1944" s="101"/>
      <c r="GOI1944" s="101"/>
      <c r="GOJ1944" s="101"/>
      <c r="GOK1944" s="101"/>
      <c r="GOL1944" s="101"/>
      <c r="GOM1944" s="101"/>
      <c r="GON1944" s="101"/>
      <c r="GOO1944" s="101"/>
      <c r="GOP1944" s="101"/>
      <c r="GOQ1944" s="101"/>
      <c r="GOR1944" s="101"/>
      <c r="GOS1944" s="101"/>
      <c r="GOT1944" s="101"/>
      <c r="GOU1944" s="101"/>
      <c r="GOV1944" s="101"/>
      <c r="GOW1944" s="101"/>
      <c r="GOX1944" s="101"/>
      <c r="GOY1944" s="101"/>
      <c r="GOZ1944" s="101"/>
      <c r="GPA1944" s="101"/>
      <c r="GPB1944" s="101"/>
      <c r="GPC1944" s="101"/>
      <c r="GPD1944" s="101"/>
      <c r="GPE1944" s="101"/>
      <c r="GPF1944" s="101"/>
      <c r="GPG1944" s="101"/>
      <c r="GPH1944" s="101"/>
      <c r="GPI1944" s="101"/>
      <c r="GPJ1944" s="101"/>
      <c r="GPK1944" s="101"/>
      <c r="GPL1944" s="101"/>
      <c r="GPM1944" s="101"/>
      <c r="GPN1944" s="101"/>
      <c r="GPO1944" s="101"/>
      <c r="GPP1944" s="101"/>
      <c r="GPQ1944" s="101"/>
      <c r="GPR1944" s="101"/>
      <c r="GPS1944" s="101"/>
      <c r="GPT1944" s="101"/>
      <c r="GPU1944" s="101"/>
      <c r="GPV1944" s="101"/>
      <c r="GPW1944" s="101"/>
      <c r="GPX1944" s="101"/>
      <c r="GPY1944" s="101"/>
      <c r="GPZ1944" s="101"/>
      <c r="GQA1944" s="101"/>
      <c r="GQB1944" s="101"/>
      <c r="GQC1944" s="101"/>
      <c r="GQD1944" s="101"/>
      <c r="GQE1944" s="101"/>
      <c r="GQF1944" s="101"/>
      <c r="GQG1944" s="101"/>
      <c r="GQH1944" s="101"/>
      <c r="GQI1944" s="101"/>
      <c r="GQJ1944" s="101"/>
      <c r="GQK1944" s="101"/>
      <c r="GQL1944" s="101"/>
      <c r="GQM1944" s="101"/>
      <c r="GQN1944" s="101"/>
      <c r="GQO1944" s="101"/>
      <c r="GQP1944" s="101"/>
      <c r="GQQ1944" s="101"/>
      <c r="GQR1944" s="101"/>
      <c r="GQS1944" s="101"/>
      <c r="GQT1944" s="101"/>
      <c r="GQU1944" s="101"/>
      <c r="GQV1944" s="101"/>
      <c r="GQW1944" s="101"/>
      <c r="GQX1944" s="101"/>
      <c r="GQY1944" s="101"/>
      <c r="GQZ1944" s="101"/>
      <c r="GRA1944" s="101"/>
      <c r="GRB1944" s="101"/>
      <c r="GRC1944" s="101"/>
      <c r="GRD1944" s="101"/>
      <c r="GRE1944" s="101"/>
      <c r="GRF1944" s="101"/>
      <c r="GRG1944" s="101"/>
      <c r="GRH1944" s="101"/>
      <c r="GRI1944" s="101"/>
      <c r="GRJ1944" s="101"/>
      <c r="GRK1944" s="101"/>
      <c r="GRL1944" s="101"/>
      <c r="GRM1944" s="101"/>
      <c r="GRN1944" s="101"/>
      <c r="GRO1944" s="101"/>
      <c r="GRP1944" s="101"/>
      <c r="GRQ1944" s="101"/>
      <c r="GRR1944" s="101"/>
      <c r="GRS1944" s="101"/>
      <c r="GRT1944" s="101"/>
      <c r="GRU1944" s="101"/>
      <c r="GRV1944" s="101"/>
      <c r="GRW1944" s="101"/>
      <c r="GRX1944" s="101"/>
      <c r="GRY1944" s="101"/>
      <c r="GRZ1944" s="101"/>
      <c r="GSA1944" s="101"/>
      <c r="GSB1944" s="101"/>
      <c r="GSC1944" s="101"/>
      <c r="GSD1944" s="101"/>
      <c r="GSE1944" s="101"/>
      <c r="GSF1944" s="101"/>
      <c r="GSG1944" s="101"/>
      <c r="GSH1944" s="101"/>
      <c r="GSI1944" s="101"/>
      <c r="GSJ1944" s="101"/>
      <c r="GSK1944" s="101"/>
      <c r="GSL1944" s="101"/>
      <c r="GSM1944" s="101"/>
      <c r="GSN1944" s="101"/>
      <c r="GSO1944" s="101"/>
      <c r="GSP1944" s="101"/>
      <c r="GSQ1944" s="101"/>
      <c r="GSR1944" s="101"/>
      <c r="GSS1944" s="101"/>
      <c r="GST1944" s="101"/>
      <c r="GSU1944" s="101"/>
      <c r="GSV1944" s="101"/>
      <c r="GSW1944" s="101"/>
      <c r="GSX1944" s="101"/>
      <c r="GSY1944" s="101"/>
      <c r="GSZ1944" s="101"/>
      <c r="GTA1944" s="101"/>
      <c r="GTB1944" s="101"/>
      <c r="GTC1944" s="101"/>
      <c r="GTD1944" s="101"/>
      <c r="GTE1944" s="101"/>
      <c r="GTF1944" s="101"/>
      <c r="GTG1944" s="101"/>
      <c r="GTH1944" s="101"/>
      <c r="GTI1944" s="101"/>
      <c r="GTJ1944" s="101"/>
      <c r="GTK1944" s="101"/>
      <c r="GTL1944" s="101"/>
      <c r="GTM1944" s="101"/>
      <c r="GTN1944" s="101"/>
      <c r="GTO1944" s="101"/>
      <c r="GTP1944" s="101"/>
      <c r="GTQ1944" s="101"/>
      <c r="GTR1944" s="101"/>
      <c r="GTS1944" s="101"/>
      <c r="GTT1944" s="101"/>
      <c r="GTU1944" s="101"/>
      <c r="GTV1944" s="101"/>
      <c r="GTW1944" s="101"/>
      <c r="GTX1944" s="101"/>
      <c r="GTY1944" s="101"/>
      <c r="GTZ1944" s="101"/>
      <c r="GUA1944" s="101"/>
      <c r="GUB1944" s="101"/>
      <c r="GUC1944" s="101"/>
      <c r="GUD1944" s="101"/>
      <c r="GUE1944" s="101"/>
      <c r="GUF1944" s="101"/>
      <c r="GUG1944" s="101"/>
      <c r="GUH1944" s="101"/>
      <c r="GUI1944" s="101"/>
      <c r="GUJ1944" s="101"/>
      <c r="GUK1944" s="101"/>
      <c r="GUL1944" s="101"/>
      <c r="GUM1944" s="101"/>
      <c r="GUN1944" s="101"/>
      <c r="GUO1944" s="101"/>
      <c r="GUP1944" s="101"/>
      <c r="GUQ1944" s="101"/>
      <c r="GUR1944" s="101"/>
      <c r="GUS1944" s="101"/>
      <c r="GUT1944" s="101"/>
      <c r="GUU1944" s="101"/>
      <c r="GUV1944" s="101"/>
      <c r="GUW1944" s="101"/>
      <c r="GUX1944" s="101"/>
      <c r="GUY1944" s="101"/>
      <c r="GUZ1944" s="101"/>
      <c r="GVA1944" s="101"/>
      <c r="GVB1944" s="101"/>
      <c r="GVC1944" s="101"/>
      <c r="GVD1944" s="101"/>
      <c r="GVE1944" s="101"/>
      <c r="GVF1944" s="101"/>
      <c r="GVG1944" s="101"/>
      <c r="GVH1944" s="101"/>
      <c r="GVI1944" s="101"/>
      <c r="GVJ1944" s="101"/>
      <c r="GVK1944" s="101"/>
      <c r="GVL1944" s="101"/>
      <c r="GVM1944" s="101"/>
      <c r="GVN1944" s="101"/>
      <c r="GVO1944" s="101"/>
      <c r="GVP1944" s="101"/>
      <c r="GVQ1944" s="101"/>
      <c r="GVR1944" s="101"/>
      <c r="GVS1944" s="101"/>
      <c r="GVT1944" s="101"/>
      <c r="GVU1944" s="101"/>
      <c r="GVV1944" s="101"/>
      <c r="GVW1944" s="101"/>
      <c r="GVX1944" s="101"/>
      <c r="GVY1944" s="101"/>
      <c r="GVZ1944" s="101"/>
      <c r="GWA1944" s="101"/>
      <c r="GWB1944" s="101"/>
      <c r="GWC1944" s="101"/>
      <c r="GWD1944" s="101"/>
      <c r="GWE1944" s="101"/>
      <c r="GWF1944" s="101"/>
      <c r="GWG1944" s="101"/>
      <c r="GWH1944" s="101"/>
      <c r="GWI1944" s="101"/>
      <c r="GWJ1944" s="101"/>
      <c r="GWK1944" s="101"/>
      <c r="GWL1944" s="101"/>
      <c r="GWM1944" s="101"/>
      <c r="GWN1944" s="101"/>
      <c r="GWO1944" s="101"/>
      <c r="GWP1944" s="101"/>
      <c r="GWQ1944" s="101"/>
      <c r="GWR1944" s="101"/>
      <c r="GWS1944" s="101"/>
      <c r="GWT1944" s="101"/>
      <c r="GWU1944" s="101"/>
      <c r="GWV1944" s="101"/>
      <c r="GWW1944" s="101"/>
      <c r="GWX1944" s="101"/>
      <c r="GWY1944" s="101"/>
      <c r="GWZ1944" s="101"/>
      <c r="GXA1944" s="101"/>
      <c r="GXB1944" s="101"/>
      <c r="GXC1944" s="101"/>
      <c r="GXD1944" s="101"/>
      <c r="GXE1944" s="101"/>
      <c r="GXF1944" s="101"/>
      <c r="GXG1944" s="101"/>
      <c r="GXH1944" s="101"/>
      <c r="GXI1944" s="101"/>
      <c r="GXJ1944" s="101"/>
      <c r="GXK1944" s="101"/>
      <c r="GXL1944" s="101"/>
      <c r="GXM1944" s="101"/>
      <c r="GXN1944" s="101"/>
      <c r="GXO1944" s="101"/>
      <c r="GXP1944" s="101"/>
      <c r="GXQ1944" s="101"/>
      <c r="GXR1944" s="101"/>
      <c r="GXS1944" s="101"/>
      <c r="GXT1944" s="101"/>
      <c r="GXU1944" s="101"/>
      <c r="GXV1944" s="101"/>
      <c r="GXW1944" s="101"/>
      <c r="GXX1944" s="101"/>
      <c r="GXY1944" s="101"/>
      <c r="GXZ1944" s="101"/>
      <c r="GYA1944" s="101"/>
      <c r="GYB1944" s="101"/>
      <c r="GYC1944" s="101"/>
      <c r="GYD1944" s="101"/>
      <c r="GYE1944" s="101"/>
      <c r="GYF1944" s="101"/>
      <c r="GYG1944" s="101"/>
      <c r="GYH1944" s="101"/>
      <c r="GYI1944" s="101"/>
      <c r="GYJ1944" s="101"/>
      <c r="GYK1944" s="101"/>
      <c r="GYL1944" s="101"/>
      <c r="GYM1944" s="101"/>
      <c r="GYN1944" s="101"/>
      <c r="GYO1944" s="101"/>
      <c r="GYP1944" s="101"/>
      <c r="GYQ1944" s="101"/>
      <c r="GYR1944" s="101"/>
      <c r="GYS1944" s="101"/>
      <c r="GYT1944" s="101"/>
      <c r="GYU1944" s="101"/>
      <c r="GYV1944" s="101"/>
      <c r="GYW1944" s="101"/>
      <c r="GYX1944" s="101"/>
      <c r="GYY1944" s="101"/>
      <c r="GYZ1944" s="101"/>
      <c r="GZA1944" s="101"/>
      <c r="GZB1944" s="101"/>
      <c r="GZC1944" s="101"/>
      <c r="GZD1944" s="101"/>
      <c r="GZE1944" s="101"/>
      <c r="GZF1944" s="101"/>
      <c r="GZG1944" s="101"/>
      <c r="GZH1944" s="101"/>
      <c r="GZI1944" s="101"/>
      <c r="GZJ1944" s="101"/>
      <c r="GZK1944" s="101"/>
      <c r="GZL1944" s="101"/>
      <c r="GZM1944" s="101"/>
      <c r="GZN1944" s="101"/>
      <c r="GZO1944" s="101"/>
      <c r="GZP1944" s="101"/>
      <c r="GZQ1944" s="101"/>
      <c r="GZR1944" s="101"/>
      <c r="GZS1944" s="101"/>
      <c r="GZT1944" s="101"/>
      <c r="GZU1944" s="101"/>
      <c r="GZV1944" s="101"/>
      <c r="GZW1944" s="101"/>
      <c r="GZX1944" s="101"/>
      <c r="GZY1944" s="101"/>
      <c r="GZZ1944" s="101"/>
      <c r="HAA1944" s="101"/>
      <c r="HAB1944" s="101"/>
      <c r="HAC1944" s="101"/>
      <c r="HAD1944" s="101"/>
      <c r="HAE1944" s="101"/>
      <c r="HAF1944" s="101"/>
      <c r="HAG1944" s="101"/>
      <c r="HAH1944" s="101"/>
      <c r="HAI1944" s="101"/>
      <c r="HAJ1944" s="101"/>
      <c r="HAK1944" s="101"/>
      <c r="HAL1944" s="101"/>
      <c r="HAM1944" s="101"/>
      <c r="HAN1944" s="101"/>
      <c r="HAO1944" s="101"/>
      <c r="HAP1944" s="101"/>
      <c r="HAQ1944" s="101"/>
      <c r="HAR1944" s="101"/>
      <c r="HAS1944" s="101"/>
      <c r="HAT1944" s="101"/>
      <c r="HAU1944" s="101"/>
      <c r="HAV1944" s="101"/>
      <c r="HAW1944" s="101"/>
      <c r="HAX1944" s="101"/>
      <c r="HAY1944" s="101"/>
      <c r="HAZ1944" s="101"/>
      <c r="HBA1944" s="101"/>
      <c r="HBB1944" s="101"/>
      <c r="HBC1944" s="101"/>
      <c r="HBD1944" s="101"/>
      <c r="HBE1944" s="101"/>
      <c r="HBF1944" s="101"/>
      <c r="HBG1944" s="101"/>
      <c r="HBH1944" s="101"/>
      <c r="HBI1944" s="101"/>
      <c r="HBJ1944" s="101"/>
      <c r="HBK1944" s="101"/>
      <c r="HBL1944" s="101"/>
      <c r="HBM1944" s="101"/>
      <c r="HBN1944" s="101"/>
      <c r="HBO1944" s="101"/>
      <c r="HBP1944" s="101"/>
      <c r="HBQ1944" s="101"/>
      <c r="HBR1944" s="101"/>
      <c r="HBS1944" s="101"/>
      <c r="HBT1944" s="101"/>
      <c r="HBU1944" s="101"/>
      <c r="HBV1944" s="101"/>
      <c r="HBW1944" s="101"/>
      <c r="HBX1944" s="101"/>
      <c r="HBY1944" s="101"/>
      <c r="HBZ1944" s="101"/>
      <c r="HCA1944" s="101"/>
      <c r="HCB1944" s="101"/>
      <c r="HCC1944" s="101"/>
      <c r="HCD1944" s="101"/>
      <c r="HCE1944" s="101"/>
      <c r="HCF1944" s="101"/>
      <c r="HCG1944" s="101"/>
      <c r="HCH1944" s="101"/>
      <c r="HCI1944" s="101"/>
      <c r="HCJ1944" s="101"/>
      <c r="HCK1944" s="101"/>
      <c r="HCL1944" s="101"/>
      <c r="HCM1944" s="101"/>
      <c r="HCN1944" s="101"/>
      <c r="HCO1944" s="101"/>
      <c r="HCP1944" s="101"/>
      <c r="HCQ1944" s="101"/>
      <c r="HCR1944" s="101"/>
      <c r="HCS1944" s="101"/>
      <c r="HCT1944" s="101"/>
      <c r="HCU1944" s="101"/>
      <c r="HCV1944" s="101"/>
      <c r="HCW1944" s="101"/>
      <c r="HCX1944" s="101"/>
      <c r="HCY1944" s="101"/>
      <c r="HCZ1944" s="101"/>
      <c r="HDA1944" s="101"/>
      <c r="HDB1944" s="101"/>
      <c r="HDC1944" s="101"/>
      <c r="HDD1944" s="101"/>
      <c r="HDE1944" s="101"/>
      <c r="HDF1944" s="101"/>
      <c r="HDG1944" s="101"/>
      <c r="HDH1944" s="101"/>
      <c r="HDI1944" s="101"/>
      <c r="HDJ1944" s="101"/>
      <c r="HDK1944" s="101"/>
      <c r="HDL1944" s="101"/>
      <c r="HDM1944" s="101"/>
      <c r="HDN1944" s="101"/>
      <c r="HDO1944" s="101"/>
      <c r="HDP1944" s="101"/>
      <c r="HDQ1944" s="101"/>
      <c r="HDR1944" s="101"/>
      <c r="HDS1944" s="101"/>
      <c r="HDT1944" s="101"/>
      <c r="HDU1944" s="101"/>
      <c r="HDV1944" s="101"/>
      <c r="HDW1944" s="101"/>
      <c r="HDX1944" s="101"/>
      <c r="HDY1944" s="101"/>
      <c r="HDZ1944" s="101"/>
      <c r="HEA1944" s="101"/>
      <c r="HEB1944" s="101"/>
      <c r="HEC1944" s="101"/>
      <c r="HED1944" s="101"/>
      <c r="HEE1944" s="101"/>
      <c r="HEF1944" s="101"/>
      <c r="HEG1944" s="101"/>
      <c r="HEH1944" s="101"/>
      <c r="HEI1944" s="101"/>
      <c r="HEJ1944" s="101"/>
      <c r="HEK1944" s="101"/>
      <c r="HEL1944" s="101"/>
      <c r="HEM1944" s="101"/>
      <c r="HEN1944" s="101"/>
      <c r="HEO1944" s="101"/>
      <c r="HEP1944" s="101"/>
      <c r="HEQ1944" s="101"/>
      <c r="HER1944" s="101"/>
      <c r="HES1944" s="101"/>
      <c r="HET1944" s="101"/>
      <c r="HEU1944" s="101"/>
      <c r="HEV1944" s="101"/>
      <c r="HEW1944" s="101"/>
      <c r="HEX1944" s="101"/>
      <c r="HEY1944" s="101"/>
      <c r="HEZ1944" s="101"/>
      <c r="HFA1944" s="101"/>
      <c r="HFB1944" s="101"/>
      <c r="HFC1944" s="101"/>
      <c r="HFD1944" s="101"/>
      <c r="HFE1944" s="101"/>
      <c r="HFF1944" s="101"/>
      <c r="HFG1944" s="101"/>
      <c r="HFH1944" s="101"/>
      <c r="HFI1944" s="101"/>
      <c r="HFJ1944" s="101"/>
      <c r="HFK1944" s="101"/>
      <c r="HFL1944" s="101"/>
      <c r="HFM1944" s="101"/>
      <c r="HFN1944" s="101"/>
      <c r="HFO1944" s="101"/>
      <c r="HFP1944" s="101"/>
      <c r="HFQ1944" s="101"/>
      <c r="HFR1944" s="101"/>
      <c r="HFS1944" s="101"/>
      <c r="HFT1944" s="101"/>
      <c r="HFU1944" s="101"/>
      <c r="HFV1944" s="101"/>
      <c r="HFW1944" s="101"/>
      <c r="HFX1944" s="101"/>
      <c r="HFY1944" s="101"/>
      <c r="HFZ1944" s="101"/>
      <c r="HGA1944" s="101"/>
      <c r="HGB1944" s="101"/>
      <c r="HGC1944" s="101"/>
      <c r="HGD1944" s="101"/>
      <c r="HGE1944" s="101"/>
      <c r="HGF1944" s="101"/>
      <c r="HGG1944" s="101"/>
      <c r="HGH1944" s="101"/>
      <c r="HGI1944" s="101"/>
      <c r="HGJ1944" s="101"/>
      <c r="HGK1944" s="101"/>
      <c r="HGL1944" s="101"/>
      <c r="HGM1944" s="101"/>
      <c r="HGN1944" s="101"/>
      <c r="HGO1944" s="101"/>
      <c r="HGP1944" s="101"/>
      <c r="HGQ1944" s="101"/>
      <c r="HGR1944" s="101"/>
      <c r="HGS1944" s="101"/>
      <c r="HGT1944" s="101"/>
      <c r="HGU1944" s="101"/>
      <c r="HGV1944" s="101"/>
      <c r="HGW1944" s="101"/>
      <c r="HGX1944" s="101"/>
      <c r="HGY1944" s="101"/>
      <c r="HGZ1944" s="101"/>
      <c r="HHA1944" s="101"/>
      <c r="HHB1944" s="101"/>
      <c r="HHC1944" s="101"/>
      <c r="HHD1944" s="101"/>
      <c r="HHE1944" s="101"/>
      <c r="HHF1944" s="101"/>
      <c r="HHG1944" s="101"/>
      <c r="HHH1944" s="101"/>
      <c r="HHI1944" s="101"/>
      <c r="HHJ1944" s="101"/>
      <c r="HHK1944" s="101"/>
      <c r="HHL1944" s="101"/>
      <c r="HHM1944" s="101"/>
      <c r="HHN1944" s="101"/>
      <c r="HHO1944" s="101"/>
      <c r="HHP1944" s="101"/>
      <c r="HHQ1944" s="101"/>
      <c r="HHR1944" s="101"/>
      <c r="HHS1944" s="101"/>
      <c r="HHT1944" s="101"/>
      <c r="HHU1944" s="101"/>
      <c r="HHV1944" s="101"/>
      <c r="HHW1944" s="101"/>
      <c r="HHX1944" s="101"/>
      <c r="HHY1944" s="101"/>
      <c r="HHZ1944" s="101"/>
      <c r="HIA1944" s="101"/>
      <c r="HIB1944" s="101"/>
      <c r="HIC1944" s="101"/>
      <c r="HID1944" s="101"/>
      <c r="HIE1944" s="101"/>
      <c r="HIF1944" s="101"/>
      <c r="HIG1944" s="101"/>
      <c r="HIH1944" s="101"/>
      <c r="HII1944" s="101"/>
      <c r="HIJ1944" s="101"/>
      <c r="HIK1944" s="101"/>
      <c r="HIL1944" s="101"/>
      <c r="HIM1944" s="101"/>
      <c r="HIN1944" s="101"/>
      <c r="HIO1944" s="101"/>
      <c r="HIP1944" s="101"/>
      <c r="HIQ1944" s="101"/>
      <c r="HIR1944" s="101"/>
      <c r="HIS1944" s="101"/>
      <c r="HIT1944" s="101"/>
      <c r="HIU1944" s="101"/>
      <c r="HIV1944" s="101"/>
      <c r="HIW1944" s="101"/>
      <c r="HIX1944" s="101"/>
      <c r="HIY1944" s="101"/>
      <c r="HIZ1944" s="101"/>
      <c r="HJA1944" s="101"/>
      <c r="HJB1944" s="101"/>
      <c r="HJC1944" s="101"/>
      <c r="HJD1944" s="101"/>
      <c r="HJE1944" s="101"/>
      <c r="HJF1944" s="101"/>
      <c r="HJG1944" s="101"/>
      <c r="HJH1944" s="101"/>
      <c r="HJI1944" s="101"/>
      <c r="HJJ1944" s="101"/>
      <c r="HJK1944" s="101"/>
      <c r="HJL1944" s="101"/>
      <c r="HJM1944" s="101"/>
      <c r="HJN1944" s="101"/>
      <c r="HJO1944" s="101"/>
      <c r="HJP1944" s="101"/>
      <c r="HJQ1944" s="101"/>
      <c r="HJR1944" s="101"/>
      <c r="HJS1944" s="101"/>
      <c r="HJT1944" s="101"/>
      <c r="HJU1944" s="101"/>
      <c r="HJV1944" s="101"/>
      <c r="HJW1944" s="101"/>
      <c r="HJX1944" s="101"/>
      <c r="HJY1944" s="101"/>
      <c r="HJZ1944" s="101"/>
      <c r="HKA1944" s="101"/>
      <c r="HKB1944" s="101"/>
      <c r="HKC1944" s="101"/>
      <c r="HKD1944" s="101"/>
      <c r="HKE1944" s="101"/>
      <c r="HKF1944" s="101"/>
      <c r="HKG1944" s="101"/>
      <c r="HKH1944" s="101"/>
      <c r="HKI1944" s="101"/>
      <c r="HKJ1944" s="101"/>
      <c r="HKK1944" s="101"/>
      <c r="HKL1944" s="101"/>
      <c r="HKM1944" s="101"/>
      <c r="HKN1944" s="101"/>
      <c r="HKO1944" s="101"/>
      <c r="HKP1944" s="101"/>
      <c r="HKQ1944" s="101"/>
      <c r="HKR1944" s="101"/>
      <c r="HKS1944" s="101"/>
      <c r="HKT1944" s="101"/>
      <c r="HKU1944" s="101"/>
      <c r="HKV1944" s="101"/>
      <c r="HKW1944" s="101"/>
      <c r="HKX1944" s="101"/>
      <c r="HKY1944" s="101"/>
      <c r="HKZ1944" s="101"/>
      <c r="HLA1944" s="101"/>
      <c r="HLB1944" s="101"/>
      <c r="HLC1944" s="101"/>
      <c r="HLD1944" s="101"/>
      <c r="HLE1944" s="101"/>
      <c r="HLF1944" s="101"/>
      <c r="HLG1944" s="101"/>
      <c r="HLH1944" s="101"/>
      <c r="HLI1944" s="101"/>
      <c r="HLJ1944" s="101"/>
      <c r="HLK1944" s="101"/>
      <c r="HLL1944" s="101"/>
      <c r="HLM1944" s="101"/>
      <c r="HLN1944" s="101"/>
      <c r="HLO1944" s="101"/>
      <c r="HLP1944" s="101"/>
      <c r="HLQ1944" s="101"/>
      <c r="HLR1944" s="101"/>
      <c r="HLS1944" s="101"/>
      <c r="HLT1944" s="101"/>
      <c r="HLU1944" s="101"/>
      <c r="HLV1944" s="101"/>
      <c r="HLW1944" s="101"/>
      <c r="HLX1944" s="101"/>
      <c r="HLY1944" s="101"/>
      <c r="HLZ1944" s="101"/>
      <c r="HMA1944" s="101"/>
      <c r="HMB1944" s="101"/>
      <c r="HMC1944" s="101"/>
      <c r="HMD1944" s="101"/>
      <c r="HME1944" s="101"/>
      <c r="HMF1944" s="101"/>
      <c r="HMG1944" s="101"/>
      <c r="HMH1944" s="101"/>
      <c r="HMI1944" s="101"/>
      <c r="HMJ1944" s="101"/>
      <c r="HMK1944" s="101"/>
      <c r="HML1944" s="101"/>
      <c r="HMM1944" s="101"/>
      <c r="HMN1944" s="101"/>
      <c r="HMO1944" s="101"/>
      <c r="HMP1944" s="101"/>
      <c r="HMQ1944" s="101"/>
      <c r="HMR1944" s="101"/>
      <c r="HMS1944" s="101"/>
      <c r="HMT1944" s="101"/>
      <c r="HMU1944" s="101"/>
      <c r="HMV1944" s="101"/>
      <c r="HMW1944" s="101"/>
      <c r="HMX1944" s="101"/>
      <c r="HMY1944" s="101"/>
      <c r="HMZ1944" s="101"/>
      <c r="HNA1944" s="101"/>
      <c r="HNB1944" s="101"/>
      <c r="HNC1944" s="101"/>
      <c r="HND1944" s="101"/>
      <c r="HNE1944" s="101"/>
      <c r="HNF1944" s="101"/>
      <c r="HNG1944" s="101"/>
      <c r="HNH1944" s="101"/>
      <c r="HNI1944" s="101"/>
      <c r="HNJ1944" s="101"/>
      <c r="HNK1944" s="101"/>
      <c r="HNL1944" s="101"/>
      <c r="HNM1944" s="101"/>
      <c r="HNN1944" s="101"/>
      <c r="HNO1944" s="101"/>
      <c r="HNP1944" s="101"/>
      <c r="HNQ1944" s="101"/>
      <c r="HNR1944" s="101"/>
      <c r="HNS1944" s="101"/>
      <c r="HNT1944" s="101"/>
      <c r="HNU1944" s="101"/>
      <c r="HNV1944" s="101"/>
      <c r="HNW1944" s="101"/>
      <c r="HNX1944" s="101"/>
      <c r="HNY1944" s="101"/>
      <c r="HNZ1944" s="101"/>
      <c r="HOA1944" s="101"/>
      <c r="HOB1944" s="101"/>
      <c r="HOC1944" s="101"/>
      <c r="HOD1944" s="101"/>
      <c r="HOE1944" s="101"/>
      <c r="HOF1944" s="101"/>
      <c r="HOG1944" s="101"/>
      <c r="HOH1944" s="101"/>
      <c r="HOI1944" s="101"/>
      <c r="HOJ1944" s="101"/>
      <c r="HOK1944" s="101"/>
      <c r="HOL1944" s="101"/>
      <c r="HOM1944" s="101"/>
      <c r="HON1944" s="101"/>
      <c r="HOO1944" s="101"/>
      <c r="HOP1944" s="101"/>
      <c r="HOQ1944" s="101"/>
      <c r="HOR1944" s="101"/>
      <c r="HOS1944" s="101"/>
      <c r="HOT1944" s="101"/>
      <c r="HOU1944" s="101"/>
      <c r="HOV1944" s="101"/>
      <c r="HOW1944" s="101"/>
      <c r="HOX1944" s="101"/>
      <c r="HOY1944" s="101"/>
      <c r="HOZ1944" s="101"/>
      <c r="HPA1944" s="101"/>
      <c r="HPB1944" s="101"/>
      <c r="HPC1944" s="101"/>
      <c r="HPD1944" s="101"/>
      <c r="HPE1944" s="101"/>
      <c r="HPF1944" s="101"/>
      <c r="HPG1944" s="101"/>
      <c r="HPH1944" s="101"/>
      <c r="HPI1944" s="101"/>
      <c r="HPJ1944" s="101"/>
      <c r="HPK1944" s="101"/>
      <c r="HPL1944" s="101"/>
      <c r="HPM1944" s="101"/>
      <c r="HPN1944" s="101"/>
      <c r="HPO1944" s="101"/>
      <c r="HPP1944" s="101"/>
      <c r="HPQ1944" s="101"/>
      <c r="HPR1944" s="101"/>
      <c r="HPS1944" s="101"/>
      <c r="HPT1944" s="101"/>
      <c r="HPU1944" s="101"/>
      <c r="HPV1944" s="101"/>
      <c r="HPW1944" s="101"/>
      <c r="HPX1944" s="101"/>
      <c r="HPY1944" s="101"/>
      <c r="HPZ1944" s="101"/>
      <c r="HQA1944" s="101"/>
      <c r="HQB1944" s="101"/>
      <c r="HQC1944" s="101"/>
      <c r="HQD1944" s="101"/>
      <c r="HQE1944" s="101"/>
      <c r="HQF1944" s="101"/>
      <c r="HQG1944" s="101"/>
      <c r="HQH1944" s="101"/>
      <c r="HQI1944" s="101"/>
      <c r="HQJ1944" s="101"/>
      <c r="HQK1944" s="101"/>
      <c r="HQL1944" s="101"/>
      <c r="HQM1944" s="101"/>
      <c r="HQN1944" s="101"/>
      <c r="HQO1944" s="101"/>
      <c r="HQP1944" s="101"/>
      <c r="HQQ1944" s="101"/>
      <c r="HQR1944" s="101"/>
      <c r="HQS1944" s="101"/>
      <c r="HQT1944" s="101"/>
      <c r="HQU1944" s="101"/>
      <c r="HQV1944" s="101"/>
      <c r="HQW1944" s="101"/>
      <c r="HQX1944" s="101"/>
      <c r="HQY1944" s="101"/>
      <c r="HQZ1944" s="101"/>
      <c r="HRA1944" s="101"/>
      <c r="HRB1944" s="101"/>
      <c r="HRC1944" s="101"/>
      <c r="HRD1944" s="101"/>
      <c r="HRE1944" s="101"/>
      <c r="HRF1944" s="101"/>
      <c r="HRG1944" s="101"/>
      <c r="HRH1944" s="101"/>
      <c r="HRI1944" s="101"/>
      <c r="HRJ1944" s="101"/>
      <c r="HRK1944" s="101"/>
      <c r="HRL1944" s="101"/>
      <c r="HRM1944" s="101"/>
      <c r="HRN1944" s="101"/>
      <c r="HRO1944" s="101"/>
      <c r="HRP1944" s="101"/>
      <c r="HRQ1944" s="101"/>
      <c r="HRR1944" s="101"/>
      <c r="HRS1944" s="101"/>
      <c r="HRT1944" s="101"/>
      <c r="HRU1944" s="101"/>
      <c r="HRV1944" s="101"/>
      <c r="HRW1944" s="101"/>
      <c r="HRX1944" s="101"/>
      <c r="HRY1944" s="101"/>
      <c r="HRZ1944" s="101"/>
      <c r="HSA1944" s="101"/>
      <c r="HSB1944" s="101"/>
      <c r="HSC1944" s="101"/>
      <c r="HSD1944" s="101"/>
      <c r="HSE1944" s="101"/>
      <c r="HSF1944" s="101"/>
      <c r="HSG1944" s="101"/>
      <c r="HSH1944" s="101"/>
      <c r="HSI1944" s="101"/>
      <c r="HSJ1944" s="101"/>
      <c r="HSK1944" s="101"/>
      <c r="HSL1944" s="101"/>
      <c r="HSM1944" s="101"/>
      <c r="HSN1944" s="101"/>
      <c r="HSO1944" s="101"/>
      <c r="HSP1944" s="101"/>
      <c r="HSQ1944" s="101"/>
      <c r="HSR1944" s="101"/>
      <c r="HSS1944" s="101"/>
      <c r="HST1944" s="101"/>
      <c r="HSU1944" s="101"/>
      <c r="HSV1944" s="101"/>
      <c r="HSW1944" s="101"/>
      <c r="HSX1944" s="101"/>
      <c r="HSY1944" s="101"/>
      <c r="HSZ1944" s="101"/>
      <c r="HTA1944" s="101"/>
      <c r="HTB1944" s="101"/>
      <c r="HTC1944" s="101"/>
      <c r="HTD1944" s="101"/>
      <c r="HTE1944" s="101"/>
      <c r="HTF1944" s="101"/>
      <c r="HTG1944" s="101"/>
      <c r="HTH1944" s="101"/>
      <c r="HTI1944" s="101"/>
      <c r="HTJ1944" s="101"/>
      <c r="HTK1944" s="101"/>
      <c r="HTL1944" s="101"/>
      <c r="HTM1944" s="101"/>
      <c r="HTN1944" s="101"/>
      <c r="HTO1944" s="101"/>
      <c r="HTP1944" s="101"/>
      <c r="HTQ1944" s="101"/>
      <c r="HTR1944" s="101"/>
      <c r="HTS1944" s="101"/>
      <c r="HTT1944" s="101"/>
      <c r="HTU1944" s="101"/>
      <c r="HTV1944" s="101"/>
      <c r="HTW1944" s="101"/>
      <c r="HTX1944" s="101"/>
      <c r="HTY1944" s="101"/>
      <c r="HTZ1944" s="101"/>
      <c r="HUA1944" s="101"/>
      <c r="HUB1944" s="101"/>
      <c r="HUC1944" s="101"/>
      <c r="HUD1944" s="101"/>
      <c r="HUE1944" s="101"/>
      <c r="HUF1944" s="101"/>
      <c r="HUG1944" s="101"/>
      <c r="HUH1944" s="101"/>
      <c r="HUI1944" s="101"/>
      <c r="HUJ1944" s="101"/>
      <c r="HUK1944" s="101"/>
      <c r="HUL1944" s="101"/>
      <c r="HUM1944" s="101"/>
      <c r="HUN1944" s="101"/>
      <c r="HUO1944" s="101"/>
      <c r="HUP1944" s="101"/>
      <c r="HUQ1944" s="101"/>
      <c r="HUR1944" s="101"/>
      <c r="HUS1944" s="101"/>
      <c r="HUT1944" s="101"/>
      <c r="HUU1944" s="101"/>
      <c r="HUV1944" s="101"/>
      <c r="HUW1944" s="101"/>
      <c r="HUX1944" s="101"/>
      <c r="HUY1944" s="101"/>
      <c r="HUZ1944" s="101"/>
      <c r="HVA1944" s="101"/>
      <c r="HVB1944" s="101"/>
      <c r="HVC1944" s="101"/>
      <c r="HVD1944" s="101"/>
      <c r="HVE1944" s="101"/>
      <c r="HVF1944" s="101"/>
      <c r="HVG1944" s="101"/>
      <c r="HVH1944" s="101"/>
      <c r="HVI1944" s="101"/>
      <c r="HVJ1944" s="101"/>
      <c r="HVK1944" s="101"/>
      <c r="HVL1944" s="101"/>
      <c r="HVM1944" s="101"/>
      <c r="HVN1944" s="101"/>
      <c r="HVO1944" s="101"/>
      <c r="HVP1944" s="101"/>
      <c r="HVQ1944" s="101"/>
      <c r="HVR1944" s="101"/>
      <c r="HVS1944" s="101"/>
      <c r="HVT1944" s="101"/>
      <c r="HVU1944" s="101"/>
      <c r="HVV1944" s="101"/>
      <c r="HVW1944" s="101"/>
      <c r="HVX1944" s="101"/>
      <c r="HVY1944" s="101"/>
      <c r="HVZ1944" s="101"/>
      <c r="HWA1944" s="101"/>
      <c r="HWB1944" s="101"/>
      <c r="HWC1944" s="101"/>
      <c r="HWD1944" s="101"/>
      <c r="HWE1944" s="101"/>
      <c r="HWF1944" s="101"/>
      <c r="HWG1944" s="101"/>
      <c r="HWH1944" s="101"/>
      <c r="HWI1944" s="101"/>
      <c r="HWJ1944" s="101"/>
      <c r="HWK1944" s="101"/>
      <c r="HWL1944" s="101"/>
      <c r="HWM1944" s="101"/>
      <c r="HWN1944" s="101"/>
      <c r="HWO1944" s="101"/>
      <c r="HWP1944" s="101"/>
      <c r="HWQ1944" s="101"/>
      <c r="HWR1944" s="101"/>
      <c r="HWS1944" s="101"/>
      <c r="HWT1944" s="101"/>
      <c r="HWU1944" s="101"/>
      <c r="HWV1944" s="101"/>
      <c r="HWW1944" s="101"/>
      <c r="HWX1944" s="101"/>
      <c r="HWY1944" s="101"/>
      <c r="HWZ1944" s="101"/>
      <c r="HXA1944" s="101"/>
      <c r="HXB1944" s="101"/>
      <c r="HXC1944" s="101"/>
      <c r="HXD1944" s="101"/>
      <c r="HXE1944" s="101"/>
      <c r="HXF1944" s="101"/>
      <c r="HXG1944" s="101"/>
      <c r="HXH1944" s="101"/>
      <c r="HXI1944" s="101"/>
      <c r="HXJ1944" s="101"/>
      <c r="HXK1944" s="101"/>
      <c r="HXL1944" s="101"/>
      <c r="HXM1944" s="101"/>
      <c r="HXN1944" s="101"/>
      <c r="HXO1944" s="101"/>
      <c r="HXP1944" s="101"/>
      <c r="HXQ1944" s="101"/>
      <c r="HXR1944" s="101"/>
      <c r="HXS1944" s="101"/>
      <c r="HXT1944" s="101"/>
      <c r="HXU1944" s="101"/>
      <c r="HXV1944" s="101"/>
      <c r="HXW1944" s="101"/>
      <c r="HXX1944" s="101"/>
      <c r="HXY1944" s="101"/>
      <c r="HXZ1944" s="101"/>
      <c r="HYA1944" s="101"/>
      <c r="HYB1944" s="101"/>
      <c r="HYC1944" s="101"/>
      <c r="HYD1944" s="101"/>
      <c r="HYE1944" s="101"/>
      <c r="HYF1944" s="101"/>
      <c r="HYG1944" s="101"/>
      <c r="HYH1944" s="101"/>
      <c r="HYI1944" s="101"/>
      <c r="HYJ1944" s="101"/>
      <c r="HYK1944" s="101"/>
      <c r="HYL1944" s="101"/>
      <c r="HYM1944" s="101"/>
      <c r="HYN1944" s="101"/>
      <c r="HYO1944" s="101"/>
      <c r="HYP1944" s="101"/>
      <c r="HYQ1944" s="101"/>
      <c r="HYR1944" s="101"/>
      <c r="HYS1944" s="101"/>
      <c r="HYT1944" s="101"/>
      <c r="HYU1944" s="101"/>
      <c r="HYV1944" s="101"/>
      <c r="HYW1944" s="101"/>
      <c r="HYX1944" s="101"/>
      <c r="HYY1944" s="101"/>
      <c r="HYZ1944" s="101"/>
      <c r="HZA1944" s="101"/>
      <c r="HZB1944" s="101"/>
      <c r="HZC1944" s="101"/>
      <c r="HZD1944" s="101"/>
      <c r="HZE1944" s="101"/>
      <c r="HZF1944" s="101"/>
      <c r="HZG1944" s="101"/>
      <c r="HZH1944" s="101"/>
      <c r="HZI1944" s="101"/>
      <c r="HZJ1944" s="101"/>
      <c r="HZK1944" s="101"/>
      <c r="HZL1944" s="101"/>
      <c r="HZM1944" s="101"/>
      <c r="HZN1944" s="101"/>
      <c r="HZO1944" s="101"/>
      <c r="HZP1944" s="101"/>
      <c r="HZQ1944" s="101"/>
      <c r="HZR1944" s="101"/>
      <c r="HZS1944" s="101"/>
      <c r="HZT1944" s="101"/>
      <c r="HZU1944" s="101"/>
      <c r="HZV1944" s="101"/>
      <c r="HZW1944" s="101"/>
      <c r="HZX1944" s="101"/>
      <c r="HZY1944" s="101"/>
      <c r="HZZ1944" s="101"/>
      <c r="IAA1944" s="101"/>
      <c r="IAB1944" s="101"/>
      <c r="IAC1944" s="101"/>
      <c r="IAD1944" s="101"/>
      <c r="IAE1944" s="101"/>
      <c r="IAF1944" s="101"/>
      <c r="IAG1944" s="101"/>
      <c r="IAH1944" s="101"/>
      <c r="IAI1944" s="101"/>
      <c r="IAJ1944" s="101"/>
      <c r="IAK1944" s="101"/>
      <c r="IAL1944" s="101"/>
      <c r="IAM1944" s="101"/>
      <c r="IAN1944" s="101"/>
      <c r="IAO1944" s="101"/>
      <c r="IAP1944" s="101"/>
      <c r="IAQ1944" s="101"/>
      <c r="IAR1944" s="101"/>
      <c r="IAS1944" s="101"/>
      <c r="IAT1944" s="101"/>
      <c r="IAU1944" s="101"/>
      <c r="IAV1944" s="101"/>
      <c r="IAW1944" s="101"/>
      <c r="IAX1944" s="101"/>
      <c r="IAY1944" s="101"/>
      <c r="IAZ1944" s="101"/>
      <c r="IBA1944" s="101"/>
      <c r="IBB1944" s="101"/>
      <c r="IBC1944" s="101"/>
      <c r="IBD1944" s="101"/>
      <c r="IBE1944" s="101"/>
      <c r="IBF1944" s="101"/>
      <c r="IBG1944" s="101"/>
      <c r="IBH1944" s="101"/>
      <c r="IBI1944" s="101"/>
      <c r="IBJ1944" s="101"/>
      <c r="IBK1944" s="101"/>
      <c r="IBL1944" s="101"/>
      <c r="IBM1944" s="101"/>
      <c r="IBN1944" s="101"/>
      <c r="IBO1944" s="101"/>
      <c r="IBP1944" s="101"/>
      <c r="IBQ1944" s="101"/>
      <c r="IBR1944" s="101"/>
      <c r="IBS1944" s="101"/>
      <c r="IBT1944" s="101"/>
      <c r="IBU1944" s="101"/>
      <c r="IBV1944" s="101"/>
      <c r="IBW1944" s="101"/>
      <c r="IBX1944" s="101"/>
      <c r="IBY1944" s="101"/>
      <c r="IBZ1944" s="101"/>
      <c r="ICA1944" s="101"/>
      <c r="ICB1944" s="101"/>
      <c r="ICC1944" s="101"/>
      <c r="ICD1944" s="101"/>
      <c r="ICE1944" s="101"/>
      <c r="ICF1944" s="101"/>
      <c r="ICG1944" s="101"/>
      <c r="ICH1944" s="101"/>
      <c r="ICI1944" s="101"/>
      <c r="ICJ1944" s="101"/>
      <c r="ICK1944" s="101"/>
      <c r="ICL1944" s="101"/>
      <c r="ICM1944" s="101"/>
      <c r="ICN1944" s="101"/>
      <c r="ICO1944" s="101"/>
      <c r="ICP1944" s="101"/>
      <c r="ICQ1944" s="101"/>
      <c r="ICR1944" s="101"/>
      <c r="ICS1944" s="101"/>
      <c r="ICT1944" s="101"/>
      <c r="ICU1944" s="101"/>
      <c r="ICV1944" s="101"/>
      <c r="ICW1944" s="101"/>
      <c r="ICX1944" s="101"/>
      <c r="ICY1944" s="101"/>
      <c r="ICZ1944" s="101"/>
      <c r="IDA1944" s="101"/>
      <c r="IDB1944" s="101"/>
      <c r="IDC1944" s="101"/>
      <c r="IDD1944" s="101"/>
      <c r="IDE1944" s="101"/>
      <c r="IDF1944" s="101"/>
      <c r="IDG1944" s="101"/>
      <c r="IDH1944" s="101"/>
      <c r="IDI1944" s="101"/>
      <c r="IDJ1944" s="101"/>
      <c r="IDK1944" s="101"/>
      <c r="IDL1944" s="101"/>
      <c r="IDM1944" s="101"/>
      <c r="IDN1944" s="101"/>
      <c r="IDO1944" s="101"/>
      <c r="IDP1944" s="101"/>
      <c r="IDQ1944" s="101"/>
      <c r="IDR1944" s="101"/>
      <c r="IDS1944" s="101"/>
      <c r="IDT1944" s="101"/>
      <c r="IDU1944" s="101"/>
      <c r="IDV1944" s="101"/>
      <c r="IDW1944" s="101"/>
      <c r="IDX1944" s="101"/>
      <c r="IDY1944" s="101"/>
      <c r="IDZ1944" s="101"/>
      <c r="IEA1944" s="101"/>
      <c r="IEB1944" s="101"/>
      <c r="IEC1944" s="101"/>
      <c r="IED1944" s="101"/>
      <c r="IEE1944" s="101"/>
      <c r="IEF1944" s="101"/>
      <c r="IEG1944" s="101"/>
      <c r="IEH1944" s="101"/>
      <c r="IEI1944" s="101"/>
      <c r="IEJ1944" s="101"/>
      <c r="IEK1944" s="101"/>
      <c r="IEL1944" s="101"/>
      <c r="IEM1944" s="101"/>
      <c r="IEN1944" s="101"/>
      <c r="IEO1944" s="101"/>
      <c r="IEP1944" s="101"/>
      <c r="IEQ1944" s="101"/>
      <c r="IER1944" s="101"/>
      <c r="IES1944" s="101"/>
      <c r="IET1944" s="101"/>
      <c r="IEU1944" s="101"/>
      <c r="IEV1944" s="101"/>
      <c r="IEW1944" s="101"/>
      <c r="IEX1944" s="101"/>
      <c r="IEY1944" s="101"/>
      <c r="IEZ1944" s="101"/>
      <c r="IFA1944" s="101"/>
      <c r="IFB1944" s="101"/>
      <c r="IFC1944" s="101"/>
      <c r="IFD1944" s="101"/>
      <c r="IFE1944" s="101"/>
      <c r="IFF1944" s="101"/>
      <c r="IFG1944" s="101"/>
      <c r="IFH1944" s="101"/>
      <c r="IFI1944" s="101"/>
      <c r="IFJ1944" s="101"/>
      <c r="IFK1944" s="101"/>
      <c r="IFL1944" s="101"/>
      <c r="IFM1944" s="101"/>
      <c r="IFN1944" s="101"/>
      <c r="IFO1944" s="101"/>
      <c r="IFP1944" s="101"/>
      <c r="IFQ1944" s="101"/>
      <c r="IFR1944" s="101"/>
      <c r="IFS1944" s="101"/>
      <c r="IFT1944" s="101"/>
      <c r="IFU1944" s="101"/>
      <c r="IFV1944" s="101"/>
      <c r="IFW1944" s="101"/>
      <c r="IFX1944" s="101"/>
      <c r="IFY1944" s="101"/>
      <c r="IFZ1944" s="101"/>
      <c r="IGA1944" s="101"/>
      <c r="IGB1944" s="101"/>
      <c r="IGC1944" s="101"/>
      <c r="IGD1944" s="101"/>
      <c r="IGE1944" s="101"/>
      <c r="IGF1944" s="101"/>
      <c r="IGG1944" s="101"/>
      <c r="IGH1944" s="101"/>
      <c r="IGI1944" s="101"/>
      <c r="IGJ1944" s="101"/>
      <c r="IGK1944" s="101"/>
      <c r="IGL1944" s="101"/>
      <c r="IGM1944" s="101"/>
      <c r="IGN1944" s="101"/>
      <c r="IGO1944" s="101"/>
      <c r="IGP1944" s="101"/>
      <c r="IGQ1944" s="101"/>
      <c r="IGR1944" s="101"/>
      <c r="IGS1944" s="101"/>
      <c r="IGT1944" s="101"/>
      <c r="IGU1944" s="101"/>
      <c r="IGV1944" s="101"/>
      <c r="IGW1944" s="101"/>
      <c r="IGX1944" s="101"/>
      <c r="IGY1944" s="101"/>
      <c r="IGZ1944" s="101"/>
      <c r="IHA1944" s="101"/>
      <c r="IHB1944" s="101"/>
      <c r="IHC1944" s="101"/>
      <c r="IHD1944" s="101"/>
      <c r="IHE1944" s="101"/>
      <c r="IHF1944" s="101"/>
      <c r="IHG1944" s="101"/>
      <c r="IHH1944" s="101"/>
      <c r="IHI1944" s="101"/>
      <c r="IHJ1944" s="101"/>
      <c r="IHK1944" s="101"/>
      <c r="IHL1944" s="101"/>
      <c r="IHM1944" s="101"/>
      <c r="IHN1944" s="101"/>
      <c r="IHO1944" s="101"/>
      <c r="IHP1944" s="101"/>
      <c r="IHQ1944" s="101"/>
      <c r="IHR1944" s="101"/>
      <c r="IHS1944" s="101"/>
      <c r="IHT1944" s="101"/>
      <c r="IHU1944" s="101"/>
      <c r="IHV1944" s="101"/>
      <c r="IHW1944" s="101"/>
      <c r="IHX1944" s="101"/>
      <c r="IHY1944" s="101"/>
      <c r="IHZ1944" s="101"/>
      <c r="IIA1944" s="101"/>
      <c r="IIB1944" s="101"/>
      <c r="IIC1944" s="101"/>
      <c r="IID1944" s="101"/>
      <c r="IIE1944" s="101"/>
      <c r="IIF1944" s="101"/>
      <c r="IIG1944" s="101"/>
      <c r="IIH1944" s="101"/>
      <c r="III1944" s="101"/>
      <c r="IIJ1944" s="101"/>
      <c r="IIK1944" s="101"/>
      <c r="IIL1944" s="101"/>
      <c r="IIM1944" s="101"/>
      <c r="IIN1944" s="101"/>
      <c r="IIO1944" s="101"/>
      <c r="IIP1944" s="101"/>
      <c r="IIQ1944" s="101"/>
      <c r="IIR1944" s="101"/>
      <c r="IIS1944" s="101"/>
      <c r="IIT1944" s="101"/>
      <c r="IIU1944" s="101"/>
      <c r="IIV1944" s="101"/>
      <c r="IIW1944" s="101"/>
      <c r="IIX1944" s="101"/>
      <c r="IIY1944" s="101"/>
      <c r="IIZ1944" s="101"/>
      <c r="IJA1944" s="101"/>
      <c r="IJB1944" s="101"/>
      <c r="IJC1944" s="101"/>
      <c r="IJD1944" s="101"/>
      <c r="IJE1944" s="101"/>
      <c r="IJF1944" s="101"/>
      <c r="IJG1944" s="101"/>
      <c r="IJH1944" s="101"/>
      <c r="IJI1944" s="101"/>
      <c r="IJJ1944" s="101"/>
      <c r="IJK1944" s="101"/>
      <c r="IJL1944" s="101"/>
      <c r="IJM1944" s="101"/>
      <c r="IJN1944" s="101"/>
      <c r="IJO1944" s="101"/>
      <c r="IJP1944" s="101"/>
      <c r="IJQ1944" s="101"/>
      <c r="IJR1944" s="101"/>
      <c r="IJS1944" s="101"/>
      <c r="IJT1944" s="101"/>
      <c r="IJU1944" s="101"/>
      <c r="IJV1944" s="101"/>
      <c r="IJW1944" s="101"/>
      <c r="IJX1944" s="101"/>
      <c r="IJY1944" s="101"/>
      <c r="IJZ1944" s="101"/>
      <c r="IKA1944" s="101"/>
      <c r="IKB1944" s="101"/>
      <c r="IKC1944" s="101"/>
      <c r="IKD1944" s="101"/>
      <c r="IKE1944" s="101"/>
      <c r="IKF1944" s="101"/>
      <c r="IKG1944" s="101"/>
      <c r="IKH1944" s="101"/>
      <c r="IKI1944" s="101"/>
      <c r="IKJ1944" s="101"/>
      <c r="IKK1944" s="101"/>
      <c r="IKL1944" s="101"/>
      <c r="IKM1944" s="101"/>
      <c r="IKN1944" s="101"/>
      <c r="IKO1944" s="101"/>
      <c r="IKP1944" s="101"/>
      <c r="IKQ1944" s="101"/>
      <c r="IKR1944" s="101"/>
      <c r="IKS1944" s="101"/>
      <c r="IKT1944" s="101"/>
      <c r="IKU1944" s="101"/>
      <c r="IKV1944" s="101"/>
      <c r="IKW1944" s="101"/>
      <c r="IKX1944" s="101"/>
      <c r="IKY1944" s="101"/>
      <c r="IKZ1944" s="101"/>
      <c r="ILA1944" s="101"/>
      <c r="ILB1944" s="101"/>
      <c r="ILC1944" s="101"/>
      <c r="ILD1944" s="101"/>
      <c r="ILE1944" s="101"/>
      <c r="ILF1944" s="101"/>
      <c r="ILG1944" s="101"/>
      <c r="ILH1944" s="101"/>
      <c r="ILI1944" s="101"/>
      <c r="ILJ1944" s="101"/>
      <c r="ILK1944" s="101"/>
      <c r="ILL1944" s="101"/>
      <c r="ILM1944" s="101"/>
      <c r="ILN1944" s="101"/>
      <c r="ILO1944" s="101"/>
      <c r="ILP1944" s="101"/>
      <c r="ILQ1944" s="101"/>
      <c r="ILR1944" s="101"/>
      <c r="ILS1944" s="101"/>
      <c r="ILT1944" s="101"/>
      <c r="ILU1944" s="101"/>
      <c r="ILV1944" s="101"/>
      <c r="ILW1944" s="101"/>
      <c r="ILX1944" s="101"/>
      <c r="ILY1944" s="101"/>
      <c r="ILZ1944" s="101"/>
      <c r="IMA1944" s="101"/>
      <c r="IMB1944" s="101"/>
      <c r="IMC1944" s="101"/>
      <c r="IMD1944" s="101"/>
      <c r="IME1944" s="101"/>
      <c r="IMF1944" s="101"/>
      <c r="IMG1944" s="101"/>
      <c r="IMH1944" s="101"/>
      <c r="IMI1944" s="101"/>
      <c r="IMJ1944" s="101"/>
      <c r="IMK1944" s="101"/>
      <c r="IML1944" s="101"/>
      <c r="IMM1944" s="101"/>
      <c r="IMN1944" s="101"/>
      <c r="IMO1944" s="101"/>
      <c r="IMP1944" s="101"/>
      <c r="IMQ1944" s="101"/>
      <c r="IMR1944" s="101"/>
      <c r="IMS1944" s="101"/>
      <c r="IMT1944" s="101"/>
      <c r="IMU1944" s="101"/>
      <c r="IMV1944" s="101"/>
      <c r="IMW1944" s="101"/>
      <c r="IMX1944" s="101"/>
      <c r="IMY1944" s="101"/>
      <c r="IMZ1944" s="101"/>
      <c r="INA1944" s="101"/>
      <c r="INB1944" s="101"/>
      <c r="INC1944" s="101"/>
      <c r="IND1944" s="101"/>
      <c r="INE1944" s="101"/>
      <c r="INF1944" s="101"/>
      <c r="ING1944" s="101"/>
      <c r="INH1944" s="101"/>
      <c r="INI1944" s="101"/>
      <c r="INJ1944" s="101"/>
      <c r="INK1944" s="101"/>
      <c r="INL1944" s="101"/>
      <c r="INM1944" s="101"/>
      <c r="INN1944" s="101"/>
      <c r="INO1944" s="101"/>
      <c r="INP1944" s="101"/>
      <c r="INQ1944" s="101"/>
      <c r="INR1944" s="101"/>
      <c r="INS1944" s="101"/>
      <c r="INT1944" s="101"/>
      <c r="INU1944" s="101"/>
      <c r="INV1944" s="101"/>
      <c r="INW1944" s="101"/>
      <c r="INX1944" s="101"/>
      <c r="INY1944" s="101"/>
      <c r="INZ1944" s="101"/>
      <c r="IOA1944" s="101"/>
      <c r="IOB1944" s="101"/>
      <c r="IOC1944" s="101"/>
      <c r="IOD1944" s="101"/>
      <c r="IOE1944" s="101"/>
      <c r="IOF1944" s="101"/>
      <c r="IOG1944" s="101"/>
      <c r="IOH1944" s="101"/>
      <c r="IOI1944" s="101"/>
      <c r="IOJ1944" s="101"/>
      <c r="IOK1944" s="101"/>
      <c r="IOL1944" s="101"/>
      <c r="IOM1944" s="101"/>
      <c r="ION1944" s="101"/>
      <c r="IOO1944" s="101"/>
      <c r="IOP1944" s="101"/>
      <c r="IOQ1944" s="101"/>
      <c r="IOR1944" s="101"/>
      <c r="IOS1944" s="101"/>
      <c r="IOT1944" s="101"/>
      <c r="IOU1944" s="101"/>
      <c r="IOV1944" s="101"/>
      <c r="IOW1944" s="101"/>
      <c r="IOX1944" s="101"/>
      <c r="IOY1944" s="101"/>
      <c r="IOZ1944" s="101"/>
      <c r="IPA1944" s="101"/>
      <c r="IPB1944" s="101"/>
      <c r="IPC1944" s="101"/>
      <c r="IPD1944" s="101"/>
      <c r="IPE1944" s="101"/>
      <c r="IPF1944" s="101"/>
      <c r="IPG1944" s="101"/>
      <c r="IPH1944" s="101"/>
      <c r="IPI1944" s="101"/>
      <c r="IPJ1944" s="101"/>
      <c r="IPK1944" s="101"/>
      <c r="IPL1944" s="101"/>
      <c r="IPM1944" s="101"/>
      <c r="IPN1944" s="101"/>
      <c r="IPO1944" s="101"/>
      <c r="IPP1944" s="101"/>
      <c r="IPQ1944" s="101"/>
      <c r="IPR1944" s="101"/>
      <c r="IPS1944" s="101"/>
      <c r="IPT1944" s="101"/>
      <c r="IPU1944" s="101"/>
      <c r="IPV1944" s="101"/>
      <c r="IPW1944" s="101"/>
      <c r="IPX1944" s="101"/>
      <c r="IPY1944" s="101"/>
      <c r="IPZ1944" s="101"/>
      <c r="IQA1944" s="101"/>
      <c r="IQB1944" s="101"/>
      <c r="IQC1944" s="101"/>
      <c r="IQD1944" s="101"/>
      <c r="IQE1944" s="101"/>
      <c r="IQF1944" s="101"/>
      <c r="IQG1944" s="101"/>
      <c r="IQH1944" s="101"/>
      <c r="IQI1944" s="101"/>
      <c r="IQJ1944" s="101"/>
      <c r="IQK1944" s="101"/>
      <c r="IQL1944" s="101"/>
      <c r="IQM1944" s="101"/>
      <c r="IQN1944" s="101"/>
      <c r="IQO1944" s="101"/>
      <c r="IQP1944" s="101"/>
      <c r="IQQ1944" s="101"/>
      <c r="IQR1944" s="101"/>
      <c r="IQS1944" s="101"/>
      <c r="IQT1944" s="101"/>
      <c r="IQU1944" s="101"/>
      <c r="IQV1944" s="101"/>
      <c r="IQW1944" s="101"/>
      <c r="IQX1944" s="101"/>
      <c r="IQY1944" s="101"/>
      <c r="IQZ1944" s="101"/>
      <c r="IRA1944" s="101"/>
      <c r="IRB1944" s="101"/>
      <c r="IRC1944" s="101"/>
      <c r="IRD1944" s="101"/>
      <c r="IRE1944" s="101"/>
      <c r="IRF1944" s="101"/>
      <c r="IRG1944" s="101"/>
      <c r="IRH1944" s="101"/>
      <c r="IRI1944" s="101"/>
      <c r="IRJ1944" s="101"/>
      <c r="IRK1944" s="101"/>
      <c r="IRL1944" s="101"/>
      <c r="IRM1944" s="101"/>
      <c r="IRN1944" s="101"/>
      <c r="IRO1944" s="101"/>
      <c r="IRP1944" s="101"/>
      <c r="IRQ1944" s="101"/>
      <c r="IRR1944" s="101"/>
      <c r="IRS1944" s="101"/>
      <c r="IRT1944" s="101"/>
      <c r="IRU1944" s="101"/>
      <c r="IRV1944" s="101"/>
      <c r="IRW1944" s="101"/>
      <c r="IRX1944" s="101"/>
      <c r="IRY1944" s="101"/>
      <c r="IRZ1944" s="101"/>
      <c r="ISA1944" s="101"/>
      <c r="ISB1944" s="101"/>
      <c r="ISC1944" s="101"/>
      <c r="ISD1944" s="101"/>
      <c r="ISE1944" s="101"/>
      <c r="ISF1944" s="101"/>
      <c r="ISG1944" s="101"/>
      <c r="ISH1944" s="101"/>
      <c r="ISI1944" s="101"/>
      <c r="ISJ1944" s="101"/>
      <c r="ISK1944" s="101"/>
      <c r="ISL1944" s="101"/>
      <c r="ISM1944" s="101"/>
      <c r="ISN1944" s="101"/>
      <c r="ISO1944" s="101"/>
      <c r="ISP1944" s="101"/>
      <c r="ISQ1944" s="101"/>
      <c r="ISR1944" s="101"/>
      <c r="ISS1944" s="101"/>
      <c r="IST1944" s="101"/>
      <c r="ISU1944" s="101"/>
      <c r="ISV1944" s="101"/>
      <c r="ISW1944" s="101"/>
      <c r="ISX1944" s="101"/>
      <c r="ISY1944" s="101"/>
      <c r="ISZ1944" s="101"/>
      <c r="ITA1944" s="101"/>
      <c r="ITB1944" s="101"/>
      <c r="ITC1944" s="101"/>
      <c r="ITD1944" s="101"/>
      <c r="ITE1944" s="101"/>
      <c r="ITF1944" s="101"/>
      <c r="ITG1944" s="101"/>
      <c r="ITH1944" s="101"/>
      <c r="ITI1944" s="101"/>
      <c r="ITJ1944" s="101"/>
      <c r="ITK1944" s="101"/>
      <c r="ITL1944" s="101"/>
      <c r="ITM1944" s="101"/>
      <c r="ITN1944" s="101"/>
      <c r="ITO1944" s="101"/>
      <c r="ITP1944" s="101"/>
      <c r="ITQ1944" s="101"/>
      <c r="ITR1944" s="101"/>
      <c r="ITS1944" s="101"/>
      <c r="ITT1944" s="101"/>
      <c r="ITU1944" s="101"/>
      <c r="ITV1944" s="101"/>
      <c r="ITW1944" s="101"/>
      <c r="ITX1944" s="101"/>
      <c r="ITY1944" s="101"/>
      <c r="ITZ1944" s="101"/>
      <c r="IUA1944" s="101"/>
      <c r="IUB1944" s="101"/>
      <c r="IUC1944" s="101"/>
      <c r="IUD1944" s="101"/>
      <c r="IUE1944" s="101"/>
      <c r="IUF1944" s="101"/>
      <c r="IUG1944" s="101"/>
      <c r="IUH1944" s="101"/>
      <c r="IUI1944" s="101"/>
      <c r="IUJ1944" s="101"/>
      <c r="IUK1944" s="101"/>
      <c r="IUL1944" s="101"/>
      <c r="IUM1944" s="101"/>
      <c r="IUN1944" s="101"/>
      <c r="IUO1944" s="101"/>
      <c r="IUP1944" s="101"/>
      <c r="IUQ1944" s="101"/>
      <c r="IUR1944" s="101"/>
      <c r="IUS1944" s="101"/>
      <c r="IUT1944" s="101"/>
      <c r="IUU1944" s="101"/>
      <c r="IUV1944" s="101"/>
      <c r="IUW1944" s="101"/>
      <c r="IUX1944" s="101"/>
      <c r="IUY1944" s="101"/>
      <c r="IUZ1944" s="101"/>
      <c r="IVA1944" s="101"/>
      <c r="IVB1944" s="101"/>
      <c r="IVC1944" s="101"/>
      <c r="IVD1944" s="101"/>
      <c r="IVE1944" s="101"/>
      <c r="IVF1944" s="101"/>
      <c r="IVG1944" s="101"/>
      <c r="IVH1944" s="101"/>
      <c r="IVI1944" s="101"/>
      <c r="IVJ1944" s="101"/>
      <c r="IVK1944" s="101"/>
      <c r="IVL1944" s="101"/>
      <c r="IVM1944" s="101"/>
      <c r="IVN1944" s="101"/>
      <c r="IVO1944" s="101"/>
      <c r="IVP1944" s="101"/>
      <c r="IVQ1944" s="101"/>
      <c r="IVR1944" s="101"/>
      <c r="IVS1944" s="101"/>
      <c r="IVT1944" s="101"/>
      <c r="IVU1944" s="101"/>
      <c r="IVV1944" s="101"/>
      <c r="IVW1944" s="101"/>
      <c r="IVX1944" s="101"/>
      <c r="IVY1944" s="101"/>
      <c r="IVZ1944" s="101"/>
      <c r="IWA1944" s="101"/>
      <c r="IWB1944" s="101"/>
      <c r="IWC1944" s="101"/>
      <c r="IWD1944" s="101"/>
      <c r="IWE1944" s="101"/>
      <c r="IWF1944" s="101"/>
      <c r="IWG1944" s="101"/>
      <c r="IWH1944" s="101"/>
      <c r="IWI1944" s="101"/>
      <c r="IWJ1944" s="101"/>
      <c r="IWK1944" s="101"/>
      <c r="IWL1944" s="101"/>
      <c r="IWM1944" s="101"/>
      <c r="IWN1944" s="101"/>
      <c r="IWO1944" s="101"/>
      <c r="IWP1944" s="101"/>
      <c r="IWQ1944" s="101"/>
      <c r="IWR1944" s="101"/>
      <c r="IWS1944" s="101"/>
      <c r="IWT1944" s="101"/>
      <c r="IWU1944" s="101"/>
      <c r="IWV1944" s="101"/>
      <c r="IWW1944" s="101"/>
      <c r="IWX1944" s="101"/>
      <c r="IWY1944" s="101"/>
      <c r="IWZ1944" s="101"/>
      <c r="IXA1944" s="101"/>
      <c r="IXB1944" s="101"/>
      <c r="IXC1944" s="101"/>
      <c r="IXD1944" s="101"/>
      <c r="IXE1944" s="101"/>
      <c r="IXF1944" s="101"/>
      <c r="IXG1944" s="101"/>
      <c r="IXH1944" s="101"/>
      <c r="IXI1944" s="101"/>
      <c r="IXJ1944" s="101"/>
      <c r="IXK1944" s="101"/>
      <c r="IXL1944" s="101"/>
      <c r="IXM1944" s="101"/>
      <c r="IXN1944" s="101"/>
      <c r="IXO1944" s="101"/>
      <c r="IXP1944" s="101"/>
      <c r="IXQ1944" s="101"/>
      <c r="IXR1944" s="101"/>
      <c r="IXS1944" s="101"/>
      <c r="IXT1944" s="101"/>
      <c r="IXU1944" s="101"/>
      <c r="IXV1944" s="101"/>
      <c r="IXW1944" s="101"/>
      <c r="IXX1944" s="101"/>
      <c r="IXY1944" s="101"/>
      <c r="IXZ1944" s="101"/>
      <c r="IYA1944" s="101"/>
      <c r="IYB1944" s="101"/>
      <c r="IYC1944" s="101"/>
      <c r="IYD1944" s="101"/>
      <c r="IYE1944" s="101"/>
      <c r="IYF1944" s="101"/>
      <c r="IYG1944" s="101"/>
      <c r="IYH1944" s="101"/>
      <c r="IYI1944" s="101"/>
      <c r="IYJ1944" s="101"/>
      <c r="IYK1944" s="101"/>
      <c r="IYL1944" s="101"/>
      <c r="IYM1944" s="101"/>
      <c r="IYN1944" s="101"/>
      <c r="IYO1944" s="101"/>
      <c r="IYP1944" s="101"/>
      <c r="IYQ1944" s="101"/>
      <c r="IYR1944" s="101"/>
      <c r="IYS1944" s="101"/>
      <c r="IYT1944" s="101"/>
      <c r="IYU1944" s="101"/>
      <c r="IYV1944" s="101"/>
      <c r="IYW1944" s="101"/>
      <c r="IYX1944" s="101"/>
      <c r="IYY1944" s="101"/>
      <c r="IYZ1944" s="101"/>
      <c r="IZA1944" s="101"/>
      <c r="IZB1944" s="101"/>
      <c r="IZC1944" s="101"/>
      <c r="IZD1944" s="101"/>
      <c r="IZE1944" s="101"/>
      <c r="IZF1944" s="101"/>
      <c r="IZG1944" s="101"/>
      <c r="IZH1944" s="101"/>
      <c r="IZI1944" s="101"/>
      <c r="IZJ1944" s="101"/>
      <c r="IZK1944" s="101"/>
      <c r="IZL1944" s="101"/>
      <c r="IZM1944" s="101"/>
      <c r="IZN1944" s="101"/>
      <c r="IZO1944" s="101"/>
      <c r="IZP1944" s="101"/>
      <c r="IZQ1944" s="101"/>
      <c r="IZR1944" s="101"/>
      <c r="IZS1944" s="101"/>
      <c r="IZT1944" s="101"/>
      <c r="IZU1944" s="101"/>
      <c r="IZV1944" s="101"/>
      <c r="IZW1944" s="101"/>
      <c r="IZX1944" s="101"/>
      <c r="IZY1944" s="101"/>
      <c r="IZZ1944" s="101"/>
      <c r="JAA1944" s="101"/>
      <c r="JAB1944" s="101"/>
      <c r="JAC1944" s="101"/>
      <c r="JAD1944" s="101"/>
      <c r="JAE1944" s="101"/>
      <c r="JAF1944" s="101"/>
      <c r="JAG1944" s="101"/>
      <c r="JAH1944" s="101"/>
      <c r="JAI1944" s="101"/>
      <c r="JAJ1944" s="101"/>
      <c r="JAK1944" s="101"/>
      <c r="JAL1944" s="101"/>
      <c r="JAM1944" s="101"/>
      <c r="JAN1944" s="101"/>
      <c r="JAO1944" s="101"/>
      <c r="JAP1944" s="101"/>
      <c r="JAQ1944" s="101"/>
      <c r="JAR1944" s="101"/>
      <c r="JAS1944" s="101"/>
      <c r="JAT1944" s="101"/>
      <c r="JAU1944" s="101"/>
      <c r="JAV1944" s="101"/>
      <c r="JAW1944" s="101"/>
      <c r="JAX1944" s="101"/>
      <c r="JAY1944" s="101"/>
      <c r="JAZ1944" s="101"/>
      <c r="JBA1944" s="101"/>
      <c r="JBB1944" s="101"/>
      <c r="JBC1944" s="101"/>
      <c r="JBD1944" s="101"/>
      <c r="JBE1944" s="101"/>
      <c r="JBF1944" s="101"/>
      <c r="JBG1944" s="101"/>
      <c r="JBH1944" s="101"/>
      <c r="JBI1944" s="101"/>
      <c r="JBJ1944" s="101"/>
      <c r="JBK1944" s="101"/>
      <c r="JBL1944" s="101"/>
      <c r="JBM1944" s="101"/>
      <c r="JBN1944" s="101"/>
      <c r="JBO1944" s="101"/>
      <c r="JBP1944" s="101"/>
      <c r="JBQ1944" s="101"/>
      <c r="JBR1944" s="101"/>
      <c r="JBS1944" s="101"/>
      <c r="JBT1944" s="101"/>
      <c r="JBU1944" s="101"/>
      <c r="JBV1944" s="101"/>
      <c r="JBW1944" s="101"/>
      <c r="JBX1944" s="101"/>
      <c r="JBY1944" s="101"/>
      <c r="JBZ1944" s="101"/>
      <c r="JCA1944" s="101"/>
      <c r="JCB1944" s="101"/>
      <c r="JCC1944" s="101"/>
      <c r="JCD1944" s="101"/>
      <c r="JCE1944" s="101"/>
      <c r="JCF1944" s="101"/>
      <c r="JCG1944" s="101"/>
      <c r="JCH1944" s="101"/>
      <c r="JCI1944" s="101"/>
      <c r="JCJ1944" s="101"/>
      <c r="JCK1944" s="101"/>
      <c r="JCL1944" s="101"/>
      <c r="JCM1944" s="101"/>
      <c r="JCN1944" s="101"/>
      <c r="JCO1944" s="101"/>
      <c r="JCP1944" s="101"/>
      <c r="JCQ1944" s="101"/>
      <c r="JCR1944" s="101"/>
      <c r="JCS1944" s="101"/>
      <c r="JCT1944" s="101"/>
      <c r="JCU1944" s="101"/>
      <c r="JCV1944" s="101"/>
      <c r="JCW1944" s="101"/>
      <c r="JCX1944" s="101"/>
      <c r="JCY1944" s="101"/>
      <c r="JCZ1944" s="101"/>
      <c r="JDA1944" s="101"/>
      <c r="JDB1944" s="101"/>
      <c r="JDC1944" s="101"/>
      <c r="JDD1944" s="101"/>
      <c r="JDE1944" s="101"/>
      <c r="JDF1944" s="101"/>
      <c r="JDG1944" s="101"/>
      <c r="JDH1944" s="101"/>
      <c r="JDI1944" s="101"/>
      <c r="JDJ1944" s="101"/>
      <c r="JDK1944" s="101"/>
      <c r="JDL1944" s="101"/>
      <c r="JDM1944" s="101"/>
      <c r="JDN1944" s="101"/>
      <c r="JDO1944" s="101"/>
      <c r="JDP1944" s="101"/>
      <c r="JDQ1944" s="101"/>
      <c r="JDR1944" s="101"/>
      <c r="JDS1944" s="101"/>
      <c r="JDT1944" s="101"/>
      <c r="JDU1944" s="101"/>
      <c r="JDV1944" s="101"/>
      <c r="JDW1944" s="101"/>
      <c r="JDX1944" s="101"/>
      <c r="JDY1944" s="101"/>
      <c r="JDZ1944" s="101"/>
      <c r="JEA1944" s="101"/>
      <c r="JEB1944" s="101"/>
      <c r="JEC1944" s="101"/>
      <c r="JED1944" s="101"/>
      <c r="JEE1944" s="101"/>
      <c r="JEF1944" s="101"/>
      <c r="JEG1944" s="101"/>
      <c r="JEH1944" s="101"/>
      <c r="JEI1944" s="101"/>
      <c r="JEJ1944" s="101"/>
      <c r="JEK1944" s="101"/>
      <c r="JEL1944" s="101"/>
      <c r="JEM1944" s="101"/>
      <c r="JEN1944" s="101"/>
      <c r="JEO1944" s="101"/>
      <c r="JEP1944" s="101"/>
      <c r="JEQ1944" s="101"/>
      <c r="JER1944" s="101"/>
      <c r="JES1944" s="101"/>
      <c r="JET1944" s="101"/>
      <c r="JEU1944" s="101"/>
      <c r="JEV1944" s="101"/>
      <c r="JEW1944" s="101"/>
      <c r="JEX1944" s="101"/>
      <c r="JEY1944" s="101"/>
      <c r="JEZ1944" s="101"/>
      <c r="JFA1944" s="101"/>
      <c r="JFB1944" s="101"/>
      <c r="JFC1944" s="101"/>
      <c r="JFD1944" s="101"/>
      <c r="JFE1944" s="101"/>
      <c r="JFF1944" s="101"/>
      <c r="JFG1944" s="101"/>
      <c r="JFH1944" s="101"/>
      <c r="JFI1944" s="101"/>
      <c r="JFJ1944" s="101"/>
      <c r="JFK1944" s="101"/>
      <c r="JFL1944" s="101"/>
      <c r="JFM1944" s="101"/>
      <c r="JFN1944" s="101"/>
      <c r="JFO1944" s="101"/>
      <c r="JFP1944" s="101"/>
      <c r="JFQ1944" s="101"/>
      <c r="JFR1944" s="101"/>
      <c r="JFS1944" s="101"/>
      <c r="JFT1944" s="101"/>
      <c r="JFU1944" s="101"/>
      <c r="JFV1944" s="101"/>
      <c r="JFW1944" s="101"/>
      <c r="JFX1944" s="101"/>
      <c r="JFY1944" s="101"/>
      <c r="JFZ1944" s="101"/>
      <c r="JGA1944" s="101"/>
      <c r="JGB1944" s="101"/>
      <c r="JGC1944" s="101"/>
      <c r="JGD1944" s="101"/>
      <c r="JGE1944" s="101"/>
      <c r="JGF1944" s="101"/>
      <c r="JGG1944" s="101"/>
      <c r="JGH1944" s="101"/>
      <c r="JGI1944" s="101"/>
      <c r="JGJ1944" s="101"/>
      <c r="JGK1944" s="101"/>
      <c r="JGL1944" s="101"/>
      <c r="JGM1944" s="101"/>
      <c r="JGN1944" s="101"/>
      <c r="JGO1944" s="101"/>
      <c r="JGP1944" s="101"/>
      <c r="JGQ1944" s="101"/>
      <c r="JGR1944" s="101"/>
      <c r="JGS1944" s="101"/>
      <c r="JGT1944" s="101"/>
      <c r="JGU1944" s="101"/>
      <c r="JGV1944" s="101"/>
      <c r="JGW1944" s="101"/>
      <c r="JGX1944" s="101"/>
      <c r="JGY1944" s="101"/>
      <c r="JGZ1944" s="101"/>
      <c r="JHA1944" s="101"/>
      <c r="JHB1944" s="101"/>
      <c r="JHC1944" s="101"/>
      <c r="JHD1944" s="101"/>
      <c r="JHE1944" s="101"/>
      <c r="JHF1944" s="101"/>
      <c r="JHG1944" s="101"/>
      <c r="JHH1944" s="101"/>
      <c r="JHI1944" s="101"/>
      <c r="JHJ1944" s="101"/>
      <c r="JHK1944" s="101"/>
      <c r="JHL1944" s="101"/>
      <c r="JHM1944" s="101"/>
      <c r="JHN1944" s="101"/>
      <c r="JHO1944" s="101"/>
      <c r="JHP1944" s="101"/>
      <c r="JHQ1944" s="101"/>
      <c r="JHR1944" s="101"/>
      <c r="JHS1944" s="101"/>
      <c r="JHT1944" s="101"/>
      <c r="JHU1944" s="101"/>
      <c r="JHV1944" s="101"/>
      <c r="JHW1944" s="101"/>
      <c r="JHX1944" s="101"/>
      <c r="JHY1944" s="101"/>
      <c r="JHZ1944" s="101"/>
      <c r="JIA1944" s="101"/>
      <c r="JIB1944" s="101"/>
      <c r="JIC1944" s="101"/>
      <c r="JID1944" s="101"/>
      <c r="JIE1944" s="101"/>
      <c r="JIF1944" s="101"/>
      <c r="JIG1944" s="101"/>
      <c r="JIH1944" s="101"/>
      <c r="JII1944" s="101"/>
      <c r="JIJ1944" s="101"/>
      <c r="JIK1944" s="101"/>
      <c r="JIL1944" s="101"/>
      <c r="JIM1944" s="101"/>
      <c r="JIN1944" s="101"/>
      <c r="JIO1944" s="101"/>
      <c r="JIP1944" s="101"/>
      <c r="JIQ1944" s="101"/>
      <c r="JIR1944" s="101"/>
      <c r="JIS1944" s="101"/>
      <c r="JIT1944" s="101"/>
      <c r="JIU1944" s="101"/>
      <c r="JIV1944" s="101"/>
      <c r="JIW1944" s="101"/>
      <c r="JIX1944" s="101"/>
      <c r="JIY1944" s="101"/>
      <c r="JIZ1944" s="101"/>
      <c r="JJA1944" s="101"/>
      <c r="JJB1944" s="101"/>
      <c r="JJC1944" s="101"/>
      <c r="JJD1944" s="101"/>
      <c r="JJE1944" s="101"/>
      <c r="JJF1944" s="101"/>
      <c r="JJG1944" s="101"/>
      <c r="JJH1944" s="101"/>
      <c r="JJI1944" s="101"/>
      <c r="JJJ1944" s="101"/>
      <c r="JJK1944" s="101"/>
      <c r="JJL1944" s="101"/>
      <c r="JJM1944" s="101"/>
      <c r="JJN1944" s="101"/>
      <c r="JJO1944" s="101"/>
      <c r="JJP1944" s="101"/>
      <c r="JJQ1944" s="101"/>
      <c r="JJR1944" s="101"/>
      <c r="JJS1944" s="101"/>
      <c r="JJT1944" s="101"/>
      <c r="JJU1944" s="101"/>
      <c r="JJV1944" s="101"/>
      <c r="JJW1944" s="101"/>
      <c r="JJX1944" s="101"/>
      <c r="JJY1944" s="101"/>
      <c r="JJZ1944" s="101"/>
      <c r="JKA1944" s="101"/>
      <c r="JKB1944" s="101"/>
      <c r="JKC1944" s="101"/>
      <c r="JKD1944" s="101"/>
      <c r="JKE1944" s="101"/>
      <c r="JKF1944" s="101"/>
      <c r="JKG1944" s="101"/>
      <c r="JKH1944" s="101"/>
      <c r="JKI1944" s="101"/>
      <c r="JKJ1944" s="101"/>
      <c r="JKK1944" s="101"/>
      <c r="JKL1944" s="101"/>
      <c r="JKM1944" s="101"/>
      <c r="JKN1944" s="101"/>
      <c r="JKO1944" s="101"/>
      <c r="JKP1944" s="101"/>
      <c r="JKQ1944" s="101"/>
      <c r="JKR1944" s="101"/>
      <c r="JKS1944" s="101"/>
      <c r="JKT1944" s="101"/>
      <c r="JKU1944" s="101"/>
      <c r="JKV1944" s="101"/>
      <c r="JKW1944" s="101"/>
      <c r="JKX1944" s="101"/>
      <c r="JKY1944" s="101"/>
      <c r="JKZ1944" s="101"/>
      <c r="JLA1944" s="101"/>
      <c r="JLB1944" s="101"/>
      <c r="JLC1944" s="101"/>
      <c r="JLD1944" s="101"/>
      <c r="JLE1944" s="101"/>
      <c r="JLF1944" s="101"/>
      <c r="JLG1944" s="101"/>
      <c r="JLH1944" s="101"/>
      <c r="JLI1944" s="101"/>
      <c r="JLJ1944" s="101"/>
      <c r="JLK1944" s="101"/>
      <c r="JLL1944" s="101"/>
      <c r="JLM1944" s="101"/>
      <c r="JLN1944" s="101"/>
      <c r="JLO1944" s="101"/>
      <c r="JLP1944" s="101"/>
      <c r="JLQ1944" s="101"/>
      <c r="JLR1944" s="101"/>
      <c r="JLS1944" s="101"/>
      <c r="JLT1944" s="101"/>
      <c r="JLU1944" s="101"/>
      <c r="JLV1944" s="101"/>
      <c r="JLW1944" s="101"/>
      <c r="JLX1944" s="101"/>
      <c r="JLY1944" s="101"/>
      <c r="JLZ1944" s="101"/>
      <c r="JMA1944" s="101"/>
      <c r="JMB1944" s="101"/>
      <c r="JMC1944" s="101"/>
      <c r="JMD1944" s="101"/>
      <c r="JME1944" s="101"/>
      <c r="JMF1944" s="101"/>
      <c r="JMG1944" s="101"/>
      <c r="JMH1944" s="101"/>
      <c r="JMI1944" s="101"/>
      <c r="JMJ1944" s="101"/>
      <c r="JMK1944" s="101"/>
      <c r="JML1944" s="101"/>
      <c r="JMM1944" s="101"/>
      <c r="JMN1944" s="101"/>
      <c r="JMO1944" s="101"/>
      <c r="JMP1944" s="101"/>
      <c r="JMQ1944" s="101"/>
      <c r="JMR1944" s="101"/>
      <c r="JMS1944" s="101"/>
      <c r="JMT1944" s="101"/>
      <c r="JMU1944" s="101"/>
      <c r="JMV1944" s="101"/>
      <c r="JMW1944" s="101"/>
      <c r="JMX1944" s="101"/>
      <c r="JMY1944" s="101"/>
      <c r="JMZ1944" s="101"/>
      <c r="JNA1944" s="101"/>
      <c r="JNB1944" s="101"/>
      <c r="JNC1944" s="101"/>
      <c r="JND1944" s="101"/>
      <c r="JNE1944" s="101"/>
      <c r="JNF1944" s="101"/>
      <c r="JNG1944" s="101"/>
      <c r="JNH1944" s="101"/>
      <c r="JNI1944" s="101"/>
      <c r="JNJ1944" s="101"/>
      <c r="JNK1944" s="101"/>
      <c r="JNL1944" s="101"/>
      <c r="JNM1944" s="101"/>
      <c r="JNN1944" s="101"/>
      <c r="JNO1944" s="101"/>
      <c r="JNP1944" s="101"/>
      <c r="JNQ1944" s="101"/>
      <c r="JNR1944" s="101"/>
      <c r="JNS1944" s="101"/>
      <c r="JNT1944" s="101"/>
      <c r="JNU1944" s="101"/>
      <c r="JNV1944" s="101"/>
      <c r="JNW1944" s="101"/>
      <c r="JNX1944" s="101"/>
      <c r="JNY1944" s="101"/>
      <c r="JNZ1944" s="101"/>
      <c r="JOA1944" s="101"/>
      <c r="JOB1944" s="101"/>
      <c r="JOC1944" s="101"/>
      <c r="JOD1944" s="101"/>
      <c r="JOE1944" s="101"/>
      <c r="JOF1944" s="101"/>
      <c r="JOG1944" s="101"/>
      <c r="JOH1944" s="101"/>
      <c r="JOI1944" s="101"/>
      <c r="JOJ1944" s="101"/>
      <c r="JOK1944" s="101"/>
      <c r="JOL1944" s="101"/>
      <c r="JOM1944" s="101"/>
      <c r="JON1944" s="101"/>
      <c r="JOO1944" s="101"/>
      <c r="JOP1944" s="101"/>
      <c r="JOQ1944" s="101"/>
      <c r="JOR1944" s="101"/>
      <c r="JOS1944" s="101"/>
      <c r="JOT1944" s="101"/>
      <c r="JOU1944" s="101"/>
      <c r="JOV1944" s="101"/>
      <c r="JOW1944" s="101"/>
      <c r="JOX1944" s="101"/>
      <c r="JOY1944" s="101"/>
      <c r="JOZ1944" s="101"/>
      <c r="JPA1944" s="101"/>
      <c r="JPB1944" s="101"/>
      <c r="JPC1944" s="101"/>
      <c r="JPD1944" s="101"/>
      <c r="JPE1944" s="101"/>
      <c r="JPF1944" s="101"/>
      <c r="JPG1944" s="101"/>
      <c r="JPH1944" s="101"/>
      <c r="JPI1944" s="101"/>
      <c r="JPJ1944" s="101"/>
      <c r="JPK1944" s="101"/>
      <c r="JPL1944" s="101"/>
      <c r="JPM1944" s="101"/>
      <c r="JPN1944" s="101"/>
      <c r="JPO1944" s="101"/>
      <c r="JPP1944" s="101"/>
      <c r="JPQ1944" s="101"/>
      <c r="JPR1944" s="101"/>
      <c r="JPS1944" s="101"/>
      <c r="JPT1944" s="101"/>
      <c r="JPU1944" s="101"/>
      <c r="JPV1944" s="101"/>
      <c r="JPW1944" s="101"/>
      <c r="JPX1944" s="101"/>
      <c r="JPY1944" s="101"/>
      <c r="JPZ1944" s="101"/>
      <c r="JQA1944" s="101"/>
      <c r="JQB1944" s="101"/>
      <c r="JQC1944" s="101"/>
      <c r="JQD1944" s="101"/>
      <c r="JQE1944" s="101"/>
      <c r="JQF1944" s="101"/>
      <c r="JQG1944" s="101"/>
      <c r="JQH1944" s="101"/>
      <c r="JQI1944" s="101"/>
      <c r="JQJ1944" s="101"/>
      <c r="JQK1944" s="101"/>
      <c r="JQL1944" s="101"/>
      <c r="JQM1944" s="101"/>
      <c r="JQN1944" s="101"/>
      <c r="JQO1944" s="101"/>
      <c r="JQP1944" s="101"/>
      <c r="JQQ1944" s="101"/>
      <c r="JQR1944" s="101"/>
      <c r="JQS1944" s="101"/>
      <c r="JQT1944" s="101"/>
      <c r="JQU1944" s="101"/>
      <c r="JQV1944" s="101"/>
      <c r="JQW1944" s="101"/>
      <c r="JQX1944" s="101"/>
      <c r="JQY1944" s="101"/>
      <c r="JQZ1944" s="101"/>
      <c r="JRA1944" s="101"/>
      <c r="JRB1944" s="101"/>
      <c r="JRC1944" s="101"/>
      <c r="JRD1944" s="101"/>
      <c r="JRE1944" s="101"/>
      <c r="JRF1944" s="101"/>
      <c r="JRG1944" s="101"/>
      <c r="JRH1944" s="101"/>
      <c r="JRI1944" s="101"/>
      <c r="JRJ1944" s="101"/>
      <c r="JRK1944" s="101"/>
      <c r="JRL1944" s="101"/>
      <c r="JRM1944" s="101"/>
      <c r="JRN1944" s="101"/>
      <c r="JRO1944" s="101"/>
      <c r="JRP1944" s="101"/>
      <c r="JRQ1944" s="101"/>
      <c r="JRR1944" s="101"/>
      <c r="JRS1944" s="101"/>
      <c r="JRT1944" s="101"/>
      <c r="JRU1944" s="101"/>
      <c r="JRV1944" s="101"/>
      <c r="JRW1944" s="101"/>
      <c r="JRX1944" s="101"/>
      <c r="JRY1944" s="101"/>
      <c r="JRZ1944" s="101"/>
      <c r="JSA1944" s="101"/>
      <c r="JSB1944" s="101"/>
      <c r="JSC1944" s="101"/>
      <c r="JSD1944" s="101"/>
      <c r="JSE1944" s="101"/>
      <c r="JSF1944" s="101"/>
      <c r="JSG1944" s="101"/>
      <c r="JSH1944" s="101"/>
      <c r="JSI1944" s="101"/>
      <c r="JSJ1944" s="101"/>
      <c r="JSK1944" s="101"/>
      <c r="JSL1944" s="101"/>
      <c r="JSM1944" s="101"/>
      <c r="JSN1944" s="101"/>
      <c r="JSO1944" s="101"/>
      <c r="JSP1944" s="101"/>
      <c r="JSQ1944" s="101"/>
      <c r="JSR1944" s="101"/>
      <c r="JSS1944" s="101"/>
      <c r="JST1944" s="101"/>
      <c r="JSU1944" s="101"/>
      <c r="JSV1944" s="101"/>
      <c r="JSW1944" s="101"/>
      <c r="JSX1944" s="101"/>
      <c r="JSY1944" s="101"/>
      <c r="JSZ1944" s="101"/>
      <c r="JTA1944" s="101"/>
      <c r="JTB1944" s="101"/>
      <c r="JTC1944" s="101"/>
      <c r="JTD1944" s="101"/>
      <c r="JTE1944" s="101"/>
      <c r="JTF1944" s="101"/>
      <c r="JTG1944" s="101"/>
      <c r="JTH1944" s="101"/>
      <c r="JTI1944" s="101"/>
      <c r="JTJ1944" s="101"/>
      <c r="JTK1944" s="101"/>
      <c r="JTL1944" s="101"/>
      <c r="JTM1944" s="101"/>
      <c r="JTN1944" s="101"/>
      <c r="JTO1944" s="101"/>
      <c r="JTP1944" s="101"/>
      <c r="JTQ1944" s="101"/>
      <c r="JTR1944" s="101"/>
      <c r="JTS1944" s="101"/>
      <c r="JTT1944" s="101"/>
      <c r="JTU1944" s="101"/>
      <c r="JTV1944" s="101"/>
      <c r="JTW1944" s="101"/>
      <c r="JTX1944" s="101"/>
      <c r="JTY1944" s="101"/>
      <c r="JTZ1944" s="101"/>
      <c r="JUA1944" s="101"/>
      <c r="JUB1944" s="101"/>
      <c r="JUC1944" s="101"/>
      <c r="JUD1944" s="101"/>
      <c r="JUE1944" s="101"/>
      <c r="JUF1944" s="101"/>
      <c r="JUG1944" s="101"/>
      <c r="JUH1944" s="101"/>
      <c r="JUI1944" s="101"/>
      <c r="JUJ1944" s="101"/>
      <c r="JUK1944" s="101"/>
      <c r="JUL1944" s="101"/>
      <c r="JUM1944" s="101"/>
      <c r="JUN1944" s="101"/>
      <c r="JUO1944" s="101"/>
      <c r="JUP1944" s="101"/>
      <c r="JUQ1944" s="101"/>
      <c r="JUR1944" s="101"/>
      <c r="JUS1944" s="101"/>
      <c r="JUT1944" s="101"/>
      <c r="JUU1944" s="101"/>
      <c r="JUV1944" s="101"/>
      <c r="JUW1944" s="101"/>
      <c r="JUX1944" s="101"/>
      <c r="JUY1944" s="101"/>
      <c r="JUZ1944" s="101"/>
      <c r="JVA1944" s="101"/>
      <c r="JVB1944" s="101"/>
      <c r="JVC1944" s="101"/>
      <c r="JVD1944" s="101"/>
      <c r="JVE1944" s="101"/>
      <c r="JVF1944" s="101"/>
      <c r="JVG1944" s="101"/>
      <c r="JVH1944" s="101"/>
      <c r="JVI1944" s="101"/>
      <c r="JVJ1944" s="101"/>
      <c r="JVK1944" s="101"/>
      <c r="JVL1944" s="101"/>
      <c r="JVM1944" s="101"/>
      <c r="JVN1944" s="101"/>
      <c r="JVO1944" s="101"/>
      <c r="JVP1944" s="101"/>
      <c r="JVQ1944" s="101"/>
      <c r="JVR1944" s="101"/>
      <c r="JVS1944" s="101"/>
      <c r="JVT1944" s="101"/>
      <c r="JVU1944" s="101"/>
      <c r="JVV1944" s="101"/>
      <c r="JVW1944" s="101"/>
      <c r="JVX1944" s="101"/>
      <c r="JVY1944" s="101"/>
      <c r="JVZ1944" s="101"/>
      <c r="JWA1944" s="101"/>
      <c r="JWB1944" s="101"/>
      <c r="JWC1944" s="101"/>
      <c r="JWD1944" s="101"/>
      <c r="JWE1944" s="101"/>
      <c r="JWF1944" s="101"/>
      <c r="JWG1944" s="101"/>
      <c r="JWH1944" s="101"/>
      <c r="JWI1944" s="101"/>
      <c r="JWJ1944" s="101"/>
      <c r="JWK1944" s="101"/>
      <c r="JWL1944" s="101"/>
      <c r="JWM1944" s="101"/>
      <c r="JWN1944" s="101"/>
      <c r="JWO1944" s="101"/>
      <c r="JWP1944" s="101"/>
      <c r="JWQ1944" s="101"/>
      <c r="JWR1944" s="101"/>
      <c r="JWS1944" s="101"/>
      <c r="JWT1944" s="101"/>
      <c r="JWU1944" s="101"/>
      <c r="JWV1944" s="101"/>
      <c r="JWW1944" s="101"/>
      <c r="JWX1944" s="101"/>
      <c r="JWY1944" s="101"/>
      <c r="JWZ1944" s="101"/>
      <c r="JXA1944" s="101"/>
      <c r="JXB1944" s="101"/>
      <c r="JXC1944" s="101"/>
      <c r="JXD1944" s="101"/>
      <c r="JXE1944" s="101"/>
      <c r="JXF1944" s="101"/>
      <c r="JXG1944" s="101"/>
      <c r="JXH1944" s="101"/>
      <c r="JXI1944" s="101"/>
      <c r="JXJ1944" s="101"/>
      <c r="JXK1944" s="101"/>
      <c r="JXL1944" s="101"/>
      <c r="JXM1944" s="101"/>
      <c r="JXN1944" s="101"/>
      <c r="JXO1944" s="101"/>
      <c r="JXP1944" s="101"/>
      <c r="JXQ1944" s="101"/>
      <c r="JXR1944" s="101"/>
      <c r="JXS1944" s="101"/>
      <c r="JXT1944" s="101"/>
      <c r="JXU1944" s="101"/>
      <c r="JXV1944" s="101"/>
      <c r="JXW1944" s="101"/>
      <c r="JXX1944" s="101"/>
      <c r="JXY1944" s="101"/>
      <c r="JXZ1944" s="101"/>
      <c r="JYA1944" s="101"/>
      <c r="JYB1944" s="101"/>
      <c r="JYC1944" s="101"/>
      <c r="JYD1944" s="101"/>
      <c r="JYE1944" s="101"/>
      <c r="JYF1944" s="101"/>
      <c r="JYG1944" s="101"/>
      <c r="JYH1944" s="101"/>
      <c r="JYI1944" s="101"/>
      <c r="JYJ1944" s="101"/>
      <c r="JYK1944" s="101"/>
      <c r="JYL1944" s="101"/>
      <c r="JYM1944" s="101"/>
      <c r="JYN1944" s="101"/>
      <c r="JYO1944" s="101"/>
      <c r="JYP1944" s="101"/>
      <c r="JYQ1944" s="101"/>
      <c r="JYR1944" s="101"/>
      <c r="JYS1944" s="101"/>
      <c r="JYT1944" s="101"/>
      <c r="JYU1944" s="101"/>
      <c r="JYV1944" s="101"/>
      <c r="JYW1944" s="101"/>
      <c r="JYX1944" s="101"/>
      <c r="JYY1944" s="101"/>
      <c r="JYZ1944" s="101"/>
      <c r="JZA1944" s="101"/>
      <c r="JZB1944" s="101"/>
      <c r="JZC1944" s="101"/>
      <c r="JZD1944" s="101"/>
      <c r="JZE1944" s="101"/>
      <c r="JZF1944" s="101"/>
      <c r="JZG1944" s="101"/>
      <c r="JZH1944" s="101"/>
      <c r="JZI1944" s="101"/>
      <c r="JZJ1944" s="101"/>
      <c r="JZK1944" s="101"/>
      <c r="JZL1944" s="101"/>
      <c r="JZM1944" s="101"/>
      <c r="JZN1944" s="101"/>
      <c r="JZO1944" s="101"/>
      <c r="JZP1944" s="101"/>
      <c r="JZQ1944" s="101"/>
      <c r="JZR1944" s="101"/>
      <c r="JZS1944" s="101"/>
      <c r="JZT1944" s="101"/>
      <c r="JZU1944" s="101"/>
      <c r="JZV1944" s="101"/>
      <c r="JZW1944" s="101"/>
      <c r="JZX1944" s="101"/>
      <c r="JZY1944" s="101"/>
      <c r="JZZ1944" s="101"/>
      <c r="KAA1944" s="101"/>
      <c r="KAB1944" s="101"/>
      <c r="KAC1944" s="101"/>
      <c r="KAD1944" s="101"/>
      <c r="KAE1944" s="101"/>
      <c r="KAF1944" s="101"/>
      <c r="KAG1944" s="101"/>
      <c r="KAH1944" s="101"/>
      <c r="KAI1944" s="101"/>
      <c r="KAJ1944" s="101"/>
      <c r="KAK1944" s="101"/>
      <c r="KAL1944" s="101"/>
      <c r="KAM1944" s="101"/>
      <c r="KAN1944" s="101"/>
      <c r="KAO1944" s="101"/>
      <c r="KAP1944" s="101"/>
      <c r="KAQ1944" s="101"/>
      <c r="KAR1944" s="101"/>
      <c r="KAS1944" s="101"/>
      <c r="KAT1944" s="101"/>
      <c r="KAU1944" s="101"/>
      <c r="KAV1944" s="101"/>
      <c r="KAW1944" s="101"/>
      <c r="KAX1944" s="101"/>
      <c r="KAY1944" s="101"/>
      <c r="KAZ1944" s="101"/>
      <c r="KBA1944" s="101"/>
      <c r="KBB1944" s="101"/>
      <c r="KBC1944" s="101"/>
      <c r="KBD1944" s="101"/>
      <c r="KBE1944" s="101"/>
      <c r="KBF1944" s="101"/>
      <c r="KBG1944" s="101"/>
      <c r="KBH1944" s="101"/>
      <c r="KBI1944" s="101"/>
      <c r="KBJ1944" s="101"/>
      <c r="KBK1944" s="101"/>
      <c r="KBL1944" s="101"/>
      <c r="KBM1944" s="101"/>
      <c r="KBN1944" s="101"/>
      <c r="KBO1944" s="101"/>
      <c r="KBP1944" s="101"/>
      <c r="KBQ1944" s="101"/>
      <c r="KBR1944" s="101"/>
      <c r="KBS1944" s="101"/>
      <c r="KBT1944" s="101"/>
      <c r="KBU1944" s="101"/>
      <c r="KBV1944" s="101"/>
      <c r="KBW1944" s="101"/>
      <c r="KBX1944" s="101"/>
      <c r="KBY1944" s="101"/>
      <c r="KBZ1944" s="101"/>
      <c r="KCA1944" s="101"/>
      <c r="KCB1944" s="101"/>
      <c r="KCC1944" s="101"/>
      <c r="KCD1944" s="101"/>
      <c r="KCE1944" s="101"/>
      <c r="KCF1944" s="101"/>
      <c r="KCG1944" s="101"/>
      <c r="KCH1944" s="101"/>
      <c r="KCI1944" s="101"/>
      <c r="KCJ1944" s="101"/>
      <c r="KCK1944" s="101"/>
      <c r="KCL1944" s="101"/>
      <c r="KCM1944" s="101"/>
      <c r="KCN1944" s="101"/>
      <c r="KCO1944" s="101"/>
      <c r="KCP1944" s="101"/>
      <c r="KCQ1944" s="101"/>
      <c r="KCR1944" s="101"/>
      <c r="KCS1944" s="101"/>
      <c r="KCT1944" s="101"/>
      <c r="KCU1944" s="101"/>
      <c r="KCV1944" s="101"/>
      <c r="KCW1944" s="101"/>
      <c r="KCX1944" s="101"/>
      <c r="KCY1944" s="101"/>
      <c r="KCZ1944" s="101"/>
      <c r="KDA1944" s="101"/>
      <c r="KDB1944" s="101"/>
      <c r="KDC1944" s="101"/>
      <c r="KDD1944" s="101"/>
      <c r="KDE1944" s="101"/>
      <c r="KDF1944" s="101"/>
      <c r="KDG1944" s="101"/>
      <c r="KDH1944" s="101"/>
      <c r="KDI1944" s="101"/>
      <c r="KDJ1944" s="101"/>
      <c r="KDK1944" s="101"/>
      <c r="KDL1944" s="101"/>
      <c r="KDM1944" s="101"/>
      <c r="KDN1944" s="101"/>
      <c r="KDO1944" s="101"/>
      <c r="KDP1944" s="101"/>
      <c r="KDQ1944" s="101"/>
      <c r="KDR1944" s="101"/>
      <c r="KDS1944" s="101"/>
      <c r="KDT1944" s="101"/>
      <c r="KDU1944" s="101"/>
      <c r="KDV1944" s="101"/>
      <c r="KDW1944" s="101"/>
      <c r="KDX1944" s="101"/>
      <c r="KDY1944" s="101"/>
      <c r="KDZ1944" s="101"/>
      <c r="KEA1944" s="101"/>
      <c r="KEB1944" s="101"/>
      <c r="KEC1944" s="101"/>
      <c r="KED1944" s="101"/>
      <c r="KEE1944" s="101"/>
      <c r="KEF1944" s="101"/>
      <c r="KEG1944" s="101"/>
      <c r="KEH1944" s="101"/>
      <c r="KEI1944" s="101"/>
      <c r="KEJ1944" s="101"/>
      <c r="KEK1944" s="101"/>
      <c r="KEL1944" s="101"/>
      <c r="KEM1944" s="101"/>
      <c r="KEN1944" s="101"/>
      <c r="KEO1944" s="101"/>
      <c r="KEP1944" s="101"/>
      <c r="KEQ1944" s="101"/>
      <c r="KER1944" s="101"/>
      <c r="KES1944" s="101"/>
      <c r="KET1944" s="101"/>
      <c r="KEU1944" s="101"/>
      <c r="KEV1944" s="101"/>
      <c r="KEW1944" s="101"/>
      <c r="KEX1944" s="101"/>
      <c r="KEY1944" s="101"/>
      <c r="KEZ1944" s="101"/>
      <c r="KFA1944" s="101"/>
      <c r="KFB1944" s="101"/>
      <c r="KFC1944" s="101"/>
      <c r="KFD1944" s="101"/>
      <c r="KFE1944" s="101"/>
      <c r="KFF1944" s="101"/>
      <c r="KFG1944" s="101"/>
      <c r="KFH1944" s="101"/>
      <c r="KFI1944" s="101"/>
      <c r="KFJ1944" s="101"/>
      <c r="KFK1944" s="101"/>
      <c r="KFL1944" s="101"/>
      <c r="KFM1944" s="101"/>
      <c r="KFN1944" s="101"/>
      <c r="KFO1944" s="101"/>
      <c r="KFP1944" s="101"/>
      <c r="KFQ1944" s="101"/>
      <c r="KFR1944" s="101"/>
      <c r="KFS1944" s="101"/>
      <c r="KFT1944" s="101"/>
      <c r="KFU1944" s="101"/>
      <c r="KFV1944" s="101"/>
      <c r="KFW1944" s="101"/>
      <c r="KFX1944" s="101"/>
      <c r="KFY1944" s="101"/>
      <c r="KFZ1944" s="101"/>
      <c r="KGA1944" s="101"/>
      <c r="KGB1944" s="101"/>
      <c r="KGC1944" s="101"/>
      <c r="KGD1944" s="101"/>
      <c r="KGE1944" s="101"/>
      <c r="KGF1944" s="101"/>
      <c r="KGG1944" s="101"/>
      <c r="KGH1944" s="101"/>
      <c r="KGI1944" s="101"/>
      <c r="KGJ1944" s="101"/>
      <c r="KGK1944" s="101"/>
      <c r="KGL1944" s="101"/>
      <c r="KGM1944" s="101"/>
      <c r="KGN1944" s="101"/>
      <c r="KGO1944" s="101"/>
      <c r="KGP1944" s="101"/>
      <c r="KGQ1944" s="101"/>
      <c r="KGR1944" s="101"/>
      <c r="KGS1944" s="101"/>
      <c r="KGT1944" s="101"/>
      <c r="KGU1944" s="101"/>
      <c r="KGV1944" s="101"/>
      <c r="KGW1944" s="101"/>
      <c r="KGX1944" s="101"/>
      <c r="KGY1944" s="101"/>
      <c r="KGZ1944" s="101"/>
      <c r="KHA1944" s="101"/>
      <c r="KHB1944" s="101"/>
      <c r="KHC1944" s="101"/>
      <c r="KHD1944" s="101"/>
      <c r="KHE1944" s="101"/>
      <c r="KHF1944" s="101"/>
      <c r="KHG1944" s="101"/>
      <c r="KHH1944" s="101"/>
      <c r="KHI1944" s="101"/>
      <c r="KHJ1944" s="101"/>
      <c r="KHK1944" s="101"/>
      <c r="KHL1944" s="101"/>
      <c r="KHM1944" s="101"/>
      <c r="KHN1944" s="101"/>
      <c r="KHO1944" s="101"/>
      <c r="KHP1944" s="101"/>
      <c r="KHQ1944" s="101"/>
      <c r="KHR1944" s="101"/>
      <c r="KHS1944" s="101"/>
      <c r="KHT1944" s="101"/>
      <c r="KHU1944" s="101"/>
      <c r="KHV1944" s="101"/>
      <c r="KHW1944" s="101"/>
      <c r="KHX1944" s="101"/>
      <c r="KHY1944" s="101"/>
      <c r="KHZ1944" s="101"/>
      <c r="KIA1944" s="101"/>
      <c r="KIB1944" s="101"/>
      <c r="KIC1944" s="101"/>
      <c r="KID1944" s="101"/>
      <c r="KIE1944" s="101"/>
      <c r="KIF1944" s="101"/>
      <c r="KIG1944" s="101"/>
      <c r="KIH1944" s="101"/>
      <c r="KII1944" s="101"/>
      <c r="KIJ1944" s="101"/>
      <c r="KIK1944" s="101"/>
      <c r="KIL1944" s="101"/>
      <c r="KIM1944" s="101"/>
      <c r="KIN1944" s="101"/>
      <c r="KIO1944" s="101"/>
      <c r="KIP1944" s="101"/>
      <c r="KIQ1944" s="101"/>
      <c r="KIR1944" s="101"/>
      <c r="KIS1944" s="101"/>
      <c r="KIT1944" s="101"/>
      <c r="KIU1944" s="101"/>
      <c r="KIV1944" s="101"/>
      <c r="KIW1944" s="101"/>
      <c r="KIX1944" s="101"/>
      <c r="KIY1944" s="101"/>
      <c r="KIZ1944" s="101"/>
      <c r="KJA1944" s="101"/>
      <c r="KJB1944" s="101"/>
      <c r="KJC1944" s="101"/>
      <c r="KJD1944" s="101"/>
      <c r="KJE1944" s="101"/>
      <c r="KJF1944" s="101"/>
      <c r="KJG1944" s="101"/>
      <c r="KJH1944" s="101"/>
      <c r="KJI1944" s="101"/>
      <c r="KJJ1944" s="101"/>
      <c r="KJK1944" s="101"/>
      <c r="KJL1944" s="101"/>
      <c r="KJM1944" s="101"/>
      <c r="KJN1944" s="101"/>
      <c r="KJO1944" s="101"/>
      <c r="KJP1944" s="101"/>
      <c r="KJQ1944" s="101"/>
      <c r="KJR1944" s="101"/>
      <c r="KJS1944" s="101"/>
      <c r="KJT1944" s="101"/>
      <c r="KJU1944" s="101"/>
      <c r="KJV1944" s="101"/>
      <c r="KJW1944" s="101"/>
      <c r="KJX1944" s="101"/>
      <c r="KJY1944" s="101"/>
      <c r="KJZ1944" s="101"/>
      <c r="KKA1944" s="101"/>
      <c r="KKB1944" s="101"/>
      <c r="KKC1944" s="101"/>
      <c r="KKD1944" s="101"/>
      <c r="KKE1944" s="101"/>
      <c r="KKF1944" s="101"/>
      <c r="KKG1944" s="101"/>
      <c r="KKH1944" s="101"/>
      <c r="KKI1944" s="101"/>
      <c r="KKJ1944" s="101"/>
      <c r="KKK1944" s="101"/>
      <c r="KKL1944" s="101"/>
      <c r="KKM1944" s="101"/>
      <c r="KKN1944" s="101"/>
      <c r="KKO1944" s="101"/>
      <c r="KKP1944" s="101"/>
      <c r="KKQ1944" s="101"/>
      <c r="KKR1944" s="101"/>
      <c r="KKS1944" s="101"/>
      <c r="KKT1944" s="101"/>
      <c r="KKU1944" s="101"/>
      <c r="KKV1944" s="101"/>
      <c r="KKW1944" s="101"/>
      <c r="KKX1944" s="101"/>
      <c r="KKY1944" s="101"/>
      <c r="KKZ1944" s="101"/>
      <c r="KLA1944" s="101"/>
      <c r="KLB1944" s="101"/>
      <c r="KLC1944" s="101"/>
      <c r="KLD1944" s="101"/>
      <c r="KLE1944" s="101"/>
      <c r="KLF1944" s="101"/>
      <c r="KLG1944" s="101"/>
      <c r="KLH1944" s="101"/>
      <c r="KLI1944" s="101"/>
      <c r="KLJ1944" s="101"/>
      <c r="KLK1944" s="101"/>
      <c r="KLL1944" s="101"/>
      <c r="KLM1944" s="101"/>
      <c r="KLN1944" s="101"/>
      <c r="KLO1944" s="101"/>
      <c r="KLP1944" s="101"/>
      <c r="KLQ1944" s="101"/>
      <c r="KLR1944" s="101"/>
      <c r="KLS1944" s="101"/>
      <c r="KLT1944" s="101"/>
      <c r="KLU1944" s="101"/>
      <c r="KLV1944" s="101"/>
      <c r="KLW1944" s="101"/>
      <c r="KLX1944" s="101"/>
      <c r="KLY1944" s="101"/>
      <c r="KLZ1944" s="101"/>
      <c r="KMA1944" s="101"/>
      <c r="KMB1944" s="101"/>
      <c r="KMC1944" s="101"/>
      <c r="KMD1944" s="101"/>
      <c r="KME1944" s="101"/>
      <c r="KMF1944" s="101"/>
      <c r="KMG1944" s="101"/>
      <c r="KMH1944" s="101"/>
      <c r="KMI1944" s="101"/>
      <c r="KMJ1944" s="101"/>
      <c r="KMK1944" s="101"/>
      <c r="KML1944" s="101"/>
      <c r="KMM1944" s="101"/>
      <c r="KMN1944" s="101"/>
      <c r="KMO1944" s="101"/>
      <c r="KMP1944" s="101"/>
      <c r="KMQ1944" s="101"/>
      <c r="KMR1944" s="101"/>
      <c r="KMS1944" s="101"/>
      <c r="KMT1944" s="101"/>
      <c r="KMU1944" s="101"/>
      <c r="KMV1944" s="101"/>
      <c r="KMW1944" s="101"/>
      <c r="KMX1944" s="101"/>
      <c r="KMY1944" s="101"/>
      <c r="KMZ1944" s="101"/>
      <c r="KNA1944" s="101"/>
      <c r="KNB1944" s="101"/>
      <c r="KNC1944" s="101"/>
      <c r="KND1944" s="101"/>
      <c r="KNE1944" s="101"/>
      <c r="KNF1944" s="101"/>
      <c r="KNG1944" s="101"/>
      <c r="KNH1944" s="101"/>
      <c r="KNI1944" s="101"/>
      <c r="KNJ1944" s="101"/>
      <c r="KNK1944" s="101"/>
      <c r="KNL1944" s="101"/>
      <c r="KNM1944" s="101"/>
      <c r="KNN1944" s="101"/>
      <c r="KNO1944" s="101"/>
      <c r="KNP1944" s="101"/>
      <c r="KNQ1944" s="101"/>
      <c r="KNR1944" s="101"/>
      <c r="KNS1944" s="101"/>
      <c r="KNT1944" s="101"/>
      <c r="KNU1944" s="101"/>
      <c r="KNV1944" s="101"/>
      <c r="KNW1944" s="101"/>
      <c r="KNX1944" s="101"/>
      <c r="KNY1944" s="101"/>
      <c r="KNZ1944" s="101"/>
      <c r="KOA1944" s="101"/>
      <c r="KOB1944" s="101"/>
      <c r="KOC1944" s="101"/>
      <c r="KOD1944" s="101"/>
      <c r="KOE1944" s="101"/>
      <c r="KOF1944" s="101"/>
      <c r="KOG1944" s="101"/>
      <c r="KOH1944" s="101"/>
      <c r="KOI1944" s="101"/>
      <c r="KOJ1944" s="101"/>
      <c r="KOK1944" s="101"/>
      <c r="KOL1944" s="101"/>
      <c r="KOM1944" s="101"/>
      <c r="KON1944" s="101"/>
      <c r="KOO1944" s="101"/>
      <c r="KOP1944" s="101"/>
      <c r="KOQ1944" s="101"/>
      <c r="KOR1944" s="101"/>
      <c r="KOS1944" s="101"/>
      <c r="KOT1944" s="101"/>
      <c r="KOU1944" s="101"/>
      <c r="KOV1944" s="101"/>
      <c r="KOW1944" s="101"/>
      <c r="KOX1944" s="101"/>
      <c r="KOY1944" s="101"/>
      <c r="KOZ1944" s="101"/>
      <c r="KPA1944" s="101"/>
      <c r="KPB1944" s="101"/>
      <c r="KPC1944" s="101"/>
      <c r="KPD1944" s="101"/>
      <c r="KPE1944" s="101"/>
      <c r="KPF1944" s="101"/>
      <c r="KPG1944" s="101"/>
      <c r="KPH1944" s="101"/>
      <c r="KPI1944" s="101"/>
      <c r="KPJ1944" s="101"/>
      <c r="KPK1944" s="101"/>
      <c r="KPL1944" s="101"/>
      <c r="KPM1944" s="101"/>
      <c r="KPN1944" s="101"/>
      <c r="KPO1944" s="101"/>
      <c r="KPP1944" s="101"/>
      <c r="KPQ1944" s="101"/>
      <c r="KPR1944" s="101"/>
      <c r="KPS1944" s="101"/>
      <c r="KPT1944" s="101"/>
      <c r="KPU1944" s="101"/>
      <c r="KPV1944" s="101"/>
      <c r="KPW1944" s="101"/>
      <c r="KPX1944" s="101"/>
      <c r="KPY1944" s="101"/>
      <c r="KPZ1944" s="101"/>
      <c r="KQA1944" s="101"/>
      <c r="KQB1944" s="101"/>
      <c r="KQC1944" s="101"/>
      <c r="KQD1944" s="101"/>
      <c r="KQE1944" s="101"/>
      <c r="KQF1944" s="101"/>
      <c r="KQG1944" s="101"/>
      <c r="KQH1944" s="101"/>
      <c r="KQI1944" s="101"/>
      <c r="KQJ1944" s="101"/>
      <c r="KQK1944" s="101"/>
      <c r="KQL1944" s="101"/>
      <c r="KQM1944" s="101"/>
      <c r="KQN1944" s="101"/>
      <c r="KQO1944" s="101"/>
      <c r="KQP1944" s="101"/>
      <c r="KQQ1944" s="101"/>
      <c r="KQR1944" s="101"/>
      <c r="KQS1944" s="101"/>
      <c r="KQT1944" s="101"/>
      <c r="KQU1944" s="101"/>
      <c r="KQV1944" s="101"/>
      <c r="KQW1944" s="101"/>
      <c r="KQX1944" s="101"/>
      <c r="KQY1944" s="101"/>
      <c r="KQZ1944" s="101"/>
      <c r="KRA1944" s="101"/>
      <c r="KRB1944" s="101"/>
      <c r="KRC1944" s="101"/>
      <c r="KRD1944" s="101"/>
      <c r="KRE1944" s="101"/>
      <c r="KRF1944" s="101"/>
      <c r="KRG1944" s="101"/>
      <c r="KRH1944" s="101"/>
      <c r="KRI1944" s="101"/>
      <c r="KRJ1944" s="101"/>
      <c r="KRK1944" s="101"/>
      <c r="KRL1944" s="101"/>
      <c r="KRM1944" s="101"/>
      <c r="KRN1944" s="101"/>
      <c r="KRO1944" s="101"/>
      <c r="KRP1944" s="101"/>
      <c r="KRQ1944" s="101"/>
      <c r="KRR1944" s="101"/>
      <c r="KRS1944" s="101"/>
      <c r="KRT1944" s="101"/>
      <c r="KRU1944" s="101"/>
      <c r="KRV1944" s="101"/>
      <c r="KRW1944" s="101"/>
      <c r="KRX1944" s="101"/>
      <c r="KRY1944" s="101"/>
      <c r="KRZ1944" s="101"/>
      <c r="KSA1944" s="101"/>
      <c r="KSB1944" s="101"/>
      <c r="KSC1944" s="101"/>
      <c r="KSD1944" s="101"/>
      <c r="KSE1944" s="101"/>
      <c r="KSF1944" s="101"/>
      <c r="KSG1944" s="101"/>
      <c r="KSH1944" s="101"/>
      <c r="KSI1944" s="101"/>
      <c r="KSJ1944" s="101"/>
      <c r="KSK1944" s="101"/>
      <c r="KSL1944" s="101"/>
      <c r="KSM1944" s="101"/>
      <c r="KSN1944" s="101"/>
      <c r="KSO1944" s="101"/>
      <c r="KSP1944" s="101"/>
      <c r="KSQ1944" s="101"/>
      <c r="KSR1944" s="101"/>
      <c r="KSS1944" s="101"/>
      <c r="KST1944" s="101"/>
      <c r="KSU1944" s="101"/>
      <c r="KSV1944" s="101"/>
      <c r="KSW1944" s="101"/>
      <c r="KSX1944" s="101"/>
      <c r="KSY1944" s="101"/>
      <c r="KSZ1944" s="101"/>
      <c r="KTA1944" s="101"/>
      <c r="KTB1944" s="101"/>
      <c r="KTC1944" s="101"/>
      <c r="KTD1944" s="101"/>
      <c r="KTE1944" s="101"/>
      <c r="KTF1944" s="101"/>
      <c r="KTG1944" s="101"/>
      <c r="KTH1944" s="101"/>
      <c r="KTI1944" s="101"/>
      <c r="KTJ1944" s="101"/>
      <c r="KTK1944" s="101"/>
      <c r="KTL1944" s="101"/>
      <c r="KTM1944" s="101"/>
      <c r="KTN1944" s="101"/>
      <c r="KTO1944" s="101"/>
      <c r="KTP1944" s="101"/>
      <c r="KTQ1944" s="101"/>
      <c r="KTR1944" s="101"/>
      <c r="KTS1944" s="101"/>
      <c r="KTT1944" s="101"/>
      <c r="KTU1944" s="101"/>
      <c r="KTV1944" s="101"/>
      <c r="KTW1944" s="101"/>
      <c r="KTX1944" s="101"/>
      <c r="KTY1944" s="101"/>
      <c r="KTZ1944" s="101"/>
      <c r="KUA1944" s="101"/>
      <c r="KUB1944" s="101"/>
      <c r="KUC1944" s="101"/>
      <c r="KUD1944" s="101"/>
      <c r="KUE1944" s="101"/>
      <c r="KUF1944" s="101"/>
      <c r="KUG1944" s="101"/>
      <c r="KUH1944" s="101"/>
      <c r="KUI1944" s="101"/>
      <c r="KUJ1944" s="101"/>
      <c r="KUK1944" s="101"/>
      <c r="KUL1944" s="101"/>
      <c r="KUM1944" s="101"/>
      <c r="KUN1944" s="101"/>
      <c r="KUO1944" s="101"/>
      <c r="KUP1944" s="101"/>
      <c r="KUQ1944" s="101"/>
      <c r="KUR1944" s="101"/>
      <c r="KUS1944" s="101"/>
      <c r="KUT1944" s="101"/>
      <c r="KUU1944" s="101"/>
      <c r="KUV1944" s="101"/>
      <c r="KUW1944" s="101"/>
      <c r="KUX1944" s="101"/>
      <c r="KUY1944" s="101"/>
      <c r="KUZ1944" s="101"/>
      <c r="KVA1944" s="101"/>
      <c r="KVB1944" s="101"/>
      <c r="KVC1944" s="101"/>
      <c r="KVD1944" s="101"/>
      <c r="KVE1944" s="101"/>
      <c r="KVF1944" s="101"/>
      <c r="KVG1944" s="101"/>
      <c r="KVH1944" s="101"/>
      <c r="KVI1944" s="101"/>
      <c r="KVJ1944" s="101"/>
      <c r="KVK1944" s="101"/>
      <c r="KVL1944" s="101"/>
      <c r="KVM1944" s="101"/>
      <c r="KVN1944" s="101"/>
      <c r="KVO1944" s="101"/>
      <c r="KVP1944" s="101"/>
      <c r="KVQ1944" s="101"/>
      <c r="KVR1944" s="101"/>
      <c r="KVS1944" s="101"/>
      <c r="KVT1944" s="101"/>
      <c r="KVU1944" s="101"/>
      <c r="KVV1944" s="101"/>
      <c r="KVW1944" s="101"/>
      <c r="KVX1944" s="101"/>
      <c r="KVY1944" s="101"/>
      <c r="KVZ1944" s="101"/>
      <c r="KWA1944" s="101"/>
      <c r="KWB1944" s="101"/>
      <c r="KWC1944" s="101"/>
      <c r="KWD1944" s="101"/>
      <c r="KWE1944" s="101"/>
      <c r="KWF1944" s="101"/>
      <c r="KWG1944" s="101"/>
      <c r="KWH1944" s="101"/>
      <c r="KWI1944" s="101"/>
      <c r="KWJ1944" s="101"/>
      <c r="KWK1944" s="101"/>
      <c r="KWL1944" s="101"/>
      <c r="KWM1944" s="101"/>
      <c r="KWN1944" s="101"/>
      <c r="KWO1944" s="101"/>
      <c r="KWP1944" s="101"/>
      <c r="KWQ1944" s="101"/>
      <c r="KWR1944" s="101"/>
      <c r="KWS1944" s="101"/>
      <c r="KWT1944" s="101"/>
      <c r="KWU1944" s="101"/>
      <c r="KWV1944" s="101"/>
      <c r="KWW1944" s="101"/>
      <c r="KWX1944" s="101"/>
      <c r="KWY1944" s="101"/>
      <c r="KWZ1944" s="101"/>
      <c r="KXA1944" s="101"/>
      <c r="KXB1944" s="101"/>
      <c r="KXC1944" s="101"/>
      <c r="KXD1944" s="101"/>
      <c r="KXE1944" s="101"/>
      <c r="KXF1944" s="101"/>
      <c r="KXG1944" s="101"/>
      <c r="KXH1944" s="101"/>
      <c r="KXI1944" s="101"/>
      <c r="KXJ1944" s="101"/>
      <c r="KXK1944" s="101"/>
      <c r="KXL1944" s="101"/>
      <c r="KXM1944" s="101"/>
      <c r="KXN1944" s="101"/>
      <c r="KXO1944" s="101"/>
      <c r="KXP1944" s="101"/>
      <c r="KXQ1944" s="101"/>
      <c r="KXR1944" s="101"/>
      <c r="KXS1944" s="101"/>
      <c r="KXT1944" s="101"/>
      <c r="KXU1944" s="101"/>
      <c r="KXV1944" s="101"/>
      <c r="KXW1944" s="101"/>
      <c r="KXX1944" s="101"/>
      <c r="KXY1944" s="101"/>
      <c r="KXZ1944" s="101"/>
      <c r="KYA1944" s="101"/>
      <c r="KYB1944" s="101"/>
      <c r="KYC1944" s="101"/>
      <c r="KYD1944" s="101"/>
      <c r="KYE1944" s="101"/>
      <c r="KYF1944" s="101"/>
      <c r="KYG1944" s="101"/>
      <c r="KYH1944" s="101"/>
      <c r="KYI1944" s="101"/>
      <c r="KYJ1944" s="101"/>
      <c r="KYK1944" s="101"/>
      <c r="KYL1944" s="101"/>
      <c r="KYM1944" s="101"/>
      <c r="KYN1944" s="101"/>
      <c r="KYO1944" s="101"/>
      <c r="KYP1944" s="101"/>
      <c r="KYQ1944" s="101"/>
      <c r="KYR1944" s="101"/>
      <c r="KYS1944" s="101"/>
      <c r="KYT1944" s="101"/>
      <c r="KYU1944" s="101"/>
      <c r="KYV1944" s="101"/>
      <c r="KYW1944" s="101"/>
      <c r="KYX1944" s="101"/>
      <c r="KYY1944" s="101"/>
      <c r="KYZ1944" s="101"/>
      <c r="KZA1944" s="101"/>
      <c r="KZB1944" s="101"/>
      <c r="KZC1944" s="101"/>
      <c r="KZD1944" s="101"/>
      <c r="KZE1944" s="101"/>
      <c r="KZF1944" s="101"/>
      <c r="KZG1944" s="101"/>
      <c r="KZH1944" s="101"/>
      <c r="KZI1944" s="101"/>
      <c r="KZJ1944" s="101"/>
      <c r="KZK1944" s="101"/>
      <c r="KZL1944" s="101"/>
      <c r="KZM1944" s="101"/>
      <c r="KZN1944" s="101"/>
      <c r="KZO1944" s="101"/>
      <c r="KZP1944" s="101"/>
      <c r="KZQ1944" s="101"/>
      <c r="KZR1944" s="101"/>
      <c r="KZS1944" s="101"/>
      <c r="KZT1944" s="101"/>
      <c r="KZU1944" s="101"/>
      <c r="KZV1944" s="101"/>
      <c r="KZW1944" s="101"/>
      <c r="KZX1944" s="101"/>
      <c r="KZY1944" s="101"/>
      <c r="KZZ1944" s="101"/>
      <c r="LAA1944" s="101"/>
      <c r="LAB1944" s="101"/>
      <c r="LAC1944" s="101"/>
      <c r="LAD1944" s="101"/>
      <c r="LAE1944" s="101"/>
      <c r="LAF1944" s="101"/>
      <c r="LAG1944" s="101"/>
      <c r="LAH1944" s="101"/>
      <c r="LAI1944" s="101"/>
      <c r="LAJ1944" s="101"/>
      <c r="LAK1944" s="101"/>
      <c r="LAL1944" s="101"/>
      <c r="LAM1944" s="101"/>
      <c r="LAN1944" s="101"/>
      <c r="LAO1944" s="101"/>
      <c r="LAP1944" s="101"/>
      <c r="LAQ1944" s="101"/>
      <c r="LAR1944" s="101"/>
      <c r="LAS1944" s="101"/>
      <c r="LAT1944" s="101"/>
      <c r="LAU1944" s="101"/>
      <c r="LAV1944" s="101"/>
      <c r="LAW1944" s="101"/>
      <c r="LAX1944" s="101"/>
      <c r="LAY1944" s="101"/>
      <c r="LAZ1944" s="101"/>
      <c r="LBA1944" s="101"/>
      <c r="LBB1944" s="101"/>
      <c r="LBC1944" s="101"/>
      <c r="LBD1944" s="101"/>
      <c r="LBE1944" s="101"/>
      <c r="LBF1944" s="101"/>
      <c r="LBG1944" s="101"/>
      <c r="LBH1944" s="101"/>
      <c r="LBI1944" s="101"/>
      <c r="LBJ1944" s="101"/>
      <c r="LBK1944" s="101"/>
      <c r="LBL1944" s="101"/>
      <c r="LBM1944" s="101"/>
      <c r="LBN1944" s="101"/>
      <c r="LBO1944" s="101"/>
      <c r="LBP1944" s="101"/>
      <c r="LBQ1944" s="101"/>
      <c r="LBR1944" s="101"/>
      <c r="LBS1944" s="101"/>
      <c r="LBT1944" s="101"/>
      <c r="LBU1944" s="101"/>
      <c r="LBV1944" s="101"/>
      <c r="LBW1944" s="101"/>
      <c r="LBX1944" s="101"/>
      <c r="LBY1944" s="101"/>
      <c r="LBZ1944" s="101"/>
      <c r="LCA1944" s="101"/>
      <c r="LCB1944" s="101"/>
      <c r="LCC1944" s="101"/>
      <c r="LCD1944" s="101"/>
      <c r="LCE1944" s="101"/>
      <c r="LCF1944" s="101"/>
      <c r="LCG1944" s="101"/>
      <c r="LCH1944" s="101"/>
      <c r="LCI1944" s="101"/>
      <c r="LCJ1944" s="101"/>
      <c r="LCK1944" s="101"/>
      <c r="LCL1944" s="101"/>
      <c r="LCM1944" s="101"/>
      <c r="LCN1944" s="101"/>
      <c r="LCO1944" s="101"/>
      <c r="LCP1944" s="101"/>
      <c r="LCQ1944" s="101"/>
      <c r="LCR1944" s="101"/>
      <c r="LCS1944" s="101"/>
      <c r="LCT1944" s="101"/>
      <c r="LCU1944" s="101"/>
      <c r="LCV1944" s="101"/>
      <c r="LCW1944" s="101"/>
      <c r="LCX1944" s="101"/>
      <c r="LCY1944" s="101"/>
      <c r="LCZ1944" s="101"/>
      <c r="LDA1944" s="101"/>
      <c r="LDB1944" s="101"/>
      <c r="LDC1944" s="101"/>
      <c r="LDD1944" s="101"/>
      <c r="LDE1944" s="101"/>
      <c r="LDF1944" s="101"/>
      <c r="LDG1944" s="101"/>
      <c r="LDH1944" s="101"/>
      <c r="LDI1944" s="101"/>
      <c r="LDJ1944" s="101"/>
      <c r="LDK1944" s="101"/>
      <c r="LDL1944" s="101"/>
      <c r="LDM1944" s="101"/>
      <c r="LDN1944" s="101"/>
      <c r="LDO1944" s="101"/>
      <c r="LDP1944" s="101"/>
      <c r="LDQ1944" s="101"/>
      <c r="LDR1944" s="101"/>
      <c r="LDS1944" s="101"/>
      <c r="LDT1944" s="101"/>
      <c r="LDU1944" s="101"/>
      <c r="LDV1944" s="101"/>
      <c r="LDW1944" s="101"/>
      <c r="LDX1944" s="101"/>
      <c r="LDY1944" s="101"/>
      <c r="LDZ1944" s="101"/>
      <c r="LEA1944" s="101"/>
      <c r="LEB1944" s="101"/>
      <c r="LEC1944" s="101"/>
      <c r="LED1944" s="101"/>
      <c r="LEE1944" s="101"/>
      <c r="LEF1944" s="101"/>
      <c r="LEG1944" s="101"/>
      <c r="LEH1944" s="101"/>
      <c r="LEI1944" s="101"/>
      <c r="LEJ1944" s="101"/>
      <c r="LEK1944" s="101"/>
      <c r="LEL1944" s="101"/>
      <c r="LEM1944" s="101"/>
      <c r="LEN1944" s="101"/>
      <c r="LEO1944" s="101"/>
      <c r="LEP1944" s="101"/>
      <c r="LEQ1944" s="101"/>
      <c r="LER1944" s="101"/>
      <c r="LES1944" s="101"/>
      <c r="LET1944" s="101"/>
      <c r="LEU1944" s="101"/>
      <c r="LEV1944" s="101"/>
      <c r="LEW1944" s="101"/>
      <c r="LEX1944" s="101"/>
      <c r="LEY1944" s="101"/>
      <c r="LEZ1944" s="101"/>
      <c r="LFA1944" s="101"/>
      <c r="LFB1944" s="101"/>
      <c r="LFC1944" s="101"/>
      <c r="LFD1944" s="101"/>
      <c r="LFE1944" s="101"/>
      <c r="LFF1944" s="101"/>
      <c r="LFG1944" s="101"/>
      <c r="LFH1944" s="101"/>
      <c r="LFI1944" s="101"/>
      <c r="LFJ1944" s="101"/>
      <c r="LFK1944" s="101"/>
      <c r="LFL1944" s="101"/>
      <c r="LFM1944" s="101"/>
      <c r="LFN1944" s="101"/>
      <c r="LFO1944" s="101"/>
      <c r="LFP1944" s="101"/>
      <c r="LFQ1944" s="101"/>
      <c r="LFR1944" s="101"/>
      <c r="LFS1944" s="101"/>
      <c r="LFT1944" s="101"/>
      <c r="LFU1944" s="101"/>
      <c r="LFV1944" s="101"/>
      <c r="LFW1944" s="101"/>
      <c r="LFX1944" s="101"/>
      <c r="LFY1944" s="101"/>
      <c r="LFZ1944" s="101"/>
      <c r="LGA1944" s="101"/>
      <c r="LGB1944" s="101"/>
      <c r="LGC1944" s="101"/>
      <c r="LGD1944" s="101"/>
      <c r="LGE1944" s="101"/>
      <c r="LGF1944" s="101"/>
      <c r="LGG1944" s="101"/>
      <c r="LGH1944" s="101"/>
      <c r="LGI1944" s="101"/>
      <c r="LGJ1944" s="101"/>
      <c r="LGK1944" s="101"/>
      <c r="LGL1944" s="101"/>
      <c r="LGM1944" s="101"/>
      <c r="LGN1944" s="101"/>
      <c r="LGO1944" s="101"/>
      <c r="LGP1944" s="101"/>
      <c r="LGQ1944" s="101"/>
      <c r="LGR1944" s="101"/>
      <c r="LGS1944" s="101"/>
      <c r="LGT1944" s="101"/>
      <c r="LGU1944" s="101"/>
      <c r="LGV1944" s="101"/>
      <c r="LGW1944" s="101"/>
      <c r="LGX1944" s="101"/>
      <c r="LGY1944" s="101"/>
      <c r="LGZ1944" s="101"/>
      <c r="LHA1944" s="101"/>
      <c r="LHB1944" s="101"/>
      <c r="LHC1944" s="101"/>
      <c r="LHD1944" s="101"/>
      <c r="LHE1944" s="101"/>
      <c r="LHF1944" s="101"/>
      <c r="LHG1944" s="101"/>
      <c r="LHH1944" s="101"/>
      <c r="LHI1944" s="101"/>
      <c r="LHJ1944" s="101"/>
      <c r="LHK1944" s="101"/>
      <c r="LHL1944" s="101"/>
      <c r="LHM1944" s="101"/>
      <c r="LHN1944" s="101"/>
      <c r="LHO1944" s="101"/>
      <c r="LHP1944" s="101"/>
      <c r="LHQ1944" s="101"/>
      <c r="LHR1944" s="101"/>
      <c r="LHS1944" s="101"/>
      <c r="LHT1944" s="101"/>
      <c r="LHU1944" s="101"/>
      <c r="LHV1944" s="101"/>
      <c r="LHW1944" s="101"/>
      <c r="LHX1944" s="101"/>
      <c r="LHY1944" s="101"/>
      <c r="LHZ1944" s="101"/>
      <c r="LIA1944" s="101"/>
      <c r="LIB1944" s="101"/>
      <c r="LIC1944" s="101"/>
      <c r="LID1944" s="101"/>
      <c r="LIE1944" s="101"/>
      <c r="LIF1944" s="101"/>
      <c r="LIG1944" s="101"/>
      <c r="LIH1944" s="101"/>
      <c r="LII1944" s="101"/>
      <c r="LIJ1944" s="101"/>
      <c r="LIK1944" s="101"/>
      <c r="LIL1944" s="101"/>
      <c r="LIM1944" s="101"/>
      <c r="LIN1944" s="101"/>
      <c r="LIO1944" s="101"/>
      <c r="LIP1944" s="101"/>
      <c r="LIQ1944" s="101"/>
      <c r="LIR1944" s="101"/>
      <c r="LIS1944" s="101"/>
      <c r="LIT1944" s="101"/>
      <c r="LIU1944" s="101"/>
      <c r="LIV1944" s="101"/>
      <c r="LIW1944" s="101"/>
      <c r="LIX1944" s="101"/>
      <c r="LIY1944" s="101"/>
      <c r="LIZ1944" s="101"/>
      <c r="LJA1944" s="101"/>
      <c r="LJB1944" s="101"/>
      <c r="LJC1944" s="101"/>
      <c r="LJD1944" s="101"/>
      <c r="LJE1944" s="101"/>
      <c r="LJF1944" s="101"/>
      <c r="LJG1944" s="101"/>
      <c r="LJH1944" s="101"/>
      <c r="LJI1944" s="101"/>
      <c r="LJJ1944" s="101"/>
      <c r="LJK1944" s="101"/>
      <c r="LJL1944" s="101"/>
      <c r="LJM1944" s="101"/>
      <c r="LJN1944" s="101"/>
      <c r="LJO1944" s="101"/>
      <c r="LJP1944" s="101"/>
      <c r="LJQ1944" s="101"/>
      <c r="LJR1944" s="101"/>
      <c r="LJS1944" s="101"/>
      <c r="LJT1944" s="101"/>
      <c r="LJU1944" s="101"/>
      <c r="LJV1944" s="101"/>
      <c r="LJW1944" s="101"/>
      <c r="LJX1944" s="101"/>
      <c r="LJY1944" s="101"/>
      <c r="LJZ1944" s="101"/>
      <c r="LKA1944" s="101"/>
      <c r="LKB1944" s="101"/>
      <c r="LKC1944" s="101"/>
      <c r="LKD1944" s="101"/>
      <c r="LKE1944" s="101"/>
      <c r="LKF1944" s="101"/>
      <c r="LKG1944" s="101"/>
      <c r="LKH1944" s="101"/>
      <c r="LKI1944" s="101"/>
      <c r="LKJ1944" s="101"/>
      <c r="LKK1944" s="101"/>
      <c r="LKL1944" s="101"/>
      <c r="LKM1944" s="101"/>
      <c r="LKN1944" s="101"/>
      <c r="LKO1944" s="101"/>
      <c r="LKP1944" s="101"/>
      <c r="LKQ1944" s="101"/>
      <c r="LKR1944" s="101"/>
      <c r="LKS1944" s="101"/>
      <c r="LKT1944" s="101"/>
      <c r="LKU1944" s="101"/>
      <c r="LKV1944" s="101"/>
      <c r="LKW1944" s="101"/>
      <c r="LKX1944" s="101"/>
      <c r="LKY1944" s="101"/>
      <c r="LKZ1944" s="101"/>
      <c r="LLA1944" s="101"/>
      <c r="LLB1944" s="101"/>
      <c r="LLC1944" s="101"/>
      <c r="LLD1944" s="101"/>
      <c r="LLE1944" s="101"/>
      <c r="LLF1944" s="101"/>
      <c r="LLG1944" s="101"/>
      <c r="LLH1944" s="101"/>
      <c r="LLI1944" s="101"/>
      <c r="LLJ1944" s="101"/>
      <c r="LLK1944" s="101"/>
      <c r="LLL1944" s="101"/>
      <c r="LLM1944" s="101"/>
      <c r="LLN1944" s="101"/>
      <c r="LLO1944" s="101"/>
      <c r="LLP1944" s="101"/>
      <c r="LLQ1944" s="101"/>
      <c r="LLR1944" s="101"/>
      <c r="LLS1944" s="101"/>
      <c r="LLT1944" s="101"/>
      <c r="LLU1944" s="101"/>
      <c r="LLV1944" s="101"/>
      <c r="LLW1944" s="101"/>
      <c r="LLX1944" s="101"/>
      <c r="LLY1944" s="101"/>
      <c r="LLZ1944" s="101"/>
      <c r="LMA1944" s="101"/>
      <c r="LMB1944" s="101"/>
      <c r="LMC1944" s="101"/>
      <c r="LMD1944" s="101"/>
      <c r="LME1944" s="101"/>
      <c r="LMF1944" s="101"/>
      <c r="LMG1944" s="101"/>
      <c r="LMH1944" s="101"/>
      <c r="LMI1944" s="101"/>
      <c r="LMJ1944" s="101"/>
      <c r="LMK1944" s="101"/>
      <c r="LML1944" s="101"/>
      <c r="LMM1944" s="101"/>
      <c r="LMN1944" s="101"/>
      <c r="LMO1944" s="101"/>
      <c r="LMP1944" s="101"/>
      <c r="LMQ1944" s="101"/>
      <c r="LMR1944" s="101"/>
      <c r="LMS1944" s="101"/>
      <c r="LMT1944" s="101"/>
      <c r="LMU1944" s="101"/>
      <c r="LMV1944" s="101"/>
      <c r="LMW1944" s="101"/>
      <c r="LMX1944" s="101"/>
      <c r="LMY1944" s="101"/>
      <c r="LMZ1944" s="101"/>
      <c r="LNA1944" s="101"/>
      <c r="LNB1944" s="101"/>
      <c r="LNC1944" s="101"/>
      <c r="LND1944" s="101"/>
      <c r="LNE1944" s="101"/>
      <c r="LNF1944" s="101"/>
      <c r="LNG1944" s="101"/>
      <c r="LNH1944" s="101"/>
      <c r="LNI1944" s="101"/>
      <c r="LNJ1944" s="101"/>
      <c r="LNK1944" s="101"/>
      <c r="LNL1944" s="101"/>
      <c r="LNM1944" s="101"/>
      <c r="LNN1944" s="101"/>
      <c r="LNO1944" s="101"/>
      <c r="LNP1944" s="101"/>
      <c r="LNQ1944" s="101"/>
      <c r="LNR1944" s="101"/>
      <c r="LNS1944" s="101"/>
      <c r="LNT1944" s="101"/>
      <c r="LNU1944" s="101"/>
      <c r="LNV1944" s="101"/>
      <c r="LNW1944" s="101"/>
      <c r="LNX1944" s="101"/>
      <c r="LNY1944" s="101"/>
      <c r="LNZ1944" s="101"/>
      <c r="LOA1944" s="101"/>
      <c r="LOB1944" s="101"/>
      <c r="LOC1944" s="101"/>
      <c r="LOD1944" s="101"/>
      <c r="LOE1944" s="101"/>
      <c r="LOF1944" s="101"/>
      <c r="LOG1944" s="101"/>
      <c r="LOH1944" s="101"/>
      <c r="LOI1944" s="101"/>
      <c r="LOJ1944" s="101"/>
      <c r="LOK1944" s="101"/>
      <c r="LOL1944" s="101"/>
      <c r="LOM1944" s="101"/>
      <c r="LON1944" s="101"/>
      <c r="LOO1944" s="101"/>
      <c r="LOP1944" s="101"/>
      <c r="LOQ1944" s="101"/>
      <c r="LOR1944" s="101"/>
      <c r="LOS1944" s="101"/>
      <c r="LOT1944" s="101"/>
      <c r="LOU1944" s="101"/>
      <c r="LOV1944" s="101"/>
      <c r="LOW1944" s="101"/>
      <c r="LOX1944" s="101"/>
      <c r="LOY1944" s="101"/>
      <c r="LOZ1944" s="101"/>
      <c r="LPA1944" s="101"/>
      <c r="LPB1944" s="101"/>
      <c r="LPC1944" s="101"/>
      <c r="LPD1944" s="101"/>
      <c r="LPE1944" s="101"/>
      <c r="LPF1944" s="101"/>
      <c r="LPG1944" s="101"/>
      <c r="LPH1944" s="101"/>
      <c r="LPI1944" s="101"/>
      <c r="LPJ1944" s="101"/>
      <c r="LPK1944" s="101"/>
      <c r="LPL1944" s="101"/>
      <c r="LPM1944" s="101"/>
      <c r="LPN1944" s="101"/>
      <c r="LPO1944" s="101"/>
      <c r="LPP1944" s="101"/>
      <c r="LPQ1944" s="101"/>
      <c r="LPR1944" s="101"/>
      <c r="LPS1944" s="101"/>
      <c r="LPT1944" s="101"/>
      <c r="LPU1944" s="101"/>
      <c r="LPV1944" s="101"/>
      <c r="LPW1944" s="101"/>
      <c r="LPX1944" s="101"/>
      <c r="LPY1944" s="101"/>
      <c r="LPZ1944" s="101"/>
      <c r="LQA1944" s="101"/>
      <c r="LQB1944" s="101"/>
      <c r="LQC1944" s="101"/>
      <c r="LQD1944" s="101"/>
      <c r="LQE1944" s="101"/>
      <c r="LQF1944" s="101"/>
      <c r="LQG1944" s="101"/>
      <c r="LQH1944" s="101"/>
      <c r="LQI1944" s="101"/>
      <c r="LQJ1944" s="101"/>
      <c r="LQK1944" s="101"/>
      <c r="LQL1944" s="101"/>
      <c r="LQM1944" s="101"/>
      <c r="LQN1944" s="101"/>
      <c r="LQO1944" s="101"/>
      <c r="LQP1944" s="101"/>
      <c r="LQQ1944" s="101"/>
      <c r="LQR1944" s="101"/>
      <c r="LQS1944" s="101"/>
      <c r="LQT1944" s="101"/>
      <c r="LQU1944" s="101"/>
      <c r="LQV1944" s="101"/>
      <c r="LQW1944" s="101"/>
      <c r="LQX1944" s="101"/>
      <c r="LQY1944" s="101"/>
      <c r="LQZ1944" s="101"/>
      <c r="LRA1944" s="101"/>
      <c r="LRB1944" s="101"/>
      <c r="LRC1944" s="101"/>
      <c r="LRD1944" s="101"/>
      <c r="LRE1944" s="101"/>
      <c r="LRF1944" s="101"/>
      <c r="LRG1944" s="101"/>
      <c r="LRH1944" s="101"/>
      <c r="LRI1944" s="101"/>
      <c r="LRJ1944" s="101"/>
      <c r="LRK1944" s="101"/>
      <c r="LRL1944" s="101"/>
      <c r="LRM1944" s="101"/>
      <c r="LRN1944" s="101"/>
      <c r="LRO1944" s="101"/>
      <c r="LRP1944" s="101"/>
      <c r="LRQ1944" s="101"/>
      <c r="LRR1944" s="101"/>
      <c r="LRS1944" s="101"/>
      <c r="LRT1944" s="101"/>
      <c r="LRU1944" s="101"/>
      <c r="LRV1944" s="101"/>
      <c r="LRW1944" s="101"/>
      <c r="LRX1944" s="101"/>
      <c r="LRY1944" s="101"/>
      <c r="LRZ1944" s="101"/>
      <c r="LSA1944" s="101"/>
      <c r="LSB1944" s="101"/>
      <c r="LSC1944" s="101"/>
      <c r="LSD1944" s="101"/>
      <c r="LSE1944" s="101"/>
      <c r="LSF1944" s="101"/>
      <c r="LSG1944" s="101"/>
      <c r="LSH1944" s="101"/>
      <c r="LSI1944" s="101"/>
      <c r="LSJ1944" s="101"/>
      <c r="LSK1944" s="101"/>
      <c r="LSL1944" s="101"/>
      <c r="LSM1944" s="101"/>
      <c r="LSN1944" s="101"/>
      <c r="LSO1944" s="101"/>
      <c r="LSP1944" s="101"/>
      <c r="LSQ1944" s="101"/>
      <c r="LSR1944" s="101"/>
      <c r="LSS1944" s="101"/>
      <c r="LST1944" s="101"/>
      <c r="LSU1944" s="101"/>
      <c r="LSV1944" s="101"/>
      <c r="LSW1944" s="101"/>
      <c r="LSX1944" s="101"/>
      <c r="LSY1944" s="101"/>
      <c r="LSZ1944" s="101"/>
      <c r="LTA1944" s="101"/>
      <c r="LTB1944" s="101"/>
      <c r="LTC1944" s="101"/>
      <c r="LTD1944" s="101"/>
      <c r="LTE1944" s="101"/>
      <c r="LTF1944" s="101"/>
      <c r="LTG1944" s="101"/>
      <c r="LTH1944" s="101"/>
      <c r="LTI1944" s="101"/>
      <c r="LTJ1944" s="101"/>
      <c r="LTK1944" s="101"/>
      <c r="LTL1944" s="101"/>
      <c r="LTM1944" s="101"/>
      <c r="LTN1944" s="101"/>
      <c r="LTO1944" s="101"/>
      <c r="LTP1944" s="101"/>
      <c r="LTQ1944" s="101"/>
      <c r="LTR1944" s="101"/>
      <c r="LTS1944" s="101"/>
      <c r="LTT1944" s="101"/>
      <c r="LTU1944" s="101"/>
      <c r="LTV1944" s="101"/>
      <c r="LTW1944" s="101"/>
      <c r="LTX1944" s="101"/>
      <c r="LTY1944" s="101"/>
      <c r="LTZ1944" s="101"/>
      <c r="LUA1944" s="101"/>
      <c r="LUB1944" s="101"/>
      <c r="LUC1944" s="101"/>
      <c r="LUD1944" s="101"/>
      <c r="LUE1944" s="101"/>
      <c r="LUF1944" s="101"/>
      <c r="LUG1944" s="101"/>
      <c r="LUH1944" s="101"/>
      <c r="LUI1944" s="101"/>
      <c r="LUJ1944" s="101"/>
      <c r="LUK1944" s="101"/>
      <c r="LUL1944" s="101"/>
      <c r="LUM1944" s="101"/>
      <c r="LUN1944" s="101"/>
      <c r="LUO1944" s="101"/>
      <c r="LUP1944" s="101"/>
      <c r="LUQ1944" s="101"/>
      <c r="LUR1944" s="101"/>
      <c r="LUS1944" s="101"/>
      <c r="LUT1944" s="101"/>
      <c r="LUU1944" s="101"/>
      <c r="LUV1944" s="101"/>
      <c r="LUW1944" s="101"/>
      <c r="LUX1944" s="101"/>
      <c r="LUY1944" s="101"/>
      <c r="LUZ1944" s="101"/>
      <c r="LVA1944" s="101"/>
      <c r="LVB1944" s="101"/>
      <c r="LVC1944" s="101"/>
      <c r="LVD1944" s="101"/>
      <c r="LVE1944" s="101"/>
      <c r="LVF1944" s="101"/>
      <c r="LVG1944" s="101"/>
      <c r="LVH1944" s="101"/>
      <c r="LVI1944" s="101"/>
      <c r="LVJ1944" s="101"/>
      <c r="LVK1944" s="101"/>
      <c r="LVL1944" s="101"/>
      <c r="LVM1944" s="101"/>
      <c r="LVN1944" s="101"/>
      <c r="LVO1944" s="101"/>
      <c r="LVP1944" s="101"/>
      <c r="LVQ1944" s="101"/>
      <c r="LVR1944" s="101"/>
      <c r="LVS1944" s="101"/>
      <c r="LVT1944" s="101"/>
      <c r="LVU1944" s="101"/>
      <c r="LVV1944" s="101"/>
      <c r="LVW1944" s="101"/>
      <c r="LVX1944" s="101"/>
      <c r="LVY1944" s="101"/>
      <c r="LVZ1944" s="101"/>
      <c r="LWA1944" s="101"/>
      <c r="LWB1944" s="101"/>
      <c r="LWC1944" s="101"/>
      <c r="LWD1944" s="101"/>
      <c r="LWE1944" s="101"/>
      <c r="LWF1944" s="101"/>
      <c r="LWG1944" s="101"/>
      <c r="LWH1944" s="101"/>
      <c r="LWI1944" s="101"/>
      <c r="LWJ1944" s="101"/>
      <c r="LWK1944" s="101"/>
      <c r="LWL1944" s="101"/>
      <c r="LWM1944" s="101"/>
      <c r="LWN1944" s="101"/>
      <c r="LWO1944" s="101"/>
      <c r="LWP1944" s="101"/>
      <c r="LWQ1944" s="101"/>
      <c r="LWR1944" s="101"/>
      <c r="LWS1944" s="101"/>
      <c r="LWT1944" s="101"/>
      <c r="LWU1944" s="101"/>
      <c r="LWV1944" s="101"/>
      <c r="LWW1944" s="101"/>
      <c r="LWX1944" s="101"/>
      <c r="LWY1944" s="101"/>
      <c r="LWZ1944" s="101"/>
      <c r="LXA1944" s="101"/>
      <c r="LXB1944" s="101"/>
      <c r="LXC1944" s="101"/>
      <c r="LXD1944" s="101"/>
      <c r="LXE1944" s="101"/>
      <c r="LXF1944" s="101"/>
      <c r="LXG1944" s="101"/>
      <c r="LXH1944" s="101"/>
      <c r="LXI1944" s="101"/>
      <c r="LXJ1944" s="101"/>
      <c r="LXK1944" s="101"/>
      <c r="LXL1944" s="101"/>
      <c r="LXM1944" s="101"/>
      <c r="LXN1944" s="101"/>
      <c r="LXO1944" s="101"/>
      <c r="LXP1944" s="101"/>
      <c r="LXQ1944" s="101"/>
      <c r="LXR1944" s="101"/>
      <c r="LXS1944" s="101"/>
      <c r="LXT1944" s="101"/>
      <c r="LXU1944" s="101"/>
      <c r="LXV1944" s="101"/>
      <c r="LXW1944" s="101"/>
      <c r="LXX1944" s="101"/>
      <c r="LXY1944" s="101"/>
      <c r="LXZ1944" s="101"/>
      <c r="LYA1944" s="101"/>
      <c r="LYB1944" s="101"/>
      <c r="LYC1944" s="101"/>
      <c r="LYD1944" s="101"/>
      <c r="LYE1944" s="101"/>
      <c r="LYF1944" s="101"/>
      <c r="LYG1944" s="101"/>
      <c r="LYH1944" s="101"/>
      <c r="LYI1944" s="101"/>
      <c r="LYJ1944" s="101"/>
      <c r="LYK1944" s="101"/>
      <c r="LYL1944" s="101"/>
      <c r="LYM1944" s="101"/>
      <c r="LYN1944" s="101"/>
      <c r="LYO1944" s="101"/>
      <c r="LYP1944" s="101"/>
      <c r="LYQ1944" s="101"/>
      <c r="LYR1944" s="101"/>
      <c r="LYS1944" s="101"/>
      <c r="LYT1944" s="101"/>
      <c r="LYU1944" s="101"/>
      <c r="LYV1944" s="101"/>
      <c r="LYW1944" s="101"/>
      <c r="LYX1944" s="101"/>
      <c r="LYY1944" s="101"/>
      <c r="LYZ1944" s="101"/>
      <c r="LZA1944" s="101"/>
      <c r="LZB1944" s="101"/>
      <c r="LZC1944" s="101"/>
      <c r="LZD1944" s="101"/>
      <c r="LZE1944" s="101"/>
      <c r="LZF1944" s="101"/>
      <c r="LZG1944" s="101"/>
      <c r="LZH1944" s="101"/>
      <c r="LZI1944" s="101"/>
      <c r="LZJ1944" s="101"/>
      <c r="LZK1944" s="101"/>
      <c r="LZL1944" s="101"/>
      <c r="LZM1944" s="101"/>
      <c r="LZN1944" s="101"/>
      <c r="LZO1944" s="101"/>
      <c r="LZP1944" s="101"/>
      <c r="LZQ1944" s="101"/>
      <c r="LZR1944" s="101"/>
      <c r="LZS1944" s="101"/>
      <c r="LZT1944" s="101"/>
      <c r="LZU1944" s="101"/>
      <c r="LZV1944" s="101"/>
      <c r="LZW1944" s="101"/>
      <c r="LZX1944" s="101"/>
      <c r="LZY1944" s="101"/>
      <c r="LZZ1944" s="101"/>
      <c r="MAA1944" s="101"/>
      <c r="MAB1944" s="101"/>
      <c r="MAC1944" s="101"/>
      <c r="MAD1944" s="101"/>
      <c r="MAE1944" s="101"/>
      <c r="MAF1944" s="101"/>
      <c r="MAG1944" s="101"/>
      <c r="MAH1944" s="101"/>
      <c r="MAI1944" s="101"/>
      <c r="MAJ1944" s="101"/>
      <c r="MAK1944" s="101"/>
      <c r="MAL1944" s="101"/>
      <c r="MAM1944" s="101"/>
      <c r="MAN1944" s="101"/>
      <c r="MAO1944" s="101"/>
      <c r="MAP1944" s="101"/>
      <c r="MAQ1944" s="101"/>
      <c r="MAR1944" s="101"/>
      <c r="MAS1944" s="101"/>
      <c r="MAT1944" s="101"/>
      <c r="MAU1944" s="101"/>
      <c r="MAV1944" s="101"/>
      <c r="MAW1944" s="101"/>
      <c r="MAX1944" s="101"/>
      <c r="MAY1944" s="101"/>
      <c r="MAZ1944" s="101"/>
      <c r="MBA1944" s="101"/>
      <c r="MBB1944" s="101"/>
      <c r="MBC1944" s="101"/>
      <c r="MBD1944" s="101"/>
      <c r="MBE1944" s="101"/>
      <c r="MBF1944" s="101"/>
      <c r="MBG1944" s="101"/>
      <c r="MBH1944" s="101"/>
      <c r="MBI1944" s="101"/>
      <c r="MBJ1944" s="101"/>
      <c r="MBK1944" s="101"/>
      <c r="MBL1944" s="101"/>
      <c r="MBM1944" s="101"/>
      <c r="MBN1944" s="101"/>
      <c r="MBO1944" s="101"/>
      <c r="MBP1944" s="101"/>
      <c r="MBQ1944" s="101"/>
      <c r="MBR1944" s="101"/>
      <c r="MBS1944" s="101"/>
      <c r="MBT1944" s="101"/>
      <c r="MBU1944" s="101"/>
      <c r="MBV1944" s="101"/>
      <c r="MBW1944" s="101"/>
      <c r="MBX1944" s="101"/>
      <c r="MBY1944" s="101"/>
      <c r="MBZ1944" s="101"/>
      <c r="MCA1944" s="101"/>
      <c r="MCB1944" s="101"/>
      <c r="MCC1944" s="101"/>
      <c r="MCD1944" s="101"/>
      <c r="MCE1944" s="101"/>
      <c r="MCF1944" s="101"/>
      <c r="MCG1944" s="101"/>
      <c r="MCH1944" s="101"/>
      <c r="MCI1944" s="101"/>
      <c r="MCJ1944" s="101"/>
      <c r="MCK1944" s="101"/>
      <c r="MCL1944" s="101"/>
      <c r="MCM1944" s="101"/>
      <c r="MCN1944" s="101"/>
      <c r="MCO1944" s="101"/>
      <c r="MCP1944" s="101"/>
      <c r="MCQ1944" s="101"/>
      <c r="MCR1944" s="101"/>
      <c r="MCS1944" s="101"/>
      <c r="MCT1944" s="101"/>
      <c r="MCU1944" s="101"/>
      <c r="MCV1944" s="101"/>
      <c r="MCW1944" s="101"/>
      <c r="MCX1944" s="101"/>
      <c r="MCY1944" s="101"/>
      <c r="MCZ1944" s="101"/>
      <c r="MDA1944" s="101"/>
      <c r="MDB1944" s="101"/>
      <c r="MDC1944" s="101"/>
      <c r="MDD1944" s="101"/>
      <c r="MDE1944" s="101"/>
      <c r="MDF1944" s="101"/>
      <c r="MDG1944" s="101"/>
      <c r="MDH1944" s="101"/>
      <c r="MDI1944" s="101"/>
      <c r="MDJ1944" s="101"/>
      <c r="MDK1944" s="101"/>
      <c r="MDL1944" s="101"/>
      <c r="MDM1944" s="101"/>
      <c r="MDN1944" s="101"/>
      <c r="MDO1944" s="101"/>
      <c r="MDP1944" s="101"/>
      <c r="MDQ1944" s="101"/>
      <c r="MDR1944" s="101"/>
      <c r="MDS1944" s="101"/>
      <c r="MDT1944" s="101"/>
      <c r="MDU1944" s="101"/>
      <c r="MDV1944" s="101"/>
      <c r="MDW1944" s="101"/>
      <c r="MDX1944" s="101"/>
      <c r="MDY1944" s="101"/>
      <c r="MDZ1944" s="101"/>
      <c r="MEA1944" s="101"/>
      <c r="MEB1944" s="101"/>
      <c r="MEC1944" s="101"/>
      <c r="MED1944" s="101"/>
      <c r="MEE1944" s="101"/>
      <c r="MEF1944" s="101"/>
      <c r="MEG1944" s="101"/>
      <c r="MEH1944" s="101"/>
      <c r="MEI1944" s="101"/>
      <c r="MEJ1944" s="101"/>
      <c r="MEK1944" s="101"/>
      <c r="MEL1944" s="101"/>
      <c r="MEM1944" s="101"/>
      <c r="MEN1944" s="101"/>
      <c r="MEO1944" s="101"/>
      <c r="MEP1944" s="101"/>
      <c r="MEQ1944" s="101"/>
      <c r="MER1944" s="101"/>
      <c r="MES1944" s="101"/>
      <c r="MET1944" s="101"/>
      <c r="MEU1944" s="101"/>
      <c r="MEV1944" s="101"/>
      <c r="MEW1944" s="101"/>
      <c r="MEX1944" s="101"/>
      <c r="MEY1944" s="101"/>
      <c r="MEZ1944" s="101"/>
      <c r="MFA1944" s="101"/>
      <c r="MFB1944" s="101"/>
      <c r="MFC1944" s="101"/>
      <c r="MFD1944" s="101"/>
      <c r="MFE1944" s="101"/>
      <c r="MFF1944" s="101"/>
      <c r="MFG1944" s="101"/>
      <c r="MFH1944" s="101"/>
      <c r="MFI1944" s="101"/>
      <c r="MFJ1944" s="101"/>
      <c r="MFK1944" s="101"/>
      <c r="MFL1944" s="101"/>
      <c r="MFM1944" s="101"/>
      <c r="MFN1944" s="101"/>
      <c r="MFO1944" s="101"/>
      <c r="MFP1944" s="101"/>
      <c r="MFQ1944" s="101"/>
      <c r="MFR1944" s="101"/>
      <c r="MFS1944" s="101"/>
      <c r="MFT1944" s="101"/>
      <c r="MFU1944" s="101"/>
      <c r="MFV1944" s="101"/>
      <c r="MFW1944" s="101"/>
      <c r="MFX1944" s="101"/>
      <c r="MFY1944" s="101"/>
      <c r="MFZ1944" s="101"/>
      <c r="MGA1944" s="101"/>
      <c r="MGB1944" s="101"/>
      <c r="MGC1944" s="101"/>
      <c r="MGD1944" s="101"/>
      <c r="MGE1944" s="101"/>
      <c r="MGF1944" s="101"/>
      <c r="MGG1944" s="101"/>
      <c r="MGH1944" s="101"/>
      <c r="MGI1944" s="101"/>
      <c r="MGJ1944" s="101"/>
      <c r="MGK1944" s="101"/>
      <c r="MGL1944" s="101"/>
      <c r="MGM1944" s="101"/>
      <c r="MGN1944" s="101"/>
      <c r="MGO1944" s="101"/>
      <c r="MGP1944" s="101"/>
      <c r="MGQ1944" s="101"/>
      <c r="MGR1944" s="101"/>
      <c r="MGS1944" s="101"/>
      <c r="MGT1944" s="101"/>
      <c r="MGU1944" s="101"/>
      <c r="MGV1944" s="101"/>
      <c r="MGW1944" s="101"/>
      <c r="MGX1944" s="101"/>
      <c r="MGY1944" s="101"/>
      <c r="MGZ1944" s="101"/>
      <c r="MHA1944" s="101"/>
      <c r="MHB1944" s="101"/>
      <c r="MHC1944" s="101"/>
      <c r="MHD1944" s="101"/>
      <c r="MHE1944" s="101"/>
      <c r="MHF1944" s="101"/>
      <c r="MHG1944" s="101"/>
      <c r="MHH1944" s="101"/>
      <c r="MHI1944" s="101"/>
      <c r="MHJ1944" s="101"/>
      <c r="MHK1944" s="101"/>
      <c r="MHL1944" s="101"/>
      <c r="MHM1944" s="101"/>
      <c r="MHN1944" s="101"/>
      <c r="MHO1944" s="101"/>
      <c r="MHP1944" s="101"/>
      <c r="MHQ1944" s="101"/>
      <c r="MHR1944" s="101"/>
      <c r="MHS1944" s="101"/>
      <c r="MHT1944" s="101"/>
      <c r="MHU1944" s="101"/>
      <c r="MHV1944" s="101"/>
      <c r="MHW1944" s="101"/>
      <c r="MHX1944" s="101"/>
      <c r="MHY1944" s="101"/>
      <c r="MHZ1944" s="101"/>
      <c r="MIA1944" s="101"/>
      <c r="MIB1944" s="101"/>
      <c r="MIC1944" s="101"/>
      <c r="MID1944" s="101"/>
      <c r="MIE1944" s="101"/>
      <c r="MIF1944" s="101"/>
      <c r="MIG1944" s="101"/>
      <c r="MIH1944" s="101"/>
      <c r="MII1944" s="101"/>
      <c r="MIJ1944" s="101"/>
      <c r="MIK1944" s="101"/>
      <c r="MIL1944" s="101"/>
      <c r="MIM1944" s="101"/>
      <c r="MIN1944" s="101"/>
      <c r="MIO1944" s="101"/>
      <c r="MIP1944" s="101"/>
      <c r="MIQ1944" s="101"/>
      <c r="MIR1944" s="101"/>
      <c r="MIS1944" s="101"/>
      <c r="MIT1944" s="101"/>
      <c r="MIU1944" s="101"/>
      <c r="MIV1944" s="101"/>
      <c r="MIW1944" s="101"/>
      <c r="MIX1944" s="101"/>
      <c r="MIY1944" s="101"/>
      <c r="MIZ1944" s="101"/>
      <c r="MJA1944" s="101"/>
      <c r="MJB1944" s="101"/>
      <c r="MJC1944" s="101"/>
      <c r="MJD1944" s="101"/>
      <c r="MJE1944" s="101"/>
      <c r="MJF1944" s="101"/>
      <c r="MJG1944" s="101"/>
      <c r="MJH1944" s="101"/>
      <c r="MJI1944" s="101"/>
      <c r="MJJ1944" s="101"/>
      <c r="MJK1944" s="101"/>
      <c r="MJL1944" s="101"/>
      <c r="MJM1944" s="101"/>
      <c r="MJN1944" s="101"/>
      <c r="MJO1944" s="101"/>
      <c r="MJP1944" s="101"/>
      <c r="MJQ1944" s="101"/>
      <c r="MJR1944" s="101"/>
      <c r="MJS1944" s="101"/>
      <c r="MJT1944" s="101"/>
      <c r="MJU1944" s="101"/>
      <c r="MJV1944" s="101"/>
      <c r="MJW1944" s="101"/>
      <c r="MJX1944" s="101"/>
      <c r="MJY1944" s="101"/>
      <c r="MJZ1944" s="101"/>
      <c r="MKA1944" s="101"/>
      <c r="MKB1944" s="101"/>
      <c r="MKC1944" s="101"/>
      <c r="MKD1944" s="101"/>
      <c r="MKE1944" s="101"/>
      <c r="MKF1944" s="101"/>
      <c r="MKG1944" s="101"/>
      <c r="MKH1944" s="101"/>
      <c r="MKI1944" s="101"/>
      <c r="MKJ1944" s="101"/>
      <c r="MKK1944" s="101"/>
      <c r="MKL1944" s="101"/>
      <c r="MKM1944" s="101"/>
      <c r="MKN1944" s="101"/>
      <c r="MKO1944" s="101"/>
      <c r="MKP1944" s="101"/>
      <c r="MKQ1944" s="101"/>
      <c r="MKR1944" s="101"/>
      <c r="MKS1944" s="101"/>
      <c r="MKT1944" s="101"/>
      <c r="MKU1944" s="101"/>
      <c r="MKV1944" s="101"/>
      <c r="MKW1944" s="101"/>
      <c r="MKX1944" s="101"/>
      <c r="MKY1944" s="101"/>
      <c r="MKZ1944" s="101"/>
      <c r="MLA1944" s="101"/>
      <c r="MLB1944" s="101"/>
      <c r="MLC1944" s="101"/>
      <c r="MLD1944" s="101"/>
      <c r="MLE1944" s="101"/>
      <c r="MLF1944" s="101"/>
      <c r="MLG1944" s="101"/>
      <c r="MLH1944" s="101"/>
      <c r="MLI1944" s="101"/>
      <c r="MLJ1944" s="101"/>
      <c r="MLK1944" s="101"/>
      <c r="MLL1944" s="101"/>
      <c r="MLM1944" s="101"/>
      <c r="MLN1944" s="101"/>
      <c r="MLO1944" s="101"/>
      <c r="MLP1944" s="101"/>
      <c r="MLQ1944" s="101"/>
      <c r="MLR1944" s="101"/>
      <c r="MLS1944" s="101"/>
      <c r="MLT1944" s="101"/>
      <c r="MLU1944" s="101"/>
      <c r="MLV1944" s="101"/>
      <c r="MLW1944" s="101"/>
      <c r="MLX1944" s="101"/>
      <c r="MLY1944" s="101"/>
      <c r="MLZ1944" s="101"/>
      <c r="MMA1944" s="101"/>
      <c r="MMB1944" s="101"/>
      <c r="MMC1944" s="101"/>
      <c r="MMD1944" s="101"/>
      <c r="MME1944" s="101"/>
      <c r="MMF1944" s="101"/>
      <c r="MMG1944" s="101"/>
      <c r="MMH1944" s="101"/>
      <c r="MMI1944" s="101"/>
      <c r="MMJ1944" s="101"/>
      <c r="MMK1944" s="101"/>
      <c r="MML1944" s="101"/>
      <c r="MMM1944" s="101"/>
      <c r="MMN1944" s="101"/>
      <c r="MMO1944" s="101"/>
      <c r="MMP1944" s="101"/>
      <c r="MMQ1944" s="101"/>
      <c r="MMR1944" s="101"/>
      <c r="MMS1944" s="101"/>
      <c r="MMT1944" s="101"/>
      <c r="MMU1944" s="101"/>
      <c r="MMV1944" s="101"/>
      <c r="MMW1944" s="101"/>
      <c r="MMX1944" s="101"/>
      <c r="MMY1944" s="101"/>
      <c r="MMZ1944" s="101"/>
      <c r="MNA1944" s="101"/>
      <c r="MNB1944" s="101"/>
      <c r="MNC1944" s="101"/>
      <c r="MND1944" s="101"/>
      <c r="MNE1944" s="101"/>
      <c r="MNF1944" s="101"/>
      <c r="MNG1944" s="101"/>
      <c r="MNH1944" s="101"/>
      <c r="MNI1944" s="101"/>
      <c r="MNJ1944" s="101"/>
      <c r="MNK1944" s="101"/>
      <c r="MNL1944" s="101"/>
      <c r="MNM1944" s="101"/>
      <c r="MNN1944" s="101"/>
      <c r="MNO1944" s="101"/>
      <c r="MNP1944" s="101"/>
      <c r="MNQ1944" s="101"/>
      <c r="MNR1944" s="101"/>
      <c r="MNS1944" s="101"/>
      <c r="MNT1944" s="101"/>
      <c r="MNU1944" s="101"/>
      <c r="MNV1944" s="101"/>
      <c r="MNW1944" s="101"/>
      <c r="MNX1944" s="101"/>
      <c r="MNY1944" s="101"/>
      <c r="MNZ1944" s="101"/>
      <c r="MOA1944" s="101"/>
      <c r="MOB1944" s="101"/>
      <c r="MOC1944" s="101"/>
      <c r="MOD1944" s="101"/>
      <c r="MOE1944" s="101"/>
      <c r="MOF1944" s="101"/>
      <c r="MOG1944" s="101"/>
      <c r="MOH1944" s="101"/>
      <c r="MOI1944" s="101"/>
      <c r="MOJ1944" s="101"/>
      <c r="MOK1944" s="101"/>
      <c r="MOL1944" s="101"/>
      <c r="MOM1944" s="101"/>
      <c r="MON1944" s="101"/>
      <c r="MOO1944" s="101"/>
      <c r="MOP1944" s="101"/>
      <c r="MOQ1944" s="101"/>
      <c r="MOR1944" s="101"/>
      <c r="MOS1944" s="101"/>
      <c r="MOT1944" s="101"/>
      <c r="MOU1944" s="101"/>
      <c r="MOV1944" s="101"/>
      <c r="MOW1944" s="101"/>
      <c r="MOX1944" s="101"/>
      <c r="MOY1944" s="101"/>
      <c r="MOZ1944" s="101"/>
      <c r="MPA1944" s="101"/>
      <c r="MPB1944" s="101"/>
      <c r="MPC1944" s="101"/>
      <c r="MPD1944" s="101"/>
      <c r="MPE1944" s="101"/>
      <c r="MPF1944" s="101"/>
      <c r="MPG1944" s="101"/>
      <c r="MPH1944" s="101"/>
      <c r="MPI1944" s="101"/>
      <c r="MPJ1944" s="101"/>
      <c r="MPK1944" s="101"/>
      <c r="MPL1944" s="101"/>
      <c r="MPM1944" s="101"/>
      <c r="MPN1944" s="101"/>
      <c r="MPO1944" s="101"/>
      <c r="MPP1944" s="101"/>
      <c r="MPQ1944" s="101"/>
      <c r="MPR1944" s="101"/>
      <c r="MPS1944" s="101"/>
      <c r="MPT1944" s="101"/>
      <c r="MPU1944" s="101"/>
      <c r="MPV1944" s="101"/>
      <c r="MPW1944" s="101"/>
      <c r="MPX1944" s="101"/>
      <c r="MPY1944" s="101"/>
      <c r="MPZ1944" s="101"/>
      <c r="MQA1944" s="101"/>
      <c r="MQB1944" s="101"/>
      <c r="MQC1944" s="101"/>
      <c r="MQD1944" s="101"/>
      <c r="MQE1944" s="101"/>
      <c r="MQF1944" s="101"/>
      <c r="MQG1944" s="101"/>
      <c r="MQH1944" s="101"/>
      <c r="MQI1944" s="101"/>
      <c r="MQJ1944" s="101"/>
      <c r="MQK1944" s="101"/>
      <c r="MQL1944" s="101"/>
      <c r="MQM1944" s="101"/>
      <c r="MQN1944" s="101"/>
      <c r="MQO1944" s="101"/>
      <c r="MQP1944" s="101"/>
      <c r="MQQ1944" s="101"/>
      <c r="MQR1944" s="101"/>
      <c r="MQS1944" s="101"/>
      <c r="MQT1944" s="101"/>
      <c r="MQU1944" s="101"/>
      <c r="MQV1944" s="101"/>
      <c r="MQW1944" s="101"/>
      <c r="MQX1944" s="101"/>
      <c r="MQY1944" s="101"/>
      <c r="MQZ1944" s="101"/>
      <c r="MRA1944" s="101"/>
      <c r="MRB1944" s="101"/>
      <c r="MRC1944" s="101"/>
      <c r="MRD1944" s="101"/>
      <c r="MRE1944" s="101"/>
      <c r="MRF1944" s="101"/>
      <c r="MRG1944" s="101"/>
      <c r="MRH1944" s="101"/>
      <c r="MRI1944" s="101"/>
      <c r="MRJ1944" s="101"/>
      <c r="MRK1944" s="101"/>
      <c r="MRL1944" s="101"/>
      <c r="MRM1944" s="101"/>
      <c r="MRN1944" s="101"/>
      <c r="MRO1944" s="101"/>
      <c r="MRP1944" s="101"/>
      <c r="MRQ1944" s="101"/>
      <c r="MRR1944" s="101"/>
      <c r="MRS1944" s="101"/>
      <c r="MRT1944" s="101"/>
      <c r="MRU1944" s="101"/>
      <c r="MRV1944" s="101"/>
      <c r="MRW1944" s="101"/>
      <c r="MRX1944" s="101"/>
      <c r="MRY1944" s="101"/>
      <c r="MRZ1944" s="101"/>
      <c r="MSA1944" s="101"/>
      <c r="MSB1944" s="101"/>
      <c r="MSC1944" s="101"/>
      <c r="MSD1944" s="101"/>
      <c r="MSE1944" s="101"/>
      <c r="MSF1944" s="101"/>
      <c r="MSG1944" s="101"/>
      <c r="MSH1944" s="101"/>
      <c r="MSI1944" s="101"/>
      <c r="MSJ1944" s="101"/>
      <c r="MSK1944" s="101"/>
      <c r="MSL1944" s="101"/>
      <c r="MSM1944" s="101"/>
      <c r="MSN1944" s="101"/>
      <c r="MSO1944" s="101"/>
      <c r="MSP1944" s="101"/>
      <c r="MSQ1944" s="101"/>
      <c r="MSR1944" s="101"/>
      <c r="MSS1944" s="101"/>
      <c r="MST1944" s="101"/>
      <c r="MSU1944" s="101"/>
      <c r="MSV1944" s="101"/>
      <c r="MSW1944" s="101"/>
      <c r="MSX1944" s="101"/>
      <c r="MSY1944" s="101"/>
      <c r="MSZ1944" s="101"/>
      <c r="MTA1944" s="101"/>
      <c r="MTB1944" s="101"/>
      <c r="MTC1944" s="101"/>
      <c r="MTD1944" s="101"/>
      <c r="MTE1944" s="101"/>
      <c r="MTF1944" s="101"/>
      <c r="MTG1944" s="101"/>
      <c r="MTH1944" s="101"/>
      <c r="MTI1944" s="101"/>
      <c r="MTJ1944" s="101"/>
      <c r="MTK1944" s="101"/>
      <c r="MTL1944" s="101"/>
      <c r="MTM1944" s="101"/>
      <c r="MTN1944" s="101"/>
      <c r="MTO1944" s="101"/>
      <c r="MTP1944" s="101"/>
      <c r="MTQ1944" s="101"/>
      <c r="MTR1944" s="101"/>
      <c r="MTS1944" s="101"/>
      <c r="MTT1944" s="101"/>
      <c r="MTU1944" s="101"/>
      <c r="MTV1944" s="101"/>
      <c r="MTW1944" s="101"/>
      <c r="MTX1944" s="101"/>
      <c r="MTY1944" s="101"/>
      <c r="MTZ1944" s="101"/>
      <c r="MUA1944" s="101"/>
      <c r="MUB1944" s="101"/>
      <c r="MUC1944" s="101"/>
      <c r="MUD1944" s="101"/>
      <c r="MUE1944" s="101"/>
      <c r="MUF1944" s="101"/>
      <c r="MUG1944" s="101"/>
      <c r="MUH1944" s="101"/>
      <c r="MUI1944" s="101"/>
      <c r="MUJ1944" s="101"/>
      <c r="MUK1944" s="101"/>
      <c r="MUL1944" s="101"/>
      <c r="MUM1944" s="101"/>
      <c r="MUN1944" s="101"/>
      <c r="MUO1944" s="101"/>
      <c r="MUP1944" s="101"/>
      <c r="MUQ1944" s="101"/>
      <c r="MUR1944" s="101"/>
      <c r="MUS1944" s="101"/>
      <c r="MUT1944" s="101"/>
      <c r="MUU1944" s="101"/>
      <c r="MUV1944" s="101"/>
      <c r="MUW1944" s="101"/>
      <c r="MUX1944" s="101"/>
      <c r="MUY1944" s="101"/>
      <c r="MUZ1944" s="101"/>
      <c r="MVA1944" s="101"/>
      <c r="MVB1944" s="101"/>
      <c r="MVC1944" s="101"/>
      <c r="MVD1944" s="101"/>
      <c r="MVE1944" s="101"/>
      <c r="MVF1944" s="101"/>
      <c r="MVG1944" s="101"/>
      <c r="MVH1944" s="101"/>
      <c r="MVI1944" s="101"/>
      <c r="MVJ1944" s="101"/>
      <c r="MVK1944" s="101"/>
      <c r="MVL1944" s="101"/>
      <c r="MVM1944" s="101"/>
      <c r="MVN1944" s="101"/>
      <c r="MVO1944" s="101"/>
      <c r="MVP1944" s="101"/>
      <c r="MVQ1944" s="101"/>
      <c r="MVR1944" s="101"/>
      <c r="MVS1944" s="101"/>
      <c r="MVT1944" s="101"/>
      <c r="MVU1944" s="101"/>
      <c r="MVV1944" s="101"/>
      <c r="MVW1944" s="101"/>
      <c r="MVX1944" s="101"/>
      <c r="MVY1944" s="101"/>
      <c r="MVZ1944" s="101"/>
      <c r="MWA1944" s="101"/>
      <c r="MWB1944" s="101"/>
      <c r="MWC1944" s="101"/>
      <c r="MWD1944" s="101"/>
      <c r="MWE1944" s="101"/>
      <c r="MWF1944" s="101"/>
      <c r="MWG1944" s="101"/>
      <c r="MWH1944" s="101"/>
      <c r="MWI1944" s="101"/>
      <c r="MWJ1944" s="101"/>
      <c r="MWK1944" s="101"/>
      <c r="MWL1944" s="101"/>
      <c r="MWM1944" s="101"/>
      <c r="MWN1944" s="101"/>
      <c r="MWO1944" s="101"/>
      <c r="MWP1944" s="101"/>
      <c r="MWQ1944" s="101"/>
      <c r="MWR1944" s="101"/>
      <c r="MWS1944" s="101"/>
      <c r="MWT1944" s="101"/>
      <c r="MWU1944" s="101"/>
      <c r="MWV1944" s="101"/>
      <c r="MWW1944" s="101"/>
      <c r="MWX1944" s="101"/>
      <c r="MWY1944" s="101"/>
      <c r="MWZ1944" s="101"/>
      <c r="MXA1944" s="101"/>
      <c r="MXB1944" s="101"/>
      <c r="MXC1944" s="101"/>
      <c r="MXD1944" s="101"/>
      <c r="MXE1944" s="101"/>
      <c r="MXF1944" s="101"/>
      <c r="MXG1944" s="101"/>
      <c r="MXH1944" s="101"/>
      <c r="MXI1944" s="101"/>
      <c r="MXJ1944" s="101"/>
      <c r="MXK1944" s="101"/>
      <c r="MXL1944" s="101"/>
      <c r="MXM1944" s="101"/>
      <c r="MXN1944" s="101"/>
      <c r="MXO1944" s="101"/>
      <c r="MXP1944" s="101"/>
      <c r="MXQ1944" s="101"/>
      <c r="MXR1944" s="101"/>
      <c r="MXS1944" s="101"/>
      <c r="MXT1944" s="101"/>
      <c r="MXU1944" s="101"/>
      <c r="MXV1944" s="101"/>
      <c r="MXW1944" s="101"/>
      <c r="MXX1944" s="101"/>
      <c r="MXY1944" s="101"/>
      <c r="MXZ1944" s="101"/>
      <c r="MYA1944" s="101"/>
      <c r="MYB1944" s="101"/>
      <c r="MYC1944" s="101"/>
      <c r="MYD1944" s="101"/>
      <c r="MYE1944" s="101"/>
      <c r="MYF1944" s="101"/>
      <c r="MYG1944" s="101"/>
      <c r="MYH1944" s="101"/>
      <c r="MYI1944" s="101"/>
      <c r="MYJ1944" s="101"/>
      <c r="MYK1944" s="101"/>
      <c r="MYL1944" s="101"/>
      <c r="MYM1944" s="101"/>
      <c r="MYN1944" s="101"/>
      <c r="MYO1944" s="101"/>
      <c r="MYP1944" s="101"/>
      <c r="MYQ1944" s="101"/>
      <c r="MYR1944" s="101"/>
      <c r="MYS1944" s="101"/>
      <c r="MYT1944" s="101"/>
      <c r="MYU1944" s="101"/>
      <c r="MYV1944" s="101"/>
      <c r="MYW1944" s="101"/>
      <c r="MYX1944" s="101"/>
      <c r="MYY1944" s="101"/>
      <c r="MYZ1944" s="101"/>
      <c r="MZA1944" s="101"/>
      <c r="MZB1944" s="101"/>
      <c r="MZC1944" s="101"/>
      <c r="MZD1944" s="101"/>
      <c r="MZE1944" s="101"/>
      <c r="MZF1944" s="101"/>
      <c r="MZG1944" s="101"/>
      <c r="MZH1944" s="101"/>
      <c r="MZI1944" s="101"/>
      <c r="MZJ1944" s="101"/>
      <c r="MZK1944" s="101"/>
      <c r="MZL1944" s="101"/>
      <c r="MZM1944" s="101"/>
      <c r="MZN1944" s="101"/>
      <c r="MZO1944" s="101"/>
      <c r="MZP1944" s="101"/>
      <c r="MZQ1944" s="101"/>
      <c r="MZR1944" s="101"/>
      <c r="MZS1944" s="101"/>
      <c r="MZT1944" s="101"/>
      <c r="MZU1944" s="101"/>
      <c r="MZV1944" s="101"/>
      <c r="MZW1944" s="101"/>
      <c r="MZX1944" s="101"/>
      <c r="MZY1944" s="101"/>
      <c r="MZZ1944" s="101"/>
      <c r="NAA1944" s="101"/>
      <c r="NAB1944" s="101"/>
      <c r="NAC1944" s="101"/>
      <c r="NAD1944" s="101"/>
      <c r="NAE1944" s="101"/>
      <c r="NAF1944" s="101"/>
      <c r="NAG1944" s="101"/>
      <c r="NAH1944" s="101"/>
      <c r="NAI1944" s="101"/>
      <c r="NAJ1944" s="101"/>
      <c r="NAK1944" s="101"/>
      <c r="NAL1944" s="101"/>
      <c r="NAM1944" s="101"/>
      <c r="NAN1944" s="101"/>
      <c r="NAO1944" s="101"/>
      <c r="NAP1944" s="101"/>
      <c r="NAQ1944" s="101"/>
      <c r="NAR1944" s="101"/>
      <c r="NAS1944" s="101"/>
      <c r="NAT1944" s="101"/>
      <c r="NAU1944" s="101"/>
      <c r="NAV1944" s="101"/>
      <c r="NAW1944" s="101"/>
      <c r="NAX1944" s="101"/>
      <c r="NAY1944" s="101"/>
      <c r="NAZ1944" s="101"/>
      <c r="NBA1944" s="101"/>
      <c r="NBB1944" s="101"/>
      <c r="NBC1944" s="101"/>
      <c r="NBD1944" s="101"/>
      <c r="NBE1944" s="101"/>
      <c r="NBF1944" s="101"/>
      <c r="NBG1944" s="101"/>
      <c r="NBH1944" s="101"/>
      <c r="NBI1944" s="101"/>
      <c r="NBJ1944" s="101"/>
      <c r="NBK1944" s="101"/>
      <c r="NBL1944" s="101"/>
      <c r="NBM1944" s="101"/>
      <c r="NBN1944" s="101"/>
      <c r="NBO1944" s="101"/>
      <c r="NBP1944" s="101"/>
      <c r="NBQ1944" s="101"/>
      <c r="NBR1944" s="101"/>
      <c r="NBS1944" s="101"/>
      <c r="NBT1944" s="101"/>
      <c r="NBU1944" s="101"/>
      <c r="NBV1944" s="101"/>
      <c r="NBW1944" s="101"/>
      <c r="NBX1944" s="101"/>
      <c r="NBY1944" s="101"/>
      <c r="NBZ1944" s="101"/>
      <c r="NCA1944" s="101"/>
      <c r="NCB1944" s="101"/>
      <c r="NCC1944" s="101"/>
      <c r="NCD1944" s="101"/>
      <c r="NCE1944" s="101"/>
      <c r="NCF1944" s="101"/>
      <c r="NCG1944" s="101"/>
      <c r="NCH1944" s="101"/>
      <c r="NCI1944" s="101"/>
      <c r="NCJ1944" s="101"/>
      <c r="NCK1944" s="101"/>
      <c r="NCL1944" s="101"/>
      <c r="NCM1944" s="101"/>
      <c r="NCN1944" s="101"/>
      <c r="NCO1944" s="101"/>
      <c r="NCP1944" s="101"/>
      <c r="NCQ1944" s="101"/>
      <c r="NCR1944" s="101"/>
      <c r="NCS1944" s="101"/>
      <c r="NCT1944" s="101"/>
      <c r="NCU1944" s="101"/>
      <c r="NCV1944" s="101"/>
      <c r="NCW1944" s="101"/>
      <c r="NCX1944" s="101"/>
      <c r="NCY1944" s="101"/>
      <c r="NCZ1944" s="101"/>
      <c r="NDA1944" s="101"/>
      <c r="NDB1944" s="101"/>
      <c r="NDC1944" s="101"/>
      <c r="NDD1944" s="101"/>
      <c r="NDE1944" s="101"/>
      <c r="NDF1944" s="101"/>
      <c r="NDG1944" s="101"/>
      <c r="NDH1944" s="101"/>
      <c r="NDI1944" s="101"/>
      <c r="NDJ1944" s="101"/>
      <c r="NDK1944" s="101"/>
      <c r="NDL1944" s="101"/>
      <c r="NDM1944" s="101"/>
      <c r="NDN1944" s="101"/>
      <c r="NDO1944" s="101"/>
      <c r="NDP1944" s="101"/>
      <c r="NDQ1944" s="101"/>
      <c r="NDR1944" s="101"/>
      <c r="NDS1944" s="101"/>
      <c r="NDT1944" s="101"/>
      <c r="NDU1944" s="101"/>
      <c r="NDV1944" s="101"/>
      <c r="NDW1944" s="101"/>
      <c r="NDX1944" s="101"/>
      <c r="NDY1944" s="101"/>
      <c r="NDZ1944" s="101"/>
      <c r="NEA1944" s="101"/>
      <c r="NEB1944" s="101"/>
      <c r="NEC1944" s="101"/>
      <c r="NED1944" s="101"/>
      <c r="NEE1944" s="101"/>
      <c r="NEF1944" s="101"/>
      <c r="NEG1944" s="101"/>
      <c r="NEH1944" s="101"/>
      <c r="NEI1944" s="101"/>
      <c r="NEJ1944" s="101"/>
      <c r="NEK1944" s="101"/>
      <c r="NEL1944" s="101"/>
      <c r="NEM1944" s="101"/>
      <c r="NEN1944" s="101"/>
      <c r="NEO1944" s="101"/>
      <c r="NEP1944" s="101"/>
      <c r="NEQ1944" s="101"/>
      <c r="NER1944" s="101"/>
      <c r="NES1944" s="101"/>
      <c r="NET1944" s="101"/>
      <c r="NEU1944" s="101"/>
      <c r="NEV1944" s="101"/>
      <c r="NEW1944" s="101"/>
      <c r="NEX1944" s="101"/>
      <c r="NEY1944" s="101"/>
      <c r="NEZ1944" s="101"/>
      <c r="NFA1944" s="101"/>
      <c r="NFB1944" s="101"/>
      <c r="NFC1944" s="101"/>
      <c r="NFD1944" s="101"/>
      <c r="NFE1944" s="101"/>
      <c r="NFF1944" s="101"/>
      <c r="NFG1944" s="101"/>
      <c r="NFH1944" s="101"/>
      <c r="NFI1944" s="101"/>
      <c r="NFJ1944" s="101"/>
      <c r="NFK1944" s="101"/>
      <c r="NFL1944" s="101"/>
      <c r="NFM1944" s="101"/>
      <c r="NFN1944" s="101"/>
      <c r="NFO1944" s="101"/>
      <c r="NFP1944" s="101"/>
      <c r="NFQ1944" s="101"/>
      <c r="NFR1944" s="101"/>
      <c r="NFS1944" s="101"/>
      <c r="NFT1944" s="101"/>
      <c r="NFU1944" s="101"/>
      <c r="NFV1944" s="101"/>
      <c r="NFW1944" s="101"/>
      <c r="NFX1944" s="101"/>
      <c r="NFY1944" s="101"/>
      <c r="NFZ1944" s="101"/>
      <c r="NGA1944" s="101"/>
      <c r="NGB1944" s="101"/>
      <c r="NGC1944" s="101"/>
      <c r="NGD1944" s="101"/>
      <c r="NGE1944" s="101"/>
      <c r="NGF1944" s="101"/>
      <c r="NGG1944" s="101"/>
      <c r="NGH1944" s="101"/>
      <c r="NGI1944" s="101"/>
      <c r="NGJ1944" s="101"/>
      <c r="NGK1944" s="101"/>
      <c r="NGL1944" s="101"/>
      <c r="NGM1944" s="101"/>
      <c r="NGN1944" s="101"/>
      <c r="NGO1944" s="101"/>
      <c r="NGP1944" s="101"/>
      <c r="NGQ1944" s="101"/>
      <c r="NGR1944" s="101"/>
      <c r="NGS1944" s="101"/>
      <c r="NGT1944" s="101"/>
      <c r="NGU1944" s="101"/>
      <c r="NGV1944" s="101"/>
      <c r="NGW1944" s="101"/>
      <c r="NGX1944" s="101"/>
      <c r="NGY1944" s="101"/>
      <c r="NGZ1944" s="101"/>
      <c r="NHA1944" s="101"/>
      <c r="NHB1944" s="101"/>
      <c r="NHC1944" s="101"/>
      <c r="NHD1944" s="101"/>
      <c r="NHE1944" s="101"/>
      <c r="NHF1944" s="101"/>
      <c r="NHG1944" s="101"/>
      <c r="NHH1944" s="101"/>
      <c r="NHI1944" s="101"/>
      <c r="NHJ1944" s="101"/>
      <c r="NHK1944" s="101"/>
      <c r="NHL1944" s="101"/>
      <c r="NHM1944" s="101"/>
      <c r="NHN1944" s="101"/>
      <c r="NHO1944" s="101"/>
      <c r="NHP1944" s="101"/>
      <c r="NHQ1944" s="101"/>
      <c r="NHR1944" s="101"/>
      <c r="NHS1944" s="101"/>
      <c r="NHT1944" s="101"/>
      <c r="NHU1944" s="101"/>
      <c r="NHV1944" s="101"/>
      <c r="NHW1944" s="101"/>
      <c r="NHX1944" s="101"/>
      <c r="NHY1944" s="101"/>
      <c r="NHZ1944" s="101"/>
      <c r="NIA1944" s="101"/>
      <c r="NIB1944" s="101"/>
      <c r="NIC1944" s="101"/>
      <c r="NID1944" s="101"/>
      <c r="NIE1944" s="101"/>
      <c r="NIF1944" s="101"/>
      <c r="NIG1944" s="101"/>
      <c r="NIH1944" s="101"/>
      <c r="NII1944" s="101"/>
      <c r="NIJ1944" s="101"/>
      <c r="NIK1944" s="101"/>
      <c r="NIL1944" s="101"/>
      <c r="NIM1944" s="101"/>
      <c r="NIN1944" s="101"/>
      <c r="NIO1944" s="101"/>
      <c r="NIP1944" s="101"/>
      <c r="NIQ1944" s="101"/>
      <c r="NIR1944" s="101"/>
      <c r="NIS1944" s="101"/>
      <c r="NIT1944" s="101"/>
      <c r="NIU1944" s="101"/>
      <c r="NIV1944" s="101"/>
      <c r="NIW1944" s="101"/>
      <c r="NIX1944" s="101"/>
      <c r="NIY1944" s="101"/>
      <c r="NIZ1944" s="101"/>
      <c r="NJA1944" s="101"/>
      <c r="NJB1944" s="101"/>
      <c r="NJC1944" s="101"/>
      <c r="NJD1944" s="101"/>
      <c r="NJE1944" s="101"/>
      <c r="NJF1944" s="101"/>
      <c r="NJG1944" s="101"/>
      <c r="NJH1944" s="101"/>
      <c r="NJI1944" s="101"/>
      <c r="NJJ1944" s="101"/>
      <c r="NJK1944" s="101"/>
      <c r="NJL1944" s="101"/>
      <c r="NJM1944" s="101"/>
      <c r="NJN1944" s="101"/>
      <c r="NJO1944" s="101"/>
      <c r="NJP1944" s="101"/>
      <c r="NJQ1944" s="101"/>
      <c r="NJR1944" s="101"/>
      <c r="NJS1944" s="101"/>
      <c r="NJT1944" s="101"/>
      <c r="NJU1944" s="101"/>
      <c r="NJV1944" s="101"/>
      <c r="NJW1944" s="101"/>
      <c r="NJX1944" s="101"/>
      <c r="NJY1944" s="101"/>
      <c r="NJZ1944" s="101"/>
      <c r="NKA1944" s="101"/>
      <c r="NKB1944" s="101"/>
      <c r="NKC1944" s="101"/>
      <c r="NKD1944" s="101"/>
      <c r="NKE1944" s="101"/>
      <c r="NKF1944" s="101"/>
      <c r="NKG1944" s="101"/>
      <c r="NKH1944" s="101"/>
      <c r="NKI1944" s="101"/>
      <c r="NKJ1944" s="101"/>
      <c r="NKK1944" s="101"/>
      <c r="NKL1944" s="101"/>
      <c r="NKM1944" s="101"/>
      <c r="NKN1944" s="101"/>
      <c r="NKO1944" s="101"/>
      <c r="NKP1944" s="101"/>
      <c r="NKQ1944" s="101"/>
      <c r="NKR1944" s="101"/>
      <c r="NKS1944" s="101"/>
      <c r="NKT1944" s="101"/>
      <c r="NKU1944" s="101"/>
      <c r="NKV1944" s="101"/>
      <c r="NKW1944" s="101"/>
      <c r="NKX1944" s="101"/>
      <c r="NKY1944" s="101"/>
      <c r="NKZ1944" s="101"/>
      <c r="NLA1944" s="101"/>
      <c r="NLB1944" s="101"/>
      <c r="NLC1944" s="101"/>
      <c r="NLD1944" s="101"/>
      <c r="NLE1944" s="101"/>
      <c r="NLF1944" s="101"/>
      <c r="NLG1944" s="101"/>
      <c r="NLH1944" s="101"/>
      <c r="NLI1944" s="101"/>
      <c r="NLJ1944" s="101"/>
      <c r="NLK1944" s="101"/>
      <c r="NLL1944" s="101"/>
      <c r="NLM1944" s="101"/>
      <c r="NLN1944" s="101"/>
      <c r="NLO1944" s="101"/>
      <c r="NLP1944" s="101"/>
      <c r="NLQ1944" s="101"/>
      <c r="NLR1944" s="101"/>
      <c r="NLS1944" s="101"/>
      <c r="NLT1944" s="101"/>
      <c r="NLU1944" s="101"/>
      <c r="NLV1944" s="101"/>
      <c r="NLW1944" s="101"/>
      <c r="NLX1944" s="101"/>
      <c r="NLY1944" s="101"/>
      <c r="NLZ1944" s="101"/>
      <c r="NMA1944" s="101"/>
      <c r="NMB1944" s="101"/>
      <c r="NMC1944" s="101"/>
      <c r="NMD1944" s="101"/>
      <c r="NME1944" s="101"/>
      <c r="NMF1944" s="101"/>
      <c r="NMG1944" s="101"/>
      <c r="NMH1944" s="101"/>
      <c r="NMI1944" s="101"/>
      <c r="NMJ1944" s="101"/>
      <c r="NMK1944" s="101"/>
      <c r="NML1944" s="101"/>
      <c r="NMM1944" s="101"/>
      <c r="NMN1944" s="101"/>
      <c r="NMO1944" s="101"/>
      <c r="NMP1944" s="101"/>
      <c r="NMQ1944" s="101"/>
      <c r="NMR1944" s="101"/>
      <c r="NMS1944" s="101"/>
      <c r="NMT1944" s="101"/>
      <c r="NMU1944" s="101"/>
      <c r="NMV1944" s="101"/>
      <c r="NMW1944" s="101"/>
      <c r="NMX1944" s="101"/>
      <c r="NMY1944" s="101"/>
      <c r="NMZ1944" s="101"/>
      <c r="NNA1944" s="101"/>
      <c r="NNB1944" s="101"/>
      <c r="NNC1944" s="101"/>
      <c r="NND1944" s="101"/>
      <c r="NNE1944" s="101"/>
      <c r="NNF1944" s="101"/>
      <c r="NNG1944" s="101"/>
      <c r="NNH1944" s="101"/>
      <c r="NNI1944" s="101"/>
      <c r="NNJ1944" s="101"/>
      <c r="NNK1944" s="101"/>
      <c r="NNL1944" s="101"/>
      <c r="NNM1944" s="101"/>
      <c r="NNN1944" s="101"/>
      <c r="NNO1944" s="101"/>
      <c r="NNP1944" s="101"/>
      <c r="NNQ1944" s="101"/>
      <c r="NNR1944" s="101"/>
      <c r="NNS1944" s="101"/>
      <c r="NNT1944" s="101"/>
      <c r="NNU1944" s="101"/>
      <c r="NNV1944" s="101"/>
      <c r="NNW1944" s="101"/>
      <c r="NNX1944" s="101"/>
      <c r="NNY1944" s="101"/>
      <c r="NNZ1944" s="101"/>
      <c r="NOA1944" s="101"/>
      <c r="NOB1944" s="101"/>
      <c r="NOC1944" s="101"/>
      <c r="NOD1944" s="101"/>
      <c r="NOE1944" s="101"/>
      <c r="NOF1944" s="101"/>
      <c r="NOG1944" s="101"/>
      <c r="NOH1944" s="101"/>
      <c r="NOI1944" s="101"/>
      <c r="NOJ1944" s="101"/>
      <c r="NOK1944" s="101"/>
      <c r="NOL1944" s="101"/>
      <c r="NOM1944" s="101"/>
      <c r="NON1944" s="101"/>
      <c r="NOO1944" s="101"/>
      <c r="NOP1944" s="101"/>
      <c r="NOQ1944" s="101"/>
      <c r="NOR1944" s="101"/>
      <c r="NOS1944" s="101"/>
      <c r="NOT1944" s="101"/>
      <c r="NOU1944" s="101"/>
      <c r="NOV1944" s="101"/>
      <c r="NOW1944" s="101"/>
      <c r="NOX1944" s="101"/>
      <c r="NOY1944" s="101"/>
      <c r="NOZ1944" s="101"/>
      <c r="NPA1944" s="101"/>
      <c r="NPB1944" s="101"/>
      <c r="NPC1944" s="101"/>
      <c r="NPD1944" s="101"/>
      <c r="NPE1944" s="101"/>
      <c r="NPF1944" s="101"/>
      <c r="NPG1944" s="101"/>
      <c r="NPH1944" s="101"/>
      <c r="NPI1944" s="101"/>
      <c r="NPJ1944" s="101"/>
      <c r="NPK1944" s="101"/>
      <c r="NPL1944" s="101"/>
      <c r="NPM1944" s="101"/>
      <c r="NPN1944" s="101"/>
      <c r="NPO1944" s="101"/>
      <c r="NPP1944" s="101"/>
      <c r="NPQ1944" s="101"/>
      <c r="NPR1944" s="101"/>
      <c r="NPS1944" s="101"/>
      <c r="NPT1944" s="101"/>
      <c r="NPU1944" s="101"/>
      <c r="NPV1944" s="101"/>
      <c r="NPW1944" s="101"/>
      <c r="NPX1944" s="101"/>
      <c r="NPY1944" s="101"/>
      <c r="NPZ1944" s="101"/>
      <c r="NQA1944" s="101"/>
      <c r="NQB1944" s="101"/>
      <c r="NQC1944" s="101"/>
      <c r="NQD1944" s="101"/>
      <c r="NQE1944" s="101"/>
      <c r="NQF1944" s="101"/>
      <c r="NQG1944" s="101"/>
      <c r="NQH1944" s="101"/>
      <c r="NQI1944" s="101"/>
      <c r="NQJ1944" s="101"/>
      <c r="NQK1944" s="101"/>
      <c r="NQL1944" s="101"/>
      <c r="NQM1944" s="101"/>
      <c r="NQN1944" s="101"/>
      <c r="NQO1944" s="101"/>
      <c r="NQP1944" s="101"/>
      <c r="NQQ1944" s="101"/>
      <c r="NQR1944" s="101"/>
      <c r="NQS1944" s="101"/>
      <c r="NQT1944" s="101"/>
      <c r="NQU1944" s="101"/>
      <c r="NQV1944" s="101"/>
      <c r="NQW1944" s="101"/>
      <c r="NQX1944" s="101"/>
      <c r="NQY1944" s="101"/>
      <c r="NQZ1944" s="101"/>
      <c r="NRA1944" s="101"/>
      <c r="NRB1944" s="101"/>
      <c r="NRC1944" s="101"/>
      <c r="NRD1944" s="101"/>
      <c r="NRE1944" s="101"/>
      <c r="NRF1944" s="101"/>
      <c r="NRG1944" s="101"/>
      <c r="NRH1944" s="101"/>
      <c r="NRI1944" s="101"/>
      <c r="NRJ1944" s="101"/>
      <c r="NRK1944" s="101"/>
      <c r="NRL1944" s="101"/>
      <c r="NRM1944" s="101"/>
      <c r="NRN1944" s="101"/>
      <c r="NRO1944" s="101"/>
      <c r="NRP1944" s="101"/>
      <c r="NRQ1944" s="101"/>
      <c r="NRR1944" s="101"/>
      <c r="NRS1944" s="101"/>
      <c r="NRT1944" s="101"/>
      <c r="NRU1944" s="101"/>
      <c r="NRV1944" s="101"/>
      <c r="NRW1944" s="101"/>
      <c r="NRX1944" s="101"/>
      <c r="NRY1944" s="101"/>
      <c r="NRZ1944" s="101"/>
      <c r="NSA1944" s="101"/>
      <c r="NSB1944" s="101"/>
      <c r="NSC1944" s="101"/>
      <c r="NSD1944" s="101"/>
      <c r="NSE1944" s="101"/>
      <c r="NSF1944" s="101"/>
      <c r="NSG1944" s="101"/>
      <c r="NSH1944" s="101"/>
      <c r="NSI1944" s="101"/>
      <c r="NSJ1944" s="101"/>
      <c r="NSK1944" s="101"/>
      <c r="NSL1944" s="101"/>
      <c r="NSM1944" s="101"/>
      <c r="NSN1944" s="101"/>
      <c r="NSO1944" s="101"/>
      <c r="NSP1944" s="101"/>
      <c r="NSQ1944" s="101"/>
      <c r="NSR1944" s="101"/>
      <c r="NSS1944" s="101"/>
      <c r="NST1944" s="101"/>
      <c r="NSU1944" s="101"/>
      <c r="NSV1944" s="101"/>
      <c r="NSW1944" s="101"/>
      <c r="NSX1944" s="101"/>
      <c r="NSY1944" s="101"/>
      <c r="NSZ1944" s="101"/>
      <c r="NTA1944" s="101"/>
      <c r="NTB1944" s="101"/>
      <c r="NTC1944" s="101"/>
      <c r="NTD1944" s="101"/>
      <c r="NTE1944" s="101"/>
      <c r="NTF1944" s="101"/>
      <c r="NTG1944" s="101"/>
      <c r="NTH1944" s="101"/>
      <c r="NTI1944" s="101"/>
      <c r="NTJ1944" s="101"/>
      <c r="NTK1944" s="101"/>
      <c r="NTL1944" s="101"/>
      <c r="NTM1944" s="101"/>
      <c r="NTN1944" s="101"/>
      <c r="NTO1944" s="101"/>
      <c r="NTP1944" s="101"/>
      <c r="NTQ1944" s="101"/>
      <c r="NTR1944" s="101"/>
      <c r="NTS1944" s="101"/>
      <c r="NTT1944" s="101"/>
      <c r="NTU1944" s="101"/>
      <c r="NTV1944" s="101"/>
      <c r="NTW1944" s="101"/>
      <c r="NTX1944" s="101"/>
      <c r="NTY1944" s="101"/>
      <c r="NTZ1944" s="101"/>
      <c r="NUA1944" s="101"/>
      <c r="NUB1944" s="101"/>
      <c r="NUC1944" s="101"/>
      <c r="NUD1944" s="101"/>
      <c r="NUE1944" s="101"/>
      <c r="NUF1944" s="101"/>
      <c r="NUG1944" s="101"/>
      <c r="NUH1944" s="101"/>
      <c r="NUI1944" s="101"/>
      <c r="NUJ1944" s="101"/>
      <c r="NUK1944" s="101"/>
      <c r="NUL1944" s="101"/>
      <c r="NUM1944" s="101"/>
      <c r="NUN1944" s="101"/>
      <c r="NUO1944" s="101"/>
      <c r="NUP1944" s="101"/>
      <c r="NUQ1944" s="101"/>
      <c r="NUR1944" s="101"/>
      <c r="NUS1944" s="101"/>
      <c r="NUT1944" s="101"/>
      <c r="NUU1944" s="101"/>
      <c r="NUV1944" s="101"/>
      <c r="NUW1944" s="101"/>
      <c r="NUX1944" s="101"/>
      <c r="NUY1944" s="101"/>
      <c r="NUZ1944" s="101"/>
      <c r="NVA1944" s="101"/>
      <c r="NVB1944" s="101"/>
      <c r="NVC1944" s="101"/>
      <c r="NVD1944" s="101"/>
      <c r="NVE1944" s="101"/>
      <c r="NVF1944" s="101"/>
      <c r="NVG1944" s="101"/>
      <c r="NVH1944" s="101"/>
      <c r="NVI1944" s="101"/>
      <c r="NVJ1944" s="101"/>
      <c r="NVK1944" s="101"/>
      <c r="NVL1944" s="101"/>
      <c r="NVM1944" s="101"/>
      <c r="NVN1944" s="101"/>
      <c r="NVO1944" s="101"/>
      <c r="NVP1944" s="101"/>
      <c r="NVQ1944" s="101"/>
      <c r="NVR1944" s="101"/>
      <c r="NVS1944" s="101"/>
      <c r="NVT1944" s="101"/>
      <c r="NVU1944" s="101"/>
      <c r="NVV1944" s="101"/>
      <c r="NVW1944" s="101"/>
      <c r="NVX1944" s="101"/>
      <c r="NVY1944" s="101"/>
      <c r="NVZ1944" s="101"/>
      <c r="NWA1944" s="101"/>
      <c r="NWB1944" s="101"/>
      <c r="NWC1944" s="101"/>
      <c r="NWD1944" s="101"/>
      <c r="NWE1944" s="101"/>
      <c r="NWF1944" s="101"/>
      <c r="NWG1944" s="101"/>
      <c r="NWH1944" s="101"/>
      <c r="NWI1944" s="101"/>
      <c r="NWJ1944" s="101"/>
      <c r="NWK1944" s="101"/>
      <c r="NWL1944" s="101"/>
      <c r="NWM1944" s="101"/>
      <c r="NWN1944" s="101"/>
      <c r="NWO1944" s="101"/>
      <c r="NWP1944" s="101"/>
      <c r="NWQ1944" s="101"/>
      <c r="NWR1944" s="101"/>
      <c r="NWS1944" s="101"/>
      <c r="NWT1944" s="101"/>
      <c r="NWU1944" s="101"/>
      <c r="NWV1944" s="101"/>
      <c r="NWW1944" s="101"/>
      <c r="NWX1944" s="101"/>
      <c r="NWY1944" s="101"/>
      <c r="NWZ1944" s="101"/>
      <c r="NXA1944" s="101"/>
      <c r="NXB1944" s="101"/>
      <c r="NXC1944" s="101"/>
      <c r="NXD1944" s="101"/>
      <c r="NXE1944" s="101"/>
      <c r="NXF1944" s="101"/>
      <c r="NXG1944" s="101"/>
      <c r="NXH1944" s="101"/>
      <c r="NXI1944" s="101"/>
      <c r="NXJ1944" s="101"/>
      <c r="NXK1944" s="101"/>
      <c r="NXL1944" s="101"/>
      <c r="NXM1944" s="101"/>
      <c r="NXN1944" s="101"/>
      <c r="NXO1944" s="101"/>
      <c r="NXP1944" s="101"/>
      <c r="NXQ1944" s="101"/>
      <c r="NXR1944" s="101"/>
      <c r="NXS1944" s="101"/>
      <c r="NXT1944" s="101"/>
      <c r="NXU1944" s="101"/>
      <c r="NXV1944" s="101"/>
      <c r="NXW1944" s="101"/>
      <c r="NXX1944" s="101"/>
      <c r="NXY1944" s="101"/>
      <c r="NXZ1944" s="101"/>
      <c r="NYA1944" s="101"/>
      <c r="NYB1944" s="101"/>
      <c r="NYC1944" s="101"/>
      <c r="NYD1944" s="101"/>
      <c r="NYE1944" s="101"/>
      <c r="NYF1944" s="101"/>
      <c r="NYG1944" s="101"/>
      <c r="NYH1944" s="101"/>
      <c r="NYI1944" s="101"/>
      <c r="NYJ1944" s="101"/>
      <c r="NYK1944" s="101"/>
      <c r="NYL1944" s="101"/>
      <c r="NYM1944" s="101"/>
      <c r="NYN1944" s="101"/>
      <c r="NYO1944" s="101"/>
      <c r="NYP1944" s="101"/>
      <c r="NYQ1944" s="101"/>
      <c r="NYR1944" s="101"/>
      <c r="NYS1944" s="101"/>
      <c r="NYT1944" s="101"/>
      <c r="NYU1944" s="101"/>
      <c r="NYV1944" s="101"/>
      <c r="NYW1944" s="101"/>
      <c r="NYX1944" s="101"/>
      <c r="NYY1944" s="101"/>
      <c r="NYZ1944" s="101"/>
      <c r="NZA1944" s="101"/>
      <c r="NZB1944" s="101"/>
      <c r="NZC1944" s="101"/>
      <c r="NZD1944" s="101"/>
      <c r="NZE1944" s="101"/>
      <c r="NZF1944" s="101"/>
      <c r="NZG1944" s="101"/>
      <c r="NZH1944" s="101"/>
      <c r="NZI1944" s="101"/>
      <c r="NZJ1944" s="101"/>
      <c r="NZK1944" s="101"/>
      <c r="NZL1944" s="101"/>
      <c r="NZM1944" s="101"/>
      <c r="NZN1944" s="101"/>
      <c r="NZO1944" s="101"/>
      <c r="NZP1944" s="101"/>
      <c r="NZQ1944" s="101"/>
      <c r="NZR1944" s="101"/>
      <c r="NZS1944" s="101"/>
      <c r="NZT1944" s="101"/>
      <c r="NZU1944" s="101"/>
      <c r="NZV1944" s="101"/>
      <c r="NZW1944" s="101"/>
      <c r="NZX1944" s="101"/>
      <c r="NZY1944" s="101"/>
      <c r="NZZ1944" s="101"/>
      <c r="OAA1944" s="101"/>
      <c r="OAB1944" s="101"/>
      <c r="OAC1944" s="101"/>
      <c r="OAD1944" s="101"/>
      <c r="OAE1944" s="101"/>
      <c r="OAF1944" s="101"/>
      <c r="OAG1944" s="101"/>
      <c r="OAH1944" s="101"/>
      <c r="OAI1944" s="101"/>
      <c r="OAJ1944" s="101"/>
      <c r="OAK1944" s="101"/>
      <c r="OAL1944" s="101"/>
      <c r="OAM1944" s="101"/>
      <c r="OAN1944" s="101"/>
      <c r="OAO1944" s="101"/>
      <c r="OAP1944" s="101"/>
      <c r="OAQ1944" s="101"/>
      <c r="OAR1944" s="101"/>
      <c r="OAS1944" s="101"/>
      <c r="OAT1944" s="101"/>
      <c r="OAU1944" s="101"/>
      <c r="OAV1944" s="101"/>
      <c r="OAW1944" s="101"/>
      <c r="OAX1944" s="101"/>
      <c r="OAY1944" s="101"/>
      <c r="OAZ1944" s="101"/>
      <c r="OBA1944" s="101"/>
      <c r="OBB1944" s="101"/>
      <c r="OBC1944" s="101"/>
      <c r="OBD1944" s="101"/>
      <c r="OBE1944" s="101"/>
      <c r="OBF1944" s="101"/>
      <c r="OBG1944" s="101"/>
      <c r="OBH1944" s="101"/>
      <c r="OBI1944" s="101"/>
      <c r="OBJ1944" s="101"/>
      <c r="OBK1944" s="101"/>
      <c r="OBL1944" s="101"/>
      <c r="OBM1944" s="101"/>
      <c r="OBN1944" s="101"/>
      <c r="OBO1944" s="101"/>
      <c r="OBP1944" s="101"/>
      <c r="OBQ1944" s="101"/>
      <c r="OBR1944" s="101"/>
      <c r="OBS1944" s="101"/>
      <c r="OBT1944" s="101"/>
      <c r="OBU1944" s="101"/>
      <c r="OBV1944" s="101"/>
      <c r="OBW1944" s="101"/>
      <c r="OBX1944" s="101"/>
      <c r="OBY1944" s="101"/>
      <c r="OBZ1944" s="101"/>
      <c r="OCA1944" s="101"/>
      <c r="OCB1944" s="101"/>
      <c r="OCC1944" s="101"/>
      <c r="OCD1944" s="101"/>
      <c r="OCE1944" s="101"/>
      <c r="OCF1944" s="101"/>
      <c r="OCG1944" s="101"/>
      <c r="OCH1944" s="101"/>
      <c r="OCI1944" s="101"/>
      <c r="OCJ1944" s="101"/>
      <c r="OCK1944" s="101"/>
      <c r="OCL1944" s="101"/>
      <c r="OCM1944" s="101"/>
      <c r="OCN1944" s="101"/>
      <c r="OCO1944" s="101"/>
      <c r="OCP1944" s="101"/>
      <c r="OCQ1944" s="101"/>
      <c r="OCR1944" s="101"/>
      <c r="OCS1944" s="101"/>
      <c r="OCT1944" s="101"/>
      <c r="OCU1944" s="101"/>
      <c r="OCV1944" s="101"/>
      <c r="OCW1944" s="101"/>
      <c r="OCX1944" s="101"/>
      <c r="OCY1944" s="101"/>
      <c r="OCZ1944" s="101"/>
      <c r="ODA1944" s="101"/>
      <c r="ODB1944" s="101"/>
      <c r="ODC1944" s="101"/>
      <c r="ODD1944" s="101"/>
      <c r="ODE1944" s="101"/>
      <c r="ODF1944" s="101"/>
      <c r="ODG1944" s="101"/>
      <c r="ODH1944" s="101"/>
      <c r="ODI1944" s="101"/>
      <c r="ODJ1944" s="101"/>
      <c r="ODK1944" s="101"/>
      <c r="ODL1944" s="101"/>
      <c r="ODM1944" s="101"/>
      <c r="ODN1944" s="101"/>
      <c r="ODO1944" s="101"/>
      <c r="ODP1944" s="101"/>
      <c r="ODQ1944" s="101"/>
      <c r="ODR1944" s="101"/>
      <c r="ODS1944" s="101"/>
      <c r="ODT1944" s="101"/>
      <c r="ODU1944" s="101"/>
      <c r="ODV1944" s="101"/>
      <c r="ODW1944" s="101"/>
      <c r="ODX1944" s="101"/>
      <c r="ODY1944" s="101"/>
      <c r="ODZ1944" s="101"/>
      <c r="OEA1944" s="101"/>
      <c r="OEB1944" s="101"/>
      <c r="OEC1944" s="101"/>
      <c r="OED1944" s="101"/>
      <c r="OEE1944" s="101"/>
      <c r="OEF1944" s="101"/>
      <c r="OEG1944" s="101"/>
      <c r="OEH1944" s="101"/>
      <c r="OEI1944" s="101"/>
      <c r="OEJ1944" s="101"/>
      <c r="OEK1944" s="101"/>
      <c r="OEL1944" s="101"/>
      <c r="OEM1944" s="101"/>
      <c r="OEN1944" s="101"/>
      <c r="OEO1944" s="101"/>
      <c r="OEP1944" s="101"/>
      <c r="OEQ1944" s="101"/>
      <c r="OER1944" s="101"/>
      <c r="OES1944" s="101"/>
      <c r="OET1944" s="101"/>
      <c r="OEU1944" s="101"/>
      <c r="OEV1944" s="101"/>
      <c r="OEW1944" s="101"/>
      <c r="OEX1944" s="101"/>
      <c r="OEY1944" s="101"/>
      <c r="OEZ1944" s="101"/>
      <c r="OFA1944" s="101"/>
      <c r="OFB1944" s="101"/>
      <c r="OFC1944" s="101"/>
      <c r="OFD1944" s="101"/>
      <c r="OFE1944" s="101"/>
      <c r="OFF1944" s="101"/>
      <c r="OFG1944" s="101"/>
      <c r="OFH1944" s="101"/>
      <c r="OFI1944" s="101"/>
      <c r="OFJ1944" s="101"/>
      <c r="OFK1944" s="101"/>
      <c r="OFL1944" s="101"/>
      <c r="OFM1944" s="101"/>
      <c r="OFN1944" s="101"/>
      <c r="OFO1944" s="101"/>
      <c r="OFP1944" s="101"/>
      <c r="OFQ1944" s="101"/>
      <c r="OFR1944" s="101"/>
      <c r="OFS1944" s="101"/>
      <c r="OFT1944" s="101"/>
      <c r="OFU1944" s="101"/>
      <c r="OFV1944" s="101"/>
      <c r="OFW1944" s="101"/>
      <c r="OFX1944" s="101"/>
      <c r="OFY1944" s="101"/>
      <c r="OFZ1944" s="101"/>
      <c r="OGA1944" s="101"/>
      <c r="OGB1944" s="101"/>
      <c r="OGC1944" s="101"/>
      <c r="OGD1944" s="101"/>
      <c r="OGE1944" s="101"/>
      <c r="OGF1944" s="101"/>
      <c r="OGG1944" s="101"/>
      <c r="OGH1944" s="101"/>
      <c r="OGI1944" s="101"/>
      <c r="OGJ1944" s="101"/>
      <c r="OGK1944" s="101"/>
      <c r="OGL1944" s="101"/>
      <c r="OGM1944" s="101"/>
      <c r="OGN1944" s="101"/>
      <c r="OGO1944" s="101"/>
      <c r="OGP1944" s="101"/>
      <c r="OGQ1944" s="101"/>
      <c r="OGR1944" s="101"/>
      <c r="OGS1944" s="101"/>
      <c r="OGT1944" s="101"/>
      <c r="OGU1944" s="101"/>
      <c r="OGV1944" s="101"/>
      <c r="OGW1944" s="101"/>
      <c r="OGX1944" s="101"/>
      <c r="OGY1944" s="101"/>
      <c r="OGZ1944" s="101"/>
      <c r="OHA1944" s="101"/>
      <c r="OHB1944" s="101"/>
      <c r="OHC1944" s="101"/>
      <c r="OHD1944" s="101"/>
      <c r="OHE1944" s="101"/>
      <c r="OHF1944" s="101"/>
      <c r="OHG1944" s="101"/>
      <c r="OHH1944" s="101"/>
      <c r="OHI1944" s="101"/>
      <c r="OHJ1944" s="101"/>
      <c r="OHK1944" s="101"/>
      <c r="OHL1944" s="101"/>
      <c r="OHM1944" s="101"/>
      <c r="OHN1944" s="101"/>
      <c r="OHO1944" s="101"/>
      <c r="OHP1944" s="101"/>
      <c r="OHQ1944" s="101"/>
      <c r="OHR1944" s="101"/>
      <c r="OHS1944" s="101"/>
      <c r="OHT1944" s="101"/>
      <c r="OHU1944" s="101"/>
      <c r="OHV1944" s="101"/>
      <c r="OHW1944" s="101"/>
      <c r="OHX1944" s="101"/>
      <c r="OHY1944" s="101"/>
      <c r="OHZ1944" s="101"/>
      <c r="OIA1944" s="101"/>
      <c r="OIB1944" s="101"/>
      <c r="OIC1944" s="101"/>
      <c r="OID1944" s="101"/>
      <c r="OIE1944" s="101"/>
      <c r="OIF1944" s="101"/>
      <c r="OIG1944" s="101"/>
      <c r="OIH1944" s="101"/>
      <c r="OII1944" s="101"/>
      <c r="OIJ1944" s="101"/>
      <c r="OIK1944" s="101"/>
      <c r="OIL1944" s="101"/>
      <c r="OIM1944" s="101"/>
      <c r="OIN1944" s="101"/>
      <c r="OIO1944" s="101"/>
      <c r="OIP1944" s="101"/>
      <c r="OIQ1944" s="101"/>
      <c r="OIR1944" s="101"/>
      <c r="OIS1944" s="101"/>
      <c r="OIT1944" s="101"/>
      <c r="OIU1944" s="101"/>
      <c r="OIV1944" s="101"/>
      <c r="OIW1944" s="101"/>
      <c r="OIX1944" s="101"/>
      <c r="OIY1944" s="101"/>
      <c r="OIZ1944" s="101"/>
      <c r="OJA1944" s="101"/>
      <c r="OJB1944" s="101"/>
      <c r="OJC1944" s="101"/>
      <c r="OJD1944" s="101"/>
      <c r="OJE1944" s="101"/>
      <c r="OJF1944" s="101"/>
      <c r="OJG1944" s="101"/>
      <c r="OJH1944" s="101"/>
      <c r="OJI1944" s="101"/>
      <c r="OJJ1944" s="101"/>
      <c r="OJK1944" s="101"/>
      <c r="OJL1944" s="101"/>
      <c r="OJM1944" s="101"/>
      <c r="OJN1944" s="101"/>
      <c r="OJO1944" s="101"/>
      <c r="OJP1944" s="101"/>
      <c r="OJQ1944" s="101"/>
      <c r="OJR1944" s="101"/>
      <c r="OJS1944" s="101"/>
      <c r="OJT1944" s="101"/>
      <c r="OJU1944" s="101"/>
      <c r="OJV1944" s="101"/>
      <c r="OJW1944" s="101"/>
      <c r="OJX1944" s="101"/>
      <c r="OJY1944" s="101"/>
      <c r="OJZ1944" s="101"/>
      <c r="OKA1944" s="101"/>
      <c r="OKB1944" s="101"/>
      <c r="OKC1944" s="101"/>
      <c r="OKD1944" s="101"/>
      <c r="OKE1944" s="101"/>
      <c r="OKF1944" s="101"/>
      <c r="OKG1944" s="101"/>
      <c r="OKH1944" s="101"/>
      <c r="OKI1944" s="101"/>
      <c r="OKJ1944" s="101"/>
      <c r="OKK1944" s="101"/>
      <c r="OKL1944" s="101"/>
      <c r="OKM1944" s="101"/>
      <c r="OKN1944" s="101"/>
      <c r="OKO1944" s="101"/>
      <c r="OKP1944" s="101"/>
      <c r="OKQ1944" s="101"/>
      <c r="OKR1944" s="101"/>
      <c r="OKS1944" s="101"/>
      <c r="OKT1944" s="101"/>
      <c r="OKU1944" s="101"/>
      <c r="OKV1944" s="101"/>
      <c r="OKW1944" s="101"/>
      <c r="OKX1944" s="101"/>
      <c r="OKY1944" s="101"/>
      <c r="OKZ1944" s="101"/>
      <c r="OLA1944" s="101"/>
      <c r="OLB1944" s="101"/>
      <c r="OLC1944" s="101"/>
      <c r="OLD1944" s="101"/>
      <c r="OLE1944" s="101"/>
      <c r="OLF1944" s="101"/>
      <c r="OLG1944" s="101"/>
      <c r="OLH1944" s="101"/>
      <c r="OLI1944" s="101"/>
      <c r="OLJ1944" s="101"/>
      <c r="OLK1944" s="101"/>
      <c r="OLL1944" s="101"/>
      <c r="OLM1944" s="101"/>
      <c r="OLN1944" s="101"/>
      <c r="OLO1944" s="101"/>
      <c r="OLP1944" s="101"/>
      <c r="OLQ1944" s="101"/>
      <c r="OLR1944" s="101"/>
      <c r="OLS1944" s="101"/>
      <c r="OLT1944" s="101"/>
      <c r="OLU1944" s="101"/>
      <c r="OLV1944" s="101"/>
      <c r="OLW1944" s="101"/>
      <c r="OLX1944" s="101"/>
      <c r="OLY1944" s="101"/>
      <c r="OLZ1944" s="101"/>
      <c r="OMA1944" s="101"/>
      <c r="OMB1944" s="101"/>
      <c r="OMC1944" s="101"/>
      <c r="OMD1944" s="101"/>
      <c r="OME1944" s="101"/>
      <c r="OMF1944" s="101"/>
      <c r="OMG1944" s="101"/>
      <c r="OMH1944" s="101"/>
      <c r="OMI1944" s="101"/>
      <c r="OMJ1944" s="101"/>
      <c r="OMK1944" s="101"/>
      <c r="OML1944" s="101"/>
      <c r="OMM1944" s="101"/>
      <c r="OMN1944" s="101"/>
      <c r="OMO1944" s="101"/>
      <c r="OMP1944" s="101"/>
      <c r="OMQ1944" s="101"/>
      <c r="OMR1944" s="101"/>
      <c r="OMS1944" s="101"/>
      <c r="OMT1944" s="101"/>
      <c r="OMU1944" s="101"/>
      <c r="OMV1944" s="101"/>
      <c r="OMW1944" s="101"/>
      <c r="OMX1944" s="101"/>
      <c r="OMY1944" s="101"/>
      <c r="OMZ1944" s="101"/>
      <c r="ONA1944" s="101"/>
      <c r="ONB1944" s="101"/>
      <c r="ONC1944" s="101"/>
      <c r="OND1944" s="101"/>
      <c r="ONE1944" s="101"/>
      <c r="ONF1944" s="101"/>
      <c r="ONG1944" s="101"/>
      <c r="ONH1944" s="101"/>
      <c r="ONI1944" s="101"/>
      <c r="ONJ1944" s="101"/>
      <c r="ONK1944" s="101"/>
      <c r="ONL1944" s="101"/>
      <c r="ONM1944" s="101"/>
      <c r="ONN1944" s="101"/>
      <c r="ONO1944" s="101"/>
      <c r="ONP1944" s="101"/>
      <c r="ONQ1944" s="101"/>
      <c r="ONR1944" s="101"/>
      <c r="ONS1944" s="101"/>
      <c r="ONT1944" s="101"/>
      <c r="ONU1944" s="101"/>
      <c r="ONV1944" s="101"/>
      <c r="ONW1944" s="101"/>
      <c r="ONX1944" s="101"/>
      <c r="ONY1944" s="101"/>
      <c r="ONZ1944" s="101"/>
      <c r="OOA1944" s="101"/>
      <c r="OOB1944" s="101"/>
      <c r="OOC1944" s="101"/>
      <c r="OOD1944" s="101"/>
      <c r="OOE1944" s="101"/>
      <c r="OOF1944" s="101"/>
      <c r="OOG1944" s="101"/>
      <c r="OOH1944" s="101"/>
      <c r="OOI1944" s="101"/>
      <c r="OOJ1944" s="101"/>
      <c r="OOK1944" s="101"/>
      <c r="OOL1944" s="101"/>
      <c r="OOM1944" s="101"/>
      <c r="OON1944" s="101"/>
      <c r="OOO1944" s="101"/>
      <c r="OOP1944" s="101"/>
      <c r="OOQ1944" s="101"/>
      <c r="OOR1944" s="101"/>
      <c r="OOS1944" s="101"/>
      <c r="OOT1944" s="101"/>
      <c r="OOU1944" s="101"/>
      <c r="OOV1944" s="101"/>
      <c r="OOW1944" s="101"/>
      <c r="OOX1944" s="101"/>
      <c r="OOY1944" s="101"/>
      <c r="OOZ1944" s="101"/>
      <c r="OPA1944" s="101"/>
      <c r="OPB1944" s="101"/>
      <c r="OPC1944" s="101"/>
      <c r="OPD1944" s="101"/>
      <c r="OPE1944" s="101"/>
      <c r="OPF1944" s="101"/>
      <c r="OPG1944" s="101"/>
      <c r="OPH1944" s="101"/>
      <c r="OPI1944" s="101"/>
      <c r="OPJ1944" s="101"/>
      <c r="OPK1944" s="101"/>
      <c r="OPL1944" s="101"/>
      <c r="OPM1944" s="101"/>
      <c r="OPN1944" s="101"/>
      <c r="OPO1944" s="101"/>
      <c r="OPP1944" s="101"/>
      <c r="OPQ1944" s="101"/>
      <c r="OPR1944" s="101"/>
      <c r="OPS1944" s="101"/>
      <c r="OPT1944" s="101"/>
      <c r="OPU1944" s="101"/>
      <c r="OPV1944" s="101"/>
      <c r="OPW1944" s="101"/>
      <c r="OPX1944" s="101"/>
      <c r="OPY1944" s="101"/>
      <c r="OPZ1944" s="101"/>
      <c r="OQA1944" s="101"/>
      <c r="OQB1944" s="101"/>
      <c r="OQC1944" s="101"/>
      <c r="OQD1944" s="101"/>
      <c r="OQE1944" s="101"/>
      <c r="OQF1944" s="101"/>
      <c r="OQG1944" s="101"/>
      <c r="OQH1944" s="101"/>
      <c r="OQI1944" s="101"/>
      <c r="OQJ1944" s="101"/>
      <c r="OQK1944" s="101"/>
      <c r="OQL1944" s="101"/>
      <c r="OQM1944" s="101"/>
      <c r="OQN1944" s="101"/>
      <c r="OQO1944" s="101"/>
      <c r="OQP1944" s="101"/>
      <c r="OQQ1944" s="101"/>
      <c r="OQR1944" s="101"/>
      <c r="OQS1944" s="101"/>
      <c r="OQT1944" s="101"/>
      <c r="OQU1944" s="101"/>
      <c r="OQV1944" s="101"/>
      <c r="OQW1944" s="101"/>
      <c r="OQX1944" s="101"/>
      <c r="OQY1944" s="101"/>
      <c r="OQZ1944" s="101"/>
      <c r="ORA1944" s="101"/>
      <c r="ORB1944" s="101"/>
      <c r="ORC1944" s="101"/>
      <c r="ORD1944" s="101"/>
      <c r="ORE1944" s="101"/>
      <c r="ORF1944" s="101"/>
      <c r="ORG1944" s="101"/>
      <c r="ORH1944" s="101"/>
      <c r="ORI1944" s="101"/>
      <c r="ORJ1944" s="101"/>
      <c r="ORK1944" s="101"/>
      <c r="ORL1944" s="101"/>
      <c r="ORM1944" s="101"/>
      <c r="ORN1944" s="101"/>
      <c r="ORO1944" s="101"/>
      <c r="ORP1944" s="101"/>
      <c r="ORQ1944" s="101"/>
      <c r="ORR1944" s="101"/>
      <c r="ORS1944" s="101"/>
      <c r="ORT1944" s="101"/>
      <c r="ORU1944" s="101"/>
      <c r="ORV1944" s="101"/>
      <c r="ORW1944" s="101"/>
      <c r="ORX1944" s="101"/>
      <c r="ORY1944" s="101"/>
      <c r="ORZ1944" s="101"/>
      <c r="OSA1944" s="101"/>
      <c r="OSB1944" s="101"/>
      <c r="OSC1944" s="101"/>
      <c r="OSD1944" s="101"/>
      <c r="OSE1944" s="101"/>
      <c r="OSF1944" s="101"/>
      <c r="OSG1944" s="101"/>
      <c r="OSH1944" s="101"/>
      <c r="OSI1944" s="101"/>
      <c r="OSJ1944" s="101"/>
      <c r="OSK1944" s="101"/>
      <c r="OSL1944" s="101"/>
      <c r="OSM1944" s="101"/>
      <c r="OSN1944" s="101"/>
      <c r="OSO1944" s="101"/>
      <c r="OSP1944" s="101"/>
      <c r="OSQ1944" s="101"/>
      <c r="OSR1944" s="101"/>
      <c r="OSS1944" s="101"/>
      <c r="OST1944" s="101"/>
      <c r="OSU1944" s="101"/>
      <c r="OSV1944" s="101"/>
      <c r="OSW1944" s="101"/>
      <c r="OSX1944" s="101"/>
      <c r="OSY1944" s="101"/>
      <c r="OSZ1944" s="101"/>
      <c r="OTA1944" s="101"/>
      <c r="OTB1944" s="101"/>
      <c r="OTC1944" s="101"/>
      <c r="OTD1944" s="101"/>
      <c r="OTE1944" s="101"/>
      <c r="OTF1944" s="101"/>
      <c r="OTG1944" s="101"/>
      <c r="OTH1944" s="101"/>
      <c r="OTI1944" s="101"/>
      <c r="OTJ1944" s="101"/>
      <c r="OTK1944" s="101"/>
      <c r="OTL1944" s="101"/>
      <c r="OTM1944" s="101"/>
      <c r="OTN1944" s="101"/>
      <c r="OTO1944" s="101"/>
      <c r="OTP1944" s="101"/>
      <c r="OTQ1944" s="101"/>
      <c r="OTR1944" s="101"/>
      <c r="OTS1944" s="101"/>
      <c r="OTT1944" s="101"/>
      <c r="OTU1944" s="101"/>
      <c r="OTV1944" s="101"/>
      <c r="OTW1944" s="101"/>
      <c r="OTX1944" s="101"/>
      <c r="OTY1944" s="101"/>
      <c r="OTZ1944" s="101"/>
      <c r="OUA1944" s="101"/>
      <c r="OUB1944" s="101"/>
      <c r="OUC1944" s="101"/>
      <c r="OUD1944" s="101"/>
      <c r="OUE1944" s="101"/>
      <c r="OUF1944" s="101"/>
      <c r="OUG1944" s="101"/>
      <c r="OUH1944" s="101"/>
      <c r="OUI1944" s="101"/>
      <c r="OUJ1944" s="101"/>
      <c r="OUK1944" s="101"/>
      <c r="OUL1944" s="101"/>
      <c r="OUM1944" s="101"/>
      <c r="OUN1944" s="101"/>
      <c r="OUO1944" s="101"/>
      <c r="OUP1944" s="101"/>
      <c r="OUQ1944" s="101"/>
      <c r="OUR1944" s="101"/>
      <c r="OUS1944" s="101"/>
      <c r="OUT1944" s="101"/>
      <c r="OUU1944" s="101"/>
      <c r="OUV1944" s="101"/>
      <c r="OUW1944" s="101"/>
      <c r="OUX1944" s="101"/>
      <c r="OUY1944" s="101"/>
      <c r="OUZ1944" s="101"/>
      <c r="OVA1944" s="101"/>
      <c r="OVB1944" s="101"/>
      <c r="OVC1944" s="101"/>
      <c r="OVD1944" s="101"/>
      <c r="OVE1944" s="101"/>
      <c r="OVF1944" s="101"/>
      <c r="OVG1944" s="101"/>
      <c r="OVH1944" s="101"/>
      <c r="OVI1944" s="101"/>
      <c r="OVJ1944" s="101"/>
      <c r="OVK1944" s="101"/>
      <c r="OVL1944" s="101"/>
      <c r="OVM1944" s="101"/>
      <c r="OVN1944" s="101"/>
      <c r="OVO1944" s="101"/>
      <c r="OVP1944" s="101"/>
      <c r="OVQ1944" s="101"/>
      <c r="OVR1944" s="101"/>
      <c r="OVS1944" s="101"/>
      <c r="OVT1944" s="101"/>
      <c r="OVU1944" s="101"/>
      <c r="OVV1944" s="101"/>
      <c r="OVW1944" s="101"/>
      <c r="OVX1944" s="101"/>
      <c r="OVY1944" s="101"/>
      <c r="OVZ1944" s="101"/>
      <c r="OWA1944" s="101"/>
      <c r="OWB1944" s="101"/>
      <c r="OWC1944" s="101"/>
      <c r="OWD1944" s="101"/>
      <c r="OWE1944" s="101"/>
      <c r="OWF1944" s="101"/>
      <c r="OWG1944" s="101"/>
      <c r="OWH1944" s="101"/>
      <c r="OWI1944" s="101"/>
      <c r="OWJ1944" s="101"/>
      <c r="OWK1944" s="101"/>
      <c r="OWL1944" s="101"/>
      <c r="OWM1944" s="101"/>
      <c r="OWN1944" s="101"/>
      <c r="OWO1944" s="101"/>
      <c r="OWP1944" s="101"/>
      <c r="OWQ1944" s="101"/>
      <c r="OWR1944" s="101"/>
      <c r="OWS1944" s="101"/>
      <c r="OWT1944" s="101"/>
      <c r="OWU1944" s="101"/>
      <c r="OWV1944" s="101"/>
      <c r="OWW1944" s="101"/>
      <c r="OWX1944" s="101"/>
      <c r="OWY1944" s="101"/>
      <c r="OWZ1944" s="101"/>
      <c r="OXA1944" s="101"/>
      <c r="OXB1944" s="101"/>
      <c r="OXC1944" s="101"/>
      <c r="OXD1944" s="101"/>
      <c r="OXE1944" s="101"/>
      <c r="OXF1944" s="101"/>
      <c r="OXG1944" s="101"/>
      <c r="OXH1944" s="101"/>
      <c r="OXI1944" s="101"/>
      <c r="OXJ1944" s="101"/>
      <c r="OXK1944" s="101"/>
      <c r="OXL1944" s="101"/>
      <c r="OXM1944" s="101"/>
      <c r="OXN1944" s="101"/>
      <c r="OXO1944" s="101"/>
      <c r="OXP1944" s="101"/>
      <c r="OXQ1944" s="101"/>
      <c r="OXR1944" s="101"/>
      <c r="OXS1944" s="101"/>
      <c r="OXT1944" s="101"/>
      <c r="OXU1944" s="101"/>
      <c r="OXV1944" s="101"/>
      <c r="OXW1944" s="101"/>
      <c r="OXX1944" s="101"/>
      <c r="OXY1944" s="101"/>
      <c r="OXZ1944" s="101"/>
      <c r="OYA1944" s="101"/>
      <c r="OYB1944" s="101"/>
      <c r="OYC1944" s="101"/>
      <c r="OYD1944" s="101"/>
      <c r="OYE1944" s="101"/>
      <c r="OYF1944" s="101"/>
      <c r="OYG1944" s="101"/>
      <c r="OYH1944" s="101"/>
      <c r="OYI1944" s="101"/>
      <c r="OYJ1944" s="101"/>
      <c r="OYK1944" s="101"/>
      <c r="OYL1944" s="101"/>
      <c r="OYM1944" s="101"/>
      <c r="OYN1944" s="101"/>
      <c r="OYO1944" s="101"/>
      <c r="OYP1944" s="101"/>
      <c r="OYQ1944" s="101"/>
      <c r="OYR1944" s="101"/>
      <c r="OYS1944" s="101"/>
      <c r="OYT1944" s="101"/>
      <c r="OYU1944" s="101"/>
      <c r="OYV1944" s="101"/>
      <c r="OYW1944" s="101"/>
      <c r="OYX1944" s="101"/>
      <c r="OYY1944" s="101"/>
      <c r="OYZ1944" s="101"/>
      <c r="OZA1944" s="101"/>
      <c r="OZB1944" s="101"/>
      <c r="OZC1944" s="101"/>
      <c r="OZD1944" s="101"/>
      <c r="OZE1944" s="101"/>
      <c r="OZF1944" s="101"/>
      <c r="OZG1944" s="101"/>
      <c r="OZH1944" s="101"/>
      <c r="OZI1944" s="101"/>
      <c r="OZJ1944" s="101"/>
      <c r="OZK1944" s="101"/>
      <c r="OZL1944" s="101"/>
      <c r="OZM1944" s="101"/>
      <c r="OZN1944" s="101"/>
      <c r="OZO1944" s="101"/>
      <c r="OZP1944" s="101"/>
      <c r="OZQ1944" s="101"/>
      <c r="OZR1944" s="101"/>
      <c r="OZS1944" s="101"/>
      <c r="OZT1944" s="101"/>
      <c r="OZU1944" s="101"/>
      <c r="OZV1944" s="101"/>
      <c r="OZW1944" s="101"/>
      <c r="OZX1944" s="101"/>
      <c r="OZY1944" s="101"/>
      <c r="OZZ1944" s="101"/>
      <c r="PAA1944" s="101"/>
      <c r="PAB1944" s="101"/>
      <c r="PAC1944" s="101"/>
      <c r="PAD1944" s="101"/>
      <c r="PAE1944" s="101"/>
      <c r="PAF1944" s="101"/>
      <c r="PAG1944" s="101"/>
      <c r="PAH1944" s="101"/>
      <c r="PAI1944" s="101"/>
      <c r="PAJ1944" s="101"/>
      <c r="PAK1944" s="101"/>
      <c r="PAL1944" s="101"/>
      <c r="PAM1944" s="101"/>
      <c r="PAN1944" s="101"/>
      <c r="PAO1944" s="101"/>
      <c r="PAP1944" s="101"/>
      <c r="PAQ1944" s="101"/>
      <c r="PAR1944" s="101"/>
      <c r="PAS1944" s="101"/>
      <c r="PAT1944" s="101"/>
      <c r="PAU1944" s="101"/>
      <c r="PAV1944" s="101"/>
      <c r="PAW1944" s="101"/>
      <c r="PAX1944" s="101"/>
      <c r="PAY1944" s="101"/>
      <c r="PAZ1944" s="101"/>
      <c r="PBA1944" s="101"/>
      <c r="PBB1944" s="101"/>
      <c r="PBC1944" s="101"/>
      <c r="PBD1944" s="101"/>
      <c r="PBE1944" s="101"/>
      <c r="PBF1944" s="101"/>
      <c r="PBG1944" s="101"/>
      <c r="PBH1944" s="101"/>
      <c r="PBI1944" s="101"/>
      <c r="PBJ1944" s="101"/>
      <c r="PBK1944" s="101"/>
      <c r="PBL1944" s="101"/>
      <c r="PBM1944" s="101"/>
      <c r="PBN1944" s="101"/>
      <c r="PBO1944" s="101"/>
      <c r="PBP1944" s="101"/>
      <c r="PBQ1944" s="101"/>
      <c r="PBR1944" s="101"/>
      <c r="PBS1944" s="101"/>
      <c r="PBT1944" s="101"/>
      <c r="PBU1944" s="101"/>
      <c r="PBV1944" s="101"/>
      <c r="PBW1944" s="101"/>
      <c r="PBX1944" s="101"/>
      <c r="PBY1944" s="101"/>
      <c r="PBZ1944" s="101"/>
      <c r="PCA1944" s="101"/>
      <c r="PCB1944" s="101"/>
      <c r="PCC1944" s="101"/>
      <c r="PCD1944" s="101"/>
      <c r="PCE1944" s="101"/>
      <c r="PCF1944" s="101"/>
      <c r="PCG1944" s="101"/>
      <c r="PCH1944" s="101"/>
      <c r="PCI1944" s="101"/>
      <c r="PCJ1944" s="101"/>
      <c r="PCK1944" s="101"/>
      <c r="PCL1944" s="101"/>
      <c r="PCM1944" s="101"/>
      <c r="PCN1944" s="101"/>
      <c r="PCO1944" s="101"/>
      <c r="PCP1944" s="101"/>
      <c r="PCQ1944" s="101"/>
      <c r="PCR1944" s="101"/>
      <c r="PCS1944" s="101"/>
      <c r="PCT1944" s="101"/>
      <c r="PCU1944" s="101"/>
      <c r="PCV1944" s="101"/>
      <c r="PCW1944" s="101"/>
      <c r="PCX1944" s="101"/>
      <c r="PCY1944" s="101"/>
      <c r="PCZ1944" s="101"/>
      <c r="PDA1944" s="101"/>
      <c r="PDB1944" s="101"/>
      <c r="PDC1944" s="101"/>
      <c r="PDD1944" s="101"/>
      <c r="PDE1944" s="101"/>
      <c r="PDF1944" s="101"/>
      <c r="PDG1944" s="101"/>
      <c r="PDH1944" s="101"/>
      <c r="PDI1944" s="101"/>
      <c r="PDJ1944" s="101"/>
      <c r="PDK1944" s="101"/>
      <c r="PDL1944" s="101"/>
      <c r="PDM1944" s="101"/>
      <c r="PDN1944" s="101"/>
      <c r="PDO1944" s="101"/>
      <c r="PDP1944" s="101"/>
      <c r="PDQ1944" s="101"/>
      <c r="PDR1944" s="101"/>
      <c r="PDS1944" s="101"/>
      <c r="PDT1944" s="101"/>
      <c r="PDU1944" s="101"/>
      <c r="PDV1944" s="101"/>
      <c r="PDW1944" s="101"/>
      <c r="PDX1944" s="101"/>
      <c r="PDY1944" s="101"/>
      <c r="PDZ1944" s="101"/>
      <c r="PEA1944" s="101"/>
      <c r="PEB1944" s="101"/>
      <c r="PEC1944" s="101"/>
      <c r="PED1944" s="101"/>
      <c r="PEE1944" s="101"/>
      <c r="PEF1944" s="101"/>
      <c r="PEG1944" s="101"/>
      <c r="PEH1944" s="101"/>
      <c r="PEI1944" s="101"/>
      <c r="PEJ1944" s="101"/>
      <c r="PEK1944" s="101"/>
      <c r="PEL1944" s="101"/>
      <c r="PEM1944" s="101"/>
      <c r="PEN1944" s="101"/>
      <c r="PEO1944" s="101"/>
      <c r="PEP1944" s="101"/>
      <c r="PEQ1944" s="101"/>
      <c r="PER1944" s="101"/>
      <c r="PES1944" s="101"/>
      <c r="PET1944" s="101"/>
      <c r="PEU1944" s="101"/>
      <c r="PEV1944" s="101"/>
      <c r="PEW1944" s="101"/>
      <c r="PEX1944" s="101"/>
      <c r="PEY1944" s="101"/>
      <c r="PEZ1944" s="101"/>
      <c r="PFA1944" s="101"/>
      <c r="PFB1944" s="101"/>
      <c r="PFC1944" s="101"/>
      <c r="PFD1944" s="101"/>
      <c r="PFE1944" s="101"/>
      <c r="PFF1944" s="101"/>
      <c r="PFG1944" s="101"/>
      <c r="PFH1944" s="101"/>
      <c r="PFI1944" s="101"/>
      <c r="PFJ1944" s="101"/>
      <c r="PFK1944" s="101"/>
      <c r="PFL1944" s="101"/>
      <c r="PFM1944" s="101"/>
      <c r="PFN1944" s="101"/>
      <c r="PFO1944" s="101"/>
      <c r="PFP1944" s="101"/>
      <c r="PFQ1944" s="101"/>
      <c r="PFR1944" s="101"/>
      <c r="PFS1944" s="101"/>
      <c r="PFT1944" s="101"/>
      <c r="PFU1944" s="101"/>
      <c r="PFV1944" s="101"/>
      <c r="PFW1944" s="101"/>
      <c r="PFX1944" s="101"/>
      <c r="PFY1944" s="101"/>
      <c r="PFZ1944" s="101"/>
      <c r="PGA1944" s="101"/>
      <c r="PGB1944" s="101"/>
      <c r="PGC1944" s="101"/>
      <c r="PGD1944" s="101"/>
      <c r="PGE1944" s="101"/>
      <c r="PGF1944" s="101"/>
      <c r="PGG1944" s="101"/>
      <c r="PGH1944" s="101"/>
      <c r="PGI1944" s="101"/>
      <c r="PGJ1944" s="101"/>
      <c r="PGK1944" s="101"/>
      <c r="PGL1944" s="101"/>
      <c r="PGM1944" s="101"/>
      <c r="PGN1944" s="101"/>
      <c r="PGO1944" s="101"/>
      <c r="PGP1944" s="101"/>
      <c r="PGQ1944" s="101"/>
      <c r="PGR1944" s="101"/>
      <c r="PGS1944" s="101"/>
      <c r="PGT1944" s="101"/>
      <c r="PGU1944" s="101"/>
      <c r="PGV1944" s="101"/>
      <c r="PGW1944" s="101"/>
      <c r="PGX1944" s="101"/>
      <c r="PGY1944" s="101"/>
      <c r="PGZ1944" s="101"/>
      <c r="PHA1944" s="101"/>
      <c r="PHB1944" s="101"/>
      <c r="PHC1944" s="101"/>
      <c r="PHD1944" s="101"/>
      <c r="PHE1944" s="101"/>
      <c r="PHF1944" s="101"/>
      <c r="PHG1944" s="101"/>
      <c r="PHH1944" s="101"/>
      <c r="PHI1944" s="101"/>
      <c r="PHJ1944" s="101"/>
      <c r="PHK1944" s="101"/>
      <c r="PHL1944" s="101"/>
      <c r="PHM1944" s="101"/>
      <c r="PHN1944" s="101"/>
      <c r="PHO1944" s="101"/>
      <c r="PHP1944" s="101"/>
      <c r="PHQ1944" s="101"/>
      <c r="PHR1944" s="101"/>
      <c r="PHS1944" s="101"/>
      <c r="PHT1944" s="101"/>
      <c r="PHU1944" s="101"/>
      <c r="PHV1944" s="101"/>
      <c r="PHW1944" s="101"/>
      <c r="PHX1944" s="101"/>
      <c r="PHY1944" s="101"/>
      <c r="PHZ1944" s="101"/>
      <c r="PIA1944" s="101"/>
      <c r="PIB1944" s="101"/>
      <c r="PIC1944" s="101"/>
      <c r="PID1944" s="101"/>
      <c r="PIE1944" s="101"/>
      <c r="PIF1944" s="101"/>
      <c r="PIG1944" s="101"/>
      <c r="PIH1944" s="101"/>
      <c r="PII1944" s="101"/>
      <c r="PIJ1944" s="101"/>
      <c r="PIK1944" s="101"/>
      <c r="PIL1944" s="101"/>
      <c r="PIM1944" s="101"/>
      <c r="PIN1944" s="101"/>
      <c r="PIO1944" s="101"/>
      <c r="PIP1944" s="101"/>
      <c r="PIQ1944" s="101"/>
      <c r="PIR1944" s="101"/>
      <c r="PIS1944" s="101"/>
      <c r="PIT1944" s="101"/>
      <c r="PIU1944" s="101"/>
      <c r="PIV1944" s="101"/>
      <c r="PIW1944" s="101"/>
      <c r="PIX1944" s="101"/>
      <c r="PIY1944" s="101"/>
      <c r="PIZ1944" s="101"/>
      <c r="PJA1944" s="101"/>
      <c r="PJB1944" s="101"/>
      <c r="PJC1944" s="101"/>
      <c r="PJD1944" s="101"/>
      <c r="PJE1944" s="101"/>
      <c r="PJF1944" s="101"/>
      <c r="PJG1944" s="101"/>
      <c r="PJH1944" s="101"/>
      <c r="PJI1944" s="101"/>
      <c r="PJJ1944" s="101"/>
      <c r="PJK1944" s="101"/>
      <c r="PJL1944" s="101"/>
      <c r="PJM1944" s="101"/>
      <c r="PJN1944" s="101"/>
      <c r="PJO1944" s="101"/>
      <c r="PJP1944" s="101"/>
      <c r="PJQ1944" s="101"/>
      <c r="PJR1944" s="101"/>
      <c r="PJS1944" s="101"/>
      <c r="PJT1944" s="101"/>
      <c r="PJU1944" s="101"/>
      <c r="PJV1944" s="101"/>
      <c r="PJW1944" s="101"/>
      <c r="PJX1944" s="101"/>
      <c r="PJY1944" s="101"/>
      <c r="PJZ1944" s="101"/>
      <c r="PKA1944" s="101"/>
      <c r="PKB1944" s="101"/>
      <c r="PKC1944" s="101"/>
      <c r="PKD1944" s="101"/>
      <c r="PKE1944" s="101"/>
      <c r="PKF1944" s="101"/>
      <c r="PKG1944" s="101"/>
      <c r="PKH1944" s="101"/>
      <c r="PKI1944" s="101"/>
      <c r="PKJ1944" s="101"/>
      <c r="PKK1944" s="101"/>
      <c r="PKL1944" s="101"/>
      <c r="PKM1944" s="101"/>
      <c r="PKN1944" s="101"/>
      <c r="PKO1944" s="101"/>
      <c r="PKP1944" s="101"/>
      <c r="PKQ1944" s="101"/>
      <c r="PKR1944" s="101"/>
      <c r="PKS1944" s="101"/>
      <c r="PKT1944" s="101"/>
      <c r="PKU1944" s="101"/>
      <c r="PKV1944" s="101"/>
      <c r="PKW1944" s="101"/>
      <c r="PKX1944" s="101"/>
      <c r="PKY1944" s="101"/>
      <c r="PKZ1944" s="101"/>
      <c r="PLA1944" s="101"/>
      <c r="PLB1944" s="101"/>
      <c r="PLC1944" s="101"/>
      <c r="PLD1944" s="101"/>
      <c r="PLE1944" s="101"/>
      <c r="PLF1944" s="101"/>
      <c r="PLG1944" s="101"/>
      <c r="PLH1944" s="101"/>
      <c r="PLI1944" s="101"/>
      <c r="PLJ1944" s="101"/>
      <c r="PLK1944" s="101"/>
      <c r="PLL1944" s="101"/>
      <c r="PLM1944" s="101"/>
      <c r="PLN1944" s="101"/>
      <c r="PLO1944" s="101"/>
      <c r="PLP1944" s="101"/>
      <c r="PLQ1944" s="101"/>
      <c r="PLR1944" s="101"/>
      <c r="PLS1944" s="101"/>
      <c r="PLT1944" s="101"/>
      <c r="PLU1944" s="101"/>
      <c r="PLV1944" s="101"/>
      <c r="PLW1944" s="101"/>
      <c r="PLX1944" s="101"/>
      <c r="PLY1944" s="101"/>
      <c r="PLZ1944" s="101"/>
      <c r="PMA1944" s="101"/>
      <c r="PMB1944" s="101"/>
      <c r="PMC1944" s="101"/>
      <c r="PMD1944" s="101"/>
      <c r="PME1944" s="101"/>
      <c r="PMF1944" s="101"/>
      <c r="PMG1944" s="101"/>
      <c r="PMH1944" s="101"/>
      <c r="PMI1944" s="101"/>
      <c r="PMJ1944" s="101"/>
      <c r="PMK1944" s="101"/>
      <c r="PML1944" s="101"/>
      <c r="PMM1944" s="101"/>
      <c r="PMN1944" s="101"/>
      <c r="PMO1944" s="101"/>
      <c r="PMP1944" s="101"/>
      <c r="PMQ1944" s="101"/>
      <c r="PMR1944" s="101"/>
      <c r="PMS1944" s="101"/>
      <c r="PMT1944" s="101"/>
      <c r="PMU1944" s="101"/>
      <c r="PMV1944" s="101"/>
      <c r="PMW1944" s="101"/>
      <c r="PMX1944" s="101"/>
      <c r="PMY1944" s="101"/>
      <c r="PMZ1944" s="101"/>
      <c r="PNA1944" s="101"/>
      <c r="PNB1944" s="101"/>
      <c r="PNC1944" s="101"/>
      <c r="PND1944" s="101"/>
      <c r="PNE1944" s="101"/>
      <c r="PNF1944" s="101"/>
      <c r="PNG1944" s="101"/>
      <c r="PNH1944" s="101"/>
      <c r="PNI1944" s="101"/>
      <c r="PNJ1944" s="101"/>
      <c r="PNK1944" s="101"/>
      <c r="PNL1944" s="101"/>
      <c r="PNM1944" s="101"/>
      <c r="PNN1944" s="101"/>
      <c r="PNO1944" s="101"/>
      <c r="PNP1944" s="101"/>
      <c r="PNQ1944" s="101"/>
      <c r="PNR1944" s="101"/>
      <c r="PNS1944" s="101"/>
      <c r="PNT1944" s="101"/>
      <c r="PNU1944" s="101"/>
      <c r="PNV1944" s="101"/>
      <c r="PNW1944" s="101"/>
      <c r="PNX1944" s="101"/>
      <c r="PNY1944" s="101"/>
      <c r="PNZ1944" s="101"/>
      <c r="POA1944" s="101"/>
      <c r="POB1944" s="101"/>
      <c r="POC1944" s="101"/>
      <c r="POD1944" s="101"/>
      <c r="POE1944" s="101"/>
      <c r="POF1944" s="101"/>
      <c r="POG1944" s="101"/>
      <c r="POH1944" s="101"/>
      <c r="POI1944" s="101"/>
      <c r="POJ1944" s="101"/>
      <c r="POK1944" s="101"/>
      <c r="POL1944" s="101"/>
      <c r="POM1944" s="101"/>
      <c r="PON1944" s="101"/>
      <c r="POO1944" s="101"/>
      <c r="POP1944" s="101"/>
      <c r="POQ1944" s="101"/>
      <c r="POR1944" s="101"/>
      <c r="POS1944" s="101"/>
      <c r="POT1944" s="101"/>
      <c r="POU1944" s="101"/>
      <c r="POV1944" s="101"/>
      <c r="POW1944" s="101"/>
      <c r="POX1944" s="101"/>
      <c r="POY1944" s="101"/>
      <c r="POZ1944" s="101"/>
      <c r="PPA1944" s="101"/>
      <c r="PPB1944" s="101"/>
      <c r="PPC1944" s="101"/>
      <c r="PPD1944" s="101"/>
      <c r="PPE1944" s="101"/>
      <c r="PPF1944" s="101"/>
      <c r="PPG1944" s="101"/>
      <c r="PPH1944" s="101"/>
      <c r="PPI1944" s="101"/>
      <c r="PPJ1944" s="101"/>
      <c r="PPK1944" s="101"/>
      <c r="PPL1944" s="101"/>
      <c r="PPM1944" s="101"/>
      <c r="PPN1944" s="101"/>
      <c r="PPO1944" s="101"/>
      <c r="PPP1944" s="101"/>
      <c r="PPQ1944" s="101"/>
      <c r="PPR1944" s="101"/>
      <c r="PPS1944" s="101"/>
      <c r="PPT1944" s="101"/>
      <c r="PPU1944" s="101"/>
      <c r="PPV1944" s="101"/>
      <c r="PPW1944" s="101"/>
      <c r="PPX1944" s="101"/>
      <c r="PPY1944" s="101"/>
      <c r="PPZ1944" s="101"/>
      <c r="PQA1944" s="101"/>
      <c r="PQB1944" s="101"/>
      <c r="PQC1944" s="101"/>
      <c r="PQD1944" s="101"/>
      <c r="PQE1944" s="101"/>
      <c r="PQF1944" s="101"/>
      <c r="PQG1944" s="101"/>
      <c r="PQH1944" s="101"/>
      <c r="PQI1944" s="101"/>
      <c r="PQJ1944" s="101"/>
      <c r="PQK1944" s="101"/>
      <c r="PQL1944" s="101"/>
      <c r="PQM1944" s="101"/>
      <c r="PQN1944" s="101"/>
      <c r="PQO1944" s="101"/>
      <c r="PQP1944" s="101"/>
      <c r="PQQ1944" s="101"/>
      <c r="PQR1944" s="101"/>
      <c r="PQS1944" s="101"/>
      <c r="PQT1944" s="101"/>
      <c r="PQU1944" s="101"/>
      <c r="PQV1944" s="101"/>
      <c r="PQW1944" s="101"/>
      <c r="PQX1944" s="101"/>
      <c r="PQY1944" s="101"/>
      <c r="PQZ1944" s="101"/>
      <c r="PRA1944" s="101"/>
      <c r="PRB1944" s="101"/>
      <c r="PRC1944" s="101"/>
      <c r="PRD1944" s="101"/>
      <c r="PRE1944" s="101"/>
      <c r="PRF1944" s="101"/>
      <c r="PRG1944" s="101"/>
      <c r="PRH1944" s="101"/>
      <c r="PRI1944" s="101"/>
      <c r="PRJ1944" s="101"/>
      <c r="PRK1944" s="101"/>
      <c r="PRL1944" s="101"/>
      <c r="PRM1944" s="101"/>
      <c r="PRN1944" s="101"/>
      <c r="PRO1944" s="101"/>
      <c r="PRP1944" s="101"/>
      <c r="PRQ1944" s="101"/>
      <c r="PRR1944" s="101"/>
      <c r="PRS1944" s="101"/>
      <c r="PRT1944" s="101"/>
      <c r="PRU1944" s="101"/>
      <c r="PRV1944" s="101"/>
      <c r="PRW1944" s="101"/>
      <c r="PRX1944" s="101"/>
      <c r="PRY1944" s="101"/>
      <c r="PRZ1944" s="101"/>
      <c r="PSA1944" s="101"/>
      <c r="PSB1944" s="101"/>
      <c r="PSC1944" s="101"/>
      <c r="PSD1944" s="101"/>
      <c r="PSE1944" s="101"/>
      <c r="PSF1944" s="101"/>
      <c r="PSG1944" s="101"/>
      <c r="PSH1944" s="101"/>
      <c r="PSI1944" s="101"/>
      <c r="PSJ1944" s="101"/>
      <c r="PSK1944" s="101"/>
      <c r="PSL1944" s="101"/>
      <c r="PSM1944" s="101"/>
      <c r="PSN1944" s="101"/>
      <c r="PSO1944" s="101"/>
      <c r="PSP1944" s="101"/>
      <c r="PSQ1944" s="101"/>
      <c r="PSR1944" s="101"/>
      <c r="PSS1944" s="101"/>
      <c r="PST1944" s="101"/>
      <c r="PSU1944" s="101"/>
      <c r="PSV1944" s="101"/>
      <c r="PSW1944" s="101"/>
      <c r="PSX1944" s="101"/>
      <c r="PSY1944" s="101"/>
      <c r="PSZ1944" s="101"/>
      <c r="PTA1944" s="101"/>
      <c r="PTB1944" s="101"/>
      <c r="PTC1944" s="101"/>
      <c r="PTD1944" s="101"/>
      <c r="PTE1944" s="101"/>
      <c r="PTF1944" s="101"/>
      <c r="PTG1944" s="101"/>
      <c r="PTH1944" s="101"/>
      <c r="PTI1944" s="101"/>
      <c r="PTJ1944" s="101"/>
      <c r="PTK1944" s="101"/>
      <c r="PTL1944" s="101"/>
      <c r="PTM1944" s="101"/>
      <c r="PTN1944" s="101"/>
      <c r="PTO1944" s="101"/>
      <c r="PTP1944" s="101"/>
      <c r="PTQ1944" s="101"/>
      <c r="PTR1944" s="101"/>
      <c r="PTS1944" s="101"/>
      <c r="PTT1944" s="101"/>
      <c r="PTU1944" s="101"/>
      <c r="PTV1944" s="101"/>
      <c r="PTW1944" s="101"/>
      <c r="PTX1944" s="101"/>
      <c r="PTY1944" s="101"/>
      <c r="PTZ1944" s="101"/>
      <c r="PUA1944" s="101"/>
      <c r="PUB1944" s="101"/>
      <c r="PUC1944" s="101"/>
      <c r="PUD1944" s="101"/>
      <c r="PUE1944" s="101"/>
      <c r="PUF1944" s="101"/>
      <c r="PUG1944" s="101"/>
      <c r="PUH1944" s="101"/>
      <c r="PUI1944" s="101"/>
      <c r="PUJ1944" s="101"/>
      <c r="PUK1944" s="101"/>
      <c r="PUL1944" s="101"/>
      <c r="PUM1944" s="101"/>
      <c r="PUN1944" s="101"/>
      <c r="PUO1944" s="101"/>
      <c r="PUP1944" s="101"/>
      <c r="PUQ1944" s="101"/>
      <c r="PUR1944" s="101"/>
      <c r="PUS1944" s="101"/>
      <c r="PUT1944" s="101"/>
      <c r="PUU1944" s="101"/>
      <c r="PUV1944" s="101"/>
      <c r="PUW1944" s="101"/>
      <c r="PUX1944" s="101"/>
      <c r="PUY1944" s="101"/>
      <c r="PUZ1944" s="101"/>
      <c r="PVA1944" s="101"/>
      <c r="PVB1944" s="101"/>
      <c r="PVC1944" s="101"/>
      <c r="PVD1944" s="101"/>
      <c r="PVE1944" s="101"/>
      <c r="PVF1944" s="101"/>
      <c r="PVG1944" s="101"/>
      <c r="PVH1944" s="101"/>
      <c r="PVI1944" s="101"/>
      <c r="PVJ1944" s="101"/>
      <c r="PVK1944" s="101"/>
      <c r="PVL1944" s="101"/>
      <c r="PVM1944" s="101"/>
      <c r="PVN1944" s="101"/>
      <c r="PVO1944" s="101"/>
      <c r="PVP1944" s="101"/>
      <c r="PVQ1944" s="101"/>
      <c r="PVR1944" s="101"/>
      <c r="PVS1944" s="101"/>
      <c r="PVT1944" s="101"/>
      <c r="PVU1944" s="101"/>
      <c r="PVV1944" s="101"/>
      <c r="PVW1944" s="101"/>
      <c r="PVX1944" s="101"/>
      <c r="PVY1944" s="101"/>
      <c r="PVZ1944" s="101"/>
      <c r="PWA1944" s="101"/>
      <c r="PWB1944" s="101"/>
      <c r="PWC1944" s="101"/>
      <c r="PWD1944" s="101"/>
      <c r="PWE1944" s="101"/>
      <c r="PWF1944" s="101"/>
      <c r="PWG1944" s="101"/>
      <c r="PWH1944" s="101"/>
      <c r="PWI1944" s="101"/>
      <c r="PWJ1944" s="101"/>
      <c r="PWK1944" s="101"/>
      <c r="PWL1944" s="101"/>
      <c r="PWM1944" s="101"/>
      <c r="PWN1944" s="101"/>
      <c r="PWO1944" s="101"/>
      <c r="PWP1944" s="101"/>
      <c r="PWQ1944" s="101"/>
      <c r="PWR1944" s="101"/>
      <c r="PWS1944" s="101"/>
      <c r="PWT1944" s="101"/>
      <c r="PWU1944" s="101"/>
      <c r="PWV1944" s="101"/>
      <c r="PWW1944" s="101"/>
      <c r="PWX1944" s="101"/>
      <c r="PWY1944" s="101"/>
      <c r="PWZ1944" s="101"/>
      <c r="PXA1944" s="101"/>
      <c r="PXB1944" s="101"/>
      <c r="PXC1944" s="101"/>
      <c r="PXD1944" s="101"/>
      <c r="PXE1944" s="101"/>
      <c r="PXF1944" s="101"/>
      <c r="PXG1944" s="101"/>
      <c r="PXH1944" s="101"/>
      <c r="PXI1944" s="101"/>
      <c r="PXJ1944" s="101"/>
      <c r="PXK1944" s="101"/>
      <c r="PXL1944" s="101"/>
      <c r="PXM1944" s="101"/>
      <c r="PXN1944" s="101"/>
      <c r="PXO1944" s="101"/>
      <c r="PXP1944" s="101"/>
      <c r="PXQ1944" s="101"/>
      <c r="PXR1944" s="101"/>
      <c r="PXS1944" s="101"/>
      <c r="PXT1944" s="101"/>
      <c r="PXU1944" s="101"/>
      <c r="PXV1944" s="101"/>
      <c r="PXW1944" s="101"/>
      <c r="PXX1944" s="101"/>
      <c r="PXY1944" s="101"/>
      <c r="PXZ1944" s="101"/>
      <c r="PYA1944" s="101"/>
      <c r="PYB1944" s="101"/>
      <c r="PYC1944" s="101"/>
      <c r="PYD1944" s="101"/>
      <c r="PYE1944" s="101"/>
      <c r="PYF1944" s="101"/>
      <c r="PYG1944" s="101"/>
      <c r="PYH1944" s="101"/>
      <c r="PYI1944" s="101"/>
      <c r="PYJ1944" s="101"/>
      <c r="PYK1944" s="101"/>
      <c r="PYL1944" s="101"/>
      <c r="PYM1944" s="101"/>
      <c r="PYN1944" s="101"/>
      <c r="PYO1944" s="101"/>
      <c r="PYP1944" s="101"/>
      <c r="PYQ1944" s="101"/>
      <c r="PYR1944" s="101"/>
      <c r="PYS1944" s="101"/>
      <c r="PYT1944" s="101"/>
      <c r="PYU1944" s="101"/>
      <c r="PYV1944" s="101"/>
      <c r="PYW1944" s="101"/>
      <c r="PYX1944" s="101"/>
      <c r="PYY1944" s="101"/>
      <c r="PYZ1944" s="101"/>
      <c r="PZA1944" s="101"/>
      <c r="PZB1944" s="101"/>
      <c r="PZC1944" s="101"/>
      <c r="PZD1944" s="101"/>
      <c r="PZE1944" s="101"/>
      <c r="PZF1944" s="101"/>
      <c r="PZG1944" s="101"/>
      <c r="PZH1944" s="101"/>
      <c r="PZI1944" s="101"/>
      <c r="PZJ1944" s="101"/>
      <c r="PZK1944" s="101"/>
      <c r="PZL1944" s="101"/>
      <c r="PZM1944" s="101"/>
      <c r="PZN1944" s="101"/>
      <c r="PZO1944" s="101"/>
      <c r="PZP1944" s="101"/>
      <c r="PZQ1944" s="101"/>
      <c r="PZR1944" s="101"/>
      <c r="PZS1944" s="101"/>
      <c r="PZT1944" s="101"/>
      <c r="PZU1944" s="101"/>
      <c r="PZV1944" s="101"/>
      <c r="PZW1944" s="101"/>
      <c r="PZX1944" s="101"/>
      <c r="PZY1944" s="101"/>
      <c r="PZZ1944" s="101"/>
      <c r="QAA1944" s="101"/>
      <c r="QAB1944" s="101"/>
      <c r="QAC1944" s="101"/>
      <c r="QAD1944" s="101"/>
      <c r="QAE1944" s="101"/>
      <c r="QAF1944" s="101"/>
      <c r="QAG1944" s="101"/>
      <c r="QAH1944" s="101"/>
      <c r="QAI1944" s="101"/>
      <c r="QAJ1944" s="101"/>
      <c r="QAK1944" s="101"/>
      <c r="QAL1944" s="101"/>
      <c r="QAM1944" s="101"/>
      <c r="QAN1944" s="101"/>
      <c r="QAO1944" s="101"/>
      <c r="QAP1944" s="101"/>
      <c r="QAQ1944" s="101"/>
      <c r="QAR1944" s="101"/>
      <c r="QAS1944" s="101"/>
      <c r="QAT1944" s="101"/>
      <c r="QAU1944" s="101"/>
      <c r="QAV1944" s="101"/>
      <c r="QAW1944" s="101"/>
      <c r="QAX1944" s="101"/>
      <c r="QAY1944" s="101"/>
      <c r="QAZ1944" s="101"/>
      <c r="QBA1944" s="101"/>
      <c r="QBB1944" s="101"/>
      <c r="QBC1944" s="101"/>
      <c r="QBD1944" s="101"/>
      <c r="QBE1944" s="101"/>
      <c r="QBF1944" s="101"/>
      <c r="QBG1944" s="101"/>
      <c r="QBH1944" s="101"/>
      <c r="QBI1944" s="101"/>
      <c r="QBJ1944" s="101"/>
      <c r="QBK1944" s="101"/>
      <c r="QBL1944" s="101"/>
      <c r="QBM1944" s="101"/>
      <c r="QBN1944" s="101"/>
      <c r="QBO1944" s="101"/>
      <c r="QBP1944" s="101"/>
      <c r="QBQ1944" s="101"/>
      <c r="QBR1944" s="101"/>
      <c r="QBS1944" s="101"/>
      <c r="QBT1944" s="101"/>
      <c r="QBU1944" s="101"/>
      <c r="QBV1944" s="101"/>
      <c r="QBW1944" s="101"/>
      <c r="QBX1944" s="101"/>
      <c r="QBY1944" s="101"/>
      <c r="QBZ1944" s="101"/>
      <c r="QCA1944" s="101"/>
      <c r="QCB1944" s="101"/>
      <c r="QCC1944" s="101"/>
      <c r="QCD1944" s="101"/>
      <c r="QCE1944" s="101"/>
      <c r="QCF1944" s="101"/>
      <c r="QCG1944" s="101"/>
      <c r="QCH1944" s="101"/>
      <c r="QCI1944" s="101"/>
      <c r="QCJ1944" s="101"/>
      <c r="QCK1944" s="101"/>
      <c r="QCL1944" s="101"/>
      <c r="QCM1944" s="101"/>
      <c r="QCN1944" s="101"/>
      <c r="QCO1944" s="101"/>
      <c r="QCP1944" s="101"/>
      <c r="QCQ1944" s="101"/>
      <c r="QCR1944" s="101"/>
      <c r="QCS1944" s="101"/>
      <c r="QCT1944" s="101"/>
      <c r="QCU1944" s="101"/>
      <c r="QCV1944" s="101"/>
      <c r="QCW1944" s="101"/>
      <c r="QCX1944" s="101"/>
      <c r="QCY1944" s="101"/>
      <c r="QCZ1944" s="101"/>
      <c r="QDA1944" s="101"/>
      <c r="QDB1944" s="101"/>
      <c r="QDC1944" s="101"/>
      <c r="QDD1944" s="101"/>
      <c r="QDE1944" s="101"/>
      <c r="QDF1944" s="101"/>
      <c r="QDG1944" s="101"/>
      <c r="QDH1944" s="101"/>
      <c r="QDI1944" s="101"/>
      <c r="QDJ1944" s="101"/>
      <c r="QDK1944" s="101"/>
      <c r="QDL1944" s="101"/>
      <c r="QDM1944" s="101"/>
      <c r="QDN1944" s="101"/>
      <c r="QDO1944" s="101"/>
      <c r="QDP1944" s="101"/>
      <c r="QDQ1944" s="101"/>
      <c r="QDR1944" s="101"/>
      <c r="QDS1944" s="101"/>
      <c r="QDT1944" s="101"/>
      <c r="QDU1944" s="101"/>
      <c r="QDV1944" s="101"/>
      <c r="QDW1944" s="101"/>
      <c r="QDX1944" s="101"/>
      <c r="QDY1944" s="101"/>
      <c r="QDZ1944" s="101"/>
      <c r="QEA1944" s="101"/>
      <c r="QEB1944" s="101"/>
      <c r="QEC1944" s="101"/>
      <c r="QED1944" s="101"/>
      <c r="QEE1944" s="101"/>
      <c r="QEF1944" s="101"/>
      <c r="QEG1944" s="101"/>
      <c r="QEH1944" s="101"/>
      <c r="QEI1944" s="101"/>
      <c r="QEJ1944" s="101"/>
      <c r="QEK1944" s="101"/>
      <c r="QEL1944" s="101"/>
      <c r="QEM1944" s="101"/>
      <c r="QEN1944" s="101"/>
      <c r="QEO1944" s="101"/>
      <c r="QEP1944" s="101"/>
      <c r="QEQ1944" s="101"/>
      <c r="QER1944" s="101"/>
      <c r="QES1944" s="101"/>
      <c r="QET1944" s="101"/>
      <c r="QEU1944" s="101"/>
      <c r="QEV1944" s="101"/>
      <c r="QEW1944" s="101"/>
      <c r="QEX1944" s="101"/>
      <c r="QEY1944" s="101"/>
      <c r="QEZ1944" s="101"/>
      <c r="QFA1944" s="101"/>
      <c r="QFB1944" s="101"/>
      <c r="QFC1944" s="101"/>
      <c r="QFD1944" s="101"/>
      <c r="QFE1944" s="101"/>
      <c r="QFF1944" s="101"/>
      <c r="QFG1944" s="101"/>
      <c r="QFH1944" s="101"/>
      <c r="QFI1944" s="101"/>
      <c r="QFJ1944" s="101"/>
      <c r="QFK1944" s="101"/>
      <c r="QFL1944" s="101"/>
      <c r="QFM1944" s="101"/>
      <c r="QFN1944" s="101"/>
      <c r="QFO1944" s="101"/>
      <c r="QFP1944" s="101"/>
      <c r="QFQ1944" s="101"/>
      <c r="QFR1944" s="101"/>
      <c r="QFS1944" s="101"/>
      <c r="QFT1944" s="101"/>
      <c r="QFU1944" s="101"/>
      <c r="QFV1944" s="101"/>
      <c r="QFW1944" s="101"/>
      <c r="QFX1944" s="101"/>
      <c r="QFY1944" s="101"/>
      <c r="QFZ1944" s="101"/>
      <c r="QGA1944" s="101"/>
      <c r="QGB1944" s="101"/>
      <c r="QGC1944" s="101"/>
      <c r="QGD1944" s="101"/>
      <c r="QGE1944" s="101"/>
      <c r="QGF1944" s="101"/>
      <c r="QGG1944" s="101"/>
      <c r="QGH1944" s="101"/>
      <c r="QGI1944" s="101"/>
      <c r="QGJ1944" s="101"/>
      <c r="QGK1944" s="101"/>
      <c r="QGL1944" s="101"/>
      <c r="QGM1944" s="101"/>
      <c r="QGN1944" s="101"/>
      <c r="QGO1944" s="101"/>
      <c r="QGP1944" s="101"/>
      <c r="QGQ1944" s="101"/>
      <c r="QGR1944" s="101"/>
      <c r="QGS1944" s="101"/>
      <c r="QGT1944" s="101"/>
      <c r="QGU1944" s="101"/>
      <c r="QGV1944" s="101"/>
      <c r="QGW1944" s="101"/>
      <c r="QGX1944" s="101"/>
      <c r="QGY1944" s="101"/>
      <c r="QGZ1944" s="101"/>
      <c r="QHA1944" s="101"/>
      <c r="QHB1944" s="101"/>
      <c r="QHC1944" s="101"/>
      <c r="QHD1944" s="101"/>
      <c r="QHE1944" s="101"/>
      <c r="QHF1944" s="101"/>
      <c r="QHG1944" s="101"/>
      <c r="QHH1944" s="101"/>
      <c r="QHI1944" s="101"/>
      <c r="QHJ1944" s="101"/>
      <c r="QHK1944" s="101"/>
      <c r="QHL1944" s="101"/>
      <c r="QHM1944" s="101"/>
      <c r="QHN1944" s="101"/>
      <c r="QHO1944" s="101"/>
      <c r="QHP1944" s="101"/>
      <c r="QHQ1944" s="101"/>
      <c r="QHR1944" s="101"/>
      <c r="QHS1944" s="101"/>
      <c r="QHT1944" s="101"/>
      <c r="QHU1944" s="101"/>
      <c r="QHV1944" s="101"/>
      <c r="QHW1944" s="101"/>
      <c r="QHX1944" s="101"/>
      <c r="QHY1944" s="101"/>
      <c r="QHZ1944" s="101"/>
      <c r="QIA1944" s="101"/>
      <c r="QIB1944" s="101"/>
      <c r="QIC1944" s="101"/>
      <c r="QID1944" s="101"/>
      <c r="QIE1944" s="101"/>
      <c r="QIF1944" s="101"/>
      <c r="QIG1944" s="101"/>
      <c r="QIH1944" s="101"/>
      <c r="QII1944" s="101"/>
      <c r="QIJ1944" s="101"/>
      <c r="QIK1944" s="101"/>
      <c r="QIL1944" s="101"/>
      <c r="QIM1944" s="101"/>
      <c r="QIN1944" s="101"/>
      <c r="QIO1944" s="101"/>
      <c r="QIP1944" s="101"/>
      <c r="QIQ1944" s="101"/>
      <c r="QIR1944" s="101"/>
      <c r="QIS1944" s="101"/>
      <c r="QIT1944" s="101"/>
      <c r="QIU1944" s="101"/>
      <c r="QIV1944" s="101"/>
      <c r="QIW1944" s="101"/>
      <c r="QIX1944" s="101"/>
      <c r="QIY1944" s="101"/>
      <c r="QIZ1944" s="101"/>
      <c r="QJA1944" s="101"/>
      <c r="QJB1944" s="101"/>
      <c r="QJC1944" s="101"/>
      <c r="QJD1944" s="101"/>
      <c r="QJE1944" s="101"/>
      <c r="QJF1944" s="101"/>
      <c r="QJG1944" s="101"/>
      <c r="QJH1944" s="101"/>
      <c r="QJI1944" s="101"/>
      <c r="QJJ1944" s="101"/>
      <c r="QJK1944" s="101"/>
      <c r="QJL1944" s="101"/>
      <c r="QJM1944" s="101"/>
      <c r="QJN1944" s="101"/>
      <c r="QJO1944" s="101"/>
      <c r="QJP1944" s="101"/>
      <c r="QJQ1944" s="101"/>
      <c r="QJR1944" s="101"/>
      <c r="QJS1944" s="101"/>
      <c r="QJT1944" s="101"/>
      <c r="QJU1944" s="101"/>
      <c r="QJV1944" s="101"/>
      <c r="QJW1944" s="101"/>
      <c r="QJX1944" s="101"/>
      <c r="QJY1944" s="101"/>
      <c r="QJZ1944" s="101"/>
      <c r="QKA1944" s="101"/>
      <c r="QKB1944" s="101"/>
      <c r="QKC1944" s="101"/>
      <c r="QKD1944" s="101"/>
      <c r="QKE1944" s="101"/>
      <c r="QKF1944" s="101"/>
      <c r="QKG1944" s="101"/>
      <c r="QKH1944" s="101"/>
      <c r="QKI1944" s="101"/>
      <c r="QKJ1944" s="101"/>
      <c r="QKK1944" s="101"/>
      <c r="QKL1944" s="101"/>
      <c r="QKM1944" s="101"/>
      <c r="QKN1944" s="101"/>
      <c r="QKO1944" s="101"/>
      <c r="QKP1944" s="101"/>
      <c r="QKQ1944" s="101"/>
      <c r="QKR1944" s="101"/>
      <c r="QKS1944" s="101"/>
      <c r="QKT1944" s="101"/>
      <c r="QKU1944" s="101"/>
      <c r="QKV1944" s="101"/>
      <c r="QKW1944" s="101"/>
      <c r="QKX1944" s="101"/>
      <c r="QKY1944" s="101"/>
      <c r="QKZ1944" s="101"/>
      <c r="QLA1944" s="101"/>
      <c r="QLB1944" s="101"/>
      <c r="QLC1944" s="101"/>
      <c r="QLD1944" s="101"/>
      <c r="QLE1944" s="101"/>
      <c r="QLF1944" s="101"/>
      <c r="QLG1944" s="101"/>
      <c r="QLH1944" s="101"/>
      <c r="QLI1944" s="101"/>
      <c r="QLJ1944" s="101"/>
      <c r="QLK1944" s="101"/>
      <c r="QLL1944" s="101"/>
      <c r="QLM1944" s="101"/>
      <c r="QLN1944" s="101"/>
      <c r="QLO1944" s="101"/>
      <c r="QLP1944" s="101"/>
      <c r="QLQ1944" s="101"/>
      <c r="QLR1944" s="101"/>
      <c r="QLS1944" s="101"/>
      <c r="QLT1944" s="101"/>
      <c r="QLU1944" s="101"/>
      <c r="QLV1944" s="101"/>
      <c r="QLW1944" s="101"/>
      <c r="QLX1944" s="101"/>
      <c r="QLY1944" s="101"/>
      <c r="QLZ1944" s="101"/>
      <c r="QMA1944" s="101"/>
      <c r="QMB1944" s="101"/>
      <c r="QMC1944" s="101"/>
      <c r="QMD1944" s="101"/>
      <c r="QME1944" s="101"/>
      <c r="QMF1944" s="101"/>
      <c r="QMG1944" s="101"/>
      <c r="QMH1944" s="101"/>
      <c r="QMI1944" s="101"/>
      <c r="QMJ1944" s="101"/>
      <c r="QMK1944" s="101"/>
      <c r="QML1944" s="101"/>
      <c r="QMM1944" s="101"/>
      <c r="QMN1944" s="101"/>
      <c r="QMO1944" s="101"/>
      <c r="QMP1944" s="101"/>
      <c r="QMQ1944" s="101"/>
      <c r="QMR1944" s="101"/>
      <c r="QMS1944" s="101"/>
      <c r="QMT1944" s="101"/>
      <c r="QMU1944" s="101"/>
      <c r="QMV1944" s="101"/>
      <c r="QMW1944" s="101"/>
      <c r="QMX1944" s="101"/>
      <c r="QMY1944" s="101"/>
      <c r="QMZ1944" s="101"/>
      <c r="QNA1944" s="101"/>
      <c r="QNB1944" s="101"/>
      <c r="QNC1944" s="101"/>
      <c r="QND1944" s="101"/>
      <c r="QNE1944" s="101"/>
      <c r="QNF1944" s="101"/>
      <c r="QNG1944" s="101"/>
      <c r="QNH1944" s="101"/>
      <c r="QNI1944" s="101"/>
      <c r="QNJ1944" s="101"/>
      <c r="QNK1944" s="101"/>
      <c r="QNL1944" s="101"/>
      <c r="QNM1944" s="101"/>
      <c r="QNN1944" s="101"/>
      <c r="QNO1944" s="101"/>
      <c r="QNP1944" s="101"/>
      <c r="QNQ1944" s="101"/>
      <c r="QNR1944" s="101"/>
      <c r="QNS1944" s="101"/>
      <c r="QNT1944" s="101"/>
      <c r="QNU1944" s="101"/>
      <c r="QNV1944" s="101"/>
      <c r="QNW1944" s="101"/>
      <c r="QNX1944" s="101"/>
      <c r="QNY1944" s="101"/>
      <c r="QNZ1944" s="101"/>
      <c r="QOA1944" s="101"/>
      <c r="QOB1944" s="101"/>
      <c r="QOC1944" s="101"/>
      <c r="QOD1944" s="101"/>
      <c r="QOE1944" s="101"/>
      <c r="QOF1944" s="101"/>
      <c r="QOG1944" s="101"/>
      <c r="QOH1944" s="101"/>
      <c r="QOI1944" s="101"/>
      <c r="QOJ1944" s="101"/>
      <c r="QOK1944" s="101"/>
      <c r="QOL1944" s="101"/>
      <c r="QOM1944" s="101"/>
      <c r="QON1944" s="101"/>
      <c r="QOO1944" s="101"/>
      <c r="QOP1944" s="101"/>
      <c r="QOQ1944" s="101"/>
      <c r="QOR1944" s="101"/>
      <c r="QOS1944" s="101"/>
      <c r="QOT1944" s="101"/>
      <c r="QOU1944" s="101"/>
      <c r="QOV1944" s="101"/>
      <c r="QOW1944" s="101"/>
      <c r="QOX1944" s="101"/>
      <c r="QOY1944" s="101"/>
      <c r="QOZ1944" s="101"/>
      <c r="QPA1944" s="101"/>
      <c r="QPB1944" s="101"/>
      <c r="QPC1944" s="101"/>
      <c r="QPD1944" s="101"/>
      <c r="QPE1944" s="101"/>
      <c r="QPF1944" s="101"/>
      <c r="QPG1944" s="101"/>
      <c r="QPH1944" s="101"/>
      <c r="QPI1944" s="101"/>
      <c r="QPJ1944" s="101"/>
      <c r="QPK1944" s="101"/>
      <c r="QPL1944" s="101"/>
      <c r="QPM1944" s="101"/>
      <c r="QPN1944" s="101"/>
      <c r="QPO1944" s="101"/>
      <c r="QPP1944" s="101"/>
      <c r="QPQ1944" s="101"/>
      <c r="QPR1944" s="101"/>
      <c r="QPS1944" s="101"/>
      <c r="QPT1944" s="101"/>
      <c r="QPU1944" s="101"/>
      <c r="QPV1944" s="101"/>
      <c r="QPW1944" s="101"/>
      <c r="QPX1944" s="101"/>
      <c r="QPY1944" s="101"/>
      <c r="QPZ1944" s="101"/>
      <c r="QQA1944" s="101"/>
      <c r="QQB1944" s="101"/>
      <c r="QQC1944" s="101"/>
      <c r="QQD1944" s="101"/>
      <c r="QQE1944" s="101"/>
      <c r="QQF1944" s="101"/>
      <c r="QQG1944" s="101"/>
      <c r="QQH1944" s="101"/>
      <c r="QQI1944" s="101"/>
      <c r="QQJ1944" s="101"/>
      <c r="QQK1944" s="101"/>
      <c r="QQL1944" s="101"/>
      <c r="QQM1944" s="101"/>
      <c r="QQN1944" s="101"/>
      <c r="QQO1944" s="101"/>
      <c r="QQP1944" s="101"/>
      <c r="QQQ1944" s="101"/>
      <c r="QQR1944" s="101"/>
      <c r="QQS1944" s="101"/>
      <c r="QQT1944" s="101"/>
      <c r="QQU1944" s="101"/>
      <c r="QQV1944" s="101"/>
      <c r="QQW1944" s="101"/>
      <c r="QQX1944" s="101"/>
      <c r="QQY1944" s="101"/>
      <c r="QQZ1944" s="101"/>
      <c r="QRA1944" s="101"/>
      <c r="QRB1944" s="101"/>
      <c r="QRC1944" s="101"/>
      <c r="QRD1944" s="101"/>
      <c r="QRE1944" s="101"/>
      <c r="QRF1944" s="101"/>
      <c r="QRG1944" s="101"/>
      <c r="QRH1944" s="101"/>
      <c r="QRI1944" s="101"/>
      <c r="QRJ1944" s="101"/>
      <c r="QRK1944" s="101"/>
      <c r="QRL1944" s="101"/>
      <c r="QRM1944" s="101"/>
      <c r="QRN1944" s="101"/>
      <c r="QRO1944" s="101"/>
      <c r="QRP1944" s="101"/>
      <c r="QRQ1944" s="101"/>
      <c r="QRR1944" s="101"/>
      <c r="QRS1944" s="101"/>
      <c r="QRT1944" s="101"/>
      <c r="QRU1944" s="101"/>
      <c r="QRV1944" s="101"/>
      <c r="QRW1944" s="101"/>
      <c r="QRX1944" s="101"/>
      <c r="QRY1944" s="101"/>
      <c r="QRZ1944" s="101"/>
      <c r="QSA1944" s="101"/>
      <c r="QSB1944" s="101"/>
      <c r="QSC1944" s="101"/>
      <c r="QSD1944" s="101"/>
      <c r="QSE1944" s="101"/>
      <c r="QSF1944" s="101"/>
      <c r="QSG1944" s="101"/>
      <c r="QSH1944" s="101"/>
      <c r="QSI1944" s="101"/>
      <c r="QSJ1944" s="101"/>
      <c r="QSK1944" s="101"/>
      <c r="QSL1944" s="101"/>
      <c r="QSM1944" s="101"/>
      <c r="QSN1944" s="101"/>
      <c r="QSO1944" s="101"/>
      <c r="QSP1944" s="101"/>
      <c r="QSQ1944" s="101"/>
      <c r="QSR1944" s="101"/>
      <c r="QSS1944" s="101"/>
      <c r="QST1944" s="101"/>
      <c r="QSU1944" s="101"/>
      <c r="QSV1944" s="101"/>
      <c r="QSW1944" s="101"/>
      <c r="QSX1944" s="101"/>
      <c r="QSY1944" s="101"/>
      <c r="QSZ1944" s="101"/>
      <c r="QTA1944" s="101"/>
      <c r="QTB1944" s="101"/>
      <c r="QTC1944" s="101"/>
      <c r="QTD1944" s="101"/>
      <c r="QTE1944" s="101"/>
      <c r="QTF1944" s="101"/>
      <c r="QTG1944" s="101"/>
      <c r="QTH1944" s="101"/>
      <c r="QTI1944" s="101"/>
      <c r="QTJ1944" s="101"/>
      <c r="QTK1944" s="101"/>
      <c r="QTL1944" s="101"/>
      <c r="QTM1944" s="101"/>
      <c r="QTN1944" s="101"/>
      <c r="QTO1944" s="101"/>
      <c r="QTP1944" s="101"/>
      <c r="QTQ1944" s="101"/>
      <c r="QTR1944" s="101"/>
      <c r="QTS1944" s="101"/>
      <c r="QTT1944" s="101"/>
      <c r="QTU1944" s="101"/>
      <c r="QTV1944" s="101"/>
      <c r="QTW1944" s="101"/>
      <c r="QTX1944" s="101"/>
      <c r="QTY1944" s="101"/>
      <c r="QTZ1944" s="101"/>
      <c r="QUA1944" s="101"/>
      <c r="QUB1944" s="101"/>
      <c r="QUC1944" s="101"/>
      <c r="QUD1944" s="101"/>
      <c r="QUE1944" s="101"/>
      <c r="QUF1944" s="101"/>
      <c r="QUG1944" s="101"/>
      <c r="QUH1944" s="101"/>
      <c r="QUI1944" s="101"/>
      <c r="QUJ1944" s="101"/>
      <c r="QUK1944" s="101"/>
      <c r="QUL1944" s="101"/>
      <c r="QUM1944" s="101"/>
      <c r="QUN1944" s="101"/>
      <c r="QUO1944" s="101"/>
      <c r="QUP1944" s="101"/>
      <c r="QUQ1944" s="101"/>
      <c r="QUR1944" s="101"/>
      <c r="QUS1944" s="101"/>
      <c r="QUT1944" s="101"/>
      <c r="QUU1944" s="101"/>
      <c r="QUV1944" s="101"/>
      <c r="QUW1944" s="101"/>
      <c r="QUX1944" s="101"/>
      <c r="QUY1944" s="101"/>
      <c r="QUZ1944" s="101"/>
      <c r="QVA1944" s="101"/>
      <c r="QVB1944" s="101"/>
      <c r="QVC1944" s="101"/>
      <c r="QVD1944" s="101"/>
      <c r="QVE1944" s="101"/>
      <c r="QVF1944" s="101"/>
      <c r="QVG1944" s="101"/>
      <c r="QVH1944" s="101"/>
      <c r="QVI1944" s="101"/>
      <c r="QVJ1944" s="101"/>
      <c r="QVK1944" s="101"/>
      <c r="QVL1944" s="101"/>
      <c r="QVM1944" s="101"/>
      <c r="QVN1944" s="101"/>
      <c r="QVO1944" s="101"/>
      <c r="QVP1944" s="101"/>
      <c r="QVQ1944" s="101"/>
      <c r="QVR1944" s="101"/>
      <c r="QVS1944" s="101"/>
      <c r="QVT1944" s="101"/>
      <c r="QVU1944" s="101"/>
      <c r="QVV1944" s="101"/>
      <c r="QVW1944" s="101"/>
      <c r="QVX1944" s="101"/>
      <c r="QVY1944" s="101"/>
      <c r="QVZ1944" s="101"/>
      <c r="QWA1944" s="101"/>
      <c r="QWB1944" s="101"/>
      <c r="QWC1944" s="101"/>
      <c r="QWD1944" s="101"/>
      <c r="QWE1944" s="101"/>
      <c r="QWF1944" s="101"/>
      <c r="QWG1944" s="101"/>
      <c r="QWH1944" s="101"/>
      <c r="QWI1944" s="101"/>
      <c r="QWJ1944" s="101"/>
      <c r="QWK1944" s="101"/>
      <c r="QWL1944" s="101"/>
      <c r="QWM1944" s="101"/>
      <c r="QWN1944" s="101"/>
      <c r="QWO1944" s="101"/>
      <c r="QWP1944" s="101"/>
      <c r="QWQ1944" s="101"/>
      <c r="QWR1944" s="101"/>
      <c r="QWS1944" s="101"/>
      <c r="QWT1944" s="101"/>
      <c r="QWU1944" s="101"/>
      <c r="QWV1944" s="101"/>
      <c r="QWW1944" s="101"/>
      <c r="QWX1944" s="101"/>
      <c r="QWY1944" s="101"/>
      <c r="QWZ1944" s="101"/>
      <c r="QXA1944" s="101"/>
      <c r="QXB1944" s="101"/>
      <c r="QXC1944" s="101"/>
      <c r="QXD1944" s="101"/>
      <c r="QXE1944" s="101"/>
      <c r="QXF1944" s="101"/>
      <c r="QXG1944" s="101"/>
      <c r="QXH1944" s="101"/>
      <c r="QXI1944" s="101"/>
      <c r="QXJ1944" s="101"/>
      <c r="QXK1944" s="101"/>
      <c r="QXL1944" s="101"/>
      <c r="QXM1944" s="101"/>
      <c r="QXN1944" s="101"/>
      <c r="QXO1944" s="101"/>
      <c r="QXP1944" s="101"/>
      <c r="QXQ1944" s="101"/>
      <c r="QXR1944" s="101"/>
      <c r="QXS1944" s="101"/>
      <c r="QXT1944" s="101"/>
      <c r="QXU1944" s="101"/>
      <c r="QXV1944" s="101"/>
      <c r="QXW1944" s="101"/>
      <c r="QXX1944" s="101"/>
      <c r="QXY1944" s="101"/>
      <c r="QXZ1944" s="101"/>
      <c r="QYA1944" s="101"/>
      <c r="QYB1944" s="101"/>
      <c r="QYC1944" s="101"/>
      <c r="QYD1944" s="101"/>
      <c r="QYE1944" s="101"/>
      <c r="QYF1944" s="101"/>
      <c r="QYG1944" s="101"/>
      <c r="QYH1944" s="101"/>
      <c r="QYI1944" s="101"/>
      <c r="QYJ1944" s="101"/>
      <c r="QYK1944" s="101"/>
      <c r="QYL1944" s="101"/>
      <c r="QYM1944" s="101"/>
      <c r="QYN1944" s="101"/>
      <c r="QYO1944" s="101"/>
      <c r="QYP1944" s="101"/>
      <c r="QYQ1944" s="101"/>
      <c r="QYR1944" s="101"/>
      <c r="QYS1944" s="101"/>
      <c r="QYT1944" s="101"/>
      <c r="QYU1944" s="101"/>
      <c r="QYV1944" s="101"/>
      <c r="QYW1944" s="101"/>
      <c r="QYX1944" s="101"/>
      <c r="QYY1944" s="101"/>
      <c r="QYZ1944" s="101"/>
      <c r="QZA1944" s="101"/>
      <c r="QZB1944" s="101"/>
      <c r="QZC1944" s="101"/>
      <c r="QZD1944" s="101"/>
      <c r="QZE1944" s="101"/>
      <c r="QZF1944" s="101"/>
      <c r="QZG1944" s="101"/>
      <c r="QZH1944" s="101"/>
      <c r="QZI1944" s="101"/>
      <c r="QZJ1944" s="101"/>
      <c r="QZK1944" s="101"/>
      <c r="QZL1944" s="101"/>
      <c r="QZM1944" s="101"/>
      <c r="QZN1944" s="101"/>
      <c r="QZO1944" s="101"/>
      <c r="QZP1944" s="101"/>
      <c r="QZQ1944" s="101"/>
      <c r="QZR1944" s="101"/>
      <c r="QZS1944" s="101"/>
      <c r="QZT1944" s="101"/>
      <c r="QZU1944" s="101"/>
      <c r="QZV1944" s="101"/>
      <c r="QZW1944" s="101"/>
      <c r="QZX1944" s="101"/>
      <c r="QZY1944" s="101"/>
      <c r="QZZ1944" s="101"/>
      <c r="RAA1944" s="101"/>
      <c r="RAB1944" s="101"/>
      <c r="RAC1944" s="101"/>
      <c r="RAD1944" s="101"/>
      <c r="RAE1944" s="101"/>
      <c r="RAF1944" s="101"/>
      <c r="RAG1944" s="101"/>
      <c r="RAH1944" s="101"/>
      <c r="RAI1944" s="101"/>
      <c r="RAJ1944" s="101"/>
      <c r="RAK1944" s="101"/>
      <c r="RAL1944" s="101"/>
      <c r="RAM1944" s="101"/>
      <c r="RAN1944" s="101"/>
      <c r="RAO1944" s="101"/>
      <c r="RAP1944" s="101"/>
      <c r="RAQ1944" s="101"/>
      <c r="RAR1944" s="101"/>
      <c r="RAS1944" s="101"/>
      <c r="RAT1944" s="101"/>
      <c r="RAU1944" s="101"/>
      <c r="RAV1944" s="101"/>
      <c r="RAW1944" s="101"/>
      <c r="RAX1944" s="101"/>
      <c r="RAY1944" s="101"/>
      <c r="RAZ1944" s="101"/>
      <c r="RBA1944" s="101"/>
      <c r="RBB1944" s="101"/>
      <c r="RBC1944" s="101"/>
      <c r="RBD1944" s="101"/>
      <c r="RBE1944" s="101"/>
      <c r="RBF1944" s="101"/>
      <c r="RBG1944" s="101"/>
      <c r="RBH1944" s="101"/>
      <c r="RBI1944" s="101"/>
      <c r="RBJ1944" s="101"/>
      <c r="RBK1944" s="101"/>
      <c r="RBL1944" s="101"/>
      <c r="RBM1944" s="101"/>
      <c r="RBN1944" s="101"/>
      <c r="RBO1944" s="101"/>
      <c r="RBP1944" s="101"/>
      <c r="RBQ1944" s="101"/>
      <c r="RBR1944" s="101"/>
      <c r="RBS1944" s="101"/>
      <c r="RBT1944" s="101"/>
      <c r="RBU1944" s="101"/>
      <c r="RBV1944" s="101"/>
      <c r="RBW1944" s="101"/>
      <c r="RBX1944" s="101"/>
      <c r="RBY1944" s="101"/>
      <c r="RBZ1944" s="101"/>
      <c r="RCA1944" s="101"/>
      <c r="RCB1944" s="101"/>
      <c r="RCC1944" s="101"/>
      <c r="RCD1944" s="101"/>
      <c r="RCE1944" s="101"/>
      <c r="RCF1944" s="101"/>
      <c r="RCG1944" s="101"/>
      <c r="RCH1944" s="101"/>
      <c r="RCI1944" s="101"/>
      <c r="RCJ1944" s="101"/>
      <c r="RCK1944" s="101"/>
      <c r="RCL1944" s="101"/>
      <c r="RCM1944" s="101"/>
      <c r="RCN1944" s="101"/>
      <c r="RCO1944" s="101"/>
      <c r="RCP1944" s="101"/>
      <c r="RCQ1944" s="101"/>
      <c r="RCR1944" s="101"/>
      <c r="RCS1944" s="101"/>
      <c r="RCT1944" s="101"/>
      <c r="RCU1944" s="101"/>
      <c r="RCV1944" s="101"/>
      <c r="RCW1944" s="101"/>
      <c r="RCX1944" s="101"/>
      <c r="RCY1944" s="101"/>
      <c r="RCZ1944" s="101"/>
      <c r="RDA1944" s="101"/>
      <c r="RDB1944" s="101"/>
      <c r="RDC1944" s="101"/>
      <c r="RDD1944" s="101"/>
      <c r="RDE1944" s="101"/>
      <c r="RDF1944" s="101"/>
      <c r="RDG1944" s="101"/>
      <c r="RDH1944" s="101"/>
      <c r="RDI1944" s="101"/>
      <c r="RDJ1944" s="101"/>
      <c r="RDK1944" s="101"/>
      <c r="RDL1944" s="101"/>
      <c r="RDM1944" s="101"/>
      <c r="RDN1944" s="101"/>
      <c r="RDO1944" s="101"/>
      <c r="RDP1944" s="101"/>
      <c r="RDQ1944" s="101"/>
      <c r="RDR1944" s="101"/>
      <c r="RDS1944" s="101"/>
      <c r="RDT1944" s="101"/>
      <c r="RDU1944" s="101"/>
      <c r="RDV1944" s="101"/>
      <c r="RDW1944" s="101"/>
      <c r="RDX1944" s="101"/>
      <c r="RDY1944" s="101"/>
      <c r="RDZ1944" s="101"/>
      <c r="REA1944" s="101"/>
      <c r="REB1944" s="101"/>
      <c r="REC1944" s="101"/>
      <c r="RED1944" s="101"/>
      <c r="REE1944" s="101"/>
      <c r="REF1944" s="101"/>
      <c r="REG1944" s="101"/>
      <c r="REH1944" s="101"/>
      <c r="REI1944" s="101"/>
      <c r="REJ1944" s="101"/>
      <c r="REK1944" s="101"/>
      <c r="REL1944" s="101"/>
      <c r="REM1944" s="101"/>
      <c r="REN1944" s="101"/>
      <c r="REO1944" s="101"/>
      <c r="REP1944" s="101"/>
      <c r="REQ1944" s="101"/>
      <c r="RER1944" s="101"/>
      <c r="RES1944" s="101"/>
      <c r="RET1944" s="101"/>
      <c r="REU1944" s="101"/>
      <c r="REV1944" s="101"/>
      <c r="REW1944" s="101"/>
      <c r="REX1944" s="101"/>
      <c r="REY1944" s="101"/>
      <c r="REZ1944" s="101"/>
      <c r="RFA1944" s="101"/>
      <c r="RFB1944" s="101"/>
      <c r="RFC1944" s="101"/>
      <c r="RFD1944" s="101"/>
      <c r="RFE1944" s="101"/>
      <c r="RFF1944" s="101"/>
      <c r="RFG1944" s="101"/>
      <c r="RFH1944" s="101"/>
      <c r="RFI1944" s="101"/>
      <c r="RFJ1944" s="101"/>
      <c r="RFK1944" s="101"/>
      <c r="RFL1944" s="101"/>
      <c r="RFM1944" s="101"/>
      <c r="RFN1944" s="101"/>
      <c r="RFO1944" s="101"/>
      <c r="RFP1944" s="101"/>
      <c r="RFQ1944" s="101"/>
      <c r="RFR1944" s="101"/>
      <c r="RFS1944" s="101"/>
      <c r="RFT1944" s="101"/>
      <c r="RFU1944" s="101"/>
      <c r="RFV1944" s="101"/>
      <c r="RFW1944" s="101"/>
      <c r="RFX1944" s="101"/>
      <c r="RFY1944" s="101"/>
      <c r="RFZ1944" s="101"/>
      <c r="RGA1944" s="101"/>
      <c r="RGB1944" s="101"/>
      <c r="RGC1944" s="101"/>
      <c r="RGD1944" s="101"/>
      <c r="RGE1944" s="101"/>
      <c r="RGF1944" s="101"/>
      <c r="RGG1944" s="101"/>
      <c r="RGH1944" s="101"/>
      <c r="RGI1944" s="101"/>
      <c r="RGJ1944" s="101"/>
      <c r="RGK1944" s="101"/>
      <c r="RGL1944" s="101"/>
      <c r="RGM1944" s="101"/>
      <c r="RGN1944" s="101"/>
      <c r="RGO1944" s="101"/>
      <c r="RGP1944" s="101"/>
      <c r="RGQ1944" s="101"/>
      <c r="RGR1944" s="101"/>
      <c r="RGS1944" s="101"/>
      <c r="RGT1944" s="101"/>
      <c r="RGU1944" s="101"/>
      <c r="RGV1944" s="101"/>
      <c r="RGW1944" s="101"/>
      <c r="RGX1944" s="101"/>
      <c r="RGY1944" s="101"/>
      <c r="RGZ1944" s="101"/>
      <c r="RHA1944" s="101"/>
      <c r="RHB1944" s="101"/>
      <c r="RHC1944" s="101"/>
      <c r="RHD1944" s="101"/>
      <c r="RHE1944" s="101"/>
      <c r="RHF1944" s="101"/>
      <c r="RHG1944" s="101"/>
      <c r="RHH1944" s="101"/>
      <c r="RHI1944" s="101"/>
      <c r="RHJ1944" s="101"/>
      <c r="RHK1944" s="101"/>
      <c r="RHL1944" s="101"/>
      <c r="RHM1944" s="101"/>
      <c r="RHN1944" s="101"/>
      <c r="RHO1944" s="101"/>
      <c r="RHP1944" s="101"/>
      <c r="RHQ1944" s="101"/>
      <c r="RHR1944" s="101"/>
      <c r="RHS1944" s="101"/>
      <c r="RHT1944" s="101"/>
      <c r="RHU1944" s="101"/>
      <c r="RHV1944" s="101"/>
      <c r="RHW1944" s="101"/>
      <c r="RHX1944" s="101"/>
      <c r="RHY1944" s="101"/>
      <c r="RHZ1944" s="101"/>
      <c r="RIA1944" s="101"/>
      <c r="RIB1944" s="101"/>
      <c r="RIC1944" s="101"/>
      <c r="RID1944" s="101"/>
      <c r="RIE1944" s="101"/>
      <c r="RIF1944" s="101"/>
      <c r="RIG1944" s="101"/>
      <c r="RIH1944" s="101"/>
      <c r="RII1944" s="101"/>
      <c r="RIJ1944" s="101"/>
      <c r="RIK1944" s="101"/>
      <c r="RIL1944" s="101"/>
      <c r="RIM1944" s="101"/>
      <c r="RIN1944" s="101"/>
      <c r="RIO1944" s="101"/>
      <c r="RIP1944" s="101"/>
      <c r="RIQ1944" s="101"/>
      <c r="RIR1944" s="101"/>
      <c r="RIS1944" s="101"/>
      <c r="RIT1944" s="101"/>
      <c r="RIU1944" s="101"/>
      <c r="RIV1944" s="101"/>
      <c r="RIW1944" s="101"/>
      <c r="RIX1944" s="101"/>
      <c r="RIY1944" s="101"/>
      <c r="RIZ1944" s="101"/>
      <c r="RJA1944" s="101"/>
      <c r="RJB1944" s="101"/>
      <c r="RJC1944" s="101"/>
      <c r="RJD1944" s="101"/>
      <c r="RJE1944" s="101"/>
      <c r="RJF1944" s="101"/>
      <c r="RJG1944" s="101"/>
      <c r="RJH1944" s="101"/>
      <c r="RJI1944" s="101"/>
      <c r="RJJ1944" s="101"/>
      <c r="RJK1944" s="101"/>
      <c r="RJL1944" s="101"/>
      <c r="RJM1944" s="101"/>
      <c r="RJN1944" s="101"/>
      <c r="RJO1944" s="101"/>
      <c r="RJP1944" s="101"/>
      <c r="RJQ1944" s="101"/>
      <c r="RJR1944" s="101"/>
      <c r="RJS1944" s="101"/>
      <c r="RJT1944" s="101"/>
      <c r="RJU1944" s="101"/>
      <c r="RJV1944" s="101"/>
      <c r="RJW1944" s="101"/>
      <c r="RJX1944" s="101"/>
      <c r="RJY1944" s="101"/>
      <c r="RJZ1944" s="101"/>
      <c r="RKA1944" s="101"/>
      <c r="RKB1944" s="101"/>
      <c r="RKC1944" s="101"/>
      <c r="RKD1944" s="101"/>
      <c r="RKE1944" s="101"/>
      <c r="RKF1944" s="101"/>
      <c r="RKG1944" s="101"/>
      <c r="RKH1944" s="101"/>
      <c r="RKI1944" s="101"/>
      <c r="RKJ1944" s="101"/>
      <c r="RKK1944" s="101"/>
      <c r="RKL1944" s="101"/>
      <c r="RKM1944" s="101"/>
      <c r="RKN1944" s="101"/>
      <c r="RKO1944" s="101"/>
      <c r="RKP1944" s="101"/>
      <c r="RKQ1944" s="101"/>
      <c r="RKR1944" s="101"/>
      <c r="RKS1944" s="101"/>
      <c r="RKT1944" s="101"/>
      <c r="RKU1944" s="101"/>
      <c r="RKV1944" s="101"/>
      <c r="RKW1944" s="101"/>
      <c r="RKX1944" s="101"/>
      <c r="RKY1944" s="101"/>
      <c r="RKZ1944" s="101"/>
      <c r="RLA1944" s="101"/>
      <c r="RLB1944" s="101"/>
      <c r="RLC1944" s="101"/>
      <c r="RLD1944" s="101"/>
      <c r="RLE1944" s="101"/>
      <c r="RLF1944" s="101"/>
      <c r="RLG1944" s="101"/>
      <c r="RLH1944" s="101"/>
      <c r="RLI1944" s="101"/>
      <c r="RLJ1944" s="101"/>
      <c r="RLK1944" s="101"/>
      <c r="RLL1944" s="101"/>
      <c r="RLM1944" s="101"/>
      <c r="RLN1944" s="101"/>
      <c r="RLO1944" s="101"/>
      <c r="RLP1944" s="101"/>
      <c r="RLQ1944" s="101"/>
      <c r="RLR1944" s="101"/>
      <c r="RLS1944" s="101"/>
      <c r="RLT1944" s="101"/>
      <c r="RLU1944" s="101"/>
      <c r="RLV1944" s="101"/>
      <c r="RLW1944" s="101"/>
      <c r="RLX1944" s="101"/>
      <c r="RLY1944" s="101"/>
      <c r="RLZ1944" s="101"/>
      <c r="RMA1944" s="101"/>
      <c r="RMB1944" s="101"/>
      <c r="RMC1944" s="101"/>
      <c r="RMD1944" s="101"/>
      <c r="RME1944" s="101"/>
      <c r="RMF1944" s="101"/>
      <c r="RMG1944" s="101"/>
      <c r="RMH1944" s="101"/>
      <c r="RMI1944" s="101"/>
      <c r="RMJ1944" s="101"/>
      <c r="RMK1944" s="101"/>
      <c r="RML1944" s="101"/>
      <c r="RMM1944" s="101"/>
      <c r="RMN1944" s="101"/>
      <c r="RMO1944" s="101"/>
      <c r="RMP1944" s="101"/>
      <c r="RMQ1944" s="101"/>
      <c r="RMR1944" s="101"/>
      <c r="RMS1944" s="101"/>
      <c r="RMT1944" s="101"/>
      <c r="RMU1944" s="101"/>
      <c r="RMV1944" s="101"/>
      <c r="RMW1944" s="101"/>
      <c r="RMX1944" s="101"/>
      <c r="RMY1944" s="101"/>
      <c r="RMZ1944" s="101"/>
      <c r="RNA1944" s="101"/>
      <c r="RNB1944" s="101"/>
      <c r="RNC1944" s="101"/>
      <c r="RND1944" s="101"/>
      <c r="RNE1944" s="101"/>
      <c r="RNF1944" s="101"/>
      <c r="RNG1944" s="101"/>
      <c r="RNH1944" s="101"/>
      <c r="RNI1944" s="101"/>
      <c r="RNJ1944" s="101"/>
      <c r="RNK1944" s="101"/>
      <c r="RNL1944" s="101"/>
      <c r="RNM1944" s="101"/>
      <c r="RNN1944" s="101"/>
      <c r="RNO1944" s="101"/>
      <c r="RNP1944" s="101"/>
      <c r="RNQ1944" s="101"/>
      <c r="RNR1944" s="101"/>
      <c r="RNS1944" s="101"/>
      <c r="RNT1944" s="101"/>
      <c r="RNU1944" s="101"/>
      <c r="RNV1944" s="101"/>
      <c r="RNW1944" s="101"/>
      <c r="RNX1944" s="101"/>
      <c r="RNY1944" s="101"/>
      <c r="RNZ1944" s="101"/>
      <c r="ROA1944" s="101"/>
      <c r="ROB1944" s="101"/>
      <c r="ROC1944" s="101"/>
      <c r="ROD1944" s="101"/>
      <c r="ROE1944" s="101"/>
      <c r="ROF1944" s="101"/>
      <c r="ROG1944" s="101"/>
      <c r="ROH1944" s="101"/>
      <c r="ROI1944" s="101"/>
      <c r="ROJ1944" s="101"/>
      <c r="ROK1944" s="101"/>
      <c r="ROL1944" s="101"/>
      <c r="ROM1944" s="101"/>
      <c r="RON1944" s="101"/>
      <c r="ROO1944" s="101"/>
      <c r="ROP1944" s="101"/>
      <c r="ROQ1944" s="101"/>
      <c r="ROR1944" s="101"/>
      <c r="ROS1944" s="101"/>
      <c r="ROT1944" s="101"/>
      <c r="ROU1944" s="101"/>
      <c r="ROV1944" s="101"/>
      <c r="ROW1944" s="101"/>
      <c r="ROX1944" s="101"/>
      <c r="ROY1944" s="101"/>
      <c r="ROZ1944" s="101"/>
      <c r="RPA1944" s="101"/>
      <c r="RPB1944" s="101"/>
      <c r="RPC1944" s="101"/>
      <c r="RPD1944" s="101"/>
      <c r="RPE1944" s="101"/>
      <c r="RPF1944" s="101"/>
      <c r="RPG1944" s="101"/>
      <c r="RPH1944" s="101"/>
      <c r="RPI1944" s="101"/>
      <c r="RPJ1944" s="101"/>
      <c r="RPK1944" s="101"/>
      <c r="RPL1944" s="101"/>
      <c r="RPM1944" s="101"/>
      <c r="RPN1944" s="101"/>
      <c r="RPO1944" s="101"/>
      <c r="RPP1944" s="101"/>
      <c r="RPQ1944" s="101"/>
      <c r="RPR1944" s="101"/>
      <c r="RPS1944" s="101"/>
      <c r="RPT1944" s="101"/>
      <c r="RPU1944" s="101"/>
      <c r="RPV1944" s="101"/>
      <c r="RPW1944" s="101"/>
      <c r="RPX1944" s="101"/>
      <c r="RPY1944" s="101"/>
      <c r="RPZ1944" s="101"/>
      <c r="RQA1944" s="101"/>
      <c r="RQB1944" s="101"/>
      <c r="RQC1944" s="101"/>
      <c r="RQD1944" s="101"/>
      <c r="RQE1944" s="101"/>
      <c r="RQF1944" s="101"/>
      <c r="RQG1944" s="101"/>
      <c r="RQH1944" s="101"/>
      <c r="RQI1944" s="101"/>
      <c r="RQJ1944" s="101"/>
      <c r="RQK1944" s="101"/>
      <c r="RQL1944" s="101"/>
      <c r="RQM1944" s="101"/>
      <c r="RQN1944" s="101"/>
      <c r="RQO1944" s="101"/>
      <c r="RQP1944" s="101"/>
      <c r="RQQ1944" s="101"/>
      <c r="RQR1944" s="101"/>
      <c r="RQS1944" s="101"/>
      <c r="RQT1944" s="101"/>
      <c r="RQU1944" s="101"/>
      <c r="RQV1944" s="101"/>
      <c r="RQW1944" s="101"/>
      <c r="RQX1944" s="101"/>
      <c r="RQY1944" s="101"/>
      <c r="RQZ1944" s="101"/>
      <c r="RRA1944" s="101"/>
      <c r="RRB1944" s="101"/>
      <c r="RRC1944" s="101"/>
      <c r="RRD1944" s="101"/>
      <c r="RRE1944" s="101"/>
      <c r="RRF1944" s="101"/>
      <c r="RRG1944" s="101"/>
      <c r="RRH1944" s="101"/>
      <c r="RRI1944" s="101"/>
      <c r="RRJ1944" s="101"/>
      <c r="RRK1944" s="101"/>
      <c r="RRL1944" s="101"/>
      <c r="RRM1944" s="101"/>
      <c r="RRN1944" s="101"/>
      <c r="RRO1944" s="101"/>
      <c r="RRP1944" s="101"/>
      <c r="RRQ1944" s="101"/>
      <c r="RRR1944" s="101"/>
      <c r="RRS1944" s="101"/>
      <c r="RRT1944" s="101"/>
      <c r="RRU1944" s="101"/>
      <c r="RRV1944" s="101"/>
      <c r="RRW1944" s="101"/>
      <c r="RRX1944" s="101"/>
      <c r="RRY1944" s="101"/>
      <c r="RRZ1944" s="101"/>
      <c r="RSA1944" s="101"/>
      <c r="RSB1944" s="101"/>
      <c r="RSC1944" s="101"/>
      <c r="RSD1944" s="101"/>
      <c r="RSE1944" s="101"/>
      <c r="RSF1944" s="101"/>
      <c r="RSG1944" s="101"/>
      <c r="RSH1944" s="101"/>
      <c r="RSI1944" s="101"/>
      <c r="RSJ1944" s="101"/>
      <c r="RSK1944" s="101"/>
      <c r="RSL1944" s="101"/>
      <c r="RSM1944" s="101"/>
      <c r="RSN1944" s="101"/>
      <c r="RSO1944" s="101"/>
      <c r="RSP1944" s="101"/>
      <c r="RSQ1944" s="101"/>
      <c r="RSR1944" s="101"/>
      <c r="RSS1944" s="101"/>
      <c r="RST1944" s="101"/>
      <c r="RSU1944" s="101"/>
      <c r="RSV1944" s="101"/>
      <c r="RSW1944" s="101"/>
      <c r="RSX1944" s="101"/>
      <c r="RSY1944" s="101"/>
      <c r="RSZ1944" s="101"/>
      <c r="RTA1944" s="101"/>
      <c r="RTB1944" s="101"/>
      <c r="RTC1944" s="101"/>
      <c r="RTD1944" s="101"/>
      <c r="RTE1944" s="101"/>
      <c r="RTF1944" s="101"/>
      <c r="RTG1944" s="101"/>
      <c r="RTH1944" s="101"/>
      <c r="RTI1944" s="101"/>
      <c r="RTJ1944" s="101"/>
      <c r="RTK1944" s="101"/>
      <c r="RTL1944" s="101"/>
      <c r="RTM1944" s="101"/>
      <c r="RTN1944" s="101"/>
      <c r="RTO1944" s="101"/>
      <c r="RTP1944" s="101"/>
      <c r="RTQ1944" s="101"/>
      <c r="RTR1944" s="101"/>
      <c r="RTS1944" s="101"/>
      <c r="RTT1944" s="101"/>
      <c r="RTU1944" s="101"/>
      <c r="RTV1944" s="101"/>
      <c r="RTW1944" s="101"/>
      <c r="RTX1944" s="101"/>
      <c r="RTY1944" s="101"/>
      <c r="RTZ1944" s="101"/>
      <c r="RUA1944" s="101"/>
      <c r="RUB1944" s="101"/>
      <c r="RUC1944" s="101"/>
      <c r="RUD1944" s="101"/>
      <c r="RUE1944" s="101"/>
      <c r="RUF1944" s="101"/>
      <c r="RUG1944" s="101"/>
      <c r="RUH1944" s="101"/>
      <c r="RUI1944" s="101"/>
      <c r="RUJ1944" s="101"/>
      <c r="RUK1944" s="101"/>
      <c r="RUL1944" s="101"/>
      <c r="RUM1944" s="101"/>
      <c r="RUN1944" s="101"/>
      <c r="RUO1944" s="101"/>
      <c r="RUP1944" s="101"/>
      <c r="RUQ1944" s="101"/>
      <c r="RUR1944" s="101"/>
      <c r="RUS1944" s="101"/>
      <c r="RUT1944" s="101"/>
      <c r="RUU1944" s="101"/>
      <c r="RUV1944" s="101"/>
      <c r="RUW1944" s="101"/>
      <c r="RUX1944" s="101"/>
      <c r="RUY1944" s="101"/>
      <c r="RUZ1944" s="101"/>
      <c r="RVA1944" s="101"/>
      <c r="RVB1944" s="101"/>
      <c r="RVC1944" s="101"/>
      <c r="RVD1944" s="101"/>
      <c r="RVE1944" s="101"/>
      <c r="RVF1944" s="101"/>
      <c r="RVG1944" s="101"/>
      <c r="RVH1944" s="101"/>
      <c r="RVI1944" s="101"/>
      <c r="RVJ1944" s="101"/>
      <c r="RVK1944" s="101"/>
      <c r="RVL1944" s="101"/>
      <c r="RVM1944" s="101"/>
      <c r="RVN1944" s="101"/>
      <c r="RVO1944" s="101"/>
      <c r="RVP1944" s="101"/>
      <c r="RVQ1944" s="101"/>
      <c r="RVR1944" s="101"/>
      <c r="RVS1944" s="101"/>
      <c r="RVT1944" s="101"/>
      <c r="RVU1944" s="101"/>
      <c r="RVV1944" s="101"/>
      <c r="RVW1944" s="101"/>
      <c r="RVX1944" s="101"/>
      <c r="RVY1944" s="101"/>
      <c r="RVZ1944" s="101"/>
      <c r="RWA1944" s="101"/>
      <c r="RWB1944" s="101"/>
      <c r="RWC1944" s="101"/>
      <c r="RWD1944" s="101"/>
      <c r="RWE1944" s="101"/>
      <c r="RWF1944" s="101"/>
      <c r="RWG1944" s="101"/>
      <c r="RWH1944" s="101"/>
      <c r="RWI1944" s="101"/>
      <c r="RWJ1944" s="101"/>
      <c r="RWK1944" s="101"/>
      <c r="RWL1944" s="101"/>
      <c r="RWM1944" s="101"/>
      <c r="RWN1944" s="101"/>
      <c r="RWO1944" s="101"/>
      <c r="RWP1944" s="101"/>
      <c r="RWQ1944" s="101"/>
      <c r="RWR1944" s="101"/>
      <c r="RWS1944" s="101"/>
      <c r="RWT1944" s="101"/>
      <c r="RWU1944" s="101"/>
      <c r="RWV1944" s="101"/>
      <c r="RWW1944" s="101"/>
      <c r="RWX1944" s="101"/>
      <c r="RWY1944" s="101"/>
      <c r="RWZ1944" s="101"/>
      <c r="RXA1944" s="101"/>
      <c r="RXB1944" s="101"/>
      <c r="RXC1944" s="101"/>
      <c r="RXD1944" s="101"/>
      <c r="RXE1944" s="101"/>
      <c r="RXF1944" s="101"/>
      <c r="RXG1944" s="101"/>
      <c r="RXH1944" s="101"/>
      <c r="RXI1944" s="101"/>
      <c r="RXJ1944" s="101"/>
      <c r="RXK1944" s="101"/>
      <c r="RXL1944" s="101"/>
      <c r="RXM1944" s="101"/>
      <c r="RXN1944" s="101"/>
      <c r="RXO1944" s="101"/>
      <c r="RXP1944" s="101"/>
      <c r="RXQ1944" s="101"/>
      <c r="RXR1944" s="101"/>
      <c r="RXS1944" s="101"/>
      <c r="RXT1944" s="101"/>
      <c r="RXU1944" s="101"/>
      <c r="RXV1944" s="101"/>
      <c r="RXW1944" s="101"/>
      <c r="RXX1944" s="101"/>
      <c r="RXY1944" s="101"/>
      <c r="RXZ1944" s="101"/>
      <c r="RYA1944" s="101"/>
      <c r="RYB1944" s="101"/>
      <c r="RYC1944" s="101"/>
      <c r="RYD1944" s="101"/>
      <c r="RYE1944" s="101"/>
      <c r="RYF1944" s="101"/>
      <c r="RYG1944" s="101"/>
      <c r="RYH1944" s="101"/>
      <c r="RYI1944" s="101"/>
      <c r="RYJ1944" s="101"/>
      <c r="RYK1944" s="101"/>
      <c r="RYL1944" s="101"/>
      <c r="RYM1944" s="101"/>
      <c r="RYN1944" s="101"/>
      <c r="RYO1944" s="101"/>
      <c r="RYP1944" s="101"/>
      <c r="RYQ1944" s="101"/>
      <c r="RYR1944" s="101"/>
      <c r="RYS1944" s="101"/>
      <c r="RYT1944" s="101"/>
      <c r="RYU1944" s="101"/>
      <c r="RYV1944" s="101"/>
      <c r="RYW1944" s="101"/>
      <c r="RYX1944" s="101"/>
      <c r="RYY1944" s="101"/>
      <c r="RYZ1944" s="101"/>
      <c r="RZA1944" s="101"/>
      <c r="RZB1944" s="101"/>
      <c r="RZC1944" s="101"/>
      <c r="RZD1944" s="101"/>
      <c r="RZE1944" s="101"/>
      <c r="RZF1944" s="101"/>
      <c r="RZG1944" s="101"/>
      <c r="RZH1944" s="101"/>
      <c r="RZI1944" s="101"/>
      <c r="RZJ1944" s="101"/>
      <c r="RZK1944" s="101"/>
      <c r="RZL1944" s="101"/>
      <c r="RZM1944" s="101"/>
      <c r="RZN1944" s="101"/>
      <c r="RZO1944" s="101"/>
      <c r="RZP1944" s="101"/>
      <c r="RZQ1944" s="101"/>
      <c r="RZR1944" s="101"/>
      <c r="RZS1944" s="101"/>
      <c r="RZT1944" s="101"/>
      <c r="RZU1944" s="101"/>
      <c r="RZV1944" s="101"/>
      <c r="RZW1944" s="101"/>
      <c r="RZX1944" s="101"/>
      <c r="RZY1944" s="101"/>
      <c r="RZZ1944" s="101"/>
      <c r="SAA1944" s="101"/>
      <c r="SAB1944" s="101"/>
      <c r="SAC1944" s="101"/>
      <c r="SAD1944" s="101"/>
      <c r="SAE1944" s="101"/>
      <c r="SAF1944" s="101"/>
      <c r="SAG1944" s="101"/>
      <c r="SAH1944" s="101"/>
      <c r="SAI1944" s="101"/>
      <c r="SAJ1944" s="101"/>
      <c r="SAK1944" s="101"/>
      <c r="SAL1944" s="101"/>
      <c r="SAM1944" s="101"/>
      <c r="SAN1944" s="101"/>
      <c r="SAO1944" s="101"/>
      <c r="SAP1944" s="101"/>
      <c r="SAQ1944" s="101"/>
      <c r="SAR1944" s="101"/>
      <c r="SAS1944" s="101"/>
      <c r="SAT1944" s="101"/>
      <c r="SAU1944" s="101"/>
      <c r="SAV1944" s="101"/>
      <c r="SAW1944" s="101"/>
      <c r="SAX1944" s="101"/>
      <c r="SAY1944" s="101"/>
      <c r="SAZ1944" s="101"/>
      <c r="SBA1944" s="101"/>
      <c r="SBB1944" s="101"/>
      <c r="SBC1944" s="101"/>
      <c r="SBD1944" s="101"/>
      <c r="SBE1944" s="101"/>
      <c r="SBF1944" s="101"/>
      <c r="SBG1944" s="101"/>
      <c r="SBH1944" s="101"/>
      <c r="SBI1944" s="101"/>
      <c r="SBJ1944" s="101"/>
      <c r="SBK1944" s="101"/>
      <c r="SBL1944" s="101"/>
      <c r="SBM1944" s="101"/>
      <c r="SBN1944" s="101"/>
      <c r="SBO1944" s="101"/>
      <c r="SBP1944" s="101"/>
      <c r="SBQ1944" s="101"/>
      <c r="SBR1944" s="101"/>
      <c r="SBS1944" s="101"/>
      <c r="SBT1944" s="101"/>
      <c r="SBU1944" s="101"/>
      <c r="SBV1944" s="101"/>
      <c r="SBW1944" s="101"/>
      <c r="SBX1944" s="101"/>
      <c r="SBY1944" s="101"/>
      <c r="SBZ1944" s="101"/>
      <c r="SCA1944" s="101"/>
      <c r="SCB1944" s="101"/>
      <c r="SCC1944" s="101"/>
      <c r="SCD1944" s="101"/>
      <c r="SCE1944" s="101"/>
      <c r="SCF1944" s="101"/>
      <c r="SCG1944" s="101"/>
      <c r="SCH1944" s="101"/>
      <c r="SCI1944" s="101"/>
      <c r="SCJ1944" s="101"/>
      <c r="SCK1944" s="101"/>
      <c r="SCL1944" s="101"/>
      <c r="SCM1944" s="101"/>
      <c r="SCN1944" s="101"/>
      <c r="SCO1944" s="101"/>
      <c r="SCP1944" s="101"/>
      <c r="SCQ1944" s="101"/>
      <c r="SCR1944" s="101"/>
      <c r="SCS1944" s="101"/>
      <c r="SCT1944" s="101"/>
      <c r="SCU1944" s="101"/>
      <c r="SCV1944" s="101"/>
      <c r="SCW1944" s="101"/>
      <c r="SCX1944" s="101"/>
      <c r="SCY1944" s="101"/>
      <c r="SCZ1944" s="101"/>
      <c r="SDA1944" s="101"/>
      <c r="SDB1944" s="101"/>
      <c r="SDC1944" s="101"/>
      <c r="SDD1944" s="101"/>
      <c r="SDE1944" s="101"/>
      <c r="SDF1944" s="101"/>
      <c r="SDG1944" s="101"/>
      <c r="SDH1944" s="101"/>
      <c r="SDI1944" s="101"/>
      <c r="SDJ1944" s="101"/>
      <c r="SDK1944" s="101"/>
      <c r="SDL1944" s="101"/>
      <c r="SDM1944" s="101"/>
      <c r="SDN1944" s="101"/>
      <c r="SDO1944" s="101"/>
      <c r="SDP1944" s="101"/>
      <c r="SDQ1944" s="101"/>
      <c r="SDR1944" s="101"/>
      <c r="SDS1944" s="101"/>
      <c r="SDT1944" s="101"/>
      <c r="SDU1944" s="101"/>
      <c r="SDV1944" s="101"/>
      <c r="SDW1944" s="101"/>
      <c r="SDX1944" s="101"/>
      <c r="SDY1944" s="101"/>
      <c r="SDZ1944" s="101"/>
      <c r="SEA1944" s="101"/>
      <c r="SEB1944" s="101"/>
      <c r="SEC1944" s="101"/>
      <c r="SED1944" s="101"/>
      <c r="SEE1944" s="101"/>
      <c r="SEF1944" s="101"/>
      <c r="SEG1944" s="101"/>
      <c r="SEH1944" s="101"/>
      <c r="SEI1944" s="101"/>
      <c r="SEJ1944" s="101"/>
      <c r="SEK1944" s="101"/>
      <c r="SEL1944" s="101"/>
      <c r="SEM1944" s="101"/>
      <c r="SEN1944" s="101"/>
      <c r="SEO1944" s="101"/>
      <c r="SEP1944" s="101"/>
      <c r="SEQ1944" s="101"/>
      <c r="SER1944" s="101"/>
      <c r="SES1944" s="101"/>
      <c r="SET1944" s="101"/>
      <c r="SEU1944" s="101"/>
      <c r="SEV1944" s="101"/>
      <c r="SEW1944" s="101"/>
      <c r="SEX1944" s="101"/>
      <c r="SEY1944" s="101"/>
      <c r="SEZ1944" s="101"/>
      <c r="SFA1944" s="101"/>
      <c r="SFB1944" s="101"/>
      <c r="SFC1944" s="101"/>
      <c r="SFD1944" s="101"/>
      <c r="SFE1944" s="101"/>
      <c r="SFF1944" s="101"/>
      <c r="SFG1944" s="101"/>
      <c r="SFH1944" s="101"/>
      <c r="SFI1944" s="101"/>
      <c r="SFJ1944" s="101"/>
      <c r="SFK1944" s="101"/>
      <c r="SFL1944" s="101"/>
      <c r="SFM1944" s="101"/>
      <c r="SFN1944" s="101"/>
      <c r="SFO1944" s="101"/>
      <c r="SFP1944" s="101"/>
      <c r="SFQ1944" s="101"/>
      <c r="SFR1944" s="101"/>
      <c r="SFS1944" s="101"/>
      <c r="SFT1944" s="101"/>
      <c r="SFU1944" s="101"/>
      <c r="SFV1944" s="101"/>
      <c r="SFW1944" s="101"/>
      <c r="SFX1944" s="101"/>
      <c r="SFY1944" s="101"/>
      <c r="SFZ1944" s="101"/>
      <c r="SGA1944" s="101"/>
      <c r="SGB1944" s="101"/>
      <c r="SGC1944" s="101"/>
      <c r="SGD1944" s="101"/>
      <c r="SGE1944" s="101"/>
      <c r="SGF1944" s="101"/>
      <c r="SGG1944" s="101"/>
      <c r="SGH1944" s="101"/>
      <c r="SGI1944" s="101"/>
      <c r="SGJ1944" s="101"/>
      <c r="SGK1944" s="101"/>
      <c r="SGL1944" s="101"/>
      <c r="SGM1944" s="101"/>
      <c r="SGN1944" s="101"/>
      <c r="SGO1944" s="101"/>
      <c r="SGP1944" s="101"/>
      <c r="SGQ1944" s="101"/>
      <c r="SGR1944" s="101"/>
      <c r="SGS1944" s="101"/>
      <c r="SGT1944" s="101"/>
      <c r="SGU1944" s="101"/>
      <c r="SGV1944" s="101"/>
      <c r="SGW1944" s="101"/>
      <c r="SGX1944" s="101"/>
      <c r="SGY1944" s="101"/>
      <c r="SGZ1944" s="101"/>
      <c r="SHA1944" s="101"/>
      <c r="SHB1944" s="101"/>
      <c r="SHC1944" s="101"/>
      <c r="SHD1944" s="101"/>
      <c r="SHE1944" s="101"/>
      <c r="SHF1944" s="101"/>
      <c r="SHG1944" s="101"/>
      <c r="SHH1944" s="101"/>
      <c r="SHI1944" s="101"/>
      <c r="SHJ1944" s="101"/>
      <c r="SHK1944" s="101"/>
      <c r="SHL1944" s="101"/>
      <c r="SHM1944" s="101"/>
      <c r="SHN1944" s="101"/>
      <c r="SHO1944" s="101"/>
      <c r="SHP1944" s="101"/>
      <c r="SHQ1944" s="101"/>
      <c r="SHR1944" s="101"/>
      <c r="SHS1944" s="101"/>
      <c r="SHT1944" s="101"/>
      <c r="SHU1944" s="101"/>
      <c r="SHV1944" s="101"/>
      <c r="SHW1944" s="101"/>
      <c r="SHX1944" s="101"/>
      <c r="SHY1944" s="101"/>
      <c r="SHZ1944" s="101"/>
      <c r="SIA1944" s="101"/>
      <c r="SIB1944" s="101"/>
      <c r="SIC1944" s="101"/>
      <c r="SID1944" s="101"/>
      <c r="SIE1944" s="101"/>
      <c r="SIF1944" s="101"/>
      <c r="SIG1944" s="101"/>
      <c r="SIH1944" s="101"/>
      <c r="SII1944" s="101"/>
      <c r="SIJ1944" s="101"/>
      <c r="SIK1944" s="101"/>
      <c r="SIL1944" s="101"/>
      <c r="SIM1944" s="101"/>
      <c r="SIN1944" s="101"/>
      <c r="SIO1944" s="101"/>
      <c r="SIP1944" s="101"/>
      <c r="SIQ1944" s="101"/>
      <c r="SIR1944" s="101"/>
      <c r="SIS1944" s="101"/>
      <c r="SIT1944" s="101"/>
      <c r="SIU1944" s="101"/>
      <c r="SIV1944" s="101"/>
      <c r="SIW1944" s="101"/>
      <c r="SIX1944" s="101"/>
      <c r="SIY1944" s="101"/>
      <c r="SIZ1944" s="101"/>
      <c r="SJA1944" s="101"/>
      <c r="SJB1944" s="101"/>
      <c r="SJC1944" s="101"/>
      <c r="SJD1944" s="101"/>
      <c r="SJE1944" s="101"/>
      <c r="SJF1944" s="101"/>
      <c r="SJG1944" s="101"/>
      <c r="SJH1944" s="101"/>
      <c r="SJI1944" s="101"/>
      <c r="SJJ1944" s="101"/>
      <c r="SJK1944" s="101"/>
      <c r="SJL1944" s="101"/>
      <c r="SJM1944" s="101"/>
      <c r="SJN1944" s="101"/>
      <c r="SJO1944" s="101"/>
      <c r="SJP1944" s="101"/>
      <c r="SJQ1944" s="101"/>
      <c r="SJR1944" s="101"/>
      <c r="SJS1944" s="101"/>
      <c r="SJT1944" s="101"/>
      <c r="SJU1944" s="101"/>
      <c r="SJV1944" s="101"/>
      <c r="SJW1944" s="101"/>
      <c r="SJX1944" s="101"/>
      <c r="SJY1944" s="101"/>
      <c r="SJZ1944" s="101"/>
      <c r="SKA1944" s="101"/>
      <c r="SKB1944" s="101"/>
      <c r="SKC1944" s="101"/>
      <c r="SKD1944" s="101"/>
      <c r="SKE1944" s="101"/>
      <c r="SKF1944" s="101"/>
      <c r="SKG1944" s="101"/>
      <c r="SKH1944" s="101"/>
      <c r="SKI1944" s="101"/>
      <c r="SKJ1944" s="101"/>
      <c r="SKK1944" s="101"/>
      <c r="SKL1944" s="101"/>
      <c r="SKM1944" s="101"/>
      <c r="SKN1944" s="101"/>
      <c r="SKO1944" s="101"/>
      <c r="SKP1944" s="101"/>
      <c r="SKQ1944" s="101"/>
      <c r="SKR1944" s="101"/>
      <c r="SKS1944" s="101"/>
      <c r="SKT1944" s="101"/>
      <c r="SKU1944" s="101"/>
      <c r="SKV1944" s="101"/>
      <c r="SKW1944" s="101"/>
      <c r="SKX1944" s="101"/>
      <c r="SKY1944" s="101"/>
      <c r="SKZ1944" s="101"/>
      <c r="SLA1944" s="101"/>
      <c r="SLB1944" s="101"/>
      <c r="SLC1944" s="101"/>
      <c r="SLD1944" s="101"/>
      <c r="SLE1944" s="101"/>
      <c r="SLF1944" s="101"/>
      <c r="SLG1944" s="101"/>
      <c r="SLH1944" s="101"/>
      <c r="SLI1944" s="101"/>
      <c r="SLJ1944" s="101"/>
      <c r="SLK1944" s="101"/>
      <c r="SLL1944" s="101"/>
      <c r="SLM1944" s="101"/>
      <c r="SLN1944" s="101"/>
      <c r="SLO1944" s="101"/>
      <c r="SLP1944" s="101"/>
      <c r="SLQ1944" s="101"/>
      <c r="SLR1944" s="101"/>
      <c r="SLS1944" s="101"/>
      <c r="SLT1944" s="101"/>
      <c r="SLU1944" s="101"/>
      <c r="SLV1944" s="101"/>
      <c r="SLW1944" s="101"/>
      <c r="SLX1944" s="101"/>
      <c r="SLY1944" s="101"/>
      <c r="SLZ1944" s="101"/>
      <c r="SMA1944" s="101"/>
      <c r="SMB1944" s="101"/>
      <c r="SMC1944" s="101"/>
      <c r="SMD1944" s="101"/>
      <c r="SME1944" s="101"/>
      <c r="SMF1944" s="101"/>
      <c r="SMG1944" s="101"/>
      <c r="SMH1944" s="101"/>
      <c r="SMI1944" s="101"/>
      <c r="SMJ1944" s="101"/>
      <c r="SMK1944" s="101"/>
      <c r="SML1944" s="101"/>
      <c r="SMM1944" s="101"/>
      <c r="SMN1944" s="101"/>
      <c r="SMO1944" s="101"/>
      <c r="SMP1944" s="101"/>
      <c r="SMQ1944" s="101"/>
      <c r="SMR1944" s="101"/>
      <c r="SMS1944" s="101"/>
      <c r="SMT1944" s="101"/>
      <c r="SMU1944" s="101"/>
      <c r="SMV1944" s="101"/>
      <c r="SMW1944" s="101"/>
      <c r="SMX1944" s="101"/>
      <c r="SMY1944" s="101"/>
      <c r="SMZ1944" s="101"/>
      <c r="SNA1944" s="101"/>
      <c r="SNB1944" s="101"/>
      <c r="SNC1944" s="101"/>
      <c r="SND1944" s="101"/>
      <c r="SNE1944" s="101"/>
      <c r="SNF1944" s="101"/>
      <c r="SNG1944" s="101"/>
      <c r="SNH1944" s="101"/>
      <c r="SNI1944" s="101"/>
      <c r="SNJ1944" s="101"/>
      <c r="SNK1944" s="101"/>
      <c r="SNL1944" s="101"/>
      <c r="SNM1944" s="101"/>
      <c r="SNN1944" s="101"/>
      <c r="SNO1944" s="101"/>
      <c r="SNP1944" s="101"/>
      <c r="SNQ1944" s="101"/>
      <c r="SNR1944" s="101"/>
      <c r="SNS1944" s="101"/>
      <c r="SNT1944" s="101"/>
      <c r="SNU1944" s="101"/>
      <c r="SNV1944" s="101"/>
      <c r="SNW1944" s="101"/>
      <c r="SNX1944" s="101"/>
      <c r="SNY1944" s="101"/>
      <c r="SNZ1944" s="101"/>
      <c r="SOA1944" s="101"/>
      <c r="SOB1944" s="101"/>
      <c r="SOC1944" s="101"/>
      <c r="SOD1944" s="101"/>
      <c r="SOE1944" s="101"/>
      <c r="SOF1944" s="101"/>
      <c r="SOG1944" s="101"/>
      <c r="SOH1944" s="101"/>
      <c r="SOI1944" s="101"/>
      <c r="SOJ1944" s="101"/>
      <c r="SOK1944" s="101"/>
      <c r="SOL1944" s="101"/>
      <c r="SOM1944" s="101"/>
      <c r="SON1944" s="101"/>
      <c r="SOO1944" s="101"/>
      <c r="SOP1944" s="101"/>
      <c r="SOQ1944" s="101"/>
      <c r="SOR1944" s="101"/>
      <c r="SOS1944" s="101"/>
      <c r="SOT1944" s="101"/>
      <c r="SOU1944" s="101"/>
      <c r="SOV1944" s="101"/>
      <c r="SOW1944" s="101"/>
      <c r="SOX1944" s="101"/>
      <c r="SOY1944" s="101"/>
      <c r="SOZ1944" s="101"/>
      <c r="SPA1944" s="101"/>
      <c r="SPB1944" s="101"/>
      <c r="SPC1944" s="101"/>
      <c r="SPD1944" s="101"/>
      <c r="SPE1944" s="101"/>
      <c r="SPF1944" s="101"/>
      <c r="SPG1944" s="101"/>
      <c r="SPH1944" s="101"/>
      <c r="SPI1944" s="101"/>
      <c r="SPJ1944" s="101"/>
      <c r="SPK1944" s="101"/>
      <c r="SPL1944" s="101"/>
      <c r="SPM1944" s="101"/>
      <c r="SPN1944" s="101"/>
      <c r="SPO1944" s="101"/>
      <c r="SPP1944" s="101"/>
      <c r="SPQ1944" s="101"/>
      <c r="SPR1944" s="101"/>
      <c r="SPS1944" s="101"/>
      <c r="SPT1944" s="101"/>
      <c r="SPU1944" s="101"/>
      <c r="SPV1944" s="101"/>
      <c r="SPW1944" s="101"/>
      <c r="SPX1944" s="101"/>
      <c r="SPY1944" s="101"/>
      <c r="SPZ1944" s="101"/>
      <c r="SQA1944" s="101"/>
      <c r="SQB1944" s="101"/>
      <c r="SQC1944" s="101"/>
      <c r="SQD1944" s="101"/>
      <c r="SQE1944" s="101"/>
      <c r="SQF1944" s="101"/>
      <c r="SQG1944" s="101"/>
      <c r="SQH1944" s="101"/>
      <c r="SQI1944" s="101"/>
      <c r="SQJ1944" s="101"/>
      <c r="SQK1944" s="101"/>
      <c r="SQL1944" s="101"/>
      <c r="SQM1944" s="101"/>
      <c r="SQN1944" s="101"/>
      <c r="SQO1944" s="101"/>
      <c r="SQP1944" s="101"/>
      <c r="SQQ1944" s="101"/>
      <c r="SQR1944" s="101"/>
      <c r="SQS1944" s="101"/>
      <c r="SQT1944" s="101"/>
      <c r="SQU1944" s="101"/>
      <c r="SQV1944" s="101"/>
      <c r="SQW1944" s="101"/>
      <c r="SQX1944" s="101"/>
      <c r="SQY1944" s="101"/>
      <c r="SQZ1944" s="101"/>
      <c r="SRA1944" s="101"/>
      <c r="SRB1944" s="101"/>
      <c r="SRC1944" s="101"/>
      <c r="SRD1944" s="101"/>
      <c r="SRE1944" s="101"/>
      <c r="SRF1944" s="101"/>
      <c r="SRG1944" s="101"/>
      <c r="SRH1944" s="101"/>
      <c r="SRI1944" s="101"/>
      <c r="SRJ1944" s="101"/>
      <c r="SRK1944" s="101"/>
      <c r="SRL1944" s="101"/>
      <c r="SRM1944" s="101"/>
      <c r="SRN1944" s="101"/>
      <c r="SRO1944" s="101"/>
      <c r="SRP1944" s="101"/>
      <c r="SRQ1944" s="101"/>
      <c r="SRR1944" s="101"/>
      <c r="SRS1944" s="101"/>
      <c r="SRT1944" s="101"/>
      <c r="SRU1944" s="101"/>
      <c r="SRV1944" s="101"/>
      <c r="SRW1944" s="101"/>
      <c r="SRX1944" s="101"/>
      <c r="SRY1944" s="101"/>
      <c r="SRZ1944" s="101"/>
      <c r="SSA1944" s="101"/>
      <c r="SSB1944" s="101"/>
      <c r="SSC1944" s="101"/>
      <c r="SSD1944" s="101"/>
      <c r="SSE1944" s="101"/>
      <c r="SSF1944" s="101"/>
      <c r="SSG1944" s="101"/>
      <c r="SSH1944" s="101"/>
      <c r="SSI1944" s="101"/>
      <c r="SSJ1944" s="101"/>
      <c r="SSK1944" s="101"/>
      <c r="SSL1944" s="101"/>
      <c r="SSM1944" s="101"/>
      <c r="SSN1944" s="101"/>
      <c r="SSO1944" s="101"/>
      <c r="SSP1944" s="101"/>
      <c r="SSQ1944" s="101"/>
      <c r="SSR1944" s="101"/>
      <c r="SSS1944" s="101"/>
      <c r="SST1944" s="101"/>
      <c r="SSU1944" s="101"/>
      <c r="SSV1944" s="101"/>
      <c r="SSW1944" s="101"/>
      <c r="SSX1944" s="101"/>
      <c r="SSY1944" s="101"/>
      <c r="SSZ1944" s="101"/>
      <c r="STA1944" s="101"/>
      <c r="STB1944" s="101"/>
      <c r="STC1944" s="101"/>
      <c r="STD1944" s="101"/>
      <c r="STE1944" s="101"/>
      <c r="STF1944" s="101"/>
      <c r="STG1944" s="101"/>
      <c r="STH1944" s="101"/>
      <c r="STI1944" s="101"/>
      <c r="STJ1944" s="101"/>
      <c r="STK1944" s="101"/>
      <c r="STL1944" s="101"/>
      <c r="STM1944" s="101"/>
      <c r="STN1944" s="101"/>
      <c r="STO1944" s="101"/>
      <c r="STP1944" s="101"/>
      <c r="STQ1944" s="101"/>
      <c r="STR1944" s="101"/>
      <c r="STS1944" s="101"/>
      <c r="STT1944" s="101"/>
      <c r="STU1944" s="101"/>
      <c r="STV1944" s="101"/>
      <c r="STW1944" s="101"/>
      <c r="STX1944" s="101"/>
      <c r="STY1944" s="101"/>
      <c r="STZ1944" s="101"/>
      <c r="SUA1944" s="101"/>
      <c r="SUB1944" s="101"/>
      <c r="SUC1944" s="101"/>
      <c r="SUD1944" s="101"/>
      <c r="SUE1944" s="101"/>
      <c r="SUF1944" s="101"/>
      <c r="SUG1944" s="101"/>
      <c r="SUH1944" s="101"/>
      <c r="SUI1944" s="101"/>
      <c r="SUJ1944" s="101"/>
      <c r="SUK1944" s="101"/>
      <c r="SUL1944" s="101"/>
      <c r="SUM1944" s="101"/>
      <c r="SUN1944" s="101"/>
      <c r="SUO1944" s="101"/>
      <c r="SUP1944" s="101"/>
      <c r="SUQ1944" s="101"/>
      <c r="SUR1944" s="101"/>
      <c r="SUS1944" s="101"/>
      <c r="SUT1944" s="101"/>
      <c r="SUU1944" s="101"/>
      <c r="SUV1944" s="101"/>
      <c r="SUW1944" s="101"/>
      <c r="SUX1944" s="101"/>
      <c r="SUY1944" s="101"/>
      <c r="SUZ1944" s="101"/>
      <c r="SVA1944" s="101"/>
      <c r="SVB1944" s="101"/>
      <c r="SVC1944" s="101"/>
      <c r="SVD1944" s="101"/>
      <c r="SVE1944" s="101"/>
      <c r="SVF1944" s="101"/>
      <c r="SVG1944" s="101"/>
      <c r="SVH1944" s="101"/>
      <c r="SVI1944" s="101"/>
      <c r="SVJ1944" s="101"/>
      <c r="SVK1944" s="101"/>
      <c r="SVL1944" s="101"/>
      <c r="SVM1944" s="101"/>
      <c r="SVN1944" s="101"/>
      <c r="SVO1944" s="101"/>
      <c r="SVP1944" s="101"/>
      <c r="SVQ1944" s="101"/>
      <c r="SVR1944" s="101"/>
      <c r="SVS1944" s="101"/>
      <c r="SVT1944" s="101"/>
      <c r="SVU1944" s="101"/>
      <c r="SVV1944" s="101"/>
      <c r="SVW1944" s="101"/>
      <c r="SVX1944" s="101"/>
      <c r="SVY1944" s="101"/>
      <c r="SVZ1944" s="101"/>
      <c r="SWA1944" s="101"/>
      <c r="SWB1944" s="101"/>
      <c r="SWC1944" s="101"/>
      <c r="SWD1944" s="101"/>
      <c r="SWE1944" s="101"/>
      <c r="SWF1944" s="101"/>
      <c r="SWG1944" s="101"/>
      <c r="SWH1944" s="101"/>
      <c r="SWI1944" s="101"/>
      <c r="SWJ1944" s="101"/>
      <c r="SWK1944" s="101"/>
      <c r="SWL1944" s="101"/>
      <c r="SWM1944" s="101"/>
      <c r="SWN1944" s="101"/>
      <c r="SWO1944" s="101"/>
      <c r="SWP1944" s="101"/>
      <c r="SWQ1944" s="101"/>
      <c r="SWR1944" s="101"/>
      <c r="SWS1944" s="101"/>
      <c r="SWT1944" s="101"/>
      <c r="SWU1944" s="101"/>
      <c r="SWV1944" s="101"/>
      <c r="SWW1944" s="101"/>
      <c r="SWX1944" s="101"/>
      <c r="SWY1944" s="101"/>
      <c r="SWZ1944" s="101"/>
      <c r="SXA1944" s="101"/>
      <c r="SXB1944" s="101"/>
      <c r="SXC1944" s="101"/>
      <c r="SXD1944" s="101"/>
      <c r="SXE1944" s="101"/>
      <c r="SXF1944" s="101"/>
      <c r="SXG1944" s="101"/>
      <c r="SXH1944" s="101"/>
      <c r="SXI1944" s="101"/>
      <c r="SXJ1944" s="101"/>
      <c r="SXK1944" s="101"/>
      <c r="SXL1944" s="101"/>
      <c r="SXM1944" s="101"/>
      <c r="SXN1944" s="101"/>
      <c r="SXO1944" s="101"/>
      <c r="SXP1944" s="101"/>
      <c r="SXQ1944" s="101"/>
      <c r="SXR1944" s="101"/>
      <c r="SXS1944" s="101"/>
      <c r="SXT1944" s="101"/>
      <c r="SXU1944" s="101"/>
      <c r="SXV1944" s="101"/>
      <c r="SXW1944" s="101"/>
      <c r="SXX1944" s="101"/>
      <c r="SXY1944" s="101"/>
      <c r="SXZ1944" s="101"/>
      <c r="SYA1944" s="101"/>
      <c r="SYB1944" s="101"/>
      <c r="SYC1944" s="101"/>
      <c r="SYD1944" s="101"/>
      <c r="SYE1944" s="101"/>
      <c r="SYF1944" s="101"/>
      <c r="SYG1944" s="101"/>
      <c r="SYH1944" s="101"/>
      <c r="SYI1944" s="101"/>
      <c r="SYJ1944" s="101"/>
      <c r="SYK1944" s="101"/>
      <c r="SYL1944" s="101"/>
      <c r="SYM1944" s="101"/>
      <c r="SYN1944" s="101"/>
      <c r="SYO1944" s="101"/>
      <c r="SYP1944" s="101"/>
      <c r="SYQ1944" s="101"/>
      <c r="SYR1944" s="101"/>
      <c r="SYS1944" s="101"/>
      <c r="SYT1944" s="101"/>
      <c r="SYU1944" s="101"/>
      <c r="SYV1944" s="101"/>
      <c r="SYW1944" s="101"/>
      <c r="SYX1944" s="101"/>
      <c r="SYY1944" s="101"/>
      <c r="SYZ1944" s="101"/>
      <c r="SZA1944" s="101"/>
      <c r="SZB1944" s="101"/>
      <c r="SZC1944" s="101"/>
      <c r="SZD1944" s="101"/>
      <c r="SZE1944" s="101"/>
      <c r="SZF1944" s="101"/>
      <c r="SZG1944" s="101"/>
      <c r="SZH1944" s="101"/>
      <c r="SZI1944" s="101"/>
      <c r="SZJ1944" s="101"/>
      <c r="SZK1944" s="101"/>
      <c r="SZL1944" s="101"/>
      <c r="SZM1944" s="101"/>
      <c r="SZN1944" s="101"/>
      <c r="SZO1944" s="101"/>
      <c r="SZP1944" s="101"/>
      <c r="SZQ1944" s="101"/>
      <c r="SZR1944" s="101"/>
      <c r="SZS1944" s="101"/>
      <c r="SZT1944" s="101"/>
      <c r="SZU1944" s="101"/>
      <c r="SZV1944" s="101"/>
      <c r="SZW1944" s="101"/>
      <c r="SZX1944" s="101"/>
      <c r="SZY1944" s="101"/>
      <c r="SZZ1944" s="101"/>
      <c r="TAA1944" s="101"/>
      <c r="TAB1944" s="101"/>
      <c r="TAC1944" s="101"/>
      <c r="TAD1944" s="101"/>
      <c r="TAE1944" s="101"/>
      <c r="TAF1944" s="101"/>
      <c r="TAG1944" s="101"/>
      <c r="TAH1944" s="101"/>
      <c r="TAI1944" s="101"/>
      <c r="TAJ1944" s="101"/>
      <c r="TAK1944" s="101"/>
      <c r="TAL1944" s="101"/>
      <c r="TAM1944" s="101"/>
      <c r="TAN1944" s="101"/>
      <c r="TAO1944" s="101"/>
      <c r="TAP1944" s="101"/>
      <c r="TAQ1944" s="101"/>
      <c r="TAR1944" s="101"/>
      <c r="TAS1944" s="101"/>
      <c r="TAT1944" s="101"/>
      <c r="TAU1944" s="101"/>
      <c r="TAV1944" s="101"/>
      <c r="TAW1944" s="101"/>
      <c r="TAX1944" s="101"/>
      <c r="TAY1944" s="101"/>
      <c r="TAZ1944" s="101"/>
      <c r="TBA1944" s="101"/>
      <c r="TBB1944" s="101"/>
      <c r="TBC1944" s="101"/>
      <c r="TBD1944" s="101"/>
      <c r="TBE1944" s="101"/>
      <c r="TBF1944" s="101"/>
      <c r="TBG1944" s="101"/>
      <c r="TBH1944" s="101"/>
      <c r="TBI1944" s="101"/>
      <c r="TBJ1944" s="101"/>
      <c r="TBK1944" s="101"/>
      <c r="TBL1944" s="101"/>
      <c r="TBM1944" s="101"/>
      <c r="TBN1944" s="101"/>
      <c r="TBO1944" s="101"/>
      <c r="TBP1944" s="101"/>
      <c r="TBQ1944" s="101"/>
      <c r="TBR1944" s="101"/>
      <c r="TBS1944" s="101"/>
      <c r="TBT1944" s="101"/>
      <c r="TBU1944" s="101"/>
      <c r="TBV1944" s="101"/>
      <c r="TBW1944" s="101"/>
      <c r="TBX1944" s="101"/>
      <c r="TBY1944" s="101"/>
      <c r="TBZ1944" s="101"/>
      <c r="TCA1944" s="101"/>
      <c r="TCB1944" s="101"/>
      <c r="TCC1944" s="101"/>
      <c r="TCD1944" s="101"/>
      <c r="TCE1944" s="101"/>
      <c r="TCF1944" s="101"/>
      <c r="TCG1944" s="101"/>
      <c r="TCH1944" s="101"/>
      <c r="TCI1944" s="101"/>
      <c r="TCJ1944" s="101"/>
      <c r="TCK1944" s="101"/>
      <c r="TCL1944" s="101"/>
      <c r="TCM1944" s="101"/>
      <c r="TCN1944" s="101"/>
      <c r="TCO1944" s="101"/>
      <c r="TCP1944" s="101"/>
      <c r="TCQ1944" s="101"/>
      <c r="TCR1944" s="101"/>
      <c r="TCS1944" s="101"/>
      <c r="TCT1944" s="101"/>
      <c r="TCU1944" s="101"/>
      <c r="TCV1944" s="101"/>
      <c r="TCW1944" s="101"/>
      <c r="TCX1944" s="101"/>
      <c r="TCY1944" s="101"/>
      <c r="TCZ1944" s="101"/>
      <c r="TDA1944" s="101"/>
      <c r="TDB1944" s="101"/>
      <c r="TDC1944" s="101"/>
      <c r="TDD1944" s="101"/>
      <c r="TDE1944" s="101"/>
      <c r="TDF1944" s="101"/>
      <c r="TDG1944" s="101"/>
      <c r="TDH1944" s="101"/>
      <c r="TDI1944" s="101"/>
      <c r="TDJ1944" s="101"/>
      <c r="TDK1944" s="101"/>
      <c r="TDL1944" s="101"/>
      <c r="TDM1944" s="101"/>
      <c r="TDN1944" s="101"/>
      <c r="TDO1944" s="101"/>
      <c r="TDP1944" s="101"/>
      <c r="TDQ1944" s="101"/>
      <c r="TDR1944" s="101"/>
      <c r="TDS1944" s="101"/>
      <c r="TDT1944" s="101"/>
      <c r="TDU1944" s="101"/>
      <c r="TDV1944" s="101"/>
      <c r="TDW1944" s="101"/>
      <c r="TDX1944" s="101"/>
      <c r="TDY1944" s="101"/>
      <c r="TDZ1944" s="101"/>
      <c r="TEA1944" s="101"/>
      <c r="TEB1944" s="101"/>
      <c r="TEC1944" s="101"/>
      <c r="TED1944" s="101"/>
      <c r="TEE1944" s="101"/>
      <c r="TEF1944" s="101"/>
      <c r="TEG1944" s="101"/>
      <c r="TEH1944" s="101"/>
      <c r="TEI1944" s="101"/>
      <c r="TEJ1944" s="101"/>
      <c r="TEK1944" s="101"/>
      <c r="TEL1944" s="101"/>
      <c r="TEM1944" s="101"/>
      <c r="TEN1944" s="101"/>
      <c r="TEO1944" s="101"/>
      <c r="TEP1944" s="101"/>
      <c r="TEQ1944" s="101"/>
      <c r="TER1944" s="101"/>
      <c r="TES1944" s="101"/>
      <c r="TET1944" s="101"/>
      <c r="TEU1944" s="101"/>
      <c r="TEV1944" s="101"/>
      <c r="TEW1944" s="101"/>
      <c r="TEX1944" s="101"/>
      <c r="TEY1944" s="101"/>
      <c r="TEZ1944" s="101"/>
      <c r="TFA1944" s="101"/>
      <c r="TFB1944" s="101"/>
      <c r="TFC1944" s="101"/>
      <c r="TFD1944" s="101"/>
      <c r="TFE1944" s="101"/>
      <c r="TFF1944" s="101"/>
      <c r="TFG1944" s="101"/>
      <c r="TFH1944" s="101"/>
      <c r="TFI1944" s="101"/>
      <c r="TFJ1944" s="101"/>
      <c r="TFK1944" s="101"/>
      <c r="TFL1944" s="101"/>
      <c r="TFM1944" s="101"/>
      <c r="TFN1944" s="101"/>
      <c r="TFO1944" s="101"/>
      <c r="TFP1944" s="101"/>
      <c r="TFQ1944" s="101"/>
      <c r="TFR1944" s="101"/>
      <c r="TFS1944" s="101"/>
      <c r="TFT1944" s="101"/>
      <c r="TFU1944" s="101"/>
      <c r="TFV1944" s="101"/>
      <c r="TFW1944" s="101"/>
      <c r="TFX1944" s="101"/>
      <c r="TFY1944" s="101"/>
      <c r="TFZ1944" s="101"/>
      <c r="TGA1944" s="101"/>
      <c r="TGB1944" s="101"/>
      <c r="TGC1944" s="101"/>
      <c r="TGD1944" s="101"/>
      <c r="TGE1944" s="101"/>
      <c r="TGF1944" s="101"/>
      <c r="TGG1944" s="101"/>
      <c r="TGH1944" s="101"/>
      <c r="TGI1944" s="101"/>
      <c r="TGJ1944" s="101"/>
      <c r="TGK1944" s="101"/>
      <c r="TGL1944" s="101"/>
      <c r="TGM1944" s="101"/>
      <c r="TGN1944" s="101"/>
      <c r="TGO1944" s="101"/>
      <c r="TGP1944" s="101"/>
      <c r="TGQ1944" s="101"/>
      <c r="TGR1944" s="101"/>
      <c r="TGS1944" s="101"/>
      <c r="TGT1944" s="101"/>
      <c r="TGU1944" s="101"/>
      <c r="TGV1944" s="101"/>
      <c r="TGW1944" s="101"/>
      <c r="TGX1944" s="101"/>
      <c r="TGY1944" s="101"/>
      <c r="TGZ1944" s="101"/>
      <c r="THA1944" s="101"/>
      <c r="THB1944" s="101"/>
      <c r="THC1944" s="101"/>
      <c r="THD1944" s="101"/>
      <c r="THE1944" s="101"/>
      <c r="THF1944" s="101"/>
      <c r="THG1944" s="101"/>
      <c r="THH1944" s="101"/>
      <c r="THI1944" s="101"/>
      <c r="THJ1944" s="101"/>
      <c r="THK1944" s="101"/>
      <c r="THL1944" s="101"/>
      <c r="THM1944" s="101"/>
      <c r="THN1944" s="101"/>
      <c r="THO1944" s="101"/>
      <c r="THP1944" s="101"/>
      <c r="THQ1944" s="101"/>
      <c r="THR1944" s="101"/>
      <c r="THS1944" s="101"/>
      <c r="THT1944" s="101"/>
      <c r="THU1944" s="101"/>
      <c r="THV1944" s="101"/>
      <c r="THW1944" s="101"/>
      <c r="THX1944" s="101"/>
      <c r="THY1944" s="101"/>
      <c r="THZ1944" s="101"/>
      <c r="TIA1944" s="101"/>
      <c r="TIB1944" s="101"/>
      <c r="TIC1944" s="101"/>
      <c r="TID1944" s="101"/>
      <c r="TIE1944" s="101"/>
      <c r="TIF1944" s="101"/>
      <c r="TIG1944" s="101"/>
      <c r="TIH1944" s="101"/>
      <c r="TII1944" s="101"/>
      <c r="TIJ1944" s="101"/>
      <c r="TIK1944" s="101"/>
      <c r="TIL1944" s="101"/>
      <c r="TIM1944" s="101"/>
      <c r="TIN1944" s="101"/>
      <c r="TIO1944" s="101"/>
      <c r="TIP1944" s="101"/>
      <c r="TIQ1944" s="101"/>
      <c r="TIR1944" s="101"/>
      <c r="TIS1944" s="101"/>
      <c r="TIT1944" s="101"/>
      <c r="TIU1944" s="101"/>
      <c r="TIV1944" s="101"/>
      <c r="TIW1944" s="101"/>
      <c r="TIX1944" s="101"/>
      <c r="TIY1944" s="101"/>
      <c r="TIZ1944" s="101"/>
      <c r="TJA1944" s="101"/>
      <c r="TJB1944" s="101"/>
      <c r="TJC1944" s="101"/>
      <c r="TJD1944" s="101"/>
      <c r="TJE1944" s="101"/>
      <c r="TJF1944" s="101"/>
      <c r="TJG1944" s="101"/>
      <c r="TJH1944" s="101"/>
      <c r="TJI1944" s="101"/>
      <c r="TJJ1944" s="101"/>
      <c r="TJK1944" s="101"/>
      <c r="TJL1944" s="101"/>
      <c r="TJM1944" s="101"/>
      <c r="TJN1944" s="101"/>
      <c r="TJO1944" s="101"/>
      <c r="TJP1944" s="101"/>
      <c r="TJQ1944" s="101"/>
      <c r="TJR1944" s="101"/>
      <c r="TJS1944" s="101"/>
      <c r="TJT1944" s="101"/>
      <c r="TJU1944" s="101"/>
      <c r="TJV1944" s="101"/>
      <c r="TJW1944" s="101"/>
      <c r="TJX1944" s="101"/>
      <c r="TJY1944" s="101"/>
      <c r="TJZ1944" s="101"/>
      <c r="TKA1944" s="101"/>
      <c r="TKB1944" s="101"/>
      <c r="TKC1944" s="101"/>
      <c r="TKD1944" s="101"/>
      <c r="TKE1944" s="101"/>
      <c r="TKF1944" s="101"/>
      <c r="TKG1944" s="101"/>
      <c r="TKH1944" s="101"/>
      <c r="TKI1944" s="101"/>
      <c r="TKJ1944" s="101"/>
      <c r="TKK1944" s="101"/>
      <c r="TKL1944" s="101"/>
      <c r="TKM1944" s="101"/>
      <c r="TKN1944" s="101"/>
      <c r="TKO1944" s="101"/>
      <c r="TKP1944" s="101"/>
      <c r="TKQ1944" s="101"/>
      <c r="TKR1944" s="101"/>
      <c r="TKS1944" s="101"/>
      <c r="TKT1944" s="101"/>
      <c r="TKU1944" s="101"/>
      <c r="TKV1944" s="101"/>
      <c r="TKW1944" s="101"/>
      <c r="TKX1944" s="101"/>
      <c r="TKY1944" s="101"/>
      <c r="TKZ1944" s="101"/>
      <c r="TLA1944" s="101"/>
      <c r="TLB1944" s="101"/>
      <c r="TLC1944" s="101"/>
      <c r="TLD1944" s="101"/>
      <c r="TLE1944" s="101"/>
      <c r="TLF1944" s="101"/>
      <c r="TLG1944" s="101"/>
      <c r="TLH1944" s="101"/>
      <c r="TLI1944" s="101"/>
      <c r="TLJ1944" s="101"/>
      <c r="TLK1944" s="101"/>
      <c r="TLL1944" s="101"/>
      <c r="TLM1944" s="101"/>
      <c r="TLN1944" s="101"/>
      <c r="TLO1944" s="101"/>
      <c r="TLP1944" s="101"/>
      <c r="TLQ1944" s="101"/>
      <c r="TLR1944" s="101"/>
      <c r="TLS1944" s="101"/>
      <c r="TLT1944" s="101"/>
      <c r="TLU1944" s="101"/>
      <c r="TLV1944" s="101"/>
      <c r="TLW1944" s="101"/>
      <c r="TLX1944" s="101"/>
      <c r="TLY1944" s="101"/>
      <c r="TLZ1944" s="101"/>
      <c r="TMA1944" s="101"/>
      <c r="TMB1944" s="101"/>
      <c r="TMC1944" s="101"/>
      <c r="TMD1944" s="101"/>
      <c r="TME1944" s="101"/>
      <c r="TMF1944" s="101"/>
      <c r="TMG1944" s="101"/>
      <c r="TMH1944" s="101"/>
      <c r="TMI1944" s="101"/>
      <c r="TMJ1944" s="101"/>
      <c r="TMK1944" s="101"/>
      <c r="TML1944" s="101"/>
      <c r="TMM1944" s="101"/>
      <c r="TMN1944" s="101"/>
      <c r="TMO1944" s="101"/>
      <c r="TMP1944" s="101"/>
      <c r="TMQ1944" s="101"/>
      <c r="TMR1944" s="101"/>
      <c r="TMS1944" s="101"/>
      <c r="TMT1944" s="101"/>
      <c r="TMU1944" s="101"/>
      <c r="TMV1944" s="101"/>
      <c r="TMW1944" s="101"/>
      <c r="TMX1944" s="101"/>
      <c r="TMY1944" s="101"/>
      <c r="TMZ1944" s="101"/>
      <c r="TNA1944" s="101"/>
      <c r="TNB1944" s="101"/>
      <c r="TNC1944" s="101"/>
      <c r="TND1944" s="101"/>
      <c r="TNE1944" s="101"/>
      <c r="TNF1944" s="101"/>
      <c r="TNG1944" s="101"/>
      <c r="TNH1944" s="101"/>
      <c r="TNI1944" s="101"/>
      <c r="TNJ1944" s="101"/>
      <c r="TNK1944" s="101"/>
      <c r="TNL1944" s="101"/>
      <c r="TNM1944" s="101"/>
      <c r="TNN1944" s="101"/>
      <c r="TNO1944" s="101"/>
      <c r="TNP1944" s="101"/>
      <c r="TNQ1944" s="101"/>
      <c r="TNR1944" s="101"/>
      <c r="TNS1944" s="101"/>
      <c r="TNT1944" s="101"/>
      <c r="TNU1944" s="101"/>
      <c r="TNV1944" s="101"/>
      <c r="TNW1944" s="101"/>
      <c r="TNX1944" s="101"/>
      <c r="TNY1944" s="101"/>
      <c r="TNZ1944" s="101"/>
      <c r="TOA1944" s="101"/>
      <c r="TOB1944" s="101"/>
      <c r="TOC1944" s="101"/>
      <c r="TOD1944" s="101"/>
      <c r="TOE1944" s="101"/>
      <c r="TOF1944" s="101"/>
      <c r="TOG1944" s="101"/>
      <c r="TOH1944" s="101"/>
      <c r="TOI1944" s="101"/>
      <c r="TOJ1944" s="101"/>
      <c r="TOK1944" s="101"/>
      <c r="TOL1944" s="101"/>
      <c r="TOM1944" s="101"/>
      <c r="TON1944" s="101"/>
      <c r="TOO1944" s="101"/>
      <c r="TOP1944" s="101"/>
      <c r="TOQ1944" s="101"/>
      <c r="TOR1944" s="101"/>
      <c r="TOS1944" s="101"/>
      <c r="TOT1944" s="101"/>
      <c r="TOU1944" s="101"/>
      <c r="TOV1944" s="101"/>
      <c r="TOW1944" s="101"/>
      <c r="TOX1944" s="101"/>
      <c r="TOY1944" s="101"/>
      <c r="TOZ1944" s="101"/>
      <c r="TPA1944" s="101"/>
      <c r="TPB1944" s="101"/>
      <c r="TPC1944" s="101"/>
      <c r="TPD1944" s="101"/>
      <c r="TPE1944" s="101"/>
      <c r="TPF1944" s="101"/>
      <c r="TPG1944" s="101"/>
      <c r="TPH1944" s="101"/>
      <c r="TPI1944" s="101"/>
      <c r="TPJ1944" s="101"/>
      <c r="TPK1944" s="101"/>
      <c r="TPL1944" s="101"/>
      <c r="TPM1944" s="101"/>
      <c r="TPN1944" s="101"/>
      <c r="TPO1944" s="101"/>
      <c r="TPP1944" s="101"/>
      <c r="TPQ1944" s="101"/>
      <c r="TPR1944" s="101"/>
      <c r="TPS1944" s="101"/>
      <c r="TPT1944" s="101"/>
      <c r="TPU1944" s="101"/>
      <c r="TPV1944" s="101"/>
      <c r="TPW1944" s="101"/>
      <c r="TPX1944" s="101"/>
      <c r="TPY1944" s="101"/>
      <c r="TPZ1944" s="101"/>
      <c r="TQA1944" s="101"/>
      <c r="TQB1944" s="101"/>
      <c r="TQC1944" s="101"/>
      <c r="TQD1944" s="101"/>
      <c r="TQE1944" s="101"/>
      <c r="TQF1944" s="101"/>
      <c r="TQG1944" s="101"/>
      <c r="TQH1944" s="101"/>
      <c r="TQI1944" s="101"/>
      <c r="TQJ1944" s="101"/>
      <c r="TQK1944" s="101"/>
      <c r="TQL1944" s="101"/>
      <c r="TQM1944" s="101"/>
      <c r="TQN1944" s="101"/>
      <c r="TQO1944" s="101"/>
      <c r="TQP1944" s="101"/>
      <c r="TQQ1944" s="101"/>
      <c r="TQR1944" s="101"/>
      <c r="TQS1944" s="101"/>
      <c r="TQT1944" s="101"/>
      <c r="TQU1944" s="101"/>
      <c r="TQV1944" s="101"/>
      <c r="TQW1944" s="101"/>
      <c r="TQX1944" s="101"/>
      <c r="TQY1944" s="101"/>
      <c r="TQZ1944" s="101"/>
      <c r="TRA1944" s="101"/>
      <c r="TRB1944" s="101"/>
      <c r="TRC1944" s="101"/>
      <c r="TRD1944" s="101"/>
      <c r="TRE1944" s="101"/>
      <c r="TRF1944" s="101"/>
      <c r="TRG1944" s="101"/>
      <c r="TRH1944" s="101"/>
      <c r="TRI1944" s="101"/>
      <c r="TRJ1944" s="101"/>
      <c r="TRK1944" s="101"/>
      <c r="TRL1944" s="101"/>
      <c r="TRM1944" s="101"/>
      <c r="TRN1944" s="101"/>
      <c r="TRO1944" s="101"/>
      <c r="TRP1944" s="101"/>
      <c r="TRQ1944" s="101"/>
      <c r="TRR1944" s="101"/>
      <c r="TRS1944" s="101"/>
      <c r="TRT1944" s="101"/>
      <c r="TRU1944" s="101"/>
      <c r="TRV1944" s="101"/>
      <c r="TRW1944" s="101"/>
      <c r="TRX1944" s="101"/>
      <c r="TRY1944" s="101"/>
      <c r="TRZ1944" s="101"/>
      <c r="TSA1944" s="101"/>
      <c r="TSB1944" s="101"/>
      <c r="TSC1944" s="101"/>
      <c r="TSD1944" s="101"/>
      <c r="TSE1944" s="101"/>
      <c r="TSF1944" s="101"/>
      <c r="TSG1944" s="101"/>
      <c r="TSH1944" s="101"/>
      <c r="TSI1944" s="101"/>
      <c r="TSJ1944" s="101"/>
      <c r="TSK1944" s="101"/>
      <c r="TSL1944" s="101"/>
      <c r="TSM1944" s="101"/>
      <c r="TSN1944" s="101"/>
      <c r="TSO1944" s="101"/>
      <c r="TSP1944" s="101"/>
      <c r="TSQ1944" s="101"/>
      <c r="TSR1944" s="101"/>
      <c r="TSS1944" s="101"/>
      <c r="TST1944" s="101"/>
      <c r="TSU1944" s="101"/>
      <c r="TSV1944" s="101"/>
      <c r="TSW1944" s="101"/>
      <c r="TSX1944" s="101"/>
      <c r="TSY1944" s="101"/>
      <c r="TSZ1944" s="101"/>
      <c r="TTA1944" s="101"/>
      <c r="TTB1944" s="101"/>
      <c r="TTC1944" s="101"/>
      <c r="TTD1944" s="101"/>
      <c r="TTE1944" s="101"/>
      <c r="TTF1944" s="101"/>
      <c r="TTG1944" s="101"/>
      <c r="TTH1944" s="101"/>
      <c r="TTI1944" s="101"/>
      <c r="TTJ1944" s="101"/>
      <c r="TTK1944" s="101"/>
      <c r="TTL1944" s="101"/>
      <c r="TTM1944" s="101"/>
      <c r="TTN1944" s="101"/>
      <c r="TTO1944" s="101"/>
      <c r="TTP1944" s="101"/>
      <c r="TTQ1944" s="101"/>
      <c r="TTR1944" s="101"/>
      <c r="TTS1944" s="101"/>
      <c r="TTT1944" s="101"/>
      <c r="TTU1944" s="101"/>
      <c r="TTV1944" s="101"/>
      <c r="TTW1944" s="101"/>
      <c r="TTX1944" s="101"/>
      <c r="TTY1944" s="101"/>
      <c r="TTZ1944" s="101"/>
      <c r="TUA1944" s="101"/>
      <c r="TUB1944" s="101"/>
      <c r="TUC1944" s="101"/>
      <c r="TUD1944" s="101"/>
      <c r="TUE1944" s="101"/>
      <c r="TUF1944" s="101"/>
      <c r="TUG1944" s="101"/>
      <c r="TUH1944" s="101"/>
      <c r="TUI1944" s="101"/>
      <c r="TUJ1944" s="101"/>
      <c r="TUK1944" s="101"/>
      <c r="TUL1944" s="101"/>
      <c r="TUM1944" s="101"/>
      <c r="TUN1944" s="101"/>
      <c r="TUO1944" s="101"/>
      <c r="TUP1944" s="101"/>
      <c r="TUQ1944" s="101"/>
      <c r="TUR1944" s="101"/>
      <c r="TUS1944" s="101"/>
      <c r="TUT1944" s="101"/>
      <c r="TUU1944" s="101"/>
      <c r="TUV1944" s="101"/>
      <c r="TUW1944" s="101"/>
      <c r="TUX1944" s="101"/>
      <c r="TUY1944" s="101"/>
      <c r="TUZ1944" s="101"/>
      <c r="TVA1944" s="101"/>
      <c r="TVB1944" s="101"/>
      <c r="TVC1944" s="101"/>
      <c r="TVD1944" s="101"/>
      <c r="TVE1944" s="101"/>
      <c r="TVF1944" s="101"/>
      <c r="TVG1944" s="101"/>
      <c r="TVH1944" s="101"/>
      <c r="TVI1944" s="101"/>
      <c r="TVJ1944" s="101"/>
      <c r="TVK1944" s="101"/>
      <c r="TVL1944" s="101"/>
      <c r="TVM1944" s="101"/>
      <c r="TVN1944" s="101"/>
      <c r="TVO1944" s="101"/>
      <c r="TVP1944" s="101"/>
      <c r="TVQ1944" s="101"/>
      <c r="TVR1944" s="101"/>
      <c r="TVS1944" s="101"/>
      <c r="TVT1944" s="101"/>
      <c r="TVU1944" s="101"/>
      <c r="TVV1944" s="101"/>
      <c r="TVW1944" s="101"/>
      <c r="TVX1944" s="101"/>
      <c r="TVY1944" s="101"/>
      <c r="TVZ1944" s="101"/>
      <c r="TWA1944" s="101"/>
      <c r="TWB1944" s="101"/>
      <c r="TWC1944" s="101"/>
      <c r="TWD1944" s="101"/>
      <c r="TWE1944" s="101"/>
      <c r="TWF1944" s="101"/>
      <c r="TWG1944" s="101"/>
      <c r="TWH1944" s="101"/>
      <c r="TWI1944" s="101"/>
      <c r="TWJ1944" s="101"/>
      <c r="TWK1944" s="101"/>
      <c r="TWL1944" s="101"/>
      <c r="TWM1944" s="101"/>
      <c r="TWN1944" s="101"/>
      <c r="TWO1944" s="101"/>
      <c r="TWP1944" s="101"/>
      <c r="TWQ1944" s="101"/>
      <c r="TWR1944" s="101"/>
      <c r="TWS1944" s="101"/>
      <c r="TWT1944" s="101"/>
      <c r="TWU1944" s="101"/>
      <c r="TWV1944" s="101"/>
      <c r="TWW1944" s="101"/>
      <c r="TWX1944" s="101"/>
      <c r="TWY1944" s="101"/>
      <c r="TWZ1944" s="101"/>
      <c r="TXA1944" s="101"/>
      <c r="TXB1944" s="101"/>
      <c r="TXC1944" s="101"/>
      <c r="TXD1944" s="101"/>
      <c r="TXE1944" s="101"/>
      <c r="TXF1944" s="101"/>
      <c r="TXG1944" s="101"/>
      <c r="TXH1944" s="101"/>
      <c r="TXI1944" s="101"/>
      <c r="TXJ1944" s="101"/>
      <c r="TXK1944" s="101"/>
      <c r="TXL1944" s="101"/>
      <c r="TXM1944" s="101"/>
      <c r="TXN1944" s="101"/>
      <c r="TXO1944" s="101"/>
      <c r="TXP1944" s="101"/>
      <c r="TXQ1944" s="101"/>
      <c r="TXR1944" s="101"/>
      <c r="TXS1944" s="101"/>
      <c r="TXT1944" s="101"/>
      <c r="TXU1944" s="101"/>
      <c r="TXV1944" s="101"/>
      <c r="TXW1944" s="101"/>
      <c r="TXX1944" s="101"/>
      <c r="TXY1944" s="101"/>
      <c r="TXZ1944" s="101"/>
      <c r="TYA1944" s="101"/>
      <c r="TYB1944" s="101"/>
      <c r="TYC1944" s="101"/>
      <c r="TYD1944" s="101"/>
      <c r="TYE1944" s="101"/>
      <c r="TYF1944" s="101"/>
      <c r="TYG1944" s="101"/>
      <c r="TYH1944" s="101"/>
      <c r="TYI1944" s="101"/>
      <c r="TYJ1944" s="101"/>
      <c r="TYK1944" s="101"/>
      <c r="TYL1944" s="101"/>
      <c r="TYM1944" s="101"/>
      <c r="TYN1944" s="101"/>
      <c r="TYO1944" s="101"/>
      <c r="TYP1944" s="101"/>
      <c r="TYQ1944" s="101"/>
      <c r="TYR1944" s="101"/>
      <c r="TYS1944" s="101"/>
      <c r="TYT1944" s="101"/>
      <c r="TYU1944" s="101"/>
      <c r="TYV1944" s="101"/>
      <c r="TYW1944" s="101"/>
      <c r="TYX1944" s="101"/>
      <c r="TYY1944" s="101"/>
      <c r="TYZ1944" s="101"/>
      <c r="TZA1944" s="101"/>
      <c r="TZB1944" s="101"/>
      <c r="TZC1944" s="101"/>
      <c r="TZD1944" s="101"/>
      <c r="TZE1944" s="101"/>
      <c r="TZF1944" s="101"/>
      <c r="TZG1944" s="101"/>
      <c r="TZH1944" s="101"/>
      <c r="TZI1944" s="101"/>
      <c r="TZJ1944" s="101"/>
      <c r="TZK1944" s="101"/>
      <c r="TZL1944" s="101"/>
      <c r="TZM1944" s="101"/>
      <c r="TZN1944" s="101"/>
      <c r="TZO1944" s="101"/>
      <c r="TZP1944" s="101"/>
      <c r="TZQ1944" s="101"/>
      <c r="TZR1944" s="101"/>
      <c r="TZS1944" s="101"/>
      <c r="TZT1944" s="101"/>
      <c r="TZU1944" s="101"/>
      <c r="TZV1944" s="101"/>
      <c r="TZW1944" s="101"/>
      <c r="TZX1944" s="101"/>
      <c r="TZY1944" s="101"/>
      <c r="TZZ1944" s="101"/>
      <c r="UAA1944" s="101"/>
      <c r="UAB1944" s="101"/>
      <c r="UAC1944" s="101"/>
      <c r="UAD1944" s="101"/>
      <c r="UAE1944" s="101"/>
      <c r="UAF1944" s="101"/>
      <c r="UAG1944" s="101"/>
      <c r="UAH1944" s="101"/>
      <c r="UAI1944" s="101"/>
      <c r="UAJ1944" s="101"/>
      <c r="UAK1944" s="101"/>
      <c r="UAL1944" s="101"/>
      <c r="UAM1944" s="101"/>
      <c r="UAN1944" s="101"/>
      <c r="UAO1944" s="101"/>
      <c r="UAP1944" s="101"/>
      <c r="UAQ1944" s="101"/>
      <c r="UAR1944" s="101"/>
      <c r="UAS1944" s="101"/>
      <c r="UAT1944" s="101"/>
      <c r="UAU1944" s="101"/>
      <c r="UAV1944" s="101"/>
      <c r="UAW1944" s="101"/>
      <c r="UAX1944" s="101"/>
      <c r="UAY1944" s="101"/>
      <c r="UAZ1944" s="101"/>
      <c r="UBA1944" s="101"/>
      <c r="UBB1944" s="101"/>
      <c r="UBC1944" s="101"/>
      <c r="UBD1944" s="101"/>
      <c r="UBE1944" s="101"/>
      <c r="UBF1944" s="101"/>
      <c r="UBG1944" s="101"/>
      <c r="UBH1944" s="101"/>
      <c r="UBI1944" s="101"/>
      <c r="UBJ1944" s="101"/>
      <c r="UBK1944" s="101"/>
      <c r="UBL1944" s="101"/>
      <c r="UBM1944" s="101"/>
      <c r="UBN1944" s="101"/>
      <c r="UBO1944" s="101"/>
      <c r="UBP1944" s="101"/>
      <c r="UBQ1944" s="101"/>
      <c r="UBR1944" s="101"/>
      <c r="UBS1944" s="101"/>
      <c r="UBT1944" s="101"/>
      <c r="UBU1944" s="101"/>
      <c r="UBV1944" s="101"/>
      <c r="UBW1944" s="101"/>
      <c r="UBX1944" s="101"/>
      <c r="UBY1944" s="101"/>
      <c r="UBZ1944" s="101"/>
      <c r="UCA1944" s="101"/>
      <c r="UCB1944" s="101"/>
      <c r="UCC1944" s="101"/>
      <c r="UCD1944" s="101"/>
      <c r="UCE1944" s="101"/>
      <c r="UCF1944" s="101"/>
      <c r="UCG1944" s="101"/>
      <c r="UCH1944" s="101"/>
      <c r="UCI1944" s="101"/>
      <c r="UCJ1944" s="101"/>
      <c r="UCK1944" s="101"/>
      <c r="UCL1944" s="101"/>
      <c r="UCM1944" s="101"/>
      <c r="UCN1944" s="101"/>
      <c r="UCO1944" s="101"/>
      <c r="UCP1944" s="101"/>
      <c r="UCQ1944" s="101"/>
      <c r="UCR1944" s="101"/>
      <c r="UCS1944" s="101"/>
      <c r="UCT1944" s="101"/>
      <c r="UCU1944" s="101"/>
      <c r="UCV1944" s="101"/>
      <c r="UCW1944" s="101"/>
      <c r="UCX1944" s="101"/>
      <c r="UCY1944" s="101"/>
      <c r="UCZ1944" s="101"/>
      <c r="UDA1944" s="101"/>
      <c r="UDB1944" s="101"/>
      <c r="UDC1944" s="101"/>
      <c r="UDD1944" s="101"/>
      <c r="UDE1944" s="101"/>
      <c r="UDF1944" s="101"/>
      <c r="UDG1944" s="101"/>
      <c r="UDH1944" s="101"/>
      <c r="UDI1944" s="101"/>
      <c r="UDJ1944" s="101"/>
      <c r="UDK1944" s="101"/>
      <c r="UDL1944" s="101"/>
      <c r="UDM1944" s="101"/>
      <c r="UDN1944" s="101"/>
      <c r="UDO1944" s="101"/>
      <c r="UDP1944" s="101"/>
      <c r="UDQ1944" s="101"/>
      <c r="UDR1944" s="101"/>
      <c r="UDS1944" s="101"/>
      <c r="UDT1944" s="101"/>
      <c r="UDU1944" s="101"/>
      <c r="UDV1944" s="101"/>
      <c r="UDW1944" s="101"/>
      <c r="UDX1944" s="101"/>
      <c r="UDY1944" s="101"/>
      <c r="UDZ1944" s="101"/>
      <c r="UEA1944" s="101"/>
      <c r="UEB1944" s="101"/>
      <c r="UEC1944" s="101"/>
      <c r="UED1944" s="101"/>
      <c r="UEE1944" s="101"/>
      <c r="UEF1944" s="101"/>
      <c r="UEG1944" s="101"/>
      <c r="UEH1944" s="101"/>
      <c r="UEI1944" s="101"/>
      <c r="UEJ1944" s="101"/>
      <c r="UEK1944" s="101"/>
      <c r="UEL1944" s="101"/>
      <c r="UEM1944" s="101"/>
      <c r="UEN1944" s="101"/>
      <c r="UEO1944" s="101"/>
      <c r="UEP1944" s="101"/>
      <c r="UEQ1944" s="101"/>
      <c r="UER1944" s="101"/>
      <c r="UES1944" s="101"/>
      <c r="UET1944" s="101"/>
      <c r="UEU1944" s="101"/>
      <c r="UEV1944" s="101"/>
      <c r="UEW1944" s="101"/>
      <c r="UEX1944" s="101"/>
      <c r="UEY1944" s="101"/>
      <c r="UEZ1944" s="101"/>
      <c r="UFA1944" s="101"/>
      <c r="UFB1944" s="101"/>
      <c r="UFC1944" s="101"/>
      <c r="UFD1944" s="101"/>
      <c r="UFE1944" s="101"/>
      <c r="UFF1944" s="101"/>
      <c r="UFG1944" s="101"/>
      <c r="UFH1944" s="101"/>
      <c r="UFI1944" s="101"/>
      <c r="UFJ1944" s="101"/>
      <c r="UFK1944" s="101"/>
      <c r="UFL1944" s="101"/>
      <c r="UFM1944" s="101"/>
      <c r="UFN1944" s="101"/>
      <c r="UFO1944" s="101"/>
      <c r="UFP1944" s="101"/>
      <c r="UFQ1944" s="101"/>
      <c r="UFR1944" s="101"/>
      <c r="UFS1944" s="101"/>
      <c r="UFT1944" s="101"/>
      <c r="UFU1944" s="101"/>
      <c r="UFV1944" s="101"/>
      <c r="UFW1944" s="101"/>
      <c r="UFX1944" s="101"/>
      <c r="UFY1944" s="101"/>
      <c r="UFZ1944" s="101"/>
      <c r="UGA1944" s="101"/>
      <c r="UGB1944" s="101"/>
      <c r="UGC1944" s="101"/>
      <c r="UGD1944" s="101"/>
      <c r="UGE1944" s="101"/>
      <c r="UGF1944" s="101"/>
      <c r="UGG1944" s="101"/>
      <c r="UGH1944" s="101"/>
      <c r="UGI1944" s="101"/>
      <c r="UGJ1944" s="101"/>
      <c r="UGK1944" s="101"/>
      <c r="UGL1944" s="101"/>
      <c r="UGM1944" s="101"/>
      <c r="UGN1944" s="101"/>
      <c r="UGO1944" s="101"/>
      <c r="UGP1944" s="101"/>
      <c r="UGQ1944" s="101"/>
      <c r="UGR1944" s="101"/>
      <c r="UGS1944" s="101"/>
      <c r="UGT1944" s="101"/>
      <c r="UGU1944" s="101"/>
      <c r="UGV1944" s="101"/>
      <c r="UGW1944" s="101"/>
      <c r="UGX1944" s="101"/>
      <c r="UGY1944" s="101"/>
      <c r="UGZ1944" s="101"/>
      <c r="UHA1944" s="101"/>
      <c r="UHB1944" s="101"/>
      <c r="UHC1944" s="101"/>
      <c r="UHD1944" s="101"/>
      <c r="UHE1944" s="101"/>
      <c r="UHF1944" s="101"/>
      <c r="UHG1944" s="101"/>
      <c r="UHH1944" s="101"/>
      <c r="UHI1944" s="101"/>
      <c r="UHJ1944" s="101"/>
      <c r="UHK1944" s="101"/>
      <c r="UHL1944" s="101"/>
      <c r="UHM1944" s="101"/>
      <c r="UHN1944" s="101"/>
      <c r="UHO1944" s="101"/>
      <c r="UHP1944" s="101"/>
      <c r="UHQ1944" s="101"/>
      <c r="UHR1944" s="101"/>
      <c r="UHS1944" s="101"/>
      <c r="UHT1944" s="101"/>
      <c r="UHU1944" s="101"/>
      <c r="UHV1944" s="101"/>
      <c r="UHW1944" s="101"/>
      <c r="UHX1944" s="101"/>
      <c r="UHY1944" s="101"/>
      <c r="UHZ1944" s="101"/>
      <c r="UIA1944" s="101"/>
      <c r="UIB1944" s="101"/>
      <c r="UIC1944" s="101"/>
      <c r="UID1944" s="101"/>
      <c r="UIE1944" s="101"/>
      <c r="UIF1944" s="101"/>
      <c r="UIG1944" s="101"/>
      <c r="UIH1944" s="101"/>
      <c r="UII1944" s="101"/>
      <c r="UIJ1944" s="101"/>
      <c r="UIK1944" s="101"/>
      <c r="UIL1944" s="101"/>
      <c r="UIM1944" s="101"/>
      <c r="UIN1944" s="101"/>
      <c r="UIO1944" s="101"/>
      <c r="UIP1944" s="101"/>
      <c r="UIQ1944" s="101"/>
      <c r="UIR1944" s="101"/>
      <c r="UIS1944" s="101"/>
      <c r="UIT1944" s="101"/>
      <c r="UIU1944" s="101"/>
      <c r="UIV1944" s="101"/>
      <c r="UIW1944" s="101"/>
      <c r="UIX1944" s="101"/>
      <c r="UIY1944" s="101"/>
      <c r="UIZ1944" s="101"/>
      <c r="UJA1944" s="101"/>
      <c r="UJB1944" s="101"/>
      <c r="UJC1944" s="101"/>
      <c r="UJD1944" s="101"/>
      <c r="UJE1944" s="101"/>
      <c r="UJF1944" s="101"/>
      <c r="UJG1944" s="101"/>
      <c r="UJH1944" s="101"/>
      <c r="UJI1944" s="101"/>
      <c r="UJJ1944" s="101"/>
      <c r="UJK1944" s="101"/>
      <c r="UJL1944" s="101"/>
      <c r="UJM1944" s="101"/>
      <c r="UJN1944" s="101"/>
      <c r="UJO1944" s="101"/>
      <c r="UJP1944" s="101"/>
      <c r="UJQ1944" s="101"/>
      <c r="UJR1944" s="101"/>
      <c r="UJS1944" s="101"/>
      <c r="UJT1944" s="101"/>
      <c r="UJU1944" s="101"/>
      <c r="UJV1944" s="101"/>
      <c r="UJW1944" s="101"/>
      <c r="UJX1944" s="101"/>
      <c r="UJY1944" s="101"/>
      <c r="UJZ1944" s="101"/>
      <c r="UKA1944" s="101"/>
      <c r="UKB1944" s="101"/>
      <c r="UKC1944" s="101"/>
      <c r="UKD1944" s="101"/>
      <c r="UKE1944" s="101"/>
      <c r="UKF1944" s="101"/>
      <c r="UKG1944" s="101"/>
      <c r="UKH1944" s="101"/>
      <c r="UKI1944" s="101"/>
      <c r="UKJ1944" s="101"/>
      <c r="UKK1944" s="101"/>
      <c r="UKL1944" s="101"/>
      <c r="UKM1944" s="101"/>
      <c r="UKN1944" s="101"/>
      <c r="UKO1944" s="101"/>
      <c r="UKP1944" s="101"/>
      <c r="UKQ1944" s="101"/>
      <c r="UKR1944" s="101"/>
      <c r="UKS1944" s="101"/>
      <c r="UKT1944" s="101"/>
      <c r="UKU1944" s="101"/>
      <c r="UKV1944" s="101"/>
      <c r="UKW1944" s="101"/>
      <c r="UKX1944" s="101"/>
      <c r="UKY1944" s="101"/>
      <c r="UKZ1944" s="101"/>
      <c r="ULA1944" s="101"/>
      <c r="ULB1944" s="101"/>
      <c r="ULC1944" s="101"/>
      <c r="ULD1944" s="101"/>
      <c r="ULE1944" s="101"/>
      <c r="ULF1944" s="101"/>
      <c r="ULG1944" s="101"/>
      <c r="ULH1944" s="101"/>
      <c r="ULI1944" s="101"/>
      <c r="ULJ1944" s="101"/>
      <c r="ULK1944" s="101"/>
      <c r="ULL1944" s="101"/>
      <c r="ULM1944" s="101"/>
      <c r="ULN1944" s="101"/>
      <c r="ULO1944" s="101"/>
      <c r="ULP1944" s="101"/>
      <c r="ULQ1944" s="101"/>
      <c r="ULR1944" s="101"/>
      <c r="ULS1944" s="101"/>
      <c r="ULT1944" s="101"/>
      <c r="ULU1944" s="101"/>
      <c r="ULV1944" s="101"/>
      <c r="ULW1944" s="101"/>
      <c r="ULX1944" s="101"/>
      <c r="ULY1944" s="101"/>
      <c r="ULZ1944" s="101"/>
      <c r="UMA1944" s="101"/>
      <c r="UMB1944" s="101"/>
      <c r="UMC1944" s="101"/>
      <c r="UMD1944" s="101"/>
      <c r="UME1944" s="101"/>
      <c r="UMF1944" s="101"/>
      <c r="UMG1944" s="101"/>
      <c r="UMH1944" s="101"/>
      <c r="UMI1944" s="101"/>
      <c r="UMJ1944" s="101"/>
      <c r="UMK1944" s="101"/>
      <c r="UML1944" s="101"/>
      <c r="UMM1944" s="101"/>
      <c r="UMN1944" s="101"/>
      <c r="UMO1944" s="101"/>
      <c r="UMP1944" s="101"/>
      <c r="UMQ1944" s="101"/>
      <c r="UMR1944" s="101"/>
      <c r="UMS1944" s="101"/>
      <c r="UMT1944" s="101"/>
      <c r="UMU1944" s="101"/>
      <c r="UMV1944" s="101"/>
      <c r="UMW1944" s="101"/>
      <c r="UMX1944" s="101"/>
      <c r="UMY1944" s="101"/>
      <c r="UMZ1944" s="101"/>
      <c r="UNA1944" s="101"/>
      <c r="UNB1944" s="101"/>
      <c r="UNC1944" s="101"/>
      <c r="UND1944" s="101"/>
      <c r="UNE1944" s="101"/>
      <c r="UNF1944" s="101"/>
      <c r="UNG1944" s="101"/>
      <c r="UNH1944" s="101"/>
      <c r="UNI1944" s="101"/>
      <c r="UNJ1944" s="101"/>
      <c r="UNK1944" s="101"/>
      <c r="UNL1944" s="101"/>
      <c r="UNM1944" s="101"/>
      <c r="UNN1944" s="101"/>
      <c r="UNO1944" s="101"/>
      <c r="UNP1944" s="101"/>
      <c r="UNQ1944" s="101"/>
      <c r="UNR1944" s="101"/>
      <c r="UNS1944" s="101"/>
      <c r="UNT1944" s="101"/>
      <c r="UNU1944" s="101"/>
      <c r="UNV1944" s="101"/>
      <c r="UNW1944" s="101"/>
      <c r="UNX1944" s="101"/>
      <c r="UNY1944" s="101"/>
      <c r="UNZ1944" s="101"/>
      <c r="UOA1944" s="101"/>
      <c r="UOB1944" s="101"/>
      <c r="UOC1944" s="101"/>
      <c r="UOD1944" s="101"/>
      <c r="UOE1944" s="101"/>
      <c r="UOF1944" s="101"/>
      <c r="UOG1944" s="101"/>
      <c r="UOH1944" s="101"/>
      <c r="UOI1944" s="101"/>
      <c r="UOJ1944" s="101"/>
      <c r="UOK1944" s="101"/>
      <c r="UOL1944" s="101"/>
      <c r="UOM1944" s="101"/>
      <c r="UON1944" s="101"/>
      <c r="UOO1944" s="101"/>
      <c r="UOP1944" s="101"/>
      <c r="UOQ1944" s="101"/>
      <c r="UOR1944" s="101"/>
      <c r="UOS1944" s="101"/>
      <c r="UOT1944" s="101"/>
      <c r="UOU1944" s="101"/>
      <c r="UOV1944" s="101"/>
      <c r="UOW1944" s="101"/>
      <c r="UOX1944" s="101"/>
      <c r="UOY1944" s="101"/>
      <c r="UOZ1944" s="101"/>
      <c r="UPA1944" s="101"/>
      <c r="UPB1944" s="101"/>
      <c r="UPC1944" s="101"/>
      <c r="UPD1944" s="101"/>
      <c r="UPE1944" s="101"/>
      <c r="UPF1944" s="101"/>
      <c r="UPG1944" s="101"/>
      <c r="UPH1944" s="101"/>
      <c r="UPI1944" s="101"/>
      <c r="UPJ1944" s="101"/>
      <c r="UPK1944" s="101"/>
      <c r="UPL1944" s="101"/>
      <c r="UPM1944" s="101"/>
      <c r="UPN1944" s="101"/>
      <c r="UPO1944" s="101"/>
      <c r="UPP1944" s="101"/>
      <c r="UPQ1944" s="101"/>
      <c r="UPR1944" s="101"/>
      <c r="UPS1944" s="101"/>
      <c r="UPT1944" s="101"/>
      <c r="UPU1944" s="101"/>
      <c r="UPV1944" s="101"/>
      <c r="UPW1944" s="101"/>
      <c r="UPX1944" s="101"/>
      <c r="UPY1944" s="101"/>
      <c r="UPZ1944" s="101"/>
      <c r="UQA1944" s="101"/>
      <c r="UQB1944" s="101"/>
      <c r="UQC1944" s="101"/>
      <c r="UQD1944" s="101"/>
      <c r="UQE1944" s="101"/>
      <c r="UQF1944" s="101"/>
      <c r="UQG1944" s="101"/>
      <c r="UQH1944" s="101"/>
      <c r="UQI1944" s="101"/>
      <c r="UQJ1944" s="101"/>
      <c r="UQK1944" s="101"/>
      <c r="UQL1944" s="101"/>
      <c r="UQM1944" s="101"/>
      <c r="UQN1944" s="101"/>
      <c r="UQO1944" s="101"/>
      <c r="UQP1944" s="101"/>
      <c r="UQQ1944" s="101"/>
      <c r="UQR1944" s="101"/>
      <c r="UQS1944" s="101"/>
      <c r="UQT1944" s="101"/>
      <c r="UQU1944" s="101"/>
      <c r="UQV1944" s="101"/>
      <c r="UQW1944" s="101"/>
      <c r="UQX1944" s="101"/>
      <c r="UQY1944" s="101"/>
      <c r="UQZ1944" s="101"/>
      <c r="URA1944" s="101"/>
      <c r="URB1944" s="101"/>
      <c r="URC1944" s="101"/>
      <c r="URD1944" s="101"/>
      <c r="URE1944" s="101"/>
      <c r="URF1944" s="101"/>
      <c r="URG1944" s="101"/>
      <c r="URH1944" s="101"/>
      <c r="URI1944" s="101"/>
      <c r="URJ1944" s="101"/>
      <c r="URK1944" s="101"/>
      <c r="URL1944" s="101"/>
      <c r="URM1944" s="101"/>
      <c r="URN1944" s="101"/>
      <c r="URO1944" s="101"/>
      <c r="URP1944" s="101"/>
      <c r="URQ1944" s="101"/>
      <c r="URR1944" s="101"/>
      <c r="URS1944" s="101"/>
      <c r="URT1944" s="101"/>
      <c r="URU1944" s="101"/>
      <c r="URV1944" s="101"/>
      <c r="URW1944" s="101"/>
      <c r="URX1944" s="101"/>
      <c r="URY1944" s="101"/>
      <c r="URZ1944" s="101"/>
      <c r="USA1944" s="101"/>
      <c r="USB1944" s="101"/>
      <c r="USC1944" s="101"/>
      <c r="USD1944" s="101"/>
      <c r="USE1944" s="101"/>
      <c r="USF1944" s="101"/>
      <c r="USG1944" s="101"/>
      <c r="USH1944" s="101"/>
      <c r="USI1944" s="101"/>
      <c r="USJ1944" s="101"/>
      <c r="USK1944" s="101"/>
      <c r="USL1944" s="101"/>
      <c r="USM1944" s="101"/>
      <c r="USN1944" s="101"/>
      <c r="USO1944" s="101"/>
      <c r="USP1944" s="101"/>
      <c r="USQ1944" s="101"/>
      <c r="USR1944" s="101"/>
      <c r="USS1944" s="101"/>
      <c r="UST1944" s="101"/>
      <c r="USU1944" s="101"/>
      <c r="USV1944" s="101"/>
      <c r="USW1944" s="101"/>
      <c r="USX1944" s="101"/>
      <c r="USY1944" s="101"/>
      <c r="USZ1944" s="101"/>
      <c r="UTA1944" s="101"/>
      <c r="UTB1944" s="101"/>
      <c r="UTC1944" s="101"/>
      <c r="UTD1944" s="101"/>
      <c r="UTE1944" s="101"/>
      <c r="UTF1944" s="101"/>
      <c r="UTG1944" s="101"/>
      <c r="UTH1944" s="101"/>
      <c r="UTI1944" s="101"/>
      <c r="UTJ1944" s="101"/>
      <c r="UTK1944" s="101"/>
      <c r="UTL1944" s="101"/>
      <c r="UTM1944" s="101"/>
      <c r="UTN1944" s="101"/>
      <c r="UTO1944" s="101"/>
      <c r="UTP1944" s="101"/>
      <c r="UTQ1944" s="101"/>
      <c r="UTR1944" s="101"/>
      <c r="UTS1944" s="101"/>
      <c r="UTT1944" s="101"/>
      <c r="UTU1944" s="101"/>
      <c r="UTV1944" s="101"/>
      <c r="UTW1944" s="101"/>
      <c r="UTX1944" s="101"/>
      <c r="UTY1944" s="101"/>
      <c r="UTZ1944" s="101"/>
      <c r="UUA1944" s="101"/>
      <c r="UUB1944" s="101"/>
      <c r="UUC1944" s="101"/>
      <c r="UUD1944" s="101"/>
      <c r="UUE1944" s="101"/>
      <c r="UUF1944" s="101"/>
      <c r="UUG1944" s="101"/>
      <c r="UUH1944" s="101"/>
      <c r="UUI1944" s="101"/>
      <c r="UUJ1944" s="101"/>
      <c r="UUK1944" s="101"/>
      <c r="UUL1944" s="101"/>
      <c r="UUM1944" s="101"/>
      <c r="UUN1944" s="101"/>
      <c r="UUO1944" s="101"/>
      <c r="UUP1944" s="101"/>
      <c r="UUQ1944" s="101"/>
      <c r="UUR1944" s="101"/>
      <c r="UUS1944" s="101"/>
      <c r="UUT1944" s="101"/>
      <c r="UUU1944" s="101"/>
      <c r="UUV1944" s="101"/>
      <c r="UUW1944" s="101"/>
      <c r="UUX1944" s="101"/>
      <c r="UUY1944" s="101"/>
      <c r="UUZ1944" s="101"/>
      <c r="UVA1944" s="101"/>
      <c r="UVB1944" s="101"/>
      <c r="UVC1944" s="101"/>
      <c r="UVD1944" s="101"/>
      <c r="UVE1944" s="101"/>
      <c r="UVF1944" s="101"/>
      <c r="UVG1944" s="101"/>
      <c r="UVH1944" s="101"/>
      <c r="UVI1944" s="101"/>
      <c r="UVJ1944" s="101"/>
      <c r="UVK1944" s="101"/>
      <c r="UVL1944" s="101"/>
      <c r="UVM1944" s="101"/>
      <c r="UVN1944" s="101"/>
      <c r="UVO1944" s="101"/>
      <c r="UVP1944" s="101"/>
      <c r="UVQ1944" s="101"/>
      <c r="UVR1944" s="101"/>
      <c r="UVS1944" s="101"/>
      <c r="UVT1944" s="101"/>
      <c r="UVU1944" s="101"/>
      <c r="UVV1944" s="101"/>
      <c r="UVW1944" s="101"/>
      <c r="UVX1944" s="101"/>
      <c r="UVY1944" s="101"/>
      <c r="UVZ1944" s="101"/>
      <c r="UWA1944" s="101"/>
      <c r="UWB1944" s="101"/>
      <c r="UWC1944" s="101"/>
      <c r="UWD1944" s="101"/>
      <c r="UWE1944" s="101"/>
      <c r="UWF1944" s="101"/>
      <c r="UWG1944" s="101"/>
      <c r="UWH1944" s="101"/>
      <c r="UWI1944" s="101"/>
      <c r="UWJ1944" s="101"/>
      <c r="UWK1944" s="101"/>
      <c r="UWL1944" s="101"/>
      <c r="UWM1944" s="101"/>
      <c r="UWN1944" s="101"/>
      <c r="UWO1944" s="101"/>
      <c r="UWP1944" s="101"/>
      <c r="UWQ1944" s="101"/>
      <c r="UWR1944" s="101"/>
      <c r="UWS1944" s="101"/>
      <c r="UWT1944" s="101"/>
      <c r="UWU1944" s="101"/>
      <c r="UWV1944" s="101"/>
      <c r="UWW1944" s="101"/>
      <c r="UWX1944" s="101"/>
      <c r="UWY1944" s="101"/>
      <c r="UWZ1944" s="101"/>
      <c r="UXA1944" s="101"/>
      <c r="UXB1944" s="101"/>
      <c r="UXC1944" s="101"/>
      <c r="UXD1944" s="101"/>
      <c r="UXE1944" s="101"/>
      <c r="UXF1944" s="101"/>
      <c r="UXG1944" s="101"/>
      <c r="UXH1944" s="101"/>
      <c r="UXI1944" s="101"/>
      <c r="UXJ1944" s="101"/>
      <c r="UXK1944" s="101"/>
      <c r="UXL1944" s="101"/>
      <c r="UXM1944" s="101"/>
      <c r="UXN1944" s="101"/>
      <c r="UXO1944" s="101"/>
      <c r="UXP1944" s="101"/>
      <c r="UXQ1944" s="101"/>
      <c r="UXR1944" s="101"/>
      <c r="UXS1944" s="101"/>
      <c r="UXT1944" s="101"/>
      <c r="UXU1944" s="101"/>
      <c r="UXV1944" s="101"/>
      <c r="UXW1944" s="101"/>
      <c r="UXX1944" s="101"/>
      <c r="UXY1944" s="101"/>
      <c r="UXZ1944" s="101"/>
      <c r="UYA1944" s="101"/>
      <c r="UYB1944" s="101"/>
      <c r="UYC1944" s="101"/>
      <c r="UYD1944" s="101"/>
      <c r="UYE1944" s="101"/>
      <c r="UYF1944" s="101"/>
      <c r="UYG1944" s="101"/>
      <c r="UYH1944" s="101"/>
      <c r="UYI1944" s="101"/>
      <c r="UYJ1944" s="101"/>
      <c r="UYK1944" s="101"/>
      <c r="UYL1944" s="101"/>
      <c r="UYM1944" s="101"/>
      <c r="UYN1944" s="101"/>
      <c r="UYO1944" s="101"/>
      <c r="UYP1944" s="101"/>
      <c r="UYQ1944" s="101"/>
      <c r="UYR1944" s="101"/>
      <c r="UYS1944" s="101"/>
      <c r="UYT1944" s="101"/>
      <c r="UYU1944" s="101"/>
      <c r="UYV1944" s="101"/>
      <c r="UYW1944" s="101"/>
      <c r="UYX1944" s="101"/>
      <c r="UYY1944" s="101"/>
      <c r="UYZ1944" s="101"/>
      <c r="UZA1944" s="101"/>
      <c r="UZB1944" s="101"/>
      <c r="UZC1944" s="101"/>
      <c r="UZD1944" s="101"/>
      <c r="UZE1944" s="101"/>
      <c r="UZF1944" s="101"/>
      <c r="UZG1944" s="101"/>
      <c r="UZH1944" s="101"/>
      <c r="UZI1944" s="101"/>
      <c r="UZJ1944" s="101"/>
      <c r="UZK1944" s="101"/>
      <c r="UZL1944" s="101"/>
      <c r="UZM1944" s="101"/>
      <c r="UZN1944" s="101"/>
      <c r="UZO1944" s="101"/>
      <c r="UZP1944" s="101"/>
      <c r="UZQ1944" s="101"/>
      <c r="UZR1944" s="101"/>
      <c r="UZS1944" s="101"/>
      <c r="UZT1944" s="101"/>
      <c r="UZU1944" s="101"/>
      <c r="UZV1944" s="101"/>
      <c r="UZW1944" s="101"/>
      <c r="UZX1944" s="101"/>
      <c r="UZY1944" s="101"/>
      <c r="UZZ1944" s="101"/>
      <c r="VAA1944" s="101"/>
      <c r="VAB1944" s="101"/>
      <c r="VAC1944" s="101"/>
      <c r="VAD1944" s="101"/>
      <c r="VAE1944" s="101"/>
      <c r="VAF1944" s="101"/>
      <c r="VAG1944" s="101"/>
      <c r="VAH1944" s="101"/>
      <c r="VAI1944" s="101"/>
      <c r="VAJ1944" s="101"/>
      <c r="VAK1944" s="101"/>
      <c r="VAL1944" s="101"/>
      <c r="VAM1944" s="101"/>
      <c r="VAN1944" s="101"/>
      <c r="VAO1944" s="101"/>
      <c r="VAP1944" s="101"/>
      <c r="VAQ1944" s="101"/>
      <c r="VAR1944" s="101"/>
      <c r="VAS1944" s="101"/>
      <c r="VAT1944" s="101"/>
      <c r="VAU1944" s="101"/>
      <c r="VAV1944" s="101"/>
      <c r="VAW1944" s="101"/>
      <c r="VAX1944" s="101"/>
      <c r="VAY1944" s="101"/>
      <c r="VAZ1944" s="101"/>
      <c r="VBA1944" s="101"/>
      <c r="VBB1944" s="101"/>
      <c r="VBC1944" s="101"/>
      <c r="VBD1944" s="101"/>
      <c r="VBE1944" s="101"/>
      <c r="VBF1944" s="101"/>
      <c r="VBG1944" s="101"/>
      <c r="VBH1944" s="101"/>
      <c r="VBI1944" s="101"/>
      <c r="VBJ1944" s="101"/>
      <c r="VBK1944" s="101"/>
      <c r="VBL1944" s="101"/>
      <c r="VBM1944" s="101"/>
      <c r="VBN1944" s="101"/>
      <c r="VBO1944" s="101"/>
      <c r="VBP1944" s="101"/>
      <c r="VBQ1944" s="101"/>
      <c r="VBR1944" s="101"/>
      <c r="VBS1944" s="101"/>
      <c r="VBT1944" s="101"/>
      <c r="VBU1944" s="101"/>
      <c r="VBV1944" s="101"/>
      <c r="VBW1944" s="101"/>
      <c r="VBX1944" s="101"/>
      <c r="VBY1944" s="101"/>
      <c r="VBZ1944" s="101"/>
      <c r="VCA1944" s="101"/>
      <c r="VCB1944" s="101"/>
      <c r="VCC1944" s="101"/>
      <c r="VCD1944" s="101"/>
      <c r="VCE1944" s="101"/>
      <c r="VCF1944" s="101"/>
      <c r="VCG1944" s="101"/>
      <c r="VCH1944" s="101"/>
      <c r="VCI1944" s="101"/>
      <c r="VCJ1944" s="101"/>
      <c r="VCK1944" s="101"/>
      <c r="VCL1944" s="101"/>
      <c r="VCM1944" s="101"/>
      <c r="VCN1944" s="101"/>
      <c r="VCO1944" s="101"/>
      <c r="VCP1944" s="101"/>
      <c r="VCQ1944" s="101"/>
      <c r="VCR1944" s="101"/>
      <c r="VCS1944" s="101"/>
      <c r="VCT1944" s="101"/>
      <c r="VCU1944" s="101"/>
      <c r="VCV1944" s="101"/>
      <c r="VCW1944" s="101"/>
      <c r="VCX1944" s="101"/>
      <c r="VCY1944" s="101"/>
      <c r="VCZ1944" s="101"/>
      <c r="VDA1944" s="101"/>
      <c r="VDB1944" s="101"/>
      <c r="VDC1944" s="101"/>
      <c r="VDD1944" s="101"/>
      <c r="VDE1944" s="101"/>
      <c r="VDF1944" s="101"/>
      <c r="VDG1944" s="101"/>
      <c r="VDH1944" s="101"/>
      <c r="VDI1944" s="101"/>
      <c r="VDJ1944" s="101"/>
      <c r="VDK1944" s="101"/>
      <c r="VDL1944" s="101"/>
      <c r="VDM1944" s="101"/>
      <c r="VDN1944" s="101"/>
      <c r="VDO1944" s="101"/>
      <c r="VDP1944" s="101"/>
      <c r="VDQ1944" s="101"/>
      <c r="VDR1944" s="101"/>
      <c r="VDS1944" s="101"/>
      <c r="VDT1944" s="101"/>
      <c r="VDU1944" s="101"/>
      <c r="VDV1944" s="101"/>
      <c r="VDW1944" s="101"/>
      <c r="VDX1944" s="101"/>
      <c r="VDY1944" s="101"/>
      <c r="VDZ1944" s="101"/>
      <c r="VEA1944" s="101"/>
      <c r="VEB1944" s="101"/>
      <c r="VEC1944" s="101"/>
      <c r="VED1944" s="101"/>
      <c r="VEE1944" s="101"/>
      <c r="VEF1944" s="101"/>
      <c r="VEG1944" s="101"/>
      <c r="VEH1944" s="101"/>
      <c r="VEI1944" s="101"/>
      <c r="VEJ1944" s="101"/>
      <c r="VEK1944" s="101"/>
      <c r="VEL1944" s="101"/>
      <c r="VEM1944" s="101"/>
      <c r="VEN1944" s="101"/>
      <c r="VEO1944" s="101"/>
      <c r="VEP1944" s="101"/>
      <c r="VEQ1944" s="101"/>
      <c r="VER1944" s="101"/>
      <c r="VES1944" s="101"/>
      <c r="VET1944" s="101"/>
      <c r="VEU1944" s="101"/>
      <c r="VEV1944" s="101"/>
      <c r="VEW1944" s="101"/>
      <c r="VEX1944" s="101"/>
      <c r="VEY1944" s="101"/>
      <c r="VEZ1944" s="101"/>
      <c r="VFA1944" s="101"/>
      <c r="VFB1944" s="101"/>
      <c r="VFC1944" s="101"/>
      <c r="VFD1944" s="101"/>
      <c r="VFE1944" s="101"/>
      <c r="VFF1944" s="101"/>
      <c r="VFG1944" s="101"/>
      <c r="VFH1944" s="101"/>
      <c r="VFI1944" s="101"/>
      <c r="VFJ1944" s="101"/>
      <c r="VFK1944" s="101"/>
      <c r="VFL1944" s="101"/>
      <c r="VFM1944" s="101"/>
      <c r="VFN1944" s="101"/>
      <c r="VFO1944" s="101"/>
      <c r="VFP1944" s="101"/>
      <c r="VFQ1944" s="101"/>
      <c r="VFR1944" s="101"/>
      <c r="VFS1944" s="101"/>
      <c r="VFT1944" s="101"/>
      <c r="VFU1944" s="101"/>
      <c r="VFV1944" s="101"/>
      <c r="VFW1944" s="101"/>
      <c r="VFX1944" s="101"/>
      <c r="VFY1944" s="101"/>
      <c r="VFZ1944" s="101"/>
      <c r="VGA1944" s="101"/>
      <c r="VGB1944" s="101"/>
      <c r="VGC1944" s="101"/>
      <c r="VGD1944" s="101"/>
      <c r="VGE1944" s="101"/>
      <c r="VGF1944" s="101"/>
      <c r="VGG1944" s="101"/>
      <c r="VGH1944" s="101"/>
      <c r="VGI1944" s="101"/>
      <c r="VGJ1944" s="101"/>
      <c r="VGK1944" s="101"/>
      <c r="VGL1944" s="101"/>
      <c r="VGM1944" s="101"/>
      <c r="VGN1944" s="101"/>
      <c r="VGO1944" s="101"/>
      <c r="VGP1944" s="101"/>
      <c r="VGQ1944" s="101"/>
      <c r="VGR1944" s="101"/>
      <c r="VGS1944" s="101"/>
      <c r="VGT1944" s="101"/>
      <c r="VGU1944" s="101"/>
      <c r="VGV1944" s="101"/>
      <c r="VGW1944" s="101"/>
      <c r="VGX1944" s="101"/>
      <c r="VGY1944" s="101"/>
      <c r="VGZ1944" s="101"/>
      <c r="VHA1944" s="101"/>
      <c r="VHB1944" s="101"/>
      <c r="VHC1944" s="101"/>
      <c r="VHD1944" s="101"/>
      <c r="VHE1944" s="101"/>
      <c r="VHF1944" s="101"/>
      <c r="VHG1944" s="101"/>
      <c r="VHH1944" s="101"/>
      <c r="VHI1944" s="101"/>
      <c r="VHJ1944" s="101"/>
      <c r="VHK1944" s="101"/>
      <c r="VHL1944" s="101"/>
      <c r="VHM1944" s="101"/>
      <c r="VHN1944" s="101"/>
      <c r="VHO1944" s="101"/>
      <c r="VHP1944" s="101"/>
      <c r="VHQ1944" s="101"/>
      <c r="VHR1944" s="101"/>
      <c r="VHS1944" s="101"/>
      <c r="VHT1944" s="101"/>
      <c r="VHU1944" s="101"/>
      <c r="VHV1944" s="101"/>
      <c r="VHW1944" s="101"/>
      <c r="VHX1944" s="101"/>
      <c r="VHY1944" s="101"/>
      <c r="VHZ1944" s="101"/>
      <c r="VIA1944" s="101"/>
      <c r="VIB1944" s="101"/>
      <c r="VIC1944" s="101"/>
      <c r="VID1944" s="101"/>
      <c r="VIE1944" s="101"/>
      <c r="VIF1944" s="101"/>
      <c r="VIG1944" s="101"/>
      <c r="VIH1944" s="101"/>
      <c r="VII1944" s="101"/>
      <c r="VIJ1944" s="101"/>
      <c r="VIK1944" s="101"/>
      <c r="VIL1944" s="101"/>
      <c r="VIM1944" s="101"/>
      <c r="VIN1944" s="101"/>
      <c r="VIO1944" s="101"/>
      <c r="VIP1944" s="101"/>
      <c r="VIQ1944" s="101"/>
      <c r="VIR1944" s="101"/>
      <c r="VIS1944" s="101"/>
      <c r="VIT1944" s="101"/>
      <c r="VIU1944" s="101"/>
      <c r="VIV1944" s="101"/>
      <c r="VIW1944" s="101"/>
      <c r="VIX1944" s="101"/>
      <c r="VIY1944" s="101"/>
      <c r="VIZ1944" s="101"/>
      <c r="VJA1944" s="101"/>
      <c r="VJB1944" s="101"/>
      <c r="VJC1944" s="101"/>
      <c r="VJD1944" s="101"/>
      <c r="VJE1944" s="101"/>
      <c r="VJF1944" s="101"/>
      <c r="VJG1944" s="101"/>
      <c r="VJH1944" s="101"/>
      <c r="VJI1944" s="101"/>
      <c r="VJJ1944" s="101"/>
      <c r="VJK1944" s="101"/>
      <c r="VJL1944" s="101"/>
      <c r="VJM1944" s="101"/>
      <c r="VJN1944" s="101"/>
      <c r="VJO1944" s="101"/>
      <c r="VJP1944" s="101"/>
      <c r="VJQ1944" s="101"/>
      <c r="VJR1944" s="101"/>
      <c r="VJS1944" s="101"/>
      <c r="VJT1944" s="101"/>
      <c r="VJU1944" s="101"/>
      <c r="VJV1944" s="101"/>
      <c r="VJW1944" s="101"/>
      <c r="VJX1944" s="101"/>
      <c r="VJY1944" s="101"/>
      <c r="VJZ1944" s="101"/>
      <c r="VKA1944" s="101"/>
      <c r="VKB1944" s="101"/>
      <c r="VKC1944" s="101"/>
      <c r="VKD1944" s="101"/>
      <c r="VKE1944" s="101"/>
      <c r="VKF1944" s="101"/>
      <c r="VKG1944" s="101"/>
      <c r="VKH1944" s="101"/>
      <c r="VKI1944" s="101"/>
      <c r="VKJ1944" s="101"/>
      <c r="VKK1944" s="101"/>
      <c r="VKL1944" s="101"/>
      <c r="VKM1944" s="101"/>
      <c r="VKN1944" s="101"/>
      <c r="VKO1944" s="101"/>
      <c r="VKP1944" s="101"/>
      <c r="VKQ1944" s="101"/>
      <c r="VKR1944" s="101"/>
      <c r="VKS1944" s="101"/>
      <c r="VKT1944" s="101"/>
      <c r="VKU1944" s="101"/>
      <c r="VKV1944" s="101"/>
      <c r="VKW1944" s="101"/>
      <c r="VKX1944" s="101"/>
      <c r="VKY1944" s="101"/>
      <c r="VKZ1944" s="101"/>
      <c r="VLA1944" s="101"/>
      <c r="VLB1944" s="101"/>
      <c r="VLC1944" s="101"/>
      <c r="VLD1944" s="101"/>
      <c r="VLE1944" s="101"/>
      <c r="VLF1944" s="101"/>
      <c r="VLG1944" s="101"/>
      <c r="VLH1944" s="101"/>
      <c r="VLI1944" s="101"/>
      <c r="VLJ1944" s="101"/>
      <c r="VLK1944" s="101"/>
      <c r="VLL1944" s="101"/>
      <c r="VLM1944" s="101"/>
      <c r="VLN1944" s="101"/>
      <c r="VLO1944" s="101"/>
      <c r="VLP1944" s="101"/>
      <c r="VLQ1944" s="101"/>
      <c r="VLR1944" s="101"/>
      <c r="VLS1944" s="101"/>
      <c r="VLT1944" s="101"/>
      <c r="VLU1944" s="101"/>
      <c r="VLV1944" s="101"/>
      <c r="VLW1944" s="101"/>
      <c r="VLX1944" s="101"/>
      <c r="VLY1944" s="101"/>
      <c r="VLZ1944" s="101"/>
      <c r="VMA1944" s="101"/>
      <c r="VMB1944" s="101"/>
      <c r="VMC1944" s="101"/>
      <c r="VMD1944" s="101"/>
      <c r="VME1944" s="101"/>
      <c r="VMF1944" s="101"/>
      <c r="VMG1944" s="101"/>
      <c r="VMH1944" s="101"/>
      <c r="VMI1944" s="101"/>
      <c r="VMJ1944" s="101"/>
      <c r="VMK1944" s="101"/>
      <c r="VML1944" s="101"/>
      <c r="VMM1944" s="101"/>
      <c r="VMN1944" s="101"/>
      <c r="VMO1944" s="101"/>
      <c r="VMP1944" s="101"/>
      <c r="VMQ1944" s="101"/>
      <c r="VMR1944" s="101"/>
      <c r="VMS1944" s="101"/>
      <c r="VMT1944" s="101"/>
      <c r="VMU1944" s="101"/>
      <c r="VMV1944" s="101"/>
      <c r="VMW1944" s="101"/>
      <c r="VMX1944" s="101"/>
      <c r="VMY1944" s="101"/>
      <c r="VMZ1944" s="101"/>
      <c r="VNA1944" s="101"/>
      <c r="VNB1944" s="101"/>
      <c r="VNC1944" s="101"/>
      <c r="VND1944" s="101"/>
      <c r="VNE1944" s="101"/>
      <c r="VNF1944" s="101"/>
      <c r="VNG1944" s="101"/>
      <c r="VNH1944" s="101"/>
      <c r="VNI1944" s="101"/>
      <c r="VNJ1944" s="101"/>
      <c r="VNK1944" s="101"/>
      <c r="VNL1944" s="101"/>
      <c r="VNM1944" s="101"/>
      <c r="VNN1944" s="101"/>
      <c r="VNO1944" s="101"/>
      <c r="VNP1944" s="101"/>
      <c r="VNQ1944" s="101"/>
      <c r="VNR1944" s="101"/>
      <c r="VNS1944" s="101"/>
      <c r="VNT1944" s="101"/>
      <c r="VNU1944" s="101"/>
      <c r="VNV1944" s="101"/>
      <c r="VNW1944" s="101"/>
      <c r="VNX1944" s="101"/>
      <c r="VNY1944" s="101"/>
      <c r="VNZ1944" s="101"/>
      <c r="VOA1944" s="101"/>
      <c r="VOB1944" s="101"/>
      <c r="VOC1944" s="101"/>
      <c r="VOD1944" s="101"/>
      <c r="VOE1944" s="101"/>
      <c r="VOF1944" s="101"/>
      <c r="VOG1944" s="101"/>
      <c r="VOH1944" s="101"/>
      <c r="VOI1944" s="101"/>
      <c r="VOJ1944" s="101"/>
      <c r="VOK1944" s="101"/>
      <c r="VOL1944" s="101"/>
      <c r="VOM1944" s="101"/>
      <c r="VON1944" s="101"/>
      <c r="VOO1944" s="101"/>
      <c r="VOP1944" s="101"/>
      <c r="VOQ1944" s="101"/>
      <c r="VOR1944" s="101"/>
      <c r="VOS1944" s="101"/>
      <c r="VOT1944" s="101"/>
      <c r="VOU1944" s="101"/>
      <c r="VOV1944" s="101"/>
      <c r="VOW1944" s="101"/>
      <c r="VOX1944" s="101"/>
      <c r="VOY1944" s="101"/>
      <c r="VOZ1944" s="101"/>
      <c r="VPA1944" s="101"/>
      <c r="VPB1944" s="101"/>
      <c r="VPC1944" s="101"/>
      <c r="VPD1944" s="101"/>
      <c r="VPE1944" s="101"/>
      <c r="VPF1944" s="101"/>
      <c r="VPG1944" s="101"/>
      <c r="VPH1944" s="101"/>
      <c r="VPI1944" s="101"/>
      <c r="VPJ1944" s="101"/>
      <c r="VPK1944" s="101"/>
      <c r="VPL1944" s="101"/>
      <c r="VPM1944" s="101"/>
      <c r="VPN1944" s="101"/>
      <c r="VPO1944" s="101"/>
      <c r="VPP1944" s="101"/>
      <c r="VPQ1944" s="101"/>
      <c r="VPR1944" s="101"/>
      <c r="VPS1944" s="101"/>
      <c r="VPT1944" s="101"/>
      <c r="VPU1944" s="101"/>
      <c r="VPV1944" s="101"/>
      <c r="VPW1944" s="101"/>
      <c r="VPX1944" s="101"/>
      <c r="VPY1944" s="101"/>
      <c r="VPZ1944" s="101"/>
      <c r="VQA1944" s="101"/>
      <c r="VQB1944" s="101"/>
      <c r="VQC1944" s="101"/>
      <c r="VQD1944" s="101"/>
      <c r="VQE1944" s="101"/>
      <c r="VQF1944" s="101"/>
      <c r="VQG1944" s="101"/>
      <c r="VQH1944" s="101"/>
      <c r="VQI1944" s="101"/>
      <c r="VQJ1944" s="101"/>
      <c r="VQK1944" s="101"/>
      <c r="VQL1944" s="101"/>
      <c r="VQM1944" s="101"/>
      <c r="VQN1944" s="101"/>
      <c r="VQO1944" s="101"/>
      <c r="VQP1944" s="101"/>
      <c r="VQQ1944" s="101"/>
      <c r="VQR1944" s="101"/>
      <c r="VQS1944" s="101"/>
      <c r="VQT1944" s="101"/>
      <c r="VQU1944" s="101"/>
      <c r="VQV1944" s="101"/>
      <c r="VQW1944" s="101"/>
      <c r="VQX1944" s="101"/>
      <c r="VQY1944" s="101"/>
      <c r="VQZ1944" s="101"/>
      <c r="VRA1944" s="101"/>
      <c r="VRB1944" s="101"/>
      <c r="VRC1944" s="101"/>
      <c r="VRD1944" s="101"/>
      <c r="VRE1944" s="101"/>
      <c r="VRF1944" s="101"/>
      <c r="VRG1944" s="101"/>
      <c r="VRH1944" s="101"/>
      <c r="VRI1944" s="101"/>
      <c r="VRJ1944" s="101"/>
      <c r="VRK1944" s="101"/>
      <c r="VRL1944" s="101"/>
      <c r="VRM1944" s="101"/>
      <c r="VRN1944" s="101"/>
      <c r="VRO1944" s="101"/>
      <c r="VRP1944" s="101"/>
      <c r="VRQ1944" s="101"/>
      <c r="VRR1944" s="101"/>
      <c r="VRS1944" s="101"/>
      <c r="VRT1944" s="101"/>
      <c r="VRU1944" s="101"/>
      <c r="VRV1944" s="101"/>
      <c r="VRW1944" s="101"/>
      <c r="VRX1944" s="101"/>
      <c r="VRY1944" s="101"/>
      <c r="VRZ1944" s="101"/>
      <c r="VSA1944" s="101"/>
      <c r="VSB1944" s="101"/>
      <c r="VSC1944" s="101"/>
      <c r="VSD1944" s="101"/>
      <c r="VSE1944" s="101"/>
      <c r="VSF1944" s="101"/>
      <c r="VSG1944" s="101"/>
      <c r="VSH1944" s="101"/>
      <c r="VSI1944" s="101"/>
      <c r="VSJ1944" s="101"/>
      <c r="VSK1944" s="101"/>
      <c r="VSL1944" s="101"/>
      <c r="VSM1944" s="101"/>
      <c r="VSN1944" s="101"/>
      <c r="VSO1944" s="101"/>
      <c r="VSP1944" s="101"/>
      <c r="VSQ1944" s="101"/>
      <c r="VSR1944" s="101"/>
      <c r="VSS1944" s="101"/>
      <c r="VST1944" s="101"/>
      <c r="VSU1944" s="101"/>
      <c r="VSV1944" s="101"/>
      <c r="VSW1944" s="101"/>
      <c r="VSX1944" s="101"/>
      <c r="VSY1944" s="101"/>
      <c r="VSZ1944" s="101"/>
      <c r="VTA1944" s="101"/>
      <c r="VTB1944" s="101"/>
      <c r="VTC1944" s="101"/>
      <c r="VTD1944" s="101"/>
      <c r="VTE1944" s="101"/>
      <c r="VTF1944" s="101"/>
      <c r="VTG1944" s="101"/>
      <c r="VTH1944" s="101"/>
      <c r="VTI1944" s="101"/>
      <c r="VTJ1944" s="101"/>
      <c r="VTK1944" s="101"/>
      <c r="VTL1944" s="101"/>
      <c r="VTM1944" s="101"/>
      <c r="VTN1944" s="101"/>
      <c r="VTO1944" s="101"/>
      <c r="VTP1944" s="101"/>
      <c r="VTQ1944" s="101"/>
      <c r="VTR1944" s="101"/>
      <c r="VTS1944" s="101"/>
      <c r="VTT1944" s="101"/>
      <c r="VTU1944" s="101"/>
      <c r="VTV1944" s="101"/>
      <c r="VTW1944" s="101"/>
      <c r="VTX1944" s="101"/>
      <c r="VTY1944" s="101"/>
      <c r="VTZ1944" s="101"/>
      <c r="VUA1944" s="101"/>
      <c r="VUB1944" s="101"/>
      <c r="VUC1944" s="101"/>
      <c r="VUD1944" s="101"/>
      <c r="VUE1944" s="101"/>
      <c r="VUF1944" s="101"/>
      <c r="VUG1944" s="101"/>
      <c r="VUH1944" s="101"/>
      <c r="VUI1944" s="101"/>
      <c r="VUJ1944" s="101"/>
      <c r="VUK1944" s="101"/>
      <c r="VUL1944" s="101"/>
      <c r="VUM1944" s="101"/>
      <c r="VUN1944" s="101"/>
      <c r="VUO1944" s="101"/>
      <c r="VUP1944" s="101"/>
      <c r="VUQ1944" s="101"/>
      <c r="VUR1944" s="101"/>
      <c r="VUS1944" s="101"/>
      <c r="VUT1944" s="101"/>
      <c r="VUU1944" s="101"/>
      <c r="VUV1944" s="101"/>
      <c r="VUW1944" s="101"/>
      <c r="VUX1944" s="101"/>
      <c r="VUY1944" s="101"/>
      <c r="VUZ1944" s="101"/>
      <c r="VVA1944" s="101"/>
      <c r="VVB1944" s="101"/>
      <c r="VVC1944" s="101"/>
      <c r="VVD1944" s="101"/>
      <c r="VVE1944" s="101"/>
      <c r="VVF1944" s="101"/>
      <c r="VVG1944" s="101"/>
      <c r="VVH1944" s="101"/>
      <c r="VVI1944" s="101"/>
      <c r="VVJ1944" s="101"/>
      <c r="VVK1944" s="101"/>
      <c r="VVL1944" s="101"/>
      <c r="VVM1944" s="101"/>
      <c r="VVN1944" s="101"/>
      <c r="VVO1944" s="101"/>
      <c r="VVP1944" s="101"/>
      <c r="VVQ1944" s="101"/>
      <c r="VVR1944" s="101"/>
      <c r="VVS1944" s="101"/>
      <c r="VVT1944" s="101"/>
      <c r="VVU1944" s="101"/>
      <c r="VVV1944" s="101"/>
      <c r="VVW1944" s="101"/>
      <c r="VVX1944" s="101"/>
      <c r="VVY1944" s="101"/>
      <c r="VVZ1944" s="101"/>
      <c r="VWA1944" s="101"/>
      <c r="VWB1944" s="101"/>
      <c r="VWC1944" s="101"/>
      <c r="VWD1944" s="101"/>
      <c r="VWE1944" s="101"/>
      <c r="VWF1944" s="101"/>
      <c r="VWG1944" s="101"/>
      <c r="VWH1944" s="101"/>
      <c r="VWI1944" s="101"/>
      <c r="VWJ1944" s="101"/>
      <c r="VWK1944" s="101"/>
      <c r="VWL1944" s="101"/>
      <c r="VWM1944" s="101"/>
      <c r="VWN1944" s="101"/>
      <c r="VWO1944" s="101"/>
      <c r="VWP1944" s="101"/>
      <c r="VWQ1944" s="101"/>
      <c r="VWR1944" s="101"/>
      <c r="VWS1944" s="101"/>
      <c r="VWT1944" s="101"/>
      <c r="VWU1944" s="101"/>
      <c r="VWV1944" s="101"/>
      <c r="VWW1944" s="101"/>
      <c r="VWX1944" s="101"/>
      <c r="VWY1944" s="101"/>
      <c r="VWZ1944" s="101"/>
      <c r="VXA1944" s="101"/>
      <c r="VXB1944" s="101"/>
      <c r="VXC1944" s="101"/>
      <c r="VXD1944" s="101"/>
      <c r="VXE1944" s="101"/>
      <c r="VXF1944" s="101"/>
      <c r="VXG1944" s="101"/>
      <c r="VXH1944" s="101"/>
      <c r="VXI1944" s="101"/>
      <c r="VXJ1944" s="101"/>
      <c r="VXK1944" s="101"/>
      <c r="VXL1944" s="101"/>
      <c r="VXM1944" s="101"/>
      <c r="VXN1944" s="101"/>
      <c r="VXO1944" s="101"/>
      <c r="VXP1944" s="101"/>
      <c r="VXQ1944" s="101"/>
      <c r="VXR1944" s="101"/>
      <c r="VXS1944" s="101"/>
      <c r="VXT1944" s="101"/>
      <c r="VXU1944" s="101"/>
      <c r="VXV1944" s="101"/>
      <c r="VXW1944" s="101"/>
      <c r="VXX1944" s="101"/>
      <c r="VXY1944" s="101"/>
      <c r="VXZ1944" s="101"/>
      <c r="VYA1944" s="101"/>
      <c r="VYB1944" s="101"/>
      <c r="VYC1944" s="101"/>
      <c r="VYD1944" s="101"/>
      <c r="VYE1944" s="101"/>
      <c r="VYF1944" s="101"/>
      <c r="VYG1944" s="101"/>
      <c r="VYH1944" s="101"/>
      <c r="VYI1944" s="101"/>
      <c r="VYJ1944" s="101"/>
      <c r="VYK1944" s="101"/>
      <c r="VYL1944" s="101"/>
      <c r="VYM1944" s="101"/>
      <c r="VYN1944" s="101"/>
      <c r="VYO1944" s="101"/>
      <c r="VYP1944" s="101"/>
      <c r="VYQ1944" s="101"/>
      <c r="VYR1944" s="101"/>
      <c r="VYS1944" s="101"/>
      <c r="VYT1944" s="101"/>
      <c r="VYU1944" s="101"/>
      <c r="VYV1944" s="101"/>
      <c r="VYW1944" s="101"/>
      <c r="VYX1944" s="101"/>
      <c r="VYY1944" s="101"/>
      <c r="VYZ1944" s="101"/>
      <c r="VZA1944" s="101"/>
      <c r="VZB1944" s="101"/>
      <c r="VZC1944" s="101"/>
      <c r="VZD1944" s="101"/>
      <c r="VZE1944" s="101"/>
      <c r="VZF1944" s="101"/>
      <c r="VZG1944" s="101"/>
      <c r="VZH1944" s="101"/>
      <c r="VZI1944" s="101"/>
      <c r="VZJ1944" s="101"/>
      <c r="VZK1944" s="101"/>
      <c r="VZL1944" s="101"/>
      <c r="VZM1944" s="101"/>
      <c r="VZN1944" s="101"/>
      <c r="VZO1944" s="101"/>
      <c r="VZP1944" s="101"/>
      <c r="VZQ1944" s="101"/>
      <c r="VZR1944" s="101"/>
      <c r="VZS1944" s="101"/>
      <c r="VZT1944" s="101"/>
      <c r="VZU1944" s="101"/>
      <c r="VZV1944" s="101"/>
      <c r="VZW1944" s="101"/>
      <c r="VZX1944" s="101"/>
      <c r="VZY1944" s="101"/>
      <c r="VZZ1944" s="101"/>
      <c r="WAA1944" s="101"/>
      <c r="WAB1944" s="101"/>
      <c r="WAC1944" s="101"/>
      <c r="WAD1944" s="101"/>
      <c r="WAE1944" s="101"/>
      <c r="WAF1944" s="101"/>
      <c r="WAG1944" s="101"/>
      <c r="WAH1944" s="101"/>
      <c r="WAI1944" s="101"/>
      <c r="WAJ1944" s="101"/>
      <c r="WAK1944" s="101"/>
      <c r="WAL1944" s="101"/>
      <c r="WAM1944" s="101"/>
      <c r="WAN1944" s="101"/>
      <c r="WAO1944" s="101"/>
      <c r="WAP1944" s="101"/>
      <c r="WAQ1944" s="101"/>
      <c r="WAR1944" s="101"/>
      <c r="WAS1944" s="101"/>
      <c r="WAT1944" s="101"/>
      <c r="WAU1944" s="101"/>
      <c r="WAV1944" s="101"/>
      <c r="WAW1944" s="101"/>
      <c r="WAX1944" s="101"/>
      <c r="WAY1944" s="101"/>
      <c r="WAZ1944" s="101"/>
      <c r="WBA1944" s="101"/>
      <c r="WBB1944" s="101"/>
      <c r="WBC1944" s="101"/>
      <c r="WBD1944" s="101"/>
      <c r="WBE1944" s="101"/>
      <c r="WBF1944" s="101"/>
      <c r="WBG1944" s="101"/>
      <c r="WBH1944" s="101"/>
      <c r="WBI1944" s="101"/>
      <c r="WBJ1944" s="101"/>
      <c r="WBK1944" s="101"/>
      <c r="WBL1944" s="101"/>
      <c r="WBM1944" s="101"/>
      <c r="WBN1944" s="101"/>
      <c r="WBO1944" s="101"/>
      <c r="WBP1944" s="101"/>
      <c r="WBQ1944" s="101"/>
      <c r="WBR1944" s="101"/>
      <c r="WBS1944" s="101"/>
      <c r="WBT1944" s="101"/>
      <c r="WBU1944" s="101"/>
      <c r="WBV1944" s="101"/>
      <c r="WBW1944" s="101"/>
      <c r="WBX1944" s="101"/>
      <c r="WBY1944" s="101"/>
      <c r="WBZ1944" s="101"/>
      <c r="WCA1944" s="101"/>
      <c r="WCB1944" s="101"/>
      <c r="WCC1944" s="101"/>
      <c r="WCD1944" s="101"/>
      <c r="WCE1944" s="101"/>
      <c r="WCF1944" s="101"/>
      <c r="WCG1944" s="101"/>
      <c r="WCH1944" s="101"/>
      <c r="WCI1944" s="101"/>
      <c r="WCJ1944" s="101"/>
      <c r="WCK1944" s="101"/>
      <c r="WCL1944" s="101"/>
      <c r="WCM1944" s="101"/>
      <c r="WCN1944" s="101"/>
      <c r="WCO1944" s="101"/>
      <c r="WCP1944" s="101"/>
      <c r="WCQ1944" s="101"/>
      <c r="WCR1944" s="101"/>
      <c r="WCS1944" s="101"/>
      <c r="WCT1944" s="101"/>
      <c r="WCU1944" s="101"/>
      <c r="WCV1944" s="101"/>
      <c r="WCW1944" s="101"/>
      <c r="WCX1944" s="101"/>
      <c r="WCY1944" s="101"/>
      <c r="WCZ1944" s="101"/>
      <c r="WDA1944" s="101"/>
      <c r="WDB1944" s="101"/>
      <c r="WDC1944" s="101"/>
      <c r="WDD1944" s="101"/>
      <c r="WDE1944" s="101"/>
      <c r="WDF1944" s="101"/>
      <c r="WDG1944" s="101"/>
      <c r="WDH1944" s="101"/>
      <c r="WDI1944" s="101"/>
      <c r="WDJ1944" s="101"/>
      <c r="WDK1944" s="101"/>
      <c r="WDL1944" s="101"/>
      <c r="WDM1944" s="101"/>
      <c r="WDN1944" s="101"/>
      <c r="WDO1944" s="101"/>
      <c r="WDP1944" s="101"/>
      <c r="WDQ1944" s="101"/>
      <c r="WDR1944" s="101"/>
      <c r="WDS1944" s="101"/>
      <c r="WDT1944" s="101"/>
      <c r="WDU1944" s="101"/>
      <c r="WDV1944" s="101"/>
      <c r="WDW1944" s="101"/>
      <c r="WDX1944" s="101"/>
      <c r="WDY1944" s="101"/>
      <c r="WDZ1944" s="101"/>
      <c r="WEA1944" s="101"/>
      <c r="WEB1944" s="101"/>
      <c r="WEC1944" s="101"/>
      <c r="WED1944" s="101"/>
      <c r="WEE1944" s="101"/>
      <c r="WEF1944" s="101"/>
      <c r="WEG1944" s="101"/>
      <c r="WEH1944" s="101"/>
      <c r="WEI1944" s="101"/>
      <c r="WEJ1944" s="101"/>
      <c r="WEK1944" s="101"/>
      <c r="WEL1944" s="101"/>
      <c r="WEM1944" s="101"/>
      <c r="WEN1944" s="101"/>
      <c r="WEO1944" s="101"/>
      <c r="WEP1944" s="101"/>
      <c r="WEQ1944" s="101"/>
      <c r="WER1944" s="101"/>
      <c r="WES1944" s="101"/>
      <c r="WET1944" s="101"/>
      <c r="WEU1944" s="101"/>
      <c r="WEV1944" s="101"/>
      <c r="WEW1944" s="101"/>
      <c r="WEX1944" s="101"/>
      <c r="WEY1944" s="101"/>
      <c r="WEZ1944" s="101"/>
      <c r="WFA1944" s="101"/>
      <c r="WFB1944" s="101"/>
      <c r="WFC1944" s="101"/>
      <c r="WFD1944" s="101"/>
      <c r="WFE1944" s="101"/>
      <c r="WFF1944" s="101"/>
      <c r="WFG1944" s="101"/>
      <c r="WFH1944" s="101"/>
      <c r="WFI1944" s="101"/>
      <c r="WFJ1944" s="101"/>
      <c r="WFK1944" s="101"/>
      <c r="WFL1944" s="101"/>
      <c r="WFM1944" s="101"/>
      <c r="WFN1944" s="101"/>
      <c r="WFO1944" s="101"/>
      <c r="WFP1944" s="101"/>
      <c r="WFQ1944" s="101"/>
      <c r="WFR1944" s="101"/>
      <c r="WFS1944" s="101"/>
      <c r="WFT1944" s="101"/>
      <c r="WFU1944" s="101"/>
      <c r="WFV1944" s="101"/>
      <c r="WFW1944" s="101"/>
      <c r="WFX1944" s="101"/>
      <c r="WFY1944" s="101"/>
      <c r="WFZ1944" s="101"/>
      <c r="WGA1944" s="101"/>
      <c r="WGB1944" s="101"/>
      <c r="WGC1944" s="101"/>
      <c r="WGD1944" s="101"/>
      <c r="WGE1944" s="101"/>
      <c r="WGF1944" s="101"/>
      <c r="WGG1944" s="101"/>
      <c r="WGH1944" s="101"/>
      <c r="WGI1944" s="101"/>
      <c r="WGJ1944" s="101"/>
      <c r="WGK1944" s="101"/>
      <c r="WGL1944" s="101"/>
      <c r="WGM1944" s="101"/>
      <c r="WGN1944" s="101"/>
      <c r="WGO1944" s="101"/>
      <c r="WGP1944" s="101"/>
      <c r="WGQ1944" s="101"/>
      <c r="WGR1944" s="101"/>
      <c r="WGS1944" s="101"/>
      <c r="WGT1944" s="101"/>
      <c r="WGU1944" s="101"/>
      <c r="WGV1944" s="101"/>
      <c r="WGW1944" s="101"/>
      <c r="WGX1944" s="101"/>
      <c r="WGY1944" s="101"/>
      <c r="WGZ1944" s="101"/>
      <c r="WHA1944" s="101"/>
      <c r="WHB1944" s="101"/>
      <c r="WHC1944" s="101"/>
      <c r="WHD1944" s="101"/>
      <c r="WHE1944" s="101"/>
      <c r="WHF1944" s="101"/>
      <c r="WHG1944" s="101"/>
      <c r="WHH1944" s="101"/>
      <c r="WHI1944" s="101"/>
      <c r="WHJ1944" s="101"/>
      <c r="WHK1944" s="101"/>
      <c r="WHL1944" s="101"/>
      <c r="WHM1944" s="101"/>
      <c r="WHN1944" s="101"/>
      <c r="WHO1944" s="101"/>
      <c r="WHP1944" s="101"/>
      <c r="WHQ1944" s="101"/>
      <c r="WHR1944" s="101"/>
      <c r="WHS1944" s="101"/>
      <c r="WHT1944" s="101"/>
      <c r="WHU1944" s="101"/>
      <c r="WHV1944" s="101"/>
      <c r="WHW1944" s="101"/>
      <c r="WHX1944" s="101"/>
      <c r="WHY1944" s="101"/>
      <c r="WHZ1944" s="101"/>
      <c r="WIA1944" s="101"/>
      <c r="WIB1944" s="101"/>
      <c r="WIC1944" s="101"/>
      <c r="WID1944" s="101"/>
      <c r="WIE1944" s="101"/>
      <c r="WIF1944" s="101"/>
      <c r="WIG1944" s="101"/>
      <c r="WIH1944" s="101"/>
      <c r="WII1944" s="101"/>
      <c r="WIJ1944" s="101"/>
      <c r="WIK1944" s="101"/>
      <c r="WIL1944" s="101"/>
      <c r="WIM1944" s="101"/>
      <c r="WIN1944" s="101"/>
      <c r="WIO1944" s="101"/>
      <c r="WIP1944" s="101"/>
      <c r="WIQ1944" s="101"/>
      <c r="WIR1944" s="101"/>
      <c r="WIS1944" s="101"/>
      <c r="WIT1944" s="101"/>
      <c r="WIU1944" s="101"/>
      <c r="WIV1944" s="101"/>
      <c r="WIW1944" s="101"/>
      <c r="WIX1944" s="101"/>
      <c r="WIY1944" s="101"/>
      <c r="WIZ1944" s="101"/>
      <c r="WJA1944" s="101"/>
      <c r="WJB1944" s="101"/>
      <c r="WJC1944" s="101"/>
      <c r="WJD1944" s="101"/>
      <c r="WJE1944" s="101"/>
      <c r="WJF1944" s="101"/>
      <c r="WJG1944" s="101"/>
      <c r="WJH1944" s="101"/>
      <c r="WJI1944" s="101"/>
      <c r="WJJ1944" s="101"/>
      <c r="WJK1944" s="101"/>
      <c r="WJL1944" s="101"/>
      <c r="WJM1944" s="101"/>
      <c r="WJN1944" s="101"/>
      <c r="WJO1944" s="101"/>
      <c r="WJP1944" s="101"/>
      <c r="WJQ1944" s="101"/>
      <c r="WJR1944" s="101"/>
      <c r="WJS1944" s="101"/>
      <c r="WJT1944" s="101"/>
      <c r="WJU1944" s="101"/>
      <c r="WJV1944" s="101"/>
      <c r="WJW1944" s="101"/>
      <c r="WJX1944" s="101"/>
      <c r="WJY1944" s="101"/>
      <c r="WJZ1944" s="101"/>
      <c r="WKA1944" s="101"/>
      <c r="WKB1944" s="101"/>
      <c r="WKC1944" s="101"/>
      <c r="WKD1944" s="101"/>
      <c r="WKE1944" s="101"/>
      <c r="WKF1944" s="101"/>
      <c r="WKG1944" s="101"/>
      <c r="WKH1944" s="101"/>
      <c r="WKI1944" s="101"/>
      <c r="WKJ1944" s="101"/>
      <c r="WKK1944" s="101"/>
      <c r="WKL1944" s="101"/>
      <c r="WKM1944" s="101"/>
      <c r="WKN1944" s="101"/>
      <c r="WKO1944" s="101"/>
      <c r="WKP1944" s="101"/>
      <c r="WKQ1944" s="101"/>
      <c r="WKR1944" s="101"/>
      <c r="WKS1944" s="101"/>
      <c r="WKT1944" s="101"/>
      <c r="WKU1944" s="101"/>
      <c r="WKV1944" s="101"/>
      <c r="WKW1944" s="101"/>
      <c r="WKX1944" s="101"/>
      <c r="WKY1944" s="101"/>
      <c r="WKZ1944" s="101"/>
      <c r="WLA1944" s="101"/>
      <c r="WLB1944" s="101"/>
      <c r="WLC1944" s="101"/>
      <c r="WLD1944" s="101"/>
      <c r="WLE1944" s="101"/>
      <c r="WLF1944" s="101"/>
      <c r="WLG1944" s="101"/>
      <c r="WLH1944" s="101"/>
      <c r="WLI1944" s="101"/>
      <c r="WLJ1944" s="101"/>
      <c r="WLK1944" s="101"/>
      <c r="WLL1944" s="101"/>
      <c r="WLM1944" s="101"/>
      <c r="WLN1944" s="101"/>
      <c r="WLO1944" s="101"/>
      <c r="WLP1944" s="101"/>
      <c r="WLQ1944" s="101"/>
      <c r="WLR1944" s="101"/>
      <c r="WLS1944" s="101"/>
      <c r="WLT1944" s="101"/>
      <c r="WLU1944" s="101"/>
      <c r="WLV1944" s="101"/>
      <c r="WLW1944" s="101"/>
      <c r="WLX1944" s="101"/>
      <c r="WLY1944" s="101"/>
      <c r="WLZ1944" s="101"/>
      <c r="WMA1944" s="101"/>
      <c r="WMB1944" s="101"/>
      <c r="WMC1944" s="101"/>
      <c r="WMD1944" s="101"/>
      <c r="WME1944" s="101"/>
      <c r="WMF1944" s="101"/>
      <c r="WMG1944" s="101"/>
      <c r="WMH1944" s="101"/>
      <c r="WMI1944" s="101"/>
      <c r="WMJ1944" s="101"/>
      <c r="WMK1944" s="101"/>
      <c r="WML1944" s="101"/>
      <c r="WMM1944" s="101"/>
      <c r="WMN1944" s="101"/>
      <c r="WMO1944" s="101"/>
      <c r="WMP1944" s="101"/>
      <c r="WMQ1944" s="101"/>
      <c r="WMR1944" s="101"/>
      <c r="WMS1944" s="101"/>
      <c r="WMT1944" s="101"/>
      <c r="WMU1944" s="101"/>
      <c r="WMV1944" s="101"/>
      <c r="WMW1944" s="101"/>
      <c r="WMX1944" s="101"/>
      <c r="WMY1944" s="101"/>
      <c r="WMZ1944" s="101"/>
      <c r="WNA1944" s="101"/>
      <c r="WNB1944" s="101"/>
      <c r="WNC1944" s="101"/>
      <c r="WND1944" s="101"/>
      <c r="WNE1944" s="101"/>
      <c r="WNF1944" s="101"/>
      <c r="WNG1944" s="101"/>
      <c r="WNH1944" s="101"/>
      <c r="WNI1944" s="101"/>
      <c r="WNJ1944" s="101"/>
      <c r="WNK1944" s="101"/>
      <c r="WNL1944" s="101"/>
      <c r="WNM1944" s="101"/>
      <c r="WNN1944" s="101"/>
      <c r="WNO1944" s="101"/>
      <c r="WNP1944" s="101"/>
      <c r="WNQ1944" s="101"/>
      <c r="WNR1944" s="101"/>
      <c r="WNS1944" s="101"/>
      <c r="WNT1944" s="101"/>
      <c r="WNU1944" s="101"/>
      <c r="WNV1944" s="101"/>
      <c r="WNW1944" s="101"/>
      <c r="WNX1944" s="101"/>
      <c r="WNY1944" s="101"/>
      <c r="WNZ1944" s="101"/>
      <c r="WOA1944" s="101"/>
      <c r="WOB1944" s="101"/>
      <c r="WOC1944" s="101"/>
      <c r="WOD1944" s="101"/>
      <c r="WOE1944" s="101"/>
      <c r="WOF1944" s="101"/>
      <c r="WOG1944" s="101"/>
      <c r="WOH1944" s="101"/>
      <c r="WOI1944" s="101"/>
      <c r="WOJ1944" s="101"/>
      <c r="WOK1944" s="101"/>
      <c r="WOL1944" s="101"/>
      <c r="WOM1944" s="101"/>
      <c r="WON1944" s="101"/>
      <c r="WOO1944" s="101"/>
      <c r="WOP1944" s="101"/>
      <c r="WOQ1944" s="101"/>
      <c r="WOR1944" s="101"/>
      <c r="WOS1944" s="101"/>
      <c r="WOT1944" s="101"/>
      <c r="WOU1944" s="101"/>
      <c r="WOV1944" s="101"/>
      <c r="WOW1944" s="101"/>
      <c r="WOX1944" s="101"/>
      <c r="WOY1944" s="101"/>
      <c r="WOZ1944" s="101"/>
      <c r="WPA1944" s="101"/>
      <c r="WPB1944" s="101"/>
      <c r="WPC1944" s="101"/>
      <c r="WPD1944" s="101"/>
      <c r="WPE1944" s="101"/>
      <c r="WPF1944" s="101"/>
      <c r="WPG1944" s="101"/>
      <c r="WPH1944" s="101"/>
      <c r="WPI1944" s="101"/>
      <c r="WPJ1944" s="101"/>
      <c r="WPK1944" s="101"/>
      <c r="WPL1944" s="101"/>
      <c r="WPM1944" s="101"/>
      <c r="WPN1944" s="101"/>
      <c r="WPO1944" s="101"/>
      <c r="WPP1944" s="101"/>
      <c r="WPQ1944" s="101"/>
      <c r="WPR1944" s="101"/>
      <c r="WPS1944" s="101"/>
      <c r="WPT1944" s="101"/>
      <c r="WPU1944" s="101"/>
      <c r="WPV1944" s="101"/>
      <c r="WPW1944" s="101"/>
      <c r="WPX1944" s="101"/>
      <c r="WPY1944" s="101"/>
      <c r="WPZ1944" s="101"/>
      <c r="WQA1944" s="101"/>
      <c r="WQB1944" s="101"/>
      <c r="WQC1944" s="101"/>
      <c r="WQD1944" s="101"/>
      <c r="WQE1944" s="101"/>
      <c r="WQF1944" s="101"/>
      <c r="WQG1944" s="101"/>
      <c r="WQH1944" s="101"/>
      <c r="WQI1944" s="101"/>
      <c r="WQJ1944" s="101"/>
      <c r="WQK1944" s="101"/>
      <c r="WQL1944" s="101"/>
      <c r="WQM1944" s="101"/>
      <c r="WQN1944" s="101"/>
      <c r="WQO1944" s="101"/>
      <c r="WQP1944" s="101"/>
      <c r="WQQ1944" s="101"/>
      <c r="WQR1944" s="101"/>
      <c r="WQS1944" s="101"/>
      <c r="WQT1944" s="101"/>
      <c r="WQU1944" s="101"/>
      <c r="WQV1944" s="101"/>
      <c r="WQW1944" s="101"/>
      <c r="WQX1944" s="101"/>
      <c r="WQY1944" s="101"/>
      <c r="WQZ1944" s="101"/>
      <c r="WRA1944" s="101"/>
      <c r="WRB1944" s="101"/>
      <c r="WRC1944" s="101"/>
      <c r="WRD1944" s="101"/>
      <c r="WRE1944" s="101"/>
      <c r="WRF1944" s="101"/>
      <c r="WRG1944" s="101"/>
      <c r="WRH1944" s="101"/>
      <c r="WRI1944" s="101"/>
      <c r="WRJ1944" s="101"/>
      <c r="WRK1944" s="101"/>
      <c r="WRL1944" s="101"/>
      <c r="WRM1944" s="101"/>
      <c r="WRN1944" s="101"/>
      <c r="WRO1944" s="101"/>
      <c r="WRP1944" s="101"/>
      <c r="WRQ1944" s="101"/>
      <c r="WRR1944" s="101"/>
      <c r="WRS1944" s="101"/>
      <c r="WRT1944" s="101"/>
      <c r="WRU1944" s="101"/>
      <c r="WRV1944" s="101"/>
      <c r="WRW1944" s="101"/>
      <c r="WRX1944" s="101"/>
      <c r="WRY1944" s="101"/>
      <c r="WRZ1944" s="101"/>
      <c r="WSA1944" s="101"/>
      <c r="WSB1944" s="101"/>
      <c r="WSC1944" s="101"/>
      <c r="WSD1944" s="101"/>
      <c r="WSE1944" s="101"/>
      <c r="WSF1944" s="101"/>
      <c r="WSG1944" s="101"/>
      <c r="WSH1944" s="101"/>
      <c r="WSI1944" s="101"/>
      <c r="WSJ1944" s="101"/>
      <c r="WSK1944" s="101"/>
      <c r="WSL1944" s="101"/>
      <c r="WSM1944" s="101"/>
      <c r="WSN1944" s="101"/>
      <c r="WSO1944" s="101"/>
      <c r="WSP1944" s="101"/>
      <c r="WSQ1944" s="101"/>
      <c r="WSR1944" s="101"/>
      <c r="WSS1944" s="101"/>
      <c r="WST1944" s="101"/>
      <c r="WSU1944" s="101"/>
      <c r="WSV1944" s="101"/>
      <c r="WSW1944" s="101"/>
      <c r="WSX1944" s="101"/>
      <c r="WSY1944" s="101"/>
      <c r="WSZ1944" s="101"/>
      <c r="WTA1944" s="101"/>
      <c r="WTB1944" s="101"/>
      <c r="WTC1944" s="101"/>
      <c r="WTD1944" s="101"/>
      <c r="WTE1944" s="101"/>
      <c r="WTF1944" s="101"/>
      <c r="WTG1944" s="101"/>
      <c r="WTH1944" s="101"/>
      <c r="WTI1944" s="101"/>
      <c r="WTJ1944" s="101"/>
      <c r="WTK1944" s="101"/>
      <c r="WTL1944" s="101"/>
      <c r="WTM1944" s="101"/>
      <c r="WTN1944" s="101"/>
      <c r="WTO1944" s="101"/>
      <c r="WTP1944" s="101"/>
      <c r="WTQ1944" s="101"/>
      <c r="WTR1944" s="101"/>
      <c r="WTS1944" s="101"/>
      <c r="WTT1944" s="101"/>
      <c r="WTU1944" s="101"/>
      <c r="WTV1944" s="101"/>
      <c r="WTW1944" s="101"/>
      <c r="WTX1944" s="101"/>
      <c r="WTY1944" s="101"/>
      <c r="WTZ1944" s="101"/>
      <c r="WUA1944" s="101"/>
      <c r="WUB1944" s="101"/>
      <c r="WUC1944" s="101"/>
      <c r="WUD1944" s="101"/>
      <c r="WUE1944" s="101"/>
      <c r="WUF1944" s="101"/>
      <c r="WUG1944" s="101"/>
      <c r="WUH1944" s="101"/>
      <c r="WUI1944" s="101"/>
      <c r="WUJ1944" s="101"/>
      <c r="WUK1944" s="101"/>
      <c r="WUL1944" s="101"/>
      <c r="WUM1944" s="101"/>
      <c r="WUN1944" s="101"/>
      <c r="WUO1944" s="101"/>
      <c r="WUP1944" s="101"/>
      <c r="WUQ1944" s="101"/>
      <c r="WUR1944" s="101"/>
      <c r="WUS1944" s="101"/>
      <c r="WUT1944" s="101"/>
      <c r="WUU1944" s="101"/>
      <c r="WUV1944" s="101"/>
      <c r="WUW1944" s="101"/>
      <c r="WUX1944" s="101"/>
      <c r="WUY1944" s="101"/>
      <c r="WUZ1944" s="101"/>
      <c r="WVA1944" s="101"/>
      <c r="WVB1944" s="101"/>
      <c r="WVC1944" s="101"/>
      <c r="WVD1944" s="101"/>
      <c r="WVE1944" s="101"/>
      <c r="WVF1944" s="101"/>
      <c r="WVG1944" s="101"/>
      <c r="WVH1944" s="101"/>
      <c r="WVI1944" s="101"/>
      <c r="WVJ1944" s="101"/>
      <c r="WVK1944" s="101"/>
      <c r="WVL1944" s="101"/>
      <c r="WVM1944" s="101"/>
      <c r="WVN1944" s="101"/>
      <c r="WVO1944" s="101"/>
      <c r="WVP1944" s="101"/>
      <c r="WVQ1944" s="101"/>
      <c r="WVR1944" s="101"/>
      <c r="WVS1944" s="101"/>
      <c r="WVT1944" s="101"/>
      <c r="WVU1944" s="101"/>
      <c r="WVV1944" s="101"/>
      <c r="WVW1944" s="101"/>
      <c r="WVX1944" s="101"/>
      <c r="WVY1944" s="101"/>
      <c r="WVZ1944" s="101"/>
      <c r="WWA1944" s="101"/>
      <c r="WWB1944" s="101"/>
      <c r="WWC1944" s="101"/>
      <c r="WWD1944" s="101"/>
      <c r="WWE1944" s="101"/>
      <c r="WWF1944" s="101"/>
      <c r="WWG1944" s="101"/>
      <c r="WWH1944" s="101"/>
      <c r="WWI1944" s="101"/>
      <c r="WWJ1944" s="101"/>
      <c r="WWK1944" s="101"/>
      <c r="WWL1944" s="101"/>
      <c r="WWM1944" s="101"/>
      <c r="WWN1944" s="101"/>
      <c r="WWO1944" s="101"/>
      <c r="WWP1944" s="101"/>
      <c r="WWQ1944" s="101"/>
      <c r="WWR1944" s="101"/>
      <c r="WWS1944" s="101"/>
      <c r="WWT1944" s="101"/>
      <c r="WWU1944" s="101"/>
      <c r="WWV1944" s="101"/>
      <c r="WWW1944" s="101"/>
      <c r="WWX1944" s="101"/>
      <c r="WWY1944" s="101"/>
      <c r="WWZ1944" s="101"/>
      <c r="WXA1944" s="101"/>
      <c r="WXB1944" s="101"/>
      <c r="WXC1944" s="101"/>
      <c r="WXD1944" s="101"/>
      <c r="WXE1944" s="101"/>
      <c r="WXF1944" s="101"/>
      <c r="WXG1944" s="101"/>
      <c r="WXH1944" s="101"/>
      <c r="WXI1944" s="101"/>
      <c r="WXJ1944" s="101"/>
      <c r="WXK1944" s="101"/>
      <c r="WXL1944" s="101"/>
      <c r="WXM1944" s="101"/>
      <c r="WXN1944" s="101"/>
      <c r="WXO1944" s="101"/>
      <c r="WXP1944" s="101"/>
      <c r="WXQ1944" s="101"/>
      <c r="WXR1944" s="101"/>
      <c r="WXS1944" s="101"/>
      <c r="WXT1944" s="101"/>
      <c r="WXU1944" s="101"/>
      <c r="WXV1944" s="101"/>
      <c r="WXW1944" s="101"/>
      <c r="WXX1944" s="101"/>
      <c r="WXY1944" s="101"/>
      <c r="WXZ1944" s="101"/>
      <c r="WYA1944" s="101"/>
      <c r="WYB1944" s="101"/>
      <c r="WYC1944" s="101"/>
      <c r="WYD1944" s="101"/>
      <c r="WYE1944" s="101"/>
      <c r="WYF1944" s="101"/>
      <c r="WYG1944" s="101"/>
      <c r="WYH1944" s="101"/>
      <c r="WYI1944" s="101"/>
      <c r="WYJ1944" s="101"/>
      <c r="WYK1944" s="101"/>
      <c r="WYL1944" s="101"/>
      <c r="WYM1944" s="101"/>
      <c r="WYN1944" s="101"/>
      <c r="WYO1944" s="101"/>
      <c r="WYP1944" s="101"/>
      <c r="WYQ1944" s="101"/>
      <c r="WYR1944" s="101"/>
      <c r="WYS1944" s="101"/>
      <c r="WYT1944" s="101"/>
      <c r="WYU1944" s="101"/>
      <c r="WYV1944" s="101"/>
      <c r="WYW1944" s="101"/>
      <c r="WYX1944" s="101"/>
      <c r="WYY1944" s="101"/>
      <c r="WYZ1944" s="101"/>
      <c r="WZA1944" s="101"/>
      <c r="WZB1944" s="101"/>
      <c r="WZC1944" s="101"/>
      <c r="WZD1944" s="101"/>
      <c r="WZE1944" s="101"/>
      <c r="WZF1944" s="101"/>
      <c r="WZG1944" s="101"/>
      <c r="WZH1944" s="101"/>
      <c r="WZI1944" s="101"/>
      <c r="WZJ1944" s="101"/>
      <c r="WZK1944" s="101"/>
      <c r="WZL1944" s="101"/>
      <c r="WZM1944" s="101"/>
      <c r="WZN1944" s="101"/>
      <c r="WZO1944" s="101"/>
      <c r="WZP1944" s="101"/>
      <c r="WZQ1944" s="101"/>
      <c r="WZR1944" s="101"/>
      <c r="WZS1944" s="101"/>
      <c r="WZT1944" s="101"/>
      <c r="WZU1944" s="101"/>
      <c r="WZV1944" s="101"/>
      <c r="WZW1944" s="101"/>
      <c r="WZX1944" s="101"/>
      <c r="WZY1944" s="101"/>
      <c r="WZZ1944" s="101"/>
      <c r="XAA1944" s="101"/>
      <c r="XAB1944" s="101"/>
      <c r="XAC1944" s="101"/>
      <c r="XAD1944" s="101"/>
      <c r="XAE1944" s="101"/>
      <c r="XAF1944" s="101"/>
      <c r="XAG1944" s="101"/>
      <c r="XAH1944" s="101"/>
      <c r="XAI1944" s="101"/>
      <c r="XAJ1944" s="101"/>
      <c r="XAK1944" s="101"/>
      <c r="XAL1944" s="101"/>
      <c r="XAM1944" s="101"/>
      <c r="XAN1944" s="101"/>
      <c r="XAO1944" s="101"/>
      <c r="XAP1944" s="101"/>
      <c r="XAQ1944" s="101"/>
      <c r="XAR1944" s="101"/>
      <c r="XAS1944" s="101"/>
      <c r="XAT1944" s="101"/>
      <c r="XAU1944" s="101"/>
      <c r="XAV1944" s="101"/>
      <c r="XAW1944" s="101"/>
      <c r="XAX1944" s="101"/>
      <c r="XAY1944" s="101"/>
      <c r="XAZ1944" s="101"/>
      <c r="XBA1944" s="101"/>
      <c r="XBB1944" s="101"/>
      <c r="XBC1944" s="101"/>
      <c r="XBD1944" s="101"/>
      <c r="XBE1944" s="101"/>
      <c r="XBF1944" s="101"/>
      <c r="XBG1944" s="101"/>
      <c r="XBH1944" s="101"/>
      <c r="XBI1944" s="101"/>
      <c r="XBJ1944" s="101"/>
      <c r="XBK1944" s="101"/>
      <c r="XBL1944" s="101"/>
      <c r="XBM1944" s="101"/>
      <c r="XBN1944" s="101"/>
      <c r="XBO1944" s="101"/>
      <c r="XBP1944" s="101"/>
      <c r="XBQ1944" s="101"/>
      <c r="XBR1944" s="101"/>
      <c r="XBS1944" s="101"/>
      <c r="XBT1944" s="101"/>
      <c r="XBU1944" s="101"/>
      <c r="XBV1944" s="101"/>
      <c r="XBW1944" s="101"/>
      <c r="XBX1944" s="101"/>
      <c r="XBY1944" s="101"/>
      <c r="XBZ1944" s="101"/>
      <c r="XCA1944" s="101"/>
      <c r="XCB1944" s="101"/>
      <c r="XCC1944" s="101"/>
      <c r="XCD1944" s="101"/>
      <c r="XCE1944" s="101"/>
      <c r="XCF1944" s="101"/>
      <c r="XCG1944" s="101"/>
      <c r="XCH1944" s="101"/>
      <c r="XCI1944" s="101"/>
      <c r="XCJ1944" s="101"/>
      <c r="XCK1944" s="101"/>
      <c r="XCL1944" s="101"/>
      <c r="XCM1944" s="101"/>
      <c r="XCN1944" s="101"/>
      <c r="XCO1944" s="101"/>
      <c r="XCP1944" s="101"/>
      <c r="XCQ1944" s="101"/>
      <c r="XCR1944" s="101"/>
      <c r="XCS1944" s="101"/>
      <c r="XCT1944" s="101"/>
      <c r="XCU1944" s="101"/>
      <c r="XCV1944" s="101"/>
      <c r="XCW1944" s="101"/>
      <c r="XCX1944" s="101"/>
      <c r="XCY1944" s="101"/>
      <c r="XCZ1944" s="101"/>
      <c r="XDA1944" s="101"/>
      <c r="XDB1944" s="101"/>
      <c r="XDC1944" s="101"/>
      <c r="XDD1944" s="101"/>
      <c r="XDE1944" s="101"/>
      <c r="XDF1944" s="101"/>
      <c r="XDG1944" s="101"/>
      <c r="XDH1944" s="101"/>
      <c r="XDI1944" s="101"/>
      <c r="XDJ1944" s="101"/>
      <c r="XDK1944" s="101"/>
      <c r="XDL1944" s="101"/>
      <c r="XDM1944" s="101"/>
      <c r="XDN1944" s="101"/>
      <c r="XDO1944" s="101"/>
      <c r="XDP1944" s="101"/>
      <c r="XDQ1944" s="101"/>
      <c r="XDR1944" s="101"/>
      <c r="XDS1944" s="101"/>
      <c r="XDT1944" s="101"/>
      <c r="XDU1944" s="101"/>
      <c r="XDV1944" s="101"/>
      <c r="XDW1944" s="101"/>
      <c r="XDX1944" s="101"/>
      <c r="XDY1944" s="101"/>
      <c r="XDZ1944" s="101"/>
      <c r="XEA1944" s="101"/>
      <c r="XEB1944" s="101"/>
      <c r="XEC1944" s="101"/>
      <c r="XED1944" s="101"/>
      <c r="XEE1944" s="101"/>
      <c r="XEF1944" s="101"/>
      <c r="XEG1944" s="101"/>
      <c r="XEH1944" s="101"/>
      <c r="XEI1944" s="101"/>
      <c r="XEJ1944" s="101"/>
      <c r="XEK1944" s="101"/>
      <c r="XEL1944" s="101"/>
      <c r="XEM1944" s="101"/>
      <c r="XEN1944" s="101"/>
      <c r="XEO1944" s="101"/>
      <c r="XEP1944" s="101"/>
      <c r="XEQ1944" s="101"/>
      <c r="XER1944" s="101"/>
      <c r="XES1944" s="101"/>
      <c r="XET1944" s="101"/>
      <c r="XEU1944" s="101"/>
      <c r="XEV1944" s="101"/>
      <c r="XEW1944" s="101"/>
      <c r="XEX1944" s="101"/>
      <c r="XEY1944" s="101"/>
      <c r="XEZ1944" s="101"/>
      <c r="XFA1944" s="101"/>
      <c r="XFB1944" s="101"/>
      <c r="XFC1944" s="101"/>
      <c r="XFD1944" s="101"/>
    </row>
    <row r="1945" spans="1:16384" ht="33.75" customHeight="1" thickBot="1" x14ac:dyDescent="0.25">
      <c r="A1945" s="64" t="s">
        <v>16382</v>
      </c>
      <c r="B1945" s="64" t="s">
        <v>161</v>
      </c>
      <c r="C1945" s="64" t="s">
        <v>11725</v>
      </c>
      <c r="D1945" s="64" t="s">
        <v>14378</v>
      </c>
      <c r="E1945" s="64" t="s">
        <v>10961</v>
      </c>
      <c r="F1945" s="64" t="s">
        <v>11094</v>
      </c>
      <c r="G1945" s="45"/>
      <c r="H1945" s="45"/>
      <c r="I1945" s="45"/>
      <c r="J1945" s="45"/>
      <c r="K1945" s="101"/>
      <c r="L1945" s="101"/>
      <c r="M1945" s="101"/>
      <c r="N1945" s="101"/>
      <c r="O1945" s="101"/>
      <c r="P1945" s="101"/>
      <c r="Q1945" s="101"/>
      <c r="R1945" s="101"/>
      <c r="S1945" s="101"/>
      <c r="T1945" s="101"/>
      <c r="U1945" s="101"/>
      <c r="V1945" s="101"/>
      <c r="W1945" s="101"/>
      <c r="X1945" s="101"/>
      <c r="Y1945" s="101"/>
      <c r="Z1945" s="101"/>
      <c r="AA1945" s="101"/>
      <c r="AB1945" s="101"/>
      <c r="AC1945" s="101"/>
      <c r="AD1945" s="101"/>
      <c r="AE1945" s="101"/>
      <c r="AF1945" s="101"/>
      <c r="AG1945" s="101"/>
      <c r="AH1945" s="101"/>
      <c r="AI1945" s="101"/>
      <c r="AJ1945" s="101"/>
      <c r="AK1945" s="101"/>
      <c r="AL1945" s="101"/>
      <c r="AM1945" s="101"/>
      <c r="AN1945" s="101"/>
      <c r="AO1945" s="101"/>
      <c r="AP1945" s="101"/>
      <c r="AQ1945" s="101"/>
      <c r="AR1945" s="101"/>
      <c r="AS1945" s="101"/>
      <c r="AT1945" s="101"/>
      <c r="AU1945" s="101"/>
      <c r="AV1945" s="101"/>
      <c r="AW1945" s="101"/>
      <c r="AX1945" s="101"/>
      <c r="AY1945" s="101"/>
      <c r="AZ1945" s="101"/>
      <c r="BA1945" s="101"/>
      <c r="BB1945" s="101"/>
      <c r="BC1945" s="101"/>
      <c r="BD1945" s="101"/>
      <c r="BE1945" s="101"/>
      <c r="BF1945" s="101"/>
      <c r="BG1945" s="101"/>
      <c r="BH1945" s="101"/>
      <c r="BI1945" s="101"/>
      <c r="BJ1945" s="101"/>
      <c r="BK1945" s="101"/>
      <c r="BL1945" s="101"/>
      <c r="BM1945" s="101"/>
      <c r="BN1945" s="101"/>
      <c r="BO1945" s="101"/>
      <c r="BP1945" s="101"/>
      <c r="BQ1945" s="101"/>
      <c r="BR1945" s="101"/>
      <c r="BS1945" s="101"/>
      <c r="BT1945" s="101"/>
      <c r="BU1945" s="101"/>
      <c r="BV1945" s="101"/>
      <c r="BW1945" s="101"/>
      <c r="BX1945" s="101"/>
      <c r="BY1945" s="101"/>
      <c r="BZ1945" s="101"/>
      <c r="CA1945" s="101"/>
      <c r="CB1945" s="101"/>
      <c r="CC1945" s="101"/>
      <c r="CD1945" s="101"/>
      <c r="CE1945" s="101"/>
      <c r="CF1945" s="101"/>
      <c r="CG1945" s="101"/>
      <c r="CH1945" s="101"/>
      <c r="CI1945" s="101"/>
      <c r="CJ1945" s="101"/>
      <c r="CK1945" s="101"/>
      <c r="CL1945" s="101"/>
      <c r="CM1945" s="101"/>
      <c r="CN1945" s="101"/>
      <c r="CO1945" s="101"/>
      <c r="CP1945" s="101"/>
      <c r="CQ1945" s="101"/>
      <c r="CR1945" s="101"/>
      <c r="CS1945" s="101"/>
      <c r="CT1945" s="101"/>
      <c r="CU1945" s="101"/>
      <c r="CV1945" s="101"/>
      <c r="CW1945" s="101"/>
      <c r="CX1945" s="101"/>
      <c r="CY1945" s="101"/>
      <c r="CZ1945" s="101"/>
      <c r="DA1945" s="101"/>
      <c r="DB1945" s="101"/>
      <c r="DC1945" s="101"/>
      <c r="DD1945" s="101"/>
      <c r="DE1945" s="101"/>
      <c r="DF1945" s="101"/>
      <c r="DG1945" s="101"/>
      <c r="DH1945" s="101"/>
      <c r="DI1945" s="101"/>
      <c r="DJ1945" s="101"/>
      <c r="DK1945" s="101"/>
      <c r="DL1945" s="101"/>
      <c r="DM1945" s="101"/>
      <c r="DN1945" s="101"/>
      <c r="DO1945" s="101"/>
      <c r="DP1945" s="101"/>
      <c r="DQ1945" s="101"/>
      <c r="DR1945" s="101"/>
      <c r="DS1945" s="101"/>
      <c r="DT1945" s="101"/>
      <c r="DU1945" s="101"/>
      <c r="DV1945" s="101"/>
      <c r="DW1945" s="101"/>
      <c r="DX1945" s="101"/>
      <c r="DY1945" s="101"/>
      <c r="DZ1945" s="101"/>
      <c r="EA1945" s="101"/>
      <c r="EB1945" s="101"/>
      <c r="EC1945" s="101"/>
      <c r="ED1945" s="101"/>
      <c r="EE1945" s="101"/>
      <c r="EF1945" s="101"/>
      <c r="EG1945" s="101"/>
      <c r="EH1945" s="101"/>
      <c r="EI1945" s="101"/>
      <c r="EJ1945" s="101"/>
      <c r="EK1945" s="101"/>
      <c r="EL1945" s="101"/>
      <c r="EM1945" s="101"/>
      <c r="EN1945" s="101"/>
      <c r="EO1945" s="101"/>
      <c r="EP1945" s="101"/>
      <c r="EQ1945" s="101"/>
      <c r="ER1945" s="101"/>
      <c r="ES1945" s="101"/>
      <c r="ET1945" s="101"/>
      <c r="EU1945" s="101"/>
      <c r="EV1945" s="101"/>
      <c r="EW1945" s="101"/>
      <c r="EX1945" s="101"/>
      <c r="EY1945" s="101"/>
      <c r="EZ1945" s="101"/>
      <c r="FA1945" s="101"/>
      <c r="FB1945" s="101"/>
      <c r="FC1945" s="101"/>
      <c r="FD1945" s="101"/>
      <c r="FE1945" s="101"/>
      <c r="FF1945" s="101"/>
      <c r="FG1945" s="101"/>
      <c r="FH1945" s="101"/>
      <c r="FI1945" s="101"/>
      <c r="FJ1945" s="101"/>
      <c r="FK1945" s="101"/>
      <c r="FL1945" s="101"/>
      <c r="FM1945" s="101"/>
      <c r="FN1945" s="101"/>
      <c r="FO1945" s="101"/>
      <c r="FP1945" s="101"/>
      <c r="FQ1945" s="101"/>
      <c r="FR1945" s="101"/>
      <c r="FS1945" s="101"/>
      <c r="FT1945" s="101"/>
      <c r="FU1945" s="101"/>
      <c r="FV1945" s="101"/>
      <c r="FW1945" s="101"/>
      <c r="FX1945" s="101"/>
      <c r="FY1945" s="101"/>
      <c r="FZ1945" s="101"/>
      <c r="GA1945" s="101"/>
      <c r="GB1945" s="101"/>
      <c r="GC1945" s="101"/>
      <c r="GD1945" s="101"/>
      <c r="GE1945" s="101"/>
      <c r="GF1945" s="101"/>
      <c r="GG1945" s="101"/>
      <c r="GH1945" s="101"/>
      <c r="GI1945" s="101"/>
      <c r="GJ1945" s="101"/>
      <c r="GK1945" s="101"/>
      <c r="GL1945" s="101"/>
      <c r="GM1945" s="101"/>
      <c r="GN1945" s="101"/>
      <c r="GO1945" s="101"/>
      <c r="GP1945" s="101"/>
      <c r="GQ1945" s="101"/>
      <c r="GR1945" s="101"/>
      <c r="GS1945" s="101"/>
      <c r="GT1945" s="101"/>
      <c r="GU1945" s="101"/>
      <c r="GV1945" s="101"/>
      <c r="GW1945" s="101"/>
      <c r="GX1945" s="101"/>
      <c r="GY1945" s="101"/>
      <c r="GZ1945" s="101"/>
      <c r="HA1945" s="101"/>
      <c r="HB1945" s="101"/>
      <c r="HC1945" s="101"/>
      <c r="HD1945" s="101"/>
      <c r="HE1945" s="101"/>
      <c r="HF1945" s="101"/>
      <c r="HG1945" s="101"/>
      <c r="HH1945" s="101"/>
      <c r="HI1945" s="101"/>
      <c r="HJ1945" s="101"/>
      <c r="HK1945" s="101"/>
      <c r="HL1945" s="101"/>
      <c r="HM1945" s="101"/>
      <c r="HN1945" s="101"/>
      <c r="HO1945" s="101"/>
      <c r="HP1945" s="101"/>
      <c r="HQ1945" s="101"/>
      <c r="HR1945" s="101"/>
      <c r="HS1945" s="101"/>
      <c r="HT1945" s="101"/>
      <c r="HU1945" s="101"/>
      <c r="HV1945" s="101"/>
      <c r="HW1945" s="101"/>
      <c r="HX1945" s="101"/>
      <c r="HY1945" s="101"/>
      <c r="HZ1945" s="101"/>
      <c r="IA1945" s="101"/>
      <c r="IB1945" s="101"/>
      <c r="IC1945" s="101"/>
      <c r="ID1945" s="101"/>
      <c r="IE1945" s="101"/>
      <c r="IF1945" s="101"/>
      <c r="IG1945" s="101"/>
      <c r="IH1945" s="101"/>
      <c r="II1945" s="101"/>
      <c r="IJ1945" s="101"/>
      <c r="IK1945" s="101"/>
      <c r="IL1945" s="101"/>
      <c r="IM1945" s="101"/>
      <c r="IN1945" s="101"/>
      <c r="IO1945" s="101"/>
      <c r="IP1945" s="101"/>
      <c r="IQ1945" s="101"/>
      <c r="IR1945" s="101"/>
      <c r="IS1945" s="101"/>
      <c r="IT1945" s="101"/>
      <c r="IU1945" s="101"/>
      <c r="IV1945" s="101"/>
      <c r="IW1945" s="101"/>
      <c r="IX1945" s="101"/>
      <c r="IY1945" s="101"/>
      <c r="IZ1945" s="101"/>
      <c r="JA1945" s="101"/>
      <c r="JB1945" s="101"/>
      <c r="JC1945" s="101"/>
      <c r="JD1945" s="101"/>
      <c r="JE1945" s="101"/>
      <c r="JF1945" s="101"/>
      <c r="JG1945" s="101"/>
      <c r="JH1945" s="101"/>
      <c r="JI1945" s="101"/>
      <c r="JJ1945" s="101"/>
      <c r="JK1945" s="101"/>
      <c r="JL1945" s="101"/>
      <c r="JM1945" s="101"/>
      <c r="JN1945" s="101"/>
      <c r="JO1945" s="101"/>
      <c r="JP1945" s="101"/>
      <c r="JQ1945" s="101"/>
      <c r="JR1945" s="101"/>
      <c r="JS1945" s="101"/>
      <c r="JT1945" s="101"/>
      <c r="JU1945" s="101"/>
      <c r="JV1945" s="101"/>
      <c r="JW1945" s="101"/>
      <c r="JX1945" s="101"/>
      <c r="JY1945" s="101"/>
      <c r="JZ1945" s="101"/>
      <c r="KA1945" s="101"/>
      <c r="KB1945" s="101"/>
      <c r="KC1945" s="101"/>
      <c r="KD1945" s="101"/>
      <c r="KE1945" s="101"/>
      <c r="KF1945" s="101"/>
      <c r="KG1945" s="101"/>
      <c r="KH1945" s="101"/>
      <c r="KI1945" s="101"/>
      <c r="KJ1945" s="101"/>
      <c r="KK1945" s="101"/>
      <c r="KL1945" s="101"/>
      <c r="KM1945" s="101"/>
      <c r="KN1945" s="101"/>
      <c r="KO1945" s="101"/>
      <c r="KP1945" s="101"/>
      <c r="KQ1945" s="101"/>
      <c r="KR1945" s="101"/>
      <c r="KS1945" s="101"/>
      <c r="KT1945" s="101"/>
      <c r="KU1945" s="101"/>
      <c r="KV1945" s="101"/>
      <c r="KW1945" s="101"/>
      <c r="KX1945" s="101"/>
      <c r="KY1945" s="101"/>
      <c r="KZ1945" s="101"/>
      <c r="LA1945" s="101"/>
      <c r="LB1945" s="101"/>
      <c r="LC1945" s="101"/>
      <c r="LD1945" s="101"/>
      <c r="LE1945" s="101"/>
      <c r="LF1945" s="101"/>
      <c r="LG1945" s="101"/>
      <c r="LH1945" s="101"/>
      <c r="LI1945" s="101"/>
      <c r="LJ1945" s="101"/>
      <c r="LK1945" s="101"/>
      <c r="LL1945" s="101"/>
      <c r="LM1945" s="101"/>
      <c r="LN1945" s="101"/>
      <c r="LO1945" s="101"/>
      <c r="LP1945" s="101"/>
      <c r="LQ1945" s="101"/>
      <c r="LR1945" s="101"/>
      <c r="LS1945" s="101"/>
      <c r="LT1945" s="101"/>
      <c r="LU1945" s="101"/>
      <c r="LV1945" s="101"/>
      <c r="LW1945" s="101"/>
      <c r="LX1945" s="101"/>
      <c r="LY1945" s="101"/>
      <c r="LZ1945" s="101"/>
      <c r="MA1945" s="101"/>
      <c r="MB1945" s="101"/>
      <c r="MC1945" s="101"/>
      <c r="MD1945" s="101"/>
      <c r="ME1945" s="101"/>
      <c r="MF1945" s="101"/>
      <c r="MG1945" s="101"/>
      <c r="MH1945" s="101"/>
      <c r="MI1945" s="101"/>
      <c r="MJ1945" s="101"/>
      <c r="MK1945" s="101"/>
      <c r="ML1945" s="101"/>
      <c r="MM1945" s="101"/>
      <c r="MN1945" s="101"/>
      <c r="MO1945" s="101"/>
      <c r="MP1945" s="101"/>
      <c r="MQ1945" s="101"/>
      <c r="MR1945" s="101"/>
      <c r="MS1945" s="101"/>
      <c r="MT1945" s="101"/>
      <c r="MU1945" s="101"/>
      <c r="MV1945" s="101"/>
      <c r="MW1945" s="101"/>
      <c r="MX1945" s="101"/>
      <c r="MY1945" s="101"/>
      <c r="MZ1945" s="101"/>
      <c r="NA1945" s="101"/>
      <c r="NB1945" s="101"/>
      <c r="NC1945" s="101"/>
      <c r="ND1945" s="101"/>
      <c r="NE1945" s="101"/>
      <c r="NF1945" s="101"/>
      <c r="NG1945" s="101"/>
      <c r="NH1945" s="101"/>
      <c r="NI1945" s="101"/>
      <c r="NJ1945" s="101"/>
      <c r="NK1945" s="101"/>
      <c r="NL1945" s="101"/>
      <c r="NM1945" s="101"/>
      <c r="NN1945" s="101"/>
      <c r="NO1945" s="101"/>
      <c r="NP1945" s="101"/>
      <c r="NQ1945" s="101"/>
      <c r="NR1945" s="101"/>
      <c r="NS1945" s="101"/>
      <c r="NT1945" s="101"/>
      <c r="NU1945" s="101"/>
      <c r="NV1945" s="101"/>
      <c r="NW1945" s="101"/>
      <c r="NX1945" s="101"/>
      <c r="NY1945" s="101"/>
      <c r="NZ1945" s="101"/>
      <c r="OA1945" s="101"/>
      <c r="OB1945" s="101"/>
      <c r="OC1945" s="101"/>
      <c r="OD1945" s="101"/>
      <c r="OE1945" s="101"/>
      <c r="OF1945" s="101"/>
      <c r="OG1945" s="101"/>
      <c r="OH1945" s="101"/>
      <c r="OI1945" s="101"/>
      <c r="OJ1945" s="101"/>
      <c r="OK1945" s="101"/>
      <c r="OL1945" s="101"/>
      <c r="OM1945" s="101"/>
      <c r="ON1945" s="101"/>
      <c r="OO1945" s="101"/>
      <c r="OP1945" s="101"/>
      <c r="OQ1945" s="101"/>
      <c r="OR1945" s="101"/>
      <c r="OS1945" s="101"/>
      <c r="OT1945" s="101"/>
      <c r="OU1945" s="101"/>
      <c r="OV1945" s="101"/>
      <c r="OW1945" s="101"/>
      <c r="OX1945" s="101"/>
      <c r="OY1945" s="101"/>
      <c r="OZ1945" s="101"/>
      <c r="PA1945" s="101"/>
      <c r="PB1945" s="101"/>
      <c r="PC1945" s="101"/>
      <c r="PD1945" s="101"/>
      <c r="PE1945" s="101"/>
      <c r="PF1945" s="101"/>
      <c r="PG1945" s="101"/>
      <c r="PH1945" s="101"/>
      <c r="PI1945" s="101"/>
      <c r="PJ1945" s="101"/>
      <c r="PK1945" s="101"/>
      <c r="PL1945" s="101"/>
      <c r="PM1945" s="101"/>
      <c r="PN1945" s="101"/>
      <c r="PO1945" s="101"/>
      <c r="PP1945" s="101"/>
      <c r="PQ1945" s="101"/>
      <c r="PR1945" s="101"/>
      <c r="PS1945" s="101"/>
      <c r="PT1945" s="101"/>
      <c r="PU1945" s="101"/>
      <c r="PV1945" s="101"/>
      <c r="PW1945" s="101"/>
      <c r="PX1945" s="101"/>
      <c r="PY1945" s="101"/>
      <c r="PZ1945" s="101"/>
      <c r="QA1945" s="101"/>
      <c r="QB1945" s="101"/>
      <c r="QC1945" s="101"/>
      <c r="QD1945" s="101"/>
      <c r="QE1945" s="101"/>
      <c r="QF1945" s="101"/>
      <c r="QG1945" s="101"/>
      <c r="QH1945" s="101"/>
      <c r="QI1945" s="101"/>
      <c r="QJ1945" s="101"/>
      <c r="QK1945" s="101"/>
      <c r="QL1945" s="101"/>
      <c r="QM1945" s="101"/>
      <c r="QN1945" s="101"/>
      <c r="QO1945" s="101"/>
      <c r="QP1945" s="101"/>
      <c r="QQ1945" s="101"/>
      <c r="QR1945" s="101"/>
      <c r="QS1945" s="101"/>
      <c r="QT1945" s="101"/>
      <c r="QU1945" s="101"/>
      <c r="QV1945" s="101"/>
      <c r="QW1945" s="101"/>
      <c r="QX1945" s="101"/>
      <c r="QY1945" s="101"/>
      <c r="QZ1945" s="101"/>
      <c r="RA1945" s="101"/>
      <c r="RB1945" s="101"/>
      <c r="RC1945" s="101"/>
      <c r="RD1945" s="101"/>
      <c r="RE1945" s="101"/>
      <c r="RF1945" s="101"/>
      <c r="RG1945" s="101"/>
      <c r="RH1945" s="101"/>
      <c r="RI1945" s="101"/>
      <c r="RJ1945" s="101"/>
      <c r="RK1945" s="101"/>
      <c r="RL1945" s="101"/>
      <c r="RM1945" s="101"/>
      <c r="RN1945" s="101"/>
      <c r="RO1945" s="101"/>
      <c r="RP1945" s="101"/>
      <c r="RQ1945" s="101"/>
      <c r="RR1945" s="101"/>
      <c r="RS1945" s="101"/>
      <c r="RT1945" s="101"/>
      <c r="RU1945" s="101"/>
      <c r="RV1945" s="101"/>
      <c r="RW1945" s="101"/>
      <c r="RX1945" s="101"/>
      <c r="RY1945" s="101"/>
      <c r="RZ1945" s="101"/>
      <c r="SA1945" s="101"/>
      <c r="SB1945" s="101"/>
      <c r="SC1945" s="101"/>
      <c r="SD1945" s="101"/>
      <c r="SE1945" s="101"/>
      <c r="SF1945" s="101"/>
      <c r="SG1945" s="101"/>
      <c r="SH1945" s="101"/>
      <c r="SI1945" s="101"/>
      <c r="SJ1945" s="101"/>
      <c r="SK1945" s="101"/>
      <c r="SL1945" s="101"/>
      <c r="SM1945" s="101"/>
      <c r="SN1945" s="101"/>
      <c r="SO1945" s="101"/>
      <c r="SP1945" s="101"/>
      <c r="SQ1945" s="101"/>
      <c r="SR1945" s="101"/>
      <c r="SS1945" s="101"/>
      <c r="ST1945" s="101"/>
      <c r="SU1945" s="101"/>
      <c r="SV1945" s="101"/>
      <c r="SW1945" s="101"/>
      <c r="SX1945" s="101"/>
      <c r="SY1945" s="101"/>
      <c r="SZ1945" s="101"/>
      <c r="TA1945" s="101"/>
      <c r="TB1945" s="101"/>
      <c r="TC1945" s="101"/>
      <c r="TD1945" s="101"/>
      <c r="TE1945" s="101"/>
      <c r="TF1945" s="101"/>
      <c r="TG1945" s="101"/>
      <c r="TH1945" s="101"/>
      <c r="TI1945" s="101"/>
      <c r="TJ1945" s="101"/>
      <c r="TK1945" s="101"/>
      <c r="TL1945" s="101"/>
      <c r="TM1945" s="101"/>
      <c r="TN1945" s="101"/>
      <c r="TO1945" s="101"/>
      <c r="TP1945" s="101"/>
      <c r="TQ1945" s="101"/>
      <c r="TR1945" s="101"/>
      <c r="TS1945" s="101"/>
      <c r="TT1945" s="101"/>
      <c r="TU1945" s="101"/>
      <c r="TV1945" s="101"/>
      <c r="TW1945" s="101"/>
      <c r="TX1945" s="101"/>
      <c r="TY1945" s="101"/>
      <c r="TZ1945" s="101"/>
      <c r="UA1945" s="101"/>
      <c r="UB1945" s="101"/>
      <c r="UC1945" s="101"/>
      <c r="UD1945" s="101"/>
      <c r="UE1945" s="101"/>
      <c r="UF1945" s="101"/>
      <c r="UG1945" s="101"/>
      <c r="UH1945" s="101"/>
      <c r="UI1945" s="101"/>
      <c r="UJ1945" s="101"/>
      <c r="UK1945" s="101"/>
      <c r="UL1945" s="101"/>
      <c r="UM1945" s="101"/>
      <c r="UN1945" s="101"/>
      <c r="UO1945" s="101"/>
      <c r="UP1945" s="101"/>
      <c r="UQ1945" s="101"/>
      <c r="UR1945" s="101"/>
      <c r="US1945" s="101"/>
      <c r="UT1945" s="101"/>
      <c r="UU1945" s="101"/>
      <c r="UV1945" s="101"/>
      <c r="UW1945" s="101"/>
      <c r="UX1945" s="101"/>
      <c r="UY1945" s="101"/>
      <c r="UZ1945" s="101"/>
      <c r="VA1945" s="101"/>
      <c r="VB1945" s="101"/>
      <c r="VC1945" s="101"/>
      <c r="VD1945" s="101"/>
      <c r="VE1945" s="101"/>
      <c r="VF1945" s="101"/>
      <c r="VG1945" s="101"/>
      <c r="VH1945" s="101"/>
      <c r="VI1945" s="101"/>
      <c r="VJ1945" s="101"/>
      <c r="VK1945" s="101"/>
      <c r="VL1945" s="101"/>
      <c r="VM1945" s="101"/>
      <c r="VN1945" s="101"/>
      <c r="VO1945" s="101"/>
      <c r="VP1945" s="101"/>
      <c r="VQ1945" s="101"/>
      <c r="VR1945" s="101"/>
      <c r="VS1945" s="101"/>
      <c r="VT1945" s="101"/>
      <c r="VU1945" s="101"/>
      <c r="VV1945" s="101"/>
      <c r="VW1945" s="101"/>
      <c r="VX1945" s="101"/>
      <c r="VY1945" s="101"/>
      <c r="VZ1945" s="101"/>
      <c r="WA1945" s="101"/>
      <c r="WB1945" s="101"/>
      <c r="WC1945" s="101"/>
      <c r="WD1945" s="101"/>
      <c r="WE1945" s="101"/>
      <c r="WF1945" s="101"/>
      <c r="WG1945" s="101"/>
      <c r="WH1945" s="101"/>
      <c r="WI1945" s="101"/>
      <c r="WJ1945" s="101"/>
      <c r="WK1945" s="101"/>
      <c r="WL1945" s="101"/>
      <c r="WM1945" s="101"/>
      <c r="WN1945" s="101"/>
      <c r="WO1945" s="101"/>
      <c r="WP1945" s="101"/>
      <c r="WQ1945" s="101"/>
      <c r="WR1945" s="101"/>
      <c r="WS1945" s="101"/>
      <c r="WT1945" s="101"/>
      <c r="WU1945" s="101"/>
      <c r="WV1945" s="101"/>
      <c r="WW1945" s="101"/>
      <c r="WX1945" s="101"/>
      <c r="WY1945" s="101"/>
      <c r="WZ1945" s="101"/>
      <c r="XA1945" s="101"/>
      <c r="XB1945" s="101"/>
      <c r="XC1945" s="101"/>
      <c r="XD1945" s="101"/>
      <c r="XE1945" s="101"/>
      <c r="XF1945" s="101"/>
      <c r="XG1945" s="101"/>
      <c r="XH1945" s="101"/>
      <c r="XI1945" s="101"/>
      <c r="XJ1945" s="101"/>
      <c r="XK1945" s="101"/>
      <c r="XL1945" s="101"/>
      <c r="XM1945" s="101"/>
      <c r="XN1945" s="101"/>
      <c r="XO1945" s="101"/>
      <c r="XP1945" s="101"/>
      <c r="XQ1945" s="101"/>
      <c r="XR1945" s="101"/>
      <c r="XS1945" s="101"/>
      <c r="XT1945" s="101"/>
      <c r="XU1945" s="101"/>
      <c r="XV1945" s="101"/>
      <c r="XW1945" s="101"/>
      <c r="XX1945" s="101"/>
      <c r="XY1945" s="101"/>
      <c r="XZ1945" s="101"/>
      <c r="YA1945" s="101"/>
      <c r="YB1945" s="101"/>
      <c r="YC1945" s="101"/>
      <c r="YD1945" s="101"/>
      <c r="YE1945" s="101"/>
      <c r="YF1945" s="101"/>
      <c r="YG1945" s="101"/>
      <c r="YH1945" s="101"/>
      <c r="YI1945" s="101"/>
      <c r="YJ1945" s="101"/>
      <c r="YK1945" s="101"/>
      <c r="YL1945" s="101"/>
      <c r="YM1945" s="101"/>
      <c r="YN1945" s="101"/>
      <c r="YO1945" s="101"/>
      <c r="YP1945" s="101"/>
      <c r="YQ1945" s="101"/>
      <c r="YR1945" s="101"/>
      <c r="YS1945" s="101"/>
      <c r="YT1945" s="101"/>
      <c r="YU1945" s="101"/>
      <c r="YV1945" s="101"/>
      <c r="YW1945" s="101"/>
      <c r="YX1945" s="101"/>
      <c r="YY1945" s="101"/>
      <c r="YZ1945" s="101"/>
      <c r="ZA1945" s="101"/>
      <c r="ZB1945" s="101"/>
      <c r="ZC1945" s="101"/>
      <c r="ZD1945" s="101"/>
      <c r="ZE1945" s="101"/>
      <c r="ZF1945" s="101"/>
      <c r="ZG1945" s="101"/>
      <c r="ZH1945" s="101"/>
      <c r="ZI1945" s="101"/>
      <c r="ZJ1945" s="101"/>
      <c r="ZK1945" s="101"/>
      <c r="ZL1945" s="101"/>
      <c r="ZM1945" s="101"/>
      <c r="ZN1945" s="101"/>
      <c r="ZO1945" s="101"/>
      <c r="ZP1945" s="101"/>
      <c r="ZQ1945" s="101"/>
      <c r="ZR1945" s="101"/>
      <c r="ZS1945" s="101"/>
      <c r="ZT1945" s="101"/>
      <c r="ZU1945" s="101"/>
      <c r="ZV1945" s="101"/>
      <c r="ZW1945" s="101"/>
      <c r="ZX1945" s="101"/>
      <c r="ZY1945" s="101"/>
      <c r="ZZ1945" s="101"/>
      <c r="AAA1945" s="101"/>
      <c r="AAB1945" s="101"/>
      <c r="AAC1945" s="101"/>
      <c r="AAD1945" s="101"/>
      <c r="AAE1945" s="101"/>
      <c r="AAF1945" s="101"/>
      <c r="AAG1945" s="101"/>
      <c r="AAH1945" s="101"/>
      <c r="AAI1945" s="101"/>
      <c r="AAJ1945" s="101"/>
      <c r="AAK1945" s="101"/>
      <c r="AAL1945" s="101"/>
      <c r="AAM1945" s="101"/>
      <c r="AAN1945" s="101"/>
      <c r="AAO1945" s="101"/>
      <c r="AAP1945" s="101"/>
      <c r="AAQ1945" s="101"/>
      <c r="AAR1945" s="101"/>
      <c r="AAS1945" s="101"/>
      <c r="AAT1945" s="101"/>
      <c r="AAU1945" s="101"/>
      <c r="AAV1945" s="101"/>
      <c r="AAW1945" s="101"/>
      <c r="AAX1945" s="101"/>
      <c r="AAY1945" s="101"/>
      <c r="AAZ1945" s="101"/>
      <c r="ABA1945" s="101"/>
      <c r="ABB1945" s="101"/>
      <c r="ABC1945" s="101"/>
      <c r="ABD1945" s="101"/>
      <c r="ABE1945" s="101"/>
      <c r="ABF1945" s="101"/>
      <c r="ABG1945" s="101"/>
      <c r="ABH1945" s="101"/>
      <c r="ABI1945" s="101"/>
      <c r="ABJ1945" s="101"/>
      <c r="ABK1945" s="101"/>
      <c r="ABL1945" s="101"/>
      <c r="ABM1945" s="101"/>
      <c r="ABN1945" s="101"/>
      <c r="ABO1945" s="101"/>
      <c r="ABP1945" s="101"/>
      <c r="ABQ1945" s="101"/>
      <c r="ABR1945" s="101"/>
      <c r="ABS1945" s="101"/>
      <c r="ABT1945" s="101"/>
      <c r="ABU1945" s="101"/>
      <c r="ABV1945" s="101"/>
      <c r="ABW1945" s="101"/>
      <c r="ABX1945" s="101"/>
      <c r="ABY1945" s="101"/>
      <c r="ABZ1945" s="101"/>
      <c r="ACA1945" s="101"/>
      <c r="ACB1945" s="101"/>
      <c r="ACC1945" s="101"/>
      <c r="ACD1945" s="101"/>
      <c r="ACE1945" s="101"/>
      <c r="ACF1945" s="101"/>
      <c r="ACG1945" s="101"/>
      <c r="ACH1945" s="101"/>
      <c r="ACI1945" s="101"/>
      <c r="ACJ1945" s="101"/>
      <c r="ACK1945" s="101"/>
      <c r="ACL1945" s="101"/>
      <c r="ACM1945" s="101"/>
      <c r="ACN1945" s="101"/>
      <c r="ACO1945" s="101"/>
      <c r="ACP1945" s="101"/>
      <c r="ACQ1945" s="101"/>
      <c r="ACR1945" s="101"/>
      <c r="ACS1945" s="101"/>
      <c r="ACT1945" s="101"/>
      <c r="ACU1945" s="101"/>
      <c r="ACV1945" s="101"/>
      <c r="ACW1945" s="101"/>
      <c r="ACX1945" s="101"/>
      <c r="ACY1945" s="101"/>
      <c r="ACZ1945" s="101"/>
      <c r="ADA1945" s="101"/>
      <c r="ADB1945" s="101"/>
      <c r="ADC1945" s="101"/>
      <c r="ADD1945" s="101"/>
      <c r="ADE1945" s="101"/>
      <c r="ADF1945" s="101"/>
      <c r="ADG1945" s="101"/>
      <c r="ADH1945" s="101"/>
      <c r="ADI1945" s="101"/>
      <c r="ADJ1945" s="101"/>
      <c r="ADK1945" s="101"/>
      <c r="ADL1945" s="101"/>
      <c r="ADM1945" s="101"/>
      <c r="ADN1945" s="101"/>
      <c r="ADO1945" s="101"/>
      <c r="ADP1945" s="101"/>
      <c r="ADQ1945" s="101"/>
      <c r="ADR1945" s="101"/>
      <c r="ADS1945" s="101"/>
      <c r="ADT1945" s="101"/>
      <c r="ADU1945" s="101"/>
      <c r="ADV1945" s="101"/>
      <c r="ADW1945" s="101"/>
      <c r="ADX1945" s="101"/>
      <c r="ADY1945" s="101"/>
      <c r="ADZ1945" s="101"/>
      <c r="AEA1945" s="101"/>
      <c r="AEB1945" s="101"/>
      <c r="AEC1945" s="101"/>
      <c r="AED1945" s="101"/>
      <c r="AEE1945" s="101"/>
      <c r="AEF1945" s="101"/>
      <c r="AEG1945" s="101"/>
      <c r="AEH1945" s="101"/>
      <c r="AEI1945" s="101"/>
      <c r="AEJ1945" s="101"/>
      <c r="AEK1945" s="101"/>
      <c r="AEL1945" s="101"/>
      <c r="AEM1945" s="101"/>
      <c r="AEN1945" s="101"/>
      <c r="AEO1945" s="101"/>
      <c r="AEP1945" s="101"/>
      <c r="AEQ1945" s="101"/>
      <c r="AER1945" s="101"/>
      <c r="AES1945" s="101"/>
      <c r="AET1945" s="101"/>
      <c r="AEU1945" s="101"/>
      <c r="AEV1945" s="101"/>
      <c r="AEW1945" s="101"/>
      <c r="AEX1945" s="101"/>
      <c r="AEY1945" s="101"/>
      <c r="AEZ1945" s="101"/>
      <c r="AFA1945" s="101"/>
      <c r="AFB1945" s="101"/>
      <c r="AFC1945" s="101"/>
      <c r="AFD1945" s="101"/>
      <c r="AFE1945" s="101"/>
      <c r="AFF1945" s="101"/>
      <c r="AFG1945" s="101"/>
      <c r="AFH1945" s="101"/>
      <c r="AFI1945" s="101"/>
      <c r="AFJ1945" s="101"/>
      <c r="AFK1945" s="101"/>
      <c r="AFL1945" s="101"/>
      <c r="AFM1945" s="101"/>
      <c r="AFN1945" s="101"/>
      <c r="AFO1945" s="101"/>
      <c r="AFP1945" s="101"/>
      <c r="AFQ1945" s="101"/>
      <c r="AFR1945" s="101"/>
      <c r="AFS1945" s="101"/>
      <c r="AFT1945" s="101"/>
      <c r="AFU1945" s="101"/>
      <c r="AFV1945" s="101"/>
      <c r="AFW1945" s="101"/>
      <c r="AFX1945" s="101"/>
      <c r="AFY1945" s="101"/>
      <c r="AFZ1945" s="101"/>
      <c r="AGA1945" s="101"/>
      <c r="AGB1945" s="101"/>
      <c r="AGC1945" s="101"/>
      <c r="AGD1945" s="101"/>
      <c r="AGE1945" s="101"/>
      <c r="AGF1945" s="101"/>
      <c r="AGG1945" s="101"/>
      <c r="AGH1945" s="101"/>
      <c r="AGI1945" s="101"/>
      <c r="AGJ1945" s="101"/>
      <c r="AGK1945" s="101"/>
      <c r="AGL1945" s="101"/>
      <c r="AGM1945" s="101"/>
      <c r="AGN1945" s="101"/>
      <c r="AGO1945" s="101"/>
      <c r="AGP1945" s="101"/>
      <c r="AGQ1945" s="101"/>
      <c r="AGR1945" s="101"/>
      <c r="AGS1945" s="101"/>
      <c r="AGT1945" s="101"/>
      <c r="AGU1945" s="101"/>
      <c r="AGV1945" s="101"/>
      <c r="AGW1945" s="101"/>
      <c r="AGX1945" s="101"/>
      <c r="AGY1945" s="101"/>
      <c r="AGZ1945" s="101"/>
      <c r="AHA1945" s="101"/>
      <c r="AHB1945" s="101"/>
      <c r="AHC1945" s="101"/>
      <c r="AHD1945" s="101"/>
      <c r="AHE1945" s="101"/>
      <c r="AHF1945" s="101"/>
      <c r="AHG1945" s="101"/>
      <c r="AHH1945" s="101"/>
      <c r="AHI1945" s="101"/>
      <c r="AHJ1945" s="101"/>
      <c r="AHK1945" s="101"/>
      <c r="AHL1945" s="101"/>
      <c r="AHM1945" s="101"/>
      <c r="AHN1945" s="101"/>
      <c r="AHO1945" s="101"/>
      <c r="AHP1945" s="101"/>
      <c r="AHQ1945" s="101"/>
      <c r="AHR1945" s="101"/>
      <c r="AHS1945" s="101"/>
      <c r="AHT1945" s="101"/>
      <c r="AHU1945" s="101"/>
      <c r="AHV1945" s="101"/>
      <c r="AHW1945" s="101"/>
      <c r="AHX1945" s="101"/>
      <c r="AHY1945" s="101"/>
      <c r="AHZ1945" s="101"/>
      <c r="AIA1945" s="101"/>
      <c r="AIB1945" s="101"/>
      <c r="AIC1945" s="101"/>
      <c r="AID1945" s="101"/>
      <c r="AIE1945" s="101"/>
      <c r="AIF1945" s="101"/>
      <c r="AIG1945" s="101"/>
      <c r="AIH1945" s="101"/>
      <c r="AII1945" s="101"/>
      <c r="AIJ1945" s="101"/>
      <c r="AIK1945" s="101"/>
      <c r="AIL1945" s="101"/>
      <c r="AIM1945" s="101"/>
      <c r="AIN1945" s="101"/>
      <c r="AIO1945" s="101"/>
      <c r="AIP1945" s="101"/>
      <c r="AIQ1945" s="101"/>
      <c r="AIR1945" s="101"/>
      <c r="AIS1945" s="101"/>
      <c r="AIT1945" s="101"/>
      <c r="AIU1945" s="101"/>
      <c r="AIV1945" s="101"/>
      <c r="AIW1945" s="101"/>
      <c r="AIX1945" s="101"/>
      <c r="AIY1945" s="101"/>
      <c r="AIZ1945" s="101"/>
      <c r="AJA1945" s="101"/>
      <c r="AJB1945" s="101"/>
      <c r="AJC1945" s="101"/>
      <c r="AJD1945" s="101"/>
      <c r="AJE1945" s="101"/>
      <c r="AJF1945" s="101"/>
      <c r="AJG1945" s="101"/>
      <c r="AJH1945" s="101"/>
      <c r="AJI1945" s="101"/>
      <c r="AJJ1945" s="101"/>
      <c r="AJK1945" s="101"/>
      <c r="AJL1945" s="101"/>
      <c r="AJM1945" s="101"/>
      <c r="AJN1945" s="101"/>
      <c r="AJO1945" s="101"/>
      <c r="AJP1945" s="101"/>
      <c r="AJQ1945" s="101"/>
      <c r="AJR1945" s="101"/>
      <c r="AJS1945" s="101"/>
      <c r="AJT1945" s="101"/>
      <c r="AJU1945" s="101"/>
      <c r="AJV1945" s="101"/>
      <c r="AJW1945" s="101"/>
      <c r="AJX1945" s="101"/>
      <c r="AJY1945" s="101"/>
      <c r="AJZ1945" s="101"/>
      <c r="AKA1945" s="101"/>
      <c r="AKB1945" s="101"/>
      <c r="AKC1945" s="101"/>
      <c r="AKD1945" s="101"/>
      <c r="AKE1945" s="101"/>
      <c r="AKF1945" s="101"/>
      <c r="AKG1945" s="101"/>
      <c r="AKH1945" s="101"/>
      <c r="AKI1945" s="101"/>
      <c r="AKJ1945" s="101"/>
      <c r="AKK1945" s="101"/>
      <c r="AKL1945" s="101"/>
      <c r="AKM1945" s="101"/>
      <c r="AKN1945" s="101"/>
      <c r="AKO1945" s="101"/>
      <c r="AKP1945" s="101"/>
      <c r="AKQ1945" s="101"/>
      <c r="AKR1945" s="101"/>
      <c r="AKS1945" s="101"/>
      <c r="AKT1945" s="101"/>
      <c r="AKU1945" s="101"/>
      <c r="AKV1945" s="101"/>
      <c r="AKW1945" s="101"/>
      <c r="AKX1945" s="101"/>
      <c r="AKY1945" s="101"/>
      <c r="AKZ1945" s="101"/>
      <c r="ALA1945" s="101"/>
      <c r="ALB1945" s="101"/>
      <c r="ALC1945" s="101"/>
      <c r="ALD1945" s="101"/>
      <c r="ALE1945" s="101"/>
      <c r="ALF1945" s="101"/>
      <c r="ALG1945" s="101"/>
      <c r="ALH1945" s="101"/>
      <c r="ALI1945" s="101"/>
      <c r="ALJ1945" s="101"/>
      <c r="ALK1945" s="101"/>
      <c r="ALL1945" s="101"/>
      <c r="ALM1945" s="101"/>
      <c r="ALN1945" s="101"/>
      <c r="ALO1945" s="101"/>
      <c r="ALP1945" s="101"/>
      <c r="ALQ1945" s="101"/>
      <c r="ALR1945" s="101"/>
      <c r="ALS1945" s="101"/>
      <c r="ALT1945" s="101"/>
      <c r="ALU1945" s="101"/>
      <c r="ALV1945" s="101"/>
      <c r="ALW1945" s="101"/>
      <c r="ALX1945" s="101"/>
      <c r="ALY1945" s="101"/>
      <c r="ALZ1945" s="101"/>
      <c r="AMA1945" s="101"/>
      <c r="AMB1945" s="101"/>
      <c r="AMC1945" s="101"/>
      <c r="AMD1945" s="101"/>
      <c r="AME1945" s="101"/>
      <c r="AMF1945" s="101"/>
      <c r="AMG1945" s="101"/>
      <c r="AMH1945" s="101"/>
      <c r="AMI1945" s="101"/>
      <c r="AMJ1945" s="101"/>
      <c r="AMK1945" s="101"/>
      <c r="AML1945" s="101"/>
      <c r="AMM1945" s="101"/>
      <c r="AMN1945" s="101"/>
      <c r="AMO1945" s="101"/>
      <c r="AMP1945" s="101"/>
      <c r="AMQ1945" s="101"/>
      <c r="AMR1945" s="101"/>
      <c r="AMS1945" s="101"/>
      <c r="AMT1945" s="101"/>
      <c r="AMU1945" s="101"/>
      <c r="AMV1945" s="101"/>
      <c r="AMW1945" s="101"/>
      <c r="AMX1945" s="101"/>
      <c r="AMY1945" s="101"/>
      <c r="AMZ1945" s="101"/>
      <c r="ANA1945" s="101"/>
      <c r="ANB1945" s="101"/>
      <c r="ANC1945" s="101"/>
      <c r="AND1945" s="101"/>
      <c r="ANE1945" s="101"/>
      <c r="ANF1945" s="101"/>
      <c r="ANG1945" s="101"/>
      <c r="ANH1945" s="101"/>
      <c r="ANI1945" s="101"/>
      <c r="ANJ1945" s="101"/>
      <c r="ANK1945" s="101"/>
      <c r="ANL1945" s="101"/>
      <c r="ANM1945" s="101"/>
      <c r="ANN1945" s="101"/>
      <c r="ANO1945" s="101"/>
      <c r="ANP1945" s="101"/>
      <c r="ANQ1945" s="101"/>
      <c r="ANR1945" s="101"/>
      <c r="ANS1945" s="101"/>
      <c r="ANT1945" s="101"/>
      <c r="ANU1945" s="101"/>
      <c r="ANV1945" s="101"/>
      <c r="ANW1945" s="101"/>
      <c r="ANX1945" s="101"/>
      <c r="ANY1945" s="101"/>
      <c r="ANZ1945" s="101"/>
      <c r="AOA1945" s="101"/>
      <c r="AOB1945" s="101"/>
      <c r="AOC1945" s="101"/>
      <c r="AOD1945" s="101"/>
      <c r="AOE1945" s="101"/>
      <c r="AOF1945" s="101"/>
      <c r="AOG1945" s="101"/>
      <c r="AOH1945" s="101"/>
      <c r="AOI1945" s="101"/>
      <c r="AOJ1945" s="101"/>
      <c r="AOK1945" s="101"/>
      <c r="AOL1945" s="101"/>
      <c r="AOM1945" s="101"/>
      <c r="AON1945" s="101"/>
      <c r="AOO1945" s="101"/>
      <c r="AOP1945" s="101"/>
      <c r="AOQ1945" s="101"/>
      <c r="AOR1945" s="101"/>
      <c r="AOS1945" s="101"/>
      <c r="AOT1945" s="101"/>
      <c r="AOU1945" s="101"/>
      <c r="AOV1945" s="101"/>
      <c r="AOW1945" s="101"/>
      <c r="AOX1945" s="101"/>
      <c r="AOY1945" s="101"/>
      <c r="AOZ1945" s="101"/>
      <c r="APA1945" s="101"/>
      <c r="APB1945" s="101"/>
      <c r="APC1945" s="101"/>
      <c r="APD1945" s="101"/>
      <c r="APE1945" s="101"/>
      <c r="APF1945" s="101"/>
      <c r="APG1945" s="101"/>
      <c r="APH1945" s="101"/>
      <c r="API1945" s="101"/>
      <c r="APJ1945" s="101"/>
      <c r="APK1945" s="101"/>
      <c r="APL1945" s="101"/>
      <c r="APM1945" s="101"/>
      <c r="APN1945" s="101"/>
      <c r="APO1945" s="101"/>
      <c r="APP1945" s="101"/>
      <c r="APQ1945" s="101"/>
      <c r="APR1945" s="101"/>
      <c r="APS1945" s="101"/>
      <c r="APT1945" s="101"/>
      <c r="APU1945" s="101"/>
      <c r="APV1945" s="101"/>
      <c r="APW1945" s="101"/>
      <c r="APX1945" s="101"/>
      <c r="APY1945" s="101"/>
      <c r="APZ1945" s="101"/>
      <c r="AQA1945" s="101"/>
      <c r="AQB1945" s="101"/>
      <c r="AQC1945" s="101"/>
      <c r="AQD1945" s="101"/>
      <c r="AQE1945" s="101"/>
      <c r="AQF1945" s="101"/>
      <c r="AQG1945" s="101"/>
      <c r="AQH1945" s="101"/>
      <c r="AQI1945" s="101"/>
      <c r="AQJ1945" s="101"/>
      <c r="AQK1945" s="101"/>
      <c r="AQL1945" s="101"/>
      <c r="AQM1945" s="101"/>
      <c r="AQN1945" s="101"/>
      <c r="AQO1945" s="101"/>
      <c r="AQP1945" s="101"/>
      <c r="AQQ1945" s="101"/>
      <c r="AQR1945" s="101"/>
      <c r="AQS1945" s="101"/>
      <c r="AQT1945" s="101"/>
      <c r="AQU1945" s="101"/>
      <c r="AQV1945" s="101"/>
      <c r="AQW1945" s="101"/>
      <c r="AQX1945" s="101"/>
      <c r="AQY1945" s="101"/>
      <c r="AQZ1945" s="101"/>
      <c r="ARA1945" s="101"/>
      <c r="ARB1945" s="101"/>
      <c r="ARC1945" s="101"/>
      <c r="ARD1945" s="101"/>
      <c r="ARE1945" s="101"/>
      <c r="ARF1945" s="101"/>
      <c r="ARG1945" s="101"/>
      <c r="ARH1945" s="101"/>
      <c r="ARI1945" s="101"/>
      <c r="ARJ1945" s="101"/>
      <c r="ARK1945" s="101"/>
      <c r="ARL1945" s="101"/>
      <c r="ARM1945" s="101"/>
      <c r="ARN1945" s="101"/>
      <c r="ARO1945" s="101"/>
      <c r="ARP1945" s="101"/>
      <c r="ARQ1945" s="101"/>
      <c r="ARR1945" s="101"/>
      <c r="ARS1945" s="101"/>
      <c r="ART1945" s="101"/>
      <c r="ARU1945" s="101"/>
      <c r="ARV1945" s="101"/>
      <c r="ARW1945" s="101"/>
      <c r="ARX1945" s="101"/>
      <c r="ARY1945" s="101"/>
      <c r="ARZ1945" s="101"/>
      <c r="ASA1945" s="101"/>
      <c r="ASB1945" s="101"/>
      <c r="ASC1945" s="101"/>
      <c r="ASD1945" s="101"/>
      <c r="ASE1945" s="101"/>
      <c r="ASF1945" s="101"/>
      <c r="ASG1945" s="101"/>
      <c r="ASH1945" s="101"/>
      <c r="ASI1945" s="101"/>
      <c r="ASJ1945" s="101"/>
      <c r="ASK1945" s="101"/>
      <c r="ASL1945" s="101"/>
      <c r="ASM1945" s="101"/>
      <c r="ASN1945" s="101"/>
      <c r="ASO1945" s="101"/>
      <c r="ASP1945" s="101"/>
      <c r="ASQ1945" s="101"/>
      <c r="ASR1945" s="101"/>
      <c r="ASS1945" s="101"/>
      <c r="AST1945" s="101"/>
      <c r="ASU1945" s="101"/>
      <c r="ASV1945" s="101"/>
      <c r="ASW1945" s="101"/>
      <c r="ASX1945" s="101"/>
      <c r="ASY1945" s="101"/>
      <c r="ASZ1945" s="101"/>
      <c r="ATA1945" s="101"/>
      <c r="ATB1945" s="101"/>
      <c r="ATC1945" s="101"/>
      <c r="ATD1945" s="101"/>
      <c r="ATE1945" s="101"/>
      <c r="ATF1945" s="101"/>
      <c r="ATG1945" s="101"/>
      <c r="ATH1945" s="101"/>
      <c r="ATI1945" s="101"/>
      <c r="ATJ1945" s="101"/>
      <c r="ATK1945" s="101"/>
      <c r="ATL1945" s="101"/>
      <c r="ATM1945" s="101"/>
      <c r="ATN1945" s="101"/>
      <c r="ATO1945" s="101"/>
      <c r="ATP1945" s="101"/>
      <c r="ATQ1945" s="101"/>
      <c r="ATR1945" s="101"/>
      <c r="ATS1945" s="101"/>
      <c r="ATT1945" s="101"/>
      <c r="ATU1945" s="101"/>
      <c r="ATV1945" s="101"/>
      <c r="ATW1945" s="101"/>
      <c r="ATX1945" s="101"/>
      <c r="ATY1945" s="101"/>
      <c r="ATZ1945" s="101"/>
      <c r="AUA1945" s="101"/>
      <c r="AUB1945" s="101"/>
      <c r="AUC1945" s="101"/>
      <c r="AUD1945" s="101"/>
      <c r="AUE1945" s="101"/>
      <c r="AUF1945" s="101"/>
      <c r="AUG1945" s="101"/>
      <c r="AUH1945" s="101"/>
      <c r="AUI1945" s="101"/>
      <c r="AUJ1945" s="101"/>
      <c r="AUK1945" s="101"/>
      <c r="AUL1945" s="101"/>
      <c r="AUM1945" s="101"/>
      <c r="AUN1945" s="101"/>
      <c r="AUO1945" s="101"/>
      <c r="AUP1945" s="101"/>
      <c r="AUQ1945" s="101"/>
      <c r="AUR1945" s="101"/>
      <c r="AUS1945" s="101"/>
      <c r="AUT1945" s="101"/>
      <c r="AUU1945" s="101"/>
      <c r="AUV1945" s="101"/>
      <c r="AUW1945" s="101"/>
      <c r="AUX1945" s="101"/>
      <c r="AUY1945" s="101"/>
      <c r="AUZ1945" s="101"/>
      <c r="AVA1945" s="101"/>
      <c r="AVB1945" s="101"/>
      <c r="AVC1945" s="101"/>
      <c r="AVD1945" s="101"/>
      <c r="AVE1945" s="101"/>
      <c r="AVF1945" s="101"/>
      <c r="AVG1945" s="101"/>
      <c r="AVH1945" s="101"/>
      <c r="AVI1945" s="101"/>
      <c r="AVJ1945" s="101"/>
      <c r="AVK1945" s="101"/>
      <c r="AVL1945" s="101"/>
      <c r="AVM1945" s="101"/>
      <c r="AVN1945" s="101"/>
      <c r="AVO1945" s="101"/>
      <c r="AVP1945" s="101"/>
      <c r="AVQ1945" s="101"/>
      <c r="AVR1945" s="101"/>
      <c r="AVS1945" s="101"/>
      <c r="AVT1945" s="101"/>
      <c r="AVU1945" s="101"/>
      <c r="AVV1945" s="101"/>
      <c r="AVW1945" s="101"/>
      <c r="AVX1945" s="101"/>
      <c r="AVY1945" s="101"/>
      <c r="AVZ1945" s="101"/>
      <c r="AWA1945" s="101"/>
      <c r="AWB1945" s="101"/>
      <c r="AWC1945" s="101"/>
      <c r="AWD1945" s="101"/>
      <c r="AWE1945" s="101"/>
      <c r="AWF1945" s="101"/>
      <c r="AWG1945" s="101"/>
      <c r="AWH1945" s="101"/>
      <c r="AWI1945" s="101"/>
      <c r="AWJ1945" s="101"/>
      <c r="AWK1945" s="101"/>
      <c r="AWL1945" s="101"/>
      <c r="AWM1945" s="101"/>
      <c r="AWN1945" s="101"/>
      <c r="AWO1945" s="101"/>
      <c r="AWP1945" s="101"/>
      <c r="AWQ1945" s="101"/>
      <c r="AWR1945" s="101"/>
      <c r="AWS1945" s="101"/>
      <c r="AWT1945" s="101"/>
      <c r="AWU1945" s="101"/>
      <c r="AWV1945" s="101"/>
      <c r="AWW1945" s="101"/>
      <c r="AWX1945" s="101"/>
      <c r="AWY1945" s="101"/>
      <c r="AWZ1945" s="101"/>
      <c r="AXA1945" s="101"/>
      <c r="AXB1945" s="101"/>
      <c r="AXC1945" s="101"/>
      <c r="AXD1945" s="101"/>
      <c r="AXE1945" s="101"/>
      <c r="AXF1945" s="101"/>
      <c r="AXG1945" s="101"/>
      <c r="AXH1945" s="101"/>
      <c r="AXI1945" s="101"/>
      <c r="AXJ1945" s="101"/>
      <c r="AXK1945" s="101"/>
      <c r="AXL1945" s="101"/>
      <c r="AXM1945" s="101"/>
      <c r="AXN1945" s="101"/>
      <c r="AXO1945" s="101"/>
      <c r="AXP1945" s="101"/>
      <c r="AXQ1945" s="101"/>
      <c r="AXR1945" s="101"/>
      <c r="AXS1945" s="101"/>
      <c r="AXT1945" s="101"/>
      <c r="AXU1945" s="101"/>
      <c r="AXV1945" s="101"/>
      <c r="AXW1945" s="101"/>
      <c r="AXX1945" s="101"/>
      <c r="AXY1945" s="101"/>
      <c r="AXZ1945" s="101"/>
      <c r="AYA1945" s="101"/>
      <c r="AYB1945" s="101"/>
      <c r="AYC1945" s="101"/>
      <c r="AYD1945" s="101"/>
      <c r="AYE1945" s="101"/>
      <c r="AYF1945" s="101"/>
      <c r="AYG1945" s="101"/>
      <c r="AYH1945" s="101"/>
      <c r="AYI1945" s="101"/>
      <c r="AYJ1945" s="101"/>
      <c r="AYK1945" s="101"/>
      <c r="AYL1945" s="101"/>
      <c r="AYM1945" s="101"/>
      <c r="AYN1945" s="101"/>
      <c r="AYO1945" s="101"/>
      <c r="AYP1945" s="101"/>
      <c r="AYQ1945" s="101"/>
      <c r="AYR1945" s="101"/>
      <c r="AYS1945" s="101"/>
      <c r="AYT1945" s="101"/>
      <c r="AYU1945" s="101"/>
      <c r="AYV1945" s="101"/>
      <c r="AYW1945" s="101"/>
      <c r="AYX1945" s="101"/>
      <c r="AYY1945" s="101"/>
      <c r="AYZ1945" s="101"/>
      <c r="AZA1945" s="101"/>
      <c r="AZB1945" s="101"/>
      <c r="AZC1945" s="101"/>
      <c r="AZD1945" s="101"/>
      <c r="AZE1945" s="101"/>
      <c r="AZF1945" s="101"/>
      <c r="AZG1945" s="101"/>
      <c r="AZH1945" s="101"/>
      <c r="AZI1945" s="101"/>
      <c r="AZJ1945" s="101"/>
      <c r="AZK1945" s="101"/>
      <c r="AZL1945" s="101"/>
      <c r="AZM1945" s="101"/>
      <c r="AZN1945" s="101"/>
      <c r="AZO1945" s="101"/>
      <c r="AZP1945" s="101"/>
      <c r="AZQ1945" s="101"/>
      <c r="AZR1945" s="101"/>
      <c r="AZS1945" s="101"/>
      <c r="AZT1945" s="101"/>
      <c r="AZU1945" s="101"/>
      <c r="AZV1945" s="101"/>
      <c r="AZW1945" s="101"/>
      <c r="AZX1945" s="101"/>
      <c r="AZY1945" s="101"/>
      <c r="AZZ1945" s="101"/>
      <c r="BAA1945" s="101"/>
      <c r="BAB1945" s="101"/>
      <c r="BAC1945" s="101"/>
      <c r="BAD1945" s="101"/>
      <c r="BAE1945" s="101"/>
      <c r="BAF1945" s="101"/>
      <c r="BAG1945" s="101"/>
      <c r="BAH1945" s="101"/>
      <c r="BAI1945" s="101"/>
      <c r="BAJ1945" s="101"/>
      <c r="BAK1945" s="101"/>
      <c r="BAL1945" s="101"/>
      <c r="BAM1945" s="101"/>
      <c r="BAN1945" s="101"/>
      <c r="BAO1945" s="101"/>
      <c r="BAP1945" s="101"/>
      <c r="BAQ1945" s="101"/>
      <c r="BAR1945" s="101"/>
      <c r="BAS1945" s="101"/>
      <c r="BAT1945" s="101"/>
      <c r="BAU1945" s="101"/>
      <c r="BAV1945" s="101"/>
      <c r="BAW1945" s="101"/>
      <c r="BAX1945" s="101"/>
      <c r="BAY1945" s="101"/>
      <c r="BAZ1945" s="101"/>
      <c r="BBA1945" s="101"/>
      <c r="BBB1945" s="101"/>
      <c r="BBC1945" s="101"/>
      <c r="BBD1945" s="101"/>
      <c r="BBE1945" s="101"/>
      <c r="BBF1945" s="101"/>
      <c r="BBG1945" s="101"/>
      <c r="BBH1945" s="101"/>
      <c r="BBI1945" s="101"/>
      <c r="BBJ1945" s="101"/>
      <c r="BBK1945" s="101"/>
      <c r="BBL1945" s="101"/>
      <c r="BBM1945" s="101"/>
      <c r="BBN1945" s="101"/>
      <c r="BBO1945" s="101"/>
      <c r="BBP1945" s="101"/>
      <c r="BBQ1945" s="101"/>
      <c r="BBR1945" s="101"/>
      <c r="BBS1945" s="101"/>
      <c r="BBT1945" s="101"/>
      <c r="BBU1945" s="101"/>
      <c r="BBV1945" s="101"/>
      <c r="BBW1945" s="101"/>
      <c r="BBX1945" s="101"/>
      <c r="BBY1945" s="101"/>
      <c r="BBZ1945" s="101"/>
      <c r="BCA1945" s="101"/>
      <c r="BCB1945" s="101"/>
      <c r="BCC1945" s="101"/>
      <c r="BCD1945" s="101"/>
      <c r="BCE1945" s="101"/>
      <c r="BCF1945" s="101"/>
      <c r="BCG1945" s="101"/>
      <c r="BCH1945" s="101"/>
      <c r="BCI1945" s="101"/>
      <c r="BCJ1945" s="101"/>
      <c r="BCK1945" s="101"/>
      <c r="BCL1945" s="101"/>
      <c r="BCM1945" s="101"/>
      <c r="BCN1945" s="101"/>
      <c r="BCO1945" s="101"/>
      <c r="BCP1945" s="101"/>
      <c r="BCQ1945" s="101"/>
      <c r="BCR1945" s="101"/>
      <c r="BCS1945" s="101"/>
      <c r="BCT1945" s="101"/>
      <c r="BCU1945" s="101"/>
      <c r="BCV1945" s="101"/>
      <c r="BCW1945" s="101"/>
      <c r="BCX1945" s="101"/>
      <c r="BCY1945" s="101"/>
      <c r="BCZ1945" s="101"/>
      <c r="BDA1945" s="101"/>
      <c r="BDB1945" s="101"/>
      <c r="BDC1945" s="101"/>
      <c r="BDD1945" s="101"/>
      <c r="BDE1945" s="101"/>
      <c r="BDF1945" s="101"/>
      <c r="BDG1945" s="101"/>
      <c r="BDH1945" s="101"/>
      <c r="BDI1945" s="101"/>
      <c r="BDJ1945" s="101"/>
      <c r="BDK1945" s="101"/>
      <c r="BDL1945" s="101"/>
      <c r="BDM1945" s="101"/>
      <c r="BDN1945" s="101"/>
      <c r="BDO1945" s="101"/>
      <c r="BDP1945" s="101"/>
      <c r="BDQ1945" s="101"/>
      <c r="BDR1945" s="101"/>
      <c r="BDS1945" s="101"/>
      <c r="BDT1945" s="101"/>
      <c r="BDU1945" s="101"/>
      <c r="BDV1945" s="101"/>
      <c r="BDW1945" s="101"/>
      <c r="BDX1945" s="101"/>
      <c r="BDY1945" s="101"/>
      <c r="BDZ1945" s="101"/>
      <c r="BEA1945" s="101"/>
      <c r="BEB1945" s="101"/>
      <c r="BEC1945" s="101"/>
      <c r="BED1945" s="101"/>
      <c r="BEE1945" s="101"/>
      <c r="BEF1945" s="101"/>
      <c r="BEG1945" s="101"/>
      <c r="BEH1945" s="101"/>
      <c r="BEI1945" s="101"/>
      <c r="BEJ1945" s="101"/>
      <c r="BEK1945" s="101"/>
      <c r="BEL1945" s="101"/>
      <c r="BEM1945" s="101"/>
      <c r="BEN1945" s="101"/>
      <c r="BEO1945" s="101"/>
      <c r="BEP1945" s="101"/>
      <c r="BEQ1945" s="101"/>
      <c r="BER1945" s="101"/>
      <c r="BES1945" s="101"/>
      <c r="BET1945" s="101"/>
      <c r="BEU1945" s="101"/>
      <c r="BEV1945" s="101"/>
      <c r="BEW1945" s="101"/>
      <c r="BEX1945" s="101"/>
      <c r="BEY1945" s="101"/>
      <c r="BEZ1945" s="101"/>
      <c r="BFA1945" s="101"/>
      <c r="BFB1945" s="101"/>
      <c r="BFC1945" s="101"/>
      <c r="BFD1945" s="101"/>
      <c r="BFE1945" s="101"/>
      <c r="BFF1945" s="101"/>
      <c r="BFG1945" s="101"/>
      <c r="BFH1945" s="101"/>
      <c r="BFI1945" s="101"/>
      <c r="BFJ1945" s="101"/>
      <c r="BFK1945" s="101"/>
      <c r="BFL1945" s="101"/>
      <c r="BFM1945" s="101"/>
      <c r="BFN1945" s="101"/>
      <c r="BFO1945" s="101"/>
      <c r="BFP1945" s="101"/>
      <c r="BFQ1945" s="101"/>
      <c r="BFR1945" s="101"/>
      <c r="BFS1945" s="101"/>
      <c r="BFT1945" s="101"/>
      <c r="BFU1945" s="101"/>
      <c r="BFV1945" s="101"/>
      <c r="BFW1945" s="101"/>
      <c r="BFX1945" s="101"/>
      <c r="BFY1945" s="101"/>
      <c r="BFZ1945" s="101"/>
      <c r="BGA1945" s="101"/>
      <c r="BGB1945" s="101"/>
      <c r="BGC1945" s="101"/>
      <c r="BGD1945" s="101"/>
      <c r="BGE1945" s="101"/>
      <c r="BGF1945" s="101"/>
      <c r="BGG1945" s="101"/>
      <c r="BGH1945" s="101"/>
      <c r="BGI1945" s="101"/>
      <c r="BGJ1945" s="101"/>
      <c r="BGK1945" s="101"/>
      <c r="BGL1945" s="101"/>
      <c r="BGM1945" s="101"/>
      <c r="BGN1945" s="101"/>
      <c r="BGO1945" s="101"/>
      <c r="BGP1945" s="101"/>
      <c r="BGQ1945" s="101"/>
      <c r="BGR1945" s="101"/>
      <c r="BGS1945" s="101"/>
      <c r="BGT1945" s="101"/>
      <c r="BGU1945" s="101"/>
      <c r="BGV1945" s="101"/>
      <c r="BGW1945" s="101"/>
      <c r="BGX1945" s="101"/>
      <c r="BGY1945" s="101"/>
      <c r="BGZ1945" s="101"/>
      <c r="BHA1945" s="101"/>
      <c r="BHB1945" s="101"/>
      <c r="BHC1945" s="101"/>
      <c r="BHD1945" s="101"/>
      <c r="BHE1945" s="101"/>
      <c r="BHF1945" s="101"/>
      <c r="BHG1945" s="101"/>
      <c r="BHH1945" s="101"/>
      <c r="BHI1945" s="101"/>
      <c r="BHJ1945" s="101"/>
      <c r="BHK1945" s="101"/>
      <c r="BHL1945" s="101"/>
      <c r="BHM1945" s="101"/>
      <c r="BHN1945" s="101"/>
      <c r="BHO1945" s="101"/>
      <c r="BHP1945" s="101"/>
      <c r="BHQ1945" s="101"/>
      <c r="BHR1945" s="101"/>
      <c r="BHS1945" s="101"/>
      <c r="BHT1945" s="101"/>
      <c r="BHU1945" s="101"/>
      <c r="BHV1945" s="101"/>
      <c r="BHW1945" s="101"/>
      <c r="BHX1945" s="101"/>
      <c r="BHY1945" s="101"/>
      <c r="BHZ1945" s="101"/>
      <c r="BIA1945" s="101"/>
      <c r="BIB1945" s="101"/>
      <c r="BIC1945" s="101"/>
      <c r="BID1945" s="101"/>
      <c r="BIE1945" s="101"/>
      <c r="BIF1945" s="101"/>
      <c r="BIG1945" s="101"/>
      <c r="BIH1945" s="101"/>
      <c r="BII1945" s="101"/>
      <c r="BIJ1945" s="101"/>
      <c r="BIK1945" s="101"/>
      <c r="BIL1945" s="101"/>
      <c r="BIM1945" s="101"/>
      <c r="BIN1945" s="101"/>
      <c r="BIO1945" s="101"/>
      <c r="BIP1945" s="101"/>
      <c r="BIQ1945" s="101"/>
      <c r="BIR1945" s="101"/>
      <c r="BIS1945" s="101"/>
      <c r="BIT1945" s="101"/>
      <c r="BIU1945" s="101"/>
      <c r="BIV1945" s="101"/>
      <c r="BIW1945" s="101"/>
      <c r="BIX1945" s="101"/>
      <c r="BIY1945" s="101"/>
      <c r="BIZ1945" s="101"/>
      <c r="BJA1945" s="101"/>
      <c r="BJB1945" s="101"/>
      <c r="BJC1945" s="101"/>
      <c r="BJD1945" s="101"/>
      <c r="BJE1945" s="101"/>
      <c r="BJF1945" s="101"/>
      <c r="BJG1945" s="101"/>
      <c r="BJH1945" s="101"/>
      <c r="BJI1945" s="101"/>
      <c r="BJJ1945" s="101"/>
      <c r="BJK1945" s="101"/>
      <c r="BJL1945" s="101"/>
      <c r="BJM1945" s="101"/>
      <c r="BJN1945" s="101"/>
      <c r="BJO1945" s="101"/>
      <c r="BJP1945" s="101"/>
      <c r="BJQ1945" s="101"/>
      <c r="BJR1945" s="101"/>
      <c r="BJS1945" s="101"/>
      <c r="BJT1945" s="101"/>
      <c r="BJU1945" s="101"/>
      <c r="BJV1945" s="101"/>
      <c r="BJW1945" s="101"/>
      <c r="BJX1945" s="101"/>
      <c r="BJY1945" s="101"/>
      <c r="BJZ1945" s="101"/>
      <c r="BKA1945" s="101"/>
      <c r="BKB1945" s="101"/>
      <c r="BKC1945" s="101"/>
      <c r="BKD1945" s="101"/>
      <c r="BKE1945" s="101"/>
      <c r="BKF1945" s="101"/>
      <c r="BKG1945" s="101"/>
      <c r="BKH1945" s="101"/>
      <c r="BKI1945" s="101"/>
      <c r="BKJ1945" s="101"/>
      <c r="BKK1945" s="101"/>
      <c r="BKL1945" s="101"/>
      <c r="BKM1945" s="101"/>
      <c r="BKN1945" s="101"/>
      <c r="BKO1945" s="101"/>
      <c r="BKP1945" s="101"/>
      <c r="BKQ1945" s="101"/>
      <c r="BKR1945" s="101"/>
      <c r="BKS1945" s="101"/>
      <c r="BKT1945" s="101"/>
      <c r="BKU1945" s="101"/>
      <c r="BKV1945" s="101"/>
      <c r="BKW1945" s="101"/>
      <c r="BKX1945" s="101"/>
      <c r="BKY1945" s="101"/>
      <c r="BKZ1945" s="101"/>
      <c r="BLA1945" s="101"/>
      <c r="BLB1945" s="101"/>
      <c r="BLC1945" s="101"/>
      <c r="BLD1945" s="101"/>
      <c r="BLE1945" s="101"/>
      <c r="BLF1945" s="101"/>
      <c r="BLG1945" s="101"/>
      <c r="BLH1945" s="101"/>
      <c r="BLI1945" s="101"/>
      <c r="BLJ1945" s="101"/>
      <c r="BLK1945" s="101"/>
      <c r="BLL1945" s="101"/>
      <c r="BLM1945" s="101"/>
      <c r="BLN1945" s="101"/>
      <c r="BLO1945" s="101"/>
      <c r="BLP1945" s="101"/>
      <c r="BLQ1945" s="101"/>
      <c r="BLR1945" s="101"/>
      <c r="BLS1945" s="101"/>
      <c r="BLT1945" s="101"/>
      <c r="BLU1945" s="101"/>
      <c r="BLV1945" s="101"/>
      <c r="BLW1945" s="101"/>
      <c r="BLX1945" s="101"/>
      <c r="BLY1945" s="101"/>
      <c r="BLZ1945" s="101"/>
      <c r="BMA1945" s="101"/>
      <c r="BMB1945" s="101"/>
      <c r="BMC1945" s="101"/>
      <c r="BMD1945" s="101"/>
      <c r="BME1945" s="101"/>
      <c r="BMF1945" s="101"/>
      <c r="BMG1945" s="101"/>
      <c r="BMH1945" s="101"/>
      <c r="BMI1945" s="101"/>
      <c r="BMJ1945" s="101"/>
      <c r="BMK1945" s="101"/>
      <c r="BML1945" s="101"/>
      <c r="BMM1945" s="101"/>
      <c r="BMN1945" s="101"/>
      <c r="BMO1945" s="101"/>
      <c r="BMP1945" s="101"/>
      <c r="BMQ1945" s="101"/>
      <c r="BMR1945" s="101"/>
      <c r="BMS1945" s="101"/>
      <c r="BMT1945" s="101"/>
      <c r="BMU1945" s="101"/>
      <c r="BMV1945" s="101"/>
      <c r="BMW1945" s="101"/>
      <c r="BMX1945" s="101"/>
      <c r="BMY1945" s="101"/>
      <c r="BMZ1945" s="101"/>
      <c r="BNA1945" s="101"/>
      <c r="BNB1945" s="101"/>
      <c r="BNC1945" s="101"/>
      <c r="BND1945" s="101"/>
      <c r="BNE1945" s="101"/>
      <c r="BNF1945" s="101"/>
      <c r="BNG1945" s="101"/>
      <c r="BNH1945" s="101"/>
      <c r="BNI1945" s="101"/>
      <c r="BNJ1945" s="101"/>
      <c r="BNK1945" s="101"/>
      <c r="BNL1945" s="101"/>
      <c r="BNM1945" s="101"/>
      <c r="BNN1945" s="101"/>
      <c r="BNO1945" s="101"/>
      <c r="BNP1945" s="101"/>
      <c r="BNQ1945" s="101"/>
      <c r="BNR1945" s="101"/>
      <c r="BNS1945" s="101"/>
      <c r="BNT1945" s="101"/>
      <c r="BNU1945" s="101"/>
      <c r="BNV1945" s="101"/>
      <c r="BNW1945" s="101"/>
      <c r="BNX1945" s="101"/>
      <c r="BNY1945" s="101"/>
      <c r="BNZ1945" s="101"/>
      <c r="BOA1945" s="101"/>
      <c r="BOB1945" s="101"/>
      <c r="BOC1945" s="101"/>
      <c r="BOD1945" s="101"/>
      <c r="BOE1945" s="101"/>
      <c r="BOF1945" s="101"/>
      <c r="BOG1945" s="101"/>
      <c r="BOH1945" s="101"/>
      <c r="BOI1945" s="101"/>
      <c r="BOJ1945" s="101"/>
      <c r="BOK1945" s="101"/>
      <c r="BOL1945" s="101"/>
      <c r="BOM1945" s="101"/>
      <c r="BON1945" s="101"/>
      <c r="BOO1945" s="101"/>
      <c r="BOP1945" s="101"/>
      <c r="BOQ1945" s="101"/>
      <c r="BOR1945" s="101"/>
      <c r="BOS1945" s="101"/>
      <c r="BOT1945" s="101"/>
      <c r="BOU1945" s="101"/>
      <c r="BOV1945" s="101"/>
      <c r="BOW1945" s="101"/>
      <c r="BOX1945" s="101"/>
      <c r="BOY1945" s="101"/>
      <c r="BOZ1945" s="101"/>
      <c r="BPA1945" s="101"/>
      <c r="BPB1945" s="101"/>
      <c r="BPC1945" s="101"/>
      <c r="BPD1945" s="101"/>
      <c r="BPE1945" s="101"/>
      <c r="BPF1945" s="101"/>
      <c r="BPG1945" s="101"/>
      <c r="BPH1945" s="101"/>
      <c r="BPI1945" s="101"/>
      <c r="BPJ1945" s="101"/>
      <c r="BPK1945" s="101"/>
      <c r="BPL1945" s="101"/>
      <c r="BPM1945" s="101"/>
      <c r="BPN1945" s="101"/>
      <c r="BPO1945" s="101"/>
      <c r="BPP1945" s="101"/>
      <c r="BPQ1945" s="101"/>
      <c r="BPR1945" s="101"/>
      <c r="BPS1945" s="101"/>
      <c r="BPT1945" s="101"/>
      <c r="BPU1945" s="101"/>
      <c r="BPV1945" s="101"/>
      <c r="BPW1945" s="101"/>
      <c r="BPX1945" s="101"/>
      <c r="BPY1945" s="101"/>
      <c r="BPZ1945" s="101"/>
      <c r="BQA1945" s="101"/>
      <c r="BQB1945" s="101"/>
      <c r="BQC1945" s="101"/>
      <c r="BQD1945" s="101"/>
      <c r="BQE1945" s="101"/>
      <c r="BQF1945" s="101"/>
      <c r="BQG1945" s="101"/>
      <c r="BQH1945" s="101"/>
      <c r="BQI1945" s="101"/>
      <c r="BQJ1945" s="101"/>
      <c r="BQK1945" s="101"/>
      <c r="BQL1945" s="101"/>
      <c r="BQM1945" s="101"/>
      <c r="BQN1945" s="101"/>
      <c r="BQO1945" s="101"/>
      <c r="BQP1945" s="101"/>
      <c r="BQQ1945" s="101"/>
      <c r="BQR1945" s="101"/>
      <c r="BQS1945" s="101"/>
      <c r="BQT1945" s="101"/>
      <c r="BQU1945" s="101"/>
      <c r="BQV1945" s="101"/>
      <c r="BQW1945" s="101"/>
      <c r="BQX1945" s="101"/>
      <c r="BQY1945" s="101"/>
      <c r="BQZ1945" s="101"/>
      <c r="BRA1945" s="101"/>
      <c r="BRB1945" s="101"/>
      <c r="BRC1945" s="101"/>
      <c r="BRD1945" s="101"/>
      <c r="BRE1945" s="101"/>
      <c r="BRF1945" s="101"/>
      <c r="BRG1945" s="101"/>
      <c r="BRH1945" s="101"/>
      <c r="BRI1945" s="101"/>
      <c r="BRJ1945" s="101"/>
      <c r="BRK1945" s="101"/>
      <c r="BRL1945" s="101"/>
      <c r="BRM1945" s="101"/>
      <c r="BRN1945" s="101"/>
      <c r="BRO1945" s="101"/>
      <c r="BRP1945" s="101"/>
      <c r="BRQ1945" s="101"/>
      <c r="BRR1945" s="101"/>
      <c r="BRS1945" s="101"/>
      <c r="BRT1945" s="101"/>
      <c r="BRU1945" s="101"/>
      <c r="BRV1945" s="101"/>
      <c r="BRW1945" s="101"/>
      <c r="BRX1945" s="101"/>
      <c r="BRY1945" s="101"/>
      <c r="BRZ1945" s="101"/>
      <c r="BSA1945" s="101"/>
      <c r="BSB1945" s="101"/>
      <c r="BSC1945" s="101"/>
      <c r="BSD1945" s="101"/>
      <c r="BSE1945" s="101"/>
      <c r="BSF1945" s="101"/>
      <c r="BSG1945" s="101"/>
      <c r="BSH1945" s="101"/>
      <c r="BSI1945" s="101"/>
      <c r="BSJ1945" s="101"/>
      <c r="BSK1945" s="101"/>
      <c r="BSL1945" s="101"/>
      <c r="BSM1945" s="101"/>
      <c r="BSN1945" s="101"/>
      <c r="BSO1945" s="101"/>
      <c r="BSP1945" s="101"/>
      <c r="BSQ1945" s="101"/>
      <c r="BSR1945" s="101"/>
      <c r="BSS1945" s="101"/>
      <c r="BST1945" s="101"/>
      <c r="BSU1945" s="101"/>
      <c r="BSV1945" s="101"/>
      <c r="BSW1945" s="101"/>
      <c r="BSX1945" s="101"/>
      <c r="BSY1945" s="101"/>
      <c r="BSZ1945" s="101"/>
      <c r="BTA1945" s="101"/>
      <c r="BTB1945" s="101"/>
      <c r="BTC1945" s="101"/>
      <c r="BTD1945" s="101"/>
      <c r="BTE1945" s="101"/>
      <c r="BTF1945" s="101"/>
      <c r="BTG1945" s="101"/>
      <c r="BTH1945" s="101"/>
      <c r="BTI1945" s="101"/>
      <c r="BTJ1945" s="101"/>
      <c r="BTK1945" s="101"/>
      <c r="BTL1945" s="101"/>
      <c r="BTM1945" s="101"/>
      <c r="BTN1945" s="101"/>
      <c r="BTO1945" s="101"/>
      <c r="BTP1945" s="101"/>
      <c r="BTQ1945" s="101"/>
      <c r="BTR1945" s="101"/>
      <c r="BTS1945" s="101"/>
      <c r="BTT1945" s="101"/>
      <c r="BTU1945" s="101"/>
      <c r="BTV1945" s="101"/>
      <c r="BTW1945" s="101"/>
      <c r="BTX1945" s="101"/>
      <c r="BTY1945" s="101"/>
      <c r="BTZ1945" s="101"/>
      <c r="BUA1945" s="101"/>
      <c r="BUB1945" s="101"/>
      <c r="BUC1945" s="101"/>
      <c r="BUD1945" s="101"/>
      <c r="BUE1945" s="101"/>
      <c r="BUF1945" s="101"/>
      <c r="BUG1945" s="101"/>
      <c r="BUH1945" s="101"/>
      <c r="BUI1945" s="101"/>
      <c r="BUJ1945" s="101"/>
      <c r="BUK1945" s="101"/>
      <c r="BUL1945" s="101"/>
      <c r="BUM1945" s="101"/>
      <c r="BUN1945" s="101"/>
      <c r="BUO1945" s="101"/>
      <c r="BUP1945" s="101"/>
      <c r="BUQ1945" s="101"/>
      <c r="BUR1945" s="101"/>
      <c r="BUS1945" s="101"/>
      <c r="BUT1945" s="101"/>
      <c r="BUU1945" s="101"/>
      <c r="BUV1945" s="101"/>
      <c r="BUW1945" s="101"/>
      <c r="BUX1945" s="101"/>
      <c r="BUY1945" s="101"/>
      <c r="BUZ1945" s="101"/>
      <c r="BVA1945" s="101"/>
      <c r="BVB1945" s="101"/>
      <c r="BVC1945" s="101"/>
      <c r="BVD1945" s="101"/>
      <c r="BVE1945" s="101"/>
      <c r="BVF1945" s="101"/>
      <c r="BVG1945" s="101"/>
      <c r="BVH1945" s="101"/>
      <c r="BVI1945" s="101"/>
      <c r="BVJ1945" s="101"/>
      <c r="BVK1945" s="101"/>
      <c r="BVL1945" s="101"/>
      <c r="BVM1945" s="101"/>
      <c r="BVN1945" s="101"/>
      <c r="BVO1945" s="101"/>
      <c r="BVP1945" s="101"/>
      <c r="BVQ1945" s="101"/>
      <c r="BVR1945" s="101"/>
      <c r="BVS1945" s="101"/>
      <c r="BVT1945" s="101"/>
      <c r="BVU1945" s="101"/>
      <c r="BVV1945" s="101"/>
      <c r="BVW1945" s="101"/>
      <c r="BVX1945" s="101"/>
      <c r="BVY1945" s="101"/>
      <c r="BVZ1945" s="101"/>
      <c r="BWA1945" s="101"/>
      <c r="BWB1945" s="101"/>
      <c r="BWC1945" s="101"/>
      <c r="BWD1945" s="101"/>
      <c r="BWE1945" s="101"/>
      <c r="BWF1945" s="101"/>
      <c r="BWG1945" s="101"/>
      <c r="BWH1945" s="101"/>
      <c r="BWI1945" s="101"/>
      <c r="BWJ1945" s="101"/>
      <c r="BWK1945" s="101"/>
      <c r="BWL1945" s="101"/>
      <c r="BWM1945" s="101"/>
      <c r="BWN1945" s="101"/>
      <c r="BWO1945" s="101"/>
      <c r="BWP1945" s="101"/>
      <c r="BWQ1945" s="101"/>
      <c r="BWR1945" s="101"/>
      <c r="BWS1945" s="101"/>
      <c r="BWT1945" s="101"/>
      <c r="BWU1945" s="101"/>
      <c r="BWV1945" s="101"/>
      <c r="BWW1945" s="101"/>
      <c r="BWX1945" s="101"/>
      <c r="BWY1945" s="101"/>
      <c r="BWZ1945" s="101"/>
      <c r="BXA1945" s="101"/>
      <c r="BXB1945" s="101"/>
      <c r="BXC1945" s="101"/>
      <c r="BXD1945" s="101"/>
      <c r="BXE1945" s="101"/>
      <c r="BXF1945" s="101"/>
      <c r="BXG1945" s="101"/>
      <c r="BXH1945" s="101"/>
      <c r="BXI1945" s="101"/>
      <c r="BXJ1945" s="101"/>
      <c r="BXK1945" s="101"/>
      <c r="BXL1945" s="101"/>
      <c r="BXM1945" s="101"/>
      <c r="BXN1945" s="101"/>
      <c r="BXO1945" s="101"/>
      <c r="BXP1945" s="101"/>
      <c r="BXQ1945" s="101"/>
      <c r="BXR1945" s="101"/>
      <c r="BXS1945" s="101"/>
      <c r="BXT1945" s="101"/>
      <c r="BXU1945" s="101"/>
      <c r="BXV1945" s="101"/>
      <c r="BXW1945" s="101"/>
      <c r="BXX1945" s="101"/>
      <c r="BXY1945" s="101"/>
      <c r="BXZ1945" s="101"/>
      <c r="BYA1945" s="101"/>
      <c r="BYB1945" s="101"/>
      <c r="BYC1945" s="101"/>
      <c r="BYD1945" s="101"/>
      <c r="BYE1945" s="101"/>
      <c r="BYF1945" s="101"/>
      <c r="BYG1945" s="101"/>
      <c r="BYH1945" s="101"/>
      <c r="BYI1945" s="101"/>
      <c r="BYJ1945" s="101"/>
      <c r="BYK1945" s="101"/>
      <c r="BYL1945" s="101"/>
      <c r="BYM1945" s="101"/>
      <c r="BYN1945" s="101"/>
      <c r="BYO1945" s="101"/>
      <c r="BYP1945" s="101"/>
      <c r="BYQ1945" s="101"/>
      <c r="BYR1945" s="101"/>
      <c r="BYS1945" s="101"/>
      <c r="BYT1945" s="101"/>
      <c r="BYU1945" s="101"/>
      <c r="BYV1945" s="101"/>
      <c r="BYW1945" s="101"/>
      <c r="BYX1945" s="101"/>
      <c r="BYY1945" s="101"/>
      <c r="BYZ1945" s="101"/>
      <c r="BZA1945" s="101"/>
      <c r="BZB1945" s="101"/>
      <c r="BZC1945" s="101"/>
      <c r="BZD1945" s="101"/>
      <c r="BZE1945" s="101"/>
      <c r="BZF1945" s="101"/>
      <c r="BZG1945" s="101"/>
      <c r="BZH1945" s="101"/>
      <c r="BZI1945" s="101"/>
      <c r="BZJ1945" s="101"/>
      <c r="BZK1945" s="101"/>
      <c r="BZL1945" s="101"/>
      <c r="BZM1945" s="101"/>
      <c r="BZN1945" s="101"/>
      <c r="BZO1945" s="101"/>
      <c r="BZP1945" s="101"/>
      <c r="BZQ1945" s="101"/>
      <c r="BZR1945" s="101"/>
      <c r="BZS1945" s="101"/>
      <c r="BZT1945" s="101"/>
      <c r="BZU1945" s="101"/>
      <c r="BZV1945" s="101"/>
      <c r="BZW1945" s="101"/>
      <c r="BZX1945" s="101"/>
      <c r="BZY1945" s="101"/>
      <c r="BZZ1945" s="101"/>
      <c r="CAA1945" s="101"/>
      <c r="CAB1945" s="101"/>
      <c r="CAC1945" s="101"/>
      <c r="CAD1945" s="101"/>
      <c r="CAE1945" s="101"/>
      <c r="CAF1945" s="101"/>
      <c r="CAG1945" s="101"/>
      <c r="CAH1945" s="101"/>
      <c r="CAI1945" s="101"/>
      <c r="CAJ1945" s="101"/>
      <c r="CAK1945" s="101"/>
      <c r="CAL1945" s="101"/>
      <c r="CAM1945" s="101"/>
      <c r="CAN1945" s="101"/>
      <c r="CAO1945" s="101"/>
      <c r="CAP1945" s="101"/>
      <c r="CAQ1945" s="101"/>
      <c r="CAR1945" s="101"/>
      <c r="CAS1945" s="101"/>
      <c r="CAT1945" s="101"/>
      <c r="CAU1945" s="101"/>
      <c r="CAV1945" s="101"/>
      <c r="CAW1945" s="101"/>
      <c r="CAX1945" s="101"/>
      <c r="CAY1945" s="101"/>
      <c r="CAZ1945" s="101"/>
      <c r="CBA1945" s="101"/>
      <c r="CBB1945" s="101"/>
      <c r="CBC1945" s="101"/>
      <c r="CBD1945" s="101"/>
      <c r="CBE1945" s="101"/>
      <c r="CBF1945" s="101"/>
      <c r="CBG1945" s="101"/>
      <c r="CBH1945" s="101"/>
      <c r="CBI1945" s="101"/>
      <c r="CBJ1945" s="101"/>
      <c r="CBK1945" s="101"/>
      <c r="CBL1945" s="101"/>
      <c r="CBM1945" s="101"/>
      <c r="CBN1945" s="101"/>
      <c r="CBO1945" s="101"/>
      <c r="CBP1945" s="101"/>
      <c r="CBQ1945" s="101"/>
      <c r="CBR1945" s="101"/>
      <c r="CBS1945" s="101"/>
      <c r="CBT1945" s="101"/>
      <c r="CBU1945" s="101"/>
      <c r="CBV1945" s="101"/>
      <c r="CBW1945" s="101"/>
      <c r="CBX1945" s="101"/>
      <c r="CBY1945" s="101"/>
      <c r="CBZ1945" s="101"/>
      <c r="CCA1945" s="101"/>
      <c r="CCB1945" s="101"/>
      <c r="CCC1945" s="101"/>
      <c r="CCD1945" s="101"/>
      <c r="CCE1945" s="101"/>
      <c r="CCF1945" s="101"/>
      <c r="CCG1945" s="101"/>
      <c r="CCH1945" s="101"/>
      <c r="CCI1945" s="101"/>
      <c r="CCJ1945" s="101"/>
      <c r="CCK1945" s="101"/>
      <c r="CCL1945" s="101"/>
      <c r="CCM1945" s="101"/>
      <c r="CCN1945" s="101"/>
      <c r="CCO1945" s="101"/>
      <c r="CCP1945" s="101"/>
      <c r="CCQ1945" s="101"/>
      <c r="CCR1945" s="101"/>
      <c r="CCS1945" s="101"/>
      <c r="CCT1945" s="101"/>
      <c r="CCU1945" s="101"/>
      <c r="CCV1945" s="101"/>
      <c r="CCW1945" s="101"/>
      <c r="CCX1945" s="101"/>
      <c r="CCY1945" s="101"/>
      <c r="CCZ1945" s="101"/>
      <c r="CDA1945" s="101"/>
      <c r="CDB1945" s="101"/>
      <c r="CDC1945" s="101"/>
      <c r="CDD1945" s="101"/>
      <c r="CDE1945" s="101"/>
      <c r="CDF1945" s="101"/>
      <c r="CDG1945" s="101"/>
      <c r="CDH1945" s="101"/>
      <c r="CDI1945" s="101"/>
      <c r="CDJ1945" s="101"/>
      <c r="CDK1945" s="101"/>
      <c r="CDL1945" s="101"/>
      <c r="CDM1945" s="101"/>
      <c r="CDN1945" s="101"/>
      <c r="CDO1945" s="101"/>
      <c r="CDP1945" s="101"/>
      <c r="CDQ1945" s="101"/>
      <c r="CDR1945" s="101"/>
      <c r="CDS1945" s="101"/>
      <c r="CDT1945" s="101"/>
      <c r="CDU1945" s="101"/>
      <c r="CDV1945" s="101"/>
      <c r="CDW1945" s="101"/>
      <c r="CDX1945" s="101"/>
      <c r="CDY1945" s="101"/>
      <c r="CDZ1945" s="101"/>
      <c r="CEA1945" s="101"/>
      <c r="CEB1945" s="101"/>
      <c r="CEC1945" s="101"/>
      <c r="CED1945" s="101"/>
      <c r="CEE1945" s="101"/>
      <c r="CEF1945" s="101"/>
      <c r="CEG1945" s="101"/>
      <c r="CEH1945" s="101"/>
      <c r="CEI1945" s="101"/>
      <c r="CEJ1945" s="101"/>
      <c r="CEK1945" s="101"/>
      <c r="CEL1945" s="101"/>
      <c r="CEM1945" s="101"/>
      <c r="CEN1945" s="101"/>
      <c r="CEO1945" s="101"/>
      <c r="CEP1945" s="101"/>
      <c r="CEQ1945" s="101"/>
      <c r="CER1945" s="101"/>
      <c r="CES1945" s="101"/>
      <c r="CET1945" s="101"/>
      <c r="CEU1945" s="101"/>
      <c r="CEV1945" s="101"/>
      <c r="CEW1945" s="101"/>
      <c r="CEX1945" s="101"/>
      <c r="CEY1945" s="101"/>
      <c r="CEZ1945" s="101"/>
      <c r="CFA1945" s="101"/>
      <c r="CFB1945" s="101"/>
      <c r="CFC1945" s="101"/>
      <c r="CFD1945" s="101"/>
      <c r="CFE1945" s="101"/>
      <c r="CFF1945" s="101"/>
      <c r="CFG1945" s="101"/>
      <c r="CFH1945" s="101"/>
      <c r="CFI1945" s="101"/>
      <c r="CFJ1945" s="101"/>
      <c r="CFK1945" s="101"/>
      <c r="CFL1945" s="101"/>
      <c r="CFM1945" s="101"/>
      <c r="CFN1945" s="101"/>
      <c r="CFO1945" s="101"/>
      <c r="CFP1945" s="101"/>
      <c r="CFQ1945" s="101"/>
      <c r="CFR1945" s="101"/>
      <c r="CFS1945" s="101"/>
      <c r="CFT1945" s="101"/>
      <c r="CFU1945" s="101"/>
      <c r="CFV1945" s="101"/>
      <c r="CFW1945" s="101"/>
      <c r="CFX1945" s="101"/>
      <c r="CFY1945" s="101"/>
      <c r="CFZ1945" s="101"/>
      <c r="CGA1945" s="101"/>
      <c r="CGB1945" s="101"/>
      <c r="CGC1945" s="101"/>
      <c r="CGD1945" s="101"/>
      <c r="CGE1945" s="101"/>
      <c r="CGF1945" s="101"/>
      <c r="CGG1945" s="101"/>
      <c r="CGH1945" s="101"/>
      <c r="CGI1945" s="101"/>
      <c r="CGJ1945" s="101"/>
      <c r="CGK1945" s="101"/>
      <c r="CGL1945" s="101"/>
      <c r="CGM1945" s="101"/>
      <c r="CGN1945" s="101"/>
      <c r="CGO1945" s="101"/>
      <c r="CGP1945" s="101"/>
      <c r="CGQ1945" s="101"/>
      <c r="CGR1945" s="101"/>
      <c r="CGS1945" s="101"/>
      <c r="CGT1945" s="101"/>
      <c r="CGU1945" s="101"/>
      <c r="CGV1945" s="101"/>
      <c r="CGW1945" s="101"/>
      <c r="CGX1945" s="101"/>
      <c r="CGY1945" s="101"/>
      <c r="CGZ1945" s="101"/>
      <c r="CHA1945" s="101"/>
      <c r="CHB1945" s="101"/>
      <c r="CHC1945" s="101"/>
      <c r="CHD1945" s="101"/>
      <c r="CHE1945" s="101"/>
      <c r="CHF1945" s="101"/>
      <c r="CHG1945" s="101"/>
      <c r="CHH1945" s="101"/>
      <c r="CHI1945" s="101"/>
      <c r="CHJ1945" s="101"/>
      <c r="CHK1945" s="101"/>
      <c r="CHL1945" s="101"/>
      <c r="CHM1945" s="101"/>
      <c r="CHN1945" s="101"/>
      <c r="CHO1945" s="101"/>
      <c r="CHP1945" s="101"/>
      <c r="CHQ1945" s="101"/>
      <c r="CHR1945" s="101"/>
      <c r="CHS1945" s="101"/>
      <c r="CHT1945" s="101"/>
      <c r="CHU1945" s="101"/>
      <c r="CHV1945" s="101"/>
      <c r="CHW1945" s="101"/>
      <c r="CHX1945" s="101"/>
      <c r="CHY1945" s="101"/>
      <c r="CHZ1945" s="101"/>
      <c r="CIA1945" s="101"/>
      <c r="CIB1945" s="101"/>
      <c r="CIC1945" s="101"/>
      <c r="CID1945" s="101"/>
      <c r="CIE1945" s="101"/>
      <c r="CIF1945" s="101"/>
      <c r="CIG1945" s="101"/>
      <c r="CIH1945" s="101"/>
      <c r="CII1945" s="101"/>
      <c r="CIJ1945" s="101"/>
      <c r="CIK1945" s="101"/>
      <c r="CIL1945" s="101"/>
      <c r="CIM1945" s="101"/>
      <c r="CIN1945" s="101"/>
      <c r="CIO1945" s="101"/>
      <c r="CIP1945" s="101"/>
      <c r="CIQ1945" s="101"/>
      <c r="CIR1945" s="101"/>
      <c r="CIS1945" s="101"/>
      <c r="CIT1945" s="101"/>
      <c r="CIU1945" s="101"/>
      <c r="CIV1945" s="101"/>
      <c r="CIW1945" s="101"/>
      <c r="CIX1945" s="101"/>
      <c r="CIY1945" s="101"/>
      <c r="CIZ1945" s="101"/>
      <c r="CJA1945" s="101"/>
      <c r="CJB1945" s="101"/>
      <c r="CJC1945" s="101"/>
      <c r="CJD1945" s="101"/>
      <c r="CJE1945" s="101"/>
      <c r="CJF1945" s="101"/>
      <c r="CJG1945" s="101"/>
      <c r="CJH1945" s="101"/>
      <c r="CJI1945" s="101"/>
      <c r="CJJ1945" s="101"/>
      <c r="CJK1945" s="101"/>
      <c r="CJL1945" s="101"/>
      <c r="CJM1945" s="101"/>
      <c r="CJN1945" s="101"/>
      <c r="CJO1945" s="101"/>
      <c r="CJP1945" s="101"/>
      <c r="CJQ1945" s="101"/>
      <c r="CJR1945" s="101"/>
      <c r="CJS1945" s="101"/>
      <c r="CJT1945" s="101"/>
      <c r="CJU1945" s="101"/>
      <c r="CJV1945" s="101"/>
      <c r="CJW1945" s="101"/>
      <c r="CJX1945" s="101"/>
      <c r="CJY1945" s="101"/>
      <c r="CJZ1945" s="101"/>
      <c r="CKA1945" s="101"/>
      <c r="CKB1945" s="101"/>
      <c r="CKC1945" s="101"/>
      <c r="CKD1945" s="101"/>
      <c r="CKE1945" s="101"/>
      <c r="CKF1945" s="101"/>
      <c r="CKG1945" s="101"/>
      <c r="CKH1945" s="101"/>
      <c r="CKI1945" s="101"/>
      <c r="CKJ1945" s="101"/>
      <c r="CKK1945" s="101"/>
      <c r="CKL1945" s="101"/>
      <c r="CKM1945" s="101"/>
      <c r="CKN1945" s="101"/>
      <c r="CKO1945" s="101"/>
      <c r="CKP1945" s="101"/>
      <c r="CKQ1945" s="101"/>
      <c r="CKR1945" s="101"/>
      <c r="CKS1945" s="101"/>
      <c r="CKT1945" s="101"/>
      <c r="CKU1945" s="101"/>
      <c r="CKV1945" s="101"/>
      <c r="CKW1945" s="101"/>
      <c r="CKX1945" s="101"/>
      <c r="CKY1945" s="101"/>
      <c r="CKZ1945" s="101"/>
      <c r="CLA1945" s="101"/>
      <c r="CLB1945" s="101"/>
      <c r="CLC1945" s="101"/>
      <c r="CLD1945" s="101"/>
      <c r="CLE1945" s="101"/>
      <c r="CLF1945" s="101"/>
      <c r="CLG1945" s="101"/>
      <c r="CLH1945" s="101"/>
      <c r="CLI1945" s="101"/>
      <c r="CLJ1945" s="101"/>
      <c r="CLK1945" s="101"/>
      <c r="CLL1945" s="101"/>
      <c r="CLM1945" s="101"/>
      <c r="CLN1945" s="101"/>
      <c r="CLO1945" s="101"/>
      <c r="CLP1945" s="101"/>
      <c r="CLQ1945" s="101"/>
      <c r="CLR1945" s="101"/>
      <c r="CLS1945" s="101"/>
      <c r="CLT1945" s="101"/>
      <c r="CLU1945" s="101"/>
      <c r="CLV1945" s="101"/>
      <c r="CLW1945" s="101"/>
      <c r="CLX1945" s="101"/>
      <c r="CLY1945" s="101"/>
      <c r="CLZ1945" s="101"/>
      <c r="CMA1945" s="101"/>
      <c r="CMB1945" s="101"/>
      <c r="CMC1945" s="101"/>
      <c r="CMD1945" s="101"/>
      <c r="CME1945" s="101"/>
      <c r="CMF1945" s="101"/>
      <c r="CMG1945" s="101"/>
      <c r="CMH1945" s="101"/>
      <c r="CMI1945" s="101"/>
      <c r="CMJ1945" s="101"/>
      <c r="CMK1945" s="101"/>
      <c r="CML1945" s="101"/>
      <c r="CMM1945" s="101"/>
      <c r="CMN1945" s="101"/>
      <c r="CMO1945" s="101"/>
      <c r="CMP1945" s="101"/>
      <c r="CMQ1945" s="101"/>
      <c r="CMR1945" s="101"/>
      <c r="CMS1945" s="101"/>
      <c r="CMT1945" s="101"/>
      <c r="CMU1945" s="101"/>
      <c r="CMV1945" s="101"/>
      <c r="CMW1945" s="101"/>
      <c r="CMX1945" s="101"/>
      <c r="CMY1945" s="101"/>
      <c r="CMZ1945" s="101"/>
      <c r="CNA1945" s="101"/>
      <c r="CNB1945" s="101"/>
      <c r="CNC1945" s="101"/>
      <c r="CND1945" s="101"/>
      <c r="CNE1945" s="101"/>
      <c r="CNF1945" s="101"/>
      <c r="CNG1945" s="101"/>
      <c r="CNH1945" s="101"/>
      <c r="CNI1945" s="101"/>
      <c r="CNJ1945" s="101"/>
      <c r="CNK1945" s="101"/>
      <c r="CNL1945" s="101"/>
      <c r="CNM1945" s="101"/>
      <c r="CNN1945" s="101"/>
      <c r="CNO1945" s="101"/>
      <c r="CNP1945" s="101"/>
      <c r="CNQ1945" s="101"/>
      <c r="CNR1945" s="101"/>
      <c r="CNS1945" s="101"/>
      <c r="CNT1945" s="101"/>
      <c r="CNU1945" s="101"/>
      <c r="CNV1945" s="101"/>
      <c r="CNW1945" s="101"/>
      <c r="CNX1945" s="101"/>
      <c r="CNY1945" s="101"/>
      <c r="CNZ1945" s="101"/>
      <c r="COA1945" s="101"/>
      <c r="COB1945" s="101"/>
      <c r="COC1945" s="101"/>
      <c r="COD1945" s="101"/>
      <c r="COE1945" s="101"/>
      <c r="COF1945" s="101"/>
      <c r="COG1945" s="101"/>
      <c r="COH1945" s="101"/>
      <c r="COI1945" s="101"/>
      <c r="COJ1945" s="101"/>
      <c r="COK1945" s="101"/>
      <c r="COL1945" s="101"/>
      <c r="COM1945" s="101"/>
      <c r="CON1945" s="101"/>
      <c r="COO1945" s="101"/>
      <c r="COP1945" s="101"/>
      <c r="COQ1945" s="101"/>
      <c r="COR1945" s="101"/>
      <c r="COS1945" s="101"/>
      <c r="COT1945" s="101"/>
      <c r="COU1945" s="101"/>
      <c r="COV1945" s="101"/>
      <c r="COW1945" s="101"/>
      <c r="COX1945" s="101"/>
      <c r="COY1945" s="101"/>
      <c r="COZ1945" s="101"/>
      <c r="CPA1945" s="101"/>
      <c r="CPB1945" s="101"/>
      <c r="CPC1945" s="101"/>
      <c r="CPD1945" s="101"/>
      <c r="CPE1945" s="101"/>
      <c r="CPF1945" s="101"/>
      <c r="CPG1945" s="101"/>
      <c r="CPH1945" s="101"/>
      <c r="CPI1945" s="101"/>
      <c r="CPJ1945" s="101"/>
      <c r="CPK1945" s="101"/>
      <c r="CPL1945" s="101"/>
      <c r="CPM1945" s="101"/>
      <c r="CPN1945" s="101"/>
      <c r="CPO1945" s="101"/>
      <c r="CPP1945" s="101"/>
      <c r="CPQ1945" s="101"/>
      <c r="CPR1945" s="101"/>
      <c r="CPS1945" s="101"/>
      <c r="CPT1945" s="101"/>
      <c r="CPU1945" s="101"/>
      <c r="CPV1945" s="101"/>
      <c r="CPW1945" s="101"/>
      <c r="CPX1945" s="101"/>
      <c r="CPY1945" s="101"/>
      <c r="CPZ1945" s="101"/>
      <c r="CQA1945" s="101"/>
      <c r="CQB1945" s="101"/>
      <c r="CQC1945" s="101"/>
      <c r="CQD1945" s="101"/>
      <c r="CQE1945" s="101"/>
      <c r="CQF1945" s="101"/>
      <c r="CQG1945" s="101"/>
      <c r="CQH1945" s="101"/>
      <c r="CQI1945" s="101"/>
      <c r="CQJ1945" s="101"/>
      <c r="CQK1945" s="101"/>
      <c r="CQL1945" s="101"/>
      <c r="CQM1945" s="101"/>
      <c r="CQN1945" s="101"/>
      <c r="CQO1945" s="101"/>
      <c r="CQP1945" s="101"/>
      <c r="CQQ1945" s="101"/>
      <c r="CQR1945" s="101"/>
      <c r="CQS1945" s="101"/>
      <c r="CQT1945" s="101"/>
      <c r="CQU1945" s="101"/>
      <c r="CQV1945" s="101"/>
      <c r="CQW1945" s="101"/>
      <c r="CQX1945" s="101"/>
      <c r="CQY1945" s="101"/>
      <c r="CQZ1945" s="101"/>
      <c r="CRA1945" s="101"/>
      <c r="CRB1945" s="101"/>
      <c r="CRC1945" s="101"/>
      <c r="CRD1945" s="101"/>
      <c r="CRE1945" s="101"/>
      <c r="CRF1945" s="101"/>
      <c r="CRG1945" s="101"/>
      <c r="CRH1945" s="101"/>
      <c r="CRI1945" s="101"/>
      <c r="CRJ1945" s="101"/>
      <c r="CRK1945" s="101"/>
      <c r="CRL1945" s="101"/>
      <c r="CRM1945" s="101"/>
      <c r="CRN1945" s="101"/>
      <c r="CRO1945" s="101"/>
      <c r="CRP1945" s="101"/>
      <c r="CRQ1945" s="101"/>
      <c r="CRR1945" s="101"/>
      <c r="CRS1945" s="101"/>
      <c r="CRT1945" s="101"/>
      <c r="CRU1945" s="101"/>
      <c r="CRV1945" s="101"/>
      <c r="CRW1945" s="101"/>
      <c r="CRX1945" s="101"/>
      <c r="CRY1945" s="101"/>
      <c r="CRZ1945" s="101"/>
      <c r="CSA1945" s="101"/>
      <c r="CSB1945" s="101"/>
      <c r="CSC1945" s="101"/>
      <c r="CSD1945" s="101"/>
      <c r="CSE1945" s="101"/>
      <c r="CSF1945" s="101"/>
      <c r="CSG1945" s="101"/>
      <c r="CSH1945" s="101"/>
      <c r="CSI1945" s="101"/>
      <c r="CSJ1945" s="101"/>
      <c r="CSK1945" s="101"/>
      <c r="CSL1945" s="101"/>
      <c r="CSM1945" s="101"/>
      <c r="CSN1945" s="101"/>
      <c r="CSO1945" s="101"/>
      <c r="CSP1945" s="101"/>
      <c r="CSQ1945" s="101"/>
      <c r="CSR1945" s="101"/>
      <c r="CSS1945" s="101"/>
      <c r="CST1945" s="101"/>
      <c r="CSU1945" s="101"/>
      <c r="CSV1945" s="101"/>
      <c r="CSW1945" s="101"/>
      <c r="CSX1945" s="101"/>
      <c r="CSY1945" s="101"/>
      <c r="CSZ1945" s="101"/>
      <c r="CTA1945" s="101"/>
      <c r="CTB1945" s="101"/>
      <c r="CTC1945" s="101"/>
      <c r="CTD1945" s="101"/>
      <c r="CTE1945" s="101"/>
      <c r="CTF1945" s="101"/>
      <c r="CTG1945" s="101"/>
      <c r="CTH1945" s="101"/>
      <c r="CTI1945" s="101"/>
      <c r="CTJ1945" s="101"/>
      <c r="CTK1945" s="101"/>
      <c r="CTL1945" s="101"/>
      <c r="CTM1945" s="101"/>
      <c r="CTN1945" s="101"/>
      <c r="CTO1945" s="101"/>
      <c r="CTP1945" s="101"/>
      <c r="CTQ1945" s="101"/>
      <c r="CTR1945" s="101"/>
      <c r="CTS1945" s="101"/>
      <c r="CTT1945" s="101"/>
      <c r="CTU1945" s="101"/>
      <c r="CTV1945" s="101"/>
      <c r="CTW1945" s="101"/>
      <c r="CTX1945" s="101"/>
      <c r="CTY1945" s="101"/>
      <c r="CTZ1945" s="101"/>
      <c r="CUA1945" s="101"/>
      <c r="CUB1945" s="101"/>
      <c r="CUC1945" s="101"/>
      <c r="CUD1945" s="101"/>
      <c r="CUE1945" s="101"/>
      <c r="CUF1945" s="101"/>
      <c r="CUG1945" s="101"/>
      <c r="CUH1945" s="101"/>
      <c r="CUI1945" s="101"/>
      <c r="CUJ1945" s="101"/>
      <c r="CUK1945" s="101"/>
      <c r="CUL1945" s="101"/>
      <c r="CUM1945" s="101"/>
      <c r="CUN1945" s="101"/>
      <c r="CUO1945" s="101"/>
      <c r="CUP1945" s="101"/>
      <c r="CUQ1945" s="101"/>
      <c r="CUR1945" s="101"/>
      <c r="CUS1945" s="101"/>
      <c r="CUT1945" s="101"/>
      <c r="CUU1945" s="101"/>
      <c r="CUV1945" s="101"/>
      <c r="CUW1945" s="101"/>
      <c r="CUX1945" s="101"/>
      <c r="CUY1945" s="101"/>
      <c r="CUZ1945" s="101"/>
      <c r="CVA1945" s="101"/>
      <c r="CVB1945" s="101"/>
      <c r="CVC1945" s="101"/>
      <c r="CVD1945" s="101"/>
      <c r="CVE1945" s="101"/>
      <c r="CVF1945" s="101"/>
      <c r="CVG1945" s="101"/>
      <c r="CVH1945" s="101"/>
      <c r="CVI1945" s="101"/>
      <c r="CVJ1945" s="101"/>
      <c r="CVK1945" s="101"/>
      <c r="CVL1945" s="101"/>
      <c r="CVM1945" s="101"/>
      <c r="CVN1945" s="101"/>
      <c r="CVO1945" s="101"/>
      <c r="CVP1945" s="101"/>
      <c r="CVQ1945" s="101"/>
      <c r="CVR1945" s="101"/>
      <c r="CVS1945" s="101"/>
      <c r="CVT1945" s="101"/>
      <c r="CVU1945" s="101"/>
      <c r="CVV1945" s="101"/>
      <c r="CVW1945" s="101"/>
      <c r="CVX1945" s="101"/>
      <c r="CVY1945" s="101"/>
      <c r="CVZ1945" s="101"/>
      <c r="CWA1945" s="101"/>
      <c r="CWB1945" s="101"/>
      <c r="CWC1945" s="101"/>
      <c r="CWD1945" s="101"/>
      <c r="CWE1945" s="101"/>
      <c r="CWF1945" s="101"/>
      <c r="CWG1945" s="101"/>
      <c r="CWH1945" s="101"/>
      <c r="CWI1945" s="101"/>
      <c r="CWJ1945" s="101"/>
      <c r="CWK1945" s="101"/>
      <c r="CWL1945" s="101"/>
      <c r="CWM1945" s="101"/>
      <c r="CWN1945" s="101"/>
      <c r="CWO1945" s="101"/>
      <c r="CWP1945" s="101"/>
      <c r="CWQ1945" s="101"/>
      <c r="CWR1945" s="101"/>
      <c r="CWS1945" s="101"/>
      <c r="CWT1945" s="101"/>
      <c r="CWU1945" s="101"/>
      <c r="CWV1945" s="101"/>
      <c r="CWW1945" s="101"/>
      <c r="CWX1945" s="101"/>
      <c r="CWY1945" s="101"/>
      <c r="CWZ1945" s="101"/>
      <c r="CXA1945" s="101"/>
      <c r="CXB1945" s="101"/>
      <c r="CXC1945" s="101"/>
      <c r="CXD1945" s="101"/>
      <c r="CXE1945" s="101"/>
      <c r="CXF1945" s="101"/>
      <c r="CXG1945" s="101"/>
      <c r="CXH1945" s="101"/>
      <c r="CXI1945" s="101"/>
      <c r="CXJ1945" s="101"/>
      <c r="CXK1945" s="101"/>
      <c r="CXL1945" s="101"/>
      <c r="CXM1945" s="101"/>
      <c r="CXN1945" s="101"/>
      <c r="CXO1945" s="101"/>
      <c r="CXP1945" s="101"/>
      <c r="CXQ1945" s="101"/>
      <c r="CXR1945" s="101"/>
      <c r="CXS1945" s="101"/>
      <c r="CXT1945" s="101"/>
      <c r="CXU1945" s="101"/>
      <c r="CXV1945" s="101"/>
      <c r="CXW1945" s="101"/>
      <c r="CXX1945" s="101"/>
      <c r="CXY1945" s="101"/>
      <c r="CXZ1945" s="101"/>
      <c r="CYA1945" s="101"/>
      <c r="CYB1945" s="101"/>
      <c r="CYC1945" s="101"/>
      <c r="CYD1945" s="101"/>
      <c r="CYE1945" s="101"/>
      <c r="CYF1945" s="101"/>
      <c r="CYG1945" s="101"/>
      <c r="CYH1945" s="101"/>
      <c r="CYI1945" s="101"/>
      <c r="CYJ1945" s="101"/>
      <c r="CYK1945" s="101"/>
      <c r="CYL1945" s="101"/>
      <c r="CYM1945" s="101"/>
      <c r="CYN1945" s="101"/>
      <c r="CYO1945" s="101"/>
      <c r="CYP1945" s="101"/>
      <c r="CYQ1945" s="101"/>
      <c r="CYR1945" s="101"/>
      <c r="CYS1945" s="101"/>
      <c r="CYT1945" s="101"/>
      <c r="CYU1945" s="101"/>
      <c r="CYV1945" s="101"/>
      <c r="CYW1945" s="101"/>
      <c r="CYX1945" s="101"/>
      <c r="CYY1945" s="101"/>
      <c r="CYZ1945" s="101"/>
      <c r="CZA1945" s="101"/>
      <c r="CZB1945" s="101"/>
      <c r="CZC1945" s="101"/>
      <c r="CZD1945" s="101"/>
      <c r="CZE1945" s="101"/>
      <c r="CZF1945" s="101"/>
      <c r="CZG1945" s="101"/>
      <c r="CZH1945" s="101"/>
      <c r="CZI1945" s="101"/>
      <c r="CZJ1945" s="101"/>
      <c r="CZK1945" s="101"/>
      <c r="CZL1945" s="101"/>
      <c r="CZM1945" s="101"/>
      <c r="CZN1945" s="101"/>
      <c r="CZO1945" s="101"/>
      <c r="CZP1945" s="101"/>
      <c r="CZQ1945" s="101"/>
      <c r="CZR1945" s="101"/>
      <c r="CZS1945" s="101"/>
      <c r="CZT1945" s="101"/>
      <c r="CZU1945" s="101"/>
      <c r="CZV1945" s="101"/>
      <c r="CZW1945" s="101"/>
      <c r="CZX1945" s="101"/>
      <c r="CZY1945" s="101"/>
      <c r="CZZ1945" s="101"/>
      <c r="DAA1945" s="101"/>
      <c r="DAB1945" s="101"/>
      <c r="DAC1945" s="101"/>
      <c r="DAD1945" s="101"/>
      <c r="DAE1945" s="101"/>
      <c r="DAF1945" s="101"/>
      <c r="DAG1945" s="101"/>
      <c r="DAH1945" s="101"/>
      <c r="DAI1945" s="101"/>
      <c r="DAJ1945" s="101"/>
      <c r="DAK1945" s="101"/>
      <c r="DAL1945" s="101"/>
      <c r="DAM1945" s="101"/>
      <c r="DAN1945" s="101"/>
      <c r="DAO1945" s="101"/>
      <c r="DAP1945" s="101"/>
      <c r="DAQ1945" s="101"/>
      <c r="DAR1945" s="101"/>
      <c r="DAS1945" s="101"/>
      <c r="DAT1945" s="101"/>
      <c r="DAU1945" s="101"/>
      <c r="DAV1945" s="101"/>
      <c r="DAW1945" s="101"/>
      <c r="DAX1945" s="101"/>
      <c r="DAY1945" s="101"/>
      <c r="DAZ1945" s="101"/>
      <c r="DBA1945" s="101"/>
      <c r="DBB1945" s="101"/>
      <c r="DBC1945" s="101"/>
      <c r="DBD1945" s="101"/>
      <c r="DBE1945" s="101"/>
      <c r="DBF1945" s="101"/>
      <c r="DBG1945" s="101"/>
      <c r="DBH1945" s="101"/>
      <c r="DBI1945" s="101"/>
      <c r="DBJ1945" s="101"/>
      <c r="DBK1945" s="101"/>
      <c r="DBL1945" s="101"/>
      <c r="DBM1945" s="101"/>
      <c r="DBN1945" s="101"/>
      <c r="DBO1945" s="101"/>
      <c r="DBP1945" s="101"/>
      <c r="DBQ1945" s="101"/>
      <c r="DBR1945" s="101"/>
      <c r="DBS1945" s="101"/>
      <c r="DBT1945" s="101"/>
      <c r="DBU1945" s="101"/>
      <c r="DBV1945" s="101"/>
      <c r="DBW1945" s="101"/>
      <c r="DBX1945" s="101"/>
      <c r="DBY1945" s="101"/>
      <c r="DBZ1945" s="101"/>
      <c r="DCA1945" s="101"/>
      <c r="DCB1945" s="101"/>
      <c r="DCC1945" s="101"/>
      <c r="DCD1945" s="101"/>
      <c r="DCE1945" s="101"/>
      <c r="DCF1945" s="101"/>
      <c r="DCG1945" s="101"/>
      <c r="DCH1945" s="101"/>
      <c r="DCI1945" s="101"/>
      <c r="DCJ1945" s="101"/>
      <c r="DCK1945" s="101"/>
      <c r="DCL1945" s="101"/>
      <c r="DCM1945" s="101"/>
      <c r="DCN1945" s="101"/>
      <c r="DCO1945" s="101"/>
      <c r="DCP1945" s="101"/>
      <c r="DCQ1945" s="101"/>
      <c r="DCR1945" s="101"/>
      <c r="DCS1945" s="101"/>
      <c r="DCT1945" s="101"/>
      <c r="DCU1945" s="101"/>
      <c r="DCV1945" s="101"/>
      <c r="DCW1945" s="101"/>
      <c r="DCX1945" s="101"/>
      <c r="DCY1945" s="101"/>
      <c r="DCZ1945" s="101"/>
      <c r="DDA1945" s="101"/>
      <c r="DDB1945" s="101"/>
      <c r="DDC1945" s="101"/>
      <c r="DDD1945" s="101"/>
      <c r="DDE1945" s="101"/>
      <c r="DDF1945" s="101"/>
      <c r="DDG1945" s="101"/>
      <c r="DDH1945" s="101"/>
      <c r="DDI1945" s="101"/>
      <c r="DDJ1945" s="101"/>
      <c r="DDK1945" s="101"/>
      <c r="DDL1945" s="101"/>
      <c r="DDM1945" s="101"/>
      <c r="DDN1945" s="101"/>
      <c r="DDO1945" s="101"/>
      <c r="DDP1945" s="101"/>
      <c r="DDQ1945" s="101"/>
      <c r="DDR1945" s="101"/>
      <c r="DDS1945" s="101"/>
      <c r="DDT1945" s="101"/>
      <c r="DDU1945" s="101"/>
      <c r="DDV1945" s="101"/>
      <c r="DDW1945" s="101"/>
      <c r="DDX1945" s="101"/>
      <c r="DDY1945" s="101"/>
      <c r="DDZ1945" s="101"/>
      <c r="DEA1945" s="101"/>
      <c r="DEB1945" s="101"/>
      <c r="DEC1945" s="101"/>
      <c r="DED1945" s="101"/>
      <c r="DEE1945" s="101"/>
      <c r="DEF1945" s="101"/>
      <c r="DEG1945" s="101"/>
      <c r="DEH1945" s="101"/>
      <c r="DEI1945" s="101"/>
      <c r="DEJ1945" s="101"/>
      <c r="DEK1945" s="101"/>
      <c r="DEL1945" s="101"/>
      <c r="DEM1945" s="101"/>
      <c r="DEN1945" s="101"/>
      <c r="DEO1945" s="101"/>
      <c r="DEP1945" s="101"/>
      <c r="DEQ1945" s="101"/>
      <c r="DER1945" s="101"/>
      <c r="DES1945" s="101"/>
      <c r="DET1945" s="101"/>
      <c r="DEU1945" s="101"/>
      <c r="DEV1945" s="101"/>
      <c r="DEW1945" s="101"/>
      <c r="DEX1945" s="101"/>
      <c r="DEY1945" s="101"/>
      <c r="DEZ1945" s="101"/>
      <c r="DFA1945" s="101"/>
      <c r="DFB1945" s="101"/>
      <c r="DFC1945" s="101"/>
      <c r="DFD1945" s="101"/>
      <c r="DFE1945" s="101"/>
      <c r="DFF1945" s="101"/>
      <c r="DFG1945" s="101"/>
      <c r="DFH1945" s="101"/>
      <c r="DFI1945" s="101"/>
      <c r="DFJ1945" s="101"/>
      <c r="DFK1945" s="101"/>
      <c r="DFL1945" s="101"/>
      <c r="DFM1945" s="101"/>
      <c r="DFN1945" s="101"/>
      <c r="DFO1945" s="101"/>
      <c r="DFP1945" s="101"/>
      <c r="DFQ1945" s="101"/>
      <c r="DFR1945" s="101"/>
      <c r="DFS1945" s="101"/>
      <c r="DFT1945" s="101"/>
      <c r="DFU1945" s="101"/>
      <c r="DFV1945" s="101"/>
      <c r="DFW1945" s="101"/>
      <c r="DFX1945" s="101"/>
      <c r="DFY1945" s="101"/>
      <c r="DFZ1945" s="101"/>
      <c r="DGA1945" s="101"/>
      <c r="DGB1945" s="101"/>
      <c r="DGC1945" s="101"/>
      <c r="DGD1945" s="101"/>
      <c r="DGE1945" s="101"/>
      <c r="DGF1945" s="101"/>
      <c r="DGG1945" s="101"/>
      <c r="DGH1945" s="101"/>
      <c r="DGI1945" s="101"/>
      <c r="DGJ1945" s="101"/>
      <c r="DGK1945" s="101"/>
      <c r="DGL1945" s="101"/>
      <c r="DGM1945" s="101"/>
      <c r="DGN1945" s="101"/>
      <c r="DGO1945" s="101"/>
      <c r="DGP1945" s="101"/>
      <c r="DGQ1945" s="101"/>
      <c r="DGR1945" s="101"/>
      <c r="DGS1945" s="101"/>
      <c r="DGT1945" s="101"/>
      <c r="DGU1945" s="101"/>
      <c r="DGV1945" s="101"/>
      <c r="DGW1945" s="101"/>
      <c r="DGX1945" s="101"/>
      <c r="DGY1945" s="101"/>
      <c r="DGZ1945" s="101"/>
      <c r="DHA1945" s="101"/>
      <c r="DHB1945" s="101"/>
      <c r="DHC1945" s="101"/>
      <c r="DHD1945" s="101"/>
      <c r="DHE1945" s="101"/>
      <c r="DHF1945" s="101"/>
      <c r="DHG1945" s="101"/>
      <c r="DHH1945" s="101"/>
      <c r="DHI1945" s="101"/>
      <c r="DHJ1945" s="101"/>
      <c r="DHK1945" s="101"/>
      <c r="DHL1945" s="101"/>
      <c r="DHM1945" s="101"/>
      <c r="DHN1945" s="101"/>
      <c r="DHO1945" s="101"/>
      <c r="DHP1945" s="101"/>
      <c r="DHQ1945" s="101"/>
      <c r="DHR1945" s="101"/>
      <c r="DHS1945" s="101"/>
      <c r="DHT1945" s="101"/>
      <c r="DHU1945" s="101"/>
      <c r="DHV1945" s="101"/>
      <c r="DHW1945" s="101"/>
      <c r="DHX1945" s="101"/>
      <c r="DHY1945" s="101"/>
      <c r="DHZ1945" s="101"/>
      <c r="DIA1945" s="101"/>
      <c r="DIB1945" s="101"/>
      <c r="DIC1945" s="101"/>
      <c r="DID1945" s="101"/>
      <c r="DIE1945" s="101"/>
      <c r="DIF1945" s="101"/>
      <c r="DIG1945" s="101"/>
      <c r="DIH1945" s="101"/>
      <c r="DII1945" s="101"/>
      <c r="DIJ1945" s="101"/>
      <c r="DIK1945" s="101"/>
      <c r="DIL1945" s="101"/>
      <c r="DIM1945" s="101"/>
      <c r="DIN1945" s="101"/>
      <c r="DIO1945" s="101"/>
      <c r="DIP1945" s="101"/>
      <c r="DIQ1945" s="101"/>
      <c r="DIR1945" s="101"/>
      <c r="DIS1945" s="101"/>
      <c r="DIT1945" s="101"/>
      <c r="DIU1945" s="101"/>
      <c r="DIV1945" s="101"/>
      <c r="DIW1945" s="101"/>
      <c r="DIX1945" s="101"/>
      <c r="DIY1945" s="101"/>
      <c r="DIZ1945" s="101"/>
      <c r="DJA1945" s="101"/>
      <c r="DJB1945" s="101"/>
      <c r="DJC1945" s="101"/>
      <c r="DJD1945" s="101"/>
      <c r="DJE1945" s="101"/>
      <c r="DJF1945" s="101"/>
      <c r="DJG1945" s="101"/>
      <c r="DJH1945" s="101"/>
      <c r="DJI1945" s="101"/>
      <c r="DJJ1945" s="101"/>
      <c r="DJK1945" s="101"/>
      <c r="DJL1945" s="101"/>
      <c r="DJM1945" s="101"/>
      <c r="DJN1945" s="101"/>
      <c r="DJO1945" s="101"/>
      <c r="DJP1945" s="101"/>
      <c r="DJQ1945" s="101"/>
      <c r="DJR1945" s="101"/>
      <c r="DJS1945" s="101"/>
      <c r="DJT1945" s="101"/>
      <c r="DJU1945" s="101"/>
      <c r="DJV1945" s="101"/>
      <c r="DJW1945" s="101"/>
      <c r="DJX1945" s="101"/>
      <c r="DJY1945" s="101"/>
      <c r="DJZ1945" s="101"/>
      <c r="DKA1945" s="101"/>
      <c r="DKB1945" s="101"/>
      <c r="DKC1945" s="101"/>
      <c r="DKD1945" s="101"/>
      <c r="DKE1945" s="101"/>
      <c r="DKF1945" s="101"/>
      <c r="DKG1945" s="101"/>
      <c r="DKH1945" s="101"/>
      <c r="DKI1945" s="101"/>
      <c r="DKJ1945" s="101"/>
      <c r="DKK1945" s="101"/>
      <c r="DKL1945" s="101"/>
      <c r="DKM1945" s="101"/>
      <c r="DKN1945" s="101"/>
      <c r="DKO1945" s="101"/>
      <c r="DKP1945" s="101"/>
      <c r="DKQ1945" s="101"/>
      <c r="DKR1945" s="101"/>
      <c r="DKS1945" s="101"/>
      <c r="DKT1945" s="101"/>
      <c r="DKU1945" s="101"/>
      <c r="DKV1945" s="101"/>
      <c r="DKW1945" s="101"/>
      <c r="DKX1945" s="101"/>
      <c r="DKY1945" s="101"/>
      <c r="DKZ1945" s="101"/>
      <c r="DLA1945" s="101"/>
      <c r="DLB1945" s="101"/>
      <c r="DLC1945" s="101"/>
      <c r="DLD1945" s="101"/>
      <c r="DLE1945" s="101"/>
      <c r="DLF1945" s="101"/>
      <c r="DLG1945" s="101"/>
      <c r="DLH1945" s="101"/>
      <c r="DLI1945" s="101"/>
      <c r="DLJ1945" s="101"/>
      <c r="DLK1945" s="101"/>
      <c r="DLL1945" s="101"/>
      <c r="DLM1945" s="101"/>
      <c r="DLN1945" s="101"/>
      <c r="DLO1945" s="101"/>
      <c r="DLP1945" s="101"/>
      <c r="DLQ1945" s="101"/>
      <c r="DLR1945" s="101"/>
      <c r="DLS1945" s="101"/>
      <c r="DLT1945" s="101"/>
      <c r="DLU1945" s="101"/>
      <c r="DLV1945" s="101"/>
      <c r="DLW1945" s="101"/>
      <c r="DLX1945" s="101"/>
      <c r="DLY1945" s="101"/>
      <c r="DLZ1945" s="101"/>
      <c r="DMA1945" s="101"/>
      <c r="DMB1945" s="101"/>
      <c r="DMC1945" s="101"/>
      <c r="DMD1945" s="101"/>
      <c r="DME1945" s="101"/>
      <c r="DMF1945" s="101"/>
      <c r="DMG1945" s="101"/>
      <c r="DMH1945" s="101"/>
      <c r="DMI1945" s="101"/>
      <c r="DMJ1945" s="101"/>
      <c r="DMK1945" s="101"/>
      <c r="DML1945" s="101"/>
      <c r="DMM1945" s="101"/>
      <c r="DMN1945" s="101"/>
      <c r="DMO1945" s="101"/>
      <c r="DMP1945" s="101"/>
      <c r="DMQ1945" s="101"/>
      <c r="DMR1945" s="101"/>
      <c r="DMS1945" s="101"/>
      <c r="DMT1945" s="101"/>
      <c r="DMU1945" s="101"/>
      <c r="DMV1945" s="101"/>
      <c r="DMW1945" s="101"/>
      <c r="DMX1945" s="101"/>
      <c r="DMY1945" s="101"/>
      <c r="DMZ1945" s="101"/>
      <c r="DNA1945" s="101"/>
      <c r="DNB1945" s="101"/>
      <c r="DNC1945" s="101"/>
      <c r="DND1945" s="101"/>
      <c r="DNE1945" s="101"/>
      <c r="DNF1945" s="101"/>
      <c r="DNG1945" s="101"/>
      <c r="DNH1945" s="101"/>
      <c r="DNI1945" s="101"/>
      <c r="DNJ1945" s="101"/>
      <c r="DNK1945" s="101"/>
      <c r="DNL1945" s="101"/>
      <c r="DNM1945" s="101"/>
      <c r="DNN1945" s="101"/>
      <c r="DNO1945" s="101"/>
      <c r="DNP1945" s="101"/>
      <c r="DNQ1945" s="101"/>
      <c r="DNR1945" s="101"/>
      <c r="DNS1945" s="101"/>
      <c r="DNT1945" s="101"/>
      <c r="DNU1945" s="101"/>
      <c r="DNV1945" s="101"/>
      <c r="DNW1945" s="101"/>
      <c r="DNX1945" s="101"/>
      <c r="DNY1945" s="101"/>
      <c r="DNZ1945" s="101"/>
      <c r="DOA1945" s="101"/>
      <c r="DOB1945" s="101"/>
      <c r="DOC1945" s="101"/>
      <c r="DOD1945" s="101"/>
      <c r="DOE1945" s="101"/>
      <c r="DOF1945" s="101"/>
      <c r="DOG1945" s="101"/>
      <c r="DOH1945" s="101"/>
      <c r="DOI1945" s="101"/>
      <c r="DOJ1945" s="101"/>
      <c r="DOK1945" s="101"/>
      <c r="DOL1945" s="101"/>
      <c r="DOM1945" s="101"/>
      <c r="DON1945" s="101"/>
      <c r="DOO1945" s="101"/>
      <c r="DOP1945" s="101"/>
      <c r="DOQ1945" s="101"/>
      <c r="DOR1945" s="101"/>
      <c r="DOS1945" s="101"/>
      <c r="DOT1945" s="101"/>
      <c r="DOU1945" s="101"/>
      <c r="DOV1945" s="101"/>
      <c r="DOW1945" s="101"/>
      <c r="DOX1945" s="101"/>
      <c r="DOY1945" s="101"/>
      <c r="DOZ1945" s="101"/>
      <c r="DPA1945" s="101"/>
      <c r="DPB1945" s="101"/>
      <c r="DPC1945" s="101"/>
      <c r="DPD1945" s="101"/>
      <c r="DPE1945" s="101"/>
      <c r="DPF1945" s="101"/>
      <c r="DPG1945" s="101"/>
      <c r="DPH1945" s="101"/>
      <c r="DPI1945" s="101"/>
      <c r="DPJ1945" s="101"/>
      <c r="DPK1945" s="101"/>
      <c r="DPL1945" s="101"/>
      <c r="DPM1945" s="101"/>
      <c r="DPN1945" s="101"/>
      <c r="DPO1945" s="101"/>
      <c r="DPP1945" s="101"/>
      <c r="DPQ1945" s="101"/>
      <c r="DPR1945" s="101"/>
      <c r="DPS1945" s="101"/>
      <c r="DPT1945" s="101"/>
      <c r="DPU1945" s="101"/>
      <c r="DPV1945" s="101"/>
      <c r="DPW1945" s="101"/>
      <c r="DPX1945" s="101"/>
      <c r="DPY1945" s="101"/>
      <c r="DPZ1945" s="101"/>
      <c r="DQA1945" s="101"/>
      <c r="DQB1945" s="101"/>
      <c r="DQC1945" s="101"/>
      <c r="DQD1945" s="101"/>
      <c r="DQE1945" s="101"/>
      <c r="DQF1945" s="101"/>
      <c r="DQG1945" s="101"/>
      <c r="DQH1945" s="101"/>
      <c r="DQI1945" s="101"/>
      <c r="DQJ1945" s="101"/>
      <c r="DQK1945" s="101"/>
      <c r="DQL1945" s="101"/>
      <c r="DQM1945" s="101"/>
      <c r="DQN1945" s="101"/>
      <c r="DQO1945" s="101"/>
      <c r="DQP1945" s="101"/>
      <c r="DQQ1945" s="101"/>
      <c r="DQR1945" s="101"/>
      <c r="DQS1945" s="101"/>
      <c r="DQT1945" s="101"/>
      <c r="DQU1945" s="101"/>
      <c r="DQV1945" s="101"/>
      <c r="DQW1945" s="101"/>
      <c r="DQX1945" s="101"/>
      <c r="DQY1945" s="101"/>
      <c r="DQZ1945" s="101"/>
      <c r="DRA1945" s="101"/>
      <c r="DRB1945" s="101"/>
      <c r="DRC1945" s="101"/>
      <c r="DRD1945" s="101"/>
      <c r="DRE1945" s="101"/>
      <c r="DRF1945" s="101"/>
      <c r="DRG1945" s="101"/>
      <c r="DRH1945" s="101"/>
      <c r="DRI1945" s="101"/>
      <c r="DRJ1945" s="101"/>
      <c r="DRK1945" s="101"/>
      <c r="DRL1945" s="101"/>
      <c r="DRM1945" s="101"/>
      <c r="DRN1945" s="101"/>
      <c r="DRO1945" s="101"/>
      <c r="DRP1945" s="101"/>
      <c r="DRQ1945" s="101"/>
      <c r="DRR1945" s="101"/>
      <c r="DRS1945" s="101"/>
      <c r="DRT1945" s="101"/>
      <c r="DRU1945" s="101"/>
      <c r="DRV1945" s="101"/>
      <c r="DRW1945" s="101"/>
      <c r="DRX1945" s="101"/>
      <c r="DRY1945" s="101"/>
      <c r="DRZ1945" s="101"/>
      <c r="DSA1945" s="101"/>
      <c r="DSB1945" s="101"/>
      <c r="DSC1945" s="101"/>
      <c r="DSD1945" s="101"/>
      <c r="DSE1945" s="101"/>
      <c r="DSF1945" s="101"/>
      <c r="DSG1945" s="101"/>
      <c r="DSH1945" s="101"/>
      <c r="DSI1945" s="101"/>
      <c r="DSJ1945" s="101"/>
      <c r="DSK1945" s="101"/>
      <c r="DSL1945" s="101"/>
      <c r="DSM1945" s="101"/>
      <c r="DSN1945" s="101"/>
      <c r="DSO1945" s="101"/>
      <c r="DSP1945" s="101"/>
      <c r="DSQ1945" s="101"/>
      <c r="DSR1945" s="101"/>
      <c r="DSS1945" s="101"/>
      <c r="DST1945" s="101"/>
      <c r="DSU1945" s="101"/>
      <c r="DSV1945" s="101"/>
      <c r="DSW1945" s="101"/>
      <c r="DSX1945" s="101"/>
      <c r="DSY1945" s="101"/>
      <c r="DSZ1945" s="101"/>
      <c r="DTA1945" s="101"/>
      <c r="DTB1945" s="101"/>
      <c r="DTC1945" s="101"/>
      <c r="DTD1945" s="101"/>
      <c r="DTE1945" s="101"/>
      <c r="DTF1945" s="101"/>
      <c r="DTG1945" s="101"/>
      <c r="DTH1945" s="101"/>
      <c r="DTI1945" s="101"/>
      <c r="DTJ1945" s="101"/>
      <c r="DTK1945" s="101"/>
      <c r="DTL1945" s="101"/>
      <c r="DTM1945" s="101"/>
      <c r="DTN1945" s="101"/>
      <c r="DTO1945" s="101"/>
      <c r="DTP1945" s="101"/>
      <c r="DTQ1945" s="101"/>
      <c r="DTR1945" s="101"/>
      <c r="DTS1945" s="101"/>
      <c r="DTT1945" s="101"/>
      <c r="DTU1945" s="101"/>
      <c r="DTV1945" s="101"/>
      <c r="DTW1945" s="101"/>
      <c r="DTX1945" s="101"/>
      <c r="DTY1945" s="101"/>
      <c r="DTZ1945" s="101"/>
      <c r="DUA1945" s="101"/>
      <c r="DUB1945" s="101"/>
      <c r="DUC1945" s="101"/>
      <c r="DUD1945" s="101"/>
      <c r="DUE1945" s="101"/>
      <c r="DUF1945" s="101"/>
      <c r="DUG1945" s="101"/>
      <c r="DUH1945" s="101"/>
      <c r="DUI1945" s="101"/>
      <c r="DUJ1945" s="101"/>
      <c r="DUK1945" s="101"/>
      <c r="DUL1945" s="101"/>
      <c r="DUM1945" s="101"/>
      <c r="DUN1945" s="101"/>
      <c r="DUO1945" s="101"/>
      <c r="DUP1945" s="101"/>
      <c r="DUQ1945" s="101"/>
      <c r="DUR1945" s="101"/>
      <c r="DUS1945" s="101"/>
      <c r="DUT1945" s="101"/>
      <c r="DUU1945" s="101"/>
      <c r="DUV1945" s="101"/>
      <c r="DUW1945" s="101"/>
      <c r="DUX1945" s="101"/>
      <c r="DUY1945" s="101"/>
      <c r="DUZ1945" s="101"/>
      <c r="DVA1945" s="101"/>
      <c r="DVB1945" s="101"/>
      <c r="DVC1945" s="101"/>
      <c r="DVD1945" s="101"/>
      <c r="DVE1945" s="101"/>
      <c r="DVF1945" s="101"/>
      <c r="DVG1945" s="101"/>
      <c r="DVH1945" s="101"/>
      <c r="DVI1945" s="101"/>
      <c r="DVJ1945" s="101"/>
      <c r="DVK1945" s="101"/>
      <c r="DVL1945" s="101"/>
      <c r="DVM1945" s="101"/>
      <c r="DVN1945" s="101"/>
      <c r="DVO1945" s="101"/>
      <c r="DVP1945" s="101"/>
      <c r="DVQ1945" s="101"/>
      <c r="DVR1945" s="101"/>
      <c r="DVS1945" s="101"/>
      <c r="DVT1945" s="101"/>
      <c r="DVU1945" s="101"/>
      <c r="DVV1945" s="101"/>
      <c r="DVW1945" s="101"/>
      <c r="DVX1945" s="101"/>
      <c r="DVY1945" s="101"/>
      <c r="DVZ1945" s="101"/>
      <c r="DWA1945" s="101"/>
      <c r="DWB1945" s="101"/>
      <c r="DWC1945" s="101"/>
      <c r="DWD1945" s="101"/>
      <c r="DWE1945" s="101"/>
      <c r="DWF1945" s="101"/>
      <c r="DWG1945" s="101"/>
      <c r="DWH1945" s="101"/>
      <c r="DWI1945" s="101"/>
      <c r="DWJ1945" s="101"/>
      <c r="DWK1945" s="101"/>
      <c r="DWL1945" s="101"/>
      <c r="DWM1945" s="101"/>
      <c r="DWN1945" s="101"/>
      <c r="DWO1945" s="101"/>
      <c r="DWP1945" s="101"/>
      <c r="DWQ1945" s="101"/>
      <c r="DWR1945" s="101"/>
      <c r="DWS1945" s="101"/>
      <c r="DWT1945" s="101"/>
      <c r="DWU1945" s="101"/>
      <c r="DWV1945" s="101"/>
      <c r="DWW1945" s="101"/>
      <c r="DWX1945" s="101"/>
      <c r="DWY1945" s="101"/>
      <c r="DWZ1945" s="101"/>
      <c r="DXA1945" s="101"/>
      <c r="DXB1945" s="101"/>
      <c r="DXC1945" s="101"/>
      <c r="DXD1945" s="101"/>
      <c r="DXE1945" s="101"/>
      <c r="DXF1945" s="101"/>
      <c r="DXG1945" s="101"/>
      <c r="DXH1945" s="101"/>
      <c r="DXI1945" s="101"/>
      <c r="DXJ1945" s="101"/>
      <c r="DXK1945" s="101"/>
      <c r="DXL1945" s="101"/>
      <c r="DXM1945" s="101"/>
      <c r="DXN1945" s="101"/>
      <c r="DXO1945" s="101"/>
      <c r="DXP1945" s="101"/>
      <c r="DXQ1945" s="101"/>
      <c r="DXR1945" s="101"/>
      <c r="DXS1945" s="101"/>
      <c r="DXT1945" s="101"/>
      <c r="DXU1945" s="101"/>
      <c r="DXV1945" s="101"/>
      <c r="DXW1945" s="101"/>
      <c r="DXX1945" s="101"/>
      <c r="DXY1945" s="101"/>
      <c r="DXZ1945" s="101"/>
      <c r="DYA1945" s="101"/>
      <c r="DYB1945" s="101"/>
      <c r="DYC1945" s="101"/>
      <c r="DYD1945" s="101"/>
      <c r="DYE1945" s="101"/>
      <c r="DYF1945" s="101"/>
      <c r="DYG1945" s="101"/>
      <c r="DYH1945" s="101"/>
      <c r="DYI1945" s="101"/>
      <c r="DYJ1945" s="101"/>
      <c r="DYK1945" s="101"/>
      <c r="DYL1945" s="101"/>
      <c r="DYM1945" s="101"/>
      <c r="DYN1945" s="101"/>
      <c r="DYO1945" s="101"/>
      <c r="DYP1945" s="101"/>
      <c r="DYQ1945" s="101"/>
      <c r="DYR1945" s="101"/>
      <c r="DYS1945" s="101"/>
      <c r="DYT1945" s="101"/>
      <c r="DYU1945" s="101"/>
      <c r="DYV1945" s="101"/>
      <c r="DYW1945" s="101"/>
      <c r="DYX1945" s="101"/>
      <c r="DYY1945" s="101"/>
      <c r="DYZ1945" s="101"/>
      <c r="DZA1945" s="101"/>
      <c r="DZB1945" s="101"/>
      <c r="DZC1945" s="101"/>
      <c r="DZD1945" s="101"/>
      <c r="DZE1945" s="101"/>
      <c r="DZF1945" s="101"/>
      <c r="DZG1945" s="101"/>
      <c r="DZH1945" s="101"/>
      <c r="DZI1945" s="101"/>
      <c r="DZJ1945" s="101"/>
      <c r="DZK1945" s="101"/>
      <c r="DZL1945" s="101"/>
      <c r="DZM1945" s="101"/>
      <c r="DZN1945" s="101"/>
      <c r="DZO1945" s="101"/>
      <c r="DZP1945" s="101"/>
      <c r="DZQ1945" s="101"/>
      <c r="DZR1945" s="101"/>
      <c r="DZS1945" s="101"/>
      <c r="DZT1945" s="101"/>
      <c r="DZU1945" s="101"/>
      <c r="DZV1945" s="101"/>
      <c r="DZW1945" s="101"/>
      <c r="DZX1945" s="101"/>
      <c r="DZY1945" s="101"/>
      <c r="DZZ1945" s="101"/>
      <c r="EAA1945" s="101"/>
      <c r="EAB1945" s="101"/>
      <c r="EAC1945" s="101"/>
      <c r="EAD1945" s="101"/>
      <c r="EAE1945" s="101"/>
      <c r="EAF1945" s="101"/>
      <c r="EAG1945" s="101"/>
      <c r="EAH1945" s="101"/>
      <c r="EAI1945" s="101"/>
      <c r="EAJ1945" s="101"/>
      <c r="EAK1945" s="101"/>
      <c r="EAL1945" s="101"/>
      <c r="EAM1945" s="101"/>
      <c r="EAN1945" s="101"/>
      <c r="EAO1945" s="101"/>
      <c r="EAP1945" s="101"/>
      <c r="EAQ1945" s="101"/>
      <c r="EAR1945" s="101"/>
      <c r="EAS1945" s="101"/>
      <c r="EAT1945" s="101"/>
      <c r="EAU1945" s="101"/>
      <c r="EAV1945" s="101"/>
      <c r="EAW1945" s="101"/>
      <c r="EAX1945" s="101"/>
      <c r="EAY1945" s="101"/>
      <c r="EAZ1945" s="101"/>
      <c r="EBA1945" s="101"/>
      <c r="EBB1945" s="101"/>
      <c r="EBC1945" s="101"/>
      <c r="EBD1945" s="101"/>
      <c r="EBE1945" s="101"/>
      <c r="EBF1945" s="101"/>
      <c r="EBG1945" s="101"/>
      <c r="EBH1945" s="101"/>
      <c r="EBI1945" s="101"/>
      <c r="EBJ1945" s="101"/>
      <c r="EBK1945" s="101"/>
      <c r="EBL1945" s="101"/>
      <c r="EBM1945" s="101"/>
      <c r="EBN1945" s="101"/>
      <c r="EBO1945" s="101"/>
      <c r="EBP1945" s="101"/>
      <c r="EBQ1945" s="101"/>
      <c r="EBR1945" s="101"/>
      <c r="EBS1945" s="101"/>
      <c r="EBT1945" s="101"/>
      <c r="EBU1945" s="101"/>
      <c r="EBV1945" s="101"/>
      <c r="EBW1945" s="101"/>
      <c r="EBX1945" s="101"/>
      <c r="EBY1945" s="101"/>
      <c r="EBZ1945" s="101"/>
      <c r="ECA1945" s="101"/>
      <c r="ECB1945" s="101"/>
      <c r="ECC1945" s="101"/>
      <c r="ECD1945" s="101"/>
      <c r="ECE1945" s="101"/>
      <c r="ECF1945" s="101"/>
      <c r="ECG1945" s="101"/>
      <c r="ECH1945" s="101"/>
      <c r="ECI1945" s="101"/>
      <c r="ECJ1945" s="101"/>
      <c r="ECK1945" s="101"/>
      <c r="ECL1945" s="101"/>
      <c r="ECM1945" s="101"/>
      <c r="ECN1945" s="101"/>
      <c r="ECO1945" s="101"/>
      <c r="ECP1945" s="101"/>
      <c r="ECQ1945" s="101"/>
      <c r="ECR1945" s="101"/>
      <c r="ECS1945" s="101"/>
      <c r="ECT1945" s="101"/>
      <c r="ECU1945" s="101"/>
      <c r="ECV1945" s="101"/>
      <c r="ECW1945" s="101"/>
      <c r="ECX1945" s="101"/>
      <c r="ECY1945" s="101"/>
      <c r="ECZ1945" s="101"/>
      <c r="EDA1945" s="101"/>
      <c r="EDB1945" s="101"/>
      <c r="EDC1945" s="101"/>
      <c r="EDD1945" s="101"/>
      <c r="EDE1945" s="101"/>
      <c r="EDF1945" s="101"/>
      <c r="EDG1945" s="101"/>
      <c r="EDH1945" s="101"/>
      <c r="EDI1945" s="101"/>
      <c r="EDJ1945" s="101"/>
      <c r="EDK1945" s="101"/>
      <c r="EDL1945" s="101"/>
      <c r="EDM1945" s="101"/>
      <c r="EDN1945" s="101"/>
      <c r="EDO1945" s="101"/>
      <c r="EDP1945" s="101"/>
      <c r="EDQ1945" s="101"/>
      <c r="EDR1945" s="101"/>
      <c r="EDS1945" s="101"/>
      <c r="EDT1945" s="101"/>
      <c r="EDU1945" s="101"/>
      <c r="EDV1945" s="101"/>
      <c r="EDW1945" s="101"/>
      <c r="EDX1945" s="101"/>
      <c r="EDY1945" s="101"/>
      <c r="EDZ1945" s="101"/>
      <c r="EEA1945" s="101"/>
      <c r="EEB1945" s="101"/>
      <c r="EEC1945" s="101"/>
      <c r="EED1945" s="101"/>
      <c r="EEE1945" s="101"/>
      <c r="EEF1945" s="101"/>
      <c r="EEG1945" s="101"/>
      <c r="EEH1945" s="101"/>
      <c r="EEI1945" s="101"/>
      <c r="EEJ1945" s="101"/>
      <c r="EEK1945" s="101"/>
      <c r="EEL1945" s="101"/>
      <c r="EEM1945" s="101"/>
      <c r="EEN1945" s="101"/>
      <c r="EEO1945" s="101"/>
      <c r="EEP1945" s="101"/>
      <c r="EEQ1945" s="101"/>
      <c r="EER1945" s="101"/>
      <c r="EES1945" s="101"/>
      <c r="EET1945" s="101"/>
      <c r="EEU1945" s="101"/>
      <c r="EEV1945" s="101"/>
      <c r="EEW1945" s="101"/>
      <c r="EEX1945" s="101"/>
      <c r="EEY1945" s="101"/>
      <c r="EEZ1945" s="101"/>
      <c r="EFA1945" s="101"/>
      <c r="EFB1945" s="101"/>
      <c r="EFC1945" s="101"/>
      <c r="EFD1945" s="101"/>
      <c r="EFE1945" s="101"/>
      <c r="EFF1945" s="101"/>
      <c r="EFG1945" s="101"/>
      <c r="EFH1945" s="101"/>
      <c r="EFI1945" s="101"/>
      <c r="EFJ1945" s="101"/>
      <c r="EFK1945" s="101"/>
      <c r="EFL1945" s="101"/>
      <c r="EFM1945" s="101"/>
      <c r="EFN1945" s="101"/>
      <c r="EFO1945" s="101"/>
      <c r="EFP1945" s="101"/>
      <c r="EFQ1945" s="101"/>
      <c r="EFR1945" s="101"/>
      <c r="EFS1945" s="101"/>
      <c r="EFT1945" s="101"/>
      <c r="EFU1945" s="101"/>
      <c r="EFV1945" s="101"/>
      <c r="EFW1945" s="101"/>
      <c r="EFX1945" s="101"/>
      <c r="EFY1945" s="101"/>
      <c r="EFZ1945" s="101"/>
      <c r="EGA1945" s="101"/>
      <c r="EGB1945" s="101"/>
      <c r="EGC1945" s="101"/>
      <c r="EGD1945" s="101"/>
      <c r="EGE1945" s="101"/>
      <c r="EGF1945" s="101"/>
      <c r="EGG1945" s="101"/>
      <c r="EGH1945" s="101"/>
      <c r="EGI1945" s="101"/>
      <c r="EGJ1945" s="101"/>
      <c r="EGK1945" s="101"/>
      <c r="EGL1945" s="101"/>
      <c r="EGM1945" s="101"/>
      <c r="EGN1945" s="101"/>
      <c r="EGO1945" s="101"/>
      <c r="EGP1945" s="101"/>
      <c r="EGQ1945" s="101"/>
      <c r="EGR1945" s="101"/>
      <c r="EGS1945" s="101"/>
      <c r="EGT1945" s="101"/>
      <c r="EGU1945" s="101"/>
      <c r="EGV1945" s="101"/>
      <c r="EGW1945" s="101"/>
      <c r="EGX1945" s="101"/>
      <c r="EGY1945" s="101"/>
      <c r="EGZ1945" s="101"/>
      <c r="EHA1945" s="101"/>
      <c r="EHB1945" s="101"/>
      <c r="EHC1945" s="101"/>
      <c r="EHD1945" s="101"/>
      <c r="EHE1945" s="101"/>
      <c r="EHF1945" s="101"/>
      <c r="EHG1945" s="101"/>
      <c r="EHH1945" s="101"/>
      <c r="EHI1945" s="101"/>
      <c r="EHJ1945" s="101"/>
      <c r="EHK1945" s="101"/>
      <c r="EHL1945" s="101"/>
      <c r="EHM1945" s="101"/>
      <c r="EHN1945" s="101"/>
      <c r="EHO1945" s="101"/>
      <c r="EHP1945" s="101"/>
      <c r="EHQ1945" s="101"/>
      <c r="EHR1945" s="101"/>
      <c r="EHS1945" s="101"/>
      <c r="EHT1945" s="101"/>
      <c r="EHU1945" s="101"/>
      <c r="EHV1945" s="101"/>
      <c r="EHW1945" s="101"/>
      <c r="EHX1945" s="101"/>
      <c r="EHY1945" s="101"/>
      <c r="EHZ1945" s="101"/>
      <c r="EIA1945" s="101"/>
      <c r="EIB1945" s="101"/>
      <c r="EIC1945" s="101"/>
      <c r="EID1945" s="101"/>
      <c r="EIE1945" s="101"/>
      <c r="EIF1945" s="101"/>
      <c r="EIG1945" s="101"/>
      <c r="EIH1945" s="101"/>
      <c r="EII1945" s="101"/>
      <c r="EIJ1945" s="101"/>
      <c r="EIK1945" s="101"/>
      <c r="EIL1945" s="101"/>
      <c r="EIM1945" s="101"/>
      <c r="EIN1945" s="101"/>
      <c r="EIO1945" s="101"/>
      <c r="EIP1945" s="101"/>
      <c r="EIQ1945" s="101"/>
      <c r="EIR1945" s="101"/>
      <c r="EIS1945" s="101"/>
      <c r="EIT1945" s="101"/>
      <c r="EIU1945" s="101"/>
      <c r="EIV1945" s="101"/>
      <c r="EIW1945" s="101"/>
      <c r="EIX1945" s="101"/>
      <c r="EIY1945" s="101"/>
      <c r="EIZ1945" s="101"/>
      <c r="EJA1945" s="101"/>
      <c r="EJB1945" s="101"/>
      <c r="EJC1945" s="101"/>
      <c r="EJD1945" s="101"/>
      <c r="EJE1945" s="101"/>
      <c r="EJF1945" s="101"/>
      <c r="EJG1945" s="101"/>
      <c r="EJH1945" s="101"/>
      <c r="EJI1945" s="101"/>
      <c r="EJJ1945" s="101"/>
      <c r="EJK1945" s="101"/>
      <c r="EJL1945" s="101"/>
      <c r="EJM1945" s="101"/>
      <c r="EJN1945" s="101"/>
      <c r="EJO1945" s="101"/>
      <c r="EJP1945" s="101"/>
      <c r="EJQ1945" s="101"/>
      <c r="EJR1945" s="101"/>
      <c r="EJS1945" s="101"/>
      <c r="EJT1945" s="101"/>
      <c r="EJU1945" s="101"/>
      <c r="EJV1945" s="101"/>
      <c r="EJW1945" s="101"/>
      <c r="EJX1945" s="101"/>
      <c r="EJY1945" s="101"/>
      <c r="EJZ1945" s="101"/>
      <c r="EKA1945" s="101"/>
      <c r="EKB1945" s="101"/>
      <c r="EKC1945" s="101"/>
      <c r="EKD1945" s="101"/>
      <c r="EKE1945" s="101"/>
      <c r="EKF1945" s="101"/>
      <c r="EKG1945" s="101"/>
      <c r="EKH1945" s="101"/>
      <c r="EKI1945" s="101"/>
      <c r="EKJ1945" s="101"/>
      <c r="EKK1945" s="101"/>
      <c r="EKL1945" s="101"/>
      <c r="EKM1945" s="101"/>
      <c r="EKN1945" s="101"/>
      <c r="EKO1945" s="101"/>
      <c r="EKP1945" s="101"/>
      <c r="EKQ1945" s="101"/>
      <c r="EKR1945" s="101"/>
      <c r="EKS1945" s="101"/>
      <c r="EKT1945" s="101"/>
      <c r="EKU1945" s="101"/>
      <c r="EKV1945" s="101"/>
      <c r="EKW1945" s="101"/>
      <c r="EKX1945" s="101"/>
      <c r="EKY1945" s="101"/>
      <c r="EKZ1945" s="101"/>
      <c r="ELA1945" s="101"/>
      <c r="ELB1945" s="101"/>
      <c r="ELC1945" s="101"/>
      <c r="ELD1945" s="101"/>
      <c r="ELE1945" s="101"/>
      <c r="ELF1945" s="101"/>
      <c r="ELG1945" s="101"/>
      <c r="ELH1945" s="101"/>
      <c r="ELI1945" s="101"/>
      <c r="ELJ1945" s="101"/>
      <c r="ELK1945" s="101"/>
      <c r="ELL1945" s="101"/>
      <c r="ELM1945" s="101"/>
      <c r="ELN1945" s="101"/>
      <c r="ELO1945" s="101"/>
      <c r="ELP1945" s="101"/>
      <c r="ELQ1945" s="101"/>
      <c r="ELR1945" s="101"/>
      <c r="ELS1945" s="101"/>
      <c r="ELT1945" s="101"/>
      <c r="ELU1945" s="101"/>
      <c r="ELV1945" s="101"/>
      <c r="ELW1945" s="101"/>
      <c r="ELX1945" s="101"/>
      <c r="ELY1945" s="101"/>
      <c r="ELZ1945" s="101"/>
      <c r="EMA1945" s="101"/>
      <c r="EMB1945" s="101"/>
      <c r="EMC1945" s="101"/>
      <c r="EMD1945" s="101"/>
      <c r="EME1945" s="101"/>
      <c r="EMF1945" s="101"/>
      <c r="EMG1945" s="101"/>
      <c r="EMH1945" s="101"/>
      <c r="EMI1945" s="101"/>
      <c r="EMJ1945" s="101"/>
      <c r="EMK1945" s="101"/>
      <c r="EML1945" s="101"/>
      <c r="EMM1945" s="101"/>
      <c r="EMN1945" s="101"/>
      <c r="EMO1945" s="101"/>
      <c r="EMP1945" s="101"/>
      <c r="EMQ1945" s="101"/>
      <c r="EMR1945" s="101"/>
      <c r="EMS1945" s="101"/>
      <c r="EMT1945" s="101"/>
      <c r="EMU1945" s="101"/>
      <c r="EMV1945" s="101"/>
      <c r="EMW1945" s="101"/>
      <c r="EMX1945" s="101"/>
      <c r="EMY1945" s="101"/>
      <c r="EMZ1945" s="101"/>
      <c r="ENA1945" s="101"/>
      <c r="ENB1945" s="101"/>
      <c r="ENC1945" s="101"/>
      <c r="END1945" s="101"/>
      <c r="ENE1945" s="101"/>
      <c r="ENF1945" s="101"/>
      <c r="ENG1945" s="101"/>
      <c r="ENH1945" s="101"/>
      <c r="ENI1945" s="101"/>
      <c r="ENJ1945" s="101"/>
      <c r="ENK1945" s="101"/>
      <c r="ENL1945" s="101"/>
      <c r="ENM1945" s="101"/>
      <c r="ENN1945" s="101"/>
      <c r="ENO1945" s="101"/>
      <c r="ENP1945" s="101"/>
      <c r="ENQ1945" s="101"/>
      <c r="ENR1945" s="101"/>
      <c r="ENS1945" s="101"/>
      <c r="ENT1945" s="101"/>
      <c r="ENU1945" s="101"/>
      <c r="ENV1945" s="101"/>
      <c r="ENW1945" s="101"/>
      <c r="ENX1945" s="101"/>
      <c r="ENY1945" s="101"/>
      <c r="ENZ1945" s="101"/>
      <c r="EOA1945" s="101"/>
      <c r="EOB1945" s="101"/>
      <c r="EOC1945" s="101"/>
      <c r="EOD1945" s="101"/>
      <c r="EOE1945" s="101"/>
      <c r="EOF1945" s="101"/>
      <c r="EOG1945" s="101"/>
      <c r="EOH1945" s="101"/>
      <c r="EOI1945" s="101"/>
      <c r="EOJ1945" s="101"/>
      <c r="EOK1945" s="101"/>
      <c r="EOL1945" s="101"/>
      <c r="EOM1945" s="101"/>
      <c r="EON1945" s="101"/>
      <c r="EOO1945" s="101"/>
      <c r="EOP1945" s="101"/>
      <c r="EOQ1945" s="101"/>
      <c r="EOR1945" s="101"/>
      <c r="EOS1945" s="101"/>
      <c r="EOT1945" s="101"/>
      <c r="EOU1945" s="101"/>
      <c r="EOV1945" s="101"/>
      <c r="EOW1945" s="101"/>
      <c r="EOX1945" s="101"/>
      <c r="EOY1945" s="101"/>
      <c r="EOZ1945" s="101"/>
      <c r="EPA1945" s="101"/>
      <c r="EPB1945" s="101"/>
      <c r="EPC1945" s="101"/>
      <c r="EPD1945" s="101"/>
      <c r="EPE1945" s="101"/>
      <c r="EPF1945" s="101"/>
      <c r="EPG1945" s="101"/>
      <c r="EPH1945" s="101"/>
      <c r="EPI1945" s="101"/>
      <c r="EPJ1945" s="101"/>
      <c r="EPK1945" s="101"/>
      <c r="EPL1945" s="101"/>
      <c r="EPM1945" s="101"/>
      <c r="EPN1945" s="101"/>
      <c r="EPO1945" s="101"/>
      <c r="EPP1945" s="101"/>
      <c r="EPQ1945" s="101"/>
      <c r="EPR1945" s="101"/>
      <c r="EPS1945" s="101"/>
      <c r="EPT1945" s="101"/>
      <c r="EPU1945" s="101"/>
      <c r="EPV1945" s="101"/>
      <c r="EPW1945" s="101"/>
      <c r="EPX1945" s="101"/>
      <c r="EPY1945" s="101"/>
      <c r="EPZ1945" s="101"/>
      <c r="EQA1945" s="101"/>
      <c r="EQB1945" s="101"/>
      <c r="EQC1945" s="101"/>
      <c r="EQD1945" s="101"/>
      <c r="EQE1945" s="101"/>
      <c r="EQF1945" s="101"/>
      <c r="EQG1945" s="101"/>
      <c r="EQH1945" s="101"/>
      <c r="EQI1945" s="101"/>
      <c r="EQJ1945" s="101"/>
      <c r="EQK1945" s="101"/>
      <c r="EQL1945" s="101"/>
      <c r="EQM1945" s="101"/>
      <c r="EQN1945" s="101"/>
      <c r="EQO1945" s="101"/>
      <c r="EQP1945" s="101"/>
      <c r="EQQ1945" s="101"/>
      <c r="EQR1945" s="101"/>
      <c r="EQS1945" s="101"/>
      <c r="EQT1945" s="101"/>
      <c r="EQU1945" s="101"/>
      <c r="EQV1945" s="101"/>
      <c r="EQW1945" s="101"/>
      <c r="EQX1945" s="101"/>
      <c r="EQY1945" s="101"/>
      <c r="EQZ1945" s="101"/>
      <c r="ERA1945" s="101"/>
      <c r="ERB1945" s="101"/>
      <c r="ERC1945" s="101"/>
      <c r="ERD1945" s="101"/>
      <c r="ERE1945" s="101"/>
      <c r="ERF1945" s="101"/>
      <c r="ERG1945" s="101"/>
      <c r="ERH1945" s="101"/>
      <c r="ERI1945" s="101"/>
      <c r="ERJ1945" s="101"/>
      <c r="ERK1945" s="101"/>
      <c r="ERL1945" s="101"/>
      <c r="ERM1945" s="101"/>
      <c r="ERN1945" s="101"/>
      <c r="ERO1945" s="101"/>
      <c r="ERP1945" s="101"/>
      <c r="ERQ1945" s="101"/>
      <c r="ERR1945" s="101"/>
      <c r="ERS1945" s="101"/>
      <c r="ERT1945" s="101"/>
      <c r="ERU1945" s="101"/>
      <c r="ERV1945" s="101"/>
      <c r="ERW1945" s="101"/>
      <c r="ERX1945" s="101"/>
      <c r="ERY1945" s="101"/>
      <c r="ERZ1945" s="101"/>
      <c r="ESA1945" s="101"/>
      <c r="ESB1945" s="101"/>
      <c r="ESC1945" s="101"/>
      <c r="ESD1945" s="101"/>
      <c r="ESE1945" s="101"/>
      <c r="ESF1945" s="101"/>
      <c r="ESG1945" s="101"/>
      <c r="ESH1945" s="101"/>
      <c r="ESI1945" s="101"/>
      <c r="ESJ1945" s="101"/>
      <c r="ESK1945" s="101"/>
      <c r="ESL1945" s="101"/>
      <c r="ESM1945" s="101"/>
      <c r="ESN1945" s="101"/>
      <c r="ESO1945" s="101"/>
      <c r="ESP1945" s="101"/>
      <c r="ESQ1945" s="101"/>
      <c r="ESR1945" s="101"/>
      <c r="ESS1945" s="101"/>
      <c r="EST1945" s="101"/>
      <c r="ESU1945" s="101"/>
      <c r="ESV1945" s="101"/>
      <c r="ESW1945" s="101"/>
      <c r="ESX1945" s="101"/>
      <c r="ESY1945" s="101"/>
      <c r="ESZ1945" s="101"/>
      <c r="ETA1945" s="101"/>
      <c r="ETB1945" s="101"/>
      <c r="ETC1945" s="101"/>
      <c r="ETD1945" s="101"/>
      <c r="ETE1945" s="101"/>
      <c r="ETF1945" s="101"/>
      <c r="ETG1945" s="101"/>
      <c r="ETH1945" s="101"/>
      <c r="ETI1945" s="101"/>
      <c r="ETJ1945" s="101"/>
      <c r="ETK1945" s="101"/>
      <c r="ETL1945" s="101"/>
      <c r="ETM1945" s="101"/>
      <c r="ETN1945" s="101"/>
      <c r="ETO1945" s="101"/>
      <c r="ETP1945" s="101"/>
      <c r="ETQ1945" s="101"/>
      <c r="ETR1945" s="101"/>
      <c r="ETS1945" s="101"/>
      <c r="ETT1945" s="101"/>
      <c r="ETU1945" s="101"/>
      <c r="ETV1945" s="101"/>
      <c r="ETW1945" s="101"/>
      <c r="ETX1945" s="101"/>
      <c r="ETY1945" s="101"/>
      <c r="ETZ1945" s="101"/>
      <c r="EUA1945" s="101"/>
      <c r="EUB1945" s="101"/>
      <c r="EUC1945" s="101"/>
      <c r="EUD1945" s="101"/>
      <c r="EUE1945" s="101"/>
      <c r="EUF1945" s="101"/>
      <c r="EUG1945" s="101"/>
      <c r="EUH1945" s="101"/>
      <c r="EUI1945" s="101"/>
      <c r="EUJ1945" s="101"/>
      <c r="EUK1945" s="101"/>
      <c r="EUL1945" s="101"/>
      <c r="EUM1945" s="101"/>
      <c r="EUN1945" s="101"/>
      <c r="EUO1945" s="101"/>
      <c r="EUP1945" s="101"/>
      <c r="EUQ1945" s="101"/>
      <c r="EUR1945" s="101"/>
      <c r="EUS1945" s="101"/>
      <c r="EUT1945" s="101"/>
      <c r="EUU1945" s="101"/>
      <c r="EUV1945" s="101"/>
      <c r="EUW1945" s="101"/>
      <c r="EUX1945" s="101"/>
      <c r="EUY1945" s="101"/>
      <c r="EUZ1945" s="101"/>
      <c r="EVA1945" s="101"/>
      <c r="EVB1945" s="101"/>
      <c r="EVC1945" s="101"/>
      <c r="EVD1945" s="101"/>
      <c r="EVE1945" s="101"/>
      <c r="EVF1945" s="101"/>
      <c r="EVG1945" s="101"/>
      <c r="EVH1945" s="101"/>
      <c r="EVI1945" s="101"/>
      <c r="EVJ1945" s="101"/>
      <c r="EVK1945" s="101"/>
      <c r="EVL1945" s="101"/>
      <c r="EVM1945" s="101"/>
      <c r="EVN1945" s="101"/>
      <c r="EVO1945" s="101"/>
      <c r="EVP1945" s="101"/>
      <c r="EVQ1945" s="101"/>
      <c r="EVR1945" s="101"/>
      <c r="EVS1945" s="101"/>
      <c r="EVT1945" s="101"/>
      <c r="EVU1945" s="101"/>
      <c r="EVV1945" s="101"/>
      <c r="EVW1945" s="101"/>
      <c r="EVX1945" s="101"/>
      <c r="EVY1945" s="101"/>
      <c r="EVZ1945" s="101"/>
      <c r="EWA1945" s="101"/>
      <c r="EWB1945" s="101"/>
      <c r="EWC1945" s="101"/>
      <c r="EWD1945" s="101"/>
      <c r="EWE1945" s="101"/>
      <c r="EWF1945" s="101"/>
      <c r="EWG1945" s="101"/>
      <c r="EWH1945" s="101"/>
      <c r="EWI1945" s="101"/>
      <c r="EWJ1945" s="101"/>
      <c r="EWK1945" s="101"/>
      <c r="EWL1945" s="101"/>
      <c r="EWM1945" s="101"/>
      <c r="EWN1945" s="101"/>
      <c r="EWO1945" s="101"/>
      <c r="EWP1945" s="101"/>
      <c r="EWQ1945" s="101"/>
      <c r="EWR1945" s="101"/>
      <c r="EWS1945" s="101"/>
      <c r="EWT1945" s="101"/>
      <c r="EWU1945" s="101"/>
      <c r="EWV1945" s="101"/>
      <c r="EWW1945" s="101"/>
      <c r="EWX1945" s="101"/>
      <c r="EWY1945" s="101"/>
      <c r="EWZ1945" s="101"/>
      <c r="EXA1945" s="101"/>
      <c r="EXB1945" s="101"/>
      <c r="EXC1945" s="101"/>
      <c r="EXD1945" s="101"/>
      <c r="EXE1945" s="101"/>
      <c r="EXF1945" s="101"/>
      <c r="EXG1945" s="101"/>
      <c r="EXH1945" s="101"/>
      <c r="EXI1945" s="101"/>
      <c r="EXJ1945" s="101"/>
      <c r="EXK1945" s="101"/>
      <c r="EXL1945" s="101"/>
      <c r="EXM1945" s="101"/>
      <c r="EXN1945" s="101"/>
      <c r="EXO1945" s="101"/>
      <c r="EXP1945" s="101"/>
      <c r="EXQ1945" s="101"/>
      <c r="EXR1945" s="101"/>
      <c r="EXS1945" s="101"/>
      <c r="EXT1945" s="101"/>
      <c r="EXU1945" s="101"/>
      <c r="EXV1945" s="101"/>
      <c r="EXW1945" s="101"/>
      <c r="EXX1945" s="101"/>
      <c r="EXY1945" s="101"/>
      <c r="EXZ1945" s="101"/>
      <c r="EYA1945" s="101"/>
      <c r="EYB1945" s="101"/>
      <c r="EYC1945" s="101"/>
      <c r="EYD1945" s="101"/>
      <c r="EYE1945" s="101"/>
      <c r="EYF1945" s="101"/>
      <c r="EYG1945" s="101"/>
      <c r="EYH1945" s="101"/>
      <c r="EYI1945" s="101"/>
      <c r="EYJ1945" s="101"/>
      <c r="EYK1945" s="101"/>
      <c r="EYL1945" s="101"/>
      <c r="EYM1945" s="101"/>
      <c r="EYN1945" s="101"/>
      <c r="EYO1945" s="101"/>
      <c r="EYP1945" s="101"/>
      <c r="EYQ1945" s="101"/>
      <c r="EYR1945" s="101"/>
      <c r="EYS1945" s="101"/>
      <c r="EYT1945" s="101"/>
      <c r="EYU1945" s="101"/>
      <c r="EYV1945" s="101"/>
      <c r="EYW1945" s="101"/>
      <c r="EYX1945" s="101"/>
      <c r="EYY1945" s="101"/>
      <c r="EYZ1945" s="101"/>
      <c r="EZA1945" s="101"/>
      <c r="EZB1945" s="101"/>
      <c r="EZC1945" s="101"/>
      <c r="EZD1945" s="101"/>
      <c r="EZE1945" s="101"/>
      <c r="EZF1945" s="101"/>
      <c r="EZG1945" s="101"/>
      <c r="EZH1945" s="101"/>
      <c r="EZI1945" s="101"/>
      <c r="EZJ1945" s="101"/>
      <c r="EZK1945" s="101"/>
      <c r="EZL1945" s="101"/>
      <c r="EZM1945" s="101"/>
      <c r="EZN1945" s="101"/>
      <c r="EZO1945" s="101"/>
      <c r="EZP1945" s="101"/>
      <c r="EZQ1945" s="101"/>
      <c r="EZR1945" s="101"/>
      <c r="EZS1945" s="101"/>
      <c r="EZT1945" s="101"/>
      <c r="EZU1945" s="101"/>
      <c r="EZV1945" s="101"/>
      <c r="EZW1945" s="101"/>
      <c r="EZX1945" s="101"/>
      <c r="EZY1945" s="101"/>
      <c r="EZZ1945" s="101"/>
      <c r="FAA1945" s="101"/>
      <c r="FAB1945" s="101"/>
      <c r="FAC1945" s="101"/>
      <c r="FAD1945" s="101"/>
      <c r="FAE1945" s="101"/>
      <c r="FAF1945" s="101"/>
      <c r="FAG1945" s="101"/>
      <c r="FAH1945" s="101"/>
      <c r="FAI1945" s="101"/>
      <c r="FAJ1945" s="101"/>
      <c r="FAK1945" s="101"/>
      <c r="FAL1945" s="101"/>
      <c r="FAM1945" s="101"/>
      <c r="FAN1945" s="101"/>
      <c r="FAO1945" s="101"/>
      <c r="FAP1945" s="101"/>
      <c r="FAQ1945" s="101"/>
      <c r="FAR1945" s="101"/>
      <c r="FAS1945" s="101"/>
      <c r="FAT1945" s="101"/>
      <c r="FAU1945" s="101"/>
      <c r="FAV1945" s="101"/>
      <c r="FAW1945" s="101"/>
      <c r="FAX1945" s="101"/>
      <c r="FAY1945" s="101"/>
      <c r="FAZ1945" s="101"/>
      <c r="FBA1945" s="101"/>
      <c r="FBB1945" s="101"/>
      <c r="FBC1945" s="101"/>
      <c r="FBD1945" s="101"/>
      <c r="FBE1945" s="101"/>
      <c r="FBF1945" s="101"/>
      <c r="FBG1945" s="101"/>
      <c r="FBH1945" s="101"/>
      <c r="FBI1945" s="101"/>
      <c r="FBJ1945" s="101"/>
      <c r="FBK1945" s="101"/>
      <c r="FBL1945" s="101"/>
      <c r="FBM1945" s="101"/>
      <c r="FBN1945" s="101"/>
      <c r="FBO1945" s="101"/>
      <c r="FBP1945" s="101"/>
      <c r="FBQ1945" s="101"/>
      <c r="FBR1945" s="101"/>
      <c r="FBS1945" s="101"/>
      <c r="FBT1945" s="101"/>
      <c r="FBU1945" s="101"/>
      <c r="FBV1945" s="101"/>
      <c r="FBW1945" s="101"/>
      <c r="FBX1945" s="101"/>
      <c r="FBY1945" s="101"/>
      <c r="FBZ1945" s="101"/>
      <c r="FCA1945" s="101"/>
      <c r="FCB1945" s="101"/>
      <c r="FCC1945" s="101"/>
      <c r="FCD1945" s="101"/>
      <c r="FCE1945" s="101"/>
      <c r="FCF1945" s="101"/>
      <c r="FCG1945" s="101"/>
      <c r="FCH1945" s="101"/>
      <c r="FCI1945" s="101"/>
      <c r="FCJ1945" s="101"/>
      <c r="FCK1945" s="101"/>
      <c r="FCL1945" s="101"/>
      <c r="FCM1945" s="101"/>
      <c r="FCN1945" s="101"/>
      <c r="FCO1945" s="101"/>
      <c r="FCP1945" s="101"/>
      <c r="FCQ1945" s="101"/>
      <c r="FCR1945" s="101"/>
      <c r="FCS1945" s="101"/>
      <c r="FCT1945" s="101"/>
      <c r="FCU1945" s="101"/>
      <c r="FCV1945" s="101"/>
      <c r="FCW1945" s="101"/>
      <c r="FCX1945" s="101"/>
      <c r="FCY1945" s="101"/>
      <c r="FCZ1945" s="101"/>
      <c r="FDA1945" s="101"/>
      <c r="FDB1945" s="101"/>
      <c r="FDC1945" s="101"/>
      <c r="FDD1945" s="101"/>
      <c r="FDE1945" s="101"/>
      <c r="FDF1945" s="101"/>
      <c r="FDG1945" s="101"/>
      <c r="FDH1945" s="101"/>
      <c r="FDI1945" s="101"/>
      <c r="FDJ1945" s="101"/>
      <c r="FDK1945" s="101"/>
      <c r="FDL1945" s="101"/>
      <c r="FDM1945" s="101"/>
      <c r="FDN1945" s="101"/>
      <c r="FDO1945" s="101"/>
      <c r="FDP1945" s="101"/>
      <c r="FDQ1945" s="101"/>
      <c r="FDR1945" s="101"/>
      <c r="FDS1945" s="101"/>
      <c r="FDT1945" s="101"/>
      <c r="FDU1945" s="101"/>
      <c r="FDV1945" s="101"/>
      <c r="FDW1945" s="101"/>
      <c r="FDX1945" s="101"/>
      <c r="FDY1945" s="101"/>
      <c r="FDZ1945" s="101"/>
      <c r="FEA1945" s="101"/>
      <c r="FEB1945" s="101"/>
      <c r="FEC1945" s="101"/>
      <c r="FED1945" s="101"/>
      <c r="FEE1945" s="101"/>
      <c r="FEF1945" s="101"/>
      <c r="FEG1945" s="101"/>
      <c r="FEH1945" s="101"/>
      <c r="FEI1945" s="101"/>
      <c r="FEJ1945" s="101"/>
      <c r="FEK1945" s="101"/>
      <c r="FEL1945" s="101"/>
      <c r="FEM1945" s="101"/>
      <c r="FEN1945" s="101"/>
      <c r="FEO1945" s="101"/>
      <c r="FEP1945" s="101"/>
      <c r="FEQ1945" s="101"/>
      <c r="FER1945" s="101"/>
      <c r="FES1945" s="101"/>
      <c r="FET1945" s="101"/>
      <c r="FEU1945" s="101"/>
      <c r="FEV1945" s="101"/>
      <c r="FEW1945" s="101"/>
      <c r="FEX1945" s="101"/>
      <c r="FEY1945" s="101"/>
      <c r="FEZ1945" s="101"/>
      <c r="FFA1945" s="101"/>
      <c r="FFB1945" s="101"/>
      <c r="FFC1945" s="101"/>
      <c r="FFD1945" s="101"/>
      <c r="FFE1945" s="101"/>
      <c r="FFF1945" s="101"/>
      <c r="FFG1945" s="101"/>
      <c r="FFH1945" s="101"/>
      <c r="FFI1945" s="101"/>
      <c r="FFJ1945" s="101"/>
      <c r="FFK1945" s="101"/>
      <c r="FFL1945" s="101"/>
      <c r="FFM1945" s="101"/>
      <c r="FFN1945" s="101"/>
      <c r="FFO1945" s="101"/>
      <c r="FFP1945" s="101"/>
      <c r="FFQ1945" s="101"/>
      <c r="FFR1945" s="101"/>
      <c r="FFS1945" s="101"/>
      <c r="FFT1945" s="101"/>
      <c r="FFU1945" s="101"/>
      <c r="FFV1945" s="101"/>
      <c r="FFW1945" s="101"/>
      <c r="FFX1945" s="101"/>
      <c r="FFY1945" s="101"/>
      <c r="FFZ1945" s="101"/>
      <c r="FGA1945" s="101"/>
      <c r="FGB1945" s="101"/>
      <c r="FGC1945" s="101"/>
      <c r="FGD1945" s="101"/>
      <c r="FGE1945" s="101"/>
      <c r="FGF1945" s="101"/>
      <c r="FGG1945" s="101"/>
      <c r="FGH1945" s="101"/>
      <c r="FGI1945" s="101"/>
      <c r="FGJ1945" s="101"/>
      <c r="FGK1945" s="101"/>
      <c r="FGL1945" s="101"/>
      <c r="FGM1945" s="101"/>
      <c r="FGN1945" s="101"/>
      <c r="FGO1945" s="101"/>
      <c r="FGP1945" s="101"/>
      <c r="FGQ1945" s="101"/>
      <c r="FGR1945" s="101"/>
      <c r="FGS1945" s="101"/>
      <c r="FGT1945" s="101"/>
      <c r="FGU1945" s="101"/>
      <c r="FGV1945" s="101"/>
      <c r="FGW1945" s="101"/>
      <c r="FGX1945" s="101"/>
      <c r="FGY1945" s="101"/>
      <c r="FGZ1945" s="101"/>
      <c r="FHA1945" s="101"/>
      <c r="FHB1945" s="101"/>
      <c r="FHC1945" s="101"/>
      <c r="FHD1945" s="101"/>
      <c r="FHE1945" s="101"/>
      <c r="FHF1945" s="101"/>
      <c r="FHG1945" s="101"/>
      <c r="FHH1945" s="101"/>
      <c r="FHI1945" s="101"/>
      <c r="FHJ1945" s="101"/>
      <c r="FHK1945" s="101"/>
      <c r="FHL1945" s="101"/>
      <c r="FHM1945" s="101"/>
      <c r="FHN1945" s="101"/>
      <c r="FHO1945" s="101"/>
      <c r="FHP1945" s="101"/>
      <c r="FHQ1945" s="101"/>
      <c r="FHR1945" s="101"/>
      <c r="FHS1945" s="101"/>
      <c r="FHT1945" s="101"/>
      <c r="FHU1945" s="101"/>
      <c r="FHV1945" s="101"/>
      <c r="FHW1945" s="101"/>
      <c r="FHX1945" s="101"/>
      <c r="FHY1945" s="101"/>
      <c r="FHZ1945" s="101"/>
      <c r="FIA1945" s="101"/>
      <c r="FIB1945" s="101"/>
      <c r="FIC1945" s="101"/>
      <c r="FID1945" s="101"/>
      <c r="FIE1945" s="101"/>
      <c r="FIF1945" s="101"/>
      <c r="FIG1945" s="101"/>
      <c r="FIH1945" s="101"/>
      <c r="FII1945" s="101"/>
      <c r="FIJ1945" s="101"/>
      <c r="FIK1945" s="101"/>
      <c r="FIL1945" s="101"/>
      <c r="FIM1945" s="101"/>
      <c r="FIN1945" s="101"/>
      <c r="FIO1945" s="101"/>
      <c r="FIP1945" s="101"/>
      <c r="FIQ1945" s="101"/>
      <c r="FIR1945" s="101"/>
      <c r="FIS1945" s="101"/>
      <c r="FIT1945" s="101"/>
      <c r="FIU1945" s="101"/>
      <c r="FIV1945" s="101"/>
      <c r="FIW1945" s="101"/>
      <c r="FIX1945" s="101"/>
      <c r="FIY1945" s="101"/>
      <c r="FIZ1945" s="101"/>
      <c r="FJA1945" s="101"/>
      <c r="FJB1945" s="101"/>
      <c r="FJC1945" s="101"/>
      <c r="FJD1945" s="101"/>
      <c r="FJE1945" s="101"/>
      <c r="FJF1945" s="101"/>
      <c r="FJG1945" s="101"/>
      <c r="FJH1945" s="101"/>
      <c r="FJI1945" s="101"/>
      <c r="FJJ1945" s="101"/>
      <c r="FJK1945" s="101"/>
      <c r="FJL1945" s="101"/>
      <c r="FJM1945" s="101"/>
      <c r="FJN1945" s="101"/>
      <c r="FJO1945" s="101"/>
      <c r="FJP1945" s="101"/>
      <c r="FJQ1945" s="101"/>
      <c r="FJR1945" s="101"/>
      <c r="FJS1945" s="101"/>
      <c r="FJT1945" s="101"/>
      <c r="FJU1945" s="101"/>
      <c r="FJV1945" s="101"/>
      <c r="FJW1945" s="101"/>
      <c r="FJX1945" s="101"/>
      <c r="FJY1945" s="101"/>
      <c r="FJZ1945" s="101"/>
      <c r="FKA1945" s="101"/>
      <c r="FKB1945" s="101"/>
      <c r="FKC1945" s="101"/>
      <c r="FKD1945" s="101"/>
      <c r="FKE1945" s="101"/>
      <c r="FKF1945" s="101"/>
      <c r="FKG1945" s="101"/>
      <c r="FKH1945" s="101"/>
      <c r="FKI1945" s="101"/>
      <c r="FKJ1945" s="101"/>
      <c r="FKK1945" s="101"/>
      <c r="FKL1945" s="101"/>
      <c r="FKM1945" s="101"/>
      <c r="FKN1945" s="101"/>
      <c r="FKO1945" s="101"/>
      <c r="FKP1945" s="101"/>
      <c r="FKQ1945" s="101"/>
      <c r="FKR1945" s="101"/>
      <c r="FKS1945" s="101"/>
      <c r="FKT1945" s="101"/>
      <c r="FKU1945" s="101"/>
      <c r="FKV1945" s="101"/>
      <c r="FKW1945" s="101"/>
      <c r="FKX1945" s="101"/>
      <c r="FKY1945" s="101"/>
      <c r="FKZ1945" s="101"/>
      <c r="FLA1945" s="101"/>
      <c r="FLB1945" s="101"/>
      <c r="FLC1945" s="101"/>
      <c r="FLD1945" s="101"/>
      <c r="FLE1945" s="101"/>
      <c r="FLF1945" s="101"/>
      <c r="FLG1945" s="101"/>
      <c r="FLH1945" s="101"/>
      <c r="FLI1945" s="101"/>
      <c r="FLJ1945" s="101"/>
      <c r="FLK1945" s="101"/>
      <c r="FLL1945" s="101"/>
      <c r="FLM1945" s="101"/>
      <c r="FLN1945" s="101"/>
      <c r="FLO1945" s="101"/>
      <c r="FLP1945" s="101"/>
      <c r="FLQ1945" s="101"/>
      <c r="FLR1945" s="101"/>
      <c r="FLS1945" s="101"/>
      <c r="FLT1945" s="101"/>
      <c r="FLU1945" s="101"/>
      <c r="FLV1945" s="101"/>
      <c r="FLW1945" s="101"/>
      <c r="FLX1945" s="101"/>
      <c r="FLY1945" s="101"/>
      <c r="FLZ1945" s="101"/>
      <c r="FMA1945" s="101"/>
      <c r="FMB1945" s="101"/>
      <c r="FMC1945" s="101"/>
      <c r="FMD1945" s="101"/>
      <c r="FME1945" s="101"/>
      <c r="FMF1945" s="101"/>
      <c r="FMG1945" s="101"/>
      <c r="FMH1945" s="101"/>
      <c r="FMI1945" s="101"/>
      <c r="FMJ1945" s="101"/>
      <c r="FMK1945" s="101"/>
      <c r="FML1945" s="101"/>
      <c r="FMM1945" s="101"/>
      <c r="FMN1945" s="101"/>
      <c r="FMO1945" s="101"/>
      <c r="FMP1945" s="101"/>
      <c r="FMQ1945" s="101"/>
      <c r="FMR1945" s="101"/>
      <c r="FMS1945" s="101"/>
      <c r="FMT1945" s="101"/>
      <c r="FMU1945" s="101"/>
      <c r="FMV1945" s="101"/>
      <c r="FMW1945" s="101"/>
      <c r="FMX1945" s="101"/>
      <c r="FMY1945" s="101"/>
      <c r="FMZ1945" s="101"/>
      <c r="FNA1945" s="101"/>
      <c r="FNB1945" s="101"/>
      <c r="FNC1945" s="101"/>
      <c r="FND1945" s="101"/>
      <c r="FNE1945" s="101"/>
      <c r="FNF1945" s="101"/>
      <c r="FNG1945" s="101"/>
      <c r="FNH1945" s="101"/>
      <c r="FNI1945" s="101"/>
      <c r="FNJ1945" s="101"/>
      <c r="FNK1945" s="101"/>
      <c r="FNL1945" s="101"/>
      <c r="FNM1945" s="101"/>
      <c r="FNN1945" s="101"/>
      <c r="FNO1945" s="101"/>
      <c r="FNP1945" s="101"/>
      <c r="FNQ1945" s="101"/>
      <c r="FNR1945" s="101"/>
      <c r="FNS1945" s="101"/>
      <c r="FNT1945" s="101"/>
      <c r="FNU1945" s="101"/>
      <c r="FNV1945" s="101"/>
      <c r="FNW1945" s="101"/>
      <c r="FNX1945" s="101"/>
      <c r="FNY1945" s="101"/>
      <c r="FNZ1945" s="101"/>
      <c r="FOA1945" s="101"/>
      <c r="FOB1945" s="101"/>
      <c r="FOC1945" s="101"/>
      <c r="FOD1945" s="101"/>
      <c r="FOE1945" s="101"/>
      <c r="FOF1945" s="101"/>
      <c r="FOG1945" s="101"/>
      <c r="FOH1945" s="101"/>
      <c r="FOI1945" s="101"/>
      <c r="FOJ1945" s="101"/>
      <c r="FOK1945" s="101"/>
      <c r="FOL1945" s="101"/>
      <c r="FOM1945" s="101"/>
      <c r="FON1945" s="101"/>
      <c r="FOO1945" s="101"/>
      <c r="FOP1945" s="101"/>
      <c r="FOQ1945" s="101"/>
      <c r="FOR1945" s="101"/>
      <c r="FOS1945" s="101"/>
      <c r="FOT1945" s="101"/>
      <c r="FOU1945" s="101"/>
      <c r="FOV1945" s="101"/>
      <c r="FOW1945" s="101"/>
      <c r="FOX1945" s="101"/>
      <c r="FOY1945" s="101"/>
      <c r="FOZ1945" s="101"/>
      <c r="FPA1945" s="101"/>
      <c r="FPB1945" s="101"/>
      <c r="FPC1945" s="101"/>
      <c r="FPD1945" s="101"/>
      <c r="FPE1945" s="101"/>
      <c r="FPF1945" s="101"/>
      <c r="FPG1945" s="101"/>
      <c r="FPH1945" s="101"/>
      <c r="FPI1945" s="101"/>
      <c r="FPJ1945" s="101"/>
      <c r="FPK1945" s="101"/>
      <c r="FPL1945" s="101"/>
      <c r="FPM1945" s="101"/>
      <c r="FPN1945" s="101"/>
      <c r="FPO1945" s="101"/>
      <c r="FPP1945" s="101"/>
      <c r="FPQ1945" s="101"/>
      <c r="FPR1945" s="101"/>
      <c r="FPS1945" s="101"/>
      <c r="FPT1945" s="101"/>
      <c r="FPU1945" s="101"/>
      <c r="FPV1945" s="101"/>
      <c r="FPW1945" s="101"/>
      <c r="FPX1945" s="101"/>
      <c r="FPY1945" s="101"/>
      <c r="FPZ1945" s="101"/>
      <c r="FQA1945" s="101"/>
      <c r="FQB1945" s="101"/>
      <c r="FQC1945" s="101"/>
      <c r="FQD1945" s="101"/>
      <c r="FQE1945" s="101"/>
      <c r="FQF1945" s="101"/>
      <c r="FQG1945" s="101"/>
      <c r="FQH1945" s="101"/>
      <c r="FQI1945" s="101"/>
      <c r="FQJ1945" s="101"/>
      <c r="FQK1945" s="101"/>
      <c r="FQL1945" s="101"/>
      <c r="FQM1945" s="101"/>
      <c r="FQN1945" s="101"/>
      <c r="FQO1945" s="101"/>
      <c r="FQP1945" s="101"/>
      <c r="FQQ1945" s="101"/>
      <c r="FQR1945" s="101"/>
      <c r="FQS1945" s="101"/>
      <c r="FQT1945" s="101"/>
      <c r="FQU1945" s="101"/>
      <c r="FQV1945" s="101"/>
      <c r="FQW1945" s="101"/>
      <c r="FQX1945" s="101"/>
      <c r="FQY1945" s="101"/>
      <c r="FQZ1945" s="101"/>
      <c r="FRA1945" s="101"/>
      <c r="FRB1945" s="101"/>
      <c r="FRC1945" s="101"/>
      <c r="FRD1945" s="101"/>
      <c r="FRE1945" s="101"/>
      <c r="FRF1945" s="101"/>
      <c r="FRG1945" s="101"/>
      <c r="FRH1945" s="101"/>
      <c r="FRI1945" s="101"/>
      <c r="FRJ1945" s="101"/>
      <c r="FRK1945" s="101"/>
      <c r="FRL1945" s="101"/>
      <c r="FRM1945" s="101"/>
      <c r="FRN1945" s="101"/>
      <c r="FRO1945" s="101"/>
      <c r="FRP1945" s="101"/>
      <c r="FRQ1945" s="101"/>
      <c r="FRR1945" s="101"/>
      <c r="FRS1945" s="101"/>
      <c r="FRT1945" s="101"/>
      <c r="FRU1945" s="101"/>
      <c r="FRV1945" s="101"/>
      <c r="FRW1945" s="101"/>
      <c r="FRX1945" s="101"/>
      <c r="FRY1945" s="101"/>
      <c r="FRZ1945" s="101"/>
      <c r="FSA1945" s="101"/>
      <c r="FSB1945" s="101"/>
      <c r="FSC1945" s="101"/>
      <c r="FSD1945" s="101"/>
      <c r="FSE1945" s="101"/>
      <c r="FSF1945" s="101"/>
      <c r="FSG1945" s="101"/>
      <c r="FSH1945" s="101"/>
      <c r="FSI1945" s="101"/>
      <c r="FSJ1945" s="101"/>
      <c r="FSK1945" s="101"/>
      <c r="FSL1945" s="101"/>
      <c r="FSM1945" s="101"/>
      <c r="FSN1945" s="101"/>
      <c r="FSO1945" s="101"/>
      <c r="FSP1945" s="101"/>
      <c r="FSQ1945" s="101"/>
      <c r="FSR1945" s="101"/>
      <c r="FSS1945" s="101"/>
      <c r="FST1945" s="101"/>
      <c r="FSU1945" s="101"/>
      <c r="FSV1945" s="101"/>
      <c r="FSW1945" s="101"/>
      <c r="FSX1945" s="101"/>
      <c r="FSY1945" s="101"/>
      <c r="FSZ1945" s="101"/>
      <c r="FTA1945" s="101"/>
      <c r="FTB1945" s="101"/>
      <c r="FTC1945" s="101"/>
      <c r="FTD1945" s="101"/>
      <c r="FTE1945" s="101"/>
      <c r="FTF1945" s="101"/>
      <c r="FTG1945" s="101"/>
      <c r="FTH1945" s="101"/>
      <c r="FTI1945" s="101"/>
      <c r="FTJ1945" s="101"/>
      <c r="FTK1945" s="101"/>
      <c r="FTL1945" s="101"/>
      <c r="FTM1945" s="101"/>
      <c r="FTN1945" s="101"/>
      <c r="FTO1945" s="101"/>
      <c r="FTP1945" s="101"/>
      <c r="FTQ1945" s="101"/>
      <c r="FTR1945" s="101"/>
      <c r="FTS1945" s="101"/>
      <c r="FTT1945" s="101"/>
      <c r="FTU1945" s="101"/>
      <c r="FTV1945" s="101"/>
      <c r="FTW1945" s="101"/>
      <c r="FTX1945" s="101"/>
      <c r="FTY1945" s="101"/>
      <c r="FTZ1945" s="101"/>
      <c r="FUA1945" s="101"/>
      <c r="FUB1945" s="101"/>
      <c r="FUC1945" s="101"/>
      <c r="FUD1945" s="101"/>
      <c r="FUE1945" s="101"/>
      <c r="FUF1945" s="101"/>
      <c r="FUG1945" s="101"/>
      <c r="FUH1945" s="101"/>
      <c r="FUI1945" s="101"/>
      <c r="FUJ1945" s="101"/>
      <c r="FUK1945" s="101"/>
      <c r="FUL1945" s="101"/>
      <c r="FUM1945" s="101"/>
      <c r="FUN1945" s="101"/>
      <c r="FUO1945" s="101"/>
      <c r="FUP1945" s="101"/>
      <c r="FUQ1945" s="101"/>
      <c r="FUR1945" s="101"/>
      <c r="FUS1945" s="101"/>
      <c r="FUT1945" s="101"/>
      <c r="FUU1945" s="101"/>
      <c r="FUV1945" s="101"/>
      <c r="FUW1945" s="101"/>
      <c r="FUX1945" s="101"/>
      <c r="FUY1945" s="101"/>
      <c r="FUZ1945" s="101"/>
      <c r="FVA1945" s="101"/>
      <c r="FVB1945" s="101"/>
      <c r="FVC1945" s="101"/>
      <c r="FVD1945" s="101"/>
      <c r="FVE1945" s="101"/>
      <c r="FVF1945" s="101"/>
      <c r="FVG1945" s="101"/>
      <c r="FVH1945" s="101"/>
      <c r="FVI1945" s="101"/>
      <c r="FVJ1945" s="101"/>
      <c r="FVK1945" s="101"/>
      <c r="FVL1945" s="101"/>
      <c r="FVM1945" s="101"/>
      <c r="FVN1945" s="101"/>
      <c r="FVO1945" s="101"/>
      <c r="FVP1945" s="101"/>
      <c r="FVQ1945" s="101"/>
      <c r="FVR1945" s="101"/>
      <c r="FVS1945" s="101"/>
      <c r="FVT1945" s="101"/>
      <c r="FVU1945" s="101"/>
      <c r="FVV1945" s="101"/>
      <c r="FVW1945" s="101"/>
      <c r="FVX1945" s="101"/>
      <c r="FVY1945" s="101"/>
      <c r="FVZ1945" s="101"/>
      <c r="FWA1945" s="101"/>
      <c r="FWB1945" s="101"/>
      <c r="FWC1945" s="101"/>
      <c r="FWD1945" s="101"/>
      <c r="FWE1945" s="101"/>
      <c r="FWF1945" s="101"/>
      <c r="FWG1945" s="101"/>
      <c r="FWH1945" s="101"/>
      <c r="FWI1945" s="101"/>
      <c r="FWJ1945" s="101"/>
      <c r="FWK1945" s="101"/>
      <c r="FWL1945" s="101"/>
      <c r="FWM1945" s="101"/>
      <c r="FWN1945" s="101"/>
      <c r="FWO1945" s="101"/>
      <c r="FWP1945" s="101"/>
      <c r="FWQ1945" s="101"/>
      <c r="FWR1945" s="101"/>
      <c r="FWS1945" s="101"/>
      <c r="FWT1945" s="101"/>
      <c r="FWU1945" s="101"/>
      <c r="FWV1945" s="101"/>
      <c r="FWW1945" s="101"/>
      <c r="FWX1945" s="101"/>
      <c r="FWY1945" s="101"/>
      <c r="FWZ1945" s="101"/>
      <c r="FXA1945" s="101"/>
      <c r="FXB1945" s="101"/>
      <c r="FXC1945" s="101"/>
      <c r="FXD1945" s="101"/>
      <c r="FXE1945" s="101"/>
      <c r="FXF1945" s="101"/>
      <c r="FXG1945" s="101"/>
      <c r="FXH1945" s="101"/>
      <c r="FXI1945" s="101"/>
      <c r="FXJ1945" s="101"/>
      <c r="FXK1945" s="101"/>
      <c r="FXL1945" s="101"/>
      <c r="FXM1945" s="101"/>
      <c r="FXN1945" s="101"/>
      <c r="FXO1945" s="101"/>
      <c r="FXP1945" s="101"/>
      <c r="FXQ1945" s="101"/>
      <c r="FXR1945" s="101"/>
      <c r="FXS1945" s="101"/>
      <c r="FXT1945" s="101"/>
      <c r="FXU1945" s="101"/>
      <c r="FXV1945" s="101"/>
      <c r="FXW1945" s="101"/>
      <c r="FXX1945" s="101"/>
      <c r="FXY1945" s="101"/>
      <c r="FXZ1945" s="101"/>
      <c r="FYA1945" s="101"/>
      <c r="FYB1945" s="101"/>
      <c r="FYC1945" s="101"/>
      <c r="FYD1945" s="101"/>
      <c r="FYE1945" s="101"/>
      <c r="FYF1945" s="101"/>
      <c r="FYG1945" s="101"/>
      <c r="FYH1945" s="101"/>
      <c r="FYI1945" s="101"/>
      <c r="FYJ1945" s="101"/>
      <c r="FYK1945" s="101"/>
      <c r="FYL1945" s="101"/>
      <c r="FYM1945" s="101"/>
      <c r="FYN1945" s="101"/>
      <c r="FYO1945" s="101"/>
      <c r="FYP1945" s="101"/>
      <c r="FYQ1945" s="101"/>
      <c r="FYR1945" s="101"/>
      <c r="FYS1945" s="101"/>
      <c r="FYT1945" s="101"/>
      <c r="FYU1945" s="101"/>
      <c r="FYV1945" s="101"/>
      <c r="FYW1945" s="101"/>
      <c r="FYX1945" s="101"/>
      <c r="FYY1945" s="101"/>
      <c r="FYZ1945" s="101"/>
      <c r="FZA1945" s="101"/>
      <c r="FZB1945" s="101"/>
      <c r="FZC1945" s="101"/>
      <c r="FZD1945" s="101"/>
      <c r="FZE1945" s="101"/>
      <c r="FZF1945" s="101"/>
      <c r="FZG1945" s="101"/>
      <c r="FZH1945" s="101"/>
      <c r="FZI1945" s="101"/>
      <c r="FZJ1945" s="101"/>
      <c r="FZK1945" s="101"/>
      <c r="FZL1945" s="101"/>
      <c r="FZM1945" s="101"/>
      <c r="FZN1945" s="101"/>
      <c r="FZO1945" s="101"/>
      <c r="FZP1945" s="101"/>
      <c r="FZQ1945" s="101"/>
      <c r="FZR1945" s="101"/>
      <c r="FZS1945" s="101"/>
      <c r="FZT1945" s="101"/>
      <c r="FZU1945" s="101"/>
      <c r="FZV1945" s="101"/>
      <c r="FZW1945" s="101"/>
      <c r="FZX1945" s="101"/>
      <c r="FZY1945" s="101"/>
      <c r="FZZ1945" s="101"/>
      <c r="GAA1945" s="101"/>
      <c r="GAB1945" s="101"/>
      <c r="GAC1945" s="101"/>
      <c r="GAD1945" s="101"/>
      <c r="GAE1945" s="101"/>
      <c r="GAF1945" s="101"/>
      <c r="GAG1945" s="101"/>
      <c r="GAH1945" s="101"/>
      <c r="GAI1945" s="101"/>
      <c r="GAJ1945" s="101"/>
      <c r="GAK1945" s="101"/>
      <c r="GAL1945" s="101"/>
      <c r="GAM1945" s="101"/>
      <c r="GAN1945" s="101"/>
      <c r="GAO1945" s="101"/>
      <c r="GAP1945" s="101"/>
      <c r="GAQ1945" s="101"/>
      <c r="GAR1945" s="101"/>
      <c r="GAS1945" s="101"/>
      <c r="GAT1945" s="101"/>
      <c r="GAU1945" s="101"/>
      <c r="GAV1945" s="101"/>
      <c r="GAW1945" s="101"/>
      <c r="GAX1945" s="101"/>
      <c r="GAY1945" s="101"/>
      <c r="GAZ1945" s="101"/>
      <c r="GBA1945" s="101"/>
      <c r="GBB1945" s="101"/>
      <c r="GBC1945" s="101"/>
      <c r="GBD1945" s="101"/>
      <c r="GBE1945" s="101"/>
      <c r="GBF1945" s="101"/>
      <c r="GBG1945" s="101"/>
      <c r="GBH1945" s="101"/>
      <c r="GBI1945" s="101"/>
      <c r="GBJ1945" s="101"/>
      <c r="GBK1945" s="101"/>
      <c r="GBL1945" s="101"/>
      <c r="GBM1945" s="101"/>
      <c r="GBN1945" s="101"/>
      <c r="GBO1945" s="101"/>
      <c r="GBP1945" s="101"/>
      <c r="GBQ1945" s="101"/>
      <c r="GBR1945" s="101"/>
      <c r="GBS1945" s="101"/>
      <c r="GBT1945" s="101"/>
      <c r="GBU1945" s="101"/>
      <c r="GBV1945" s="101"/>
      <c r="GBW1945" s="101"/>
      <c r="GBX1945" s="101"/>
      <c r="GBY1945" s="101"/>
      <c r="GBZ1945" s="101"/>
      <c r="GCA1945" s="101"/>
      <c r="GCB1945" s="101"/>
      <c r="GCC1945" s="101"/>
      <c r="GCD1945" s="101"/>
      <c r="GCE1945" s="101"/>
      <c r="GCF1945" s="101"/>
      <c r="GCG1945" s="101"/>
      <c r="GCH1945" s="101"/>
      <c r="GCI1945" s="101"/>
      <c r="GCJ1945" s="101"/>
      <c r="GCK1945" s="101"/>
      <c r="GCL1945" s="101"/>
      <c r="GCM1945" s="101"/>
      <c r="GCN1945" s="101"/>
      <c r="GCO1945" s="101"/>
      <c r="GCP1945" s="101"/>
      <c r="GCQ1945" s="101"/>
      <c r="GCR1945" s="101"/>
      <c r="GCS1945" s="101"/>
      <c r="GCT1945" s="101"/>
      <c r="GCU1945" s="101"/>
      <c r="GCV1945" s="101"/>
      <c r="GCW1945" s="101"/>
      <c r="GCX1945" s="101"/>
      <c r="GCY1945" s="101"/>
      <c r="GCZ1945" s="101"/>
      <c r="GDA1945" s="101"/>
      <c r="GDB1945" s="101"/>
      <c r="GDC1945" s="101"/>
      <c r="GDD1945" s="101"/>
      <c r="GDE1945" s="101"/>
      <c r="GDF1945" s="101"/>
      <c r="GDG1945" s="101"/>
      <c r="GDH1945" s="101"/>
      <c r="GDI1945" s="101"/>
      <c r="GDJ1945" s="101"/>
      <c r="GDK1945" s="101"/>
      <c r="GDL1945" s="101"/>
      <c r="GDM1945" s="101"/>
      <c r="GDN1945" s="101"/>
      <c r="GDO1945" s="101"/>
      <c r="GDP1945" s="101"/>
      <c r="GDQ1945" s="101"/>
      <c r="GDR1945" s="101"/>
      <c r="GDS1945" s="101"/>
      <c r="GDT1945" s="101"/>
      <c r="GDU1945" s="101"/>
      <c r="GDV1945" s="101"/>
      <c r="GDW1945" s="101"/>
      <c r="GDX1945" s="101"/>
      <c r="GDY1945" s="101"/>
      <c r="GDZ1945" s="101"/>
      <c r="GEA1945" s="101"/>
      <c r="GEB1945" s="101"/>
      <c r="GEC1945" s="101"/>
      <c r="GED1945" s="101"/>
      <c r="GEE1945" s="101"/>
      <c r="GEF1945" s="101"/>
      <c r="GEG1945" s="101"/>
      <c r="GEH1945" s="101"/>
      <c r="GEI1945" s="101"/>
      <c r="GEJ1945" s="101"/>
      <c r="GEK1945" s="101"/>
      <c r="GEL1945" s="101"/>
      <c r="GEM1945" s="101"/>
      <c r="GEN1945" s="101"/>
      <c r="GEO1945" s="101"/>
      <c r="GEP1945" s="101"/>
      <c r="GEQ1945" s="101"/>
      <c r="GER1945" s="101"/>
      <c r="GES1945" s="101"/>
      <c r="GET1945" s="101"/>
      <c r="GEU1945" s="101"/>
      <c r="GEV1945" s="101"/>
      <c r="GEW1945" s="101"/>
      <c r="GEX1945" s="101"/>
      <c r="GEY1945" s="101"/>
      <c r="GEZ1945" s="101"/>
      <c r="GFA1945" s="101"/>
      <c r="GFB1945" s="101"/>
      <c r="GFC1945" s="101"/>
      <c r="GFD1945" s="101"/>
      <c r="GFE1945" s="101"/>
      <c r="GFF1945" s="101"/>
      <c r="GFG1945" s="101"/>
      <c r="GFH1945" s="101"/>
      <c r="GFI1945" s="101"/>
      <c r="GFJ1945" s="101"/>
      <c r="GFK1945" s="101"/>
      <c r="GFL1945" s="101"/>
      <c r="GFM1945" s="101"/>
      <c r="GFN1945" s="101"/>
      <c r="GFO1945" s="101"/>
      <c r="GFP1945" s="101"/>
      <c r="GFQ1945" s="101"/>
      <c r="GFR1945" s="101"/>
      <c r="GFS1945" s="101"/>
      <c r="GFT1945" s="101"/>
      <c r="GFU1945" s="101"/>
      <c r="GFV1945" s="101"/>
      <c r="GFW1945" s="101"/>
      <c r="GFX1945" s="101"/>
      <c r="GFY1945" s="101"/>
      <c r="GFZ1945" s="101"/>
      <c r="GGA1945" s="101"/>
      <c r="GGB1945" s="101"/>
      <c r="GGC1945" s="101"/>
      <c r="GGD1945" s="101"/>
      <c r="GGE1945" s="101"/>
      <c r="GGF1945" s="101"/>
      <c r="GGG1945" s="101"/>
      <c r="GGH1945" s="101"/>
      <c r="GGI1945" s="101"/>
      <c r="GGJ1945" s="101"/>
      <c r="GGK1945" s="101"/>
      <c r="GGL1945" s="101"/>
      <c r="GGM1945" s="101"/>
      <c r="GGN1945" s="101"/>
      <c r="GGO1945" s="101"/>
      <c r="GGP1945" s="101"/>
      <c r="GGQ1945" s="101"/>
      <c r="GGR1945" s="101"/>
      <c r="GGS1945" s="101"/>
      <c r="GGT1945" s="101"/>
      <c r="GGU1945" s="101"/>
      <c r="GGV1945" s="101"/>
      <c r="GGW1945" s="101"/>
      <c r="GGX1945" s="101"/>
      <c r="GGY1945" s="101"/>
      <c r="GGZ1945" s="101"/>
      <c r="GHA1945" s="101"/>
      <c r="GHB1945" s="101"/>
      <c r="GHC1945" s="101"/>
      <c r="GHD1945" s="101"/>
      <c r="GHE1945" s="101"/>
      <c r="GHF1945" s="101"/>
      <c r="GHG1945" s="101"/>
      <c r="GHH1945" s="101"/>
      <c r="GHI1945" s="101"/>
      <c r="GHJ1945" s="101"/>
      <c r="GHK1945" s="101"/>
      <c r="GHL1945" s="101"/>
      <c r="GHM1945" s="101"/>
      <c r="GHN1945" s="101"/>
      <c r="GHO1945" s="101"/>
      <c r="GHP1945" s="101"/>
      <c r="GHQ1945" s="101"/>
      <c r="GHR1945" s="101"/>
      <c r="GHS1945" s="101"/>
      <c r="GHT1945" s="101"/>
      <c r="GHU1945" s="101"/>
      <c r="GHV1945" s="101"/>
      <c r="GHW1945" s="101"/>
      <c r="GHX1945" s="101"/>
      <c r="GHY1945" s="101"/>
      <c r="GHZ1945" s="101"/>
      <c r="GIA1945" s="101"/>
      <c r="GIB1945" s="101"/>
      <c r="GIC1945" s="101"/>
      <c r="GID1945" s="101"/>
      <c r="GIE1945" s="101"/>
      <c r="GIF1945" s="101"/>
      <c r="GIG1945" s="101"/>
      <c r="GIH1945" s="101"/>
      <c r="GII1945" s="101"/>
      <c r="GIJ1945" s="101"/>
      <c r="GIK1945" s="101"/>
      <c r="GIL1945" s="101"/>
      <c r="GIM1945" s="101"/>
      <c r="GIN1945" s="101"/>
      <c r="GIO1945" s="101"/>
      <c r="GIP1945" s="101"/>
      <c r="GIQ1945" s="101"/>
      <c r="GIR1945" s="101"/>
      <c r="GIS1945" s="101"/>
      <c r="GIT1945" s="101"/>
      <c r="GIU1945" s="101"/>
      <c r="GIV1945" s="101"/>
      <c r="GIW1945" s="101"/>
      <c r="GIX1945" s="101"/>
      <c r="GIY1945" s="101"/>
      <c r="GIZ1945" s="101"/>
      <c r="GJA1945" s="101"/>
      <c r="GJB1945" s="101"/>
      <c r="GJC1945" s="101"/>
      <c r="GJD1945" s="101"/>
      <c r="GJE1945" s="101"/>
      <c r="GJF1945" s="101"/>
      <c r="GJG1945" s="101"/>
      <c r="GJH1945" s="101"/>
      <c r="GJI1945" s="101"/>
      <c r="GJJ1945" s="101"/>
      <c r="GJK1945" s="101"/>
      <c r="GJL1945" s="101"/>
      <c r="GJM1945" s="101"/>
      <c r="GJN1945" s="101"/>
      <c r="GJO1945" s="101"/>
      <c r="GJP1945" s="101"/>
      <c r="GJQ1945" s="101"/>
      <c r="GJR1945" s="101"/>
      <c r="GJS1945" s="101"/>
      <c r="GJT1945" s="101"/>
      <c r="GJU1945" s="101"/>
      <c r="GJV1945" s="101"/>
      <c r="GJW1945" s="101"/>
      <c r="GJX1945" s="101"/>
      <c r="GJY1945" s="101"/>
      <c r="GJZ1945" s="101"/>
      <c r="GKA1945" s="101"/>
      <c r="GKB1945" s="101"/>
      <c r="GKC1945" s="101"/>
      <c r="GKD1945" s="101"/>
      <c r="GKE1945" s="101"/>
      <c r="GKF1945" s="101"/>
      <c r="GKG1945" s="101"/>
      <c r="GKH1945" s="101"/>
      <c r="GKI1945" s="101"/>
      <c r="GKJ1945" s="101"/>
      <c r="GKK1945" s="101"/>
      <c r="GKL1945" s="101"/>
      <c r="GKM1945" s="101"/>
      <c r="GKN1945" s="101"/>
      <c r="GKO1945" s="101"/>
      <c r="GKP1945" s="101"/>
      <c r="GKQ1945" s="101"/>
      <c r="GKR1945" s="101"/>
      <c r="GKS1945" s="101"/>
      <c r="GKT1945" s="101"/>
      <c r="GKU1945" s="101"/>
      <c r="GKV1945" s="101"/>
      <c r="GKW1945" s="101"/>
      <c r="GKX1945" s="101"/>
      <c r="GKY1945" s="101"/>
      <c r="GKZ1945" s="101"/>
      <c r="GLA1945" s="101"/>
      <c r="GLB1945" s="101"/>
      <c r="GLC1945" s="101"/>
      <c r="GLD1945" s="101"/>
      <c r="GLE1945" s="101"/>
      <c r="GLF1945" s="101"/>
      <c r="GLG1945" s="101"/>
      <c r="GLH1945" s="101"/>
      <c r="GLI1945" s="101"/>
      <c r="GLJ1945" s="101"/>
      <c r="GLK1945" s="101"/>
      <c r="GLL1945" s="101"/>
      <c r="GLM1945" s="101"/>
      <c r="GLN1945" s="101"/>
      <c r="GLO1945" s="101"/>
      <c r="GLP1945" s="101"/>
      <c r="GLQ1945" s="101"/>
      <c r="GLR1945" s="101"/>
      <c r="GLS1945" s="101"/>
      <c r="GLT1945" s="101"/>
      <c r="GLU1945" s="101"/>
      <c r="GLV1945" s="101"/>
      <c r="GLW1945" s="101"/>
      <c r="GLX1945" s="101"/>
      <c r="GLY1945" s="101"/>
      <c r="GLZ1945" s="101"/>
      <c r="GMA1945" s="101"/>
      <c r="GMB1945" s="101"/>
      <c r="GMC1945" s="101"/>
      <c r="GMD1945" s="101"/>
      <c r="GME1945" s="101"/>
      <c r="GMF1945" s="101"/>
      <c r="GMG1945" s="101"/>
      <c r="GMH1945" s="101"/>
      <c r="GMI1945" s="101"/>
      <c r="GMJ1945" s="101"/>
      <c r="GMK1945" s="101"/>
      <c r="GML1945" s="101"/>
      <c r="GMM1945" s="101"/>
      <c r="GMN1945" s="101"/>
      <c r="GMO1945" s="101"/>
      <c r="GMP1945" s="101"/>
      <c r="GMQ1945" s="101"/>
      <c r="GMR1945" s="101"/>
      <c r="GMS1945" s="101"/>
      <c r="GMT1945" s="101"/>
      <c r="GMU1945" s="101"/>
      <c r="GMV1945" s="101"/>
      <c r="GMW1945" s="101"/>
      <c r="GMX1945" s="101"/>
      <c r="GMY1945" s="101"/>
      <c r="GMZ1945" s="101"/>
      <c r="GNA1945" s="101"/>
      <c r="GNB1945" s="101"/>
      <c r="GNC1945" s="101"/>
      <c r="GND1945" s="101"/>
      <c r="GNE1945" s="101"/>
      <c r="GNF1945" s="101"/>
      <c r="GNG1945" s="101"/>
      <c r="GNH1945" s="101"/>
      <c r="GNI1945" s="101"/>
      <c r="GNJ1945" s="101"/>
      <c r="GNK1945" s="101"/>
      <c r="GNL1945" s="101"/>
      <c r="GNM1945" s="101"/>
      <c r="GNN1945" s="101"/>
      <c r="GNO1945" s="101"/>
      <c r="GNP1945" s="101"/>
      <c r="GNQ1945" s="101"/>
      <c r="GNR1945" s="101"/>
      <c r="GNS1945" s="101"/>
      <c r="GNT1945" s="101"/>
      <c r="GNU1945" s="101"/>
      <c r="GNV1945" s="101"/>
      <c r="GNW1945" s="101"/>
      <c r="GNX1945" s="101"/>
      <c r="GNY1945" s="101"/>
      <c r="GNZ1945" s="101"/>
      <c r="GOA1945" s="101"/>
      <c r="GOB1945" s="101"/>
      <c r="GOC1945" s="101"/>
      <c r="GOD1945" s="101"/>
      <c r="GOE1945" s="101"/>
      <c r="GOF1945" s="101"/>
      <c r="GOG1945" s="101"/>
      <c r="GOH1945" s="101"/>
      <c r="GOI1945" s="101"/>
      <c r="GOJ1945" s="101"/>
      <c r="GOK1945" s="101"/>
      <c r="GOL1945" s="101"/>
      <c r="GOM1945" s="101"/>
      <c r="GON1945" s="101"/>
      <c r="GOO1945" s="101"/>
      <c r="GOP1945" s="101"/>
      <c r="GOQ1945" s="101"/>
      <c r="GOR1945" s="101"/>
      <c r="GOS1945" s="101"/>
      <c r="GOT1945" s="101"/>
      <c r="GOU1945" s="101"/>
      <c r="GOV1945" s="101"/>
      <c r="GOW1945" s="101"/>
      <c r="GOX1945" s="101"/>
      <c r="GOY1945" s="101"/>
      <c r="GOZ1945" s="101"/>
      <c r="GPA1945" s="101"/>
      <c r="GPB1945" s="101"/>
      <c r="GPC1945" s="101"/>
      <c r="GPD1945" s="101"/>
      <c r="GPE1945" s="101"/>
      <c r="GPF1945" s="101"/>
      <c r="GPG1945" s="101"/>
      <c r="GPH1945" s="101"/>
      <c r="GPI1945" s="101"/>
      <c r="GPJ1945" s="101"/>
      <c r="GPK1945" s="101"/>
      <c r="GPL1945" s="101"/>
      <c r="GPM1945" s="101"/>
      <c r="GPN1945" s="101"/>
      <c r="GPO1945" s="101"/>
      <c r="GPP1945" s="101"/>
      <c r="GPQ1945" s="101"/>
      <c r="GPR1945" s="101"/>
      <c r="GPS1945" s="101"/>
      <c r="GPT1945" s="101"/>
      <c r="GPU1945" s="101"/>
      <c r="GPV1945" s="101"/>
      <c r="GPW1945" s="101"/>
      <c r="GPX1945" s="101"/>
      <c r="GPY1945" s="101"/>
      <c r="GPZ1945" s="101"/>
      <c r="GQA1945" s="101"/>
      <c r="GQB1945" s="101"/>
      <c r="GQC1945" s="101"/>
      <c r="GQD1945" s="101"/>
      <c r="GQE1945" s="101"/>
      <c r="GQF1945" s="101"/>
      <c r="GQG1945" s="101"/>
      <c r="GQH1945" s="101"/>
      <c r="GQI1945" s="101"/>
      <c r="GQJ1945" s="101"/>
      <c r="GQK1945" s="101"/>
      <c r="GQL1945" s="101"/>
      <c r="GQM1945" s="101"/>
      <c r="GQN1945" s="101"/>
      <c r="GQO1945" s="101"/>
      <c r="GQP1945" s="101"/>
      <c r="GQQ1945" s="101"/>
      <c r="GQR1945" s="101"/>
      <c r="GQS1945" s="101"/>
      <c r="GQT1945" s="101"/>
      <c r="GQU1945" s="101"/>
      <c r="GQV1945" s="101"/>
      <c r="GQW1945" s="101"/>
      <c r="GQX1945" s="101"/>
      <c r="GQY1945" s="101"/>
      <c r="GQZ1945" s="101"/>
      <c r="GRA1945" s="101"/>
      <c r="GRB1945" s="101"/>
      <c r="GRC1945" s="101"/>
      <c r="GRD1945" s="101"/>
      <c r="GRE1945" s="101"/>
      <c r="GRF1945" s="101"/>
      <c r="GRG1945" s="101"/>
      <c r="GRH1945" s="101"/>
      <c r="GRI1945" s="101"/>
      <c r="GRJ1945" s="101"/>
      <c r="GRK1945" s="101"/>
      <c r="GRL1945" s="101"/>
      <c r="GRM1945" s="101"/>
      <c r="GRN1945" s="101"/>
      <c r="GRO1945" s="101"/>
      <c r="GRP1945" s="101"/>
      <c r="GRQ1945" s="101"/>
      <c r="GRR1945" s="101"/>
      <c r="GRS1945" s="101"/>
      <c r="GRT1945" s="101"/>
      <c r="GRU1945" s="101"/>
      <c r="GRV1945" s="101"/>
      <c r="GRW1945" s="101"/>
      <c r="GRX1945" s="101"/>
      <c r="GRY1945" s="101"/>
      <c r="GRZ1945" s="101"/>
      <c r="GSA1945" s="101"/>
      <c r="GSB1945" s="101"/>
      <c r="GSC1945" s="101"/>
      <c r="GSD1945" s="101"/>
      <c r="GSE1945" s="101"/>
      <c r="GSF1945" s="101"/>
      <c r="GSG1945" s="101"/>
      <c r="GSH1945" s="101"/>
      <c r="GSI1945" s="101"/>
      <c r="GSJ1945" s="101"/>
      <c r="GSK1945" s="101"/>
      <c r="GSL1945" s="101"/>
      <c r="GSM1945" s="101"/>
      <c r="GSN1945" s="101"/>
      <c r="GSO1945" s="101"/>
      <c r="GSP1945" s="101"/>
      <c r="GSQ1945" s="101"/>
      <c r="GSR1945" s="101"/>
      <c r="GSS1945" s="101"/>
      <c r="GST1945" s="101"/>
      <c r="GSU1945" s="101"/>
      <c r="GSV1945" s="101"/>
      <c r="GSW1945" s="101"/>
      <c r="GSX1945" s="101"/>
      <c r="GSY1945" s="101"/>
      <c r="GSZ1945" s="101"/>
      <c r="GTA1945" s="101"/>
      <c r="GTB1945" s="101"/>
      <c r="GTC1945" s="101"/>
      <c r="GTD1945" s="101"/>
      <c r="GTE1945" s="101"/>
      <c r="GTF1945" s="101"/>
      <c r="GTG1945" s="101"/>
      <c r="GTH1945" s="101"/>
      <c r="GTI1945" s="101"/>
      <c r="GTJ1945" s="101"/>
      <c r="GTK1945" s="101"/>
      <c r="GTL1945" s="101"/>
      <c r="GTM1945" s="101"/>
      <c r="GTN1945" s="101"/>
      <c r="GTO1945" s="101"/>
      <c r="GTP1945" s="101"/>
      <c r="GTQ1945" s="101"/>
      <c r="GTR1945" s="101"/>
      <c r="GTS1945" s="101"/>
      <c r="GTT1945" s="101"/>
      <c r="GTU1945" s="101"/>
      <c r="GTV1945" s="101"/>
      <c r="GTW1945" s="101"/>
      <c r="GTX1945" s="101"/>
      <c r="GTY1945" s="101"/>
      <c r="GTZ1945" s="101"/>
      <c r="GUA1945" s="101"/>
      <c r="GUB1945" s="101"/>
      <c r="GUC1945" s="101"/>
      <c r="GUD1945" s="101"/>
      <c r="GUE1945" s="101"/>
      <c r="GUF1945" s="101"/>
      <c r="GUG1945" s="101"/>
      <c r="GUH1945" s="101"/>
      <c r="GUI1945" s="101"/>
      <c r="GUJ1945" s="101"/>
      <c r="GUK1945" s="101"/>
      <c r="GUL1945" s="101"/>
      <c r="GUM1945" s="101"/>
      <c r="GUN1945" s="101"/>
      <c r="GUO1945" s="101"/>
      <c r="GUP1945" s="101"/>
      <c r="GUQ1945" s="101"/>
      <c r="GUR1945" s="101"/>
      <c r="GUS1945" s="101"/>
      <c r="GUT1945" s="101"/>
      <c r="GUU1945" s="101"/>
      <c r="GUV1945" s="101"/>
      <c r="GUW1945" s="101"/>
      <c r="GUX1945" s="101"/>
      <c r="GUY1945" s="101"/>
      <c r="GUZ1945" s="101"/>
      <c r="GVA1945" s="101"/>
      <c r="GVB1945" s="101"/>
      <c r="GVC1945" s="101"/>
      <c r="GVD1945" s="101"/>
      <c r="GVE1945" s="101"/>
      <c r="GVF1945" s="101"/>
      <c r="GVG1945" s="101"/>
      <c r="GVH1945" s="101"/>
      <c r="GVI1945" s="101"/>
      <c r="GVJ1945" s="101"/>
      <c r="GVK1945" s="101"/>
      <c r="GVL1945" s="101"/>
      <c r="GVM1945" s="101"/>
      <c r="GVN1945" s="101"/>
      <c r="GVO1945" s="101"/>
      <c r="GVP1945" s="101"/>
      <c r="GVQ1945" s="101"/>
      <c r="GVR1945" s="101"/>
      <c r="GVS1945" s="101"/>
      <c r="GVT1945" s="101"/>
      <c r="GVU1945" s="101"/>
      <c r="GVV1945" s="101"/>
      <c r="GVW1945" s="101"/>
      <c r="GVX1945" s="101"/>
      <c r="GVY1945" s="101"/>
      <c r="GVZ1945" s="101"/>
      <c r="GWA1945" s="101"/>
      <c r="GWB1945" s="101"/>
      <c r="GWC1945" s="101"/>
      <c r="GWD1945" s="101"/>
      <c r="GWE1945" s="101"/>
      <c r="GWF1945" s="101"/>
      <c r="GWG1945" s="101"/>
      <c r="GWH1945" s="101"/>
      <c r="GWI1945" s="101"/>
      <c r="GWJ1945" s="101"/>
      <c r="GWK1945" s="101"/>
      <c r="GWL1945" s="101"/>
      <c r="GWM1945" s="101"/>
      <c r="GWN1945" s="101"/>
      <c r="GWO1945" s="101"/>
      <c r="GWP1945" s="101"/>
      <c r="GWQ1945" s="101"/>
      <c r="GWR1945" s="101"/>
      <c r="GWS1945" s="101"/>
      <c r="GWT1945" s="101"/>
      <c r="GWU1945" s="101"/>
      <c r="GWV1945" s="101"/>
      <c r="GWW1945" s="101"/>
      <c r="GWX1945" s="101"/>
      <c r="GWY1945" s="101"/>
      <c r="GWZ1945" s="101"/>
      <c r="GXA1945" s="101"/>
      <c r="GXB1945" s="101"/>
      <c r="GXC1945" s="101"/>
      <c r="GXD1945" s="101"/>
      <c r="GXE1945" s="101"/>
      <c r="GXF1945" s="101"/>
      <c r="GXG1945" s="101"/>
      <c r="GXH1945" s="101"/>
      <c r="GXI1945" s="101"/>
      <c r="GXJ1945" s="101"/>
      <c r="GXK1945" s="101"/>
      <c r="GXL1945" s="101"/>
      <c r="GXM1945" s="101"/>
      <c r="GXN1945" s="101"/>
      <c r="GXO1945" s="101"/>
      <c r="GXP1945" s="101"/>
      <c r="GXQ1945" s="101"/>
      <c r="GXR1945" s="101"/>
      <c r="GXS1945" s="101"/>
      <c r="GXT1945" s="101"/>
      <c r="GXU1945" s="101"/>
      <c r="GXV1945" s="101"/>
      <c r="GXW1945" s="101"/>
      <c r="GXX1945" s="101"/>
      <c r="GXY1945" s="101"/>
      <c r="GXZ1945" s="101"/>
      <c r="GYA1945" s="101"/>
      <c r="GYB1945" s="101"/>
      <c r="GYC1945" s="101"/>
      <c r="GYD1945" s="101"/>
      <c r="GYE1945" s="101"/>
      <c r="GYF1945" s="101"/>
      <c r="GYG1945" s="101"/>
      <c r="GYH1945" s="101"/>
      <c r="GYI1945" s="101"/>
      <c r="GYJ1945" s="101"/>
      <c r="GYK1945" s="101"/>
      <c r="GYL1945" s="101"/>
      <c r="GYM1945" s="101"/>
      <c r="GYN1945" s="101"/>
      <c r="GYO1945" s="101"/>
      <c r="GYP1945" s="101"/>
      <c r="GYQ1945" s="101"/>
      <c r="GYR1945" s="101"/>
      <c r="GYS1945" s="101"/>
      <c r="GYT1945" s="101"/>
      <c r="GYU1945" s="101"/>
      <c r="GYV1945" s="101"/>
      <c r="GYW1945" s="101"/>
      <c r="GYX1945" s="101"/>
      <c r="GYY1945" s="101"/>
      <c r="GYZ1945" s="101"/>
      <c r="GZA1945" s="101"/>
      <c r="GZB1945" s="101"/>
      <c r="GZC1945" s="101"/>
      <c r="GZD1945" s="101"/>
      <c r="GZE1945" s="101"/>
      <c r="GZF1945" s="101"/>
      <c r="GZG1945" s="101"/>
      <c r="GZH1945" s="101"/>
      <c r="GZI1945" s="101"/>
      <c r="GZJ1945" s="101"/>
      <c r="GZK1945" s="101"/>
      <c r="GZL1945" s="101"/>
      <c r="GZM1945" s="101"/>
      <c r="GZN1945" s="101"/>
      <c r="GZO1945" s="101"/>
      <c r="GZP1945" s="101"/>
      <c r="GZQ1945" s="101"/>
      <c r="GZR1945" s="101"/>
      <c r="GZS1945" s="101"/>
      <c r="GZT1945" s="101"/>
      <c r="GZU1945" s="101"/>
      <c r="GZV1945" s="101"/>
      <c r="GZW1945" s="101"/>
      <c r="GZX1945" s="101"/>
      <c r="GZY1945" s="101"/>
      <c r="GZZ1945" s="101"/>
      <c r="HAA1945" s="101"/>
      <c r="HAB1945" s="101"/>
      <c r="HAC1945" s="101"/>
      <c r="HAD1945" s="101"/>
      <c r="HAE1945" s="101"/>
      <c r="HAF1945" s="101"/>
      <c r="HAG1945" s="101"/>
      <c r="HAH1945" s="101"/>
      <c r="HAI1945" s="101"/>
      <c r="HAJ1945" s="101"/>
      <c r="HAK1945" s="101"/>
      <c r="HAL1945" s="101"/>
      <c r="HAM1945" s="101"/>
      <c r="HAN1945" s="101"/>
      <c r="HAO1945" s="101"/>
      <c r="HAP1945" s="101"/>
      <c r="HAQ1945" s="101"/>
      <c r="HAR1945" s="101"/>
      <c r="HAS1945" s="101"/>
      <c r="HAT1945" s="101"/>
      <c r="HAU1945" s="101"/>
      <c r="HAV1945" s="101"/>
      <c r="HAW1945" s="101"/>
      <c r="HAX1945" s="101"/>
      <c r="HAY1945" s="101"/>
      <c r="HAZ1945" s="101"/>
      <c r="HBA1945" s="101"/>
      <c r="HBB1945" s="101"/>
      <c r="HBC1945" s="101"/>
      <c r="HBD1945" s="101"/>
      <c r="HBE1945" s="101"/>
      <c r="HBF1945" s="101"/>
      <c r="HBG1945" s="101"/>
      <c r="HBH1945" s="101"/>
      <c r="HBI1945" s="101"/>
      <c r="HBJ1945" s="101"/>
      <c r="HBK1945" s="101"/>
      <c r="HBL1945" s="101"/>
      <c r="HBM1945" s="101"/>
      <c r="HBN1945" s="101"/>
      <c r="HBO1945" s="101"/>
      <c r="HBP1945" s="101"/>
      <c r="HBQ1945" s="101"/>
      <c r="HBR1945" s="101"/>
      <c r="HBS1945" s="101"/>
      <c r="HBT1945" s="101"/>
      <c r="HBU1945" s="101"/>
      <c r="HBV1945" s="101"/>
      <c r="HBW1945" s="101"/>
      <c r="HBX1945" s="101"/>
      <c r="HBY1945" s="101"/>
      <c r="HBZ1945" s="101"/>
      <c r="HCA1945" s="101"/>
      <c r="HCB1945" s="101"/>
      <c r="HCC1945" s="101"/>
      <c r="HCD1945" s="101"/>
      <c r="HCE1945" s="101"/>
      <c r="HCF1945" s="101"/>
      <c r="HCG1945" s="101"/>
      <c r="HCH1945" s="101"/>
      <c r="HCI1945" s="101"/>
      <c r="HCJ1945" s="101"/>
      <c r="HCK1945" s="101"/>
      <c r="HCL1945" s="101"/>
      <c r="HCM1945" s="101"/>
      <c r="HCN1945" s="101"/>
      <c r="HCO1945" s="101"/>
      <c r="HCP1945" s="101"/>
      <c r="HCQ1945" s="101"/>
      <c r="HCR1945" s="101"/>
      <c r="HCS1945" s="101"/>
      <c r="HCT1945" s="101"/>
      <c r="HCU1945" s="101"/>
      <c r="HCV1945" s="101"/>
      <c r="HCW1945" s="101"/>
      <c r="HCX1945" s="101"/>
      <c r="HCY1945" s="101"/>
      <c r="HCZ1945" s="101"/>
      <c r="HDA1945" s="101"/>
      <c r="HDB1945" s="101"/>
      <c r="HDC1945" s="101"/>
      <c r="HDD1945" s="101"/>
      <c r="HDE1945" s="101"/>
      <c r="HDF1945" s="101"/>
      <c r="HDG1945" s="101"/>
      <c r="HDH1945" s="101"/>
      <c r="HDI1945" s="101"/>
      <c r="HDJ1945" s="101"/>
      <c r="HDK1945" s="101"/>
      <c r="HDL1945" s="101"/>
      <c r="HDM1945" s="101"/>
      <c r="HDN1945" s="101"/>
      <c r="HDO1945" s="101"/>
      <c r="HDP1945" s="101"/>
      <c r="HDQ1945" s="101"/>
      <c r="HDR1945" s="101"/>
      <c r="HDS1945" s="101"/>
      <c r="HDT1945" s="101"/>
      <c r="HDU1945" s="101"/>
      <c r="HDV1945" s="101"/>
      <c r="HDW1945" s="101"/>
      <c r="HDX1945" s="101"/>
      <c r="HDY1945" s="101"/>
      <c r="HDZ1945" s="101"/>
      <c r="HEA1945" s="101"/>
      <c r="HEB1945" s="101"/>
      <c r="HEC1945" s="101"/>
      <c r="HED1945" s="101"/>
      <c r="HEE1945" s="101"/>
      <c r="HEF1945" s="101"/>
      <c r="HEG1945" s="101"/>
      <c r="HEH1945" s="101"/>
      <c r="HEI1945" s="101"/>
      <c r="HEJ1945" s="101"/>
      <c r="HEK1945" s="101"/>
      <c r="HEL1945" s="101"/>
      <c r="HEM1945" s="101"/>
      <c r="HEN1945" s="101"/>
      <c r="HEO1945" s="101"/>
      <c r="HEP1945" s="101"/>
      <c r="HEQ1945" s="101"/>
      <c r="HER1945" s="101"/>
      <c r="HES1945" s="101"/>
      <c r="HET1945" s="101"/>
      <c r="HEU1945" s="101"/>
      <c r="HEV1945" s="101"/>
      <c r="HEW1945" s="101"/>
      <c r="HEX1945" s="101"/>
      <c r="HEY1945" s="101"/>
      <c r="HEZ1945" s="101"/>
      <c r="HFA1945" s="101"/>
      <c r="HFB1945" s="101"/>
      <c r="HFC1945" s="101"/>
      <c r="HFD1945" s="101"/>
      <c r="HFE1945" s="101"/>
      <c r="HFF1945" s="101"/>
      <c r="HFG1945" s="101"/>
      <c r="HFH1945" s="101"/>
      <c r="HFI1945" s="101"/>
      <c r="HFJ1945" s="101"/>
      <c r="HFK1945" s="101"/>
      <c r="HFL1945" s="101"/>
      <c r="HFM1945" s="101"/>
      <c r="HFN1945" s="101"/>
      <c r="HFO1945" s="101"/>
      <c r="HFP1945" s="101"/>
      <c r="HFQ1945" s="101"/>
      <c r="HFR1945" s="101"/>
      <c r="HFS1945" s="101"/>
      <c r="HFT1945" s="101"/>
      <c r="HFU1945" s="101"/>
      <c r="HFV1945" s="101"/>
      <c r="HFW1945" s="101"/>
      <c r="HFX1945" s="101"/>
      <c r="HFY1945" s="101"/>
      <c r="HFZ1945" s="101"/>
      <c r="HGA1945" s="101"/>
      <c r="HGB1945" s="101"/>
      <c r="HGC1945" s="101"/>
      <c r="HGD1945" s="101"/>
      <c r="HGE1945" s="101"/>
      <c r="HGF1945" s="101"/>
      <c r="HGG1945" s="101"/>
      <c r="HGH1945" s="101"/>
      <c r="HGI1945" s="101"/>
      <c r="HGJ1945" s="101"/>
      <c r="HGK1945" s="101"/>
      <c r="HGL1945" s="101"/>
      <c r="HGM1945" s="101"/>
      <c r="HGN1945" s="101"/>
      <c r="HGO1945" s="101"/>
      <c r="HGP1945" s="101"/>
      <c r="HGQ1945" s="101"/>
      <c r="HGR1945" s="101"/>
      <c r="HGS1945" s="101"/>
      <c r="HGT1945" s="101"/>
      <c r="HGU1945" s="101"/>
      <c r="HGV1945" s="101"/>
      <c r="HGW1945" s="101"/>
      <c r="HGX1945" s="101"/>
      <c r="HGY1945" s="101"/>
      <c r="HGZ1945" s="101"/>
      <c r="HHA1945" s="101"/>
      <c r="HHB1945" s="101"/>
      <c r="HHC1945" s="101"/>
      <c r="HHD1945" s="101"/>
      <c r="HHE1945" s="101"/>
      <c r="HHF1945" s="101"/>
      <c r="HHG1945" s="101"/>
      <c r="HHH1945" s="101"/>
      <c r="HHI1945" s="101"/>
      <c r="HHJ1945" s="101"/>
      <c r="HHK1945" s="101"/>
      <c r="HHL1945" s="101"/>
      <c r="HHM1945" s="101"/>
      <c r="HHN1945" s="101"/>
      <c r="HHO1945" s="101"/>
      <c r="HHP1945" s="101"/>
      <c r="HHQ1945" s="101"/>
      <c r="HHR1945" s="101"/>
      <c r="HHS1945" s="101"/>
      <c r="HHT1945" s="101"/>
      <c r="HHU1945" s="101"/>
      <c r="HHV1945" s="101"/>
      <c r="HHW1945" s="101"/>
      <c r="HHX1945" s="101"/>
      <c r="HHY1945" s="101"/>
      <c r="HHZ1945" s="101"/>
      <c r="HIA1945" s="101"/>
      <c r="HIB1945" s="101"/>
      <c r="HIC1945" s="101"/>
      <c r="HID1945" s="101"/>
      <c r="HIE1945" s="101"/>
      <c r="HIF1945" s="101"/>
      <c r="HIG1945" s="101"/>
      <c r="HIH1945" s="101"/>
      <c r="HII1945" s="101"/>
      <c r="HIJ1945" s="101"/>
      <c r="HIK1945" s="101"/>
      <c r="HIL1945" s="101"/>
      <c r="HIM1945" s="101"/>
      <c r="HIN1945" s="101"/>
      <c r="HIO1945" s="101"/>
      <c r="HIP1945" s="101"/>
      <c r="HIQ1945" s="101"/>
      <c r="HIR1945" s="101"/>
      <c r="HIS1945" s="101"/>
      <c r="HIT1945" s="101"/>
      <c r="HIU1945" s="101"/>
      <c r="HIV1945" s="101"/>
      <c r="HIW1945" s="101"/>
      <c r="HIX1945" s="101"/>
      <c r="HIY1945" s="101"/>
      <c r="HIZ1945" s="101"/>
      <c r="HJA1945" s="101"/>
      <c r="HJB1945" s="101"/>
      <c r="HJC1945" s="101"/>
      <c r="HJD1945" s="101"/>
      <c r="HJE1945" s="101"/>
      <c r="HJF1945" s="101"/>
      <c r="HJG1945" s="101"/>
      <c r="HJH1945" s="101"/>
      <c r="HJI1945" s="101"/>
      <c r="HJJ1945" s="101"/>
      <c r="HJK1945" s="101"/>
      <c r="HJL1945" s="101"/>
      <c r="HJM1945" s="101"/>
      <c r="HJN1945" s="101"/>
      <c r="HJO1945" s="101"/>
      <c r="HJP1945" s="101"/>
      <c r="HJQ1945" s="101"/>
      <c r="HJR1945" s="101"/>
      <c r="HJS1945" s="101"/>
      <c r="HJT1945" s="101"/>
      <c r="HJU1945" s="101"/>
      <c r="HJV1945" s="101"/>
      <c r="HJW1945" s="101"/>
      <c r="HJX1945" s="101"/>
      <c r="HJY1945" s="101"/>
      <c r="HJZ1945" s="101"/>
      <c r="HKA1945" s="101"/>
      <c r="HKB1945" s="101"/>
      <c r="HKC1945" s="101"/>
      <c r="HKD1945" s="101"/>
      <c r="HKE1945" s="101"/>
      <c r="HKF1945" s="101"/>
      <c r="HKG1945" s="101"/>
      <c r="HKH1945" s="101"/>
      <c r="HKI1945" s="101"/>
      <c r="HKJ1945" s="101"/>
      <c r="HKK1945" s="101"/>
      <c r="HKL1945" s="101"/>
      <c r="HKM1945" s="101"/>
      <c r="HKN1945" s="101"/>
      <c r="HKO1945" s="101"/>
      <c r="HKP1945" s="101"/>
      <c r="HKQ1945" s="101"/>
      <c r="HKR1945" s="101"/>
      <c r="HKS1945" s="101"/>
      <c r="HKT1945" s="101"/>
      <c r="HKU1945" s="101"/>
      <c r="HKV1945" s="101"/>
      <c r="HKW1945" s="101"/>
      <c r="HKX1945" s="101"/>
      <c r="HKY1945" s="101"/>
      <c r="HKZ1945" s="101"/>
      <c r="HLA1945" s="101"/>
      <c r="HLB1945" s="101"/>
      <c r="HLC1945" s="101"/>
      <c r="HLD1945" s="101"/>
      <c r="HLE1945" s="101"/>
      <c r="HLF1945" s="101"/>
      <c r="HLG1945" s="101"/>
      <c r="HLH1945" s="101"/>
      <c r="HLI1945" s="101"/>
      <c r="HLJ1945" s="101"/>
      <c r="HLK1945" s="101"/>
      <c r="HLL1945" s="101"/>
      <c r="HLM1945" s="101"/>
      <c r="HLN1945" s="101"/>
      <c r="HLO1945" s="101"/>
      <c r="HLP1945" s="101"/>
      <c r="HLQ1945" s="101"/>
      <c r="HLR1945" s="101"/>
      <c r="HLS1945" s="101"/>
      <c r="HLT1945" s="101"/>
      <c r="HLU1945" s="101"/>
      <c r="HLV1945" s="101"/>
      <c r="HLW1945" s="101"/>
      <c r="HLX1945" s="101"/>
      <c r="HLY1945" s="101"/>
      <c r="HLZ1945" s="101"/>
      <c r="HMA1945" s="101"/>
      <c r="HMB1945" s="101"/>
      <c r="HMC1945" s="101"/>
      <c r="HMD1945" s="101"/>
      <c r="HME1945" s="101"/>
      <c r="HMF1945" s="101"/>
      <c r="HMG1945" s="101"/>
      <c r="HMH1945" s="101"/>
      <c r="HMI1945" s="101"/>
      <c r="HMJ1945" s="101"/>
      <c r="HMK1945" s="101"/>
      <c r="HML1945" s="101"/>
      <c r="HMM1945" s="101"/>
      <c r="HMN1945" s="101"/>
      <c r="HMO1945" s="101"/>
      <c r="HMP1945" s="101"/>
      <c r="HMQ1945" s="101"/>
      <c r="HMR1945" s="101"/>
      <c r="HMS1945" s="101"/>
      <c r="HMT1945" s="101"/>
      <c r="HMU1945" s="101"/>
      <c r="HMV1945" s="101"/>
      <c r="HMW1945" s="101"/>
      <c r="HMX1945" s="101"/>
      <c r="HMY1945" s="101"/>
      <c r="HMZ1945" s="101"/>
      <c r="HNA1945" s="101"/>
      <c r="HNB1945" s="101"/>
      <c r="HNC1945" s="101"/>
      <c r="HND1945" s="101"/>
      <c r="HNE1945" s="101"/>
      <c r="HNF1945" s="101"/>
      <c r="HNG1945" s="101"/>
      <c r="HNH1945" s="101"/>
      <c r="HNI1945" s="101"/>
      <c r="HNJ1945" s="101"/>
      <c r="HNK1945" s="101"/>
      <c r="HNL1945" s="101"/>
      <c r="HNM1945" s="101"/>
      <c r="HNN1945" s="101"/>
      <c r="HNO1945" s="101"/>
      <c r="HNP1945" s="101"/>
      <c r="HNQ1945" s="101"/>
      <c r="HNR1945" s="101"/>
      <c r="HNS1945" s="101"/>
      <c r="HNT1945" s="101"/>
      <c r="HNU1945" s="101"/>
      <c r="HNV1945" s="101"/>
      <c r="HNW1945" s="101"/>
      <c r="HNX1945" s="101"/>
      <c r="HNY1945" s="101"/>
      <c r="HNZ1945" s="101"/>
      <c r="HOA1945" s="101"/>
      <c r="HOB1945" s="101"/>
      <c r="HOC1945" s="101"/>
      <c r="HOD1945" s="101"/>
      <c r="HOE1945" s="101"/>
      <c r="HOF1945" s="101"/>
      <c r="HOG1945" s="101"/>
      <c r="HOH1945" s="101"/>
      <c r="HOI1945" s="101"/>
      <c r="HOJ1945" s="101"/>
      <c r="HOK1945" s="101"/>
      <c r="HOL1945" s="101"/>
      <c r="HOM1945" s="101"/>
      <c r="HON1945" s="101"/>
      <c r="HOO1945" s="101"/>
      <c r="HOP1945" s="101"/>
      <c r="HOQ1945" s="101"/>
      <c r="HOR1945" s="101"/>
      <c r="HOS1945" s="101"/>
      <c r="HOT1945" s="101"/>
      <c r="HOU1945" s="101"/>
      <c r="HOV1945" s="101"/>
      <c r="HOW1945" s="101"/>
      <c r="HOX1945" s="101"/>
      <c r="HOY1945" s="101"/>
      <c r="HOZ1945" s="101"/>
      <c r="HPA1945" s="101"/>
      <c r="HPB1945" s="101"/>
      <c r="HPC1945" s="101"/>
      <c r="HPD1945" s="101"/>
      <c r="HPE1945" s="101"/>
      <c r="HPF1945" s="101"/>
      <c r="HPG1945" s="101"/>
      <c r="HPH1945" s="101"/>
      <c r="HPI1945" s="101"/>
      <c r="HPJ1945" s="101"/>
      <c r="HPK1945" s="101"/>
      <c r="HPL1945" s="101"/>
      <c r="HPM1945" s="101"/>
      <c r="HPN1945" s="101"/>
      <c r="HPO1945" s="101"/>
      <c r="HPP1945" s="101"/>
      <c r="HPQ1945" s="101"/>
      <c r="HPR1945" s="101"/>
      <c r="HPS1945" s="101"/>
      <c r="HPT1945" s="101"/>
      <c r="HPU1945" s="101"/>
      <c r="HPV1945" s="101"/>
      <c r="HPW1945" s="101"/>
      <c r="HPX1945" s="101"/>
      <c r="HPY1945" s="101"/>
      <c r="HPZ1945" s="101"/>
      <c r="HQA1945" s="101"/>
      <c r="HQB1945" s="101"/>
      <c r="HQC1945" s="101"/>
      <c r="HQD1945" s="101"/>
      <c r="HQE1945" s="101"/>
      <c r="HQF1945" s="101"/>
      <c r="HQG1945" s="101"/>
      <c r="HQH1945" s="101"/>
      <c r="HQI1945" s="101"/>
      <c r="HQJ1945" s="101"/>
      <c r="HQK1945" s="101"/>
      <c r="HQL1945" s="101"/>
      <c r="HQM1945" s="101"/>
      <c r="HQN1945" s="101"/>
      <c r="HQO1945" s="101"/>
      <c r="HQP1945" s="101"/>
      <c r="HQQ1945" s="101"/>
      <c r="HQR1945" s="101"/>
      <c r="HQS1945" s="101"/>
      <c r="HQT1945" s="101"/>
      <c r="HQU1945" s="101"/>
      <c r="HQV1945" s="101"/>
      <c r="HQW1945" s="101"/>
      <c r="HQX1945" s="101"/>
      <c r="HQY1945" s="101"/>
      <c r="HQZ1945" s="101"/>
      <c r="HRA1945" s="101"/>
      <c r="HRB1945" s="101"/>
      <c r="HRC1945" s="101"/>
      <c r="HRD1945" s="101"/>
      <c r="HRE1945" s="101"/>
      <c r="HRF1945" s="101"/>
      <c r="HRG1945" s="101"/>
      <c r="HRH1945" s="101"/>
      <c r="HRI1945" s="101"/>
      <c r="HRJ1945" s="101"/>
      <c r="HRK1945" s="101"/>
      <c r="HRL1945" s="101"/>
      <c r="HRM1945" s="101"/>
      <c r="HRN1945" s="101"/>
      <c r="HRO1945" s="101"/>
      <c r="HRP1945" s="101"/>
      <c r="HRQ1945" s="101"/>
      <c r="HRR1945" s="101"/>
      <c r="HRS1945" s="101"/>
      <c r="HRT1945" s="101"/>
      <c r="HRU1945" s="101"/>
      <c r="HRV1945" s="101"/>
      <c r="HRW1945" s="101"/>
      <c r="HRX1945" s="101"/>
      <c r="HRY1945" s="101"/>
      <c r="HRZ1945" s="101"/>
      <c r="HSA1945" s="101"/>
      <c r="HSB1945" s="101"/>
      <c r="HSC1945" s="101"/>
      <c r="HSD1945" s="101"/>
      <c r="HSE1945" s="101"/>
      <c r="HSF1945" s="101"/>
      <c r="HSG1945" s="101"/>
      <c r="HSH1945" s="101"/>
      <c r="HSI1945" s="101"/>
      <c r="HSJ1945" s="101"/>
      <c r="HSK1945" s="101"/>
      <c r="HSL1945" s="101"/>
      <c r="HSM1945" s="101"/>
      <c r="HSN1945" s="101"/>
      <c r="HSO1945" s="101"/>
      <c r="HSP1945" s="101"/>
      <c r="HSQ1945" s="101"/>
      <c r="HSR1945" s="101"/>
      <c r="HSS1945" s="101"/>
      <c r="HST1945" s="101"/>
      <c r="HSU1945" s="101"/>
      <c r="HSV1945" s="101"/>
      <c r="HSW1945" s="101"/>
      <c r="HSX1945" s="101"/>
      <c r="HSY1945" s="101"/>
      <c r="HSZ1945" s="101"/>
      <c r="HTA1945" s="101"/>
      <c r="HTB1945" s="101"/>
      <c r="HTC1945" s="101"/>
      <c r="HTD1945" s="101"/>
      <c r="HTE1945" s="101"/>
      <c r="HTF1945" s="101"/>
      <c r="HTG1945" s="101"/>
      <c r="HTH1945" s="101"/>
      <c r="HTI1945" s="101"/>
      <c r="HTJ1945" s="101"/>
      <c r="HTK1945" s="101"/>
      <c r="HTL1945" s="101"/>
      <c r="HTM1945" s="101"/>
      <c r="HTN1945" s="101"/>
      <c r="HTO1945" s="101"/>
      <c r="HTP1945" s="101"/>
      <c r="HTQ1945" s="101"/>
      <c r="HTR1945" s="101"/>
      <c r="HTS1945" s="101"/>
      <c r="HTT1945" s="101"/>
      <c r="HTU1945" s="101"/>
      <c r="HTV1945" s="101"/>
      <c r="HTW1945" s="101"/>
      <c r="HTX1945" s="101"/>
      <c r="HTY1945" s="101"/>
      <c r="HTZ1945" s="101"/>
      <c r="HUA1945" s="101"/>
      <c r="HUB1945" s="101"/>
      <c r="HUC1945" s="101"/>
      <c r="HUD1945" s="101"/>
      <c r="HUE1945" s="101"/>
      <c r="HUF1945" s="101"/>
      <c r="HUG1945" s="101"/>
      <c r="HUH1945" s="101"/>
      <c r="HUI1945" s="101"/>
      <c r="HUJ1945" s="101"/>
      <c r="HUK1945" s="101"/>
      <c r="HUL1945" s="101"/>
      <c r="HUM1945" s="101"/>
      <c r="HUN1945" s="101"/>
      <c r="HUO1945" s="101"/>
      <c r="HUP1945" s="101"/>
      <c r="HUQ1945" s="101"/>
      <c r="HUR1945" s="101"/>
      <c r="HUS1945" s="101"/>
      <c r="HUT1945" s="101"/>
      <c r="HUU1945" s="101"/>
      <c r="HUV1945" s="101"/>
      <c r="HUW1945" s="101"/>
      <c r="HUX1945" s="101"/>
      <c r="HUY1945" s="101"/>
      <c r="HUZ1945" s="101"/>
      <c r="HVA1945" s="101"/>
      <c r="HVB1945" s="101"/>
      <c r="HVC1945" s="101"/>
      <c r="HVD1945" s="101"/>
      <c r="HVE1945" s="101"/>
      <c r="HVF1945" s="101"/>
      <c r="HVG1945" s="101"/>
      <c r="HVH1945" s="101"/>
      <c r="HVI1945" s="101"/>
      <c r="HVJ1945" s="101"/>
      <c r="HVK1945" s="101"/>
      <c r="HVL1945" s="101"/>
      <c r="HVM1945" s="101"/>
      <c r="HVN1945" s="101"/>
      <c r="HVO1945" s="101"/>
      <c r="HVP1945" s="101"/>
      <c r="HVQ1945" s="101"/>
      <c r="HVR1945" s="101"/>
      <c r="HVS1945" s="101"/>
      <c r="HVT1945" s="101"/>
      <c r="HVU1945" s="101"/>
      <c r="HVV1945" s="101"/>
      <c r="HVW1945" s="101"/>
      <c r="HVX1945" s="101"/>
      <c r="HVY1945" s="101"/>
      <c r="HVZ1945" s="101"/>
      <c r="HWA1945" s="101"/>
      <c r="HWB1945" s="101"/>
      <c r="HWC1945" s="101"/>
      <c r="HWD1945" s="101"/>
      <c r="HWE1945" s="101"/>
      <c r="HWF1945" s="101"/>
      <c r="HWG1945" s="101"/>
      <c r="HWH1945" s="101"/>
      <c r="HWI1945" s="101"/>
      <c r="HWJ1945" s="101"/>
      <c r="HWK1945" s="101"/>
      <c r="HWL1945" s="101"/>
      <c r="HWM1945" s="101"/>
      <c r="HWN1945" s="101"/>
      <c r="HWO1945" s="101"/>
      <c r="HWP1945" s="101"/>
      <c r="HWQ1945" s="101"/>
      <c r="HWR1945" s="101"/>
      <c r="HWS1945" s="101"/>
      <c r="HWT1945" s="101"/>
      <c r="HWU1945" s="101"/>
      <c r="HWV1945" s="101"/>
      <c r="HWW1945" s="101"/>
      <c r="HWX1945" s="101"/>
      <c r="HWY1945" s="101"/>
      <c r="HWZ1945" s="101"/>
      <c r="HXA1945" s="101"/>
      <c r="HXB1945" s="101"/>
      <c r="HXC1945" s="101"/>
      <c r="HXD1945" s="101"/>
      <c r="HXE1945" s="101"/>
      <c r="HXF1945" s="101"/>
      <c r="HXG1945" s="101"/>
      <c r="HXH1945" s="101"/>
      <c r="HXI1945" s="101"/>
      <c r="HXJ1945" s="101"/>
      <c r="HXK1945" s="101"/>
      <c r="HXL1945" s="101"/>
      <c r="HXM1945" s="101"/>
      <c r="HXN1945" s="101"/>
      <c r="HXO1945" s="101"/>
      <c r="HXP1945" s="101"/>
      <c r="HXQ1945" s="101"/>
      <c r="HXR1945" s="101"/>
      <c r="HXS1945" s="101"/>
      <c r="HXT1945" s="101"/>
      <c r="HXU1945" s="101"/>
      <c r="HXV1945" s="101"/>
      <c r="HXW1945" s="101"/>
      <c r="HXX1945" s="101"/>
      <c r="HXY1945" s="101"/>
      <c r="HXZ1945" s="101"/>
      <c r="HYA1945" s="101"/>
      <c r="HYB1945" s="101"/>
      <c r="HYC1945" s="101"/>
      <c r="HYD1945" s="101"/>
      <c r="HYE1945" s="101"/>
      <c r="HYF1945" s="101"/>
      <c r="HYG1945" s="101"/>
      <c r="HYH1945" s="101"/>
      <c r="HYI1945" s="101"/>
      <c r="HYJ1945" s="101"/>
      <c r="HYK1945" s="101"/>
      <c r="HYL1945" s="101"/>
      <c r="HYM1945" s="101"/>
      <c r="HYN1945" s="101"/>
      <c r="HYO1945" s="101"/>
      <c r="HYP1945" s="101"/>
      <c r="HYQ1945" s="101"/>
      <c r="HYR1945" s="101"/>
      <c r="HYS1945" s="101"/>
      <c r="HYT1945" s="101"/>
      <c r="HYU1945" s="101"/>
      <c r="HYV1945" s="101"/>
      <c r="HYW1945" s="101"/>
      <c r="HYX1945" s="101"/>
      <c r="HYY1945" s="101"/>
      <c r="HYZ1945" s="101"/>
      <c r="HZA1945" s="101"/>
      <c r="HZB1945" s="101"/>
      <c r="HZC1945" s="101"/>
      <c r="HZD1945" s="101"/>
      <c r="HZE1945" s="101"/>
      <c r="HZF1945" s="101"/>
      <c r="HZG1945" s="101"/>
      <c r="HZH1945" s="101"/>
      <c r="HZI1945" s="101"/>
      <c r="HZJ1945" s="101"/>
      <c r="HZK1945" s="101"/>
      <c r="HZL1945" s="101"/>
      <c r="HZM1945" s="101"/>
      <c r="HZN1945" s="101"/>
      <c r="HZO1945" s="101"/>
      <c r="HZP1945" s="101"/>
      <c r="HZQ1945" s="101"/>
      <c r="HZR1945" s="101"/>
      <c r="HZS1945" s="101"/>
      <c r="HZT1945" s="101"/>
      <c r="HZU1945" s="101"/>
      <c r="HZV1945" s="101"/>
      <c r="HZW1945" s="101"/>
      <c r="HZX1945" s="101"/>
      <c r="HZY1945" s="101"/>
      <c r="HZZ1945" s="101"/>
      <c r="IAA1945" s="101"/>
      <c r="IAB1945" s="101"/>
      <c r="IAC1945" s="101"/>
      <c r="IAD1945" s="101"/>
      <c r="IAE1945" s="101"/>
      <c r="IAF1945" s="101"/>
      <c r="IAG1945" s="101"/>
      <c r="IAH1945" s="101"/>
      <c r="IAI1945" s="101"/>
      <c r="IAJ1945" s="101"/>
      <c r="IAK1945" s="101"/>
      <c r="IAL1945" s="101"/>
      <c r="IAM1945" s="101"/>
      <c r="IAN1945" s="101"/>
      <c r="IAO1945" s="101"/>
      <c r="IAP1945" s="101"/>
      <c r="IAQ1945" s="101"/>
      <c r="IAR1945" s="101"/>
      <c r="IAS1945" s="101"/>
      <c r="IAT1945" s="101"/>
      <c r="IAU1945" s="101"/>
      <c r="IAV1945" s="101"/>
      <c r="IAW1945" s="101"/>
      <c r="IAX1945" s="101"/>
      <c r="IAY1945" s="101"/>
      <c r="IAZ1945" s="101"/>
      <c r="IBA1945" s="101"/>
      <c r="IBB1945" s="101"/>
      <c r="IBC1945" s="101"/>
      <c r="IBD1945" s="101"/>
      <c r="IBE1945" s="101"/>
      <c r="IBF1945" s="101"/>
      <c r="IBG1945" s="101"/>
      <c r="IBH1945" s="101"/>
      <c r="IBI1945" s="101"/>
      <c r="IBJ1945" s="101"/>
      <c r="IBK1945" s="101"/>
      <c r="IBL1945" s="101"/>
      <c r="IBM1945" s="101"/>
      <c r="IBN1945" s="101"/>
      <c r="IBO1945" s="101"/>
      <c r="IBP1945" s="101"/>
      <c r="IBQ1945" s="101"/>
      <c r="IBR1945" s="101"/>
      <c r="IBS1945" s="101"/>
      <c r="IBT1945" s="101"/>
      <c r="IBU1945" s="101"/>
      <c r="IBV1945" s="101"/>
      <c r="IBW1945" s="101"/>
      <c r="IBX1945" s="101"/>
      <c r="IBY1945" s="101"/>
      <c r="IBZ1945" s="101"/>
      <c r="ICA1945" s="101"/>
      <c r="ICB1945" s="101"/>
      <c r="ICC1945" s="101"/>
      <c r="ICD1945" s="101"/>
      <c r="ICE1945" s="101"/>
      <c r="ICF1945" s="101"/>
      <c r="ICG1945" s="101"/>
      <c r="ICH1945" s="101"/>
      <c r="ICI1945" s="101"/>
      <c r="ICJ1945" s="101"/>
      <c r="ICK1945" s="101"/>
      <c r="ICL1945" s="101"/>
      <c r="ICM1945" s="101"/>
      <c r="ICN1945" s="101"/>
      <c r="ICO1945" s="101"/>
      <c r="ICP1945" s="101"/>
      <c r="ICQ1945" s="101"/>
      <c r="ICR1945" s="101"/>
      <c r="ICS1945" s="101"/>
      <c r="ICT1945" s="101"/>
      <c r="ICU1945" s="101"/>
      <c r="ICV1945" s="101"/>
      <c r="ICW1945" s="101"/>
      <c r="ICX1945" s="101"/>
      <c r="ICY1945" s="101"/>
      <c r="ICZ1945" s="101"/>
      <c r="IDA1945" s="101"/>
      <c r="IDB1945" s="101"/>
      <c r="IDC1945" s="101"/>
      <c r="IDD1945" s="101"/>
      <c r="IDE1945" s="101"/>
      <c r="IDF1945" s="101"/>
      <c r="IDG1945" s="101"/>
      <c r="IDH1945" s="101"/>
      <c r="IDI1945" s="101"/>
      <c r="IDJ1945" s="101"/>
      <c r="IDK1945" s="101"/>
      <c r="IDL1945" s="101"/>
      <c r="IDM1945" s="101"/>
      <c r="IDN1945" s="101"/>
      <c r="IDO1945" s="101"/>
      <c r="IDP1945" s="101"/>
      <c r="IDQ1945" s="101"/>
      <c r="IDR1945" s="101"/>
      <c r="IDS1945" s="101"/>
      <c r="IDT1945" s="101"/>
      <c r="IDU1945" s="101"/>
      <c r="IDV1945" s="101"/>
      <c r="IDW1945" s="101"/>
      <c r="IDX1945" s="101"/>
      <c r="IDY1945" s="101"/>
      <c r="IDZ1945" s="101"/>
      <c r="IEA1945" s="101"/>
      <c r="IEB1945" s="101"/>
      <c r="IEC1945" s="101"/>
      <c r="IED1945" s="101"/>
      <c r="IEE1945" s="101"/>
      <c r="IEF1945" s="101"/>
      <c r="IEG1945" s="101"/>
      <c r="IEH1945" s="101"/>
      <c r="IEI1945" s="101"/>
      <c r="IEJ1945" s="101"/>
      <c r="IEK1945" s="101"/>
      <c r="IEL1945" s="101"/>
      <c r="IEM1945" s="101"/>
      <c r="IEN1945" s="101"/>
      <c r="IEO1945" s="101"/>
      <c r="IEP1945" s="101"/>
      <c r="IEQ1945" s="101"/>
      <c r="IER1945" s="101"/>
      <c r="IES1945" s="101"/>
      <c r="IET1945" s="101"/>
      <c r="IEU1945" s="101"/>
      <c r="IEV1945" s="101"/>
      <c r="IEW1945" s="101"/>
      <c r="IEX1945" s="101"/>
      <c r="IEY1945" s="101"/>
      <c r="IEZ1945" s="101"/>
      <c r="IFA1945" s="101"/>
      <c r="IFB1945" s="101"/>
      <c r="IFC1945" s="101"/>
      <c r="IFD1945" s="101"/>
      <c r="IFE1945" s="101"/>
      <c r="IFF1945" s="101"/>
      <c r="IFG1945" s="101"/>
      <c r="IFH1945" s="101"/>
      <c r="IFI1945" s="101"/>
      <c r="IFJ1945" s="101"/>
      <c r="IFK1945" s="101"/>
      <c r="IFL1945" s="101"/>
      <c r="IFM1945" s="101"/>
      <c r="IFN1945" s="101"/>
      <c r="IFO1945" s="101"/>
      <c r="IFP1945" s="101"/>
      <c r="IFQ1945" s="101"/>
      <c r="IFR1945" s="101"/>
      <c r="IFS1945" s="101"/>
      <c r="IFT1945" s="101"/>
      <c r="IFU1945" s="101"/>
      <c r="IFV1945" s="101"/>
      <c r="IFW1945" s="101"/>
      <c r="IFX1945" s="101"/>
      <c r="IFY1945" s="101"/>
      <c r="IFZ1945" s="101"/>
      <c r="IGA1945" s="101"/>
      <c r="IGB1945" s="101"/>
      <c r="IGC1945" s="101"/>
      <c r="IGD1945" s="101"/>
      <c r="IGE1945" s="101"/>
      <c r="IGF1945" s="101"/>
      <c r="IGG1945" s="101"/>
      <c r="IGH1945" s="101"/>
      <c r="IGI1945" s="101"/>
      <c r="IGJ1945" s="101"/>
      <c r="IGK1945" s="101"/>
      <c r="IGL1945" s="101"/>
      <c r="IGM1945" s="101"/>
      <c r="IGN1945" s="101"/>
      <c r="IGO1945" s="101"/>
      <c r="IGP1945" s="101"/>
      <c r="IGQ1945" s="101"/>
      <c r="IGR1945" s="101"/>
      <c r="IGS1945" s="101"/>
      <c r="IGT1945" s="101"/>
      <c r="IGU1945" s="101"/>
      <c r="IGV1945" s="101"/>
      <c r="IGW1945" s="101"/>
      <c r="IGX1945" s="101"/>
      <c r="IGY1945" s="101"/>
      <c r="IGZ1945" s="101"/>
      <c r="IHA1945" s="101"/>
      <c r="IHB1945" s="101"/>
      <c r="IHC1945" s="101"/>
      <c r="IHD1945" s="101"/>
      <c r="IHE1945" s="101"/>
      <c r="IHF1945" s="101"/>
      <c r="IHG1945" s="101"/>
      <c r="IHH1945" s="101"/>
      <c r="IHI1945" s="101"/>
      <c r="IHJ1945" s="101"/>
      <c r="IHK1945" s="101"/>
      <c r="IHL1945" s="101"/>
      <c r="IHM1945" s="101"/>
      <c r="IHN1945" s="101"/>
      <c r="IHO1945" s="101"/>
      <c r="IHP1945" s="101"/>
      <c r="IHQ1945" s="101"/>
      <c r="IHR1945" s="101"/>
      <c r="IHS1945" s="101"/>
      <c r="IHT1945" s="101"/>
      <c r="IHU1945" s="101"/>
      <c r="IHV1945" s="101"/>
      <c r="IHW1945" s="101"/>
      <c r="IHX1945" s="101"/>
      <c r="IHY1945" s="101"/>
      <c r="IHZ1945" s="101"/>
      <c r="IIA1945" s="101"/>
      <c r="IIB1945" s="101"/>
      <c r="IIC1945" s="101"/>
      <c r="IID1945" s="101"/>
      <c r="IIE1945" s="101"/>
      <c r="IIF1945" s="101"/>
      <c r="IIG1945" s="101"/>
      <c r="IIH1945" s="101"/>
      <c r="III1945" s="101"/>
      <c r="IIJ1945" s="101"/>
      <c r="IIK1945" s="101"/>
      <c r="IIL1945" s="101"/>
      <c r="IIM1945" s="101"/>
      <c r="IIN1945" s="101"/>
      <c r="IIO1945" s="101"/>
      <c r="IIP1945" s="101"/>
      <c r="IIQ1945" s="101"/>
      <c r="IIR1945" s="101"/>
      <c r="IIS1945" s="101"/>
      <c r="IIT1945" s="101"/>
      <c r="IIU1945" s="101"/>
      <c r="IIV1945" s="101"/>
      <c r="IIW1945" s="101"/>
      <c r="IIX1945" s="101"/>
      <c r="IIY1945" s="101"/>
      <c r="IIZ1945" s="101"/>
      <c r="IJA1945" s="101"/>
      <c r="IJB1945" s="101"/>
      <c r="IJC1945" s="101"/>
      <c r="IJD1945" s="101"/>
      <c r="IJE1945" s="101"/>
      <c r="IJF1945" s="101"/>
      <c r="IJG1945" s="101"/>
      <c r="IJH1945" s="101"/>
      <c r="IJI1945" s="101"/>
      <c r="IJJ1945" s="101"/>
      <c r="IJK1945" s="101"/>
      <c r="IJL1945" s="101"/>
      <c r="IJM1945" s="101"/>
      <c r="IJN1945" s="101"/>
      <c r="IJO1945" s="101"/>
      <c r="IJP1945" s="101"/>
      <c r="IJQ1945" s="101"/>
      <c r="IJR1945" s="101"/>
      <c r="IJS1945" s="101"/>
      <c r="IJT1945" s="101"/>
      <c r="IJU1945" s="101"/>
      <c r="IJV1945" s="101"/>
      <c r="IJW1945" s="101"/>
      <c r="IJX1945" s="101"/>
      <c r="IJY1945" s="101"/>
      <c r="IJZ1945" s="101"/>
      <c r="IKA1945" s="101"/>
      <c r="IKB1945" s="101"/>
      <c r="IKC1945" s="101"/>
      <c r="IKD1945" s="101"/>
      <c r="IKE1945" s="101"/>
      <c r="IKF1945" s="101"/>
      <c r="IKG1945" s="101"/>
      <c r="IKH1945" s="101"/>
      <c r="IKI1945" s="101"/>
      <c r="IKJ1945" s="101"/>
      <c r="IKK1945" s="101"/>
      <c r="IKL1945" s="101"/>
      <c r="IKM1945" s="101"/>
      <c r="IKN1945" s="101"/>
      <c r="IKO1945" s="101"/>
      <c r="IKP1945" s="101"/>
      <c r="IKQ1945" s="101"/>
      <c r="IKR1945" s="101"/>
      <c r="IKS1945" s="101"/>
      <c r="IKT1945" s="101"/>
      <c r="IKU1945" s="101"/>
      <c r="IKV1945" s="101"/>
      <c r="IKW1945" s="101"/>
      <c r="IKX1945" s="101"/>
      <c r="IKY1945" s="101"/>
      <c r="IKZ1945" s="101"/>
      <c r="ILA1945" s="101"/>
      <c r="ILB1945" s="101"/>
      <c r="ILC1945" s="101"/>
      <c r="ILD1945" s="101"/>
      <c r="ILE1945" s="101"/>
      <c r="ILF1945" s="101"/>
      <c r="ILG1945" s="101"/>
      <c r="ILH1945" s="101"/>
      <c r="ILI1945" s="101"/>
      <c r="ILJ1945" s="101"/>
      <c r="ILK1945" s="101"/>
      <c r="ILL1945" s="101"/>
      <c r="ILM1945" s="101"/>
      <c r="ILN1945" s="101"/>
      <c r="ILO1945" s="101"/>
      <c r="ILP1945" s="101"/>
      <c r="ILQ1945" s="101"/>
      <c r="ILR1945" s="101"/>
      <c r="ILS1945" s="101"/>
      <c r="ILT1945" s="101"/>
      <c r="ILU1945" s="101"/>
      <c r="ILV1945" s="101"/>
      <c r="ILW1945" s="101"/>
      <c r="ILX1945" s="101"/>
      <c r="ILY1945" s="101"/>
      <c r="ILZ1945" s="101"/>
      <c r="IMA1945" s="101"/>
      <c r="IMB1945" s="101"/>
      <c r="IMC1945" s="101"/>
      <c r="IMD1945" s="101"/>
      <c r="IME1945" s="101"/>
      <c r="IMF1945" s="101"/>
      <c r="IMG1945" s="101"/>
      <c r="IMH1945" s="101"/>
      <c r="IMI1945" s="101"/>
      <c r="IMJ1945" s="101"/>
      <c r="IMK1945" s="101"/>
      <c r="IML1945" s="101"/>
      <c r="IMM1945" s="101"/>
      <c r="IMN1945" s="101"/>
      <c r="IMO1945" s="101"/>
      <c r="IMP1945" s="101"/>
      <c r="IMQ1945" s="101"/>
      <c r="IMR1945" s="101"/>
      <c r="IMS1945" s="101"/>
      <c r="IMT1945" s="101"/>
      <c r="IMU1945" s="101"/>
      <c r="IMV1945" s="101"/>
      <c r="IMW1945" s="101"/>
      <c r="IMX1945" s="101"/>
      <c r="IMY1945" s="101"/>
      <c r="IMZ1945" s="101"/>
      <c r="INA1945" s="101"/>
      <c r="INB1945" s="101"/>
      <c r="INC1945" s="101"/>
      <c r="IND1945" s="101"/>
      <c r="INE1945" s="101"/>
      <c r="INF1945" s="101"/>
      <c r="ING1945" s="101"/>
      <c r="INH1945" s="101"/>
      <c r="INI1945" s="101"/>
      <c r="INJ1945" s="101"/>
      <c r="INK1945" s="101"/>
      <c r="INL1945" s="101"/>
      <c r="INM1945" s="101"/>
      <c r="INN1945" s="101"/>
      <c r="INO1945" s="101"/>
      <c r="INP1945" s="101"/>
      <c r="INQ1945" s="101"/>
      <c r="INR1945" s="101"/>
      <c r="INS1945" s="101"/>
      <c r="INT1945" s="101"/>
      <c r="INU1945" s="101"/>
      <c r="INV1945" s="101"/>
      <c r="INW1945" s="101"/>
      <c r="INX1945" s="101"/>
      <c r="INY1945" s="101"/>
      <c r="INZ1945" s="101"/>
      <c r="IOA1945" s="101"/>
      <c r="IOB1945" s="101"/>
      <c r="IOC1945" s="101"/>
      <c r="IOD1945" s="101"/>
      <c r="IOE1945" s="101"/>
      <c r="IOF1945" s="101"/>
      <c r="IOG1945" s="101"/>
      <c r="IOH1945" s="101"/>
      <c r="IOI1945" s="101"/>
      <c r="IOJ1945" s="101"/>
      <c r="IOK1945" s="101"/>
      <c r="IOL1945" s="101"/>
      <c r="IOM1945" s="101"/>
      <c r="ION1945" s="101"/>
      <c r="IOO1945" s="101"/>
      <c r="IOP1945" s="101"/>
      <c r="IOQ1945" s="101"/>
      <c r="IOR1945" s="101"/>
      <c r="IOS1945" s="101"/>
      <c r="IOT1945" s="101"/>
      <c r="IOU1945" s="101"/>
      <c r="IOV1945" s="101"/>
      <c r="IOW1945" s="101"/>
      <c r="IOX1945" s="101"/>
      <c r="IOY1945" s="101"/>
      <c r="IOZ1945" s="101"/>
      <c r="IPA1945" s="101"/>
      <c r="IPB1945" s="101"/>
      <c r="IPC1945" s="101"/>
      <c r="IPD1945" s="101"/>
      <c r="IPE1945" s="101"/>
      <c r="IPF1945" s="101"/>
      <c r="IPG1945" s="101"/>
      <c r="IPH1945" s="101"/>
      <c r="IPI1945" s="101"/>
      <c r="IPJ1945" s="101"/>
      <c r="IPK1945" s="101"/>
      <c r="IPL1945" s="101"/>
      <c r="IPM1945" s="101"/>
      <c r="IPN1945" s="101"/>
      <c r="IPO1945" s="101"/>
      <c r="IPP1945" s="101"/>
      <c r="IPQ1945" s="101"/>
      <c r="IPR1945" s="101"/>
      <c r="IPS1945" s="101"/>
      <c r="IPT1945" s="101"/>
      <c r="IPU1945" s="101"/>
      <c r="IPV1945" s="101"/>
      <c r="IPW1945" s="101"/>
      <c r="IPX1945" s="101"/>
      <c r="IPY1945" s="101"/>
      <c r="IPZ1945" s="101"/>
      <c r="IQA1945" s="101"/>
      <c r="IQB1945" s="101"/>
      <c r="IQC1945" s="101"/>
      <c r="IQD1945" s="101"/>
      <c r="IQE1945" s="101"/>
      <c r="IQF1945" s="101"/>
      <c r="IQG1945" s="101"/>
      <c r="IQH1945" s="101"/>
      <c r="IQI1945" s="101"/>
      <c r="IQJ1945" s="101"/>
      <c r="IQK1945" s="101"/>
      <c r="IQL1945" s="101"/>
      <c r="IQM1945" s="101"/>
      <c r="IQN1945" s="101"/>
      <c r="IQO1945" s="101"/>
      <c r="IQP1945" s="101"/>
      <c r="IQQ1945" s="101"/>
      <c r="IQR1945" s="101"/>
      <c r="IQS1945" s="101"/>
      <c r="IQT1945" s="101"/>
      <c r="IQU1945" s="101"/>
      <c r="IQV1945" s="101"/>
      <c r="IQW1945" s="101"/>
      <c r="IQX1945" s="101"/>
      <c r="IQY1945" s="101"/>
      <c r="IQZ1945" s="101"/>
      <c r="IRA1945" s="101"/>
      <c r="IRB1945" s="101"/>
      <c r="IRC1945" s="101"/>
      <c r="IRD1945" s="101"/>
      <c r="IRE1945" s="101"/>
      <c r="IRF1945" s="101"/>
      <c r="IRG1945" s="101"/>
      <c r="IRH1945" s="101"/>
      <c r="IRI1945" s="101"/>
      <c r="IRJ1945" s="101"/>
      <c r="IRK1945" s="101"/>
      <c r="IRL1945" s="101"/>
      <c r="IRM1945" s="101"/>
      <c r="IRN1945" s="101"/>
      <c r="IRO1945" s="101"/>
      <c r="IRP1945" s="101"/>
      <c r="IRQ1945" s="101"/>
      <c r="IRR1945" s="101"/>
      <c r="IRS1945" s="101"/>
      <c r="IRT1945" s="101"/>
      <c r="IRU1945" s="101"/>
      <c r="IRV1945" s="101"/>
      <c r="IRW1945" s="101"/>
      <c r="IRX1945" s="101"/>
      <c r="IRY1945" s="101"/>
      <c r="IRZ1945" s="101"/>
      <c r="ISA1945" s="101"/>
      <c r="ISB1945" s="101"/>
      <c r="ISC1945" s="101"/>
      <c r="ISD1945" s="101"/>
      <c r="ISE1945" s="101"/>
      <c r="ISF1945" s="101"/>
      <c r="ISG1945" s="101"/>
      <c r="ISH1945" s="101"/>
      <c r="ISI1945" s="101"/>
      <c r="ISJ1945" s="101"/>
      <c r="ISK1945" s="101"/>
      <c r="ISL1945" s="101"/>
      <c r="ISM1945" s="101"/>
      <c r="ISN1945" s="101"/>
      <c r="ISO1945" s="101"/>
      <c r="ISP1945" s="101"/>
      <c r="ISQ1945" s="101"/>
      <c r="ISR1945" s="101"/>
      <c r="ISS1945" s="101"/>
      <c r="IST1945" s="101"/>
      <c r="ISU1945" s="101"/>
      <c r="ISV1945" s="101"/>
      <c r="ISW1945" s="101"/>
      <c r="ISX1945" s="101"/>
      <c r="ISY1945" s="101"/>
      <c r="ISZ1945" s="101"/>
      <c r="ITA1945" s="101"/>
      <c r="ITB1945" s="101"/>
      <c r="ITC1945" s="101"/>
      <c r="ITD1945" s="101"/>
      <c r="ITE1945" s="101"/>
      <c r="ITF1945" s="101"/>
      <c r="ITG1945" s="101"/>
      <c r="ITH1945" s="101"/>
      <c r="ITI1945" s="101"/>
      <c r="ITJ1945" s="101"/>
      <c r="ITK1945" s="101"/>
      <c r="ITL1945" s="101"/>
      <c r="ITM1945" s="101"/>
      <c r="ITN1945" s="101"/>
      <c r="ITO1945" s="101"/>
      <c r="ITP1945" s="101"/>
      <c r="ITQ1945" s="101"/>
      <c r="ITR1945" s="101"/>
      <c r="ITS1945" s="101"/>
      <c r="ITT1945" s="101"/>
      <c r="ITU1945" s="101"/>
      <c r="ITV1945" s="101"/>
      <c r="ITW1945" s="101"/>
      <c r="ITX1945" s="101"/>
      <c r="ITY1945" s="101"/>
      <c r="ITZ1945" s="101"/>
      <c r="IUA1945" s="101"/>
      <c r="IUB1945" s="101"/>
      <c r="IUC1945" s="101"/>
      <c r="IUD1945" s="101"/>
      <c r="IUE1945" s="101"/>
      <c r="IUF1945" s="101"/>
      <c r="IUG1945" s="101"/>
      <c r="IUH1945" s="101"/>
      <c r="IUI1945" s="101"/>
      <c r="IUJ1945" s="101"/>
      <c r="IUK1945" s="101"/>
      <c r="IUL1945" s="101"/>
      <c r="IUM1945" s="101"/>
      <c r="IUN1945" s="101"/>
      <c r="IUO1945" s="101"/>
      <c r="IUP1945" s="101"/>
      <c r="IUQ1945" s="101"/>
      <c r="IUR1945" s="101"/>
      <c r="IUS1945" s="101"/>
      <c r="IUT1945" s="101"/>
      <c r="IUU1945" s="101"/>
      <c r="IUV1945" s="101"/>
      <c r="IUW1945" s="101"/>
      <c r="IUX1945" s="101"/>
      <c r="IUY1945" s="101"/>
      <c r="IUZ1945" s="101"/>
      <c r="IVA1945" s="101"/>
      <c r="IVB1945" s="101"/>
      <c r="IVC1945" s="101"/>
      <c r="IVD1945" s="101"/>
      <c r="IVE1945" s="101"/>
      <c r="IVF1945" s="101"/>
      <c r="IVG1945" s="101"/>
      <c r="IVH1945" s="101"/>
      <c r="IVI1945" s="101"/>
      <c r="IVJ1945" s="101"/>
      <c r="IVK1945" s="101"/>
      <c r="IVL1945" s="101"/>
      <c r="IVM1945" s="101"/>
      <c r="IVN1945" s="101"/>
      <c r="IVO1945" s="101"/>
      <c r="IVP1945" s="101"/>
      <c r="IVQ1945" s="101"/>
      <c r="IVR1945" s="101"/>
      <c r="IVS1945" s="101"/>
      <c r="IVT1945" s="101"/>
      <c r="IVU1945" s="101"/>
      <c r="IVV1945" s="101"/>
      <c r="IVW1945" s="101"/>
      <c r="IVX1945" s="101"/>
      <c r="IVY1945" s="101"/>
      <c r="IVZ1945" s="101"/>
      <c r="IWA1945" s="101"/>
      <c r="IWB1945" s="101"/>
      <c r="IWC1945" s="101"/>
      <c r="IWD1945" s="101"/>
      <c r="IWE1945" s="101"/>
      <c r="IWF1945" s="101"/>
      <c r="IWG1945" s="101"/>
      <c r="IWH1945" s="101"/>
      <c r="IWI1945" s="101"/>
      <c r="IWJ1945" s="101"/>
      <c r="IWK1945" s="101"/>
      <c r="IWL1945" s="101"/>
      <c r="IWM1945" s="101"/>
      <c r="IWN1945" s="101"/>
      <c r="IWO1945" s="101"/>
      <c r="IWP1945" s="101"/>
      <c r="IWQ1945" s="101"/>
      <c r="IWR1945" s="101"/>
      <c r="IWS1945" s="101"/>
      <c r="IWT1945" s="101"/>
      <c r="IWU1945" s="101"/>
      <c r="IWV1945" s="101"/>
      <c r="IWW1945" s="101"/>
      <c r="IWX1945" s="101"/>
      <c r="IWY1945" s="101"/>
      <c r="IWZ1945" s="101"/>
      <c r="IXA1945" s="101"/>
      <c r="IXB1945" s="101"/>
      <c r="IXC1945" s="101"/>
      <c r="IXD1945" s="101"/>
      <c r="IXE1945" s="101"/>
      <c r="IXF1945" s="101"/>
      <c r="IXG1945" s="101"/>
      <c r="IXH1945" s="101"/>
      <c r="IXI1945" s="101"/>
      <c r="IXJ1945" s="101"/>
      <c r="IXK1945" s="101"/>
      <c r="IXL1945" s="101"/>
      <c r="IXM1945" s="101"/>
      <c r="IXN1945" s="101"/>
      <c r="IXO1945" s="101"/>
      <c r="IXP1945" s="101"/>
      <c r="IXQ1945" s="101"/>
      <c r="IXR1945" s="101"/>
      <c r="IXS1945" s="101"/>
      <c r="IXT1945" s="101"/>
      <c r="IXU1945" s="101"/>
      <c r="IXV1945" s="101"/>
      <c r="IXW1945" s="101"/>
      <c r="IXX1945" s="101"/>
      <c r="IXY1945" s="101"/>
      <c r="IXZ1945" s="101"/>
      <c r="IYA1945" s="101"/>
      <c r="IYB1945" s="101"/>
      <c r="IYC1945" s="101"/>
      <c r="IYD1945" s="101"/>
      <c r="IYE1945" s="101"/>
      <c r="IYF1945" s="101"/>
      <c r="IYG1945" s="101"/>
      <c r="IYH1945" s="101"/>
      <c r="IYI1945" s="101"/>
      <c r="IYJ1945" s="101"/>
      <c r="IYK1945" s="101"/>
      <c r="IYL1945" s="101"/>
      <c r="IYM1945" s="101"/>
      <c r="IYN1945" s="101"/>
      <c r="IYO1945" s="101"/>
      <c r="IYP1945" s="101"/>
      <c r="IYQ1945" s="101"/>
      <c r="IYR1945" s="101"/>
      <c r="IYS1945" s="101"/>
      <c r="IYT1945" s="101"/>
      <c r="IYU1945" s="101"/>
      <c r="IYV1945" s="101"/>
      <c r="IYW1945" s="101"/>
      <c r="IYX1945" s="101"/>
      <c r="IYY1945" s="101"/>
      <c r="IYZ1945" s="101"/>
      <c r="IZA1945" s="101"/>
      <c r="IZB1945" s="101"/>
      <c r="IZC1945" s="101"/>
      <c r="IZD1945" s="101"/>
      <c r="IZE1945" s="101"/>
      <c r="IZF1945" s="101"/>
      <c r="IZG1945" s="101"/>
      <c r="IZH1945" s="101"/>
      <c r="IZI1945" s="101"/>
      <c r="IZJ1945" s="101"/>
      <c r="IZK1945" s="101"/>
      <c r="IZL1945" s="101"/>
      <c r="IZM1945" s="101"/>
      <c r="IZN1945" s="101"/>
      <c r="IZO1945" s="101"/>
      <c r="IZP1945" s="101"/>
      <c r="IZQ1945" s="101"/>
      <c r="IZR1945" s="101"/>
      <c r="IZS1945" s="101"/>
      <c r="IZT1945" s="101"/>
      <c r="IZU1945" s="101"/>
      <c r="IZV1945" s="101"/>
      <c r="IZW1945" s="101"/>
      <c r="IZX1945" s="101"/>
      <c r="IZY1945" s="101"/>
      <c r="IZZ1945" s="101"/>
      <c r="JAA1945" s="101"/>
      <c r="JAB1945" s="101"/>
      <c r="JAC1945" s="101"/>
      <c r="JAD1945" s="101"/>
      <c r="JAE1945" s="101"/>
      <c r="JAF1945" s="101"/>
      <c r="JAG1945" s="101"/>
      <c r="JAH1945" s="101"/>
      <c r="JAI1945" s="101"/>
      <c r="JAJ1945" s="101"/>
      <c r="JAK1945" s="101"/>
      <c r="JAL1945" s="101"/>
      <c r="JAM1945" s="101"/>
      <c r="JAN1945" s="101"/>
      <c r="JAO1945" s="101"/>
      <c r="JAP1945" s="101"/>
      <c r="JAQ1945" s="101"/>
      <c r="JAR1945" s="101"/>
      <c r="JAS1945" s="101"/>
      <c r="JAT1945" s="101"/>
      <c r="JAU1945" s="101"/>
      <c r="JAV1945" s="101"/>
      <c r="JAW1945" s="101"/>
      <c r="JAX1945" s="101"/>
      <c r="JAY1945" s="101"/>
      <c r="JAZ1945" s="101"/>
      <c r="JBA1945" s="101"/>
      <c r="JBB1945" s="101"/>
      <c r="JBC1945" s="101"/>
      <c r="JBD1945" s="101"/>
      <c r="JBE1945" s="101"/>
      <c r="JBF1945" s="101"/>
      <c r="JBG1945" s="101"/>
      <c r="JBH1945" s="101"/>
      <c r="JBI1945" s="101"/>
      <c r="JBJ1945" s="101"/>
      <c r="JBK1945" s="101"/>
      <c r="JBL1945" s="101"/>
      <c r="JBM1945" s="101"/>
      <c r="JBN1945" s="101"/>
      <c r="JBO1945" s="101"/>
      <c r="JBP1945" s="101"/>
      <c r="JBQ1945" s="101"/>
      <c r="JBR1945" s="101"/>
      <c r="JBS1945" s="101"/>
      <c r="JBT1945" s="101"/>
      <c r="JBU1945" s="101"/>
      <c r="JBV1945" s="101"/>
      <c r="JBW1945" s="101"/>
      <c r="JBX1945" s="101"/>
      <c r="JBY1945" s="101"/>
      <c r="JBZ1945" s="101"/>
      <c r="JCA1945" s="101"/>
      <c r="JCB1945" s="101"/>
      <c r="JCC1945" s="101"/>
      <c r="JCD1945" s="101"/>
      <c r="JCE1945" s="101"/>
      <c r="JCF1945" s="101"/>
      <c r="JCG1945" s="101"/>
      <c r="JCH1945" s="101"/>
      <c r="JCI1945" s="101"/>
      <c r="JCJ1945" s="101"/>
      <c r="JCK1945" s="101"/>
      <c r="JCL1945" s="101"/>
      <c r="JCM1945" s="101"/>
      <c r="JCN1945" s="101"/>
      <c r="JCO1945" s="101"/>
      <c r="JCP1945" s="101"/>
      <c r="JCQ1945" s="101"/>
      <c r="JCR1945" s="101"/>
      <c r="JCS1945" s="101"/>
      <c r="JCT1945" s="101"/>
      <c r="JCU1945" s="101"/>
      <c r="JCV1945" s="101"/>
      <c r="JCW1945" s="101"/>
      <c r="JCX1945" s="101"/>
      <c r="JCY1945" s="101"/>
      <c r="JCZ1945" s="101"/>
      <c r="JDA1945" s="101"/>
      <c r="JDB1945" s="101"/>
      <c r="JDC1945" s="101"/>
      <c r="JDD1945" s="101"/>
      <c r="JDE1945" s="101"/>
      <c r="JDF1945" s="101"/>
      <c r="JDG1945" s="101"/>
      <c r="JDH1945" s="101"/>
      <c r="JDI1945" s="101"/>
      <c r="JDJ1945" s="101"/>
      <c r="JDK1945" s="101"/>
      <c r="JDL1945" s="101"/>
      <c r="JDM1945" s="101"/>
      <c r="JDN1945" s="101"/>
      <c r="JDO1945" s="101"/>
      <c r="JDP1945" s="101"/>
      <c r="JDQ1945" s="101"/>
      <c r="JDR1945" s="101"/>
      <c r="JDS1945" s="101"/>
      <c r="JDT1945" s="101"/>
      <c r="JDU1945" s="101"/>
      <c r="JDV1945" s="101"/>
      <c r="JDW1945" s="101"/>
      <c r="JDX1945" s="101"/>
      <c r="JDY1945" s="101"/>
      <c r="JDZ1945" s="101"/>
      <c r="JEA1945" s="101"/>
      <c r="JEB1945" s="101"/>
      <c r="JEC1945" s="101"/>
      <c r="JED1945" s="101"/>
      <c r="JEE1945" s="101"/>
      <c r="JEF1945" s="101"/>
      <c r="JEG1945" s="101"/>
      <c r="JEH1945" s="101"/>
      <c r="JEI1945" s="101"/>
      <c r="JEJ1945" s="101"/>
      <c r="JEK1945" s="101"/>
      <c r="JEL1945" s="101"/>
      <c r="JEM1945" s="101"/>
      <c r="JEN1945" s="101"/>
      <c r="JEO1945" s="101"/>
      <c r="JEP1945" s="101"/>
      <c r="JEQ1945" s="101"/>
      <c r="JER1945" s="101"/>
      <c r="JES1945" s="101"/>
      <c r="JET1945" s="101"/>
      <c r="JEU1945" s="101"/>
      <c r="JEV1945" s="101"/>
      <c r="JEW1945" s="101"/>
      <c r="JEX1945" s="101"/>
      <c r="JEY1945" s="101"/>
      <c r="JEZ1945" s="101"/>
      <c r="JFA1945" s="101"/>
      <c r="JFB1945" s="101"/>
      <c r="JFC1945" s="101"/>
      <c r="JFD1945" s="101"/>
      <c r="JFE1945" s="101"/>
      <c r="JFF1945" s="101"/>
      <c r="JFG1945" s="101"/>
      <c r="JFH1945" s="101"/>
      <c r="JFI1945" s="101"/>
      <c r="JFJ1945" s="101"/>
      <c r="JFK1945" s="101"/>
      <c r="JFL1945" s="101"/>
      <c r="JFM1945" s="101"/>
      <c r="JFN1945" s="101"/>
      <c r="JFO1945" s="101"/>
      <c r="JFP1945" s="101"/>
      <c r="JFQ1945" s="101"/>
      <c r="JFR1945" s="101"/>
      <c r="JFS1945" s="101"/>
      <c r="JFT1945" s="101"/>
      <c r="JFU1945" s="101"/>
      <c r="JFV1945" s="101"/>
      <c r="JFW1945" s="101"/>
      <c r="JFX1945" s="101"/>
      <c r="JFY1945" s="101"/>
      <c r="JFZ1945" s="101"/>
      <c r="JGA1945" s="101"/>
      <c r="JGB1945" s="101"/>
      <c r="JGC1945" s="101"/>
      <c r="JGD1945" s="101"/>
      <c r="JGE1945" s="101"/>
      <c r="JGF1945" s="101"/>
      <c r="JGG1945" s="101"/>
      <c r="JGH1945" s="101"/>
      <c r="JGI1945" s="101"/>
      <c r="JGJ1945" s="101"/>
      <c r="JGK1945" s="101"/>
      <c r="JGL1945" s="101"/>
      <c r="JGM1945" s="101"/>
      <c r="JGN1945" s="101"/>
      <c r="JGO1945" s="101"/>
      <c r="JGP1945" s="101"/>
      <c r="JGQ1945" s="101"/>
      <c r="JGR1945" s="101"/>
      <c r="JGS1945" s="101"/>
      <c r="JGT1945" s="101"/>
      <c r="JGU1945" s="101"/>
      <c r="JGV1945" s="101"/>
      <c r="JGW1945" s="101"/>
      <c r="JGX1945" s="101"/>
      <c r="JGY1945" s="101"/>
      <c r="JGZ1945" s="101"/>
      <c r="JHA1945" s="101"/>
      <c r="JHB1945" s="101"/>
      <c r="JHC1945" s="101"/>
      <c r="JHD1945" s="101"/>
      <c r="JHE1945" s="101"/>
      <c r="JHF1945" s="101"/>
      <c r="JHG1945" s="101"/>
      <c r="JHH1945" s="101"/>
      <c r="JHI1945" s="101"/>
      <c r="JHJ1945" s="101"/>
      <c r="JHK1945" s="101"/>
      <c r="JHL1945" s="101"/>
      <c r="JHM1945" s="101"/>
      <c r="JHN1945" s="101"/>
      <c r="JHO1945" s="101"/>
      <c r="JHP1945" s="101"/>
      <c r="JHQ1945" s="101"/>
      <c r="JHR1945" s="101"/>
      <c r="JHS1945" s="101"/>
      <c r="JHT1945" s="101"/>
      <c r="JHU1945" s="101"/>
      <c r="JHV1945" s="101"/>
      <c r="JHW1945" s="101"/>
      <c r="JHX1945" s="101"/>
      <c r="JHY1945" s="101"/>
      <c r="JHZ1945" s="101"/>
      <c r="JIA1945" s="101"/>
      <c r="JIB1945" s="101"/>
      <c r="JIC1945" s="101"/>
      <c r="JID1945" s="101"/>
      <c r="JIE1945" s="101"/>
      <c r="JIF1945" s="101"/>
      <c r="JIG1945" s="101"/>
      <c r="JIH1945" s="101"/>
      <c r="JII1945" s="101"/>
      <c r="JIJ1945" s="101"/>
      <c r="JIK1945" s="101"/>
      <c r="JIL1945" s="101"/>
      <c r="JIM1945" s="101"/>
      <c r="JIN1945" s="101"/>
      <c r="JIO1945" s="101"/>
      <c r="JIP1945" s="101"/>
      <c r="JIQ1945" s="101"/>
      <c r="JIR1945" s="101"/>
      <c r="JIS1945" s="101"/>
      <c r="JIT1945" s="101"/>
      <c r="JIU1945" s="101"/>
      <c r="JIV1945" s="101"/>
      <c r="JIW1945" s="101"/>
      <c r="JIX1945" s="101"/>
      <c r="JIY1945" s="101"/>
      <c r="JIZ1945" s="101"/>
      <c r="JJA1945" s="101"/>
      <c r="JJB1945" s="101"/>
      <c r="JJC1945" s="101"/>
      <c r="JJD1945" s="101"/>
      <c r="JJE1945" s="101"/>
      <c r="JJF1945" s="101"/>
      <c r="JJG1945" s="101"/>
      <c r="JJH1945" s="101"/>
      <c r="JJI1945" s="101"/>
      <c r="JJJ1945" s="101"/>
      <c r="JJK1945" s="101"/>
      <c r="JJL1945" s="101"/>
      <c r="JJM1945" s="101"/>
      <c r="JJN1945" s="101"/>
      <c r="JJO1945" s="101"/>
      <c r="JJP1945" s="101"/>
      <c r="JJQ1945" s="101"/>
      <c r="JJR1945" s="101"/>
      <c r="JJS1945" s="101"/>
      <c r="JJT1945" s="101"/>
      <c r="JJU1945" s="101"/>
      <c r="JJV1945" s="101"/>
      <c r="JJW1945" s="101"/>
      <c r="JJX1945" s="101"/>
      <c r="JJY1945" s="101"/>
      <c r="JJZ1945" s="101"/>
      <c r="JKA1945" s="101"/>
      <c r="JKB1945" s="101"/>
      <c r="JKC1945" s="101"/>
      <c r="JKD1945" s="101"/>
      <c r="JKE1945" s="101"/>
      <c r="JKF1945" s="101"/>
      <c r="JKG1945" s="101"/>
      <c r="JKH1945" s="101"/>
      <c r="JKI1945" s="101"/>
      <c r="JKJ1945" s="101"/>
      <c r="JKK1945" s="101"/>
      <c r="JKL1945" s="101"/>
      <c r="JKM1945" s="101"/>
      <c r="JKN1945" s="101"/>
      <c r="JKO1945" s="101"/>
      <c r="JKP1945" s="101"/>
      <c r="JKQ1945" s="101"/>
      <c r="JKR1945" s="101"/>
      <c r="JKS1945" s="101"/>
      <c r="JKT1945" s="101"/>
      <c r="JKU1945" s="101"/>
      <c r="JKV1945" s="101"/>
      <c r="JKW1945" s="101"/>
      <c r="JKX1945" s="101"/>
      <c r="JKY1945" s="101"/>
      <c r="JKZ1945" s="101"/>
      <c r="JLA1945" s="101"/>
      <c r="JLB1945" s="101"/>
      <c r="JLC1945" s="101"/>
      <c r="JLD1945" s="101"/>
      <c r="JLE1945" s="101"/>
      <c r="JLF1945" s="101"/>
      <c r="JLG1945" s="101"/>
      <c r="JLH1945" s="101"/>
      <c r="JLI1945" s="101"/>
      <c r="JLJ1945" s="101"/>
      <c r="JLK1945" s="101"/>
      <c r="JLL1945" s="101"/>
      <c r="JLM1945" s="101"/>
      <c r="JLN1945" s="101"/>
      <c r="JLO1945" s="101"/>
      <c r="JLP1945" s="101"/>
      <c r="JLQ1945" s="101"/>
      <c r="JLR1945" s="101"/>
      <c r="JLS1945" s="101"/>
      <c r="JLT1945" s="101"/>
      <c r="JLU1945" s="101"/>
      <c r="JLV1945" s="101"/>
      <c r="JLW1945" s="101"/>
      <c r="JLX1945" s="101"/>
      <c r="JLY1945" s="101"/>
      <c r="JLZ1945" s="101"/>
      <c r="JMA1945" s="101"/>
      <c r="JMB1945" s="101"/>
      <c r="JMC1945" s="101"/>
      <c r="JMD1945" s="101"/>
      <c r="JME1945" s="101"/>
      <c r="JMF1945" s="101"/>
      <c r="JMG1945" s="101"/>
      <c r="JMH1945" s="101"/>
      <c r="JMI1945" s="101"/>
      <c r="JMJ1945" s="101"/>
      <c r="JMK1945" s="101"/>
      <c r="JML1945" s="101"/>
      <c r="JMM1945" s="101"/>
      <c r="JMN1945" s="101"/>
      <c r="JMO1945" s="101"/>
      <c r="JMP1945" s="101"/>
      <c r="JMQ1945" s="101"/>
      <c r="JMR1945" s="101"/>
      <c r="JMS1945" s="101"/>
      <c r="JMT1945" s="101"/>
      <c r="JMU1945" s="101"/>
      <c r="JMV1945" s="101"/>
      <c r="JMW1945" s="101"/>
      <c r="JMX1945" s="101"/>
      <c r="JMY1945" s="101"/>
      <c r="JMZ1945" s="101"/>
      <c r="JNA1945" s="101"/>
      <c r="JNB1945" s="101"/>
      <c r="JNC1945" s="101"/>
      <c r="JND1945" s="101"/>
      <c r="JNE1945" s="101"/>
      <c r="JNF1945" s="101"/>
      <c r="JNG1945" s="101"/>
      <c r="JNH1945" s="101"/>
      <c r="JNI1945" s="101"/>
      <c r="JNJ1945" s="101"/>
      <c r="JNK1945" s="101"/>
      <c r="JNL1945" s="101"/>
      <c r="JNM1945" s="101"/>
      <c r="JNN1945" s="101"/>
      <c r="JNO1945" s="101"/>
      <c r="JNP1945" s="101"/>
      <c r="JNQ1945" s="101"/>
      <c r="JNR1945" s="101"/>
      <c r="JNS1945" s="101"/>
      <c r="JNT1945" s="101"/>
      <c r="JNU1945" s="101"/>
      <c r="JNV1945" s="101"/>
      <c r="JNW1945" s="101"/>
      <c r="JNX1945" s="101"/>
      <c r="JNY1945" s="101"/>
      <c r="JNZ1945" s="101"/>
      <c r="JOA1945" s="101"/>
      <c r="JOB1945" s="101"/>
      <c r="JOC1945" s="101"/>
      <c r="JOD1945" s="101"/>
      <c r="JOE1945" s="101"/>
      <c r="JOF1945" s="101"/>
      <c r="JOG1945" s="101"/>
      <c r="JOH1945" s="101"/>
      <c r="JOI1945" s="101"/>
      <c r="JOJ1945" s="101"/>
      <c r="JOK1945" s="101"/>
      <c r="JOL1945" s="101"/>
      <c r="JOM1945" s="101"/>
      <c r="JON1945" s="101"/>
      <c r="JOO1945" s="101"/>
      <c r="JOP1945" s="101"/>
      <c r="JOQ1945" s="101"/>
      <c r="JOR1945" s="101"/>
      <c r="JOS1945" s="101"/>
      <c r="JOT1945" s="101"/>
      <c r="JOU1945" s="101"/>
      <c r="JOV1945" s="101"/>
      <c r="JOW1945" s="101"/>
      <c r="JOX1945" s="101"/>
      <c r="JOY1945" s="101"/>
      <c r="JOZ1945" s="101"/>
      <c r="JPA1945" s="101"/>
      <c r="JPB1945" s="101"/>
      <c r="JPC1945" s="101"/>
      <c r="JPD1945" s="101"/>
      <c r="JPE1945" s="101"/>
      <c r="JPF1945" s="101"/>
      <c r="JPG1945" s="101"/>
      <c r="JPH1945" s="101"/>
      <c r="JPI1945" s="101"/>
      <c r="JPJ1945" s="101"/>
      <c r="JPK1945" s="101"/>
      <c r="JPL1945" s="101"/>
      <c r="JPM1945" s="101"/>
      <c r="JPN1945" s="101"/>
      <c r="JPO1945" s="101"/>
      <c r="JPP1945" s="101"/>
      <c r="JPQ1945" s="101"/>
      <c r="JPR1945" s="101"/>
      <c r="JPS1945" s="101"/>
      <c r="JPT1945" s="101"/>
      <c r="JPU1945" s="101"/>
      <c r="JPV1945" s="101"/>
      <c r="JPW1945" s="101"/>
      <c r="JPX1945" s="101"/>
      <c r="JPY1945" s="101"/>
      <c r="JPZ1945" s="101"/>
      <c r="JQA1945" s="101"/>
      <c r="JQB1945" s="101"/>
      <c r="JQC1945" s="101"/>
      <c r="JQD1945" s="101"/>
      <c r="JQE1945" s="101"/>
      <c r="JQF1945" s="101"/>
      <c r="JQG1945" s="101"/>
      <c r="JQH1945" s="101"/>
      <c r="JQI1945" s="101"/>
      <c r="JQJ1945" s="101"/>
      <c r="JQK1945" s="101"/>
      <c r="JQL1945" s="101"/>
      <c r="JQM1945" s="101"/>
      <c r="JQN1945" s="101"/>
      <c r="JQO1945" s="101"/>
      <c r="JQP1945" s="101"/>
      <c r="JQQ1945" s="101"/>
      <c r="JQR1945" s="101"/>
      <c r="JQS1945" s="101"/>
      <c r="JQT1945" s="101"/>
      <c r="JQU1945" s="101"/>
      <c r="JQV1945" s="101"/>
      <c r="JQW1945" s="101"/>
      <c r="JQX1945" s="101"/>
      <c r="JQY1945" s="101"/>
      <c r="JQZ1945" s="101"/>
      <c r="JRA1945" s="101"/>
      <c r="JRB1945" s="101"/>
      <c r="JRC1945" s="101"/>
      <c r="JRD1945" s="101"/>
      <c r="JRE1945" s="101"/>
      <c r="JRF1945" s="101"/>
      <c r="JRG1945" s="101"/>
      <c r="JRH1945" s="101"/>
      <c r="JRI1945" s="101"/>
      <c r="JRJ1945" s="101"/>
      <c r="JRK1945" s="101"/>
      <c r="JRL1945" s="101"/>
      <c r="JRM1945" s="101"/>
      <c r="JRN1945" s="101"/>
      <c r="JRO1945" s="101"/>
      <c r="JRP1945" s="101"/>
      <c r="JRQ1945" s="101"/>
      <c r="JRR1945" s="101"/>
      <c r="JRS1945" s="101"/>
      <c r="JRT1945" s="101"/>
      <c r="JRU1945" s="101"/>
      <c r="JRV1945" s="101"/>
      <c r="JRW1945" s="101"/>
      <c r="JRX1945" s="101"/>
      <c r="JRY1945" s="101"/>
      <c r="JRZ1945" s="101"/>
      <c r="JSA1945" s="101"/>
      <c r="JSB1945" s="101"/>
      <c r="JSC1945" s="101"/>
      <c r="JSD1945" s="101"/>
      <c r="JSE1945" s="101"/>
      <c r="JSF1945" s="101"/>
      <c r="JSG1945" s="101"/>
      <c r="JSH1945" s="101"/>
      <c r="JSI1945" s="101"/>
      <c r="JSJ1945" s="101"/>
      <c r="JSK1945" s="101"/>
      <c r="JSL1945" s="101"/>
      <c r="JSM1945" s="101"/>
      <c r="JSN1945" s="101"/>
      <c r="JSO1945" s="101"/>
      <c r="JSP1945" s="101"/>
      <c r="JSQ1945" s="101"/>
      <c r="JSR1945" s="101"/>
      <c r="JSS1945" s="101"/>
      <c r="JST1945" s="101"/>
      <c r="JSU1945" s="101"/>
      <c r="JSV1945" s="101"/>
      <c r="JSW1945" s="101"/>
      <c r="JSX1945" s="101"/>
      <c r="JSY1945" s="101"/>
      <c r="JSZ1945" s="101"/>
      <c r="JTA1945" s="101"/>
      <c r="JTB1945" s="101"/>
      <c r="JTC1945" s="101"/>
      <c r="JTD1945" s="101"/>
      <c r="JTE1945" s="101"/>
      <c r="JTF1945" s="101"/>
      <c r="JTG1945" s="101"/>
      <c r="JTH1945" s="101"/>
      <c r="JTI1945" s="101"/>
      <c r="JTJ1945" s="101"/>
      <c r="JTK1945" s="101"/>
      <c r="JTL1945" s="101"/>
      <c r="JTM1945" s="101"/>
      <c r="JTN1945" s="101"/>
      <c r="JTO1945" s="101"/>
      <c r="JTP1945" s="101"/>
      <c r="JTQ1945" s="101"/>
      <c r="JTR1945" s="101"/>
      <c r="JTS1945" s="101"/>
      <c r="JTT1945" s="101"/>
      <c r="JTU1945" s="101"/>
      <c r="JTV1945" s="101"/>
      <c r="JTW1945" s="101"/>
      <c r="JTX1945" s="101"/>
      <c r="JTY1945" s="101"/>
      <c r="JTZ1945" s="101"/>
      <c r="JUA1945" s="101"/>
      <c r="JUB1945" s="101"/>
      <c r="JUC1945" s="101"/>
      <c r="JUD1945" s="101"/>
      <c r="JUE1945" s="101"/>
      <c r="JUF1945" s="101"/>
      <c r="JUG1945" s="101"/>
      <c r="JUH1945" s="101"/>
      <c r="JUI1945" s="101"/>
      <c r="JUJ1945" s="101"/>
      <c r="JUK1945" s="101"/>
      <c r="JUL1945" s="101"/>
      <c r="JUM1945" s="101"/>
      <c r="JUN1945" s="101"/>
      <c r="JUO1945" s="101"/>
      <c r="JUP1945" s="101"/>
      <c r="JUQ1945" s="101"/>
      <c r="JUR1945" s="101"/>
      <c r="JUS1945" s="101"/>
      <c r="JUT1945" s="101"/>
      <c r="JUU1945" s="101"/>
      <c r="JUV1945" s="101"/>
      <c r="JUW1945" s="101"/>
      <c r="JUX1945" s="101"/>
      <c r="JUY1945" s="101"/>
      <c r="JUZ1945" s="101"/>
      <c r="JVA1945" s="101"/>
      <c r="JVB1945" s="101"/>
      <c r="JVC1945" s="101"/>
      <c r="JVD1945" s="101"/>
      <c r="JVE1945" s="101"/>
      <c r="JVF1945" s="101"/>
      <c r="JVG1945" s="101"/>
      <c r="JVH1945" s="101"/>
      <c r="JVI1945" s="101"/>
      <c r="JVJ1945" s="101"/>
      <c r="JVK1945" s="101"/>
      <c r="JVL1945" s="101"/>
      <c r="JVM1945" s="101"/>
      <c r="JVN1945" s="101"/>
      <c r="JVO1945" s="101"/>
      <c r="JVP1945" s="101"/>
      <c r="JVQ1945" s="101"/>
      <c r="JVR1945" s="101"/>
      <c r="JVS1945" s="101"/>
      <c r="JVT1945" s="101"/>
      <c r="JVU1945" s="101"/>
      <c r="JVV1945" s="101"/>
      <c r="JVW1945" s="101"/>
      <c r="JVX1945" s="101"/>
      <c r="JVY1945" s="101"/>
      <c r="JVZ1945" s="101"/>
      <c r="JWA1945" s="101"/>
      <c r="JWB1945" s="101"/>
      <c r="JWC1945" s="101"/>
      <c r="JWD1945" s="101"/>
      <c r="JWE1945" s="101"/>
      <c r="JWF1945" s="101"/>
      <c r="JWG1945" s="101"/>
      <c r="JWH1945" s="101"/>
      <c r="JWI1945" s="101"/>
      <c r="JWJ1945" s="101"/>
      <c r="JWK1945" s="101"/>
      <c r="JWL1945" s="101"/>
      <c r="JWM1945" s="101"/>
      <c r="JWN1945" s="101"/>
      <c r="JWO1945" s="101"/>
      <c r="JWP1945" s="101"/>
      <c r="JWQ1945" s="101"/>
      <c r="JWR1945" s="101"/>
      <c r="JWS1945" s="101"/>
      <c r="JWT1945" s="101"/>
      <c r="JWU1945" s="101"/>
      <c r="JWV1945" s="101"/>
      <c r="JWW1945" s="101"/>
      <c r="JWX1945" s="101"/>
      <c r="JWY1945" s="101"/>
      <c r="JWZ1945" s="101"/>
      <c r="JXA1945" s="101"/>
      <c r="JXB1945" s="101"/>
      <c r="JXC1945" s="101"/>
      <c r="JXD1945" s="101"/>
      <c r="JXE1945" s="101"/>
      <c r="JXF1945" s="101"/>
      <c r="JXG1945" s="101"/>
      <c r="JXH1945" s="101"/>
      <c r="JXI1945" s="101"/>
      <c r="JXJ1945" s="101"/>
      <c r="JXK1945" s="101"/>
      <c r="JXL1945" s="101"/>
      <c r="JXM1945" s="101"/>
      <c r="JXN1945" s="101"/>
      <c r="JXO1945" s="101"/>
      <c r="JXP1945" s="101"/>
      <c r="JXQ1945" s="101"/>
      <c r="JXR1945" s="101"/>
      <c r="JXS1945" s="101"/>
      <c r="JXT1945" s="101"/>
      <c r="JXU1945" s="101"/>
      <c r="JXV1945" s="101"/>
      <c r="JXW1945" s="101"/>
      <c r="JXX1945" s="101"/>
      <c r="JXY1945" s="101"/>
      <c r="JXZ1945" s="101"/>
      <c r="JYA1945" s="101"/>
      <c r="JYB1945" s="101"/>
      <c r="JYC1945" s="101"/>
      <c r="JYD1945" s="101"/>
      <c r="JYE1945" s="101"/>
      <c r="JYF1945" s="101"/>
      <c r="JYG1945" s="101"/>
      <c r="JYH1945" s="101"/>
      <c r="JYI1945" s="101"/>
      <c r="JYJ1945" s="101"/>
      <c r="JYK1945" s="101"/>
      <c r="JYL1945" s="101"/>
      <c r="JYM1945" s="101"/>
      <c r="JYN1945" s="101"/>
      <c r="JYO1945" s="101"/>
      <c r="JYP1945" s="101"/>
      <c r="JYQ1945" s="101"/>
      <c r="JYR1945" s="101"/>
      <c r="JYS1945" s="101"/>
      <c r="JYT1945" s="101"/>
      <c r="JYU1945" s="101"/>
      <c r="JYV1945" s="101"/>
      <c r="JYW1945" s="101"/>
      <c r="JYX1945" s="101"/>
      <c r="JYY1945" s="101"/>
      <c r="JYZ1945" s="101"/>
      <c r="JZA1945" s="101"/>
      <c r="JZB1945" s="101"/>
      <c r="JZC1945" s="101"/>
      <c r="JZD1945" s="101"/>
      <c r="JZE1945" s="101"/>
      <c r="JZF1945" s="101"/>
      <c r="JZG1945" s="101"/>
      <c r="JZH1945" s="101"/>
      <c r="JZI1945" s="101"/>
      <c r="JZJ1945" s="101"/>
      <c r="JZK1945" s="101"/>
      <c r="JZL1945" s="101"/>
      <c r="JZM1945" s="101"/>
      <c r="JZN1945" s="101"/>
      <c r="JZO1945" s="101"/>
      <c r="JZP1945" s="101"/>
      <c r="JZQ1945" s="101"/>
      <c r="JZR1945" s="101"/>
      <c r="JZS1945" s="101"/>
      <c r="JZT1945" s="101"/>
      <c r="JZU1945" s="101"/>
      <c r="JZV1945" s="101"/>
      <c r="JZW1945" s="101"/>
      <c r="JZX1945" s="101"/>
      <c r="JZY1945" s="101"/>
      <c r="JZZ1945" s="101"/>
      <c r="KAA1945" s="101"/>
      <c r="KAB1945" s="101"/>
      <c r="KAC1945" s="101"/>
      <c r="KAD1945" s="101"/>
      <c r="KAE1945" s="101"/>
      <c r="KAF1945" s="101"/>
      <c r="KAG1945" s="101"/>
      <c r="KAH1945" s="101"/>
      <c r="KAI1945" s="101"/>
      <c r="KAJ1945" s="101"/>
      <c r="KAK1945" s="101"/>
      <c r="KAL1945" s="101"/>
      <c r="KAM1945" s="101"/>
      <c r="KAN1945" s="101"/>
      <c r="KAO1945" s="101"/>
      <c r="KAP1945" s="101"/>
      <c r="KAQ1945" s="101"/>
      <c r="KAR1945" s="101"/>
      <c r="KAS1945" s="101"/>
      <c r="KAT1945" s="101"/>
      <c r="KAU1945" s="101"/>
      <c r="KAV1945" s="101"/>
      <c r="KAW1945" s="101"/>
      <c r="KAX1945" s="101"/>
      <c r="KAY1945" s="101"/>
      <c r="KAZ1945" s="101"/>
      <c r="KBA1945" s="101"/>
      <c r="KBB1945" s="101"/>
      <c r="KBC1945" s="101"/>
      <c r="KBD1945" s="101"/>
      <c r="KBE1945" s="101"/>
      <c r="KBF1945" s="101"/>
      <c r="KBG1945" s="101"/>
      <c r="KBH1945" s="101"/>
      <c r="KBI1945" s="101"/>
      <c r="KBJ1945" s="101"/>
      <c r="KBK1945" s="101"/>
      <c r="KBL1945" s="101"/>
      <c r="KBM1945" s="101"/>
      <c r="KBN1945" s="101"/>
      <c r="KBO1945" s="101"/>
      <c r="KBP1945" s="101"/>
      <c r="KBQ1945" s="101"/>
      <c r="KBR1945" s="101"/>
      <c r="KBS1945" s="101"/>
      <c r="KBT1945" s="101"/>
      <c r="KBU1945" s="101"/>
      <c r="KBV1945" s="101"/>
      <c r="KBW1945" s="101"/>
      <c r="KBX1945" s="101"/>
      <c r="KBY1945" s="101"/>
      <c r="KBZ1945" s="101"/>
      <c r="KCA1945" s="101"/>
      <c r="KCB1945" s="101"/>
      <c r="KCC1945" s="101"/>
      <c r="KCD1945" s="101"/>
      <c r="KCE1945" s="101"/>
      <c r="KCF1945" s="101"/>
      <c r="KCG1945" s="101"/>
      <c r="KCH1945" s="101"/>
      <c r="KCI1945" s="101"/>
      <c r="KCJ1945" s="101"/>
      <c r="KCK1945" s="101"/>
      <c r="KCL1945" s="101"/>
      <c r="KCM1945" s="101"/>
      <c r="KCN1945" s="101"/>
      <c r="KCO1945" s="101"/>
      <c r="KCP1945" s="101"/>
      <c r="KCQ1945" s="101"/>
      <c r="KCR1945" s="101"/>
      <c r="KCS1945" s="101"/>
      <c r="KCT1945" s="101"/>
      <c r="KCU1945" s="101"/>
      <c r="KCV1945" s="101"/>
      <c r="KCW1945" s="101"/>
      <c r="KCX1945" s="101"/>
      <c r="KCY1945" s="101"/>
      <c r="KCZ1945" s="101"/>
      <c r="KDA1945" s="101"/>
      <c r="KDB1945" s="101"/>
      <c r="KDC1945" s="101"/>
      <c r="KDD1945" s="101"/>
      <c r="KDE1945" s="101"/>
      <c r="KDF1945" s="101"/>
      <c r="KDG1945" s="101"/>
      <c r="KDH1945" s="101"/>
      <c r="KDI1945" s="101"/>
      <c r="KDJ1945" s="101"/>
      <c r="KDK1945" s="101"/>
      <c r="KDL1945" s="101"/>
      <c r="KDM1945" s="101"/>
      <c r="KDN1945" s="101"/>
      <c r="KDO1945" s="101"/>
      <c r="KDP1945" s="101"/>
      <c r="KDQ1945" s="101"/>
      <c r="KDR1945" s="101"/>
      <c r="KDS1945" s="101"/>
      <c r="KDT1945" s="101"/>
      <c r="KDU1945" s="101"/>
      <c r="KDV1945" s="101"/>
      <c r="KDW1945" s="101"/>
      <c r="KDX1945" s="101"/>
      <c r="KDY1945" s="101"/>
      <c r="KDZ1945" s="101"/>
      <c r="KEA1945" s="101"/>
      <c r="KEB1945" s="101"/>
      <c r="KEC1945" s="101"/>
      <c r="KED1945" s="101"/>
      <c r="KEE1945" s="101"/>
      <c r="KEF1945" s="101"/>
      <c r="KEG1945" s="101"/>
      <c r="KEH1945" s="101"/>
      <c r="KEI1945" s="101"/>
      <c r="KEJ1945" s="101"/>
      <c r="KEK1945" s="101"/>
      <c r="KEL1945" s="101"/>
      <c r="KEM1945" s="101"/>
      <c r="KEN1945" s="101"/>
      <c r="KEO1945" s="101"/>
      <c r="KEP1945" s="101"/>
      <c r="KEQ1945" s="101"/>
      <c r="KER1945" s="101"/>
      <c r="KES1945" s="101"/>
      <c r="KET1945" s="101"/>
      <c r="KEU1945" s="101"/>
      <c r="KEV1945" s="101"/>
      <c r="KEW1945" s="101"/>
      <c r="KEX1945" s="101"/>
      <c r="KEY1945" s="101"/>
      <c r="KEZ1945" s="101"/>
      <c r="KFA1945" s="101"/>
      <c r="KFB1945" s="101"/>
      <c r="KFC1945" s="101"/>
      <c r="KFD1945" s="101"/>
      <c r="KFE1945" s="101"/>
      <c r="KFF1945" s="101"/>
      <c r="KFG1945" s="101"/>
      <c r="KFH1945" s="101"/>
      <c r="KFI1945" s="101"/>
      <c r="KFJ1945" s="101"/>
      <c r="KFK1945" s="101"/>
      <c r="KFL1945" s="101"/>
      <c r="KFM1945" s="101"/>
      <c r="KFN1945" s="101"/>
      <c r="KFO1945" s="101"/>
      <c r="KFP1945" s="101"/>
      <c r="KFQ1945" s="101"/>
      <c r="KFR1945" s="101"/>
      <c r="KFS1945" s="101"/>
      <c r="KFT1945" s="101"/>
      <c r="KFU1945" s="101"/>
      <c r="KFV1945" s="101"/>
      <c r="KFW1945" s="101"/>
      <c r="KFX1945" s="101"/>
      <c r="KFY1945" s="101"/>
      <c r="KFZ1945" s="101"/>
      <c r="KGA1945" s="101"/>
      <c r="KGB1945" s="101"/>
      <c r="KGC1945" s="101"/>
      <c r="KGD1945" s="101"/>
      <c r="KGE1945" s="101"/>
      <c r="KGF1945" s="101"/>
      <c r="KGG1945" s="101"/>
      <c r="KGH1945" s="101"/>
      <c r="KGI1945" s="101"/>
      <c r="KGJ1945" s="101"/>
      <c r="KGK1945" s="101"/>
      <c r="KGL1945" s="101"/>
      <c r="KGM1945" s="101"/>
      <c r="KGN1945" s="101"/>
      <c r="KGO1945" s="101"/>
      <c r="KGP1945" s="101"/>
      <c r="KGQ1945" s="101"/>
      <c r="KGR1945" s="101"/>
      <c r="KGS1945" s="101"/>
      <c r="KGT1945" s="101"/>
      <c r="KGU1945" s="101"/>
      <c r="KGV1945" s="101"/>
      <c r="KGW1945" s="101"/>
      <c r="KGX1945" s="101"/>
      <c r="KGY1945" s="101"/>
      <c r="KGZ1945" s="101"/>
      <c r="KHA1945" s="101"/>
      <c r="KHB1945" s="101"/>
      <c r="KHC1945" s="101"/>
      <c r="KHD1945" s="101"/>
      <c r="KHE1945" s="101"/>
      <c r="KHF1945" s="101"/>
      <c r="KHG1945" s="101"/>
      <c r="KHH1945" s="101"/>
      <c r="KHI1945" s="101"/>
      <c r="KHJ1945" s="101"/>
      <c r="KHK1945" s="101"/>
      <c r="KHL1945" s="101"/>
      <c r="KHM1945" s="101"/>
      <c r="KHN1945" s="101"/>
      <c r="KHO1945" s="101"/>
      <c r="KHP1945" s="101"/>
      <c r="KHQ1945" s="101"/>
      <c r="KHR1945" s="101"/>
      <c r="KHS1945" s="101"/>
      <c r="KHT1945" s="101"/>
      <c r="KHU1945" s="101"/>
      <c r="KHV1945" s="101"/>
      <c r="KHW1945" s="101"/>
      <c r="KHX1945" s="101"/>
      <c r="KHY1945" s="101"/>
      <c r="KHZ1945" s="101"/>
      <c r="KIA1945" s="101"/>
      <c r="KIB1945" s="101"/>
      <c r="KIC1945" s="101"/>
      <c r="KID1945" s="101"/>
      <c r="KIE1945" s="101"/>
      <c r="KIF1945" s="101"/>
      <c r="KIG1945" s="101"/>
      <c r="KIH1945" s="101"/>
      <c r="KII1945" s="101"/>
      <c r="KIJ1945" s="101"/>
      <c r="KIK1945" s="101"/>
      <c r="KIL1945" s="101"/>
      <c r="KIM1945" s="101"/>
      <c r="KIN1945" s="101"/>
      <c r="KIO1945" s="101"/>
      <c r="KIP1945" s="101"/>
      <c r="KIQ1945" s="101"/>
      <c r="KIR1945" s="101"/>
      <c r="KIS1945" s="101"/>
      <c r="KIT1945" s="101"/>
      <c r="KIU1945" s="101"/>
      <c r="KIV1945" s="101"/>
      <c r="KIW1945" s="101"/>
      <c r="KIX1945" s="101"/>
      <c r="KIY1945" s="101"/>
      <c r="KIZ1945" s="101"/>
      <c r="KJA1945" s="101"/>
      <c r="KJB1945" s="101"/>
      <c r="KJC1945" s="101"/>
      <c r="KJD1945" s="101"/>
      <c r="KJE1945" s="101"/>
      <c r="KJF1945" s="101"/>
      <c r="KJG1945" s="101"/>
      <c r="KJH1945" s="101"/>
      <c r="KJI1945" s="101"/>
      <c r="KJJ1945" s="101"/>
      <c r="KJK1945" s="101"/>
      <c r="KJL1945" s="101"/>
      <c r="KJM1945" s="101"/>
      <c r="KJN1945" s="101"/>
      <c r="KJO1945" s="101"/>
      <c r="KJP1945" s="101"/>
      <c r="KJQ1945" s="101"/>
      <c r="KJR1945" s="101"/>
      <c r="KJS1945" s="101"/>
      <c r="KJT1945" s="101"/>
      <c r="KJU1945" s="101"/>
      <c r="KJV1945" s="101"/>
      <c r="KJW1945" s="101"/>
      <c r="KJX1945" s="101"/>
      <c r="KJY1945" s="101"/>
      <c r="KJZ1945" s="101"/>
      <c r="KKA1945" s="101"/>
      <c r="KKB1945" s="101"/>
      <c r="KKC1945" s="101"/>
      <c r="KKD1945" s="101"/>
      <c r="KKE1945" s="101"/>
      <c r="KKF1945" s="101"/>
      <c r="KKG1945" s="101"/>
      <c r="KKH1945" s="101"/>
      <c r="KKI1945" s="101"/>
      <c r="KKJ1945" s="101"/>
      <c r="KKK1945" s="101"/>
      <c r="KKL1945" s="101"/>
      <c r="KKM1945" s="101"/>
      <c r="KKN1945" s="101"/>
      <c r="KKO1945" s="101"/>
      <c r="KKP1945" s="101"/>
      <c r="KKQ1945" s="101"/>
      <c r="KKR1945" s="101"/>
      <c r="KKS1945" s="101"/>
      <c r="KKT1945" s="101"/>
      <c r="KKU1945" s="101"/>
      <c r="KKV1945" s="101"/>
      <c r="KKW1945" s="101"/>
      <c r="KKX1945" s="101"/>
      <c r="KKY1945" s="101"/>
      <c r="KKZ1945" s="101"/>
      <c r="KLA1945" s="101"/>
      <c r="KLB1945" s="101"/>
      <c r="KLC1945" s="101"/>
      <c r="KLD1945" s="101"/>
      <c r="KLE1945" s="101"/>
      <c r="KLF1945" s="101"/>
      <c r="KLG1945" s="101"/>
      <c r="KLH1945" s="101"/>
      <c r="KLI1945" s="101"/>
      <c r="KLJ1945" s="101"/>
      <c r="KLK1945" s="101"/>
      <c r="KLL1945" s="101"/>
      <c r="KLM1945" s="101"/>
      <c r="KLN1945" s="101"/>
      <c r="KLO1945" s="101"/>
      <c r="KLP1945" s="101"/>
      <c r="KLQ1945" s="101"/>
      <c r="KLR1945" s="101"/>
      <c r="KLS1945" s="101"/>
      <c r="KLT1945" s="101"/>
      <c r="KLU1945" s="101"/>
      <c r="KLV1945" s="101"/>
      <c r="KLW1945" s="101"/>
      <c r="KLX1945" s="101"/>
      <c r="KLY1945" s="101"/>
      <c r="KLZ1945" s="101"/>
      <c r="KMA1945" s="101"/>
      <c r="KMB1945" s="101"/>
      <c r="KMC1945" s="101"/>
      <c r="KMD1945" s="101"/>
      <c r="KME1945" s="101"/>
      <c r="KMF1945" s="101"/>
      <c r="KMG1945" s="101"/>
      <c r="KMH1945" s="101"/>
      <c r="KMI1945" s="101"/>
      <c r="KMJ1945" s="101"/>
      <c r="KMK1945" s="101"/>
      <c r="KML1945" s="101"/>
      <c r="KMM1945" s="101"/>
      <c r="KMN1945" s="101"/>
      <c r="KMO1945" s="101"/>
      <c r="KMP1945" s="101"/>
      <c r="KMQ1945" s="101"/>
      <c r="KMR1945" s="101"/>
      <c r="KMS1945" s="101"/>
      <c r="KMT1945" s="101"/>
      <c r="KMU1945" s="101"/>
      <c r="KMV1945" s="101"/>
      <c r="KMW1945" s="101"/>
      <c r="KMX1945" s="101"/>
      <c r="KMY1945" s="101"/>
      <c r="KMZ1945" s="101"/>
      <c r="KNA1945" s="101"/>
      <c r="KNB1945" s="101"/>
      <c r="KNC1945" s="101"/>
      <c r="KND1945" s="101"/>
      <c r="KNE1945" s="101"/>
      <c r="KNF1945" s="101"/>
      <c r="KNG1945" s="101"/>
      <c r="KNH1945" s="101"/>
      <c r="KNI1945" s="101"/>
      <c r="KNJ1945" s="101"/>
      <c r="KNK1945" s="101"/>
      <c r="KNL1945" s="101"/>
      <c r="KNM1945" s="101"/>
      <c r="KNN1945" s="101"/>
      <c r="KNO1945" s="101"/>
      <c r="KNP1945" s="101"/>
      <c r="KNQ1945" s="101"/>
      <c r="KNR1945" s="101"/>
      <c r="KNS1945" s="101"/>
      <c r="KNT1945" s="101"/>
      <c r="KNU1945" s="101"/>
      <c r="KNV1945" s="101"/>
      <c r="KNW1945" s="101"/>
      <c r="KNX1945" s="101"/>
      <c r="KNY1945" s="101"/>
      <c r="KNZ1945" s="101"/>
      <c r="KOA1945" s="101"/>
      <c r="KOB1945" s="101"/>
      <c r="KOC1945" s="101"/>
      <c r="KOD1945" s="101"/>
      <c r="KOE1945" s="101"/>
      <c r="KOF1945" s="101"/>
      <c r="KOG1945" s="101"/>
      <c r="KOH1945" s="101"/>
      <c r="KOI1945" s="101"/>
      <c r="KOJ1945" s="101"/>
      <c r="KOK1945" s="101"/>
      <c r="KOL1945" s="101"/>
      <c r="KOM1945" s="101"/>
      <c r="KON1945" s="101"/>
      <c r="KOO1945" s="101"/>
      <c r="KOP1945" s="101"/>
      <c r="KOQ1945" s="101"/>
      <c r="KOR1945" s="101"/>
      <c r="KOS1945" s="101"/>
      <c r="KOT1945" s="101"/>
      <c r="KOU1945" s="101"/>
      <c r="KOV1945" s="101"/>
      <c r="KOW1945" s="101"/>
      <c r="KOX1945" s="101"/>
      <c r="KOY1945" s="101"/>
      <c r="KOZ1945" s="101"/>
      <c r="KPA1945" s="101"/>
      <c r="KPB1945" s="101"/>
      <c r="KPC1945" s="101"/>
      <c r="KPD1945" s="101"/>
      <c r="KPE1945" s="101"/>
      <c r="KPF1945" s="101"/>
      <c r="KPG1945" s="101"/>
      <c r="KPH1945" s="101"/>
      <c r="KPI1945" s="101"/>
      <c r="KPJ1945" s="101"/>
      <c r="KPK1945" s="101"/>
      <c r="KPL1945" s="101"/>
      <c r="KPM1945" s="101"/>
      <c r="KPN1945" s="101"/>
      <c r="KPO1945" s="101"/>
      <c r="KPP1945" s="101"/>
      <c r="KPQ1945" s="101"/>
      <c r="KPR1945" s="101"/>
      <c r="KPS1945" s="101"/>
      <c r="KPT1945" s="101"/>
      <c r="KPU1945" s="101"/>
      <c r="KPV1945" s="101"/>
      <c r="KPW1945" s="101"/>
      <c r="KPX1945" s="101"/>
      <c r="KPY1945" s="101"/>
      <c r="KPZ1945" s="101"/>
      <c r="KQA1945" s="101"/>
      <c r="KQB1945" s="101"/>
      <c r="KQC1945" s="101"/>
      <c r="KQD1945" s="101"/>
      <c r="KQE1945" s="101"/>
      <c r="KQF1945" s="101"/>
      <c r="KQG1945" s="101"/>
      <c r="KQH1945" s="101"/>
      <c r="KQI1945" s="101"/>
      <c r="KQJ1945" s="101"/>
      <c r="KQK1945" s="101"/>
      <c r="KQL1945" s="101"/>
      <c r="KQM1945" s="101"/>
      <c r="KQN1945" s="101"/>
      <c r="KQO1945" s="101"/>
      <c r="KQP1945" s="101"/>
      <c r="KQQ1945" s="101"/>
      <c r="KQR1945" s="101"/>
      <c r="KQS1945" s="101"/>
      <c r="KQT1945" s="101"/>
      <c r="KQU1945" s="101"/>
      <c r="KQV1945" s="101"/>
      <c r="KQW1945" s="101"/>
      <c r="KQX1945" s="101"/>
      <c r="KQY1945" s="101"/>
      <c r="KQZ1945" s="101"/>
      <c r="KRA1945" s="101"/>
      <c r="KRB1945" s="101"/>
      <c r="KRC1945" s="101"/>
      <c r="KRD1945" s="101"/>
      <c r="KRE1945" s="101"/>
      <c r="KRF1945" s="101"/>
      <c r="KRG1945" s="101"/>
      <c r="KRH1945" s="101"/>
      <c r="KRI1945" s="101"/>
      <c r="KRJ1945" s="101"/>
      <c r="KRK1945" s="101"/>
      <c r="KRL1945" s="101"/>
      <c r="KRM1945" s="101"/>
      <c r="KRN1945" s="101"/>
      <c r="KRO1945" s="101"/>
      <c r="KRP1945" s="101"/>
      <c r="KRQ1945" s="101"/>
      <c r="KRR1945" s="101"/>
      <c r="KRS1945" s="101"/>
      <c r="KRT1945" s="101"/>
      <c r="KRU1945" s="101"/>
      <c r="KRV1945" s="101"/>
      <c r="KRW1945" s="101"/>
      <c r="KRX1945" s="101"/>
      <c r="KRY1945" s="101"/>
      <c r="KRZ1945" s="101"/>
      <c r="KSA1945" s="101"/>
      <c r="KSB1945" s="101"/>
      <c r="KSC1945" s="101"/>
      <c r="KSD1945" s="101"/>
      <c r="KSE1945" s="101"/>
      <c r="KSF1945" s="101"/>
      <c r="KSG1945" s="101"/>
      <c r="KSH1945" s="101"/>
      <c r="KSI1945" s="101"/>
      <c r="KSJ1945" s="101"/>
      <c r="KSK1945" s="101"/>
      <c r="KSL1945" s="101"/>
      <c r="KSM1945" s="101"/>
      <c r="KSN1945" s="101"/>
      <c r="KSO1945" s="101"/>
      <c r="KSP1945" s="101"/>
      <c r="KSQ1945" s="101"/>
      <c r="KSR1945" s="101"/>
      <c r="KSS1945" s="101"/>
      <c r="KST1945" s="101"/>
      <c r="KSU1945" s="101"/>
      <c r="KSV1945" s="101"/>
      <c r="KSW1945" s="101"/>
      <c r="KSX1945" s="101"/>
      <c r="KSY1945" s="101"/>
      <c r="KSZ1945" s="101"/>
      <c r="KTA1945" s="101"/>
      <c r="KTB1945" s="101"/>
      <c r="KTC1945" s="101"/>
      <c r="KTD1945" s="101"/>
      <c r="KTE1945" s="101"/>
      <c r="KTF1945" s="101"/>
      <c r="KTG1945" s="101"/>
      <c r="KTH1945" s="101"/>
      <c r="KTI1945" s="101"/>
      <c r="KTJ1945" s="101"/>
      <c r="KTK1945" s="101"/>
      <c r="KTL1945" s="101"/>
      <c r="KTM1945" s="101"/>
      <c r="KTN1945" s="101"/>
      <c r="KTO1945" s="101"/>
      <c r="KTP1945" s="101"/>
      <c r="KTQ1945" s="101"/>
      <c r="KTR1945" s="101"/>
      <c r="KTS1945" s="101"/>
      <c r="KTT1945" s="101"/>
      <c r="KTU1945" s="101"/>
      <c r="KTV1945" s="101"/>
      <c r="KTW1945" s="101"/>
      <c r="KTX1945" s="101"/>
      <c r="KTY1945" s="101"/>
      <c r="KTZ1945" s="101"/>
      <c r="KUA1945" s="101"/>
      <c r="KUB1945" s="101"/>
      <c r="KUC1945" s="101"/>
      <c r="KUD1945" s="101"/>
      <c r="KUE1945" s="101"/>
      <c r="KUF1945" s="101"/>
      <c r="KUG1945" s="101"/>
      <c r="KUH1945" s="101"/>
      <c r="KUI1945" s="101"/>
      <c r="KUJ1945" s="101"/>
      <c r="KUK1945" s="101"/>
      <c r="KUL1945" s="101"/>
      <c r="KUM1945" s="101"/>
      <c r="KUN1945" s="101"/>
      <c r="KUO1945" s="101"/>
      <c r="KUP1945" s="101"/>
      <c r="KUQ1945" s="101"/>
      <c r="KUR1945" s="101"/>
      <c r="KUS1945" s="101"/>
      <c r="KUT1945" s="101"/>
      <c r="KUU1945" s="101"/>
      <c r="KUV1945" s="101"/>
      <c r="KUW1945" s="101"/>
      <c r="KUX1945" s="101"/>
      <c r="KUY1945" s="101"/>
      <c r="KUZ1945" s="101"/>
      <c r="KVA1945" s="101"/>
      <c r="KVB1945" s="101"/>
      <c r="KVC1945" s="101"/>
      <c r="KVD1945" s="101"/>
      <c r="KVE1945" s="101"/>
      <c r="KVF1945" s="101"/>
      <c r="KVG1945" s="101"/>
      <c r="KVH1945" s="101"/>
      <c r="KVI1945" s="101"/>
      <c r="KVJ1945" s="101"/>
      <c r="KVK1945" s="101"/>
      <c r="KVL1945" s="101"/>
      <c r="KVM1945" s="101"/>
      <c r="KVN1945" s="101"/>
      <c r="KVO1945" s="101"/>
      <c r="KVP1945" s="101"/>
      <c r="KVQ1945" s="101"/>
      <c r="KVR1945" s="101"/>
      <c r="KVS1945" s="101"/>
      <c r="KVT1945" s="101"/>
      <c r="KVU1945" s="101"/>
      <c r="KVV1945" s="101"/>
      <c r="KVW1945" s="101"/>
      <c r="KVX1945" s="101"/>
      <c r="KVY1945" s="101"/>
      <c r="KVZ1945" s="101"/>
      <c r="KWA1945" s="101"/>
      <c r="KWB1945" s="101"/>
      <c r="KWC1945" s="101"/>
      <c r="KWD1945" s="101"/>
      <c r="KWE1945" s="101"/>
      <c r="KWF1945" s="101"/>
      <c r="KWG1945" s="101"/>
      <c r="KWH1945" s="101"/>
      <c r="KWI1945" s="101"/>
      <c r="KWJ1945" s="101"/>
      <c r="KWK1945" s="101"/>
      <c r="KWL1945" s="101"/>
      <c r="KWM1945" s="101"/>
      <c r="KWN1945" s="101"/>
      <c r="KWO1945" s="101"/>
      <c r="KWP1945" s="101"/>
      <c r="KWQ1945" s="101"/>
      <c r="KWR1945" s="101"/>
      <c r="KWS1945" s="101"/>
      <c r="KWT1945" s="101"/>
      <c r="KWU1945" s="101"/>
      <c r="KWV1945" s="101"/>
      <c r="KWW1945" s="101"/>
      <c r="KWX1945" s="101"/>
      <c r="KWY1945" s="101"/>
      <c r="KWZ1945" s="101"/>
      <c r="KXA1945" s="101"/>
      <c r="KXB1945" s="101"/>
      <c r="KXC1945" s="101"/>
      <c r="KXD1945" s="101"/>
      <c r="KXE1945" s="101"/>
      <c r="KXF1945" s="101"/>
      <c r="KXG1945" s="101"/>
      <c r="KXH1945" s="101"/>
      <c r="KXI1945" s="101"/>
      <c r="KXJ1945" s="101"/>
      <c r="KXK1945" s="101"/>
      <c r="KXL1945" s="101"/>
      <c r="KXM1945" s="101"/>
      <c r="KXN1945" s="101"/>
      <c r="KXO1945" s="101"/>
      <c r="KXP1945" s="101"/>
      <c r="KXQ1945" s="101"/>
      <c r="KXR1945" s="101"/>
      <c r="KXS1945" s="101"/>
      <c r="KXT1945" s="101"/>
      <c r="KXU1945" s="101"/>
      <c r="KXV1945" s="101"/>
      <c r="KXW1945" s="101"/>
      <c r="KXX1945" s="101"/>
      <c r="KXY1945" s="101"/>
      <c r="KXZ1945" s="101"/>
      <c r="KYA1945" s="101"/>
      <c r="KYB1945" s="101"/>
      <c r="KYC1945" s="101"/>
      <c r="KYD1945" s="101"/>
      <c r="KYE1945" s="101"/>
      <c r="KYF1945" s="101"/>
      <c r="KYG1945" s="101"/>
      <c r="KYH1945" s="101"/>
      <c r="KYI1945" s="101"/>
      <c r="KYJ1945" s="101"/>
      <c r="KYK1945" s="101"/>
      <c r="KYL1945" s="101"/>
      <c r="KYM1945" s="101"/>
      <c r="KYN1945" s="101"/>
      <c r="KYO1945" s="101"/>
      <c r="KYP1945" s="101"/>
      <c r="KYQ1945" s="101"/>
      <c r="KYR1945" s="101"/>
      <c r="KYS1945" s="101"/>
      <c r="KYT1945" s="101"/>
      <c r="KYU1945" s="101"/>
      <c r="KYV1945" s="101"/>
      <c r="KYW1945" s="101"/>
      <c r="KYX1945" s="101"/>
      <c r="KYY1945" s="101"/>
      <c r="KYZ1945" s="101"/>
      <c r="KZA1945" s="101"/>
      <c r="KZB1945" s="101"/>
      <c r="KZC1945" s="101"/>
      <c r="KZD1945" s="101"/>
      <c r="KZE1945" s="101"/>
      <c r="KZF1945" s="101"/>
      <c r="KZG1945" s="101"/>
      <c r="KZH1945" s="101"/>
      <c r="KZI1945" s="101"/>
      <c r="KZJ1945" s="101"/>
      <c r="KZK1945" s="101"/>
      <c r="KZL1945" s="101"/>
      <c r="KZM1945" s="101"/>
      <c r="KZN1945" s="101"/>
      <c r="KZO1945" s="101"/>
      <c r="KZP1945" s="101"/>
      <c r="KZQ1945" s="101"/>
      <c r="KZR1945" s="101"/>
      <c r="KZS1945" s="101"/>
      <c r="KZT1945" s="101"/>
      <c r="KZU1945" s="101"/>
      <c r="KZV1945" s="101"/>
      <c r="KZW1945" s="101"/>
      <c r="KZX1945" s="101"/>
      <c r="KZY1945" s="101"/>
      <c r="KZZ1945" s="101"/>
      <c r="LAA1945" s="101"/>
      <c r="LAB1945" s="101"/>
      <c r="LAC1945" s="101"/>
      <c r="LAD1945" s="101"/>
      <c r="LAE1945" s="101"/>
      <c r="LAF1945" s="101"/>
      <c r="LAG1945" s="101"/>
      <c r="LAH1945" s="101"/>
      <c r="LAI1945" s="101"/>
      <c r="LAJ1945" s="101"/>
      <c r="LAK1945" s="101"/>
      <c r="LAL1945" s="101"/>
      <c r="LAM1945" s="101"/>
      <c r="LAN1945" s="101"/>
      <c r="LAO1945" s="101"/>
      <c r="LAP1945" s="101"/>
      <c r="LAQ1945" s="101"/>
      <c r="LAR1945" s="101"/>
      <c r="LAS1945" s="101"/>
      <c r="LAT1945" s="101"/>
      <c r="LAU1945" s="101"/>
      <c r="LAV1945" s="101"/>
      <c r="LAW1945" s="101"/>
      <c r="LAX1945" s="101"/>
      <c r="LAY1945" s="101"/>
      <c r="LAZ1945" s="101"/>
      <c r="LBA1945" s="101"/>
      <c r="LBB1945" s="101"/>
      <c r="LBC1945" s="101"/>
      <c r="LBD1945" s="101"/>
      <c r="LBE1945" s="101"/>
      <c r="LBF1945" s="101"/>
      <c r="LBG1945" s="101"/>
      <c r="LBH1945" s="101"/>
      <c r="LBI1945" s="101"/>
      <c r="LBJ1945" s="101"/>
      <c r="LBK1945" s="101"/>
      <c r="LBL1945" s="101"/>
      <c r="LBM1945" s="101"/>
      <c r="LBN1945" s="101"/>
      <c r="LBO1945" s="101"/>
      <c r="LBP1945" s="101"/>
      <c r="LBQ1945" s="101"/>
      <c r="LBR1945" s="101"/>
      <c r="LBS1945" s="101"/>
      <c r="LBT1945" s="101"/>
      <c r="LBU1945" s="101"/>
      <c r="LBV1945" s="101"/>
      <c r="LBW1945" s="101"/>
      <c r="LBX1945" s="101"/>
      <c r="LBY1945" s="101"/>
      <c r="LBZ1945" s="101"/>
      <c r="LCA1945" s="101"/>
      <c r="LCB1945" s="101"/>
      <c r="LCC1945" s="101"/>
      <c r="LCD1945" s="101"/>
      <c r="LCE1945" s="101"/>
      <c r="LCF1945" s="101"/>
      <c r="LCG1945" s="101"/>
      <c r="LCH1945" s="101"/>
      <c r="LCI1945" s="101"/>
      <c r="LCJ1945" s="101"/>
      <c r="LCK1945" s="101"/>
      <c r="LCL1945" s="101"/>
      <c r="LCM1945" s="101"/>
      <c r="LCN1945" s="101"/>
      <c r="LCO1945" s="101"/>
      <c r="LCP1945" s="101"/>
      <c r="LCQ1945" s="101"/>
      <c r="LCR1945" s="101"/>
      <c r="LCS1945" s="101"/>
      <c r="LCT1945" s="101"/>
      <c r="LCU1945" s="101"/>
      <c r="LCV1945" s="101"/>
      <c r="LCW1945" s="101"/>
      <c r="LCX1945" s="101"/>
      <c r="LCY1945" s="101"/>
      <c r="LCZ1945" s="101"/>
      <c r="LDA1945" s="101"/>
      <c r="LDB1945" s="101"/>
      <c r="LDC1945" s="101"/>
      <c r="LDD1945" s="101"/>
      <c r="LDE1945" s="101"/>
      <c r="LDF1945" s="101"/>
      <c r="LDG1945" s="101"/>
      <c r="LDH1945" s="101"/>
      <c r="LDI1945" s="101"/>
      <c r="LDJ1945" s="101"/>
      <c r="LDK1945" s="101"/>
      <c r="LDL1945" s="101"/>
      <c r="LDM1945" s="101"/>
      <c r="LDN1945" s="101"/>
      <c r="LDO1945" s="101"/>
      <c r="LDP1945" s="101"/>
      <c r="LDQ1945" s="101"/>
      <c r="LDR1945" s="101"/>
      <c r="LDS1945" s="101"/>
      <c r="LDT1945" s="101"/>
      <c r="LDU1945" s="101"/>
      <c r="LDV1945" s="101"/>
      <c r="LDW1945" s="101"/>
      <c r="LDX1945" s="101"/>
      <c r="LDY1945" s="101"/>
      <c r="LDZ1945" s="101"/>
      <c r="LEA1945" s="101"/>
      <c r="LEB1945" s="101"/>
      <c r="LEC1945" s="101"/>
      <c r="LED1945" s="101"/>
      <c r="LEE1945" s="101"/>
      <c r="LEF1945" s="101"/>
      <c r="LEG1945" s="101"/>
      <c r="LEH1945" s="101"/>
      <c r="LEI1945" s="101"/>
      <c r="LEJ1945" s="101"/>
      <c r="LEK1945" s="101"/>
      <c r="LEL1945" s="101"/>
      <c r="LEM1945" s="101"/>
      <c r="LEN1945" s="101"/>
      <c r="LEO1945" s="101"/>
      <c r="LEP1945" s="101"/>
      <c r="LEQ1945" s="101"/>
      <c r="LER1945" s="101"/>
      <c r="LES1945" s="101"/>
      <c r="LET1945" s="101"/>
      <c r="LEU1945" s="101"/>
      <c r="LEV1945" s="101"/>
      <c r="LEW1945" s="101"/>
      <c r="LEX1945" s="101"/>
      <c r="LEY1945" s="101"/>
      <c r="LEZ1945" s="101"/>
      <c r="LFA1945" s="101"/>
      <c r="LFB1945" s="101"/>
      <c r="LFC1945" s="101"/>
      <c r="LFD1945" s="101"/>
      <c r="LFE1945" s="101"/>
      <c r="LFF1945" s="101"/>
      <c r="LFG1945" s="101"/>
      <c r="LFH1945" s="101"/>
      <c r="LFI1945" s="101"/>
      <c r="LFJ1945" s="101"/>
      <c r="LFK1945" s="101"/>
      <c r="LFL1945" s="101"/>
      <c r="LFM1945" s="101"/>
      <c r="LFN1945" s="101"/>
      <c r="LFO1945" s="101"/>
      <c r="LFP1945" s="101"/>
      <c r="LFQ1945" s="101"/>
      <c r="LFR1945" s="101"/>
      <c r="LFS1945" s="101"/>
      <c r="LFT1945" s="101"/>
      <c r="LFU1945" s="101"/>
      <c r="LFV1945" s="101"/>
      <c r="LFW1945" s="101"/>
      <c r="LFX1945" s="101"/>
      <c r="LFY1945" s="101"/>
      <c r="LFZ1945" s="101"/>
      <c r="LGA1945" s="101"/>
      <c r="LGB1945" s="101"/>
      <c r="LGC1945" s="101"/>
      <c r="LGD1945" s="101"/>
      <c r="LGE1945" s="101"/>
      <c r="LGF1945" s="101"/>
      <c r="LGG1945" s="101"/>
      <c r="LGH1945" s="101"/>
      <c r="LGI1945" s="101"/>
      <c r="LGJ1945" s="101"/>
      <c r="LGK1945" s="101"/>
      <c r="LGL1945" s="101"/>
      <c r="LGM1945" s="101"/>
      <c r="LGN1945" s="101"/>
      <c r="LGO1945" s="101"/>
      <c r="LGP1945" s="101"/>
      <c r="LGQ1945" s="101"/>
      <c r="LGR1945" s="101"/>
      <c r="LGS1945" s="101"/>
      <c r="LGT1945" s="101"/>
      <c r="LGU1945" s="101"/>
      <c r="LGV1945" s="101"/>
      <c r="LGW1945" s="101"/>
      <c r="LGX1945" s="101"/>
      <c r="LGY1945" s="101"/>
      <c r="LGZ1945" s="101"/>
      <c r="LHA1945" s="101"/>
      <c r="LHB1945" s="101"/>
      <c r="LHC1945" s="101"/>
      <c r="LHD1945" s="101"/>
      <c r="LHE1945" s="101"/>
      <c r="LHF1945" s="101"/>
      <c r="LHG1945" s="101"/>
      <c r="LHH1945" s="101"/>
      <c r="LHI1945" s="101"/>
      <c r="LHJ1945" s="101"/>
      <c r="LHK1945" s="101"/>
      <c r="LHL1945" s="101"/>
      <c r="LHM1945" s="101"/>
      <c r="LHN1945" s="101"/>
      <c r="LHO1945" s="101"/>
      <c r="LHP1945" s="101"/>
      <c r="LHQ1945" s="101"/>
      <c r="LHR1945" s="101"/>
      <c r="LHS1945" s="101"/>
      <c r="LHT1945" s="101"/>
      <c r="LHU1945" s="101"/>
      <c r="LHV1945" s="101"/>
      <c r="LHW1945" s="101"/>
      <c r="LHX1945" s="101"/>
      <c r="LHY1945" s="101"/>
      <c r="LHZ1945" s="101"/>
      <c r="LIA1945" s="101"/>
      <c r="LIB1945" s="101"/>
      <c r="LIC1945" s="101"/>
      <c r="LID1945" s="101"/>
      <c r="LIE1945" s="101"/>
      <c r="LIF1945" s="101"/>
      <c r="LIG1945" s="101"/>
      <c r="LIH1945" s="101"/>
      <c r="LII1945" s="101"/>
      <c r="LIJ1945" s="101"/>
      <c r="LIK1945" s="101"/>
      <c r="LIL1945" s="101"/>
      <c r="LIM1945" s="101"/>
      <c r="LIN1945" s="101"/>
      <c r="LIO1945" s="101"/>
      <c r="LIP1945" s="101"/>
      <c r="LIQ1945" s="101"/>
      <c r="LIR1945" s="101"/>
      <c r="LIS1945" s="101"/>
      <c r="LIT1945" s="101"/>
      <c r="LIU1945" s="101"/>
      <c r="LIV1945" s="101"/>
      <c r="LIW1945" s="101"/>
      <c r="LIX1945" s="101"/>
      <c r="LIY1945" s="101"/>
      <c r="LIZ1945" s="101"/>
      <c r="LJA1945" s="101"/>
      <c r="LJB1945" s="101"/>
      <c r="LJC1945" s="101"/>
      <c r="LJD1945" s="101"/>
      <c r="LJE1945" s="101"/>
      <c r="LJF1945" s="101"/>
      <c r="LJG1945" s="101"/>
      <c r="LJH1945" s="101"/>
      <c r="LJI1945" s="101"/>
      <c r="LJJ1945" s="101"/>
      <c r="LJK1945" s="101"/>
      <c r="LJL1945" s="101"/>
      <c r="LJM1945" s="101"/>
      <c r="LJN1945" s="101"/>
      <c r="LJO1945" s="101"/>
      <c r="LJP1945" s="101"/>
      <c r="LJQ1945" s="101"/>
      <c r="LJR1945" s="101"/>
      <c r="LJS1945" s="101"/>
      <c r="LJT1945" s="101"/>
      <c r="LJU1945" s="101"/>
      <c r="LJV1945" s="101"/>
      <c r="LJW1945" s="101"/>
      <c r="LJX1945" s="101"/>
      <c r="LJY1945" s="101"/>
      <c r="LJZ1945" s="101"/>
      <c r="LKA1945" s="101"/>
      <c r="LKB1945" s="101"/>
      <c r="LKC1945" s="101"/>
      <c r="LKD1945" s="101"/>
      <c r="LKE1945" s="101"/>
      <c r="LKF1945" s="101"/>
      <c r="LKG1945" s="101"/>
      <c r="LKH1945" s="101"/>
      <c r="LKI1945" s="101"/>
      <c r="LKJ1945" s="101"/>
      <c r="LKK1945" s="101"/>
      <c r="LKL1945" s="101"/>
      <c r="LKM1945" s="101"/>
      <c r="LKN1945" s="101"/>
      <c r="LKO1945" s="101"/>
      <c r="LKP1945" s="101"/>
      <c r="LKQ1945" s="101"/>
      <c r="LKR1945" s="101"/>
      <c r="LKS1945" s="101"/>
      <c r="LKT1945" s="101"/>
      <c r="LKU1945" s="101"/>
      <c r="LKV1945" s="101"/>
      <c r="LKW1945" s="101"/>
      <c r="LKX1945" s="101"/>
      <c r="LKY1945" s="101"/>
      <c r="LKZ1945" s="101"/>
      <c r="LLA1945" s="101"/>
      <c r="LLB1945" s="101"/>
      <c r="LLC1945" s="101"/>
      <c r="LLD1945" s="101"/>
      <c r="LLE1945" s="101"/>
      <c r="LLF1945" s="101"/>
      <c r="LLG1945" s="101"/>
      <c r="LLH1945" s="101"/>
      <c r="LLI1945" s="101"/>
      <c r="LLJ1945" s="101"/>
      <c r="LLK1945" s="101"/>
      <c r="LLL1945" s="101"/>
      <c r="LLM1945" s="101"/>
      <c r="LLN1945" s="101"/>
      <c r="LLO1945" s="101"/>
      <c r="LLP1945" s="101"/>
      <c r="LLQ1945" s="101"/>
      <c r="LLR1945" s="101"/>
      <c r="LLS1945" s="101"/>
      <c r="LLT1945" s="101"/>
      <c r="LLU1945" s="101"/>
      <c r="LLV1945" s="101"/>
      <c r="LLW1945" s="101"/>
      <c r="LLX1945" s="101"/>
      <c r="LLY1945" s="101"/>
      <c r="LLZ1945" s="101"/>
      <c r="LMA1945" s="101"/>
      <c r="LMB1945" s="101"/>
      <c r="LMC1945" s="101"/>
      <c r="LMD1945" s="101"/>
      <c r="LME1945" s="101"/>
      <c r="LMF1945" s="101"/>
      <c r="LMG1945" s="101"/>
      <c r="LMH1945" s="101"/>
      <c r="LMI1945" s="101"/>
      <c r="LMJ1945" s="101"/>
      <c r="LMK1945" s="101"/>
      <c r="LML1945" s="101"/>
      <c r="LMM1945" s="101"/>
      <c r="LMN1945" s="101"/>
      <c r="LMO1945" s="101"/>
      <c r="LMP1945" s="101"/>
      <c r="LMQ1945" s="101"/>
      <c r="LMR1945" s="101"/>
      <c r="LMS1945" s="101"/>
      <c r="LMT1945" s="101"/>
      <c r="LMU1945" s="101"/>
      <c r="LMV1945" s="101"/>
      <c r="LMW1945" s="101"/>
      <c r="LMX1945" s="101"/>
      <c r="LMY1945" s="101"/>
      <c r="LMZ1945" s="101"/>
      <c r="LNA1945" s="101"/>
      <c r="LNB1945" s="101"/>
      <c r="LNC1945" s="101"/>
      <c r="LND1945" s="101"/>
      <c r="LNE1945" s="101"/>
      <c r="LNF1945" s="101"/>
      <c r="LNG1945" s="101"/>
      <c r="LNH1945" s="101"/>
      <c r="LNI1945" s="101"/>
      <c r="LNJ1945" s="101"/>
      <c r="LNK1945" s="101"/>
      <c r="LNL1945" s="101"/>
      <c r="LNM1945" s="101"/>
      <c r="LNN1945" s="101"/>
      <c r="LNO1945" s="101"/>
      <c r="LNP1945" s="101"/>
      <c r="LNQ1945" s="101"/>
      <c r="LNR1945" s="101"/>
      <c r="LNS1945" s="101"/>
      <c r="LNT1945" s="101"/>
      <c r="LNU1945" s="101"/>
      <c r="LNV1945" s="101"/>
      <c r="LNW1945" s="101"/>
      <c r="LNX1945" s="101"/>
      <c r="LNY1945" s="101"/>
      <c r="LNZ1945" s="101"/>
      <c r="LOA1945" s="101"/>
      <c r="LOB1945" s="101"/>
      <c r="LOC1945" s="101"/>
      <c r="LOD1945" s="101"/>
      <c r="LOE1945" s="101"/>
      <c r="LOF1945" s="101"/>
      <c r="LOG1945" s="101"/>
      <c r="LOH1945" s="101"/>
      <c r="LOI1945" s="101"/>
      <c r="LOJ1945" s="101"/>
      <c r="LOK1945" s="101"/>
      <c r="LOL1945" s="101"/>
      <c r="LOM1945" s="101"/>
      <c r="LON1945" s="101"/>
      <c r="LOO1945" s="101"/>
      <c r="LOP1945" s="101"/>
      <c r="LOQ1945" s="101"/>
      <c r="LOR1945" s="101"/>
      <c r="LOS1945" s="101"/>
      <c r="LOT1945" s="101"/>
      <c r="LOU1945" s="101"/>
      <c r="LOV1945" s="101"/>
      <c r="LOW1945" s="101"/>
      <c r="LOX1945" s="101"/>
      <c r="LOY1945" s="101"/>
      <c r="LOZ1945" s="101"/>
      <c r="LPA1945" s="101"/>
      <c r="LPB1945" s="101"/>
      <c r="LPC1945" s="101"/>
      <c r="LPD1945" s="101"/>
      <c r="LPE1945" s="101"/>
      <c r="LPF1945" s="101"/>
      <c r="LPG1945" s="101"/>
      <c r="LPH1945" s="101"/>
      <c r="LPI1945" s="101"/>
      <c r="LPJ1945" s="101"/>
      <c r="LPK1945" s="101"/>
      <c r="LPL1945" s="101"/>
      <c r="LPM1945" s="101"/>
      <c r="LPN1945" s="101"/>
      <c r="LPO1945" s="101"/>
      <c r="LPP1945" s="101"/>
      <c r="LPQ1945" s="101"/>
      <c r="LPR1945" s="101"/>
      <c r="LPS1945" s="101"/>
      <c r="LPT1945" s="101"/>
      <c r="LPU1945" s="101"/>
      <c r="LPV1945" s="101"/>
      <c r="LPW1945" s="101"/>
      <c r="LPX1945" s="101"/>
      <c r="LPY1945" s="101"/>
      <c r="LPZ1945" s="101"/>
      <c r="LQA1945" s="101"/>
      <c r="LQB1945" s="101"/>
      <c r="LQC1945" s="101"/>
      <c r="LQD1945" s="101"/>
      <c r="LQE1945" s="101"/>
      <c r="LQF1945" s="101"/>
      <c r="LQG1945" s="101"/>
      <c r="LQH1945" s="101"/>
      <c r="LQI1945" s="101"/>
      <c r="LQJ1945" s="101"/>
      <c r="LQK1945" s="101"/>
      <c r="LQL1945" s="101"/>
      <c r="LQM1945" s="101"/>
      <c r="LQN1945" s="101"/>
      <c r="LQO1945" s="101"/>
      <c r="LQP1945" s="101"/>
      <c r="LQQ1945" s="101"/>
      <c r="LQR1945" s="101"/>
      <c r="LQS1945" s="101"/>
      <c r="LQT1945" s="101"/>
      <c r="LQU1945" s="101"/>
      <c r="LQV1945" s="101"/>
      <c r="LQW1945" s="101"/>
      <c r="LQX1945" s="101"/>
      <c r="LQY1945" s="101"/>
      <c r="LQZ1945" s="101"/>
      <c r="LRA1945" s="101"/>
      <c r="LRB1945" s="101"/>
      <c r="LRC1945" s="101"/>
      <c r="LRD1945" s="101"/>
      <c r="LRE1945" s="101"/>
      <c r="LRF1945" s="101"/>
      <c r="LRG1945" s="101"/>
      <c r="LRH1945" s="101"/>
      <c r="LRI1945" s="101"/>
      <c r="LRJ1945" s="101"/>
      <c r="LRK1945" s="101"/>
      <c r="LRL1945" s="101"/>
      <c r="LRM1945" s="101"/>
      <c r="LRN1945" s="101"/>
      <c r="LRO1945" s="101"/>
      <c r="LRP1945" s="101"/>
      <c r="LRQ1945" s="101"/>
      <c r="LRR1945" s="101"/>
      <c r="LRS1945" s="101"/>
      <c r="LRT1945" s="101"/>
      <c r="LRU1945" s="101"/>
      <c r="LRV1945" s="101"/>
      <c r="LRW1945" s="101"/>
      <c r="LRX1945" s="101"/>
      <c r="LRY1945" s="101"/>
      <c r="LRZ1945" s="101"/>
      <c r="LSA1945" s="101"/>
      <c r="LSB1945" s="101"/>
      <c r="LSC1945" s="101"/>
      <c r="LSD1945" s="101"/>
      <c r="LSE1945" s="101"/>
      <c r="LSF1945" s="101"/>
      <c r="LSG1945" s="101"/>
      <c r="LSH1945" s="101"/>
      <c r="LSI1945" s="101"/>
      <c r="LSJ1945" s="101"/>
      <c r="LSK1945" s="101"/>
      <c r="LSL1945" s="101"/>
      <c r="LSM1945" s="101"/>
      <c r="LSN1945" s="101"/>
      <c r="LSO1945" s="101"/>
      <c r="LSP1945" s="101"/>
      <c r="LSQ1945" s="101"/>
      <c r="LSR1945" s="101"/>
      <c r="LSS1945" s="101"/>
      <c r="LST1945" s="101"/>
      <c r="LSU1945" s="101"/>
      <c r="LSV1945" s="101"/>
      <c r="LSW1945" s="101"/>
      <c r="LSX1945" s="101"/>
      <c r="LSY1945" s="101"/>
      <c r="LSZ1945" s="101"/>
      <c r="LTA1945" s="101"/>
      <c r="LTB1945" s="101"/>
      <c r="LTC1945" s="101"/>
      <c r="LTD1945" s="101"/>
      <c r="LTE1945" s="101"/>
      <c r="LTF1945" s="101"/>
      <c r="LTG1945" s="101"/>
      <c r="LTH1945" s="101"/>
      <c r="LTI1945" s="101"/>
      <c r="LTJ1945" s="101"/>
      <c r="LTK1945" s="101"/>
      <c r="LTL1945" s="101"/>
      <c r="LTM1945" s="101"/>
      <c r="LTN1945" s="101"/>
      <c r="LTO1945" s="101"/>
      <c r="LTP1945" s="101"/>
      <c r="LTQ1945" s="101"/>
      <c r="LTR1945" s="101"/>
      <c r="LTS1945" s="101"/>
      <c r="LTT1945" s="101"/>
      <c r="LTU1945" s="101"/>
      <c r="LTV1945" s="101"/>
      <c r="LTW1945" s="101"/>
      <c r="LTX1945" s="101"/>
      <c r="LTY1945" s="101"/>
      <c r="LTZ1945" s="101"/>
      <c r="LUA1945" s="101"/>
      <c r="LUB1945" s="101"/>
      <c r="LUC1945" s="101"/>
      <c r="LUD1945" s="101"/>
      <c r="LUE1945" s="101"/>
      <c r="LUF1945" s="101"/>
      <c r="LUG1945" s="101"/>
      <c r="LUH1945" s="101"/>
      <c r="LUI1945" s="101"/>
      <c r="LUJ1945" s="101"/>
      <c r="LUK1945" s="101"/>
      <c r="LUL1945" s="101"/>
      <c r="LUM1945" s="101"/>
      <c r="LUN1945" s="101"/>
      <c r="LUO1945" s="101"/>
      <c r="LUP1945" s="101"/>
      <c r="LUQ1945" s="101"/>
      <c r="LUR1945" s="101"/>
      <c r="LUS1945" s="101"/>
      <c r="LUT1945" s="101"/>
      <c r="LUU1945" s="101"/>
      <c r="LUV1945" s="101"/>
      <c r="LUW1945" s="101"/>
      <c r="LUX1945" s="101"/>
      <c r="LUY1945" s="101"/>
      <c r="LUZ1945" s="101"/>
      <c r="LVA1945" s="101"/>
      <c r="LVB1945" s="101"/>
      <c r="LVC1945" s="101"/>
      <c r="LVD1945" s="101"/>
      <c r="LVE1945" s="101"/>
      <c r="LVF1945" s="101"/>
      <c r="LVG1945" s="101"/>
      <c r="LVH1945" s="101"/>
      <c r="LVI1945" s="101"/>
      <c r="LVJ1945" s="101"/>
      <c r="LVK1945" s="101"/>
      <c r="LVL1945" s="101"/>
      <c r="LVM1945" s="101"/>
      <c r="LVN1945" s="101"/>
      <c r="LVO1945" s="101"/>
      <c r="LVP1945" s="101"/>
      <c r="LVQ1945" s="101"/>
      <c r="LVR1945" s="101"/>
      <c r="LVS1945" s="101"/>
      <c r="LVT1945" s="101"/>
      <c r="LVU1945" s="101"/>
      <c r="LVV1945" s="101"/>
      <c r="LVW1945" s="101"/>
      <c r="LVX1945" s="101"/>
      <c r="LVY1945" s="101"/>
      <c r="LVZ1945" s="101"/>
      <c r="LWA1945" s="101"/>
      <c r="LWB1945" s="101"/>
      <c r="LWC1945" s="101"/>
      <c r="LWD1945" s="101"/>
      <c r="LWE1945" s="101"/>
      <c r="LWF1945" s="101"/>
      <c r="LWG1945" s="101"/>
      <c r="LWH1945" s="101"/>
      <c r="LWI1945" s="101"/>
      <c r="LWJ1945" s="101"/>
      <c r="LWK1945" s="101"/>
      <c r="LWL1945" s="101"/>
      <c r="LWM1945" s="101"/>
      <c r="LWN1945" s="101"/>
      <c r="LWO1945" s="101"/>
      <c r="LWP1945" s="101"/>
      <c r="LWQ1945" s="101"/>
      <c r="LWR1945" s="101"/>
      <c r="LWS1945" s="101"/>
      <c r="LWT1945" s="101"/>
      <c r="LWU1945" s="101"/>
      <c r="LWV1945" s="101"/>
      <c r="LWW1945" s="101"/>
      <c r="LWX1945" s="101"/>
      <c r="LWY1945" s="101"/>
      <c r="LWZ1945" s="101"/>
      <c r="LXA1945" s="101"/>
      <c r="LXB1945" s="101"/>
      <c r="LXC1945" s="101"/>
      <c r="LXD1945" s="101"/>
      <c r="LXE1945" s="101"/>
      <c r="LXF1945" s="101"/>
      <c r="LXG1945" s="101"/>
      <c r="LXH1945" s="101"/>
      <c r="LXI1945" s="101"/>
      <c r="LXJ1945" s="101"/>
      <c r="LXK1945" s="101"/>
      <c r="LXL1945" s="101"/>
      <c r="LXM1945" s="101"/>
      <c r="LXN1945" s="101"/>
      <c r="LXO1945" s="101"/>
      <c r="LXP1945" s="101"/>
      <c r="LXQ1945" s="101"/>
      <c r="LXR1945" s="101"/>
      <c r="LXS1945" s="101"/>
      <c r="LXT1945" s="101"/>
      <c r="LXU1945" s="101"/>
      <c r="LXV1945" s="101"/>
      <c r="LXW1945" s="101"/>
      <c r="LXX1945" s="101"/>
      <c r="LXY1945" s="101"/>
      <c r="LXZ1945" s="101"/>
      <c r="LYA1945" s="101"/>
      <c r="LYB1945" s="101"/>
      <c r="LYC1945" s="101"/>
      <c r="LYD1945" s="101"/>
      <c r="LYE1945" s="101"/>
      <c r="LYF1945" s="101"/>
      <c r="LYG1945" s="101"/>
      <c r="LYH1945" s="101"/>
      <c r="LYI1945" s="101"/>
      <c r="LYJ1945" s="101"/>
      <c r="LYK1945" s="101"/>
      <c r="LYL1945" s="101"/>
      <c r="LYM1945" s="101"/>
      <c r="LYN1945" s="101"/>
      <c r="LYO1945" s="101"/>
      <c r="LYP1945" s="101"/>
      <c r="LYQ1945" s="101"/>
      <c r="LYR1945" s="101"/>
      <c r="LYS1945" s="101"/>
      <c r="LYT1945" s="101"/>
      <c r="LYU1945" s="101"/>
      <c r="LYV1945" s="101"/>
      <c r="LYW1945" s="101"/>
      <c r="LYX1945" s="101"/>
      <c r="LYY1945" s="101"/>
      <c r="LYZ1945" s="101"/>
      <c r="LZA1945" s="101"/>
      <c r="LZB1945" s="101"/>
      <c r="LZC1945" s="101"/>
      <c r="LZD1945" s="101"/>
      <c r="LZE1945" s="101"/>
      <c r="LZF1945" s="101"/>
      <c r="LZG1945" s="101"/>
      <c r="LZH1945" s="101"/>
      <c r="LZI1945" s="101"/>
      <c r="LZJ1945" s="101"/>
      <c r="LZK1945" s="101"/>
      <c r="LZL1945" s="101"/>
      <c r="LZM1945" s="101"/>
      <c r="LZN1945" s="101"/>
      <c r="LZO1945" s="101"/>
      <c r="LZP1945" s="101"/>
      <c r="LZQ1945" s="101"/>
      <c r="LZR1945" s="101"/>
      <c r="LZS1945" s="101"/>
      <c r="LZT1945" s="101"/>
      <c r="LZU1945" s="101"/>
      <c r="LZV1945" s="101"/>
      <c r="LZW1945" s="101"/>
      <c r="LZX1945" s="101"/>
      <c r="LZY1945" s="101"/>
      <c r="LZZ1945" s="101"/>
      <c r="MAA1945" s="101"/>
      <c r="MAB1945" s="101"/>
      <c r="MAC1945" s="101"/>
      <c r="MAD1945" s="101"/>
      <c r="MAE1945" s="101"/>
      <c r="MAF1945" s="101"/>
      <c r="MAG1945" s="101"/>
      <c r="MAH1945" s="101"/>
      <c r="MAI1945" s="101"/>
      <c r="MAJ1945" s="101"/>
      <c r="MAK1945" s="101"/>
      <c r="MAL1945" s="101"/>
      <c r="MAM1945" s="101"/>
      <c r="MAN1945" s="101"/>
      <c r="MAO1945" s="101"/>
      <c r="MAP1945" s="101"/>
      <c r="MAQ1945" s="101"/>
      <c r="MAR1945" s="101"/>
      <c r="MAS1945" s="101"/>
      <c r="MAT1945" s="101"/>
      <c r="MAU1945" s="101"/>
      <c r="MAV1945" s="101"/>
      <c r="MAW1945" s="101"/>
      <c r="MAX1945" s="101"/>
      <c r="MAY1945" s="101"/>
      <c r="MAZ1945" s="101"/>
      <c r="MBA1945" s="101"/>
      <c r="MBB1945" s="101"/>
      <c r="MBC1945" s="101"/>
      <c r="MBD1945" s="101"/>
      <c r="MBE1945" s="101"/>
      <c r="MBF1945" s="101"/>
      <c r="MBG1945" s="101"/>
      <c r="MBH1945" s="101"/>
      <c r="MBI1945" s="101"/>
      <c r="MBJ1945" s="101"/>
      <c r="MBK1945" s="101"/>
      <c r="MBL1945" s="101"/>
      <c r="MBM1945" s="101"/>
      <c r="MBN1945" s="101"/>
      <c r="MBO1945" s="101"/>
      <c r="MBP1945" s="101"/>
      <c r="MBQ1945" s="101"/>
      <c r="MBR1945" s="101"/>
      <c r="MBS1945" s="101"/>
      <c r="MBT1945" s="101"/>
      <c r="MBU1945" s="101"/>
      <c r="MBV1945" s="101"/>
      <c r="MBW1945" s="101"/>
      <c r="MBX1945" s="101"/>
      <c r="MBY1945" s="101"/>
      <c r="MBZ1945" s="101"/>
      <c r="MCA1945" s="101"/>
      <c r="MCB1945" s="101"/>
      <c r="MCC1945" s="101"/>
      <c r="MCD1945" s="101"/>
      <c r="MCE1945" s="101"/>
      <c r="MCF1945" s="101"/>
      <c r="MCG1945" s="101"/>
      <c r="MCH1945" s="101"/>
      <c r="MCI1945" s="101"/>
      <c r="MCJ1945" s="101"/>
      <c r="MCK1945" s="101"/>
      <c r="MCL1945" s="101"/>
      <c r="MCM1945" s="101"/>
      <c r="MCN1945" s="101"/>
      <c r="MCO1945" s="101"/>
      <c r="MCP1945" s="101"/>
      <c r="MCQ1945" s="101"/>
      <c r="MCR1945" s="101"/>
      <c r="MCS1945" s="101"/>
      <c r="MCT1945" s="101"/>
      <c r="MCU1945" s="101"/>
      <c r="MCV1945" s="101"/>
      <c r="MCW1945" s="101"/>
      <c r="MCX1945" s="101"/>
      <c r="MCY1945" s="101"/>
      <c r="MCZ1945" s="101"/>
      <c r="MDA1945" s="101"/>
      <c r="MDB1945" s="101"/>
      <c r="MDC1945" s="101"/>
      <c r="MDD1945" s="101"/>
      <c r="MDE1945" s="101"/>
      <c r="MDF1945" s="101"/>
      <c r="MDG1945" s="101"/>
      <c r="MDH1945" s="101"/>
      <c r="MDI1945" s="101"/>
      <c r="MDJ1945" s="101"/>
      <c r="MDK1945" s="101"/>
      <c r="MDL1945" s="101"/>
      <c r="MDM1945" s="101"/>
      <c r="MDN1945" s="101"/>
      <c r="MDO1945" s="101"/>
      <c r="MDP1945" s="101"/>
      <c r="MDQ1945" s="101"/>
      <c r="MDR1945" s="101"/>
      <c r="MDS1945" s="101"/>
      <c r="MDT1945" s="101"/>
      <c r="MDU1945" s="101"/>
      <c r="MDV1945" s="101"/>
      <c r="MDW1945" s="101"/>
      <c r="MDX1945" s="101"/>
      <c r="MDY1945" s="101"/>
      <c r="MDZ1945" s="101"/>
      <c r="MEA1945" s="101"/>
      <c r="MEB1945" s="101"/>
      <c r="MEC1945" s="101"/>
      <c r="MED1945" s="101"/>
      <c r="MEE1945" s="101"/>
      <c r="MEF1945" s="101"/>
      <c r="MEG1945" s="101"/>
      <c r="MEH1945" s="101"/>
      <c r="MEI1945" s="101"/>
      <c r="MEJ1945" s="101"/>
      <c r="MEK1945" s="101"/>
      <c r="MEL1945" s="101"/>
      <c r="MEM1945" s="101"/>
      <c r="MEN1945" s="101"/>
      <c r="MEO1945" s="101"/>
      <c r="MEP1945" s="101"/>
      <c r="MEQ1945" s="101"/>
      <c r="MER1945" s="101"/>
      <c r="MES1945" s="101"/>
      <c r="MET1945" s="101"/>
      <c r="MEU1945" s="101"/>
      <c r="MEV1945" s="101"/>
      <c r="MEW1945" s="101"/>
      <c r="MEX1945" s="101"/>
      <c r="MEY1945" s="101"/>
      <c r="MEZ1945" s="101"/>
      <c r="MFA1945" s="101"/>
      <c r="MFB1945" s="101"/>
      <c r="MFC1945" s="101"/>
      <c r="MFD1945" s="101"/>
      <c r="MFE1945" s="101"/>
      <c r="MFF1945" s="101"/>
      <c r="MFG1945" s="101"/>
      <c r="MFH1945" s="101"/>
      <c r="MFI1945" s="101"/>
      <c r="MFJ1945" s="101"/>
      <c r="MFK1945" s="101"/>
      <c r="MFL1945" s="101"/>
      <c r="MFM1945" s="101"/>
      <c r="MFN1945" s="101"/>
      <c r="MFO1945" s="101"/>
      <c r="MFP1945" s="101"/>
      <c r="MFQ1945" s="101"/>
      <c r="MFR1945" s="101"/>
      <c r="MFS1945" s="101"/>
      <c r="MFT1945" s="101"/>
      <c r="MFU1945" s="101"/>
      <c r="MFV1945" s="101"/>
      <c r="MFW1945" s="101"/>
      <c r="MFX1945" s="101"/>
      <c r="MFY1945" s="101"/>
      <c r="MFZ1945" s="101"/>
      <c r="MGA1945" s="101"/>
      <c r="MGB1945" s="101"/>
      <c r="MGC1945" s="101"/>
      <c r="MGD1945" s="101"/>
      <c r="MGE1945" s="101"/>
      <c r="MGF1945" s="101"/>
      <c r="MGG1945" s="101"/>
      <c r="MGH1945" s="101"/>
      <c r="MGI1945" s="101"/>
      <c r="MGJ1945" s="101"/>
      <c r="MGK1945" s="101"/>
      <c r="MGL1945" s="101"/>
      <c r="MGM1945" s="101"/>
      <c r="MGN1945" s="101"/>
      <c r="MGO1945" s="101"/>
      <c r="MGP1945" s="101"/>
      <c r="MGQ1945" s="101"/>
      <c r="MGR1945" s="101"/>
      <c r="MGS1945" s="101"/>
      <c r="MGT1945" s="101"/>
      <c r="MGU1945" s="101"/>
      <c r="MGV1945" s="101"/>
      <c r="MGW1945" s="101"/>
      <c r="MGX1945" s="101"/>
      <c r="MGY1945" s="101"/>
      <c r="MGZ1945" s="101"/>
      <c r="MHA1945" s="101"/>
      <c r="MHB1945" s="101"/>
      <c r="MHC1945" s="101"/>
      <c r="MHD1945" s="101"/>
      <c r="MHE1945" s="101"/>
      <c r="MHF1945" s="101"/>
      <c r="MHG1945" s="101"/>
      <c r="MHH1945" s="101"/>
      <c r="MHI1945" s="101"/>
      <c r="MHJ1945" s="101"/>
      <c r="MHK1945" s="101"/>
      <c r="MHL1945" s="101"/>
      <c r="MHM1945" s="101"/>
      <c r="MHN1945" s="101"/>
      <c r="MHO1945" s="101"/>
      <c r="MHP1945" s="101"/>
      <c r="MHQ1945" s="101"/>
      <c r="MHR1945" s="101"/>
      <c r="MHS1945" s="101"/>
      <c r="MHT1945" s="101"/>
      <c r="MHU1945" s="101"/>
      <c r="MHV1945" s="101"/>
      <c r="MHW1945" s="101"/>
      <c r="MHX1945" s="101"/>
      <c r="MHY1945" s="101"/>
      <c r="MHZ1945" s="101"/>
      <c r="MIA1945" s="101"/>
      <c r="MIB1945" s="101"/>
      <c r="MIC1945" s="101"/>
      <c r="MID1945" s="101"/>
      <c r="MIE1945" s="101"/>
      <c r="MIF1945" s="101"/>
      <c r="MIG1945" s="101"/>
      <c r="MIH1945" s="101"/>
      <c r="MII1945" s="101"/>
      <c r="MIJ1945" s="101"/>
      <c r="MIK1945" s="101"/>
      <c r="MIL1945" s="101"/>
      <c r="MIM1945" s="101"/>
      <c r="MIN1945" s="101"/>
      <c r="MIO1945" s="101"/>
      <c r="MIP1945" s="101"/>
      <c r="MIQ1945" s="101"/>
      <c r="MIR1945" s="101"/>
      <c r="MIS1945" s="101"/>
      <c r="MIT1945" s="101"/>
      <c r="MIU1945" s="101"/>
      <c r="MIV1945" s="101"/>
      <c r="MIW1945" s="101"/>
      <c r="MIX1945" s="101"/>
      <c r="MIY1945" s="101"/>
      <c r="MIZ1945" s="101"/>
      <c r="MJA1945" s="101"/>
      <c r="MJB1945" s="101"/>
      <c r="MJC1945" s="101"/>
      <c r="MJD1945" s="101"/>
      <c r="MJE1945" s="101"/>
      <c r="MJF1945" s="101"/>
      <c r="MJG1945" s="101"/>
      <c r="MJH1945" s="101"/>
      <c r="MJI1945" s="101"/>
      <c r="MJJ1945" s="101"/>
      <c r="MJK1945" s="101"/>
      <c r="MJL1945" s="101"/>
      <c r="MJM1945" s="101"/>
      <c r="MJN1945" s="101"/>
      <c r="MJO1945" s="101"/>
      <c r="MJP1945" s="101"/>
      <c r="MJQ1945" s="101"/>
      <c r="MJR1945" s="101"/>
      <c r="MJS1945" s="101"/>
      <c r="MJT1945" s="101"/>
      <c r="MJU1945" s="101"/>
      <c r="MJV1945" s="101"/>
      <c r="MJW1945" s="101"/>
      <c r="MJX1945" s="101"/>
      <c r="MJY1945" s="101"/>
      <c r="MJZ1945" s="101"/>
      <c r="MKA1945" s="101"/>
      <c r="MKB1945" s="101"/>
      <c r="MKC1945" s="101"/>
      <c r="MKD1945" s="101"/>
      <c r="MKE1945" s="101"/>
      <c r="MKF1945" s="101"/>
      <c r="MKG1945" s="101"/>
      <c r="MKH1945" s="101"/>
      <c r="MKI1945" s="101"/>
      <c r="MKJ1945" s="101"/>
      <c r="MKK1945" s="101"/>
      <c r="MKL1945" s="101"/>
      <c r="MKM1945" s="101"/>
      <c r="MKN1945" s="101"/>
      <c r="MKO1945" s="101"/>
      <c r="MKP1945" s="101"/>
      <c r="MKQ1945" s="101"/>
      <c r="MKR1945" s="101"/>
      <c r="MKS1945" s="101"/>
      <c r="MKT1945" s="101"/>
      <c r="MKU1945" s="101"/>
      <c r="MKV1945" s="101"/>
      <c r="MKW1945" s="101"/>
      <c r="MKX1945" s="101"/>
      <c r="MKY1945" s="101"/>
      <c r="MKZ1945" s="101"/>
      <c r="MLA1945" s="101"/>
      <c r="MLB1945" s="101"/>
      <c r="MLC1945" s="101"/>
      <c r="MLD1945" s="101"/>
      <c r="MLE1945" s="101"/>
      <c r="MLF1945" s="101"/>
      <c r="MLG1945" s="101"/>
      <c r="MLH1945" s="101"/>
      <c r="MLI1945" s="101"/>
      <c r="MLJ1945" s="101"/>
      <c r="MLK1945" s="101"/>
      <c r="MLL1945" s="101"/>
      <c r="MLM1945" s="101"/>
      <c r="MLN1945" s="101"/>
      <c r="MLO1945" s="101"/>
      <c r="MLP1945" s="101"/>
      <c r="MLQ1945" s="101"/>
      <c r="MLR1945" s="101"/>
      <c r="MLS1945" s="101"/>
      <c r="MLT1945" s="101"/>
      <c r="MLU1945" s="101"/>
      <c r="MLV1945" s="101"/>
      <c r="MLW1945" s="101"/>
      <c r="MLX1945" s="101"/>
      <c r="MLY1945" s="101"/>
      <c r="MLZ1945" s="101"/>
      <c r="MMA1945" s="101"/>
      <c r="MMB1945" s="101"/>
      <c r="MMC1945" s="101"/>
      <c r="MMD1945" s="101"/>
      <c r="MME1945" s="101"/>
      <c r="MMF1945" s="101"/>
      <c r="MMG1945" s="101"/>
      <c r="MMH1945" s="101"/>
      <c r="MMI1945" s="101"/>
      <c r="MMJ1945" s="101"/>
      <c r="MMK1945" s="101"/>
      <c r="MML1945" s="101"/>
      <c r="MMM1945" s="101"/>
      <c r="MMN1945" s="101"/>
      <c r="MMO1945" s="101"/>
      <c r="MMP1945" s="101"/>
      <c r="MMQ1945" s="101"/>
      <c r="MMR1945" s="101"/>
      <c r="MMS1945" s="101"/>
      <c r="MMT1945" s="101"/>
      <c r="MMU1945" s="101"/>
      <c r="MMV1945" s="101"/>
      <c r="MMW1945" s="101"/>
      <c r="MMX1945" s="101"/>
      <c r="MMY1945" s="101"/>
      <c r="MMZ1945" s="101"/>
      <c r="MNA1945" s="101"/>
      <c r="MNB1945" s="101"/>
      <c r="MNC1945" s="101"/>
      <c r="MND1945" s="101"/>
      <c r="MNE1945" s="101"/>
      <c r="MNF1945" s="101"/>
      <c r="MNG1945" s="101"/>
      <c r="MNH1945" s="101"/>
      <c r="MNI1945" s="101"/>
      <c r="MNJ1945" s="101"/>
      <c r="MNK1945" s="101"/>
      <c r="MNL1945" s="101"/>
      <c r="MNM1945" s="101"/>
      <c r="MNN1945" s="101"/>
      <c r="MNO1945" s="101"/>
      <c r="MNP1945" s="101"/>
      <c r="MNQ1945" s="101"/>
      <c r="MNR1945" s="101"/>
      <c r="MNS1945" s="101"/>
      <c r="MNT1945" s="101"/>
      <c r="MNU1945" s="101"/>
      <c r="MNV1945" s="101"/>
      <c r="MNW1945" s="101"/>
      <c r="MNX1945" s="101"/>
      <c r="MNY1945" s="101"/>
      <c r="MNZ1945" s="101"/>
      <c r="MOA1945" s="101"/>
      <c r="MOB1945" s="101"/>
      <c r="MOC1945" s="101"/>
      <c r="MOD1945" s="101"/>
      <c r="MOE1945" s="101"/>
      <c r="MOF1945" s="101"/>
      <c r="MOG1945" s="101"/>
      <c r="MOH1945" s="101"/>
      <c r="MOI1945" s="101"/>
      <c r="MOJ1945" s="101"/>
      <c r="MOK1945" s="101"/>
      <c r="MOL1945" s="101"/>
      <c r="MOM1945" s="101"/>
      <c r="MON1945" s="101"/>
      <c r="MOO1945" s="101"/>
      <c r="MOP1945" s="101"/>
      <c r="MOQ1945" s="101"/>
      <c r="MOR1945" s="101"/>
      <c r="MOS1945" s="101"/>
      <c r="MOT1945" s="101"/>
      <c r="MOU1945" s="101"/>
      <c r="MOV1945" s="101"/>
      <c r="MOW1945" s="101"/>
      <c r="MOX1945" s="101"/>
      <c r="MOY1945" s="101"/>
      <c r="MOZ1945" s="101"/>
      <c r="MPA1945" s="101"/>
      <c r="MPB1945" s="101"/>
      <c r="MPC1945" s="101"/>
      <c r="MPD1945" s="101"/>
      <c r="MPE1945" s="101"/>
      <c r="MPF1945" s="101"/>
      <c r="MPG1945" s="101"/>
      <c r="MPH1945" s="101"/>
      <c r="MPI1945" s="101"/>
      <c r="MPJ1945" s="101"/>
      <c r="MPK1945" s="101"/>
      <c r="MPL1945" s="101"/>
      <c r="MPM1945" s="101"/>
      <c r="MPN1945" s="101"/>
      <c r="MPO1945" s="101"/>
      <c r="MPP1945" s="101"/>
      <c r="MPQ1945" s="101"/>
      <c r="MPR1945" s="101"/>
      <c r="MPS1945" s="101"/>
      <c r="MPT1945" s="101"/>
      <c r="MPU1945" s="101"/>
      <c r="MPV1945" s="101"/>
      <c r="MPW1945" s="101"/>
      <c r="MPX1945" s="101"/>
      <c r="MPY1945" s="101"/>
      <c r="MPZ1945" s="101"/>
      <c r="MQA1945" s="101"/>
      <c r="MQB1945" s="101"/>
      <c r="MQC1945" s="101"/>
      <c r="MQD1945" s="101"/>
      <c r="MQE1945" s="101"/>
      <c r="MQF1945" s="101"/>
      <c r="MQG1945" s="101"/>
      <c r="MQH1945" s="101"/>
      <c r="MQI1945" s="101"/>
      <c r="MQJ1945" s="101"/>
      <c r="MQK1945" s="101"/>
      <c r="MQL1945" s="101"/>
      <c r="MQM1945" s="101"/>
      <c r="MQN1945" s="101"/>
      <c r="MQO1945" s="101"/>
      <c r="MQP1945" s="101"/>
      <c r="MQQ1945" s="101"/>
      <c r="MQR1945" s="101"/>
      <c r="MQS1945" s="101"/>
      <c r="MQT1945" s="101"/>
      <c r="MQU1945" s="101"/>
      <c r="MQV1945" s="101"/>
      <c r="MQW1945" s="101"/>
      <c r="MQX1945" s="101"/>
      <c r="MQY1945" s="101"/>
      <c r="MQZ1945" s="101"/>
      <c r="MRA1945" s="101"/>
      <c r="MRB1945" s="101"/>
      <c r="MRC1945" s="101"/>
      <c r="MRD1945" s="101"/>
      <c r="MRE1945" s="101"/>
      <c r="MRF1945" s="101"/>
      <c r="MRG1945" s="101"/>
      <c r="MRH1945" s="101"/>
      <c r="MRI1945" s="101"/>
      <c r="MRJ1945" s="101"/>
      <c r="MRK1945" s="101"/>
      <c r="MRL1945" s="101"/>
      <c r="MRM1945" s="101"/>
      <c r="MRN1945" s="101"/>
      <c r="MRO1945" s="101"/>
      <c r="MRP1945" s="101"/>
      <c r="MRQ1945" s="101"/>
      <c r="MRR1945" s="101"/>
      <c r="MRS1945" s="101"/>
      <c r="MRT1945" s="101"/>
      <c r="MRU1945" s="101"/>
      <c r="MRV1945" s="101"/>
      <c r="MRW1945" s="101"/>
      <c r="MRX1945" s="101"/>
      <c r="MRY1945" s="101"/>
      <c r="MRZ1945" s="101"/>
      <c r="MSA1945" s="101"/>
      <c r="MSB1945" s="101"/>
      <c r="MSC1945" s="101"/>
      <c r="MSD1945" s="101"/>
      <c r="MSE1945" s="101"/>
      <c r="MSF1945" s="101"/>
      <c r="MSG1945" s="101"/>
      <c r="MSH1945" s="101"/>
      <c r="MSI1945" s="101"/>
      <c r="MSJ1945" s="101"/>
      <c r="MSK1945" s="101"/>
      <c r="MSL1945" s="101"/>
      <c r="MSM1945" s="101"/>
      <c r="MSN1945" s="101"/>
      <c r="MSO1945" s="101"/>
      <c r="MSP1945" s="101"/>
      <c r="MSQ1945" s="101"/>
      <c r="MSR1945" s="101"/>
      <c r="MSS1945" s="101"/>
      <c r="MST1945" s="101"/>
      <c r="MSU1945" s="101"/>
      <c r="MSV1945" s="101"/>
      <c r="MSW1945" s="101"/>
      <c r="MSX1945" s="101"/>
      <c r="MSY1945" s="101"/>
      <c r="MSZ1945" s="101"/>
      <c r="MTA1945" s="101"/>
      <c r="MTB1945" s="101"/>
      <c r="MTC1945" s="101"/>
      <c r="MTD1945" s="101"/>
      <c r="MTE1945" s="101"/>
      <c r="MTF1945" s="101"/>
      <c r="MTG1945" s="101"/>
      <c r="MTH1945" s="101"/>
      <c r="MTI1945" s="101"/>
      <c r="MTJ1945" s="101"/>
      <c r="MTK1945" s="101"/>
      <c r="MTL1945" s="101"/>
      <c r="MTM1945" s="101"/>
      <c r="MTN1945" s="101"/>
      <c r="MTO1945" s="101"/>
      <c r="MTP1945" s="101"/>
      <c r="MTQ1945" s="101"/>
      <c r="MTR1945" s="101"/>
      <c r="MTS1945" s="101"/>
      <c r="MTT1945" s="101"/>
      <c r="MTU1945" s="101"/>
      <c r="MTV1945" s="101"/>
      <c r="MTW1945" s="101"/>
      <c r="MTX1945" s="101"/>
      <c r="MTY1945" s="101"/>
      <c r="MTZ1945" s="101"/>
      <c r="MUA1945" s="101"/>
      <c r="MUB1945" s="101"/>
      <c r="MUC1945" s="101"/>
      <c r="MUD1945" s="101"/>
      <c r="MUE1945" s="101"/>
      <c r="MUF1945" s="101"/>
      <c r="MUG1945" s="101"/>
      <c r="MUH1945" s="101"/>
      <c r="MUI1945" s="101"/>
      <c r="MUJ1945" s="101"/>
      <c r="MUK1945" s="101"/>
      <c r="MUL1945" s="101"/>
      <c r="MUM1945" s="101"/>
      <c r="MUN1945" s="101"/>
      <c r="MUO1945" s="101"/>
      <c r="MUP1945" s="101"/>
      <c r="MUQ1945" s="101"/>
      <c r="MUR1945" s="101"/>
      <c r="MUS1945" s="101"/>
      <c r="MUT1945" s="101"/>
      <c r="MUU1945" s="101"/>
      <c r="MUV1945" s="101"/>
      <c r="MUW1945" s="101"/>
      <c r="MUX1945" s="101"/>
      <c r="MUY1945" s="101"/>
      <c r="MUZ1945" s="101"/>
      <c r="MVA1945" s="101"/>
      <c r="MVB1945" s="101"/>
      <c r="MVC1945" s="101"/>
      <c r="MVD1945" s="101"/>
      <c r="MVE1945" s="101"/>
      <c r="MVF1945" s="101"/>
      <c r="MVG1945" s="101"/>
      <c r="MVH1945" s="101"/>
      <c r="MVI1945" s="101"/>
      <c r="MVJ1945" s="101"/>
      <c r="MVK1945" s="101"/>
      <c r="MVL1945" s="101"/>
      <c r="MVM1945" s="101"/>
      <c r="MVN1945" s="101"/>
      <c r="MVO1945" s="101"/>
      <c r="MVP1945" s="101"/>
      <c r="MVQ1945" s="101"/>
      <c r="MVR1945" s="101"/>
      <c r="MVS1945" s="101"/>
      <c r="MVT1945" s="101"/>
      <c r="MVU1945" s="101"/>
      <c r="MVV1945" s="101"/>
      <c r="MVW1945" s="101"/>
      <c r="MVX1945" s="101"/>
      <c r="MVY1945" s="101"/>
      <c r="MVZ1945" s="101"/>
      <c r="MWA1945" s="101"/>
      <c r="MWB1945" s="101"/>
      <c r="MWC1945" s="101"/>
      <c r="MWD1945" s="101"/>
      <c r="MWE1945" s="101"/>
      <c r="MWF1945" s="101"/>
      <c r="MWG1945" s="101"/>
      <c r="MWH1945" s="101"/>
      <c r="MWI1945" s="101"/>
      <c r="MWJ1945" s="101"/>
      <c r="MWK1945" s="101"/>
      <c r="MWL1945" s="101"/>
      <c r="MWM1945" s="101"/>
      <c r="MWN1945" s="101"/>
      <c r="MWO1945" s="101"/>
      <c r="MWP1945" s="101"/>
      <c r="MWQ1945" s="101"/>
      <c r="MWR1945" s="101"/>
      <c r="MWS1945" s="101"/>
      <c r="MWT1945" s="101"/>
      <c r="MWU1945" s="101"/>
      <c r="MWV1945" s="101"/>
      <c r="MWW1945" s="101"/>
      <c r="MWX1945" s="101"/>
      <c r="MWY1945" s="101"/>
      <c r="MWZ1945" s="101"/>
      <c r="MXA1945" s="101"/>
      <c r="MXB1945" s="101"/>
      <c r="MXC1945" s="101"/>
      <c r="MXD1945" s="101"/>
      <c r="MXE1945" s="101"/>
      <c r="MXF1945" s="101"/>
      <c r="MXG1945" s="101"/>
      <c r="MXH1945" s="101"/>
      <c r="MXI1945" s="101"/>
      <c r="MXJ1945" s="101"/>
      <c r="MXK1945" s="101"/>
      <c r="MXL1945" s="101"/>
      <c r="MXM1945" s="101"/>
      <c r="MXN1945" s="101"/>
      <c r="MXO1945" s="101"/>
      <c r="MXP1945" s="101"/>
      <c r="MXQ1945" s="101"/>
      <c r="MXR1945" s="101"/>
      <c r="MXS1945" s="101"/>
      <c r="MXT1945" s="101"/>
      <c r="MXU1945" s="101"/>
      <c r="MXV1945" s="101"/>
      <c r="MXW1945" s="101"/>
      <c r="MXX1945" s="101"/>
      <c r="MXY1945" s="101"/>
      <c r="MXZ1945" s="101"/>
      <c r="MYA1945" s="101"/>
      <c r="MYB1945" s="101"/>
      <c r="MYC1945" s="101"/>
      <c r="MYD1945" s="101"/>
      <c r="MYE1945" s="101"/>
      <c r="MYF1945" s="101"/>
      <c r="MYG1945" s="101"/>
      <c r="MYH1945" s="101"/>
      <c r="MYI1945" s="101"/>
      <c r="MYJ1945" s="101"/>
      <c r="MYK1945" s="101"/>
      <c r="MYL1945" s="101"/>
      <c r="MYM1945" s="101"/>
      <c r="MYN1945" s="101"/>
      <c r="MYO1945" s="101"/>
      <c r="MYP1945" s="101"/>
      <c r="MYQ1945" s="101"/>
      <c r="MYR1945" s="101"/>
      <c r="MYS1945" s="101"/>
      <c r="MYT1945" s="101"/>
      <c r="MYU1945" s="101"/>
      <c r="MYV1945" s="101"/>
      <c r="MYW1945" s="101"/>
      <c r="MYX1945" s="101"/>
      <c r="MYY1945" s="101"/>
      <c r="MYZ1945" s="101"/>
      <c r="MZA1945" s="101"/>
      <c r="MZB1945" s="101"/>
      <c r="MZC1945" s="101"/>
      <c r="MZD1945" s="101"/>
      <c r="MZE1945" s="101"/>
      <c r="MZF1945" s="101"/>
      <c r="MZG1945" s="101"/>
      <c r="MZH1945" s="101"/>
      <c r="MZI1945" s="101"/>
      <c r="MZJ1945" s="101"/>
      <c r="MZK1945" s="101"/>
      <c r="MZL1945" s="101"/>
      <c r="MZM1945" s="101"/>
      <c r="MZN1945" s="101"/>
      <c r="MZO1945" s="101"/>
      <c r="MZP1945" s="101"/>
      <c r="MZQ1945" s="101"/>
      <c r="MZR1945" s="101"/>
      <c r="MZS1945" s="101"/>
      <c r="MZT1945" s="101"/>
      <c r="MZU1945" s="101"/>
      <c r="MZV1945" s="101"/>
      <c r="MZW1945" s="101"/>
      <c r="MZX1945" s="101"/>
      <c r="MZY1945" s="101"/>
      <c r="MZZ1945" s="101"/>
      <c r="NAA1945" s="101"/>
      <c r="NAB1945" s="101"/>
      <c r="NAC1945" s="101"/>
      <c r="NAD1945" s="101"/>
      <c r="NAE1945" s="101"/>
      <c r="NAF1945" s="101"/>
      <c r="NAG1945" s="101"/>
      <c r="NAH1945" s="101"/>
      <c r="NAI1945" s="101"/>
      <c r="NAJ1945" s="101"/>
      <c r="NAK1945" s="101"/>
      <c r="NAL1945" s="101"/>
      <c r="NAM1945" s="101"/>
      <c r="NAN1945" s="101"/>
      <c r="NAO1945" s="101"/>
      <c r="NAP1945" s="101"/>
      <c r="NAQ1945" s="101"/>
      <c r="NAR1945" s="101"/>
      <c r="NAS1945" s="101"/>
      <c r="NAT1945" s="101"/>
      <c r="NAU1945" s="101"/>
      <c r="NAV1945" s="101"/>
      <c r="NAW1945" s="101"/>
      <c r="NAX1945" s="101"/>
      <c r="NAY1945" s="101"/>
      <c r="NAZ1945" s="101"/>
      <c r="NBA1945" s="101"/>
      <c r="NBB1945" s="101"/>
      <c r="NBC1945" s="101"/>
      <c r="NBD1945" s="101"/>
      <c r="NBE1945" s="101"/>
      <c r="NBF1945" s="101"/>
      <c r="NBG1945" s="101"/>
      <c r="NBH1945" s="101"/>
      <c r="NBI1945" s="101"/>
      <c r="NBJ1945" s="101"/>
      <c r="NBK1945" s="101"/>
      <c r="NBL1945" s="101"/>
      <c r="NBM1945" s="101"/>
      <c r="NBN1945" s="101"/>
      <c r="NBO1945" s="101"/>
      <c r="NBP1945" s="101"/>
      <c r="NBQ1945" s="101"/>
      <c r="NBR1945" s="101"/>
      <c r="NBS1945" s="101"/>
      <c r="NBT1945" s="101"/>
      <c r="NBU1945" s="101"/>
      <c r="NBV1945" s="101"/>
      <c r="NBW1945" s="101"/>
      <c r="NBX1945" s="101"/>
      <c r="NBY1945" s="101"/>
      <c r="NBZ1945" s="101"/>
      <c r="NCA1945" s="101"/>
      <c r="NCB1945" s="101"/>
      <c r="NCC1945" s="101"/>
      <c r="NCD1945" s="101"/>
      <c r="NCE1945" s="101"/>
      <c r="NCF1945" s="101"/>
      <c r="NCG1945" s="101"/>
      <c r="NCH1945" s="101"/>
      <c r="NCI1945" s="101"/>
      <c r="NCJ1945" s="101"/>
      <c r="NCK1945" s="101"/>
      <c r="NCL1945" s="101"/>
      <c r="NCM1945" s="101"/>
      <c r="NCN1945" s="101"/>
      <c r="NCO1945" s="101"/>
      <c r="NCP1945" s="101"/>
      <c r="NCQ1945" s="101"/>
      <c r="NCR1945" s="101"/>
      <c r="NCS1945" s="101"/>
      <c r="NCT1945" s="101"/>
      <c r="NCU1945" s="101"/>
      <c r="NCV1945" s="101"/>
      <c r="NCW1945" s="101"/>
      <c r="NCX1945" s="101"/>
      <c r="NCY1945" s="101"/>
      <c r="NCZ1945" s="101"/>
      <c r="NDA1945" s="101"/>
      <c r="NDB1945" s="101"/>
      <c r="NDC1945" s="101"/>
      <c r="NDD1945" s="101"/>
      <c r="NDE1945" s="101"/>
      <c r="NDF1945" s="101"/>
      <c r="NDG1945" s="101"/>
      <c r="NDH1945" s="101"/>
      <c r="NDI1945" s="101"/>
      <c r="NDJ1945" s="101"/>
      <c r="NDK1945" s="101"/>
      <c r="NDL1945" s="101"/>
      <c r="NDM1945" s="101"/>
      <c r="NDN1945" s="101"/>
      <c r="NDO1945" s="101"/>
      <c r="NDP1945" s="101"/>
      <c r="NDQ1945" s="101"/>
      <c r="NDR1945" s="101"/>
      <c r="NDS1945" s="101"/>
      <c r="NDT1945" s="101"/>
      <c r="NDU1945" s="101"/>
      <c r="NDV1945" s="101"/>
      <c r="NDW1945" s="101"/>
      <c r="NDX1945" s="101"/>
      <c r="NDY1945" s="101"/>
      <c r="NDZ1945" s="101"/>
      <c r="NEA1945" s="101"/>
      <c r="NEB1945" s="101"/>
      <c r="NEC1945" s="101"/>
      <c r="NED1945" s="101"/>
      <c r="NEE1945" s="101"/>
      <c r="NEF1945" s="101"/>
      <c r="NEG1945" s="101"/>
      <c r="NEH1945" s="101"/>
      <c r="NEI1945" s="101"/>
      <c r="NEJ1945" s="101"/>
      <c r="NEK1945" s="101"/>
      <c r="NEL1945" s="101"/>
      <c r="NEM1945" s="101"/>
      <c r="NEN1945" s="101"/>
      <c r="NEO1945" s="101"/>
      <c r="NEP1945" s="101"/>
      <c r="NEQ1945" s="101"/>
      <c r="NER1945" s="101"/>
      <c r="NES1945" s="101"/>
      <c r="NET1945" s="101"/>
      <c r="NEU1945" s="101"/>
      <c r="NEV1945" s="101"/>
      <c r="NEW1945" s="101"/>
      <c r="NEX1945" s="101"/>
      <c r="NEY1945" s="101"/>
      <c r="NEZ1945" s="101"/>
      <c r="NFA1945" s="101"/>
      <c r="NFB1945" s="101"/>
      <c r="NFC1945" s="101"/>
      <c r="NFD1945" s="101"/>
      <c r="NFE1945" s="101"/>
      <c r="NFF1945" s="101"/>
      <c r="NFG1945" s="101"/>
      <c r="NFH1945" s="101"/>
      <c r="NFI1945" s="101"/>
      <c r="NFJ1945" s="101"/>
      <c r="NFK1945" s="101"/>
      <c r="NFL1945" s="101"/>
      <c r="NFM1945" s="101"/>
      <c r="NFN1945" s="101"/>
      <c r="NFO1945" s="101"/>
      <c r="NFP1945" s="101"/>
      <c r="NFQ1945" s="101"/>
      <c r="NFR1945" s="101"/>
      <c r="NFS1945" s="101"/>
      <c r="NFT1945" s="101"/>
      <c r="NFU1945" s="101"/>
      <c r="NFV1945" s="101"/>
      <c r="NFW1945" s="101"/>
      <c r="NFX1945" s="101"/>
      <c r="NFY1945" s="101"/>
      <c r="NFZ1945" s="101"/>
      <c r="NGA1945" s="101"/>
      <c r="NGB1945" s="101"/>
      <c r="NGC1945" s="101"/>
      <c r="NGD1945" s="101"/>
      <c r="NGE1945" s="101"/>
      <c r="NGF1945" s="101"/>
      <c r="NGG1945" s="101"/>
      <c r="NGH1945" s="101"/>
      <c r="NGI1945" s="101"/>
      <c r="NGJ1945" s="101"/>
      <c r="NGK1945" s="101"/>
      <c r="NGL1945" s="101"/>
      <c r="NGM1945" s="101"/>
      <c r="NGN1945" s="101"/>
      <c r="NGO1945" s="101"/>
      <c r="NGP1945" s="101"/>
      <c r="NGQ1945" s="101"/>
      <c r="NGR1945" s="101"/>
      <c r="NGS1945" s="101"/>
      <c r="NGT1945" s="101"/>
      <c r="NGU1945" s="101"/>
      <c r="NGV1945" s="101"/>
      <c r="NGW1945" s="101"/>
      <c r="NGX1945" s="101"/>
      <c r="NGY1945" s="101"/>
      <c r="NGZ1945" s="101"/>
      <c r="NHA1945" s="101"/>
      <c r="NHB1945" s="101"/>
      <c r="NHC1945" s="101"/>
      <c r="NHD1945" s="101"/>
      <c r="NHE1945" s="101"/>
      <c r="NHF1945" s="101"/>
      <c r="NHG1945" s="101"/>
      <c r="NHH1945" s="101"/>
      <c r="NHI1945" s="101"/>
      <c r="NHJ1945" s="101"/>
      <c r="NHK1945" s="101"/>
      <c r="NHL1945" s="101"/>
      <c r="NHM1945" s="101"/>
      <c r="NHN1945" s="101"/>
      <c r="NHO1945" s="101"/>
      <c r="NHP1945" s="101"/>
      <c r="NHQ1945" s="101"/>
      <c r="NHR1945" s="101"/>
      <c r="NHS1945" s="101"/>
      <c r="NHT1945" s="101"/>
      <c r="NHU1945" s="101"/>
      <c r="NHV1945" s="101"/>
      <c r="NHW1945" s="101"/>
      <c r="NHX1945" s="101"/>
      <c r="NHY1945" s="101"/>
      <c r="NHZ1945" s="101"/>
      <c r="NIA1945" s="101"/>
      <c r="NIB1945" s="101"/>
      <c r="NIC1945" s="101"/>
      <c r="NID1945" s="101"/>
      <c r="NIE1945" s="101"/>
      <c r="NIF1945" s="101"/>
      <c r="NIG1945" s="101"/>
      <c r="NIH1945" s="101"/>
      <c r="NII1945" s="101"/>
      <c r="NIJ1945" s="101"/>
      <c r="NIK1945" s="101"/>
      <c r="NIL1945" s="101"/>
      <c r="NIM1945" s="101"/>
      <c r="NIN1945" s="101"/>
      <c r="NIO1945" s="101"/>
      <c r="NIP1945" s="101"/>
      <c r="NIQ1945" s="101"/>
      <c r="NIR1945" s="101"/>
      <c r="NIS1945" s="101"/>
      <c r="NIT1945" s="101"/>
      <c r="NIU1945" s="101"/>
      <c r="NIV1945" s="101"/>
      <c r="NIW1945" s="101"/>
      <c r="NIX1945" s="101"/>
      <c r="NIY1945" s="101"/>
      <c r="NIZ1945" s="101"/>
      <c r="NJA1945" s="101"/>
      <c r="NJB1945" s="101"/>
      <c r="NJC1945" s="101"/>
      <c r="NJD1945" s="101"/>
      <c r="NJE1945" s="101"/>
      <c r="NJF1945" s="101"/>
      <c r="NJG1945" s="101"/>
      <c r="NJH1945" s="101"/>
      <c r="NJI1945" s="101"/>
      <c r="NJJ1945" s="101"/>
      <c r="NJK1945" s="101"/>
      <c r="NJL1945" s="101"/>
      <c r="NJM1945" s="101"/>
      <c r="NJN1945" s="101"/>
      <c r="NJO1945" s="101"/>
      <c r="NJP1945" s="101"/>
      <c r="NJQ1945" s="101"/>
      <c r="NJR1945" s="101"/>
      <c r="NJS1945" s="101"/>
      <c r="NJT1945" s="101"/>
      <c r="NJU1945" s="101"/>
      <c r="NJV1945" s="101"/>
      <c r="NJW1945" s="101"/>
      <c r="NJX1945" s="101"/>
      <c r="NJY1945" s="101"/>
      <c r="NJZ1945" s="101"/>
      <c r="NKA1945" s="101"/>
      <c r="NKB1945" s="101"/>
      <c r="NKC1945" s="101"/>
      <c r="NKD1945" s="101"/>
      <c r="NKE1945" s="101"/>
      <c r="NKF1945" s="101"/>
      <c r="NKG1945" s="101"/>
      <c r="NKH1945" s="101"/>
      <c r="NKI1945" s="101"/>
      <c r="NKJ1945" s="101"/>
      <c r="NKK1945" s="101"/>
      <c r="NKL1945" s="101"/>
      <c r="NKM1945" s="101"/>
      <c r="NKN1945" s="101"/>
      <c r="NKO1945" s="101"/>
      <c r="NKP1945" s="101"/>
      <c r="NKQ1945" s="101"/>
      <c r="NKR1945" s="101"/>
      <c r="NKS1945" s="101"/>
      <c r="NKT1945" s="101"/>
      <c r="NKU1945" s="101"/>
      <c r="NKV1945" s="101"/>
      <c r="NKW1945" s="101"/>
      <c r="NKX1945" s="101"/>
      <c r="NKY1945" s="101"/>
      <c r="NKZ1945" s="101"/>
      <c r="NLA1945" s="101"/>
      <c r="NLB1945" s="101"/>
      <c r="NLC1945" s="101"/>
      <c r="NLD1945" s="101"/>
      <c r="NLE1945" s="101"/>
      <c r="NLF1945" s="101"/>
      <c r="NLG1945" s="101"/>
      <c r="NLH1945" s="101"/>
      <c r="NLI1945" s="101"/>
      <c r="NLJ1945" s="101"/>
      <c r="NLK1945" s="101"/>
      <c r="NLL1945" s="101"/>
      <c r="NLM1945" s="101"/>
      <c r="NLN1945" s="101"/>
      <c r="NLO1945" s="101"/>
      <c r="NLP1945" s="101"/>
      <c r="NLQ1945" s="101"/>
      <c r="NLR1945" s="101"/>
      <c r="NLS1945" s="101"/>
      <c r="NLT1945" s="101"/>
      <c r="NLU1945" s="101"/>
      <c r="NLV1945" s="101"/>
      <c r="NLW1945" s="101"/>
      <c r="NLX1945" s="101"/>
      <c r="NLY1945" s="101"/>
      <c r="NLZ1945" s="101"/>
      <c r="NMA1945" s="101"/>
      <c r="NMB1945" s="101"/>
      <c r="NMC1945" s="101"/>
      <c r="NMD1945" s="101"/>
      <c r="NME1945" s="101"/>
      <c r="NMF1945" s="101"/>
      <c r="NMG1945" s="101"/>
      <c r="NMH1945" s="101"/>
      <c r="NMI1945" s="101"/>
      <c r="NMJ1945" s="101"/>
      <c r="NMK1945" s="101"/>
      <c r="NML1945" s="101"/>
      <c r="NMM1945" s="101"/>
      <c r="NMN1945" s="101"/>
      <c r="NMO1945" s="101"/>
      <c r="NMP1945" s="101"/>
      <c r="NMQ1945" s="101"/>
      <c r="NMR1945" s="101"/>
      <c r="NMS1945" s="101"/>
      <c r="NMT1945" s="101"/>
      <c r="NMU1945" s="101"/>
      <c r="NMV1945" s="101"/>
      <c r="NMW1945" s="101"/>
      <c r="NMX1945" s="101"/>
      <c r="NMY1945" s="101"/>
      <c r="NMZ1945" s="101"/>
      <c r="NNA1945" s="101"/>
      <c r="NNB1945" s="101"/>
      <c r="NNC1945" s="101"/>
      <c r="NND1945" s="101"/>
      <c r="NNE1945" s="101"/>
      <c r="NNF1945" s="101"/>
      <c r="NNG1945" s="101"/>
      <c r="NNH1945" s="101"/>
      <c r="NNI1945" s="101"/>
      <c r="NNJ1945" s="101"/>
      <c r="NNK1945" s="101"/>
      <c r="NNL1945" s="101"/>
      <c r="NNM1945" s="101"/>
      <c r="NNN1945" s="101"/>
      <c r="NNO1945" s="101"/>
      <c r="NNP1945" s="101"/>
      <c r="NNQ1945" s="101"/>
      <c r="NNR1945" s="101"/>
      <c r="NNS1945" s="101"/>
      <c r="NNT1945" s="101"/>
      <c r="NNU1945" s="101"/>
      <c r="NNV1945" s="101"/>
      <c r="NNW1945" s="101"/>
      <c r="NNX1945" s="101"/>
      <c r="NNY1945" s="101"/>
      <c r="NNZ1945" s="101"/>
      <c r="NOA1945" s="101"/>
      <c r="NOB1945" s="101"/>
      <c r="NOC1945" s="101"/>
      <c r="NOD1945" s="101"/>
      <c r="NOE1945" s="101"/>
      <c r="NOF1945" s="101"/>
      <c r="NOG1945" s="101"/>
      <c r="NOH1945" s="101"/>
      <c r="NOI1945" s="101"/>
      <c r="NOJ1945" s="101"/>
      <c r="NOK1945" s="101"/>
      <c r="NOL1945" s="101"/>
      <c r="NOM1945" s="101"/>
      <c r="NON1945" s="101"/>
      <c r="NOO1945" s="101"/>
      <c r="NOP1945" s="101"/>
      <c r="NOQ1945" s="101"/>
      <c r="NOR1945" s="101"/>
      <c r="NOS1945" s="101"/>
      <c r="NOT1945" s="101"/>
      <c r="NOU1945" s="101"/>
      <c r="NOV1945" s="101"/>
      <c r="NOW1945" s="101"/>
      <c r="NOX1945" s="101"/>
      <c r="NOY1945" s="101"/>
      <c r="NOZ1945" s="101"/>
      <c r="NPA1945" s="101"/>
      <c r="NPB1945" s="101"/>
      <c r="NPC1945" s="101"/>
      <c r="NPD1945" s="101"/>
      <c r="NPE1945" s="101"/>
      <c r="NPF1945" s="101"/>
      <c r="NPG1945" s="101"/>
      <c r="NPH1945" s="101"/>
      <c r="NPI1945" s="101"/>
      <c r="NPJ1945" s="101"/>
      <c r="NPK1945" s="101"/>
      <c r="NPL1945" s="101"/>
      <c r="NPM1945" s="101"/>
      <c r="NPN1945" s="101"/>
      <c r="NPO1945" s="101"/>
      <c r="NPP1945" s="101"/>
      <c r="NPQ1945" s="101"/>
      <c r="NPR1945" s="101"/>
      <c r="NPS1945" s="101"/>
      <c r="NPT1945" s="101"/>
      <c r="NPU1945" s="101"/>
      <c r="NPV1945" s="101"/>
      <c r="NPW1945" s="101"/>
      <c r="NPX1945" s="101"/>
      <c r="NPY1945" s="101"/>
      <c r="NPZ1945" s="101"/>
      <c r="NQA1945" s="101"/>
      <c r="NQB1945" s="101"/>
      <c r="NQC1945" s="101"/>
      <c r="NQD1945" s="101"/>
      <c r="NQE1945" s="101"/>
      <c r="NQF1945" s="101"/>
      <c r="NQG1945" s="101"/>
      <c r="NQH1945" s="101"/>
      <c r="NQI1945" s="101"/>
      <c r="NQJ1945" s="101"/>
      <c r="NQK1945" s="101"/>
      <c r="NQL1945" s="101"/>
      <c r="NQM1945" s="101"/>
      <c r="NQN1945" s="101"/>
      <c r="NQO1945" s="101"/>
      <c r="NQP1945" s="101"/>
      <c r="NQQ1945" s="101"/>
      <c r="NQR1945" s="101"/>
      <c r="NQS1945" s="101"/>
      <c r="NQT1945" s="101"/>
      <c r="NQU1945" s="101"/>
      <c r="NQV1945" s="101"/>
      <c r="NQW1945" s="101"/>
      <c r="NQX1945" s="101"/>
      <c r="NQY1945" s="101"/>
      <c r="NQZ1945" s="101"/>
      <c r="NRA1945" s="101"/>
      <c r="NRB1945" s="101"/>
      <c r="NRC1945" s="101"/>
      <c r="NRD1945" s="101"/>
      <c r="NRE1945" s="101"/>
      <c r="NRF1945" s="101"/>
      <c r="NRG1945" s="101"/>
      <c r="NRH1945" s="101"/>
      <c r="NRI1945" s="101"/>
      <c r="NRJ1945" s="101"/>
      <c r="NRK1945" s="101"/>
      <c r="NRL1945" s="101"/>
      <c r="NRM1945" s="101"/>
      <c r="NRN1945" s="101"/>
      <c r="NRO1945" s="101"/>
      <c r="NRP1945" s="101"/>
      <c r="NRQ1945" s="101"/>
      <c r="NRR1945" s="101"/>
      <c r="NRS1945" s="101"/>
      <c r="NRT1945" s="101"/>
      <c r="NRU1945" s="101"/>
      <c r="NRV1945" s="101"/>
      <c r="NRW1945" s="101"/>
      <c r="NRX1945" s="101"/>
      <c r="NRY1945" s="101"/>
      <c r="NRZ1945" s="101"/>
      <c r="NSA1945" s="101"/>
      <c r="NSB1945" s="101"/>
      <c r="NSC1945" s="101"/>
      <c r="NSD1945" s="101"/>
      <c r="NSE1945" s="101"/>
      <c r="NSF1945" s="101"/>
      <c r="NSG1945" s="101"/>
      <c r="NSH1945" s="101"/>
      <c r="NSI1945" s="101"/>
      <c r="NSJ1945" s="101"/>
      <c r="NSK1945" s="101"/>
      <c r="NSL1945" s="101"/>
      <c r="NSM1945" s="101"/>
      <c r="NSN1945" s="101"/>
      <c r="NSO1945" s="101"/>
      <c r="NSP1945" s="101"/>
      <c r="NSQ1945" s="101"/>
      <c r="NSR1945" s="101"/>
      <c r="NSS1945" s="101"/>
      <c r="NST1945" s="101"/>
      <c r="NSU1945" s="101"/>
      <c r="NSV1945" s="101"/>
      <c r="NSW1945" s="101"/>
      <c r="NSX1945" s="101"/>
      <c r="NSY1945" s="101"/>
      <c r="NSZ1945" s="101"/>
      <c r="NTA1945" s="101"/>
      <c r="NTB1945" s="101"/>
      <c r="NTC1945" s="101"/>
      <c r="NTD1945" s="101"/>
      <c r="NTE1945" s="101"/>
      <c r="NTF1945" s="101"/>
      <c r="NTG1945" s="101"/>
      <c r="NTH1945" s="101"/>
      <c r="NTI1945" s="101"/>
      <c r="NTJ1945" s="101"/>
      <c r="NTK1945" s="101"/>
      <c r="NTL1945" s="101"/>
      <c r="NTM1945" s="101"/>
      <c r="NTN1945" s="101"/>
      <c r="NTO1945" s="101"/>
      <c r="NTP1945" s="101"/>
      <c r="NTQ1945" s="101"/>
      <c r="NTR1945" s="101"/>
      <c r="NTS1945" s="101"/>
      <c r="NTT1945" s="101"/>
      <c r="NTU1945" s="101"/>
      <c r="NTV1945" s="101"/>
      <c r="NTW1945" s="101"/>
      <c r="NTX1945" s="101"/>
      <c r="NTY1945" s="101"/>
      <c r="NTZ1945" s="101"/>
      <c r="NUA1945" s="101"/>
      <c r="NUB1945" s="101"/>
      <c r="NUC1945" s="101"/>
      <c r="NUD1945" s="101"/>
      <c r="NUE1945" s="101"/>
      <c r="NUF1945" s="101"/>
      <c r="NUG1945" s="101"/>
      <c r="NUH1945" s="101"/>
      <c r="NUI1945" s="101"/>
      <c r="NUJ1945" s="101"/>
      <c r="NUK1945" s="101"/>
      <c r="NUL1945" s="101"/>
      <c r="NUM1945" s="101"/>
      <c r="NUN1945" s="101"/>
      <c r="NUO1945" s="101"/>
      <c r="NUP1945" s="101"/>
      <c r="NUQ1945" s="101"/>
      <c r="NUR1945" s="101"/>
      <c r="NUS1945" s="101"/>
      <c r="NUT1945" s="101"/>
      <c r="NUU1945" s="101"/>
      <c r="NUV1945" s="101"/>
      <c r="NUW1945" s="101"/>
      <c r="NUX1945" s="101"/>
      <c r="NUY1945" s="101"/>
      <c r="NUZ1945" s="101"/>
      <c r="NVA1945" s="101"/>
      <c r="NVB1945" s="101"/>
      <c r="NVC1945" s="101"/>
      <c r="NVD1945" s="101"/>
      <c r="NVE1945" s="101"/>
      <c r="NVF1945" s="101"/>
      <c r="NVG1945" s="101"/>
      <c r="NVH1945" s="101"/>
      <c r="NVI1945" s="101"/>
      <c r="NVJ1945" s="101"/>
      <c r="NVK1945" s="101"/>
      <c r="NVL1945" s="101"/>
      <c r="NVM1945" s="101"/>
      <c r="NVN1945" s="101"/>
      <c r="NVO1945" s="101"/>
      <c r="NVP1945" s="101"/>
      <c r="NVQ1945" s="101"/>
      <c r="NVR1945" s="101"/>
      <c r="NVS1945" s="101"/>
      <c r="NVT1945" s="101"/>
      <c r="NVU1945" s="101"/>
      <c r="NVV1945" s="101"/>
      <c r="NVW1945" s="101"/>
      <c r="NVX1945" s="101"/>
      <c r="NVY1945" s="101"/>
      <c r="NVZ1945" s="101"/>
      <c r="NWA1945" s="101"/>
      <c r="NWB1945" s="101"/>
      <c r="NWC1945" s="101"/>
      <c r="NWD1945" s="101"/>
      <c r="NWE1945" s="101"/>
      <c r="NWF1945" s="101"/>
      <c r="NWG1945" s="101"/>
      <c r="NWH1945" s="101"/>
      <c r="NWI1945" s="101"/>
      <c r="NWJ1945" s="101"/>
      <c r="NWK1945" s="101"/>
      <c r="NWL1945" s="101"/>
      <c r="NWM1945" s="101"/>
      <c r="NWN1945" s="101"/>
      <c r="NWO1945" s="101"/>
      <c r="NWP1945" s="101"/>
      <c r="NWQ1945" s="101"/>
      <c r="NWR1945" s="101"/>
      <c r="NWS1945" s="101"/>
      <c r="NWT1945" s="101"/>
      <c r="NWU1945" s="101"/>
      <c r="NWV1945" s="101"/>
      <c r="NWW1945" s="101"/>
      <c r="NWX1945" s="101"/>
      <c r="NWY1945" s="101"/>
      <c r="NWZ1945" s="101"/>
      <c r="NXA1945" s="101"/>
      <c r="NXB1945" s="101"/>
      <c r="NXC1945" s="101"/>
      <c r="NXD1945" s="101"/>
      <c r="NXE1945" s="101"/>
      <c r="NXF1945" s="101"/>
      <c r="NXG1945" s="101"/>
      <c r="NXH1945" s="101"/>
      <c r="NXI1945" s="101"/>
      <c r="NXJ1945" s="101"/>
      <c r="NXK1945" s="101"/>
      <c r="NXL1945" s="101"/>
      <c r="NXM1945" s="101"/>
      <c r="NXN1945" s="101"/>
      <c r="NXO1945" s="101"/>
      <c r="NXP1945" s="101"/>
      <c r="NXQ1945" s="101"/>
      <c r="NXR1945" s="101"/>
      <c r="NXS1945" s="101"/>
      <c r="NXT1945" s="101"/>
      <c r="NXU1945" s="101"/>
      <c r="NXV1945" s="101"/>
      <c r="NXW1945" s="101"/>
      <c r="NXX1945" s="101"/>
      <c r="NXY1945" s="101"/>
      <c r="NXZ1945" s="101"/>
      <c r="NYA1945" s="101"/>
      <c r="NYB1945" s="101"/>
      <c r="NYC1945" s="101"/>
      <c r="NYD1945" s="101"/>
      <c r="NYE1945" s="101"/>
      <c r="NYF1945" s="101"/>
      <c r="NYG1945" s="101"/>
      <c r="NYH1945" s="101"/>
      <c r="NYI1945" s="101"/>
      <c r="NYJ1945" s="101"/>
      <c r="NYK1945" s="101"/>
      <c r="NYL1945" s="101"/>
      <c r="NYM1945" s="101"/>
      <c r="NYN1945" s="101"/>
      <c r="NYO1945" s="101"/>
      <c r="NYP1945" s="101"/>
      <c r="NYQ1945" s="101"/>
      <c r="NYR1945" s="101"/>
      <c r="NYS1945" s="101"/>
      <c r="NYT1945" s="101"/>
      <c r="NYU1945" s="101"/>
      <c r="NYV1945" s="101"/>
      <c r="NYW1945" s="101"/>
      <c r="NYX1945" s="101"/>
      <c r="NYY1945" s="101"/>
      <c r="NYZ1945" s="101"/>
      <c r="NZA1945" s="101"/>
      <c r="NZB1945" s="101"/>
      <c r="NZC1945" s="101"/>
      <c r="NZD1945" s="101"/>
      <c r="NZE1945" s="101"/>
      <c r="NZF1945" s="101"/>
      <c r="NZG1945" s="101"/>
      <c r="NZH1945" s="101"/>
      <c r="NZI1945" s="101"/>
      <c r="NZJ1945" s="101"/>
      <c r="NZK1945" s="101"/>
      <c r="NZL1945" s="101"/>
      <c r="NZM1945" s="101"/>
      <c r="NZN1945" s="101"/>
      <c r="NZO1945" s="101"/>
      <c r="NZP1945" s="101"/>
      <c r="NZQ1945" s="101"/>
      <c r="NZR1945" s="101"/>
      <c r="NZS1945" s="101"/>
      <c r="NZT1945" s="101"/>
      <c r="NZU1945" s="101"/>
      <c r="NZV1945" s="101"/>
      <c r="NZW1945" s="101"/>
      <c r="NZX1945" s="101"/>
      <c r="NZY1945" s="101"/>
      <c r="NZZ1945" s="101"/>
      <c r="OAA1945" s="101"/>
      <c r="OAB1945" s="101"/>
      <c r="OAC1945" s="101"/>
      <c r="OAD1945" s="101"/>
      <c r="OAE1945" s="101"/>
      <c r="OAF1945" s="101"/>
      <c r="OAG1945" s="101"/>
      <c r="OAH1945" s="101"/>
      <c r="OAI1945" s="101"/>
      <c r="OAJ1945" s="101"/>
      <c r="OAK1945" s="101"/>
      <c r="OAL1945" s="101"/>
      <c r="OAM1945" s="101"/>
      <c r="OAN1945" s="101"/>
      <c r="OAO1945" s="101"/>
      <c r="OAP1945" s="101"/>
      <c r="OAQ1945" s="101"/>
      <c r="OAR1945" s="101"/>
      <c r="OAS1945" s="101"/>
      <c r="OAT1945" s="101"/>
      <c r="OAU1945" s="101"/>
      <c r="OAV1945" s="101"/>
      <c r="OAW1945" s="101"/>
      <c r="OAX1945" s="101"/>
      <c r="OAY1945" s="101"/>
      <c r="OAZ1945" s="101"/>
      <c r="OBA1945" s="101"/>
      <c r="OBB1945" s="101"/>
      <c r="OBC1945" s="101"/>
      <c r="OBD1945" s="101"/>
      <c r="OBE1945" s="101"/>
      <c r="OBF1945" s="101"/>
      <c r="OBG1945" s="101"/>
      <c r="OBH1945" s="101"/>
      <c r="OBI1945" s="101"/>
      <c r="OBJ1945" s="101"/>
      <c r="OBK1945" s="101"/>
      <c r="OBL1945" s="101"/>
      <c r="OBM1945" s="101"/>
      <c r="OBN1945" s="101"/>
      <c r="OBO1945" s="101"/>
      <c r="OBP1945" s="101"/>
      <c r="OBQ1945" s="101"/>
      <c r="OBR1945" s="101"/>
      <c r="OBS1945" s="101"/>
      <c r="OBT1945" s="101"/>
      <c r="OBU1945" s="101"/>
      <c r="OBV1945" s="101"/>
      <c r="OBW1945" s="101"/>
      <c r="OBX1945" s="101"/>
      <c r="OBY1945" s="101"/>
      <c r="OBZ1945" s="101"/>
      <c r="OCA1945" s="101"/>
      <c r="OCB1945" s="101"/>
      <c r="OCC1945" s="101"/>
      <c r="OCD1945" s="101"/>
      <c r="OCE1945" s="101"/>
      <c r="OCF1945" s="101"/>
      <c r="OCG1945" s="101"/>
      <c r="OCH1945" s="101"/>
      <c r="OCI1945" s="101"/>
      <c r="OCJ1945" s="101"/>
      <c r="OCK1945" s="101"/>
      <c r="OCL1945" s="101"/>
      <c r="OCM1945" s="101"/>
      <c r="OCN1945" s="101"/>
      <c r="OCO1945" s="101"/>
      <c r="OCP1945" s="101"/>
      <c r="OCQ1945" s="101"/>
      <c r="OCR1945" s="101"/>
      <c r="OCS1945" s="101"/>
      <c r="OCT1945" s="101"/>
      <c r="OCU1945" s="101"/>
      <c r="OCV1945" s="101"/>
      <c r="OCW1945" s="101"/>
      <c r="OCX1945" s="101"/>
      <c r="OCY1945" s="101"/>
      <c r="OCZ1945" s="101"/>
      <c r="ODA1945" s="101"/>
      <c r="ODB1945" s="101"/>
      <c r="ODC1945" s="101"/>
      <c r="ODD1945" s="101"/>
      <c r="ODE1945" s="101"/>
      <c r="ODF1945" s="101"/>
      <c r="ODG1945" s="101"/>
      <c r="ODH1945" s="101"/>
      <c r="ODI1945" s="101"/>
      <c r="ODJ1945" s="101"/>
      <c r="ODK1945" s="101"/>
      <c r="ODL1945" s="101"/>
      <c r="ODM1945" s="101"/>
      <c r="ODN1945" s="101"/>
      <c r="ODO1945" s="101"/>
      <c r="ODP1945" s="101"/>
      <c r="ODQ1945" s="101"/>
      <c r="ODR1945" s="101"/>
      <c r="ODS1945" s="101"/>
      <c r="ODT1945" s="101"/>
      <c r="ODU1945" s="101"/>
      <c r="ODV1945" s="101"/>
      <c r="ODW1945" s="101"/>
      <c r="ODX1945" s="101"/>
      <c r="ODY1945" s="101"/>
      <c r="ODZ1945" s="101"/>
      <c r="OEA1945" s="101"/>
      <c r="OEB1945" s="101"/>
      <c r="OEC1945" s="101"/>
      <c r="OED1945" s="101"/>
      <c r="OEE1945" s="101"/>
      <c r="OEF1945" s="101"/>
      <c r="OEG1945" s="101"/>
      <c r="OEH1945" s="101"/>
      <c r="OEI1945" s="101"/>
      <c r="OEJ1945" s="101"/>
      <c r="OEK1945" s="101"/>
      <c r="OEL1945" s="101"/>
      <c r="OEM1945" s="101"/>
      <c r="OEN1945" s="101"/>
      <c r="OEO1945" s="101"/>
      <c r="OEP1945" s="101"/>
      <c r="OEQ1945" s="101"/>
      <c r="OER1945" s="101"/>
      <c r="OES1945" s="101"/>
      <c r="OET1945" s="101"/>
      <c r="OEU1945" s="101"/>
      <c r="OEV1945" s="101"/>
      <c r="OEW1945" s="101"/>
      <c r="OEX1945" s="101"/>
      <c r="OEY1945" s="101"/>
      <c r="OEZ1945" s="101"/>
      <c r="OFA1945" s="101"/>
      <c r="OFB1945" s="101"/>
      <c r="OFC1945" s="101"/>
      <c r="OFD1945" s="101"/>
      <c r="OFE1945" s="101"/>
      <c r="OFF1945" s="101"/>
      <c r="OFG1945" s="101"/>
      <c r="OFH1945" s="101"/>
      <c r="OFI1945" s="101"/>
      <c r="OFJ1945" s="101"/>
      <c r="OFK1945" s="101"/>
      <c r="OFL1945" s="101"/>
      <c r="OFM1945" s="101"/>
      <c r="OFN1945" s="101"/>
      <c r="OFO1945" s="101"/>
      <c r="OFP1945" s="101"/>
      <c r="OFQ1945" s="101"/>
      <c r="OFR1945" s="101"/>
      <c r="OFS1945" s="101"/>
      <c r="OFT1945" s="101"/>
      <c r="OFU1945" s="101"/>
      <c r="OFV1945" s="101"/>
      <c r="OFW1945" s="101"/>
      <c r="OFX1945" s="101"/>
      <c r="OFY1945" s="101"/>
      <c r="OFZ1945" s="101"/>
      <c r="OGA1945" s="101"/>
      <c r="OGB1945" s="101"/>
      <c r="OGC1945" s="101"/>
      <c r="OGD1945" s="101"/>
      <c r="OGE1945" s="101"/>
      <c r="OGF1945" s="101"/>
      <c r="OGG1945" s="101"/>
      <c r="OGH1945" s="101"/>
      <c r="OGI1945" s="101"/>
      <c r="OGJ1945" s="101"/>
      <c r="OGK1945" s="101"/>
      <c r="OGL1945" s="101"/>
      <c r="OGM1945" s="101"/>
      <c r="OGN1945" s="101"/>
      <c r="OGO1945" s="101"/>
      <c r="OGP1945" s="101"/>
      <c r="OGQ1945" s="101"/>
      <c r="OGR1945" s="101"/>
      <c r="OGS1945" s="101"/>
      <c r="OGT1945" s="101"/>
      <c r="OGU1945" s="101"/>
      <c r="OGV1945" s="101"/>
      <c r="OGW1945" s="101"/>
      <c r="OGX1945" s="101"/>
      <c r="OGY1945" s="101"/>
      <c r="OGZ1945" s="101"/>
      <c r="OHA1945" s="101"/>
      <c r="OHB1945" s="101"/>
      <c r="OHC1945" s="101"/>
      <c r="OHD1945" s="101"/>
      <c r="OHE1945" s="101"/>
      <c r="OHF1945" s="101"/>
      <c r="OHG1945" s="101"/>
      <c r="OHH1945" s="101"/>
      <c r="OHI1945" s="101"/>
      <c r="OHJ1945" s="101"/>
      <c r="OHK1945" s="101"/>
      <c r="OHL1945" s="101"/>
      <c r="OHM1945" s="101"/>
      <c r="OHN1945" s="101"/>
      <c r="OHO1945" s="101"/>
      <c r="OHP1945" s="101"/>
      <c r="OHQ1945" s="101"/>
      <c r="OHR1945" s="101"/>
      <c r="OHS1945" s="101"/>
      <c r="OHT1945" s="101"/>
      <c r="OHU1945" s="101"/>
      <c r="OHV1945" s="101"/>
      <c r="OHW1945" s="101"/>
      <c r="OHX1945" s="101"/>
      <c r="OHY1945" s="101"/>
      <c r="OHZ1945" s="101"/>
      <c r="OIA1945" s="101"/>
      <c r="OIB1945" s="101"/>
      <c r="OIC1945" s="101"/>
      <c r="OID1945" s="101"/>
      <c r="OIE1945" s="101"/>
      <c r="OIF1945" s="101"/>
      <c r="OIG1945" s="101"/>
      <c r="OIH1945" s="101"/>
      <c r="OII1945" s="101"/>
      <c r="OIJ1945" s="101"/>
      <c r="OIK1945" s="101"/>
      <c r="OIL1945" s="101"/>
      <c r="OIM1945" s="101"/>
      <c r="OIN1945" s="101"/>
      <c r="OIO1945" s="101"/>
      <c r="OIP1945" s="101"/>
      <c r="OIQ1945" s="101"/>
      <c r="OIR1945" s="101"/>
      <c r="OIS1945" s="101"/>
      <c r="OIT1945" s="101"/>
      <c r="OIU1945" s="101"/>
      <c r="OIV1945" s="101"/>
      <c r="OIW1945" s="101"/>
      <c r="OIX1945" s="101"/>
      <c r="OIY1945" s="101"/>
      <c r="OIZ1945" s="101"/>
      <c r="OJA1945" s="101"/>
      <c r="OJB1945" s="101"/>
      <c r="OJC1945" s="101"/>
      <c r="OJD1945" s="101"/>
      <c r="OJE1945" s="101"/>
      <c r="OJF1945" s="101"/>
      <c r="OJG1945" s="101"/>
      <c r="OJH1945" s="101"/>
      <c r="OJI1945" s="101"/>
      <c r="OJJ1945" s="101"/>
      <c r="OJK1945" s="101"/>
      <c r="OJL1945" s="101"/>
      <c r="OJM1945" s="101"/>
      <c r="OJN1945" s="101"/>
      <c r="OJO1945" s="101"/>
      <c r="OJP1945" s="101"/>
      <c r="OJQ1945" s="101"/>
      <c r="OJR1945" s="101"/>
      <c r="OJS1945" s="101"/>
      <c r="OJT1945" s="101"/>
      <c r="OJU1945" s="101"/>
      <c r="OJV1945" s="101"/>
      <c r="OJW1945" s="101"/>
      <c r="OJX1945" s="101"/>
      <c r="OJY1945" s="101"/>
      <c r="OJZ1945" s="101"/>
      <c r="OKA1945" s="101"/>
      <c r="OKB1945" s="101"/>
      <c r="OKC1945" s="101"/>
      <c r="OKD1945" s="101"/>
      <c r="OKE1945" s="101"/>
      <c r="OKF1945" s="101"/>
      <c r="OKG1945" s="101"/>
      <c r="OKH1945" s="101"/>
      <c r="OKI1945" s="101"/>
      <c r="OKJ1945" s="101"/>
      <c r="OKK1945" s="101"/>
      <c r="OKL1945" s="101"/>
      <c r="OKM1945" s="101"/>
      <c r="OKN1945" s="101"/>
      <c r="OKO1945" s="101"/>
      <c r="OKP1945" s="101"/>
      <c r="OKQ1945" s="101"/>
      <c r="OKR1945" s="101"/>
      <c r="OKS1945" s="101"/>
      <c r="OKT1945" s="101"/>
      <c r="OKU1945" s="101"/>
      <c r="OKV1945" s="101"/>
      <c r="OKW1945" s="101"/>
      <c r="OKX1945" s="101"/>
      <c r="OKY1945" s="101"/>
      <c r="OKZ1945" s="101"/>
      <c r="OLA1945" s="101"/>
      <c r="OLB1945" s="101"/>
      <c r="OLC1945" s="101"/>
      <c r="OLD1945" s="101"/>
      <c r="OLE1945" s="101"/>
      <c r="OLF1945" s="101"/>
      <c r="OLG1945" s="101"/>
      <c r="OLH1945" s="101"/>
      <c r="OLI1945" s="101"/>
      <c r="OLJ1945" s="101"/>
      <c r="OLK1945" s="101"/>
      <c r="OLL1945" s="101"/>
      <c r="OLM1945" s="101"/>
      <c r="OLN1945" s="101"/>
      <c r="OLO1945" s="101"/>
      <c r="OLP1945" s="101"/>
      <c r="OLQ1945" s="101"/>
      <c r="OLR1945" s="101"/>
      <c r="OLS1945" s="101"/>
      <c r="OLT1945" s="101"/>
      <c r="OLU1945" s="101"/>
      <c r="OLV1945" s="101"/>
      <c r="OLW1945" s="101"/>
      <c r="OLX1945" s="101"/>
      <c r="OLY1945" s="101"/>
      <c r="OLZ1945" s="101"/>
      <c r="OMA1945" s="101"/>
      <c r="OMB1945" s="101"/>
      <c r="OMC1945" s="101"/>
      <c r="OMD1945" s="101"/>
      <c r="OME1945" s="101"/>
      <c r="OMF1945" s="101"/>
      <c r="OMG1945" s="101"/>
      <c r="OMH1945" s="101"/>
      <c r="OMI1945" s="101"/>
      <c r="OMJ1945" s="101"/>
      <c r="OMK1945" s="101"/>
      <c r="OML1945" s="101"/>
      <c r="OMM1945" s="101"/>
      <c r="OMN1945" s="101"/>
      <c r="OMO1945" s="101"/>
      <c r="OMP1945" s="101"/>
      <c r="OMQ1945" s="101"/>
      <c r="OMR1945" s="101"/>
      <c r="OMS1945" s="101"/>
      <c r="OMT1945" s="101"/>
      <c r="OMU1945" s="101"/>
      <c r="OMV1945" s="101"/>
      <c r="OMW1945" s="101"/>
      <c r="OMX1945" s="101"/>
      <c r="OMY1945" s="101"/>
      <c r="OMZ1945" s="101"/>
      <c r="ONA1945" s="101"/>
      <c r="ONB1945" s="101"/>
      <c r="ONC1945" s="101"/>
      <c r="OND1945" s="101"/>
      <c r="ONE1945" s="101"/>
      <c r="ONF1945" s="101"/>
      <c r="ONG1945" s="101"/>
      <c r="ONH1945" s="101"/>
      <c r="ONI1945" s="101"/>
      <c r="ONJ1945" s="101"/>
      <c r="ONK1945" s="101"/>
      <c r="ONL1945" s="101"/>
      <c r="ONM1945" s="101"/>
      <c r="ONN1945" s="101"/>
      <c r="ONO1945" s="101"/>
      <c r="ONP1945" s="101"/>
      <c r="ONQ1945" s="101"/>
      <c r="ONR1945" s="101"/>
      <c r="ONS1945" s="101"/>
      <c r="ONT1945" s="101"/>
      <c r="ONU1945" s="101"/>
      <c r="ONV1945" s="101"/>
      <c r="ONW1945" s="101"/>
      <c r="ONX1945" s="101"/>
      <c r="ONY1945" s="101"/>
      <c r="ONZ1945" s="101"/>
      <c r="OOA1945" s="101"/>
      <c r="OOB1945" s="101"/>
      <c r="OOC1945" s="101"/>
      <c r="OOD1945" s="101"/>
      <c r="OOE1945" s="101"/>
      <c r="OOF1945" s="101"/>
      <c r="OOG1945" s="101"/>
      <c r="OOH1945" s="101"/>
      <c r="OOI1945" s="101"/>
      <c r="OOJ1945" s="101"/>
      <c r="OOK1945" s="101"/>
      <c r="OOL1945" s="101"/>
      <c r="OOM1945" s="101"/>
      <c r="OON1945" s="101"/>
      <c r="OOO1945" s="101"/>
      <c r="OOP1945" s="101"/>
      <c r="OOQ1945" s="101"/>
      <c r="OOR1945" s="101"/>
      <c r="OOS1945" s="101"/>
      <c r="OOT1945" s="101"/>
      <c r="OOU1945" s="101"/>
      <c r="OOV1945" s="101"/>
      <c r="OOW1945" s="101"/>
      <c r="OOX1945" s="101"/>
      <c r="OOY1945" s="101"/>
      <c r="OOZ1945" s="101"/>
      <c r="OPA1945" s="101"/>
      <c r="OPB1945" s="101"/>
      <c r="OPC1945" s="101"/>
      <c r="OPD1945" s="101"/>
      <c r="OPE1945" s="101"/>
      <c r="OPF1945" s="101"/>
      <c r="OPG1945" s="101"/>
      <c r="OPH1945" s="101"/>
      <c r="OPI1945" s="101"/>
      <c r="OPJ1945" s="101"/>
      <c r="OPK1945" s="101"/>
      <c r="OPL1945" s="101"/>
      <c r="OPM1945" s="101"/>
      <c r="OPN1945" s="101"/>
      <c r="OPO1945" s="101"/>
      <c r="OPP1945" s="101"/>
      <c r="OPQ1945" s="101"/>
      <c r="OPR1945" s="101"/>
      <c r="OPS1945" s="101"/>
      <c r="OPT1945" s="101"/>
      <c r="OPU1945" s="101"/>
      <c r="OPV1945" s="101"/>
      <c r="OPW1945" s="101"/>
      <c r="OPX1945" s="101"/>
      <c r="OPY1945" s="101"/>
      <c r="OPZ1945" s="101"/>
      <c r="OQA1945" s="101"/>
      <c r="OQB1945" s="101"/>
      <c r="OQC1945" s="101"/>
      <c r="OQD1945" s="101"/>
      <c r="OQE1945" s="101"/>
      <c r="OQF1945" s="101"/>
      <c r="OQG1945" s="101"/>
      <c r="OQH1945" s="101"/>
      <c r="OQI1945" s="101"/>
      <c r="OQJ1945" s="101"/>
      <c r="OQK1945" s="101"/>
      <c r="OQL1945" s="101"/>
      <c r="OQM1945" s="101"/>
      <c r="OQN1945" s="101"/>
      <c r="OQO1945" s="101"/>
      <c r="OQP1945" s="101"/>
      <c r="OQQ1945" s="101"/>
      <c r="OQR1945" s="101"/>
      <c r="OQS1945" s="101"/>
      <c r="OQT1945" s="101"/>
      <c r="OQU1945" s="101"/>
      <c r="OQV1945" s="101"/>
      <c r="OQW1945" s="101"/>
      <c r="OQX1945" s="101"/>
      <c r="OQY1945" s="101"/>
      <c r="OQZ1945" s="101"/>
      <c r="ORA1945" s="101"/>
      <c r="ORB1945" s="101"/>
      <c r="ORC1945" s="101"/>
      <c r="ORD1945" s="101"/>
      <c r="ORE1945" s="101"/>
      <c r="ORF1945" s="101"/>
      <c r="ORG1945" s="101"/>
      <c r="ORH1945" s="101"/>
      <c r="ORI1945" s="101"/>
      <c r="ORJ1945" s="101"/>
      <c r="ORK1945" s="101"/>
      <c r="ORL1945" s="101"/>
      <c r="ORM1945" s="101"/>
      <c r="ORN1945" s="101"/>
      <c r="ORO1945" s="101"/>
      <c r="ORP1945" s="101"/>
      <c r="ORQ1945" s="101"/>
      <c r="ORR1945" s="101"/>
      <c r="ORS1945" s="101"/>
      <c r="ORT1945" s="101"/>
      <c r="ORU1945" s="101"/>
      <c r="ORV1945" s="101"/>
      <c r="ORW1945" s="101"/>
      <c r="ORX1945" s="101"/>
      <c r="ORY1945" s="101"/>
      <c r="ORZ1945" s="101"/>
      <c r="OSA1945" s="101"/>
      <c r="OSB1945" s="101"/>
      <c r="OSC1945" s="101"/>
      <c r="OSD1945" s="101"/>
      <c r="OSE1945" s="101"/>
      <c r="OSF1945" s="101"/>
      <c r="OSG1945" s="101"/>
      <c r="OSH1945" s="101"/>
      <c r="OSI1945" s="101"/>
      <c r="OSJ1945" s="101"/>
      <c r="OSK1945" s="101"/>
      <c r="OSL1945" s="101"/>
      <c r="OSM1945" s="101"/>
      <c r="OSN1945" s="101"/>
      <c r="OSO1945" s="101"/>
      <c r="OSP1945" s="101"/>
      <c r="OSQ1945" s="101"/>
      <c r="OSR1945" s="101"/>
      <c r="OSS1945" s="101"/>
      <c r="OST1945" s="101"/>
      <c r="OSU1945" s="101"/>
      <c r="OSV1945" s="101"/>
      <c r="OSW1945" s="101"/>
      <c r="OSX1945" s="101"/>
      <c r="OSY1945" s="101"/>
      <c r="OSZ1945" s="101"/>
      <c r="OTA1945" s="101"/>
      <c r="OTB1945" s="101"/>
      <c r="OTC1945" s="101"/>
      <c r="OTD1945" s="101"/>
      <c r="OTE1945" s="101"/>
      <c r="OTF1945" s="101"/>
      <c r="OTG1945" s="101"/>
      <c r="OTH1945" s="101"/>
      <c r="OTI1945" s="101"/>
      <c r="OTJ1945" s="101"/>
      <c r="OTK1945" s="101"/>
      <c r="OTL1945" s="101"/>
      <c r="OTM1945" s="101"/>
      <c r="OTN1945" s="101"/>
      <c r="OTO1945" s="101"/>
      <c r="OTP1945" s="101"/>
      <c r="OTQ1945" s="101"/>
      <c r="OTR1945" s="101"/>
      <c r="OTS1945" s="101"/>
      <c r="OTT1945" s="101"/>
      <c r="OTU1945" s="101"/>
      <c r="OTV1945" s="101"/>
      <c r="OTW1945" s="101"/>
      <c r="OTX1945" s="101"/>
      <c r="OTY1945" s="101"/>
      <c r="OTZ1945" s="101"/>
      <c r="OUA1945" s="101"/>
      <c r="OUB1945" s="101"/>
      <c r="OUC1945" s="101"/>
      <c r="OUD1945" s="101"/>
      <c r="OUE1945" s="101"/>
      <c r="OUF1945" s="101"/>
      <c r="OUG1945" s="101"/>
      <c r="OUH1945" s="101"/>
      <c r="OUI1945" s="101"/>
      <c r="OUJ1945" s="101"/>
      <c r="OUK1945" s="101"/>
      <c r="OUL1945" s="101"/>
      <c r="OUM1945" s="101"/>
      <c r="OUN1945" s="101"/>
      <c r="OUO1945" s="101"/>
      <c r="OUP1945" s="101"/>
      <c r="OUQ1945" s="101"/>
      <c r="OUR1945" s="101"/>
      <c r="OUS1945" s="101"/>
      <c r="OUT1945" s="101"/>
      <c r="OUU1945" s="101"/>
      <c r="OUV1945" s="101"/>
      <c r="OUW1945" s="101"/>
      <c r="OUX1945" s="101"/>
      <c r="OUY1945" s="101"/>
      <c r="OUZ1945" s="101"/>
      <c r="OVA1945" s="101"/>
      <c r="OVB1945" s="101"/>
      <c r="OVC1945" s="101"/>
      <c r="OVD1945" s="101"/>
      <c r="OVE1945" s="101"/>
      <c r="OVF1945" s="101"/>
      <c r="OVG1945" s="101"/>
      <c r="OVH1945" s="101"/>
      <c r="OVI1945" s="101"/>
      <c r="OVJ1945" s="101"/>
      <c r="OVK1945" s="101"/>
      <c r="OVL1945" s="101"/>
      <c r="OVM1945" s="101"/>
      <c r="OVN1945" s="101"/>
      <c r="OVO1945" s="101"/>
      <c r="OVP1945" s="101"/>
      <c r="OVQ1945" s="101"/>
      <c r="OVR1945" s="101"/>
      <c r="OVS1945" s="101"/>
      <c r="OVT1945" s="101"/>
      <c r="OVU1945" s="101"/>
      <c r="OVV1945" s="101"/>
      <c r="OVW1945" s="101"/>
      <c r="OVX1945" s="101"/>
      <c r="OVY1945" s="101"/>
      <c r="OVZ1945" s="101"/>
      <c r="OWA1945" s="101"/>
      <c r="OWB1945" s="101"/>
      <c r="OWC1945" s="101"/>
      <c r="OWD1945" s="101"/>
      <c r="OWE1945" s="101"/>
      <c r="OWF1945" s="101"/>
      <c r="OWG1945" s="101"/>
      <c r="OWH1945" s="101"/>
      <c r="OWI1945" s="101"/>
      <c r="OWJ1945" s="101"/>
      <c r="OWK1945" s="101"/>
      <c r="OWL1945" s="101"/>
      <c r="OWM1945" s="101"/>
      <c r="OWN1945" s="101"/>
      <c r="OWO1945" s="101"/>
      <c r="OWP1945" s="101"/>
      <c r="OWQ1945" s="101"/>
      <c r="OWR1945" s="101"/>
      <c r="OWS1945" s="101"/>
      <c r="OWT1945" s="101"/>
      <c r="OWU1945" s="101"/>
      <c r="OWV1945" s="101"/>
      <c r="OWW1945" s="101"/>
      <c r="OWX1945" s="101"/>
      <c r="OWY1945" s="101"/>
      <c r="OWZ1945" s="101"/>
      <c r="OXA1945" s="101"/>
      <c r="OXB1945" s="101"/>
      <c r="OXC1945" s="101"/>
      <c r="OXD1945" s="101"/>
      <c r="OXE1945" s="101"/>
      <c r="OXF1945" s="101"/>
      <c r="OXG1945" s="101"/>
      <c r="OXH1945" s="101"/>
      <c r="OXI1945" s="101"/>
      <c r="OXJ1945" s="101"/>
      <c r="OXK1945" s="101"/>
      <c r="OXL1945" s="101"/>
      <c r="OXM1945" s="101"/>
      <c r="OXN1945" s="101"/>
      <c r="OXO1945" s="101"/>
      <c r="OXP1945" s="101"/>
      <c r="OXQ1945" s="101"/>
      <c r="OXR1945" s="101"/>
      <c r="OXS1945" s="101"/>
      <c r="OXT1945" s="101"/>
      <c r="OXU1945" s="101"/>
      <c r="OXV1945" s="101"/>
      <c r="OXW1945" s="101"/>
      <c r="OXX1945" s="101"/>
      <c r="OXY1945" s="101"/>
      <c r="OXZ1945" s="101"/>
      <c r="OYA1945" s="101"/>
      <c r="OYB1945" s="101"/>
      <c r="OYC1945" s="101"/>
      <c r="OYD1945" s="101"/>
      <c r="OYE1945" s="101"/>
      <c r="OYF1945" s="101"/>
      <c r="OYG1945" s="101"/>
      <c r="OYH1945" s="101"/>
      <c r="OYI1945" s="101"/>
      <c r="OYJ1945" s="101"/>
      <c r="OYK1945" s="101"/>
      <c r="OYL1945" s="101"/>
      <c r="OYM1945" s="101"/>
      <c r="OYN1945" s="101"/>
      <c r="OYO1945" s="101"/>
      <c r="OYP1945" s="101"/>
      <c r="OYQ1945" s="101"/>
      <c r="OYR1945" s="101"/>
      <c r="OYS1945" s="101"/>
      <c r="OYT1945" s="101"/>
      <c r="OYU1945" s="101"/>
      <c r="OYV1945" s="101"/>
      <c r="OYW1945" s="101"/>
      <c r="OYX1945" s="101"/>
      <c r="OYY1945" s="101"/>
      <c r="OYZ1945" s="101"/>
      <c r="OZA1945" s="101"/>
      <c r="OZB1945" s="101"/>
      <c r="OZC1945" s="101"/>
      <c r="OZD1945" s="101"/>
      <c r="OZE1945" s="101"/>
      <c r="OZF1945" s="101"/>
      <c r="OZG1945" s="101"/>
      <c r="OZH1945" s="101"/>
      <c r="OZI1945" s="101"/>
      <c r="OZJ1945" s="101"/>
      <c r="OZK1945" s="101"/>
      <c r="OZL1945" s="101"/>
      <c r="OZM1945" s="101"/>
      <c r="OZN1945" s="101"/>
      <c r="OZO1945" s="101"/>
      <c r="OZP1945" s="101"/>
      <c r="OZQ1945" s="101"/>
      <c r="OZR1945" s="101"/>
      <c r="OZS1945" s="101"/>
      <c r="OZT1945" s="101"/>
      <c r="OZU1945" s="101"/>
      <c r="OZV1945" s="101"/>
      <c r="OZW1945" s="101"/>
      <c r="OZX1945" s="101"/>
      <c r="OZY1945" s="101"/>
      <c r="OZZ1945" s="101"/>
      <c r="PAA1945" s="101"/>
      <c r="PAB1945" s="101"/>
      <c r="PAC1945" s="101"/>
      <c r="PAD1945" s="101"/>
      <c r="PAE1945" s="101"/>
      <c r="PAF1945" s="101"/>
      <c r="PAG1945" s="101"/>
      <c r="PAH1945" s="101"/>
      <c r="PAI1945" s="101"/>
      <c r="PAJ1945" s="101"/>
      <c r="PAK1945" s="101"/>
      <c r="PAL1945" s="101"/>
      <c r="PAM1945" s="101"/>
      <c r="PAN1945" s="101"/>
      <c r="PAO1945" s="101"/>
      <c r="PAP1945" s="101"/>
      <c r="PAQ1945" s="101"/>
      <c r="PAR1945" s="101"/>
      <c r="PAS1945" s="101"/>
      <c r="PAT1945" s="101"/>
      <c r="PAU1945" s="101"/>
      <c r="PAV1945" s="101"/>
      <c r="PAW1945" s="101"/>
      <c r="PAX1945" s="101"/>
      <c r="PAY1945" s="101"/>
      <c r="PAZ1945" s="101"/>
      <c r="PBA1945" s="101"/>
      <c r="PBB1945" s="101"/>
      <c r="PBC1945" s="101"/>
      <c r="PBD1945" s="101"/>
      <c r="PBE1945" s="101"/>
      <c r="PBF1945" s="101"/>
      <c r="PBG1945" s="101"/>
      <c r="PBH1945" s="101"/>
      <c r="PBI1945" s="101"/>
      <c r="PBJ1945" s="101"/>
      <c r="PBK1945" s="101"/>
      <c r="PBL1945" s="101"/>
      <c r="PBM1945" s="101"/>
      <c r="PBN1945" s="101"/>
      <c r="PBO1945" s="101"/>
      <c r="PBP1945" s="101"/>
      <c r="PBQ1945" s="101"/>
      <c r="PBR1945" s="101"/>
      <c r="PBS1945" s="101"/>
      <c r="PBT1945" s="101"/>
      <c r="PBU1945" s="101"/>
      <c r="PBV1945" s="101"/>
      <c r="PBW1945" s="101"/>
      <c r="PBX1945" s="101"/>
      <c r="PBY1945" s="101"/>
      <c r="PBZ1945" s="101"/>
      <c r="PCA1945" s="101"/>
      <c r="PCB1945" s="101"/>
      <c r="PCC1945" s="101"/>
      <c r="PCD1945" s="101"/>
      <c r="PCE1945" s="101"/>
      <c r="PCF1945" s="101"/>
      <c r="PCG1945" s="101"/>
      <c r="PCH1945" s="101"/>
      <c r="PCI1945" s="101"/>
      <c r="PCJ1945" s="101"/>
      <c r="PCK1945" s="101"/>
      <c r="PCL1945" s="101"/>
      <c r="PCM1945" s="101"/>
      <c r="PCN1945" s="101"/>
      <c r="PCO1945" s="101"/>
      <c r="PCP1945" s="101"/>
      <c r="PCQ1945" s="101"/>
      <c r="PCR1945" s="101"/>
      <c r="PCS1945" s="101"/>
      <c r="PCT1945" s="101"/>
      <c r="PCU1945" s="101"/>
      <c r="PCV1945" s="101"/>
      <c r="PCW1945" s="101"/>
      <c r="PCX1945" s="101"/>
      <c r="PCY1945" s="101"/>
      <c r="PCZ1945" s="101"/>
      <c r="PDA1945" s="101"/>
      <c r="PDB1945" s="101"/>
      <c r="PDC1945" s="101"/>
      <c r="PDD1945" s="101"/>
      <c r="PDE1945" s="101"/>
      <c r="PDF1945" s="101"/>
      <c r="PDG1945" s="101"/>
      <c r="PDH1945" s="101"/>
      <c r="PDI1945" s="101"/>
      <c r="PDJ1945" s="101"/>
      <c r="PDK1945" s="101"/>
      <c r="PDL1945" s="101"/>
      <c r="PDM1945" s="101"/>
      <c r="PDN1945" s="101"/>
      <c r="PDO1945" s="101"/>
      <c r="PDP1945" s="101"/>
      <c r="PDQ1945" s="101"/>
      <c r="PDR1945" s="101"/>
      <c r="PDS1945" s="101"/>
      <c r="PDT1945" s="101"/>
      <c r="PDU1945" s="101"/>
      <c r="PDV1945" s="101"/>
      <c r="PDW1945" s="101"/>
      <c r="PDX1945" s="101"/>
      <c r="PDY1945" s="101"/>
      <c r="PDZ1945" s="101"/>
      <c r="PEA1945" s="101"/>
      <c r="PEB1945" s="101"/>
      <c r="PEC1945" s="101"/>
      <c r="PED1945" s="101"/>
      <c r="PEE1945" s="101"/>
      <c r="PEF1945" s="101"/>
      <c r="PEG1945" s="101"/>
      <c r="PEH1945" s="101"/>
      <c r="PEI1945" s="101"/>
      <c r="PEJ1945" s="101"/>
      <c r="PEK1945" s="101"/>
      <c r="PEL1945" s="101"/>
      <c r="PEM1945" s="101"/>
      <c r="PEN1945" s="101"/>
      <c r="PEO1945" s="101"/>
      <c r="PEP1945" s="101"/>
      <c r="PEQ1945" s="101"/>
      <c r="PER1945" s="101"/>
      <c r="PES1945" s="101"/>
      <c r="PET1945" s="101"/>
      <c r="PEU1945" s="101"/>
      <c r="PEV1945" s="101"/>
      <c r="PEW1945" s="101"/>
      <c r="PEX1945" s="101"/>
      <c r="PEY1945" s="101"/>
      <c r="PEZ1945" s="101"/>
      <c r="PFA1945" s="101"/>
      <c r="PFB1945" s="101"/>
      <c r="PFC1945" s="101"/>
      <c r="PFD1945" s="101"/>
      <c r="PFE1945" s="101"/>
      <c r="PFF1945" s="101"/>
      <c r="PFG1945" s="101"/>
      <c r="PFH1945" s="101"/>
      <c r="PFI1945" s="101"/>
      <c r="PFJ1945" s="101"/>
      <c r="PFK1945" s="101"/>
      <c r="PFL1945" s="101"/>
      <c r="PFM1945" s="101"/>
      <c r="PFN1945" s="101"/>
      <c r="PFO1945" s="101"/>
      <c r="PFP1945" s="101"/>
      <c r="PFQ1945" s="101"/>
      <c r="PFR1945" s="101"/>
      <c r="PFS1945" s="101"/>
      <c r="PFT1945" s="101"/>
      <c r="PFU1945" s="101"/>
      <c r="PFV1945" s="101"/>
      <c r="PFW1945" s="101"/>
      <c r="PFX1945" s="101"/>
      <c r="PFY1945" s="101"/>
      <c r="PFZ1945" s="101"/>
      <c r="PGA1945" s="101"/>
      <c r="PGB1945" s="101"/>
      <c r="PGC1945" s="101"/>
      <c r="PGD1945" s="101"/>
      <c r="PGE1945" s="101"/>
      <c r="PGF1945" s="101"/>
      <c r="PGG1945" s="101"/>
      <c r="PGH1945" s="101"/>
      <c r="PGI1945" s="101"/>
      <c r="PGJ1945" s="101"/>
      <c r="PGK1945" s="101"/>
      <c r="PGL1945" s="101"/>
      <c r="PGM1945" s="101"/>
      <c r="PGN1945" s="101"/>
      <c r="PGO1945" s="101"/>
      <c r="PGP1945" s="101"/>
      <c r="PGQ1945" s="101"/>
      <c r="PGR1945" s="101"/>
      <c r="PGS1945" s="101"/>
      <c r="PGT1945" s="101"/>
      <c r="PGU1945" s="101"/>
      <c r="PGV1945" s="101"/>
      <c r="PGW1945" s="101"/>
      <c r="PGX1945" s="101"/>
      <c r="PGY1945" s="101"/>
      <c r="PGZ1945" s="101"/>
      <c r="PHA1945" s="101"/>
      <c r="PHB1945" s="101"/>
      <c r="PHC1945" s="101"/>
      <c r="PHD1945" s="101"/>
      <c r="PHE1945" s="101"/>
      <c r="PHF1945" s="101"/>
      <c r="PHG1945" s="101"/>
      <c r="PHH1945" s="101"/>
      <c r="PHI1945" s="101"/>
      <c r="PHJ1945" s="101"/>
      <c r="PHK1945" s="101"/>
      <c r="PHL1945" s="101"/>
      <c r="PHM1945" s="101"/>
      <c r="PHN1945" s="101"/>
      <c r="PHO1945" s="101"/>
      <c r="PHP1945" s="101"/>
      <c r="PHQ1945" s="101"/>
      <c r="PHR1945" s="101"/>
      <c r="PHS1945" s="101"/>
      <c r="PHT1945" s="101"/>
      <c r="PHU1945" s="101"/>
      <c r="PHV1945" s="101"/>
      <c r="PHW1945" s="101"/>
      <c r="PHX1945" s="101"/>
      <c r="PHY1945" s="101"/>
      <c r="PHZ1945" s="101"/>
      <c r="PIA1945" s="101"/>
      <c r="PIB1945" s="101"/>
      <c r="PIC1945" s="101"/>
      <c r="PID1945" s="101"/>
      <c r="PIE1945" s="101"/>
      <c r="PIF1945" s="101"/>
      <c r="PIG1945" s="101"/>
      <c r="PIH1945" s="101"/>
      <c r="PII1945" s="101"/>
      <c r="PIJ1945" s="101"/>
      <c r="PIK1945" s="101"/>
      <c r="PIL1945" s="101"/>
      <c r="PIM1945" s="101"/>
      <c r="PIN1945" s="101"/>
      <c r="PIO1945" s="101"/>
      <c r="PIP1945" s="101"/>
      <c r="PIQ1945" s="101"/>
      <c r="PIR1945" s="101"/>
      <c r="PIS1945" s="101"/>
      <c r="PIT1945" s="101"/>
      <c r="PIU1945" s="101"/>
      <c r="PIV1945" s="101"/>
      <c r="PIW1945" s="101"/>
      <c r="PIX1945" s="101"/>
      <c r="PIY1945" s="101"/>
      <c r="PIZ1945" s="101"/>
      <c r="PJA1945" s="101"/>
      <c r="PJB1945" s="101"/>
      <c r="PJC1945" s="101"/>
      <c r="PJD1945" s="101"/>
      <c r="PJE1945" s="101"/>
      <c r="PJF1945" s="101"/>
      <c r="PJG1945" s="101"/>
      <c r="PJH1945" s="101"/>
      <c r="PJI1945" s="101"/>
      <c r="PJJ1945" s="101"/>
      <c r="PJK1945" s="101"/>
      <c r="PJL1945" s="101"/>
      <c r="PJM1945" s="101"/>
      <c r="PJN1945" s="101"/>
      <c r="PJO1945" s="101"/>
      <c r="PJP1945" s="101"/>
      <c r="PJQ1945" s="101"/>
      <c r="PJR1945" s="101"/>
      <c r="PJS1945" s="101"/>
      <c r="PJT1945" s="101"/>
      <c r="PJU1945" s="101"/>
      <c r="PJV1945" s="101"/>
      <c r="PJW1945" s="101"/>
      <c r="PJX1945" s="101"/>
      <c r="PJY1945" s="101"/>
      <c r="PJZ1945" s="101"/>
      <c r="PKA1945" s="101"/>
      <c r="PKB1945" s="101"/>
      <c r="PKC1945" s="101"/>
      <c r="PKD1945" s="101"/>
      <c r="PKE1945" s="101"/>
      <c r="PKF1945" s="101"/>
      <c r="PKG1945" s="101"/>
      <c r="PKH1945" s="101"/>
      <c r="PKI1945" s="101"/>
      <c r="PKJ1945" s="101"/>
      <c r="PKK1945" s="101"/>
      <c r="PKL1945" s="101"/>
      <c r="PKM1945" s="101"/>
      <c r="PKN1945" s="101"/>
      <c r="PKO1945" s="101"/>
      <c r="PKP1945" s="101"/>
      <c r="PKQ1945" s="101"/>
      <c r="PKR1945" s="101"/>
      <c r="PKS1945" s="101"/>
      <c r="PKT1945" s="101"/>
      <c r="PKU1945" s="101"/>
      <c r="PKV1945" s="101"/>
      <c r="PKW1945" s="101"/>
      <c r="PKX1945" s="101"/>
      <c r="PKY1945" s="101"/>
      <c r="PKZ1945" s="101"/>
      <c r="PLA1945" s="101"/>
      <c r="PLB1945" s="101"/>
      <c r="PLC1945" s="101"/>
      <c r="PLD1945" s="101"/>
      <c r="PLE1945" s="101"/>
      <c r="PLF1945" s="101"/>
      <c r="PLG1945" s="101"/>
      <c r="PLH1945" s="101"/>
      <c r="PLI1945" s="101"/>
      <c r="PLJ1945" s="101"/>
      <c r="PLK1945" s="101"/>
      <c r="PLL1945" s="101"/>
      <c r="PLM1945" s="101"/>
      <c r="PLN1945" s="101"/>
      <c r="PLO1945" s="101"/>
      <c r="PLP1945" s="101"/>
      <c r="PLQ1945" s="101"/>
      <c r="PLR1945" s="101"/>
      <c r="PLS1945" s="101"/>
      <c r="PLT1945" s="101"/>
      <c r="PLU1945" s="101"/>
      <c r="PLV1945" s="101"/>
      <c r="PLW1945" s="101"/>
      <c r="PLX1945" s="101"/>
      <c r="PLY1945" s="101"/>
      <c r="PLZ1945" s="101"/>
      <c r="PMA1945" s="101"/>
      <c r="PMB1945" s="101"/>
      <c r="PMC1945" s="101"/>
      <c r="PMD1945" s="101"/>
      <c r="PME1945" s="101"/>
      <c r="PMF1945" s="101"/>
      <c r="PMG1945" s="101"/>
      <c r="PMH1945" s="101"/>
      <c r="PMI1945" s="101"/>
      <c r="PMJ1945" s="101"/>
      <c r="PMK1945" s="101"/>
      <c r="PML1945" s="101"/>
      <c r="PMM1945" s="101"/>
      <c r="PMN1945" s="101"/>
      <c r="PMO1945" s="101"/>
      <c r="PMP1945" s="101"/>
      <c r="PMQ1945" s="101"/>
      <c r="PMR1945" s="101"/>
      <c r="PMS1945" s="101"/>
      <c r="PMT1945" s="101"/>
      <c r="PMU1945" s="101"/>
      <c r="PMV1945" s="101"/>
      <c r="PMW1945" s="101"/>
      <c r="PMX1945" s="101"/>
      <c r="PMY1945" s="101"/>
      <c r="PMZ1945" s="101"/>
      <c r="PNA1945" s="101"/>
      <c r="PNB1945" s="101"/>
      <c r="PNC1945" s="101"/>
      <c r="PND1945" s="101"/>
      <c r="PNE1945" s="101"/>
      <c r="PNF1945" s="101"/>
      <c r="PNG1945" s="101"/>
      <c r="PNH1945" s="101"/>
      <c r="PNI1945" s="101"/>
      <c r="PNJ1945" s="101"/>
      <c r="PNK1945" s="101"/>
      <c r="PNL1945" s="101"/>
      <c r="PNM1945" s="101"/>
      <c r="PNN1945" s="101"/>
      <c r="PNO1945" s="101"/>
      <c r="PNP1945" s="101"/>
      <c r="PNQ1945" s="101"/>
      <c r="PNR1945" s="101"/>
      <c r="PNS1945" s="101"/>
      <c r="PNT1945" s="101"/>
      <c r="PNU1945" s="101"/>
      <c r="PNV1945" s="101"/>
      <c r="PNW1945" s="101"/>
      <c r="PNX1945" s="101"/>
      <c r="PNY1945" s="101"/>
      <c r="PNZ1945" s="101"/>
      <c r="POA1945" s="101"/>
      <c r="POB1945" s="101"/>
      <c r="POC1945" s="101"/>
      <c r="POD1945" s="101"/>
      <c r="POE1945" s="101"/>
      <c r="POF1945" s="101"/>
      <c r="POG1945" s="101"/>
      <c r="POH1945" s="101"/>
      <c r="POI1945" s="101"/>
      <c r="POJ1945" s="101"/>
      <c r="POK1945" s="101"/>
      <c r="POL1945" s="101"/>
      <c r="POM1945" s="101"/>
      <c r="PON1945" s="101"/>
      <c r="POO1945" s="101"/>
      <c r="POP1945" s="101"/>
      <c r="POQ1945" s="101"/>
      <c r="POR1945" s="101"/>
      <c r="POS1945" s="101"/>
      <c r="POT1945" s="101"/>
      <c r="POU1945" s="101"/>
      <c r="POV1945" s="101"/>
      <c r="POW1945" s="101"/>
      <c r="POX1945" s="101"/>
      <c r="POY1945" s="101"/>
      <c r="POZ1945" s="101"/>
      <c r="PPA1945" s="101"/>
      <c r="PPB1945" s="101"/>
      <c r="PPC1945" s="101"/>
      <c r="PPD1945" s="101"/>
      <c r="PPE1945" s="101"/>
      <c r="PPF1945" s="101"/>
      <c r="PPG1945" s="101"/>
      <c r="PPH1945" s="101"/>
      <c r="PPI1945" s="101"/>
      <c r="PPJ1945" s="101"/>
      <c r="PPK1945" s="101"/>
      <c r="PPL1945" s="101"/>
      <c r="PPM1945" s="101"/>
      <c r="PPN1945" s="101"/>
      <c r="PPO1945" s="101"/>
      <c r="PPP1945" s="101"/>
      <c r="PPQ1945" s="101"/>
      <c r="PPR1945" s="101"/>
      <c r="PPS1945" s="101"/>
      <c r="PPT1945" s="101"/>
      <c r="PPU1945" s="101"/>
      <c r="PPV1945" s="101"/>
      <c r="PPW1945" s="101"/>
      <c r="PPX1945" s="101"/>
      <c r="PPY1945" s="101"/>
      <c r="PPZ1945" s="101"/>
      <c r="PQA1945" s="101"/>
      <c r="PQB1945" s="101"/>
      <c r="PQC1945" s="101"/>
      <c r="PQD1945" s="101"/>
      <c r="PQE1945" s="101"/>
      <c r="PQF1945" s="101"/>
      <c r="PQG1945" s="101"/>
      <c r="PQH1945" s="101"/>
      <c r="PQI1945" s="101"/>
      <c r="PQJ1945" s="101"/>
      <c r="PQK1945" s="101"/>
      <c r="PQL1945" s="101"/>
      <c r="PQM1945" s="101"/>
      <c r="PQN1945" s="101"/>
      <c r="PQO1945" s="101"/>
      <c r="PQP1945" s="101"/>
      <c r="PQQ1945" s="101"/>
      <c r="PQR1945" s="101"/>
      <c r="PQS1945" s="101"/>
      <c r="PQT1945" s="101"/>
      <c r="PQU1945" s="101"/>
      <c r="PQV1945" s="101"/>
      <c r="PQW1945" s="101"/>
      <c r="PQX1945" s="101"/>
      <c r="PQY1945" s="101"/>
      <c r="PQZ1945" s="101"/>
      <c r="PRA1945" s="101"/>
      <c r="PRB1945" s="101"/>
      <c r="PRC1945" s="101"/>
      <c r="PRD1945" s="101"/>
      <c r="PRE1945" s="101"/>
      <c r="PRF1945" s="101"/>
      <c r="PRG1945" s="101"/>
      <c r="PRH1945" s="101"/>
      <c r="PRI1945" s="101"/>
      <c r="PRJ1945" s="101"/>
      <c r="PRK1945" s="101"/>
      <c r="PRL1945" s="101"/>
      <c r="PRM1945" s="101"/>
      <c r="PRN1945" s="101"/>
      <c r="PRO1945" s="101"/>
      <c r="PRP1945" s="101"/>
      <c r="PRQ1945" s="101"/>
      <c r="PRR1945" s="101"/>
      <c r="PRS1945" s="101"/>
      <c r="PRT1945" s="101"/>
      <c r="PRU1945" s="101"/>
      <c r="PRV1945" s="101"/>
      <c r="PRW1945" s="101"/>
      <c r="PRX1945" s="101"/>
      <c r="PRY1945" s="101"/>
      <c r="PRZ1945" s="101"/>
      <c r="PSA1945" s="101"/>
      <c r="PSB1945" s="101"/>
      <c r="PSC1945" s="101"/>
      <c r="PSD1945" s="101"/>
      <c r="PSE1945" s="101"/>
      <c r="PSF1945" s="101"/>
      <c r="PSG1945" s="101"/>
      <c r="PSH1945" s="101"/>
      <c r="PSI1945" s="101"/>
      <c r="PSJ1945" s="101"/>
      <c r="PSK1945" s="101"/>
      <c r="PSL1945" s="101"/>
      <c r="PSM1945" s="101"/>
      <c r="PSN1945" s="101"/>
      <c r="PSO1945" s="101"/>
      <c r="PSP1945" s="101"/>
      <c r="PSQ1945" s="101"/>
      <c r="PSR1945" s="101"/>
      <c r="PSS1945" s="101"/>
      <c r="PST1945" s="101"/>
      <c r="PSU1945" s="101"/>
      <c r="PSV1945" s="101"/>
      <c r="PSW1945" s="101"/>
      <c r="PSX1945" s="101"/>
      <c r="PSY1945" s="101"/>
      <c r="PSZ1945" s="101"/>
      <c r="PTA1945" s="101"/>
      <c r="PTB1945" s="101"/>
      <c r="PTC1945" s="101"/>
      <c r="PTD1945" s="101"/>
      <c r="PTE1945" s="101"/>
      <c r="PTF1945" s="101"/>
      <c r="PTG1945" s="101"/>
      <c r="PTH1945" s="101"/>
      <c r="PTI1945" s="101"/>
      <c r="PTJ1945" s="101"/>
      <c r="PTK1945" s="101"/>
      <c r="PTL1945" s="101"/>
      <c r="PTM1945" s="101"/>
      <c r="PTN1945" s="101"/>
      <c r="PTO1945" s="101"/>
      <c r="PTP1945" s="101"/>
      <c r="PTQ1945" s="101"/>
      <c r="PTR1945" s="101"/>
      <c r="PTS1945" s="101"/>
      <c r="PTT1945" s="101"/>
      <c r="PTU1945" s="101"/>
      <c r="PTV1945" s="101"/>
      <c r="PTW1945" s="101"/>
      <c r="PTX1945" s="101"/>
      <c r="PTY1945" s="101"/>
      <c r="PTZ1945" s="101"/>
      <c r="PUA1945" s="101"/>
      <c r="PUB1945" s="101"/>
      <c r="PUC1945" s="101"/>
      <c r="PUD1945" s="101"/>
      <c r="PUE1945" s="101"/>
      <c r="PUF1945" s="101"/>
      <c r="PUG1945" s="101"/>
      <c r="PUH1945" s="101"/>
      <c r="PUI1945" s="101"/>
      <c r="PUJ1945" s="101"/>
      <c r="PUK1945" s="101"/>
      <c r="PUL1945" s="101"/>
      <c r="PUM1945" s="101"/>
      <c r="PUN1945" s="101"/>
      <c r="PUO1945" s="101"/>
      <c r="PUP1945" s="101"/>
      <c r="PUQ1945" s="101"/>
      <c r="PUR1945" s="101"/>
      <c r="PUS1945" s="101"/>
      <c r="PUT1945" s="101"/>
      <c r="PUU1945" s="101"/>
      <c r="PUV1945" s="101"/>
      <c r="PUW1945" s="101"/>
      <c r="PUX1945" s="101"/>
      <c r="PUY1945" s="101"/>
      <c r="PUZ1945" s="101"/>
      <c r="PVA1945" s="101"/>
      <c r="PVB1945" s="101"/>
      <c r="PVC1945" s="101"/>
      <c r="PVD1945" s="101"/>
      <c r="PVE1945" s="101"/>
      <c r="PVF1945" s="101"/>
      <c r="PVG1945" s="101"/>
      <c r="PVH1945" s="101"/>
      <c r="PVI1945" s="101"/>
      <c r="PVJ1945" s="101"/>
      <c r="PVK1945" s="101"/>
      <c r="PVL1945" s="101"/>
      <c r="PVM1945" s="101"/>
      <c r="PVN1945" s="101"/>
      <c r="PVO1945" s="101"/>
      <c r="PVP1945" s="101"/>
      <c r="PVQ1945" s="101"/>
      <c r="PVR1945" s="101"/>
      <c r="PVS1945" s="101"/>
      <c r="PVT1945" s="101"/>
      <c r="PVU1945" s="101"/>
      <c r="PVV1945" s="101"/>
      <c r="PVW1945" s="101"/>
      <c r="PVX1945" s="101"/>
      <c r="PVY1945" s="101"/>
      <c r="PVZ1945" s="101"/>
      <c r="PWA1945" s="101"/>
      <c r="PWB1945" s="101"/>
      <c r="PWC1945" s="101"/>
      <c r="PWD1945" s="101"/>
      <c r="PWE1945" s="101"/>
      <c r="PWF1945" s="101"/>
      <c r="PWG1945" s="101"/>
      <c r="PWH1945" s="101"/>
      <c r="PWI1945" s="101"/>
      <c r="PWJ1945" s="101"/>
      <c r="PWK1945" s="101"/>
      <c r="PWL1945" s="101"/>
      <c r="PWM1945" s="101"/>
      <c r="PWN1945" s="101"/>
      <c r="PWO1945" s="101"/>
      <c r="PWP1945" s="101"/>
      <c r="PWQ1945" s="101"/>
      <c r="PWR1945" s="101"/>
      <c r="PWS1945" s="101"/>
      <c r="PWT1945" s="101"/>
      <c r="PWU1945" s="101"/>
      <c r="PWV1945" s="101"/>
      <c r="PWW1945" s="101"/>
      <c r="PWX1945" s="101"/>
      <c r="PWY1945" s="101"/>
      <c r="PWZ1945" s="101"/>
      <c r="PXA1945" s="101"/>
      <c r="PXB1945" s="101"/>
      <c r="PXC1945" s="101"/>
      <c r="PXD1945" s="101"/>
      <c r="PXE1945" s="101"/>
      <c r="PXF1945" s="101"/>
      <c r="PXG1945" s="101"/>
      <c r="PXH1945" s="101"/>
      <c r="PXI1945" s="101"/>
      <c r="PXJ1945" s="101"/>
      <c r="PXK1945" s="101"/>
      <c r="PXL1945" s="101"/>
      <c r="PXM1945" s="101"/>
      <c r="PXN1945" s="101"/>
      <c r="PXO1945" s="101"/>
      <c r="PXP1945" s="101"/>
      <c r="PXQ1945" s="101"/>
      <c r="PXR1945" s="101"/>
      <c r="PXS1945" s="101"/>
      <c r="PXT1945" s="101"/>
      <c r="PXU1945" s="101"/>
      <c r="PXV1945" s="101"/>
      <c r="PXW1945" s="101"/>
      <c r="PXX1945" s="101"/>
      <c r="PXY1945" s="101"/>
      <c r="PXZ1945" s="101"/>
      <c r="PYA1945" s="101"/>
      <c r="PYB1945" s="101"/>
      <c r="PYC1945" s="101"/>
      <c r="PYD1945" s="101"/>
      <c r="PYE1945" s="101"/>
      <c r="PYF1945" s="101"/>
      <c r="PYG1945" s="101"/>
      <c r="PYH1945" s="101"/>
      <c r="PYI1945" s="101"/>
      <c r="PYJ1945" s="101"/>
      <c r="PYK1945" s="101"/>
      <c r="PYL1945" s="101"/>
      <c r="PYM1945" s="101"/>
      <c r="PYN1945" s="101"/>
      <c r="PYO1945" s="101"/>
      <c r="PYP1945" s="101"/>
      <c r="PYQ1945" s="101"/>
      <c r="PYR1945" s="101"/>
      <c r="PYS1945" s="101"/>
      <c r="PYT1945" s="101"/>
      <c r="PYU1945" s="101"/>
      <c r="PYV1945" s="101"/>
      <c r="PYW1945" s="101"/>
      <c r="PYX1945" s="101"/>
      <c r="PYY1945" s="101"/>
      <c r="PYZ1945" s="101"/>
      <c r="PZA1945" s="101"/>
      <c r="PZB1945" s="101"/>
      <c r="PZC1945" s="101"/>
      <c r="PZD1945" s="101"/>
      <c r="PZE1945" s="101"/>
      <c r="PZF1945" s="101"/>
      <c r="PZG1945" s="101"/>
      <c r="PZH1945" s="101"/>
      <c r="PZI1945" s="101"/>
      <c r="PZJ1945" s="101"/>
      <c r="PZK1945" s="101"/>
      <c r="PZL1945" s="101"/>
      <c r="PZM1945" s="101"/>
      <c r="PZN1945" s="101"/>
      <c r="PZO1945" s="101"/>
      <c r="PZP1945" s="101"/>
      <c r="PZQ1945" s="101"/>
      <c r="PZR1945" s="101"/>
      <c r="PZS1945" s="101"/>
      <c r="PZT1945" s="101"/>
      <c r="PZU1945" s="101"/>
      <c r="PZV1945" s="101"/>
      <c r="PZW1945" s="101"/>
      <c r="PZX1945" s="101"/>
      <c r="PZY1945" s="101"/>
      <c r="PZZ1945" s="101"/>
      <c r="QAA1945" s="101"/>
      <c r="QAB1945" s="101"/>
      <c r="QAC1945" s="101"/>
      <c r="QAD1945" s="101"/>
      <c r="QAE1945" s="101"/>
      <c r="QAF1945" s="101"/>
      <c r="QAG1945" s="101"/>
      <c r="QAH1945" s="101"/>
      <c r="QAI1945" s="101"/>
      <c r="QAJ1945" s="101"/>
      <c r="QAK1945" s="101"/>
      <c r="QAL1945" s="101"/>
      <c r="QAM1945" s="101"/>
      <c r="QAN1945" s="101"/>
      <c r="QAO1945" s="101"/>
      <c r="QAP1945" s="101"/>
      <c r="QAQ1945" s="101"/>
      <c r="QAR1945" s="101"/>
      <c r="QAS1945" s="101"/>
      <c r="QAT1945" s="101"/>
      <c r="QAU1945" s="101"/>
      <c r="QAV1945" s="101"/>
      <c r="QAW1945" s="101"/>
      <c r="QAX1945" s="101"/>
      <c r="QAY1945" s="101"/>
      <c r="QAZ1945" s="101"/>
      <c r="QBA1945" s="101"/>
      <c r="QBB1945" s="101"/>
      <c r="QBC1945" s="101"/>
      <c r="QBD1945" s="101"/>
      <c r="QBE1945" s="101"/>
      <c r="QBF1945" s="101"/>
      <c r="QBG1945" s="101"/>
      <c r="QBH1945" s="101"/>
      <c r="QBI1945" s="101"/>
      <c r="QBJ1945" s="101"/>
      <c r="QBK1945" s="101"/>
      <c r="QBL1945" s="101"/>
      <c r="QBM1945" s="101"/>
      <c r="QBN1945" s="101"/>
      <c r="QBO1945" s="101"/>
      <c r="QBP1945" s="101"/>
      <c r="QBQ1945" s="101"/>
      <c r="QBR1945" s="101"/>
      <c r="QBS1945" s="101"/>
      <c r="QBT1945" s="101"/>
      <c r="QBU1945" s="101"/>
      <c r="QBV1945" s="101"/>
      <c r="QBW1945" s="101"/>
      <c r="QBX1945" s="101"/>
      <c r="QBY1945" s="101"/>
      <c r="QBZ1945" s="101"/>
      <c r="QCA1945" s="101"/>
      <c r="QCB1945" s="101"/>
      <c r="QCC1945" s="101"/>
      <c r="QCD1945" s="101"/>
      <c r="QCE1945" s="101"/>
      <c r="QCF1945" s="101"/>
      <c r="QCG1945" s="101"/>
      <c r="QCH1945" s="101"/>
      <c r="QCI1945" s="101"/>
      <c r="QCJ1945" s="101"/>
      <c r="QCK1945" s="101"/>
      <c r="QCL1945" s="101"/>
      <c r="QCM1945" s="101"/>
      <c r="QCN1945" s="101"/>
      <c r="QCO1945" s="101"/>
      <c r="QCP1945" s="101"/>
      <c r="QCQ1945" s="101"/>
      <c r="QCR1945" s="101"/>
      <c r="QCS1945" s="101"/>
      <c r="QCT1945" s="101"/>
      <c r="QCU1945" s="101"/>
      <c r="QCV1945" s="101"/>
      <c r="QCW1945" s="101"/>
      <c r="QCX1945" s="101"/>
      <c r="QCY1945" s="101"/>
      <c r="QCZ1945" s="101"/>
      <c r="QDA1945" s="101"/>
      <c r="QDB1945" s="101"/>
      <c r="QDC1945" s="101"/>
      <c r="QDD1945" s="101"/>
      <c r="QDE1945" s="101"/>
      <c r="QDF1945" s="101"/>
      <c r="QDG1945" s="101"/>
      <c r="QDH1945" s="101"/>
      <c r="QDI1945" s="101"/>
      <c r="QDJ1945" s="101"/>
      <c r="QDK1945" s="101"/>
      <c r="QDL1945" s="101"/>
      <c r="QDM1945" s="101"/>
      <c r="QDN1945" s="101"/>
      <c r="QDO1945" s="101"/>
      <c r="QDP1945" s="101"/>
      <c r="QDQ1945" s="101"/>
      <c r="QDR1945" s="101"/>
      <c r="QDS1945" s="101"/>
      <c r="QDT1945" s="101"/>
      <c r="QDU1945" s="101"/>
      <c r="QDV1945" s="101"/>
      <c r="QDW1945" s="101"/>
      <c r="QDX1945" s="101"/>
      <c r="QDY1945" s="101"/>
      <c r="QDZ1945" s="101"/>
      <c r="QEA1945" s="101"/>
      <c r="QEB1945" s="101"/>
      <c r="QEC1945" s="101"/>
      <c r="QED1945" s="101"/>
      <c r="QEE1945" s="101"/>
      <c r="QEF1945" s="101"/>
      <c r="QEG1945" s="101"/>
      <c r="QEH1945" s="101"/>
      <c r="QEI1945" s="101"/>
      <c r="QEJ1945" s="101"/>
      <c r="QEK1945" s="101"/>
      <c r="QEL1945" s="101"/>
      <c r="QEM1945" s="101"/>
      <c r="QEN1945" s="101"/>
      <c r="QEO1945" s="101"/>
      <c r="QEP1945" s="101"/>
      <c r="QEQ1945" s="101"/>
      <c r="QER1945" s="101"/>
      <c r="QES1945" s="101"/>
      <c r="QET1945" s="101"/>
      <c r="QEU1945" s="101"/>
      <c r="QEV1945" s="101"/>
      <c r="QEW1945" s="101"/>
      <c r="QEX1945" s="101"/>
      <c r="QEY1945" s="101"/>
      <c r="QEZ1945" s="101"/>
      <c r="QFA1945" s="101"/>
      <c r="QFB1945" s="101"/>
      <c r="QFC1945" s="101"/>
      <c r="QFD1945" s="101"/>
      <c r="QFE1945" s="101"/>
      <c r="QFF1945" s="101"/>
      <c r="QFG1945" s="101"/>
      <c r="QFH1945" s="101"/>
      <c r="QFI1945" s="101"/>
      <c r="QFJ1945" s="101"/>
      <c r="QFK1945" s="101"/>
      <c r="QFL1945" s="101"/>
      <c r="QFM1945" s="101"/>
      <c r="QFN1945" s="101"/>
      <c r="QFO1945" s="101"/>
      <c r="QFP1945" s="101"/>
      <c r="QFQ1945" s="101"/>
      <c r="QFR1945" s="101"/>
      <c r="QFS1945" s="101"/>
      <c r="QFT1945" s="101"/>
      <c r="QFU1945" s="101"/>
      <c r="QFV1945" s="101"/>
      <c r="QFW1945" s="101"/>
      <c r="QFX1945" s="101"/>
      <c r="QFY1945" s="101"/>
      <c r="QFZ1945" s="101"/>
      <c r="QGA1945" s="101"/>
      <c r="QGB1945" s="101"/>
      <c r="QGC1945" s="101"/>
      <c r="QGD1945" s="101"/>
      <c r="QGE1945" s="101"/>
      <c r="QGF1945" s="101"/>
      <c r="QGG1945" s="101"/>
      <c r="QGH1945" s="101"/>
      <c r="QGI1945" s="101"/>
      <c r="QGJ1945" s="101"/>
      <c r="QGK1945" s="101"/>
      <c r="QGL1945" s="101"/>
      <c r="QGM1945" s="101"/>
      <c r="QGN1945" s="101"/>
      <c r="QGO1945" s="101"/>
      <c r="QGP1945" s="101"/>
      <c r="QGQ1945" s="101"/>
      <c r="QGR1945" s="101"/>
      <c r="QGS1945" s="101"/>
      <c r="QGT1945" s="101"/>
      <c r="QGU1945" s="101"/>
      <c r="QGV1945" s="101"/>
      <c r="QGW1945" s="101"/>
      <c r="QGX1945" s="101"/>
      <c r="QGY1945" s="101"/>
      <c r="QGZ1945" s="101"/>
      <c r="QHA1945" s="101"/>
      <c r="QHB1945" s="101"/>
      <c r="QHC1945" s="101"/>
      <c r="QHD1945" s="101"/>
      <c r="QHE1945" s="101"/>
      <c r="QHF1945" s="101"/>
      <c r="QHG1945" s="101"/>
      <c r="QHH1945" s="101"/>
      <c r="QHI1945" s="101"/>
      <c r="QHJ1945" s="101"/>
      <c r="QHK1945" s="101"/>
      <c r="QHL1945" s="101"/>
      <c r="QHM1945" s="101"/>
      <c r="QHN1945" s="101"/>
      <c r="QHO1945" s="101"/>
      <c r="QHP1945" s="101"/>
      <c r="QHQ1945" s="101"/>
      <c r="QHR1945" s="101"/>
      <c r="QHS1945" s="101"/>
      <c r="QHT1945" s="101"/>
      <c r="QHU1945" s="101"/>
      <c r="QHV1945" s="101"/>
      <c r="QHW1945" s="101"/>
      <c r="QHX1945" s="101"/>
      <c r="QHY1945" s="101"/>
      <c r="QHZ1945" s="101"/>
      <c r="QIA1945" s="101"/>
      <c r="QIB1945" s="101"/>
      <c r="QIC1945" s="101"/>
      <c r="QID1945" s="101"/>
      <c r="QIE1945" s="101"/>
      <c r="QIF1945" s="101"/>
      <c r="QIG1945" s="101"/>
      <c r="QIH1945" s="101"/>
      <c r="QII1945" s="101"/>
      <c r="QIJ1945" s="101"/>
      <c r="QIK1945" s="101"/>
      <c r="QIL1945" s="101"/>
      <c r="QIM1945" s="101"/>
      <c r="QIN1945" s="101"/>
      <c r="QIO1945" s="101"/>
      <c r="QIP1945" s="101"/>
      <c r="QIQ1945" s="101"/>
      <c r="QIR1945" s="101"/>
      <c r="QIS1945" s="101"/>
      <c r="QIT1945" s="101"/>
      <c r="QIU1945" s="101"/>
      <c r="QIV1945" s="101"/>
      <c r="QIW1945" s="101"/>
      <c r="QIX1945" s="101"/>
      <c r="QIY1945" s="101"/>
      <c r="QIZ1945" s="101"/>
      <c r="QJA1945" s="101"/>
      <c r="QJB1945" s="101"/>
      <c r="QJC1945" s="101"/>
      <c r="QJD1945" s="101"/>
      <c r="QJE1945" s="101"/>
      <c r="QJF1945" s="101"/>
      <c r="QJG1945" s="101"/>
      <c r="QJH1945" s="101"/>
      <c r="QJI1945" s="101"/>
      <c r="QJJ1945" s="101"/>
      <c r="QJK1945" s="101"/>
      <c r="QJL1945" s="101"/>
      <c r="QJM1945" s="101"/>
      <c r="QJN1945" s="101"/>
      <c r="QJO1945" s="101"/>
      <c r="QJP1945" s="101"/>
      <c r="QJQ1945" s="101"/>
      <c r="QJR1945" s="101"/>
      <c r="QJS1945" s="101"/>
      <c r="QJT1945" s="101"/>
      <c r="QJU1945" s="101"/>
      <c r="QJV1945" s="101"/>
      <c r="QJW1945" s="101"/>
      <c r="QJX1945" s="101"/>
      <c r="QJY1945" s="101"/>
      <c r="QJZ1945" s="101"/>
      <c r="QKA1945" s="101"/>
      <c r="QKB1945" s="101"/>
      <c r="QKC1945" s="101"/>
      <c r="QKD1945" s="101"/>
      <c r="QKE1945" s="101"/>
      <c r="QKF1945" s="101"/>
      <c r="QKG1945" s="101"/>
      <c r="QKH1945" s="101"/>
      <c r="QKI1945" s="101"/>
      <c r="QKJ1945" s="101"/>
      <c r="QKK1945" s="101"/>
      <c r="QKL1945" s="101"/>
      <c r="QKM1945" s="101"/>
      <c r="QKN1945" s="101"/>
      <c r="QKO1945" s="101"/>
      <c r="QKP1945" s="101"/>
      <c r="QKQ1945" s="101"/>
      <c r="QKR1945" s="101"/>
      <c r="QKS1945" s="101"/>
      <c r="QKT1945" s="101"/>
      <c r="QKU1945" s="101"/>
      <c r="QKV1945" s="101"/>
      <c r="QKW1945" s="101"/>
      <c r="QKX1945" s="101"/>
      <c r="QKY1945" s="101"/>
      <c r="QKZ1945" s="101"/>
      <c r="QLA1945" s="101"/>
      <c r="QLB1945" s="101"/>
      <c r="QLC1945" s="101"/>
      <c r="QLD1945" s="101"/>
      <c r="QLE1945" s="101"/>
      <c r="QLF1945" s="101"/>
      <c r="QLG1945" s="101"/>
      <c r="QLH1945" s="101"/>
      <c r="QLI1945" s="101"/>
      <c r="QLJ1945" s="101"/>
      <c r="QLK1945" s="101"/>
      <c r="QLL1945" s="101"/>
      <c r="QLM1945" s="101"/>
      <c r="QLN1945" s="101"/>
      <c r="QLO1945" s="101"/>
      <c r="QLP1945" s="101"/>
      <c r="QLQ1945" s="101"/>
      <c r="QLR1945" s="101"/>
      <c r="QLS1945" s="101"/>
      <c r="QLT1945" s="101"/>
      <c r="QLU1945" s="101"/>
      <c r="QLV1945" s="101"/>
      <c r="QLW1945" s="101"/>
      <c r="QLX1945" s="101"/>
      <c r="QLY1945" s="101"/>
      <c r="QLZ1945" s="101"/>
      <c r="QMA1945" s="101"/>
      <c r="QMB1945" s="101"/>
      <c r="QMC1945" s="101"/>
      <c r="QMD1945" s="101"/>
      <c r="QME1945" s="101"/>
      <c r="QMF1945" s="101"/>
      <c r="QMG1945" s="101"/>
      <c r="QMH1945" s="101"/>
      <c r="QMI1945" s="101"/>
      <c r="QMJ1945" s="101"/>
      <c r="QMK1945" s="101"/>
      <c r="QML1945" s="101"/>
      <c r="QMM1945" s="101"/>
      <c r="QMN1945" s="101"/>
      <c r="QMO1945" s="101"/>
      <c r="QMP1945" s="101"/>
      <c r="QMQ1945" s="101"/>
      <c r="QMR1945" s="101"/>
      <c r="QMS1945" s="101"/>
      <c r="QMT1945" s="101"/>
      <c r="QMU1945" s="101"/>
      <c r="QMV1945" s="101"/>
      <c r="QMW1945" s="101"/>
      <c r="QMX1945" s="101"/>
      <c r="QMY1945" s="101"/>
      <c r="QMZ1945" s="101"/>
      <c r="QNA1945" s="101"/>
      <c r="QNB1945" s="101"/>
      <c r="QNC1945" s="101"/>
      <c r="QND1945" s="101"/>
      <c r="QNE1945" s="101"/>
      <c r="QNF1945" s="101"/>
      <c r="QNG1945" s="101"/>
      <c r="QNH1945" s="101"/>
      <c r="QNI1945" s="101"/>
      <c r="QNJ1945" s="101"/>
      <c r="QNK1945" s="101"/>
      <c r="QNL1945" s="101"/>
      <c r="QNM1945" s="101"/>
      <c r="QNN1945" s="101"/>
      <c r="QNO1945" s="101"/>
      <c r="QNP1945" s="101"/>
      <c r="QNQ1945" s="101"/>
      <c r="QNR1945" s="101"/>
      <c r="QNS1945" s="101"/>
      <c r="QNT1945" s="101"/>
      <c r="QNU1945" s="101"/>
      <c r="QNV1945" s="101"/>
      <c r="QNW1945" s="101"/>
      <c r="QNX1945" s="101"/>
      <c r="QNY1945" s="101"/>
      <c r="QNZ1945" s="101"/>
      <c r="QOA1945" s="101"/>
      <c r="QOB1945" s="101"/>
      <c r="QOC1945" s="101"/>
      <c r="QOD1945" s="101"/>
      <c r="QOE1945" s="101"/>
      <c r="QOF1945" s="101"/>
      <c r="QOG1945" s="101"/>
      <c r="QOH1945" s="101"/>
      <c r="QOI1945" s="101"/>
      <c r="QOJ1945" s="101"/>
      <c r="QOK1945" s="101"/>
      <c r="QOL1945" s="101"/>
      <c r="QOM1945" s="101"/>
      <c r="QON1945" s="101"/>
      <c r="QOO1945" s="101"/>
      <c r="QOP1945" s="101"/>
      <c r="QOQ1945" s="101"/>
      <c r="QOR1945" s="101"/>
      <c r="QOS1945" s="101"/>
      <c r="QOT1945" s="101"/>
      <c r="QOU1945" s="101"/>
      <c r="QOV1945" s="101"/>
      <c r="QOW1945" s="101"/>
      <c r="QOX1945" s="101"/>
      <c r="QOY1945" s="101"/>
      <c r="QOZ1945" s="101"/>
      <c r="QPA1945" s="101"/>
      <c r="QPB1945" s="101"/>
      <c r="QPC1945" s="101"/>
      <c r="QPD1945" s="101"/>
      <c r="QPE1945" s="101"/>
      <c r="QPF1945" s="101"/>
      <c r="QPG1945" s="101"/>
      <c r="QPH1945" s="101"/>
      <c r="QPI1945" s="101"/>
      <c r="QPJ1945" s="101"/>
      <c r="QPK1945" s="101"/>
      <c r="QPL1945" s="101"/>
      <c r="QPM1945" s="101"/>
      <c r="QPN1945" s="101"/>
      <c r="QPO1945" s="101"/>
      <c r="QPP1945" s="101"/>
      <c r="QPQ1945" s="101"/>
      <c r="QPR1945" s="101"/>
      <c r="QPS1945" s="101"/>
      <c r="QPT1945" s="101"/>
      <c r="QPU1945" s="101"/>
      <c r="QPV1945" s="101"/>
      <c r="QPW1945" s="101"/>
      <c r="QPX1945" s="101"/>
      <c r="QPY1945" s="101"/>
      <c r="QPZ1945" s="101"/>
      <c r="QQA1945" s="101"/>
      <c r="QQB1945" s="101"/>
      <c r="QQC1945" s="101"/>
      <c r="QQD1945" s="101"/>
      <c r="QQE1945" s="101"/>
      <c r="QQF1945" s="101"/>
      <c r="QQG1945" s="101"/>
      <c r="QQH1945" s="101"/>
      <c r="QQI1945" s="101"/>
      <c r="QQJ1945" s="101"/>
      <c r="QQK1945" s="101"/>
      <c r="QQL1945" s="101"/>
      <c r="QQM1945" s="101"/>
      <c r="QQN1945" s="101"/>
      <c r="QQO1945" s="101"/>
      <c r="QQP1945" s="101"/>
      <c r="QQQ1945" s="101"/>
      <c r="QQR1945" s="101"/>
      <c r="QQS1945" s="101"/>
      <c r="QQT1945" s="101"/>
      <c r="QQU1945" s="101"/>
      <c r="QQV1945" s="101"/>
      <c r="QQW1945" s="101"/>
      <c r="QQX1945" s="101"/>
      <c r="QQY1945" s="101"/>
      <c r="QQZ1945" s="101"/>
      <c r="QRA1945" s="101"/>
      <c r="QRB1945" s="101"/>
      <c r="QRC1945" s="101"/>
      <c r="QRD1945" s="101"/>
      <c r="QRE1945" s="101"/>
      <c r="QRF1945" s="101"/>
      <c r="QRG1945" s="101"/>
      <c r="QRH1945" s="101"/>
      <c r="QRI1945" s="101"/>
      <c r="QRJ1945" s="101"/>
      <c r="QRK1945" s="101"/>
      <c r="QRL1945" s="101"/>
      <c r="QRM1945" s="101"/>
      <c r="QRN1945" s="101"/>
      <c r="QRO1945" s="101"/>
      <c r="QRP1945" s="101"/>
      <c r="QRQ1945" s="101"/>
      <c r="QRR1945" s="101"/>
      <c r="QRS1945" s="101"/>
      <c r="QRT1945" s="101"/>
      <c r="QRU1945" s="101"/>
      <c r="QRV1945" s="101"/>
      <c r="QRW1945" s="101"/>
      <c r="QRX1945" s="101"/>
      <c r="QRY1945" s="101"/>
      <c r="QRZ1945" s="101"/>
      <c r="QSA1945" s="101"/>
      <c r="QSB1945" s="101"/>
      <c r="QSC1945" s="101"/>
      <c r="QSD1945" s="101"/>
      <c r="QSE1945" s="101"/>
      <c r="QSF1945" s="101"/>
      <c r="QSG1945" s="101"/>
      <c r="QSH1945" s="101"/>
      <c r="QSI1945" s="101"/>
      <c r="QSJ1945" s="101"/>
      <c r="QSK1945" s="101"/>
      <c r="QSL1945" s="101"/>
      <c r="QSM1945" s="101"/>
      <c r="QSN1945" s="101"/>
      <c r="QSO1945" s="101"/>
      <c r="QSP1945" s="101"/>
      <c r="QSQ1945" s="101"/>
      <c r="QSR1945" s="101"/>
      <c r="QSS1945" s="101"/>
      <c r="QST1945" s="101"/>
      <c r="QSU1945" s="101"/>
      <c r="QSV1945" s="101"/>
      <c r="QSW1945" s="101"/>
      <c r="QSX1945" s="101"/>
      <c r="QSY1945" s="101"/>
      <c r="QSZ1945" s="101"/>
      <c r="QTA1945" s="101"/>
      <c r="QTB1945" s="101"/>
      <c r="QTC1945" s="101"/>
      <c r="QTD1945" s="101"/>
      <c r="QTE1945" s="101"/>
      <c r="QTF1945" s="101"/>
      <c r="QTG1945" s="101"/>
      <c r="QTH1945" s="101"/>
      <c r="QTI1945" s="101"/>
      <c r="QTJ1945" s="101"/>
      <c r="QTK1945" s="101"/>
      <c r="QTL1945" s="101"/>
      <c r="QTM1945" s="101"/>
      <c r="QTN1945" s="101"/>
      <c r="QTO1945" s="101"/>
      <c r="QTP1945" s="101"/>
      <c r="QTQ1945" s="101"/>
      <c r="QTR1945" s="101"/>
      <c r="QTS1945" s="101"/>
      <c r="QTT1945" s="101"/>
      <c r="QTU1945" s="101"/>
      <c r="QTV1945" s="101"/>
      <c r="QTW1945" s="101"/>
      <c r="QTX1945" s="101"/>
      <c r="QTY1945" s="101"/>
      <c r="QTZ1945" s="101"/>
      <c r="QUA1945" s="101"/>
      <c r="QUB1945" s="101"/>
      <c r="QUC1945" s="101"/>
      <c r="QUD1945" s="101"/>
      <c r="QUE1945" s="101"/>
      <c r="QUF1945" s="101"/>
      <c r="QUG1945" s="101"/>
      <c r="QUH1945" s="101"/>
      <c r="QUI1945" s="101"/>
      <c r="QUJ1945" s="101"/>
      <c r="QUK1945" s="101"/>
      <c r="QUL1945" s="101"/>
      <c r="QUM1945" s="101"/>
      <c r="QUN1945" s="101"/>
      <c r="QUO1945" s="101"/>
      <c r="QUP1945" s="101"/>
      <c r="QUQ1945" s="101"/>
      <c r="QUR1945" s="101"/>
      <c r="QUS1945" s="101"/>
      <c r="QUT1945" s="101"/>
      <c r="QUU1945" s="101"/>
      <c r="QUV1945" s="101"/>
      <c r="QUW1945" s="101"/>
      <c r="QUX1945" s="101"/>
      <c r="QUY1945" s="101"/>
      <c r="QUZ1945" s="101"/>
      <c r="QVA1945" s="101"/>
      <c r="QVB1945" s="101"/>
      <c r="QVC1945" s="101"/>
      <c r="QVD1945" s="101"/>
      <c r="QVE1945" s="101"/>
      <c r="QVF1945" s="101"/>
      <c r="QVG1945" s="101"/>
      <c r="QVH1945" s="101"/>
      <c r="QVI1945" s="101"/>
      <c r="QVJ1945" s="101"/>
      <c r="QVK1945" s="101"/>
      <c r="QVL1945" s="101"/>
      <c r="QVM1945" s="101"/>
      <c r="QVN1945" s="101"/>
      <c r="QVO1945" s="101"/>
      <c r="QVP1945" s="101"/>
      <c r="QVQ1945" s="101"/>
      <c r="QVR1945" s="101"/>
      <c r="QVS1945" s="101"/>
      <c r="QVT1945" s="101"/>
      <c r="QVU1945" s="101"/>
      <c r="QVV1945" s="101"/>
      <c r="QVW1945" s="101"/>
      <c r="QVX1945" s="101"/>
      <c r="QVY1945" s="101"/>
      <c r="QVZ1945" s="101"/>
      <c r="QWA1945" s="101"/>
      <c r="QWB1945" s="101"/>
      <c r="QWC1945" s="101"/>
      <c r="QWD1945" s="101"/>
      <c r="QWE1945" s="101"/>
      <c r="QWF1945" s="101"/>
      <c r="QWG1945" s="101"/>
      <c r="QWH1945" s="101"/>
      <c r="QWI1945" s="101"/>
      <c r="QWJ1945" s="101"/>
      <c r="QWK1945" s="101"/>
      <c r="QWL1945" s="101"/>
      <c r="QWM1945" s="101"/>
      <c r="QWN1945" s="101"/>
      <c r="QWO1945" s="101"/>
      <c r="QWP1945" s="101"/>
      <c r="QWQ1945" s="101"/>
      <c r="QWR1945" s="101"/>
      <c r="QWS1945" s="101"/>
      <c r="QWT1945" s="101"/>
      <c r="QWU1945" s="101"/>
      <c r="QWV1945" s="101"/>
      <c r="QWW1945" s="101"/>
      <c r="QWX1945" s="101"/>
      <c r="QWY1945" s="101"/>
      <c r="QWZ1945" s="101"/>
      <c r="QXA1945" s="101"/>
      <c r="QXB1945" s="101"/>
      <c r="QXC1945" s="101"/>
      <c r="QXD1945" s="101"/>
      <c r="QXE1945" s="101"/>
      <c r="QXF1945" s="101"/>
      <c r="QXG1945" s="101"/>
      <c r="QXH1945" s="101"/>
      <c r="QXI1945" s="101"/>
      <c r="QXJ1945" s="101"/>
      <c r="QXK1945" s="101"/>
      <c r="QXL1945" s="101"/>
      <c r="QXM1945" s="101"/>
      <c r="QXN1945" s="101"/>
      <c r="QXO1945" s="101"/>
      <c r="QXP1945" s="101"/>
      <c r="QXQ1945" s="101"/>
      <c r="QXR1945" s="101"/>
      <c r="QXS1945" s="101"/>
      <c r="QXT1945" s="101"/>
      <c r="QXU1945" s="101"/>
      <c r="QXV1945" s="101"/>
      <c r="QXW1945" s="101"/>
      <c r="QXX1945" s="101"/>
      <c r="QXY1945" s="101"/>
      <c r="QXZ1945" s="101"/>
      <c r="QYA1945" s="101"/>
      <c r="QYB1945" s="101"/>
      <c r="QYC1945" s="101"/>
      <c r="QYD1945" s="101"/>
      <c r="QYE1945" s="101"/>
      <c r="QYF1945" s="101"/>
      <c r="QYG1945" s="101"/>
      <c r="QYH1945" s="101"/>
      <c r="QYI1945" s="101"/>
      <c r="QYJ1945" s="101"/>
      <c r="QYK1945" s="101"/>
      <c r="QYL1945" s="101"/>
      <c r="QYM1945" s="101"/>
      <c r="QYN1945" s="101"/>
      <c r="QYO1945" s="101"/>
      <c r="QYP1945" s="101"/>
      <c r="QYQ1945" s="101"/>
      <c r="QYR1945" s="101"/>
      <c r="QYS1945" s="101"/>
      <c r="QYT1945" s="101"/>
      <c r="QYU1945" s="101"/>
      <c r="QYV1945" s="101"/>
      <c r="QYW1945" s="101"/>
      <c r="QYX1945" s="101"/>
      <c r="QYY1945" s="101"/>
      <c r="QYZ1945" s="101"/>
      <c r="QZA1945" s="101"/>
      <c r="QZB1945" s="101"/>
      <c r="QZC1945" s="101"/>
      <c r="QZD1945" s="101"/>
      <c r="QZE1945" s="101"/>
      <c r="QZF1945" s="101"/>
      <c r="QZG1945" s="101"/>
      <c r="QZH1945" s="101"/>
      <c r="QZI1945" s="101"/>
      <c r="QZJ1945" s="101"/>
      <c r="QZK1945" s="101"/>
      <c r="QZL1945" s="101"/>
      <c r="QZM1945" s="101"/>
      <c r="QZN1945" s="101"/>
      <c r="QZO1945" s="101"/>
      <c r="QZP1945" s="101"/>
      <c r="QZQ1945" s="101"/>
      <c r="QZR1945" s="101"/>
      <c r="QZS1945" s="101"/>
      <c r="QZT1945" s="101"/>
      <c r="QZU1945" s="101"/>
      <c r="QZV1945" s="101"/>
      <c r="QZW1945" s="101"/>
      <c r="QZX1945" s="101"/>
      <c r="QZY1945" s="101"/>
      <c r="QZZ1945" s="101"/>
      <c r="RAA1945" s="101"/>
      <c r="RAB1945" s="101"/>
      <c r="RAC1945" s="101"/>
      <c r="RAD1945" s="101"/>
      <c r="RAE1945" s="101"/>
      <c r="RAF1945" s="101"/>
      <c r="RAG1945" s="101"/>
      <c r="RAH1945" s="101"/>
      <c r="RAI1945" s="101"/>
      <c r="RAJ1945" s="101"/>
      <c r="RAK1945" s="101"/>
      <c r="RAL1945" s="101"/>
      <c r="RAM1945" s="101"/>
      <c r="RAN1945" s="101"/>
      <c r="RAO1945" s="101"/>
      <c r="RAP1945" s="101"/>
      <c r="RAQ1945" s="101"/>
      <c r="RAR1945" s="101"/>
      <c r="RAS1945" s="101"/>
      <c r="RAT1945" s="101"/>
      <c r="RAU1945" s="101"/>
      <c r="RAV1945" s="101"/>
      <c r="RAW1945" s="101"/>
      <c r="RAX1945" s="101"/>
      <c r="RAY1945" s="101"/>
      <c r="RAZ1945" s="101"/>
      <c r="RBA1945" s="101"/>
      <c r="RBB1945" s="101"/>
      <c r="RBC1945" s="101"/>
      <c r="RBD1945" s="101"/>
      <c r="RBE1945" s="101"/>
      <c r="RBF1945" s="101"/>
      <c r="RBG1945" s="101"/>
      <c r="RBH1945" s="101"/>
      <c r="RBI1945" s="101"/>
      <c r="RBJ1945" s="101"/>
      <c r="RBK1945" s="101"/>
      <c r="RBL1945" s="101"/>
      <c r="RBM1945" s="101"/>
      <c r="RBN1945" s="101"/>
      <c r="RBO1945" s="101"/>
      <c r="RBP1945" s="101"/>
      <c r="RBQ1945" s="101"/>
      <c r="RBR1945" s="101"/>
      <c r="RBS1945" s="101"/>
      <c r="RBT1945" s="101"/>
      <c r="RBU1945" s="101"/>
      <c r="RBV1945" s="101"/>
      <c r="RBW1945" s="101"/>
      <c r="RBX1945" s="101"/>
      <c r="RBY1945" s="101"/>
      <c r="RBZ1945" s="101"/>
      <c r="RCA1945" s="101"/>
      <c r="RCB1945" s="101"/>
      <c r="RCC1945" s="101"/>
      <c r="RCD1945" s="101"/>
      <c r="RCE1945" s="101"/>
      <c r="RCF1945" s="101"/>
      <c r="RCG1945" s="101"/>
      <c r="RCH1945" s="101"/>
      <c r="RCI1945" s="101"/>
      <c r="RCJ1945" s="101"/>
      <c r="RCK1945" s="101"/>
      <c r="RCL1945" s="101"/>
      <c r="RCM1945" s="101"/>
      <c r="RCN1945" s="101"/>
      <c r="RCO1945" s="101"/>
      <c r="RCP1945" s="101"/>
      <c r="RCQ1945" s="101"/>
      <c r="RCR1945" s="101"/>
      <c r="RCS1945" s="101"/>
      <c r="RCT1945" s="101"/>
      <c r="RCU1945" s="101"/>
      <c r="RCV1945" s="101"/>
      <c r="RCW1945" s="101"/>
      <c r="RCX1945" s="101"/>
      <c r="RCY1945" s="101"/>
      <c r="RCZ1945" s="101"/>
      <c r="RDA1945" s="101"/>
      <c r="RDB1945" s="101"/>
      <c r="RDC1945" s="101"/>
      <c r="RDD1945" s="101"/>
      <c r="RDE1945" s="101"/>
      <c r="RDF1945" s="101"/>
      <c r="RDG1945" s="101"/>
      <c r="RDH1945" s="101"/>
      <c r="RDI1945" s="101"/>
      <c r="RDJ1945" s="101"/>
      <c r="RDK1945" s="101"/>
      <c r="RDL1945" s="101"/>
      <c r="RDM1945" s="101"/>
      <c r="RDN1945" s="101"/>
      <c r="RDO1945" s="101"/>
      <c r="RDP1945" s="101"/>
      <c r="RDQ1945" s="101"/>
      <c r="RDR1945" s="101"/>
      <c r="RDS1945" s="101"/>
      <c r="RDT1945" s="101"/>
      <c r="RDU1945" s="101"/>
      <c r="RDV1945" s="101"/>
      <c r="RDW1945" s="101"/>
      <c r="RDX1945" s="101"/>
      <c r="RDY1945" s="101"/>
      <c r="RDZ1945" s="101"/>
      <c r="REA1945" s="101"/>
      <c r="REB1945" s="101"/>
      <c r="REC1945" s="101"/>
      <c r="RED1945" s="101"/>
      <c r="REE1945" s="101"/>
      <c r="REF1945" s="101"/>
      <c r="REG1945" s="101"/>
      <c r="REH1945" s="101"/>
      <c r="REI1945" s="101"/>
      <c r="REJ1945" s="101"/>
      <c r="REK1945" s="101"/>
      <c r="REL1945" s="101"/>
      <c r="REM1945" s="101"/>
      <c r="REN1945" s="101"/>
      <c r="REO1945" s="101"/>
      <c r="REP1945" s="101"/>
      <c r="REQ1945" s="101"/>
      <c r="RER1945" s="101"/>
      <c r="RES1945" s="101"/>
      <c r="RET1945" s="101"/>
      <c r="REU1945" s="101"/>
      <c r="REV1945" s="101"/>
      <c r="REW1945" s="101"/>
      <c r="REX1945" s="101"/>
      <c r="REY1945" s="101"/>
      <c r="REZ1945" s="101"/>
      <c r="RFA1945" s="101"/>
      <c r="RFB1945" s="101"/>
      <c r="RFC1945" s="101"/>
      <c r="RFD1945" s="101"/>
      <c r="RFE1945" s="101"/>
      <c r="RFF1945" s="101"/>
      <c r="RFG1945" s="101"/>
      <c r="RFH1945" s="101"/>
      <c r="RFI1945" s="101"/>
      <c r="RFJ1945" s="101"/>
      <c r="RFK1945" s="101"/>
      <c r="RFL1945" s="101"/>
      <c r="RFM1945" s="101"/>
      <c r="RFN1945" s="101"/>
      <c r="RFO1945" s="101"/>
      <c r="RFP1945" s="101"/>
      <c r="RFQ1945" s="101"/>
      <c r="RFR1945" s="101"/>
      <c r="RFS1945" s="101"/>
      <c r="RFT1945" s="101"/>
      <c r="RFU1945" s="101"/>
      <c r="RFV1945" s="101"/>
      <c r="RFW1945" s="101"/>
      <c r="RFX1945" s="101"/>
      <c r="RFY1945" s="101"/>
      <c r="RFZ1945" s="101"/>
      <c r="RGA1945" s="101"/>
      <c r="RGB1945" s="101"/>
      <c r="RGC1945" s="101"/>
      <c r="RGD1945" s="101"/>
      <c r="RGE1945" s="101"/>
      <c r="RGF1945" s="101"/>
      <c r="RGG1945" s="101"/>
      <c r="RGH1945" s="101"/>
      <c r="RGI1945" s="101"/>
      <c r="RGJ1945" s="101"/>
      <c r="RGK1945" s="101"/>
      <c r="RGL1945" s="101"/>
      <c r="RGM1945" s="101"/>
      <c r="RGN1945" s="101"/>
      <c r="RGO1945" s="101"/>
      <c r="RGP1945" s="101"/>
      <c r="RGQ1945" s="101"/>
      <c r="RGR1945" s="101"/>
      <c r="RGS1945" s="101"/>
      <c r="RGT1945" s="101"/>
      <c r="RGU1945" s="101"/>
      <c r="RGV1945" s="101"/>
      <c r="RGW1945" s="101"/>
      <c r="RGX1945" s="101"/>
      <c r="RGY1945" s="101"/>
      <c r="RGZ1945" s="101"/>
      <c r="RHA1945" s="101"/>
      <c r="RHB1945" s="101"/>
      <c r="RHC1945" s="101"/>
      <c r="RHD1945" s="101"/>
      <c r="RHE1945" s="101"/>
      <c r="RHF1945" s="101"/>
      <c r="RHG1945" s="101"/>
      <c r="RHH1945" s="101"/>
      <c r="RHI1945" s="101"/>
      <c r="RHJ1945" s="101"/>
      <c r="RHK1945" s="101"/>
      <c r="RHL1945" s="101"/>
      <c r="RHM1945" s="101"/>
      <c r="RHN1945" s="101"/>
      <c r="RHO1945" s="101"/>
      <c r="RHP1945" s="101"/>
      <c r="RHQ1945" s="101"/>
      <c r="RHR1945" s="101"/>
      <c r="RHS1945" s="101"/>
      <c r="RHT1945" s="101"/>
      <c r="RHU1945" s="101"/>
      <c r="RHV1945" s="101"/>
      <c r="RHW1945" s="101"/>
      <c r="RHX1945" s="101"/>
      <c r="RHY1945" s="101"/>
      <c r="RHZ1945" s="101"/>
      <c r="RIA1945" s="101"/>
      <c r="RIB1945" s="101"/>
      <c r="RIC1945" s="101"/>
      <c r="RID1945" s="101"/>
      <c r="RIE1945" s="101"/>
      <c r="RIF1945" s="101"/>
      <c r="RIG1945" s="101"/>
      <c r="RIH1945" s="101"/>
      <c r="RII1945" s="101"/>
      <c r="RIJ1945" s="101"/>
      <c r="RIK1945" s="101"/>
      <c r="RIL1945" s="101"/>
      <c r="RIM1945" s="101"/>
      <c r="RIN1945" s="101"/>
      <c r="RIO1945" s="101"/>
      <c r="RIP1945" s="101"/>
      <c r="RIQ1945" s="101"/>
      <c r="RIR1945" s="101"/>
      <c r="RIS1945" s="101"/>
      <c r="RIT1945" s="101"/>
      <c r="RIU1945" s="101"/>
      <c r="RIV1945" s="101"/>
      <c r="RIW1945" s="101"/>
      <c r="RIX1945" s="101"/>
      <c r="RIY1945" s="101"/>
      <c r="RIZ1945" s="101"/>
      <c r="RJA1945" s="101"/>
      <c r="RJB1945" s="101"/>
      <c r="RJC1945" s="101"/>
      <c r="RJD1945" s="101"/>
      <c r="RJE1945" s="101"/>
      <c r="RJF1945" s="101"/>
      <c r="RJG1945" s="101"/>
      <c r="RJH1945" s="101"/>
      <c r="RJI1945" s="101"/>
      <c r="RJJ1945" s="101"/>
      <c r="RJK1945" s="101"/>
      <c r="RJL1945" s="101"/>
      <c r="RJM1945" s="101"/>
      <c r="RJN1945" s="101"/>
      <c r="RJO1945" s="101"/>
      <c r="RJP1945" s="101"/>
      <c r="RJQ1945" s="101"/>
      <c r="RJR1945" s="101"/>
      <c r="RJS1945" s="101"/>
      <c r="RJT1945" s="101"/>
      <c r="RJU1945" s="101"/>
      <c r="RJV1945" s="101"/>
      <c r="RJW1945" s="101"/>
      <c r="RJX1945" s="101"/>
      <c r="RJY1945" s="101"/>
      <c r="RJZ1945" s="101"/>
      <c r="RKA1945" s="101"/>
      <c r="RKB1945" s="101"/>
      <c r="RKC1945" s="101"/>
      <c r="RKD1945" s="101"/>
      <c r="RKE1945" s="101"/>
      <c r="RKF1945" s="101"/>
      <c r="RKG1945" s="101"/>
      <c r="RKH1945" s="101"/>
      <c r="RKI1945" s="101"/>
      <c r="RKJ1945" s="101"/>
      <c r="RKK1945" s="101"/>
      <c r="RKL1945" s="101"/>
      <c r="RKM1945" s="101"/>
      <c r="RKN1945" s="101"/>
      <c r="RKO1945" s="101"/>
      <c r="RKP1945" s="101"/>
      <c r="RKQ1945" s="101"/>
      <c r="RKR1945" s="101"/>
      <c r="RKS1945" s="101"/>
      <c r="RKT1945" s="101"/>
      <c r="RKU1945" s="101"/>
      <c r="RKV1945" s="101"/>
      <c r="RKW1945" s="101"/>
      <c r="RKX1945" s="101"/>
      <c r="RKY1945" s="101"/>
      <c r="RKZ1945" s="101"/>
      <c r="RLA1945" s="101"/>
      <c r="RLB1945" s="101"/>
      <c r="RLC1945" s="101"/>
      <c r="RLD1945" s="101"/>
      <c r="RLE1945" s="101"/>
      <c r="RLF1945" s="101"/>
      <c r="RLG1945" s="101"/>
      <c r="RLH1945" s="101"/>
      <c r="RLI1945" s="101"/>
      <c r="RLJ1945" s="101"/>
      <c r="RLK1945" s="101"/>
      <c r="RLL1945" s="101"/>
      <c r="RLM1945" s="101"/>
      <c r="RLN1945" s="101"/>
      <c r="RLO1945" s="101"/>
      <c r="RLP1945" s="101"/>
      <c r="RLQ1945" s="101"/>
      <c r="RLR1945" s="101"/>
      <c r="RLS1945" s="101"/>
      <c r="RLT1945" s="101"/>
      <c r="RLU1945" s="101"/>
      <c r="RLV1945" s="101"/>
      <c r="RLW1945" s="101"/>
      <c r="RLX1945" s="101"/>
      <c r="RLY1945" s="101"/>
      <c r="RLZ1945" s="101"/>
      <c r="RMA1945" s="101"/>
      <c r="RMB1945" s="101"/>
      <c r="RMC1945" s="101"/>
      <c r="RMD1945" s="101"/>
      <c r="RME1945" s="101"/>
      <c r="RMF1945" s="101"/>
      <c r="RMG1945" s="101"/>
      <c r="RMH1945" s="101"/>
      <c r="RMI1945" s="101"/>
      <c r="RMJ1945" s="101"/>
      <c r="RMK1945" s="101"/>
      <c r="RML1945" s="101"/>
      <c r="RMM1945" s="101"/>
      <c r="RMN1945" s="101"/>
      <c r="RMO1945" s="101"/>
      <c r="RMP1945" s="101"/>
      <c r="RMQ1945" s="101"/>
      <c r="RMR1945" s="101"/>
      <c r="RMS1945" s="101"/>
      <c r="RMT1945" s="101"/>
      <c r="RMU1945" s="101"/>
      <c r="RMV1945" s="101"/>
      <c r="RMW1945" s="101"/>
      <c r="RMX1945" s="101"/>
      <c r="RMY1945" s="101"/>
      <c r="RMZ1945" s="101"/>
      <c r="RNA1945" s="101"/>
      <c r="RNB1945" s="101"/>
      <c r="RNC1945" s="101"/>
      <c r="RND1945" s="101"/>
      <c r="RNE1945" s="101"/>
      <c r="RNF1945" s="101"/>
      <c r="RNG1945" s="101"/>
      <c r="RNH1945" s="101"/>
      <c r="RNI1945" s="101"/>
      <c r="RNJ1945" s="101"/>
      <c r="RNK1945" s="101"/>
      <c r="RNL1945" s="101"/>
      <c r="RNM1945" s="101"/>
      <c r="RNN1945" s="101"/>
      <c r="RNO1945" s="101"/>
      <c r="RNP1945" s="101"/>
      <c r="RNQ1945" s="101"/>
      <c r="RNR1945" s="101"/>
      <c r="RNS1945" s="101"/>
      <c r="RNT1945" s="101"/>
      <c r="RNU1945" s="101"/>
      <c r="RNV1945" s="101"/>
      <c r="RNW1945" s="101"/>
      <c r="RNX1945" s="101"/>
      <c r="RNY1945" s="101"/>
      <c r="RNZ1945" s="101"/>
      <c r="ROA1945" s="101"/>
      <c r="ROB1945" s="101"/>
      <c r="ROC1945" s="101"/>
      <c r="ROD1945" s="101"/>
      <c r="ROE1945" s="101"/>
      <c r="ROF1945" s="101"/>
      <c r="ROG1945" s="101"/>
      <c r="ROH1945" s="101"/>
      <c r="ROI1945" s="101"/>
      <c r="ROJ1945" s="101"/>
      <c r="ROK1945" s="101"/>
      <c r="ROL1945" s="101"/>
      <c r="ROM1945" s="101"/>
      <c r="RON1945" s="101"/>
      <c r="ROO1945" s="101"/>
      <c r="ROP1945" s="101"/>
      <c r="ROQ1945" s="101"/>
      <c r="ROR1945" s="101"/>
      <c r="ROS1945" s="101"/>
      <c r="ROT1945" s="101"/>
      <c r="ROU1945" s="101"/>
      <c r="ROV1945" s="101"/>
      <c r="ROW1945" s="101"/>
      <c r="ROX1945" s="101"/>
      <c r="ROY1945" s="101"/>
      <c r="ROZ1945" s="101"/>
      <c r="RPA1945" s="101"/>
      <c r="RPB1945" s="101"/>
      <c r="RPC1945" s="101"/>
      <c r="RPD1945" s="101"/>
      <c r="RPE1945" s="101"/>
      <c r="RPF1945" s="101"/>
      <c r="RPG1945" s="101"/>
      <c r="RPH1945" s="101"/>
      <c r="RPI1945" s="101"/>
      <c r="RPJ1945" s="101"/>
      <c r="RPK1945" s="101"/>
      <c r="RPL1945" s="101"/>
      <c r="RPM1945" s="101"/>
      <c r="RPN1945" s="101"/>
      <c r="RPO1945" s="101"/>
      <c r="RPP1945" s="101"/>
      <c r="RPQ1945" s="101"/>
      <c r="RPR1945" s="101"/>
      <c r="RPS1945" s="101"/>
      <c r="RPT1945" s="101"/>
      <c r="RPU1945" s="101"/>
      <c r="RPV1945" s="101"/>
      <c r="RPW1945" s="101"/>
      <c r="RPX1945" s="101"/>
      <c r="RPY1945" s="101"/>
      <c r="RPZ1945" s="101"/>
      <c r="RQA1945" s="101"/>
      <c r="RQB1945" s="101"/>
      <c r="RQC1945" s="101"/>
      <c r="RQD1945" s="101"/>
      <c r="RQE1945" s="101"/>
      <c r="RQF1945" s="101"/>
      <c r="RQG1945" s="101"/>
      <c r="RQH1945" s="101"/>
      <c r="RQI1945" s="101"/>
      <c r="RQJ1945" s="101"/>
      <c r="RQK1945" s="101"/>
      <c r="RQL1945" s="101"/>
      <c r="RQM1945" s="101"/>
      <c r="RQN1945" s="101"/>
      <c r="RQO1945" s="101"/>
      <c r="RQP1945" s="101"/>
      <c r="RQQ1945" s="101"/>
      <c r="RQR1945" s="101"/>
      <c r="RQS1945" s="101"/>
      <c r="RQT1945" s="101"/>
      <c r="RQU1945" s="101"/>
      <c r="RQV1945" s="101"/>
      <c r="RQW1945" s="101"/>
      <c r="RQX1945" s="101"/>
      <c r="RQY1945" s="101"/>
      <c r="RQZ1945" s="101"/>
      <c r="RRA1945" s="101"/>
      <c r="RRB1945" s="101"/>
      <c r="RRC1945" s="101"/>
      <c r="RRD1945" s="101"/>
      <c r="RRE1945" s="101"/>
      <c r="RRF1945" s="101"/>
      <c r="RRG1945" s="101"/>
      <c r="RRH1945" s="101"/>
      <c r="RRI1945" s="101"/>
      <c r="RRJ1945" s="101"/>
      <c r="RRK1945" s="101"/>
      <c r="RRL1945" s="101"/>
      <c r="RRM1945" s="101"/>
      <c r="RRN1945" s="101"/>
      <c r="RRO1945" s="101"/>
      <c r="RRP1945" s="101"/>
      <c r="RRQ1945" s="101"/>
      <c r="RRR1945" s="101"/>
      <c r="RRS1945" s="101"/>
      <c r="RRT1945" s="101"/>
      <c r="RRU1945" s="101"/>
      <c r="RRV1945" s="101"/>
      <c r="RRW1945" s="101"/>
      <c r="RRX1945" s="101"/>
      <c r="RRY1945" s="101"/>
      <c r="RRZ1945" s="101"/>
      <c r="RSA1945" s="101"/>
      <c r="RSB1945" s="101"/>
      <c r="RSC1945" s="101"/>
      <c r="RSD1945" s="101"/>
      <c r="RSE1945" s="101"/>
      <c r="RSF1945" s="101"/>
      <c r="RSG1945" s="101"/>
      <c r="RSH1945" s="101"/>
      <c r="RSI1945" s="101"/>
      <c r="RSJ1945" s="101"/>
      <c r="RSK1945" s="101"/>
      <c r="RSL1945" s="101"/>
      <c r="RSM1945" s="101"/>
      <c r="RSN1945" s="101"/>
      <c r="RSO1945" s="101"/>
      <c r="RSP1945" s="101"/>
      <c r="RSQ1945" s="101"/>
      <c r="RSR1945" s="101"/>
      <c r="RSS1945" s="101"/>
      <c r="RST1945" s="101"/>
      <c r="RSU1945" s="101"/>
      <c r="RSV1945" s="101"/>
      <c r="RSW1945" s="101"/>
      <c r="RSX1945" s="101"/>
      <c r="RSY1945" s="101"/>
      <c r="RSZ1945" s="101"/>
      <c r="RTA1945" s="101"/>
      <c r="RTB1945" s="101"/>
      <c r="RTC1945" s="101"/>
      <c r="RTD1945" s="101"/>
      <c r="RTE1945" s="101"/>
      <c r="RTF1945" s="101"/>
      <c r="RTG1945" s="101"/>
      <c r="RTH1945" s="101"/>
      <c r="RTI1945" s="101"/>
      <c r="RTJ1945" s="101"/>
      <c r="RTK1945" s="101"/>
      <c r="RTL1945" s="101"/>
      <c r="RTM1945" s="101"/>
      <c r="RTN1945" s="101"/>
      <c r="RTO1945" s="101"/>
      <c r="RTP1945" s="101"/>
      <c r="RTQ1945" s="101"/>
      <c r="RTR1945" s="101"/>
      <c r="RTS1945" s="101"/>
      <c r="RTT1945" s="101"/>
      <c r="RTU1945" s="101"/>
      <c r="RTV1945" s="101"/>
      <c r="RTW1945" s="101"/>
      <c r="RTX1945" s="101"/>
      <c r="RTY1945" s="101"/>
      <c r="RTZ1945" s="101"/>
      <c r="RUA1945" s="101"/>
      <c r="RUB1945" s="101"/>
      <c r="RUC1945" s="101"/>
      <c r="RUD1945" s="101"/>
      <c r="RUE1945" s="101"/>
      <c r="RUF1945" s="101"/>
      <c r="RUG1945" s="101"/>
      <c r="RUH1945" s="101"/>
      <c r="RUI1945" s="101"/>
      <c r="RUJ1945" s="101"/>
      <c r="RUK1945" s="101"/>
      <c r="RUL1945" s="101"/>
      <c r="RUM1945" s="101"/>
      <c r="RUN1945" s="101"/>
      <c r="RUO1945" s="101"/>
      <c r="RUP1945" s="101"/>
      <c r="RUQ1945" s="101"/>
      <c r="RUR1945" s="101"/>
      <c r="RUS1945" s="101"/>
      <c r="RUT1945" s="101"/>
      <c r="RUU1945" s="101"/>
      <c r="RUV1945" s="101"/>
      <c r="RUW1945" s="101"/>
      <c r="RUX1945" s="101"/>
      <c r="RUY1945" s="101"/>
      <c r="RUZ1945" s="101"/>
      <c r="RVA1945" s="101"/>
      <c r="RVB1945" s="101"/>
      <c r="RVC1945" s="101"/>
      <c r="RVD1945" s="101"/>
      <c r="RVE1945" s="101"/>
      <c r="RVF1945" s="101"/>
      <c r="RVG1945" s="101"/>
      <c r="RVH1945" s="101"/>
      <c r="RVI1945" s="101"/>
      <c r="RVJ1945" s="101"/>
      <c r="RVK1945" s="101"/>
      <c r="RVL1945" s="101"/>
      <c r="RVM1945" s="101"/>
      <c r="RVN1945" s="101"/>
      <c r="RVO1945" s="101"/>
      <c r="RVP1945" s="101"/>
      <c r="RVQ1945" s="101"/>
      <c r="RVR1945" s="101"/>
      <c r="RVS1945" s="101"/>
      <c r="RVT1945" s="101"/>
      <c r="RVU1945" s="101"/>
      <c r="RVV1945" s="101"/>
      <c r="RVW1945" s="101"/>
      <c r="RVX1945" s="101"/>
      <c r="RVY1945" s="101"/>
      <c r="RVZ1945" s="101"/>
      <c r="RWA1945" s="101"/>
      <c r="RWB1945" s="101"/>
      <c r="RWC1945" s="101"/>
      <c r="RWD1945" s="101"/>
      <c r="RWE1945" s="101"/>
      <c r="RWF1945" s="101"/>
      <c r="RWG1945" s="101"/>
      <c r="RWH1945" s="101"/>
      <c r="RWI1945" s="101"/>
      <c r="RWJ1945" s="101"/>
      <c r="RWK1945" s="101"/>
      <c r="RWL1945" s="101"/>
      <c r="RWM1945" s="101"/>
      <c r="RWN1945" s="101"/>
      <c r="RWO1945" s="101"/>
      <c r="RWP1945" s="101"/>
      <c r="RWQ1945" s="101"/>
      <c r="RWR1945" s="101"/>
      <c r="RWS1945" s="101"/>
      <c r="RWT1945" s="101"/>
      <c r="RWU1945" s="101"/>
      <c r="RWV1945" s="101"/>
      <c r="RWW1945" s="101"/>
      <c r="RWX1945" s="101"/>
      <c r="RWY1945" s="101"/>
      <c r="RWZ1945" s="101"/>
      <c r="RXA1945" s="101"/>
      <c r="RXB1945" s="101"/>
      <c r="RXC1945" s="101"/>
      <c r="RXD1945" s="101"/>
      <c r="RXE1945" s="101"/>
      <c r="RXF1945" s="101"/>
      <c r="RXG1945" s="101"/>
      <c r="RXH1945" s="101"/>
      <c r="RXI1945" s="101"/>
      <c r="RXJ1945" s="101"/>
      <c r="RXK1945" s="101"/>
      <c r="RXL1945" s="101"/>
      <c r="RXM1945" s="101"/>
      <c r="RXN1945" s="101"/>
      <c r="RXO1945" s="101"/>
      <c r="RXP1945" s="101"/>
      <c r="RXQ1945" s="101"/>
      <c r="RXR1945" s="101"/>
      <c r="RXS1945" s="101"/>
      <c r="RXT1945" s="101"/>
      <c r="RXU1945" s="101"/>
      <c r="RXV1945" s="101"/>
      <c r="RXW1945" s="101"/>
      <c r="RXX1945" s="101"/>
      <c r="RXY1945" s="101"/>
      <c r="RXZ1945" s="101"/>
      <c r="RYA1945" s="101"/>
      <c r="RYB1945" s="101"/>
      <c r="RYC1945" s="101"/>
      <c r="RYD1945" s="101"/>
      <c r="RYE1945" s="101"/>
      <c r="RYF1945" s="101"/>
      <c r="RYG1945" s="101"/>
      <c r="RYH1945" s="101"/>
      <c r="RYI1945" s="101"/>
      <c r="RYJ1945" s="101"/>
      <c r="RYK1945" s="101"/>
      <c r="RYL1945" s="101"/>
      <c r="RYM1945" s="101"/>
      <c r="RYN1945" s="101"/>
      <c r="RYO1945" s="101"/>
      <c r="RYP1945" s="101"/>
      <c r="RYQ1945" s="101"/>
      <c r="RYR1945" s="101"/>
      <c r="RYS1945" s="101"/>
      <c r="RYT1945" s="101"/>
      <c r="RYU1945" s="101"/>
      <c r="RYV1945" s="101"/>
      <c r="RYW1945" s="101"/>
      <c r="RYX1945" s="101"/>
      <c r="RYY1945" s="101"/>
      <c r="RYZ1945" s="101"/>
      <c r="RZA1945" s="101"/>
      <c r="RZB1945" s="101"/>
      <c r="RZC1945" s="101"/>
      <c r="RZD1945" s="101"/>
      <c r="RZE1945" s="101"/>
      <c r="RZF1945" s="101"/>
      <c r="RZG1945" s="101"/>
      <c r="RZH1945" s="101"/>
      <c r="RZI1945" s="101"/>
      <c r="RZJ1945" s="101"/>
      <c r="RZK1945" s="101"/>
      <c r="RZL1945" s="101"/>
      <c r="RZM1945" s="101"/>
      <c r="RZN1945" s="101"/>
      <c r="RZO1945" s="101"/>
      <c r="RZP1945" s="101"/>
      <c r="RZQ1945" s="101"/>
      <c r="RZR1945" s="101"/>
      <c r="RZS1945" s="101"/>
      <c r="RZT1945" s="101"/>
      <c r="RZU1945" s="101"/>
      <c r="RZV1945" s="101"/>
      <c r="RZW1945" s="101"/>
      <c r="RZX1945" s="101"/>
      <c r="RZY1945" s="101"/>
      <c r="RZZ1945" s="101"/>
      <c r="SAA1945" s="101"/>
      <c r="SAB1945" s="101"/>
      <c r="SAC1945" s="101"/>
      <c r="SAD1945" s="101"/>
      <c r="SAE1945" s="101"/>
      <c r="SAF1945" s="101"/>
      <c r="SAG1945" s="101"/>
      <c r="SAH1945" s="101"/>
      <c r="SAI1945" s="101"/>
      <c r="SAJ1945" s="101"/>
      <c r="SAK1945" s="101"/>
      <c r="SAL1945" s="101"/>
      <c r="SAM1945" s="101"/>
      <c r="SAN1945" s="101"/>
      <c r="SAO1945" s="101"/>
      <c r="SAP1945" s="101"/>
      <c r="SAQ1945" s="101"/>
      <c r="SAR1945" s="101"/>
      <c r="SAS1945" s="101"/>
      <c r="SAT1945" s="101"/>
      <c r="SAU1945" s="101"/>
      <c r="SAV1945" s="101"/>
      <c r="SAW1945" s="101"/>
      <c r="SAX1945" s="101"/>
      <c r="SAY1945" s="101"/>
      <c r="SAZ1945" s="101"/>
      <c r="SBA1945" s="101"/>
      <c r="SBB1945" s="101"/>
      <c r="SBC1945" s="101"/>
      <c r="SBD1945" s="101"/>
      <c r="SBE1945" s="101"/>
      <c r="SBF1945" s="101"/>
      <c r="SBG1945" s="101"/>
      <c r="SBH1945" s="101"/>
      <c r="SBI1945" s="101"/>
      <c r="SBJ1945" s="101"/>
      <c r="SBK1945" s="101"/>
      <c r="SBL1945" s="101"/>
      <c r="SBM1945" s="101"/>
      <c r="SBN1945" s="101"/>
      <c r="SBO1945" s="101"/>
      <c r="SBP1945" s="101"/>
      <c r="SBQ1945" s="101"/>
      <c r="SBR1945" s="101"/>
      <c r="SBS1945" s="101"/>
      <c r="SBT1945" s="101"/>
      <c r="SBU1945" s="101"/>
      <c r="SBV1945" s="101"/>
      <c r="SBW1945" s="101"/>
      <c r="SBX1945" s="101"/>
      <c r="SBY1945" s="101"/>
      <c r="SBZ1945" s="101"/>
      <c r="SCA1945" s="101"/>
      <c r="SCB1945" s="101"/>
      <c r="SCC1945" s="101"/>
      <c r="SCD1945" s="101"/>
      <c r="SCE1945" s="101"/>
      <c r="SCF1945" s="101"/>
      <c r="SCG1945" s="101"/>
      <c r="SCH1945" s="101"/>
      <c r="SCI1945" s="101"/>
      <c r="SCJ1945" s="101"/>
      <c r="SCK1945" s="101"/>
      <c r="SCL1945" s="101"/>
      <c r="SCM1945" s="101"/>
      <c r="SCN1945" s="101"/>
      <c r="SCO1945" s="101"/>
      <c r="SCP1945" s="101"/>
      <c r="SCQ1945" s="101"/>
      <c r="SCR1945" s="101"/>
      <c r="SCS1945" s="101"/>
      <c r="SCT1945" s="101"/>
      <c r="SCU1945" s="101"/>
      <c r="SCV1945" s="101"/>
      <c r="SCW1945" s="101"/>
      <c r="SCX1945" s="101"/>
      <c r="SCY1945" s="101"/>
      <c r="SCZ1945" s="101"/>
      <c r="SDA1945" s="101"/>
      <c r="SDB1945" s="101"/>
      <c r="SDC1945" s="101"/>
      <c r="SDD1945" s="101"/>
      <c r="SDE1945" s="101"/>
      <c r="SDF1945" s="101"/>
      <c r="SDG1945" s="101"/>
      <c r="SDH1945" s="101"/>
      <c r="SDI1945" s="101"/>
      <c r="SDJ1945" s="101"/>
      <c r="SDK1945" s="101"/>
      <c r="SDL1945" s="101"/>
      <c r="SDM1945" s="101"/>
      <c r="SDN1945" s="101"/>
      <c r="SDO1945" s="101"/>
      <c r="SDP1945" s="101"/>
      <c r="SDQ1945" s="101"/>
      <c r="SDR1945" s="101"/>
      <c r="SDS1945" s="101"/>
      <c r="SDT1945" s="101"/>
      <c r="SDU1945" s="101"/>
      <c r="SDV1945" s="101"/>
      <c r="SDW1945" s="101"/>
      <c r="SDX1945" s="101"/>
      <c r="SDY1945" s="101"/>
      <c r="SDZ1945" s="101"/>
      <c r="SEA1945" s="101"/>
      <c r="SEB1945" s="101"/>
      <c r="SEC1945" s="101"/>
      <c r="SED1945" s="101"/>
      <c r="SEE1945" s="101"/>
      <c r="SEF1945" s="101"/>
      <c r="SEG1945" s="101"/>
      <c r="SEH1945" s="101"/>
      <c r="SEI1945" s="101"/>
      <c r="SEJ1945" s="101"/>
      <c r="SEK1945" s="101"/>
      <c r="SEL1945" s="101"/>
      <c r="SEM1945" s="101"/>
      <c r="SEN1945" s="101"/>
      <c r="SEO1945" s="101"/>
      <c r="SEP1945" s="101"/>
      <c r="SEQ1945" s="101"/>
      <c r="SER1945" s="101"/>
      <c r="SES1945" s="101"/>
      <c r="SET1945" s="101"/>
      <c r="SEU1945" s="101"/>
      <c r="SEV1945" s="101"/>
      <c r="SEW1945" s="101"/>
      <c r="SEX1945" s="101"/>
      <c r="SEY1945" s="101"/>
      <c r="SEZ1945" s="101"/>
      <c r="SFA1945" s="101"/>
      <c r="SFB1945" s="101"/>
      <c r="SFC1945" s="101"/>
      <c r="SFD1945" s="101"/>
      <c r="SFE1945" s="101"/>
      <c r="SFF1945" s="101"/>
      <c r="SFG1945" s="101"/>
      <c r="SFH1945" s="101"/>
      <c r="SFI1945" s="101"/>
      <c r="SFJ1945" s="101"/>
      <c r="SFK1945" s="101"/>
      <c r="SFL1945" s="101"/>
      <c r="SFM1945" s="101"/>
      <c r="SFN1945" s="101"/>
      <c r="SFO1945" s="101"/>
      <c r="SFP1945" s="101"/>
      <c r="SFQ1945" s="101"/>
      <c r="SFR1945" s="101"/>
      <c r="SFS1945" s="101"/>
      <c r="SFT1945" s="101"/>
      <c r="SFU1945" s="101"/>
      <c r="SFV1945" s="101"/>
      <c r="SFW1945" s="101"/>
      <c r="SFX1945" s="101"/>
      <c r="SFY1945" s="101"/>
      <c r="SFZ1945" s="101"/>
      <c r="SGA1945" s="101"/>
      <c r="SGB1945" s="101"/>
      <c r="SGC1945" s="101"/>
      <c r="SGD1945" s="101"/>
      <c r="SGE1945" s="101"/>
      <c r="SGF1945" s="101"/>
      <c r="SGG1945" s="101"/>
      <c r="SGH1945" s="101"/>
      <c r="SGI1945" s="101"/>
      <c r="SGJ1945" s="101"/>
      <c r="SGK1945" s="101"/>
      <c r="SGL1945" s="101"/>
      <c r="SGM1945" s="101"/>
      <c r="SGN1945" s="101"/>
      <c r="SGO1945" s="101"/>
      <c r="SGP1945" s="101"/>
      <c r="SGQ1945" s="101"/>
      <c r="SGR1945" s="101"/>
      <c r="SGS1945" s="101"/>
      <c r="SGT1945" s="101"/>
      <c r="SGU1945" s="101"/>
      <c r="SGV1945" s="101"/>
      <c r="SGW1945" s="101"/>
      <c r="SGX1945" s="101"/>
      <c r="SGY1945" s="101"/>
      <c r="SGZ1945" s="101"/>
      <c r="SHA1945" s="101"/>
      <c r="SHB1945" s="101"/>
      <c r="SHC1945" s="101"/>
      <c r="SHD1945" s="101"/>
      <c r="SHE1945" s="101"/>
      <c r="SHF1945" s="101"/>
      <c r="SHG1945" s="101"/>
      <c r="SHH1945" s="101"/>
      <c r="SHI1945" s="101"/>
      <c r="SHJ1945" s="101"/>
      <c r="SHK1945" s="101"/>
      <c r="SHL1945" s="101"/>
      <c r="SHM1945" s="101"/>
      <c r="SHN1945" s="101"/>
      <c r="SHO1945" s="101"/>
      <c r="SHP1945" s="101"/>
      <c r="SHQ1945" s="101"/>
      <c r="SHR1945" s="101"/>
      <c r="SHS1945" s="101"/>
      <c r="SHT1945" s="101"/>
      <c r="SHU1945" s="101"/>
      <c r="SHV1945" s="101"/>
      <c r="SHW1945" s="101"/>
      <c r="SHX1945" s="101"/>
      <c r="SHY1945" s="101"/>
      <c r="SHZ1945" s="101"/>
      <c r="SIA1945" s="101"/>
      <c r="SIB1945" s="101"/>
      <c r="SIC1945" s="101"/>
      <c r="SID1945" s="101"/>
      <c r="SIE1945" s="101"/>
      <c r="SIF1945" s="101"/>
      <c r="SIG1945" s="101"/>
      <c r="SIH1945" s="101"/>
      <c r="SII1945" s="101"/>
      <c r="SIJ1945" s="101"/>
      <c r="SIK1945" s="101"/>
      <c r="SIL1945" s="101"/>
      <c r="SIM1945" s="101"/>
      <c r="SIN1945" s="101"/>
      <c r="SIO1945" s="101"/>
      <c r="SIP1945" s="101"/>
      <c r="SIQ1945" s="101"/>
      <c r="SIR1945" s="101"/>
      <c r="SIS1945" s="101"/>
      <c r="SIT1945" s="101"/>
      <c r="SIU1945" s="101"/>
      <c r="SIV1945" s="101"/>
      <c r="SIW1945" s="101"/>
      <c r="SIX1945" s="101"/>
      <c r="SIY1945" s="101"/>
      <c r="SIZ1945" s="101"/>
      <c r="SJA1945" s="101"/>
      <c r="SJB1945" s="101"/>
      <c r="SJC1945" s="101"/>
      <c r="SJD1945" s="101"/>
      <c r="SJE1945" s="101"/>
      <c r="SJF1945" s="101"/>
      <c r="SJG1945" s="101"/>
      <c r="SJH1945" s="101"/>
      <c r="SJI1945" s="101"/>
      <c r="SJJ1945" s="101"/>
      <c r="SJK1945" s="101"/>
      <c r="SJL1945" s="101"/>
      <c r="SJM1945" s="101"/>
      <c r="SJN1945" s="101"/>
      <c r="SJO1945" s="101"/>
      <c r="SJP1945" s="101"/>
      <c r="SJQ1945" s="101"/>
      <c r="SJR1945" s="101"/>
      <c r="SJS1945" s="101"/>
      <c r="SJT1945" s="101"/>
      <c r="SJU1945" s="101"/>
      <c r="SJV1945" s="101"/>
      <c r="SJW1945" s="101"/>
      <c r="SJX1945" s="101"/>
      <c r="SJY1945" s="101"/>
      <c r="SJZ1945" s="101"/>
      <c r="SKA1945" s="101"/>
      <c r="SKB1945" s="101"/>
      <c r="SKC1945" s="101"/>
      <c r="SKD1945" s="101"/>
      <c r="SKE1945" s="101"/>
      <c r="SKF1945" s="101"/>
      <c r="SKG1945" s="101"/>
      <c r="SKH1945" s="101"/>
      <c r="SKI1945" s="101"/>
      <c r="SKJ1945" s="101"/>
      <c r="SKK1945" s="101"/>
      <c r="SKL1945" s="101"/>
      <c r="SKM1945" s="101"/>
      <c r="SKN1945" s="101"/>
      <c r="SKO1945" s="101"/>
      <c r="SKP1945" s="101"/>
      <c r="SKQ1945" s="101"/>
      <c r="SKR1945" s="101"/>
      <c r="SKS1945" s="101"/>
      <c r="SKT1945" s="101"/>
      <c r="SKU1945" s="101"/>
      <c r="SKV1945" s="101"/>
      <c r="SKW1945" s="101"/>
      <c r="SKX1945" s="101"/>
      <c r="SKY1945" s="101"/>
      <c r="SKZ1945" s="101"/>
      <c r="SLA1945" s="101"/>
      <c r="SLB1945" s="101"/>
      <c r="SLC1945" s="101"/>
      <c r="SLD1945" s="101"/>
      <c r="SLE1945" s="101"/>
      <c r="SLF1945" s="101"/>
      <c r="SLG1945" s="101"/>
      <c r="SLH1945" s="101"/>
      <c r="SLI1945" s="101"/>
      <c r="SLJ1945" s="101"/>
      <c r="SLK1945" s="101"/>
      <c r="SLL1945" s="101"/>
      <c r="SLM1945" s="101"/>
      <c r="SLN1945" s="101"/>
      <c r="SLO1945" s="101"/>
      <c r="SLP1945" s="101"/>
      <c r="SLQ1945" s="101"/>
      <c r="SLR1945" s="101"/>
      <c r="SLS1945" s="101"/>
      <c r="SLT1945" s="101"/>
      <c r="SLU1945" s="101"/>
      <c r="SLV1945" s="101"/>
      <c r="SLW1945" s="101"/>
      <c r="SLX1945" s="101"/>
      <c r="SLY1945" s="101"/>
      <c r="SLZ1945" s="101"/>
      <c r="SMA1945" s="101"/>
      <c r="SMB1945" s="101"/>
      <c r="SMC1945" s="101"/>
      <c r="SMD1945" s="101"/>
      <c r="SME1945" s="101"/>
      <c r="SMF1945" s="101"/>
      <c r="SMG1945" s="101"/>
      <c r="SMH1945" s="101"/>
      <c r="SMI1945" s="101"/>
      <c r="SMJ1945" s="101"/>
      <c r="SMK1945" s="101"/>
      <c r="SML1945" s="101"/>
      <c r="SMM1945" s="101"/>
      <c r="SMN1945" s="101"/>
      <c r="SMO1945" s="101"/>
      <c r="SMP1945" s="101"/>
      <c r="SMQ1945" s="101"/>
      <c r="SMR1945" s="101"/>
      <c r="SMS1945" s="101"/>
      <c r="SMT1945" s="101"/>
      <c r="SMU1945" s="101"/>
      <c r="SMV1945" s="101"/>
      <c r="SMW1945" s="101"/>
      <c r="SMX1945" s="101"/>
      <c r="SMY1945" s="101"/>
      <c r="SMZ1945" s="101"/>
      <c r="SNA1945" s="101"/>
      <c r="SNB1945" s="101"/>
      <c r="SNC1945" s="101"/>
      <c r="SND1945" s="101"/>
      <c r="SNE1945" s="101"/>
      <c r="SNF1945" s="101"/>
      <c r="SNG1945" s="101"/>
      <c r="SNH1945" s="101"/>
      <c r="SNI1945" s="101"/>
      <c r="SNJ1945" s="101"/>
      <c r="SNK1945" s="101"/>
      <c r="SNL1945" s="101"/>
      <c r="SNM1945" s="101"/>
      <c r="SNN1945" s="101"/>
      <c r="SNO1945" s="101"/>
      <c r="SNP1945" s="101"/>
      <c r="SNQ1945" s="101"/>
      <c r="SNR1945" s="101"/>
      <c r="SNS1945" s="101"/>
      <c r="SNT1945" s="101"/>
      <c r="SNU1945" s="101"/>
      <c r="SNV1945" s="101"/>
      <c r="SNW1945" s="101"/>
      <c r="SNX1945" s="101"/>
      <c r="SNY1945" s="101"/>
      <c r="SNZ1945" s="101"/>
      <c r="SOA1945" s="101"/>
      <c r="SOB1945" s="101"/>
      <c r="SOC1945" s="101"/>
      <c r="SOD1945" s="101"/>
      <c r="SOE1945" s="101"/>
      <c r="SOF1945" s="101"/>
      <c r="SOG1945" s="101"/>
      <c r="SOH1945" s="101"/>
      <c r="SOI1945" s="101"/>
      <c r="SOJ1945" s="101"/>
      <c r="SOK1945" s="101"/>
      <c r="SOL1945" s="101"/>
      <c r="SOM1945" s="101"/>
      <c r="SON1945" s="101"/>
      <c r="SOO1945" s="101"/>
      <c r="SOP1945" s="101"/>
      <c r="SOQ1945" s="101"/>
      <c r="SOR1945" s="101"/>
      <c r="SOS1945" s="101"/>
      <c r="SOT1945" s="101"/>
      <c r="SOU1945" s="101"/>
      <c r="SOV1945" s="101"/>
      <c r="SOW1945" s="101"/>
      <c r="SOX1945" s="101"/>
      <c r="SOY1945" s="101"/>
      <c r="SOZ1945" s="101"/>
      <c r="SPA1945" s="101"/>
      <c r="SPB1945" s="101"/>
      <c r="SPC1945" s="101"/>
      <c r="SPD1945" s="101"/>
      <c r="SPE1945" s="101"/>
      <c r="SPF1945" s="101"/>
      <c r="SPG1945" s="101"/>
      <c r="SPH1945" s="101"/>
      <c r="SPI1945" s="101"/>
      <c r="SPJ1945" s="101"/>
      <c r="SPK1945" s="101"/>
      <c r="SPL1945" s="101"/>
      <c r="SPM1945" s="101"/>
      <c r="SPN1945" s="101"/>
      <c r="SPO1945" s="101"/>
      <c r="SPP1945" s="101"/>
      <c r="SPQ1945" s="101"/>
      <c r="SPR1945" s="101"/>
      <c r="SPS1945" s="101"/>
      <c r="SPT1945" s="101"/>
      <c r="SPU1945" s="101"/>
      <c r="SPV1945" s="101"/>
      <c r="SPW1945" s="101"/>
      <c r="SPX1945" s="101"/>
      <c r="SPY1945" s="101"/>
      <c r="SPZ1945" s="101"/>
      <c r="SQA1945" s="101"/>
      <c r="SQB1945" s="101"/>
      <c r="SQC1945" s="101"/>
      <c r="SQD1945" s="101"/>
      <c r="SQE1945" s="101"/>
      <c r="SQF1945" s="101"/>
      <c r="SQG1945" s="101"/>
      <c r="SQH1945" s="101"/>
      <c r="SQI1945" s="101"/>
      <c r="SQJ1945" s="101"/>
      <c r="SQK1945" s="101"/>
      <c r="SQL1945" s="101"/>
      <c r="SQM1945" s="101"/>
      <c r="SQN1945" s="101"/>
      <c r="SQO1945" s="101"/>
      <c r="SQP1945" s="101"/>
      <c r="SQQ1945" s="101"/>
      <c r="SQR1945" s="101"/>
      <c r="SQS1945" s="101"/>
      <c r="SQT1945" s="101"/>
      <c r="SQU1945" s="101"/>
      <c r="SQV1945" s="101"/>
      <c r="SQW1945" s="101"/>
      <c r="SQX1945" s="101"/>
      <c r="SQY1945" s="101"/>
      <c r="SQZ1945" s="101"/>
      <c r="SRA1945" s="101"/>
      <c r="SRB1945" s="101"/>
      <c r="SRC1945" s="101"/>
      <c r="SRD1945" s="101"/>
      <c r="SRE1945" s="101"/>
      <c r="SRF1945" s="101"/>
      <c r="SRG1945" s="101"/>
      <c r="SRH1945" s="101"/>
      <c r="SRI1945" s="101"/>
      <c r="SRJ1945" s="101"/>
      <c r="SRK1945" s="101"/>
      <c r="SRL1945" s="101"/>
      <c r="SRM1945" s="101"/>
      <c r="SRN1945" s="101"/>
      <c r="SRO1945" s="101"/>
      <c r="SRP1945" s="101"/>
      <c r="SRQ1945" s="101"/>
      <c r="SRR1945" s="101"/>
      <c r="SRS1945" s="101"/>
      <c r="SRT1945" s="101"/>
      <c r="SRU1945" s="101"/>
      <c r="SRV1945" s="101"/>
      <c r="SRW1945" s="101"/>
      <c r="SRX1945" s="101"/>
      <c r="SRY1945" s="101"/>
      <c r="SRZ1945" s="101"/>
      <c r="SSA1945" s="101"/>
      <c r="SSB1945" s="101"/>
      <c r="SSC1945" s="101"/>
      <c r="SSD1945" s="101"/>
      <c r="SSE1945" s="101"/>
      <c r="SSF1945" s="101"/>
      <c r="SSG1945" s="101"/>
      <c r="SSH1945" s="101"/>
      <c r="SSI1945" s="101"/>
      <c r="SSJ1945" s="101"/>
      <c r="SSK1945" s="101"/>
      <c r="SSL1945" s="101"/>
      <c r="SSM1945" s="101"/>
      <c r="SSN1945" s="101"/>
      <c r="SSO1945" s="101"/>
      <c r="SSP1945" s="101"/>
      <c r="SSQ1945" s="101"/>
      <c r="SSR1945" s="101"/>
      <c r="SSS1945" s="101"/>
      <c r="SST1945" s="101"/>
      <c r="SSU1945" s="101"/>
      <c r="SSV1945" s="101"/>
      <c r="SSW1945" s="101"/>
      <c r="SSX1945" s="101"/>
      <c r="SSY1945" s="101"/>
      <c r="SSZ1945" s="101"/>
      <c r="STA1945" s="101"/>
      <c r="STB1945" s="101"/>
      <c r="STC1945" s="101"/>
      <c r="STD1945" s="101"/>
      <c r="STE1945" s="101"/>
      <c r="STF1945" s="101"/>
      <c r="STG1945" s="101"/>
      <c r="STH1945" s="101"/>
      <c r="STI1945" s="101"/>
      <c r="STJ1945" s="101"/>
      <c r="STK1945" s="101"/>
      <c r="STL1945" s="101"/>
      <c r="STM1945" s="101"/>
      <c r="STN1945" s="101"/>
      <c r="STO1945" s="101"/>
      <c r="STP1945" s="101"/>
      <c r="STQ1945" s="101"/>
      <c r="STR1945" s="101"/>
      <c r="STS1945" s="101"/>
      <c r="STT1945" s="101"/>
      <c r="STU1945" s="101"/>
      <c r="STV1945" s="101"/>
      <c r="STW1945" s="101"/>
      <c r="STX1945" s="101"/>
      <c r="STY1945" s="101"/>
      <c r="STZ1945" s="101"/>
      <c r="SUA1945" s="101"/>
      <c r="SUB1945" s="101"/>
      <c r="SUC1945" s="101"/>
      <c r="SUD1945" s="101"/>
      <c r="SUE1945" s="101"/>
      <c r="SUF1945" s="101"/>
      <c r="SUG1945" s="101"/>
      <c r="SUH1945" s="101"/>
      <c r="SUI1945" s="101"/>
      <c r="SUJ1945" s="101"/>
      <c r="SUK1945" s="101"/>
      <c r="SUL1945" s="101"/>
      <c r="SUM1945" s="101"/>
      <c r="SUN1945" s="101"/>
      <c r="SUO1945" s="101"/>
      <c r="SUP1945" s="101"/>
      <c r="SUQ1945" s="101"/>
      <c r="SUR1945" s="101"/>
      <c r="SUS1945" s="101"/>
      <c r="SUT1945" s="101"/>
      <c r="SUU1945" s="101"/>
      <c r="SUV1945" s="101"/>
      <c r="SUW1945" s="101"/>
      <c r="SUX1945" s="101"/>
      <c r="SUY1945" s="101"/>
      <c r="SUZ1945" s="101"/>
      <c r="SVA1945" s="101"/>
      <c r="SVB1945" s="101"/>
      <c r="SVC1945" s="101"/>
      <c r="SVD1945" s="101"/>
      <c r="SVE1945" s="101"/>
      <c r="SVF1945" s="101"/>
      <c r="SVG1945" s="101"/>
      <c r="SVH1945" s="101"/>
      <c r="SVI1945" s="101"/>
      <c r="SVJ1945" s="101"/>
      <c r="SVK1945" s="101"/>
      <c r="SVL1945" s="101"/>
      <c r="SVM1945" s="101"/>
      <c r="SVN1945" s="101"/>
      <c r="SVO1945" s="101"/>
      <c r="SVP1945" s="101"/>
      <c r="SVQ1945" s="101"/>
      <c r="SVR1945" s="101"/>
      <c r="SVS1945" s="101"/>
      <c r="SVT1945" s="101"/>
      <c r="SVU1945" s="101"/>
      <c r="SVV1945" s="101"/>
      <c r="SVW1945" s="101"/>
      <c r="SVX1945" s="101"/>
      <c r="SVY1945" s="101"/>
      <c r="SVZ1945" s="101"/>
      <c r="SWA1945" s="101"/>
      <c r="SWB1945" s="101"/>
      <c r="SWC1945" s="101"/>
      <c r="SWD1945" s="101"/>
      <c r="SWE1945" s="101"/>
      <c r="SWF1945" s="101"/>
      <c r="SWG1945" s="101"/>
      <c r="SWH1945" s="101"/>
      <c r="SWI1945" s="101"/>
      <c r="SWJ1945" s="101"/>
      <c r="SWK1945" s="101"/>
      <c r="SWL1945" s="101"/>
      <c r="SWM1945" s="101"/>
      <c r="SWN1945" s="101"/>
      <c r="SWO1945" s="101"/>
      <c r="SWP1945" s="101"/>
      <c r="SWQ1945" s="101"/>
      <c r="SWR1945" s="101"/>
      <c r="SWS1945" s="101"/>
      <c r="SWT1945" s="101"/>
      <c r="SWU1945" s="101"/>
      <c r="SWV1945" s="101"/>
      <c r="SWW1945" s="101"/>
      <c r="SWX1945" s="101"/>
      <c r="SWY1945" s="101"/>
      <c r="SWZ1945" s="101"/>
      <c r="SXA1945" s="101"/>
      <c r="SXB1945" s="101"/>
      <c r="SXC1945" s="101"/>
      <c r="SXD1945" s="101"/>
      <c r="SXE1945" s="101"/>
      <c r="SXF1945" s="101"/>
      <c r="SXG1945" s="101"/>
      <c r="SXH1945" s="101"/>
      <c r="SXI1945" s="101"/>
      <c r="SXJ1945" s="101"/>
      <c r="SXK1945" s="101"/>
      <c r="SXL1945" s="101"/>
      <c r="SXM1945" s="101"/>
      <c r="SXN1945" s="101"/>
      <c r="SXO1945" s="101"/>
      <c r="SXP1945" s="101"/>
      <c r="SXQ1945" s="101"/>
      <c r="SXR1945" s="101"/>
      <c r="SXS1945" s="101"/>
      <c r="SXT1945" s="101"/>
      <c r="SXU1945" s="101"/>
      <c r="SXV1945" s="101"/>
      <c r="SXW1945" s="101"/>
      <c r="SXX1945" s="101"/>
      <c r="SXY1945" s="101"/>
      <c r="SXZ1945" s="101"/>
      <c r="SYA1945" s="101"/>
      <c r="SYB1945" s="101"/>
      <c r="SYC1945" s="101"/>
      <c r="SYD1945" s="101"/>
      <c r="SYE1945" s="101"/>
      <c r="SYF1945" s="101"/>
      <c r="SYG1945" s="101"/>
      <c r="SYH1945" s="101"/>
      <c r="SYI1945" s="101"/>
      <c r="SYJ1945" s="101"/>
      <c r="SYK1945" s="101"/>
      <c r="SYL1945" s="101"/>
      <c r="SYM1945" s="101"/>
      <c r="SYN1945" s="101"/>
      <c r="SYO1945" s="101"/>
      <c r="SYP1945" s="101"/>
      <c r="SYQ1945" s="101"/>
      <c r="SYR1945" s="101"/>
      <c r="SYS1945" s="101"/>
      <c r="SYT1945" s="101"/>
      <c r="SYU1945" s="101"/>
      <c r="SYV1945" s="101"/>
      <c r="SYW1945" s="101"/>
      <c r="SYX1945" s="101"/>
      <c r="SYY1945" s="101"/>
      <c r="SYZ1945" s="101"/>
      <c r="SZA1945" s="101"/>
      <c r="SZB1945" s="101"/>
      <c r="SZC1945" s="101"/>
      <c r="SZD1945" s="101"/>
      <c r="SZE1945" s="101"/>
      <c r="SZF1945" s="101"/>
      <c r="SZG1945" s="101"/>
      <c r="SZH1945" s="101"/>
      <c r="SZI1945" s="101"/>
      <c r="SZJ1945" s="101"/>
      <c r="SZK1945" s="101"/>
      <c r="SZL1945" s="101"/>
      <c r="SZM1945" s="101"/>
      <c r="SZN1945" s="101"/>
      <c r="SZO1945" s="101"/>
      <c r="SZP1945" s="101"/>
      <c r="SZQ1945" s="101"/>
      <c r="SZR1945" s="101"/>
      <c r="SZS1945" s="101"/>
      <c r="SZT1945" s="101"/>
      <c r="SZU1945" s="101"/>
      <c r="SZV1945" s="101"/>
      <c r="SZW1945" s="101"/>
      <c r="SZX1945" s="101"/>
      <c r="SZY1945" s="101"/>
      <c r="SZZ1945" s="101"/>
      <c r="TAA1945" s="101"/>
      <c r="TAB1945" s="101"/>
      <c r="TAC1945" s="101"/>
      <c r="TAD1945" s="101"/>
      <c r="TAE1945" s="101"/>
      <c r="TAF1945" s="101"/>
      <c r="TAG1945" s="101"/>
      <c r="TAH1945" s="101"/>
      <c r="TAI1945" s="101"/>
      <c r="TAJ1945" s="101"/>
      <c r="TAK1945" s="101"/>
      <c r="TAL1945" s="101"/>
      <c r="TAM1945" s="101"/>
      <c r="TAN1945" s="101"/>
      <c r="TAO1945" s="101"/>
      <c r="TAP1945" s="101"/>
      <c r="TAQ1945" s="101"/>
      <c r="TAR1945" s="101"/>
      <c r="TAS1945" s="101"/>
      <c r="TAT1945" s="101"/>
      <c r="TAU1945" s="101"/>
      <c r="TAV1945" s="101"/>
      <c r="TAW1945" s="101"/>
      <c r="TAX1945" s="101"/>
      <c r="TAY1945" s="101"/>
      <c r="TAZ1945" s="101"/>
      <c r="TBA1945" s="101"/>
      <c r="TBB1945" s="101"/>
      <c r="TBC1945" s="101"/>
      <c r="TBD1945" s="101"/>
      <c r="TBE1945" s="101"/>
      <c r="TBF1945" s="101"/>
      <c r="TBG1945" s="101"/>
      <c r="TBH1945" s="101"/>
      <c r="TBI1945" s="101"/>
      <c r="TBJ1945" s="101"/>
      <c r="TBK1945" s="101"/>
      <c r="TBL1945" s="101"/>
      <c r="TBM1945" s="101"/>
      <c r="TBN1945" s="101"/>
      <c r="TBO1945" s="101"/>
      <c r="TBP1945" s="101"/>
      <c r="TBQ1945" s="101"/>
      <c r="TBR1945" s="101"/>
      <c r="TBS1945" s="101"/>
      <c r="TBT1945" s="101"/>
      <c r="TBU1945" s="101"/>
      <c r="TBV1945" s="101"/>
      <c r="TBW1945" s="101"/>
      <c r="TBX1945" s="101"/>
      <c r="TBY1945" s="101"/>
      <c r="TBZ1945" s="101"/>
      <c r="TCA1945" s="101"/>
      <c r="TCB1945" s="101"/>
      <c r="TCC1945" s="101"/>
      <c r="TCD1945" s="101"/>
      <c r="TCE1945" s="101"/>
      <c r="TCF1945" s="101"/>
      <c r="TCG1945" s="101"/>
      <c r="TCH1945" s="101"/>
      <c r="TCI1945" s="101"/>
      <c r="TCJ1945" s="101"/>
      <c r="TCK1945" s="101"/>
      <c r="TCL1945" s="101"/>
      <c r="TCM1945" s="101"/>
      <c r="TCN1945" s="101"/>
      <c r="TCO1945" s="101"/>
      <c r="TCP1945" s="101"/>
      <c r="TCQ1945" s="101"/>
      <c r="TCR1945" s="101"/>
      <c r="TCS1945" s="101"/>
      <c r="TCT1945" s="101"/>
      <c r="TCU1945" s="101"/>
      <c r="TCV1945" s="101"/>
      <c r="TCW1945" s="101"/>
      <c r="TCX1945" s="101"/>
      <c r="TCY1945" s="101"/>
      <c r="TCZ1945" s="101"/>
      <c r="TDA1945" s="101"/>
      <c r="TDB1945" s="101"/>
      <c r="TDC1945" s="101"/>
      <c r="TDD1945" s="101"/>
      <c r="TDE1945" s="101"/>
      <c r="TDF1945" s="101"/>
      <c r="TDG1945" s="101"/>
      <c r="TDH1945" s="101"/>
      <c r="TDI1945" s="101"/>
      <c r="TDJ1945" s="101"/>
      <c r="TDK1945" s="101"/>
      <c r="TDL1945" s="101"/>
      <c r="TDM1945" s="101"/>
      <c r="TDN1945" s="101"/>
      <c r="TDO1945" s="101"/>
      <c r="TDP1945" s="101"/>
      <c r="TDQ1945" s="101"/>
      <c r="TDR1945" s="101"/>
      <c r="TDS1945" s="101"/>
      <c r="TDT1945" s="101"/>
      <c r="TDU1945" s="101"/>
      <c r="TDV1945" s="101"/>
      <c r="TDW1945" s="101"/>
      <c r="TDX1945" s="101"/>
      <c r="TDY1945" s="101"/>
      <c r="TDZ1945" s="101"/>
      <c r="TEA1945" s="101"/>
      <c r="TEB1945" s="101"/>
      <c r="TEC1945" s="101"/>
      <c r="TED1945" s="101"/>
      <c r="TEE1945" s="101"/>
      <c r="TEF1945" s="101"/>
      <c r="TEG1945" s="101"/>
      <c r="TEH1945" s="101"/>
      <c r="TEI1945" s="101"/>
      <c r="TEJ1945" s="101"/>
      <c r="TEK1945" s="101"/>
      <c r="TEL1945" s="101"/>
      <c r="TEM1945" s="101"/>
      <c r="TEN1945" s="101"/>
      <c r="TEO1945" s="101"/>
      <c r="TEP1945" s="101"/>
      <c r="TEQ1945" s="101"/>
      <c r="TER1945" s="101"/>
      <c r="TES1945" s="101"/>
      <c r="TET1945" s="101"/>
      <c r="TEU1945" s="101"/>
      <c r="TEV1945" s="101"/>
      <c r="TEW1945" s="101"/>
      <c r="TEX1945" s="101"/>
      <c r="TEY1945" s="101"/>
      <c r="TEZ1945" s="101"/>
      <c r="TFA1945" s="101"/>
      <c r="TFB1945" s="101"/>
      <c r="TFC1945" s="101"/>
      <c r="TFD1945" s="101"/>
      <c r="TFE1945" s="101"/>
      <c r="TFF1945" s="101"/>
      <c r="TFG1945" s="101"/>
      <c r="TFH1945" s="101"/>
      <c r="TFI1945" s="101"/>
      <c r="TFJ1945" s="101"/>
      <c r="TFK1945" s="101"/>
      <c r="TFL1945" s="101"/>
      <c r="TFM1945" s="101"/>
      <c r="TFN1945" s="101"/>
      <c r="TFO1945" s="101"/>
      <c r="TFP1945" s="101"/>
      <c r="TFQ1945" s="101"/>
      <c r="TFR1945" s="101"/>
      <c r="TFS1945" s="101"/>
      <c r="TFT1945" s="101"/>
      <c r="TFU1945" s="101"/>
      <c r="TFV1945" s="101"/>
      <c r="TFW1945" s="101"/>
      <c r="TFX1945" s="101"/>
      <c r="TFY1945" s="101"/>
      <c r="TFZ1945" s="101"/>
      <c r="TGA1945" s="101"/>
      <c r="TGB1945" s="101"/>
      <c r="TGC1945" s="101"/>
      <c r="TGD1945" s="101"/>
      <c r="TGE1945" s="101"/>
      <c r="TGF1945" s="101"/>
      <c r="TGG1945" s="101"/>
      <c r="TGH1945" s="101"/>
      <c r="TGI1945" s="101"/>
      <c r="TGJ1945" s="101"/>
      <c r="TGK1945" s="101"/>
      <c r="TGL1945" s="101"/>
      <c r="TGM1945" s="101"/>
      <c r="TGN1945" s="101"/>
      <c r="TGO1945" s="101"/>
      <c r="TGP1945" s="101"/>
      <c r="TGQ1945" s="101"/>
      <c r="TGR1945" s="101"/>
      <c r="TGS1945" s="101"/>
      <c r="TGT1945" s="101"/>
      <c r="TGU1945" s="101"/>
      <c r="TGV1945" s="101"/>
      <c r="TGW1945" s="101"/>
      <c r="TGX1945" s="101"/>
      <c r="TGY1945" s="101"/>
      <c r="TGZ1945" s="101"/>
      <c r="THA1945" s="101"/>
      <c r="THB1945" s="101"/>
      <c r="THC1945" s="101"/>
      <c r="THD1945" s="101"/>
      <c r="THE1945" s="101"/>
      <c r="THF1945" s="101"/>
      <c r="THG1945" s="101"/>
      <c r="THH1945" s="101"/>
      <c r="THI1945" s="101"/>
      <c r="THJ1945" s="101"/>
      <c r="THK1945" s="101"/>
      <c r="THL1945" s="101"/>
      <c r="THM1945" s="101"/>
      <c r="THN1945" s="101"/>
      <c r="THO1945" s="101"/>
      <c r="THP1945" s="101"/>
      <c r="THQ1945" s="101"/>
      <c r="THR1945" s="101"/>
      <c r="THS1945" s="101"/>
      <c r="THT1945" s="101"/>
      <c r="THU1945" s="101"/>
      <c r="THV1945" s="101"/>
      <c r="THW1945" s="101"/>
      <c r="THX1945" s="101"/>
      <c r="THY1945" s="101"/>
      <c r="THZ1945" s="101"/>
      <c r="TIA1945" s="101"/>
      <c r="TIB1945" s="101"/>
      <c r="TIC1945" s="101"/>
      <c r="TID1945" s="101"/>
      <c r="TIE1945" s="101"/>
      <c r="TIF1945" s="101"/>
      <c r="TIG1945" s="101"/>
      <c r="TIH1945" s="101"/>
      <c r="TII1945" s="101"/>
      <c r="TIJ1945" s="101"/>
      <c r="TIK1945" s="101"/>
      <c r="TIL1945" s="101"/>
      <c r="TIM1945" s="101"/>
      <c r="TIN1945" s="101"/>
      <c r="TIO1945" s="101"/>
      <c r="TIP1945" s="101"/>
      <c r="TIQ1945" s="101"/>
      <c r="TIR1945" s="101"/>
      <c r="TIS1945" s="101"/>
      <c r="TIT1945" s="101"/>
      <c r="TIU1945" s="101"/>
      <c r="TIV1945" s="101"/>
      <c r="TIW1945" s="101"/>
      <c r="TIX1945" s="101"/>
      <c r="TIY1945" s="101"/>
      <c r="TIZ1945" s="101"/>
      <c r="TJA1945" s="101"/>
      <c r="TJB1945" s="101"/>
      <c r="TJC1945" s="101"/>
      <c r="TJD1945" s="101"/>
      <c r="TJE1945" s="101"/>
      <c r="TJF1945" s="101"/>
      <c r="TJG1945" s="101"/>
      <c r="TJH1945" s="101"/>
      <c r="TJI1945" s="101"/>
      <c r="TJJ1945" s="101"/>
      <c r="TJK1945" s="101"/>
      <c r="TJL1945" s="101"/>
      <c r="TJM1945" s="101"/>
      <c r="TJN1945" s="101"/>
      <c r="TJO1945" s="101"/>
      <c r="TJP1945" s="101"/>
      <c r="TJQ1945" s="101"/>
      <c r="TJR1945" s="101"/>
      <c r="TJS1945" s="101"/>
      <c r="TJT1945" s="101"/>
      <c r="TJU1945" s="101"/>
      <c r="TJV1945" s="101"/>
      <c r="TJW1945" s="101"/>
      <c r="TJX1945" s="101"/>
      <c r="TJY1945" s="101"/>
      <c r="TJZ1945" s="101"/>
      <c r="TKA1945" s="101"/>
      <c r="TKB1945" s="101"/>
      <c r="TKC1945" s="101"/>
      <c r="TKD1945" s="101"/>
      <c r="TKE1945" s="101"/>
      <c r="TKF1945" s="101"/>
      <c r="TKG1945" s="101"/>
      <c r="TKH1945" s="101"/>
      <c r="TKI1945" s="101"/>
      <c r="TKJ1945" s="101"/>
      <c r="TKK1945" s="101"/>
      <c r="TKL1945" s="101"/>
      <c r="TKM1945" s="101"/>
      <c r="TKN1945" s="101"/>
      <c r="TKO1945" s="101"/>
      <c r="TKP1945" s="101"/>
      <c r="TKQ1945" s="101"/>
      <c r="TKR1945" s="101"/>
      <c r="TKS1945" s="101"/>
      <c r="TKT1945" s="101"/>
      <c r="TKU1945" s="101"/>
      <c r="TKV1945" s="101"/>
      <c r="TKW1945" s="101"/>
      <c r="TKX1945" s="101"/>
      <c r="TKY1945" s="101"/>
      <c r="TKZ1945" s="101"/>
      <c r="TLA1945" s="101"/>
      <c r="TLB1945" s="101"/>
      <c r="TLC1945" s="101"/>
      <c r="TLD1945" s="101"/>
      <c r="TLE1945" s="101"/>
      <c r="TLF1945" s="101"/>
      <c r="TLG1945" s="101"/>
      <c r="TLH1945" s="101"/>
      <c r="TLI1945" s="101"/>
      <c r="TLJ1945" s="101"/>
      <c r="TLK1945" s="101"/>
      <c r="TLL1945" s="101"/>
      <c r="TLM1945" s="101"/>
      <c r="TLN1945" s="101"/>
      <c r="TLO1945" s="101"/>
      <c r="TLP1945" s="101"/>
      <c r="TLQ1945" s="101"/>
      <c r="TLR1945" s="101"/>
      <c r="TLS1945" s="101"/>
      <c r="TLT1945" s="101"/>
      <c r="TLU1945" s="101"/>
      <c r="TLV1945" s="101"/>
      <c r="TLW1945" s="101"/>
      <c r="TLX1945" s="101"/>
      <c r="TLY1945" s="101"/>
      <c r="TLZ1945" s="101"/>
      <c r="TMA1945" s="101"/>
      <c r="TMB1945" s="101"/>
      <c r="TMC1945" s="101"/>
      <c r="TMD1945" s="101"/>
      <c r="TME1945" s="101"/>
      <c r="TMF1945" s="101"/>
      <c r="TMG1945" s="101"/>
      <c r="TMH1945" s="101"/>
      <c r="TMI1945" s="101"/>
      <c r="TMJ1945" s="101"/>
      <c r="TMK1945" s="101"/>
      <c r="TML1945" s="101"/>
      <c r="TMM1945" s="101"/>
      <c r="TMN1945" s="101"/>
      <c r="TMO1945" s="101"/>
      <c r="TMP1945" s="101"/>
      <c r="TMQ1945" s="101"/>
      <c r="TMR1945" s="101"/>
      <c r="TMS1945" s="101"/>
      <c r="TMT1945" s="101"/>
      <c r="TMU1945" s="101"/>
      <c r="TMV1945" s="101"/>
      <c r="TMW1945" s="101"/>
      <c r="TMX1945" s="101"/>
      <c r="TMY1945" s="101"/>
      <c r="TMZ1945" s="101"/>
      <c r="TNA1945" s="101"/>
      <c r="TNB1945" s="101"/>
      <c r="TNC1945" s="101"/>
      <c r="TND1945" s="101"/>
      <c r="TNE1945" s="101"/>
      <c r="TNF1945" s="101"/>
      <c r="TNG1945" s="101"/>
      <c r="TNH1945" s="101"/>
      <c r="TNI1945" s="101"/>
      <c r="TNJ1945" s="101"/>
      <c r="TNK1945" s="101"/>
      <c r="TNL1945" s="101"/>
      <c r="TNM1945" s="101"/>
      <c r="TNN1945" s="101"/>
      <c r="TNO1945" s="101"/>
      <c r="TNP1945" s="101"/>
      <c r="TNQ1945" s="101"/>
      <c r="TNR1945" s="101"/>
      <c r="TNS1945" s="101"/>
      <c r="TNT1945" s="101"/>
      <c r="TNU1945" s="101"/>
      <c r="TNV1945" s="101"/>
      <c r="TNW1945" s="101"/>
      <c r="TNX1945" s="101"/>
      <c r="TNY1945" s="101"/>
      <c r="TNZ1945" s="101"/>
      <c r="TOA1945" s="101"/>
      <c r="TOB1945" s="101"/>
      <c r="TOC1945" s="101"/>
      <c r="TOD1945" s="101"/>
      <c r="TOE1945" s="101"/>
      <c r="TOF1945" s="101"/>
      <c r="TOG1945" s="101"/>
      <c r="TOH1945" s="101"/>
      <c r="TOI1945" s="101"/>
      <c r="TOJ1945" s="101"/>
      <c r="TOK1945" s="101"/>
      <c r="TOL1945" s="101"/>
      <c r="TOM1945" s="101"/>
      <c r="TON1945" s="101"/>
      <c r="TOO1945" s="101"/>
      <c r="TOP1945" s="101"/>
      <c r="TOQ1945" s="101"/>
      <c r="TOR1945" s="101"/>
      <c r="TOS1945" s="101"/>
      <c r="TOT1945" s="101"/>
      <c r="TOU1945" s="101"/>
      <c r="TOV1945" s="101"/>
      <c r="TOW1945" s="101"/>
      <c r="TOX1945" s="101"/>
      <c r="TOY1945" s="101"/>
      <c r="TOZ1945" s="101"/>
      <c r="TPA1945" s="101"/>
      <c r="TPB1945" s="101"/>
      <c r="TPC1945" s="101"/>
      <c r="TPD1945" s="101"/>
      <c r="TPE1945" s="101"/>
      <c r="TPF1945" s="101"/>
      <c r="TPG1945" s="101"/>
      <c r="TPH1945" s="101"/>
      <c r="TPI1945" s="101"/>
      <c r="TPJ1945" s="101"/>
      <c r="TPK1945" s="101"/>
      <c r="TPL1945" s="101"/>
      <c r="TPM1945" s="101"/>
      <c r="TPN1945" s="101"/>
      <c r="TPO1945" s="101"/>
      <c r="TPP1945" s="101"/>
      <c r="TPQ1945" s="101"/>
      <c r="TPR1945" s="101"/>
      <c r="TPS1945" s="101"/>
      <c r="TPT1945" s="101"/>
      <c r="TPU1945" s="101"/>
      <c r="TPV1945" s="101"/>
      <c r="TPW1945" s="101"/>
      <c r="TPX1945" s="101"/>
      <c r="TPY1945" s="101"/>
      <c r="TPZ1945" s="101"/>
      <c r="TQA1945" s="101"/>
      <c r="TQB1945" s="101"/>
      <c r="TQC1945" s="101"/>
      <c r="TQD1945" s="101"/>
      <c r="TQE1945" s="101"/>
      <c r="TQF1945" s="101"/>
      <c r="TQG1945" s="101"/>
      <c r="TQH1945" s="101"/>
      <c r="TQI1945" s="101"/>
      <c r="TQJ1945" s="101"/>
      <c r="TQK1945" s="101"/>
      <c r="TQL1945" s="101"/>
      <c r="TQM1945" s="101"/>
      <c r="TQN1945" s="101"/>
      <c r="TQO1945" s="101"/>
      <c r="TQP1945" s="101"/>
      <c r="TQQ1945" s="101"/>
      <c r="TQR1945" s="101"/>
      <c r="TQS1945" s="101"/>
      <c r="TQT1945" s="101"/>
      <c r="TQU1945" s="101"/>
      <c r="TQV1945" s="101"/>
      <c r="TQW1945" s="101"/>
      <c r="TQX1945" s="101"/>
      <c r="TQY1945" s="101"/>
      <c r="TQZ1945" s="101"/>
      <c r="TRA1945" s="101"/>
      <c r="TRB1945" s="101"/>
      <c r="TRC1945" s="101"/>
      <c r="TRD1945" s="101"/>
      <c r="TRE1945" s="101"/>
      <c r="TRF1945" s="101"/>
      <c r="TRG1945" s="101"/>
      <c r="TRH1945" s="101"/>
      <c r="TRI1945" s="101"/>
      <c r="TRJ1945" s="101"/>
      <c r="TRK1945" s="101"/>
      <c r="TRL1945" s="101"/>
      <c r="TRM1945" s="101"/>
      <c r="TRN1945" s="101"/>
      <c r="TRO1945" s="101"/>
      <c r="TRP1945" s="101"/>
      <c r="TRQ1945" s="101"/>
      <c r="TRR1945" s="101"/>
      <c r="TRS1945" s="101"/>
      <c r="TRT1945" s="101"/>
      <c r="TRU1945" s="101"/>
      <c r="TRV1945" s="101"/>
      <c r="TRW1945" s="101"/>
      <c r="TRX1945" s="101"/>
      <c r="TRY1945" s="101"/>
      <c r="TRZ1945" s="101"/>
      <c r="TSA1945" s="101"/>
      <c r="TSB1945" s="101"/>
      <c r="TSC1945" s="101"/>
      <c r="TSD1945" s="101"/>
      <c r="TSE1945" s="101"/>
      <c r="TSF1945" s="101"/>
      <c r="TSG1945" s="101"/>
      <c r="TSH1945" s="101"/>
      <c r="TSI1945" s="101"/>
      <c r="TSJ1945" s="101"/>
      <c r="TSK1945" s="101"/>
      <c r="TSL1945" s="101"/>
      <c r="TSM1945" s="101"/>
      <c r="TSN1945" s="101"/>
      <c r="TSO1945" s="101"/>
      <c r="TSP1945" s="101"/>
      <c r="TSQ1945" s="101"/>
      <c r="TSR1945" s="101"/>
      <c r="TSS1945" s="101"/>
      <c r="TST1945" s="101"/>
      <c r="TSU1945" s="101"/>
      <c r="TSV1945" s="101"/>
      <c r="TSW1945" s="101"/>
      <c r="TSX1945" s="101"/>
      <c r="TSY1945" s="101"/>
      <c r="TSZ1945" s="101"/>
      <c r="TTA1945" s="101"/>
      <c r="TTB1945" s="101"/>
      <c r="TTC1945" s="101"/>
      <c r="TTD1945" s="101"/>
      <c r="TTE1945" s="101"/>
      <c r="TTF1945" s="101"/>
      <c r="TTG1945" s="101"/>
      <c r="TTH1945" s="101"/>
      <c r="TTI1945" s="101"/>
      <c r="TTJ1945" s="101"/>
      <c r="TTK1945" s="101"/>
      <c r="TTL1945" s="101"/>
      <c r="TTM1945" s="101"/>
      <c r="TTN1945" s="101"/>
      <c r="TTO1945" s="101"/>
      <c r="TTP1945" s="101"/>
      <c r="TTQ1945" s="101"/>
      <c r="TTR1945" s="101"/>
      <c r="TTS1945" s="101"/>
      <c r="TTT1945" s="101"/>
      <c r="TTU1945" s="101"/>
      <c r="TTV1945" s="101"/>
      <c r="TTW1945" s="101"/>
      <c r="TTX1945" s="101"/>
      <c r="TTY1945" s="101"/>
      <c r="TTZ1945" s="101"/>
      <c r="TUA1945" s="101"/>
      <c r="TUB1945" s="101"/>
      <c r="TUC1945" s="101"/>
      <c r="TUD1945" s="101"/>
      <c r="TUE1945" s="101"/>
      <c r="TUF1945" s="101"/>
      <c r="TUG1945" s="101"/>
      <c r="TUH1945" s="101"/>
      <c r="TUI1945" s="101"/>
      <c r="TUJ1945" s="101"/>
      <c r="TUK1945" s="101"/>
      <c r="TUL1945" s="101"/>
      <c r="TUM1945" s="101"/>
      <c r="TUN1945" s="101"/>
      <c r="TUO1945" s="101"/>
      <c r="TUP1945" s="101"/>
      <c r="TUQ1945" s="101"/>
      <c r="TUR1945" s="101"/>
      <c r="TUS1945" s="101"/>
      <c r="TUT1945" s="101"/>
      <c r="TUU1945" s="101"/>
      <c r="TUV1945" s="101"/>
      <c r="TUW1945" s="101"/>
      <c r="TUX1945" s="101"/>
      <c r="TUY1945" s="101"/>
      <c r="TUZ1945" s="101"/>
      <c r="TVA1945" s="101"/>
      <c r="TVB1945" s="101"/>
      <c r="TVC1945" s="101"/>
      <c r="TVD1945" s="101"/>
      <c r="TVE1945" s="101"/>
      <c r="TVF1945" s="101"/>
      <c r="TVG1945" s="101"/>
      <c r="TVH1945" s="101"/>
      <c r="TVI1945" s="101"/>
      <c r="TVJ1945" s="101"/>
      <c r="TVK1945" s="101"/>
      <c r="TVL1945" s="101"/>
      <c r="TVM1945" s="101"/>
      <c r="TVN1945" s="101"/>
      <c r="TVO1945" s="101"/>
      <c r="TVP1945" s="101"/>
      <c r="TVQ1945" s="101"/>
      <c r="TVR1945" s="101"/>
      <c r="TVS1945" s="101"/>
      <c r="TVT1945" s="101"/>
      <c r="TVU1945" s="101"/>
      <c r="TVV1945" s="101"/>
      <c r="TVW1945" s="101"/>
      <c r="TVX1945" s="101"/>
      <c r="TVY1945" s="101"/>
      <c r="TVZ1945" s="101"/>
      <c r="TWA1945" s="101"/>
      <c r="TWB1945" s="101"/>
      <c r="TWC1945" s="101"/>
      <c r="TWD1945" s="101"/>
      <c r="TWE1945" s="101"/>
      <c r="TWF1945" s="101"/>
      <c r="TWG1945" s="101"/>
      <c r="TWH1945" s="101"/>
      <c r="TWI1945" s="101"/>
      <c r="TWJ1945" s="101"/>
      <c r="TWK1945" s="101"/>
      <c r="TWL1945" s="101"/>
      <c r="TWM1945" s="101"/>
      <c r="TWN1945" s="101"/>
      <c r="TWO1945" s="101"/>
      <c r="TWP1945" s="101"/>
      <c r="TWQ1945" s="101"/>
      <c r="TWR1945" s="101"/>
      <c r="TWS1945" s="101"/>
      <c r="TWT1945" s="101"/>
      <c r="TWU1945" s="101"/>
      <c r="TWV1945" s="101"/>
      <c r="TWW1945" s="101"/>
      <c r="TWX1945" s="101"/>
      <c r="TWY1945" s="101"/>
      <c r="TWZ1945" s="101"/>
      <c r="TXA1945" s="101"/>
      <c r="TXB1945" s="101"/>
      <c r="TXC1945" s="101"/>
      <c r="TXD1945" s="101"/>
      <c r="TXE1945" s="101"/>
      <c r="TXF1945" s="101"/>
      <c r="TXG1945" s="101"/>
      <c r="TXH1945" s="101"/>
      <c r="TXI1945" s="101"/>
      <c r="TXJ1945" s="101"/>
      <c r="TXK1945" s="101"/>
      <c r="TXL1945" s="101"/>
      <c r="TXM1945" s="101"/>
      <c r="TXN1945" s="101"/>
      <c r="TXO1945" s="101"/>
      <c r="TXP1945" s="101"/>
      <c r="TXQ1945" s="101"/>
      <c r="TXR1945" s="101"/>
      <c r="TXS1945" s="101"/>
      <c r="TXT1945" s="101"/>
      <c r="TXU1945" s="101"/>
      <c r="TXV1945" s="101"/>
      <c r="TXW1945" s="101"/>
      <c r="TXX1945" s="101"/>
      <c r="TXY1945" s="101"/>
      <c r="TXZ1945" s="101"/>
      <c r="TYA1945" s="101"/>
      <c r="TYB1945" s="101"/>
      <c r="TYC1945" s="101"/>
      <c r="TYD1945" s="101"/>
      <c r="TYE1945" s="101"/>
      <c r="TYF1945" s="101"/>
      <c r="TYG1945" s="101"/>
      <c r="TYH1945" s="101"/>
      <c r="TYI1945" s="101"/>
      <c r="TYJ1945" s="101"/>
      <c r="TYK1945" s="101"/>
      <c r="TYL1945" s="101"/>
      <c r="TYM1945" s="101"/>
      <c r="TYN1945" s="101"/>
      <c r="TYO1945" s="101"/>
      <c r="TYP1945" s="101"/>
      <c r="TYQ1945" s="101"/>
      <c r="TYR1945" s="101"/>
      <c r="TYS1945" s="101"/>
      <c r="TYT1945" s="101"/>
      <c r="TYU1945" s="101"/>
      <c r="TYV1945" s="101"/>
      <c r="TYW1945" s="101"/>
      <c r="TYX1945" s="101"/>
      <c r="TYY1945" s="101"/>
      <c r="TYZ1945" s="101"/>
      <c r="TZA1945" s="101"/>
      <c r="TZB1945" s="101"/>
      <c r="TZC1945" s="101"/>
      <c r="TZD1945" s="101"/>
      <c r="TZE1945" s="101"/>
      <c r="TZF1945" s="101"/>
      <c r="TZG1945" s="101"/>
      <c r="TZH1945" s="101"/>
      <c r="TZI1945" s="101"/>
      <c r="TZJ1945" s="101"/>
      <c r="TZK1945" s="101"/>
      <c r="TZL1945" s="101"/>
      <c r="TZM1945" s="101"/>
      <c r="TZN1945" s="101"/>
      <c r="TZO1945" s="101"/>
      <c r="TZP1945" s="101"/>
      <c r="TZQ1945" s="101"/>
      <c r="TZR1945" s="101"/>
      <c r="TZS1945" s="101"/>
      <c r="TZT1945" s="101"/>
      <c r="TZU1945" s="101"/>
      <c r="TZV1945" s="101"/>
      <c r="TZW1945" s="101"/>
      <c r="TZX1945" s="101"/>
      <c r="TZY1945" s="101"/>
      <c r="TZZ1945" s="101"/>
      <c r="UAA1945" s="101"/>
      <c r="UAB1945" s="101"/>
      <c r="UAC1945" s="101"/>
      <c r="UAD1945" s="101"/>
      <c r="UAE1945" s="101"/>
      <c r="UAF1945" s="101"/>
      <c r="UAG1945" s="101"/>
      <c r="UAH1945" s="101"/>
      <c r="UAI1945" s="101"/>
      <c r="UAJ1945" s="101"/>
      <c r="UAK1945" s="101"/>
      <c r="UAL1945" s="101"/>
      <c r="UAM1945" s="101"/>
      <c r="UAN1945" s="101"/>
      <c r="UAO1945" s="101"/>
      <c r="UAP1945" s="101"/>
      <c r="UAQ1945" s="101"/>
      <c r="UAR1945" s="101"/>
      <c r="UAS1945" s="101"/>
      <c r="UAT1945" s="101"/>
      <c r="UAU1945" s="101"/>
      <c r="UAV1945" s="101"/>
      <c r="UAW1945" s="101"/>
      <c r="UAX1945" s="101"/>
      <c r="UAY1945" s="101"/>
      <c r="UAZ1945" s="101"/>
      <c r="UBA1945" s="101"/>
      <c r="UBB1945" s="101"/>
      <c r="UBC1945" s="101"/>
      <c r="UBD1945" s="101"/>
      <c r="UBE1945" s="101"/>
      <c r="UBF1945" s="101"/>
      <c r="UBG1945" s="101"/>
      <c r="UBH1945" s="101"/>
      <c r="UBI1945" s="101"/>
      <c r="UBJ1945" s="101"/>
      <c r="UBK1945" s="101"/>
      <c r="UBL1945" s="101"/>
      <c r="UBM1945" s="101"/>
      <c r="UBN1945" s="101"/>
      <c r="UBO1945" s="101"/>
      <c r="UBP1945" s="101"/>
      <c r="UBQ1945" s="101"/>
      <c r="UBR1945" s="101"/>
      <c r="UBS1945" s="101"/>
      <c r="UBT1945" s="101"/>
      <c r="UBU1945" s="101"/>
      <c r="UBV1945" s="101"/>
      <c r="UBW1945" s="101"/>
      <c r="UBX1945" s="101"/>
      <c r="UBY1945" s="101"/>
      <c r="UBZ1945" s="101"/>
      <c r="UCA1945" s="101"/>
      <c r="UCB1945" s="101"/>
      <c r="UCC1945" s="101"/>
      <c r="UCD1945" s="101"/>
      <c r="UCE1945" s="101"/>
      <c r="UCF1945" s="101"/>
      <c r="UCG1945" s="101"/>
      <c r="UCH1945" s="101"/>
      <c r="UCI1945" s="101"/>
      <c r="UCJ1945" s="101"/>
      <c r="UCK1945" s="101"/>
      <c r="UCL1945" s="101"/>
      <c r="UCM1945" s="101"/>
      <c r="UCN1945" s="101"/>
      <c r="UCO1945" s="101"/>
      <c r="UCP1945" s="101"/>
      <c r="UCQ1945" s="101"/>
      <c r="UCR1945" s="101"/>
      <c r="UCS1945" s="101"/>
      <c r="UCT1945" s="101"/>
      <c r="UCU1945" s="101"/>
      <c r="UCV1945" s="101"/>
      <c r="UCW1945" s="101"/>
      <c r="UCX1945" s="101"/>
      <c r="UCY1945" s="101"/>
      <c r="UCZ1945" s="101"/>
      <c r="UDA1945" s="101"/>
      <c r="UDB1945" s="101"/>
      <c r="UDC1945" s="101"/>
      <c r="UDD1945" s="101"/>
      <c r="UDE1945" s="101"/>
      <c r="UDF1945" s="101"/>
      <c r="UDG1945" s="101"/>
      <c r="UDH1945" s="101"/>
      <c r="UDI1945" s="101"/>
      <c r="UDJ1945" s="101"/>
      <c r="UDK1945" s="101"/>
      <c r="UDL1945" s="101"/>
      <c r="UDM1945" s="101"/>
      <c r="UDN1945" s="101"/>
      <c r="UDO1945" s="101"/>
      <c r="UDP1945" s="101"/>
      <c r="UDQ1945" s="101"/>
      <c r="UDR1945" s="101"/>
      <c r="UDS1945" s="101"/>
      <c r="UDT1945" s="101"/>
      <c r="UDU1945" s="101"/>
      <c r="UDV1945" s="101"/>
      <c r="UDW1945" s="101"/>
      <c r="UDX1945" s="101"/>
      <c r="UDY1945" s="101"/>
      <c r="UDZ1945" s="101"/>
      <c r="UEA1945" s="101"/>
      <c r="UEB1945" s="101"/>
      <c r="UEC1945" s="101"/>
      <c r="UED1945" s="101"/>
      <c r="UEE1945" s="101"/>
      <c r="UEF1945" s="101"/>
      <c r="UEG1945" s="101"/>
      <c r="UEH1945" s="101"/>
      <c r="UEI1945" s="101"/>
      <c r="UEJ1945" s="101"/>
      <c r="UEK1945" s="101"/>
      <c r="UEL1945" s="101"/>
      <c r="UEM1945" s="101"/>
      <c r="UEN1945" s="101"/>
      <c r="UEO1945" s="101"/>
      <c r="UEP1945" s="101"/>
      <c r="UEQ1945" s="101"/>
      <c r="UER1945" s="101"/>
      <c r="UES1945" s="101"/>
      <c r="UET1945" s="101"/>
      <c r="UEU1945" s="101"/>
      <c r="UEV1945" s="101"/>
      <c r="UEW1945" s="101"/>
      <c r="UEX1945" s="101"/>
      <c r="UEY1945" s="101"/>
      <c r="UEZ1945" s="101"/>
      <c r="UFA1945" s="101"/>
      <c r="UFB1945" s="101"/>
      <c r="UFC1945" s="101"/>
      <c r="UFD1945" s="101"/>
      <c r="UFE1945" s="101"/>
      <c r="UFF1945" s="101"/>
      <c r="UFG1945" s="101"/>
      <c r="UFH1945" s="101"/>
      <c r="UFI1945" s="101"/>
      <c r="UFJ1945" s="101"/>
      <c r="UFK1945" s="101"/>
      <c r="UFL1945" s="101"/>
      <c r="UFM1945" s="101"/>
      <c r="UFN1945" s="101"/>
      <c r="UFO1945" s="101"/>
      <c r="UFP1945" s="101"/>
      <c r="UFQ1945" s="101"/>
      <c r="UFR1945" s="101"/>
      <c r="UFS1945" s="101"/>
      <c r="UFT1945" s="101"/>
      <c r="UFU1945" s="101"/>
      <c r="UFV1945" s="101"/>
      <c r="UFW1945" s="101"/>
      <c r="UFX1945" s="101"/>
      <c r="UFY1945" s="101"/>
      <c r="UFZ1945" s="101"/>
      <c r="UGA1945" s="101"/>
      <c r="UGB1945" s="101"/>
      <c r="UGC1945" s="101"/>
      <c r="UGD1945" s="101"/>
      <c r="UGE1945" s="101"/>
      <c r="UGF1945" s="101"/>
      <c r="UGG1945" s="101"/>
      <c r="UGH1945" s="101"/>
      <c r="UGI1945" s="101"/>
      <c r="UGJ1945" s="101"/>
      <c r="UGK1945" s="101"/>
      <c r="UGL1945" s="101"/>
      <c r="UGM1945" s="101"/>
      <c r="UGN1945" s="101"/>
      <c r="UGO1945" s="101"/>
      <c r="UGP1945" s="101"/>
      <c r="UGQ1945" s="101"/>
      <c r="UGR1945" s="101"/>
      <c r="UGS1945" s="101"/>
      <c r="UGT1945" s="101"/>
      <c r="UGU1945" s="101"/>
      <c r="UGV1945" s="101"/>
      <c r="UGW1945" s="101"/>
      <c r="UGX1945" s="101"/>
      <c r="UGY1945" s="101"/>
      <c r="UGZ1945" s="101"/>
      <c r="UHA1945" s="101"/>
      <c r="UHB1945" s="101"/>
      <c r="UHC1945" s="101"/>
      <c r="UHD1945" s="101"/>
      <c r="UHE1945" s="101"/>
      <c r="UHF1945" s="101"/>
      <c r="UHG1945" s="101"/>
      <c r="UHH1945" s="101"/>
      <c r="UHI1945" s="101"/>
      <c r="UHJ1945" s="101"/>
      <c r="UHK1945" s="101"/>
      <c r="UHL1945" s="101"/>
      <c r="UHM1945" s="101"/>
      <c r="UHN1945" s="101"/>
      <c r="UHO1945" s="101"/>
      <c r="UHP1945" s="101"/>
      <c r="UHQ1945" s="101"/>
      <c r="UHR1945" s="101"/>
      <c r="UHS1945" s="101"/>
      <c r="UHT1945" s="101"/>
      <c r="UHU1945" s="101"/>
      <c r="UHV1945" s="101"/>
      <c r="UHW1945" s="101"/>
      <c r="UHX1945" s="101"/>
      <c r="UHY1945" s="101"/>
      <c r="UHZ1945" s="101"/>
      <c r="UIA1945" s="101"/>
      <c r="UIB1945" s="101"/>
      <c r="UIC1945" s="101"/>
      <c r="UID1945" s="101"/>
      <c r="UIE1945" s="101"/>
      <c r="UIF1945" s="101"/>
      <c r="UIG1945" s="101"/>
      <c r="UIH1945" s="101"/>
      <c r="UII1945" s="101"/>
      <c r="UIJ1945" s="101"/>
      <c r="UIK1945" s="101"/>
      <c r="UIL1945" s="101"/>
      <c r="UIM1945" s="101"/>
      <c r="UIN1945" s="101"/>
      <c r="UIO1945" s="101"/>
      <c r="UIP1945" s="101"/>
      <c r="UIQ1945" s="101"/>
      <c r="UIR1945" s="101"/>
      <c r="UIS1945" s="101"/>
      <c r="UIT1945" s="101"/>
      <c r="UIU1945" s="101"/>
      <c r="UIV1945" s="101"/>
      <c r="UIW1945" s="101"/>
      <c r="UIX1945" s="101"/>
      <c r="UIY1945" s="101"/>
      <c r="UIZ1945" s="101"/>
      <c r="UJA1945" s="101"/>
      <c r="UJB1945" s="101"/>
      <c r="UJC1945" s="101"/>
      <c r="UJD1945" s="101"/>
      <c r="UJE1945" s="101"/>
      <c r="UJF1945" s="101"/>
      <c r="UJG1945" s="101"/>
      <c r="UJH1945" s="101"/>
      <c r="UJI1945" s="101"/>
      <c r="UJJ1945" s="101"/>
      <c r="UJK1945" s="101"/>
      <c r="UJL1945" s="101"/>
      <c r="UJM1945" s="101"/>
      <c r="UJN1945" s="101"/>
      <c r="UJO1945" s="101"/>
      <c r="UJP1945" s="101"/>
      <c r="UJQ1945" s="101"/>
      <c r="UJR1945" s="101"/>
      <c r="UJS1945" s="101"/>
      <c r="UJT1945" s="101"/>
      <c r="UJU1945" s="101"/>
      <c r="UJV1945" s="101"/>
      <c r="UJW1945" s="101"/>
      <c r="UJX1945" s="101"/>
      <c r="UJY1945" s="101"/>
      <c r="UJZ1945" s="101"/>
      <c r="UKA1945" s="101"/>
      <c r="UKB1945" s="101"/>
      <c r="UKC1945" s="101"/>
      <c r="UKD1945" s="101"/>
      <c r="UKE1945" s="101"/>
      <c r="UKF1945" s="101"/>
      <c r="UKG1945" s="101"/>
      <c r="UKH1945" s="101"/>
      <c r="UKI1945" s="101"/>
      <c r="UKJ1945" s="101"/>
      <c r="UKK1945" s="101"/>
      <c r="UKL1945" s="101"/>
      <c r="UKM1945" s="101"/>
      <c r="UKN1945" s="101"/>
      <c r="UKO1945" s="101"/>
      <c r="UKP1945" s="101"/>
      <c r="UKQ1945" s="101"/>
      <c r="UKR1945" s="101"/>
      <c r="UKS1945" s="101"/>
      <c r="UKT1945" s="101"/>
      <c r="UKU1945" s="101"/>
      <c r="UKV1945" s="101"/>
      <c r="UKW1945" s="101"/>
      <c r="UKX1945" s="101"/>
      <c r="UKY1945" s="101"/>
      <c r="UKZ1945" s="101"/>
      <c r="ULA1945" s="101"/>
      <c r="ULB1945" s="101"/>
      <c r="ULC1945" s="101"/>
      <c r="ULD1945" s="101"/>
      <c r="ULE1945" s="101"/>
      <c r="ULF1945" s="101"/>
      <c r="ULG1945" s="101"/>
      <c r="ULH1945" s="101"/>
      <c r="ULI1945" s="101"/>
      <c r="ULJ1945" s="101"/>
      <c r="ULK1945" s="101"/>
      <c r="ULL1945" s="101"/>
      <c r="ULM1945" s="101"/>
      <c r="ULN1945" s="101"/>
      <c r="ULO1945" s="101"/>
      <c r="ULP1945" s="101"/>
      <c r="ULQ1945" s="101"/>
      <c r="ULR1945" s="101"/>
      <c r="ULS1945" s="101"/>
      <c r="ULT1945" s="101"/>
      <c r="ULU1945" s="101"/>
      <c r="ULV1945" s="101"/>
      <c r="ULW1945" s="101"/>
      <c r="ULX1945" s="101"/>
      <c r="ULY1945" s="101"/>
      <c r="ULZ1945" s="101"/>
      <c r="UMA1945" s="101"/>
      <c r="UMB1945" s="101"/>
      <c r="UMC1945" s="101"/>
      <c r="UMD1945" s="101"/>
      <c r="UME1945" s="101"/>
      <c r="UMF1945" s="101"/>
      <c r="UMG1945" s="101"/>
      <c r="UMH1945" s="101"/>
      <c r="UMI1945" s="101"/>
      <c r="UMJ1945" s="101"/>
      <c r="UMK1945" s="101"/>
      <c r="UML1945" s="101"/>
      <c r="UMM1945" s="101"/>
      <c r="UMN1945" s="101"/>
      <c r="UMO1945" s="101"/>
      <c r="UMP1945" s="101"/>
      <c r="UMQ1945" s="101"/>
      <c r="UMR1945" s="101"/>
      <c r="UMS1945" s="101"/>
      <c r="UMT1945" s="101"/>
      <c r="UMU1945" s="101"/>
      <c r="UMV1945" s="101"/>
      <c r="UMW1945" s="101"/>
      <c r="UMX1945" s="101"/>
      <c r="UMY1945" s="101"/>
      <c r="UMZ1945" s="101"/>
      <c r="UNA1945" s="101"/>
      <c r="UNB1945" s="101"/>
      <c r="UNC1945" s="101"/>
      <c r="UND1945" s="101"/>
      <c r="UNE1945" s="101"/>
      <c r="UNF1945" s="101"/>
      <c r="UNG1945" s="101"/>
      <c r="UNH1945" s="101"/>
      <c r="UNI1945" s="101"/>
      <c r="UNJ1945" s="101"/>
      <c r="UNK1945" s="101"/>
      <c r="UNL1945" s="101"/>
      <c r="UNM1945" s="101"/>
      <c r="UNN1945" s="101"/>
      <c r="UNO1945" s="101"/>
      <c r="UNP1945" s="101"/>
      <c r="UNQ1945" s="101"/>
      <c r="UNR1945" s="101"/>
      <c r="UNS1945" s="101"/>
      <c r="UNT1945" s="101"/>
      <c r="UNU1945" s="101"/>
      <c r="UNV1945" s="101"/>
      <c r="UNW1945" s="101"/>
      <c r="UNX1945" s="101"/>
      <c r="UNY1945" s="101"/>
      <c r="UNZ1945" s="101"/>
      <c r="UOA1945" s="101"/>
      <c r="UOB1945" s="101"/>
      <c r="UOC1945" s="101"/>
      <c r="UOD1945" s="101"/>
      <c r="UOE1945" s="101"/>
      <c r="UOF1945" s="101"/>
      <c r="UOG1945" s="101"/>
      <c r="UOH1945" s="101"/>
      <c r="UOI1945" s="101"/>
      <c r="UOJ1945" s="101"/>
      <c r="UOK1945" s="101"/>
      <c r="UOL1945" s="101"/>
      <c r="UOM1945" s="101"/>
      <c r="UON1945" s="101"/>
      <c r="UOO1945" s="101"/>
      <c r="UOP1945" s="101"/>
      <c r="UOQ1945" s="101"/>
      <c r="UOR1945" s="101"/>
      <c r="UOS1945" s="101"/>
      <c r="UOT1945" s="101"/>
      <c r="UOU1945" s="101"/>
      <c r="UOV1945" s="101"/>
      <c r="UOW1945" s="101"/>
      <c r="UOX1945" s="101"/>
      <c r="UOY1945" s="101"/>
      <c r="UOZ1945" s="101"/>
      <c r="UPA1945" s="101"/>
      <c r="UPB1945" s="101"/>
      <c r="UPC1945" s="101"/>
      <c r="UPD1945" s="101"/>
      <c r="UPE1945" s="101"/>
      <c r="UPF1945" s="101"/>
      <c r="UPG1945" s="101"/>
      <c r="UPH1945" s="101"/>
      <c r="UPI1945" s="101"/>
      <c r="UPJ1945" s="101"/>
      <c r="UPK1945" s="101"/>
      <c r="UPL1945" s="101"/>
      <c r="UPM1945" s="101"/>
      <c r="UPN1945" s="101"/>
      <c r="UPO1945" s="101"/>
      <c r="UPP1945" s="101"/>
      <c r="UPQ1945" s="101"/>
      <c r="UPR1945" s="101"/>
      <c r="UPS1945" s="101"/>
      <c r="UPT1945" s="101"/>
      <c r="UPU1945" s="101"/>
      <c r="UPV1945" s="101"/>
      <c r="UPW1945" s="101"/>
      <c r="UPX1945" s="101"/>
      <c r="UPY1945" s="101"/>
      <c r="UPZ1945" s="101"/>
      <c r="UQA1945" s="101"/>
      <c r="UQB1945" s="101"/>
      <c r="UQC1945" s="101"/>
      <c r="UQD1945" s="101"/>
      <c r="UQE1945" s="101"/>
      <c r="UQF1945" s="101"/>
      <c r="UQG1945" s="101"/>
      <c r="UQH1945" s="101"/>
      <c r="UQI1945" s="101"/>
      <c r="UQJ1945" s="101"/>
      <c r="UQK1945" s="101"/>
      <c r="UQL1945" s="101"/>
      <c r="UQM1945" s="101"/>
      <c r="UQN1945" s="101"/>
      <c r="UQO1945" s="101"/>
      <c r="UQP1945" s="101"/>
      <c r="UQQ1945" s="101"/>
      <c r="UQR1945" s="101"/>
      <c r="UQS1945" s="101"/>
      <c r="UQT1945" s="101"/>
      <c r="UQU1945" s="101"/>
      <c r="UQV1945" s="101"/>
      <c r="UQW1945" s="101"/>
      <c r="UQX1945" s="101"/>
      <c r="UQY1945" s="101"/>
      <c r="UQZ1945" s="101"/>
      <c r="URA1945" s="101"/>
      <c r="URB1945" s="101"/>
      <c r="URC1945" s="101"/>
      <c r="URD1945" s="101"/>
      <c r="URE1945" s="101"/>
      <c r="URF1945" s="101"/>
      <c r="URG1945" s="101"/>
      <c r="URH1945" s="101"/>
      <c r="URI1945" s="101"/>
      <c r="URJ1945" s="101"/>
      <c r="URK1945" s="101"/>
      <c r="URL1945" s="101"/>
      <c r="URM1945" s="101"/>
      <c r="URN1945" s="101"/>
      <c r="URO1945" s="101"/>
      <c r="URP1945" s="101"/>
      <c r="URQ1945" s="101"/>
      <c r="URR1945" s="101"/>
      <c r="URS1945" s="101"/>
      <c r="URT1945" s="101"/>
      <c r="URU1945" s="101"/>
      <c r="URV1945" s="101"/>
      <c r="URW1945" s="101"/>
      <c r="URX1945" s="101"/>
      <c r="URY1945" s="101"/>
      <c r="URZ1945" s="101"/>
      <c r="USA1945" s="101"/>
      <c r="USB1945" s="101"/>
      <c r="USC1945" s="101"/>
      <c r="USD1945" s="101"/>
      <c r="USE1945" s="101"/>
      <c r="USF1945" s="101"/>
      <c r="USG1945" s="101"/>
      <c r="USH1945" s="101"/>
      <c r="USI1945" s="101"/>
      <c r="USJ1945" s="101"/>
      <c r="USK1945" s="101"/>
      <c r="USL1945" s="101"/>
      <c r="USM1945" s="101"/>
      <c r="USN1945" s="101"/>
      <c r="USO1945" s="101"/>
      <c r="USP1945" s="101"/>
      <c r="USQ1945" s="101"/>
      <c r="USR1945" s="101"/>
      <c r="USS1945" s="101"/>
      <c r="UST1945" s="101"/>
      <c r="USU1945" s="101"/>
      <c r="USV1945" s="101"/>
      <c r="USW1945" s="101"/>
      <c r="USX1945" s="101"/>
      <c r="USY1945" s="101"/>
      <c r="USZ1945" s="101"/>
      <c r="UTA1945" s="101"/>
      <c r="UTB1945" s="101"/>
      <c r="UTC1945" s="101"/>
      <c r="UTD1945" s="101"/>
      <c r="UTE1945" s="101"/>
      <c r="UTF1945" s="101"/>
      <c r="UTG1945" s="101"/>
      <c r="UTH1945" s="101"/>
      <c r="UTI1945" s="101"/>
      <c r="UTJ1945" s="101"/>
      <c r="UTK1945" s="101"/>
      <c r="UTL1945" s="101"/>
      <c r="UTM1945" s="101"/>
      <c r="UTN1945" s="101"/>
      <c r="UTO1945" s="101"/>
      <c r="UTP1945" s="101"/>
      <c r="UTQ1945" s="101"/>
      <c r="UTR1945" s="101"/>
      <c r="UTS1945" s="101"/>
      <c r="UTT1945" s="101"/>
      <c r="UTU1945" s="101"/>
      <c r="UTV1945" s="101"/>
      <c r="UTW1945" s="101"/>
      <c r="UTX1945" s="101"/>
      <c r="UTY1945" s="101"/>
      <c r="UTZ1945" s="101"/>
      <c r="UUA1945" s="101"/>
      <c r="UUB1945" s="101"/>
      <c r="UUC1945" s="101"/>
      <c r="UUD1945" s="101"/>
      <c r="UUE1945" s="101"/>
      <c r="UUF1945" s="101"/>
      <c r="UUG1945" s="101"/>
      <c r="UUH1945" s="101"/>
      <c r="UUI1945" s="101"/>
      <c r="UUJ1945" s="101"/>
      <c r="UUK1945" s="101"/>
      <c r="UUL1945" s="101"/>
      <c r="UUM1945" s="101"/>
      <c r="UUN1945" s="101"/>
      <c r="UUO1945" s="101"/>
      <c r="UUP1945" s="101"/>
      <c r="UUQ1945" s="101"/>
      <c r="UUR1945" s="101"/>
      <c r="UUS1945" s="101"/>
      <c r="UUT1945" s="101"/>
      <c r="UUU1945" s="101"/>
      <c r="UUV1945" s="101"/>
      <c r="UUW1945" s="101"/>
      <c r="UUX1945" s="101"/>
      <c r="UUY1945" s="101"/>
      <c r="UUZ1945" s="101"/>
      <c r="UVA1945" s="101"/>
      <c r="UVB1945" s="101"/>
      <c r="UVC1945" s="101"/>
      <c r="UVD1945" s="101"/>
      <c r="UVE1945" s="101"/>
      <c r="UVF1945" s="101"/>
      <c r="UVG1945" s="101"/>
      <c r="UVH1945" s="101"/>
      <c r="UVI1945" s="101"/>
      <c r="UVJ1945" s="101"/>
      <c r="UVK1945" s="101"/>
      <c r="UVL1945" s="101"/>
      <c r="UVM1945" s="101"/>
      <c r="UVN1945" s="101"/>
      <c r="UVO1945" s="101"/>
      <c r="UVP1945" s="101"/>
      <c r="UVQ1945" s="101"/>
      <c r="UVR1945" s="101"/>
      <c r="UVS1945" s="101"/>
      <c r="UVT1945" s="101"/>
      <c r="UVU1945" s="101"/>
      <c r="UVV1945" s="101"/>
      <c r="UVW1945" s="101"/>
      <c r="UVX1945" s="101"/>
      <c r="UVY1945" s="101"/>
      <c r="UVZ1945" s="101"/>
      <c r="UWA1945" s="101"/>
      <c r="UWB1945" s="101"/>
      <c r="UWC1945" s="101"/>
      <c r="UWD1945" s="101"/>
      <c r="UWE1945" s="101"/>
      <c r="UWF1945" s="101"/>
      <c r="UWG1945" s="101"/>
      <c r="UWH1945" s="101"/>
      <c r="UWI1945" s="101"/>
      <c r="UWJ1945" s="101"/>
      <c r="UWK1945" s="101"/>
      <c r="UWL1945" s="101"/>
      <c r="UWM1945" s="101"/>
      <c r="UWN1945" s="101"/>
      <c r="UWO1945" s="101"/>
      <c r="UWP1945" s="101"/>
      <c r="UWQ1945" s="101"/>
      <c r="UWR1945" s="101"/>
      <c r="UWS1945" s="101"/>
      <c r="UWT1945" s="101"/>
      <c r="UWU1945" s="101"/>
      <c r="UWV1945" s="101"/>
      <c r="UWW1945" s="101"/>
      <c r="UWX1945" s="101"/>
      <c r="UWY1945" s="101"/>
      <c r="UWZ1945" s="101"/>
      <c r="UXA1945" s="101"/>
      <c r="UXB1945" s="101"/>
      <c r="UXC1945" s="101"/>
      <c r="UXD1945" s="101"/>
      <c r="UXE1945" s="101"/>
      <c r="UXF1945" s="101"/>
      <c r="UXG1945" s="101"/>
      <c r="UXH1945" s="101"/>
      <c r="UXI1945" s="101"/>
      <c r="UXJ1945" s="101"/>
      <c r="UXK1945" s="101"/>
      <c r="UXL1945" s="101"/>
      <c r="UXM1945" s="101"/>
      <c r="UXN1945" s="101"/>
      <c r="UXO1945" s="101"/>
      <c r="UXP1945" s="101"/>
      <c r="UXQ1945" s="101"/>
      <c r="UXR1945" s="101"/>
      <c r="UXS1945" s="101"/>
      <c r="UXT1945" s="101"/>
      <c r="UXU1945" s="101"/>
      <c r="UXV1945" s="101"/>
      <c r="UXW1945" s="101"/>
      <c r="UXX1945" s="101"/>
      <c r="UXY1945" s="101"/>
      <c r="UXZ1945" s="101"/>
      <c r="UYA1945" s="101"/>
      <c r="UYB1945" s="101"/>
      <c r="UYC1945" s="101"/>
      <c r="UYD1945" s="101"/>
      <c r="UYE1945" s="101"/>
      <c r="UYF1945" s="101"/>
      <c r="UYG1945" s="101"/>
      <c r="UYH1945" s="101"/>
      <c r="UYI1945" s="101"/>
      <c r="UYJ1945" s="101"/>
      <c r="UYK1945" s="101"/>
      <c r="UYL1945" s="101"/>
      <c r="UYM1945" s="101"/>
      <c r="UYN1945" s="101"/>
      <c r="UYO1945" s="101"/>
      <c r="UYP1945" s="101"/>
      <c r="UYQ1945" s="101"/>
      <c r="UYR1945" s="101"/>
      <c r="UYS1945" s="101"/>
      <c r="UYT1945" s="101"/>
      <c r="UYU1945" s="101"/>
      <c r="UYV1945" s="101"/>
      <c r="UYW1945" s="101"/>
      <c r="UYX1945" s="101"/>
      <c r="UYY1945" s="101"/>
      <c r="UYZ1945" s="101"/>
      <c r="UZA1945" s="101"/>
      <c r="UZB1945" s="101"/>
      <c r="UZC1945" s="101"/>
      <c r="UZD1945" s="101"/>
      <c r="UZE1945" s="101"/>
      <c r="UZF1945" s="101"/>
      <c r="UZG1945" s="101"/>
      <c r="UZH1945" s="101"/>
      <c r="UZI1945" s="101"/>
      <c r="UZJ1945" s="101"/>
      <c r="UZK1945" s="101"/>
      <c r="UZL1945" s="101"/>
      <c r="UZM1945" s="101"/>
      <c r="UZN1945" s="101"/>
      <c r="UZO1945" s="101"/>
      <c r="UZP1945" s="101"/>
      <c r="UZQ1945" s="101"/>
      <c r="UZR1945" s="101"/>
      <c r="UZS1945" s="101"/>
      <c r="UZT1945" s="101"/>
      <c r="UZU1945" s="101"/>
      <c r="UZV1945" s="101"/>
      <c r="UZW1945" s="101"/>
      <c r="UZX1945" s="101"/>
      <c r="UZY1945" s="101"/>
      <c r="UZZ1945" s="101"/>
      <c r="VAA1945" s="101"/>
      <c r="VAB1945" s="101"/>
      <c r="VAC1945" s="101"/>
      <c r="VAD1945" s="101"/>
      <c r="VAE1945" s="101"/>
      <c r="VAF1945" s="101"/>
      <c r="VAG1945" s="101"/>
      <c r="VAH1945" s="101"/>
      <c r="VAI1945" s="101"/>
      <c r="VAJ1945" s="101"/>
      <c r="VAK1945" s="101"/>
      <c r="VAL1945" s="101"/>
      <c r="VAM1945" s="101"/>
      <c r="VAN1945" s="101"/>
      <c r="VAO1945" s="101"/>
      <c r="VAP1945" s="101"/>
      <c r="VAQ1945" s="101"/>
      <c r="VAR1945" s="101"/>
      <c r="VAS1945" s="101"/>
      <c r="VAT1945" s="101"/>
      <c r="VAU1945" s="101"/>
      <c r="VAV1945" s="101"/>
      <c r="VAW1945" s="101"/>
      <c r="VAX1945" s="101"/>
      <c r="VAY1945" s="101"/>
      <c r="VAZ1945" s="101"/>
      <c r="VBA1945" s="101"/>
      <c r="VBB1945" s="101"/>
      <c r="VBC1945" s="101"/>
      <c r="VBD1945" s="101"/>
      <c r="VBE1945" s="101"/>
      <c r="VBF1945" s="101"/>
      <c r="VBG1945" s="101"/>
      <c r="VBH1945" s="101"/>
      <c r="VBI1945" s="101"/>
      <c r="VBJ1945" s="101"/>
      <c r="VBK1945" s="101"/>
      <c r="VBL1945" s="101"/>
      <c r="VBM1945" s="101"/>
      <c r="VBN1945" s="101"/>
      <c r="VBO1945" s="101"/>
      <c r="VBP1945" s="101"/>
      <c r="VBQ1945" s="101"/>
      <c r="VBR1945" s="101"/>
      <c r="VBS1945" s="101"/>
      <c r="VBT1945" s="101"/>
      <c r="VBU1945" s="101"/>
      <c r="VBV1945" s="101"/>
      <c r="VBW1945" s="101"/>
      <c r="VBX1945" s="101"/>
      <c r="VBY1945" s="101"/>
      <c r="VBZ1945" s="101"/>
      <c r="VCA1945" s="101"/>
      <c r="VCB1945" s="101"/>
      <c r="VCC1945" s="101"/>
      <c r="VCD1945" s="101"/>
      <c r="VCE1945" s="101"/>
      <c r="VCF1945" s="101"/>
      <c r="VCG1945" s="101"/>
      <c r="VCH1945" s="101"/>
      <c r="VCI1945" s="101"/>
      <c r="VCJ1945" s="101"/>
      <c r="VCK1945" s="101"/>
      <c r="VCL1945" s="101"/>
      <c r="VCM1945" s="101"/>
      <c r="VCN1945" s="101"/>
      <c r="VCO1945" s="101"/>
      <c r="VCP1945" s="101"/>
      <c r="VCQ1945" s="101"/>
      <c r="VCR1945" s="101"/>
      <c r="VCS1945" s="101"/>
      <c r="VCT1945" s="101"/>
      <c r="VCU1945" s="101"/>
      <c r="VCV1945" s="101"/>
      <c r="VCW1945" s="101"/>
      <c r="VCX1945" s="101"/>
      <c r="VCY1945" s="101"/>
      <c r="VCZ1945" s="101"/>
      <c r="VDA1945" s="101"/>
      <c r="VDB1945" s="101"/>
      <c r="VDC1945" s="101"/>
      <c r="VDD1945" s="101"/>
      <c r="VDE1945" s="101"/>
      <c r="VDF1945" s="101"/>
      <c r="VDG1945" s="101"/>
      <c r="VDH1945" s="101"/>
      <c r="VDI1945" s="101"/>
      <c r="VDJ1945" s="101"/>
      <c r="VDK1945" s="101"/>
      <c r="VDL1945" s="101"/>
      <c r="VDM1945" s="101"/>
      <c r="VDN1945" s="101"/>
      <c r="VDO1945" s="101"/>
      <c r="VDP1945" s="101"/>
      <c r="VDQ1945" s="101"/>
      <c r="VDR1945" s="101"/>
      <c r="VDS1945" s="101"/>
      <c r="VDT1945" s="101"/>
      <c r="VDU1945" s="101"/>
      <c r="VDV1945" s="101"/>
      <c r="VDW1945" s="101"/>
      <c r="VDX1945" s="101"/>
      <c r="VDY1945" s="101"/>
      <c r="VDZ1945" s="101"/>
      <c r="VEA1945" s="101"/>
      <c r="VEB1945" s="101"/>
      <c r="VEC1945" s="101"/>
      <c r="VED1945" s="101"/>
      <c r="VEE1945" s="101"/>
      <c r="VEF1945" s="101"/>
      <c r="VEG1945" s="101"/>
      <c r="VEH1945" s="101"/>
      <c r="VEI1945" s="101"/>
      <c r="VEJ1945" s="101"/>
      <c r="VEK1945" s="101"/>
      <c r="VEL1945" s="101"/>
      <c r="VEM1945" s="101"/>
      <c r="VEN1945" s="101"/>
      <c r="VEO1945" s="101"/>
      <c r="VEP1945" s="101"/>
      <c r="VEQ1945" s="101"/>
      <c r="VER1945" s="101"/>
      <c r="VES1945" s="101"/>
      <c r="VET1945" s="101"/>
      <c r="VEU1945" s="101"/>
      <c r="VEV1945" s="101"/>
      <c r="VEW1945" s="101"/>
      <c r="VEX1945" s="101"/>
      <c r="VEY1945" s="101"/>
      <c r="VEZ1945" s="101"/>
      <c r="VFA1945" s="101"/>
      <c r="VFB1945" s="101"/>
      <c r="VFC1945" s="101"/>
      <c r="VFD1945" s="101"/>
      <c r="VFE1945" s="101"/>
      <c r="VFF1945" s="101"/>
      <c r="VFG1945" s="101"/>
      <c r="VFH1945" s="101"/>
      <c r="VFI1945" s="101"/>
      <c r="VFJ1945" s="101"/>
      <c r="VFK1945" s="101"/>
      <c r="VFL1945" s="101"/>
      <c r="VFM1945" s="101"/>
      <c r="VFN1945" s="101"/>
      <c r="VFO1945" s="101"/>
      <c r="VFP1945" s="101"/>
      <c r="VFQ1945" s="101"/>
      <c r="VFR1945" s="101"/>
      <c r="VFS1945" s="101"/>
      <c r="VFT1945" s="101"/>
      <c r="VFU1945" s="101"/>
      <c r="VFV1945" s="101"/>
      <c r="VFW1945" s="101"/>
      <c r="VFX1945" s="101"/>
      <c r="VFY1945" s="101"/>
      <c r="VFZ1945" s="101"/>
      <c r="VGA1945" s="101"/>
      <c r="VGB1945" s="101"/>
      <c r="VGC1945" s="101"/>
      <c r="VGD1945" s="101"/>
      <c r="VGE1945" s="101"/>
      <c r="VGF1945" s="101"/>
      <c r="VGG1945" s="101"/>
      <c r="VGH1945" s="101"/>
      <c r="VGI1945" s="101"/>
      <c r="VGJ1945" s="101"/>
      <c r="VGK1945" s="101"/>
      <c r="VGL1945" s="101"/>
      <c r="VGM1945" s="101"/>
      <c r="VGN1945" s="101"/>
      <c r="VGO1945" s="101"/>
      <c r="VGP1945" s="101"/>
      <c r="VGQ1945" s="101"/>
      <c r="VGR1945" s="101"/>
      <c r="VGS1945" s="101"/>
      <c r="VGT1945" s="101"/>
      <c r="VGU1945" s="101"/>
      <c r="VGV1945" s="101"/>
      <c r="VGW1945" s="101"/>
      <c r="VGX1945" s="101"/>
      <c r="VGY1945" s="101"/>
      <c r="VGZ1945" s="101"/>
      <c r="VHA1945" s="101"/>
      <c r="VHB1945" s="101"/>
      <c r="VHC1945" s="101"/>
      <c r="VHD1945" s="101"/>
      <c r="VHE1945" s="101"/>
      <c r="VHF1945" s="101"/>
      <c r="VHG1945" s="101"/>
      <c r="VHH1945" s="101"/>
      <c r="VHI1945" s="101"/>
      <c r="VHJ1945" s="101"/>
      <c r="VHK1945" s="101"/>
      <c r="VHL1945" s="101"/>
      <c r="VHM1945" s="101"/>
      <c r="VHN1945" s="101"/>
      <c r="VHO1945" s="101"/>
      <c r="VHP1945" s="101"/>
      <c r="VHQ1945" s="101"/>
      <c r="VHR1945" s="101"/>
      <c r="VHS1945" s="101"/>
      <c r="VHT1945" s="101"/>
      <c r="VHU1945" s="101"/>
      <c r="VHV1945" s="101"/>
      <c r="VHW1945" s="101"/>
      <c r="VHX1945" s="101"/>
      <c r="VHY1945" s="101"/>
      <c r="VHZ1945" s="101"/>
      <c r="VIA1945" s="101"/>
      <c r="VIB1945" s="101"/>
      <c r="VIC1945" s="101"/>
      <c r="VID1945" s="101"/>
      <c r="VIE1945" s="101"/>
      <c r="VIF1945" s="101"/>
      <c r="VIG1945" s="101"/>
      <c r="VIH1945" s="101"/>
      <c r="VII1945" s="101"/>
      <c r="VIJ1945" s="101"/>
      <c r="VIK1945" s="101"/>
      <c r="VIL1945" s="101"/>
      <c r="VIM1945" s="101"/>
      <c r="VIN1945" s="101"/>
      <c r="VIO1945" s="101"/>
      <c r="VIP1945" s="101"/>
      <c r="VIQ1945" s="101"/>
      <c r="VIR1945" s="101"/>
      <c r="VIS1945" s="101"/>
      <c r="VIT1945" s="101"/>
      <c r="VIU1945" s="101"/>
      <c r="VIV1945" s="101"/>
      <c r="VIW1945" s="101"/>
      <c r="VIX1945" s="101"/>
      <c r="VIY1945" s="101"/>
      <c r="VIZ1945" s="101"/>
      <c r="VJA1945" s="101"/>
      <c r="VJB1945" s="101"/>
      <c r="VJC1945" s="101"/>
      <c r="VJD1945" s="101"/>
      <c r="VJE1945" s="101"/>
      <c r="VJF1945" s="101"/>
      <c r="VJG1945" s="101"/>
      <c r="VJH1945" s="101"/>
      <c r="VJI1945" s="101"/>
      <c r="VJJ1945" s="101"/>
      <c r="VJK1945" s="101"/>
      <c r="VJL1945" s="101"/>
      <c r="VJM1945" s="101"/>
      <c r="VJN1945" s="101"/>
      <c r="VJO1945" s="101"/>
      <c r="VJP1945" s="101"/>
      <c r="VJQ1945" s="101"/>
      <c r="VJR1945" s="101"/>
      <c r="VJS1945" s="101"/>
      <c r="VJT1945" s="101"/>
      <c r="VJU1945" s="101"/>
      <c r="VJV1945" s="101"/>
      <c r="VJW1945" s="101"/>
      <c r="VJX1945" s="101"/>
      <c r="VJY1945" s="101"/>
      <c r="VJZ1945" s="101"/>
      <c r="VKA1945" s="101"/>
      <c r="VKB1945" s="101"/>
      <c r="VKC1945" s="101"/>
      <c r="VKD1945" s="101"/>
      <c r="VKE1945" s="101"/>
      <c r="VKF1945" s="101"/>
      <c r="VKG1945" s="101"/>
      <c r="VKH1945" s="101"/>
      <c r="VKI1945" s="101"/>
      <c r="VKJ1945" s="101"/>
      <c r="VKK1945" s="101"/>
      <c r="VKL1945" s="101"/>
      <c r="VKM1945" s="101"/>
      <c r="VKN1945" s="101"/>
      <c r="VKO1945" s="101"/>
      <c r="VKP1945" s="101"/>
      <c r="VKQ1945" s="101"/>
      <c r="VKR1945" s="101"/>
      <c r="VKS1945" s="101"/>
      <c r="VKT1945" s="101"/>
      <c r="VKU1945" s="101"/>
      <c r="VKV1945" s="101"/>
      <c r="VKW1945" s="101"/>
      <c r="VKX1945" s="101"/>
      <c r="VKY1945" s="101"/>
      <c r="VKZ1945" s="101"/>
      <c r="VLA1945" s="101"/>
      <c r="VLB1945" s="101"/>
      <c r="VLC1945" s="101"/>
      <c r="VLD1945" s="101"/>
      <c r="VLE1945" s="101"/>
      <c r="VLF1945" s="101"/>
      <c r="VLG1945" s="101"/>
      <c r="VLH1945" s="101"/>
      <c r="VLI1945" s="101"/>
      <c r="VLJ1945" s="101"/>
      <c r="VLK1945" s="101"/>
      <c r="VLL1945" s="101"/>
      <c r="VLM1945" s="101"/>
      <c r="VLN1945" s="101"/>
      <c r="VLO1945" s="101"/>
      <c r="VLP1945" s="101"/>
      <c r="VLQ1945" s="101"/>
      <c r="VLR1945" s="101"/>
      <c r="VLS1945" s="101"/>
      <c r="VLT1945" s="101"/>
      <c r="VLU1945" s="101"/>
      <c r="VLV1945" s="101"/>
      <c r="VLW1945" s="101"/>
      <c r="VLX1945" s="101"/>
      <c r="VLY1945" s="101"/>
      <c r="VLZ1945" s="101"/>
      <c r="VMA1945" s="101"/>
      <c r="VMB1945" s="101"/>
      <c r="VMC1945" s="101"/>
      <c r="VMD1945" s="101"/>
      <c r="VME1945" s="101"/>
      <c r="VMF1945" s="101"/>
      <c r="VMG1945" s="101"/>
      <c r="VMH1945" s="101"/>
      <c r="VMI1945" s="101"/>
      <c r="VMJ1945" s="101"/>
      <c r="VMK1945" s="101"/>
      <c r="VML1945" s="101"/>
      <c r="VMM1945" s="101"/>
      <c r="VMN1945" s="101"/>
      <c r="VMO1945" s="101"/>
      <c r="VMP1945" s="101"/>
      <c r="VMQ1945" s="101"/>
      <c r="VMR1945" s="101"/>
      <c r="VMS1945" s="101"/>
      <c r="VMT1945" s="101"/>
      <c r="VMU1945" s="101"/>
      <c r="VMV1945" s="101"/>
      <c r="VMW1945" s="101"/>
      <c r="VMX1945" s="101"/>
      <c r="VMY1945" s="101"/>
      <c r="VMZ1945" s="101"/>
      <c r="VNA1945" s="101"/>
      <c r="VNB1945" s="101"/>
      <c r="VNC1945" s="101"/>
      <c r="VND1945" s="101"/>
      <c r="VNE1945" s="101"/>
      <c r="VNF1945" s="101"/>
      <c r="VNG1945" s="101"/>
      <c r="VNH1945" s="101"/>
      <c r="VNI1945" s="101"/>
      <c r="VNJ1945" s="101"/>
      <c r="VNK1945" s="101"/>
      <c r="VNL1945" s="101"/>
      <c r="VNM1945" s="101"/>
      <c r="VNN1945" s="101"/>
      <c r="VNO1945" s="101"/>
      <c r="VNP1945" s="101"/>
      <c r="VNQ1945" s="101"/>
      <c r="VNR1945" s="101"/>
      <c r="VNS1945" s="101"/>
      <c r="VNT1945" s="101"/>
      <c r="VNU1945" s="101"/>
      <c r="VNV1945" s="101"/>
      <c r="VNW1945" s="101"/>
      <c r="VNX1945" s="101"/>
      <c r="VNY1945" s="101"/>
      <c r="VNZ1945" s="101"/>
      <c r="VOA1945" s="101"/>
      <c r="VOB1945" s="101"/>
      <c r="VOC1945" s="101"/>
      <c r="VOD1945" s="101"/>
      <c r="VOE1945" s="101"/>
      <c r="VOF1945" s="101"/>
      <c r="VOG1945" s="101"/>
      <c r="VOH1945" s="101"/>
      <c r="VOI1945" s="101"/>
      <c r="VOJ1945" s="101"/>
      <c r="VOK1945" s="101"/>
      <c r="VOL1945" s="101"/>
      <c r="VOM1945" s="101"/>
      <c r="VON1945" s="101"/>
      <c r="VOO1945" s="101"/>
      <c r="VOP1945" s="101"/>
      <c r="VOQ1945" s="101"/>
      <c r="VOR1945" s="101"/>
      <c r="VOS1945" s="101"/>
      <c r="VOT1945" s="101"/>
      <c r="VOU1945" s="101"/>
      <c r="VOV1945" s="101"/>
      <c r="VOW1945" s="101"/>
      <c r="VOX1945" s="101"/>
      <c r="VOY1945" s="101"/>
      <c r="VOZ1945" s="101"/>
      <c r="VPA1945" s="101"/>
      <c r="VPB1945" s="101"/>
      <c r="VPC1945" s="101"/>
      <c r="VPD1945" s="101"/>
      <c r="VPE1945" s="101"/>
      <c r="VPF1945" s="101"/>
      <c r="VPG1945" s="101"/>
      <c r="VPH1945" s="101"/>
      <c r="VPI1945" s="101"/>
      <c r="VPJ1945" s="101"/>
      <c r="VPK1945" s="101"/>
      <c r="VPL1945" s="101"/>
      <c r="VPM1945" s="101"/>
      <c r="VPN1945" s="101"/>
      <c r="VPO1945" s="101"/>
      <c r="VPP1945" s="101"/>
      <c r="VPQ1945" s="101"/>
      <c r="VPR1945" s="101"/>
      <c r="VPS1945" s="101"/>
      <c r="VPT1945" s="101"/>
      <c r="VPU1945" s="101"/>
      <c r="VPV1945" s="101"/>
      <c r="VPW1945" s="101"/>
      <c r="VPX1945" s="101"/>
      <c r="VPY1945" s="101"/>
      <c r="VPZ1945" s="101"/>
      <c r="VQA1945" s="101"/>
      <c r="VQB1945" s="101"/>
      <c r="VQC1945" s="101"/>
      <c r="VQD1945" s="101"/>
      <c r="VQE1945" s="101"/>
      <c r="VQF1945" s="101"/>
      <c r="VQG1945" s="101"/>
      <c r="VQH1945" s="101"/>
      <c r="VQI1945" s="101"/>
      <c r="VQJ1945" s="101"/>
      <c r="VQK1945" s="101"/>
      <c r="VQL1945" s="101"/>
      <c r="VQM1945" s="101"/>
      <c r="VQN1945" s="101"/>
      <c r="VQO1945" s="101"/>
      <c r="VQP1945" s="101"/>
      <c r="VQQ1945" s="101"/>
      <c r="VQR1945" s="101"/>
      <c r="VQS1945" s="101"/>
      <c r="VQT1945" s="101"/>
      <c r="VQU1945" s="101"/>
      <c r="VQV1945" s="101"/>
      <c r="VQW1945" s="101"/>
      <c r="VQX1945" s="101"/>
      <c r="VQY1945" s="101"/>
      <c r="VQZ1945" s="101"/>
      <c r="VRA1945" s="101"/>
      <c r="VRB1945" s="101"/>
      <c r="VRC1945" s="101"/>
      <c r="VRD1945" s="101"/>
      <c r="VRE1945" s="101"/>
      <c r="VRF1945" s="101"/>
      <c r="VRG1945" s="101"/>
      <c r="VRH1945" s="101"/>
      <c r="VRI1945" s="101"/>
      <c r="VRJ1945" s="101"/>
      <c r="VRK1945" s="101"/>
      <c r="VRL1945" s="101"/>
      <c r="VRM1945" s="101"/>
      <c r="VRN1945" s="101"/>
      <c r="VRO1945" s="101"/>
      <c r="VRP1945" s="101"/>
      <c r="VRQ1945" s="101"/>
      <c r="VRR1945" s="101"/>
      <c r="VRS1945" s="101"/>
      <c r="VRT1945" s="101"/>
      <c r="VRU1945" s="101"/>
      <c r="VRV1945" s="101"/>
      <c r="VRW1945" s="101"/>
      <c r="VRX1945" s="101"/>
      <c r="VRY1945" s="101"/>
      <c r="VRZ1945" s="101"/>
      <c r="VSA1945" s="101"/>
      <c r="VSB1945" s="101"/>
      <c r="VSC1945" s="101"/>
      <c r="VSD1945" s="101"/>
      <c r="VSE1945" s="101"/>
      <c r="VSF1945" s="101"/>
      <c r="VSG1945" s="101"/>
      <c r="VSH1945" s="101"/>
      <c r="VSI1945" s="101"/>
      <c r="VSJ1945" s="101"/>
      <c r="VSK1945" s="101"/>
      <c r="VSL1945" s="101"/>
      <c r="VSM1945" s="101"/>
      <c r="VSN1945" s="101"/>
      <c r="VSO1945" s="101"/>
      <c r="VSP1945" s="101"/>
      <c r="VSQ1945" s="101"/>
      <c r="VSR1945" s="101"/>
      <c r="VSS1945" s="101"/>
      <c r="VST1945" s="101"/>
      <c r="VSU1945" s="101"/>
      <c r="VSV1945" s="101"/>
      <c r="VSW1945" s="101"/>
      <c r="VSX1945" s="101"/>
      <c r="VSY1945" s="101"/>
      <c r="VSZ1945" s="101"/>
      <c r="VTA1945" s="101"/>
      <c r="VTB1945" s="101"/>
      <c r="VTC1945" s="101"/>
      <c r="VTD1945" s="101"/>
      <c r="VTE1945" s="101"/>
      <c r="VTF1945" s="101"/>
      <c r="VTG1945" s="101"/>
      <c r="VTH1945" s="101"/>
      <c r="VTI1945" s="101"/>
      <c r="VTJ1945" s="101"/>
      <c r="VTK1945" s="101"/>
      <c r="VTL1945" s="101"/>
      <c r="VTM1945" s="101"/>
      <c r="VTN1945" s="101"/>
      <c r="VTO1945" s="101"/>
      <c r="VTP1945" s="101"/>
      <c r="VTQ1945" s="101"/>
      <c r="VTR1945" s="101"/>
      <c r="VTS1945" s="101"/>
      <c r="VTT1945" s="101"/>
      <c r="VTU1945" s="101"/>
      <c r="VTV1945" s="101"/>
      <c r="VTW1945" s="101"/>
      <c r="VTX1945" s="101"/>
      <c r="VTY1945" s="101"/>
      <c r="VTZ1945" s="101"/>
      <c r="VUA1945" s="101"/>
      <c r="VUB1945" s="101"/>
      <c r="VUC1945" s="101"/>
      <c r="VUD1945" s="101"/>
      <c r="VUE1945" s="101"/>
      <c r="VUF1945" s="101"/>
      <c r="VUG1945" s="101"/>
      <c r="VUH1945" s="101"/>
      <c r="VUI1945" s="101"/>
      <c r="VUJ1945" s="101"/>
      <c r="VUK1945" s="101"/>
      <c r="VUL1945" s="101"/>
      <c r="VUM1945" s="101"/>
      <c r="VUN1945" s="101"/>
      <c r="VUO1945" s="101"/>
      <c r="VUP1945" s="101"/>
      <c r="VUQ1945" s="101"/>
      <c r="VUR1945" s="101"/>
      <c r="VUS1945" s="101"/>
      <c r="VUT1945" s="101"/>
      <c r="VUU1945" s="101"/>
      <c r="VUV1945" s="101"/>
      <c r="VUW1945" s="101"/>
      <c r="VUX1945" s="101"/>
      <c r="VUY1945" s="101"/>
      <c r="VUZ1945" s="101"/>
      <c r="VVA1945" s="101"/>
      <c r="VVB1945" s="101"/>
      <c r="VVC1945" s="101"/>
      <c r="VVD1945" s="101"/>
      <c r="VVE1945" s="101"/>
      <c r="VVF1945" s="101"/>
      <c r="VVG1945" s="101"/>
      <c r="VVH1945" s="101"/>
      <c r="VVI1945" s="101"/>
      <c r="VVJ1945" s="101"/>
      <c r="VVK1945" s="101"/>
      <c r="VVL1945" s="101"/>
      <c r="VVM1945" s="101"/>
      <c r="VVN1945" s="101"/>
      <c r="VVO1945" s="101"/>
      <c r="VVP1945" s="101"/>
      <c r="VVQ1945" s="101"/>
      <c r="VVR1945" s="101"/>
      <c r="VVS1945" s="101"/>
      <c r="VVT1945" s="101"/>
      <c r="VVU1945" s="101"/>
      <c r="VVV1945" s="101"/>
      <c r="VVW1945" s="101"/>
      <c r="VVX1945" s="101"/>
      <c r="VVY1945" s="101"/>
      <c r="VVZ1945" s="101"/>
      <c r="VWA1945" s="101"/>
      <c r="VWB1945" s="101"/>
      <c r="VWC1945" s="101"/>
      <c r="VWD1945" s="101"/>
      <c r="VWE1945" s="101"/>
      <c r="VWF1945" s="101"/>
      <c r="VWG1945" s="101"/>
      <c r="VWH1945" s="101"/>
      <c r="VWI1945" s="101"/>
      <c r="VWJ1945" s="101"/>
      <c r="VWK1945" s="101"/>
      <c r="VWL1945" s="101"/>
      <c r="VWM1945" s="101"/>
      <c r="VWN1945" s="101"/>
      <c r="VWO1945" s="101"/>
      <c r="VWP1945" s="101"/>
      <c r="VWQ1945" s="101"/>
      <c r="VWR1945" s="101"/>
      <c r="VWS1945" s="101"/>
      <c r="VWT1945" s="101"/>
      <c r="VWU1945" s="101"/>
      <c r="VWV1945" s="101"/>
      <c r="VWW1945" s="101"/>
      <c r="VWX1945" s="101"/>
      <c r="VWY1945" s="101"/>
      <c r="VWZ1945" s="101"/>
      <c r="VXA1945" s="101"/>
      <c r="VXB1945" s="101"/>
      <c r="VXC1945" s="101"/>
      <c r="VXD1945" s="101"/>
      <c r="VXE1945" s="101"/>
      <c r="VXF1945" s="101"/>
      <c r="VXG1945" s="101"/>
      <c r="VXH1945" s="101"/>
      <c r="VXI1945" s="101"/>
      <c r="VXJ1945" s="101"/>
      <c r="VXK1945" s="101"/>
      <c r="VXL1945" s="101"/>
      <c r="VXM1945" s="101"/>
      <c r="VXN1945" s="101"/>
      <c r="VXO1945" s="101"/>
      <c r="VXP1945" s="101"/>
      <c r="VXQ1945" s="101"/>
      <c r="VXR1945" s="101"/>
      <c r="VXS1945" s="101"/>
      <c r="VXT1945" s="101"/>
      <c r="VXU1945" s="101"/>
      <c r="VXV1945" s="101"/>
      <c r="VXW1945" s="101"/>
      <c r="VXX1945" s="101"/>
      <c r="VXY1945" s="101"/>
      <c r="VXZ1945" s="101"/>
      <c r="VYA1945" s="101"/>
      <c r="VYB1945" s="101"/>
      <c r="VYC1945" s="101"/>
      <c r="VYD1945" s="101"/>
      <c r="VYE1945" s="101"/>
      <c r="VYF1945" s="101"/>
      <c r="VYG1945" s="101"/>
      <c r="VYH1945" s="101"/>
      <c r="VYI1945" s="101"/>
      <c r="VYJ1945" s="101"/>
      <c r="VYK1945" s="101"/>
      <c r="VYL1945" s="101"/>
      <c r="VYM1945" s="101"/>
      <c r="VYN1945" s="101"/>
      <c r="VYO1945" s="101"/>
      <c r="VYP1945" s="101"/>
      <c r="VYQ1945" s="101"/>
      <c r="VYR1945" s="101"/>
      <c r="VYS1945" s="101"/>
      <c r="VYT1945" s="101"/>
      <c r="VYU1945" s="101"/>
      <c r="VYV1945" s="101"/>
      <c r="VYW1945" s="101"/>
      <c r="VYX1945" s="101"/>
      <c r="VYY1945" s="101"/>
      <c r="VYZ1945" s="101"/>
      <c r="VZA1945" s="101"/>
      <c r="VZB1945" s="101"/>
      <c r="VZC1945" s="101"/>
      <c r="VZD1945" s="101"/>
      <c r="VZE1945" s="101"/>
      <c r="VZF1945" s="101"/>
      <c r="VZG1945" s="101"/>
      <c r="VZH1945" s="101"/>
      <c r="VZI1945" s="101"/>
      <c r="VZJ1945" s="101"/>
      <c r="VZK1945" s="101"/>
      <c r="VZL1945" s="101"/>
      <c r="VZM1945" s="101"/>
      <c r="VZN1945" s="101"/>
      <c r="VZO1945" s="101"/>
      <c r="VZP1945" s="101"/>
      <c r="VZQ1945" s="101"/>
      <c r="VZR1945" s="101"/>
      <c r="VZS1945" s="101"/>
      <c r="VZT1945" s="101"/>
      <c r="VZU1945" s="101"/>
      <c r="VZV1945" s="101"/>
      <c r="VZW1945" s="101"/>
      <c r="VZX1945" s="101"/>
      <c r="VZY1945" s="101"/>
      <c r="VZZ1945" s="101"/>
      <c r="WAA1945" s="101"/>
      <c r="WAB1945" s="101"/>
      <c r="WAC1945" s="101"/>
      <c r="WAD1945" s="101"/>
      <c r="WAE1945" s="101"/>
      <c r="WAF1945" s="101"/>
      <c r="WAG1945" s="101"/>
      <c r="WAH1945" s="101"/>
      <c r="WAI1945" s="101"/>
      <c r="WAJ1945" s="101"/>
      <c r="WAK1945" s="101"/>
      <c r="WAL1945" s="101"/>
      <c r="WAM1945" s="101"/>
      <c r="WAN1945" s="101"/>
      <c r="WAO1945" s="101"/>
      <c r="WAP1945" s="101"/>
      <c r="WAQ1945" s="101"/>
      <c r="WAR1945" s="101"/>
      <c r="WAS1945" s="101"/>
      <c r="WAT1945" s="101"/>
      <c r="WAU1945" s="101"/>
      <c r="WAV1945" s="101"/>
      <c r="WAW1945" s="101"/>
      <c r="WAX1945" s="101"/>
      <c r="WAY1945" s="101"/>
      <c r="WAZ1945" s="101"/>
      <c r="WBA1945" s="101"/>
      <c r="WBB1945" s="101"/>
      <c r="WBC1945" s="101"/>
      <c r="WBD1945" s="101"/>
      <c r="WBE1945" s="101"/>
      <c r="WBF1945" s="101"/>
      <c r="WBG1945" s="101"/>
      <c r="WBH1945" s="101"/>
      <c r="WBI1945" s="101"/>
      <c r="WBJ1945" s="101"/>
      <c r="WBK1945" s="101"/>
      <c r="WBL1945" s="101"/>
      <c r="WBM1945" s="101"/>
      <c r="WBN1945" s="101"/>
      <c r="WBO1945" s="101"/>
      <c r="WBP1945" s="101"/>
      <c r="WBQ1945" s="101"/>
      <c r="WBR1945" s="101"/>
      <c r="WBS1945" s="101"/>
      <c r="WBT1945" s="101"/>
      <c r="WBU1945" s="101"/>
      <c r="WBV1945" s="101"/>
      <c r="WBW1945" s="101"/>
      <c r="WBX1945" s="101"/>
      <c r="WBY1945" s="101"/>
      <c r="WBZ1945" s="101"/>
      <c r="WCA1945" s="101"/>
      <c r="WCB1945" s="101"/>
      <c r="WCC1945" s="101"/>
      <c r="WCD1945" s="101"/>
      <c r="WCE1945" s="101"/>
      <c r="WCF1945" s="101"/>
      <c r="WCG1945" s="101"/>
      <c r="WCH1945" s="101"/>
      <c r="WCI1945" s="101"/>
      <c r="WCJ1945" s="101"/>
      <c r="WCK1945" s="101"/>
      <c r="WCL1945" s="101"/>
      <c r="WCM1945" s="101"/>
      <c r="WCN1945" s="101"/>
      <c r="WCO1945" s="101"/>
      <c r="WCP1945" s="101"/>
      <c r="WCQ1945" s="101"/>
      <c r="WCR1945" s="101"/>
      <c r="WCS1945" s="101"/>
      <c r="WCT1945" s="101"/>
      <c r="WCU1945" s="101"/>
      <c r="WCV1945" s="101"/>
      <c r="WCW1945" s="101"/>
      <c r="WCX1945" s="101"/>
      <c r="WCY1945" s="101"/>
      <c r="WCZ1945" s="101"/>
      <c r="WDA1945" s="101"/>
      <c r="WDB1945" s="101"/>
      <c r="WDC1945" s="101"/>
      <c r="WDD1945" s="101"/>
      <c r="WDE1945" s="101"/>
      <c r="WDF1945" s="101"/>
      <c r="WDG1945" s="101"/>
      <c r="WDH1945" s="101"/>
      <c r="WDI1945" s="101"/>
      <c r="WDJ1945" s="101"/>
      <c r="WDK1945" s="101"/>
      <c r="WDL1945" s="101"/>
      <c r="WDM1945" s="101"/>
      <c r="WDN1945" s="101"/>
      <c r="WDO1945" s="101"/>
      <c r="WDP1945" s="101"/>
      <c r="WDQ1945" s="101"/>
      <c r="WDR1945" s="101"/>
      <c r="WDS1945" s="101"/>
      <c r="WDT1945" s="101"/>
      <c r="WDU1945" s="101"/>
      <c r="WDV1945" s="101"/>
      <c r="WDW1945" s="101"/>
      <c r="WDX1945" s="101"/>
      <c r="WDY1945" s="101"/>
      <c r="WDZ1945" s="101"/>
      <c r="WEA1945" s="101"/>
      <c r="WEB1945" s="101"/>
      <c r="WEC1945" s="101"/>
      <c r="WED1945" s="101"/>
      <c r="WEE1945" s="101"/>
      <c r="WEF1945" s="101"/>
      <c r="WEG1945" s="101"/>
      <c r="WEH1945" s="101"/>
      <c r="WEI1945" s="101"/>
      <c r="WEJ1945" s="101"/>
      <c r="WEK1945" s="101"/>
      <c r="WEL1945" s="101"/>
      <c r="WEM1945" s="101"/>
      <c r="WEN1945" s="101"/>
      <c r="WEO1945" s="101"/>
      <c r="WEP1945" s="101"/>
      <c r="WEQ1945" s="101"/>
      <c r="WER1945" s="101"/>
      <c r="WES1945" s="101"/>
      <c r="WET1945" s="101"/>
      <c r="WEU1945" s="101"/>
      <c r="WEV1945" s="101"/>
      <c r="WEW1945" s="101"/>
      <c r="WEX1945" s="101"/>
      <c r="WEY1945" s="101"/>
      <c r="WEZ1945" s="101"/>
      <c r="WFA1945" s="101"/>
      <c r="WFB1945" s="101"/>
      <c r="WFC1945" s="101"/>
      <c r="WFD1945" s="101"/>
      <c r="WFE1945" s="101"/>
      <c r="WFF1945" s="101"/>
      <c r="WFG1945" s="101"/>
      <c r="WFH1945" s="101"/>
      <c r="WFI1945" s="101"/>
      <c r="WFJ1945" s="101"/>
      <c r="WFK1945" s="101"/>
      <c r="WFL1945" s="101"/>
      <c r="WFM1945" s="101"/>
      <c r="WFN1945" s="101"/>
      <c r="WFO1945" s="101"/>
      <c r="WFP1945" s="101"/>
      <c r="WFQ1945" s="101"/>
      <c r="WFR1945" s="101"/>
      <c r="WFS1945" s="101"/>
      <c r="WFT1945" s="101"/>
      <c r="WFU1945" s="101"/>
      <c r="WFV1945" s="101"/>
      <c r="WFW1945" s="101"/>
      <c r="WFX1945" s="101"/>
      <c r="WFY1945" s="101"/>
      <c r="WFZ1945" s="101"/>
      <c r="WGA1945" s="101"/>
      <c r="WGB1945" s="101"/>
      <c r="WGC1945" s="101"/>
      <c r="WGD1945" s="101"/>
      <c r="WGE1945" s="101"/>
      <c r="WGF1945" s="101"/>
      <c r="WGG1945" s="101"/>
      <c r="WGH1945" s="101"/>
      <c r="WGI1945" s="101"/>
      <c r="WGJ1945" s="101"/>
      <c r="WGK1945" s="101"/>
      <c r="WGL1945" s="101"/>
      <c r="WGM1945" s="101"/>
      <c r="WGN1945" s="101"/>
      <c r="WGO1945" s="101"/>
      <c r="WGP1945" s="101"/>
      <c r="WGQ1945" s="101"/>
      <c r="WGR1945" s="101"/>
      <c r="WGS1945" s="101"/>
      <c r="WGT1945" s="101"/>
      <c r="WGU1945" s="101"/>
      <c r="WGV1945" s="101"/>
      <c r="WGW1945" s="101"/>
      <c r="WGX1945" s="101"/>
      <c r="WGY1945" s="101"/>
      <c r="WGZ1945" s="101"/>
      <c r="WHA1945" s="101"/>
      <c r="WHB1945" s="101"/>
      <c r="WHC1945" s="101"/>
      <c r="WHD1945" s="101"/>
      <c r="WHE1945" s="101"/>
      <c r="WHF1945" s="101"/>
      <c r="WHG1945" s="101"/>
      <c r="WHH1945" s="101"/>
      <c r="WHI1945" s="101"/>
      <c r="WHJ1945" s="101"/>
      <c r="WHK1945" s="101"/>
      <c r="WHL1945" s="101"/>
      <c r="WHM1945" s="101"/>
      <c r="WHN1945" s="101"/>
      <c r="WHO1945" s="101"/>
      <c r="WHP1945" s="101"/>
      <c r="WHQ1945" s="101"/>
      <c r="WHR1945" s="101"/>
      <c r="WHS1945" s="101"/>
      <c r="WHT1945" s="101"/>
      <c r="WHU1945" s="101"/>
      <c r="WHV1945" s="101"/>
      <c r="WHW1945" s="101"/>
      <c r="WHX1945" s="101"/>
      <c r="WHY1945" s="101"/>
      <c r="WHZ1945" s="101"/>
      <c r="WIA1945" s="101"/>
      <c r="WIB1945" s="101"/>
      <c r="WIC1945" s="101"/>
      <c r="WID1945" s="101"/>
      <c r="WIE1945" s="101"/>
      <c r="WIF1945" s="101"/>
      <c r="WIG1945" s="101"/>
      <c r="WIH1945" s="101"/>
      <c r="WII1945" s="101"/>
      <c r="WIJ1945" s="101"/>
      <c r="WIK1945" s="101"/>
      <c r="WIL1945" s="101"/>
      <c r="WIM1945" s="101"/>
      <c r="WIN1945" s="101"/>
      <c r="WIO1945" s="101"/>
      <c r="WIP1945" s="101"/>
      <c r="WIQ1945" s="101"/>
      <c r="WIR1945" s="101"/>
      <c r="WIS1945" s="101"/>
      <c r="WIT1945" s="101"/>
      <c r="WIU1945" s="101"/>
      <c r="WIV1945" s="101"/>
      <c r="WIW1945" s="101"/>
      <c r="WIX1945" s="101"/>
      <c r="WIY1945" s="101"/>
      <c r="WIZ1945" s="101"/>
      <c r="WJA1945" s="101"/>
      <c r="WJB1945" s="101"/>
      <c r="WJC1945" s="101"/>
      <c r="WJD1945" s="101"/>
      <c r="WJE1945" s="101"/>
      <c r="WJF1945" s="101"/>
      <c r="WJG1945" s="101"/>
      <c r="WJH1945" s="101"/>
      <c r="WJI1945" s="101"/>
      <c r="WJJ1945" s="101"/>
      <c r="WJK1945" s="101"/>
      <c r="WJL1945" s="101"/>
      <c r="WJM1945" s="101"/>
      <c r="WJN1945" s="101"/>
      <c r="WJO1945" s="101"/>
      <c r="WJP1945" s="101"/>
      <c r="WJQ1945" s="101"/>
      <c r="WJR1945" s="101"/>
      <c r="WJS1945" s="101"/>
      <c r="WJT1945" s="101"/>
      <c r="WJU1945" s="101"/>
      <c r="WJV1945" s="101"/>
      <c r="WJW1945" s="101"/>
      <c r="WJX1945" s="101"/>
      <c r="WJY1945" s="101"/>
      <c r="WJZ1945" s="101"/>
      <c r="WKA1945" s="101"/>
      <c r="WKB1945" s="101"/>
      <c r="WKC1945" s="101"/>
      <c r="WKD1945" s="101"/>
      <c r="WKE1945" s="101"/>
      <c r="WKF1945" s="101"/>
      <c r="WKG1945" s="101"/>
      <c r="WKH1945" s="101"/>
      <c r="WKI1945" s="101"/>
      <c r="WKJ1945" s="101"/>
      <c r="WKK1945" s="101"/>
      <c r="WKL1945" s="101"/>
      <c r="WKM1945" s="101"/>
      <c r="WKN1945" s="101"/>
      <c r="WKO1945" s="101"/>
      <c r="WKP1945" s="101"/>
      <c r="WKQ1945" s="101"/>
      <c r="WKR1945" s="101"/>
      <c r="WKS1945" s="101"/>
      <c r="WKT1945" s="101"/>
      <c r="WKU1945" s="101"/>
      <c r="WKV1945" s="101"/>
      <c r="WKW1945" s="101"/>
      <c r="WKX1945" s="101"/>
      <c r="WKY1945" s="101"/>
      <c r="WKZ1945" s="101"/>
      <c r="WLA1945" s="101"/>
      <c r="WLB1945" s="101"/>
      <c r="WLC1945" s="101"/>
      <c r="WLD1945" s="101"/>
      <c r="WLE1945" s="101"/>
      <c r="WLF1945" s="101"/>
      <c r="WLG1945" s="101"/>
      <c r="WLH1945" s="101"/>
      <c r="WLI1945" s="101"/>
      <c r="WLJ1945" s="101"/>
      <c r="WLK1945" s="101"/>
      <c r="WLL1945" s="101"/>
      <c r="WLM1945" s="101"/>
      <c r="WLN1945" s="101"/>
      <c r="WLO1945" s="101"/>
      <c r="WLP1945" s="101"/>
      <c r="WLQ1945" s="101"/>
      <c r="WLR1945" s="101"/>
      <c r="WLS1945" s="101"/>
      <c r="WLT1945" s="101"/>
      <c r="WLU1945" s="101"/>
      <c r="WLV1945" s="101"/>
      <c r="WLW1945" s="101"/>
      <c r="WLX1945" s="101"/>
      <c r="WLY1945" s="101"/>
      <c r="WLZ1945" s="101"/>
      <c r="WMA1945" s="101"/>
      <c r="WMB1945" s="101"/>
      <c r="WMC1945" s="101"/>
      <c r="WMD1945" s="101"/>
      <c r="WME1945" s="101"/>
      <c r="WMF1945" s="101"/>
      <c r="WMG1945" s="101"/>
      <c r="WMH1945" s="101"/>
      <c r="WMI1945" s="101"/>
      <c r="WMJ1945" s="101"/>
      <c r="WMK1945" s="101"/>
      <c r="WML1945" s="101"/>
      <c r="WMM1945" s="101"/>
      <c r="WMN1945" s="101"/>
      <c r="WMO1945" s="101"/>
      <c r="WMP1945" s="101"/>
      <c r="WMQ1945" s="101"/>
      <c r="WMR1945" s="101"/>
      <c r="WMS1945" s="101"/>
      <c r="WMT1945" s="101"/>
      <c r="WMU1945" s="101"/>
      <c r="WMV1945" s="101"/>
      <c r="WMW1945" s="101"/>
      <c r="WMX1945" s="101"/>
      <c r="WMY1945" s="101"/>
      <c r="WMZ1945" s="101"/>
      <c r="WNA1945" s="101"/>
      <c r="WNB1945" s="101"/>
      <c r="WNC1945" s="101"/>
      <c r="WND1945" s="101"/>
      <c r="WNE1945" s="101"/>
      <c r="WNF1945" s="101"/>
      <c r="WNG1945" s="101"/>
      <c r="WNH1945" s="101"/>
      <c r="WNI1945" s="101"/>
      <c r="WNJ1945" s="101"/>
      <c r="WNK1945" s="101"/>
      <c r="WNL1945" s="101"/>
      <c r="WNM1945" s="101"/>
      <c r="WNN1945" s="101"/>
      <c r="WNO1945" s="101"/>
      <c r="WNP1945" s="101"/>
      <c r="WNQ1945" s="101"/>
      <c r="WNR1945" s="101"/>
      <c r="WNS1945" s="101"/>
      <c r="WNT1945" s="101"/>
      <c r="WNU1945" s="101"/>
      <c r="WNV1945" s="101"/>
      <c r="WNW1945" s="101"/>
      <c r="WNX1945" s="101"/>
      <c r="WNY1945" s="101"/>
      <c r="WNZ1945" s="101"/>
      <c r="WOA1945" s="101"/>
      <c r="WOB1945" s="101"/>
      <c r="WOC1945" s="101"/>
      <c r="WOD1945" s="101"/>
      <c r="WOE1945" s="101"/>
      <c r="WOF1945" s="101"/>
      <c r="WOG1945" s="101"/>
      <c r="WOH1945" s="101"/>
      <c r="WOI1945" s="101"/>
      <c r="WOJ1945" s="101"/>
      <c r="WOK1945" s="101"/>
      <c r="WOL1945" s="101"/>
      <c r="WOM1945" s="101"/>
      <c r="WON1945" s="101"/>
      <c r="WOO1945" s="101"/>
      <c r="WOP1945" s="101"/>
      <c r="WOQ1945" s="101"/>
      <c r="WOR1945" s="101"/>
      <c r="WOS1945" s="101"/>
      <c r="WOT1945" s="101"/>
      <c r="WOU1945" s="101"/>
      <c r="WOV1945" s="101"/>
      <c r="WOW1945" s="101"/>
      <c r="WOX1945" s="101"/>
      <c r="WOY1945" s="101"/>
      <c r="WOZ1945" s="101"/>
      <c r="WPA1945" s="101"/>
      <c r="WPB1945" s="101"/>
      <c r="WPC1945" s="101"/>
      <c r="WPD1945" s="101"/>
      <c r="WPE1945" s="101"/>
      <c r="WPF1945" s="101"/>
      <c r="WPG1945" s="101"/>
      <c r="WPH1945" s="101"/>
      <c r="WPI1945" s="101"/>
      <c r="WPJ1945" s="101"/>
      <c r="WPK1945" s="101"/>
      <c r="WPL1945" s="101"/>
      <c r="WPM1945" s="101"/>
      <c r="WPN1945" s="101"/>
      <c r="WPO1945" s="101"/>
      <c r="WPP1945" s="101"/>
      <c r="WPQ1945" s="101"/>
      <c r="WPR1945" s="101"/>
      <c r="WPS1945" s="101"/>
      <c r="WPT1945" s="101"/>
      <c r="WPU1945" s="101"/>
      <c r="WPV1945" s="101"/>
      <c r="WPW1945" s="101"/>
      <c r="WPX1945" s="101"/>
      <c r="WPY1945" s="101"/>
      <c r="WPZ1945" s="101"/>
      <c r="WQA1945" s="101"/>
      <c r="WQB1945" s="101"/>
      <c r="WQC1945" s="101"/>
      <c r="WQD1945" s="101"/>
      <c r="WQE1945" s="101"/>
      <c r="WQF1945" s="101"/>
      <c r="WQG1945" s="101"/>
      <c r="WQH1945" s="101"/>
      <c r="WQI1945" s="101"/>
      <c r="WQJ1945" s="101"/>
      <c r="WQK1945" s="101"/>
      <c r="WQL1945" s="101"/>
      <c r="WQM1945" s="101"/>
      <c r="WQN1945" s="101"/>
      <c r="WQO1945" s="101"/>
      <c r="WQP1945" s="101"/>
      <c r="WQQ1945" s="101"/>
      <c r="WQR1945" s="101"/>
      <c r="WQS1945" s="101"/>
      <c r="WQT1945" s="101"/>
      <c r="WQU1945" s="101"/>
      <c r="WQV1945" s="101"/>
      <c r="WQW1945" s="101"/>
      <c r="WQX1945" s="101"/>
      <c r="WQY1945" s="101"/>
      <c r="WQZ1945" s="101"/>
      <c r="WRA1945" s="101"/>
      <c r="WRB1945" s="101"/>
      <c r="WRC1945" s="101"/>
      <c r="WRD1945" s="101"/>
      <c r="WRE1945" s="101"/>
      <c r="WRF1945" s="101"/>
      <c r="WRG1945" s="101"/>
      <c r="WRH1945" s="101"/>
      <c r="WRI1945" s="101"/>
      <c r="WRJ1945" s="101"/>
      <c r="WRK1945" s="101"/>
      <c r="WRL1945" s="101"/>
      <c r="WRM1945" s="101"/>
      <c r="WRN1945" s="101"/>
      <c r="WRO1945" s="101"/>
      <c r="WRP1945" s="101"/>
      <c r="WRQ1945" s="101"/>
      <c r="WRR1945" s="101"/>
      <c r="WRS1945" s="101"/>
      <c r="WRT1945" s="101"/>
      <c r="WRU1945" s="101"/>
      <c r="WRV1945" s="101"/>
      <c r="WRW1945" s="101"/>
      <c r="WRX1945" s="101"/>
      <c r="WRY1945" s="101"/>
      <c r="WRZ1945" s="101"/>
      <c r="WSA1945" s="101"/>
      <c r="WSB1945" s="101"/>
      <c r="WSC1945" s="101"/>
      <c r="WSD1945" s="101"/>
      <c r="WSE1945" s="101"/>
      <c r="WSF1945" s="101"/>
      <c r="WSG1945" s="101"/>
      <c r="WSH1945" s="101"/>
      <c r="WSI1945" s="101"/>
      <c r="WSJ1945" s="101"/>
      <c r="WSK1945" s="101"/>
      <c r="WSL1945" s="101"/>
      <c r="WSM1945" s="101"/>
      <c r="WSN1945" s="101"/>
      <c r="WSO1945" s="101"/>
      <c r="WSP1945" s="101"/>
      <c r="WSQ1945" s="101"/>
      <c r="WSR1945" s="101"/>
      <c r="WSS1945" s="101"/>
      <c r="WST1945" s="101"/>
      <c r="WSU1945" s="101"/>
      <c r="WSV1945" s="101"/>
      <c r="WSW1945" s="101"/>
      <c r="WSX1945" s="101"/>
      <c r="WSY1945" s="101"/>
      <c r="WSZ1945" s="101"/>
      <c r="WTA1945" s="101"/>
      <c r="WTB1945" s="101"/>
      <c r="WTC1945" s="101"/>
      <c r="WTD1945" s="101"/>
      <c r="WTE1945" s="101"/>
      <c r="WTF1945" s="101"/>
      <c r="WTG1945" s="101"/>
      <c r="WTH1945" s="101"/>
      <c r="WTI1945" s="101"/>
      <c r="WTJ1945" s="101"/>
      <c r="WTK1945" s="101"/>
      <c r="WTL1945" s="101"/>
      <c r="WTM1945" s="101"/>
      <c r="WTN1945" s="101"/>
      <c r="WTO1945" s="101"/>
      <c r="WTP1945" s="101"/>
      <c r="WTQ1945" s="101"/>
      <c r="WTR1945" s="101"/>
      <c r="WTS1945" s="101"/>
      <c r="WTT1945" s="101"/>
      <c r="WTU1945" s="101"/>
      <c r="WTV1945" s="101"/>
      <c r="WTW1945" s="101"/>
      <c r="WTX1945" s="101"/>
      <c r="WTY1945" s="101"/>
      <c r="WTZ1945" s="101"/>
      <c r="WUA1945" s="101"/>
      <c r="WUB1945" s="101"/>
      <c r="WUC1945" s="101"/>
      <c r="WUD1945" s="101"/>
      <c r="WUE1945" s="101"/>
      <c r="WUF1945" s="101"/>
      <c r="WUG1945" s="101"/>
      <c r="WUH1945" s="101"/>
      <c r="WUI1945" s="101"/>
      <c r="WUJ1945" s="101"/>
      <c r="WUK1945" s="101"/>
      <c r="WUL1945" s="101"/>
      <c r="WUM1945" s="101"/>
      <c r="WUN1945" s="101"/>
      <c r="WUO1945" s="101"/>
      <c r="WUP1945" s="101"/>
      <c r="WUQ1945" s="101"/>
      <c r="WUR1945" s="101"/>
      <c r="WUS1945" s="101"/>
      <c r="WUT1945" s="101"/>
      <c r="WUU1945" s="101"/>
      <c r="WUV1945" s="101"/>
      <c r="WUW1945" s="101"/>
      <c r="WUX1945" s="101"/>
      <c r="WUY1945" s="101"/>
      <c r="WUZ1945" s="101"/>
      <c r="WVA1945" s="101"/>
      <c r="WVB1945" s="101"/>
      <c r="WVC1945" s="101"/>
      <c r="WVD1945" s="101"/>
      <c r="WVE1945" s="101"/>
      <c r="WVF1945" s="101"/>
      <c r="WVG1945" s="101"/>
      <c r="WVH1945" s="101"/>
      <c r="WVI1945" s="101"/>
      <c r="WVJ1945" s="101"/>
      <c r="WVK1945" s="101"/>
      <c r="WVL1945" s="101"/>
      <c r="WVM1945" s="101"/>
      <c r="WVN1945" s="101"/>
      <c r="WVO1945" s="101"/>
      <c r="WVP1945" s="101"/>
      <c r="WVQ1945" s="101"/>
      <c r="WVR1945" s="101"/>
      <c r="WVS1945" s="101"/>
      <c r="WVT1945" s="101"/>
      <c r="WVU1945" s="101"/>
      <c r="WVV1945" s="101"/>
      <c r="WVW1945" s="101"/>
      <c r="WVX1945" s="101"/>
      <c r="WVY1945" s="101"/>
      <c r="WVZ1945" s="101"/>
      <c r="WWA1945" s="101"/>
      <c r="WWB1945" s="101"/>
      <c r="WWC1945" s="101"/>
      <c r="WWD1945" s="101"/>
      <c r="WWE1945" s="101"/>
      <c r="WWF1945" s="101"/>
      <c r="WWG1945" s="101"/>
      <c r="WWH1945" s="101"/>
      <c r="WWI1945" s="101"/>
      <c r="WWJ1945" s="101"/>
      <c r="WWK1945" s="101"/>
      <c r="WWL1945" s="101"/>
      <c r="WWM1945" s="101"/>
      <c r="WWN1945" s="101"/>
      <c r="WWO1945" s="101"/>
      <c r="WWP1945" s="101"/>
      <c r="WWQ1945" s="101"/>
      <c r="WWR1945" s="101"/>
      <c r="WWS1945" s="101"/>
      <c r="WWT1945" s="101"/>
      <c r="WWU1945" s="101"/>
      <c r="WWV1945" s="101"/>
      <c r="WWW1945" s="101"/>
      <c r="WWX1945" s="101"/>
      <c r="WWY1945" s="101"/>
      <c r="WWZ1945" s="101"/>
      <c r="WXA1945" s="101"/>
      <c r="WXB1945" s="101"/>
      <c r="WXC1945" s="101"/>
      <c r="WXD1945" s="101"/>
      <c r="WXE1945" s="101"/>
      <c r="WXF1945" s="101"/>
      <c r="WXG1945" s="101"/>
      <c r="WXH1945" s="101"/>
      <c r="WXI1945" s="101"/>
      <c r="WXJ1945" s="101"/>
      <c r="WXK1945" s="101"/>
      <c r="WXL1945" s="101"/>
      <c r="WXM1945" s="101"/>
      <c r="WXN1945" s="101"/>
      <c r="WXO1945" s="101"/>
      <c r="WXP1945" s="101"/>
      <c r="WXQ1945" s="101"/>
      <c r="WXR1945" s="101"/>
      <c r="WXS1945" s="101"/>
      <c r="WXT1945" s="101"/>
      <c r="WXU1945" s="101"/>
      <c r="WXV1945" s="101"/>
      <c r="WXW1945" s="101"/>
      <c r="WXX1945" s="101"/>
      <c r="WXY1945" s="101"/>
      <c r="WXZ1945" s="101"/>
      <c r="WYA1945" s="101"/>
      <c r="WYB1945" s="101"/>
      <c r="WYC1945" s="101"/>
      <c r="WYD1945" s="101"/>
      <c r="WYE1945" s="101"/>
      <c r="WYF1945" s="101"/>
      <c r="WYG1945" s="101"/>
      <c r="WYH1945" s="101"/>
      <c r="WYI1945" s="101"/>
      <c r="WYJ1945" s="101"/>
      <c r="WYK1945" s="101"/>
      <c r="WYL1945" s="101"/>
      <c r="WYM1945" s="101"/>
      <c r="WYN1945" s="101"/>
      <c r="WYO1945" s="101"/>
      <c r="WYP1945" s="101"/>
      <c r="WYQ1945" s="101"/>
      <c r="WYR1945" s="101"/>
      <c r="WYS1945" s="101"/>
      <c r="WYT1945" s="101"/>
      <c r="WYU1945" s="101"/>
      <c r="WYV1945" s="101"/>
      <c r="WYW1945" s="101"/>
      <c r="WYX1945" s="101"/>
      <c r="WYY1945" s="101"/>
      <c r="WYZ1945" s="101"/>
      <c r="WZA1945" s="101"/>
      <c r="WZB1945" s="101"/>
      <c r="WZC1945" s="101"/>
      <c r="WZD1945" s="101"/>
      <c r="WZE1945" s="101"/>
      <c r="WZF1945" s="101"/>
      <c r="WZG1945" s="101"/>
      <c r="WZH1945" s="101"/>
      <c r="WZI1945" s="101"/>
      <c r="WZJ1945" s="101"/>
      <c r="WZK1945" s="101"/>
      <c r="WZL1945" s="101"/>
      <c r="WZM1945" s="101"/>
      <c r="WZN1945" s="101"/>
      <c r="WZO1945" s="101"/>
      <c r="WZP1945" s="101"/>
      <c r="WZQ1945" s="101"/>
      <c r="WZR1945" s="101"/>
      <c r="WZS1945" s="101"/>
      <c r="WZT1945" s="101"/>
      <c r="WZU1945" s="101"/>
      <c r="WZV1945" s="101"/>
      <c r="WZW1945" s="101"/>
      <c r="WZX1945" s="101"/>
      <c r="WZY1945" s="101"/>
      <c r="WZZ1945" s="101"/>
      <c r="XAA1945" s="101"/>
      <c r="XAB1945" s="101"/>
      <c r="XAC1945" s="101"/>
      <c r="XAD1945" s="101"/>
      <c r="XAE1945" s="101"/>
      <c r="XAF1945" s="101"/>
      <c r="XAG1945" s="101"/>
      <c r="XAH1945" s="101"/>
      <c r="XAI1945" s="101"/>
      <c r="XAJ1945" s="101"/>
      <c r="XAK1945" s="101"/>
      <c r="XAL1945" s="101"/>
      <c r="XAM1945" s="101"/>
      <c r="XAN1945" s="101"/>
      <c r="XAO1945" s="101"/>
      <c r="XAP1945" s="101"/>
      <c r="XAQ1945" s="101"/>
      <c r="XAR1945" s="101"/>
      <c r="XAS1945" s="101"/>
      <c r="XAT1945" s="101"/>
      <c r="XAU1945" s="101"/>
      <c r="XAV1945" s="101"/>
      <c r="XAW1945" s="101"/>
      <c r="XAX1945" s="101"/>
      <c r="XAY1945" s="101"/>
      <c r="XAZ1945" s="101"/>
      <c r="XBA1945" s="101"/>
      <c r="XBB1945" s="101"/>
      <c r="XBC1945" s="101"/>
      <c r="XBD1945" s="101"/>
      <c r="XBE1945" s="101"/>
      <c r="XBF1945" s="101"/>
      <c r="XBG1945" s="101"/>
      <c r="XBH1945" s="101"/>
      <c r="XBI1945" s="101"/>
      <c r="XBJ1945" s="101"/>
      <c r="XBK1945" s="101"/>
      <c r="XBL1945" s="101"/>
      <c r="XBM1945" s="101"/>
      <c r="XBN1945" s="101"/>
      <c r="XBO1945" s="101"/>
      <c r="XBP1945" s="101"/>
      <c r="XBQ1945" s="101"/>
      <c r="XBR1945" s="101"/>
      <c r="XBS1945" s="101"/>
      <c r="XBT1945" s="101"/>
      <c r="XBU1945" s="101"/>
      <c r="XBV1945" s="101"/>
      <c r="XBW1945" s="101"/>
      <c r="XBX1945" s="101"/>
      <c r="XBY1945" s="101"/>
      <c r="XBZ1945" s="101"/>
      <c r="XCA1945" s="101"/>
      <c r="XCB1945" s="101"/>
      <c r="XCC1945" s="101"/>
      <c r="XCD1945" s="101"/>
      <c r="XCE1945" s="101"/>
      <c r="XCF1945" s="101"/>
      <c r="XCG1945" s="101"/>
      <c r="XCH1945" s="101"/>
      <c r="XCI1945" s="101"/>
      <c r="XCJ1945" s="101"/>
      <c r="XCK1945" s="101"/>
      <c r="XCL1945" s="101"/>
      <c r="XCM1945" s="101"/>
      <c r="XCN1945" s="101"/>
      <c r="XCO1945" s="101"/>
      <c r="XCP1945" s="101"/>
      <c r="XCQ1945" s="101"/>
      <c r="XCR1945" s="101"/>
      <c r="XCS1945" s="101"/>
      <c r="XCT1945" s="101"/>
      <c r="XCU1945" s="101"/>
      <c r="XCV1945" s="101"/>
      <c r="XCW1945" s="101"/>
      <c r="XCX1945" s="101"/>
      <c r="XCY1945" s="101"/>
      <c r="XCZ1945" s="101"/>
      <c r="XDA1945" s="101"/>
      <c r="XDB1945" s="101"/>
      <c r="XDC1945" s="101"/>
      <c r="XDD1945" s="101"/>
      <c r="XDE1945" s="101"/>
      <c r="XDF1945" s="101"/>
      <c r="XDG1945" s="101"/>
      <c r="XDH1945" s="101"/>
      <c r="XDI1945" s="101"/>
      <c r="XDJ1945" s="101"/>
      <c r="XDK1945" s="101"/>
      <c r="XDL1945" s="101"/>
      <c r="XDM1945" s="101"/>
      <c r="XDN1945" s="101"/>
      <c r="XDO1945" s="101"/>
      <c r="XDP1945" s="101"/>
      <c r="XDQ1945" s="101"/>
      <c r="XDR1945" s="101"/>
      <c r="XDS1945" s="101"/>
      <c r="XDT1945" s="101"/>
      <c r="XDU1945" s="101"/>
      <c r="XDV1945" s="101"/>
      <c r="XDW1945" s="101"/>
      <c r="XDX1945" s="101"/>
      <c r="XDY1945" s="101"/>
      <c r="XDZ1945" s="101"/>
      <c r="XEA1945" s="101"/>
      <c r="XEB1945" s="101"/>
      <c r="XEC1945" s="101"/>
      <c r="XED1945" s="101"/>
      <c r="XEE1945" s="101"/>
      <c r="XEF1945" s="101"/>
      <c r="XEG1945" s="101"/>
      <c r="XEH1945" s="101"/>
      <c r="XEI1945" s="101"/>
      <c r="XEJ1945" s="101"/>
      <c r="XEK1945" s="101"/>
      <c r="XEL1945" s="101"/>
      <c r="XEM1945" s="101"/>
      <c r="XEN1945" s="101"/>
      <c r="XEO1945" s="101"/>
      <c r="XEP1945" s="101"/>
      <c r="XEQ1945" s="101"/>
      <c r="XER1945" s="101"/>
      <c r="XES1945" s="101"/>
      <c r="XET1945" s="101"/>
      <c r="XEU1945" s="101"/>
      <c r="XEV1945" s="101"/>
      <c r="XEW1945" s="101"/>
      <c r="XEX1945" s="101"/>
      <c r="XEY1945" s="101"/>
      <c r="XEZ1945" s="101"/>
      <c r="XFA1945" s="101"/>
      <c r="XFB1945" s="101"/>
      <c r="XFC1945" s="101"/>
      <c r="XFD1945" s="101"/>
    </row>
    <row r="1946" spans="1:16384" ht="13.5" customHeight="1" thickBot="1" x14ac:dyDescent="0.25">
      <c r="A1946" s="66" t="s">
        <v>18902</v>
      </c>
      <c r="B1946" s="66" t="s">
        <v>18901</v>
      </c>
      <c r="C1946" s="66" t="s">
        <v>6798</v>
      </c>
      <c r="D1946" s="66" t="s">
        <v>17483</v>
      </c>
      <c r="E1946" s="66" t="s">
        <v>8854</v>
      </c>
      <c r="F1946" s="66"/>
      <c r="G1946" s="45"/>
      <c r="H1946" s="45"/>
      <c r="I1946" s="45"/>
      <c r="J1946" s="45"/>
      <c r="K1946" s="101"/>
      <c r="L1946" s="101"/>
      <c r="M1946" s="101"/>
      <c r="N1946" s="101"/>
      <c r="O1946" s="101"/>
      <c r="P1946" s="101"/>
      <c r="Q1946" s="101"/>
      <c r="R1946" s="101"/>
      <c r="S1946" s="101"/>
      <c r="T1946" s="101"/>
      <c r="U1946" s="101"/>
      <c r="V1946" s="101"/>
      <c r="W1946" s="101"/>
      <c r="X1946" s="101"/>
      <c r="Y1946" s="101"/>
      <c r="Z1946" s="101"/>
      <c r="AA1946" s="101"/>
      <c r="AB1946" s="101"/>
      <c r="AC1946" s="101"/>
      <c r="AD1946" s="101"/>
      <c r="AE1946" s="101"/>
      <c r="AF1946" s="101"/>
      <c r="AG1946" s="101"/>
      <c r="AH1946" s="101"/>
      <c r="AI1946" s="101"/>
      <c r="AJ1946" s="101"/>
      <c r="AK1946" s="101"/>
      <c r="AL1946" s="101"/>
      <c r="AM1946" s="101"/>
      <c r="AN1946" s="101"/>
      <c r="AO1946" s="101"/>
      <c r="AP1946" s="101"/>
      <c r="AQ1946" s="101"/>
      <c r="AR1946" s="101"/>
      <c r="AS1946" s="101"/>
      <c r="AT1946" s="101"/>
      <c r="AU1946" s="101"/>
      <c r="AV1946" s="101"/>
      <c r="AW1946" s="101"/>
      <c r="AX1946" s="101"/>
      <c r="AY1946" s="101"/>
      <c r="AZ1946" s="101"/>
      <c r="BA1946" s="101"/>
      <c r="BB1946" s="101"/>
      <c r="BC1946" s="101"/>
      <c r="BD1946" s="101"/>
      <c r="BE1946" s="101"/>
      <c r="BF1946" s="101"/>
      <c r="BG1946" s="101"/>
      <c r="BH1946" s="101"/>
      <c r="BI1946" s="101"/>
      <c r="BJ1946" s="101"/>
      <c r="BK1946" s="101"/>
      <c r="BL1946" s="101"/>
      <c r="BM1946" s="101"/>
      <c r="BN1946" s="101"/>
      <c r="BO1946" s="101"/>
      <c r="BP1946" s="101"/>
      <c r="BQ1946" s="101"/>
      <c r="BR1946" s="101"/>
      <c r="BS1946" s="101"/>
      <c r="BT1946" s="101"/>
      <c r="BU1946" s="101"/>
      <c r="BV1946" s="101"/>
      <c r="BW1946" s="101"/>
      <c r="BX1946" s="101"/>
      <c r="BY1946" s="101"/>
      <c r="BZ1946" s="101"/>
      <c r="CA1946" s="101"/>
      <c r="CB1946" s="101"/>
      <c r="CC1946" s="101"/>
      <c r="CD1946" s="101"/>
      <c r="CE1946" s="101"/>
      <c r="CF1946" s="101"/>
      <c r="CG1946" s="101"/>
      <c r="CH1946" s="101"/>
      <c r="CI1946" s="101"/>
      <c r="CJ1946" s="101"/>
      <c r="CK1946" s="101"/>
      <c r="CL1946" s="101"/>
      <c r="CM1946" s="101"/>
      <c r="CN1946" s="101"/>
      <c r="CO1946" s="101"/>
      <c r="CP1946" s="101"/>
      <c r="CQ1946" s="101"/>
      <c r="CR1946" s="101"/>
      <c r="CS1946" s="101"/>
      <c r="CT1946" s="101"/>
      <c r="CU1946" s="101"/>
      <c r="CV1946" s="101"/>
      <c r="CW1946" s="101"/>
      <c r="CX1946" s="101"/>
      <c r="CY1946" s="101"/>
      <c r="CZ1946" s="101"/>
      <c r="DA1946" s="101"/>
      <c r="DB1946" s="101"/>
      <c r="DC1946" s="101"/>
      <c r="DD1946" s="101"/>
      <c r="DE1946" s="101"/>
      <c r="DF1946" s="101"/>
      <c r="DG1946" s="101"/>
      <c r="DH1946" s="101"/>
      <c r="DI1946" s="101"/>
      <c r="DJ1946" s="101"/>
      <c r="DK1946" s="101"/>
      <c r="DL1946" s="101"/>
      <c r="DM1946" s="101"/>
      <c r="DN1946" s="101"/>
      <c r="DO1946" s="101"/>
      <c r="DP1946" s="101"/>
      <c r="DQ1946" s="101"/>
      <c r="DR1946" s="101"/>
      <c r="DS1946" s="101"/>
      <c r="DT1946" s="101"/>
      <c r="DU1946" s="101"/>
      <c r="DV1946" s="101"/>
      <c r="DW1946" s="101"/>
      <c r="DX1946" s="101"/>
      <c r="DY1946" s="101"/>
      <c r="DZ1946" s="101"/>
      <c r="EA1946" s="101"/>
      <c r="EB1946" s="101"/>
      <c r="EC1946" s="101"/>
      <c r="ED1946" s="101"/>
      <c r="EE1946" s="101"/>
      <c r="EF1946" s="101"/>
      <c r="EG1946" s="101"/>
      <c r="EH1946" s="101"/>
      <c r="EI1946" s="101"/>
      <c r="EJ1946" s="101"/>
      <c r="EK1946" s="101"/>
      <c r="EL1946" s="101"/>
      <c r="EM1946" s="101"/>
      <c r="EN1946" s="101"/>
      <c r="EO1946" s="101"/>
      <c r="EP1946" s="101"/>
      <c r="EQ1946" s="101"/>
      <c r="ER1946" s="101"/>
      <c r="ES1946" s="101"/>
      <c r="ET1946" s="101"/>
      <c r="EU1946" s="101"/>
      <c r="EV1946" s="101"/>
      <c r="EW1946" s="101"/>
      <c r="EX1946" s="101"/>
      <c r="EY1946" s="101"/>
      <c r="EZ1946" s="101"/>
      <c r="FA1946" s="101"/>
      <c r="FB1946" s="101"/>
      <c r="FC1946" s="101"/>
      <c r="FD1946" s="101"/>
      <c r="FE1946" s="101"/>
      <c r="FF1946" s="101"/>
      <c r="FG1946" s="101"/>
      <c r="FH1946" s="101"/>
      <c r="FI1946" s="101"/>
      <c r="FJ1946" s="101"/>
      <c r="FK1946" s="101"/>
      <c r="FL1946" s="101"/>
      <c r="FM1946" s="101"/>
      <c r="FN1946" s="101"/>
      <c r="FO1946" s="101"/>
      <c r="FP1946" s="101"/>
      <c r="FQ1946" s="101"/>
      <c r="FR1946" s="101"/>
      <c r="FS1946" s="101"/>
      <c r="FT1946" s="101"/>
      <c r="FU1946" s="101"/>
      <c r="FV1946" s="101"/>
      <c r="FW1946" s="101"/>
      <c r="FX1946" s="101"/>
      <c r="FY1946" s="101"/>
      <c r="FZ1946" s="101"/>
      <c r="GA1946" s="101"/>
      <c r="GB1946" s="101"/>
      <c r="GC1946" s="101"/>
      <c r="GD1946" s="101"/>
      <c r="GE1946" s="101"/>
      <c r="GF1946" s="101"/>
      <c r="GG1946" s="101"/>
      <c r="GH1946" s="101"/>
      <c r="GI1946" s="101"/>
      <c r="GJ1946" s="101"/>
      <c r="GK1946" s="101"/>
      <c r="GL1946" s="101"/>
      <c r="GM1946" s="101"/>
      <c r="GN1946" s="101"/>
      <c r="GO1946" s="101"/>
      <c r="GP1946" s="101"/>
      <c r="GQ1946" s="101"/>
      <c r="GR1946" s="101"/>
      <c r="GS1946" s="101"/>
      <c r="GT1946" s="101"/>
      <c r="GU1946" s="101"/>
      <c r="GV1946" s="101"/>
      <c r="GW1946" s="101"/>
      <c r="GX1946" s="101"/>
      <c r="GY1946" s="101"/>
      <c r="GZ1946" s="101"/>
      <c r="HA1946" s="101"/>
      <c r="HB1946" s="101"/>
      <c r="HC1946" s="101"/>
      <c r="HD1946" s="101"/>
      <c r="HE1946" s="101"/>
      <c r="HF1946" s="101"/>
      <c r="HG1946" s="101"/>
      <c r="HH1946" s="101"/>
      <c r="HI1946" s="101"/>
      <c r="HJ1946" s="101"/>
      <c r="HK1946" s="101"/>
      <c r="HL1946" s="101"/>
      <c r="HM1946" s="101"/>
      <c r="HN1946" s="101"/>
      <c r="HO1946" s="101"/>
      <c r="HP1946" s="101"/>
      <c r="HQ1946" s="101"/>
      <c r="HR1946" s="101"/>
      <c r="HS1946" s="101"/>
      <c r="HT1946" s="101"/>
      <c r="HU1946" s="101"/>
      <c r="HV1946" s="101"/>
      <c r="HW1946" s="101"/>
      <c r="HX1946" s="101"/>
      <c r="HY1946" s="101"/>
      <c r="HZ1946" s="101"/>
      <c r="IA1946" s="101"/>
      <c r="IB1946" s="101"/>
      <c r="IC1946" s="101"/>
      <c r="ID1946" s="101"/>
      <c r="IE1946" s="101"/>
      <c r="IF1946" s="101"/>
      <c r="IG1946" s="101"/>
      <c r="IH1946" s="101"/>
      <c r="II1946" s="101"/>
      <c r="IJ1946" s="101"/>
      <c r="IK1946" s="101"/>
      <c r="IL1946" s="101"/>
      <c r="IM1946" s="101"/>
      <c r="IN1946" s="101"/>
      <c r="IO1946" s="101"/>
      <c r="IP1946" s="101"/>
      <c r="IQ1946" s="101"/>
      <c r="IR1946" s="101"/>
      <c r="IS1946" s="101"/>
      <c r="IT1946" s="101"/>
      <c r="IU1946" s="101"/>
      <c r="IV1946" s="101"/>
      <c r="IW1946" s="101"/>
      <c r="IX1946" s="101"/>
      <c r="IY1946" s="101"/>
      <c r="IZ1946" s="101"/>
      <c r="JA1946" s="101"/>
      <c r="JB1946" s="101"/>
      <c r="JC1946" s="101"/>
      <c r="JD1946" s="101"/>
      <c r="JE1946" s="101"/>
      <c r="JF1946" s="101"/>
      <c r="JG1946" s="101"/>
      <c r="JH1946" s="101"/>
      <c r="JI1946" s="101"/>
      <c r="JJ1946" s="101"/>
      <c r="JK1946" s="101"/>
      <c r="JL1946" s="101"/>
      <c r="JM1946" s="101"/>
      <c r="JN1946" s="101"/>
      <c r="JO1946" s="101"/>
      <c r="JP1946" s="101"/>
      <c r="JQ1946" s="101"/>
      <c r="JR1946" s="101"/>
      <c r="JS1946" s="101"/>
      <c r="JT1946" s="101"/>
      <c r="JU1946" s="101"/>
      <c r="JV1946" s="101"/>
      <c r="JW1946" s="101"/>
      <c r="JX1946" s="101"/>
      <c r="JY1946" s="101"/>
      <c r="JZ1946" s="101"/>
      <c r="KA1946" s="101"/>
      <c r="KB1946" s="101"/>
      <c r="KC1946" s="101"/>
      <c r="KD1946" s="101"/>
      <c r="KE1946" s="101"/>
      <c r="KF1946" s="101"/>
      <c r="KG1946" s="101"/>
      <c r="KH1946" s="101"/>
      <c r="KI1946" s="101"/>
      <c r="KJ1946" s="101"/>
      <c r="KK1946" s="101"/>
      <c r="KL1946" s="101"/>
      <c r="KM1946" s="101"/>
      <c r="KN1946" s="101"/>
      <c r="KO1946" s="101"/>
      <c r="KP1946" s="101"/>
      <c r="KQ1946" s="101"/>
      <c r="KR1946" s="101"/>
      <c r="KS1946" s="101"/>
      <c r="KT1946" s="101"/>
      <c r="KU1946" s="101"/>
      <c r="KV1946" s="101"/>
      <c r="KW1946" s="101"/>
      <c r="KX1946" s="101"/>
      <c r="KY1946" s="101"/>
      <c r="KZ1946" s="101"/>
      <c r="LA1946" s="101"/>
      <c r="LB1946" s="101"/>
      <c r="LC1946" s="101"/>
      <c r="LD1946" s="101"/>
      <c r="LE1946" s="101"/>
      <c r="LF1946" s="101"/>
      <c r="LG1946" s="101"/>
      <c r="LH1946" s="101"/>
      <c r="LI1946" s="101"/>
      <c r="LJ1946" s="101"/>
      <c r="LK1946" s="101"/>
      <c r="LL1946" s="101"/>
      <c r="LM1946" s="101"/>
      <c r="LN1946" s="101"/>
      <c r="LO1946" s="101"/>
      <c r="LP1946" s="101"/>
      <c r="LQ1946" s="101"/>
      <c r="LR1946" s="101"/>
      <c r="LS1946" s="101"/>
      <c r="LT1946" s="101"/>
      <c r="LU1946" s="101"/>
      <c r="LV1946" s="101"/>
      <c r="LW1946" s="101"/>
      <c r="LX1946" s="101"/>
      <c r="LY1946" s="101"/>
      <c r="LZ1946" s="101"/>
      <c r="MA1946" s="101"/>
      <c r="MB1946" s="101"/>
      <c r="MC1946" s="101"/>
      <c r="MD1946" s="101"/>
      <c r="ME1946" s="101"/>
      <c r="MF1946" s="101"/>
      <c r="MG1946" s="101"/>
      <c r="MH1946" s="101"/>
      <c r="MI1946" s="101"/>
      <c r="MJ1946" s="101"/>
      <c r="MK1946" s="101"/>
      <c r="ML1946" s="101"/>
      <c r="MM1946" s="101"/>
      <c r="MN1946" s="101"/>
      <c r="MO1946" s="101"/>
      <c r="MP1946" s="101"/>
      <c r="MQ1946" s="101"/>
      <c r="MR1946" s="101"/>
      <c r="MS1946" s="101"/>
      <c r="MT1946" s="101"/>
      <c r="MU1946" s="101"/>
      <c r="MV1946" s="101"/>
      <c r="MW1946" s="101"/>
      <c r="MX1946" s="101"/>
      <c r="MY1946" s="101"/>
      <c r="MZ1946" s="101"/>
      <c r="NA1946" s="101"/>
      <c r="NB1946" s="101"/>
      <c r="NC1946" s="101"/>
      <c r="ND1946" s="101"/>
      <c r="NE1946" s="101"/>
      <c r="NF1946" s="101"/>
      <c r="NG1946" s="101"/>
      <c r="NH1946" s="101"/>
      <c r="NI1946" s="101"/>
      <c r="NJ1946" s="101"/>
      <c r="NK1946" s="101"/>
      <c r="NL1946" s="101"/>
      <c r="NM1946" s="101"/>
      <c r="NN1946" s="101"/>
      <c r="NO1946" s="101"/>
      <c r="NP1946" s="101"/>
      <c r="NQ1946" s="101"/>
      <c r="NR1946" s="101"/>
      <c r="NS1946" s="101"/>
      <c r="NT1946" s="101"/>
      <c r="NU1946" s="101"/>
      <c r="NV1946" s="101"/>
      <c r="NW1946" s="101"/>
      <c r="NX1946" s="101"/>
      <c r="NY1946" s="101"/>
      <c r="NZ1946" s="101"/>
      <c r="OA1946" s="101"/>
      <c r="OB1946" s="101"/>
      <c r="OC1946" s="101"/>
      <c r="OD1946" s="101"/>
      <c r="OE1946" s="101"/>
      <c r="OF1946" s="101"/>
      <c r="OG1946" s="101"/>
      <c r="OH1946" s="101"/>
      <c r="OI1946" s="101"/>
      <c r="OJ1946" s="101"/>
      <c r="OK1946" s="101"/>
      <c r="OL1946" s="101"/>
      <c r="OM1946" s="101"/>
      <c r="ON1946" s="101"/>
      <c r="OO1946" s="101"/>
      <c r="OP1946" s="101"/>
      <c r="OQ1946" s="101"/>
      <c r="OR1946" s="101"/>
      <c r="OS1946" s="101"/>
      <c r="OT1946" s="101"/>
      <c r="OU1946" s="101"/>
      <c r="OV1946" s="101"/>
      <c r="OW1946" s="101"/>
      <c r="OX1946" s="101"/>
      <c r="OY1946" s="101"/>
      <c r="OZ1946" s="101"/>
      <c r="PA1946" s="101"/>
      <c r="PB1946" s="101"/>
      <c r="PC1946" s="101"/>
      <c r="PD1946" s="101"/>
      <c r="PE1946" s="101"/>
      <c r="PF1946" s="101"/>
      <c r="PG1946" s="101"/>
      <c r="PH1946" s="101"/>
      <c r="PI1946" s="101"/>
      <c r="PJ1946" s="101"/>
      <c r="PK1946" s="101"/>
      <c r="PL1946" s="101"/>
      <c r="PM1946" s="101"/>
      <c r="PN1946" s="101"/>
      <c r="PO1946" s="101"/>
      <c r="PP1946" s="101"/>
      <c r="PQ1946" s="101"/>
      <c r="PR1946" s="101"/>
      <c r="PS1946" s="101"/>
      <c r="PT1946" s="101"/>
      <c r="PU1946" s="101"/>
      <c r="PV1946" s="101"/>
      <c r="PW1946" s="101"/>
      <c r="PX1946" s="101"/>
      <c r="PY1946" s="101"/>
      <c r="PZ1946" s="101"/>
      <c r="QA1946" s="101"/>
      <c r="QB1946" s="101"/>
      <c r="QC1946" s="101"/>
      <c r="QD1946" s="101"/>
      <c r="QE1946" s="101"/>
      <c r="QF1946" s="101"/>
      <c r="QG1946" s="101"/>
      <c r="QH1946" s="101"/>
      <c r="QI1946" s="101"/>
      <c r="QJ1946" s="101"/>
      <c r="QK1946" s="101"/>
      <c r="QL1946" s="101"/>
      <c r="QM1946" s="101"/>
      <c r="QN1946" s="101"/>
      <c r="QO1946" s="101"/>
      <c r="QP1946" s="101"/>
      <c r="QQ1946" s="101"/>
      <c r="QR1946" s="101"/>
      <c r="QS1946" s="101"/>
      <c r="QT1946" s="101"/>
      <c r="QU1946" s="101"/>
      <c r="QV1946" s="101"/>
      <c r="QW1946" s="101"/>
      <c r="QX1946" s="101"/>
      <c r="QY1946" s="101"/>
      <c r="QZ1946" s="101"/>
      <c r="RA1946" s="101"/>
      <c r="RB1946" s="101"/>
      <c r="RC1946" s="101"/>
      <c r="RD1946" s="101"/>
      <c r="RE1946" s="101"/>
      <c r="RF1946" s="101"/>
      <c r="RG1946" s="101"/>
      <c r="RH1946" s="101"/>
      <c r="RI1946" s="101"/>
      <c r="RJ1946" s="101"/>
      <c r="RK1946" s="101"/>
      <c r="RL1946" s="101"/>
      <c r="RM1946" s="101"/>
      <c r="RN1946" s="101"/>
      <c r="RO1946" s="101"/>
      <c r="RP1946" s="101"/>
      <c r="RQ1946" s="101"/>
      <c r="RR1946" s="101"/>
      <c r="RS1946" s="101"/>
      <c r="RT1946" s="101"/>
      <c r="RU1946" s="101"/>
      <c r="RV1946" s="101"/>
      <c r="RW1946" s="101"/>
      <c r="RX1946" s="101"/>
      <c r="RY1946" s="101"/>
      <c r="RZ1946" s="101"/>
      <c r="SA1946" s="101"/>
      <c r="SB1946" s="101"/>
      <c r="SC1946" s="101"/>
      <c r="SD1946" s="101"/>
      <c r="SE1946" s="101"/>
      <c r="SF1946" s="101"/>
      <c r="SG1946" s="101"/>
      <c r="SH1946" s="101"/>
      <c r="SI1946" s="101"/>
      <c r="SJ1946" s="101"/>
      <c r="SK1946" s="101"/>
      <c r="SL1946" s="101"/>
      <c r="SM1946" s="101"/>
      <c r="SN1946" s="101"/>
      <c r="SO1946" s="101"/>
      <c r="SP1946" s="101"/>
      <c r="SQ1946" s="101"/>
      <c r="SR1946" s="101"/>
      <c r="SS1946" s="101"/>
      <c r="ST1946" s="101"/>
      <c r="SU1946" s="101"/>
      <c r="SV1946" s="101"/>
      <c r="SW1946" s="101"/>
      <c r="SX1946" s="101"/>
      <c r="SY1946" s="101"/>
      <c r="SZ1946" s="101"/>
      <c r="TA1946" s="101"/>
      <c r="TB1946" s="101"/>
      <c r="TC1946" s="101"/>
      <c r="TD1946" s="101"/>
      <c r="TE1946" s="101"/>
      <c r="TF1946" s="101"/>
      <c r="TG1946" s="101"/>
      <c r="TH1946" s="101"/>
      <c r="TI1946" s="101"/>
      <c r="TJ1946" s="101"/>
      <c r="TK1946" s="101"/>
      <c r="TL1946" s="101"/>
      <c r="TM1946" s="101"/>
      <c r="TN1946" s="101"/>
      <c r="TO1946" s="101"/>
      <c r="TP1946" s="101"/>
      <c r="TQ1946" s="101"/>
      <c r="TR1946" s="101"/>
      <c r="TS1946" s="101"/>
      <c r="TT1946" s="101"/>
      <c r="TU1946" s="101"/>
      <c r="TV1946" s="101"/>
      <c r="TW1946" s="101"/>
      <c r="TX1946" s="101"/>
      <c r="TY1946" s="101"/>
      <c r="TZ1946" s="101"/>
      <c r="UA1946" s="101"/>
      <c r="UB1946" s="101"/>
      <c r="UC1946" s="101"/>
      <c r="UD1946" s="101"/>
      <c r="UE1946" s="101"/>
      <c r="UF1946" s="101"/>
      <c r="UG1946" s="101"/>
      <c r="UH1946" s="101"/>
      <c r="UI1946" s="101"/>
      <c r="UJ1946" s="101"/>
      <c r="UK1946" s="101"/>
      <c r="UL1946" s="101"/>
      <c r="UM1946" s="101"/>
      <c r="UN1946" s="101"/>
      <c r="UO1946" s="101"/>
      <c r="UP1946" s="101"/>
      <c r="UQ1946" s="101"/>
      <c r="UR1946" s="101"/>
      <c r="US1946" s="101"/>
      <c r="UT1946" s="101"/>
      <c r="UU1946" s="101"/>
      <c r="UV1946" s="101"/>
      <c r="UW1946" s="101"/>
      <c r="UX1946" s="101"/>
      <c r="UY1946" s="101"/>
      <c r="UZ1946" s="101"/>
      <c r="VA1946" s="101"/>
      <c r="VB1946" s="101"/>
      <c r="VC1946" s="101"/>
      <c r="VD1946" s="101"/>
      <c r="VE1946" s="101"/>
      <c r="VF1946" s="101"/>
      <c r="VG1946" s="101"/>
      <c r="VH1946" s="101"/>
      <c r="VI1946" s="101"/>
      <c r="VJ1946" s="101"/>
      <c r="VK1946" s="101"/>
      <c r="VL1946" s="101"/>
      <c r="VM1946" s="101"/>
      <c r="VN1946" s="101"/>
      <c r="VO1946" s="101"/>
      <c r="VP1946" s="101"/>
      <c r="VQ1946" s="101"/>
      <c r="VR1946" s="101"/>
      <c r="VS1946" s="101"/>
      <c r="VT1946" s="101"/>
      <c r="VU1946" s="101"/>
      <c r="VV1946" s="101"/>
      <c r="VW1946" s="101"/>
      <c r="VX1946" s="101"/>
      <c r="VY1946" s="101"/>
      <c r="VZ1946" s="101"/>
      <c r="WA1946" s="101"/>
      <c r="WB1946" s="101"/>
      <c r="WC1946" s="101"/>
      <c r="WD1946" s="101"/>
      <c r="WE1946" s="101"/>
      <c r="WF1946" s="101"/>
      <c r="WG1946" s="101"/>
      <c r="WH1946" s="101"/>
      <c r="WI1946" s="101"/>
      <c r="WJ1946" s="101"/>
      <c r="WK1946" s="101"/>
      <c r="WL1946" s="101"/>
      <c r="WM1946" s="101"/>
      <c r="WN1946" s="101"/>
      <c r="WO1946" s="101"/>
      <c r="WP1946" s="101"/>
      <c r="WQ1946" s="101"/>
      <c r="WR1946" s="101"/>
      <c r="WS1946" s="101"/>
      <c r="WT1946" s="101"/>
      <c r="WU1946" s="101"/>
      <c r="WV1946" s="101"/>
      <c r="WW1946" s="101"/>
      <c r="WX1946" s="101"/>
      <c r="WY1946" s="101"/>
      <c r="WZ1946" s="101"/>
      <c r="XA1946" s="101"/>
      <c r="XB1946" s="101"/>
      <c r="XC1946" s="101"/>
      <c r="XD1946" s="101"/>
      <c r="XE1946" s="101"/>
      <c r="XF1946" s="101"/>
      <c r="XG1946" s="101"/>
      <c r="XH1946" s="101"/>
      <c r="XI1946" s="101"/>
      <c r="XJ1946" s="101"/>
      <c r="XK1946" s="101"/>
      <c r="XL1946" s="101"/>
      <c r="XM1946" s="101"/>
      <c r="XN1946" s="101"/>
      <c r="XO1946" s="101"/>
      <c r="XP1946" s="101"/>
      <c r="XQ1946" s="101"/>
      <c r="XR1946" s="101"/>
      <c r="XS1946" s="101"/>
      <c r="XT1946" s="101"/>
      <c r="XU1946" s="101"/>
      <c r="XV1946" s="101"/>
      <c r="XW1946" s="101"/>
      <c r="XX1946" s="101"/>
      <c r="XY1946" s="101"/>
      <c r="XZ1946" s="101"/>
      <c r="YA1946" s="101"/>
      <c r="YB1946" s="101"/>
      <c r="YC1946" s="101"/>
      <c r="YD1946" s="101"/>
      <c r="YE1946" s="101"/>
      <c r="YF1946" s="101"/>
      <c r="YG1946" s="101"/>
      <c r="YH1946" s="101"/>
      <c r="YI1946" s="101"/>
      <c r="YJ1946" s="101"/>
      <c r="YK1946" s="101"/>
      <c r="YL1946" s="101"/>
      <c r="YM1946" s="101"/>
      <c r="YN1946" s="101"/>
      <c r="YO1946" s="101"/>
      <c r="YP1946" s="101"/>
      <c r="YQ1946" s="101"/>
      <c r="YR1946" s="101"/>
      <c r="YS1946" s="101"/>
      <c r="YT1946" s="101"/>
      <c r="YU1946" s="101"/>
      <c r="YV1946" s="101"/>
      <c r="YW1946" s="101"/>
      <c r="YX1946" s="101"/>
      <c r="YY1946" s="101"/>
      <c r="YZ1946" s="101"/>
      <c r="ZA1946" s="101"/>
      <c r="ZB1946" s="101"/>
      <c r="ZC1946" s="101"/>
      <c r="ZD1946" s="101"/>
      <c r="ZE1946" s="101"/>
      <c r="ZF1946" s="101"/>
      <c r="ZG1946" s="101"/>
      <c r="ZH1946" s="101"/>
      <c r="ZI1946" s="101"/>
      <c r="ZJ1946" s="101"/>
      <c r="ZK1946" s="101"/>
      <c r="ZL1946" s="101"/>
      <c r="ZM1946" s="101"/>
      <c r="ZN1946" s="101"/>
      <c r="ZO1946" s="101"/>
      <c r="ZP1946" s="101"/>
      <c r="ZQ1946" s="101"/>
      <c r="ZR1946" s="101"/>
      <c r="ZS1946" s="101"/>
      <c r="ZT1946" s="101"/>
      <c r="ZU1946" s="101"/>
      <c r="ZV1946" s="101"/>
      <c r="ZW1946" s="101"/>
      <c r="ZX1946" s="101"/>
      <c r="ZY1946" s="101"/>
      <c r="ZZ1946" s="101"/>
      <c r="AAA1946" s="101"/>
      <c r="AAB1946" s="101"/>
      <c r="AAC1946" s="101"/>
      <c r="AAD1946" s="101"/>
      <c r="AAE1946" s="101"/>
      <c r="AAF1946" s="101"/>
      <c r="AAG1946" s="101"/>
      <c r="AAH1946" s="101"/>
      <c r="AAI1946" s="101"/>
      <c r="AAJ1946" s="101"/>
      <c r="AAK1946" s="101"/>
      <c r="AAL1946" s="101"/>
      <c r="AAM1946" s="101"/>
      <c r="AAN1946" s="101"/>
      <c r="AAO1946" s="101"/>
      <c r="AAP1946" s="101"/>
      <c r="AAQ1946" s="101"/>
      <c r="AAR1946" s="101"/>
      <c r="AAS1946" s="101"/>
      <c r="AAT1946" s="101"/>
      <c r="AAU1946" s="101"/>
      <c r="AAV1946" s="101"/>
      <c r="AAW1946" s="101"/>
      <c r="AAX1946" s="101"/>
      <c r="AAY1946" s="101"/>
      <c r="AAZ1946" s="101"/>
      <c r="ABA1946" s="101"/>
      <c r="ABB1946" s="101"/>
      <c r="ABC1946" s="101"/>
      <c r="ABD1946" s="101"/>
      <c r="ABE1946" s="101"/>
      <c r="ABF1946" s="101"/>
      <c r="ABG1946" s="101"/>
      <c r="ABH1946" s="101"/>
      <c r="ABI1946" s="101"/>
      <c r="ABJ1946" s="101"/>
      <c r="ABK1946" s="101"/>
      <c r="ABL1946" s="101"/>
      <c r="ABM1946" s="101"/>
      <c r="ABN1946" s="101"/>
      <c r="ABO1946" s="101"/>
      <c r="ABP1946" s="101"/>
      <c r="ABQ1946" s="101"/>
      <c r="ABR1946" s="101"/>
      <c r="ABS1946" s="101"/>
      <c r="ABT1946" s="101"/>
      <c r="ABU1946" s="101"/>
      <c r="ABV1946" s="101"/>
      <c r="ABW1946" s="101"/>
      <c r="ABX1946" s="101"/>
      <c r="ABY1946" s="101"/>
      <c r="ABZ1946" s="101"/>
      <c r="ACA1946" s="101"/>
      <c r="ACB1946" s="101"/>
      <c r="ACC1946" s="101"/>
      <c r="ACD1946" s="101"/>
      <c r="ACE1946" s="101"/>
      <c r="ACF1946" s="101"/>
      <c r="ACG1946" s="101"/>
      <c r="ACH1946" s="101"/>
      <c r="ACI1946" s="101"/>
      <c r="ACJ1946" s="101"/>
      <c r="ACK1946" s="101"/>
      <c r="ACL1946" s="101"/>
      <c r="ACM1946" s="101"/>
      <c r="ACN1946" s="101"/>
      <c r="ACO1946" s="101"/>
      <c r="ACP1946" s="101"/>
      <c r="ACQ1946" s="101"/>
      <c r="ACR1946" s="101"/>
      <c r="ACS1946" s="101"/>
      <c r="ACT1946" s="101"/>
      <c r="ACU1946" s="101"/>
      <c r="ACV1946" s="101"/>
      <c r="ACW1946" s="101"/>
      <c r="ACX1946" s="101"/>
      <c r="ACY1946" s="101"/>
      <c r="ACZ1946" s="101"/>
      <c r="ADA1946" s="101"/>
      <c r="ADB1946" s="101"/>
      <c r="ADC1946" s="101"/>
      <c r="ADD1946" s="101"/>
      <c r="ADE1946" s="101"/>
      <c r="ADF1946" s="101"/>
      <c r="ADG1946" s="101"/>
      <c r="ADH1946" s="101"/>
      <c r="ADI1946" s="101"/>
      <c r="ADJ1946" s="101"/>
      <c r="ADK1946" s="101"/>
      <c r="ADL1946" s="101"/>
      <c r="ADM1946" s="101"/>
      <c r="ADN1946" s="101"/>
      <c r="ADO1946" s="101"/>
      <c r="ADP1946" s="101"/>
      <c r="ADQ1946" s="101"/>
      <c r="ADR1946" s="101"/>
      <c r="ADS1946" s="101"/>
      <c r="ADT1946" s="101"/>
      <c r="ADU1946" s="101"/>
      <c r="ADV1946" s="101"/>
      <c r="ADW1946" s="101"/>
      <c r="ADX1946" s="101"/>
      <c r="ADY1946" s="101"/>
      <c r="ADZ1946" s="101"/>
      <c r="AEA1946" s="101"/>
      <c r="AEB1946" s="101"/>
      <c r="AEC1946" s="101"/>
      <c r="AED1946" s="101"/>
      <c r="AEE1946" s="101"/>
      <c r="AEF1946" s="101"/>
      <c r="AEG1946" s="101"/>
      <c r="AEH1946" s="101"/>
      <c r="AEI1946" s="101"/>
      <c r="AEJ1946" s="101"/>
      <c r="AEK1946" s="101"/>
      <c r="AEL1946" s="101"/>
      <c r="AEM1946" s="101"/>
      <c r="AEN1946" s="101"/>
      <c r="AEO1946" s="101"/>
      <c r="AEP1946" s="101"/>
      <c r="AEQ1946" s="101"/>
      <c r="AER1946" s="101"/>
      <c r="AES1946" s="101"/>
      <c r="AET1946" s="101"/>
      <c r="AEU1946" s="101"/>
      <c r="AEV1946" s="101"/>
      <c r="AEW1946" s="101"/>
      <c r="AEX1946" s="101"/>
      <c r="AEY1946" s="101"/>
      <c r="AEZ1946" s="101"/>
      <c r="AFA1946" s="101"/>
      <c r="AFB1946" s="101"/>
      <c r="AFC1946" s="101"/>
      <c r="AFD1946" s="101"/>
      <c r="AFE1946" s="101"/>
      <c r="AFF1946" s="101"/>
      <c r="AFG1946" s="101"/>
      <c r="AFH1946" s="101"/>
      <c r="AFI1946" s="101"/>
      <c r="AFJ1946" s="101"/>
      <c r="AFK1946" s="101"/>
      <c r="AFL1946" s="101"/>
      <c r="AFM1946" s="101"/>
      <c r="AFN1946" s="101"/>
      <c r="AFO1946" s="101"/>
      <c r="AFP1946" s="101"/>
      <c r="AFQ1946" s="101"/>
      <c r="AFR1946" s="101"/>
      <c r="AFS1946" s="101"/>
      <c r="AFT1946" s="101"/>
      <c r="AFU1946" s="101"/>
      <c r="AFV1946" s="101"/>
      <c r="AFW1946" s="101"/>
      <c r="AFX1946" s="101"/>
      <c r="AFY1946" s="101"/>
      <c r="AFZ1946" s="101"/>
      <c r="AGA1946" s="101"/>
      <c r="AGB1946" s="101"/>
      <c r="AGC1946" s="101"/>
      <c r="AGD1946" s="101"/>
      <c r="AGE1946" s="101"/>
      <c r="AGF1946" s="101"/>
      <c r="AGG1946" s="101"/>
      <c r="AGH1946" s="101"/>
      <c r="AGI1946" s="101"/>
      <c r="AGJ1946" s="101"/>
      <c r="AGK1946" s="101"/>
      <c r="AGL1946" s="101"/>
      <c r="AGM1946" s="101"/>
      <c r="AGN1946" s="101"/>
      <c r="AGO1946" s="101"/>
      <c r="AGP1946" s="101"/>
      <c r="AGQ1946" s="101"/>
      <c r="AGR1946" s="101"/>
      <c r="AGS1946" s="101"/>
      <c r="AGT1946" s="101"/>
      <c r="AGU1946" s="101"/>
      <c r="AGV1946" s="101"/>
      <c r="AGW1946" s="101"/>
      <c r="AGX1946" s="101"/>
      <c r="AGY1946" s="101"/>
      <c r="AGZ1946" s="101"/>
      <c r="AHA1946" s="101"/>
      <c r="AHB1946" s="101"/>
      <c r="AHC1946" s="101"/>
      <c r="AHD1946" s="101"/>
      <c r="AHE1946" s="101"/>
      <c r="AHF1946" s="101"/>
      <c r="AHG1946" s="101"/>
      <c r="AHH1946" s="101"/>
      <c r="AHI1946" s="101"/>
      <c r="AHJ1946" s="101"/>
      <c r="AHK1946" s="101"/>
      <c r="AHL1946" s="101"/>
      <c r="AHM1946" s="101"/>
      <c r="AHN1946" s="101"/>
      <c r="AHO1946" s="101"/>
      <c r="AHP1946" s="101"/>
      <c r="AHQ1946" s="101"/>
      <c r="AHR1946" s="101"/>
      <c r="AHS1946" s="101"/>
      <c r="AHT1946" s="101"/>
      <c r="AHU1946" s="101"/>
      <c r="AHV1946" s="101"/>
      <c r="AHW1946" s="101"/>
      <c r="AHX1946" s="101"/>
      <c r="AHY1946" s="101"/>
      <c r="AHZ1946" s="101"/>
      <c r="AIA1946" s="101"/>
      <c r="AIB1946" s="101"/>
      <c r="AIC1946" s="101"/>
      <c r="AID1946" s="101"/>
      <c r="AIE1946" s="101"/>
      <c r="AIF1946" s="101"/>
      <c r="AIG1946" s="101"/>
      <c r="AIH1946" s="101"/>
      <c r="AII1946" s="101"/>
      <c r="AIJ1946" s="101"/>
      <c r="AIK1946" s="101"/>
      <c r="AIL1946" s="101"/>
      <c r="AIM1946" s="101"/>
      <c r="AIN1946" s="101"/>
      <c r="AIO1946" s="101"/>
      <c r="AIP1946" s="101"/>
      <c r="AIQ1946" s="101"/>
      <c r="AIR1946" s="101"/>
      <c r="AIS1946" s="101"/>
      <c r="AIT1946" s="101"/>
      <c r="AIU1946" s="101"/>
      <c r="AIV1946" s="101"/>
      <c r="AIW1946" s="101"/>
      <c r="AIX1946" s="101"/>
      <c r="AIY1946" s="101"/>
      <c r="AIZ1946" s="101"/>
      <c r="AJA1946" s="101"/>
      <c r="AJB1946" s="101"/>
      <c r="AJC1946" s="101"/>
      <c r="AJD1946" s="101"/>
      <c r="AJE1946" s="101"/>
      <c r="AJF1946" s="101"/>
      <c r="AJG1946" s="101"/>
      <c r="AJH1946" s="101"/>
      <c r="AJI1946" s="101"/>
      <c r="AJJ1946" s="101"/>
      <c r="AJK1946" s="101"/>
      <c r="AJL1946" s="101"/>
      <c r="AJM1946" s="101"/>
      <c r="AJN1946" s="101"/>
      <c r="AJO1946" s="101"/>
      <c r="AJP1946" s="101"/>
      <c r="AJQ1946" s="101"/>
      <c r="AJR1946" s="101"/>
      <c r="AJS1946" s="101"/>
      <c r="AJT1946" s="101"/>
      <c r="AJU1946" s="101"/>
      <c r="AJV1946" s="101"/>
      <c r="AJW1946" s="101"/>
      <c r="AJX1946" s="101"/>
      <c r="AJY1946" s="101"/>
      <c r="AJZ1946" s="101"/>
      <c r="AKA1946" s="101"/>
      <c r="AKB1946" s="101"/>
      <c r="AKC1946" s="101"/>
      <c r="AKD1946" s="101"/>
      <c r="AKE1946" s="101"/>
      <c r="AKF1946" s="101"/>
      <c r="AKG1946" s="101"/>
      <c r="AKH1946" s="101"/>
      <c r="AKI1946" s="101"/>
      <c r="AKJ1946" s="101"/>
      <c r="AKK1946" s="101"/>
      <c r="AKL1946" s="101"/>
      <c r="AKM1946" s="101"/>
      <c r="AKN1946" s="101"/>
      <c r="AKO1946" s="101"/>
      <c r="AKP1946" s="101"/>
      <c r="AKQ1946" s="101"/>
      <c r="AKR1946" s="101"/>
      <c r="AKS1946" s="101"/>
      <c r="AKT1946" s="101"/>
      <c r="AKU1946" s="101"/>
      <c r="AKV1946" s="101"/>
      <c r="AKW1946" s="101"/>
      <c r="AKX1946" s="101"/>
      <c r="AKY1946" s="101"/>
      <c r="AKZ1946" s="101"/>
      <c r="ALA1946" s="101"/>
      <c r="ALB1946" s="101"/>
      <c r="ALC1946" s="101"/>
      <c r="ALD1946" s="101"/>
      <c r="ALE1946" s="101"/>
      <c r="ALF1946" s="101"/>
      <c r="ALG1946" s="101"/>
      <c r="ALH1946" s="101"/>
      <c r="ALI1946" s="101"/>
      <c r="ALJ1946" s="101"/>
      <c r="ALK1946" s="101"/>
      <c r="ALL1946" s="101"/>
      <c r="ALM1946" s="101"/>
      <c r="ALN1946" s="101"/>
      <c r="ALO1946" s="101"/>
      <c r="ALP1946" s="101"/>
      <c r="ALQ1946" s="101"/>
      <c r="ALR1946" s="101"/>
      <c r="ALS1946" s="101"/>
      <c r="ALT1946" s="101"/>
      <c r="ALU1946" s="101"/>
      <c r="ALV1946" s="101"/>
      <c r="ALW1946" s="101"/>
      <c r="ALX1946" s="101"/>
      <c r="ALY1946" s="101"/>
      <c r="ALZ1946" s="101"/>
      <c r="AMA1946" s="101"/>
      <c r="AMB1946" s="101"/>
      <c r="AMC1946" s="101"/>
      <c r="AMD1946" s="101"/>
      <c r="AME1946" s="101"/>
      <c r="AMF1946" s="101"/>
      <c r="AMG1946" s="101"/>
      <c r="AMH1946" s="101"/>
      <c r="AMI1946" s="101"/>
      <c r="AMJ1946" s="101"/>
      <c r="AMK1946" s="101"/>
      <c r="AML1946" s="101"/>
      <c r="AMM1946" s="101"/>
      <c r="AMN1946" s="101"/>
      <c r="AMO1946" s="101"/>
      <c r="AMP1946" s="101"/>
      <c r="AMQ1946" s="101"/>
      <c r="AMR1946" s="101"/>
      <c r="AMS1946" s="101"/>
      <c r="AMT1946" s="101"/>
      <c r="AMU1946" s="101"/>
      <c r="AMV1946" s="101"/>
      <c r="AMW1946" s="101"/>
      <c r="AMX1946" s="101"/>
      <c r="AMY1946" s="101"/>
      <c r="AMZ1946" s="101"/>
      <c r="ANA1946" s="101"/>
      <c r="ANB1946" s="101"/>
      <c r="ANC1946" s="101"/>
      <c r="AND1946" s="101"/>
      <c r="ANE1946" s="101"/>
      <c r="ANF1946" s="101"/>
      <c r="ANG1946" s="101"/>
      <c r="ANH1946" s="101"/>
      <c r="ANI1946" s="101"/>
      <c r="ANJ1946" s="101"/>
      <c r="ANK1946" s="101"/>
      <c r="ANL1946" s="101"/>
      <c r="ANM1946" s="101"/>
      <c r="ANN1946" s="101"/>
      <c r="ANO1946" s="101"/>
      <c r="ANP1946" s="101"/>
      <c r="ANQ1946" s="101"/>
      <c r="ANR1946" s="101"/>
      <c r="ANS1946" s="101"/>
      <c r="ANT1946" s="101"/>
      <c r="ANU1946" s="101"/>
      <c r="ANV1946" s="101"/>
      <c r="ANW1946" s="101"/>
      <c r="ANX1946" s="101"/>
      <c r="ANY1946" s="101"/>
      <c r="ANZ1946" s="101"/>
      <c r="AOA1946" s="101"/>
      <c r="AOB1946" s="101"/>
      <c r="AOC1946" s="101"/>
      <c r="AOD1946" s="101"/>
      <c r="AOE1946" s="101"/>
      <c r="AOF1946" s="101"/>
      <c r="AOG1946" s="101"/>
      <c r="AOH1946" s="101"/>
      <c r="AOI1946" s="101"/>
      <c r="AOJ1946" s="101"/>
      <c r="AOK1946" s="101"/>
      <c r="AOL1946" s="101"/>
      <c r="AOM1946" s="101"/>
      <c r="AON1946" s="101"/>
      <c r="AOO1946" s="101"/>
      <c r="AOP1946" s="101"/>
      <c r="AOQ1946" s="101"/>
      <c r="AOR1946" s="101"/>
      <c r="AOS1946" s="101"/>
      <c r="AOT1946" s="101"/>
      <c r="AOU1946" s="101"/>
      <c r="AOV1946" s="101"/>
      <c r="AOW1946" s="101"/>
      <c r="AOX1946" s="101"/>
      <c r="AOY1946" s="101"/>
      <c r="AOZ1946" s="101"/>
      <c r="APA1946" s="101"/>
      <c r="APB1946" s="101"/>
      <c r="APC1946" s="101"/>
      <c r="APD1946" s="101"/>
      <c r="APE1946" s="101"/>
      <c r="APF1946" s="101"/>
      <c r="APG1946" s="101"/>
      <c r="APH1946" s="101"/>
      <c r="API1946" s="101"/>
      <c r="APJ1946" s="101"/>
      <c r="APK1946" s="101"/>
      <c r="APL1946" s="101"/>
      <c r="APM1946" s="101"/>
      <c r="APN1946" s="101"/>
      <c r="APO1946" s="101"/>
      <c r="APP1946" s="101"/>
      <c r="APQ1946" s="101"/>
      <c r="APR1946" s="101"/>
      <c r="APS1946" s="101"/>
      <c r="APT1946" s="101"/>
      <c r="APU1946" s="101"/>
      <c r="APV1946" s="101"/>
      <c r="APW1946" s="101"/>
      <c r="APX1946" s="101"/>
      <c r="APY1946" s="101"/>
      <c r="APZ1946" s="101"/>
      <c r="AQA1946" s="101"/>
      <c r="AQB1946" s="101"/>
      <c r="AQC1946" s="101"/>
      <c r="AQD1946" s="101"/>
      <c r="AQE1946" s="101"/>
      <c r="AQF1946" s="101"/>
      <c r="AQG1946" s="101"/>
      <c r="AQH1946" s="101"/>
      <c r="AQI1946" s="101"/>
      <c r="AQJ1946" s="101"/>
      <c r="AQK1946" s="101"/>
      <c r="AQL1946" s="101"/>
      <c r="AQM1946" s="101"/>
      <c r="AQN1946" s="101"/>
      <c r="AQO1946" s="101"/>
      <c r="AQP1946" s="101"/>
      <c r="AQQ1946" s="101"/>
      <c r="AQR1946" s="101"/>
      <c r="AQS1946" s="101"/>
      <c r="AQT1946" s="101"/>
      <c r="AQU1946" s="101"/>
      <c r="AQV1946" s="101"/>
      <c r="AQW1946" s="101"/>
      <c r="AQX1946" s="101"/>
      <c r="AQY1946" s="101"/>
      <c r="AQZ1946" s="101"/>
      <c r="ARA1946" s="101"/>
      <c r="ARB1946" s="101"/>
      <c r="ARC1946" s="101"/>
      <c r="ARD1946" s="101"/>
      <c r="ARE1946" s="101"/>
      <c r="ARF1946" s="101"/>
      <c r="ARG1946" s="101"/>
      <c r="ARH1946" s="101"/>
      <c r="ARI1946" s="101"/>
      <c r="ARJ1946" s="101"/>
      <c r="ARK1946" s="101"/>
      <c r="ARL1946" s="101"/>
      <c r="ARM1946" s="101"/>
      <c r="ARN1946" s="101"/>
      <c r="ARO1946" s="101"/>
      <c r="ARP1946" s="101"/>
      <c r="ARQ1946" s="101"/>
      <c r="ARR1946" s="101"/>
      <c r="ARS1946" s="101"/>
      <c r="ART1946" s="101"/>
      <c r="ARU1946" s="101"/>
      <c r="ARV1946" s="101"/>
      <c r="ARW1946" s="101"/>
      <c r="ARX1946" s="101"/>
      <c r="ARY1946" s="101"/>
      <c r="ARZ1946" s="101"/>
      <c r="ASA1946" s="101"/>
      <c r="ASB1946" s="101"/>
      <c r="ASC1946" s="101"/>
      <c r="ASD1946" s="101"/>
      <c r="ASE1946" s="101"/>
      <c r="ASF1946" s="101"/>
      <c r="ASG1946" s="101"/>
      <c r="ASH1946" s="101"/>
      <c r="ASI1946" s="101"/>
      <c r="ASJ1946" s="101"/>
      <c r="ASK1946" s="101"/>
      <c r="ASL1946" s="101"/>
      <c r="ASM1946" s="101"/>
      <c r="ASN1946" s="101"/>
      <c r="ASO1946" s="101"/>
      <c r="ASP1946" s="101"/>
      <c r="ASQ1946" s="101"/>
      <c r="ASR1946" s="101"/>
      <c r="ASS1946" s="101"/>
      <c r="AST1946" s="101"/>
      <c r="ASU1946" s="101"/>
      <c r="ASV1946" s="101"/>
      <c r="ASW1946" s="101"/>
      <c r="ASX1946" s="101"/>
      <c r="ASY1946" s="101"/>
      <c r="ASZ1946" s="101"/>
      <c r="ATA1946" s="101"/>
      <c r="ATB1946" s="101"/>
      <c r="ATC1946" s="101"/>
      <c r="ATD1946" s="101"/>
      <c r="ATE1946" s="101"/>
      <c r="ATF1946" s="101"/>
      <c r="ATG1946" s="101"/>
      <c r="ATH1946" s="101"/>
      <c r="ATI1946" s="101"/>
      <c r="ATJ1946" s="101"/>
      <c r="ATK1946" s="101"/>
      <c r="ATL1946" s="101"/>
      <c r="ATM1946" s="101"/>
      <c r="ATN1946" s="101"/>
      <c r="ATO1946" s="101"/>
      <c r="ATP1946" s="101"/>
      <c r="ATQ1946" s="101"/>
      <c r="ATR1946" s="101"/>
      <c r="ATS1946" s="101"/>
      <c r="ATT1946" s="101"/>
      <c r="ATU1946" s="101"/>
      <c r="ATV1946" s="101"/>
      <c r="ATW1946" s="101"/>
      <c r="ATX1946" s="101"/>
      <c r="ATY1946" s="101"/>
      <c r="ATZ1946" s="101"/>
      <c r="AUA1946" s="101"/>
      <c r="AUB1946" s="101"/>
      <c r="AUC1946" s="101"/>
      <c r="AUD1946" s="101"/>
      <c r="AUE1946" s="101"/>
      <c r="AUF1946" s="101"/>
      <c r="AUG1946" s="101"/>
      <c r="AUH1946" s="101"/>
      <c r="AUI1946" s="101"/>
      <c r="AUJ1946" s="101"/>
      <c r="AUK1946" s="101"/>
      <c r="AUL1946" s="101"/>
      <c r="AUM1946" s="101"/>
      <c r="AUN1946" s="101"/>
      <c r="AUO1946" s="101"/>
      <c r="AUP1946" s="101"/>
      <c r="AUQ1946" s="101"/>
      <c r="AUR1946" s="101"/>
      <c r="AUS1946" s="101"/>
      <c r="AUT1946" s="101"/>
      <c r="AUU1946" s="101"/>
      <c r="AUV1946" s="101"/>
      <c r="AUW1946" s="101"/>
      <c r="AUX1946" s="101"/>
      <c r="AUY1946" s="101"/>
      <c r="AUZ1946" s="101"/>
      <c r="AVA1946" s="101"/>
      <c r="AVB1946" s="101"/>
      <c r="AVC1946" s="101"/>
      <c r="AVD1946" s="101"/>
      <c r="AVE1946" s="101"/>
      <c r="AVF1946" s="101"/>
      <c r="AVG1946" s="101"/>
      <c r="AVH1946" s="101"/>
      <c r="AVI1946" s="101"/>
      <c r="AVJ1946" s="101"/>
      <c r="AVK1946" s="101"/>
      <c r="AVL1946" s="101"/>
      <c r="AVM1946" s="101"/>
      <c r="AVN1946" s="101"/>
      <c r="AVO1946" s="101"/>
      <c r="AVP1946" s="101"/>
      <c r="AVQ1946" s="101"/>
      <c r="AVR1946" s="101"/>
      <c r="AVS1946" s="101"/>
      <c r="AVT1946" s="101"/>
      <c r="AVU1946" s="101"/>
      <c r="AVV1946" s="101"/>
      <c r="AVW1946" s="101"/>
      <c r="AVX1946" s="101"/>
      <c r="AVY1946" s="101"/>
      <c r="AVZ1946" s="101"/>
      <c r="AWA1946" s="101"/>
      <c r="AWB1946" s="101"/>
      <c r="AWC1946" s="101"/>
      <c r="AWD1946" s="101"/>
      <c r="AWE1946" s="101"/>
      <c r="AWF1946" s="101"/>
      <c r="AWG1946" s="101"/>
      <c r="AWH1946" s="101"/>
      <c r="AWI1946" s="101"/>
      <c r="AWJ1946" s="101"/>
      <c r="AWK1946" s="101"/>
      <c r="AWL1946" s="101"/>
      <c r="AWM1946" s="101"/>
      <c r="AWN1946" s="101"/>
      <c r="AWO1946" s="101"/>
      <c r="AWP1946" s="101"/>
      <c r="AWQ1946" s="101"/>
      <c r="AWR1946" s="101"/>
      <c r="AWS1946" s="101"/>
      <c r="AWT1946" s="101"/>
      <c r="AWU1946" s="101"/>
      <c r="AWV1946" s="101"/>
      <c r="AWW1946" s="101"/>
      <c r="AWX1946" s="101"/>
      <c r="AWY1946" s="101"/>
      <c r="AWZ1946" s="101"/>
      <c r="AXA1946" s="101"/>
      <c r="AXB1946" s="101"/>
      <c r="AXC1946" s="101"/>
      <c r="AXD1946" s="101"/>
      <c r="AXE1946" s="101"/>
      <c r="AXF1946" s="101"/>
      <c r="AXG1946" s="101"/>
      <c r="AXH1946" s="101"/>
      <c r="AXI1946" s="101"/>
      <c r="AXJ1946" s="101"/>
      <c r="AXK1946" s="101"/>
      <c r="AXL1946" s="101"/>
      <c r="AXM1946" s="101"/>
      <c r="AXN1946" s="101"/>
      <c r="AXO1946" s="101"/>
      <c r="AXP1946" s="101"/>
      <c r="AXQ1946" s="101"/>
      <c r="AXR1946" s="101"/>
      <c r="AXS1946" s="101"/>
      <c r="AXT1946" s="101"/>
      <c r="AXU1946" s="101"/>
      <c r="AXV1946" s="101"/>
      <c r="AXW1946" s="101"/>
      <c r="AXX1946" s="101"/>
      <c r="AXY1946" s="101"/>
      <c r="AXZ1946" s="101"/>
      <c r="AYA1946" s="101"/>
      <c r="AYB1946" s="101"/>
      <c r="AYC1946" s="101"/>
      <c r="AYD1946" s="101"/>
      <c r="AYE1946" s="101"/>
      <c r="AYF1946" s="101"/>
      <c r="AYG1946" s="101"/>
      <c r="AYH1946" s="101"/>
      <c r="AYI1946" s="101"/>
      <c r="AYJ1946" s="101"/>
      <c r="AYK1946" s="101"/>
      <c r="AYL1946" s="101"/>
      <c r="AYM1946" s="101"/>
      <c r="AYN1946" s="101"/>
      <c r="AYO1946" s="101"/>
      <c r="AYP1946" s="101"/>
      <c r="AYQ1946" s="101"/>
      <c r="AYR1946" s="101"/>
      <c r="AYS1946" s="101"/>
      <c r="AYT1946" s="101"/>
      <c r="AYU1946" s="101"/>
      <c r="AYV1946" s="101"/>
      <c r="AYW1946" s="101"/>
      <c r="AYX1946" s="101"/>
      <c r="AYY1946" s="101"/>
      <c r="AYZ1946" s="101"/>
      <c r="AZA1946" s="101"/>
      <c r="AZB1946" s="101"/>
      <c r="AZC1946" s="101"/>
      <c r="AZD1946" s="101"/>
      <c r="AZE1946" s="101"/>
      <c r="AZF1946" s="101"/>
      <c r="AZG1946" s="101"/>
      <c r="AZH1946" s="101"/>
      <c r="AZI1946" s="101"/>
      <c r="AZJ1946" s="101"/>
      <c r="AZK1946" s="101"/>
      <c r="AZL1946" s="101"/>
      <c r="AZM1946" s="101"/>
      <c r="AZN1946" s="101"/>
      <c r="AZO1946" s="101"/>
      <c r="AZP1946" s="101"/>
      <c r="AZQ1946" s="101"/>
      <c r="AZR1946" s="101"/>
      <c r="AZS1946" s="101"/>
      <c r="AZT1946" s="101"/>
      <c r="AZU1946" s="101"/>
      <c r="AZV1946" s="101"/>
      <c r="AZW1946" s="101"/>
      <c r="AZX1946" s="101"/>
      <c r="AZY1946" s="101"/>
      <c r="AZZ1946" s="101"/>
      <c r="BAA1946" s="101"/>
      <c r="BAB1946" s="101"/>
      <c r="BAC1946" s="101"/>
      <c r="BAD1946" s="101"/>
      <c r="BAE1946" s="101"/>
      <c r="BAF1946" s="101"/>
      <c r="BAG1946" s="101"/>
      <c r="BAH1946" s="101"/>
      <c r="BAI1946" s="101"/>
      <c r="BAJ1946" s="101"/>
      <c r="BAK1946" s="101"/>
      <c r="BAL1946" s="101"/>
      <c r="BAM1946" s="101"/>
      <c r="BAN1946" s="101"/>
      <c r="BAO1946" s="101"/>
      <c r="BAP1946" s="101"/>
      <c r="BAQ1946" s="101"/>
      <c r="BAR1946" s="101"/>
      <c r="BAS1946" s="101"/>
      <c r="BAT1946" s="101"/>
      <c r="BAU1946" s="101"/>
      <c r="BAV1946" s="101"/>
      <c r="BAW1946" s="101"/>
      <c r="BAX1946" s="101"/>
      <c r="BAY1946" s="101"/>
      <c r="BAZ1946" s="101"/>
      <c r="BBA1946" s="101"/>
      <c r="BBB1946" s="101"/>
      <c r="BBC1946" s="101"/>
      <c r="BBD1946" s="101"/>
      <c r="BBE1946" s="101"/>
      <c r="BBF1946" s="101"/>
      <c r="BBG1946" s="101"/>
      <c r="BBH1946" s="101"/>
      <c r="BBI1946" s="101"/>
      <c r="BBJ1946" s="101"/>
      <c r="BBK1946" s="101"/>
      <c r="BBL1946" s="101"/>
      <c r="BBM1946" s="101"/>
      <c r="BBN1946" s="101"/>
      <c r="BBO1946" s="101"/>
      <c r="BBP1946" s="101"/>
      <c r="BBQ1946" s="101"/>
      <c r="BBR1946" s="101"/>
      <c r="BBS1946" s="101"/>
      <c r="BBT1946" s="101"/>
      <c r="BBU1946" s="101"/>
      <c r="BBV1946" s="101"/>
      <c r="BBW1946" s="101"/>
      <c r="BBX1946" s="101"/>
      <c r="BBY1946" s="101"/>
      <c r="BBZ1946" s="101"/>
      <c r="BCA1946" s="101"/>
      <c r="BCB1946" s="101"/>
      <c r="BCC1946" s="101"/>
      <c r="BCD1946" s="101"/>
      <c r="BCE1946" s="101"/>
      <c r="BCF1946" s="101"/>
      <c r="BCG1946" s="101"/>
      <c r="BCH1946" s="101"/>
      <c r="BCI1946" s="101"/>
      <c r="BCJ1946" s="101"/>
      <c r="BCK1946" s="101"/>
      <c r="BCL1946" s="101"/>
      <c r="BCM1946" s="101"/>
      <c r="BCN1946" s="101"/>
      <c r="BCO1946" s="101"/>
      <c r="BCP1946" s="101"/>
      <c r="BCQ1946" s="101"/>
      <c r="BCR1946" s="101"/>
      <c r="BCS1946" s="101"/>
      <c r="BCT1946" s="101"/>
      <c r="BCU1946" s="101"/>
      <c r="BCV1946" s="101"/>
      <c r="BCW1946" s="101"/>
      <c r="BCX1946" s="101"/>
      <c r="BCY1946" s="101"/>
      <c r="BCZ1946" s="101"/>
      <c r="BDA1946" s="101"/>
      <c r="BDB1946" s="101"/>
      <c r="BDC1946" s="101"/>
      <c r="BDD1946" s="101"/>
      <c r="BDE1946" s="101"/>
      <c r="BDF1946" s="101"/>
      <c r="BDG1946" s="101"/>
      <c r="BDH1946" s="101"/>
      <c r="BDI1946" s="101"/>
      <c r="BDJ1946" s="101"/>
      <c r="BDK1946" s="101"/>
      <c r="BDL1946" s="101"/>
      <c r="BDM1946" s="101"/>
      <c r="BDN1946" s="101"/>
      <c r="BDO1946" s="101"/>
      <c r="BDP1946" s="101"/>
      <c r="BDQ1946" s="101"/>
      <c r="BDR1946" s="101"/>
      <c r="BDS1946" s="101"/>
      <c r="BDT1946" s="101"/>
      <c r="BDU1946" s="101"/>
      <c r="BDV1946" s="101"/>
      <c r="BDW1946" s="101"/>
      <c r="BDX1946" s="101"/>
      <c r="BDY1946" s="101"/>
      <c r="BDZ1946" s="101"/>
      <c r="BEA1946" s="101"/>
      <c r="BEB1946" s="101"/>
      <c r="BEC1946" s="101"/>
      <c r="BED1946" s="101"/>
      <c r="BEE1946" s="101"/>
      <c r="BEF1946" s="101"/>
      <c r="BEG1946" s="101"/>
      <c r="BEH1946" s="101"/>
      <c r="BEI1946" s="101"/>
      <c r="BEJ1946" s="101"/>
      <c r="BEK1946" s="101"/>
      <c r="BEL1946" s="101"/>
      <c r="BEM1946" s="101"/>
      <c r="BEN1946" s="101"/>
      <c r="BEO1946" s="101"/>
      <c r="BEP1946" s="101"/>
      <c r="BEQ1946" s="101"/>
      <c r="BER1946" s="101"/>
      <c r="BES1946" s="101"/>
      <c r="BET1946" s="101"/>
      <c r="BEU1946" s="101"/>
      <c r="BEV1946" s="101"/>
      <c r="BEW1946" s="101"/>
      <c r="BEX1946" s="101"/>
      <c r="BEY1946" s="101"/>
      <c r="BEZ1946" s="101"/>
      <c r="BFA1946" s="101"/>
      <c r="BFB1946" s="101"/>
      <c r="BFC1946" s="101"/>
      <c r="BFD1946" s="101"/>
      <c r="BFE1946" s="101"/>
      <c r="BFF1946" s="101"/>
      <c r="BFG1946" s="101"/>
      <c r="BFH1946" s="101"/>
      <c r="BFI1946" s="101"/>
      <c r="BFJ1946" s="101"/>
      <c r="BFK1946" s="101"/>
      <c r="BFL1946" s="101"/>
      <c r="BFM1946" s="101"/>
      <c r="BFN1946" s="101"/>
      <c r="BFO1946" s="101"/>
      <c r="BFP1946" s="101"/>
      <c r="BFQ1946" s="101"/>
      <c r="BFR1946" s="101"/>
      <c r="BFS1946" s="101"/>
      <c r="BFT1946" s="101"/>
      <c r="BFU1946" s="101"/>
      <c r="BFV1946" s="101"/>
      <c r="BFW1946" s="101"/>
      <c r="BFX1946" s="101"/>
      <c r="BFY1946" s="101"/>
      <c r="BFZ1946" s="101"/>
      <c r="BGA1946" s="101"/>
      <c r="BGB1946" s="101"/>
      <c r="BGC1946" s="101"/>
      <c r="BGD1946" s="101"/>
      <c r="BGE1946" s="101"/>
      <c r="BGF1946" s="101"/>
      <c r="BGG1946" s="101"/>
      <c r="BGH1946" s="101"/>
      <c r="BGI1946" s="101"/>
      <c r="BGJ1946" s="101"/>
      <c r="BGK1946" s="101"/>
      <c r="BGL1946" s="101"/>
      <c r="BGM1946" s="101"/>
      <c r="BGN1946" s="101"/>
      <c r="BGO1946" s="101"/>
      <c r="BGP1946" s="101"/>
      <c r="BGQ1946" s="101"/>
      <c r="BGR1946" s="101"/>
      <c r="BGS1946" s="101"/>
      <c r="BGT1946" s="101"/>
      <c r="BGU1946" s="101"/>
      <c r="BGV1946" s="101"/>
      <c r="BGW1946" s="101"/>
      <c r="BGX1946" s="101"/>
      <c r="BGY1946" s="101"/>
      <c r="BGZ1946" s="101"/>
      <c r="BHA1946" s="101"/>
      <c r="BHB1946" s="101"/>
      <c r="BHC1946" s="101"/>
      <c r="BHD1946" s="101"/>
      <c r="BHE1946" s="101"/>
      <c r="BHF1946" s="101"/>
      <c r="BHG1946" s="101"/>
      <c r="BHH1946" s="101"/>
      <c r="BHI1946" s="101"/>
      <c r="BHJ1946" s="101"/>
      <c r="BHK1946" s="101"/>
      <c r="BHL1946" s="101"/>
      <c r="BHM1946" s="101"/>
      <c r="BHN1946" s="101"/>
      <c r="BHO1946" s="101"/>
      <c r="BHP1946" s="101"/>
      <c r="BHQ1946" s="101"/>
      <c r="BHR1946" s="101"/>
      <c r="BHS1946" s="101"/>
      <c r="BHT1946" s="101"/>
      <c r="BHU1946" s="101"/>
      <c r="BHV1946" s="101"/>
      <c r="BHW1946" s="101"/>
      <c r="BHX1946" s="101"/>
      <c r="BHY1946" s="101"/>
      <c r="BHZ1946" s="101"/>
      <c r="BIA1946" s="101"/>
      <c r="BIB1946" s="101"/>
      <c r="BIC1946" s="101"/>
      <c r="BID1946" s="101"/>
      <c r="BIE1946" s="101"/>
      <c r="BIF1946" s="101"/>
      <c r="BIG1946" s="101"/>
      <c r="BIH1946" s="101"/>
      <c r="BII1946" s="101"/>
      <c r="BIJ1946" s="101"/>
      <c r="BIK1946" s="101"/>
      <c r="BIL1946" s="101"/>
      <c r="BIM1946" s="101"/>
      <c r="BIN1946" s="101"/>
      <c r="BIO1946" s="101"/>
      <c r="BIP1946" s="101"/>
      <c r="BIQ1946" s="101"/>
      <c r="BIR1946" s="101"/>
      <c r="BIS1946" s="101"/>
      <c r="BIT1946" s="101"/>
      <c r="BIU1946" s="101"/>
      <c r="BIV1946" s="101"/>
      <c r="BIW1946" s="101"/>
      <c r="BIX1946" s="101"/>
      <c r="BIY1946" s="101"/>
      <c r="BIZ1946" s="101"/>
      <c r="BJA1946" s="101"/>
      <c r="BJB1946" s="101"/>
      <c r="BJC1946" s="101"/>
      <c r="BJD1946" s="101"/>
      <c r="BJE1946" s="101"/>
      <c r="BJF1946" s="101"/>
      <c r="BJG1946" s="101"/>
      <c r="BJH1946" s="101"/>
      <c r="BJI1946" s="101"/>
      <c r="BJJ1946" s="101"/>
      <c r="BJK1946" s="101"/>
      <c r="BJL1946" s="101"/>
      <c r="BJM1946" s="101"/>
      <c r="BJN1946" s="101"/>
      <c r="BJO1946" s="101"/>
      <c r="BJP1946" s="101"/>
      <c r="BJQ1946" s="101"/>
      <c r="BJR1946" s="101"/>
      <c r="BJS1946" s="101"/>
      <c r="BJT1946" s="101"/>
      <c r="BJU1946" s="101"/>
      <c r="BJV1946" s="101"/>
      <c r="BJW1946" s="101"/>
      <c r="BJX1946" s="101"/>
      <c r="BJY1946" s="101"/>
      <c r="BJZ1946" s="101"/>
      <c r="BKA1946" s="101"/>
      <c r="BKB1946" s="101"/>
      <c r="BKC1946" s="101"/>
      <c r="BKD1946" s="101"/>
      <c r="BKE1946" s="101"/>
      <c r="BKF1946" s="101"/>
      <c r="BKG1946" s="101"/>
      <c r="BKH1946" s="101"/>
      <c r="BKI1946" s="101"/>
      <c r="BKJ1946" s="101"/>
      <c r="BKK1946" s="101"/>
      <c r="BKL1946" s="101"/>
      <c r="BKM1946" s="101"/>
      <c r="BKN1946" s="101"/>
      <c r="BKO1946" s="101"/>
      <c r="BKP1946" s="101"/>
      <c r="BKQ1946" s="101"/>
      <c r="BKR1946" s="101"/>
      <c r="BKS1946" s="101"/>
      <c r="BKT1946" s="101"/>
      <c r="BKU1946" s="101"/>
      <c r="BKV1946" s="101"/>
      <c r="BKW1946" s="101"/>
      <c r="BKX1946" s="101"/>
      <c r="BKY1946" s="101"/>
      <c r="BKZ1946" s="101"/>
      <c r="BLA1946" s="101"/>
      <c r="BLB1946" s="101"/>
      <c r="BLC1946" s="101"/>
      <c r="BLD1946" s="101"/>
      <c r="BLE1946" s="101"/>
      <c r="BLF1946" s="101"/>
      <c r="BLG1946" s="101"/>
      <c r="BLH1946" s="101"/>
      <c r="BLI1946" s="101"/>
      <c r="BLJ1946" s="101"/>
      <c r="BLK1946" s="101"/>
      <c r="BLL1946" s="101"/>
      <c r="BLM1946" s="101"/>
      <c r="BLN1946" s="101"/>
      <c r="BLO1946" s="101"/>
      <c r="BLP1946" s="101"/>
      <c r="BLQ1946" s="101"/>
      <c r="BLR1946" s="101"/>
      <c r="BLS1946" s="101"/>
      <c r="BLT1946" s="101"/>
      <c r="BLU1946" s="101"/>
      <c r="BLV1946" s="101"/>
      <c r="BLW1946" s="101"/>
      <c r="BLX1946" s="101"/>
      <c r="BLY1946" s="101"/>
      <c r="BLZ1946" s="101"/>
      <c r="BMA1946" s="101"/>
      <c r="BMB1946" s="101"/>
      <c r="BMC1946" s="101"/>
      <c r="BMD1946" s="101"/>
      <c r="BME1946" s="101"/>
      <c r="BMF1946" s="101"/>
      <c r="BMG1946" s="101"/>
      <c r="BMH1946" s="101"/>
      <c r="BMI1946" s="101"/>
      <c r="BMJ1946" s="101"/>
      <c r="BMK1946" s="101"/>
      <c r="BML1946" s="101"/>
      <c r="BMM1946" s="101"/>
      <c r="BMN1946" s="101"/>
      <c r="BMO1946" s="101"/>
      <c r="BMP1946" s="101"/>
      <c r="BMQ1946" s="101"/>
      <c r="BMR1946" s="101"/>
      <c r="BMS1946" s="101"/>
      <c r="BMT1946" s="101"/>
      <c r="BMU1946" s="101"/>
      <c r="BMV1946" s="101"/>
      <c r="BMW1946" s="101"/>
      <c r="BMX1946" s="101"/>
      <c r="BMY1946" s="101"/>
      <c r="BMZ1946" s="101"/>
      <c r="BNA1946" s="101"/>
      <c r="BNB1946" s="101"/>
      <c r="BNC1946" s="101"/>
      <c r="BND1946" s="101"/>
      <c r="BNE1946" s="101"/>
      <c r="BNF1946" s="101"/>
      <c r="BNG1946" s="101"/>
      <c r="BNH1946" s="101"/>
      <c r="BNI1946" s="101"/>
      <c r="BNJ1946" s="101"/>
      <c r="BNK1946" s="101"/>
      <c r="BNL1946" s="101"/>
      <c r="BNM1946" s="101"/>
      <c r="BNN1946" s="101"/>
      <c r="BNO1946" s="101"/>
      <c r="BNP1946" s="101"/>
      <c r="BNQ1946" s="101"/>
      <c r="BNR1946" s="101"/>
      <c r="BNS1946" s="101"/>
      <c r="BNT1946" s="101"/>
      <c r="BNU1946" s="101"/>
      <c r="BNV1946" s="101"/>
      <c r="BNW1946" s="101"/>
      <c r="BNX1946" s="101"/>
      <c r="BNY1946" s="101"/>
      <c r="BNZ1946" s="101"/>
      <c r="BOA1946" s="101"/>
      <c r="BOB1946" s="101"/>
      <c r="BOC1946" s="101"/>
      <c r="BOD1946" s="101"/>
      <c r="BOE1946" s="101"/>
      <c r="BOF1946" s="101"/>
      <c r="BOG1946" s="101"/>
      <c r="BOH1946" s="101"/>
      <c r="BOI1946" s="101"/>
      <c r="BOJ1946" s="101"/>
      <c r="BOK1946" s="101"/>
      <c r="BOL1946" s="101"/>
      <c r="BOM1946" s="101"/>
      <c r="BON1946" s="101"/>
      <c r="BOO1946" s="101"/>
      <c r="BOP1946" s="101"/>
      <c r="BOQ1946" s="101"/>
      <c r="BOR1946" s="101"/>
      <c r="BOS1946" s="101"/>
      <c r="BOT1946" s="101"/>
      <c r="BOU1946" s="101"/>
      <c r="BOV1946" s="101"/>
      <c r="BOW1946" s="101"/>
      <c r="BOX1946" s="101"/>
      <c r="BOY1946" s="101"/>
      <c r="BOZ1946" s="101"/>
      <c r="BPA1946" s="101"/>
      <c r="BPB1946" s="101"/>
      <c r="BPC1946" s="101"/>
      <c r="BPD1946" s="101"/>
      <c r="BPE1946" s="101"/>
      <c r="BPF1946" s="101"/>
      <c r="BPG1946" s="101"/>
      <c r="BPH1946" s="101"/>
      <c r="BPI1946" s="101"/>
      <c r="BPJ1946" s="101"/>
      <c r="BPK1946" s="101"/>
      <c r="BPL1946" s="101"/>
      <c r="BPM1946" s="101"/>
      <c r="BPN1946" s="101"/>
      <c r="BPO1946" s="101"/>
      <c r="BPP1946" s="101"/>
      <c r="BPQ1946" s="101"/>
      <c r="BPR1946" s="101"/>
      <c r="BPS1946" s="101"/>
      <c r="BPT1946" s="101"/>
      <c r="BPU1946" s="101"/>
      <c r="BPV1946" s="101"/>
      <c r="BPW1946" s="101"/>
      <c r="BPX1946" s="101"/>
      <c r="BPY1946" s="101"/>
      <c r="BPZ1946" s="101"/>
      <c r="BQA1946" s="101"/>
      <c r="BQB1946" s="101"/>
      <c r="BQC1946" s="101"/>
      <c r="BQD1946" s="101"/>
      <c r="BQE1946" s="101"/>
      <c r="BQF1946" s="101"/>
      <c r="BQG1946" s="101"/>
      <c r="BQH1946" s="101"/>
      <c r="BQI1946" s="101"/>
      <c r="BQJ1946" s="101"/>
      <c r="BQK1946" s="101"/>
      <c r="BQL1946" s="101"/>
      <c r="BQM1946" s="101"/>
      <c r="BQN1946" s="101"/>
      <c r="BQO1946" s="101"/>
      <c r="BQP1946" s="101"/>
      <c r="BQQ1946" s="101"/>
      <c r="BQR1946" s="101"/>
      <c r="BQS1946" s="101"/>
      <c r="BQT1946" s="101"/>
      <c r="BQU1946" s="101"/>
      <c r="BQV1946" s="101"/>
      <c r="BQW1946" s="101"/>
      <c r="BQX1946" s="101"/>
      <c r="BQY1946" s="101"/>
      <c r="BQZ1946" s="101"/>
      <c r="BRA1946" s="101"/>
      <c r="BRB1946" s="101"/>
      <c r="BRC1946" s="101"/>
      <c r="BRD1946" s="101"/>
      <c r="BRE1946" s="101"/>
      <c r="BRF1946" s="101"/>
      <c r="BRG1946" s="101"/>
      <c r="BRH1946" s="101"/>
      <c r="BRI1946" s="101"/>
      <c r="BRJ1946" s="101"/>
      <c r="BRK1946" s="101"/>
      <c r="BRL1946" s="101"/>
      <c r="BRM1946" s="101"/>
      <c r="BRN1946" s="101"/>
      <c r="BRO1946" s="101"/>
      <c r="BRP1946" s="101"/>
      <c r="BRQ1946" s="101"/>
      <c r="BRR1946" s="101"/>
      <c r="BRS1946" s="101"/>
      <c r="BRT1946" s="101"/>
      <c r="BRU1946" s="101"/>
      <c r="BRV1946" s="101"/>
      <c r="BRW1946" s="101"/>
      <c r="BRX1946" s="101"/>
      <c r="BRY1946" s="101"/>
      <c r="BRZ1946" s="101"/>
      <c r="BSA1946" s="101"/>
      <c r="BSB1946" s="101"/>
      <c r="BSC1946" s="101"/>
      <c r="BSD1946" s="101"/>
      <c r="BSE1946" s="101"/>
      <c r="BSF1946" s="101"/>
      <c r="BSG1946" s="101"/>
      <c r="BSH1946" s="101"/>
      <c r="BSI1946" s="101"/>
      <c r="BSJ1946" s="101"/>
      <c r="BSK1946" s="101"/>
      <c r="BSL1946" s="101"/>
      <c r="BSM1946" s="101"/>
      <c r="BSN1946" s="101"/>
      <c r="BSO1946" s="101"/>
      <c r="BSP1946" s="101"/>
      <c r="BSQ1946" s="101"/>
      <c r="BSR1946" s="101"/>
      <c r="BSS1946" s="101"/>
      <c r="BST1946" s="101"/>
      <c r="BSU1946" s="101"/>
      <c r="BSV1946" s="101"/>
      <c r="BSW1946" s="101"/>
      <c r="BSX1946" s="101"/>
      <c r="BSY1946" s="101"/>
      <c r="BSZ1946" s="101"/>
      <c r="BTA1946" s="101"/>
      <c r="BTB1946" s="101"/>
      <c r="BTC1946" s="101"/>
      <c r="BTD1946" s="101"/>
      <c r="BTE1946" s="101"/>
      <c r="BTF1946" s="101"/>
      <c r="BTG1946" s="101"/>
      <c r="BTH1946" s="101"/>
      <c r="BTI1946" s="101"/>
      <c r="BTJ1946" s="101"/>
      <c r="BTK1946" s="101"/>
      <c r="BTL1946" s="101"/>
      <c r="BTM1946" s="101"/>
      <c r="BTN1946" s="101"/>
      <c r="BTO1946" s="101"/>
      <c r="BTP1946" s="101"/>
      <c r="BTQ1946" s="101"/>
      <c r="BTR1946" s="101"/>
      <c r="BTS1946" s="101"/>
      <c r="BTT1946" s="101"/>
      <c r="BTU1946" s="101"/>
      <c r="BTV1946" s="101"/>
      <c r="BTW1946" s="101"/>
      <c r="BTX1946" s="101"/>
      <c r="BTY1946" s="101"/>
      <c r="BTZ1946" s="101"/>
      <c r="BUA1946" s="101"/>
      <c r="BUB1946" s="101"/>
      <c r="BUC1946" s="101"/>
      <c r="BUD1946" s="101"/>
      <c r="BUE1946" s="101"/>
      <c r="BUF1946" s="101"/>
      <c r="BUG1946" s="101"/>
      <c r="BUH1946" s="101"/>
      <c r="BUI1946" s="101"/>
      <c r="BUJ1946" s="101"/>
      <c r="BUK1946" s="101"/>
      <c r="BUL1946" s="101"/>
      <c r="BUM1946" s="101"/>
      <c r="BUN1946" s="101"/>
      <c r="BUO1946" s="101"/>
      <c r="BUP1946" s="101"/>
      <c r="BUQ1946" s="101"/>
      <c r="BUR1946" s="101"/>
      <c r="BUS1946" s="101"/>
      <c r="BUT1946" s="101"/>
      <c r="BUU1946" s="101"/>
      <c r="BUV1946" s="101"/>
      <c r="BUW1946" s="101"/>
      <c r="BUX1946" s="101"/>
      <c r="BUY1946" s="101"/>
      <c r="BUZ1946" s="101"/>
      <c r="BVA1946" s="101"/>
      <c r="BVB1946" s="101"/>
      <c r="BVC1946" s="101"/>
      <c r="BVD1946" s="101"/>
      <c r="BVE1946" s="101"/>
      <c r="BVF1946" s="101"/>
      <c r="BVG1946" s="101"/>
      <c r="BVH1946" s="101"/>
      <c r="BVI1946" s="101"/>
      <c r="BVJ1946" s="101"/>
      <c r="BVK1946" s="101"/>
      <c r="BVL1946" s="101"/>
      <c r="BVM1946" s="101"/>
      <c r="BVN1946" s="101"/>
      <c r="BVO1946" s="101"/>
      <c r="BVP1946" s="101"/>
      <c r="BVQ1946" s="101"/>
      <c r="BVR1946" s="101"/>
      <c r="BVS1946" s="101"/>
      <c r="BVT1946" s="101"/>
      <c r="BVU1946" s="101"/>
      <c r="BVV1946" s="101"/>
      <c r="BVW1946" s="101"/>
      <c r="BVX1946" s="101"/>
      <c r="BVY1946" s="101"/>
      <c r="BVZ1946" s="101"/>
      <c r="BWA1946" s="101"/>
      <c r="BWB1946" s="101"/>
      <c r="BWC1946" s="101"/>
      <c r="BWD1946" s="101"/>
      <c r="BWE1946" s="101"/>
      <c r="BWF1946" s="101"/>
      <c r="BWG1946" s="101"/>
      <c r="BWH1946" s="101"/>
      <c r="BWI1946" s="101"/>
      <c r="BWJ1946" s="101"/>
      <c r="BWK1946" s="101"/>
      <c r="BWL1946" s="101"/>
      <c r="BWM1946" s="101"/>
      <c r="BWN1946" s="101"/>
      <c r="BWO1946" s="101"/>
      <c r="BWP1946" s="101"/>
      <c r="BWQ1946" s="101"/>
      <c r="BWR1946" s="101"/>
      <c r="BWS1946" s="101"/>
      <c r="BWT1946" s="101"/>
      <c r="BWU1946" s="101"/>
      <c r="BWV1946" s="101"/>
      <c r="BWW1946" s="101"/>
      <c r="BWX1946" s="101"/>
      <c r="BWY1946" s="101"/>
      <c r="BWZ1946" s="101"/>
      <c r="BXA1946" s="101"/>
      <c r="BXB1946" s="101"/>
      <c r="BXC1946" s="101"/>
      <c r="BXD1946" s="101"/>
      <c r="BXE1946" s="101"/>
      <c r="BXF1946" s="101"/>
      <c r="BXG1946" s="101"/>
      <c r="BXH1946" s="101"/>
      <c r="BXI1946" s="101"/>
      <c r="BXJ1946" s="101"/>
      <c r="BXK1946" s="101"/>
      <c r="BXL1946" s="101"/>
      <c r="BXM1946" s="101"/>
      <c r="BXN1946" s="101"/>
      <c r="BXO1946" s="101"/>
      <c r="BXP1946" s="101"/>
      <c r="BXQ1946" s="101"/>
      <c r="BXR1946" s="101"/>
      <c r="BXS1946" s="101"/>
      <c r="BXT1946" s="101"/>
      <c r="BXU1946" s="101"/>
      <c r="BXV1946" s="101"/>
      <c r="BXW1946" s="101"/>
      <c r="BXX1946" s="101"/>
      <c r="BXY1946" s="101"/>
      <c r="BXZ1946" s="101"/>
      <c r="BYA1946" s="101"/>
      <c r="BYB1946" s="101"/>
      <c r="BYC1946" s="101"/>
      <c r="BYD1946" s="101"/>
      <c r="BYE1946" s="101"/>
      <c r="BYF1946" s="101"/>
      <c r="BYG1946" s="101"/>
      <c r="BYH1946" s="101"/>
      <c r="BYI1946" s="101"/>
      <c r="BYJ1946" s="101"/>
      <c r="BYK1946" s="101"/>
      <c r="BYL1946" s="101"/>
      <c r="BYM1946" s="101"/>
      <c r="BYN1946" s="101"/>
      <c r="BYO1946" s="101"/>
      <c r="BYP1946" s="101"/>
      <c r="BYQ1946" s="101"/>
      <c r="BYR1946" s="101"/>
      <c r="BYS1946" s="101"/>
      <c r="BYT1946" s="101"/>
      <c r="BYU1946" s="101"/>
      <c r="BYV1946" s="101"/>
      <c r="BYW1946" s="101"/>
      <c r="BYX1946" s="101"/>
      <c r="BYY1946" s="101"/>
      <c r="BYZ1946" s="101"/>
      <c r="BZA1946" s="101"/>
      <c r="BZB1946" s="101"/>
      <c r="BZC1946" s="101"/>
      <c r="BZD1946" s="101"/>
      <c r="BZE1946" s="101"/>
      <c r="BZF1946" s="101"/>
      <c r="BZG1946" s="101"/>
      <c r="BZH1946" s="101"/>
      <c r="BZI1946" s="101"/>
      <c r="BZJ1946" s="101"/>
      <c r="BZK1946" s="101"/>
      <c r="BZL1946" s="101"/>
      <c r="BZM1946" s="101"/>
      <c r="BZN1946" s="101"/>
      <c r="BZO1946" s="101"/>
      <c r="BZP1946" s="101"/>
      <c r="BZQ1946" s="101"/>
      <c r="BZR1946" s="101"/>
      <c r="BZS1946" s="101"/>
      <c r="BZT1946" s="101"/>
      <c r="BZU1946" s="101"/>
      <c r="BZV1946" s="101"/>
      <c r="BZW1946" s="101"/>
      <c r="BZX1946" s="101"/>
      <c r="BZY1946" s="101"/>
      <c r="BZZ1946" s="101"/>
      <c r="CAA1946" s="101"/>
      <c r="CAB1946" s="101"/>
      <c r="CAC1946" s="101"/>
      <c r="CAD1946" s="101"/>
      <c r="CAE1946" s="101"/>
      <c r="CAF1946" s="101"/>
      <c r="CAG1946" s="101"/>
      <c r="CAH1946" s="101"/>
      <c r="CAI1946" s="101"/>
      <c r="CAJ1946" s="101"/>
      <c r="CAK1946" s="101"/>
      <c r="CAL1946" s="101"/>
      <c r="CAM1946" s="101"/>
      <c r="CAN1946" s="101"/>
      <c r="CAO1946" s="101"/>
      <c r="CAP1946" s="101"/>
      <c r="CAQ1946" s="101"/>
      <c r="CAR1946" s="101"/>
      <c r="CAS1946" s="101"/>
      <c r="CAT1946" s="101"/>
      <c r="CAU1946" s="101"/>
      <c r="CAV1946" s="101"/>
      <c r="CAW1946" s="101"/>
      <c r="CAX1946" s="101"/>
      <c r="CAY1946" s="101"/>
      <c r="CAZ1946" s="101"/>
      <c r="CBA1946" s="101"/>
      <c r="CBB1946" s="101"/>
      <c r="CBC1946" s="101"/>
      <c r="CBD1946" s="101"/>
      <c r="CBE1946" s="101"/>
      <c r="CBF1946" s="101"/>
      <c r="CBG1946" s="101"/>
      <c r="CBH1946" s="101"/>
      <c r="CBI1946" s="101"/>
      <c r="CBJ1946" s="101"/>
      <c r="CBK1946" s="101"/>
      <c r="CBL1946" s="101"/>
      <c r="CBM1946" s="101"/>
      <c r="CBN1946" s="101"/>
      <c r="CBO1946" s="101"/>
      <c r="CBP1946" s="101"/>
      <c r="CBQ1946" s="101"/>
      <c r="CBR1946" s="101"/>
      <c r="CBS1946" s="101"/>
      <c r="CBT1946" s="101"/>
      <c r="CBU1946" s="101"/>
      <c r="CBV1946" s="101"/>
      <c r="CBW1946" s="101"/>
      <c r="CBX1946" s="101"/>
      <c r="CBY1946" s="101"/>
      <c r="CBZ1946" s="101"/>
      <c r="CCA1946" s="101"/>
      <c r="CCB1946" s="101"/>
      <c r="CCC1946" s="101"/>
      <c r="CCD1946" s="101"/>
      <c r="CCE1946" s="101"/>
      <c r="CCF1946" s="101"/>
      <c r="CCG1946" s="101"/>
      <c r="CCH1946" s="101"/>
      <c r="CCI1946" s="101"/>
      <c r="CCJ1946" s="101"/>
      <c r="CCK1946" s="101"/>
      <c r="CCL1946" s="101"/>
      <c r="CCM1946" s="101"/>
      <c r="CCN1946" s="101"/>
      <c r="CCO1946" s="101"/>
      <c r="CCP1946" s="101"/>
      <c r="CCQ1946" s="101"/>
      <c r="CCR1946" s="101"/>
      <c r="CCS1946" s="101"/>
      <c r="CCT1946" s="101"/>
      <c r="CCU1946" s="101"/>
      <c r="CCV1946" s="101"/>
      <c r="CCW1946" s="101"/>
      <c r="CCX1946" s="101"/>
      <c r="CCY1946" s="101"/>
      <c r="CCZ1946" s="101"/>
      <c r="CDA1946" s="101"/>
      <c r="CDB1946" s="101"/>
      <c r="CDC1946" s="101"/>
      <c r="CDD1946" s="101"/>
      <c r="CDE1946" s="101"/>
      <c r="CDF1946" s="101"/>
      <c r="CDG1946" s="101"/>
      <c r="CDH1946" s="101"/>
      <c r="CDI1946" s="101"/>
      <c r="CDJ1946" s="101"/>
      <c r="CDK1946" s="101"/>
      <c r="CDL1946" s="101"/>
      <c r="CDM1946" s="101"/>
      <c r="CDN1946" s="101"/>
      <c r="CDO1946" s="101"/>
      <c r="CDP1946" s="101"/>
      <c r="CDQ1946" s="101"/>
      <c r="CDR1946" s="101"/>
      <c r="CDS1946" s="101"/>
      <c r="CDT1946" s="101"/>
      <c r="CDU1946" s="101"/>
      <c r="CDV1946" s="101"/>
      <c r="CDW1946" s="101"/>
      <c r="CDX1946" s="101"/>
      <c r="CDY1946" s="101"/>
      <c r="CDZ1946" s="101"/>
      <c r="CEA1946" s="101"/>
      <c r="CEB1946" s="101"/>
      <c r="CEC1946" s="101"/>
      <c r="CED1946" s="101"/>
      <c r="CEE1946" s="101"/>
      <c r="CEF1946" s="101"/>
      <c r="CEG1946" s="101"/>
      <c r="CEH1946" s="101"/>
      <c r="CEI1946" s="101"/>
      <c r="CEJ1946" s="101"/>
      <c r="CEK1946" s="101"/>
      <c r="CEL1946" s="101"/>
      <c r="CEM1946" s="101"/>
      <c r="CEN1946" s="101"/>
      <c r="CEO1946" s="101"/>
      <c r="CEP1946" s="101"/>
      <c r="CEQ1946" s="101"/>
      <c r="CER1946" s="101"/>
      <c r="CES1946" s="101"/>
      <c r="CET1946" s="101"/>
      <c r="CEU1946" s="101"/>
      <c r="CEV1946" s="101"/>
      <c r="CEW1946" s="101"/>
      <c r="CEX1946" s="101"/>
      <c r="CEY1946" s="101"/>
      <c r="CEZ1946" s="101"/>
      <c r="CFA1946" s="101"/>
      <c r="CFB1946" s="101"/>
      <c r="CFC1946" s="101"/>
      <c r="CFD1946" s="101"/>
      <c r="CFE1946" s="101"/>
      <c r="CFF1946" s="101"/>
      <c r="CFG1946" s="101"/>
      <c r="CFH1946" s="101"/>
      <c r="CFI1946" s="101"/>
      <c r="CFJ1946" s="101"/>
      <c r="CFK1946" s="101"/>
      <c r="CFL1946" s="101"/>
      <c r="CFM1946" s="101"/>
      <c r="CFN1946" s="101"/>
      <c r="CFO1946" s="101"/>
      <c r="CFP1946" s="101"/>
      <c r="CFQ1946" s="101"/>
      <c r="CFR1946" s="101"/>
      <c r="CFS1946" s="101"/>
      <c r="CFT1946" s="101"/>
      <c r="CFU1946" s="101"/>
      <c r="CFV1946" s="101"/>
      <c r="CFW1946" s="101"/>
      <c r="CFX1946" s="101"/>
      <c r="CFY1946" s="101"/>
      <c r="CFZ1946" s="101"/>
      <c r="CGA1946" s="101"/>
      <c r="CGB1946" s="101"/>
      <c r="CGC1946" s="101"/>
      <c r="CGD1946" s="101"/>
      <c r="CGE1946" s="101"/>
      <c r="CGF1946" s="101"/>
      <c r="CGG1946" s="101"/>
      <c r="CGH1946" s="101"/>
      <c r="CGI1946" s="101"/>
      <c r="CGJ1946" s="101"/>
      <c r="CGK1946" s="101"/>
      <c r="CGL1946" s="101"/>
      <c r="CGM1946" s="101"/>
      <c r="CGN1946" s="101"/>
      <c r="CGO1946" s="101"/>
      <c r="CGP1946" s="101"/>
      <c r="CGQ1946" s="101"/>
      <c r="CGR1946" s="101"/>
      <c r="CGS1946" s="101"/>
      <c r="CGT1946" s="101"/>
      <c r="CGU1946" s="101"/>
      <c r="CGV1946" s="101"/>
      <c r="CGW1946" s="101"/>
      <c r="CGX1946" s="101"/>
      <c r="CGY1946" s="101"/>
      <c r="CGZ1946" s="101"/>
      <c r="CHA1946" s="101"/>
      <c r="CHB1946" s="101"/>
      <c r="CHC1946" s="101"/>
      <c r="CHD1946" s="101"/>
      <c r="CHE1946" s="101"/>
      <c r="CHF1946" s="101"/>
      <c r="CHG1946" s="101"/>
      <c r="CHH1946" s="101"/>
      <c r="CHI1946" s="101"/>
      <c r="CHJ1946" s="101"/>
      <c r="CHK1946" s="101"/>
      <c r="CHL1946" s="101"/>
      <c r="CHM1946" s="101"/>
      <c r="CHN1946" s="101"/>
      <c r="CHO1946" s="101"/>
      <c r="CHP1946" s="101"/>
      <c r="CHQ1946" s="101"/>
      <c r="CHR1946" s="101"/>
      <c r="CHS1946" s="101"/>
      <c r="CHT1946" s="101"/>
      <c r="CHU1946" s="101"/>
      <c r="CHV1946" s="101"/>
      <c r="CHW1946" s="101"/>
      <c r="CHX1946" s="101"/>
      <c r="CHY1946" s="101"/>
      <c r="CHZ1946" s="101"/>
      <c r="CIA1946" s="101"/>
      <c r="CIB1946" s="101"/>
      <c r="CIC1946" s="101"/>
      <c r="CID1946" s="101"/>
      <c r="CIE1946" s="101"/>
      <c r="CIF1946" s="101"/>
      <c r="CIG1946" s="101"/>
      <c r="CIH1946" s="101"/>
      <c r="CII1946" s="101"/>
      <c r="CIJ1946" s="101"/>
      <c r="CIK1946" s="101"/>
      <c r="CIL1946" s="101"/>
      <c r="CIM1946" s="101"/>
      <c r="CIN1946" s="101"/>
      <c r="CIO1946" s="101"/>
      <c r="CIP1946" s="101"/>
      <c r="CIQ1946" s="101"/>
      <c r="CIR1946" s="101"/>
      <c r="CIS1946" s="101"/>
      <c r="CIT1946" s="101"/>
      <c r="CIU1946" s="101"/>
      <c r="CIV1946" s="101"/>
      <c r="CIW1946" s="101"/>
      <c r="CIX1946" s="101"/>
      <c r="CIY1946" s="101"/>
      <c r="CIZ1946" s="101"/>
      <c r="CJA1946" s="101"/>
      <c r="CJB1946" s="101"/>
      <c r="CJC1946" s="101"/>
      <c r="CJD1946" s="101"/>
      <c r="CJE1946" s="101"/>
      <c r="CJF1946" s="101"/>
      <c r="CJG1946" s="101"/>
      <c r="CJH1946" s="101"/>
      <c r="CJI1946" s="101"/>
      <c r="CJJ1946" s="101"/>
      <c r="CJK1946" s="101"/>
      <c r="CJL1946" s="101"/>
      <c r="CJM1946" s="101"/>
      <c r="CJN1946" s="101"/>
      <c r="CJO1946" s="101"/>
      <c r="CJP1946" s="101"/>
      <c r="CJQ1946" s="101"/>
      <c r="CJR1946" s="101"/>
      <c r="CJS1946" s="101"/>
      <c r="CJT1946" s="101"/>
      <c r="CJU1946" s="101"/>
      <c r="CJV1946" s="101"/>
      <c r="CJW1946" s="101"/>
      <c r="CJX1946" s="101"/>
      <c r="CJY1946" s="101"/>
      <c r="CJZ1946" s="101"/>
      <c r="CKA1946" s="101"/>
      <c r="CKB1946" s="101"/>
      <c r="CKC1946" s="101"/>
      <c r="CKD1946" s="101"/>
      <c r="CKE1946" s="101"/>
      <c r="CKF1946" s="101"/>
      <c r="CKG1946" s="101"/>
      <c r="CKH1946" s="101"/>
      <c r="CKI1946" s="101"/>
      <c r="CKJ1946" s="101"/>
      <c r="CKK1946" s="101"/>
      <c r="CKL1946" s="101"/>
      <c r="CKM1946" s="101"/>
      <c r="CKN1946" s="101"/>
      <c r="CKO1946" s="101"/>
      <c r="CKP1946" s="101"/>
      <c r="CKQ1946" s="101"/>
      <c r="CKR1946" s="101"/>
      <c r="CKS1946" s="101"/>
      <c r="CKT1946" s="101"/>
      <c r="CKU1946" s="101"/>
      <c r="CKV1946" s="101"/>
      <c r="CKW1946" s="101"/>
      <c r="CKX1946" s="101"/>
      <c r="CKY1946" s="101"/>
      <c r="CKZ1946" s="101"/>
      <c r="CLA1946" s="101"/>
      <c r="CLB1946" s="101"/>
      <c r="CLC1946" s="101"/>
      <c r="CLD1946" s="101"/>
      <c r="CLE1946" s="101"/>
      <c r="CLF1946" s="101"/>
      <c r="CLG1946" s="101"/>
      <c r="CLH1946" s="101"/>
      <c r="CLI1946" s="101"/>
      <c r="CLJ1946" s="101"/>
      <c r="CLK1946" s="101"/>
      <c r="CLL1946" s="101"/>
      <c r="CLM1946" s="101"/>
      <c r="CLN1946" s="101"/>
      <c r="CLO1946" s="101"/>
      <c r="CLP1946" s="101"/>
      <c r="CLQ1946" s="101"/>
      <c r="CLR1946" s="101"/>
      <c r="CLS1946" s="101"/>
      <c r="CLT1946" s="101"/>
      <c r="CLU1946" s="101"/>
      <c r="CLV1946" s="101"/>
      <c r="CLW1946" s="101"/>
      <c r="CLX1946" s="101"/>
      <c r="CLY1946" s="101"/>
      <c r="CLZ1946" s="101"/>
      <c r="CMA1946" s="101"/>
      <c r="CMB1946" s="101"/>
      <c r="CMC1946" s="101"/>
      <c r="CMD1946" s="101"/>
      <c r="CME1946" s="101"/>
      <c r="CMF1946" s="101"/>
      <c r="CMG1946" s="101"/>
      <c r="CMH1946" s="101"/>
      <c r="CMI1946" s="101"/>
      <c r="CMJ1946" s="101"/>
      <c r="CMK1946" s="101"/>
      <c r="CML1946" s="101"/>
      <c r="CMM1946" s="101"/>
      <c r="CMN1946" s="101"/>
      <c r="CMO1946" s="101"/>
      <c r="CMP1946" s="101"/>
      <c r="CMQ1946" s="101"/>
      <c r="CMR1946" s="101"/>
      <c r="CMS1946" s="101"/>
      <c r="CMT1946" s="101"/>
      <c r="CMU1946" s="101"/>
      <c r="CMV1946" s="101"/>
      <c r="CMW1946" s="101"/>
      <c r="CMX1946" s="101"/>
      <c r="CMY1946" s="101"/>
      <c r="CMZ1946" s="101"/>
      <c r="CNA1946" s="101"/>
      <c r="CNB1946" s="101"/>
      <c r="CNC1946" s="101"/>
      <c r="CND1946" s="101"/>
      <c r="CNE1946" s="101"/>
      <c r="CNF1946" s="101"/>
      <c r="CNG1946" s="101"/>
      <c r="CNH1946" s="101"/>
      <c r="CNI1946" s="101"/>
      <c r="CNJ1946" s="101"/>
      <c r="CNK1946" s="101"/>
      <c r="CNL1946" s="101"/>
      <c r="CNM1946" s="101"/>
      <c r="CNN1946" s="101"/>
      <c r="CNO1946" s="101"/>
      <c r="CNP1946" s="101"/>
      <c r="CNQ1946" s="101"/>
      <c r="CNR1946" s="101"/>
      <c r="CNS1946" s="101"/>
      <c r="CNT1946" s="101"/>
      <c r="CNU1946" s="101"/>
      <c r="CNV1946" s="101"/>
      <c r="CNW1946" s="101"/>
      <c r="CNX1946" s="101"/>
      <c r="CNY1946" s="101"/>
      <c r="CNZ1946" s="101"/>
      <c r="COA1946" s="101"/>
      <c r="COB1946" s="101"/>
      <c r="COC1946" s="101"/>
      <c r="COD1946" s="101"/>
      <c r="COE1946" s="101"/>
      <c r="COF1946" s="101"/>
      <c r="COG1946" s="101"/>
      <c r="COH1946" s="101"/>
      <c r="COI1946" s="101"/>
      <c r="COJ1946" s="101"/>
      <c r="COK1946" s="101"/>
      <c r="COL1946" s="101"/>
      <c r="COM1946" s="101"/>
      <c r="CON1946" s="101"/>
      <c r="COO1946" s="101"/>
      <c r="COP1946" s="101"/>
      <c r="COQ1946" s="101"/>
      <c r="COR1946" s="101"/>
      <c r="COS1946" s="101"/>
      <c r="COT1946" s="101"/>
      <c r="COU1946" s="101"/>
      <c r="COV1946" s="101"/>
      <c r="COW1946" s="101"/>
      <c r="COX1946" s="101"/>
      <c r="COY1946" s="101"/>
      <c r="COZ1946" s="101"/>
      <c r="CPA1946" s="101"/>
      <c r="CPB1946" s="101"/>
      <c r="CPC1946" s="101"/>
      <c r="CPD1946" s="101"/>
      <c r="CPE1946" s="101"/>
      <c r="CPF1946" s="101"/>
      <c r="CPG1946" s="101"/>
      <c r="CPH1946" s="101"/>
      <c r="CPI1946" s="101"/>
      <c r="CPJ1946" s="101"/>
      <c r="CPK1946" s="101"/>
      <c r="CPL1946" s="101"/>
      <c r="CPM1946" s="101"/>
      <c r="CPN1946" s="101"/>
      <c r="CPO1946" s="101"/>
      <c r="CPP1946" s="101"/>
      <c r="CPQ1946" s="101"/>
      <c r="CPR1946" s="101"/>
      <c r="CPS1946" s="101"/>
      <c r="CPT1946" s="101"/>
      <c r="CPU1946" s="101"/>
      <c r="CPV1946" s="101"/>
      <c r="CPW1946" s="101"/>
      <c r="CPX1946" s="101"/>
      <c r="CPY1946" s="101"/>
      <c r="CPZ1946" s="101"/>
      <c r="CQA1946" s="101"/>
      <c r="CQB1946" s="101"/>
      <c r="CQC1946" s="101"/>
      <c r="CQD1946" s="101"/>
      <c r="CQE1946" s="101"/>
      <c r="CQF1946" s="101"/>
      <c r="CQG1946" s="101"/>
      <c r="CQH1946" s="101"/>
      <c r="CQI1946" s="101"/>
      <c r="CQJ1946" s="101"/>
      <c r="CQK1946" s="101"/>
      <c r="CQL1946" s="101"/>
      <c r="CQM1946" s="101"/>
      <c r="CQN1946" s="101"/>
      <c r="CQO1946" s="101"/>
      <c r="CQP1946" s="101"/>
      <c r="CQQ1946" s="101"/>
      <c r="CQR1946" s="101"/>
      <c r="CQS1946" s="101"/>
      <c r="CQT1946" s="101"/>
      <c r="CQU1946" s="101"/>
      <c r="CQV1946" s="101"/>
      <c r="CQW1946" s="101"/>
      <c r="CQX1946" s="101"/>
      <c r="CQY1946" s="101"/>
      <c r="CQZ1946" s="101"/>
      <c r="CRA1946" s="101"/>
      <c r="CRB1946" s="101"/>
      <c r="CRC1946" s="101"/>
      <c r="CRD1946" s="101"/>
      <c r="CRE1946" s="101"/>
      <c r="CRF1946" s="101"/>
      <c r="CRG1946" s="101"/>
      <c r="CRH1946" s="101"/>
      <c r="CRI1946" s="101"/>
      <c r="CRJ1946" s="101"/>
      <c r="CRK1946" s="101"/>
      <c r="CRL1946" s="101"/>
      <c r="CRM1946" s="101"/>
      <c r="CRN1946" s="101"/>
      <c r="CRO1946" s="101"/>
      <c r="CRP1946" s="101"/>
      <c r="CRQ1946" s="101"/>
      <c r="CRR1946" s="101"/>
      <c r="CRS1946" s="101"/>
      <c r="CRT1946" s="101"/>
      <c r="CRU1946" s="101"/>
      <c r="CRV1946" s="101"/>
      <c r="CRW1946" s="101"/>
      <c r="CRX1946" s="101"/>
      <c r="CRY1946" s="101"/>
      <c r="CRZ1946" s="101"/>
      <c r="CSA1946" s="101"/>
      <c r="CSB1946" s="101"/>
      <c r="CSC1946" s="101"/>
      <c r="CSD1946" s="101"/>
      <c r="CSE1946" s="101"/>
      <c r="CSF1946" s="101"/>
      <c r="CSG1946" s="101"/>
      <c r="CSH1946" s="101"/>
      <c r="CSI1946" s="101"/>
      <c r="CSJ1946" s="101"/>
      <c r="CSK1946" s="101"/>
      <c r="CSL1946" s="101"/>
      <c r="CSM1946" s="101"/>
      <c r="CSN1946" s="101"/>
      <c r="CSO1946" s="101"/>
      <c r="CSP1946" s="101"/>
      <c r="CSQ1946" s="101"/>
      <c r="CSR1946" s="101"/>
      <c r="CSS1946" s="101"/>
      <c r="CST1946" s="101"/>
      <c r="CSU1946" s="101"/>
      <c r="CSV1946" s="101"/>
      <c r="CSW1946" s="101"/>
      <c r="CSX1946" s="101"/>
      <c r="CSY1946" s="101"/>
      <c r="CSZ1946" s="101"/>
      <c r="CTA1946" s="101"/>
      <c r="CTB1946" s="101"/>
      <c r="CTC1946" s="101"/>
      <c r="CTD1946" s="101"/>
      <c r="CTE1946" s="101"/>
      <c r="CTF1946" s="101"/>
      <c r="CTG1946" s="101"/>
      <c r="CTH1946" s="101"/>
      <c r="CTI1946" s="101"/>
      <c r="CTJ1946" s="101"/>
      <c r="CTK1946" s="101"/>
      <c r="CTL1946" s="101"/>
      <c r="CTM1946" s="101"/>
      <c r="CTN1946" s="101"/>
      <c r="CTO1946" s="101"/>
      <c r="CTP1946" s="101"/>
      <c r="CTQ1946" s="101"/>
      <c r="CTR1946" s="101"/>
      <c r="CTS1946" s="101"/>
      <c r="CTT1946" s="101"/>
      <c r="CTU1946" s="101"/>
      <c r="CTV1946" s="101"/>
      <c r="CTW1946" s="101"/>
      <c r="CTX1946" s="101"/>
      <c r="CTY1946" s="101"/>
      <c r="CTZ1946" s="101"/>
      <c r="CUA1946" s="101"/>
      <c r="CUB1946" s="101"/>
      <c r="CUC1946" s="101"/>
      <c r="CUD1946" s="101"/>
      <c r="CUE1946" s="101"/>
      <c r="CUF1946" s="101"/>
      <c r="CUG1946" s="101"/>
      <c r="CUH1946" s="101"/>
      <c r="CUI1946" s="101"/>
      <c r="CUJ1946" s="101"/>
      <c r="CUK1946" s="101"/>
      <c r="CUL1946" s="101"/>
      <c r="CUM1946" s="101"/>
      <c r="CUN1946" s="101"/>
      <c r="CUO1946" s="101"/>
      <c r="CUP1946" s="101"/>
      <c r="CUQ1946" s="101"/>
      <c r="CUR1946" s="101"/>
      <c r="CUS1946" s="101"/>
      <c r="CUT1946" s="101"/>
      <c r="CUU1946" s="101"/>
      <c r="CUV1946" s="101"/>
      <c r="CUW1946" s="101"/>
      <c r="CUX1946" s="101"/>
      <c r="CUY1946" s="101"/>
      <c r="CUZ1946" s="101"/>
      <c r="CVA1946" s="101"/>
      <c r="CVB1946" s="101"/>
      <c r="CVC1946" s="101"/>
      <c r="CVD1946" s="101"/>
      <c r="CVE1946" s="101"/>
      <c r="CVF1946" s="101"/>
      <c r="CVG1946" s="101"/>
      <c r="CVH1946" s="101"/>
      <c r="CVI1946" s="101"/>
      <c r="CVJ1946" s="101"/>
      <c r="CVK1946" s="101"/>
      <c r="CVL1946" s="101"/>
      <c r="CVM1946" s="101"/>
      <c r="CVN1946" s="101"/>
      <c r="CVO1946" s="101"/>
      <c r="CVP1946" s="101"/>
      <c r="CVQ1946" s="101"/>
      <c r="CVR1946" s="101"/>
      <c r="CVS1946" s="101"/>
      <c r="CVT1946" s="101"/>
      <c r="CVU1946" s="101"/>
      <c r="CVV1946" s="101"/>
      <c r="CVW1946" s="101"/>
      <c r="CVX1946" s="101"/>
      <c r="CVY1946" s="101"/>
      <c r="CVZ1946" s="101"/>
      <c r="CWA1946" s="101"/>
      <c r="CWB1946" s="101"/>
      <c r="CWC1946" s="101"/>
      <c r="CWD1946" s="101"/>
      <c r="CWE1946" s="101"/>
      <c r="CWF1946" s="101"/>
      <c r="CWG1946" s="101"/>
      <c r="CWH1946" s="101"/>
      <c r="CWI1946" s="101"/>
      <c r="CWJ1946" s="101"/>
      <c r="CWK1946" s="101"/>
      <c r="CWL1946" s="101"/>
      <c r="CWM1946" s="101"/>
      <c r="CWN1946" s="101"/>
      <c r="CWO1946" s="101"/>
      <c r="CWP1946" s="101"/>
      <c r="CWQ1946" s="101"/>
      <c r="CWR1946" s="101"/>
      <c r="CWS1946" s="101"/>
      <c r="CWT1946" s="101"/>
      <c r="CWU1946" s="101"/>
      <c r="CWV1946" s="101"/>
      <c r="CWW1946" s="101"/>
      <c r="CWX1946" s="101"/>
      <c r="CWY1946" s="101"/>
      <c r="CWZ1946" s="101"/>
      <c r="CXA1946" s="101"/>
      <c r="CXB1946" s="101"/>
      <c r="CXC1946" s="101"/>
      <c r="CXD1946" s="101"/>
      <c r="CXE1946" s="101"/>
      <c r="CXF1946" s="101"/>
      <c r="CXG1946" s="101"/>
      <c r="CXH1946" s="101"/>
      <c r="CXI1946" s="101"/>
      <c r="CXJ1946" s="101"/>
      <c r="CXK1946" s="101"/>
      <c r="CXL1946" s="101"/>
      <c r="CXM1946" s="101"/>
      <c r="CXN1946" s="101"/>
      <c r="CXO1946" s="101"/>
      <c r="CXP1946" s="101"/>
      <c r="CXQ1946" s="101"/>
      <c r="CXR1946" s="101"/>
      <c r="CXS1946" s="101"/>
      <c r="CXT1946" s="101"/>
      <c r="CXU1946" s="101"/>
      <c r="CXV1946" s="101"/>
      <c r="CXW1946" s="101"/>
      <c r="CXX1946" s="101"/>
      <c r="CXY1946" s="101"/>
      <c r="CXZ1946" s="101"/>
      <c r="CYA1946" s="101"/>
      <c r="CYB1946" s="101"/>
      <c r="CYC1946" s="101"/>
      <c r="CYD1946" s="101"/>
      <c r="CYE1946" s="101"/>
      <c r="CYF1946" s="101"/>
      <c r="CYG1946" s="101"/>
      <c r="CYH1946" s="101"/>
      <c r="CYI1946" s="101"/>
      <c r="CYJ1946" s="101"/>
      <c r="CYK1946" s="101"/>
      <c r="CYL1946" s="101"/>
      <c r="CYM1946" s="101"/>
      <c r="CYN1946" s="101"/>
      <c r="CYO1946" s="101"/>
      <c r="CYP1946" s="101"/>
      <c r="CYQ1946" s="101"/>
      <c r="CYR1946" s="101"/>
      <c r="CYS1946" s="101"/>
      <c r="CYT1946" s="101"/>
      <c r="CYU1946" s="101"/>
      <c r="CYV1946" s="101"/>
      <c r="CYW1946" s="101"/>
      <c r="CYX1946" s="101"/>
      <c r="CYY1946" s="101"/>
      <c r="CYZ1946" s="101"/>
      <c r="CZA1946" s="101"/>
      <c r="CZB1946" s="101"/>
      <c r="CZC1946" s="101"/>
      <c r="CZD1946" s="101"/>
      <c r="CZE1946" s="101"/>
      <c r="CZF1946" s="101"/>
      <c r="CZG1946" s="101"/>
      <c r="CZH1946" s="101"/>
      <c r="CZI1946" s="101"/>
      <c r="CZJ1946" s="101"/>
      <c r="CZK1946" s="101"/>
      <c r="CZL1946" s="101"/>
      <c r="CZM1946" s="101"/>
      <c r="CZN1946" s="101"/>
      <c r="CZO1946" s="101"/>
      <c r="CZP1946" s="101"/>
      <c r="CZQ1946" s="101"/>
      <c r="CZR1946" s="101"/>
      <c r="CZS1946" s="101"/>
      <c r="CZT1946" s="101"/>
      <c r="CZU1946" s="101"/>
      <c r="CZV1946" s="101"/>
      <c r="CZW1946" s="101"/>
      <c r="CZX1946" s="101"/>
      <c r="CZY1946" s="101"/>
      <c r="CZZ1946" s="101"/>
      <c r="DAA1946" s="101"/>
      <c r="DAB1946" s="101"/>
      <c r="DAC1946" s="101"/>
      <c r="DAD1946" s="101"/>
      <c r="DAE1946" s="101"/>
      <c r="DAF1946" s="101"/>
      <c r="DAG1946" s="101"/>
      <c r="DAH1946" s="101"/>
      <c r="DAI1946" s="101"/>
      <c r="DAJ1946" s="101"/>
      <c r="DAK1946" s="101"/>
      <c r="DAL1946" s="101"/>
      <c r="DAM1946" s="101"/>
      <c r="DAN1946" s="101"/>
      <c r="DAO1946" s="101"/>
      <c r="DAP1946" s="101"/>
      <c r="DAQ1946" s="101"/>
      <c r="DAR1946" s="101"/>
      <c r="DAS1946" s="101"/>
      <c r="DAT1946" s="101"/>
      <c r="DAU1946" s="101"/>
      <c r="DAV1946" s="101"/>
      <c r="DAW1946" s="101"/>
      <c r="DAX1946" s="101"/>
      <c r="DAY1946" s="101"/>
      <c r="DAZ1946" s="101"/>
      <c r="DBA1946" s="101"/>
      <c r="DBB1946" s="101"/>
      <c r="DBC1946" s="101"/>
      <c r="DBD1946" s="101"/>
      <c r="DBE1946" s="101"/>
      <c r="DBF1946" s="101"/>
      <c r="DBG1946" s="101"/>
      <c r="DBH1946" s="101"/>
      <c r="DBI1946" s="101"/>
      <c r="DBJ1946" s="101"/>
      <c r="DBK1946" s="101"/>
      <c r="DBL1946" s="101"/>
      <c r="DBM1946" s="101"/>
      <c r="DBN1946" s="101"/>
      <c r="DBO1946" s="101"/>
      <c r="DBP1946" s="101"/>
      <c r="DBQ1946" s="101"/>
      <c r="DBR1946" s="101"/>
      <c r="DBS1946" s="101"/>
      <c r="DBT1946" s="101"/>
      <c r="DBU1946" s="101"/>
      <c r="DBV1946" s="101"/>
      <c r="DBW1946" s="101"/>
      <c r="DBX1946" s="101"/>
      <c r="DBY1946" s="101"/>
      <c r="DBZ1946" s="101"/>
      <c r="DCA1946" s="101"/>
      <c r="DCB1946" s="101"/>
      <c r="DCC1946" s="101"/>
      <c r="DCD1946" s="101"/>
      <c r="DCE1946" s="101"/>
      <c r="DCF1946" s="101"/>
      <c r="DCG1946" s="101"/>
      <c r="DCH1946" s="101"/>
      <c r="DCI1946" s="101"/>
      <c r="DCJ1946" s="101"/>
      <c r="DCK1946" s="101"/>
      <c r="DCL1946" s="101"/>
      <c r="DCM1946" s="101"/>
      <c r="DCN1946" s="101"/>
      <c r="DCO1946" s="101"/>
      <c r="DCP1946" s="101"/>
      <c r="DCQ1946" s="101"/>
      <c r="DCR1946" s="101"/>
      <c r="DCS1946" s="101"/>
      <c r="DCT1946" s="101"/>
      <c r="DCU1946" s="101"/>
      <c r="DCV1946" s="101"/>
      <c r="DCW1946" s="101"/>
      <c r="DCX1946" s="101"/>
      <c r="DCY1946" s="101"/>
      <c r="DCZ1946" s="101"/>
      <c r="DDA1946" s="101"/>
      <c r="DDB1946" s="101"/>
      <c r="DDC1946" s="101"/>
      <c r="DDD1946" s="101"/>
      <c r="DDE1946" s="101"/>
      <c r="DDF1946" s="101"/>
      <c r="DDG1946" s="101"/>
      <c r="DDH1946" s="101"/>
      <c r="DDI1946" s="101"/>
      <c r="DDJ1946" s="101"/>
      <c r="DDK1946" s="101"/>
      <c r="DDL1946" s="101"/>
      <c r="DDM1946" s="101"/>
      <c r="DDN1946" s="101"/>
      <c r="DDO1946" s="101"/>
      <c r="DDP1946" s="101"/>
      <c r="DDQ1946" s="101"/>
      <c r="DDR1946" s="101"/>
      <c r="DDS1946" s="101"/>
      <c r="DDT1946" s="101"/>
      <c r="DDU1946" s="101"/>
      <c r="DDV1946" s="101"/>
      <c r="DDW1946" s="101"/>
      <c r="DDX1946" s="101"/>
      <c r="DDY1946" s="101"/>
      <c r="DDZ1946" s="101"/>
      <c r="DEA1946" s="101"/>
      <c r="DEB1946" s="101"/>
      <c r="DEC1946" s="101"/>
      <c r="DED1946" s="101"/>
      <c r="DEE1946" s="101"/>
      <c r="DEF1946" s="101"/>
      <c r="DEG1946" s="101"/>
      <c r="DEH1946" s="101"/>
      <c r="DEI1946" s="101"/>
      <c r="DEJ1946" s="101"/>
      <c r="DEK1946" s="101"/>
      <c r="DEL1946" s="101"/>
      <c r="DEM1946" s="101"/>
      <c r="DEN1946" s="101"/>
      <c r="DEO1946" s="101"/>
      <c r="DEP1946" s="101"/>
      <c r="DEQ1946" s="101"/>
      <c r="DER1946" s="101"/>
      <c r="DES1946" s="101"/>
      <c r="DET1946" s="101"/>
      <c r="DEU1946" s="101"/>
      <c r="DEV1946" s="101"/>
      <c r="DEW1946" s="101"/>
      <c r="DEX1946" s="101"/>
      <c r="DEY1946" s="101"/>
      <c r="DEZ1946" s="101"/>
      <c r="DFA1946" s="101"/>
      <c r="DFB1946" s="101"/>
      <c r="DFC1946" s="101"/>
      <c r="DFD1946" s="101"/>
      <c r="DFE1946" s="101"/>
      <c r="DFF1946" s="101"/>
      <c r="DFG1946" s="101"/>
      <c r="DFH1946" s="101"/>
      <c r="DFI1946" s="101"/>
      <c r="DFJ1946" s="101"/>
      <c r="DFK1946" s="101"/>
      <c r="DFL1946" s="101"/>
      <c r="DFM1946" s="101"/>
      <c r="DFN1946" s="101"/>
      <c r="DFO1946" s="101"/>
      <c r="DFP1946" s="101"/>
      <c r="DFQ1946" s="101"/>
      <c r="DFR1946" s="101"/>
      <c r="DFS1946" s="101"/>
      <c r="DFT1946" s="101"/>
      <c r="DFU1946" s="101"/>
      <c r="DFV1946" s="101"/>
      <c r="DFW1946" s="101"/>
      <c r="DFX1946" s="101"/>
      <c r="DFY1946" s="101"/>
      <c r="DFZ1946" s="101"/>
      <c r="DGA1946" s="101"/>
      <c r="DGB1946" s="101"/>
      <c r="DGC1946" s="101"/>
      <c r="DGD1946" s="101"/>
      <c r="DGE1946" s="101"/>
      <c r="DGF1946" s="101"/>
      <c r="DGG1946" s="101"/>
      <c r="DGH1946" s="101"/>
      <c r="DGI1946" s="101"/>
      <c r="DGJ1946" s="101"/>
      <c r="DGK1946" s="101"/>
      <c r="DGL1946" s="101"/>
      <c r="DGM1946" s="101"/>
      <c r="DGN1946" s="101"/>
      <c r="DGO1946" s="101"/>
      <c r="DGP1946" s="101"/>
      <c r="DGQ1946" s="101"/>
      <c r="DGR1946" s="101"/>
      <c r="DGS1946" s="101"/>
      <c r="DGT1946" s="101"/>
      <c r="DGU1946" s="101"/>
      <c r="DGV1946" s="101"/>
      <c r="DGW1946" s="101"/>
      <c r="DGX1946" s="101"/>
      <c r="DGY1946" s="101"/>
      <c r="DGZ1946" s="101"/>
      <c r="DHA1946" s="101"/>
      <c r="DHB1946" s="101"/>
      <c r="DHC1946" s="101"/>
      <c r="DHD1946" s="101"/>
      <c r="DHE1946" s="101"/>
      <c r="DHF1946" s="101"/>
      <c r="DHG1946" s="101"/>
      <c r="DHH1946" s="101"/>
      <c r="DHI1946" s="101"/>
      <c r="DHJ1946" s="101"/>
      <c r="DHK1946" s="101"/>
      <c r="DHL1946" s="101"/>
      <c r="DHM1946" s="101"/>
      <c r="DHN1946" s="101"/>
      <c r="DHO1946" s="101"/>
      <c r="DHP1946" s="101"/>
      <c r="DHQ1946" s="101"/>
      <c r="DHR1946" s="101"/>
      <c r="DHS1946" s="101"/>
      <c r="DHT1946" s="101"/>
      <c r="DHU1946" s="101"/>
      <c r="DHV1946" s="101"/>
      <c r="DHW1946" s="101"/>
      <c r="DHX1946" s="101"/>
      <c r="DHY1946" s="101"/>
      <c r="DHZ1946" s="101"/>
      <c r="DIA1946" s="101"/>
      <c r="DIB1946" s="101"/>
      <c r="DIC1946" s="101"/>
      <c r="DID1946" s="101"/>
      <c r="DIE1946" s="101"/>
      <c r="DIF1946" s="101"/>
      <c r="DIG1946" s="101"/>
      <c r="DIH1946" s="101"/>
      <c r="DII1946" s="101"/>
      <c r="DIJ1946" s="101"/>
      <c r="DIK1946" s="101"/>
      <c r="DIL1946" s="101"/>
      <c r="DIM1946" s="101"/>
      <c r="DIN1946" s="101"/>
      <c r="DIO1946" s="101"/>
      <c r="DIP1946" s="101"/>
      <c r="DIQ1946" s="101"/>
      <c r="DIR1946" s="101"/>
      <c r="DIS1946" s="101"/>
      <c r="DIT1946" s="101"/>
      <c r="DIU1946" s="101"/>
      <c r="DIV1946" s="101"/>
      <c r="DIW1946" s="101"/>
      <c r="DIX1946" s="101"/>
      <c r="DIY1946" s="101"/>
      <c r="DIZ1946" s="101"/>
      <c r="DJA1946" s="101"/>
      <c r="DJB1946" s="101"/>
      <c r="DJC1946" s="101"/>
      <c r="DJD1946" s="101"/>
      <c r="DJE1946" s="101"/>
      <c r="DJF1946" s="101"/>
      <c r="DJG1946" s="101"/>
      <c r="DJH1946" s="101"/>
      <c r="DJI1946" s="101"/>
      <c r="DJJ1946" s="101"/>
      <c r="DJK1946" s="101"/>
      <c r="DJL1946" s="101"/>
      <c r="DJM1946" s="101"/>
      <c r="DJN1946" s="101"/>
      <c r="DJO1946" s="101"/>
      <c r="DJP1946" s="101"/>
      <c r="DJQ1946" s="101"/>
      <c r="DJR1946" s="101"/>
      <c r="DJS1946" s="101"/>
      <c r="DJT1946" s="101"/>
      <c r="DJU1946" s="101"/>
      <c r="DJV1946" s="101"/>
      <c r="DJW1946" s="101"/>
      <c r="DJX1946" s="101"/>
      <c r="DJY1946" s="101"/>
      <c r="DJZ1946" s="101"/>
      <c r="DKA1946" s="101"/>
      <c r="DKB1946" s="101"/>
      <c r="DKC1946" s="101"/>
      <c r="DKD1946" s="101"/>
      <c r="DKE1946" s="101"/>
      <c r="DKF1946" s="101"/>
      <c r="DKG1946" s="101"/>
      <c r="DKH1946" s="101"/>
      <c r="DKI1946" s="101"/>
      <c r="DKJ1946" s="101"/>
      <c r="DKK1946" s="101"/>
      <c r="DKL1946" s="101"/>
      <c r="DKM1946" s="101"/>
      <c r="DKN1946" s="101"/>
      <c r="DKO1946" s="101"/>
      <c r="DKP1946" s="101"/>
      <c r="DKQ1946" s="101"/>
      <c r="DKR1946" s="101"/>
      <c r="DKS1946" s="101"/>
      <c r="DKT1946" s="101"/>
      <c r="DKU1946" s="101"/>
      <c r="DKV1946" s="101"/>
      <c r="DKW1946" s="101"/>
      <c r="DKX1946" s="101"/>
      <c r="DKY1946" s="101"/>
      <c r="DKZ1946" s="101"/>
      <c r="DLA1946" s="101"/>
      <c r="DLB1946" s="101"/>
      <c r="DLC1946" s="101"/>
      <c r="DLD1946" s="101"/>
      <c r="DLE1946" s="101"/>
      <c r="DLF1946" s="101"/>
      <c r="DLG1946" s="101"/>
      <c r="DLH1946" s="101"/>
      <c r="DLI1946" s="101"/>
      <c r="DLJ1946" s="101"/>
      <c r="DLK1946" s="101"/>
      <c r="DLL1946" s="101"/>
      <c r="DLM1946" s="101"/>
      <c r="DLN1946" s="101"/>
      <c r="DLO1946" s="101"/>
      <c r="DLP1946" s="101"/>
      <c r="DLQ1946" s="101"/>
      <c r="DLR1946" s="101"/>
      <c r="DLS1946" s="101"/>
      <c r="DLT1946" s="101"/>
      <c r="DLU1946" s="101"/>
      <c r="DLV1946" s="101"/>
      <c r="DLW1946" s="101"/>
      <c r="DLX1946" s="101"/>
      <c r="DLY1946" s="101"/>
      <c r="DLZ1946" s="101"/>
      <c r="DMA1946" s="101"/>
      <c r="DMB1946" s="101"/>
      <c r="DMC1946" s="101"/>
      <c r="DMD1946" s="101"/>
      <c r="DME1946" s="101"/>
      <c r="DMF1946" s="101"/>
      <c r="DMG1946" s="101"/>
      <c r="DMH1946" s="101"/>
      <c r="DMI1946" s="101"/>
      <c r="DMJ1946" s="101"/>
      <c r="DMK1946" s="101"/>
      <c r="DML1946" s="101"/>
      <c r="DMM1946" s="101"/>
      <c r="DMN1946" s="101"/>
      <c r="DMO1946" s="101"/>
      <c r="DMP1946" s="101"/>
      <c r="DMQ1946" s="101"/>
      <c r="DMR1946" s="101"/>
      <c r="DMS1946" s="101"/>
      <c r="DMT1946" s="101"/>
      <c r="DMU1946" s="101"/>
      <c r="DMV1946" s="101"/>
      <c r="DMW1946" s="101"/>
      <c r="DMX1946" s="101"/>
      <c r="DMY1946" s="101"/>
      <c r="DMZ1946" s="101"/>
      <c r="DNA1946" s="101"/>
      <c r="DNB1946" s="101"/>
      <c r="DNC1946" s="101"/>
      <c r="DND1946" s="101"/>
      <c r="DNE1946" s="101"/>
      <c r="DNF1946" s="101"/>
      <c r="DNG1946" s="101"/>
      <c r="DNH1946" s="101"/>
      <c r="DNI1946" s="101"/>
      <c r="DNJ1946" s="101"/>
      <c r="DNK1946" s="101"/>
      <c r="DNL1946" s="101"/>
      <c r="DNM1946" s="101"/>
      <c r="DNN1946" s="101"/>
      <c r="DNO1946" s="101"/>
      <c r="DNP1946" s="101"/>
      <c r="DNQ1946" s="101"/>
      <c r="DNR1946" s="101"/>
      <c r="DNS1946" s="101"/>
      <c r="DNT1946" s="101"/>
      <c r="DNU1946" s="101"/>
      <c r="DNV1946" s="101"/>
      <c r="DNW1946" s="101"/>
      <c r="DNX1946" s="101"/>
      <c r="DNY1946" s="101"/>
      <c r="DNZ1946" s="101"/>
      <c r="DOA1946" s="101"/>
      <c r="DOB1946" s="101"/>
      <c r="DOC1946" s="101"/>
      <c r="DOD1946" s="101"/>
      <c r="DOE1946" s="101"/>
      <c r="DOF1946" s="101"/>
      <c r="DOG1946" s="101"/>
      <c r="DOH1946" s="101"/>
      <c r="DOI1946" s="101"/>
      <c r="DOJ1946" s="101"/>
      <c r="DOK1946" s="101"/>
      <c r="DOL1946" s="101"/>
      <c r="DOM1946" s="101"/>
      <c r="DON1946" s="101"/>
      <c r="DOO1946" s="101"/>
      <c r="DOP1946" s="101"/>
      <c r="DOQ1946" s="101"/>
      <c r="DOR1946" s="101"/>
      <c r="DOS1946" s="101"/>
      <c r="DOT1946" s="101"/>
      <c r="DOU1946" s="101"/>
      <c r="DOV1946" s="101"/>
      <c r="DOW1946" s="101"/>
      <c r="DOX1946" s="101"/>
      <c r="DOY1946" s="101"/>
      <c r="DOZ1946" s="101"/>
      <c r="DPA1946" s="101"/>
      <c r="DPB1946" s="101"/>
      <c r="DPC1946" s="101"/>
      <c r="DPD1946" s="101"/>
      <c r="DPE1946" s="101"/>
      <c r="DPF1946" s="101"/>
      <c r="DPG1946" s="101"/>
      <c r="DPH1946" s="101"/>
      <c r="DPI1946" s="101"/>
      <c r="DPJ1946" s="101"/>
      <c r="DPK1946" s="101"/>
      <c r="DPL1946" s="101"/>
      <c r="DPM1946" s="101"/>
      <c r="DPN1946" s="101"/>
      <c r="DPO1946" s="101"/>
      <c r="DPP1946" s="101"/>
      <c r="DPQ1946" s="101"/>
      <c r="DPR1946" s="101"/>
      <c r="DPS1946" s="101"/>
      <c r="DPT1946" s="101"/>
      <c r="DPU1946" s="101"/>
      <c r="DPV1946" s="101"/>
      <c r="DPW1946" s="101"/>
      <c r="DPX1946" s="101"/>
      <c r="DPY1946" s="101"/>
      <c r="DPZ1946" s="101"/>
      <c r="DQA1946" s="101"/>
      <c r="DQB1946" s="101"/>
      <c r="DQC1946" s="101"/>
      <c r="DQD1946" s="101"/>
      <c r="DQE1946" s="101"/>
      <c r="DQF1946" s="101"/>
      <c r="DQG1946" s="101"/>
      <c r="DQH1946" s="101"/>
      <c r="DQI1946" s="101"/>
      <c r="DQJ1946" s="101"/>
      <c r="DQK1946" s="101"/>
      <c r="DQL1946" s="101"/>
      <c r="DQM1946" s="101"/>
      <c r="DQN1946" s="101"/>
      <c r="DQO1946" s="101"/>
      <c r="DQP1946" s="101"/>
      <c r="DQQ1946" s="101"/>
      <c r="DQR1946" s="101"/>
      <c r="DQS1946" s="101"/>
      <c r="DQT1946" s="101"/>
      <c r="DQU1946" s="101"/>
      <c r="DQV1946" s="101"/>
      <c r="DQW1946" s="101"/>
      <c r="DQX1946" s="101"/>
      <c r="DQY1946" s="101"/>
      <c r="DQZ1946" s="101"/>
      <c r="DRA1946" s="101"/>
      <c r="DRB1946" s="101"/>
      <c r="DRC1946" s="101"/>
      <c r="DRD1946" s="101"/>
      <c r="DRE1946" s="101"/>
      <c r="DRF1946" s="101"/>
      <c r="DRG1946" s="101"/>
      <c r="DRH1946" s="101"/>
      <c r="DRI1946" s="101"/>
      <c r="DRJ1946" s="101"/>
      <c r="DRK1946" s="101"/>
      <c r="DRL1946" s="101"/>
      <c r="DRM1946" s="101"/>
      <c r="DRN1946" s="101"/>
      <c r="DRO1946" s="101"/>
      <c r="DRP1946" s="101"/>
      <c r="DRQ1946" s="101"/>
      <c r="DRR1946" s="101"/>
      <c r="DRS1946" s="101"/>
      <c r="DRT1946" s="101"/>
      <c r="DRU1946" s="101"/>
      <c r="DRV1946" s="101"/>
      <c r="DRW1946" s="101"/>
      <c r="DRX1946" s="101"/>
      <c r="DRY1946" s="101"/>
      <c r="DRZ1946" s="101"/>
      <c r="DSA1946" s="101"/>
      <c r="DSB1946" s="101"/>
      <c r="DSC1946" s="101"/>
      <c r="DSD1946" s="101"/>
      <c r="DSE1946" s="101"/>
      <c r="DSF1946" s="101"/>
      <c r="DSG1946" s="101"/>
      <c r="DSH1946" s="101"/>
      <c r="DSI1946" s="101"/>
      <c r="DSJ1946" s="101"/>
      <c r="DSK1946" s="101"/>
      <c r="DSL1946" s="101"/>
      <c r="DSM1946" s="101"/>
      <c r="DSN1946" s="101"/>
      <c r="DSO1946" s="101"/>
      <c r="DSP1946" s="101"/>
      <c r="DSQ1946" s="101"/>
      <c r="DSR1946" s="101"/>
      <c r="DSS1946" s="101"/>
      <c r="DST1946" s="101"/>
      <c r="DSU1946" s="101"/>
      <c r="DSV1946" s="101"/>
      <c r="DSW1946" s="101"/>
      <c r="DSX1946" s="101"/>
      <c r="DSY1946" s="101"/>
      <c r="DSZ1946" s="101"/>
      <c r="DTA1946" s="101"/>
      <c r="DTB1946" s="101"/>
      <c r="DTC1946" s="101"/>
      <c r="DTD1946" s="101"/>
      <c r="DTE1946" s="101"/>
      <c r="DTF1946" s="101"/>
      <c r="DTG1946" s="101"/>
      <c r="DTH1946" s="101"/>
      <c r="DTI1946" s="101"/>
      <c r="DTJ1946" s="101"/>
      <c r="DTK1946" s="101"/>
      <c r="DTL1946" s="101"/>
      <c r="DTM1946" s="101"/>
      <c r="DTN1946" s="101"/>
      <c r="DTO1946" s="101"/>
      <c r="DTP1946" s="101"/>
      <c r="DTQ1946" s="101"/>
      <c r="DTR1946" s="101"/>
      <c r="DTS1946" s="101"/>
      <c r="DTT1946" s="101"/>
      <c r="DTU1946" s="101"/>
      <c r="DTV1946" s="101"/>
      <c r="DTW1946" s="101"/>
      <c r="DTX1946" s="101"/>
      <c r="DTY1946" s="101"/>
      <c r="DTZ1946" s="101"/>
      <c r="DUA1946" s="101"/>
      <c r="DUB1946" s="101"/>
      <c r="DUC1946" s="101"/>
      <c r="DUD1946" s="101"/>
      <c r="DUE1946" s="101"/>
      <c r="DUF1946" s="101"/>
      <c r="DUG1946" s="101"/>
      <c r="DUH1946" s="101"/>
      <c r="DUI1946" s="101"/>
      <c r="DUJ1946" s="101"/>
      <c r="DUK1946" s="101"/>
      <c r="DUL1946" s="101"/>
      <c r="DUM1946" s="101"/>
      <c r="DUN1946" s="101"/>
      <c r="DUO1946" s="101"/>
      <c r="DUP1946" s="101"/>
      <c r="DUQ1946" s="101"/>
      <c r="DUR1946" s="101"/>
      <c r="DUS1946" s="101"/>
      <c r="DUT1946" s="101"/>
      <c r="DUU1946" s="101"/>
      <c r="DUV1946" s="101"/>
      <c r="DUW1946" s="101"/>
      <c r="DUX1946" s="101"/>
      <c r="DUY1946" s="101"/>
      <c r="DUZ1946" s="101"/>
      <c r="DVA1946" s="101"/>
      <c r="DVB1946" s="101"/>
      <c r="DVC1946" s="101"/>
      <c r="DVD1946" s="101"/>
      <c r="DVE1946" s="101"/>
      <c r="DVF1946" s="101"/>
      <c r="DVG1946" s="101"/>
      <c r="DVH1946" s="101"/>
      <c r="DVI1946" s="101"/>
      <c r="DVJ1946" s="101"/>
      <c r="DVK1946" s="101"/>
      <c r="DVL1946" s="101"/>
      <c r="DVM1946" s="101"/>
      <c r="DVN1946" s="101"/>
      <c r="DVO1946" s="101"/>
      <c r="DVP1946" s="101"/>
      <c r="DVQ1946" s="101"/>
      <c r="DVR1946" s="101"/>
      <c r="DVS1946" s="101"/>
      <c r="DVT1946" s="101"/>
      <c r="DVU1946" s="101"/>
      <c r="DVV1946" s="101"/>
      <c r="DVW1946" s="101"/>
      <c r="DVX1946" s="101"/>
      <c r="DVY1946" s="101"/>
      <c r="DVZ1946" s="101"/>
      <c r="DWA1946" s="101"/>
      <c r="DWB1946" s="101"/>
      <c r="DWC1946" s="101"/>
      <c r="DWD1946" s="101"/>
      <c r="DWE1946" s="101"/>
      <c r="DWF1946" s="101"/>
      <c r="DWG1946" s="101"/>
      <c r="DWH1946" s="101"/>
      <c r="DWI1946" s="101"/>
      <c r="DWJ1946" s="101"/>
      <c r="DWK1946" s="101"/>
      <c r="DWL1946" s="101"/>
      <c r="DWM1946" s="101"/>
      <c r="DWN1946" s="101"/>
      <c r="DWO1946" s="101"/>
      <c r="DWP1946" s="101"/>
      <c r="DWQ1946" s="101"/>
      <c r="DWR1946" s="101"/>
      <c r="DWS1946" s="101"/>
      <c r="DWT1946" s="101"/>
      <c r="DWU1946" s="101"/>
      <c r="DWV1946" s="101"/>
      <c r="DWW1946" s="101"/>
      <c r="DWX1946" s="101"/>
      <c r="DWY1946" s="101"/>
      <c r="DWZ1946" s="101"/>
      <c r="DXA1946" s="101"/>
      <c r="DXB1946" s="101"/>
      <c r="DXC1946" s="101"/>
      <c r="DXD1946" s="101"/>
      <c r="DXE1946" s="101"/>
      <c r="DXF1946" s="101"/>
      <c r="DXG1946" s="101"/>
      <c r="DXH1946" s="101"/>
      <c r="DXI1946" s="101"/>
      <c r="DXJ1946" s="101"/>
      <c r="DXK1946" s="101"/>
      <c r="DXL1946" s="101"/>
      <c r="DXM1946" s="101"/>
      <c r="DXN1946" s="101"/>
      <c r="DXO1946" s="101"/>
      <c r="DXP1946" s="101"/>
      <c r="DXQ1946" s="101"/>
      <c r="DXR1946" s="101"/>
      <c r="DXS1946" s="101"/>
      <c r="DXT1946" s="101"/>
      <c r="DXU1946" s="101"/>
      <c r="DXV1946" s="101"/>
      <c r="DXW1946" s="101"/>
      <c r="DXX1946" s="101"/>
      <c r="DXY1946" s="101"/>
      <c r="DXZ1946" s="101"/>
      <c r="DYA1946" s="101"/>
      <c r="DYB1946" s="101"/>
      <c r="DYC1946" s="101"/>
      <c r="DYD1946" s="101"/>
      <c r="DYE1946" s="101"/>
      <c r="DYF1946" s="101"/>
      <c r="DYG1946" s="101"/>
      <c r="DYH1946" s="101"/>
      <c r="DYI1946" s="101"/>
      <c r="DYJ1946" s="101"/>
      <c r="DYK1946" s="101"/>
      <c r="DYL1946" s="101"/>
      <c r="DYM1946" s="101"/>
      <c r="DYN1946" s="101"/>
      <c r="DYO1946" s="101"/>
      <c r="DYP1946" s="101"/>
      <c r="DYQ1946" s="101"/>
      <c r="DYR1946" s="101"/>
      <c r="DYS1946" s="101"/>
      <c r="DYT1946" s="101"/>
      <c r="DYU1946" s="101"/>
      <c r="DYV1946" s="101"/>
      <c r="DYW1946" s="101"/>
      <c r="DYX1946" s="101"/>
      <c r="DYY1946" s="101"/>
      <c r="DYZ1946" s="101"/>
      <c r="DZA1946" s="101"/>
      <c r="DZB1946" s="101"/>
      <c r="DZC1946" s="101"/>
      <c r="DZD1946" s="101"/>
      <c r="DZE1946" s="101"/>
      <c r="DZF1946" s="101"/>
      <c r="DZG1946" s="101"/>
      <c r="DZH1946" s="101"/>
      <c r="DZI1946" s="101"/>
      <c r="DZJ1946" s="101"/>
      <c r="DZK1946" s="101"/>
      <c r="DZL1946" s="101"/>
      <c r="DZM1946" s="101"/>
      <c r="DZN1946" s="101"/>
      <c r="DZO1946" s="101"/>
      <c r="DZP1946" s="101"/>
      <c r="DZQ1946" s="101"/>
      <c r="DZR1946" s="101"/>
      <c r="DZS1946" s="101"/>
      <c r="DZT1946" s="101"/>
      <c r="DZU1946" s="101"/>
      <c r="DZV1946" s="101"/>
      <c r="DZW1946" s="101"/>
      <c r="DZX1946" s="101"/>
      <c r="DZY1946" s="101"/>
      <c r="DZZ1946" s="101"/>
      <c r="EAA1946" s="101"/>
      <c r="EAB1946" s="101"/>
      <c r="EAC1946" s="101"/>
      <c r="EAD1946" s="101"/>
      <c r="EAE1946" s="101"/>
      <c r="EAF1946" s="101"/>
      <c r="EAG1946" s="101"/>
      <c r="EAH1946" s="101"/>
      <c r="EAI1946" s="101"/>
      <c r="EAJ1946" s="101"/>
      <c r="EAK1946" s="101"/>
      <c r="EAL1946" s="101"/>
      <c r="EAM1946" s="101"/>
      <c r="EAN1946" s="101"/>
      <c r="EAO1946" s="101"/>
      <c r="EAP1946" s="101"/>
      <c r="EAQ1946" s="101"/>
      <c r="EAR1946" s="101"/>
      <c r="EAS1946" s="101"/>
      <c r="EAT1946" s="101"/>
      <c r="EAU1946" s="101"/>
      <c r="EAV1946" s="101"/>
      <c r="EAW1946" s="101"/>
      <c r="EAX1946" s="101"/>
      <c r="EAY1946" s="101"/>
      <c r="EAZ1946" s="101"/>
      <c r="EBA1946" s="101"/>
      <c r="EBB1946" s="101"/>
      <c r="EBC1946" s="101"/>
      <c r="EBD1946" s="101"/>
      <c r="EBE1946" s="101"/>
      <c r="EBF1946" s="101"/>
      <c r="EBG1946" s="101"/>
      <c r="EBH1946" s="101"/>
      <c r="EBI1946" s="101"/>
      <c r="EBJ1946" s="101"/>
      <c r="EBK1946" s="101"/>
      <c r="EBL1946" s="101"/>
      <c r="EBM1946" s="101"/>
      <c r="EBN1946" s="101"/>
      <c r="EBO1946" s="101"/>
      <c r="EBP1946" s="101"/>
      <c r="EBQ1946" s="101"/>
      <c r="EBR1946" s="101"/>
      <c r="EBS1946" s="101"/>
      <c r="EBT1946" s="101"/>
      <c r="EBU1946" s="101"/>
      <c r="EBV1946" s="101"/>
      <c r="EBW1946" s="101"/>
      <c r="EBX1946" s="101"/>
      <c r="EBY1946" s="101"/>
      <c r="EBZ1946" s="101"/>
      <c r="ECA1946" s="101"/>
      <c r="ECB1946" s="101"/>
      <c r="ECC1946" s="101"/>
      <c r="ECD1946" s="101"/>
      <c r="ECE1946" s="101"/>
      <c r="ECF1946" s="101"/>
      <c r="ECG1946" s="101"/>
      <c r="ECH1946" s="101"/>
      <c r="ECI1946" s="101"/>
      <c r="ECJ1946" s="101"/>
      <c r="ECK1946" s="101"/>
      <c r="ECL1946" s="101"/>
      <c r="ECM1946" s="101"/>
      <c r="ECN1946" s="101"/>
      <c r="ECO1946" s="101"/>
      <c r="ECP1946" s="101"/>
      <c r="ECQ1946" s="101"/>
      <c r="ECR1946" s="101"/>
      <c r="ECS1946" s="101"/>
      <c r="ECT1946" s="101"/>
      <c r="ECU1946" s="101"/>
      <c r="ECV1946" s="101"/>
      <c r="ECW1946" s="101"/>
      <c r="ECX1946" s="101"/>
      <c r="ECY1946" s="101"/>
      <c r="ECZ1946" s="101"/>
      <c r="EDA1946" s="101"/>
      <c r="EDB1946" s="101"/>
      <c r="EDC1946" s="101"/>
      <c r="EDD1946" s="101"/>
      <c r="EDE1946" s="101"/>
      <c r="EDF1946" s="101"/>
      <c r="EDG1946" s="101"/>
      <c r="EDH1946" s="101"/>
      <c r="EDI1946" s="101"/>
      <c r="EDJ1946" s="101"/>
      <c r="EDK1946" s="101"/>
      <c r="EDL1946" s="101"/>
      <c r="EDM1946" s="101"/>
      <c r="EDN1946" s="101"/>
      <c r="EDO1946" s="101"/>
      <c r="EDP1946" s="101"/>
      <c r="EDQ1946" s="101"/>
      <c r="EDR1946" s="101"/>
      <c r="EDS1946" s="101"/>
      <c r="EDT1946" s="101"/>
      <c r="EDU1946" s="101"/>
      <c r="EDV1946" s="101"/>
      <c r="EDW1946" s="101"/>
      <c r="EDX1946" s="101"/>
      <c r="EDY1946" s="101"/>
      <c r="EDZ1946" s="101"/>
      <c r="EEA1946" s="101"/>
      <c r="EEB1946" s="101"/>
      <c r="EEC1946" s="101"/>
      <c r="EED1946" s="101"/>
      <c r="EEE1946" s="101"/>
      <c r="EEF1946" s="101"/>
      <c r="EEG1946" s="101"/>
      <c r="EEH1946" s="101"/>
      <c r="EEI1946" s="101"/>
      <c r="EEJ1946" s="101"/>
      <c r="EEK1946" s="101"/>
      <c r="EEL1946" s="101"/>
      <c r="EEM1946" s="101"/>
      <c r="EEN1946" s="101"/>
      <c r="EEO1946" s="101"/>
      <c r="EEP1946" s="101"/>
      <c r="EEQ1946" s="101"/>
      <c r="EER1946" s="101"/>
      <c r="EES1946" s="101"/>
      <c r="EET1946" s="101"/>
      <c r="EEU1946" s="101"/>
      <c r="EEV1946" s="101"/>
      <c r="EEW1946" s="101"/>
      <c r="EEX1946" s="101"/>
      <c r="EEY1946" s="101"/>
      <c r="EEZ1946" s="101"/>
      <c r="EFA1946" s="101"/>
      <c r="EFB1946" s="101"/>
      <c r="EFC1946" s="101"/>
      <c r="EFD1946" s="101"/>
      <c r="EFE1946" s="101"/>
      <c r="EFF1946" s="101"/>
      <c r="EFG1946" s="101"/>
      <c r="EFH1946" s="101"/>
      <c r="EFI1946" s="101"/>
      <c r="EFJ1946" s="101"/>
      <c r="EFK1946" s="101"/>
      <c r="EFL1946" s="101"/>
      <c r="EFM1946" s="101"/>
      <c r="EFN1946" s="101"/>
      <c r="EFO1946" s="101"/>
      <c r="EFP1946" s="101"/>
      <c r="EFQ1946" s="101"/>
      <c r="EFR1946" s="101"/>
      <c r="EFS1946" s="101"/>
      <c r="EFT1946" s="101"/>
      <c r="EFU1946" s="101"/>
      <c r="EFV1946" s="101"/>
      <c r="EFW1946" s="101"/>
      <c r="EFX1946" s="101"/>
      <c r="EFY1946" s="101"/>
      <c r="EFZ1946" s="101"/>
      <c r="EGA1946" s="101"/>
      <c r="EGB1946" s="101"/>
      <c r="EGC1946" s="101"/>
      <c r="EGD1946" s="101"/>
      <c r="EGE1946" s="101"/>
      <c r="EGF1946" s="101"/>
      <c r="EGG1946" s="101"/>
      <c r="EGH1946" s="101"/>
      <c r="EGI1946" s="101"/>
      <c r="EGJ1946" s="101"/>
      <c r="EGK1946" s="101"/>
      <c r="EGL1946" s="101"/>
      <c r="EGM1946" s="101"/>
      <c r="EGN1946" s="101"/>
      <c r="EGO1946" s="101"/>
      <c r="EGP1946" s="101"/>
      <c r="EGQ1946" s="101"/>
      <c r="EGR1946" s="101"/>
      <c r="EGS1946" s="101"/>
      <c r="EGT1946" s="101"/>
      <c r="EGU1946" s="101"/>
      <c r="EGV1946" s="101"/>
      <c r="EGW1946" s="101"/>
      <c r="EGX1946" s="101"/>
      <c r="EGY1946" s="101"/>
      <c r="EGZ1946" s="101"/>
      <c r="EHA1946" s="101"/>
      <c r="EHB1946" s="101"/>
      <c r="EHC1946" s="101"/>
      <c r="EHD1946" s="101"/>
      <c r="EHE1946" s="101"/>
      <c r="EHF1946" s="101"/>
      <c r="EHG1946" s="101"/>
      <c r="EHH1946" s="101"/>
      <c r="EHI1946" s="101"/>
      <c r="EHJ1946" s="101"/>
      <c r="EHK1946" s="101"/>
      <c r="EHL1946" s="101"/>
      <c r="EHM1946" s="101"/>
      <c r="EHN1946" s="101"/>
      <c r="EHO1946" s="101"/>
      <c r="EHP1946" s="101"/>
      <c r="EHQ1946" s="101"/>
      <c r="EHR1946" s="101"/>
      <c r="EHS1946" s="101"/>
      <c r="EHT1946" s="101"/>
      <c r="EHU1946" s="101"/>
      <c r="EHV1946" s="101"/>
      <c r="EHW1946" s="101"/>
      <c r="EHX1946" s="101"/>
      <c r="EHY1946" s="101"/>
      <c r="EHZ1946" s="101"/>
      <c r="EIA1946" s="101"/>
      <c r="EIB1946" s="101"/>
      <c r="EIC1946" s="101"/>
      <c r="EID1946" s="101"/>
      <c r="EIE1946" s="101"/>
      <c r="EIF1946" s="101"/>
      <c r="EIG1946" s="101"/>
      <c r="EIH1946" s="101"/>
      <c r="EII1946" s="101"/>
      <c r="EIJ1946" s="101"/>
      <c r="EIK1946" s="101"/>
      <c r="EIL1946" s="101"/>
      <c r="EIM1946" s="101"/>
      <c r="EIN1946" s="101"/>
      <c r="EIO1946" s="101"/>
      <c r="EIP1946" s="101"/>
      <c r="EIQ1946" s="101"/>
      <c r="EIR1946" s="101"/>
      <c r="EIS1946" s="101"/>
      <c r="EIT1946" s="101"/>
      <c r="EIU1946" s="101"/>
      <c r="EIV1946" s="101"/>
      <c r="EIW1946" s="101"/>
      <c r="EIX1946" s="101"/>
      <c r="EIY1946" s="101"/>
      <c r="EIZ1946" s="101"/>
      <c r="EJA1946" s="101"/>
      <c r="EJB1946" s="101"/>
      <c r="EJC1946" s="101"/>
      <c r="EJD1946" s="101"/>
      <c r="EJE1946" s="101"/>
      <c r="EJF1946" s="101"/>
      <c r="EJG1946" s="101"/>
      <c r="EJH1946" s="101"/>
      <c r="EJI1946" s="101"/>
      <c r="EJJ1946" s="101"/>
      <c r="EJK1946" s="101"/>
      <c r="EJL1946" s="101"/>
      <c r="EJM1946" s="101"/>
      <c r="EJN1946" s="101"/>
      <c r="EJO1946" s="101"/>
      <c r="EJP1946" s="101"/>
      <c r="EJQ1946" s="101"/>
      <c r="EJR1946" s="101"/>
      <c r="EJS1946" s="101"/>
      <c r="EJT1946" s="101"/>
      <c r="EJU1946" s="101"/>
      <c r="EJV1946" s="101"/>
      <c r="EJW1946" s="101"/>
      <c r="EJX1946" s="101"/>
      <c r="EJY1946" s="101"/>
      <c r="EJZ1946" s="101"/>
      <c r="EKA1946" s="101"/>
      <c r="EKB1946" s="101"/>
      <c r="EKC1946" s="101"/>
      <c r="EKD1946" s="101"/>
      <c r="EKE1946" s="101"/>
      <c r="EKF1946" s="101"/>
      <c r="EKG1946" s="101"/>
      <c r="EKH1946" s="101"/>
      <c r="EKI1946" s="101"/>
      <c r="EKJ1946" s="101"/>
      <c r="EKK1946" s="101"/>
      <c r="EKL1946" s="101"/>
      <c r="EKM1946" s="101"/>
      <c r="EKN1946" s="101"/>
      <c r="EKO1946" s="101"/>
      <c r="EKP1946" s="101"/>
      <c r="EKQ1946" s="101"/>
      <c r="EKR1946" s="101"/>
      <c r="EKS1946" s="101"/>
      <c r="EKT1946" s="101"/>
      <c r="EKU1946" s="101"/>
      <c r="EKV1946" s="101"/>
      <c r="EKW1946" s="101"/>
      <c r="EKX1946" s="101"/>
      <c r="EKY1946" s="101"/>
      <c r="EKZ1946" s="101"/>
      <c r="ELA1946" s="101"/>
      <c r="ELB1946" s="101"/>
      <c r="ELC1946" s="101"/>
      <c r="ELD1946" s="101"/>
      <c r="ELE1946" s="101"/>
      <c r="ELF1946" s="101"/>
      <c r="ELG1946" s="101"/>
      <c r="ELH1946" s="101"/>
      <c r="ELI1946" s="101"/>
      <c r="ELJ1946" s="101"/>
      <c r="ELK1946" s="101"/>
      <c r="ELL1946" s="101"/>
      <c r="ELM1946" s="101"/>
      <c r="ELN1946" s="101"/>
      <c r="ELO1946" s="101"/>
      <c r="ELP1946" s="101"/>
      <c r="ELQ1946" s="101"/>
      <c r="ELR1946" s="101"/>
      <c r="ELS1946" s="101"/>
      <c r="ELT1946" s="101"/>
      <c r="ELU1946" s="101"/>
      <c r="ELV1946" s="101"/>
      <c r="ELW1946" s="101"/>
      <c r="ELX1946" s="101"/>
      <c r="ELY1946" s="101"/>
      <c r="ELZ1946" s="101"/>
      <c r="EMA1946" s="101"/>
      <c r="EMB1946" s="101"/>
      <c r="EMC1946" s="101"/>
      <c r="EMD1946" s="101"/>
      <c r="EME1946" s="101"/>
      <c r="EMF1946" s="101"/>
      <c r="EMG1946" s="101"/>
      <c r="EMH1946" s="101"/>
      <c r="EMI1946" s="101"/>
      <c r="EMJ1946" s="101"/>
      <c r="EMK1946" s="101"/>
      <c r="EML1946" s="101"/>
      <c r="EMM1946" s="101"/>
      <c r="EMN1946" s="101"/>
      <c r="EMO1946" s="101"/>
      <c r="EMP1946" s="101"/>
      <c r="EMQ1946" s="101"/>
      <c r="EMR1946" s="101"/>
      <c r="EMS1946" s="101"/>
      <c r="EMT1946" s="101"/>
      <c r="EMU1946" s="101"/>
      <c r="EMV1946" s="101"/>
      <c r="EMW1946" s="101"/>
      <c r="EMX1946" s="101"/>
      <c r="EMY1946" s="101"/>
      <c r="EMZ1946" s="101"/>
      <c r="ENA1946" s="101"/>
      <c r="ENB1946" s="101"/>
      <c r="ENC1946" s="101"/>
      <c r="END1946" s="101"/>
      <c r="ENE1946" s="101"/>
      <c r="ENF1946" s="101"/>
      <c r="ENG1946" s="101"/>
      <c r="ENH1946" s="101"/>
      <c r="ENI1946" s="101"/>
      <c r="ENJ1946" s="101"/>
      <c r="ENK1946" s="101"/>
      <c r="ENL1946" s="101"/>
      <c r="ENM1946" s="101"/>
      <c r="ENN1946" s="101"/>
      <c r="ENO1946" s="101"/>
      <c r="ENP1946" s="101"/>
      <c r="ENQ1946" s="101"/>
      <c r="ENR1946" s="101"/>
      <c r="ENS1946" s="101"/>
      <c r="ENT1946" s="101"/>
      <c r="ENU1946" s="101"/>
      <c r="ENV1946" s="101"/>
      <c r="ENW1946" s="101"/>
      <c r="ENX1946" s="101"/>
      <c r="ENY1946" s="101"/>
      <c r="ENZ1946" s="101"/>
      <c r="EOA1946" s="101"/>
      <c r="EOB1946" s="101"/>
      <c r="EOC1946" s="101"/>
      <c r="EOD1946" s="101"/>
      <c r="EOE1946" s="101"/>
      <c r="EOF1946" s="101"/>
      <c r="EOG1946" s="101"/>
      <c r="EOH1946" s="101"/>
      <c r="EOI1946" s="101"/>
      <c r="EOJ1946" s="101"/>
      <c r="EOK1946" s="101"/>
      <c r="EOL1946" s="101"/>
      <c r="EOM1946" s="101"/>
      <c r="EON1946" s="101"/>
      <c r="EOO1946" s="101"/>
      <c r="EOP1946" s="101"/>
      <c r="EOQ1946" s="101"/>
      <c r="EOR1946" s="101"/>
      <c r="EOS1946" s="101"/>
      <c r="EOT1946" s="101"/>
      <c r="EOU1946" s="101"/>
      <c r="EOV1946" s="101"/>
      <c r="EOW1946" s="101"/>
      <c r="EOX1946" s="101"/>
      <c r="EOY1946" s="101"/>
      <c r="EOZ1946" s="101"/>
      <c r="EPA1946" s="101"/>
      <c r="EPB1946" s="101"/>
      <c r="EPC1946" s="101"/>
      <c r="EPD1946" s="101"/>
      <c r="EPE1946" s="101"/>
      <c r="EPF1946" s="101"/>
      <c r="EPG1946" s="101"/>
      <c r="EPH1946" s="101"/>
      <c r="EPI1946" s="101"/>
      <c r="EPJ1946" s="101"/>
      <c r="EPK1946" s="101"/>
      <c r="EPL1946" s="101"/>
      <c r="EPM1946" s="101"/>
      <c r="EPN1946" s="101"/>
      <c r="EPO1946" s="101"/>
      <c r="EPP1946" s="101"/>
      <c r="EPQ1946" s="101"/>
      <c r="EPR1946" s="101"/>
      <c r="EPS1946" s="101"/>
      <c r="EPT1946" s="101"/>
      <c r="EPU1946" s="101"/>
      <c r="EPV1946" s="101"/>
      <c r="EPW1946" s="101"/>
      <c r="EPX1946" s="101"/>
      <c r="EPY1946" s="101"/>
      <c r="EPZ1946" s="101"/>
      <c r="EQA1946" s="101"/>
      <c r="EQB1946" s="101"/>
      <c r="EQC1946" s="101"/>
      <c r="EQD1946" s="101"/>
      <c r="EQE1946" s="101"/>
      <c r="EQF1946" s="101"/>
      <c r="EQG1946" s="101"/>
      <c r="EQH1946" s="101"/>
      <c r="EQI1946" s="101"/>
      <c r="EQJ1946" s="101"/>
      <c r="EQK1946" s="101"/>
      <c r="EQL1946" s="101"/>
      <c r="EQM1946" s="101"/>
      <c r="EQN1946" s="101"/>
      <c r="EQO1946" s="101"/>
      <c r="EQP1946" s="101"/>
      <c r="EQQ1946" s="101"/>
      <c r="EQR1946" s="101"/>
      <c r="EQS1946" s="101"/>
      <c r="EQT1946" s="101"/>
      <c r="EQU1946" s="101"/>
      <c r="EQV1946" s="101"/>
      <c r="EQW1946" s="101"/>
      <c r="EQX1946" s="101"/>
      <c r="EQY1946" s="101"/>
      <c r="EQZ1946" s="101"/>
      <c r="ERA1946" s="101"/>
      <c r="ERB1946" s="101"/>
      <c r="ERC1946" s="101"/>
      <c r="ERD1946" s="101"/>
      <c r="ERE1946" s="101"/>
      <c r="ERF1946" s="101"/>
      <c r="ERG1946" s="101"/>
      <c r="ERH1946" s="101"/>
      <c r="ERI1946" s="101"/>
      <c r="ERJ1946" s="101"/>
      <c r="ERK1946" s="101"/>
      <c r="ERL1946" s="101"/>
      <c r="ERM1946" s="101"/>
      <c r="ERN1946" s="101"/>
      <c r="ERO1946" s="101"/>
      <c r="ERP1946" s="101"/>
      <c r="ERQ1946" s="101"/>
      <c r="ERR1946" s="101"/>
      <c r="ERS1946" s="101"/>
      <c r="ERT1946" s="101"/>
      <c r="ERU1946" s="101"/>
      <c r="ERV1946" s="101"/>
      <c r="ERW1946" s="101"/>
      <c r="ERX1946" s="101"/>
      <c r="ERY1946" s="101"/>
      <c r="ERZ1946" s="101"/>
      <c r="ESA1946" s="101"/>
      <c r="ESB1946" s="101"/>
      <c r="ESC1946" s="101"/>
      <c r="ESD1946" s="101"/>
      <c r="ESE1946" s="101"/>
      <c r="ESF1946" s="101"/>
      <c r="ESG1946" s="101"/>
      <c r="ESH1946" s="101"/>
      <c r="ESI1946" s="101"/>
      <c r="ESJ1946" s="101"/>
      <c r="ESK1946" s="101"/>
      <c r="ESL1946" s="101"/>
      <c r="ESM1946" s="101"/>
      <c r="ESN1946" s="101"/>
      <c r="ESO1946" s="101"/>
      <c r="ESP1946" s="101"/>
      <c r="ESQ1946" s="101"/>
      <c r="ESR1946" s="101"/>
      <c r="ESS1946" s="101"/>
      <c r="EST1946" s="101"/>
      <c r="ESU1946" s="101"/>
      <c r="ESV1946" s="101"/>
      <c r="ESW1946" s="101"/>
      <c r="ESX1946" s="101"/>
      <c r="ESY1946" s="101"/>
      <c r="ESZ1946" s="101"/>
      <c r="ETA1946" s="101"/>
      <c r="ETB1946" s="101"/>
      <c r="ETC1946" s="101"/>
      <c r="ETD1946" s="101"/>
      <c r="ETE1946" s="101"/>
      <c r="ETF1946" s="101"/>
      <c r="ETG1946" s="101"/>
      <c r="ETH1946" s="101"/>
      <c r="ETI1946" s="101"/>
      <c r="ETJ1946" s="101"/>
      <c r="ETK1946" s="101"/>
      <c r="ETL1946" s="101"/>
      <c r="ETM1946" s="101"/>
      <c r="ETN1946" s="101"/>
      <c r="ETO1946" s="101"/>
      <c r="ETP1946" s="101"/>
      <c r="ETQ1946" s="101"/>
      <c r="ETR1946" s="101"/>
      <c r="ETS1946" s="101"/>
      <c r="ETT1946" s="101"/>
      <c r="ETU1946" s="101"/>
      <c r="ETV1946" s="101"/>
      <c r="ETW1946" s="101"/>
      <c r="ETX1946" s="101"/>
      <c r="ETY1946" s="101"/>
      <c r="ETZ1946" s="101"/>
      <c r="EUA1946" s="101"/>
      <c r="EUB1946" s="101"/>
      <c r="EUC1946" s="101"/>
      <c r="EUD1946" s="101"/>
      <c r="EUE1946" s="101"/>
      <c r="EUF1946" s="101"/>
      <c r="EUG1946" s="101"/>
      <c r="EUH1946" s="101"/>
      <c r="EUI1946" s="101"/>
      <c r="EUJ1946" s="101"/>
      <c r="EUK1946" s="101"/>
      <c r="EUL1946" s="101"/>
      <c r="EUM1946" s="101"/>
      <c r="EUN1946" s="101"/>
      <c r="EUO1946" s="101"/>
      <c r="EUP1946" s="101"/>
      <c r="EUQ1946" s="101"/>
      <c r="EUR1946" s="101"/>
      <c r="EUS1946" s="101"/>
      <c r="EUT1946" s="101"/>
      <c r="EUU1946" s="101"/>
      <c r="EUV1946" s="101"/>
      <c r="EUW1946" s="101"/>
      <c r="EUX1946" s="101"/>
      <c r="EUY1946" s="101"/>
      <c r="EUZ1946" s="101"/>
      <c r="EVA1946" s="101"/>
      <c r="EVB1946" s="101"/>
      <c r="EVC1946" s="101"/>
      <c r="EVD1946" s="101"/>
      <c r="EVE1946" s="101"/>
      <c r="EVF1946" s="101"/>
      <c r="EVG1946" s="101"/>
      <c r="EVH1946" s="101"/>
      <c r="EVI1946" s="101"/>
      <c r="EVJ1946" s="101"/>
      <c r="EVK1946" s="101"/>
      <c r="EVL1946" s="101"/>
      <c r="EVM1946" s="101"/>
      <c r="EVN1946" s="101"/>
      <c r="EVO1946" s="101"/>
      <c r="EVP1946" s="101"/>
      <c r="EVQ1946" s="101"/>
      <c r="EVR1946" s="101"/>
      <c r="EVS1946" s="101"/>
      <c r="EVT1946" s="101"/>
      <c r="EVU1946" s="101"/>
      <c r="EVV1946" s="101"/>
      <c r="EVW1946" s="101"/>
      <c r="EVX1946" s="101"/>
      <c r="EVY1946" s="101"/>
      <c r="EVZ1946" s="101"/>
      <c r="EWA1946" s="101"/>
      <c r="EWB1946" s="101"/>
      <c r="EWC1946" s="101"/>
      <c r="EWD1946" s="101"/>
      <c r="EWE1946" s="101"/>
      <c r="EWF1946" s="101"/>
      <c r="EWG1946" s="101"/>
      <c r="EWH1946" s="101"/>
      <c r="EWI1946" s="101"/>
      <c r="EWJ1946" s="101"/>
      <c r="EWK1946" s="101"/>
      <c r="EWL1946" s="101"/>
      <c r="EWM1946" s="101"/>
      <c r="EWN1946" s="101"/>
      <c r="EWO1946" s="101"/>
      <c r="EWP1946" s="101"/>
      <c r="EWQ1946" s="101"/>
      <c r="EWR1946" s="101"/>
      <c r="EWS1946" s="101"/>
      <c r="EWT1946" s="101"/>
      <c r="EWU1946" s="101"/>
      <c r="EWV1946" s="101"/>
      <c r="EWW1946" s="101"/>
      <c r="EWX1946" s="101"/>
      <c r="EWY1946" s="101"/>
      <c r="EWZ1946" s="101"/>
      <c r="EXA1946" s="101"/>
      <c r="EXB1946" s="101"/>
      <c r="EXC1946" s="101"/>
      <c r="EXD1946" s="101"/>
      <c r="EXE1946" s="101"/>
      <c r="EXF1946" s="101"/>
      <c r="EXG1946" s="101"/>
      <c r="EXH1946" s="101"/>
      <c r="EXI1946" s="101"/>
      <c r="EXJ1946" s="101"/>
      <c r="EXK1946" s="101"/>
      <c r="EXL1946" s="101"/>
      <c r="EXM1946" s="101"/>
      <c r="EXN1946" s="101"/>
      <c r="EXO1946" s="101"/>
      <c r="EXP1946" s="101"/>
      <c r="EXQ1946" s="101"/>
      <c r="EXR1946" s="101"/>
      <c r="EXS1946" s="101"/>
      <c r="EXT1946" s="101"/>
      <c r="EXU1946" s="101"/>
      <c r="EXV1946" s="101"/>
      <c r="EXW1946" s="101"/>
      <c r="EXX1946" s="101"/>
      <c r="EXY1946" s="101"/>
      <c r="EXZ1946" s="101"/>
      <c r="EYA1946" s="101"/>
      <c r="EYB1946" s="101"/>
      <c r="EYC1946" s="101"/>
      <c r="EYD1946" s="101"/>
      <c r="EYE1946" s="101"/>
      <c r="EYF1946" s="101"/>
      <c r="EYG1946" s="101"/>
      <c r="EYH1946" s="101"/>
      <c r="EYI1946" s="101"/>
      <c r="EYJ1946" s="101"/>
      <c r="EYK1946" s="101"/>
      <c r="EYL1946" s="101"/>
      <c r="EYM1946" s="101"/>
      <c r="EYN1946" s="101"/>
      <c r="EYO1946" s="101"/>
      <c r="EYP1946" s="101"/>
      <c r="EYQ1946" s="101"/>
      <c r="EYR1946" s="101"/>
      <c r="EYS1946" s="101"/>
      <c r="EYT1946" s="101"/>
      <c r="EYU1946" s="101"/>
      <c r="EYV1946" s="101"/>
      <c r="EYW1946" s="101"/>
      <c r="EYX1946" s="101"/>
      <c r="EYY1946" s="101"/>
      <c r="EYZ1946" s="101"/>
      <c r="EZA1946" s="101"/>
      <c r="EZB1946" s="101"/>
      <c r="EZC1946" s="101"/>
      <c r="EZD1946" s="101"/>
      <c r="EZE1946" s="101"/>
      <c r="EZF1946" s="101"/>
      <c r="EZG1946" s="101"/>
      <c r="EZH1946" s="101"/>
      <c r="EZI1946" s="101"/>
      <c r="EZJ1946" s="101"/>
      <c r="EZK1946" s="101"/>
      <c r="EZL1946" s="101"/>
      <c r="EZM1946" s="101"/>
      <c r="EZN1946" s="101"/>
      <c r="EZO1946" s="101"/>
      <c r="EZP1946" s="101"/>
      <c r="EZQ1946" s="101"/>
      <c r="EZR1946" s="101"/>
      <c r="EZS1946" s="101"/>
      <c r="EZT1946" s="101"/>
      <c r="EZU1946" s="101"/>
      <c r="EZV1946" s="101"/>
      <c r="EZW1946" s="101"/>
      <c r="EZX1946" s="101"/>
      <c r="EZY1946" s="101"/>
      <c r="EZZ1946" s="101"/>
      <c r="FAA1946" s="101"/>
      <c r="FAB1946" s="101"/>
      <c r="FAC1946" s="101"/>
      <c r="FAD1946" s="101"/>
      <c r="FAE1946" s="101"/>
      <c r="FAF1946" s="101"/>
      <c r="FAG1946" s="101"/>
      <c r="FAH1946" s="101"/>
      <c r="FAI1946" s="101"/>
      <c r="FAJ1946" s="101"/>
      <c r="FAK1946" s="101"/>
      <c r="FAL1946" s="101"/>
      <c r="FAM1946" s="101"/>
      <c r="FAN1946" s="101"/>
      <c r="FAO1946" s="101"/>
      <c r="FAP1946" s="101"/>
      <c r="FAQ1946" s="101"/>
      <c r="FAR1946" s="101"/>
      <c r="FAS1946" s="101"/>
      <c r="FAT1946" s="101"/>
      <c r="FAU1946" s="101"/>
      <c r="FAV1946" s="101"/>
      <c r="FAW1946" s="101"/>
      <c r="FAX1946" s="101"/>
      <c r="FAY1946" s="101"/>
      <c r="FAZ1946" s="101"/>
      <c r="FBA1946" s="101"/>
      <c r="FBB1946" s="101"/>
      <c r="FBC1946" s="101"/>
      <c r="FBD1946" s="101"/>
      <c r="FBE1946" s="101"/>
      <c r="FBF1946" s="101"/>
      <c r="FBG1946" s="101"/>
      <c r="FBH1946" s="101"/>
      <c r="FBI1946" s="101"/>
      <c r="FBJ1946" s="101"/>
      <c r="FBK1946" s="101"/>
      <c r="FBL1946" s="101"/>
      <c r="FBM1946" s="101"/>
      <c r="FBN1946" s="101"/>
      <c r="FBO1946" s="101"/>
      <c r="FBP1946" s="101"/>
      <c r="FBQ1946" s="101"/>
      <c r="FBR1946" s="101"/>
      <c r="FBS1946" s="101"/>
      <c r="FBT1946" s="101"/>
      <c r="FBU1946" s="101"/>
      <c r="FBV1946" s="101"/>
      <c r="FBW1946" s="101"/>
      <c r="FBX1946" s="101"/>
      <c r="FBY1946" s="101"/>
      <c r="FBZ1946" s="101"/>
      <c r="FCA1946" s="101"/>
      <c r="FCB1946" s="101"/>
      <c r="FCC1946" s="101"/>
      <c r="FCD1946" s="101"/>
      <c r="FCE1946" s="101"/>
      <c r="FCF1946" s="101"/>
      <c r="FCG1946" s="101"/>
      <c r="FCH1946" s="101"/>
      <c r="FCI1946" s="101"/>
      <c r="FCJ1946" s="101"/>
      <c r="FCK1946" s="101"/>
      <c r="FCL1946" s="101"/>
      <c r="FCM1946" s="101"/>
      <c r="FCN1946" s="101"/>
      <c r="FCO1946" s="101"/>
      <c r="FCP1946" s="101"/>
      <c r="FCQ1946" s="101"/>
      <c r="FCR1946" s="101"/>
      <c r="FCS1946" s="101"/>
      <c r="FCT1946" s="101"/>
      <c r="FCU1946" s="101"/>
      <c r="FCV1946" s="101"/>
      <c r="FCW1946" s="101"/>
      <c r="FCX1946" s="101"/>
      <c r="FCY1946" s="101"/>
      <c r="FCZ1946" s="101"/>
      <c r="FDA1946" s="101"/>
      <c r="FDB1946" s="101"/>
      <c r="FDC1946" s="101"/>
      <c r="FDD1946" s="101"/>
      <c r="FDE1946" s="101"/>
      <c r="FDF1946" s="101"/>
      <c r="FDG1946" s="101"/>
      <c r="FDH1946" s="101"/>
      <c r="FDI1946" s="101"/>
      <c r="FDJ1946" s="101"/>
      <c r="FDK1946" s="101"/>
      <c r="FDL1946" s="101"/>
      <c r="FDM1946" s="101"/>
      <c r="FDN1946" s="101"/>
      <c r="FDO1946" s="101"/>
      <c r="FDP1946" s="101"/>
      <c r="FDQ1946" s="101"/>
      <c r="FDR1946" s="101"/>
      <c r="FDS1946" s="101"/>
      <c r="FDT1946" s="101"/>
      <c r="FDU1946" s="101"/>
      <c r="FDV1946" s="101"/>
      <c r="FDW1946" s="101"/>
      <c r="FDX1946" s="101"/>
      <c r="FDY1946" s="101"/>
      <c r="FDZ1946" s="101"/>
      <c r="FEA1946" s="101"/>
      <c r="FEB1946" s="101"/>
      <c r="FEC1946" s="101"/>
      <c r="FED1946" s="101"/>
      <c r="FEE1946" s="101"/>
      <c r="FEF1946" s="101"/>
      <c r="FEG1946" s="101"/>
      <c r="FEH1946" s="101"/>
      <c r="FEI1946" s="101"/>
      <c r="FEJ1946" s="101"/>
      <c r="FEK1946" s="101"/>
      <c r="FEL1946" s="101"/>
      <c r="FEM1946" s="101"/>
      <c r="FEN1946" s="101"/>
      <c r="FEO1946" s="101"/>
      <c r="FEP1946" s="101"/>
      <c r="FEQ1946" s="101"/>
      <c r="FER1946" s="101"/>
      <c r="FES1946" s="101"/>
      <c r="FET1946" s="101"/>
      <c r="FEU1946" s="101"/>
      <c r="FEV1946" s="101"/>
      <c r="FEW1946" s="101"/>
      <c r="FEX1946" s="101"/>
      <c r="FEY1946" s="101"/>
      <c r="FEZ1946" s="101"/>
      <c r="FFA1946" s="101"/>
      <c r="FFB1946" s="101"/>
      <c r="FFC1946" s="101"/>
      <c r="FFD1946" s="101"/>
      <c r="FFE1946" s="101"/>
      <c r="FFF1946" s="101"/>
      <c r="FFG1946" s="101"/>
      <c r="FFH1946" s="101"/>
      <c r="FFI1946" s="101"/>
      <c r="FFJ1946" s="101"/>
      <c r="FFK1946" s="101"/>
      <c r="FFL1946" s="101"/>
      <c r="FFM1946" s="101"/>
      <c r="FFN1946" s="101"/>
      <c r="FFO1946" s="101"/>
      <c r="FFP1946" s="101"/>
      <c r="FFQ1946" s="101"/>
      <c r="FFR1946" s="101"/>
      <c r="FFS1946" s="101"/>
      <c r="FFT1946" s="101"/>
      <c r="FFU1946" s="101"/>
      <c r="FFV1946" s="101"/>
      <c r="FFW1946" s="101"/>
      <c r="FFX1946" s="101"/>
      <c r="FFY1946" s="101"/>
      <c r="FFZ1946" s="101"/>
      <c r="FGA1946" s="101"/>
      <c r="FGB1946" s="101"/>
      <c r="FGC1946" s="101"/>
      <c r="FGD1946" s="101"/>
      <c r="FGE1946" s="101"/>
      <c r="FGF1946" s="101"/>
      <c r="FGG1946" s="101"/>
      <c r="FGH1946" s="101"/>
      <c r="FGI1946" s="101"/>
      <c r="FGJ1946" s="101"/>
      <c r="FGK1946" s="101"/>
      <c r="FGL1946" s="101"/>
      <c r="FGM1946" s="101"/>
      <c r="FGN1946" s="101"/>
      <c r="FGO1946" s="101"/>
      <c r="FGP1946" s="101"/>
      <c r="FGQ1946" s="101"/>
      <c r="FGR1946" s="101"/>
      <c r="FGS1946" s="101"/>
      <c r="FGT1946" s="101"/>
      <c r="FGU1946" s="101"/>
      <c r="FGV1946" s="101"/>
      <c r="FGW1946" s="101"/>
      <c r="FGX1946" s="101"/>
      <c r="FGY1946" s="101"/>
      <c r="FGZ1946" s="101"/>
      <c r="FHA1946" s="101"/>
      <c r="FHB1946" s="101"/>
      <c r="FHC1946" s="101"/>
      <c r="FHD1946" s="101"/>
      <c r="FHE1946" s="101"/>
      <c r="FHF1946" s="101"/>
      <c r="FHG1946" s="101"/>
      <c r="FHH1946" s="101"/>
      <c r="FHI1946" s="101"/>
      <c r="FHJ1946" s="101"/>
      <c r="FHK1946" s="101"/>
      <c r="FHL1946" s="101"/>
      <c r="FHM1946" s="101"/>
      <c r="FHN1946" s="101"/>
      <c r="FHO1946" s="101"/>
      <c r="FHP1946" s="101"/>
      <c r="FHQ1946" s="101"/>
      <c r="FHR1946" s="101"/>
      <c r="FHS1946" s="101"/>
      <c r="FHT1946" s="101"/>
      <c r="FHU1946" s="101"/>
      <c r="FHV1946" s="101"/>
      <c r="FHW1946" s="101"/>
      <c r="FHX1946" s="101"/>
      <c r="FHY1946" s="101"/>
      <c r="FHZ1946" s="101"/>
      <c r="FIA1946" s="101"/>
      <c r="FIB1946" s="101"/>
      <c r="FIC1946" s="101"/>
      <c r="FID1946" s="101"/>
      <c r="FIE1946" s="101"/>
      <c r="FIF1946" s="101"/>
      <c r="FIG1946" s="101"/>
      <c r="FIH1946" s="101"/>
      <c r="FII1946" s="101"/>
      <c r="FIJ1946" s="101"/>
      <c r="FIK1946" s="101"/>
      <c r="FIL1946" s="101"/>
      <c r="FIM1946" s="101"/>
      <c r="FIN1946" s="101"/>
      <c r="FIO1946" s="101"/>
      <c r="FIP1946" s="101"/>
      <c r="FIQ1946" s="101"/>
      <c r="FIR1946" s="101"/>
      <c r="FIS1946" s="101"/>
      <c r="FIT1946" s="101"/>
      <c r="FIU1946" s="101"/>
      <c r="FIV1946" s="101"/>
      <c r="FIW1946" s="101"/>
      <c r="FIX1946" s="101"/>
      <c r="FIY1946" s="101"/>
      <c r="FIZ1946" s="101"/>
      <c r="FJA1946" s="101"/>
      <c r="FJB1946" s="101"/>
      <c r="FJC1946" s="101"/>
      <c r="FJD1946" s="101"/>
      <c r="FJE1946" s="101"/>
      <c r="FJF1946" s="101"/>
      <c r="FJG1946" s="101"/>
      <c r="FJH1946" s="101"/>
      <c r="FJI1946" s="101"/>
      <c r="FJJ1946" s="101"/>
      <c r="FJK1946" s="101"/>
      <c r="FJL1946" s="101"/>
      <c r="FJM1946" s="101"/>
      <c r="FJN1946" s="101"/>
      <c r="FJO1946" s="101"/>
      <c r="FJP1946" s="101"/>
      <c r="FJQ1946" s="101"/>
      <c r="FJR1946" s="101"/>
      <c r="FJS1946" s="101"/>
      <c r="FJT1946" s="101"/>
      <c r="FJU1946" s="101"/>
      <c r="FJV1946" s="101"/>
      <c r="FJW1946" s="101"/>
      <c r="FJX1946" s="101"/>
      <c r="FJY1946" s="101"/>
      <c r="FJZ1946" s="101"/>
      <c r="FKA1946" s="101"/>
      <c r="FKB1946" s="101"/>
      <c r="FKC1946" s="101"/>
      <c r="FKD1946" s="101"/>
      <c r="FKE1946" s="101"/>
      <c r="FKF1946" s="101"/>
      <c r="FKG1946" s="101"/>
      <c r="FKH1946" s="101"/>
      <c r="FKI1946" s="101"/>
      <c r="FKJ1946" s="101"/>
      <c r="FKK1946" s="101"/>
      <c r="FKL1946" s="101"/>
      <c r="FKM1946" s="101"/>
      <c r="FKN1946" s="101"/>
      <c r="FKO1946" s="101"/>
      <c r="FKP1946" s="101"/>
      <c r="FKQ1946" s="101"/>
      <c r="FKR1946" s="101"/>
      <c r="FKS1946" s="101"/>
      <c r="FKT1946" s="101"/>
      <c r="FKU1946" s="101"/>
      <c r="FKV1946" s="101"/>
      <c r="FKW1946" s="101"/>
      <c r="FKX1946" s="101"/>
      <c r="FKY1946" s="101"/>
      <c r="FKZ1946" s="101"/>
      <c r="FLA1946" s="101"/>
      <c r="FLB1946" s="101"/>
      <c r="FLC1946" s="101"/>
      <c r="FLD1946" s="101"/>
      <c r="FLE1946" s="101"/>
      <c r="FLF1946" s="101"/>
      <c r="FLG1946" s="101"/>
      <c r="FLH1946" s="101"/>
      <c r="FLI1946" s="101"/>
      <c r="FLJ1946" s="101"/>
      <c r="FLK1946" s="101"/>
      <c r="FLL1946" s="101"/>
      <c r="FLM1946" s="101"/>
      <c r="FLN1946" s="101"/>
      <c r="FLO1946" s="101"/>
      <c r="FLP1946" s="101"/>
      <c r="FLQ1946" s="101"/>
      <c r="FLR1946" s="101"/>
      <c r="FLS1946" s="101"/>
      <c r="FLT1946" s="101"/>
      <c r="FLU1946" s="101"/>
      <c r="FLV1946" s="101"/>
      <c r="FLW1946" s="101"/>
      <c r="FLX1946" s="101"/>
      <c r="FLY1946" s="101"/>
      <c r="FLZ1946" s="101"/>
      <c r="FMA1946" s="101"/>
      <c r="FMB1946" s="101"/>
      <c r="FMC1946" s="101"/>
      <c r="FMD1946" s="101"/>
      <c r="FME1946" s="101"/>
      <c r="FMF1946" s="101"/>
      <c r="FMG1946" s="101"/>
      <c r="FMH1946" s="101"/>
      <c r="FMI1946" s="101"/>
      <c r="FMJ1946" s="101"/>
      <c r="FMK1946" s="101"/>
      <c r="FML1946" s="101"/>
      <c r="FMM1946" s="101"/>
      <c r="FMN1946" s="101"/>
      <c r="FMO1946" s="101"/>
      <c r="FMP1946" s="101"/>
      <c r="FMQ1946" s="101"/>
      <c r="FMR1946" s="101"/>
      <c r="FMS1946" s="101"/>
      <c r="FMT1946" s="101"/>
      <c r="FMU1946" s="101"/>
      <c r="FMV1946" s="101"/>
      <c r="FMW1946" s="101"/>
      <c r="FMX1946" s="101"/>
      <c r="FMY1946" s="101"/>
      <c r="FMZ1946" s="101"/>
      <c r="FNA1946" s="101"/>
      <c r="FNB1946" s="101"/>
      <c r="FNC1946" s="101"/>
      <c r="FND1946" s="101"/>
      <c r="FNE1946" s="101"/>
      <c r="FNF1946" s="101"/>
      <c r="FNG1946" s="101"/>
      <c r="FNH1946" s="101"/>
      <c r="FNI1946" s="101"/>
      <c r="FNJ1946" s="101"/>
      <c r="FNK1946" s="101"/>
      <c r="FNL1946" s="101"/>
      <c r="FNM1946" s="101"/>
      <c r="FNN1946" s="101"/>
      <c r="FNO1946" s="101"/>
      <c r="FNP1946" s="101"/>
      <c r="FNQ1946" s="101"/>
      <c r="FNR1946" s="101"/>
      <c r="FNS1946" s="101"/>
      <c r="FNT1946" s="101"/>
      <c r="FNU1946" s="101"/>
      <c r="FNV1946" s="101"/>
      <c r="FNW1946" s="101"/>
      <c r="FNX1946" s="101"/>
      <c r="FNY1946" s="101"/>
      <c r="FNZ1946" s="101"/>
      <c r="FOA1946" s="101"/>
      <c r="FOB1946" s="101"/>
      <c r="FOC1946" s="101"/>
      <c r="FOD1946" s="101"/>
      <c r="FOE1946" s="101"/>
      <c r="FOF1946" s="101"/>
      <c r="FOG1946" s="101"/>
      <c r="FOH1946" s="101"/>
      <c r="FOI1946" s="101"/>
      <c r="FOJ1946" s="101"/>
      <c r="FOK1946" s="101"/>
      <c r="FOL1946" s="101"/>
      <c r="FOM1946" s="101"/>
      <c r="FON1946" s="101"/>
      <c r="FOO1946" s="101"/>
      <c r="FOP1946" s="101"/>
      <c r="FOQ1946" s="101"/>
      <c r="FOR1946" s="101"/>
      <c r="FOS1946" s="101"/>
      <c r="FOT1946" s="101"/>
      <c r="FOU1946" s="101"/>
      <c r="FOV1946" s="101"/>
      <c r="FOW1946" s="101"/>
      <c r="FOX1946" s="101"/>
      <c r="FOY1946" s="101"/>
      <c r="FOZ1946" s="101"/>
      <c r="FPA1946" s="101"/>
      <c r="FPB1946" s="101"/>
      <c r="FPC1946" s="101"/>
      <c r="FPD1946" s="101"/>
      <c r="FPE1946" s="101"/>
      <c r="FPF1946" s="101"/>
      <c r="FPG1946" s="101"/>
      <c r="FPH1946" s="101"/>
      <c r="FPI1946" s="101"/>
      <c r="FPJ1946" s="101"/>
      <c r="FPK1946" s="101"/>
      <c r="FPL1946" s="101"/>
      <c r="FPM1946" s="101"/>
      <c r="FPN1946" s="101"/>
      <c r="FPO1946" s="101"/>
      <c r="FPP1946" s="101"/>
      <c r="FPQ1946" s="101"/>
      <c r="FPR1946" s="101"/>
      <c r="FPS1946" s="101"/>
      <c r="FPT1946" s="101"/>
      <c r="FPU1946" s="101"/>
      <c r="FPV1946" s="101"/>
      <c r="FPW1946" s="101"/>
      <c r="FPX1946" s="101"/>
      <c r="FPY1946" s="101"/>
      <c r="FPZ1946" s="101"/>
      <c r="FQA1946" s="101"/>
      <c r="FQB1946" s="101"/>
      <c r="FQC1946" s="101"/>
      <c r="FQD1946" s="101"/>
      <c r="FQE1946" s="101"/>
      <c r="FQF1946" s="101"/>
      <c r="FQG1946" s="101"/>
      <c r="FQH1946" s="101"/>
      <c r="FQI1946" s="101"/>
      <c r="FQJ1946" s="101"/>
      <c r="FQK1946" s="101"/>
      <c r="FQL1946" s="101"/>
      <c r="FQM1946" s="101"/>
      <c r="FQN1946" s="101"/>
      <c r="FQO1946" s="101"/>
      <c r="FQP1946" s="101"/>
      <c r="FQQ1946" s="101"/>
      <c r="FQR1946" s="101"/>
      <c r="FQS1946" s="101"/>
      <c r="FQT1946" s="101"/>
      <c r="FQU1946" s="101"/>
      <c r="FQV1946" s="101"/>
      <c r="FQW1946" s="101"/>
      <c r="FQX1946" s="101"/>
      <c r="FQY1946" s="101"/>
      <c r="FQZ1946" s="101"/>
      <c r="FRA1946" s="101"/>
      <c r="FRB1946" s="101"/>
      <c r="FRC1946" s="101"/>
      <c r="FRD1946" s="101"/>
      <c r="FRE1946" s="101"/>
      <c r="FRF1946" s="101"/>
      <c r="FRG1946" s="101"/>
      <c r="FRH1946" s="101"/>
      <c r="FRI1946" s="101"/>
      <c r="FRJ1946" s="101"/>
      <c r="FRK1946" s="101"/>
      <c r="FRL1946" s="101"/>
      <c r="FRM1946" s="101"/>
      <c r="FRN1946" s="101"/>
      <c r="FRO1946" s="101"/>
      <c r="FRP1946" s="101"/>
      <c r="FRQ1946" s="101"/>
      <c r="FRR1946" s="101"/>
      <c r="FRS1946" s="101"/>
      <c r="FRT1946" s="101"/>
      <c r="FRU1946" s="101"/>
      <c r="FRV1946" s="101"/>
      <c r="FRW1946" s="101"/>
      <c r="FRX1946" s="101"/>
      <c r="FRY1946" s="101"/>
      <c r="FRZ1946" s="101"/>
      <c r="FSA1946" s="101"/>
      <c r="FSB1946" s="101"/>
      <c r="FSC1946" s="101"/>
      <c r="FSD1946" s="101"/>
      <c r="FSE1946" s="101"/>
      <c r="FSF1946" s="101"/>
      <c r="FSG1946" s="101"/>
      <c r="FSH1946" s="101"/>
      <c r="FSI1946" s="101"/>
      <c r="FSJ1946" s="101"/>
      <c r="FSK1946" s="101"/>
      <c r="FSL1946" s="101"/>
      <c r="FSM1946" s="101"/>
      <c r="FSN1946" s="101"/>
      <c r="FSO1946" s="101"/>
      <c r="FSP1946" s="101"/>
      <c r="FSQ1946" s="101"/>
      <c r="FSR1946" s="101"/>
      <c r="FSS1946" s="101"/>
      <c r="FST1946" s="101"/>
      <c r="FSU1946" s="101"/>
      <c r="FSV1946" s="101"/>
      <c r="FSW1946" s="101"/>
      <c r="FSX1946" s="101"/>
      <c r="FSY1946" s="101"/>
      <c r="FSZ1946" s="101"/>
      <c r="FTA1946" s="101"/>
      <c r="FTB1946" s="101"/>
      <c r="FTC1946" s="101"/>
      <c r="FTD1946" s="101"/>
      <c r="FTE1946" s="101"/>
      <c r="FTF1946" s="101"/>
      <c r="FTG1946" s="101"/>
      <c r="FTH1946" s="101"/>
      <c r="FTI1946" s="101"/>
      <c r="FTJ1946" s="101"/>
      <c r="FTK1946" s="101"/>
      <c r="FTL1946" s="101"/>
      <c r="FTM1946" s="101"/>
      <c r="FTN1946" s="101"/>
      <c r="FTO1946" s="101"/>
      <c r="FTP1946" s="101"/>
      <c r="FTQ1946" s="101"/>
      <c r="FTR1946" s="101"/>
      <c r="FTS1946" s="101"/>
      <c r="FTT1946" s="101"/>
      <c r="FTU1946" s="101"/>
      <c r="FTV1946" s="101"/>
      <c r="FTW1946" s="101"/>
      <c r="FTX1946" s="101"/>
      <c r="FTY1946" s="101"/>
      <c r="FTZ1946" s="101"/>
      <c r="FUA1946" s="101"/>
      <c r="FUB1946" s="101"/>
      <c r="FUC1946" s="101"/>
      <c r="FUD1946" s="101"/>
      <c r="FUE1946" s="101"/>
      <c r="FUF1946" s="101"/>
      <c r="FUG1946" s="101"/>
      <c r="FUH1946" s="101"/>
      <c r="FUI1946" s="101"/>
      <c r="FUJ1946" s="101"/>
      <c r="FUK1946" s="101"/>
      <c r="FUL1946" s="101"/>
      <c r="FUM1946" s="101"/>
      <c r="FUN1946" s="101"/>
      <c r="FUO1946" s="101"/>
      <c r="FUP1946" s="101"/>
      <c r="FUQ1946" s="101"/>
      <c r="FUR1946" s="101"/>
      <c r="FUS1946" s="101"/>
      <c r="FUT1946" s="101"/>
      <c r="FUU1946" s="101"/>
      <c r="FUV1946" s="101"/>
      <c r="FUW1946" s="101"/>
      <c r="FUX1946" s="101"/>
      <c r="FUY1946" s="101"/>
      <c r="FUZ1946" s="101"/>
      <c r="FVA1946" s="101"/>
      <c r="FVB1946" s="101"/>
      <c r="FVC1946" s="101"/>
      <c r="FVD1946" s="101"/>
      <c r="FVE1946" s="101"/>
      <c r="FVF1946" s="101"/>
      <c r="FVG1946" s="101"/>
      <c r="FVH1946" s="101"/>
      <c r="FVI1946" s="101"/>
      <c r="FVJ1946" s="101"/>
      <c r="FVK1946" s="101"/>
      <c r="FVL1946" s="101"/>
      <c r="FVM1946" s="101"/>
      <c r="FVN1946" s="101"/>
      <c r="FVO1946" s="101"/>
      <c r="FVP1946" s="101"/>
      <c r="FVQ1946" s="101"/>
      <c r="FVR1946" s="101"/>
      <c r="FVS1946" s="101"/>
      <c r="FVT1946" s="101"/>
      <c r="FVU1946" s="101"/>
      <c r="FVV1946" s="101"/>
      <c r="FVW1946" s="101"/>
      <c r="FVX1946" s="101"/>
      <c r="FVY1946" s="101"/>
      <c r="FVZ1946" s="101"/>
      <c r="FWA1946" s="101"/>
      <c r="FWB1946" s="101"/>
      <c r="FWC1946" s="101"/>
      <c r="FWD1946" s="101"/>
      <c r="FWE1946" s="101"/>
      <c r="FWF1946" s="101"/>
      <c r="FWG1946" s="101"/>
      <c r="FWH1946" s="101"/>
      <c r="FWI1946" s="101"/>
      <c r="FWJ1946" s="101"/>
      <c r="FWK1946" s="101"/>
      <c r="FWL1946" s="101"/>
      <c r="FWM1946" s="101"/>
      <c r="FWN1946" s="101"/>
      <c r="FWO1946" s="101"/>
      <c r="FWP1946" s="101"/>
      <c r="FWQ1946" s="101"/>
      <c r="FWR1946" s="101"/>
      <c r="FWS1946" s="101"/>
      <c r="FWT1946" s="101"/>
      <c r="FWU1946" s="101"/>
      <c r="FWV1946" s="101"/>
      <c r="FWW1946" s="101"/>
      <c r="FWX1946" s="101"/>
      <c r="FWY1946" s="101"/>
      <c r="FWZ1946" s="101"/>
      <c r="FXA1946" s="101"/>
      <c r="FXB1946" s="101"/>
      <c r="FXC1946" s="101"/>
      <c r="FXD1946" s="101"/>
      <c r="FXE1946" s="101"/>
      <c r="FXF1946" s="101"/>
      <c r="FXG1946" s="101"/>
      <c r="FXH1946" s="101"/>
      <c r="FXI1946" s="101"/>
      <c r="FXJ1946" s="101"/>
      <c r="FXK1946" s="101"/>
      <c r="FXL1946" s="101"/>
      <c r="FXM1946" s="101"/>
      <c r="FXN1946" s="101"/>
      <c r="FXO1946" s="101"/>
      <c r="FXP1946" s="101"/>
      <c r="FXQ1946" s="101"/>
      <c r="FXR1946" s="101"/>
      <c r="FXS1946" s="101"/>
      <c r="FXT1946" s="101"/>
      <c r="FXU1946" s="101"/>
      <c r="FXV1946" s="101"/>
      <c r="FXW1946" s="101"/>
      <c r="FXX1946" s="101"/>
      <c r="FXY1946" s="101"/>
      <c r="FXZ1946" s="101"/>
      <c r="FYA1946" s="101"/>
      <c r="FYB1946" s="101"/>
      <c r="FYC1946" s="101"/>
      <c r="FYD1946" s="101"/>
      <c r="FYE1946" s="101"/>
      <c r="FYF1946" s="101"/>
      <c r="FYG1946" s="101"/>
      <c r="FYH1946" s="101"/>
      <c r="FYI1946" s="101"/>
      <c r="FYJ1946" s="101"/>
      <c r="FYK1946" s="101"/>
      <c r="FYL1946" s="101"/>
      <c r="FYM1946" s="101"/>
      <c r="FYN1946" s="101"/>
      <c r="FYO1946" s="101"/>
      <c r="FYP1946" s="101"/>
      <c r="FYQ1946" s="101"/>
      <c r="FYR1946" s="101"/>
      <c r="FYS1946" s="101"/>
      <c r="FYT1946" s="101"/>
      <c r="FYU1946" s="101"/>
      <c r="FYV1946" s="101"/>
      <c r="FYW1946" s="101"/>
      <c r="FYX1946" s="101"/>
      <c r="FYY1946" s="101"/>
      <c r="FYZ1946" s="101"/>
      <c r="FZA1946" s="101"/>
      <c r="FZB1946" s="101"/>
      <c r="FZC1946" s="101"/>
      <c r="FZD1946" s="101"/>
      <c r="FZE1946" s="101"/>
      <c r="FZF1946" s="101"/>
      <c r="FZG1946" s="101"/>
      <c r="FZH1946" s="101"/>
      <c r="FZI1946" s="101"/>
      <c r="FZJ1946" s="101"/>
      <c r="FZK1946" s="101"/>
      <c r="FZL1946" s="101"/>
      <c r="FZM1946" s="101"/>
      <c r="FZN1946" s="101"/>
      <c r="FZO1946" s="101"/>
      <c r="FZP1946" s="101"/>
      <c r="FZQ1946" s="101"/>
      <c r="FZR1946" s="101"/>
      <c r="FZS1946" s="101"/>
      <c r="FZT1946" s="101"/>
      <c r="FZU1946" s="101"/>
      <c r="FZV1946" s="101"/>
      <c r="FZW1946" s="101"/>
      <c r="FZX1946" s="101"/>
      <c r="FZY1946" s="101"/>
      <c r="FZZ1946" s="101"/>
      <c r="GAA1946" s="101"/>
      <c r="GAB1946" s="101"/>
      <c r="GAC1946" s="101"/>
      <c r="GAD1946" s="101"/>
      <c r="GAE1946" s="101"/>
      <c r="GAF1946" s="101"/>
      <c r="GAG1946" s="101"/>
      <c r="GAH1946" s="101"/>
      <c r="GAI1946" s="101"/>
      <c r="GAJ1946" s="101"/>
      <c r="GAK1946" s="101"/>
      <c r="GAL1946" s="101"/>
      <c r="GAM1946" s="101"/>
      <c r="GAN1946" s="101"/>
      <c r="GAO1946" s="101"/>
      <c r="GAP1946" s="101"/>
      <c r="GAQ1946" s="101"/>
      <c r="GAR1946" s="101"/>
      <c r="GAS1946" s="101"/>
      <c r="GAT1946" s="101"/>
      <c r="GAU1946" s="101"/>
      <c r="GAV1946" s="101"/>
      <c r="GAW1946" s="101"/>
      <c r="GAX1946" s="101"/>
      <c r="GAY1946" s="101"/>
      <c r="GAZ1946" s="101"/>
      <c r="GBA1946" s="101"/>
      <c r="GBB1946" s="101"/>
      <c r="GBC1946" s="101"/>
      <c r="GBD1946" s="101"/>
      <c r="GBE1946" s="101"/>
      <c r="GBF1946" s="101"/>
      <c r="GBG1946" s="101"/>
      <c r="GBH1946" s="101"/>
      <c r="GBI1946" s="101"/>
      <c r="GBJ1946" s="101"/>
      <c r="GBK1946" s="101"/>
      <c r="GBL1946" s="101"/>
      <c r="GBM1946" s="101"/>
      <c r="GBN1946" s="101"/>
      <c r="GBO1946" s="101"/>
      <c r="GBP1946" s="101"/>
      <c r="GBQ1946" s="101"/>
      <c r="GBR1946" s="101"/>
      <c r="GBS1946" s="101"/>
      <c r="GBT1946" s="101"/>
      <c r="GBU1946" s="101"/>
      <c r="GBV1946" s="101"/>
      <c r="GBW1946" s="101"/>
      <c r="GBX1946" s="101"/>
      <c r="GBY1946" s="101"/>
      <c r="GBZ1946" s="101"/>
      <c r="GCA1946" s="101"/>
      <c r="GCB1946" s="101"/>
      <c r="GCC1946" s="101"/>
      <c r="GCD1946" s="101"/>
      <c r="GCE1946" s="101"/>
      <c r="GCF1946" s="101"/>
      <c r="GCG1946" s="101"/>
      <c r="GCH1946" s="101"/>
      <c r="GCI1946" s="101"/>
      <c r="GCJ1946" s="101"/>
      <c r="GCK1946" s="101"/>
      <c r="GCL1946" s="101"/>
      <c r="GCM1946" s="101"/>
      <c r="GCN1946" s="101"/>
      <c r="GCO1946" s="101"/>
      <c r="GCP1946" s="101"/>
      <c r="GCQ1946" s="101"/>
      <c r="GCR1946" s="101"/>
      <c r="GCS1946" s="101"/>
      <c r="GCT1946" s="101"/>
      <c r="GCU1946" s="101"/>
      <c r="GCV1946" s="101"/>
      <c r="GCW1946" s="101"/>
      <c r="GCX1946" s="101"/>
      <c r="GCY1946" s="101"/>
      <c r="GCZ1946" s="101"/>
      <c r="GDA1946" s="101"/>
      <c r="GDB1946" s="101"/>
      <c r="GDC1946" s="101"/>
      <c r="GDD1946" s="101"/>
      <c r="GDE1946" s="101"/>
      <c r="GDF1946" s="101"/>
      <c r="GDG1946" s="101"/>
      <c r="GDH1946" s="101"/>
      <c r="GDI1946" s="101"/>
      <c r="GDJ1946" s="101"/>
      <c r="GDK1946" s="101"/>
      <c r="GDL1946" s="101"/>
      <c r="GDM1946" s="101"/>
      <c r="GDN1946" s="101"/>
      <c r="GDO1946" s="101"/>
      <c r="GDP1946" s="101"/>
      <c r="GDQ1946" s="101"/>
      <c r="GDR1946" s="101"/>
      <c r="GDS1946" s="101"/>
      <c r="GDT1946" s="101"/>
      <c r="GDU1946" s="101"/>
      <c r="GDV1946" s="101"/>
      <c r="GDW1946" s="101"/>
      <c r="GDX1946" s="101"/>
      <c r="GDY1946" s="101"/>
      <c r="GDZ1946" s="101"/>
      <c r="GEA1946" s="101"/>
      <c r="GEB1946" s="101"/>
      <c r="GEC1946" s="101"/>
      <c r="GED1946" s="101"/>
      <c r="GEE1946" s="101"/>
      <c r="GEF1946" s="101"/>
      <c r="GEG1946" s="101"/>
      <c r="GEH1946" s="101"/>
      <c r="GEI1946" s="101"/>
      <c r="GEJ1946" s="101"/>
      <c r="GEK1946" s="101"/>
      <c r="GEL1946" s="101"/>
      <c r="GEM1946" s="101"/>
      <c r="GEN1946" s="101"/>
      <c r="GEO1946" s="101"/>
      <c r="GEP1946" s="101"/>
      <c r="GEQ1946" s="101"/>
      <c r="GER1946" s="101"/>
      <c r="GES1946" s="101"/>
      <c r="GET1946" s="101"/>
      <c r="GEU1946" s="101"/>
      <c r="GEV1946" s="101"/>
      <c r="GEW1946" s="101"/>
      <c r="GEX1946" s="101"/>
      <c r="GEY1946" s="101"/>
      <c r="GEZ1946" s="101"/>
      <c r="GFA1946" s="101"/>
      <c r="GFB1946" s="101"/>
      <c r="GFC1946" s="101"/>
      <c r="GFD1946" s="101"/>
      <c r="GFE1946" s="101"/>
      <c r="GFF1946" s="101"/>
      <c r="GFG1946" s="101"/>
      <c r="GFH1946" s="101"/>
      <c r="GFI1946" s="101"/>
      <c r="GFJ1946" s="101"/>
      <c r="GFK1946" s="101"/>
      <c r="GFL1946" s="101"/>
      <c r="GFM1946" s="101"/>
      <c r="GFN1946" s="101"/>
      <c r="GFO1946" s="101"/>
      <c r="GFP1946" s="101"/>
      <c r="GFQ1946" s="101"/>
      <c r="GFR1946" s="101"/>
      <c r="GFS1946" s="101"/>
      <c r="GFT1946" s="101"/>
      <c r="GFU1946" s="101"/>
      <c r="GFV1946" s="101"/>
      <c r="GFW1946" s="101"/>
      <c r="GFX1946" s="101"/>
      <c r="GFY1946" s="101"/>
      <c r="GFZ1946" s="101"/>
      <c r="GGA1946" s="101"/>
      <c r="GGB1946" s="101"/>
      <c r="GGC1946" s="101"/>
      <c r="GGD1946" s="101"/>
      <c r="GGE1946" s="101"/>
      <c r="GGF1946" s="101"/>
      <c r="GGG1946" s="101"/>
      <c r="GGH1946" s="101"/>
      <c r="GGI1946" s="101"/>
      <c r="GGJ1946" s="101"/>
      <c r="GGK1946" s="101"/>
      <c r="GGL1946" s="101"/>
      <c r="GGM1946" s="101"/>
      <c r="GGN1946" s="101"/>
      <c r="GGO1946" s="101"/>
      <c r="GGP1946" s="101"/>
      <c r="GGQ1946" s="101"/>
      <c r="GGR1946" s="101"/>
      <c r="GGS1946" s="101"/>
      <c r="GGT1946" s="101"/>
      <c r="GGU1946" s="101"/>
      <c r="GGV1946" s="101"/>
      <c r="GGW1946" s="101"/>
      <c r="GGX1946" s="101"/>
      <c r="GGY1946" s="101"/>
      <c r="GGZ1946" s="101"/>
      <c r="GHA1946" s="101"/>
      <c r="GHB1946" s="101"/>
      <c r="GHC1946" s="101"/>
      <c r="GHD1946" s="101"/>
      <c r="GHE1946" s="101"/>
      <c r="GHF1946" s="101"/>
      <c r="GHG1946" s="101"/>
      <c r="GHH1946" s="101"/>
      <c r="GHI1946" s="101"/>
      <c r="GHJ1946" s="101"/>
      <c r="GHK1946" s="101"/>
      <c r="GHL1946" s="101"/>
      <c r="GHM1946" s="101"/>
      <c r="GHN1946" s="101"/>
      <c r="GHO1946" s="101"/>
      <c r="GHP1946" s="101"/>
      <c r="GHQ1946" s="101"/>
      <c r="GHR1946" s="101"/>
      <c r="GHS1946" s="101"/>
      <c r="GHT1946" s="101"/>
      <c r="GHU1946" s="101"/>
      <c r="GHV1946" s="101"/>
      <c r="GHW1946" s="101"/>
      <c r="GHX1946" s="101"/>
      <c r="GHY1946" s="101"/>
      <c r="GHZ1946" s="101"/>
      <c r="GIA1946" s="101"/>
      <c r="GIB1946" s="101"/>
      <c r="GIC1946" s="101"/>
      <c r="GID1946" s="101"/>
      <c r="GIE1946" s="101"/>
      <c r="GIF1946" s="101"/>
      <c r="GIG1946" s="101"/>
      <c r="GIH1946" s="101"/>
      <c r="GII1946" s="101"/>
      <c r="GIJ1946" s="101"/>
      <c r="GIK1946" s="101"/>
      <c r="GIL1946" s="101"/>
      <c r="GIM1946" s="101"/>
      <c r="GIN1946" s="101"/>
      <c r="GIO1946" s="101"/>
      <c r="GIP1946" s="101"/>
      <c r="GIQ1946" s="101"/>
      <c r="GIR1946" s="101"/>
      <c r="GIS1946" s="101"/>
      <c r="GIT1946" s="101"/>
      <c r="GIU1946" s="101"/>
      <c r="GIV1946" s="101"/>
      <c r="GIW1946" s="101"/>
      <c r="GIX1946" s="101"/>
      <c r="GIY1946" s="101"/>
      <c r="GIZ1946" s="101"/>
      <c r="GJA1946" s="101"/>
      <c r="GJB1946" s="101"/>
      <c r="GJC1946" s="101"/>
      <c r="GJD1946" s="101"/>
      <c r="GJE1946" s="101"/>
      <c r="GJF1946" s="101"/>
      <c r="GJG1946" s="101"/>
      <c r="GJH1946" s="101"/>
      <c r="GJI1946" s="101"/>
      <c r="GJJ1946" s="101"/>
      <c r="GJK1946" s="101"/>
      <c r="GJL1946" s="101"/>
      <c r="GJM1946" s="101"/>
      <c r="GJN1946" s="101"/>
      <c r="GJO1946" s="101"/>
      <c r="GJP1946" s="101"/>
      <c r="GJQ1946" s="101"/>
      <c r="GJR1946" s="101"/>
      <c r="GJS1946" s="101"/>
      <c r="GJT1946" s="101"/>
      <c r="GJU1946" s="101"/>
      <c r="GJV1946" s="101"/>
      <c r="GJW1946" s="101"/>
      <c r="GJX1946" s="101"/>
      <c r="GJY1946" s="101"/>
      <c r="GJZ1946" s="101"/>
      <c r="GKA1946" s="101"/>
      <c r="GKB1946" s="101"/>
      <c r="GKC1946" s="101"/>
      <c r="GKD1946" s="101"/>
      <c r="GKE1946" s="101"/>
      <c r="GKF1946" s="101"/>
      <c r="GKG1946" s="101"/>
      <c r="GKH1946" s="101"/>
      <c r="GKI1946" s="101"/>
      <c r="GKJ1946" s="101"/>
      <c r="GKK1946" s="101"/>
      <c r="GKL1946" s="101"/>
      <c r="GKM1946" s="101"/>
      <c r="GKN1946" s="101"/>
      <c r="GKO1946" s="101"/>
      <c r="GKP1946" s="101"/>
      <c r="GKQ1946" s="101"/>
      <c r="GKR1946" s="101"/>
      <c r="GKS1946" s="101"/>
      <c r="GKT1946" s="101"/>
      <c r="GKU1946" s="101"/>
      <c r="GKV1946" s="101"/>
      <c r="GKW1946" s="101"/>
      <c r="GKX1946" s="101"/>
      <c r="GKY1946" s="101"/>
      <c r="GKZ1946" s="101"/>
      <c r="GLA1946" s="101"/>
      <c r="GLB1946" s="101"/>
      <c r="GLC1946" s="101"/>
      <c r="GLD1946" s="101"/>
      <c r="GLE1946" s="101"/>
      <c r="GLF1946" s="101"/>
      <c r="GLG1946" s="101"/>
      <c r="GLH1946" s="101"/>
      <c r="GLI1946" s="101"/>
      <c r="GLJ1946" s="101"/>
      <c r="GLK1946" s="101"/>
      <c r="GLL1946" s="101"/>
      <c r="GLM1946" s="101"/>
      <c r="GLN1946" s="101"/>
      <c r="GLO1946" s="101"/>
      <c r="GLP1946" s="101"/>
      <c r="GLQ1946" s="101"/>
      <c r="GLR1946" s="101"/>
      <c r="GLS1946" s="101"/>
      <c r="GLT1946" s="101"/>
      <c r="GLU1946" s="101"/>
      <c r="GLV1946" s="101"/>
      <c r="GLW1946" s="101"/>
      <c r="GLX1946" s="101"/>
      <c r="GLY1946" s="101"/>
      <c r="GLZ1946" s="101"/>
      <c r="GMA1946" s="101"/>
      <c r="GMB1946" s="101"/>
      <c r="GMC1946" s="101"/>
      <c r="GMD1946" s="101"/>
      <c r="GME1946" s="101"/>
      <c r="GMF1946" s="101"/>
      <c r="GMG1946" s="101"/>
      <c r="GMH1946" s="101"/>
      <c r="GMI1946" s="101"/>
      <c r="GMJ1946" s="101"/>
      <c r="GMK1946" s="101"/>
      <c r="GML1946" s="101"/>
      <c r="GMM1946" s="101"/>
      <c r="GMN1946" s="101"/>
      <c r="GMO1946" s="101"/>
      <c r="GMP1946" s="101"/>
      <c r="GMQ1946" s="101"/>
      <c r="GMR1946" s="101"/>
      <c r="GMS1946" s="101"/>
      <c r="GMT1946" s="101"/>
      <c r="GMU1946" s="101"/>
      <c r="GMV1946" s="101"/>
      <c r="GMW1946" s="101"/>
      <c r="GMX1946" s="101"/>
      <c r="GMY1946" s="101"/>
      <c r="GMZ1946" s="101"/>
      <c r="GNA1946" s="101"/>
      <c r="GNB1946" s="101"/>
      <c r="GNC1946" s="101"/>
      <c r="GND1946" s="101"/>
      <c r="GNE1946" s="101"/>
      <c r="GNF1946" s="101"/>
      <c r="GNG1946" s="101"/>
      <c r="GNH1946" s="101"/>
      <c r="GNI1946" s="101"/>
      <c r="GNJ1946" s="101"/>
      <c r="GNK1946" s="101"/>
      <c r="GNL1946" s="101"/>
      <c r="GNM1946" s="101"/>
      <c r="GNN1946" s="101"/>
      <c r="GNO1946" s="101"/>
      <c r="GNP1946" s="101"/>
      <c r="GNQ1946" s="101"/>
      <c r="GNR1946" s="101"/>
      <c r="GNS1946" s="101"/>
      <c r="GNT1946" s="101"/>
      <c r="GNU1946" s="101"/>
      <c r="GNV1946" s="101"/>
      <c r="GNW1946" s="101"/>
      <c r="GNX1946" s="101"/>
      <c r="GNY1946" s="101"/>
      <c r="GNZ1946" s="101"/>
      <c r="GOA1946" s="101"/>
      <c r="GOB1946" s="101"/>
      <c r="GOC1946" s="101"/>
      <c r="GOD1946" s="101"/>
      <c r="GOE1946" s="101"/>
      <c r="GOF1946" s="101"/>
      <c r="GOG1946" s="101"/>
      <c r="GOH1946" s="101"/>
      <c r="GOI1946" s="101"/>
      <c r="GOJ1946" s="101"/>
      <c r="GOK1946" s="101"/>
      <c r="GOL1946" s="101"/>
      <c r="GOM1946" s="101"/>
      <c r="GON1946" s="101"/>
      <c r="GOO1946" s="101"/>
      <c r="GOP1946" s="101"/>
      <c r="GOQ1946" s="101"/>
      <c r="GOR1946" s="101"/>
      <c r="GOS1946" s="101"/>
      <c r="GOT1946" s="101"/>
      <c r="GOU1946" s="101"/>
      <c r="GOV1946" s="101"/>
      <c r="GOW1946" s="101"/>
      <c r="GOX1946" s="101"/>
      <c r="GOY1946" s="101"/>
      <c r="GOZ1946" s="101"/>
      <c r="GPA1946" s="101"/>
      <c r="GPB1946" s="101"/>
      <c r="GPC1946" s="101"/>
      <c r="GPD1946" s="101"/>
      <c r="GPE1946" s="101"/>
      <c r="GPF1946" s="101"/>
      <c r="GPG1946" s="101"/>
      <c r="GPH1946" s="101"/>
      <c r="GPI1946" s="101"/>
      <c r="GPJ1946" s="101"/>
      <c r="GPK1946" s="101"/>
      <c r="GPL1946" s="101"/>
      <c r="GPM1946" s="101"/>
      <c r="GPN1946" s="101"/>
      <c r="GPO1946" s="101"/>
      <c r="GPP1946" s="101"/>
      <c r="GPQ1946" s="101"/>
      <c r="GPR1946" s="101"/>
      <c r="GPS1946" s="101"/>
      <c r="GPT1946" s="101"/>
      <c r="GPU1946" s="101"/>
      <c r="GPV1946" s="101"/>
      <c r="GPW1946" s="101"/>
      <c r="GPX1946" s="101"/>
      <c r="GPY1946" s="101"/>
      <c r="GPZ1946" s="101"/>
      <c r="GQA1946" s="101"/>
      <c r="GQB1946" s="101"/>
      <c r="GQC1946" s="101"/>
      <c r="GQD1946" s="101"/>
      <c r="GQE1946" s="101"/>
      <c r="GQF1946" s="101"/>
      <c r="GQG1946" s="101"/>
      <c r="GQH1946" s="101"/>
      <c r="GQI1946" s="101"/>
      <c r="GQJ1946" s="101"/>
      <c r="GQK1946" s="101"/>
      <c r="GQL1946" s="101"/>
      <c r="GQM1946" s="101"/>
      <c r="GQN1946" s="101"/>
      <c r="GQO1946" s="101"/>
      <c r="GQP1946" s="101"/>
      <c r="GQQ1946" s="101"/>
      <c r="GQR1946" s="101"/>
      <c r="GQS1946" s="101"/>
      <c r="GQT1946" s="101"/>
      <c r="GQU1946" s="101"/>
      <c r="GQV1946" s="101"/>
      <c r="GQW1946" s="101"/>
      <c r="GQX1946" s="101"/>
      <c r="GQY1946" s="101"/>
      <c r="GQZ1946" s="101"/>
      <c r="GRA1946" s="101"/>
      <c r="GRB1946" s="101"/>
      <c r="GRC1946" s="101"/>
      <c r="GRD1946" s="101"/>
      <c r="GRE1946" s="101"/>
      <c r="GRF1946" s="101"/>
      <c r="GRG1946" s="101"/>
      <c r="GRH1946" s="101"/>
      <c r="GRI1946" s="101"/>
      <c r="GRJ1946" s="101"/>
      <c r="GRK1946" s="101"/>
      <c r="GRL1946" s="101"/>
      <c r="GRM1946" s="101"/>
      <c r="GRN1946" s="101"/>
      <c r="GRO1946" s="101"/>
      <c r="GRP1946" s="101"/>
      <c r="GRQ1946" s="101"/>
      <c r="GRR1946" s="101"/>
      <c r="GRS1946" s="101"/>
      <c r="GRT1946" s="101"/>
      <c r="GRU1946" s="101"/>
      <c r="GRV1946" s="101"/>
      <c r="GRW1946" s="101"/>
      <c r="GRX1946" s="101"/>
      <c r="GRY1946" s="101"/>
      <c r="GRZ1946" s="101"/>
      <c r="GSA1946" s="101"/>
      <c r="GSB1946" s="101"/>
      <c r="GSC1946" s="101"/>
      <c r="GSD1946" s="101"/>
      <c r="GSE1946" s="101"/>
      <c r="GSF1946" s="101"/>
      <c r="GSG1946" s="101"/>
      <c r="GSH1946" s="101"/>
      <c r="GSI1946" s="101"/>
      <c r="GSJ1946" s="101"/>
      <c r="GSK1946" s="101"/>
      <c r="GSL1946" s="101"/>
      <c r="GSM1946" s="101"/>
      <c r="GSN1946" s="101"/>
      <c r="GSO1946" s="101"/>
      <c r="GSP1946" s="101"/>
      <c r="GSQ1946" s="101"/>
      <c r="GSR1946" s="101"/>
      <c r="GSS1946" s="101"/>
      <c r="GST1946" s="101"/>
      <c r="GSU1946" s="101"/>
      <c r="GSV1946" s="101"/>
      <c r="GSW1946" s="101"/>
      <c r="GSX1946" s="101"/>
      <c r="GSY1946" s="101"/>
      <c r="GSZ1946" s="101"/>
      <c r="GTA1946" s="101"/>
      <c r="GTB1946" s="101"/>
      <c r="GTC1946" s="101"/>
      <c r="GTD1946" s="101"/>
      <c r="GTE1946" s="101"/>
      <c r="GTF1946" s="101"/>
      <c r="GTG1946" s="101"/>
      <c r="GTH1946" s="101"/>
      <c r="GTI1946" s="101"/>
      <c r="GTJ1946" s="101"/>
      <c r="GTK1946" s="101"/>
      <c r="GTL1946" s="101"/>
      <c r="GTM1946" s="101"/>
      <c r="GTN1946" s="101"/>
      <c r="GTO1946" s="101"/>
      <c r="GTP1946" s="101"/>
      <c r="GTQ1946" s="101"/>
      <c r="GTR1946" s="101"/>
      <c r="GTS1946" s="101"/>
      <c r="GTT1946" s="101"/>
      <c r="GTU1946" s="101"/>
      <c r="GTV1946" s="101"/>
      <c r="GTW1946" s="101"/>
      <c r="GTX1946" s="101"/>
      <c r="GTY1946" s="101"/>
      <c r="GTZ1946" s="101"/>
      <c r="GUA1946" s="101"/>
      <c r="GUB1946" s="101"/>
      <c r="GUC1946" s="101"/>
      <c r="GUD1946" s="101"/>
      <c r="GUE1946" s="101"/>
      <c r="GUF1946" s="101"/>
      <c r="GUG1946" s="101"/>
      <c r="GUH1946" s="101"/>
      <c r="GUI1946" s="101"/>
      <c r="GUJ1946" s="101"/>
      <c r="GUK1946" s="101"/>
      <c r="GUL1946" s="101"/>
      <c r="GUM1946" s="101"/>
      <c r="GUN1946" s="101"/>
      <c r="GUO1946" s="101"/>
      <c r="GUP1946" s="101"/>
      <c r="GUQ1946" s="101"/>
      <c r="GUR1946" s="101"/>
      <c r="GUS1946" s="101"/>
      <c r="GUT1946" s="101"/>
      <c r="GUU1946" s="101"/>
      <c r="GUV1946" s="101"/>
      <c r="GUW1946" s="101"/>
      <c r="GUX1946" s="101"/>
      <c r="GUY1946" s="101"/>
      <c r="GUZ1946" s="101"/>
      <c r="GVA1946" s="101"/>
      <c r="GVB1946" s="101"/>
      <c r="GVC1946" s="101"/>
      <c r="GVD1946" s="101"/>
      <c r="GVE1946" s="101"/>
      <c r="GVF1946" s="101"/>
      <c r="GVG1946" s="101"/>
      <c r="GVH1946" s="101"/>
      <c r="GVI1946" s="101"/>
      <c r="GVJ1946" s="101"/>
      <c r="GVK1946" s="101"/>
      <c r="GVL1946" s="101"/>
      <c r="GVM1946" s="101"/>
      <c r="GVN1946" s="101"/>
      <c r="GVO1946" s="101"/>
      <c r="GVP1946" s="101"/>
      <c r="GVQ1946" s="101"/>
      <c r="GVR1946" s="101"/>
      <c r="GVS1946" s="101"/>
      <c r="GVT1946" s="101"/>
      <c r="GVU1946" s="101"/>
      <c r="GVV1946" s="101"/>
      <c r="GVW1946" s="101"/>
      <c r="GVX1946" s="101"/>
      <c r="GVY1946" s="101"/>
      <c r="GVZ1946" s="101"/>
      <c r="GWA1946" s="101"/>
      <c r="GWB1946" s="101"/>
      <c r="GWC1946" s="101"/>
      <c r="GWD1946" s="101"/>
      <c r="GWE1946" s="101"/>
      <c r="GWF1946" s="101"/>
      <c r="GWG1946" s="101"/>
      <c r="GWH1946" s="101"/>
      <c r="GWI1946" s="101"/>
      <c r="GWJ1946" s="101"/>
      <c r="GWK1946" s="101"/>
      <c r="GWL1946" s="101"/>
      <c r="GWM1946" s="101"/>
      <c r="GWN1946" s="101"/>
      <c r="GWO1946" s="101"/>
      <c r="GWP1946" s="101"/>
      <c r="GWQ1946" s="101"/>
      <c r="GWR1946" s="101"/>
      <c r="GWS1946" s="101"/>
      <c r="GWT1946" s="101"/>
      <c r="GWU1946" s="101"/>
      <c r="GWV1946" s="101"/>
      <c r="GWW1946" s="101"/>
      <c r="GWX1946" s="101"/>
      <c r="GWY1946" s="101"/>
      <c r="GWZ1946" s="101"/>
      <c r="GXA1946" s="101"/>
      <c r="GXB1946" s="101"/>
      <c r="GXC1946" s="101"/>
      <c r="GXD1946" s="101"/>
      <c r="GXE1946" s="101"/>
      <c r="GXF1946" s="101"/>
      <c r="GXG1946" s="101"/>
      <c r="GXH1946" s="101"/>
      <c r="GXI1946" s="101"/>
      <c r="GXJ1946" s="101"/>
      <c r="GXK1946" s="101"/>
      <c r="GXL1946" s="101"/>
      <c r="GXM1946" s="101"/>
      <c r="GXN1946" s="101"/>
      <c r="GXO1946" s="101"/>
      <c r="GXP1946" s="101"/>
      <c r="GXQ1946" s="101"/>
      <c r="GXR1946" s="101"/>
      <c r="GXS1946" s="101"/>
      <c r="GXT1946" s="101"/>
      <c r="GXU1946" s="101"/>
      <c r="GXV1946" s="101"/>
      <c r="GXW1946" s="101"/>
      <c r="GXX1946" s="101"/>
      <c r="GXY1946" s="101"/>
      <c r="GXZ1946" s="101"/>
      <c r="GYA1946" s="101"/>
      <c r="GYB1946" s="101"/>
      <c r="GYC1946" s="101"/>
      <c r="GYD1946" s="101"/>
      <c r="GYE1946" s="101"/>
      <c r="GYF1946" s="101"/>
      <c r="GYG1946" s="101"/>
      <c r="GYH1946" s="101"/>
      <c r="GYI1946" s="101"/>
      <c r="GYJ1946" s="101"/>
      <c r="GYK1946" s="101"/>
      <c r="GYL1946" s="101"/>
      <c r="GYM1946" s="101"/>
      <c r="GYN1946" s="101"/>
      <c r="GYO1946" s="101"/>
      <c r="GYP1946" s="101"/>
      <c r="GYQ1946" s="101"/>
      <c r="GYR1946" s="101"/>
      <c r="GYS1946" s="101"/>
      <c r="GYT1946" s="101"/>
      <c r="GYU1946" s="101"/>
      <c r="GYV1946" s="101"/>
      <c r="GYW1946" s="101"/>
      <c r="GYX1946" s="101"/>
      <c r="GYY1946" s="101"/>
      <c r="GYZ1946" s="101"/>
      <c r="GZA1946" s="101"/>
      <c r="GZB1946" s="101"/>
      <c r="GZC1946" s="101"/>
      <c r="GZD1946" s="101"/>
      <c r="GZE1946" s="101"/>
      <c r="GZF1946" s="101"/>
      <c r="GZG1946" s="101"/>
      <c r="GZH1946" s="101"/>
      <c r="GZI1946" s="101"/>
      <c r="GZJ1946" s="101"/>
      <c r="GZK1946" s="101"/>
      <c r="GZL1946" s="101"/>
      <c r="GZM1946" s="101"/>
      <c r="GZN1946" s="101"/>
      <c r="GZO1946" s="101"/>
      <c r="GZP1946" s="101"/>
      <c r="GZQ1946" s="101"/>
      <c r="GZR1946" s="101"/>
      <c r="GZS1946" s="101"/>
      <c r="GZT1946" s="101"/>
      <c r="GZU1946" s="101"/>
      <c r="GZV1946" s="101"/>
      <c r="GZW1946" s="101"/>
      <c r="GZX1946" s="101"/>
      <c r="GZY1946" s="101"/>
      <c r="GZZ1946" s="101"/>
      <c r="HAA1946" s="101"/>
      <c r="HAB1946" s="101"/>
      <c r="HAC1946" s="101"/>
      <c r="HAD1946" s="101"/>
      <c r="HAE1946" s="101"/>
      <c r="HAF1946" s="101"/>
      <c r="HAG1946" s="101"/>
      <c r="HAH1946" s="101"/>
      <c r="HAI1946" s="101"/>
      <c r="HAJ1946" s="101"/>
      <c r="HAK1946" s="101"/>
      <c r="HAL1946" s="101"/>
      <c r="HAM1946" s="101"/>
      <c r="HAN1946" s="101"/>
      <c r="HAO1946" s="101"/>
      <c r="HAP1946" s="101"/>
      <c r="HAQ1946" s="101"/>
      <c r="HAR1946" s="101"/>
      <c r="HAS1946" s="101"/>
      <c r="HAT1946" s="101"/>
      <c r="HAU1946" s="101"/>
      <c r="HAV1946" s="101"/>
      <c r="HAW1946" s="101"/>
      <c r="HAX1946" s="101"/>
      <c r="HAY1946" s="101"/>
      <c r="HAZ1946" s="101"/>
      <c r="HBA1946" s="101"/>
      <c r="HBB1946" s="101"/>
      <c r="HBC1946" s="101"/>
      <c r="HBD1946" s="101"/>
      <c r="HBE1946" s="101"/>
      <c r="HBF1946" s="101"/>
      <c r="HBG1946" s="101"/>
      <c r="HBH1946" s="101"/>
      <c r="HBI1946" s="101"/>
      <c r="HBJ1946" s="101"/>
      <c r="HBK1946" s="101"/>
      <c r="HBL1946" s="101"/>
      <c r="HBM1946" s="101"/>
      <c r="HBN1946" s="101"/>
      <c r="HBO1946" s="101"/>
      <c r="HBP1946" s="101"/>
      <c r="HBQ1946" s="101"/>
      <c r="HBR1946" s="101"/>
      <c r="HBS1946" s="101"/>
      <c r="HBT1946" s="101"/>
      <c r="HBU1946" s="101"/>
      <c r="HBV1946" s="101"/>
      <c r="HBW1946" s="101"/>
      <c r="HBX1946" s="101"/>
      <c r="HBY1946" s="101"/>
      <c r="HBZ1946" s="101"/>
      <c r="HCA1946" s="101"/>
      <c r="HCB1946" s="101"/>
      <c r="HCC1946" s="101"/>
      <c r="HCD1946" s="101"/>
      <c r="HCE1946" s="101"/>
      <c r="HCF1946" s="101"/>
      <c r="HCG1946" s="101"/>
      <c r="HCH1946" s="101"/>
      <c r="HCI1946" s="101"/>
      <c r="HCJ1946" s="101"/>
      <c r="HCK1946" s="101"/>
      <c r="HCL1946" s="101"/>
      <c r="HCM1946" s="101"/>
      <c r="HCN1946" s="101"/>
      <c r="HCO1946" s="101"/>
      <c r="HCP1946" s="101"/>
      <c r="HCQ1946" s="101"/>
      <c r="HCR1946" s="101"/>
      <c r="HCS1946" s="101"/>
      <c r="HCT1946" s="101"/>
      <c r="HCU1946" s="101"/>
      <c r="HCV1946" s="101"/>
      <c r="HCW1946" s="101"/>
      <c r="HCX1946" s="101"/>
      <c r="HCY1946" s="101"/>
      <c r="HCZ1946" s="101"/>
      <c r="HDA1946" s="101"/>
      <c r="HDB1946" s="101"/>
      <c r="HDC1946" s="101"/>
      <c r="HDD1946" s="101"/>
      <c r="HDE1946" s="101"/>
      <c r="HDF1946" s="101"/>
      <c r="HDG1946" s="101"/>
      <c r="HDH1946" s="101"/>
      <c r="HDI1946" s="101"/>
      <c r="HDJ1946" s="101"/>
      <c r="HDK1946" s="101"/>
      <c r="HDL1946" s="101"/>
      <c r="HDM1946" s="101"/>
      <c r="HDN1946" s="101"/>
      <c r="HDO1946" s="101"/>
      <c r="HDP1946" s="101"/>
      <c r="HDQ1946" s="101"/>
      <c r="HDR1946" s="101"/>
      <c r="HDS1946" s="101"/>
      <c r="HDT1946" s="101"/>
      <c r="HDU1946" s="101"/>
      <c r="HDV1946" s="101"/>
      <c r="HDW1946" s="101"/>
      <c r="HDX1946" s="101"/>
      <c r="HDY1946" s="101"/>
      <c r="HDZ1946" s="101"/>
      <c r="HEA1946" s="101"/>
      <c r="HEB1946" s="101"/>
      <c r="HEC1946" s="101"/>
      <c r="HED1946" s="101"/>
      <c r="HEE1946" s="101"/>
      <c r="HEF1946" s="101"/>
      <c r="HEG1946" s="101"/>
      <c r="HEH1946" s="101"/>
      <c r="HEI1946" s="101"/>
      <c r="HEJ1946" s="101"/>
      <c r="HEK1946" s="101"/>
      <c r="HEL1946" s="101"/>
      <c r="HEM1946" s="101"/>
      <c r="HEN1946" s="101"/>
      <c r="HEO1946" s="101"/>
      <c r="HEP1946" s="101"/>
      <c r="HEQ1946" s="101"/>
      <c r="HER1946" s="101"/>
      <c r="HES1946" s="101"/>
      <c r="HET1946" s="101"/>
      <c r="HEU1946" s="101"/>
      <c r="HEV1946" s="101"/>
      <c r="HEW1946" s="101"/>
      <c r="HEX1946" s="101"/>
      <c r="HEY1946" s="101"/>
      <c r="HEZ1946" s="101"/>
      <c r="HFA1946" s="101"/>
      <c r="HFB1946" s="101"/>
      <c r="HFC1946" s="101"/>
      <c r="HFD1946" s="101"/>
      <c r="HFE1946" s="101"/>
      <c r="HFF1946" s="101"/>
      <c r="HFG1946" s="101"/>
      <c r="HFH1946" s="101"/>
      <c r="HFI1946" s="101"/>
      <c r="HFJ1946" s="101"/>
      <c r="HFK1946" s="101"/>
      <c r="HFL1946" s="101"/>
      <c r="HFM1946" s="101"/>
      <c r="HFN1946" s="101"/>
      <c r="HFO1946" s="101"/>
      <c r="HFP1946" s="101"/>
      <c r="HFQ1946" s="101"/>
      <c r="HFR1946" s="101"/>
      <c r="HFS1946" s="101"/>
      <c r="HFT1946" s="101"/>
      <c r="HFU1946" s="101"/>
      <c r="HFV1946" s="101"/>
      <c r="HFW1946" s="101"/>
      <c r="HFX1946" s="101"/>
      <c r="HFY1946" s="101"/>
      <c r="HFZ1946" s="101"/>
      <c r="HGA1946" s="101"/>
      <c r="HGB1946" s="101"/>
      <c r="HGC1946" s="101"/>
      <c r="HGD1946" s="101"/>
      <c r="HGE1946" s="101"/>
      <c r="HGF1946" s="101"/>
      <c r="HGG1946" s="101"/>
      <c r="HGH1946" s="101"/>
      <c r="HGI1946" s="101"/>
      <c r="HGJ1946" s="101"/>
      <c r="HGK1946" s="101"/>
      <c r="HGL1946" s="101"/>
      <c r="HGM1946" s="101"/>
      <c r="HGN1946" s="101"/>
      <c r="HGO1946" s="101"/>
      <c r="HGP1946" s="101"/>
      <c r="HGQ1946" s="101"/>
      <c r="HGR1946" s="101"/>
      <c r="HGS1946" s="101"/>
      <c r="HGT1946" s="101"/>
      <c r="HGU1946" s="101"/>
      <c r="HGV1946" s="101"/>
      <c r="HGW1946" s="101"/>
      <c r="HGX1946" s="101"/>
      <c r="HGY1946" s="101"/>
      <c r="HGZ1946" s="101"/>
      <c r="HHA1946" s="101"/>
      <c r="HHB1946" s="101"/>
      <c r="HHC1946" s="101"/>
      <c r="HHD1946" s="101"/>
      <c r="HHE1946" s="101"/>
      <c r="HHF1946" s="101"/>
      <c r="HHG1946" s="101"/>
      <c r="HHH1946" s="101"/>
      <c r="HHI1946" s="101"/>
      <c r="HHJ1946" s="101"/>
      <c r="HHK1946" s="101"/>
      <c r="HHL1946" s="101"/>
      <c r="HHM1946" s="101"/>
      <c r="HHN1946" s="101"/>
      <c r="HHO1946" s="101"/>
      <c r="HHP1946" s="101"/>
      <c r="HHQ1946" s="101"/>
      <c r="HHR1946" s="101"/>
      <c r="HHS1946" s="101"/>
      <c r="HHT1946" s="101"/>
      <c r="HHU1946" s="101"/>
      <c r="HHV1946" s="101"/>
      <c r="HHW1946" s="101"/>
      <c r="HHX1946" s="101"/>
      <c r="HHY1946" s="101"/>
      <c r="HHZ1946" s="101"/>
      <c r="HIA1946" s="101"/>
      <c r="HIB1946" s="101"/>
      <c r="HIC1946" s="101"/>
      <c r="HID1946" s="101"/>
      <c r="HIE1946" s="101"/>
      <c r="HIF1946" s="101"/>
      <c r="HIG1946" s="101"/>
      <c r="HIH1946" s="101"/>
      <c r="HII1946" s="101"/>
      <c r="HIJ1946" s="101"/>
      <c r="HIK1946" s="101"/>
      <c r="HIL1946" s="101"/>
      <c r="HIM1946" s="101"/>
      <c r="HIN1946" s="101"/>
      <c r="HIO1946" s="101"/>
      <c r="HIP1946" s="101"/>
      <c r="HIQ1946" s="101"/>
      <c r="HIR1946" s="101"/>
      <c r="HIS1946" s="101"/>
      <c r="HIT1946" s="101"/>
      <c r="HIU1946" s="101"/>
      <c r="HIV1946" s="101"/>
      <c r="HIW1946" s="101"/>
      <c r="HIX1946" s="101"/>
      <c r="HIY1946" s="101"/>
      <c r="HIZ1946" s="101"/>
      <c r="HJA1946" s="101"/>
      <c r="HJB1946" s="101"/>
      <c r="HJC1946" s="101"/>
      <c r="HJD1946" s="101"/>
      <c r="HJE1946" s="101"/>
      <c r="HJF1946" s="101"/>
      <c r="HJG1946" s="101"/>
      <c r="HJH1946" s="101"/>
      <c r="HJI1946" s="101"/>
      <c r="HJJ1946" s="101"/>
      <c r="HJK1946" s="101"/>
      <c r="HJL1946" s="101"/>
      <c r="HJM1946" s="101"/>
      <c r="HJN1946" s="101"/>
      <c r="HJO1946" s="101"/>
      <c r="HJP1946" s="101"/>
      <c r="HJQ1946" s="101"/>
      <c r="HJR1946" s="101"/>
      <c r="HJS1946" s="101"/>
      <c r="HJT1946" s="101"/>
      <c r="HJU1946" s="101"/>
      <c r="HJV1946" s="101"/>
      <c r="HJW1946" s="101"/>
      <c r="HJX1946" s="101"/>
      <c r="HJY1946" s="101"/>
      <c r="HJZ1946" s="101"/>
      <c r="HKA1946" s="101"/>
      <c r="HKB1946" s="101"/>
      <c r="HKC1946" s="101"/>
      <c r="HKD1946" s="101"/>
      <c r="HKE1946" s="101"/>
      <c r="HKF1946" s="101"/>
      <c r="HKG1946" s="101"/>
      <c r="HKH1946" s="101"/>
      <c r="HKI1946" s="101"/>
      <c r="HKJ1946" s="101"/>
      <c r="HKK1946" s="101"/>
      <c r="HKL1946" s="101"/>
      <c r="HKM1946" s="101"/>
      <c r="HKN1946" s="101"/>
      <c r="HKO1946" s="101"/>
      <c r="HKP1946" s="101"/>
      <c r="HKQ1946" s="101"/>
      <c r="HKR1946" s="101"/>
      <c r="HKS1946" s="101"/>
      <c r="HKT1946" s="101"/>
      <c r="HKU1946" s="101"/>
      <c r="HKV1946" s="101"/>
      <c r="HKW1946" s="101"/>
      <c r="HKX1946" s="101"/>
      <c r="HKY1946" s="101"/>
      <c r="HKZ1946" s="101"/>
      <c r="HLA1946" s="101"/>
      <c r="HLB1946" s="101"/>
      <c r="HLC1946" s="101"/>
      <c r="HLD1946" s="101"/>
      <c r="HLE1946" s="101"/>
      <c r="HLF1946" s="101"/>
      <c r="HLG1946" s="101"/>
      <c r="HLH1946" s="101"/>
      <c r="HLI1946" s="101"/>
      <c r="HLJ1946" s="101"/>
      <c r="HLK1946" s="101"/>
      <c r="HLL1946" s="101"/>
      <c r="HLM1946" s="101"/>
      <c r="HLN1946" s="101"/>
      <c r="HLO1946" s="101"/>
      <c r="HLP1946" s="101"/>
      <c r="HLQ1946" s="101"/>
      <c r="HLR1946" s="101"/>
      <c r="HLS1946" s="101"/>
      <c r="HLT1946" s="101"/>
      <c r="HLU1946" s="101"/>
      <c r="HLV1946" s="101"/>
      <c r="HLW1946" s="101"/>
      <c r="HLX1946" s="101"/>
      <c r="HLY1946" s="101"/>
      <c r="HLZ1946" s="101"/>
      <c r="HMA1946" s="101"/>
      <c r="HMB1946" s="101"/>
      <c r="HMC1946" s="101"/>
      <c r="HMD1946" s="101"/>
      <c r="HME1946" s="101"/>
      <c r="HMF1946" s="101"/>
      <c r="HMG1946" s="101"/>
      <c r="HMH1946" s="101"/>
      <c r="HMI1946" s="101"/>
      <c r="HMJ1946" s="101"/>
      <c r="HMK1946" s="101"/>
      <c r="HML1946" s="101"/>
      <c r="HMM1946" s="101"/>
      <c r="HMN1946" s="101"/>
      <c r="HMO1946" s="101"/>
      <c r="HMP1946" s="101"/>
      <c r="HMQ1946" s="101"/>
      <c r="HMR1946" s="101"/>
      <c r="HMS1946" s="101"/>
      <c r="HMT1946" s="101"/>
      <c r="HMU1946" s="101"/>
      <c r="HMV1946" s="101"/>
      <c r="HMW1946" s="101"/>
      <c r="HMX1946" s="101"/>
      <c r="HMY1946" s="101"/>
      <c r="HMZ1946" s="101"/>
      <c r="HNA1946" s="101"/>
      <c r="HNB1946" s="101"/>
      <c r="HNC1946" s="101"/>
      <c r="HND1946" s="101"/>
      <c r="HNE1946" s="101"/>
      <c r="HNF1946" s="101"/>
      <c r="HNG1946" s="101"/>
      <c r="HNH1946" s="101"/>
      <c r="HNI1946" s="101"/>
      <c r="HNJ1946" s="101"/>
      <c r="HNK1946" s="101"/>
      <c r="HNL1946" s="101"/>
      <c r="HNM1946" s="101"/>
      <c r="HNN1946" s="101"/>
      <c r="HNO1946" s="101"/>
      <c r="HNP1946" s="101"/>
      <c r="HNQ1946" s="101"/>
      <c r="HNR1946" s="101"/>
      <c r="HNS1946" s="101"/>
      <c r="HNT1946" s="101"/>
      <c r="HNU1946" s="101"/>
      <c r="HNV1946" s="101"/>
      <c r="HNW1946" s="101"/>
      <c r="HNX1946" s="101"/>
      <c r="HNY1946" s="101"/>
      <c r="HNZ1946" s="101"/>
      <c r="HOA1946" s="101"/>
      <c r="HOB1946" s="101"/>
      <c r="HOC1946" s="101"/>
      <c r="HOD1946" s="101"/>
      <c r="HOE1946" s="101"/>
      <c r="HOF1946" s="101"/>
      <c r="HOG1946" s="101"/>
      <c r="HOH1946" s="101"/>
      <c r="HOI1946" s="101"/>
      <c r="HOJ1946" s="101"/>
      <c r="HOK1946" s="101"/>
      <c r="HOL1946" s="101"/>
      <c r="HOM1946" s="101"/>
      <c r="HON1946" s="101"/>
      <c r="HOO1946" s="101"/>
      <c r="HOP1946" s="101"/>
      <c r="HOQ1946" s="101"/>
      <c r="HOR1946" s="101"/>
      <c r="HOS1946" s="101"/>
      <c r="HOT1946" s="101"/>
      <c r="HOU1946" s="101"/>
      <c r="HOV1946" s="101"/>
      <c r="HOW1946" s="101"/>
      <c r="HOX1946" s="101"/>
      <c r="HOY1946" s="101"/>
      <c r="HOZ1946" s="101"/>
      <c r="HPA1946" s="101"/>
      <c r="HPB1946" s="101"/>
      <c r="HPC1946" s="101"/>
      <c r="HPD1946" s="101"/>
      <c r="HPE1946" s="101"/>
      <c r="HPF1946" s="101"/>
      <c r="HPG1946" s="101"/>
      <c r="HPH1946" s="101"/>
      <c r="HPI1946" s="101"/>
      <c r="HPJ1946" s="101"/>
      <c r="HPK1946" s="101"/>
      <c r="HPL1946" s="101"/>
      <c r="HPM1946" s="101"/>
      <c r="HPN1946" s="101"/>
      <c r="HPO1946" s="101"/>
      <c r="HPP1946" s="101"/>
      <c r="HPQ1946" s="101"/>
      <c r="HPR1946" s="101"/>
      <c r="HPS1946" s="101"/>
      <c r="HPT1946" s="101"/>
      <c r="HPU1946" s="101"/>
      <c r="HPV1946" s="101"/>
      <c r="HPW1946" s="101"/>
      <c r="HPX1946" s="101"/>
      <c r="HPY1946" s="101"/>
      <c r="HPZ1946" s="101"/>
      <c r="HQA1946" s="101"/>
      <c r="HQB1946" s="101"/>
      <c r="HQC1946" s="101"/>
      <c r="HQD1946" s="101"/>
      <c r="HQE1946" s="101"/>
      <c r="HQF1946" s="101"/>
      <c r="HQG1946" s="101"/>
      <c r="HQH1946" s="101"/>
      <c r="HQI1946" s="101"/>
      <c r="HQJ1946" s="101"/>
      <c r="HQK1946" s="101"/>
      <c r="HQL1946" s="101"/>
      <c r="HQM1946" s="101"/>
      <c r="HQN1946" s="101"/>
      <c r="HQO1946" s="101"/>
      <c r="HQP1946" s="101"/>
      <c r="HQQ1946" s="101"/>
      <c r="HQR1946" s="101"/>
      <c r="HQS1946" s="101"/>
      <c r="HQT1946" s="101"/>
      <c r="HQU1946" s="101"/>
      <c r="HQV1946" s="101"/>
      <c r="HQW1946" s="101"/>
      <c r="HQX1946" s="101"/>
      <c r="HQY1946" s="101"/>
      <c r="HQZ1946" s="101"/>
      <c r="HRA1946" s="101"/>
      <c r="HRB1946" s="101"/>
      <c r="HRC1946" s="101"/>
      <c r="HRD1946" s="101"/>
      <c r="HRE1946" s="101"/>
      <c r="HRF1946" s="101"/>
      <c r="HRG1946" s="101"/>
      <c r="HRH1946" s="101"/>
      <c r="HRI1946" s="101"/>
      <c r="HRJ1946" s="101"/>
      <c r="HRK1946" s="101"/>
      <c r="HRL1946" s="101"/>
      <c r="HRM1946" s="101"/>
      <c r="HRN1946" s="101"/>
      <c r="HRO1946" s="101"/>
      <c r="HRP1946" s="101"/>
      <c r="HRQ1946" s="101"/>
      <c r="HRR1946" s="101"/>
      <c r="HRS1946" s="101"/>
      <c r="HRT1946" s="101"/>
      <c r="HRU1946" s="101"/>
      <c r="HRV1946" s="101"/>
      <c r="HRW1946" s="101"/>
      <c r="HRX1946" s="101"/>
      <c r="HRY1946" s="101"/>
      <c r="HRZ1946" s="101"/>
      <c r="HSA1946" s="101"/>
      <c r="HSB1946" s="101"/>
      <c r="HSC1946" s="101"/>
      <c r="HSD1946" s="101"/>
      <c r="HSE1946" s="101"/>
      <c r="HSF1946" s="101"/>
      <c r="HSG1946" s="101"/>
      <c r="HSH1946" s="101"/>
      <c r="HSI1946" s="101"/>
      <c r="HSJ1946" s="101"/>
      <c r="HSK1946" s="101"/>
      <c r="HSL1946" s="101"/>
      <c r="HSM1946" s="101"/>
      <c r="HSN1946" s="101"/>
      <c r="HSO1946" s="101"/>
      <c r="HSP1946" s="101"/>
      <c r="HSQ1946" s="101"/>
      <c r="HSR1946" s="101"/>
      <c r="HSS1946" s="101"/>
      <c r="HST1946" s="101"/>
      <c r="HSU1946" s="101"/>
      <c r="HSV1946" s="101"/>
      <c r="HSW1946" s="101"/>
      <c r="HSX1946" s="101"/>
      <c r="HSY1946" s="101"/>
      <c r="HSZ1946" s="101"/>
      <c r="HTA1946" s="101"/>
      <c r="HTB1946" s="101"/>
      <c r="HTC1946" s="101"/>
      <c r="HTD1946" s="101"/>
      <c r="HTE1946" s="101"/>
      <c r="HTF1946" s="101"/>
      <c r="HTG1946" s="101"/>
      <c r="HTH1946" s="101"/>
      <c r="HTI1946" s="101"/>
      <c r="HTJ1946" s="101"/>
      <c r="HTK1946" s="101"/>
      <c r="HTL1946" s="101"/>
      <c r="HTM1946" s="101"/>
      <c r="HTN1946" s="101"/>
      <c r="HTO1946" s="101"/>
      <c r="HTP1946" s="101"/>
      <c r="HTQ1946" s="101"/>
      <c r="HTR1946" s="101"/>
      <c r="HTS1946" s="101"/>
      <c r="HTT1946" s="101"/>
      <c r="HTU1946" s="101"/>
      <c r="HTV1946" s="101"/>
      <c r="HTW1946" s="101"/>
      <c r="HTX1946" s="101"/>
      <c r="HTY1946" s="101"/>
      <c r="HTZ1946" s="101"/>
      <c r="HUA1946" s="101"/>
      <c r="HUB1946" s="101"/>
      <c r="HUC1946" s="101"/>
      <c r="HUD1946" s="101"/>
      <c r="HUE1946" s="101"/>
      <c r="HUF1946" s="101"/>
      <c r="HUG1946" s="101"/>
      <c r="HUH1946" s="101"/>
      <c r="HUI1946" s="101"/>
      <c r="HUJ1946" s="101"/>
      <c r="HUK1946" s="101"/>
      <c r="HUL1946" s="101"/>
      <c r="HUM1946" s="101"/>
      <c r="HUN1946" s="101"/>
      <c r="HUO1946" s="101"/>
      <c r="HUP1946" s="101"/>
      <c r="HUQ1946" s="101"/>
      <c r="HUR1946" s="101"/>
      <c r="HUS1946" s="101"/>
      <c r="HUT1946" s="101"/>
      <c r="HUU1946" s="101"/>
      <c r="HUV1946" s="101"/>
      <c r="HUW1946" s="101"/>
      <c r="HUX1946" s="101"/>
      <c r="HUY1946" s="101"/>
      <c r="HUZ1946" s="101"/>
      <c r="HVA1946" s="101"/>
      <c r="HVB1946" s="101"/>
      <c r="HVC1946" s="101"/>
      <c r="HVD1946" s="101"/>
      <c r="HVE1946" s="101"/>
      <c r="HVF1946" s="101"/>
      <c r="HVG1946" s="101"/>
      <c r="HVH1946" s="101"/>
      <c r="HVI1946" s="101"/>
      <c r="HVJ1946" s="101"/>
      <c r="HVK1946" s="101"/>
      <c r="HVL1946" s="101"/>
      <c r="HVM1946" s="101"/>
      <c r="HVN1946" s="101"/>
      <c r="HVO1946" s="101"/>
      <c r="HVP1946" s="101"/>
      <c r="HVQ1946" s="101"/>
      <c r="HVR1946" s="101"/>
      <c r="HVS1946" s="101"/>
      <c r="HVT1946" s="101"/>
      <c r="HVU1946" s="101"/>
      <c r="HVV1946" s="101"/>
      <c r="HVW1946" s="101"/>
      <c r="HVX1946" s="101"/>
      <c r="HVY1946" s="101"/>
      <c r="HVZ1946" s="101"/>
      <c r="HWA1946" s="101"/>
      <c r="HWB1946" s="101"/>
      <c r="HWC1946" s="101"/>
      <c r="HWD1946" s="101"/>
      <c r="HWE1946" s="101"/>
      <c r="HWF1946" s="101"/>
      <c r="HWG1946" s="101"/>
      <c r="HWH1946" s="101"/>
      <c r="HWI1946" s="101"/>
      <c r="HWJ1946" s="101"/>
      <c r="HWK1946" s="101"/>
      <c r="HWL1946" s="101"/>
      <c r="HWM1946" s="101"/>
      <c r="HWN1946" s="101"/>
      <c r="HWO1946" s="101"/>
      <c r="HWP1946" s="101"/>
      <c r="HWQ1946" s="101"/>
      <c r="HWR1946" s="101"/>
      <c r="HWS1946" s="101"/>
      <c r="HWT1946" s="101"/>
      <c r="HWU1946" s="101"/>
      <c r="HWV1946" s="101"/>
      <c r="HWW1946" s="101"/>
      <c r="HWX1946" s="101"/>
      <c r="HWY1946" s="101"/>
      <c r="HWZ1946" s="101"/>
      <c r="HXA1946" s="101"/>
      <c r="HXB1946" s="101"/>
      <c r="HXC1946" s="101"/>
      <c r="HXD1946" s="101"/>
      <c r="HXE1946" s="101"/>
      <c r="HXF1946" s="101"/>
      <c r="HXG1946" s="101"/>
      <c r="HXH1946" s="101"/>
      <c r="HXI1946" s="101"/>
      <c r="HXJ1946" s="101"/>
      <c r="HXK1946" s="101"/>
      <c r="HXL1946" s="101"/>
      <c r="HXM1946" s="101"/>
      <c r="HXN1946" s="101"/>
      <c r="HXO1946" s="101"/>
      <c r="HXP1946" s="101"/>
      <c r="HXQ1946" s="101"/>
      <c r="HXR1946" s="101"/>
      <c r="HXS1946" s="101"/>
      <c r="HXT1946" s="101"/>
      <c r="HXU1946" s="101"/>
      <c r="HXV1946" s="101"/>
      <c r="HXW1946" s="101"/>
      <c r="HXX1946" s="101"/>
      <c r="HXY1946" s="101"/>
      <c r="HXZ1946" s="101"/>
      <c r="HYA1946" s="101"/>
      <c r="HYB1946" s="101"/>
      <c r="HYC1946" s="101"/>
      <c r="HYD1946" s="101"/>
      <c r="HYE1946" s="101"/>
      <c r="HYF1946" s="101"/>
      <c r="HYG1946" s="101"/>
      <c r="HYH1946" s="101"/>
      <c r="HYI1946" s="101"/>
      <c r="HYJ1946" s="101"/>
      <c r="HYK1946" s="101"/>
      <c r="HYL1946" s="101"/>
      <c r="HYM1946" s="101"/>
      <c r="HYN1946" s="101"/>
      <c r="HYO1946" s="101"/>
      <c r="HYP1946" s="101"/>
      <c r="HYQ1946" s="101"/>
      <c r="HYR1946" s="101"/>
      <c r="HYS1946" s="101"/>
      <c r="HYT1946" s="101"/>
      <c r="HYU1946" s="101"/>
      <c r="HYV1946" s="101"/>
      <c r="HYW1946" s="101"/>
      <c r="HYX1946" s="101"/>
      <c r="HYY1946" s="101"/>
      <c r="HYZ1946" s="101"/>
      <c r="HZA1946" s="101"/>
      <c r="HZB1946" s="101"/>
      <c r="HZC1946" s="101"/>
      <c r="HZD1946" s="101"/>
      <c r="HZE1946" s="101"/>
      <c r="HZF1946" s="101"/>
      <c r="HZG1946" s="101"/>
      <c r="HZH1946" s="101"/>
      <c r="HZI1946" s="101"/>
      <c r="HZJ1946" s="101"/>
      <c r="HZK1946" s="101"/>
      <c r="HZL1946" s="101"/>
      <c r="HZM1946" s="101"/>
      <c r="HZN1946" s="101"/>
      <c r="HZO1946" s="101"/>
      <c r="HZP1946" s="101"/>
      <c r="HZQ1946" s="101"/>
      <c r="HZR1946" s="101"/>
      <c r="HZS1946" s="101"/>
      <c r="HZT1946" s="101"/>
      <c r="HZU1946" s="101"/>
      <c r="HZV1946" s="101"/>
      <c r="HZW1946" s="101"/>
      <c r="HZX1946" s="101"/>
      <c r="HZY1946" s="101"/>
      <c r="HZZ1946" s="101"/>
      <c r="IAA1946" s="101"/>
      <c r="IAB1946" s="101"/>
      <c r="IAC1946" s="101"/>
      <c r="IAD1946" s="101"/>
      <c r="IAE1946" s="101"/>
      <c r="IAF1946" s="101"/>
      <c r="IAG1946" s="101"/>
      <c r="IAH1946" s="101"/>
      <c r="IAI1946" s="101"/>
      <c r="IAJ1946" s="101"/>
      <c r="IAK1946" s="101"/>
      <c r="IAL1946" s="101"/>
      <c r="IAM1946" s="101"/>
      <c r="IAN1946" s="101"/>
      <c r="IAO1946" s="101"/>
      <c r="IAP1946" s="101"/>
      <c r="IAQ1946" s="101"/>
      <c r="IAR1946" s="101"/>
      <c r="IAS1946" s="101"/>
      <c r="IAT1946" s="101"/>
      <c r="IAU1946" s="101"/>
      <c r="IAV1946" s="101"/>
      <c r="IAW1946" s="101"/>
      <c r="IAX1946" s="101"/>
      <c r="IAY1946" s="101"/>
      <c r="IAZ1946" s="101"/>
      <c r="IBA1946" s="101"/>
      <c r="IBB1946" s="101"/>
      <c r="IBC1946" s="101"/>
      <c r="IBD1946" s="101"/>
      <c r="IBE1946" s="101"/>
      <c r="IBF1946" s="101"/>
      <c r="IBG1946" s="101"/>
      <c r="IBH1946" s="101"/>
      <c r="IBI1946" s="101"/>
      <c r="IBJ1946" s="101"/>
      <c r="IBK1946" s="101"/>
      <c r="IBL1946" s="101"/>
      <c r="IBM1946" s="101"/>
      <c r="IBN1946" s="101"/>
      <c r="IBO1946" s="101"/>
      <c r="IBP1946" s="101"/>
      <c r="IBQ1946" s="101"/>
      <c r="IBR1946" s="101"/>
      <c r="IBS1946" s="101"/>
      <c r="IBT1946" s="101"/>
      <c r="IBU1946" s="101"/>
      <c r="IBV1946" s="101"/>
      <c r="IBW1946" s="101"/>
      <c r="IBX1946" s="101"/>
      <c r="IBY1946" s="101"/>
      <c r="IBZ1946" s="101"/>
      <c r="ICA1946" s="101"/>
      <c r="ICB1946" s="101"/>
      <c r="ICC1946" s="101"/>
      <c r="ICD1946" s="101"/>
      <c r="ICE1946" s="101"/>
      <c r="ICF1946" s="101"/>
      <c r="ICG1946" s="101"/>
      <c r="ICH1946" s="101"/>
      <c r="ICI1946" s="101"/>
      <c r="ICJ1946" s="101"/>
      <c r="ICK1946" s="101"/>
      <c r="ICL1946" s="101"/>
      <c r="ICM1946" s="101"/>
      <c r="ICN1946" s="101"/>
      <c r="ICO1946" s="101"/>
      <c r="ICP1946" s="101"/>
      <c r="ICQ1946" s="101"/>
      <c r="ICR1946" s="101"/>
      <c r="ICS1946" s="101"/>
      <c r="ICT1946" s="101"/>
      <c r="ICU1946" s="101"/>
      <c r="ICV1946" s="101"/>
      <c r="ICW1946" s="101"/>
      <c r="ICX1946" s="101"/>
      <c r="ICY1946" s="101"/>
      <c r="ICZ1946" s="101"/>
      <c r="IDA1946" s="101"/>
      <c r="IDB1946" s="101"/>
      <c r="IDC1946" s="101"/>
      <c r="IDD1946" s="101"/>
      <c r="IDE1946" s="101"/>
      <c r="IDF1946" s="101"/>
      <c r="IDG1946" s="101"/>
      <c r="IDH1946" s="101"/>
      <c r="IDI1946" s="101"/>
      <c r="IDJ1946" s="101"/>
      <c r="IDK1946" s="101"/>
      <c r="IDL1946" s="101"/>
      <c r="IDM1946" s="101"/>
      <c r="IDN1946" s="101"/>
      <c r="IDO1946" s="101"/>
      <c r="IDP1946" s="101"/>
      <c r="IDQ1946" s="101"/>
      <c r="IDR1946" s="101"/>
      <c r="IDS1946" s="101"/>
      <c r="IDT1946" s="101"/>
      <c r="IDU1946" s="101"/>
      <c r="IDV1946" s="101"/>
      <c r="IDW1946" s="101"/>
      <c r="IDX1946" s="101"/>
      <c r="IDY1946" s="101"/>
      <c r="IDZ1946" s="101"/>
      <c r="IEA1946" s="101"/>
      <c r="IEB1946" s="101"/>
      <c r="IEC1946" s="101"/>
      <c r="IED1946" s="101"/>
      <c r="IEE1946" s="101"/>
      <c r="IEF1946" s="101"/>
      <c r="IEG1946" s="101"/>
      <c r="IEH1946" s="101"/>
      <c r="IEI1946" s="101"/>
      <c r="IEJ1946" s="101"/>
      <c r="IEK1946" s="101"/>
      <c r="IEL1946" s="101"/>
      <c r="IEM1946" s="101"/>
      <c r="IEN1946" s="101"/>
      <c r="IEO1946" s="101"/>
      <c r="IEP1946" s="101"/>
      <c r="IEQ1946" s="101"/>
      <c r="IER1946" s="101"/>
      <c r="IES1946" s="101"/>
      <c r="IET1946" s="101"/>
      <c r="IEU1946" s="101"/>
      <c r="IEV1946" s="101"/>
      <c r="IEW1946" s="101"/>
      <c r="IEX1946" s="101"/>
      <c r="IEY1946" s="101"/>
      <c r="IEZ1946" s="101"/>
      <c r="IFA1946" s="101"/>
      <c r="IFB1946" s="101"/>
      <c r="IFC1946" s="101"/>
      <c r="IFD1946" s="101"/>
      <c r="IFE1946" s="101"/>
      <c r="IFF1946" s="101"/>
      <c r="IFG1946" s="101"/>
      <c r="IFH1946" s="101"/>
      <c r="IFI1946" s="101"/>
      <c r="IFJ1946" s="101"/>
      <c r="IFK1946" s="101"/>
      <c r="IFL1946" s="101"/>
      <c r="IFM1946" s="101"/>
      <c r="IFN1946" s="101"/>
      <c r="IFO1946" s="101"/>
      <c r="IFP1946" s="101"/>
      <c r="IFQ1946" s="101"/>
      <c r="IFR1946" s="101"/>
      <c r="IFS1946" s="101"/>
      <c r="IFT1946" s="101"/>
      <c r="IFU1946" s="101"/>
      <c r="IFV1946" s="101"/>
      <c r="IFW1946" s="101"/>
      <c r="IFX1946" s="101"/>
      <c r="IFY1946" s="101"/>
      <c r="IFZ1946" s="101"/>
      <c r="IGA1946" s="101"/>
      <c r="IGB1946" s="101"/>
      <c r="IGC1946" s="101"/>
      <c r="IGD1946" s="101"/>
      <c r="IGE1946" s="101"/>
      <c r="IGF1946" s="101"/>
      <c r="IGG1946" s="101"/>
      <c r="IGH1946" s="101"/>
      <c r="IGI1946" s="101"/>
      <c r="IGJ1946" s="101"/>
      <c r="IGK1946" s="101"/>
      <c r="IGL1946" s="101"/>
      <c r="IGM1946" s="101"/>
      <c r="IGN1946" s="101"/>
      <c r="IGO1946" s="101"/>
      <c r="IGP1946" s="101"/>
      <c r="IGQ1946" s="101"/>
      <c r="IGR1946" s="101"/>
      <c r="IGS1946" s="101"/>
      <c r="IGT1946" s="101"/>
      <c r="IGU1946" s="101"/>
      <c r="IGV1946" s="101"/>
      <c r="IGW1946" s="101"/>
      <c r="IGX1946" s="101"/>
      <c r="IGY1946" s="101"/>
      <c r="IGZ1946" s="101"/>
      <c r="IHA1946" s="101"/>
      <c r="IHB1946" s="101"/>
      <c r="IHC1946" s="101"/>
      <c r="IHD1946" s="101"/>
      <c r="IHE1946" s="101"/>
      <c r="IHF1946" s="101"/>
      <c r="IHG1946" s="101"/>
      <c r="IHH1946" s="101"/>
      <c r="IHI1946" s="101"/>
      <c r="IHJ1946" s="101"/>
      <c r="IHK1946" s="101"/>
      <c r="IHL1946" s="101"/>
      <c r="IHM1946" s="101"/>
      <c r="IHN1946" s="101"/>
      <c r="IHO1946" s="101"/>
      <c r="IHP1946" s="101"/>
      <c r="IHQ1946" s="101"/>
      <c r="IHR1946" s="101"/>
      <c r="IHS1946" s="101"/>
      <c r="IHT1946" s="101"/>
      <c r="IHU1946" s="101"/>
      <c r="IHV1946" s="101"/>
      <c r="IHW1946" s="101"/>
      <c r="IHX1946" s="101"/>
      <c r="IHY1946" s="101"/>
      <c r="IHZ1946" s="101"/>
      <c r="IIA1946" s="101"/>
      <c r="IIB1946" s="101"/>
      <c r="IIC1946" s="101"/>
      <c r="IID1946" s="101"/>
      <c r="IIE1946" s="101"/>
      <c r="IIF1946" s="101"/>
      <c r="IIG1946" s="101"/>
      <c r="IIH1946" s="101"/>
      <c r="III1946" s="101"/>
      <c r="IIJ1946" s="101"/>
      <c r="IIK1946" s="101"/>
      <c r="IIL1946" s="101"/>
      <c r="IIM1946" s="101"/>
      <c r="IIN1946" s="101"/>
      <c r="IIO1946" s="101"/>
      <c r="IIP1946" s="101"/>
      <c r="IIQ1946" s="101"/>
      <c r="IIR1946" s="101"/>
      <c r="IIS1946" s="101"/>
      <c r="IIT1946" s="101"/>
      <c r="IIU1946" s="101"/>
      <c r="IIV1946" s="101"/>
      <c r="IIW1946" s="101"/>
      <c r="IIX1946" s="101"/>
      <c r="IIY1946" s="101"/>
      <c r="IIZ1946" s="101"/>
      <c r="IJA1946" s="101"/>
      <c r="IJB1946" s="101"/>
      <c r="IJC1946" s="101"/>
      <c r="IJD1946" s="101"/>
      <c r="IJE1946" s="101"/>
      <c r="IJF1946" s="101"/>
      <c r="IJG1946" s="101"/>
      <c r="IJH1946" s="101"/>
      <c r="IJI1946" s="101"/>
      <c r="IJJ1946" s="101"/>
      <c r="IJK1946" s="101"/>
      <c r="IJL1946" s="101"/>
      <c r="IJM1946" s="101"/>
      <c r="IJN1946" s="101"/>
      <c r="IJO1946" s="101"/>
      <c r="IJP1946" s="101"/>
      <c r="IJQ1946" s="101"/>
      <c r="IJR1946" s="101"/>
      <c r="IJS1946" s="101"/>
      <c r="IJT1946" s="101"/>
      <c r="IJU1946" s="101"/>
      <c r="IJV1946" s="101"/>
      <c r="IJW1946" s="101"/>
      <c r="IJX1946" s="101"/>
      <c r="IJY1946" s="101"/>
      <c r="IJZ1946" s="101"/>
      <c r="IKA1946" s="101"/>
      <c r="IKB1946" s="101"/>
      <c r="IKC1946" s="101"/>
      <c r="IKD1946" s="101"/>
      <c r="IKE1946" s="101"/>
      <c r="IKF1946" s="101"/>
      <c r="IKG1946" s="101"/>
      <c r="IKH1946" s="101"/>
      <c r="IKI1946" s="101"/>
      <c r="IKJ1946" s="101"/>
      <c r="IKK1946" s="101"/>
      <c r="IKL1946" s="101"/>
      <c r="IKM1946" s="101"/>
      <c r="IKN1946" s="101"/>
      <c r="IKO1946" s="101"/>
      <c r="IKP1946" s="101"/>
      <c r="IKQ1946" s="101"/>
      <c r="IKR1946" s="101"/>
      <c r="IKS1946" s="101"/>
      <c r="IKT1946" s="101"/>
      <c r="IKU1946" s="101"/>
      <c r="IKV1946" s="101"/>
      <c r="IKW1946" s="101"/>
      <c r="IKX1946" s="101"/>
      <c r="IKY1946" s="101"/>
      <c r="IKZ1946" s="101"/>
      <c r="ILA1946" s="101"/>
      <c r="ILB1946" s="101"/>
      <c r="ILC1946" s="101"/>
      <c r="ILD1946" s="101"/>
      <c r="ILE1946" s="101"/>
      <c r="ILF1946" s="101"/>
      <c r="ILG1946" s="101"/>
      <c r="ILH1946" s="101"/>
      <c r="ILI1946" s="101"/>
      <c r="ILJ1946" s="101"/>
      <c r="ILK1946" s="101"/>
      <c r="ILL1946" s="101"/>
      <c r="ILM1946" s="101"/>
      <c r="ILN1946" s="101"/>
      <c r="ILO1946" s="101"/>
      <c r="ILP1946" s="101"/>
      <c r="ILQ1946" s="101"/>
      <c r="ILR1946" s="101"/>
      <c r="ILS1946" s="101"/>
      <c r="ILT1946" s="101"/>
      <c r="ILU1946" s="101"/>
      <c r="ILV1946" s="101"/>
      <c r="ILW1946" s="101"/>
      <c r="ILX1946" s="101"/>
      <c r="ILY1946" s="101"/>
      <c r="ILZ1946" s="101"/>
      <c r="IMA1946" s="101"/>
      <c r="IMB1946" s="101"/>
      <c r="IMC1946" s="101"/>
      <c r="IMD1946" s="101"/>
      <c r="IME1946" s="101"/>
      <c r="IMF1946" s="101"/>
      <c r="IMG1946" s="101"/>
      <c r="IMH1946" s="101"/>
      <c r="IMI1946" s="101"/>
      <c r="IMJ1946" s="101"/>
      <c r="IMK1946" s="101"/>
      <c r="IML1946" s="101"/>
      <c r="IMM1946" s="101"/>
      <c r="IMN1946" s="101"/>
      <c r="IMO1946" s="101"/>
      <c r="IMP1946" s="101"/>
      <c r="IMQ1946" s="101"/>
      <c r="IMR1946" s="101"/>
      <c r="IMS1946" s="101"/>
      <c r="IMT1946" s="101"/>
      <c r="IMU1946" s="101"/>
      <c r="IMV1946" s="101"/>
      <c r="IMW1946" s="101"/>
      <c r="IMX1946" s="101"/>
      <c r="IMY1946" s="101"/>
      <c r="IMZ1946" s="101"/>
      <c r="INA1946" s="101"/>
      <c r="INB1946" s="101"/>
      <c r="INC1946" s="101"/>
      <c r="IND1946" s="101"/>
      <c r="INE1946" s="101"/>
      <c r="INF1946" s="101"/>
      <c r="ING1946" s="101"/>
      <c r="INH1946" s="101"/>
      <c r="INI1946" s="101"/>
      <c r="INJ1946" s="101"/>
      <c r="INK1946" s="101"/>
      <c r="INL1946" s="101"/>
      <c r="INM1946" s="101"/>
      <c r="INN1946" s="101"/>
      <c r="INO1946" s="101"/>
      <c r="INP1946" s="101"/>
      <c r="INQ1946" s="101"/>
      <c r="INR1946" s="101"/>
      <c r="INS1946" s="101"/>
      <c r="INT1946" s="101"/>
      <c r="INU1946" s="101"/>
      <c r="INV1946" s="101"/>
      <c r="INW1946" s="101"/>
      <c r="INX1946" s="101"/>
      <c r="INY1946" s="101"/>
      <c r="INZ1946" s="101"/>
      <c r="IOA1946" s="101"/>
      <c r="IOB1946" s="101"/>
      <c r="IOC1946" s="101"/>
      <c r="IOD1946" s="101"/>
      <c r="IOE1946" s="101"/>
      <c r="IOF1946" s="101"/>
      <c r="IOG1946" s="101"/>
      <c r="IOH1946" s="101"/>
      <c r="IOI1946" s="101"/>
      <c r="IOJ1946" s="101"/>
      <c r="IOK1946" s="101"/>
      <c r="IOL1946" s="101"/>
      <c r="IOM1946" s="101"/>
      <c r="ION1946" s="101"/>
      <c r="IOO1946" s="101"/>
      <c r="IOP1946" s="101"/>
      <c r="IOQ1946" s="101"/>
      <c r="IOR1946" s="101"/>
      <c r="IOS1946" s="101"/>
      <c r="IOT1946" s="101"/>
      <c r="IOU1946" s="101"/>
      <c r="IOV1946" s="101"/>
      <c r="IOW1946" s="101"/>
      <c r="IOX1946" s="101"/>
      <c r="IOY1946" s="101"/>
      <c r="IOZ1946" s="101"/>
      <c r="IPA1946" s="101"/>
      <c r="IPB1946" s="101"/>
      <c r="IPC1946" s="101"/>
      <c r="IPD1946" s="101"/>
      <c r="IPE1946" s="101"/>
      <c r="IPF1946" s="101"/>
      <c r="IPG1946" s="101"/>
      <c r="IPH1946" s="101"/>
      <c r="IPI1946" s="101"/>
      <c r="IPJ1946" s="101"/>
      <c r="IPK1946" s="101"/>
      <c r="IPL1946" s="101"/>
      <c r="IPM1946" s="101"/>
      <c r="IPN1946" s="101"/>
      <c r="IPO1946" s="101"/>
      <c r="IPP1946" s="101"/>
      <c r="IPQ1946" s="101"/>
      <c r="IPR1946" s="101"/>
      <c r="IPS1946" s="101"/>
      <c r="IPT1946" s="101"/>
      <c r="IPU1946" s="101"/>
      <c r="IPV1946" s="101"/>
      <c r="IPW1946" s="101"/>
      <c r="IPX1946" s="101"/>
      <c r="IPY1946" s="101"/>
      <c r="IPZ1946" s="101"/>
      <c r="IQA1946" s="101"/>
      <c r="IQB1946" s="101"/>
      <c r="IQC1946" s="101"/>
      <c r="IQD1946" s="101"/>
      <c r="IQE1946" s="101"/>
      <c r="IQF1946" s="101"/>
      <c r="IQG1946" s="101"/>
      <c r="IQH1946" s="101"/>
      <c r="IQI1946" s="101"/>
      <c r="IQJ1946" s="101"/>
      <c r="IQK1946" s="101"/>
      <c r="IQL1946" s="101"/>
      <c r="IQM1946" s="101"/>
      <c r="IQN1946" s="101"/>
      <c r="IQO1946" s="101"/>
      <c r="IQP1946" s="101"/>
      <c r="IQQ1946" s="101"/>
      <c r="IQR1946" s="101"/>
      <c r="IQS1946" s="101"/>
      <c r="IQT1946" s="101"/>
      <c r="IQU1946" s="101"/>
      <c r="IQV1946" s="101"/>
      <c r="IQW1946" s="101"/>
      <c r="IQX1946" s="101"/>
      <c r="IQY1946" s="101"/>
      <c r="IQZ1946" s="101"/>
      <c r="IRA1946" s="101"/>
      <c r="IRB1946" s="101"/>
      <c r="IRC1946" s="101"/>
      <c r="IRD1946" s="101"/>
      <c r="IRE1946" s="101"/>
      <c r="IRF1946" s="101"/>
      <c r="IRG1946" s="101"/>
      <c r="IRH1946" s="101"/>
      <c r="IRI1946" s="101"/>
      <c r="IRJ1946" s="101"/>
      <c r="IRK1946" s="101"/>
      <c r="IRL1946" s="101"/>
      <c r="IRM1946" s="101"/>
      <c r="IRN1946" s="101"/>
      <c r="IRO1946" s="101"/>
      <c r="IRP1946" s="101"/>
      <c r="IRQ1946" s="101"/>
      <c r="IRR1946" s="101"/>
      <c r="IRS1946" s="101"/>
      <c r="IRT1946" s="101"/>
      <c r="IRU1946" s="101"/>
      <c r="IRV1946" s="101"/>
      <c r="IRW1946" s="101"/>
      <c r="IRX1946" s="101"/>
      <c r="IRY1946" s="101"/>
      <c r="IRZ1946" s="101"/>
      <c r="ISA1946" s="101"/>
      <c r="ISB1946" s="101"/>
      <c r="ISC1946" s="101"/>
      <c r="ISD1946" s="101"/>
      <c r="ISE1946" s="101"/>
      <c r="ISF1946" s="101"/>
      <c r="ISG1946" s="101"/>
      <c r="ISH1946" s="101"/>
      <c r="ISI1946" s="101"/>
      <c r="ISJ1946" s="101"/>
      <c r="ISK1946" s="101"/>
      <c r="ISL1946" s="101"/>
      <c r="ISM1946" s="101"/>
      <c r="ISN1946" s="101"/>
      <c r="ISO1946" s="101"/>
      <c r="ISP1946" s="101"/>
      <c r="ISQ1946" s="101"/>
      <c r="ISR1946" s="101"/>
      <c r="ISS1946" s="101"/>
      <c r="IST1946" s="101"/>
      <c r="ISU1946" s="101"/>
      <c r="ISV1946" s="101"/>
      <c r="ISW1946" s="101"/>
      <c r="ISX1946" s="101"/>
      <c r="ISY1946" s="101"/>
      <c r="ISZ1946" s="101"/>
      <c r="ITA1946" s="101"/>
      <c r="ITB1946" s="101"/>
      <c r="ITC1946" s="101"/>
      <c r="ITD1946" s="101"/>
      <c r="ITE1946" s="101"/>
      <c r="ITF1946" s="101"/>
      <c r="ITG1946" s="101"/>
      <c r="ITH1946" s="101"/>
      <c r="ITI1946" s="101"/>
      <c r="ITJ1946" s="101"/>
      <c r="ITK1946" s="101"/>
      <c r="ITL1946" s="101"/>
      <c r="ITM1946" s="101"/>
      <c r="ITN1946" s="101"/>
      <c r="ITO1946" s="101"/>
      <c r="ITP1946" s="101"/>
      <c r="ITQ1946" s="101"/>
      <c r="ITR1946" s="101"/>
      <c r="ITS1946" s="101"/>
      <c r="ITT1946" s="101"/>
      <c r="ITU1946" s="101"/>
      <c r="ITV1946" s="101"/>
      <c r="ITW1946" s="101"/>
      <c r="ITX1946" s="101"/>
      <c r="ITY1946" s="101"/>
      <c r="ITZ1946" s="101"/>
      <c r="IUA1946" s="101"/>
      <c r="IUB1946" s="101"/>
      <c r="IUC1946" s="101"/>
      <c r="IUD1946" s="101"/>
      <c r="IUE1946" s="101"/>
      <c r="IUF1946" s="101"/>
      <c r="IUG1946" s="101"/>
      <c r="IUH1946" s="101"/>
      <c r="IUI1946" s="101"/>
      <c r="IUJ1946" s="101"/>
      <c r="IUK1946" s="101"/>
      <c r="IUL1946" s="101"/>
      <c r="IUM1946" s="101"/>
      <c r="IUN1946" s="101"/>
      <c r="IUO1946" s="101"/>
      <c r="IUP1946" s="101"/>
      <c r="IUQ1946" s="101"/>
      <c r="IUR1946" s="101"/>
      <c r="IUS1946" s="101"/>
      <c r="IUT1946" s="101"/>
      <c r="IUU1946" s="101"/>
      <c r="IUV1946" s="101"/>
      <c r="IUW1946" s="101"/>
      <c r="IUX1946" s="101"/>
      <c r="IUY1946" s="101"/>
      <c r="IUZ1946" s="101"/>
      <c r="IVA1946" s="101"/>
      <c r="IVB1946" s="101"/>
      <c r="IVC1946" s="101"/>
      <c r="IVD1946" s="101"/>
      <c r="IVE1946" s="101"/>
      <c r="IVF1946" s="101"/>
      <c r="IVG1946" s="101"/>
      <c r="IVH1946" s="101"/>
      <c r="IVI1946" s="101"/>
      <c r="IVJ1946" s="101"/>
      <c r="IVK1946" s="101"/>
      <c r="IVL1946" s="101"/>
      <c r="IVM1946" s="101"/>
      <c r="IVN1946" s="101"/>
      <c r="IVO1946" s="101"/>
      <c r="IVP1946" s="101"/>
      <c r="IVQ1946" s="101"/>
      <c r="IVR1946" s="101"/>
      <c r="IVS1946" s="101"/>
      <c r="IVT1946" s="101"/>
      <c r="IVU1946" s="101"/>
      <c r="IVV1946" s="101"/>
      <c r="IVW1946" s="101"/>
      <c r="IVX1946" s="101"/>
      <c r="IVY1946" s="101"/>
      <c r="IVZ1946" s="101"/>
      <c r="IWA1946" s="101"/>
      <c r="IWB1946" s="101"/>
      <c r="IWC1946" s="101"/>
      <c r="IWD1946" s="101"/>
      <c r="IWE1946" s="101"/>
      <c r="IWF1946" s="101"/>
      <c r="IWG1946" s="101"/>
      <c r="IWH1946" s="101"/>
      <c r="IWI1946" s="101"/>
      <c r="IWJ1946" s="101"/>
      <c r="IWK1946" s="101"/>
      <c r="IWL1946" s="101"/>
      <c r="IWM1946" s="101"/>
      <c r="IWN1946" s="101"/>
      <c r="IWO1946" s="101"/>
      <c r="IWP1946" s="101"/>
      <c r="IWQ1946" s="101"/>
      <c r="IWR1946" s="101"/>
      <c r="IWS1946" s="101"/>
      <c r="IWT1946" s="101"/>
      <c r="IWU1946" s="101"/>
      <c r="IWV1946" s="101"/>
      <c r="IWW1946" s="101"/>
      <c r="IWX1946" s="101"/>
      <c r="IWY1946" s="101"/>
      <c r="IWZ1946" s="101"/>
      <c r="IXA1946" s="101"/>
      <c r="IXB1946" s="101"/>
      <c r="IXC1946" s="101"/>
      <c r="IXD1946" s="101"/>
      <c r="IXE1946" s="101"/>
      <c r="IXF1946" s="101"/>
      <c r="IXG1946" s="101"/>
      <c r="IXH1946" s="101"/>
      <c r="IXI1946" s="101"/>
      <c r="IXJ1946" s="101"/>
      <c r="IXK1946" s="101"/>
      <c r="IXL1946" s="101"/>
      <c r="IXM1946" s="101"/>
      <c r="IXN1946" s="101"/>
      <c r="IXO1946" s="101"/>
      <c r="IXP1946" s="101"/>
      <c r="IXQ1946" s="101"/>
      <c r="IXR1946" s="101"/>
      <c r="IXS1946" s="101"/>
      <c r="IXT1946" s="101"/>
      <c r="IXU1946" s="101"/>
      <c r="IXV1946" s="101"/>
      <c r="IXW1946" s="101"/>
      <c r="IXX1946" s="101"/>
      <c r="IXY1946" s="101"/>
      <c r="IXZ1946" s="101"/>
      <c r="IYA1946" s="101"/>
      <c r="IYB1946" s="101"/>
      <c r="IYC1946" s="101"/>
      <c r="IYD1946" s="101"/>
      <c r="IYE1946" s="101"/>
      <c r="IYF1946" s="101"/>
      <c r="IYG1946" s="101"/>
      <c r="IYH1946" s="101"/>
      <c r="IYI1946" s="101"/>
      <c r="IYJ1946" s="101"/>
      <c r="IYK1946" s="101"/>
      <c r="IYL1946" s="101"/>
      <c r="IYM1946" s="101"/>
      <c r="IYN1946" s="101"/>
      <c r="IYO1946" s="101"/>
      <c r="IYP1946" s="101"/>
      <c r="IYQ1946" s="101"/>
      <c r="IYR1946" s="101"/>
      <c r="IYS1946" s="101"/>
      <c r="IYT1946" s="101"/>
      <c r="IYU1946" s="101"/>
      <c r="IYV1946" s="101"/>
      <c r="IYW1946" s="101"/>
      <c r="IYX1946" s="101"/>
      <c r="IYY1946" s="101"/>
      <c r="IYZ1946" s="101"/>
      <c r="IZA1946" s="101"/>
      <c r="IZB1946" s="101"/>
      <c r="IZC1946" s="101"/>
      <c r="IZD1946" s="101"/>
      <c r="IZE1946" s="101"/>
      <c r="IZF1946" s="101"/>
      <c r="IZG1946" s="101"/>
      <c r="IZH1946" s="101"/>
      <c r="IZI1946" s="101"/>
      <c r="IZJ1946" s="101"/>
      <c r="IZK1946" s="101"/>
      <c r="IZL1946" s="101"/>
      <c r="IZM1946" s="101"/>
      <c r="IZN1946" s="101"/>
      <c r="IZO1946" s="101"/>
      <c r="IZP1946" s="101"/>
      <c r="IZQ1946" s="101"/>
      <c r="IZR1946" s="101"/>
      <c r="IZS1946" s="101"/>
      <c r="IZT1946" s="101"/>
      <c r="IZU1946" s="101"/>
      <c r="IZV1946" s="101"/>
      <c r="IZW1946" s="101"/>
      <c r="IZX1946" s="101"/>
      <c r="IZY1946" s="101"/>
      <c r="IZZ1946" s="101"/>
      <c r="JAA1946" s="101"/>
      <c r="JAB1946" s="101"/>
      <c r="JAC1946" s="101"/>
      <c r="JAD1946" s="101"/>
      <c r="JAE1946" s="101"/>
      <c r="JAF1946" s="101"/>
      <c r="JAG1946" s="101"/>
      <c r="JAH1946" s="101"/>
      <c r="JAI1946" s="101"/>
      <c r="JAJ1946" s="101"/>
      <c r="JAK1946" s="101"/>
      <c r="JAL1946" s="101"/>
      <c r="JAM1946" s="101"/>
      <c r="JAN1946" s="101"/>
      <c r="JAO1946" s="101"/>
      <c r="JAP1946" s="101"/>
      <c r="JAQ1946" s="101"/>
      <c r="JAR1946" s="101"/>
      <c r="JAS1946" s="101"/>
      <c r="JAT1946" s="101"/>
      <c r="JAU1946" s="101"/>
      <c r="JAV1946" s="101"/>
      <c r="JAW1946" s="101"/>
      <c r="JAX1946" s="101"/>
      <c r="JAY1946" s="101"/>
      <c r="JAZ1946" s="101"/>
      <c r="JBA1946" s="101"/>
      <c r="JBB1946" s="101"/>
      <c r="JBC1946" s="101"/>
      <c r="JBD1946" s="101"/>
      <c r="JBE1946" s="101"/>
      <c r="JBF1946" s="101"/>
      <c r="JBG1946" s="101"/>
      <c r="JBH1946" s="101"/>
      <c r="JBI1946" s="101"/>
      <c r="JBJ1946" s="101"/>
      <c r="JBK1946" s="101"/>
      <c r="JBL1946" s="101"/>
      <c r="JBM1946" s="101"/>
      <c r="JBN1946" s="101"/>
      <c r="JBO1946" s="101"/>
      <c r="JBP1946" s="101"/>
      <c r="JBQ1946" s="101"/>
      <c r="JBR1946" s="101"/>
      <c r="JBS1946" s="101"/>
      <c r="JBT1946" s="101"/>
      <c r="JBU1946" s="101"/>
      <c r="JBV1946" s="101"/>
      <c r="JBW1946" s="101"/>
      <c r="JBX1946" s="101"/>
      <c r="JBY1946" s="101"/>
      <c r="JBZ1946" s="101"/>
      <c r="JCA1946" s="101"/>
      <c r="JCB1946" s="101"/>
      <c r="JCC1946" s="101"/>
      <c r="JCD1946" s="101"/>
      <c r="JCE1946" s="101"/>
      <c r="JCF1946" s="101"/>
      <c r="JCG1946" s="101"/>
      <c r="JCH1946" s="101"/>
      <c r="JCI1946" s="101"/>
      <c r="JCJ1946" s="101"/>
      <c r="JCK1946" s="101"/>
      <c r="JCL1946" s="101"/>
      <c r="JCM1946" s="101"/>
      <c r="JCN1946" s="101"/>
      <c r="JCO1946" s="101"/>
      <c r="JCP1946" s="101"/>
      <c r="JCQ1946" s="101"/>
      <c r="JCR1946" s="101"/>
      <c r="JCS1946" s="101"/>
      <c r="JCT1946" s="101"/>
      <c r="JCU1946" s="101"/>
      <c r="JCV1946" s="101"/>
      <c r="JCW1946" s="101"/>
      <c r="JCX1946" s="101"/>
      <c r="JCY1946" s="101"/>
      <c r="JCZ1946" s="101"/>
      <c r="JDA1946" s="101"/>
      <c r="JDB1946" s="101"/>
      <c r="JDC1946" s="101"/>
      <c r="JDD1946" s="101"/>
      <c r="JDE1946" s="101"/>
      <c r="JDF1946" s="101"/>
      <c r="JDG1946" s="101"/>
      <c r="JDH1946" s="101"/>
      <c r="JDI1946" s="101"/>
      <c r="JDJ1946" s="101"/>
      <c r="JDK1946" s="101"/>
      <c r="JDL1946" s="101"/>
      <c r="JDM1946" s="101"/>
      <c r="JDN1946" s="101"/>
      <c r="JDO1946" s="101"/>
      <c r="JDP1946" s="101"/>
      <c r="JDQ1946" s="101"/>
      <c r="JDR1946" s="101"/>
      <c r="JDS1946" s="101"/>
      <c r="JDT1946" s="101"/>
      <c r="JDU1946" s="101"/>
      <c r="JDV1946" s="101"/>
      <c r="JDW1946" s="101"/>
      <c r="JDX1946" s="101"/>
      <c r="JDY1946" s="101"/>
      <c r="JDZ1946" s="101"/>
      <c r="JEA1946" s="101"/>
      <c r="JEB1946" s="101"/>
      <c r="JEC1946" s="101"/>
      <c r="JED1946" s="101"/>
      <c r="JEE1946" s="101"/>
      <c r="JEF1946" s="101"/>
      <c r="JEG1946" s="101"/>
      <c r="JEH1946" s="101"/>
      <c r="JEI1946" s="101"/>
      <c r="JEJ1946" s="101"/>
      <c r="JEK1946" s="101"/>
      <c r="JEL1946" s="101"/>
      <c r="JEM1946" s="101"/>
      <c r="JEN1946" s="101"/>
      <c r="JEO1946" s="101"/>
      <c r="JEP1946" s="101"/>
      <c r="JEQ1946" s="101"/>
      <c r="JER1946" s="101"/>
      <c r="JES1946" s="101"/>
      <c r="JET1946" s="101"/>
      <c r="JEU1946" s="101"/>
      <c r="JEV1946" s="101"/>
      <c r="JEW1946" s="101"/>
      <c r="JEX1946" s="101"/>
      <c r="JEY1946" s="101"/>
      <c r="JEZ1946" s="101"/>
      <c r="JFA1946" s="101"/>
      <c r="JFB1946" s="101"/>
      <c r="JFC1946" s="101"/>
      <c r="JFD1946" s="101"/>
      <c r="JFE1946" s="101"/>
      <c r="JFF1946" s="101"/>
      <c r="JFG1946" s="101"/>
      <c r="JFH1946" s="101"/>
      <c r="JFI1946" s="101"/>
      <c r="JFJ1946" s="101"/>
      <c r="JFK1946" s="101"/>
      <c r="JFL1946" s="101"/>
      <c r="JFM1946" s="101"/>
      <c r="JFN1946" s="101"/>
      <c r="JFO1946" s="101"/>
      <c r="JFP1946" s="101"/>
      <c r="JFQ1946" s="101"/>
      <c r="JFR1946" s="101"/>
      <c r="JFS1946" s="101"/>
      <c r="JFT1946" s="101"/>
      <c r="JFU1946" s="101"/>
      <c r="JFV1946" s="101"/>
      <c r="JFW1946" s="101"/>
      <c r="JFX1946" s="101"/>
      <c r="JFY1946" s="101"/>
      <c r="JFZ1946" s="101"/>
      <c r="JGA1946" s="101"/>
      <c r="JGB1946" s="101"/>
      <c r="JGC1946" s="101"/>
      <c r="JGD1946" s="101"/>
      <c r="JGE1946" s="101"/>
      <c r="JGF1946" s="101"/>
      <c r="JGG1946" s="101"/>
      <c r="JGH1946" s="101"/>
      <c r="JGI1946" s="101"/>
      <c r="JGJ1946" s="101"/>
      <c r="JGK1946" s="101"/>
      <c r="JGL1946" s="101"/>
      <c r="JGM1946" s="101"/>
      <c r="JGN1946" s="101"/>
      <c r="JGO1946" s="101"/>
      <c r="JGP1946" s="101"/>
      <c r="JGQ1946" s="101"/>
      <c r="JGR1946" s="101"/>
      <c r="JGS1946" s="101"/>
      <c r="JGT1946" s="101"/>
      <c r="JGU1946" s="101"/>
      <c r="JGV1946" s="101"/>
      <c r="JGW1946" s="101"/>
      <c r="JGX1946" s="101"/>
      <c r="JGY1946" s="101"/>
      <c r="JGZ1946" s="101"/>
      <c r="JHA1946" s="101"/>
      <c r="JHB1946" s="101"/>
      <c r="JHC1946" s="101"/>
      <c r="JHD1946" s="101"/>
      <c r="JHE1946" s="101"/>
      <c r="JHF1946" s="101"/>
      <c r="JHG1946" s="101"/>
      <c r="JHH1946" s="101"/>
      <c r="JHI1946" s="101"/>
      <c r="JHJ1946" s="101"/>
      <c r="JHK1946" s="101"/>
      <c r="JHL1946" s="101"/>
      <c r="JHM1946" s="101"/>
      <c r="JHN1946" s="101"/>
      <c r="JHO1946" s="101"/>
      <c r="JHP1946" s="101"/>
      <c r="JHQ1946" s="101"/>
      <c r="JHR1946" s="101"/>
      <c r="JHS1946" s="101"/>
      <c r="JHT1946" s="101"/>
      <c r="JHU1946" s="101"/>
      <c r="JHV1946" s="101"/>
      <c r="JHW1946" s="101"/>
      <c r="JHX1946" s="101"/>
      <c r="JHY1946" s="101"/>
      <c r="JHZ1946" s="101"/>
      <c r="JIA1946" s="101"/>
      <c r="JIB1946" s="101"/>
      <c r="JIC1946" s="101"/>
      <c r="JID1946" s="101"/>
      <c r="JIE1946" s="101"/>
      <c r="JIF1946" s="101"/>
      <c r="JIG1946" s="101"/>
      <c r="JIH1946" s="101"/>
      <c r="JII1946" s="101"/>
      <c r="JIJ1946" s="101"/>
      <c r="JIK1946" s="101"/>
      <c r="JIL1946" s="101"/>
      <c r="JIM1946" s="101"/>
      <c r="JIN1946" s="101"/>
      <c r="JIO1946" s="101"/>
      <c r="JIP1946" s="101"/>
      <c r="JIQ1946" s="101"/>
      <c r="JIR1946" s="101"/>
      <c r="JIS1946" s="101"/>
      <c r="JIT1946" s="101"/>
      <c r="JIU1946" s="101"/>
      <c r="JIV1946" s="101"/>
      <c r="JIW1946" s="101"/>
      <c r="JIX1946" s="101"/>
      <c r="JIY1946" s="101"/>
      <c r="JIZ1946" s="101"/>
      <c r="JJA1946" s="101"/>
      <c r="JJB1946" s="101"/>
      <c r="JJC1946" s="101"/>
      <c r="JJD1946" s="101"/>
      <c r="JJE1946" s="101"/>
      <c r="JJF1946" s="101"/>
      <c r="JJG1946" s="101"/>
      <c r="JJH1946" s="101"/>
      <c r="JJI1946" s="101"/>
      <c r="JJJ1946" s="101"/>
      <c r="JJK1946" s="101"/>
      <c r="JJL1946" s="101"/>
      <c r="JJM1946" s="101"/>
      <c r="JJN1946" s="101"/>
      <c r="JJO1946" s="101"/>
      <c r="JJP1946" s="101"/>
      <c r="JJQ1946" s="101"/>
      <c r="JJR1946" s="101"/>
      <c r="JJS1946" s="101"/>
      <c r="JJT1946" s="101"/>
      <c r="JJU1946" s="101"/>
      <c r="JJV1946" s="101"/>
      <c r="JJW1946" s="101"/>
      <c r="JJX1946" s="101"/>
      <c r="JJY1946" s="101"/>
      <c r="JJZ1946" s="101"/>
      <c r="JKA1946" s="101"/>
      <c r="JKB1946" s="101"/>
      <c r="JKC1946" s="101"/>
      <c r="JKD1946" s="101"/>
      <c r="JKE1946" s="101"/>
      <c r="JKF1946" s="101"/>
      <c r="JKG1946" s="101"/>
      <c r="JKH1946" s="101"/>
      <c r="JKI1946" s="101"/>
      <c r="JKJ1946" s="101"/>
      <c r="JKK1946" s="101"/>
      <c r="JKL1946" s="101"/>
      <c r="JKM1946" s="101"/>
      <c r="JKN1946" s="101"/>
      <c r="JKO1946" s="101"/>
      <c r="JKP1946" s="101"/>
      <c r="JKQ1946" s="101"/>
      <c r="JKR1946" s="101"/>
      <c r="JKS1946" s="101"/>
      <c r="JKT1946" s="101"/>
      <c r="JKU1946" s="101"/>
      <c r="JKV1946" s="101"/>
      <c r="JKW1946" s="101"/>
      <c r="JKX1946" s="101"/>
      <c r="JKY1946" s="101"/>
      <c r="JKZ1946" s="101"/>
      <c r="JLA1946" s="101"/>
      <c r="JLB1946" s="101"/>
      <c r="JLC1946" s="101"/>
      <c r="JLD1946" s="101"/>
      <c r="JLE1946" s="101"/>
      <c r="JLF1946" s="101"/>
      <c r="JLG1946" s="101"/>
      <c r="JLH1946" s="101"/>
      <c r="JLI1946" s="101"/>
      <c r="JLJ1946" s="101"/>
      <c r="JLK1946" s="101"/>
      <c r="JLL1946" s="101"/>
      <c r="JLM1946" s="101"/>
      <c r="JLN1946" s="101"/>
      <c r="JLO1946" s="101"/>
      <c r="JLP1946" s="101"/>
      <c r="JLQ1946" s="101"/>
      <c r="JLR1946" s="101"/>
      <c r="JLS1946" s="101"/>
      <c r="JLT1946" s="101"/>
      <c r="JLU1946" s="101"/>
      <c r="JLV1946" s="101"/>
      <c r="JLW1946" s="101"/>
      <c r="JLX1946" s="101"/>
      <c r="JLY1946" s="101"/>
      <c r="JLZ1946" s="101"/>
      <c r="JMA1946" s="101"/>
      <c r="JMB1946" s="101"/>
      <c r="JMC1946" s="101"/>
      <c r="JMD1946" s="101"/>
      <c r="JME1946" s="101"/>
      <c r="JMF1946" s="101"/>
      <c r="JMG1946" s="101"/>
      <c r="JMH1946" s="101"/>
      <c r="JMI1946" s="101"/>
      <c r="JMJ1946" s="101"/>
      <c r="JMK1946" s="101"/>
      <c r="JML1946" s="101"/>
      <c r="JMM1946" s="101"/>
      <c r="JMN1946" s="101"/>
      <c r="JMO1946" s="101"/>
      <c r="JMP1946" s="101"/>
      <c r="JMQ1946" s="101"/>
      <c r="JMR1946" s="101"/>
      <c r="JMS1946" s="101"/>
      <c r="JMT1946" s="101"/>
      <c r="JMU1946" s="101"/>
      <c r="JMV1946" s="101"/>
      <c r="JMW1946" s="101"/>
      <c r="JMX1946" s="101"/>
      <c r="JMY1946" s="101"/>
      <c r="JMZ1946" s="101"/>
      <c r="JNA1946" s="101"/>
      <c r="JNB1946" s="101"/>
      <c r="JNC1946" s="101"/>
      <c r="JND1946" s="101"/>
      <c r="JNE1946" s="101"/>
      <c r="JNF1946" s="101"/>
      <c r="JNG1946" s="101"/>
      <c r="JNH1946" s="101"/>
      <c r="JNI1946" s="101"/>
      <c r="JNJ1946" s="101"/>
      <c r="JNK1946" s="101"/>
      <c r="JNL1946" s="101"/>
      <c r="JNM1946" s="101"/>
      <c r="JNN1946" s="101"/>
      <c r="JNO1946" s="101"/>
      <c r="JNP1946" s="101"/>
      <c r="JNQ1946" s="101"/>
      <c r="JNR1946" s="101"/>
      <c r="JNS1946" s="101"/>
      <c r="JNT1946" s="101"/>
      <c r="JNU1946" s="101"/>
      <c r="JNV1946" s="101"/>
      <c r="JNW1946" s="101"/>
      <c r="JNX1946" s="101"/>
      <c r="JNY1946" s="101"/>
      <c r="JNZ1946" s="101"/>
      <c r="JOA1946" s="101"/>
      <c r="JOB1946" s="101"/>
      <c r="JOC1946" s="101"/>
      <c r="JOD1946" s="101"/>
      <c r="JOE1946" s="101"/>
      <c r="JOF1946" s="101"/>
      <c r="JOG1946" s="101"/>
      <c r="JOH1946" s="101"/>
      <c r="JOI1946" s="101"/>
      <c r="JOJ1946" s="101"/>
      <c r="JOK1946" s="101"/>
      <c r="JOL1946" s="101"/>
      <c r="JOM1946" s="101"/>
      <c r="JON1946" s="101"/>
      <c r="JOO1946" s="101"/>
      <c r="JOP1946" s="101"/>
      <c r="JOQ1946" s="101"/>
      <c r="JOR1946" s="101"/>
      <c r="JOS1946" s="101"/>
      <c r="JOT1946" s="101"/>
      <c r="JOU1946" s="101"/>
      <c r="JOV1946" s="101"/>
      <c r="JOW1946" s="101"/>
      <c r="JOX1946" s="101"/>
      <c r="JOY1946" s="101"/>
      <c r="JOZ1946" s="101"/>
      <c r="JPA1946" s="101"/>
      <c r="JPB1946" s="101"/>
      <c r="JPC1946" s="101"/>
      <c r="JPD1946" s="101"/>
      <c r="JPE1946" s="101"/>
      <c r="JPF1946" s="101"/>
      <c r="JPG1946" s="101"/>
      <c r="JPH1946" s="101"/>
      <c r="JPI1946" s="101"/>
      <c r="JPJ1946" s="101"/>
      <c r="JPK1946" s="101"/>
      <c r="JPL1946" s="101"/>
      <c r="JPM1946" s="101"/>
      <c r="JPN1946" s="101"/>
      <c r="JPO1946" s="101"/>
      <c r="JPP1946" s="101"/>
      <c r="JPQ1946" s="101"/>
      <c r="JPR1946" s="101"/>
      <c r="JPS1946" s="101"/>
      <c r="JPT1946" s="101"/>
      <c r="JPU1946" s="101"/>
      <c r="JPV1946" s="101"/>
      <c r="JPW1946" s="101"/>
      <c r="JPX1946" s="101"/>
      <c r="JPY1946" s="101"/>
      <c r="JPZ1946" s="101"/>
      <c r="JQA1946" s="101"/>
      <c r="JQB1946" s="101"/>
      <c r="JQC1946" s="101"/>
      <c r="JQD1946" s="101"/>
      <c r="JQE1946" s="101"/>
      <c r="JQF1946" s="101"/>
      <c r="JQG1946" s="101"/>
      <c r="JQH1946" s="101"/>
      <c r="JQI1946" s="101"/>
      <c r="JQJ1946" s="101"/>
      <c r="JQK1946" s="101"/>
      <c r="JQL1946" s="101"/>
      <c r="JQM1946" s="101"/>
      <c r="JQN1946" s="101"/>
      <c r="JQO1946" s="101"/>
      <c r="JQP1946" s="101"/>
      <c r="JQQ1946" s="101"/>
      <c r="JQR1946" s="101"/>
      <c r="JQS1946" s="101"/>
      <c r="JQT1946" s="101"/>
      <c r="JQU1946" s="101"/>
      <c r="JQV1946" s="101"/>
      <c r="JQW1946" s="101"/>
      <c r="JQX1946" s="101"/>
      <c r="JQY1946" s="101"/>
      <c r="JQZ1946" s="101"/>
      <c r="JRA1946" s="101"/>
      <c r="JRB1946" s="101"/>
      <c r="JRC1946" s="101"/>
      <c r="JRD1946" s="101"/>
      <c r="JRE1946" s="101"/>
      <c r="JRF1946" s="101"/>
      <c r="JRG1946" s="101"/>
      <c r="JRH1946" s="101"/>
      <c r="JRI1946" s="101"/>
      <c r="JRJ1946" s="101"/>
      <c r="JRK1946" s="101"/>
      <c r="JRL1946" s="101"/>
      <c r="JRM1946" s="101"/>
      <c r="JRN1946" s="101"/>
      <c r="JRO1946" s="101"/>
      <c r="JRP1946" s="101"/>
      <c r="JRQ1946" s="101"/>
      <c r="JRR1946" s="101"/>
      <c r="JRS1946" s="101"/>
      <c r="JRT1946" s="101"/>
      <c r="JRU1946" s="101"/>
      <c r="JRV1946" s="101"/>
      <c r="JRW1946" s="101"/>
      <c r="JRX1946" s="101"/>
      <c r="JRY1946" s="101"/>
      <c r="JRZ1946" s="101"/>
      <c r="JSA1946" s="101"/>
      <c r="JSB1946" s="101"/>
      <c r="JSC1946" s="101"/>
      <c r="JSD1946" s="101"/>
      <c r="JSE1946" s="101"/>
      <c r="JSF1946" s="101"/>
      <c r="JSG1946" s="101"/>
      <c r="JSH1946" s="101"/>
      <c r="JSI1946" s="101"/>
      <c r="JSJ1946" s="101"/>
      <c r="JSK1946" s="101"/>
      <c r="JSL1946" s="101"/>
      <c r="JSM1946" s="101"/>
      <c r="JSN1946" s="101"/>
      <c r="JSO1946" s="101"/>
      <c r="JSP1946" s="101"/>
      <c r="JSQ1946" s="101"/>
      <c r="JSR1946" s="101"/>
      <c r="JSS1946" s="101"/>
      <c r="JST1946" s="101"/>
      <c r="JSU1946" s="101"/>
      <c r="JSV1946" s="101"/>
      <c r="JSW1946" s="101"/>
      <c r="JSX1946" s="101"/>
      <c r="JSY1946" s="101"/>
      <c r="JSZ1946" s="101"/>
      <c r="JTA1946" s="101"/>
      <c r="JTB1946" s="101"/>
      <c r="JTC1946" s="101"/>
      <c r="JTD1946" s="101"/>
      <c r="JTE1946" s="101"/>
      <c r="JTF1946" s="101"/>
      <c r="JTG1946" s="101"/>
      <c r="JTH1946" s="101"/>
      <c r="JTI1946" s="101"/>
      <c r="JTJ1946" s="101"/>
      <c r="JTK1946" s="101"/>
      <c r="JTL1946" s="101"/>
      <c r="JTM1946" s="101"/>
      <c r="JTN1946" s="101"/>
      <c r="JTO1946" s="101"/>
      <c r="JTP1946" s="101"/>
      <c r="JTQ1946" s="101"/>
      <c r="JTR1946" s="101"/>
      <c r="JTS1946" s="101"/>
      <c r="JTT1946" s="101"/>
      <c r="JTU1946" s="101"/>
      <c r="JTV1946" s="101"/>
      <c r="JTW1946" s="101"/>
      <c r="JTX1946" s="101"/>
      <c r="JTY1946" s="101"/>
      <c r="JTZ1946" s="101"/>
      <c r="JUA1946" s="101"/>
      <c r="JUB1946" s="101"/>
      <c r="JUC1946" s="101"/>
      <c r="JUD1946" s="101"/>
      <c r="JUE1946" s="101"/>
      <c r="JUF1946" s="101"/>
      <c r="JUG1946" s="101"/>
      <c r="JUH1946" s="101"/>
      <c r="JUI1946" s="101"/>
      <c r="JUJ1946" s="101"/>
      <c r="JUK1946" s="101"/>
      <c r="JUL1946" s="101"/>
      <c r="JUM1946" s="101"/>
      <c r="JUN1946" s="101"/>
      <c r="JUO1946" s="101"/>
      <c r="JUP1946" s="101"/>
      <c r="JUQ1946" s="101"/>
      <c r="JUR1946" s="101"/>
      <c r="JUS1946" s="101"/>
      <c r="JUT1946" s="101"/>
      <c r="JUU1946" s="101"/>
      <c r="JUV1946" s="101"/>
      <c r="JUW1946" s="101"/>
      <c r="JUX1946" s="101"/>
      <c r="JUY1946" s="101"/>
      <c r="JUZ1946" s="101"/>
      <c r="JVA1946" s="101"/>
      <c r="JVB1946" s="101"/>
      <c r="JVC1946" s="101"/>
      <c r="JVD1946" s="101"/>
      <c r="JVE1946" s="101"/>
      <c r="JVF1946" s="101"/>
      <c r="JVG1946" s="101"/>
      <c r="JVH1946" s="101"/>
      <c r="JVI1946" s="101"/>
      <c r="JVJ1946" s="101"/>
      <c r="JVK1946" s="101"/>
      <c r="JVL1946" s="101"/>
      <c r="JVM1946" s="101"/>
      <c r="JVN1946" s="101"/>
      <c r="JVO1946" s="101"/>
      <c r="JVP1946" s="101"/>
      <c r="JVQ1946" s="101"/>
      <c r="JVR1946" s="101"/>
      <c r="JVS1946" s="101"/>
      <c r="JVT1946" s="101"/>
      <c r="JVU1946" s="101"/>
      <c r="JVV1946" s="101"/>
      <c r="JVW1946" s="101"/>
      <c r="JVX1946" s="101"/>
      <c r="JVY1946" s="101"/>
      <c r="JVZ1946" s="101"/>
      <c r="JWA1946" s="101"/>
      <c r="JWB1946" s="101"/>
      <c r="JWC1946" s="101"/>
      <c r="JWD1946" s="101"/>
      <c r="JWE1946" s="101"/>
      <c r="JWF1946" s="101"/>
      <c r="JWG1946" s="101"/>
      <c r="JWH1946" s="101"/>
      <c r="JWI1946" s="101"/>
      <c r="JWJ1946" s="101"/>
      <c r="JWK1946" s="101"/>
      <c r="JWL1946" s="101"/>
      <c r="JWM1946" s="101"/>
      <c r="JWN1946" s="101"/>
      <c r="JWO1946" s="101"/>
      <c r="JWP1946" s="101"/>
      <c r="JWQ1946" s="101"/>
      <c r="JWR1946" s="101"/>
      <c r="JWS1946" s="101"/>
      <c r="JWT1946" s="101"/>
      <c r="JWU1946" s="101"/>
      <c r="JWV1946" s="101"/>
      <c r="JWW1946" s="101"/>
      <c r="JWX1946" s="101"/>
      <c r="JWY1946" s="101"/>
      <c r="JWZ1946" s="101"/>
      <c r="JXA1946" s="101"/>
      <c r="JXB1946" s="101"/>
      <c r="JXC1946" s="101"/>
      <c r="JXD1946" s="101"/>
      <c r="JXE1946" s="101"/>
      <c r="JXF1946" s="101"/>
      <c r="JXG1946" s="101"/>
      <c r="JXH1946" s="101"/>
      <c r="JXI1946" s="101"/>
      <c r="JXJ1946" s="101"/>
      <c r="JXK1946" s="101"/>
      <c r="JXL1946" s="101"/>
      <c r="JXM1946" s="101"/>
      <c r="JXN1946" s="101"/>
      <c r="JXO1946" s="101"/>
      <c r="JXP1946" s="101"/>
      <c r="JXQ1946" s="101"/>
      <c r="JXR1946" s="101"/>
      <c r="JXS1946" s="101"/>
      <c r="JXT1946" s="101"/>
      <c r="JXU1946" s="101"/>
      <c r="JXV1946" s="101"/>
      <c r="JXW1946" s="101"/>
      <c r="JXX1946" s="101"/>
      <c r="JXY1946" s="101"/>
      <c r="JXZ1946" s="101"/>
      <c r="JYA1946" s="101"/>
      <c r="JYB1946" s="101"/>
      <c r="JYC1946" s="101"/>
      <c r="JYD1946" s="101"/>
      <c r="JYE1946" s="101"/>
      <c r="JYF1946" s="101"/>
      <c r="JYG1946" s="101"/>
      <c r="JYH1946" s="101"/>
      <c r="JYI1946" s="101"/>
      <c r="JYJ1946" s="101"/>
      <c r="JYK1946" s="101"/>
      <c r="JYL1946" s="101"/>
      <c r="JYM1946" s="101"/>
      <c r="JYN1946" s="101"/>
      <c r="JYO1946" s="101"/>
      <c r="JYP1946" s="101"/>
      <c r="JYQ1946" s="101"/>
      <c r="JYR1946" s="101"/>
      <c r="JYS1946" s="101"/>
      <c r="JYT1946" s="101"/>
      <c r="JYU1946" s="101"/>
      <c r="JYV1946" s="101"/>
      <c r="JYW1946" s="101"/>
      <c r="JYX1946" s="101"/>
      <c r="JYY1946" s="101"/>
      <c r="JYZ1946" s="101"/>
      <c r="JZA1946" s="101"/>
      <c r="JZB1946" s="101"/>
      <c r="JZC1946" s="101"/>
      <c r="JZD1946" s="101"/>
      <c r="JZE1946" s="101"/>
      <c r="JZF1946" s="101"/>
      <c r="JZG1946" s="101"/>
      <c r="JZH1946" s="101"/>
      <c r="JZI1946" s="101"/>
      <c r="JZJ1946" s="101"/>
      <c r="JZK1946" s="101"/>
      <c r="JZL1946" s="101"/>
      <c r="JZM1946" s="101"/>
      <c r="JZN1946" s="101"/>
      <c r="JZO1946" s="101"/>
      <c r="JZP1946" s="101"/>
      <c r="JZQ1946" s="101"/>
      <c r="JZR1946" s="101"/>
      <c r="JZS1946" s="101"/>
      <c r="JZT1946" s="101"/>
      <c r="JZU1946" s="101"/>
      <c r="JZV1946" s="101"/>
      <c r="JZW1946" s="101"/>
      <c r="JZX1946" s="101"/>
      <c r="JZY1946" s="101"/>
      <c r="JZZ1946" s="101"/>
      <c r="KAA1946" s="101"/>
      <c r="KAB1946" s="101"/>
      <c r="KAC1946" s="101"/>
      <c r="KAD1946" s="101"/>
      <c r="KAE1946" s="101"/>
      <c r="KAF1946" s="101"/>
      <c r="KAG1946" s="101"/>
      <c r="KAH1946" s="101"/>
      <c r="KAI1946" s="101"/>
      <c r="KAJ1946" s="101"/>
      <c r="KAK1946" s="101"/>
      <c r="KAL1946" s="101"/>
      <c r="KAM1946" s="101"/>
      <c r="KAN1946" s="101"/>
      <c r="KAO1946" s="101"/>
      <c r="KAP1946" s="101"/>
      <c r="KAQ1946" s="101"/>
      <c r="KAR1946" s="101"/>
      <c r="KAS1946" s="101"/>
      <c r="KAT1946" s="101"/>
      <c r="KAU1946" s="101"/>
      <c r="KAV1946" s="101"/>
      <c r="KAW1946" s="101"/>
      <c r="KAX1946" s="101"/>
      <c r="KAY1946" s="101"/>
      <c r="KAZ1946" s="101"/>
      <c r="KBA1946" s="101"/>
      <c r="KBB1946" s="101"/>
      <c r="KBC1946" s="101"/>
      <c r="KBD1946" s="101"/>
      <c r="KBE1946" s="101"/>
      <c r="KBF1946" s="101"/>
      <c r="KBG1946" s="101"/>
      <c r="KBH1946" s="101"/>
      <c r="KBI1946" s="101"/>
      <c r="KBJ1946" s="101"/>
      <c r="KBK1946" s="101"/>
      <c r="KBL1946" s="101"/>
      <c r="KBM1946" s="101"/>
      <c r="KBN1946" s="101"/>
      <c r="KBO1946" s="101"/>
      <c r="KBP1946" s="101"/>
      <c r="KBQ1946" s="101"/>
      <c r="KBR1946" s="101"/>
      <c r="KBS1946" s="101"/>
      <c r="KBT1946" s="101"/>
      <c r="KBU1946" s="101"/>
      <c r="KBV1946" s="101"/>
      <c r="KBW1946" s="101"/>
      <c r="KBX1946" s="101"/>
      <c r="KBY1946" s="101"/>
      <c r="KBZ1946" s="101"/>
      <c r="KCA1946" s="101"/>
      <c r="KCB1946" s="101"/>
      <c r="KCC1946" s="101"/>
      <c r="KCD1946" s="101"/>
      <c r="KCE1946" s="101"/>
      <c r="KCF1946" s="101"/>
      <c r="KCG1946" s="101"/>
      <c r="KCH1946" s="101"/>
      <c r="KCI1946" s="101"/>
      <c r="KCJ1946" s="101"/>
      <c r="KCK1946" s="101"/>
      <c r="KCL1946" s="101"/>
      <c r="KCM1946" s="101"/>
      <c r="KCN1946" s="101"/>
      <c r="KCO1946" s="101"/>
      <c r="KCP1946" s="101"/>
      <c r="KCQ1946" s="101"/>
      <c r="KCR1946" s="101"/>
      <c r="KCS1946" s="101"/>
      <c r="KCT1946" s="101"/>
      <c r="KCU1946" s="101"/>
      <c r="KCV1946" s="101"/>
      <c r="KCW1946" s="101"/>
      <c r="KCX1946" s="101"/>
      <c r="KCY1946" s="101"/>
      <c r="KCZ1946" s="101"/>
      <c r="KDA1946" s="101"/>
      <c r="KDB1946" s="101"/>
      <c r="KDC1946" s="101"/>
      <c r="KDD1946" s="101"/>
      <c r="KDE1946" s="101"/>
      <c r="KDF1946" s="101"/>
      <c r="KDG1946" s="101"/>
      <c r="KDH1946" s="101"/>
      <c r="KDI1946" s="101"/>
      <c r="KDJ1946" s="101"/>
      <c r="KDK1946" s="101"/>
      <c r="KDL1946" s="101"/>
      <c r="KDM1946" s="101"/>
      <c r="KDN1946" s="101"/>
      <c r="KDO1946" s="101"/>
      <c r="KDP1946" s="101"/>
      <c r="KDQ1946" s="101"/>
      <c r="KDR1946" s="101"/>
      <c r="KDS1946" s="101"/>
      <c r="KDT1946" s="101"/>
      <c r="KDU1946" s="101"/>
      <c r="KDV1946" s="101"/>
      <c r="KDW1946" s="101"/>
      <c r="KDX1946" s="101"/>
      <c r="KDY1946" s="101"/>
      <c r="KDZ1946" s="101"/>
      <c r="KEA1946" s="101"/>
      <c r="KEB1946" s="101"/>
      <c r="KEC1946" s="101"/>
      <c r="KED1946" s="101"/>
      <c r="KEE1946" s="101"/>
      <c r="KEF1946" s="101"/>
      <c r="KEG1946" s="101"/>
      <c r="KEH1946" s="101"/>
      <c r="KEI1946" s="101"/>
      <c r="KEJ1946" s="101"/>
      <c r="KEK1946" s="101"/>
      <c r="KEL1946" s="101"/>
      <c r="KEM1946" s="101"/>
      <c r="KEN1946" s="101"/>
      <c r="KEO1946" s="101"/>
      <c r="KEP1946" s="101"/>
      <c r="KEQ1946" s="101"/>
      <c r="KER1946" s="101"/>
      <c r="KES1946" s="101"/>
      <c r="KET1946" s="101"/>
      <c r="KEU1946" s="101"/>
      <c r="KEV1946" s="101"/>
      <c r="KEW1946" s="101"/>
      <c r="KEX1946" s="101"/>
      <c r="KEY1946" s="101"/>
      <c r="KEZ1946" s="101"/>
      <c r="KFA1946" s="101"/>
      <c r="KFB1946" s="101"/>
      <c r="KFC1946" s="101"/>
      <c r="KFD1946" s="101"/>
      <c r="KFE1946" s="101"/>
      <c r="KFF1946" s="101"/>
      <c r="KFG1946" s="101"/>
      <c r="KFH1946" s="101"/>
      <c r="KFI1946" s="101"/>
      <c r="KFJ1946" s="101"/>
      <c r="KFK1946" s="101"/>
      <c r="KFL1946" s="101"/>
      <c r="KFM1946" s="101"/>
      <c r="KFN1946" s="101"/>
      <c r="KFO1946" s="101"/>
      <c r="KFP1946" s="101"/>
      <c r="KFQ1946" s="101"/>
      <c r="KFR1946" s="101"/>
      <c r="KFS1946" s="101"/>
      <c r="KFT1946" s="101"/>
      <c r="KFU1946" s="101"/>
      <c r="KFV1946" s="101"/>
      <c r="KFW1946" s="101"/>
      <c r="KFX1946" s="101"/>
      <c r="KFY1946" s="101"/>
      <c r="KFZ1946" s="101"/>
      <c r="KGA1946" s="101"/>
      <c r="KGB1946" s="101"/>
      <c r="KGC1946" s="101"/>
      <c r="KGD1946" s="101"/>
      <c r="KGE1946" s="101"/>
      <c r="KGF1946" s="101"/>
      <c r="KGG1946" s="101"/>
      <c r="KGH1946" s="101"/>
      <c r="KGI1946" s="101"/>
      <c r="KGJ1946" s="101"/>
      <c r="KGK1946" s="101"/>
      <c r="KGL1946" s="101"/>
      <c r="KGM1946" s="101"/>
      <c r="KGN1946" s="101"/>
      <c r="KGO1946" s="101"/>
      <c r="KGP1946" s="101"/>
      <c r="KGQ1946" s="101"/>
      <c r="KGR1946" s="101"/>
      <c r="KGS1946" s="101"/>
      <c r="KGT1946" s="101"/>
      <c r="KGU1946" s="101"/>
      <c r="KGV1946" s="101"/>
      <c r="KGW1946" s="101"/>
      <c r="KGX1946" s="101"/>
      <c r="KGY1946" s="101"/>
      <c r="KGZ1946" s="101"/>
      <c r="KHA1946" s="101"/>
      <c r="KHB1946" s="101"/>
      <c r="KHC1946" s="101"/>
      <c r="KHD1946" s="101"/>
      <c r="KHE1946" s="101"/>
      <c r="KHF1946" s="101"/>
      <c r="KHG1946" s="101"/>
      <c r="KHH1946" s="101"/>
      <c r="KHI1946" s="101"/>
      <c r="KHJ1946" s="101"/>
      <c r="KHK1946" s="101"/>
      <c r="KHL1946" s="101"/>
      <c r="KHM1946" s="101"/>
      <c r="KHN1946" s="101"/>
      <c r="KHO1946" s="101"/>
      <c r="KHP1946" s="101"/>
      <c r="KHQ1946" s="101"/>
      <c r="KHR1946" s="101"/>
      <c r="KHS1946" s="101"/>
      <c r="KHT1946" s="101"/>
      <c r="KHU1946" s="101"/>
      <c r="KHV1946" s="101"/>
      <c r="KHW1946" s="101"/>
      <c r="KHX1946" s="101"/>
      <c r="KHY1946" s="101"/>
      <c r="KHZ1946" s="101"/>
      <c r="KIA1946" s="101"/>
      <c r="KIB1946" s="101"/>
      <c r="KIC1946" s="101"/>
      <c r="KID1946" s="101"/>
      <c r="KIE1946" s="101"/>
      <c r="KIF1946" s="101"/>
      <c r="KIG1946" s="101"/>
      <c r="KIH1946" s="101"/>
      <c r="KII1946" s="101"/>
      <c r="KIJ1946" s="101"/>
      <c r="KIK1946" s="101"/>
      <c r="KIL1946" s="101"/>
      <c r="KIM1946" s="101"/>
      <c r="KIN1946" s="101"/>
      <c r="KIO1946" s="101"/>
      <c r="KIP1946" s="101"/>
      <c r="KIQ1946" s="101"/>
      <c r="KIR1946" s="101"/>
      <c r="KIS1946" s="101"/>
      <c r="KIT1946" s="101"/>
      <c r="KIU1946" s="101"/>
      <c r="KIV1946" s="101"/>
      <c r="KIW1946" s="101"/>
      <c r="KIX1946" s="101"/>
      <c r="KIY1946" s="101"/>
      <c r="KIZ1946" s="101"/>
      <c r="KJA1946" s="101"/>
      <c r="KJB1946" s="101"/>
      <c r="KJC1946" s="101"/>
      <c r="KJD1946" s="101"/>
      <c r="KJE1946" s="101"/>
      <c r="KJF1946" s="101"/>
      <c r="KJG1946" s="101"/>
      <c r="KJH1946" s="101"/>
      <c r="KJI1946" s="101"/>
      <c r="KJJ1946" s="101"/>
      <c r="KJK1946" s="101"/>
      <c r="KJL1946" s="101"/>
      <c r="KJM1946" s="101"/>
      <c r="KJN1946" s="101"/>
      <c r="KJO1946" s="101"/>
      <c r="KJP1946" s="101"/>
      <c r="KJQ1946" s="101"/>
      <c r="KJR1946" s="101"/>
      <c r="KJS1946" s="101"/>
      <c r="KJT1946" s="101"/>
      <c r="KJU1946" s="101"/>
      <c r="KJV1946" s="101"/>
      <c r="KJW1946" s="101"/>
      <c r="KJX1946" s="101"/>
      <c r="KJY1946" s="101"/>
      <c r="KJZ1946" s="101"/>
      <c r="KKA1946" s="101"/>
      <c r="KKB1946" s="101"/>
      <c r="KKC1946" s="101"/>
      <c r="KKD1946" s="101"/>
      <c r="KKE1946" s="101"/>
      <c r="KKF1946" s="101"/>
      <c r="KKG1946" s="101"/>
      <c r="KKH1946" s="101"/>
      <c r="KKI1946" s="101"/>
      <c r="KKJ1946" s="101"/>
      <c r="KKK1946" s="101"/>
      <c r="KKL1946" s="101"/>
      <c r="KKM1946" s="101"/>
      <c r="KKN1946" s="101"/>
      <c r="KKO1946" s="101"/>
      <c r="KKP1946" s="101"/>
      <c r="KKQ1946" s="101"/>
      <c r="KKR1946" s="101"/>
      <c r="KKS1946" s="101"/>
      <c r="KKT1946" s="101"/>
      <c r="KKU1946" s="101"/>
      <c r="KKV1946" s="101"/>
      <c r="KKW1946" s="101"/>
      <c r="KKX1946" s="101"/>
      <c r="KKY1946" s="101"/>
      <c r="KKZ1946" s="101"/>
      <c r="KLA1946" s="101"/>
      <c r="KLB1946" s="101"/>
      <c r="KLC1946" s="101"/>
      <c r="KLD1946" s="101"/>
      <c r="KLE1946" s="101"/>
      <c r="KLF1946" s="101"/>
      <c r="KLG1946" s="101"/>
      <c r="KLH1946" s="101"/>
      <c r="KLI1946" s="101"/>
      <c r="KLJ1946" s="101"/>
      <c r="KLK1946" s="101"/>
      <c r="KLL1946" s="101"/>
      <c r="KLM1946" s="101"/>
      <c r="KLN1946" s="101"/>
      <c r="KLO1946" s="101"/>
      <c r="KLP1946" s="101"/>
      <c r="KLQ1946" s="101"/>
      <c r="KLR1946" s="101"/>
      <c r="KLS1946" s="101"/>
      <c r="KLT1946" s="101"/>
      <c r="KLU1946" s="101"/>
      <c r="KLV1946" s="101"/>
      <c r="KLW1946" s="101"/>
      <c r="KLX1946" s="101"/>
      <c r="KLY1946" s="101"/>
      <c r="KLZ1946" s="101"/>
      <c r="KMA1946" s="101"/>
      <c r="KMB1946" s="101"/>
      <c r="KMC1946" s="101"/>
      <c r="KMD1946" s="101"/>
      <c r="KME1946" s="101"/>
      <c r="KMF1946" s="101"/>
      <c r="KMG1946" s="101"/>
      <c r="KMH1946" s="101"/>
      <c r="KMI1946" s="101"/>
      <c r="KMJ1946" s="101"/>
      <c r="KMK1946" s="101"/>
      <c r="KML1946" s="101"/>
      <c r="KMM1946" s="101"/>
      <c r="KMN1946" s="101"/>
      <c r="KMO1946" s="101"/>
      <c r="KMP1946" s="101"/>
      <c r="KMQ1946" s="101"/>
      <c r="KMR1946" s="101"/>
      <c r="KMS1946" s="101"/>
      <c r="KMT1946" s="101"/>
      <c r="KMU1946" s="101"/>
      <c r="KMV1946" s="101"/>
      <c r="KMW1946" s="101"/>
      <c r="KMX1946" s="101"/>
      <c r="KMY1946" s="101"/>
      <c r="KMZ1946" s="101"/>
      <c r="KNA1946" s="101"/>
      <c r="KNB1946" s="101"/>
      <c r="KNC1946" s="101"/>
      <c r="KND1946" s="101"/>
      <c r="KNE1946" s="101"/>
      <c r="KNF1946" s="101"/>
      <c r="KNG1946" s="101"/>
      <c r="KNH1946" s="101"/>
      <c r="KNI1946" s="101"/>
      <c r="KNJ1946" s="101"/>
      <c r="KNK1946" s="101"/>
      <c r="KNL1946" s="101"/>
      <c r="KNM1946" s="101"/>
      <c r="KNN1946" s="101"/>
      <c r="KNO1946" s="101"/>
      <c r="KNP1946" s="101"/>
      <c r="KNQ1946" s="101"/>
      <c r="KNR1946" s="101"/>
      <c r="KNS1946" s="101"/>
      <c r="KNT1946" s="101"/>
      <c r="KNU1946" s="101"/>
      <c r="KNV1946" s="101"/>
      <c r="KNW1946" s="101"/>
      <c r="KNX1946" s="101"/>
      <c r="KNY1946" s="101"/>
      <c r="KNZ1946" s="101"/>
      <c r="KOA1946" s="101"/>
      <c r="KOB1946" s="101"/>
      <c r="KOC1946" s="101"/>
      <c r="KOD1946" s="101"/>
      <c r="KOE1946" s="101"/>
      <c r="KOF1946" s="101"/>
      <c r="KOG1946" s="101"/>
      <c r="KOH1946" s="101"/>
      <c r="KOI1946" s="101"/>
      <c r="KOJ1946" s="101"/>
      <c r="KOK1946" s="101"/>
      <c r="KOL1946" s="101"/>
      <c r="KOM1946" s="101"/>
      <c r="KON1946" s="101"/>
      <c r="KOO1946" s="101"/>
      <c r="KOP1946" s="101"/>
      <c r="KOQ1946" s="101"/>
      <c r="KOR1946" s="101"/>
      <c r="KOS1946" s="101"/>
      <c r="KOT1946" s="101"/>
      <c r="KOU1946" s="101"/>
      <c r="KOV1946" s="101"/>
      <c r="KOW1946" s="101"/>
      <c r="KOX1946" s="101"/>
      <c r="KOY1946" s="101"/>
      <c r="KOZ1946" s="101"/>
      <c r="KPA1946" s="101"/>
      <c r="KPB1946" s="101"/>
      <c r="KPC1946" s="101"/>
      <c r="KPD1946" s="101"/>
      <c r="KPE1946" s="101"/>
      <c r="KPF1946" s="101"/>
      <c r="KPG1946" s="101"/>
      <c r="KPH1946" s="101"/>
      <c r="KPI1946" s="101"/>
      <c r="KPJ1946" s="101"/>
      <c r="KPK1946" s="101"/>
      <c r="KPL1946" s="101"/>
      <c r="KPM1946" s="101"/>
      <c r="KPN1946" s="101"/>
      <c r="KPO1946" s="101"/>
      <c r="KPP1946" s="101"/>
      <c r="KPQ1946" s="101"/>
      <c r="KPR1946" s="101"/>
      <c r="KPS1946" s="101"/>
      <c r="KPT1946" s="101"/>
      <c r="KPU1946" s="101"/>
      <c r="KPV1946" s="101"/>
      <c r="KPW1946" s="101"/>
      <c r="KPX1946" s="101"/>
      <c r="KPY1946" s="101"/>
      <c r="KPZ1946" s="101"/>
      <c r="KQA1946" s="101"/>
      <c r="KQB1946" s="101"/>
      <c r="KQC1946" s="101"/>
      <c r="KQD1946" s="101"/>
      <c r="KQE1946" s="101"/>
      <c r="KQF1946" s="101"/>
      <c r="KQG1946" s="101"/>
      <c r="KQH1946" s="101"/>
      <c r="KQI1946" s="101"/>
      <c r="KQJ1946" s="101"/>
      <c r="KQK1946" s="101"/>
      <c r="KQL1946" s="101"/>
      <c r="KQM1946" s="101"/>
      <c r="KQN1946" s="101"/>
      <c r="KQO1946" s="101"/>
      <c r="KQP1946" s="101"/>
      <c r="KQQ1946" s="101"/>
      <c r="KQR1946" s="101"/>
      <c r="KQS1946" s="101"/>
      <c r="KQT1946" s="101"/>
      <c r="KQU1946" s="101"/>
      <c r="KQV1946" s="101"/>
      <c r="KQW1946" s="101"/>
      <c r="KQX1946" s="101"/>
      <c r="KQY1946" s="101"/>
      <c r="KQZ1946" s="101"/>
      <c r="KRA1946" s="101"/>
      <c r="KRB1946" s="101"/>
      <c r="KRC1946" s="101"/>
      <c r="KRD1946" s="101"/>
      <c r="KRE1946" s="101"/>
      <c r="KRF1946" s="101"/>
      <c r="KRG1946" s="101"/>
      <c r="KRH1946" s="101"/>
      <c r="KRI1946" s="101"/>
      <c r="KRJ1946" s="101"/>
      <c r="KRK1946" s="101"/>
      <c r="KRL1946" s="101"/>
      <c r="KRM1946" s="101"/>
      <c r="KRN1946" s="101"/>
      <c r="KRO1946" s="101"/>
      <c r="KRP1946" s="101"/>
      <c r="KRQ1946" s="101"/>
      <c r="KRR1946" s="101"/>
      <c r="KRS1946" s="101"/>
      <c r="KRT1946" s="101"/>
      <c r="KRU1946" s="101"/>
      <c r="KRV1946" s="101"/>
      <c r="KRW1946" s="101"/>
      <c r="KRX1946" s="101"/>
      <c r="KRY1946" s="101"/>
      <c r="KRZ1946" s="101"/>
      <c r="KSA1946" s="101"/>
      <c r="KSB1946" s="101"/>
      <c r="KSC1946" s="101"/>
      <c r="KSD1946" s="101"/>
      <c r="KSE1946" s="101"/>
      <c r="KSF1946" s="101"/>
      <c r="KSG1946" s="101"/>
      <c r="KSH1946" s="101"/>
      <c r="KSI1946" s="101"/>
      <c r="KSJ1946" s="101"/>
      <c r="KSK1946" s="101"/>
      <c r="KSL1946" s="101"/>
      <c r="KSM1946" s="101"/>
      <c r="KSN1946" s="101"/>
      <c r="KSO1946" s="101"/>
      <c r="KSP1946" s="101"/>
      <c r="KSQ1946" s="101"/>
      <c r="KSR1946" s="101"/>
      <c r="KSS1946" s="101"/>
      <c r="KST1946" s="101"/>
      <c r="KSU1946" s="101"/>
      <c r="KSV1946" s="101"/>
      <c r="KSW1946" s="101"/>
      <c r="KSX1946" s="101"/>
      <c r="KSY1946" s="101"/>
      <c r="KSZ1946" s="101"/>
      <c r="KTA1946" s="101"/>
      <c r="KTB1946" s="101"/>
      <c r="KTC1946" s="101"/>
      <c r="KTD1946" s="101"/>
      <c r="KTE1946" s="101"/>
      <c r="KTF1946" s="101"/>
      <c r="KTG1946" s="101"/>
      <c r="KTH1946" s="101"/>
      <c r="KTI1946" s="101"/>
      <c r="KTJ1946" s="101"/>
      <c r="KTK1946" s="101"/>
      <c r="KTL1946" s="101"/>
      <c r="KTM1946" s="101"/>
      <c r="KTN1946" s="101"/>
      <c r="KTO1946" s="101"/>
      <c r="KTP1946" s="101"/>
      <c r="KTQ1946" s="101"/>
      <c r="KTR1946" s="101"/>
      <c r="KTS1946" s="101"/>
      <c r="KTT1946" s="101"/>
      <c r="KTU1946" s="101"/>
      <c r="KTV1946" s="101"/>
      <c r="KTW1946" s="101"/>
      <c r="KTX1946" s="101"/>
      <c r="KTY1946" s="101"/>
      <c r="KTZ1946" s="101"/>
      <c r="KUA1946" s="101"/>
      <c r="KUB1946" s="101"/>
      <c r="KUC1946" s="101"/>
      <c r="KUD1946" s="101"/>
      <c r="KUE1946" s="101"/>
      <c r="KUF1946" s="101"/>
      <c r="KUG1946" s="101"/>
      <c r="KUH1946" s="101"/>
      <c r="KUI1946" s="101"/>
      <c r="KUJ1946" s="101"/>
      <c r="KUK1946" s="101"/>
      <c r="KUL1946" s="101"/>
      <c r="KUM1946" s="101"/>
      <c r="KUN1946" s="101"/>
      <c r="KUO1946" s="101"/>
      <c r="KUP1946" s="101"/>
      <c r="KUQ1946" s="101"/>
      <c r="KUR1946" s="101"/>
      <c r="KUS1946" s="101"/>
      <c r="KUT1946" s="101"/>
      <c r="KUU1946" s="101"/>
      <c r="KUV1946" s="101"/>
      <c r="KUW1946" s="101"/>
      <c r="KUX1946" s="101"/>
      <c r="KUY1946" s="101"/>
      <c r="KUZ1946" s="101"/>
      <c r="KVA1946" s="101"/>
      <c r="KVB1946" s="101"/>
      <c r="KVC1946" s="101"/>
      <c r="KVD1946" s="101"/>
      <c r="KVE1946" s="101"/>
      <c r="KVF1946" s="101"/>
      <c r="KVG1946" s="101"/>
      <c r="KVH1946" s="101"/>
      <c r="KVI1946" s="101"/>
      <c r="KVJ1946" s="101"/>
      <c r="KVK1946" s="101"/>
      <c r="KVL1946" s="101"/>
      <c r="KVM1946" s="101"/>
      <c r="KVN1946" s="101"/>
      <c r="KVO1946" s="101"/>
      <c r="KVP1946" s="101"/>
      <c r="KVQ1946" s="101"/>
      <c r="KVR1946" s="101"/>
      <c r="KVS1946" s="101"/>
      <c r="KVT1946" s="101"/>
      <c r="KVU1946" s="101"/>
      <c r="KVV1946" s="101"/>
      <c r="KVW1946" s="101"/>
      <c r="KVX1946" s="101"/>
      <c r="KVY1946" s="101"/>
      <c r="KVZ1946" s="101"/>
      <c r="KWA1946" s="101"/>
      <c r="KWB1946" s="101"/>
      <c r="KWC1946" s="101"/>
      <c r="KWD1946" s="101"/>
      <c r="KWE1946" s="101"/>
      <c r="KWF1946" s="101"/>
      <c r="KWG1946" s="101"/>
      <c r="KWH1946" s="101"/>
      <c r="KWI1946" s="101"/>
      <c r="KWJ1946" s="101"/>
      <c r="KWK1946" s="101"/>
      <c r="KWL1946" s="101"/>
      <c r="KWM1946" s="101"/>
      <c r="KWN1946" s="101"/>
      <c r="KWO1946" s="101"/>
      <c r="KWP1946" s="101"/>
      <c r="KWQ1946" s="101"/>
      <c r="KWR1946" s="101"/>
      <c r="KWS1946" s="101"/>
      <c r="KWT1946" s="101"/>
      <c r="KWU1946" s="101"/>
      <c r="KWV1946" s="101"/>
      <c r="KWW1946" s="101"/>
      <c r="KWX1946" s="101"/>
      <c r="KWY1946" s="101"/>
      <c r="KWZ1946" s="101"/>
      <c r="KXA1946" s="101"/>
      <c r="KXB1946" s="101"/>
      <c r="KXC1946" s="101"/>
      <c r="KXD1946" s="101"/>
      <c r="KXE1946" s="101"/>
      <c r="KXF1946" s="101"/>
      <c r="KXG1946" s="101"/>
      <c r="KXH1946" s="101"/>
      <c r="KXI1946" s="101"/>
      <c r="KXJ1946" s="101"/>
      <c r="KXK1946" s="101"/>
      <c r="KXL1946" s="101"/>
      <c r="KXM1946" s="101"/>
      <c r="KXN1946" s="101"/>
      <c r="KXO1946" s="101"/>
      <c r="KXP1946" s="101"/>
      <c r="KXQ1946" s="101"/>
      <c r="KXR1946" s="101"/>
      <c r="KXS1946" s="101"/>
      <c r="KXT1946" s="101"/>
      <c r="KXU1946" s="101"/>
      <c r="KXV1946" s="101"/>
      <c r="KXW1946" s="101"/>
      <c r="KXX1946" s="101"/>
      <c r="KXY1946" s="101"/>
      <c r="KXZ1946" s="101"/>
      <c r="KYA1946" s="101"/>
      <c r="KYB1946" s="101"/>
      <c r="KYC1946" s="101"/>
      <c r="KYD1946" s="101"/>
      <c r="KYE1946" s="101"/>
      <c r="KYF1946" s="101"/>
      <c r="KYG1946" s="101"/>
      <c r="KYH1946" s="101"/>
      <c r="KYI1946" s="101"/>
      <c r="KYJ1946" s="101"/>
      <c r="KYK1946" s="101"/>
      <c r="KYL1946" s="101"/>
      <c r="KYM1946" s="101"/>
      <c r="KYN1946" s="101"/>
      <c r="KYO1946" s="101"/>
      <c r="KYP1946" s="101"/>
      <c r="KYQ1946" s="101"/>
      <c r="KYR1946" s="101"/>
      <c r="KYS1946" s="101"/>
      <c r="KYT1946" s="101"/>
      <c r="KYU1946" s="101"/>
      <c r="KYV1946" s="101"/>
      <c r="KYW1946" s="101"/>
      <c r="KYX1946" s="101"/>
      <c r="KYY1946" s="101"/>
      <c r="KYZ1946" s="101"/>
      <c r="KZA1946" s="101"/>
      <c r="KZB1946" s="101"/>
      <c r="KZC1946" s="101"/>
      <c r="KZD1946" s="101"/>
      <c r="KZE1946" s="101"/>
      <c r="KZF1946" s="101"/>
      <c r="KZG1946" s="101"/>
      <c r="KZH1946" s="101"/>
      <c r="KZI1946" s="101"/>
      <c r="KZJ1946" s="101"/>
      <c r="KZK1946" s="101"/>
      <c r="KZL1946" s="101"/>
      <c r="KZM1946" s="101"/>
      <c r="KZN1946" s="101"/>
      <c r="KZO1946" s="101"/>
      <c r="KZP1946" s="101"/>
      <c r="KZQ1946" s="101"/>
      <c r="KZR1946" s="101"/>
      <c r="KZS1946" s="101"/>
      <c r="KZT1946" s="101"/>
      <c r="KZU1946" s="101"/>
      <c r="KZV1946" s="101"/>
      <c r="KZW1946" s="101"/>
      <c r="KZX1946" s="101"/>
      <c r="KZY1946" s="101"/>
      <c r="KZZ1946" s="101"/>
      <c r="LAA1946" s="101"/>
      <c r="LAB1946" s="101"/>
      <c r="LAC1946" s="101"/>
      <c r="LAD1946" s="101"/>
      <c r="LAE1946" s="101"/>
      <c r="LAF1946" s="101"/>
      <c r="LAG1946" s="101"/>
      <c r="LAH1946" s="101"/>
      <c r="LAI1946" s="101"/>
      <c r="LAJ1946" s="101"/>
      <c r="LAK1946" s="101"/>
      <c r="LAL1946" s="101"/>
      <c r="LAM1946" s="101"/>
      <c r="LAN1946" s="101"/>
      <c r="LAO1946" s="101"/>
      <c r="LAP1946" s="101"/>
      <c r="LAQ1946" s="101"/>
      <c r="LAR1946" s="101"/>
      <c r="LAS1946" s="101"/>
      <c r="LAT1946" s="101"/>
      <c r="LAU1946" s="101"/>
      <c r="LAV1946" s="101"/>
      <c r="LAW1946" s="101"/>
      <c r="LAX1946" s="101"/>
      <c r="LAY1946" s="101"/>
      <c r="LAZ1946" s="101"/>
      <c r="LBA1946" s="101"/>
      <c r="LBB1946" s="101"/>
      <c r="LBC1946" s="101"/>
      <c r="LBD1946" s="101"/>
      <c r="LBE1946" s="101"/>
      <c r="LBF1946" s="101"/>
      <c r="LBG1946" s="101"/>
      <c r="LBH1946" s="101"/>
      <c r="LBI1946" s="101"/>
      <c r="LBJ1946" s="101"/>
      <c r="LBK1946" s="101"/>
      <c r="LBL1946" s="101"/>
      <c r="LBM1946" s="101"/>
      <c r="LBN1946" s="101"/>
      <c r="LBO1946" s="101"/>
      <c r="LBP1946" s="101"/>
      <c r="LBQ1946" s="101"/>
      <c r="LBR1946" s="101"/>
      <c r="LBS1946" s="101"/>
      <c r="LBT1946" s="101"/>
      <c r="LBU1946" s="101"/>
      <c r="LBV1946" s="101"/>
      <c r="LBW1946" s="101"/>
      <c r="LBX1946" s="101"/>
      <c r="LBY1946" s="101"/>
      <c r="LBZ1946" s="101"/>
      <c r="LCA1946" s="101"/>
      <c r="LCB1946" s="101"/>
      <c r="LCC1946" s="101"/>
      <c r="LCD1946" s="101"/>
      <c r="LCE1946" s="101"/>
      <c r="LCF1946" s="101"/>
      <c r="LCG1946" s="101"/>
      <c r="LCH1946" s="101"/>
      <c r="LCI1946" s="101"/>
      <c r="LCJ1946" s="101"/>
      <c r="LCK1946" s="101"/>
      <c r="LCL1946" s="101"/>
      <c r="LCM1946" s="101"/>
      <c r="LCN1946" s="101"/>
      <c r="LCO1946" s="101"/>
      <c r="LCP1946" s="101"/>
      <c r="LCQ1946" s="101"/>
      <c r="LCR1946" s="101"/>
      <c r="LCS1946" s="101"/>
      <c r="LCT1946" s="101"/>
      <c r="LCU1946" s="101"/>
      <c r="LCV1946" s="101"/>
      <c r="LCW1946" s="101"/>
      <c r="LCX1946" s="101"/>
      <c r="LCY1946" s="101"/>
      <c r="LCZ1946" s="101"/>
      <c r="LDA1946" s="101"/>
      <c r="LDB1946" s="101"/>
      <c r="LDC1946" s="101"/>
      <c r="LDD1946" s="101"/>
      <c r="LDE1946" s="101"/>
      <c r="LDF1946" s="101"/>
      <c r="LDG1946" s="101"/>
      <c r="LDH1946" s="101"/>
      <c r="LDI1946" s="101"/>
      <c r="LDJ1946" s="101"/>
      <c r="LDK1946" s="101"/>
      <c r="LDL1946" s="101"/>
      <c r="LDM1946" s="101"/>
      <c r="LDN1946" s="101"/>
      <c r="LDO1946" s="101"/>
      <c r="LDP1946" s="101"/>
      <c r="LDQ1946" s="101"/>
      <c r="LDR1946" s="101"/>
      <c r="LDS1946" s="101"/>
      <c r="LDT1946" s="101"/>
      <c r="LDU1946" s="101"/>
      <c r="LDV1946" s="101"/>
      <c r="LDW1946" s="101"/>
      <c r="LDX1946" s="101"/>
      <c r="LDY1946" s="101"/>
      <c r="LDZ1946" s="101"/>
      <c r="LEA1946" s="101"/>
      <c r="LEB1946" s="101"/>
      <c r="LEC1946" s="101"/>
      <c r="LED1946" s="101"/>
      <c r="LEE1946" s="101"/>
      <c r="LEF1946" s="101"/>
      <c r="LEG1946" s="101"/>
      <c r="LEH1946" s="101"/>
      <c r="LEI1946" s="101"/>
      <c r="LEJ1946" s="101"/>
      <c r="LEK1946" s="101"/>
      <c r="LEL1946" s="101"/>
      <c r="LEM1946" s="101"/>
      <c r="LEN1946" s="101"/>
      <c r="LEO1946" s="101"/>
      <c r="LEP1946" s="101"/>
      <c r="LEQ1946" s="101"/>
      <c r="LER1946" s="101"/>
      <c r="LES1946" s="101"/>
      <c r="LET1946" s="101"/>
      <c r="LEU1946" s="101"/>
      <c r="LEV1946" s="101"/>
      <c r="LEW1946" s="101"/>
      <c r="LEX1946" s="101"/>
      <c r="LEY1946" s="101"/>
      <c r="LEZ1946" s="101"/>
      <c r="LFA1946" s="101"/>
      <c r="LFB1946" s="101"/>
      <c r="LFC1946" s="101"/>
      <c r="LFD1946" s="101"/>
      <c r="LFE1946" s="101"/>
      <c r="LFF1946" s="101"/>
      <c r="LFG1946" s="101"/>
      <c r="LFH1946" s="101"/>
      <c r="LFI1946" s="101"/>
      <c r="LFJ1946" s="101"/>
      <c r="LFK1946" s="101"/>
      <c r="LFL1946" s="101"/>
      <c r="LFM1946" s="101"/>
      <c r="LFN1946" s="101"/>
      <c r="LFO1946" s="101"/>
      <c r="LFP1946" s="101"/>
      <c r="LFQ1946" s="101"/>
      <c r="LFR1946" s="101"/>
      <c r="LFS1946" s="101"/>
      <c r="LFT1946" s="101"/>
      <c r="LFU1946" s="101"/>
      <c r="LFV1946" s="101"/>
      <c r="LFW1946" s="101"/>
      <c r="LFX1946" s="101"/>
      <c r="LFY1946" s="101"/>
      <c r="LFZ1946" s="101"/>
      <c r="LGA1946" s="101"/>
      <c r="LGB1946" s="101"/>
      <c r="LGC1946" s="101"/>
      <c r="LGD1946" s="101"/>
      <c r="LGE1946" s="101"/>
      <c r="LGF1946" s="101"/>
      <c r="LGG1946" s="101"/>
      <c r="LGH1946" s="101"/>
      <c r="LGI1946" s="101"/>
      <c r="LGJ1946" s="101"/>
      <c r="LGK1946" s="101"/>
      <c r="LGL1946" s="101"/>
      <c r="LGM1946" s="101"/>
      <c r="LGN1946" s="101"/>
      <c r="LGO1946" s="101"/>
      <c r="LGP1946" s="101"/>
      <c r="LGQ1946" s="101"/>
      <c r="LGR1946" s="101"/>
      <c r="LGS1946" s="101"/>
      <c r="LGT1946" s="101"/>
      <c r="LGU1946" s="101"/>
      <c r="LGV1946" s="101"/>
      <c r="LGW1946" s="101"/>
      <c r="LGX1946" s="101"/>
      <c r="LGY1946" s="101"/>
      <c r="LGZ1946" s="101"/>
      <c r="LHA1946" s="101"/>
      <c r="LHB1946" s="101"/>
      <c r="LHC1946" s="101"/>
      <c r="LHD1946" s="101"/>
      <c r="LHE1946" s="101"/>
      <c r="LHF1946" s="101"/>
      <c r="LHG1946" s="101"/>
      <c r="LHH1946" s="101"/>
      <c r="LHI1946" s="101"/>
      <c r="LHJ1946" s="101"/>
      <c r="LHK1946" s="101"/>
      <c r="LHL1946" s="101"/>
      <c r="LHM1946" s="101"/>
      <c r="LHN1946" s="101"/>
      <c r="LHO1946" s="101"/>
      <c r="LHP1946" s="101"/>
      <c r="LHQ1946" s="101"/>
      <c r="LHR1946" s="101"/>
      <c r="LHS1946" s="101"/>
      <c r="LHT1946" s="101"/>
      <c r="LHU1946" s="101"/>
      <c r="LHV1946" s="101"/>
      <c r="LHW1946" s="101"/>
      <c r="LHX1946" s="101"/>
      <c r="LHY1946" s="101"/>
      <c r="LHZ1946" s="101"/>
      <c r="LIA1946" s="101"/>
      <c r="LIB1946" s="101"/>
      <c r="LIC1946" s="101"/>
      <c r="LID1946" s="101"/>
      <c r="LIE1946" s="101"/>
      <c r="LIF1946" s="101"/>
      <c r="LIG1946" s="101"/>
      <c r="LIH1946" s="101"/>
      <c r="LII1946" s="101"/>
      <c r="LIJ1946" s="101"/>
      <c r="LIK1946" s="101"/>
      <c r="LIL1946" s="101"/>
      <c r="LIM1946" s="101"/>
      <c r="LIN1946" s="101"/>
      <c r="LIO1946" s="101"/>
      <c r="LIP1946" s="101"/>
      <c r="LIQ1946" s="101"/>
      <c r="LIR1946" s="101"/>
      <c r="LIS1946" s="101"/>
      <c r="LIT1946" s="101"/>
      <c r="LIU1946" s="101"/>
      <c r="LIV1946" s="101"/>
      <c r="LIW1946" s="101"/>
      <c r="LIX1946" s="101"/>
      <c r="LIY1946" s="101"/>
      <c r="LIZ1946" s="101"/>
      <c r="LJA1946" s="101"/>
      <c r="LJB1946" s="101"/>
      <c r="LJC1946" s="101"/>
      <c r="LJD1946" s="101"/>
      <c r="LJE1946" s="101"/>
      <c r="LJF1946" s="101"/>
      <c r="LJG1946" s="101"/>
      <c r="LJH1946" s="101"/>
      <c r="LJI1946" s="101"/>
      <c r="LJJ1946" s="101"/>
      <c r="LJK1946" s="101"/>
      <c r="LJL1946" s="101"/>
      <c r="LJM1946" s="101"/>
      <c r="LJN1946" s="101"/>
      <c r="LJO1946" s="101"/>
      <c r="LJP1946" s="101"/>
      <c r="LJQ1946" s="101"/>
      <c r="LJR1946" s="101"/>
      <c r="LJS1946" s="101"/>
      <c r="LJT1946" s="101"/>
      <c r="LJU1946" s="101"/>
      <c r="LJV1946" s="101"/>
      <c r="LJW1946" s="101"/>
      <c r="LJX1946" s="101"/>
      <c r="LJY1946" s="101"/>
      <c r="LJZ1946" s="101"/>
      <c r="LKA1946" s="101"/>
      <c r="LKB1946" s="101"/>
      <c r="LKC1946" s="101"/>
      <c r="LKD1946" s="101"/>
      <c r="LKE1946" s="101"/>
      <c r="LKF1946" s="101"/>
      <c r="LKG1946" s="101"/>
      <c r="LKH1946" s="101"/>
      <c r="LKI1946" s="101"/>
      <c r="LKJ1946" s="101"/>
      <c r="LKK1946" s="101"/>
      <c r="LKL1946" s="101"/>
      <c r="LKM1946" s="101"/>
      <c r="LKN1946" s="101"/>
      <c r="LKO1946" s="101"/>
      <c r="LKP1946" s="101"/>
      <c r="LKQ1946" s="101"/>
      <c r="LKR1946" s="101"/>
      <c r="LKS1946" s="101"/>
      <c r="LKT1946" s="101"/>
      <c r="LKU1946" s="101"/>
      <c r="LKV1946" s="101"/>
      <c r="LKW1946" s="101"/>
      <c r="LKX1946" s="101"/>
      <c r="LKY1946" s="101"/>
      <c r="LKZ1946" s="101"/>
      <c r="LLA1946" s="101"/>
      <c r="LLB1946" s="101"/>
      <c r="LLC1946" s="101"/>
      <c r="LLD1946" s="101"/>
      <c r="LLE1946" s="101"/>
      <c r="LLF1946" s="101"/>
      <c r="LLG1946" s="101"/>
      <c r="LLH1946" s="101"/>
      <c r="LLI1946" s="101"/>
      <c r="LLJ1946" s="101"/>
      <c r="LLK1946" s="101"/>
      <c r="LLL1946" s="101"/>
      <c r="LLM1946" s="101"/>
      <c r="LLN1946" s="101"/>
      <c r="LLO1946" s="101"/>
      <c r="LLP1946" s="101"/>
      <c r="LLQ1946" s="101"/>
      <c r="LLR1946" s="101"/>
      <c r="LLS1946" s="101"/>
      <c r="LLT1946" s="101"/>
      <c r="LLU1946" s="101"/>
      <c r="LLV1946" s="101"/>
      <c r="LLW1946" s="101"/>
      <c r="LLX1946" s="101"/>
      <c r="LLY1946" s="101"/>
      <c r="LLZ1946" s="101"/>
      <c r="LMA1946" s="101"/>
      <c r="LMB1946" s="101"/>
      <c r="LMC1946" s="101"/>
      <c r="LMD1946" s="101"/>
      <c r="LME1946" s="101"/>
      <c r="LMF1946" s="101"/>
      <c r="LMG1946" s="101"/>
      <c r="LMH1946" s="101"/>
      <c r="LMI1946" s="101"/>
      <c r="LMJ1946" s="101"/>
      <c r="LMK1946" s="101"/>
      <c r="LML1946" s="101"/>
      <c r="LMM1946" s="101"/>
      <c r="LMN1946" s="101"/>
      <c r="LMO1946" s="101"/>
      <c r="LMP1946" s="101"/>
      <c r="LMQ1946" s="101"/>
      <c r="LMR1946" s="101"/>
      <c r="LMS1946" s="101"/>
      <c r="LMT1946" s="101"/>
      <c r="LMU1946" s="101"/>
      <c r="LMV1946" s="101"/>
      <c r="LMW1946" s="101"/>
      <c r="LMX1946" s="101"/>
      <c r="LMY1946" s="101"/>
      <c r="LMZ1946" s="101"/>
      <c r="LNA1946" s="101"/>
      <c r="LNB1946" s="101"/>
      <c r="LNC1946" s="101"/>
      <c r="LND1946" s="101"/>
      <c r="LNE1946" s="101"/>
      <c r="LNF1946" s="101"/>
      <c r="LNG1946" s="101"/>
      <c r="LNH1946" s="101"/>
      <c r="LNI1946" s="101"/>
      <c r="LNJ1946" s="101"/>
      <c r="LNK1946" s="101"/>
      <c r="LNL1946" s="101"/>
      <c r="LNM1946" s="101"/>
      <c r="LNN1946" s="101"/>
      <c r="LNO1946" s="101"/>
      <c r="LNP1946" s="101"/>
      <c r="LNQ1946" s="101"/>
      <c r="LNR1946" s="101"/>
      <c r="LNS1946" s="101"/>
      <c r="LNT1946" s="101"/>
      <c r="LNU1946" s="101"/>
      <c r="LNV1946" s="101"/>
      <c r="LNW1946" s="101"/>
      <c r="LNX1946" s="101"/>
      <c r="LNY1946" s="101"/>
      <c r="LNZ1946" s="101"/>
      <c r="LOA1946" s="101"/>
      <c r="LOB1946" s="101"/>
      <c r="LOC1946" s="101"/>
      <c r="LOD1946" s="101"/>
      <c r="LOE1946" s="101"/>
      <c r="LOF1946" s="101"/>
      <c r="LOG1946" s="101"/>
      <c r="LOH1946" s="101"/>
      <c r="LOI1946" s="101"/>
      <c r="LOJ1946" s="101"/>
      <c r="LOK1946" s="101"/>
      <c r="LOL1946" s="101"/>
      <c r="LOM1946" s="101"/>
      <c r="LON1946" s="101"/>
      <c r="LOO1946" s="101"/>
      <c r="LOP1946" s="101"/>
      <c r="LOQ1946" s="101"/>
      <c r="LOR1946" s="101"/>
      <c r="LOS1946" s="101"/>
      <c r="LOT1946" s="101"/>
      <c r="LOU1946" s="101"/>
      <c r="LOV1946" s="101"/>
      <c r="LOW1946" s="101"/>
      <c r="LOX1946" s="101"/>
      <c r="LOY1946" s="101"/>
      <c r="LOZ1946" s="101"/>
      <c r="LPA1946" s="101"/>
      <c r="LPB1946" s="101"/>
      <c r="LPC1946" s="101"/>
      <c r="LPD1946" s="101"/>
      <c r="LPE1946" s="101"/>
      <c r="LPF1946" s="101"/>
      <c r="LPG1946" s="101"/>
      <c r="LPH1946" s="101"/>
      <c r="LPI1946" s="101"/>
      <c r="LPJ1946" s="101"/>
      <c r="LPK1946" s="101"/>
      <c r="LPL1946" s="101"/>
      <c r="LPM1946" s="101"/>
      <c r="LPN1946" s="101"/>
      <c r="LPO1946" s="101"/>
      <c r="LPP1946" s="101"/>
      <c r="LPQ1946" s="101"/>
      <c r="LPR1946" s="101"/>
      <c r="LPS1946" s="101"/>
      <c r="LPT1946" s="101"/>
      <c r="LPU1946" s="101"/>
      <c r="LPV1946" s="101"/>
      <c r="LPW1946" s="101"/>
      <c r="LPX1946" s="101"/>
      <c r="LPY1946" s="101"/>
      <c r="LPZ1946" s="101"/>
      <c r="LQA1946" s="101"/>
      <c r="LQB1946" s="101"/>
      <c r="LQC1946" s="101"/>
      <c r="LQD1946" s="101"/>
      <c r="LQE1946" s="101"/>
      <c r="LQF1946" s="101"/>
      <c r="LQG1946" s="101"/>
      <c r="LQH1946" s="101"/>
      <c r="LQI1946" s="101"/>
      <c r="LQJ1946" s="101"/>
      <c r="LQK1946" s="101"/>
      <c r="LQL1946" s="101"/>
      <c r="LQM1946" s="101"/>
      <c r="LQN1946" s="101"/>
      <c r="LQO1946" s="101"/>
      <c r="LQP1946" s="101"/>
      <c r="LQQ1946" s="101"/>
      <c r="LQR1946" s="101"/>
      <c r="LQS1946" s="101"/>
      <c r="LQT1946" s="101"/>
      <c r="LQU1946" s="101"/>
      <c r="LQV1946" s="101"/>
      <c r="LQW1946" s="101"/>
      <c r="LQX1946" s="101"/>
      <c r="LQY1946" s="101"/>
      <c r="LQZ1946" s="101"/>
      <c r="LRA1946" s="101"/>
      <c r="LRB1946" s="101"/>
      <c r="LRC1946" s="101"/>
      <c r="LRD1946" s="101"/>
      <c r="LRE1946" s="101"/>
      <c r="LRF1946" s="101"/>
      <c r="LRG1946" s="101"/>
      <c r="LRH1946" s="101"/>
      <c r="LRI1946" s="101"/>
      <c r="LRJ1946" s="101"/>
      <c r="LRK1946" s="101"/>
      <c r="LRL1946" s="101"/>
      <c r="LRM1946" s="101"/>
      <c r="LRN1946" s="101"/>
      <c r="LRO1946" s="101"/>
      <c r="LRP1946" s="101"/>
      <c r="LRQ1946" s="101"/>
      <c r="LRR1946" s="101"/>
      <c r="LRS1946" s="101"/>
      <c r="LRT1946" s="101"/>
      <c r="LRU1946" s="101"/>
      <c r="LRV1946" s="101"/>
      <c r="LRW1946" s="101"/>
      <c r="LRX1946" s="101"/>
      <c r="LRY1946" s="101"/>
      <c r="LRZ1946" s="101"/>
      <c r="LSA1946" s="101"/>
      <c r="LSB1946" s="101"/>
      <c r="LSC1946" s="101"/>
      <c r="LSD1946" s="101"/>
      <c r="LSE1946" s="101"/>
      <c r="LSF1946" s="101"/>
      <c r="LSG1946" s="101"/>
      <c r="LSH1946" s="101"/>
      <c r="LSI1946" s="101"/>
      <c r="LSJ1946" s="101"/>
      <c r="LSK1946" s="101"/>
      <c r="LSL1946" s="101"/>
      <c r="LSM1946" s="101"/>
      <c r="LSN1946" s="101"/>
      <c r="LSO1946" s="101"/>
      <c r="LSP1946" s="101"/>
      <c r="LSQ1946" s="101"/>
      <c r="LSR1946" s="101"/>
      <c r="LSS1946" s="101"/>
      <c r="LST1946" s="101"/>
      <c r="LSU1946" s="101"/>
      <c r="LSV1946" s="101"/>
      <c r="LSW1946" s="101"/>
      <c r="LSX1946" s="101"/>
      <c r="LSY1946" s="101"/>
      <c r="LSZ1946" s="101"/>
      <c r="LTA1946" s="101"/>
      <c r="LTB1946" s="101"/>
      <c r="LTC1946" s="101"/>
      <c r="LTD1946" s="101"/>
      <c r="LTE1946" s="101"/>
      <c r="LTF1946" s="101"/>
      <c r="LTG1946" s="101"/>
      <c r="LTH1946" s="101"/>
      <c r="LTI1946" s="101"/>
      <c r="LTJ1946" s="101"/>
      <c r="LTK1946" s="101"/>
      <c r="LTL1946" s="101"/>
      <c r="LTM1946" s="101"/>
      <c r="LTN1946" s="101"/>
      <c r="LTO1946" s="101"/>
      <c r="LTP1946" s="101"/>
      <c r="LTQ1946" s="101"/>
      <c r="LTR1946" s="101"/>
      <c r="LTS1946" s="101"/>
      <c r="LTT1946" s="101"/>
      <c r="LTU1946" s="101"/>
      <c r="LTV1946" s="101"/>
      <c r="LTW1946" s="101"/>
      <c r="LTX1946" s="101"/>
      <c r="LTY1946" s="101"/>
      <c r="LTZ1946" s="101"/>
      <c r="LUA1946" s="101"/>
      <c r="LUB1946" s="101"/>
      <c r="LUC1946" s="101"/>
      <c r="LUD1946" s="101"/>
      <c r="LUE1946" s="101"/>
      <c r="LUF1946" s="101"/>
      <c r="LUG1946" s="101"/>
      <c r="LUH1946" s="101"/>
      <c r="LUI1946" s="101"/>
      <c r="LUJ1946" s="101"/>
      <c r="LUK1946" s="101"/>
      <c r="LUL1946" s="101"/>
      <c r="LUM1946" s="101"/>
      <c r="LUN1946" s="101"/>
      <c r="LUO1946" s="101"/>
      <c r="LUP1946" s="101"/>
      <c r="LUQ1946" s="101"/>
      <c r="LUR1946" s="101"/>
      <c r="LUS1946" s="101"/>
      <c r="LUT1946" s="101"/>
      <c r="LUU1946" s="101"/>
      <c r="LUV1946" s="101"/>
      <c r="LUW1946" s="101"/>
      <c r="LUX1946" s="101"/>
      <c r="LUY1946" s="101"/>
      <c r="LUZ1946" s="101"/>
      <c r="LVA1946" s="101"/>
      <c r="LVB1946" s="101"/>
      <c r="LVC1946" s="101"/>
      <c r="LVD1946" s="101"/>
      <c r="LVE1946" s="101"/>
      <c r="LVF1946" s="101"/>
      <c r="LVG1946" s="101"/>
      <c r="LVH1946" s="101"/>
      <c r="LVI1946" s="101"/>
      <c r="LVJ1946" s="101"/>
      <c r="LVK1946" s="101"/>
      <c r="LVL1946" s="101"/>
      <c r="LVM1946" s="101"/>
      <c r="LVN1946" s="101"/>
      <c r="LVO1946" s="101"/>
      <c r="LVP1946" s="101"/>
      <c r="LVQ1946" s="101"/>
      <c r="LVR1946" s="101"/>
      <c r="LVS1946" s="101"/>
      <c r="LVT1946" s="101"/>
      <c r="LVU1946" s="101"/>
      <c r="LVV1946" s="101"/>
      <c r="LVW1946" s="101"/>
      <c r="LVX1946" s="101"/>
      <c r="LVY1946" s="101"/>
      <c r="LVZ1946" s="101"/>
      <c r="LWA1946" s="101"/>
      <c r="LWB1946" s="101"/>
      <c r="LWC1946" s="101"/>
      <c r="LWD1946" s="101"/>
      <c r="LWE1946" s="101"/>
      <c r="LWF1946" s="101"/>
      <c r="LWG1946" s="101"/>
      <c r="LWH1946" s="101"/>
      <c r="LWI1946" s="101"/>
      <c r="LWJ1946" s="101"/>
      <c r="LWK1946" s="101"/>
      <c r="LWL1946" s="101"/>
      <c r="LWM1946" s="101"/>
      <c r="LWN1946" s="101"/>
      <c r="LWO1946" s="101"/>
      <c r="LWP1946" s="101"/>
      <c r="LWQ1946" s="101"/>
      <c r="LWR1946" s="101"/>
      <c r="LWS1946" s="101"/>
      <c r="LWT1946" s="101"/>
      <c r="LWU1946" s="101"/>
      <c r="LWV1946" s="101"/>
      <c r="LWW1946" s="101"/>
      <c r="LWX1946" s="101"/>
      <c r="LWY1946" s="101"/>
      <c r="LWZ1946" s="101"/>
      <c r="LXA1946" s="101"/>
      <c r="LXB1946" s="101"/>
      <c r="LXC1946" s="101"/>
      <c r="LXD1946" s="101"/>
      <c r="LXE1946" s="101"/>
      <c r="LXF1946" s="101"/>
      <c r="LXG1946" s="101"/>
      <c r="LXH1946" s="101"/>
      <c r="LXI1946" s="101"/>
      <c r="LXJ1946" s="101"/>
      <c r="LXK1946" s="101"/>
      <c r="LXL1946" s="101"/>
      <c r="LXM1946" s="101"/>
      <c r="LXN1946" s="101"/>
      <c r="LXO1946" s="101"/>
      <c r="LXP1946" s="101"/>
      <c r="LXQ1946" s="101"/>
      <c r="LXR1946" s="101"/>
      <c r="LXS1946" s="101"/>
      <c r="LXT1946" s="101"/>
      <c r="LXU1946" s="101"/>
      <c r="LXV1946" s="101"/>
      <c r="LXW1946" s="101"/>
      <c r="LXX1946" s="101"/>
      <c r="LXY1946" s="101"/>
      <c r="LXZ1946" s="101"/>
      <c r="LYA1946" s="101"/>
      <c r="LYB1946" s="101"/>
      <c r="LYC1946" s="101"/>
      <c r="LYD1946" s="101"/>
      <c r="LYE1946" s="101"/>
      <c r="LYF1946" s="101"/>
      <c r="LYG1946" s="101"/>
      <c r="LYH1946" s="101"/>
      <c r="LYI1946" s="101"/>
      <c r="LYJ1946" s="101"/>
      <c r="LYK1946" s="101"/>
      <c r="LYL1946" s="101"/>
      <c r="LYM1946" s="101"/>
      <c r="LYN1946" s="101"/>
      <c r="LYO1946" s="101"/>
      <c r="LYP1946" s="101"/>
      <c r="LYQ1946" s="101"/>
      <c r="LYR1946" s="101"/>
      <c r="LYS1946" s="101"/>
      <c r="LYT1946" s="101"/>
      <c r="LYU1946" s="101"/>
      <c r="LYV1946" s="101"/>
      <c r="LYW1946" s="101"/>
      <c r="LYX1946" s="101"/>
      <c r="LYY1946" s="101"/>
      <c r="LYZ1946" s="101"/>
      <c r="LZA1946" s="101"/>
      <c r="LZB1946" s="101"/>
      <c r="LZC1946" s="101"/>
      <c r="LZD1946" s="101"/>
      <c r="LZE1946" s="101"/>
      <c r="LZF1946" s="101"/>
      <c r="LZG1946" s="101"/>
      <c r="LZH1946" s="101"/>
      <c r="LZI1946" s="101"/>
      <c r="LZJ1946" s="101"/>
      <c r="LZK1946" s="101"/>
      <c r="LZL1946" s="101"/>
      <c r="LZM1946" s="101"/>
      <c r="LZN1946" s="101"/>
      <c r="LZO1946" s="101"/>
      <c r="LZP1946" s="101"/>
      <c r="LZQ1946" s="101"/>
      <c r="LZR1946" s="101"/>
      <c r="LZS1946" s="101"/>
      <c r="LZT1946" s="101"/>
      <c r="LZU1946" s="101"/>
      <c r="LZV1946" s="101"/>
      <c r="LZW1946" s="101"/>
      <c r="LZX1946" s="101"/>
      <c r="LZY1946" s="101"/>
      <c r="LZZ1946" s="101"/>
      <c r="MAA1946" s="101"/>
      <c r="MAB1946" s="101"/>
      <c r="MAC1946" s="101"/>
      <c r="MAD1946" s="101"/>
      <c r="MAE1946" s="101"/>
      <c r="MAF1946" s="101"/>
      <c r="MAG1946" s="101"/>
      <c r="MAH1946" s="101"/>
      <c r="MAI1946" s="101"/>
      <c r="MAJ1946" s="101"/>
      <c r="MAK1946" s="101"/>
      <c r="MAL1946" s="101"/>
      <c r="MAM1946" s="101"/>
      <c r="MAN1946" s="101"/>
      <c r="MAO1946" s="101"/>
      <c r="MAP1946" s="101"/>
      <c r="MAQ1946" s="101"/>
      <c r="MAR1946" s="101"/>
      <c r="MAS1946" s="101"/>
      <c r="MAT1946" s="101"/>
      <c r="MAU1946" s="101"/>
      <c r="MAV1946" s="101"/>
      <c r="MAW1946" s="101"/>
      <c r="MAX1946" s="101"/>
      <c r="MAY1946" s="101"/>
      <c r="MAZ1946" s="101"/>
      <c r="MBA1946" s="101"/>
      <c r="MBB1946" s="101"/>
      <c r="MBC1946" s="101"/>
      <c r="MBD1946" s="101"/>
      <c r="MBE1946" s="101"/>
      <c r="MBF1946" s="101"/>
      <c r="MBG1946" s="101"/>
      <c r="MBH1946" s="101"/>
      <c r="MBI1946" s="101"/>
      <c r="MBJ1946" s="101"/>
      <c r="MBK1946" s="101"/>
      <c r="MBL1946" s="101"/>
      <c r="MBM1946" s="101"/>
      <c r="MBN1946" s="101"/>
      <c r="MBO1946" s="101"/>
      <c r="MBP1946" s="101"/>
      <c r="MBQ1946" s="101"/>
      <c r="MBR1946" s="101"/>
      <c r="MBS1946" s="101"/>
      <c r="MBT1946" s="101"/>
      <c r="MBU1946" s="101"/>
      <c r="MBV1946" s="101"/>
      <c r="MBW1946" s="101"/>
      <c r="MBX1946" s="101"/>
      <c r="MBY1946" s="101"/>
      <c r="MBZ1946" s="101"/>
      <c r="MCA1946" s="101"/>
      <c r="MCB1946" s="101"/>
      <c r="MCC1946" s="101"/>
      <c r="MCD1946" s="101"/>
      <c r="MCE1946" s="101"/>
      <c r="MCF1946" s="101"/>
      <c r="MCG1946" s="101"/>
      <c r="MCH1946" s="101"/>
      <c r="MCI1946" s="101"/>
      <c r="MCJ1946" s="101"/>
      <c r="MCK1946" s="101"/>
      <c r="MCL1946" s="101"/>
      <c r="MCM1946" s="101"/>
      <c r="MCN1946" s="101"/>
      <c r="MCO1946" s="101"/>
      <c r="MCP1946" s="101"/>
      <c r="MCQ1946" s="101"/>
      <c r="MCR1946" s="101"/>
      <c r="MCS1946" s="101"/>
      <c r="MCT1946" s="101"/>
      <c r="MCU1946" s="101"/>
      <c r="MCV1946" s="101"/>
      <c r="MCW1946" s="101"/>
      <c r="MCX1946" s="101"/>
      <c r="MCY1946" s="101"/>
      <c r="MCZ1946" s="101"/>
      <c r="MDA1946" s="101"/>
      <c r="MDB1946" s="101"/>
      <c r="MDC1946" s="101"/>
      <c r="MDD1946" s="101"/>
      <c r="MDE1946" s="101"/>
      <c r="MDF1946" s="101"/>
      <c r="MDG1946" s="101"/>
      <c r="MDH1946" s="101"/>
      <c r="MDI1946" s="101"/>
      <c r="MDJ1946" s="101"/>
      <c r="MDK1946" s="101"/>
      <c r="MDL1946" s="101"/>
      <c r="MDM1946" s="101"/>
      <c r="MDN1946" s="101"/>
      <c r="MDO1946" s="101"/>
      <c r="MDP1946" s="101"/>
      <c r="MDQ1946" s="101"/>
      <c r="MDR1946" s="101"/>
      <c r="MDS1946" s="101"/>
      <c r="MDT1946" s="101"/>
      <c r="MDU1946" s="101"/>
      <c r="MDV1946" s="101"/>
      <c r="MDW1946" s="101"/>
      <c r="MDX1946" s="101"/>
      <c r="MDY1946" s="101"/>
      <c r="MDZ1946" s="101"/>
      <c r="MEA1946" s="101"/>
      <c r="MEB1946" s="101"/>
      <c r="MEC1946" s="101"/>
      <c r="MED1946" s="101"/>
      <c r="MEE1946" s="101"/>
      <c r="MEF1946" s="101"/>
      <c r="MEG1946" s="101"/>
      <c r="MEH1946" s="101"/>
      <c r="MEI1946" s="101"/>
      <c r="MEJ1946" s="101"/>
      <c r="MEK1946" s="101"/>
      <c r="MEL1946" s="101"/>
      <c r="MEM1946" s="101"/>
      <c r="MEN1946" s="101"/>
      <c r="MEO1946" s="101"/>
      <c r="MEP1946" s="101"/>
      <c r="MEQ1946" s="101"/>
      <c r="MER1946" s="101"/>
      <c r="MES1946" s="101"/>
      <c r="MET1946" s="101"/>
      <c r="MEU1946" s="101"/>
      <c r="MEV1946" s="101"/>
      <c r="MEW1946" s="101"/>
      <c r="MEX1946" s="101"/>
      <c r="MEY1946" s="101"/>
      <c r="MEZ1946" s="101"/>
      <c r="MFA1946" s="101"/>
      <c r="MFB1946" s="101"/>
      <c r="MFC1946" s="101"/>
      <c r="MFD1946" s="101"/>
      <c r="MFE1946" s="101"/>
      <c r="MFF1946" s="101"/>
      <c r="MFG1946" s="101"/>
      <c r="MFH1946" s="101"/>
      <c r="MFI1946" s="101"/>
      <c r="MFJ1946" s="101"/>
      <c r="MFK1946" s="101"/>
      <c r="MFL1946" s="101"/>
      <c r="MFM1946" s="101"/>
      <c r="MFN1946" s="101"/>
      <c r="MFO1946" s="101"/>
      <c r="MFP1946" s="101"/>
      <c r="MFQ1946" s="101"/>
      <c r="MFR1946" s="101"/>
      <c r="MFS1946" s="101"/>
      <c r="MFT1946" s="101"/>
      <c r="MFU1946" s="101"/>
      <c r="MFV1946" s="101"/>
      <c r="MFW1946" s="101"/>
      <c r="MFX1946" s="101"/>
      <c r="MFY1946" s="101"/>
      <c r="MFZ1946" s="101"/>
      <c r="MGA1946" s="101"/>
      <c r="MGB1946" s="101"/>
      <c r="MGC1946" s="101"/>
      <c r="MGD1946" s="101"/>
      <c r="MGE1946" s="101"/>
      <c r="MGF1946" s="101"/>
      <c r="MGG1946" s="101"/>
      <c r="MGH1946" s="101"/>
      <c r="MGI1946" s="101"/>
      <c r="MGJ1946" s="101"/>
      <c r="MGK1946" s="101"/>
      <c r="MGL1946" s="101"/>
      <c r="MGM1946" s="101"/>
      <c r="MGN1946" s="101"/>
      <c r="MGO1946" s="101"/>
      <c r="MGP1946" s="101"/>
      <c r="MGQ1946" s="101"/>
      <c r="MGR1946" s="101"/>
      <c r="MGS1946" s="101"/>
      <c r="MGT1946" s="101"/>
      <c r="MGU1946" s="101"/>
      <c r="MGV1946" s="101"/>
      <c r="MGW1946" s="101"/>
      <c r="MGX1946" s="101"/>
      <c r="MGY1946" s="101"/>
      <c r="MGZ1946" s="101"/>
      <c r="MHA1946" s="101"/>
      <c r="MHB1946" s="101"/>
      <c r="MHC1946" s="101"/>
      <c r="MHD1946" s="101"/>
      <c r="MHE1946" s="101"/>
      <c r="MHF1946" s="101"/>
      <c r="MHG1946" s="101"/>
      <c r="MHH1946" s="101"/>
      <c r="MHI1946" s="101"/>
      <c r="MHJ1946" s="101"/>
      <c r="MHK1946" s="101"/>
      <c r="MHL1946" s="101"/>
      <c r="MHM1946" s="101"/>
      <c r="MHN1946" s="101"/>
      <c r="MHO1946" s="101"/>
      <c r="MHP1946" s="101"/>
      <c r="MHQ1946" s="101"/>
      <c r="MHR1946" s="101"/>
      <c r="MHS1946" s="101"/>
      <c r="MHT1946" s="101"/>
      <c r="MHU1946" s="101"/>
      <c r="MHV1946" s="101"/>
      <c r="MHW1946" s="101"/>
      <c r="MHX1946" s="101"/>
      <c r="MHY1946" s="101"/>
      <c r="MHZ1946" s="101"/>
      <c r="MIA1946" s="101"/>
      <c r="MIB1946" s="101"/>
      <c r="MIC1946" s="101"/>
      <c r="MID1946" s="101"/>
      <c r="MIE1946" s="101"/>
      <c r="MIF1946" s="101"/>
      <c r="MIG1946" s="101"/>
      <c r="MIH1946" s="101"/>
      <c r="MII1946" s="101"/>
      <c r="MIJ1946" s="101"/>
      <c r="MIK1946" s="101"/>
      <c r="MIL1946" s="101"/>
      <c r="MIM1946" s="101"/>
      <c r="MIN1946" s="101"/>
      <c r="MIO1946" s="101"/>
      <c r="MIP1946" s="101"/>
      <c r="MIQ1946" s="101"/>
      <c r="MIR1946" s="101"/>
      <c r="MIS1946" s="101"/>
      <c r="MIT1946" s="101"/>
      <c r="MIU1946" s="101"/>
      <c r="MIV1946" s="101"/>
      <c r="MIW1946" s="101"/>
      <c r="MIX1946" s="101"/>
      <c r="MIY1946" s="101"/>
      <c r="MIZ1946" s="101"/>
      <c r="MJA1946" s="101"/>
      <c r="MJB1946" s="101"/>
      <c r="MJC1946" s="101"/>
      <c r="MJD1946" s="101"/>
      <c r="MJE1946" s="101"/>
      <c r="MJF1946" s="101"/>
      <c r="MJG1946" s="101"/>
      <c r="MJH1946" s="101"/>
      <c r="MJI1946" s="101"/>
      <c r="MJJ1946" s="101"/>
      <c r="MJK1946" s="101"/>
      <c r="MJL1946" s="101"/>
      <c r="MJM1946" s="101"/>
      <c r="MJN1946" s="101"/>
      <c r="MJO1946" s="101"/>
      <c r="MJP1946" s="101"/>
      <c r="MJQ1946" s="101"/>
      <c r="MJR1946" s="101"/>
      <c r="MJS1946" s="101"/>
      <c r="MJT1946" s="101"/>
      <c r="MJU1946" s="101"/>
      <c r="MJV1946" s="101"/>
      <c r="MJW1946" s="101"/>
      <c r="MJX1946" s="101"/>
      <c r="MJY1946" s="101"/>
      <c r="MJZ1946" s="101"/>
      <c r="MKA1946" s="101"/>
      <c r="MKB1946" s="101"/>
      <c r="MKC1946" s="101"/>
      <c r="MKD1946" s="101"/>
      <c r="MKE1946" s="101"/>
      <c r="MKF1946" s="101"/>
      <c r="MKG1946" s="101"/>
      <c r="MKH1946" s="101"/>
      <c r="MKI1946" s="101"/>
      <c r="MKJ1946" s="101"/>
      <c r="MKK1946" s="101"/>
      <c r="MKL1946" s="101"/>
      <c r="MKM1946" s="101"/>
      <c r="MKN1946" s="101"/>
      <c r="MKO1946" s="101"/>
      <c r="MKP1946" s="101"/>
      <c r="MKQ1946" s="101"/>
      <c r="MKR1946" s="101"/>
      <c r="MKS1946" s="101"/>
      <c r="MKT1946" s="101"/>
      <c r="MKU1946" s="101"/>
      <c r="MKV1946" s="101"/>
      <c r="MKW1946" s="101"/>
      <c r="MKX1946" s="101"/>
      <c r="MKY1946" s="101"/>
      <c r="MKZ1946" s="101"/>
      <c r="MLA1946" s="101"/>
      <c r="MLB1946" s="101"/>
      <c r="MLC1946" s="101"/>
      <c r="MLD1946" s="101"/>
      <c r="MLE1946" s="101"/>
      <c r="MLF1946" s="101"/>
      <c r="MLG1946" s="101"/>
      <c r="MLH1946" s="101"/>
      <c r="MLI1946" s="101"/>
      <c r="MLJ1946" s="101"/>
      <c r="MLK1946" s="101"/>
      <c r="MLL1946" s="101"/>
      <c r="MLM1946" s="101"/>
      <c r="MLN1946" s="101"/>
      <c r="MLO1946" s="101"/>
      <c r="MLP1946" s="101"/>
      <c r="MLQ1946" s="101"/>
      <c r="MLR1946" s="101"/>
      <c r="MLS1946" s="101"/>
      <c r="MLT1946" s="101"/>
      <c r="MLU1946" s="101"/>
      <c r="MLV1946" s="101"/>
      <c r="MLW1946" s="101"/>
      <c r="MLX1946" s="101"/>
      <c r="MLY1946" s="101"/>
      <c r="MLZ1946" s="101"/>
      <c r="MMA1946" s="101"/>
      <c r="MMB1946" s="101"/>
      <c r="MMC1946" s="101"/>
      <c r="MMD1946" s="101"/>
      <c r="MME1946" s="101"/>
      <c r="MMF1946" s="101"/>
      <c r="MMG1946" s="101"/>
      <c r="MMH1946" s="101"/>
      <c r="MMI1946" s="101"/>
      <c r="MMJ1946" s="101"/>
      <c r="MMK1946" s="101"/>
      <c r="MML1946" s="101"/>
      <c r="MMM1946" s="101"/>
      <c r="MMN1946" s="101"/>
      <c r="MMO1946" s="101"/>
      <c r="MMP1946" s="101"/>
      <c r="MMQ1946" s="101"/>
      <c r="MMR1946" s="101"/>
      <c r="MMS1946" s="101"/>
      <c r="MMT1946" s="101"/>
      <c r="MMU1946" s="101"/>
      <c r="MMV1946" s="101"/>
      <c r="MMW1946" s="101"/>
      <c r="MMX1946" s="101"/>
      <c r="MMY1946" s="101"/>
      <c r="MMZ1946" s="101"/>
      <c r="MNA1946" s="101"/>
      <c r="MNB1946" s="101"/>
      <c r="MNC1946" s="101"/>
      <c r="MND1946" s="101"/>
      <c r="MNE1946" s="101"/>
      <c r="MNF1946" s="101"/>
      <c r="MNG1946" s="101"/>
      <c r="MNH1946" s="101"/>
      <c r="MNI1946" s="101"/>
      <c r="MNJ1946" s="101"/>
      <c r="MNK1946" s="101"/>
      <c r="MNL1946" s="101"/>
      <c r="MNM1946" s="101"/>
      <c r="MNN1946" s="101"/>
      <c r="MNO1946" s="101"/>
      <c r="MNP1946" s="101"/>
      <c r="MNQ1946" s="101"/>
      <c r="MNR1946" s="101"/>
      <c r="MNS1946" s="101"/>
      <c r="MNT1946" s="101"/>
      <c r="MNU1946" s="101"/>
      <c r="MNV1946" s="101"/>
      <c r="MNW1946" s="101"/>
      <c r="MNX1946" s="101"/>
      <c r="MNY1946" s="101"/>
      <c r="MNZ1946" s="101"/>
      <c r="MOA1946" s="101"/>
      <c r="MOB1946" s="101"/>
      <c r="MOC1946" s="101"/>
      <c r="MOD1946" s="101"/>
      <c r="MOE1946" s="101"/>
      <c r="MOF1946" s="101"/>
      <c r="MOG1946" s="101"/>
      <c r="MOH1946" s="101"/>
      <c r="MOI1946" s="101"/>
      <c r="MOJ1946" s="101"/>
      <c r="MOK1946" s="101"/>
      <c r="MOL1946" s="101"/>
      <c r="MOM1946" s="101"/>
      <c r="MON1946" s="101"/>
      <c r="MOO1946" s="101"/>
      <c r="MOP1946" s="101"/>
      <c r="MOQ1946" s="101"/>
      <c r="MOR1946" s="101"/>
      <c r="MOS1946" s="101"/>
      <c r="MOT1946" s="101"/>
      <c r="MOU1946" s="101"/>
      <c r="MOV1946" s="101"/>
      <c r="MOW1946" s="101"/>
      <c r="MOX1946" s="101"/>
      <c r="MOY1946" s="101"/>
      <c r="MOZ1946" s="101"/>
      <c r="MPA1946" s="101"/>
      <c r="MPB1946" s="101"/>
      <c r="MPC1946" s="101"/>
      <c r="MPD1946" s="101"/>
      <c r="MPE1946" s="101"/>
      <c r="MPF1946" s="101"/>
      <c r="MPG1946" s="101"/>
      <c r="MPH1946" s="101"/>
      <c r="MPI1946" s="101"/>
      <c r="MPJ1946" s="101"/>
      <c r="MPK1946" s="101"/>
      <c r="MPL1946" s="101"/>
      <c r="MPM1946" s="101"/>
      <c r="MPN1946" s="101"/>
      <c r="MPO1946" s="101"/>
      <c r="MPP1946" s="101"/>
      <c r="MPQ1946" s="101"/>
      <c r="MPR1946" s="101"/>
      <c r="MPS1946" s="101"/>
      <c r="MPT1946" s="101"/>
      <c r="MPU1946" s="101"/>
      <c r="MPV1946" s="101"/>
      <c r="MPW1946" s="101"/>
      <c r="MPX1946" s="101"/>
      <c r="MPY1946" s="101"/>
      <c r="MPZ1946" s="101"/>
      <c r="MQA1946" s="101"/>
      <c r="MQB1946" s="101"/>
      <c r="MQC1946" s="101"/>
      <c r="MQD1946" s="101"/>
      <c r="MQE1946" s="101"/>
      <c r="MQF1946" s="101"/>
      <c r="MQG1946" s="101"/>
      <c r="MQH1946" s="101"/>
      <c r="MQI1946" s="101"/>
      <c r="MQJ1946" s="101"/>
      <c r="MQK1946" s="101"/>
      <c r="MQL1946" s="101"/>
      <c r="MQM1946" s="101"/>
      <c r="MQN1946" s="101"/>
      <c r="MQO1946" s="101"/>
      <c r="MQP1946" s="101"/>
      <c r="MQQ1946" s="101"/>
      <c r="MQR1946" s="101"/>
      <c r="MQS1946" s="101"/>
      <c r="MQT1946" s="101"/>
      <c r="MQU1946" s="101"/>
      <c r="MQV1946" s="101"/>
      <c r="MQW1946" s="101"/>
      <c r="MQX1946" s="101"/>
      <c r="MQY1946" s="101"/>
      <c r="MQZ1946" s="101"/>
      <c r="MRA1946" s="101"/>
      <c r="MRB1946" s="101"/>
      <c r="MRC1946" s="101"/>
      <c r="MRD1946" s="101"/>
      <c r="MRE1946" s="101"/>
      <c r="MRF1946" s="101"/>
      <c r="MRG1946" s="101"/>
      <c r="MRH1946" s="101"/>
      <c r="MRI1946" s="101"/>
      <c r="MRJ1946" s="101"/>
      <c r="MRK1946" s="101"/>
      <c r="MRL1946" s="101"/>
      <c r="MRM1946" s="101"/>
      <c r="MRN1946" s="101"/>
      <c r="MRO1946" s="101"/>
      <c r="MRP1946" s="101"/>
      <c r="MRQ1946" s="101"/>
      <c r="MRR1946" s="101"/>
      <c r="MRS1946" s="101"/>
      <c r="MRT1946" s="101"/>
      <c r="MRU1946" s="101"/>
      <c r="MRV1946" s="101"/>
      <c r="MRW1946" s="101"/>
      <c r="MRX1946" s="101"/>
      <c r="MRY1946" s="101"/>
      <c r="MRZ1946" s="101"/>
      <c r="MSA1946" s="101"/>
      <c r="MSB1946" s="101"/>
      <c r="MSC1946" s="101"/>
      <c r="MSD1946" s="101"/>
      <c r="MSE1946" s="101"/>
      <c r="MSF1946" s="101"/>
      <c r="MSG1946" s="101"/>
      <c r="MSH1946" s="101"/>
      <c r="MSI1946" s="101"/>
      <c r="MSJ1946" s="101"/>
      <c r="MSK1946" s="101"/>
      <c r="MSL1946" s="101"/>
      <c r="MSM1946" s="101"/>
      <c r="MSN1946" s="101"/>
      <c r="MSO1946" s="101"/>
      <c r="MSP1946" s="101"/>
      <c r="MSQ1946" s="101"/>
      <c r="MSR1946" s="101"/>
      <c r="MSS1946" s="101"/>
      <c r="MST1946" s="101"/>
      <c r="MSU1946" s="101"/>
      <c r="MSV1946" s="101"/>
      <c r="MSW1946" s="101"/>
      <c r="MSX1946" s="101"/>
      <c r="MSY1946" s="101"/>
      <c r="MSZ1946" s="101"/>
      <c r="MTA1946" s="101"/>
      <c r="MTB1946" s="101"/>
      <c r="MTC1946" s="101"/>
      <c r="MTD1946" s="101"/>
      <c r="MTE1946" s="101"/>
      <c r="MTF1946" s="101"/>
      <c r="MTG1946" s="101"/>
      <c r="MTH1946" s="101"/>
      <c r="MTI1946" s="101"/>
      <c r="MTJ1946" s="101"/>
      <c r="MTK1946" s="101"/>
      <c r="MTL1946" s="101"/>
      <c r="MTM1946" s="101"/>
      <c r="MTN1946" s="101"/>
      <c r="MTO1946" s="101"/>
      <c r="MTP1946" s="101"/>
      <c r="MTQ1946" s="101"/>
      <c r="MTR1946" s="101"/>
      <c r="MTS1946" s="101"/>
      <c r="MTT1946" s="101"/>
      <c r="MTU1946" s="101"/>
      <c r="MTV1946" s="101"/>
      <c r="MTW1946" s="101"/>
      <c r="MTX1946" s="101"/>
      <c r="MTY1946" s="101"/>
      <c r="MTZ1946" s="101"/>
      <c r="MUA1946" s="101"/>
      <c r="MUB1946" s="101"/>
      <c r="MUC1946" s="101"/>
      <c r="MUD1946" s="101"/>
      <c r="MUE1946" s="101"/>
      <c r="MUF1946" s="101"/>
      <c r="MUG1946" s="101"/>
      <c r="MUH1946" s="101"/>
      <c r="MUI1946" s="101"/>
      <c r="MUJ1946" s="101"/>
      <c r="MUK1946" s="101"/>
      <c r="MUL1946" s="101"/>
      <c r="MUM1946" s="101"/>
      <c r="MUN1946" s="101"/>
      <c r="MUO1946" s="101"/>
      <c r="MUP1946" s="101"/>
      <c r="MUQ1946" s="101"/>
      <c r="MUR1946" s="101"/>
      <c r="MUS1946" s="101"/>
      <c r="MUT1946" s="101"/>
      <c r="MUU1946" s="101"/>
      <c r="MUV1946" s="101"/>
      <c r="MUW1946" s="101"/>
      <c r="MUX1946" s="101"/>
      <c r="MUY1946" s="101"/>
      <c r="MUZ1946" s="101"/>
      <c r="MVA1946" s="101"/>
      <c r="MVB1946" s="101"/>
      <c r="MVC1946" s="101"/>
      <c r="MVD1946" s="101"/>
      <c r="MVE1946" s="101"/>
      <c r="MVF1946" s="101"/>
      <c r="MVG1946" s="101"/>
      <c r="MVH1946" s="101"/>
      <c r="MVI1946" s="101"/>
      <c r="MVJ1946" s="101"/>
      <c r="MVK1946" s="101"/>
      <c r="MVL1946" s="101"/>
      <c r="MVM1946" s="101"/>
      <c r="MVN1946" s="101"/>
      <c r="MVO1946" s="101"/>
      <c r="MVP1946" s="101"/>
      <c r="MVQ1946" s="101"/>
      <c r="MVR1946" s="101"/>
      <c r="MVS1946" s="101"/>
      <c r="MVT1946" s="101"/>
      <c r="MVU1946" s="101"/>
      <c r="MVV1946" s="101"/>
      <c r="MVW1946" s="101"/>
      <c r="MVX1946" s="101"/>
      <c r="MVY1946" s="101"/>
      <c r="MVZ1946" s="101"/>
      <c r="MWA1946" s="101"/>
      <c r="MWB1946" s="101"/>
      <c r="MWC1946" s="101"/>
      <c r="MWD1946" s="101"/>
      <c r="MWE1946" s="101"/>
      <c r="MWF1946" s="101"/>
      <c r="MWG1946" s="101"/>
      <c r="MWH1946" s="101"/>
      <c r="MWI1946" s="101"/>
      <c r="MWJ1946" s="101"/>
      <c r="MWK1946" s="101"/>
      <c r="MWL1946" s="101"/>
      <c r="MWM1946" s="101"/>
      <c r="MWN1946" s="101"/>
      <c r="MWO1946" s="101"/>
      <c r="MWP1946" s="101"/>
      <c r="MWQ1946" s="101"/>
      <c r="MWR1946" s="101"/>
      <c r="MWS1946" s="101"/>
      <c r="MWT1946" s="101"/>
      <c r="MWU1946" s="101"/>
      <c r="MWV1946" s="101"/>
      <c r="MWW1946" s="101"/>
      <c r="MWX1946" s="101"/>
      <c r="MWY1946" s="101"/>
      <c r="MWZ1946" s="101"/>
      <c r="MXA1946" s="101"/>
      <c r="MXB1946" s="101"/>
      <c r="MXC1946" s="101"/>
      <c r="MXD1946" s="101"/>
      <c r="MXE1946" s="101"/>
      <c r="MXF1946" s="101"/>
      <c r="MXG1946" s="101"/>
      <c r="MXH1946" s="101"/>
      <c r="MXI1946" s="101"/>
      <c r="MXJ1946" s="101"/>
      <c r="MXK1946" s="101"/>
      <c r="MXL1946" s="101"/>
      <c r="MXM1946" s="101"/>
      <c r="MXN1946" s="101"/>
      <c r="MXO1946" s="101"/>
      <c r="MXP1946" s="101"/>
      <c r="MXQ1946" s="101"/>
      <c r="MXR1946" s="101"/>
      <c r="MXS1946" s="101"/>
      <c r="MXT1946" s="101"/>
      <c r="MXU1946" s="101"/>
      <c r="MXV1946" s="101"/>
      <c r="MXW1946" s="101"/>
      <c r="MXX1946" s="101"/>
      <c r="MXY1946" s="101"/>
      <c r="MXZ1946" s="101"/>
      <c r="MYA1946" s="101"/>
      <c r="MYB1946" s="101"/>
      <c r="MYC1946" s="101"/>
      <c r="MYD1946" s="101"/>
      <c r="MYE1946" s="101"/>
      <c r="MYF1946" s="101"/>
      <c r="MYG1946" s="101"/>
      <c r="MYH1946" s="101"/>
      <c r="MYI1946" s="101"/>
      <c r="MYJ1946" s="101"/>
      <c r="MYK1946" s="101"/>
      <c r="MYL1946" s="101"/>
      <c r="MYM1946" s="101"/>
      <c r="MYN1946" s="101"/>
      <c r="MYO1946" s="101"/>
      <c r="MYP1946" s="101"/>
      <c r="MYQ1946" s="101"/>
      <c r="MYR1946" s="101"/>
      <c r="MYS1946" s="101"/>
      <c r="MYT1946" s="101"/>
      <c r="MYU1946" s="101"/>
      <c r="MYV1946" s="101"/>
      <c r="MYW1946" s="101"/>
      <c r="MYX1946" s="101"/>
      <c r="MYY1946" s="101"/>
      <c r="MYZ1946" s="101"/>
      <c r="MZA1946" s="101"/>
      <c r="MZB1946" s="101"/>
      <c r="MZC1946" s="101"/>
      <c r="MZD1946" s="101"/>
      <c r="MZE1946" s="101"/>
      <c r="MZF1946" s="101"/>
      <c r="MZG1946" s="101"/>
      <c r="MZH1946" s="101"/>
      <c r="MZI1946" s="101"/>
      <c r="MZJ1946" s="101"/>
      <c r="MZK1946" s="101"/>
      <c r="MZL1946" s="101"/>
      <c r="MZM1946" s="101"/>
      <c r="MZN1946" s="101"/>
      <c r="MZO1946" s="101"/>
      <c r="MZP1946" s="101"/>
      <c r="MZQ1946" s="101"/>
      <c r="MZR1946" s="101"/>
      <c r="MZS1946" s="101"/>
      <c r="MZT1946" s="101"/>
      <c r="MZU1946" s="101"/>
      <c r="MZV1946" s="101"/>
      <c r="MZW1946" s="101"/>
      <c r="MZX1946" s="101"/>
      <c r="MZY1946" s="101"/>
      <c r="MZZ1946" s="101"/>
      <c r="NAA1946" s="101"/>
      <c r="NAB1946" s="101"/>
      <c r="NAC1946" s="101"/>
      <c r="NAD1946" s="101"/>
      <c r="NAE1946" s="101"/>
      <c r="NAF1946" s="101"/>
      <c r="NAG1946" s="101"/>
      <c r="NAH1946" s="101"/>
      <c r="NAI1946" s="101"/>
      <c r="NAJ1946" s="101"/>
      <c r="NAK1946" s="101"/>
      <c r="NAL1946" s="101"/>
      <c r="NAM1946" s="101"/>
      <c r="NAN1946" s="101"/>
      <c r="NAO1946" s="101"/>
      <c r="NAP1946" s="101"/>
      <c r="NAQ1946" s="101"/>
      <c r="NAR1946" s="101"/>
      <c r="NAS1946" s="101"/>
      <c r="NAT1946" s="101"/>
      <c r="NAU1946" s="101"/>
      <c r="NAV1946" s="101"/>
      <c r="NAW1946" s="101"/>
      <c r="NAX1946" s="101"/>
      <c r="NAY1946" s="101"/>
      <c r="NAZ1946" s="101"/>
      <c r="NBA1946" s="101"/>
      <c r="NBB1946" s="101"/>
      <c r="NBC1946" s="101"/>
      <c r="NBD1946" s="101"/>
      <c r="NBE1946" s="101"/>
      <c r="NBF1946" s="101"/>
      <c r="NBG1946" s="101"/>
      <c r="NBH1946" s="101"/>
      <c r="NBI1946" s="101"/>
      <c r="NBJ1946" s="101"/>
      <c r="NBK1946" s="101"/>
      <c r="NBL1946" s="101"/>
      <c r="NBM1946" s="101"/>
      <c r="NBN1946" s="101"/>
      <c r="NBO1946" s="101"/>
      <c r="NBP1946" s="101"/>
      <c r="NBQ1946" s="101"/>
      <c r="NBR1946" s="101"/>
      <c r="NBS1946" s="101"/>
      <c r="NBT1946" s="101"/>
      <c r="NBU1946" s="101"/>
      <c r="NBV1946" s="101"/>
      <c r="NBW1946" s="101"/>
      <c r="NBX1946" s="101"/>
      <c r="NBY1946" s="101"/>
      <c r="NBZ1946" s="101"/>
      <c r="NCA1946" s="101"/>
      <c r="NCB1946" s="101"/>
      <c r="NCC1946" s="101"/>
      <c r="NCD1946" s="101"/>
      <c r="NCE1946" s="101"/>
      <c r="NCF1946" s="101"/>
      <c r="NCG1946" s="101"/>
      <c r="NCH1946" s="101"/>
      <c r="NCI1946" s="101"/>
      <c r="NCJ1946" s="101"/>
      <c r="NCK1946" s="101"/>
      <c r="NCL1946" s="101"/>
      <c r="NCM1946" s="101"/>
      <c r="NCN1946" s="101"/>
      <c r="NCO1946" s="101"/>
      <c r="NCP1946" s="101"/>
      <c r="NCQ1946" s="101"/>
      <c r="NCR1946" s="101"/>
      <c r="NCS1946" s="101"/>
      <c r="NCT1946" s="101"/>
      <c r="NCU1946" s="101"/>
      <c r="NCV1946" s="101"/>
      <c r="NCW1946" s="101"/>
      <c r="NCX1946" s="101"/>
      <c r="NCY1946" s="101"/>
      <c r="NCZ1946" s="101"/>
      <c r="NDA1946" s="101"/>
      <c r="NDB1946" s="101"/>
      <c r="NDC1946" s="101"/>
      <c r="NDD1946" s="101"/>
      <c r="NDE1946" s="101"/>
      <c r="NDF1946" s="101"/>
      <c r="NDG1946" s="101"/>
      <c r="NDH1946" s="101"/>
      <c r="NDI1946" s="101"/>
      <c r="NDJ1946" s="101"/>
      <c r="NDK1946" s="101"/>
      <c r="NDL1946" s="101"/>
      <c r="NDM1946" s="101"/>
      <c r="NDN1946" s="101"/>
      <c r="NDO1946" s="101"/>
      <c r="NDP1946" s="101"/>
      <c r="NDQ1946" s="101"/>
      <c r="NDR1946" s="101"/>
      <c r="NDS1946" s="101"/>
      <c r="NDT1946" s="101"/>
      <c r="NDU1946" s="101"/>
      <c r="NDV1946" s="101"/>
      <c r="NDW1946" s="101"/>
      <c r="NDX1946" s="101"/>
      <c r="NDY1946" s="101"/>
      <c r="NDZ1946" s="101"/>
      <c r="NEA1946" s="101"/>
      <c r="NEB1946" s="101"/>
      <c r="NEC1946" s="101"/>
      <c r="NED1946" s="101"/>
      <c r="NEE1946" s="101"/>
      <c r="NEF1946" s="101"/>
      <c r="NEG1946" s="101"/>
      <c r="NEH1946" s="101"/>
      <c r="NEI1946" s="101"/>
      <c r="NEJ1946" s="101"/>
      <c r="NEK1946" s="101"/>
      <c r="NEL1946" s="101"/>
      <c r="NEM1946" s="101"/>
      <c r="NEN1946" s="101"/>
      <c r="NEO1946" s="101"/>
      <c r="NEP1946" s="101"/>
      <c r="NEQ1946" s="101"/>
      <c r="NER1946" s="101"/>
      <c r="NES1946" s="101"/>
      <c r="NET1946" s="101"/>
      <c r="NEU1946" s="101"/>
      <c r="NEV1946" s="101"/>
      <c r="NEW1946" s="101"/>
      <c r="NEX1946" s="101"/>
      <c r="NEY1946" s="101"/>
      <c r="NEZ1946" s="101"/>
      <c r="NFA1946" s="101"/>
      <c r="NFB1946" s="101"/>
      <c r="NFC1946" s="101"/>
      <c r="NFD1946" s="101"/>
      <c r="NFE1946" s="101"/>
      <c r="NFF1946" s="101"/>
      <c r="NFG1946" s="101"/>
      <c r="NFH1946" s="101"/>
      <c r="NFI1946" s="101"/>
      <c r="NFJ1946" s="101"/>
      <c r="NFK1946" s="101"/>
      <c r="NFL1946" s="101"/>
      <c r="NFM1946" s="101"/>
      <c r="NFN1946" s="101"/>
      <c r="NFO1946" s="101"/>
      <c r="NFP1946" s="101"/>
      <c r="NFQ1946" s="101"/>
      <c r="NFR1946" s="101"/>
      <c r="NFS1946" s="101"/>
      <c r="NFT1946" s="101"/>
      <c r="NFU1946" s="101"/>
      <c r="NFV1946" s="101"/>
      <c r="NFW1946" s="101"/>
      <c r="NFX1946" s="101"/>
      <c r="NFY1946" s="101"/>
      <c r="NFZ1946" s="101"/>
      <c r="NGA1946" s="101"/>
      <c r="NGB1946" s="101"/>
      <c r="NGC1946" s="101"/>
      <c r="NGD1946" s="101"/>
      <c r="NGE1946" s="101"/>
      <c r="NGF1946" s="101"/>
      <c r="NGG1946" s="101"/>
      <c r="NGH1946" s="101"/>
      <c r="NGI1946" s="101"/>
      <c r="NGJ1946" s="101"/>
      <c r="NGK1946" s="101"/>
      <c r="NGL1946" s="101"/>
      <c r="NGM1946" s="101"/>
      <c r="NGN1946" s="101"/>
      <c r="NGO1946" s="101"/>
      <c r="NGP1946" s="101"/>
      <c r="NGQ1946" s="101"/>
      <c r="NGR1946" s="101"/>
      <c r="NGS1946" s="101"/>
      <c r="NGT1946" s="101"/>
      <c r="NGU1946" s="101"/>
      <c r="NGV1946" s="101"/>
      <c r="NGW1946" s="101"/>
      <c r="NGX1946" s="101"/>
      <c r="NGY1946" s="101"/>
      <c r="NGZ1946" s="101"/>
      <c r="NHA1946" s="101"/>
      <c r="NHB1946" s="101"/>
      <c r="NHC1946" s="101"/>
      <c r="NHD1946" s="101"/>
      <c r="NHE1946" s="101"/>
      <c r="NHF1946" s="101"/>
      <c r="NHG1946" s="101"/>
      <c r="NHH1946" s="101"/>
      <c r="NHI1946" s="101"/>
      <c r="NHJ1946" s="101"/>
      <c r="NHK1946" s="101"/>
      <c r="NHL1946" s="101"/>
      <c r="NHM1946" s="101"/>
      <c r="NHN1946" s="101"/>
      <c r="NHO1946" s="101"/>
      <c r="NHP1946" s="101"/>
      <c r="NHQ1946" s="101"/>
      <c r="NHR1946" s="101"/>
      <c r="NHS1946" s="101"/>
      <c r="NHT1946" s="101"/>
      <c r="NHU1946" s="101"/>
      <c r="NHV1946" s="101"/>
      <c r="NHW1946" s="101"/>
      <c r="NHX1946" s="101"/>
      <c r="NHY1946" s="101"/>
      <c r="NHZ1946" s="101"/>
      <c r="NIA1946" s="101"/>
      <c r="NIB1946" s="101"/>
      <c r="NIC1946" s="101"/>
      <c r="NID1946" s="101"/>
      <c r="NIE1946" s="101"/>
      <c r="NIF1946" s="101"/>
      <c r="NIG1946" s="101"/>
      <c r="NIH1946" s="101"/>
      <c r="NII1946" s="101"/>
      <c r="NIJ1946" s="101"/>
      <c r="NIK1946" s="101"/>
      <c r="NIL1946" s="101"/>
      <c r="NIM1946" s="101"/>
      <c r="NIN1946" s="101"/>
      <c r="NIO1946" s="101"/>
      <c r="NIP1946" s="101"/>
      <c r="NIQ1946" s="101"/>
      <c r="NIR1946" s="101"/>
      <c r="NIS1946" s="101"/>
      <c r="NIT1946" s="101"/>
      <c r="NIU1946" s="101"/>
      <c r="NIV1946" s="101"/>
      <c r="NIW1946" s="101"/>
      <c r="NIX1946" s="101"/>
      <c r="NIY1946" s="101"/>
      <c r="NIZ1946" s="101"/>
      <c r="NJA1946" s="101"/>
      <c r="NJB1946" s="101"/>
      <c r="NJC1946" s="101"/>
      <c r="NJD1946" s="101"/>
      <c r="NJE1946" s="101"/>
      <c r="NJF1946" s="101"/>
      <c r="NJG1946" s="101"/>
      <c r="NJH1946" s="101"/>
      <c r="NJI1946" s="101"/>
      <c r="NJJ1946" s="101"/>
      <c r="NJK1946" s="101"/>
      <c r="NJL1946" s="101"/>
      <c r="NJM1946" s="101"/>
      <c r="NJN1946" s="101"/>
      <c r="NJO1946" s="101"/>
      <c r="NJP1946" s="101"/>
      <c r="NJQ1946" s="101"/>
      <c r="NJR1946" s="101"/>
      <c r="NJS1946" s="101"/>
      <c r="NJT1946" s="101"/>
      <c r="NJU1946" s="101"/>
      <c r="NJV1946" s="101"/>
      <c r="NJW1946" s="101"/>
      <c r="NJX1946" s="101"/>
      <c r="NJY1946" s="101"/>
      <c r="NJZ1946" s="101"/>
      <c r="NKA1946" s="101"/>
      <c r="NKB1946" s="101"/>
      <c r="NKC1946" s="101"/>
      <c r="NKD1946" s="101"/>
      <c r="NKE1946" s="101"/>
      <c r="NKF1946" s="101"/>
      <c r="NKG1946" s="101"/>
      <c r="NKH1946" s="101"/>
      <c r="NKI1946" s="101"/>
      <c r="NKJ1946" s="101"/>
      <c r="NKK1946" s="101"/>
      <c r="NKL1946" s="101"/>
      <c r="NKM1946" s="101"/>
      <c r="NKN1946" s="101"/>
      <c r="NKO1946" s="101"/>
      <c r="NKP1946" s="101"/>
      <c r="NKQ1946" s="101"/>
      <c r="NKR1946" s="101"/>
      <c r="NKS1946" s="101"/>
      <c r="NKT1946" s="101"/>
      <c r="NKU1946" s="101"/>
      <c r="NKV1946" s="101"/>
      <c r="NKW1946" s="101"/>
      <c r="NKX1946" s="101"/>
      <c r="NKY1946" s="101"/>
      <c r="NKZ1946" s="101"/>
      <c r="NLA1946" s="101"/>
      <c r="NLB1946" s="101"/>
      <c r="NLC1946" s="101"/>
      <c r="NLD1946" s="101"/>
      <c r="NLE1946" s="101"/>
      <c r="NLF1946" s="101"/>
      <c r="NLG1946" s="101"/>
      <c r="NLH1946" s="101"/>
      <c r="NLI1946" s="101"/>
      <c r="NLJ1946" s="101"/>
      <c r="NLK1946" s="101"/>
      <c r="NLL1946" s="101"/>
      <c r="NLM1946" s="101"/>
      <c r="NLN1946" s="101"/>
      <c r="NLO1946" s="101"/>
      <c r="NLP1946" s="101"/>
      <c r="NLQ1946" s="101"/>
      <c r="NLR1946" s="101"/>
      <c r="NLS1946" s="101"/>
      <c r="NLT1946" s="101"/>
      <c r="NLU1946" s="101"/>
      <c r="NLV1946" s="101"/>
      <c r="NLW1946" s="101"/>
      <c r="NLX1946" s="101"/>
      <c r="NLY1946" s="101"/>
      <c r="NLZ1946" s="101"/>
      <c r="NMA1946" s="101"/>
      <c r="NMB1946" s="101"/>
      <c r="NMC1946" s="101"/>
      <c r="NMD1946" s="101"/>
      <c r="NME1946" s="101"/>
      <c r="NMF1946" s="101"/>
      <c r="NMG1946" s="101"/>
      <c r="NMH1946" s="101"/>
      <c r="NMI1946" s="101"/>
      <c r="NMJ1946" s="101"/>
      <c r="NMK1946" s="101"/>
      <c r="NML1946" s="101"/>
      <c r="NMM1946" s="101"/>
      <c r="NMN1946" s="101"/>
      <c r="NMO1946" s="101"/>
      <c r="NMP1946" s="101"/>
      <c r="NMQ1946" s="101"/>
      <c r="NMR1946" s="101"/>
      <c r="NMS1946" s="101"/>
      <c r="NMT1946" s="101"/>
      <c r="NMU1946" s="101"/>
      <c r="NMV1946" s="101"/>
      <c r="NMW1946" s="101"/>
      <c r="NMX1946" s="101"/>
      <c r="NMY1946" s="101"/>
      <c r="NMZ1946" s="101"/>
      <c r="NNA1946" s="101"/>
      <c r="NNB1946" s="101"/>
      <c r="NNC1946" s="101"/>
      <c r="NND1946" s="101"/>
      <c r="NNE1946" s="101"/>
      <c r="NNF1946" s="101"/>
      <c r="NNG1946" s="101"/>
      <c r="NNH1946" s="101"/>
      <c r="NNI1946" s="101"/>
      <c r="NNJ1946" s="101"/>
      <c r="NNK1946" s="101"/>
      <c r="NNL1946" s="101"/>
      <c r="NNM1946" s="101"/>
      <c r="NNN1946" s="101"/>
      <c r="NNO1946" s="101"/>
      <c r="NNP1946" s="101"/>
      <c r="NNQ1946" s="101"/>
      <c r="NNR1946" s="101"/>
      <c r="NNS1946" s="101"/>
      <c r="NNT1946" s="101"/>
      <c r="NNU1946" s="101"/>
      <c r="NNV1946" s="101"/>
      <c r="NNW1946" s="101"/>
      <c r="NNX1946" s="101"/>
      <c r="NNY1946" s="101"/>
      <c r="NNZ1946" s="101"/>
      <c r="NOA1946" s="101"/>
      <c r="NOB1946" s="101"/>
      <c r="NOC1946" s="101"/>
      <c r="NOD1946" s="101"/>
      <c r="NOE1946" s="101"/>
      <c r="NOF1946" s="101"/>
      <c r="NOG1946" s="101"/>
      <c r="NOH1946" s="101"/>
      <c r="NOI1946" s="101"/>
      <c r="NOJ1946" s="101"/>
      <c r="NOK1946" s="101"/>
      <c r="NOL1946" s="101"/>
      <c r="NOM1946" s="101"/>
      <c r="NON1946" s="101"/>
      <c r="NOO1946" s="101"/>
      <c r="NOP1946" s="101"/>
      <c r="NOQ1946" s="101"/>
      <c r="NOR1946" s="101"/>
      <c r="NOS1946" s="101"/>
      <c r="NOT1946" s="101"/>
      <c r="NOU1946" s="101"/>
      <c r="NOV1946" s="101"/>
      <c r="NOW1946" s="101"/>
      <c r="NOX1946" s="101"/>
      <c r="NOY1946" s="101"/>
      <c r="NOZ1946" s="101"/>
      <c r="NPA1946" s="101"/>
      <c r="NPB1946" s="101"/>
      <c r="NPC1946" s="101"/>
      <c r="NPD1946" s="101"/>
      <c r="NPE1946" s="101"/>
      <c r="NPF1946" s="101"/>
      <c r="NPG1946" s="101"/>
      <c r="NPH1946" s="101"/>
      <c r="NPI1946" s="101"/>
      <c r="NPJ1946" s="101"/>
      <c r="NPK1946" s="101"/>
      <c r="NPL1946" s="101"/>
      <c r="NPM1946" s="101"/>
      <c r="NPN1946" s="101"/>
      <c r="NPO1946" s="101"/>
      <c r="NPP1946" s="101"/>
      <c r="NPQ1946" s="101"/>
      <c r="NPR1946" s="101"/>
      <c r="NPS1946" s="101"/>
      <c r="NPT1946" s="101"/>
      <c r="NPU1946" s="101"/>
      <c r="NPV1946" s="101"/>
      <c r="NPW1946" s="101"/>
      <c r="NPX1946" s="101"/>
      <c r="NPY1946" s="101"/>
      <c r="NPZ1946" s="101"/>
      <c r="NQA1946" s="101"/>
      <c r="NQB1946" s="101"/>
      <c r="NQC1946" s="101"/>
      <c r="NQD1946" s="101"/>
      <c r="NQE1946" s="101"/>
      <c r="NQF1946" s="101"/>
      <c r="NQG1946" s="101"/>
      <c r="NQH1946" s="101"/>
      <c r="NQI1946" s="101"/>
      <c r="NQJ1946" s="101"/>
      <c r="NQK1946" s="101"/>
      <c r="NQL1946" s="101"/>
      <c r="NQM1946" s="101"/>
      <c r="NQN1946" s="101"/>
      <c r="NQO1946" s="101"/>
      <c r="NQP1946" s="101"/>
      <c r="NQQ1946" s="101"/>
      <c r="NQR1946" s="101"/>
      <c r="NQS1946" s="101"/>
      <c r="NQT1946" s="101"/>
      <c r="NQU1946" s="101"/>
      <c r="NQV1946" s="101"/>
      <c r="NQW1946" s="101"/>
      <c r="NQX1946" s="101"/>
      <c r="NQY1946" s="101"/>
      <c r="NQZ1946" s="101"/>
      <c r="NRA1946" s="101"/>
      <c r="NRB1946" s="101"/>
      <c r="NRC1946" s="101"/>
      <c r="NRD1946" s="101"/>
      <c r="NRE1946" s="101"/>
      <c r="NRF1946" s="101"/>
      <c r="NRG1946" s="101"/>
      <c r="NRH1946" s="101"/>
      <c r="NRI1946" s="101"/>
      <c r="NRJ1946" s="101"/>
      <c r="NRK1946" s="101"/>
      <c r="NRL1946" s="101"/>
      <c r="NRM1946" s="101"/>
      <c r="NRN1946" s="101"/>
      <c r="NRO1946" s="101"/>
      <c r="NRP1946" s="101"/>
      <c r="NRQ1946" s="101"/>
      <c r="NRR1946" s="101"/>
      <c r="NRS1946" s="101"/>
      <c r="NRT1946" s="101"/>
      <c r="NRU1946" s="101"/>
      <c r="NRV1946" s="101"/>
      <c r="NRW1946" s="101"/>
      <c r="NRX1946" s="101"/>
      <c r="NRY1946" s="101"/>
      <c r="NRZ1946" s="101"/>
      <c r="NSA1946" s="101"/>
      <c r="NSB1946" s="101"/>
      <c r="NSC1946" s="101"/>
      <c r="NSD1946" s="101"/>
      <c r="NSE1946" s="101"/>
      <c r="NSF1946" s="101"/>
      <c r="NSG1946" s="101"/>
      <c r="NSH1946" s="101"/>
      <c r="NSI1946" s="101"/>
      <c r="NSJ1946" s="101"/>
      <c r="NSK1946" s="101"/>
      <c r="NSL1946" s="101"/>
      <c r="NSM1946" s="101"/>
      <c r="NSN1946" s="101"/>
      <c r="NSO1946" s="101"/>
      <c r="NSP1946" s="101"/>
      <c r="NSQ1946" s="101"/>
      <c r="NSR1946" s="101"/>
      <c r="NSS1946" s="101"/>
      <c r="NST1946" s="101"/>
      <c r="NSU1946" s="101"/>
      <c r="NSV1946" s="101"/>
      <c r="NSW1946" s="101"/>
      <c r="NSX1946" s="101"/>
      <c r="NSY1946" s="101"/>
      <c r="NSZ1946" s="101"/>
      <c r="NTA1946" s="101"/>
      <c r="NTB1946" s="101"/>
      <c r="NTC1946" s="101"/>
      <c r="NTD1946" s="101"/>
      <c r="NTE1946" s="101"/>
      <c r="NTF1946" s="101"/>
      <c r="NTG1946" s="101"/>
      <c r="NTH1946" s="101"/>
      <c r="NTI1946" s="101"/>
      <c r="NTJ1946" s="101"/>
      <c r="NTK1946" s="101"/>
      <c r="NTL1946" s="101"/>
      <c r="NTM1946" s="101"/>
      <c r="NTN1946" s="101"/>
      <c r="NTO1946" s="101"/>
      <c r="NTP1946" s="101"/>
      <c r="NTQ1946" s="101"/>
      <c r="NTR1946" s="101"/>
      <c r="NTS1946" s="101"/>
      <c r="NTT1946" s="101"/>
      <c r="NTU1946" s="101"/>
      <c r="NTV1946" s="101"/>
      <c r="NTW1946" s="101"/>
      <c r="NTX1946" s="101"/>
      <c r="NTY1946" s="101"/>
      <c r="NTZ1946" s="101"/>
      <c r="NUA1946" s="101"/>
      <c r="NUB1946" s="101"/>
      <c r="NUC1946" s="101"/>
      <c r="NUD1946" s="101"/>
      <c r="NUE1946" s="101"/>
      <c r="NUF1946" s="101"/>
      <c r="NUG1946" s="101"/>
      <c r="NUH1946" s="101"/>
      <c r="NUI1946" s="101"/>
      <c r="NUJ1946" s="101"/>
      <c r="NUK1946" s="101"/>
      <c r="NUL1946" s="101"/>
      <c r="NUM1946" s="101"/>
      <c r="NUN1946" s="101"/>
      <c r="NUO1946" s="101"/>
      <c r="NUP1946" s="101"/>
      <c r="NUQ1946" s="101"/>
      <c r="NUR1946" s="101"/>
      <c r="NUS1946" s="101"/>
      <c r="NUT1946" s="101"/>
      <c r="NUU1946" s="101"/>
      <c r="NUV1946" s="101"/>
      <c r="NUW1946" s="101"/>
      <c r="NUX1946" s="101"/>
      <c r="NUY1946" s="101"/>
      <c r="NUZ1946" s="101"/>
      <c r="NVA1946" s="101"/>
      <c r="NVB1946" s="101"/>
      <c r="NVC1946" s="101"/>
      <c r="NVD1946" s="101"/>
      <c r="NVE1946" s="101"/>
      <c r="NVF1946" s="101"/>
      <c r="NVG1946" s="101"/>
      <c r="NVH1946" s="101"/>
      <c r="NVI1946" s="101"/>
      <c r="NVJ1946" s="101"/>
      <c r="NVK1946" s="101"/>
      <c r="NVL1946" s="101"/>
      <c r="NVM1946" s="101"/>
      <c r="NVN1946" s="101"/>
      <c r="NVO1946" s="101"/>
      <c r="NVP1946" s="101"/>
      <c r="NVQ1946" s="101"/>
      <c r="NVR1946" s="101"/>
      <c r="NVS1946" s="101"/>
      <c r="NVT1946" s="101"/>
      <c r="NVU1946" s="101"/>
      <c r="NVV1946" s="101"/>
      <c r="NVW1946" s="101"/>
      <c r="NVX1946" s="101"/>
      <c r="NVY1946" s="101"/>
      <c r="NVZ1946" s="101"/>
      <c r="NWA1946" s="101"/>
      <c r="NWB1946" s="101"/>
      <c r="NWC1946" s="101"/>
      <c r="NWD1946" s="101"/>
      <c r="NWE1946" s="101"/>
      <c r="NWF1946" s="101"/>
      <c r="NWG1946" s="101"/>
      <c r="NWH1946" s="101"/>
      <c r="NWI1946" s="101"/>
      <c r="NWJ1946" s="101"/>
      <c r="NWK1946" s="101"/>
      <c r="NWL1946" s="101"/>
      <c r="NWM1946" s="101"/>
      <c r="NWN1946" s="101"/>
      <c r="NWO1946" s="101"/>
      <c r="NWP1946" s="101"/>
      <c r="NWQ1946" s="101"/>
      <c r="NWR1946" s="101"/>
      <c r="NWS1946" s="101"/>
      <c r="NWT1946" s="101"/>
      <c r="NWU1946" s="101"/>
      <c r="NWV1946" s="101"/>
      <c r="NWW1946" s="101"/>
      <c r="NWX1946" s="101"/>
      <c r="NWY1946" s="101"/>
      <c r="NWZ1946" s="101"/>
      <c r="NXA1946" s="101"/>
      <c r="NXB1946" s="101"/>
      <c r="NXC1946" s="101"/>
      <c r="NXD1946" s="101"/>
      <c r="NXE1946" s="101"/>
      <c r="NXF1946" s="101"/>
      <c r="NXG1946" s="101"/>
      <c r="NXH1946" s="101"/>
      <c r="NXI1946" s="101"/>
      <c r="NXJ1946" s="101"/>
      <c r="NXK1946" s="101"/>
      <c r="NXL1946" s="101"/>
      <c r="NXM1946" s="101"/>
      <c r="NXN1946" s="101"/>
      <c r="NXO1946" s="101"/>
      <c r="NXP1946" s="101"/>
      <c r="NXQ1946" s="101"/>
      <c r="NXR1946" s="101"/>
      <c r="NXS1946" s="101"/>
      <c r="NXT1946" s="101"/>
      <c r="NXU1946" s="101"/>
      <c r="NXV1946" s="101"/>
      <c r="NXW1946" s="101"/>
      <c r="NXX1946" s="101"/>
      <c r="NXY1946" s="101"/>
      <c r="NXZ1946" s="101"/>
      <c r="NYA1946" s="101"/>
      <c r="NYB1946" s="101"/>
      <c r="NYC1946" s="101"/>
      <c r="NYD1946" s="101"/>
      <c r="NYE1946" s="101"/>
      <c r="NYF1946" s="101"/>
      <c r="NYG1946" s="101"/>
      <c r="NYH1946" s="101"/>
      <c r="NYI1946" s="101"/>
      <c r="NYJ1946" s="101"/>
      <c r="NYK1946" s="101"/>
      <c r="NYL1946" s="101"/>
      <c r="NYM1946" s="101"/>
      <c r="NYN1946" s="101"/>
      <c r="NYO1946" s="101"/>
      <c r="NYP1946" s="101"/>
      <c r="NYQ1946" s="101"/>
      <c r="NYR1946" s="101"/>
      <c r="NYS1946" s="101"/>
      <c r="NYT1946" s="101"/>
      <c r="NYU1946" s="101"/>
      <c r="NYV1946" s="101"/>
      <c r="NYW1946" s="101"/>
      <c r="NYX1946" s="101"/>
      <c r="NYY1946" s="101"/>
      <c r="NYZ1946" s="101"/>
      <c r="NZA1946" s="101"/>
      <c r="NZB1946" s="101"/>
      <c r="NZC1946" s="101"/>
      <c r="NZD1946" s="101"/>
      <c r="NZE1946" s="101"/>
      <c r="NZF1946" s="101"/>
      <c r="NZG1946" s="101"/>
      <c r="NZH1946" s="101"/>
      <c r="NZI1946" s="101"/>
      <c r="NZJ1946" s="101"/>
      <c r="NZK1946" s="101"/>
      <c r="NZL1946" s="101"/>
      <c r="NZM1946" s="101"/>
      <c r="NZN1946" s="101"/>
      <c r="NZO1946" s="101"/>
      <c r="NZP1946" s="101"/>
      <c r="NZQ1946" s="101"/>
      <c r="NZR1946" s="101"/>
      <c r="NZS1946" s="101"/>
      <c r="NZT1946" s="101"/>
      <c r="NZU1946" s="101"/>
      <c r="NZV1946" s="101"/>
      <c r="NZW1946" s="101"/>
      <c r="NZX1946" s="101"/>
      <c r="NZY1946" s="101"/>
      <c r="NZZ1946" s="101"/>
      <c r="OAA1946" s="101"/>
      <c r="OAB1946" s="101"/>
      <c r="OAC1946" s="101"/>
      <c r="OAD1946" s="101"/>
      <c r="OAE1946" s="101"/>
      <c r="OAF1946" s="101"/>
      <c r="OAG1946" s="101"/>
      <c r="OAH1946" s="101"/>
      <c r="OAI1946" s="101"/>
      <c r="OAJ1946" s="101"/>
      <c r="OAK1946" s="101"/>
      <c r="OAL1946" s="101"/>
      <c r="OAM1946" s="101"/>
      <c r="OAN1946" s="101"/>
      <c r="OAO1946" s="101"/>
      <c r="OAP1946" s="101"/>
      <c r="OAQ1946" s="101"/>
      <c r="OAR1946" s="101"/>
      <c r="OAS1946" s="101"/>
      <c r="OAT1946" s="101"/>
      <c r="OAU1946" s="101"/>
      <c r="OAV1946" s="101"/>
      <c r="OAW1946" s="101"/>
      <c r="OAX1946" s="101"/>
      <c r="OAY1946" s="101"/>
      <c r="OAZ1946" s="101"/>
      <c r="OBA1946" s="101"/>
      <c r="OBB1946" s="101"/>
      <c r="OBC1946" s="101"/>
      <c r="OBD1946" s="101"/>
      <c r="OBE1946" s="101"/>
      <c r="OBF1946" s="101"/>
      <c r="OBG1946" s="101"/>
      <c r="OBH1946" s="101"/>
      <c r="OBI1946" s="101"/>
      <c r="OBJ1946" s="101"/>
      <c r="OBK1946" s="101"/>
      <c r="OBL1946" s="101"/>
      <c r="OBM1946" s="101"/>
      <c r="OBN1946" s="101"/>
      <c r="OBO1946" s="101"/>
      <c r="OBP1946" s="101"/>
      <c r="OBQ1946" s="101"/>
      <c r="OBR1946" s="101"/>
      <c r="OBS1946" s="101"/>
      <c r="OBT1946" s="101"/>
      <c r="OBU1946" s="101"/>
      <c r="OBV1946" s="101"/>
      <c r="OBW1946" s="101"/>
      <c r="OBX1946" s="101"/>
      <c r="OBY1946" s="101"/>
      <c r="OBZ1946" s="101"/>
      <c r="OCA1946" s="101"/>
      <c r="OCB1946" s="101"/>
      <c r="OCC1946" s="101"/>
      <c r="OCD1946" s="101"/>
      <c r="OCE1946" s="101"/>
      <c r="OCF1946" s="101"/>
      <c r="OCG1946" s="101"/>
      <c r="OCH1946" s="101"/>
      <c r="OCI1946" s="101"/>
      <c r="OCJ1946" s="101"/>
      <c r="OCK1946" s="101"/>
      <c r="OCL1946" s="101"/>
      <c r="OCM1946" s="101"/>
      <c r="OCN1946" s="101"/>
      <c r="OCO1946" s="101"/>
      <c r="OCP1946" s="101"/>
      <c r="OCQ1946" s="101"/>
      <c r="OCR1946" s="101"/>
      <c r="OCS1946" s="101"/>
      <c r="OCT1946" s="101"/>
      <c r="OCU1946" s="101"/>
      <c r="OCV1946" s="101"/>
      <c r="OCW1946" s="101"/>
      <c r="OCX1946" s="101"/>
      <c r="OCY1946" s="101"/>
      <c r="OCZ1946" s="101"/>
      <c r="ODA1946" s="101"/>
      <c r="ODB1946" s="101"/>
      <c r="ODC1946" s="101"/>
      <c r="ODD1946" s="101"/>
      <c r="ODE1946" s="101"/>
      <c r="ODF1946" s="101"/>
      <c r="ODG1946" s="101"/>
      <c r="ODH1946" s="101"/>
      <c r="ODI1946" s="101"/>
      <c r="ODJ1946" s="101"/>
      <c r="ODK1946" s="101"/>
      <c r="ODL1946" s="101"/>
      <c r="ODM1946" s="101"/>
      <c r="ODN1946" s="101"/>
      <c r="ODO1946" s="101"/>
      <c r="ODP1946" s="101"/>
      <c r="ODQ1946" s="101"/>
      <c r="ODR1946" s="101"/>
      <c r="ODS1946" s="101"/>
      <c r="ODT1946" s="101"/>
      <c r="ODU1946" s="101"/>
      <c r="ODV1946" s="101"/>
      <c r="ODW1946" s="101"/>
      <c r="ODX1946" s="101"/>
      <c r="ODY1946" s="101"/>
      <c r="ODZ1946" s="101"/>
      <c r="OEA1946" s="101"/>
      <c r="OEB1946" s="101"/>
      <c r="OEC1946" s="101"/>
      <c r="OED1946" s="101"/>
      <c r="OEE1946" s="101"/>
      <c r="OEF1946" s="101"/>
      <c r="OEG1946" s="101"/>
      <c r="OEH1946" s="101"/>
      <c r="OEI1946" s="101"/>
      <c r="OEJ1946" s="101"/>
      <c r="OEK1946" s="101"/>
      <c r="OEL1946" s="101"/>
      <c r="OEM1946" s="101"/>
      <c r="OEN1946" s="101"/>
      <c r="OEO1946" s="101"/>
      <c r="OEP1946" s="101"/>
      <c r="OEQ1946" s="101"/>
      <c r="OER1946" s="101"/>
      <c r="OES1946" s="101"/>
      <c r="OET1946" s="101"/>
      <c r="OEU1946" s="101"/>
      <c r="OEV1946" s="101"/>
      <c r="OEW1946" s="101"/>
      <c r="OEX1946" s="101"/>
      <c r="OEY1946" s="101"/>
      <c r="OEZ1946" s="101"/>
      <c r="OFA1946" s="101"/>
      <c r="OFB1946" s="101"/>
      <c r="OFC1946" s="101"/>
      <c r="OFD1946" s="101"/>
      <c r="OFE1946" s="101"/>
      <c r="OFF1946" s="101"/>
      <c r="OFG1946" s="101"/>
      <c r="OFH1946" s="101"/>
      <c r="OFI1946" s="101"/>
      <c r="OFJ1946" s="101"/>
      <c r="OFK1946" s="101"/>
      <c r="OFL1946" s="101"/>
      <c r="OFM1946" s="101"/>
      <c r="OFN1946" s="101"/>
      <c r="OFO1946" s="101"/>
      <c r="OFP1946" s="101"/>
      <c r="OFQ1946" s="101"/>
      <c r="OFR1946" s="101"/>
      <c r="OFS1946" s="101"/>
      <c r="OFT1946" s="101"/>
      <c r="OFU1946" s="101"/>
      <c r="OFV1946" s="101"/>
      <c r="OFW1946" s="101"/>
      <c r="OFX1946" s="101"/>
      <c r="OFY1946" s="101"/>
      <c r="OFZ1946" s="101"/>
      <c r="OGA1946" s="101"/>
      <c r="OGB1946" s="101"/>
      <c r="OGC1946" s="101"/>
      <c r="OGD1946" s="101"/>
      <c r="OGE1946" s="101"/>
      <c r="OGF1946" s="101"/>
      <c r="OGG1946" s="101"/>
      <c r="OGH1946" s="101"/>
      <c r="OGI1946" s="101"/>
      <c r="OGJ1946" s="101"/>
      <c r="OGK1946" s="101"/>
      <c r="OGL1946" s="101"/>
      <c r="OGM1946" s="101"/>
      <c r="OGN1946" s="101"/>
      <c r="OGO1946" s="101"/>
      <c r="OGP1946" s="101"/>
      <c r="OGQ1946" s="101"/>
      <c r="OGR1946" s="101"/>
      <c r="OGS1946" s="101"/>
      <c r="OGT1946" s="101"/>
      <c r="OGU1946" s="101"/>
      <c r="OGV1946" s="101"/>
      <c r="OGW1946" s="101"/>
      <c r="OGX1946" s="101"/>
      <c r="OGY1946" s="101"/>
      <c r="OGZ1946" s="101"/>
      <c r="OHA1946" s="101"/>
      <c r="OHB1946" s="101"/>
      <c r="OHC1946" s="101"/>
      <c r="OHD1946" s="101"/>
      <c r="OHE1946" s="101"/>
      <c r="OHF1946" s="101"/>
      <c r="OHG1946" s="101"/>
      <c r="OHH1946" s="101"/>
      <c r="OHI1946" s="101"/>
      <c r="OHJ1946" s="101"/>
      <c r="OHK1946" s="101"/>
      <c r="OHL1946" s="101"/>
      <c r="OHM1946" s="101"/>
      <c r="OHN1946" s="101"/>
      <c r="OHO1946" s="101"/>
      <c r="OHP1946" s="101"/>
      <c r="OHQ1946" s="101"/>
      <c r="OHR1946" s="101"/>
      <c r="OHS1946" s="101"/>
      <c r="OHT1946" s="101"/>
      <c r="OHU1946" s="101"/>
      <c r="OHV1946" s="101"/>
      <c r="OHW1946" s="101"/>
      <c r="OHX1946" s="101"/>
      <c r="OHY1946" s="101"/>
      <c r="OHZ1946" s="101"/>
      <c r="OIA1946" s="101"/>
      <c r="OIB1946" s="101"/>
      <c r="OIC1946" s="101"/>
      <c r="OID1946" s="101"/>
      <c r="OIE1946" s="101"/>
      <c r="OIF1946" s="101"/>
      <c r="OIG1946" s="101"/>
      <c r="OIH1946" s="101"/>
      <c r="OII1946" s="101"/>
      <c r="OIJ1946" s="101"/>
      <c r="OIK1946" s="101"/>
      <c r="OIL1946" s="101"/>
      <c r="OIM1946" s="101"/>
      <c r="OIN1946" s="101"/>
      <c r="OIO1946" s="101"/>
      <c r="OIP1946" s="101"/>
      <c r="OIQ1946" s="101"/>
      <c r="OIR1946" s="101"/>
      <c r="OIS1946" s="101"/>
      <c r="OIT1946" s="101"/>
      <c r="OIU1946" s="101"/>
      <c r="OIV1946" s="101"/>
      <c r="OIW1946" s="101"/>
      <c r="OIX1946" s="101"/>
      <c r="OIY1946" s="101"/>
      <c r="OIZ1946" s="101"/>
      <c r="OJA1946" s="101"/>
      <c r="OJB1946" s="101"/>
      <c r="OJC1946" s="101"/>
      <c r="OJD1946" s="101"/>
      <c r="OJE1946" s="101"/>
      <c r="OJF1946" s="101"/>
      <c r="OJG1946" s="101"/>
      <c r="OJH1946" s="101"/>
      <c r="OJI1946" s="101"/>
      <c r="OJJ1946" s="101"/>
      <c r="OJK1946" s="101"/>
      <c r="OJL1946" s="101"/>
      <c r="OJM1946" s="101"/>
      <c r="OJN1946" s="101"/>
      <c r="OJO1946" s="101"/>
      <c r="OJP1946" s="101"/>
      <c r="OJQ1946" s="101"/>
      <c r="OJR1946" s="101"/>
      <c r="OJS1946" s="101"/>
      <c r="OJT1946" s="101"/>
      <c r="OJU1946" s="101"/>
      <c r="OJV1946" s="101"/>
      <c r="OJW1946" s="101"/>
      <c r="OJX1946" s="101"/>
      <c r="OJY1946" s="101"/>
      <c r="OJZ1946" s="101"/>
      <c r="OKA1946" s="101"/>
      <c r="OKB1946" s="101"/>
      <c r="OKC1946" s="101"/>
      <c r="OKD1946" s="101"/>
      <c r="OKE1946" s="101"/>
      <c r="OKF1946" s="101"/>
      <c r="OKG1946" s="101"/>
      <c r="OKH1946" s="101"/>
      <c r="OKI1946" s="101"/>
      <c r="OKJ1946" s="101"/>
      <c r="OKK1946" s="101"/>
      <c r="OKL1946" s="101"/>
      <c r="OKM1946" s="101"/>
      <c r="OKN1946" s="101"/>
      <c r="OKO1946" s="101"/>
      <c r="OKP1946" s="101"/>
      <c r="OKQ1946" s="101"/>
      <c r="OKR1946" s="101"/>
      <c r="OKS1946" s="101"/>
      <c r="OKT1946" s="101"/>
      <c r="OKU1946" s="101"/>
      <c r="OKV1946" s="101"/>
      <c r="OKW1946" s="101"/>
      <c r="OKX1946" s="101"/>
      <c r="OKY1946" s="101"/>
      <c r="OKZ1946" s="101"/>
      <c r="OLA1946" s="101"/>
      <c r="OLB1946" s="101"/>
      <c r="OLC1946" s="101"/>
      <c r="OLD1946" s="101"/>
      <c r="OLE1946" s="101"/>
      <c r="OLF1946" s="101"/>
      <c r="OLG1946" s="101"/>
      <c r="OLH1946" s="101"/>
      <c r="OLI1946" s="101"/>
      <c r="OLJ1946" s="101"/>
      <c r="OLK1946" s="101"/>
      <c r="OLL1946" s="101"/>
      <c r="OLM1946" s="101"/>
      <c r="OLN1946" s="101"/>
      <c r="OLO1946" s="101"/>
      <c r="OLP1946" s="101"/>
      <c r="OLQ1946" s="101"/>
      <c r="OLR1946" s="101"/>
      <c r="OLS1946" s="101"/>
      <c r="OLT1946" s="101"/>
      <c r="OLU1946" s="101"/>
      <c r="OLV1946" s="101"/>
      <c r="OLW1946" s="101"/>
      <c r="OLX1946" s="101"/>
      <c r="OLY1946" s="101"/>
      <c r="OLZ1946" s="101"/>
      <c r="OMA1946" s="101"/>
      <c r="OMB1946" s="101"/>
      <c r="OMC1946" s="101"/>
      <c r="OMD1946" s="101"/>
      <c r="OME1946" s="101"/>
      <c r="OMF1946" s="101"/>
      <c r="OMG1946" s="101"/>
      <c r="OMH1946" s="101"/>
      <c r="OMI1946" s="101"/>
      <c r="OMJ1946" s="101"/>
      <c r="OMK1946" s="101"/>
      <c r="OML1946" s="101"/>
      <c r="OMM1946" s="101"/>
      <c r="OMN1946" s="101"/>
      <c r="OMO1946" s="101"/>
      <c r="OMP1946" s="101"/>
      <c r="OMQ1946" s="101"/>
      <c r="OMR1946" s="101"/>
      <c r="OMS1946" s="101"/>
      <c r="OMT1946" s="101"/>
      <c r="OMU1946" s="101"/>
      <c r="OMV1946" s="101"/>
      <c r="OMW1946" s="101"/>
      <c r="OMX1946" s="101"/>
      <c r="OMY1946" s="101"/>
      <c r="OMZ1946" s="101"/>
      <c r="ONA1946" s="101"/>
      <c r="ONB1946" s="101"/>
      <c r="ONC1946" s="101"/>
      <c r="OND1946" s="101"/>
      <c r="ONE1946" s="101"/>
      <c r="ONF1946" s="101"/>
      <c r="ONG1946" s="101"/>
      <c r="ONH1946" s="101"/>
      <c r="ONI1946" s="101"/>
      <c r="ONJ1946" s="101"/>
      <c r="ONK1946" s="101"/>
      <c r="ONL1946" s="101"/>
      <c r="ONM1946" s="101"/>
      <c r="ONN1946" s="101"/>
      <c r="ONO1946" s="101"/>
      <c r="ONP1946" s="101"/>
      <c r="ONQ1946" s="101"/>
      <c r="ONR1946" s="101"/>
      <c r="ONS1946" s="101"/>
      <c r="ONT1946" s="101"/>
      <c r="ONU1946" s="101"/>
      <c r="ONV1946" s="101"/>
      <c r="ONW1946" s="101"/>
      <c r="ONX1946" s="101"/>
      <c r="ONY1946" s="101"/>
      <c r="ONZ1946" s="101"/>
      <c r="OOA1946" s="101"/>
      <c r="OOB1946" s="101"/>
      <c r="OOC1946" s="101"/>
      <c r="OOD1946" s="101"/>
      <c r="OOE1946" s="101"/>
      <c r="OOF1946" s="101"/>
      <c r="OOG1946" s="101"/>
      <c r="OOH1946" s="101"/>
      <c r="OOI1946" s="101"/>
      <c r="OOJ1946" s="101"/>
      <c r="OOK1946" s="101"/>
      <c r="OOL1946" s="101"/>
      <c r="OOM1946" s="101"/>
      <c r="OON1946" s="101"/>
      <c r="OOO1946" s="101"/>
      <c r="OOP1946" s="101"/>
      <c r="OOQ1946" s="101"/>
      <c r="OOR1946" s="101"/>
      <c r="OOS1946" s="101"/>
      <c r="OOT1946" s="101"/>
      <c r="OOU1946" s="101"/>
      <c r="OOV1946" s="101"/>
      <c r="OOW1946" s="101"/>
      <c r="OOX1946" s="101"/>
      <c r="OOY1946" s="101"/>
      <c r="OOZ1946" s="101"/>
      <c r="OPA1946" s="101"/>
      <c r="OPB1946" s="101"/>
      <c r="OPC1946" s="101"/>
      <c r="OPD1946" s="101"/>
      <c r="OPE1946" s="101"/>
      <c r="OPF1946" s="101"/>
      <c r="OPG1946" s="101"/>
      <c r="OPH1946" s="101"/>
      <c r="OPI1946" s="101"/>
      <c r="OPJ1946" s="101"/>
      <c r="OPK1946" s="101"/>
      <c r="OPL1946" s="101"/>
      <c r="OPM1946" s="101"/>
      <c r="OPN1946" s="101"/>
      <c r="OPO1946" s="101"/>
      <c r="OPP1946" s="101"/>
      <c r="OPQ1946" s="101"/>
      <c r="OPR1946" s="101"/>
      <c r="OPS1946" s="101"/>
      <c r="OPT1946" s="101"/>
      <c r="OPU1946" s="101"/>
      <c r="OPV1946" s="101"/>
      <c r="OPW1946" s="101"/>
      <c r="OPX1946" s="101"/>
      <c r="OPY1946" s="101"/>
      <c r="OPZ1946" s="101"/>
      <c r="OQA1946" s="101"/>
      <c r="OQB1946" s="101"/>
      <c r="OQC1946" s="101"/>
      <c r="OQD1946" s="101"/>
      <c r="OQE1946" s="101"/>
      <c r="OQF1946" s="101"/>
      <c r="OQG1946" s="101"/>
      <c r="OQH1946" s="101"/>
      <c r="OQI1946" s="101"/>
      <c r="OQJ1946" s="101"/>
      <c r="OQK1946" s="101"/>
      <c r="OQL1946" s="101"/>
      <c r="OQM1946" s="101"/>
      <c r="OQN1946" s="101"/>
      <c r="OQO1946" s="101"/>
      <c r="OQP1946" s="101"/>
      <c r="OQQ1946" s="101"/>
      <c r="OQR1946" s="101"/>
      <c r="OQS1946" s="101"/>
      <c r="OQT1946" s="101"/>
      <c r="OQU1946" s="101"/>
      <c r="OQV1946" s="101"/>
      <c r="OQW1946" s="101"/>
      <c r="OQX1946" s="101"/>
      <c r="OQY1946" s="101"/>
      <c r="OQZ1946" s="101"/>
      <c r="ORA1946" s="101"/>
      <c r="ORB1946" s="101"/>
      <c r="ORC1946" s="101"/>
      <c r="ORD1946" s="101"/>
      <c r="ORE1946" s="101"/>
      <c r="ORF1946" s="101"/>
      <c r="ORG1946" s="101"/>
      <c r="ORH1946" s="101"/>
      <c r="ORI1946" s="101"/>
      <c r="ORJ1946" s="101"/>
      <c r="ORK1946" s="101"/>
      <c r="ORL1946" s="101"/>
      <c r="ORM1946" s="101"/>
      <c r="ORN1946" s="101"/>
      <c r="ORO1946" s="101"/>
      <c r="ORP1946" s="101"/>
      <c r="ORQ1946" s="101"/>
      <c r="ORR1946" s="101"/>
      <c r="ORS1946" s="101"/>
      <c r="ORT1946" s="101"/>
      <c r="ORU1946" s="101"/>
      <c r="ORV1946" s="101"/>
      <c r="ORW1946" s="101"/>
      <c r="ORX1946" s="101"/>
      <c r="ORY1946" s="101"/>
      <c r="ORZ1946" s="101"/>
      <c r="OSA1946" s="101"/>
      <c r="OSB1946" s="101"/>
      <c r="OSC1946" s="101"/>
      <c r="OSD1946" s="101"/>
      <c r="OSE1946" s="101"/>
      <c r="OSF1946" s="101"/>
      <c r="OSG1946" s="101"/>
      <c r="OSH1946" s="101"/>
      <c r="OSI1946" s="101"/>
      <c r="OSJ1946" s="101"/>
      <c r="OSK1946" s="101"/>
      <c r="OSL1946" s="101"/>
      <c r="OSM1946" s="101"/>
      <c r="OSN1946" s="101"/>
      <c r="OSO1946" s="101"/>
      <c r="OSP1946" s="101"/>
      <c r="OSQ1946" s="101"/>
      <c r="OSR1946" s="101"/>
      <c r="OSS1946" s="101"/>
      <c r="OST1946" s="101"/>
      <c r="OSU1946" s="101"/>
      <c r="OSV1946" s="101"/>
      <c r="OSW1946" s="101"/>
      <c r="OSX1946" s="101"/>
      <c r="OSY1946" s="101"/>
      <c r="OSZ1946" s="101"/>
      <c r="OTA1946" s="101"/>
      <c r="OTB1946" s="101"/>
      <c r="OTC1946" s="101"/>
      <c r="OTD1946" s="101"/>
      <c r="OTE1946" s="101"/>
      <c r="OTF1946" s="101"/>
      <c r="OTG1946" s="101"/>
      <c r="OTH1946" s="101"/>
      <c r="OTI1946" s="101"/>
      <c r="OTJ1946" s="101"/>
      <c r="OTK1946" s="101"/>
      <c r="OTL1946" s="101"/>
      <c r="OTM1946" s="101"/>
      <c r="OTN1946" s="101"/>
      <c r="OTO1946" s="101"/>
      <c r="OTP1946" s="101"/>
      <c r="OTQ1946" s="101"/>
      <c r="OTR1946" s="101"/>
      <c r="OTS1946" s="101"/>
      <c r="OTT1946" s="101"/>
      <c r="OTU1946" s="101"/>
      <c r="OTV1946" s="101"/>
      <c r="OTW1946" s="101"/>
      <c r="OTX1946" s="101"/>
      <c r="OTY1946" s="101"/>
      <c r="OTZ1946" s="101"/>
      <c r="OUA1946" s="101"/>
      <c r="OUB1946" s="101"/>
      <c r="OUC1946" s="101"/>
      <c r="OUD1946" s="101"/>
      <c r="OUE1946" s="101"/>
      <c r="OUF1946" s="101"/>
      <c r="OUG1946" s="101"/>
      <c r="OUH1946" s="101"/>
      <c r="OUI1946" s="101"/>
      <c r="OUJ1946" s="101"/>
      <c r="OUK1946" s="101"/>
      <c r="OUL1946" s="101"/>
      <c r="OUM1946" s="101"/>
      <c r="OUN1946" s="101"/>
      <c r="OUO1946" s="101"/>
      <c r="OUP1946" s="101"/>
      <c r="OUQ1946" s="101"/>
      <c r="OUR1946" s="101"/>
      <c r="OUS1946" s="101"/>
      <c r="OUT1946" s="101"/>
      <c r="OUU1946" s="101"/>
      <c r="OUV1946" s="101"/>
      <c r="OUW1946" s="101"/>
      <c r="OUX1946" s="101"/>
      <c r="OUY1946" s="101"/>
      <c r="OUZ1946" s="101"/>
      <c r="OVA1946" s="101"/>
      <c r="OVB1946" s="101"/>
      <c r="OVC1946" s="101"/>
      <c r="OVD1946" s="101"/>
      <c r="OVE1946" s="101"/>
      <c r="OVF1946" s="101"/>
      <c r="OVG1946" s="101"/>
      <c r="OVH1946" s="101"/>
      <c r="OVI1946" s="101"/>
      <c r="OVJ1946" s="101"/>
      <c r="OVK1946" s="101"/>
      <c r="OVL1946" s="101"/>
      <c r="OVM1946" s="101"/>
      <c r="OVN1946" s="101"/>
      <c r="OVO1946" s="101"/>
      <c r="OVP1946" s="101"/>
      <c r="OVQ1946" s="101"/>
      <c r="OVR1946" s="101"/>
      <c r="OVS1946" s="101"/>
      <c r="OVT1946" s="101"/>
      <c r="OVU1946" s="101"/>
      <c r="OVV1946" s="101"/>
      <c r="OVW1946" s="101"/>
      <c r="OVX1946" s="101"/>
      <c r="OVY1946" s="101"/>
      <c r="OVZ1946" s="101"/>
      <c r="OWA1946" s="101"/>
      <c r="OWB1946" s="101"/>
      <c r="OWC1946" s="101"/>
      <c r="OWD1946" s="101"/>
      <c r="OWE1946" s="101"/>
      <c r="OWF1946" s="101"/>
      <c r="OWG1946" s="101"/>
      <c r="OWH1946" s="101"/>
      <c r="OWI1946" s="101"/>
      <c r="OWJ1946" s="101"/>
      <c r="OWK1946" s="101"/>
      <c r="OWL1946" s="101"/>
      <c r="OWM1946" s="101"/>
      <c r="OWN1946" s="101"/>
      <c r="OWO1946" s="101"/>
      <c r="OWP1946" s="101"/>
      <c r="OWQ1946" s="101"/>
      <c r="OWR1946" s="101"/>
      <c r="OWS1946" s="101"/>
      <c r="OWT1946" s="101"/>
      <c r="OWU1946" s="101"/>
      <c r="OWV1946" s="101"/>
      <c r="OWW1946" s="101"/>
      <c r="OWX1946" s="101"/>
      <c r="OWY1946" s="101"/>
      <c r="OWZ1946" s="101"/>
      <c r="OXA1946" s="101"/>
      <c r="OXB1946" s="101"/>
      <c r="OXC1946" s="101"/>
      <c r="OXD1946" s="101"/>
      <c r="OXE1946" s="101"/>
      <c r="OXF1946" s="101"/>
      <c r="OXG1946" s="101"/>
      <c r="OXH1946" s="101"/>
      <c r="OXI1946" s="101"/>
      <c r="OXJ1946" s="101"/>
      <c r="OXK1946" s="101"/>
      <c r="OXL1946" s="101"/>
      <c r="OXM1946" s="101"/>
      <c r="OXN1946" s="101"/>
      <c r="OXO1946" s="101"/>
      <c r="OXP1946" s="101"/>
      <c r="OXQ1946" s="101"/>
      <c r="OXR1946" s="101"/>
      <c r="OXS1946" s="101"/>
      <c r="OXT1946" s="101"/>
      <c r="OXU1946" s="101"/>
      <c r="OXV1946" s="101"/>
      <c r="OXW1946" s="101"/>
      <c r="OXX1946" s="101"/>
      <c r="OXY1946" s="101"/>
      <c r="OXZ1946" s="101"/>
      <c r="OYA1946" s="101"/>
      <c r="OYB1946" s="101"/>
      <c r="OYC1946" s="101"/>
      <c r="OYD1946" s="101"/>
      <c r="OYE1946" s="101"/>
      <c r="OYF1946" s="101"/>
      <c r="OYG1946" s="101"/>
      <c r="OYH1946" s="101"/>
      <c r="OYI1946" s="101"/>
      <c r="OYJ1946" s="101"/>
      <c r="OYK1946" s="101"/>
      <c r="OYL1946" s="101"/>
      <c r="OYM1946" s="101"/>
      <c r="OYN1946" s="101"/>
      <c r="OYO1946" s="101"/>
      <c r="OYP1946" s="101"/>
      <c r="OYQ1946" s="101"/>
      <c r="OYR1946" s="101"/>
      <c r="OYS1946" s="101"/>
      <c r="OYT1946" s="101"/>
      <c r="OYU1946" s="101"/>
      <c r="OYV1946" s="101"/>
      <c r="OYW1946" s="101"/>
      <c r="OYX1946" s="101"/>
      <c r="OYY1946" s="101"/>
      <c r="OYZ1946" s="101"/>
      <c r="OZA1946" s="101"/>
      <c r="OZB1946" s="101"/>
      <c r="OZC1946" s="101"/>
      <c r="OZD1946" s="101"/>
      <c r="OZE1946" s="101"/>
      <c r="OZF1946" s="101"/>
      <c r="OZG1946" s="101"/>
      <c r="OZH1946" s="101"/>
      <c r="OZI1946" s="101"/>
      <c r="OZJ1946" s="101"/>
      <c r="OZK1946" s="101"/>
      <c r="OZL1946" s="101"/>
      <c r="OZM1946" s="101"/>
      <c r="OZN1946" s="101"/>
      <c r="OZO1946" s="101"/>
      <c r="OZP1946" s="101"/>
      <c r="OZQ1946" s="101"/>
      <c r="OZR1946" s="101"/>
      <c r="OZS1946" s="101"/>
      <c r="OZT1946" s="101"/>
      <c r="OZU1946" s="101"/>
      <c r="OZV1946" s="101"/>
      <c r="OZW1946" s="101"/>
      <c r="OZX1946" s="101"/>
      <c r="OZY1946" s="101"/>
      <c r="OZZ1946" s="101"/>
      <c r="PAA1946" s="101"/>
      <c r="PAB1946" s="101"/>
      <c r="PAC1946" s="101"/>
      <c r="PAD1946" s="101"/>
      <c r="PAE1946" s="101"/>
      <c r="PAF1946" s="101"/>
      <c r="PAG1946" s="101"/>
      <c r="PAH1946" s="101"/>
      <c r="PAI1946" s="101"/>
      <c r="PAJ1946" s="101"/>
      <c r="PAK1946" s="101"/>
      <c r="PAL1946" s="101"/>
      <c r="PAM1946" s="101"/>
      <c r="PAN1946" s="101"/>
      <c r="PAO1946" s="101"/>
      <c r="PAP1946" s="101"/>
      <c r="PAQ1946" s="101"/>
      <c r="PAR1946" s="101"/>
      <c r="PAS1946" s="101"/>
      <c r="PAT1946" s="101"/>
      <c r="PAU1946" s="101"/>
      <c r="PAV1946" s="101"/>
      <c r="PAW1946" s="101"/>
      <c r="PAX1946" s="101"/>
      <c r="PAY1946" s="101"/>
      <c r="PAZ1946" s="101"/>
      <c r="PBA1946" s="101"/>
      <c r="PBB1946" s="101"/>
      <c r="PBC1946" s="101"/>
      <c r="PBD1946" s="101"/>
      <c r="PBE1946" s="101"/>
      <c r="PBF1946" s="101"/>
      <c r="PBG1946" s="101"/>
      <c r="PBH1946" s="101"/>
      <c r="PBI1946" s="101"/>
      <c r="PBJ1946" s="101"/>
      <c r="PBK1946" s="101"/>
      <c r="PBL1946" s="101"/>
      <c r="PBM1946" s="101"/>
      <c r="PBN1946" s="101"/>
      <c r="PBO1946" s="101"/>
      <c r="PBP1946" s="101"/>
      <c r="PBQ1946" s="101"/>
      <c r="PBR1946" s="101"/>
      <c r="PBS1946" s="101"/>
      <c r="PBT1946" s="101"/>
      <c r="PBU1946" s="101"/>
      <c r="PBV1946" s="101"/>
      <c r="PBW1946" s="101"/>
      <c r="PBX1946" s="101"/>
      <c r="PBY1946" s="101"/>
      <c r="PBZ1946" s="101"/>
      <c r="PCA1946" s="101"/>
      <c r="PCB1946" s="101"/>
      <c r="PCC1946" s="101"/>
      <c r="PCD1946" s="101"/>
      <c r="PCE1946" s="101"/>
      <c r="PCF1946" s="101"/>
      <c r="PCG1946" s="101"/>
      <c r="PCH1946" s="101"/>
      <c r="PCI1946" s="101"/>
      <c r="PCJ1946" s="101"/>
      <c r="PCK1946" s="101"/>
      <c r="PCL1946" s="101"/>
      <c r="PCM1946" s="101"/>
      <c r="PCN1946" s="101"/>
      <c r="PCO1946" s="101"/>
      <c r="PCP1946" s="101"/>
      <c r="PCQ1946" s="101"/>
      <c r="PCR1946" s="101"/>
      <c r="PCS1946" s="101"/>
      <c r="PCT1946" s="101"/>
      <c r="PCU1946" s="101"/>
      <c r="PCV1946" s="101"/>
      <c r="PCW1946" s="101"/>
      <c r="PCX1946" s="101"/>
      <c r="PCY1946" s="101"/>
      <c r="PCZ1946" s="101"/>
      <c r="PDA1946" s="101"/>
      <c r="PDB1946" s="101"/>
      <c r="PDC1946" s="101"/>
      <c r="PDD1946" s="101"/>
      <c r="PDE1946" s="101"/>
      <c r="PDF1946" s="101"/>
      <c r="PDG1946" s="101"/>
      <c r="PDH1946" s="101"/>
      <c r="PDI1946" s="101"/>
      <c r="PDJ1946" s="101"/>
      <c r="PDK1946" s="101"/>
      <c r="PDL1946" s="101"/>
      <c r="PDM1946" s="101"/>
      <c r="PDN1946" s="101"/>
      <c r="PDO1946" s="101"/>
      <c r="PDP1946" s="101"/>
      <c r="PDQ1946" s="101"/>
      <c r="PDR1946" s="101"/>
      <c r="PDS1946" s="101"/>
      <c r="PDT1946" s="101"/>
      <c r="PDU1946" s="101"/>
      <c r="PDV1946" s="101"/>
      <c r="PDW1946" s="101"/>
      <c r="PDX1946" s="101"/>
      <c r="PDY1946" s="101"/>
      <c r="PDZ1946" s="101"/>
      <c r="PEA1946" s="101"/>
      <c r="PEB1946" s="101"/>
      <c r="PEC1946" s="101"/>
      <c r="PED1946" s="101"/>
      <c r="PEE1946" s="101"/>
      <c r="PEF1946" s="101"/>
      <c r="PEG1946" s="101"/>
      <c r="PEH1946" s="101"/>
      <c r="PEI1946" s="101"/>
      <c r="PEJ1946" s="101"/>
      <c r="PEK1946" s="101"/>
      <c r="PEL1946" s="101"/>
      <c r="PEM1946" s="101"/>
      <c r="PEN1946" s="101"/>
      <c r="PEO1946" s="101"/>
      <c r="PEP1946" s="101"/>
      <c r="PEQ1946" s="101"/>
      <c r="PER1946" s="101"/>
      <c r="PES1946" s="101"/>
      <c r="PET1946" s="101"/>
      <c r="PEU1946" s="101"/>
      <c r="PEV1946" s="101"/>
      <c r="PEW1946" s="101"/>
      <c r="PEX1946" s="101"/>
      <c r="PEY1946" s="101"/>
      <c r="PEZ1946" s="101"/>
      <c r="PFA1946" s="101"/>
      <c r="PFB1946" s="101"/>
      <c r="PFC1946" s="101"/>
      <c r="PFD1946" s="101"/>
      <c r="PFE1946" s="101"/>
      <c r="PFF1946" s="101"/>
      <c r="PFG1946" s="101"/>
      <c r="PFH1946" s="101"/>
      <c r="PFI1946" s="101"/>
      <c r="PFJ1946" s="101"/>
      <c r="PFK1946" s="101"/>
      <c r="PFL1946" s="101"/>
      <c r="PFM1946" s="101"/>
      <c r="PFN1946" s="101"/>
      <c r="PFO1946" s="101"/>
      <c r="PFP1946" s="101"/>
      <c r="PFQ1946" s="101"/>
      <c r="PFR1946" s="101"/>
      <c r="PFS1946" s="101"/>
      <c r="PFT1946" s="101"/>
      <c r="PFU1946" s="101"/>
      <c r="PFV1946" s="101"/>
      <c r="PFW1946" s="101"/>
      <c r="PFX1946" s="101"/>
      <c r="PFY1946" s="101"/>
      <c r="PFZ1946" s="101"/>
      <c r="PGA1946" s="101"/>
      <c r="PGB1946" s="101"/>
      <c r="PGC1946" s="101"/>
      <c r="PGD1946" s="101"/>
      <c r="PGE1946" s="101"/>
      <c r="PGF1946" s="101"/>
      <c r="PGG1946" s="101"/>
      <c r="PGH1946" s="101"/>
      <c r="PGI1946" s="101"/>
      <c r="PGJ1946" s="101"/>
      <c r="PGK1946" s="101"/>
      <c r="PGL1946" s="101"/>
      <c r="PGM1946" s="101"/>
      <c r="PGN1946" s="101"/>
      <c r="PGO1946" s="101"/>
      <c r="PGP1946" s="101"/>
      <c r="PGQ1946" s="101"/>
      <c r="PGR1946" s="101"/>
      <c r="PGS1946" s="101"/>
      <c r="PGT1946" s="101"/>
      <c r="PGU1946" s="101"/>
      <c r="PGV1946" s="101"/>
      <c r="PGW1946" s="101"/>
      <c r="PGX1946" s="101"/>
      <c r="PGY1946" s="101"/>
      <c r="PGZ1946" s="101"/>
      <c r="PHA1946" s="101"/>
      <c r="PHB1946" s="101"/>
      <c r="PHC1946" s="101"/>
      <c r="PHD1946" s="101"/>
      <c r="PHE1946" s="101"/>
      <c r="PHF1946" s="101"/>
      <c r="PHG1946" s="101"/>
      <c r="PHH1946" s="101"/>
      <c r="PHI1946" s="101"/>
      <c r="PHJ1946" s="101"/>
      <c r="PHK1946" s="101"/>
      <c r="PHL1946" s="101"/>
      <c r="PHM1946" s="101"/>
      <c r="PHN1946" s="101"/>
      <c r="PHO1946" s="101"/>
      <c r="PHP1946" s="101"/>
      <c r="PHQ1946" s="101"/>
      <c r="PHR1946" s="101"/>
      <c r="PHS1946" s="101"/>
      <c r="PHT1946" s="101"/>
      <c r="PHU1946" s="101"/>
      <c r="PHV1946" s="101"/>
      <c r="PHW1946" s="101"/>
      <c r="PHX1946" s="101"/>
      <c r="PHY1946" s="101"/>
      <c r="PHZ1946" s="101"/>
      <c r="PIA1946" s="101"/>
      <c r="PIB1946" s="101"/>
      <c r="PIC1946" s="101"/>
      <c r="PID1946" s="101"/>
      <c r="PIE1946" s="101"/>
      <c r="PIF1946" s="101"/>
      <c r="PIG1946" s="101"/>
      <c r="PIH1946" s="101"/>
      <c r="PII1946" s="101"/>
      <c r="PIJ1946" s="101"/>
      <c r="PIK1946" s="101"/>
      <c r="PIL1946" s="101"/>
      <c r="PIM1946" s="101"/>
      <c r="PIN1946" s="101"/>
      <c r="PIO1946" s="101"/>
      <c r="PIP1946" s="101"/>
      <c r="PIQ1946" s="101"/>
      <c r="PIR1946" s="101"/>
      <c r="PIS1946" s="101"/>
      <c r="PIT1946" s="101"/>
      <c r="PIU1946" s="101"/>
      <c r="PIV1946" s="101"/>
      <c r="PIW1946" s="101"/>
      <c r="PIX1946" s="101"/>
      <c r="PIY1946" s="101"/>
      <c r="PIZ1946" s="101"/>
      <c r="PJA1946" s="101"/>
      <c r="PJB1946" s="101"/>
      <c r="PJC1946" s="101"/>
      <c r="PJD1946" s="101"/>
      <c r="PJE1946" s="101"/>
      <c r="PJF1946" s="101"/>
      <c r="PJG1946" s="101"/>
      <c r="PJH1946" s="101"/>
      <c r="PJI1946" s="101"/>
      <c r="PJJ1946" s="101"/>
      <c r="PJK1946" s="101"/>
      <c r="PJL1946" s="101"/>
      <c r="PJM1946" s="101"/>
      <c r="PJN1946" s="101"/>
      <c r="PJO1946" s="101"/>
      <c r="PJP1946" s="101"/>
      <c r="PJQ1946" s="101"/>
      <c r="PJR1946" s="101"/>
      <c r="PJS1946" s="101"/>
      <c r="PJT1946" s="101"/>
      <c r="PJU1946" s="101"/>
      <c r="PJV1946" s="101"/>
      <c r="PJW1946" s="101"/>
      <c r="PJX1946" s="101"/>
      <c r="PJY1946" s="101"/>
      <c r="PJZ1946" s="101"/>
      <c r="PKA1946" s="101"/>
      <c r="PKB1946" s="101"/>
      <c r="PKC1946" s="101"/>
      <c r="PKD1946" s="101"/>
      <c r="PKE1946" s="101"/>
      <c r="PKF1946" s="101"/>
      <c r="PKG1946" s="101"/>
      <c r="PKH1946" s="101"/>
      <c r="PKI1946" s="101"/>
      <c r="PKJ1946" s="101"/>
      <c r="PKK1946" s="101"/>
      <c r="PKL1946" s="101"/>
      <c r="PKM1946" s="101"/>
      <c r="PKN1946" s="101"/>
      <c r="PKO1946" s="101"/>
      <c r="PKP1946" s="101"/>
      <c r="PKQ1946" s="101"/>
      <c r="PKR1946" s="101"/>
      <c r="PKS1946" s="101"/>
      <c r="PKT1946" s="101"/>
      <c r="PKU1946" s="101"/>
      <c r="PKV1946" s="101"/>
      <c r="PKW1946" s="101"/>
      <c r="PKX1946" s="101"/>
      <c r="PKY1946" s="101"/>
      <c r="PKZ1946" s="101"/>
      <c r="PLA1946" s="101"/>
      <c r="PLB1946" s="101"/>
      <c r="PLC1946" s="101"/>
      <c r="PLD1946" s="101"/>
      <c r="PLE1946" s="101"/>
      <c r="PLF1946" s="101"/>
      <c r="PLG1946" s="101"/>
      <c r="PLH1946" s="101"/>
      <c r="PLI1946" s="101"/>
      <c r="PLJ1946" s="101"/>
      <c r="PLK1946" s="101"/>
      <c r="PLL1946" s="101"/>
      <c r="PLM1946" s="101"/>
      <c r="PLN1946" s="101"/>
      <c r="PLO1946" s="101"/>
      <c r="PLP1946" s="101"/>
      <c r="PLQ1946" s="101"/>
      <c r="PLR1946" s="101"/>
      <c r="PLS1946" s="101"/>
      <c r="PLT1946" s="101"/>
      <c r="PLU1946" s="101"/>
      <c r="PLV1946" s="101"/>
      <c r="PLW1946" s="101"/>
      <c r="PLX1946" s="101"/>
      <c r="PLY1946" s="101"/>
      <c r="PLZ1946" s="101"/>
      <c r="PMA1946" s="101"/>
      <c r="PMB1946" s="101"/>
      <c r="PMC1946" s="101"/>
      <c r="PMD1946" s="101"/>
      <c r="PME1946" s="101"/>
      <c r="PMF1946" s="101"/>
      <c r="PMG1946" s="101"/>
      <c r="PMH1946" s="101"/>
      <c r="PMI1946" s="101"/>
      <c r="PMJ1946" s="101"/>
      <c r="PMK1946" s="101"/>
      <c r="PML1946" s="101"/>
      <c r="PMM1946" s="101"/>
      <c r="PMN1946" s="101"/>
      <c r="PMO1946" s="101"/>
      <c r="PMP1946" s="101"/>
      <c r="PMQ1946" s="101"/>
      <c r="PMR1946" s="101"/>
      <c r="PMS1946" s="101"/>
      <c r="PMT1946" s="101"/>
      <c r="PMU1946" s="101"/>
      <c r="PMV1946" s="101"/>
      <c r="PMW1946" s="101"/>
      <c r="PMX1946" s="101"/>
      <c r="PMY1946" s="101"/>
      <c r="PMZ1946" s="101"/>
      <c r="PNA1946" s="101"/>
      <c r="PNB1946" s="101"/>
      <c r="PNC1946" s="101"/>
      <c r="PND1946" s="101"/>
      <c r="PNE1946" s="101"/>
      <c r="PNF1946" s="101"/>
      <c r="PNG1946" s="101"/>
      <c r="PNH1946" s="101"/>
      <c r="PNI1946" s="101"/>
      <c r="PNJ1946" s="101"/>
      <c r="PNK1946" s="101"/>
      <c r="PNL1946" s="101"/>
      <c r="PNM1946" s="101"/>
      <c r="PNN1946" s="101"/>
      <c r="PNO1946" s="101"/>
      <c r="PNP1946" s="101"/>
      <c r="PNQ1946" s="101"/>
      <c r="PNR1946" s="101"/>
      <c r="PNS1946" s="101"/>
      <c r="PNT1946" s="101"/>
      <c r="PNU1946" s="101"/>
      <c r="PNV1946" s="101"/>
      <c r="PNW1946" s="101"/>
      <c r="PNX1946" s="101"/>
      <c r="PNY1946" s="101"/>
      <c r="PNZ1946" s="101"/>
      <c r="POA1946" s="101"/>
      <c r="POB1946" s="101"/>
      <c r="POC1946" s="101"/>
      <c r="POD1946" s="101"/>
      <c r="POE1946" s="101"/>
      <c r="POF1946" s="101"/>
      <c r="POG1946" s="101"/>
      <c r="POH1946" s="101"/>
      <c r="POI1946" s="101"/>
      <c r="POJ1946" s="101"/>
      <c r="POK1946" s="101"/>
      <c r="POL1946" s="101"/>
      <c r="POM1946" s="101"/>
      <c r="PON1946" s="101"/>
      <c r="POO1946" s="101"/>
      <c r="POP1946" s="101"/>
      <c r="POQ1946" s="101"/>
      <c r="POR1946" s="101"/>
      <c r="POS1946" s="101"/>
      <c r="POT1946" s="101"/>
      <c r="POU1946" s="101"/>
      <c r="POV1946" s="101"/>
      <c r="POW1946" s="101"/>
      <c r="POX1946" s="101"/>
      <c r="POY1946" s="101"/>
      <c r="POZ1946" s="101"/>
      <c r="PPA1946" s="101"/>
      <c r="PPB1946" s="101"/>
      <c r="PPC1946" s="101"/>
      <c r="PPD1946" s="101"/>
      <c r="PPE1946" s="101"/>
      <c r="PPF1946" s="101"/>
      <c r="PPG1946" s="101"/>
      <c r="PPH1946" s="101"/>
      <c r="PPI1946" s="101"/>
      <c r="PPJ1946" s="101"/>
      <c r="PPK1946" s="101"/>
      <c r="PPL1946" s="101"/>
      <c r="PPM1946" s="101"/>
      <c r="PPN1946" s="101"/>
      <c r="PPO1946" s="101"/>
      <c r="PPP1946" s="101"/>
      <c r="PPQ1946" s="101"/>
      <c r="PPR1946" s="101"/>
      <c r="PPS1946" s="101"/>
      <c r="PPT1946" s="101"/>
      <c r="PPU1946" s="101"/>
      <c r="PPV1946" s="101"/>
      <c r="PPW1946" s="101"/>
      <c r="PPX1946" s="101"/>
      <c r="PPY1946" s="101"/>
      <c r="PPZ1946" s="101"/>
      <c r="PQA1946" s="101"/>
      <c r="PQB1946" s="101"/>
      <c r="PQC1946" s="101"/>
      <c r="PQD1946" s="101"/>
      <c r="PQE1946" s="101"/>
      <c r="PQF1946" s="101"/>
      <c r="PQG1946" s="101"/>
      <c r="PQH1946" s="101"/>
      <c r="PQI1946" s="101"/>
      <c r="PQJ1946" s="101"/>
      <c r="PQK1946" s="101"/>
      <c r="PQL1946" s="101"/>
      <c r="PQM1946" s="101"/>
      <c r="PQN1946" s="101"/>
      <c r="PQO1946" s="101"/>
      <c r="PQP1946" s="101"/>
      <c r="PQQ1946" s="101"/>
      <c r="PQR1946" s="101"/>
      <c r="PQS1946" s="101"/>
      <c r="PQT1946" s="101"/>
      <c r="PQU1946" s="101"/>
      <c r="PQV1946" s="101"/>
      <c r="PQW1946" s="101"/>
      <c r="PQX1946" s="101"/>
      <c r="PQY1946" s="101"/>
      <c r="PQZ1946" s="101"/>
      <c r="PRA1946" s="101"/>
      <c r="PRB1946" s="101"/>
      <c r="PRC1946" s="101"/>
      <c r="PRD1946" s="101"/>
      <c r="PRE1946" s="101"/>
      <c r="PRF1946" s="101"/>
      <c r="PRG1946" s="101"/>
      <c r="PRH1946" s="101"/>
      <c r="PRI1946" s="101"/>
      <c r="PRJ1946" s="101"/>
      <c r="PRK1946" s="101"/>
      <c r="PRL1946" s="101"/>
      <c r="PRM1946" s="101"/>
      <c r="PRN1946" s="101"/>
      <c r="PRO1946" s="101"/>
      <c r="PRP1946" s="101"/>
      <c r="PRQ1946" s="101"/>
      <c r="PRR1946" s="101"/>
      <c r="PRS1946" s="101"/>
      <c r="PRT1946" s="101"/>
      <c r="PRU1946" s="101"/>
      <c r="PRV1946" s="101"/>
      <c r="PRW1946" s="101"/>
      <c r="PRX1946" s="101"/>
      <c r="PRY1946" s="101"/>
      <c r="PRZ1946" s="101"/>
      <c r="PSA1946" s="101"/>
      <c r="PSB1946" s="101"/>
      <c r="PSC1946" s="101"/>
      <c r="PSD1946" s="101"/>
      <c r="PSE1946" s="101"/>
      <c r="PSF1946" s="101"/>
      <c r="PSG1946" s="101"/>
      <c r="PSH1946" s="101"/>
      <c r="PSI1946" s="101"/>
      <c r="PSJ1946" s="101"/>
      <c r="PSK1946" s="101"/>
      <c r="PSL1946" s="101"/>
      <c r="PSM1946" s="101"/>
      <c r="PSN1946" s="101"/>
      <c r="PSO1946" s="101"/>
      <c r="PSP1946" s="101"/>
      <c r="PSQ1946" s="101"/>
      <c r="PSR1946" s="101"/>
      <c r="PSS1946" s="101"/>
      <c r="PST1946" s="101"/>
      <c r="PSU1946" s="101"/>
      <c r="PSV1946" s="101"/>
      <c r="PSW1946" s="101"/>
      <c r="PSX1946" s="101"/>
      <c r="PSY1946" s="101"/>
      <c r="PSZ1946" s="101"/>
      <c r="PTA1946" s="101"/>
      <c r="PTB1946" s="101"/>
      <c r="PTC1946" s="101"/>
      <c r="PTD1946" s="101"/>
      <c r="PTE1946" s="101"/>
      <c r="PTF1946" s="101"/>
      <c r="PTG1946" s="101"/>
      <c r="PTH1946" s="101"/>
      <c r="PTI1946" s="101"/>
      <c r="PTJ1946" s="101"/>
      <c r="PTK1946" s="101"/>
      <c r="PTL1946" s="101"/>
      <c r="PTM1946" s="101"/>
      <c r="PTN1946" s="101"/>
      <c r="PTO1946" s="101"/>
      <c r="PTP1946" s="101"/>
      <c r="PTQ1946" s="101"/>
      <c r="PTR1946" s="101"/>
      <c r="PTS1946" s="101"/>
      <c r="PTT1946" s="101"/>
      <c r="PTU1946" s="101"/>
      <c r="PTV1946" s="101"/>
      <c r="PTW1946" s="101"/>
      <c r="PTX1946" s="101"/>
      <c r="PTY1946" s="101"/>
      <c r="PTZ1946" s="101"/>
      <c r="PUA1946" s="101"/>
      <c r="PUB1946" s="101"/>
      <c r="PUC1946" s="101"/>
      <c r="PUD1946" s="101"/>
      <c r="PUE1946" s="101"/>
      <c r="PUF1946" s="101"/>
      <c r="PUG1946" s="101"/>
      <c r="PUH1946" s="101"/>
      <c r="PUI1946" s="101"/>
      <c r="PUJ1946" s="101"/>
      <c r="PUK1946" s="101"/>
      <c r="PUL1946" s="101"/>
      <c r="PUM1946" s="101"/>
      <c r="PUN1946" s="101"/>
      <c r="PUO1946" s="101"/>
      <c r="PUP1946" s="101"/>
      <c r="PUQ1946" s="101"/>
      <c r="PUR1946" s="101"/>
      <c r="PUS1946" s="101"/>
      <c r="PUT1946" s="101"/>
      <c r="PUU1946" s="101"/>
      <c r="PUV1946" s="101"/>
      <c r="PUW1946" s="101"/>
      <c r="PUX1946" s="101"/>
      <c r="PUY1946" s="101"/>
      <c r="PUZ1946" s="101"/>
      <c r="PVA1946" s="101"/>
      <c r="PVB1946" s="101"/>
      <c r="PVC1946" s="101"/>
      <c r="PVD1946" s="101"/>
      <c r="PVE1946" s="101"/>
      <c r="PVF1946" s="101"/>
      <c r="PVG1946" s="101"/>
      <c r="PVH1946" s="101"/>
      <c r="PVI1946" s="101"/>
      <c r="PVJ1946" s="101"/>
      <c r="PVK1946" s="101"/>
      <c r="PVL1946" s="101"/>
      <c r="PVM1946" s="101"/>
      <c r="PVN1946" s="101"/>
      <c r="PVO1946" s="101"/>
      <c r="PVP1946" s="101"/>
      <c r="PVQ1946" s="101"/>
      <c r="PVR1946" s="101"/>
      <c r="PVS1946" s="101"/>
      <c r="PVT1946" s="101"/>
      <c r="PVU1946" s="101"/>
      <c r="PVV1946" s="101"/>
      <c r="PVW1946" s="101"/>
      <c r="PVX1946" s="101"/>
      <c r="PVY1946" s="101"/>
      <c r="PVZ1946" s="101"/>
      <c r="PWA1946" s="101"/>
      <c r="PWB1946" s="101"/>
      <c r="PWC1946" s="101"/>
      <c r="PWD1946" s="101"/>
      <c r="PWE1946" s="101"/>
      <c r="PWF1946" s="101"/>
      <c r="PWG1946" s="101"/>
      <c r="PWH1946" s="101"/>
      <c r="PWI1946" s="101"/>
      <c r="PWJ1946" s="101"/>
      <c r="PWK1946" s="101"/>
      <c r="PWL1946" s="101"/>
      <c r="PWM1946" s="101"/>
      <c r="PWN1946" s="101"/>
      <c r="PWO1946" s="101"/>
      <c r="PWP1946" s="101"/>
      <c r="PWQ1946" s="101"/>
      <c r="PWR1946" s="101"/>
      <c r="PWS1946" s="101"/>
      <c r="PWT1946" s="101"/>
      <c r="PWU1946" s="101"/>
      <c r="PWV1946" s="101"/>
      <c r="PWW1946" s="101"/>
      <c r="PWX1946" s="101"/>
      <c r="PWY1946" s="101"/>
      <c r="PWZ1946" s="101"/>
      <c r="PXA1946" s="101"/>
      <c r="PXB1946" s="101"/>
      <c r="PXC1946" s="101"/>
      <c r="PXD1946" s="101"/>
      <c r="PXE1946" s="101"/>
      <c r="PXF1946" s="101"/>
      <c r="PXG1946" s="101"/>
      <c r="PXH1946" s="101"/>
      <c r="PXI1946" s="101"/>
      <c r="PXJ1946" s="101"/>
      <c r="PXK1946" s="101"/>
      <c r="PXL1946" s="101"/>
      <c r="PXM1946" s="101"/>
      <c r="PXN1946" s="101"/>
      <c r="PXO1946" s="101"/>
      <c r="PXP1946" s="101"/>
      <c r="PXQ1946" s="101"/>
      <c r="PXR1946" s="101"/>
      <c r="PXS1946" s="101"/>
      <c r="PXT1946" s="101"/>
      <c r="PXU1946" s="101"/>
      <c r="PXV1946" s="101"/>
      <c r="PXW1946" s="101"/>
      <c r="PXX1946" s="101"/>
      <c r="PXY1946" s="101"/>
      <c r="PXZ1946" s="101"/>
      <c r="PYA1946" s="101"/>
      <c r="PYB1946" s="101"/>
      <c r="PYC1946" s="101"/>
      <c r="PYD1946" s="101"/>
      <c r="PYE1946" s="101"/>
      <c r="PYF1946" s="101"/>
      <c r="PYG1946" s="101"/>
      <c r="PYH1946" s="101"/>
      <c r="PYI1946" s="101"/>
      <c r="PYJ1946" s="101"/>
      <c r="PYK1946" s="101"/>
      <c r="PYL1946" s="101"/>
      <c r="PYM1946" s="101"/>
      <c r="PYN1946" s="101"/>
      <c r="PYO1946" s="101"/>
      <c r="PYP1946" s="101"/>
      <c r="PYQ1946" s="101"/>
      <c r="PYR1946" s="101"/>
      <c r="PYS1946" s="101"/>
      <c r="PYT1946" s="101"/>
      <c r="PYU1946" s="101"/>
      <c r="PYV1946" s="101"/>
      <c r="PYW1946" s="101"/>
      <c r="PYX1946" s="101"/>
      <c r="PYY1946" s="101"/>
      <c r="PYZ1946" s="101"/>
      <c r="PZA1946" s="101"/>
      <c r="PZB1946" s="101"/>
      <c r="PZC1946" s="101"/>
      <c r="PZD1946" s="101"/>
      <c r="PZE1946" s="101"/>
      <c r="PZF1946" s="101"/>
      <c r="PZG1946" s="101"/>
      <c r="PZH1946" s="101"/>
      <c r="PZI1946" s="101"/>
      <c r="PZJ1946" s="101"/>
      <c r="PZK1946" s="101"/>
      <c r="PZL1946" s="101"/>
      <c r="PZM1946" s="101"/>
      <c r="PZN1946" s="101"/>
      <c r="PZO1946" s="101"/>
      <c r="PZP1946" s="101"/>
      <c r="PZQ1946" s="101"/>
      <c r="PZR1946" s="101"/>
      <c r="PZS1946" s="101"/>
      <c r="PZT1946" s="101"/>
      <c r="PZU1946" s="101"/>
      <c r="PZV1946" s="101"/>
      <c r="PZW1946" s="101"/>
      <c r="PZX1946" s="101"/>
      <c r="PZY1946" s="101"/>
      <c r="PZZ1946" s="101"/>
      <c r="QAA1946" s="101"/>
      <c r="QAB1946" s="101"/>
      <c r="QAC1946" s="101"/>
      <c r="QAD1946" s="101"/>
      <c r="QAE1946" s="101"/>
      <c r="QAF1946" s="101"/>
      <c r="QAG1946" s="101"/>
      <c r="QAH1946" s="101"/>
      <c r="QAI1946" s="101"/>
      <c r="QAJ1946" s="101"/>
      <c r="QAK1946" s="101"/>
      <c r="QAL1946" s="101"/>
      <c r="QAM1946" s="101"/>
      <c r="QAN1946" s="101"/>
      <c r="QAO1946" s="101"/>
      <c r="QAP1946" s="101"/>
      <c r="QAQ1946" s="101"/>
      <c r="QAR1946" s="101"/>
      <c r="QAS1946" s="101"/>
      <c r="QAT1946" s="101"/>
      <c r="QAU1946" s="101"/>
      <c r="QAV1946" s="101"/>
      <c r="QAW1946" s="101"/>
      <c r="QAX1946" s="101"/>
      <c r="QAY1946" s="101"/>
      <c r="QAZ1946" s="101"/>
      <c r="QBA1946" s="101"/>
      <c r="QBB1946" s="101"/>
      <c r="QBC1946" s="101"/>
      <c r="QBD1946" s="101"/>
      <c r="QBE1946" s="101"/>
      <c r="QBF1946" s="101"/>
      <c r="QBG1946" s="101"/>
      <c r="QBH1946" s="101"/>
      <c r="QBI1946" s="101"/>
      <c r="QBJ1946" s="101"/>
      <c r="QBK1946" s="101"/>
      <c r="QBL1946" s="101"/>
      <c r="QBM1946" s="101"/>
      <c r="QBN1946" s="101"/>
      <c r="QBO1946" s="101"/>
      <c r="QBP1946" s="101"/>
      <c r="QBQ1946" s="101"/>
      <c r="QBR1946" s="101"/>
      <c r="QBS1946" s="101"/>
      <c r="QBT1946" s="101"/>
      <c r="QBU1946" s="101"/>
      <c r="QBV1946" s="101"/>
      <c r="QBW1946" s="101"/>
      <c r="QBX1946" s="101"/>
      <c r="QBY1946" s="101"/>
      <c r="QBZ1946" s="101"/>
      <c r="QCA1946" s="101"/>
      <c r="QCB1946" s="101"/>
      <c r="QCC1946" s="101"/>
      <c r="QCD1946" s="101"/>
      <c r="QCE1946" s="101"/>
      <c r="QCF1946" s="101"/>
      <c r="QCG1946" s="101"/>
      <c r="QCH1946" s="101"/>
      <c r="QCI1946" s="101"/>
      <c r="QCJ1946" s="101"/>
      <c r="QCK1946" s="101"/>
      <c r="QCL1946" s="101"/>
      <c r="QCM1946" s="101"/>
      <c r="QCN1946" s="101"/>
      <c r="QCO1946" s="101"/>
      <c r="QCP1946" s="101"/>
      <c r="QCQ1946" s="101"/>
      <c r="QCR1946" s="101"/>
      <c r="QCS1946" s="101"/>
      <c r="QCT1946" s="101"/>
      <c r="QCU1946" s="101"/>
      <c r="QCV1946" s="101"/>
      <c r="QCW1946" s="101"/>
      <c r="QCX1946" s="101"/>
      <c r="QCY1946" s="101"/>
      <c r="QCZ1946" s="101"/>
      <c r="QDA1946" s="101"/>
      <c r="QDB1946" s="101"/>
      <c r="QDC1946" s="101"/>
      <c r="QDD1946" s="101"/>
      <c r="QDE1946" s="101"/>
      <c r="QDF1946" s="101"/>
      <c r="QDG1946" s="101"/>
      <c r="QDH1946" s="101"/>
      <c r="QDI1946" s="101"/>
      <c r="QDJ1946" s="101"/>
      <c r="QDK1946" s="101"/>
      <c r="QDL1946" s="101"/>
      <c r="QDM1946" s="101"/>
      <c r="QDN1946" s="101"/>
      <c r="QDO1946" s="101"/>
      <c r="QDP1946" s="101"/>
      <c r="QDQ1946" s="101"/>
      <c r="QDR1946" s="101"/>
      <c r="QDS1946" s="101"/>
      <c r="QDT1946" s="101"/>
      <c r="QDU1946" s="101"/>
      <c r="QDV1946" s="101"/>
      <c r="QDW1946" s="101"/>
      <c r="QDX1946" s="101"/>
      <c r="QDY1946" s="101"/>
      <c r="QDZ1946" s="101"/>
      <c r="QEA1946" s="101"/>
      <c r="QEB1946" s="101"/>
      <c r="QEC1946" s="101"/>
      <c r="QED1946" s="101"/>
      <c r="QEE1946" s="101"/>
      <c r="QEF1946" s="101"/>
      <c r="QEG1946" s="101"/>
      <c r="QEH1946" s="101"/>
      <c r="QEI1946" s="101"/>
      <c r="QEJ1946" s="101"/>
      <c r="QEK1946" s="101"/>
      <c r="QEL1946" s="101"/>
      <c r="QEM1946" s="101"/>
      <c r="QEN1946" s="101"/>
      <c r="QEO1946" s="101"/>
      <c r="QEP1946" s="101"/>
      <c r="QEQ1946" s="101"/>
      <c r="QER1946" s="101"/>
      <c r="QES1946" s="101"/>
      <c r="QET1946" s="101"/>
      <c r="QEU1946" s="101"/>
      <c r="QEV1946" s="101"/>
      <c r="QEW1946" s="101"/>
      <c r="QEX1946" s="101"/>
      <c r="QEY1946" s="101"/>
      <c r="QEZ1946" s="101"/>
      <c r="QFA1946" s="101"/>
      <c r="QFB1946" s="101"/>
      <c r="QFC1946" s="101"/>
      <c r="QFD1946" s="101"/>
      <c r="QFE1946" s="101"/>
      <c r="QFF1946" s="101"/>
      <c r="QFG1946" s="101"/>
      <c r="QFH1946" s="101"/>
      <c r="QFI1946" s="101"/>
      <c r="QFJ1946" s="101"/>
      <c r="QFK1946" s="101"/>
      <c r="QFL1946" s="101"/>
      <c r="QFM1946" s="101"/>
      <c r="QFN1946" s="101"/>
      <c r="QFO1946" s="101"/>
      <c r="QFP1946" s="101"/>
      <c r="QFQ1946" s="101"/>
      <c r="QFR1946" s="101"/>
      <c r="QFS1946" s="101"/>
      <c r="QFT1946" s="101"/>
      <c r="QFU1946" s="101"/>
      <c r="QFV1946" s="101"/>
      <c r="QFW1946" s="101"/>
      <c r="QFX1946" s="101"/>
      <c r="QFY1946" s="101"/>
      <c r="QFZ1946" s="101"/>
      <c r="QGA1946" s="101"/>
      <c r="QGB1946" s="101"/>
      <c r="QGC1946" s="101"/>
      <c r="QGD1946" s="101"/>
      <c r="QGE1946" s="101"/>
      <c r="QGF1946" s="101"/>
      <c r="QGG1946" s="101"/>
      <c r="QGH1946" s="101"/>
      <c r="QGI1946" s="101"/>
      <c r="QGJ1946" s="101"/>
      <c r="QGK1946" s="101"/>
      <c r="QGL1946" s="101"/>
      <c r="QGM1946" s="101"/>
      <c r="QGN1946" s="101"/>
      <c r="QGO1946" s="101"/>
      <c r="QGP1946" s="101"/>
      <c r="QGQ1946" s="101"/>
      <c r="QGR1946" s="101"/>
      <c r="QGS1946" s="101"/>
      <c r="QGT1946" s="101"/>
      <c r="QGU1946" s="101"/>
      <c r="QGV1946" s="101"/>
      <c r="QGW1946" s="101"/>
      <c r="QGX1946" s="101"/>
      <c r="QGY1946" s="101"/>
      <c r="QGZ1946" s="101"/>
      <c r="QHA1946" s="101"/>
      <c r="QHB1946" s="101"/>
      <c r="QHC1946" s="101"/>
      <c r="QHD1946" s="101"/>
      <c r="QHE1946" s="101"/>
      <c r="QHF1946" s="101"/>
      <c r="QHG1946" s="101"/>
      <c r="QHH1946" s="101"/>
      <c r="QHI1946" s="101"/>
      <c r="QHJ1946" s="101"/>
      <c r="QHK1946" s="101"/>
      <c r="QHL1946" s="101"/>
      <c r="QHM1946" s="101"/>
      <c r="QHN1946" s="101"/>
      <c r="QHO1946" s="101"/>
      <c r="QHP1946" s="101"/>
      <c r="QHQ1946" s="101"/>
      <c r="QHR1946" s="101"/>
      <c r="QHS1946" s="101"/>
      <c r="QHT1946" s="101"/>
      <c r="QHU1946" s="101"/>
      <c r="QHV1946" s="101"/>
      <c r="QHW1946" s="101"/>
      <c r="QHX1946" s="101"/>
      <c r="QHY1946" s="101"/>
      <c r="QHZ1946" s="101"/>
      <c r="QIA1946" s="101"/>
      <c r="QIB1946" s="101"/>
      <c r="QIC1946" s="101"/>
      <c r="QID1946" s="101"/>
      <c r="QIE1946" s="101"/>
      <c r="QIF1946" s="101"/>
      <c r="QIG1946" s="101"/>
      <c r="QIH1946" s="101"/>
      <c r="QII1946" s="101"/>
      <c r="QIJ1946" s="101"/>
      <c r="QIK1946" s="101"/>
      <c r="QIL1946" s="101"/>
      <c r="QIM1946" s="101"/>
      <c r="QIN1946" s="101"/>
      <c r="QIO1946" s="101"/>
      <c r="QIP1946" s="101"/>
      <c r="QIQ1946" s="101"/>
      <c r="QIR1946" s="101"/>
      <c r="QIS1946" s="101"/>
      <c r="QIT1946" s="101"/>
      <c r="QIU1946" s="101"/>
      <c r="QIV1946" s="101"/>
      <c r="QIW1946" s="101"/>
      <c r="QIX1946" s="101"/>
      <c r="QIY1946" s="101"/>
      <c r="QIZ1946" s="101"/>
      <c r="QJA1946" s="101"/>
      <c r="QJB1946" s="101"/>
      <c r="QJC1946" s="101"/>
      <c r="QJD1946" s="101"/>
      <c r="QJE1946" s="101"/>
      <c r="QJF1946" s="101"/>
      <c r="QJG1946" s="101"/>
      <c r="QJH1946" s="101"/>
      <c r="QJI1946" s="101"/>
      <c r="QJJ1946" s="101"/>
      <c r="QJK1946" s="101"/>
      <c r="QJL1946" s="101"/>
      <c r="QJM1946" s="101"/>
      <c r="QJN1946" s="101"/>
      <c r="QJO1946" s="101"/>
      <c r="QJP1946" s="101"/>
      <c r="QJQ1946" s="101"/>
      <c r="QJR1946" s="101"/>
      <c r="QJS1946" s="101"/>
      <c r="QJT1946" s="101"/>
      <c r="QJU1946" s="101"/>
      <c r="QJV1946" s="101"/>
      <c r="QJW1946" s="101"/>
      <c r="QJX1946" s="101"/>
      <c r="QJY1946" s="101"/>
      <c r="QJZ1946" s="101"/>
      <c r="QKA1946" s="101"/>
      <c r="QKB1946" s="101"/>
      <c r="QKC1946" s="101"/>
      <c r="QKD1946" s="101"/>
      <c r="QKE1946" s="101"/>
      <c r="QKF1946" s="101"/>
      <c r="QKG1946" s="101"/>
      <c r="QKH1946" s="101"/>
      <c r="QKI1946" s="101"/>
      <c r="QKJ1946" s="101"/>
      <c r="QKK1946" s="101"/>
      <c r="QKL1946" s="101"/>
      <c r="QKM1946" s="101"/>
      <c r="QKN1946" s="101"/>
      <c r="QKO1946" s="101"/>
      <c r="QKP1946" s="101"/>
      <c r="QKQ1946" s="101"/>
      <c r="QKR1946" s="101"/>
      <c r="QKS1946" s="101"/>
      <c r="QKT1946" s="101"/>
      <c r="QKU1946" s="101"/>
      <c r="QKV1946" s="101"/>
      <c r="QKW1946" s="101"/>
      <c r="QKX1946" s="101"/>
      <c r="QKY1946" s="101"/>
      <c r="QKZ1946" s="101"/>
      <c r="QLA1946" s="101"/>
      <c r="QLB1946" s="101"/>
      <c r="QLC1946" s="101"/>
      <c r="QLD1946" s="101"/>
      <c r="QLE1946" s="101"/>
      <c r="QLF1946" s="101"/>
      <c r="QLG1946" s="101"/>
      <c r="QLH1946" s="101"/>
      <c r="QLI1946" s="101"/>
      <c r="QLJ1946" s="101"/>
      <c r="QLK1946" s="101"/>
      <c r="QLL1946" s="101"/>
      <c r="QLM1946" s="101"/>
      <c r="QLN1946" s="101"/>
      <c r="QLO1946" s="101"/>
      <c r="QLP1946" s="101"/>
      <c r="QLQ1946" s="101"/>
      <c r="QLR1946" s="101"/>
      <c r="QLS1946" s="101"/>
      <c r="QLT1946" s="101"/>
      <c r="QLU1946" s="101"/>
      <c r="QLV1946" s="101"/>
      <c r="QLW1946" s="101"/>
      <c r="QLX1946" s="101"/>
      <c r="QLY1946" s="101"/>
      <c r="QLZ1946" s="101"/>
      <c r="QMA1946" s="101"/>
      <c r="QMB1946" s="101"/>
      <c r="QMC1946" s="101"/>
      <c r="QMD1946" s="101"/>
      <c r="QME1946" s="101"/>
      <c r="QMF1946" s="101"/>
      <c r="QMG1946" s="101"/>
      <c r="QMH1946" s="101"/>
      <c r="QMI1946" s="101"/>
      <c r="QMJ1946" s="101"/>
      <c r="QMK1946" s="101"/>
      <c r="QML1946" s="101"/>
      <c r="QMM1946" s="101"/>
      <c r="QMN1946" s="101"/>
      <c r="QMO1946" s="101"/>
      <c r="QMP1946" s="101"/>
      <c r="QMQ1946" s="101"/>
      <c r="QMR1946" s="101"/>
      <c r="QMS1946" s="101"/>
      <c r="QMT1946" s="101"/>
      <c r="QMU1946" s="101"/>
      <c r="QMV1946" s="101"/>
      <c r="QMW1946" s="101"/>
      <c r="QMX1946" s="101"/>
      <c r="QMY1946" s="101"/>
      <c r="QMZ1946" s="101"/>
      <c r="QNA1946" s="101"/>
      <c r="QNB1946" s="101"/>
      <c r="QNC1946" s="101"/>
      <c r="QND1946" s="101"/>
      <c r="QNE1946" s="101"/>
      <c r="QNF1946" s="101"/>
      <c r="QNG1946" s="101"/>
      <c r="QNH1946" s="101"/>
      <c r="QNI1946" s="101"/>
      <c r="QNJ1946" s="101"/>
      <c r="QNK1946" s="101"/>
      <c r="QNL1946" s="101"/>
      <c r="QNM1946" s="101"/>
      <c r="QNN1946" s="101"/>
      <c r="QNO1946" s="101"/>
      <c r="QNP1946" s="101"/>
      <c r="QNQ1946" s="101"/>
      <c r="QNR1946" s="101"/>
      <c r="QNS1946" s="101"/>
      <c r="QNT1946" s="101"/>
      <c r="QNU1946" s="101"/>
      <c r="QNV1946" s="101"/>
      <c r="QNW1946" s="101"/>
      <c r="QNX1946" s="101"/>
      <c r="QNY1946" s="101"/>
      <c r="QNZ1946" s="101"/>
      <c r="QOA1946" s="101"/>
      <c r="QOB1946" s="101"/>
      <c r="QOC1946" s="101"/>
      <c r="QOD1946" s="101"/>
      <c r="QOE1946" s="101"/>
      <c r="QOF1946" s="101"/>
      <c r="QOG1946" s="101"/>
      <c r="QOH1946" s="101"/>
      <c r="QOI1946" s="101"/>
      <c r="QOJ1946" s="101"/>
      <c r="QOK1946" s="101"/>
      <c r="QOL1946" s="101"/>
      <c r="QOM1946" s="101"/>
      <c r="QON1946" s="101"/>
      <c r="QOO1946" s="101"/>
      <c r="QOP1946" s="101"/>
      <c r="QOQ1946" s="101"/>
      <c r="QOR1946" s="101"/>
      <c r="QOS1946" s="101"/>
      <c r="QOT1946" s="101"/>
      <c r="QOU1946" s="101"/>
      <c r="QOV1946" s="101"/>
      <c r="QOW1946" s="101"/>
      <c r="QOX1946" s="101"/>
      <c r="QOY1946" s="101"/>
      <c r="QOZ1946" s="101"/>
      <c r="QPA1946" s="101"/>
      <c r="QPB1946" s="101"/>
      <c r="QPC1946" s="101"/>
      <c r="QPD1946" s="101"/>
      <c r="QPE1946" s="101"/>
      <c r="QPF1946" s="101"/>
      <c r="QPG1946" s="101"/>
      <c r="QPH1946" s="101"/>
      <c r="QPI1946" s="101"/>
      <c r="QPJ1946" s="101"/>
      <c r="QPK1946" s="101"/>
      <c r="QPL1946" s="101"/>
      <c r="QPM1946" s="101"/>
      <c r="QPN1946" s="101"/>
      <c r="QPO1946" s="101"/>
      <c r="QPP1946" s="101"/>
      <c r="QPQ1946" s="101"/>
      <c r="QPR1946" s="101"/>
      <c r="QPS1946" s="101"/>
      <c r="QPT1946" s="101"/>
      <c r="QPU1946" s="101"/>
      <c r="QPV1946" s="101"/>
      <c r="QPW1946" s="101"/>
      <c r="QPX1946" s="101"/>
      <c r="QPY1946" s="101"/>
      <c r="QPZ1946" s="101"/>
      <c r="QQA1946" s="101"/>
      <c r="QQB1946" s="101"/>
      <c r="QQC1946" s="101"/>
      <c r="QQD1946" s="101"/>
      <c r="QQE1946" s="101"/>
      <c r="QQF1946" s="101"/>
      <c r="QQG1946" s="101"/>
      <c r="QQH1946" s="101"/>
      <c r="QQI1946" s="101"/>
      <c r="QQJ1946" s="101"/>
      <c r="QQK1946" s="101"/>
      <c r="QQL1946" s="101"/>
      <c r="QQM1946" s="101"/>
      <c r="QQN1946" s="101"/>
      <c r="QQO1946" s="101"/>
      <c r="QQP1946" s="101"/>
      <c r="QQQ1946" s="101"/>
      <c r="QQR1946" s="101"/>
      <c r="QQS1946" s="101"/>
      <c r="QQT1946" s="101"/>
      <c r="QQU1946" s="101"/>
      <c r="QQV1946" s="101"/>
      <c r="QQW1946" s="101"/>
      <c r="QQX1946" s="101"/>
      <c r="QQY1946" s="101"/>
      <c r="QQZ1946" s="101"/>
      <c r="QRA1946" s="101"/>
      <c r="QRB1946" s="101"/>
      <c r="QRC1946" s="101"/>
      <c r="QRD1946" s="101"/>
      <c r="QRE1946" s="101"/>
      <c r="QRF1946" s="101"/>
      <c r="QRG1946" s="101"/>
      <c r="QRH1946" s="101"/>
      <c r="QRI1946" s="101"/>
      <c r="QRJ1946" s="101"/>
      <c r="QRK1946" s="101"/>
      <c r="QRL1946" s="101"/>
      <c r="QRM1946" s="101"/>
      <c r="QRN1946" s="101"/>
      <c r="QRO1946" s="101"/>
      <c r="QRP1946" s="101"/>
      <c r="QRQ1946" s="101"/>
      <c r="QRR1946" s="101"/>
      <c r="QRS1946" s="101"/>
      <c r="QRT1946" s="101"/>
      <c r="QRU1946" s="101"/>
      <c r="QRV1946" s="101"/>
      <c r="QRW1946" s="101"/>
      <c r="QRX1946" s="101"/>
      <c r="QRY1946" s="101"/>
      <c r="QRZ1946" s="101"/>
      <c r="QSA1946" s="101"/>
      <c r="QSB1946" s="101"/>
      <c r="QSC1946" s="101"/>
      <c r="QSD1946" s="101"/>
      <c r="QSE1946" s="101"/>
      <c r="QSF1946" s="101"/>
      <c r="QSG1946" s="101"/>
      <c r="QSH1946" s="101"/>
      <c r="QSI1946" s="101"/>
      <c r="QSJ1946" s="101"/>
      <c r="QSK1946" s="101"/>
      <c r="QSL1946" s="101"/>
      <c r="QSM1946" s="101"/>
      <c r="QSN1946" s="101"/>
      <c r="QSO1946" s="101"/>
      <c r="QSP1946" s="101"/>
      <c r="QSQ1946" s="101"/>
      <c r="QSR1946" s="101"/>
      <c r="QSS1946" s="101"/>
      <c r="QST1946" s="101"/>
      <c r="QSU1946" s="101"/>
      <c r="QSV1946" s="101"/>
      <c r="QSW1946" s="101"/>
      <c r="QSX1946" s="101"/>
      <c r="QSY1946" s="101"/>
      <c r="QSZ1946" s="101"/>
      <c r="QTA1946" s="101"/>
      <c r="QTB1946" s="101"/>
      <c r="QTC1946" s="101"/>
      <c r="QTD1946" s="101"/>
      <c r="QTE1946" s="101"/>
      <c r="QTF1946" s="101"/>
      <c r="QTG1946" s="101"/>
      <c r="QTH1946" s="101"/>
      <c r="QTI1946" s="101"/>
      <c r="QTJ1946" s="101"/>
      <c r="QTK1946" s="101"/>
      <c r="QTL1946" s="101"/>
      <c r="QTM1946" s="101"/>
      <c r="QTN1946" s="101"/>
      <c r="QTO1946" s="101"/>
      <c r="QTP1946" s="101"/>
      <c r="QTQ1946" s="101"/>
      <c r="QTR1946" s="101"/>
      <c r="QTS1946" s="101"/>
      <c r="QTT1946" s="101"/>
      <c r="QTU1946" s="101"/>
      <c r="QTV1946" s="101"/>
      <c r="QTW1946" s="101"/>
      <c r="QTX1946" s="101"/>
      <c r="QTY1946" s="101"/>
      <c r="QTZ1946" s="101"/>
      <c r="QUA1946" s="101"/>
      <c r="QUB1946" s="101"/>
      <c r="QUC1946" s="101"/>
      <c r="QUD1946" s="101"/>
      <c r="QUE1946" s="101"/>
      <c r="QUF1946" s="101"/>
      <c r="QUG1946" s="101"/>
      <c r="QUH1946" s="101"/>
      <c r="QUI1946" s="101"/>
      <c r="QUJ1946" s="101"/>
      <c r="QUK1946" s="101"/>
      <c r="QUL1946" s="101"/>
      <c r="QUM1946" s="101"/>
      <c r="QUN1946" s="101"/>
      <c r="QUO1946" s="101"/>
      <c r="QUP1946" s="101"/>
      <c r="QUQ1946" s="101"/>
      <c r="QUR1946" s="101"/>
      <c r="QUS1946" s="101"/>
      <c r="QUT1946" s="101"/>
      <c r="QUU1946" s="101"/>
      <c r="QUV1946" s="101"/>
      <c r="QUW1946" s="101"/>
      <c r="QUX1946" s="101"/>
      <c r="QUY1946" s="101"/>
      <c r="QUZ1946" s="101"/>
      <c r="QVA1946" s="101"/>
      <c r="QVB1946" s="101"/>
      <c r="QVC1946" s="101"/>
      <c r="QVD1946" s="101"/>
      <c r="QVE1946" s="101"/>
      <c r="QVF1946" s="101"/>
      <c r="QVG1946" s="101"/>
      <c r="QVH1946" s="101"/>
      <c r="QVI1946" s="101"/>
      <c r="QVJ1946" s="101"/>
      <c r="QVK1946" s="101"/>
      <c r="QVL1946" s="101"/>
      <c r="QVM1946" s="101"/>
      <c r="QVN1946" s="101"/>
      <c r="QVO1946" s="101"/>
      <c r="QVP1946" s="101"/>
      <c r="QVQ1946" s="101"/>
      <c r="QVR1946" s="101"/>
      <c r="QVS1946" s="101"/>
      <c r="QVT1946" s="101"/>
      <c r="QVU1946" s="101"/>
      <c r="QVV1946" s="101"/>
      <c r="QVW1946" s="101"/>
      <c r="QVX1946" s="101"/>
      <c r="QVY1946" s="101"/>
      <c r="QVZ1946" s="101"/>
      <c r="QWA1946" s="101"/>
      <c r="QWB1946" s="101"/>
      <c r="QWC1946" s="101"/>
      <c r="QWD1946" s="101"/>
      <c r="QWE1946" s="101"/>
      <c r="QWF1946" s="101"/>
      <c r="QWG1946" s="101"/>
      <c r="QWH1946" s="101"/>
      <c r="QWI1946" s="101"/>
      <c r="QWJ1946" s="101"/>
      <c r="QWK1946" s="101"/>
      <c r="QWL1946" s="101"/>
      <c r="QWM1946" s="101"/>
      <c r="QWN1946" s="101"/>
      <c r="QWO1946" s="101"/>
      <c r="QWP1946" s="101"/>
      <c r="QWQ1946" s="101"/>
      <c r="QWR1946" s="101"/>
      <c r="QWS1946" s="101"/>
      <c r="QWT1946" s="101"/>
      <c r="QWU1946" s="101"/>
      <c r="QWV1946" s="101"/>
      <c r="QWW1946" s="101"/>
      <c r="QWX1946" s="101"/>
      <c r="QWY1946" s="101"/>
      <c r="QWZ1946" s="101"/>
      <c r="QXA1946" s="101"/>
      <c r="QXB1946" s="101"/>
      <c r="QXC1946" s="101"/>
      <c r="QXD1946" s="101"/>
      <c r="QXE1946" s="101"/>
      <c r="QXF1946" s="101"/>
      <c r="QXG1946" s="101"/>
      <c r="QXH1946" s="101"/>
      <c r="QXI1946" s="101"/>
      <c r="QXJ1946" s="101"/>
      <c r="QXK1946" s="101"/>
      <c r="QXL1946" s="101"/>
      <c r="QXM1946" s="101"/>
      <c r="QXN1946" s="101"/>
      <c r="QXO1946" s="101"/>
      <c r="QXP1946" s="101"/>
      <c r="QXQ1946" s="101"/>
      <c r="QXR1946" s="101"/>
      <c r="QXS1946" s="101"/>
      <c r="QXT1946" s="101"/>
      <c r="QXU1946" s="101"/>
      <c r="QXV1946" s="101"/>
      <c r="QXW1946" s="101"/>
      <c r="QXX1946" s="101"/>
      <c r="QXY1946" s="101"/>
      <c r="QXZ1946" s="101"/>
      <c r="QYA1946" s="101"/>
      <c r="QYB1946" s="101"/>
      <c r="QYC1946" s="101"/>
      <c r="QYD1946" s="101"/>
      <c r="QYE1946" s="101"/>
      <c r="QYF1946" s="101"/>
      <c r="QYG1946" s="101"/>
      <c r="QYH1946" s="101"/>
      <c r="QYI1946" s="101"/>
      <c r="QYJ1946" s="101"/>
      <c r="QYK1946" s="101"/>
      <c r="QYL1946" s="101"/>
      <c r="QYM1946" s="101"/>
      <c r="QYN1946" s="101"/>
      <c r="QYO1946" s="101"/>
      <c r="QYP1946" s="101"/>
      <c r="QYQ1946" s="101"/>
      <c r="QYR1946" s="101"/>
      <c r="QYS1946" s="101"/>
      <c r="QYT1946" s="101"/>
      <c r="QYU1946" s="101"/>
      <c r="QYV1946" s="101"/>
      <c r="QYW1946" s="101"/>
      <c r="QYX1946" s="101"/>
      <c r="QYY1946" s="101"/>
      <c r="QYZ1946" s="101"/>
      <c r="QZA1946" s="101"/>
      <c r="QZB1946" s="101"/>
      <c r="QZC1946" s="101"/>
      <c r="QZD1946" s="101"/>
      <c r="QZE1946" s="101"/>
      <c r="QZF1946" s="101"/>
      <c r="QZG1946" s="101"/>
      <c r="QZH1946" s="101"/>
      <c r="QZI1946" s="101"/>
      <c r="QZJ1946" s="101"/>
      <c r="QZK1946" s="101"/>
      <c r="QZL1946" s="101"/>
      <c r="QZM1946" s="101"/>
      <c r="QZN1946" s="101"/>
      <c r="QZO1946" s="101"/>
      <c r="QZP1946" s="101"/>
      <c r="QZQ1946" s="101"/>
      <c r="QZR1946" s="101"/>
      <c r="QZS1946" s="101"/>
      <c r="QZT1946" s="101"/>
      <c r="QZU1946" s="101"/>
      <c r="QZV1946" s="101"/>
      <c r="QZW1946" s="101"/>
      <c r="QZX1946" s="101"/>
      <c r="QZY1946" s="101"/>
      <c r="QZZ1946" s="101"/>
      <c r="RAA1946" s="101"/>
      <c r="RAB1946" s="101"/>
      <c r="RAC1946" s="101"/>
      <c r="RAD1946" s="101"/>
      <c r="RAE1946" s="101"/>
      <c r="RAF1946" s="101"/>
      <c r="RAG1946" s="101"/>
      <c r="RAH1946" s="101"/>
      <c r="RAI1946" s="101"/>
      <c r="RAJ1946" s="101"/>
      <c r="RAK1946" s="101"/>
      <c r="RAL1946" s="101"/>
      <c r="RAM1946" s="101"/>
      <c r="RAN1946" s="101"/>
      <c r="RAO1946" s="101"/>
      <c r="RAP1946" s="101"/>
      <c r="RAQ1946" s="101"/>
      <c r="RAR1946" s="101"/>
      <c r="RAS1946" s="101"/>
      <c r="RAT1946" s="101"/>
      <c r="RAU1946" s="101"/>
      <c r="RAV1946" s="101"/>
      <c r="RAW1946" s="101"/>
      <c r="RAX1946" s="101"/>
      <c r="RAY1946" s="101"/>
      <c r="RAZ1946" s="101"/>
      <c r="RBA1946" s="101"/>
      <c r="RBB1946" s="101"/>
      <c r="RBC1946" s="101"/>
      <c r="RBD1946" s="101"/>
      <c r="RBE1946" s="101"/>
      <c r="RBF1946" s="101"/>
      <c r="RBG1946" s="101"/>
      <c r="RBH1946" s="101"/>
      <c r="RBI1946" s="101"/>
      <c r="RBJ1946" s="101"/>
      <c r="RBK1946" s="101"/>
      <c r="RBL1946" s="101"/>
      <c r="RBM1946" s="101"/>
      <c r="RBN1946" s="101"/>
      <c r="RBO1946" s="101"/>
      <c r="RBP1946" s="101"/>
      <c r="RBQ1946" s="101"/>
      <c r="RBR1946" s="101"/>
      <c r="RBS1946" s="101"/>
      <c r="RBT1946" s="101"/>
      <c r="RBU1946" s="101"/>
      <c r="RBV1946" s="101"/>
      <c r="RBW1946" s="101"/>
      <c r="RBX1946" s="101"/>
      <c r="RBY1946" s="101"/>
      <c r="RBZ1946" s="101"/>
      <c r="RCA1946" s="101"/>
      <c r="RCB1946" s="101"/>
      <c r="RCC1946" s="101"/>
      <c r="RCD1946" s="101"/>
      <c r="RCE1946" s="101"/>
      <c r="RCF1946" s="101"/>
      <c r="RCG1946" s="101"/>
      <c r="RCH1946" s="101"/>
      <c r="RCI1946" s="101"/>
      <c r="RCJ1946" s="101"/>
      <c r="RCK1946" s="101"/>
      <c r="RCL1946" s="101"/>
      <c r="RCM1946" s="101"/>
      <c r="RCN1946" s="101"/>
      <c r="RCO1946" s="101"/>
      <c r="RCP1946" s="101"/>
      <c r="RCQ1946" s="101"/>
      <c r="RCR1946" s="101"/>
      <c r="RCS1946" s="101"/>
      <c r="RCT1946" s="101"/>
      <c r="RCU1946" s="101"/>
      <c r="RCV1946" s="101"/>
      <c r="RCW1946" s="101"/>
      <c r="RCX1946" s="101"/>
      <c r="RCY1946" s="101"/>
      <c r="RCZ1946" s="101"/>
      <c r="RDA1946" s="101"/>
      <c r="RDB1946" s="101"/>
      <c r="RDC1946" s="101"/>
      <c r="RDD1946" s="101"/>
      <c r="RDE1946" s="101"/>
      <c r="RDF1946" s="101"/>
      <c r="RDG1946" s="101"/>
      <c r="RDH1946" s="101"/>
      <c r="RDI1946" s="101"/>
      <c r="RDJ1946" s="101"/>
      <c r="RDK1946" s="101"/>
      <c r="RDL1946" s="101"/>
      <c r="RDM1946" s="101"/>
      <c r="RDN1946" s="101"/>
      <c r="RDO1946" s="101"/>
      <c r="RDP1946" s="101"/>
      <c r="RDQ1946" s="101"/>
      <c r="RDR1946" s="101"/>
      <c r="RDS1946" s="101"/>
      <c r="RDT1946" s="101"/>
      <c r="RDU1946" s="101"/>
      <c r="RDV1946" s="101"/>
      <c r="RDW1946" s="101"/>
      <c r="RDX1946" s="101"/>
      <c r="RDY1946" s="101"/>
      <c r="RDZ1946" s="101"/>
      <c r="REA1946" s="101"/>
      <c r="REB1946" s="101"/>
      <c r="REC1946" s="101"/>
      <c r="RED1946" s="101"/>
      <c r="REE1946" s="101"/>
      <c r="REF1946" s="101"/>
      <c r="REG1946" s="101"/>
      <c r="REH1946" s="101"/>
      <c r="REI1946" s="101"/>
      <c r="REJ1946" s="101"/>
      <c r="REK1946" s="101"/>
      <c r="REL1946" s="101"/>
      <c r="REM1946" s="101"/>
      <c r="REN1946" s="101"/>
      <c r="REO1946" s="101"/>
      <c r="REP1946" s="101"/>
      <c r="REQ1946" s="101"/>
      <c r="RER1946" s="101"/>
      <c r="RES1946" s="101"/>
      <c r="RET1946" s="101"/>
      <c r="REU1946" s="101"/>
      <c r="REV1946" s="101"/>
      <c r="REW1946" s="101"/>
      <c r="REX1946" s="101"/>
      <c r="REY1946" s="101"/>
      <c r="REZ1946" s="101"/>
      <c r="RFA1946" s="101"/>
      <c r="RFB1946" s="101"/>
      <c r="RFC1946" s="101"/>
      <c r="RFD1946" s="101"/>
      <c r="RFE1946" s="101"/>
      <c r="RFF1946" s="101"/>
      <c r="RFG1946" s="101"/>
      <c r="RFH1946" s="101"/>
      <c r="RFI1946" s="101"/>
      <c r="RFJ1946" s="101"/>
      <c r="RFK1946" s="101"/>
      <c r="RFL1946" s="101"/>
      <c r="RFM1946" s="101"/>
      <c r="RFN1946" s="101"/>
      <c r="RFO1946" s="101"/>
      <c r="RFP1946" s="101"/>
      <c r="RFQ1946" s="101"/>
      <c r="RFR1946" s="101"/>
      <c r="RFS1946" s="101"/>
      <c r="RFT1946" s="101"/>
      <c r="RFU1946" s="101"/>
      <c r="RFV1946" s="101"/>
      <c r="RFW1946" s="101"/>
      <c r="RFX1946" s="101"/>
      <c r="RFY1946" s="101"/>
      <c r="RFZ1946" s="101"/>
      <c r="RGA1946" s="101"/>
      <c r="RGB1946" s="101"/>
      <c r="RGC1946" s="101"/>
      <c r="RGD1946" s="101"/>
      <c r="RGE1946" s="101"/>
      <c r="RGF1946" s="101"/>
      <c r="RGG1946" s="101"/>
      <c r="RGH1946" s="101"/>
      <c r="RGI1946" s="101"/>
      <c r="RGJ1946" s="101"/>
      <c r="RGK1946" s="101"/>
      <c r="RGL1946" s="101"/>
      <c r="RGM1946" s="101"/>
      <c r="RGN1946" s="101"/>
      <c r="RGO1946" s="101"/>
      <c r="RGP1946" s="101"/>
      <c r="RGQ1946" s="101"/>
      <c r="RGR1946" s="101"/>
      <c r="RGS1946" s="101"/>
      <c r="RGT1946" s="101"/>
      <c r="RGU1946" s="101"/>
      <c r="RGV1946" s="101"/>
      <c r="RGW1946" s="101"/>
      <c r="RGX1946" s="101"/>
      <c r="RGY1946" s="101"/>
      <c r="RGZ1946" s="101"/>
      <c r="RHA1946" s="101"/>
      <c r="RHB1946" s="101"/>
      <c r="RHC1946" s="101"/>
      <c r="RHD1946" s="101"/>
      <c r="RHE1946" s="101"/>
      <c r="RHF1946" s="101"/>
      <c r="RHG1946" s="101"/>
      <c r="RHH1946" s="101"/>
      <c r="RHI1946" s="101"/>
      <c r="RHJ1946" s="101"/>
      <c r="RHK1946" s="101"/>
      <c r="RHL1946" s="101"/>
      <c r="RHM1946" s="101"/>
      <c r="RHN1946" s="101"/>
      <c r="RHO1946" s="101"/>
      <c r="RHP1946" s="101"/>
      <c r="RHQ1946" s="101"/>
      <c r="RHR1946" s="101"/>
      <c r="RHS1946" s="101"/>
      <c r="RHT1946" s="101"/>
      <c r="RHU1946" s="101"/>
      <c r="RHV1946" s="101"/>
      <c r="RHW1946" s="101"/>
      <c r="RHX1946" s="101"/>
      <c r="RHY1946" s="101"/>
      <c r="RHZ1946" s="101"/>
      <c r="RIA1946" s="101"/>
      <c r="RIB1946" s="101"/>
      <c r="RIC1946" s="101"/>
      <c r="RID1946" s="101"/>
      <c r="RIE1946" s="101"/>
      <c r="RIF1946" s="101"/>
      <c r="RIG1946" s="101"/>
      <c r="RIH1946" s="101"/>
      <c r="RII1946" s="101"/>
      <c r="RIJ1946" s="101"/>
      <c r="RIK1946" s="101"/>
      <c r="RIL1946" s="101"/>
      <c r="RIM1946" s="101"/>
      <c r="RIN1946" s="101"/>
      <c r="RIO1946" s="101"/>
      <c r="RIP1946" s="101"/>
      <c r="RIQ1946" s="101"/>
      <c r="RIR1946" s="101"/>
      <c r="RIS1946" s="101"/>
      <c r="RIT1946" s="101"/>
      <c r="RIU1946" s="101"/>
      <c r="RIV1946" s="101"/>
      <c r="RIW1946" s="101"/>
      <c r="RIX1946" s="101"/>
      <c r="RIY1946" s="101"/>
      <c r="RIZ1946" s="101"/>
      <c r="RJA1946" s="101"/>
      <c r="RJB1946" s="101"/>
      <c r="RJC1946" s="101"/>
      <c r="RJD1946" s="101"/>
      <c r="RJE1946" s="101"/>
      <c r="RJF1946" s="101"/>
      <c r="RJG1946" s="101"/>
      <c r="RJH1946" s="101"/>
      <c r="RJI1946" s="101"/>
      <c r="RJJ1946" s="101"/>
      <c r="RJK1946" s="101"/>
      <c r="RJL1946" s="101"/>
      <c r="RJM1946" s="101"/>
      <c r="RJN1946" s="101"/>
      <c r="RJO1946" s="101"/>
      <c r="RJP1946" s="101"/>
      <c r="RJQ1946" s="101"/>
      <c r="RJR1946" s="101"/>
      <c r="RJS1946" s="101"/>
      <c r="RJT1946" s="101"/>
      <c r="RJU1946" s="101"/>
      <c r="RJV1946" s="101"/>
      <c r="RJW1946" s="101"/>
      <c r="RJX1946" s="101"/>
      <c r="RJY1946" s="101"/>
      <c r="RJZ1946" s="101"/>
      <c r="RKA1946" s="101"/>
      <c r="RKB1946" s="101"/>
      <c r="RKC1946" s="101"/>
      <c r="RKD1946" s="101"/>
      <c r="RKE1946" s="101"/>
      <c r="RKF1946" s="101"/>
      <c r="RKG1946" s="101"/>
      <c r="RKH1946" s="101"/>
      <c r="RKI1946" s="101"/>
      <c r="RKJ1946" s="101"/>
      <c r="RKK1946" s="101"/>
      <c r="RKL1946" s="101"/>
      <c r="RKM1946" s="101"/>
      <c r="RKN1946" s="101"/>
      <c r="RKO1946" s="101"/>
      <c r="RKP1946" s="101"/>
      <c r="RKQ1946" s="101"/>
      <c r="RKR1946" s="101"/>
      <c r="RKS1946" s="101"/>
      <c r="RKT1946" s="101"/>
      <c r="RKU1946" s="101"/>
      <c r="RKV1946" s="101"/>
      <c r="RKW1946" s="101"/>
      <c r="RKX1946" s="101"/>
      <c r="RKY1946" s="101"/>
      <c r="RKZ1946" s="101"/>
      <c r="RLA1946" s="101"/>
      <c r="RLB1946" s="101"/>
      <c r="RLC1946" s="101"/>
      <c r="RLD1946" s="101"/>
      <c r="RLE1946" s="101"/>
      <c r="RLF1946" s="101"/>
      <c r="RLG1946" s="101"/>
      <c r="RLH1946" s="101"/>
      <c r="RLI1946" s="101"/>
      <c r="RLJ1946" s="101"/>
      <c r="RLK1946" s="101"/>
      <c r="RLL1946" s="101"/>
      <c r="RLM1946" s="101"/>
      <c r="RLN1946" s="101"/>
      <c r="RLO1946" s="101"/>
      <c r="RLP1946" s="101"/>
      <c r="RLQ1946" s="101"/>
      <c r="RLR1946" s="101"/>
      <c r="RLS1946" s="101"/>
      <c r="RLT1946" s="101"/>
      <c r="RLU1946" s="101"/>
      <c r="RLV1946" s="101"/>
      <c r="RLW1946" s="101"/>
      <c r="RLX1946" s="101"/>
      <c r="RLY1946" s="101"/>
      <c r="RLZ1946" s="101"/>
      <c r="RMA1946" s="101"/>
      <c r="RMB1946" s="101"/>
      <c r="RMC1946" s="101"/>
      <c r="RMD1946" s="101"/>
      <c r="RME1946" s="101"/>
      <c r="RMF1946" s="101"/>
      <c r="RMG1946" s="101"/>
      <c r="RMH1946" s="101"/>
      <c r="RMI1946" s="101"/>
      <c r="RMJ1946" s="101"/>
      <c r="RMK1946" s="101"/>
      <c r="RML1946" s="101"/>
      <c r="RMM1946" s="101"/>
      <c r="RMN1946" s="101"/>
      <c r="RMO1946" s="101"/>
      <c r="RMP1946" s="101"/>
      <c r="RMQ1946" s="101"/>
      <c r="RMR1946" s="101"/>
      <c r="RMS1946" s="101"/>
      <c r="RMT1946" s="101"/>
      <c r="RMU1946" s="101"/>
      <c r="RMV1946" s="101"/>
      <c r="RMW1946" s="101"/>
      <c r="RMX1946" s="101"/>
      <c r="RMY1946" s="101"/>
      <c r="RMZ1946" s="101"/>
      <c r="RNA1946" s="101"/>
      <c r="RNB1946" s="101"/>
      <c r="RNC1946" s="101"/>
      <c r="RND1946" s="101"/>
      <c r="RNE1946" s="101"/>
      <c r="RNF1946" s="101"/>
      <c r="RNG1946" s="101"/>
      <c r="RNH1946" s="101"/>
      <c r="RNI1946" s="101"/>
      <c r="RNJ1946" s="101"/>
      <c r="RNK1946" s="101"/>
      <c r="RNL1946" s="101"/>
      <c r="RNM1946" s="101"/>
      <c r="RNN1946" s="101"/>
      <c r="RNO1946" s="101"/>
      <c r="RNP1946" s="101"/>
      <c r="RNQ1946" s="101"/>
      <c r="RNR1946" s="101"/>
      <c r="RNS1946" s="101"/>
      <c r="RNT1946" s="101"/>
      <c r="RNU1946" s="101"/>
      <c r="RNV1946" s="101"/>
      <c r="RNW1946" s="101"/>
      <c r="RNX1946" s="101"/>
      <c r="RNY1946" s="101"/>
      <c r="RNZ1946" s="101"/>
      <c r="ROA1946" s="101"/>
      <c r="ROB1946" s="101"/>
      <c r="ROC1946" s="101"/>
      <c r="ROD1946" s="101"/>
      <c r="ROE1946" s="101"/>
      <c r="ROF1946" s="101"/>
      <c r="ROG1946" s="101"/>
      <c r="ROH1946" s="101"/>
      <c r="ROI1946" s="101"/>
      <c r="ROJ1946" s="101"/>
      <c r="ROK1946" s="101"/>
      <c r="ROL1946" s="101"/>
      <c r="ROM1946" s="101"/>
      <c r="RON1946" s="101"/>
      <c r="ROO1946" s="101"/>
      <c r="ROP1946" s="101"/>
      <c r="ROQ1946" s="101"/>
      <c r="ROR1946" s="101"/>
      <c r="ROS1946" s="101"/>
      <c r="ROT1946" s="101"/>
      <c r="ROU1946" s="101"/>
      <c r="ROV1946" s="101"/>
      <c r="ROW1946" s="101"/>
      <c r="ROX1946" s="101"/>
      <c r="ROY1946" s="101"/>
      <c r="ROZ1946" s="101"/>
      <c r="RPA1946" s="101"/>
      <c r="RPB1946" s="101"/>
      <c r="RPC1946" s="101"/>
      <c r="RPD1946" s="101"/>
      <c r="RPE1946" s="101"/>
      <c r="RPF1946" s="101"/>
      <c r="RPG1946" s="101"/>
      <c r="RPH1946" s="101"/>
      <c r="RPI1946" s="101"/>
      <c r="RPJ1946" s="101"/>
      <c r="RPK1946" s="101"/>
      <c r="RPL1946" s="101"/>
      <c r="RPM1946" s="101"/>
      <c r="RPN1946" s="101"/>
      <c r="RPO1946" s="101"/>
      <c r="RPP1946" s="101"/>
      <c r="RPQ1946" s="101"/>
      <c r="RPR1946" s="101"/>
      <c r="RPS1946" s="101"/>
      <c r="RPT1946" s="101"/>
      <c r="RPU1946" s="101"/>
      <c r="RPV1946" s="101"/>
      <c r="RPW1946" s="101"/>
      <c r="RPX1946" s="101"/>
      <c r="RPY1946" s="101"/>
      <c r="RPZ1946" s="101"/>
      <c r="RQA1946" s="101"/>
      <c r="RQB1946" s="101"/>
      <c r="RQC1946" s="101"/>
      <c r="RQD1946" s="101"/>
      <c r="RQE1946" s="101"/>
      <c r="RQF1946" s="101"/>
      <c r="RQG1946" s="101"/>
      <c r="RQH1946" s="101"/>
      <c r="RQI1946" s="101"/>
      <c r="RQJ1946" s="101"/>
      <c r="RQK1946" s="101"/>
      <c r="RQL1946" s="101"/>
      <c r="RQM1946" s="101"/>
      <c r="RQN1946" s="101"/>
      <c r="RQO1946" s="101"/>
      <c r="RQP1946" s="101"/>
      <c r="RQQ1946" s="101"/>
      <c r="RQR1946" s="101"/>
      <c r="RQS1946" s="101"/>
      <c r="RQT1946" s="101"/>
      <c r="RQU1946" s="101"/>
      <c r="RQV1946" s="101"/>
      <c r="RQW1946" s="101"/>
      <c r="RQX1946" s="101"/>
      <c r="RQY1946" s="101"/>
      <c r="RQZ1946" s="101"/>
      <c r="RRA1946" s="101"/>
      <c r="RRB1946" s="101"/>
      <c r="RRC1946" s="101"/>
      <c r="RRD1946" s="101"/>
      <c r="RRE1946" s="101"/>
      <c r="RRF1946" s="101"/>
      <c r="RRG1946" s="101"/>
      <c r="RRH1946" s="101"/>
      <c r="RRI1946" s="101"/>
      <c r="RRJ1946" s="101"/>
      <c r="RRK1946" s="101"/>
      <c r="RRL1946" s="101"/>
      <c r="RRM1946" s="101"/>
      <c r="RRN1946" s="101"/>
      <c r="RRO1946" s="101"/>
      <c r="RRP1946" s="101"/>
      <c r="RRQ1946" s="101"/>
      <c r="RRR1946" s="101"/>
      <c r="RRS1946" s="101"/>
      <c r="RRT1946" s="101"/>
      <c r="RRU1946" s="101"/>
      <c r="RRV1946" s="101"/>
      <c r="RRW1946" s="101"/>
      <c r="RRX1946" s="101"/>
      <c r="RRY1946" s="101"/>
      <c r="RRZ1946" s="101"/>
      <c r="RSA1946" s="101"/>
      <c r="RSB1946" s="101"/>
      <c r="RSC1946" s="101"/>
      <c r="RSD1946" s="101"/>
      <c r="RSE1946" s="101"/>
      <c r="RSF1946" s="101"/>
      <c r="RSG1946" s="101"/>
      <c r="RSH1946" s="101"/>
      <c r="RSI1946" s="101"/>
      <c r="RSJ1946" s="101"/>
      <c r="RSK1946" s="101"/>
      <c r="RSL1946" s="101"/>
      <c r="RSM1946" s="101"/>
      <c r="RSN1946" s="101"/>
      <c r="RSO1946" s="101"/>
      <c r="RSP1946" s="101"/>
      <c r="RSQ1946" s="101"/>
      <c r="RSR1946" s="101"/>
      <c r="RSS1946" s="101"/>
      <c r="RST1946" s="101"/>
      <c r="RSU1946" s="101"/>
      <c r="RSV1946" s="101"/>
      <c r="RSW1946" s="101"/>
      <c r="RSX1946" s="101"/>
      <c r="RSY1946" s="101"/>
      <c r="RSZ1946" s="101"/>
      <c r="RTA1946" s="101"/>
      <c r="RTB1946" s="101"/>
      <c r="RTC1946" s="101"/>
      <c r="RTD1946" s="101"/>
      <c r="RTE1946" s="101"/>
      <c r="RTF1946" s="101"/>
      <c r="RTG1946" s="101"/>
      <c r="RTH1946" s="101"/>
      <c r="RTI1946" s="101"/>
      <c r="RTJ1946" s="101"/>
      <c r="RTK1946" s="101"/>
      <c r="RTL1946" s="101"/>
      <c r="RTM1946" s="101"/>
      <c r="RTN1946" s="101"/>
      <c r="RTO1946" s="101"/>
      <c r="RTP1946" s="101"/>
      <c r="RTQ1946" s="101"/>
      <c r="RTR1946" s="101"/>
      <c r="RTS1946" s="101"/>
      <c r="RTT1946" s="101"/>
      <c r="RTU1946" s="101"/>
      <c r="RTV1946" s="101"/>
      <c r="RTW1946" s="101"/>
      <c r="RTX1946" s="101"/>
      <c r="RTY1946" s="101"/>
      <c r="RTZ1946" s="101"/>
      <c r="RUA1946" s="101"/>
      <c r="RUB1946" s="101"/>
      <c r="RUC1946" s="101"/>
      <c r="RUD1946" s="101"/>
      <c r="RUE1946" s="101"/>
      <c r="RUF1946" s="101"/>
      <c r="RUG1946" s="101"/>
      <c r="RUH1946" s="101"/>
      <c r="RUI1946" s="101"/>
      <c r="RUJ1946" s="101"/>
      <c r="RUK1946" s="101"/>
      <c r="RUL1946" s="101"/>
      <c r="RUM1946" s="101"/>
      <c r="RUN1946" s="101"/>
      <c r="RUO1946" s="101"/>
      <c r="RUP1946" s="101"/>
      <c r="RUQ1946" s="101"/>
      <c r="RUR1946" s="101"/>
      <c r="RUS1946" s="101"/>
      <c r="RUT1946" s="101"/>
      <c r="RUU1946" s="101"/>
      <c r="RUV1946" s="101"/>
      <c r="RUW1946" s="101"/>
      <c r="RUX1946" s="101"/>
      <c r="RUY1946" s="101"/>
      <c r="RUZ1946" s="101"/>
      <c r="RVA1946" s="101"/>
      <c r="RVB1946" s="101"/>
      <c r="RVC1946" s="101"/>
      <c r="RVD1946" s="101"/>
      <c r="RVE1946" s="101"/>
      <c r="RVF1946" s="101"/>
      <c r="RVG1946" s="101"/>
      <c r="RVH1946" s="101"/>
      <c r="RVI1946" s="101"/>
      <c r="RVJ1946" s="101"/>
      <c r="RVK1946" s="101"/>
      <c r="RVL1946" s="101"/>
      <c r="RVM1946" s="101"/>
      <c r="RVN1946" s="101"/>
      <c r="RVO1946" s="101"/>
      <c r="RVP1946" s="101"/>
      <c r="RVQ1946" s="101"/>
      <c r="RVR1946" s="101"/>
      <c r="RVS1946" s="101"/>
      <c r="RVT1946" s="101"/>
      <c r="RVU1946" s="101"/>
      <c r="RVV1946" s="101"/>
      <c r="RVW1946" s="101"/>
      <c r="RVX1946" s="101"/>
      <c r="RVY1946" s="101"/>
      <c r="RVZ1946" s="101"/>
      <c r="RWA1946" s="101"/>
      <c r="RWB1946" s="101"/>
      <c r="RWC1946" s="101"/>
      <c r="RWD1946" s="101"/>
      <c r="RWE1946" s="101"/>
      <c r="RWF1946" s="101"/>
      <c r="RWG1946" s="101"/>
      <c r="RWH1946" s="101"/>
      <c r="RWI1946" s="101"/>
      <c r="RWJ1946" s="101"/>
      <c r="RWK1946" s="101"/>
      <c r="RWL1946" s="101"/>
      <c r="RWM1946" s="101"/>
      <c r="RWN1946" s="101"/>
      <c r="RWO1946" s="101"/>
      <c r="RWP1946" s="101"/>
      <c r="RWQ1946" s="101"/>
      <c r="RWR1946" s="101"/>
      <c r="RWS1946" s="101"/>
      <c r="RWT1946" s="101"/>
      <c r="RWU1946" s="101"/>
      <c r="RWV1946" s="101"/>
      <c r="RWW1946" s="101"/>
      <c r="RWX1946" s="101"/>
      <c r="RWY1946" s="101"/>
      <c r="RWZ1946" s="101"/>
      <c r="RXA1946" s="101"/>
      <c r="RXB1946" s="101"/>
      <c r="RXC1946" s="101"/>
      <c r="RXD1946" s="101"/>
      <c r="RXE1946" s="101"/>
      <c r="RXF1946" s="101"/>
      <c r="RXG1946" s="101"/>
      <c r="RXH1946" s="101"/>
      <c r="RXI1946" s="101"/>
      <c r="RXJ1946" s="101"/>
      <c r="RXK1946" s="101"/>
      <c r="RXL1946" s="101"/>
      <c r="RXM1946" s="101"/>
      <c r="RXN1946" s="101"/>
      <c r="RXO1946" s="101"/>
      <c r="RXP1946" s="101"/>
      <c r="RXQ1946" s="101"/>
      <c r="RXR1946" s="101"/>
      <c r="RXS1946" s="101"/>
      <c r="RXT1946" s="101"/>
      <c r="RXU1946" s="101"/>
      <c r="RXV1946" s="101"/>
      <c r="RXW1946" s="101"/>
      <c r="RXX1946" s="101"/>
      <c r="RXY1946" s="101"/>
      <c r="RXZ1946" s="101"/>
      <c r="RYA1946" s="101"/>
      <c r="RYB1946" s="101"/>
      <c r="RYC1946" s="101"/>
      <c r="RYD1946" s="101"/>
      <c r="RYE1946" s="101"/>
      <c r="RYF1946" s="101"/>
      <c r="RYG1946" s="101"/>
      <c r="RYH1946" s="101"/>
      <c r="RYI1946" s="101"/>
      <c r="RYJ1946" s="101"/>
      <c r="RYK1946" s="101"/>
      <c r="RYL1946" s="101"/>
      <c r="RYM1946" s="101"/>
      <c r="RYN1946" s="101"/>
      <c r="RYO1946" s="101"/>
      <c r="RYP1946" s="101"/>
      <c r="RYQ1946" s="101"/>
      <c r="RYR1946" s="101"/>
      <c r="RYS1946" s="101"/>
      <c r="RYT1946" s="101"/>
      <c r="RYU1946" s="101"/>
      <c r="RYV1946" s="101"/>
      <c r="RYW1946" s="101"/>
      <c r="RYX1946" s="101"/>
      <c r="RYY1946" s="101"/>
      <c r="RYZ1946" s="101"/>
      <c r="RZA1946" s="101"/>
      <c r="RZB1946" s="101"/>
      <c r="RZC1946" s="101"/>
      <c r="RZD1946" s="101"/>
      <c r="RZE1946" s="101"/>
      <c r="RZF1946" s="101"/>
      <c r="RZG1946" s="101"/>
      <c r="RZH1946" s="101"/>
      <c r="RZI1946" s="101"/>
      <c r="RZJ1946" s="101"/>
      <c r="RZK1946" s="101"/>
      <c r="RZL1946" s="101"/>
      <c r="RZM1946" s="101"/>
      <c r="RZN1946" s="101"/>
      <c r="RZO1946" s="101"/>
      <c r="RZP1946" s="101"/>
      <c r="RZQ1946" s="101"/>
      <c r="RZR1946" s="101"/>
      <c r="RZS1946" s="101"/>
      <c r="RZT1946" s="101"/>
      <c r="RZU1946" s="101"/>
      <c r="RZV1946" s="101"/>
      <c r="RZW1946" s="101"/>
      <c r="RZX1946" s="101"/>
      <c r="RZY1946" s="101"/>
      <c r="RZZ1946" s="101"/>
      <c r="SAA1946" s="101"/>
      <c r="SAB1946" s="101"/>
      <c r="SAC1946" s="101"/>
      <c r="SAD1946" s="101"/>
      <c r="SAE1946" s="101"/>
      <c r="SAF1946" s="101"/>
      <c r="SAG1946" s="101"/>
      <c r="SAH1946" s="101"/>
      <c r="SAI1946" s="101"/>
      <c r="SAJ1946" s="101"/>
      <c r="SAK1946" s="101"/>
      <c r="SAL1946" s="101"/>
      <c r="SAM1946" s="101"/>
      <c r="SAN1946" s="101"/>
      <c r="SAO1946" s="101"/>
      <c r="SAP1946" s="101"/>
      <c r="SAQ1946" s="101"/>
      <c r="SAR1946" s="101"/>
      <c r="SAS1946" s="101"/>
      <c r="SAT1946" s="101"/>
      <c r="SAU1946" s="101"/>
      <c r="SAV1946" s="101"/>
      <c r="SAW1946" s="101"/>
      <c r="SAX1946" s="101"/>
      <c r="SAY1946" s="101"/>
      <c r="SAZ1946" s="101"/>
      <c r="SBA1946" s="101"/>
      <c r="SBB1946" s="101"/>
      <c r="SBC1946" s="101"/>
      <c r="SBD1946" s="101"/>
      <c r="SBE1946" s="101"/>
      <c r="SBF1946" s="101"/>
      <c r="SBG1946" s="101"/>
      <c r="SBH1946" s="101"/>
      <c r="SBI1946" s="101"/>
      <c r="SBJ1946" s="101"/>
      <c r="SBK1946" s="101"/>
      <c r="SBL1946" s="101"/>
      <c r="SBM1946" s="101"/>
      <c r="SBN1946" s="101"/>
      <c r="SBO1946" s="101"/>
      <c r="SBP1946" s="101"/>
      <c r="SBQ1946" s="101"/>
      <c r="SBR1946" s="101"/>
      <c r="SBS1946" s="101"/>
      <c r="SBT1946" s="101"/>
      <c r="SBU1946" s="101"/>
      <c r="SBV1946" s="101"/>
      <c r="SBW1946" s="101"/>
      <c r="SBX1946" s="101"/>
      <c r="SBY1946" s="101"/>
      <c r="SBZ1946" s="101"/>
      <c r="SCA1946" s="101"/>
      <c r="SCB1946" s="101"/>
      <c r="SCC1946" s="101"/>
      <c r="SCD1946" s="101"/>
      <c r="SCE1946" s="101"/>
      <c r="SCF1946" s="101"/>
      <c r="SCG1946" s="101"/>
      <c r="SCH1946" s="101"/>
      <c r="SCI1946" s="101"/>
      <c r="SCJ1946" s="101"/>
      <c r="SCK1946" s="101"/>
      <c r="SCL1946" s="101"/>
      <c r="SCM1946" s="101"/>
      <c r="SCN1946" s="101"/>
      <c r="SCO1946" s="101"/>
      <c r="SCP1946" s="101"/>
      <c r="SCQ1946" s="101"/>
      <c r="SCR1946" s="101"/>
      <c r="SCS1946" s="101"/>
      <c r="SCT1946" s="101"/>
      <c r="SCU1946" s="101"/>
      <c r="SCV1946" s="101"/>
      <c r="SCW1946" s="101"/>
      <c r="SCX1946" s="101"/>
      <c r="SCY1946" s="101"/>
      <c r="SCZ1946" s="101"/>
      <c r="SDA1946" s="101"/>
      <c r="SDB1946" s="101"/>
      <c r="SDC1946" s="101"/>
      <c r="SDD1946" s="101"/>
      <c r="SDE1946" s="101"/>
      <c r="SDF1946" s="101"/>
      <c r="SDG1946" s="101"/>
      <c r="SDH1946" s="101"/>
      <c r="SDI1946" s="101"/>
      <c r="SDJ1946" s="101"/>
      <c r="SDK1946" s="101"/>
      <c r="SDL1946" s="101"/>
      <c r="SDM1946" s="101"/>
      <c r="SDN1946" s="101"/>
      <c r="SDO1946" s="101"/>
      <c r="SDP1946" s="101"/>
      <c r="SDQ1946" s="101"/>
      <c r="SDR1946" s="101"/>
      <c r="SDS1946" s="101"/>
      <c r="SDT1946" s="101"/>
      <c r="SDU1946" s="101"/>
      <c r="SDV1946" s="101"/>
      <c r="SDW1946" s="101"/>
      <c r="SDX1946" s="101"/>
      <c r="SDY1946" s="101"/>
      <c r="SDZ1946" s="101"/>
      <c r="SEA1946" s="101"/>
      <c r="SEB1946" s="101"/>
      <c r="SEC1946" s="101"/>
      <c r="SED1946" s="101"/>
      <c r="SEE1946" s="101"/>
      <c r="SEF1946" s="101"/>
      <c r="SEG1946" s="101"/>
      <c r="SEH1946" s="101"/>
      <c r="SEI1946" s="101"/>
      <c r="SEJ1946" s="101"/>
      <c r="SEK1946" s="101"/>
      <c r="SEL1946" s="101"/>
      <c r="SEM1946" s="101"/>
      <c r="SEN1946" s="101"/>
      <c r="SEO1946" s="101"/>
      <c r="SEP1946" s="101"/>
      <c r="SEQ1946" s="101"/>
      <c r="SER1946" s="101"/>
      <c r="SES1946" s="101"/>
      <c r="SET1946" s="101"/>
      <c r="SEU1946" s="101"/>
      <c r="SEV1946" s="101"/>
      <c r="SEW1946" s="101"/>
      <c r="SEX1946" s="101"/>
      <c r="SEY1946" s="101"/>
      <c r="SEZ1946" s="101"/>
      <c r="SFA1946" s="101"/>
      <c r="SFB1946" s="101"/>
      <c r="SFC1946" s="101"/>
      <c r="SFD1946" s="101"/>
      <c r="SFE1946" s="101"/>
      <c r="SFF1946" s="101"/>
      <c r="SFG1946" s="101"/>
      <c r="SFH1946" s="101"/>
      <c r="SFI1946" s="101"/>
      <c r="SFJ1946" s="101"/>
      <c r="SFK1946" s="101"/>
      <c r="SFL1946" s="101"/>
      <c r="SFM1946" s="101"/>
      <c r="SFN1946" s="101"/>
      <c r="SFO1946" s="101"/>
      <c r="SFP1946" s="101"/>
      <c r="SFQ1946" s="101"/>
      <c r="SFR1946" s="101"/>
      <c r="SFS1946" s="101"/>
      <c r="SFT1946" s="101"/>
      <c r="SFU1946" s="101"/>
      <c r="SFV1946" s="101"/>
      <c r="SFW1946" s="101"/>
      <c r="SFX1946" s="101"/>
      <c r="SFY1946" s="101"/>
      <c r="SFZ1946" s="101"/>
      <c r="SGA1946" s="101"/>
      <c r="SGB1946" s="101"/>
      <c r="SGC1946" s="101"/>
      <c r="SGD1946" s="101"/>
      <c r="SGE1946" s="101"/>
      <c r="SGF1946" s="101"/>
      <c r="SGG1946" s="101"/>
      <c r="SGH1946" s="101"/>
      <c r="SGI1946" s="101"/>
      <c r="SGJ1946" s="101"/>
      <c r="SGK1946" s="101"/>
      <c r="SGL1946" s="101"/>
      <c r="SGM1946" s="101"/>
      <c r="SGN1946" s="101"/>
      <c r="SGO1946" s="101"/>
      <c r="SGP1946" s="101"/>
      <c r="SGQ1946" s="101"/>
      <c r="SGR1946" s="101"/>
      <c r="SGS1946" s="101"/>
      <c r="SGT1946" s="101"/>
      <c r="SGU1946" s="101"/>
      <c r="SGV1946" s="101"/>
      <c r="SGW1946" s="101"/>
      <c r="SGX1946" s="101"/>
      <c r="SGY1946" s="101"/>
      <c r="SGZ1946" s="101"/>
      <c r="SHA1946" s="101"/>
      <c r="SHB1946" s="101"/>
      <c r="SHC1946" s="101"/>
      <c r="SHD1946" s="101"/>
      <c r="SHE1946" s="101"/>
      <c r="SHF1946" s="101"/>
      <c r="SHG1946" s="101"/>
      <c r="SHH1946" s="101"/>
      <c r="SHI1946" s="101"/>
      <c r="SHJ1946" s="101"/>
      <c r="SHK1946" s="101"/>
      <c r="SHL1946" s="101"/>
      <c r="SHM1946" s="101"/>
      <c r="SHN1946" s="101"/>
      <c r="SHO1946" s="101"/>
      <c r="SHP1946" s="101"/>
      <c r="SHQ1946" s="101"/>
      <c r="SHR1946" s="101"/>
      <c r="SHS1946" s="101"/>
      <c r="SHT1946" s="101"/>
      <c r="SHU1946" s="101"/>
      <c r="SHV1946" s="101"/>
      <c r="SHW1946" s="101"/>
      <c r="SHX1946" s="101"/>
      <c r="SHY1946" s="101"/>
      <c r="SHZ1946" s="101"/>
      <c r="SIA1946" s="101"/>
      <c r="SIB1946" s="101"/>
      <c r="SIC1946" s="101"/>
      <c r="SID1946" s="101"/>
      <c r="SIE1946" s="101"/>
      <c r="SIF1946" s="101"/>
      <c r="SIG1946" s="101"/>
      <c r="SIH1946" s="101"/>
      <c r="SII1946" s="101"/>
      <c r="SIJ1946" s="101"/>
      <c r="SIK1946" s="101"/>
      <c r="SIL1946" s="101"/>
      <c r="SIM1946" s="101"/>
      <c r="SIN1946" s="101"/>
      <c r="SIO1946" s="101"/>
      <c r="SIP1946" s="101"/>
      <c r="SIQ1946" s="101"/>
      <c r="SIR1946" s="101"/>
      <c r="SIS1946" s="101"/>
      <c r="SIT1946" s="101"/>
      <c r="SIU1946" s="101"/>
      <c r="SIV1946" s="101"/>
      <c r="SIW1946" s="101"/>
      <c r="SIX1946" s="101"/>
      <c r="SIY1946" s="101"/>
      <c r="SIZ1946" s="101"/>
      <c r="SJA1946" s="101"/>
      <c r="SJB1946" s="101"/>
      <c r="SJC1946" s="101"/>
      <c r="SJD1946" s="101"/>
      <c r="SJE1946" s="101"/>
      <c r="SJF1946" s="101"/>
      <c r="SJG1946" s="101"/>
      <c r="SJH1946" s="101"/>
      <c r="SJI1946" s="101"/>
      <c r="SJJ1946" s="101"/>
      <c r="SJK1946" s="101"/>
      <c r="SJL1946" s="101"/>
      <c r="SJM1946" s="101"/>
      <c r="SJN1946" s="101"/>
      <c r="SJO1946" s="101"/>
      <c r="SJP1946" s="101"/>
      <c r="SJQ1946" s="101"/>
      <c r="SJR1946" s="101"/>
      <c r="SJS1946" s="101"/>
      <c r="SJT1946" s="101"/>
      <c r="SJU1946" s="101"/>
      <c r="SJV1946" s="101"/>
      <c r="SJW1946" s="101"/>
      <c r="SJX1946" s="101"/>
      <c r="SJY1946" s="101"/>
      <c r="SJZ1946" s="101"/>
      <c r="SKA1946" s="101"/>
      <c r="SKB1946" s="101"/>
      <c r="SKC1946" s="101"/>
      <c r="SKD1946" s="101"/>
      <c r="SKE1946" s="101"/>
      <c r="SKF1946" s="101"/>
      <c r="SKG1946" s="101"/>
      <c r="SKH1946" s="101"/>
      <c r="SKI1946" s="101"/>
      <c r="SKJ1946" s="101"/>
      <c r="SKK1946" s="101"/>
      <c r="SKL1946" s="101"/>
      <c r="SKM1946" s="101"/>
      <c r="SKN1946" s="101"/>
      <c r="SKO1946" s="101"/>
      <c r="SKP1946" s="101"/>
      <c r="SKQ1946" s="101"/>
      <c r="SKR1946" s="101"/>
      <c r="SKS1946" s="101"/>
      <c r="SKT1946" s="101"/>
      <c r="SKU1946" s="101"/>
      <c r="SKV1946" s="101"/>
      <c r="SKW1946" s="101"/>
      <c r="SKX1946" s="101"/>
      <c r="SKY1946" s="101"/>
      <c r="SKZ1946" s="101"/>
      <c r="SLA1946" s="101"/>
      <c r="SLB1946" s="101"/>
      <c r="SLC1946" s="101"/>
      <c r="SLD1946" s="101"/>
      <c r="SLE1946" s="101"/>
      <c r="SLF1946" s="101"/>
      <c r="SLG1946" s="101"/>
      <c r="SLH1946" s="101"/>
      <c r="SLI1946" s="101"/>
      <c r="SLJ1946" s="101"/>
      <c r="SLK1946" s="101"/>
      <c r="SLL1946" s="101"/>
      <c r="SLM1946" s="101"/>
      <c r="SLN1946" s="101"/>
      <c r="SLO1946" s="101"/>
      <c r="SLP1946" s="101"/>
      <c r="SLQ1946" s="101"/>
      <c r="SLR1946" s="101"/>
      <c r="SLS1946" s="101"/>
      <c r="SLT1946" s="101"/>
      <c r="SLU1946" s="101"/>
      <c r="SLV1946" s="101"/>
      <c r="SLW1946" s="101"/>
      <c r="SLX1946" s="101"/>
      <c r="SLY1946" s="101"/>
      <c r="SLZ1946" s="101"/>
      <c r="SMA1946" s="101"/>
      <c r="SMB1946" s="101"/>
      <c r="SMC1946" s="101"/>
      <c r="SMD1946" s="101"/>
      <c r="SME1946" s="101"/>
      <c r="SMF1946" s="101"/>
      <c r="SMG1946" s="101"/>
      <c r="SMH1946" s="101"/>
      <c r="SMI1946" s="101"/>
      <c r="SMJ1946" s="101"/>
      <c r="SMK1946" s="101"/>
      <c r="SML1946" s="101"/>
      <c r="SMM1946" s="101"/>
      <c r="SMN1946" s="101"/>
      <c r="SMO1946" s="101"/>
      <c r="SMP1946" s="101"/>
      <c r="SMQ1946" s="101"/>
      <c r="SMR1946" s="101"/>
      <c r="SMS1946" s="101"/>
      <c r="SMT1946" s="101"/>
      <c r="SMU1946" s="101"/>
      <c r="SMV1946" s="101"/>
      <c r="SMW1946" s="101"/>
      <c r="SMX1946" s="101"/>
      <c r="SMY1946" s="101"/>
      <c r="SMZ1946" s="101"/>
      <c r="SNA1946" s="101"/>
      <c r="SNB1946" s="101"/>
      <c r="SNC1946" s="101"/>
      <c r="SND1946" s="101"/>
      <c r="SNE1946" s="101"/>
      <c r="SNF1946" s="101"/>
      <c r="SNG1946" s="101"/>
      <c r="SNH1946" s="101"/>
      <c r="SNI1946" s="101"/>
      <c r="SNJ1946" s="101"/>
      <c r="SNK1946" s="101"/>
      <c r="SNL1946" s="101"/>
      <c r="SNM1946" s="101"/>
      <c r="SNN1946" s="101"/>
      <c r="SNO1946" s="101"/>
      <c r="SNP1946" s="101"/>
      <c r="SNQ1946" s="101"/>
      <c r="SNR1946" s="101"/>
      <c r="SNS1946" s="101"/>
      <c r="SNT1946" s="101"/>
      <c r="SNU1946" s="101"/>
      <c r="SNV1946" s="101"/>
      <c r="SNW1946" s="101"/>
      <c r="SNX1946" s="101"/>
      <c r="SNY1946" s="101"/>
      <c r="SNZ1946" s="101"/>
      <c r="SOA1946" s="101"/>
      <c r="SOB1946" s="101"/>
      <c r="SOC1946" s="101"/>
      <c r="SOD1946" s="101"/>
      <c r="SOE1946" s="101"/>
      <c r="SOF1946" s="101"/>
      <c r="SOG1946" s="101"/>
      <c r="SOH1946" s="101"/>
      <c r="SOI1946" s="101"/>
      <c r="SOJ1946" s="101"/>
      <c r="SOK1946" s="101"/>
      <c r="SOL1946" s="101"/>
      <c r="SOM1946" s="101"/>
      <c r="SON1946" s="101"/>
      <c r="SOO1946" s="101"/>
      <c r="SOP1946" s="101"/>
      <c r="SOQ1946" s="101"/>
      <c r="SOR1946" s="101"/>
      <c r="SOS1946" s="101"/>
      <c r="SOT1946" s="101"/>
      <c r="SOU1946" s="101"/>
      <c r="SOV1946" s="101"/>
      <c r="SOW1946" s="101"/>
      <c r="SOX1946" s="101"/>
      <c r="SOY1946" s="101"/>
      <c r="SOZ1946" s="101"/>
      <c r="SPA1946" s="101"/>
      <c r="SPB1946" s="101"/>
      <c r="SPC1946" s="101"/>
      <c r="SPD1946" s="101"/>
      <c r="SPE1946" s="101"/>
      <c r="SPF1946" s="101"/>
      <c r="SPG1946" s="101"/>
      <c r="SPH1946" s="101"/>
      <c r="SPI1946" s="101"/>
      <c r="SPJ1946" s="101"/>
      <c r="SPK1946" s="101"/>
      <c r="SPL1946" s="101"/>
      <c r="SPM1946" s="101"/>
      <c r="SPN1946" s="101"/>
      <c r="SPO1946" s="101"/>
      <c r="SPP1946" s="101"/>
      <c r="SPQ1946" s="101"/>
      <c r="SPR1946" s="101"/>
      <c r="SPS1946" s="101"/>
      <c r="SPT1946" s="101"/>
      <c r="SPU1946" s="101"/>
      <c r="SPV1946" s="101"/>
      <c r="SPW1946" s="101"/>
      <c r="SPX1946" s="101"/>
      <c r="SPY1946" s="101"/>
      <c r="SPZ1946" s="101"/>
      <c r="SQA1946" s="101"/>
      <c r="SQB1946" s="101"/>
      <c r="SQC1946" s="101"/>
      <c r="SQD1946" s="101"/>
      <c r="SQE1946" s="101"/>
      <c r="SQF1946" s="101"/>
      <c r="SQG1946" s="101"/>
      <c r="SQH1946" s="101"/>
      <c r="SQI1946" s="101"/>
      <c r="SQJ1946" s="101"/>
      <c r="SQK1946" s="101"/>
      <c r="SQL1946" s="101"/>
      <c r="SQM1946" s="101"/>
      <c r="SQN1946" s="101"/>
      <c r="SQO1946" s="101"/>
      <c r="SQP1946" s="101"/>
      <c r="SQQ1946" s="101"/>
      <c r="SQR1946" s="101"/>
      <c r="SQS1946" s="101"/>
      <c r="SQT1946" s="101"/>
      <c r="SQU1946" s="101"/>
      <c r="SQV1946" s="101"/>
      <c r="SQW1946" s="101"/>
      <c r="SQX1946" s="101"/>
      <c r="SQY1946" s="101"/>
      <c r="SQZ1946" s="101"/>
      <c r="SRA1946" s="101"/>
      <c r="SRB1946" s="101"/>
      <c r="SRC1946" s="101"/>
      <c r="SRD1946" s="101"/>
      <c r="SRE1946" s="101"/>
      <c r="SRF1946" s="101"/>
      <c r="SRG1946" s="101"/>
      <c r="SRH1946" s="101"/>
      <c r="SRI1946" s="101"/>
      <c r="SRJ1946" s="101"/>
      <c r="SRK1946" s="101"/>
      <c r="SRL1946" s="101"/>
      <c r="SRM1946" s="101"/>
      <c r="SRN1946" s="101"/>
      <c r="SRO1946" s="101"/>
      <c r="SRP1946" s="101"/>
      <c r="SRQ1946" s="101"/>
      <c r="SRR1946" s="101"/>
      <c r="SRS1946" s="101"/>
      <c r="SRT1946" s="101"/>
      <c r="SRU1946" s="101"/>
      <c r="SRV1946" s="101"/>
      <c r="SRW1946" s="101"/>
      <c r="SRX1946" s="101"/>
      <c r="SRY1946" s="101"/>
      <c r="SRZ1946" s="101"/>
      <c r="SSA1946" s="101"/>
      <c r="SSB1946" s="101"/>
      <c r="SSC1946" s="101"/>
      <c r="SSD1946" s="101"/>
      <c r="SSE1946" s="101"/>
      <c r="SSF1946" s="101"/>
      <c r="SSG1946" s="101"/>
      <c r="SSH1946" s="101"/>
      <c r="SSI1946" s="101"/>
      <c r="SSJ1946" s="101"/>
      <c r="SSK1946" s="101"/>
      <c r="SSL1946" s="101"/>
      <c r="SSM1946" s="101"/>
      <c r="SSN1946" s="101"/>
      <c r="SSO1946" s="101"/>
      <c r="SSP1946" s="101"/>
      <c r="SSQ1946" s="101"/>
      <c r="SSR1946" s="101"/>
      <c r="SSS1946" s="101"/>
      <c r="SST1946" s="101"/>
      <c r="SSU1946" s="101"/>
      <c r="SSV1946" s="101"/>
      <c r="SSW1946" s="101"/>
      <c r="SSX1946" s="101"/>
      <c r="SSY1946" s="101"/>
      <c r="SSZ1946" s="101"/>
      <c r="STA1946" s="101"/>
      <c r="STB1946" s="101"/>
      <c r="STC1946" s="101"/>
      <c r="STD1946" s="101"/>
      <c r="STE1946" s="101"/>
      <c r="STF1946" s="101"/>
      <c r="STG1946" s="101"/>
      <c r="STH1946" s="101"/>
      <c r="STI1946" s="101"/>
      <c r="STJ1946" s="101"/>
      <c r="STK1946" s="101"/>
      <c r="STL1946" s="101"/>
      <c r="STM1946" s="101"/>
      <c r="STN1946" s="101"/>
      <c r="STO1946" s="101"/>
      <c r="STP1946" s="101"/>
      <c r="STQ1946" s="101"/>
      <c r="STR1946" s="101"/>
      <c r="STS1946" s="101"/>
      <c r="STT1946" s="101"/>
      <c r="STU1946" s="101"/>
      <c r="STV1946" s="101"/>
      <c r="STW1946" s="101"/>
      <c r="STX1946" s="101"/>
      <c r="STY1946" s="101"/>
      <c r="STZ1946" s="101"/>
      <c r="SUA1946" s="101"/>
      <c r="SUB1946" s="101"/>
      <c r="SUC1946" s="101"/>
      <c r="SUD1946" s="101"/>
      <c r="SUE1946" s="101"/>
      <c r="SUF1946" s="101"/>
      <c r="SUG1946" s="101"/>
      <c r="SUH1946" s="101"/>
      <c r="SUI1946" s="101"/>
      <c r="SUJ1946" s="101"/>
      <c r="SUK1946" s="101"/>
      <c r="SUL1946" s="101"/>
      <c r="SUM1946" s="101"/>
      <c r="SUN1946" s="101"/>
      <c r="SUO1946" s="101"/>
      <c r="SUP1946" s="101"/>
      <c r="SUQ1946" s="101"/>
      <c r="SUR1946" s="101"/>
      <c r="SUS1946" s="101"/>
      <c r="SUT1946" s="101"/>
      <c r="SUU1946" s="101"/>
      <c r="SUV1946" s="101"/>
      <c r="SUW1946" s="101"/>
      <c r="SUX1946" s="101"/>
      <c r="SUY1946" s="101"/>
      <c r="SUZ1946" s="101"/>
      <c r="SVA1946" s="101"/>
      <c r="SVB1946" s="101"/>
      <c r="SVC1946" s="101"/>
      <c r="SVD1946" s="101"/>
      <c r="SVE1946" s="101"/>
      <c r="SVF1946" s="101"/>
      <c r="SVG1946" s="101"/>
      <c r="SVH1946" s="101"/>
      <c r="SVI1946" s="101"/>
      <c r="SVJ1946" s="101"/>
      <c r="SVK1946" s="101"/>
      <c r="SVL1946" s="101"/>
      <c r="SVM1946" s="101"/>
      <c r="SVN1946" s="101"/>
      <c r="SVO1946" s="101"/>
      <c r="SVP1946" s="101"/>
      <c r="SVQ1946" s="101"/>
      <c r="SVR1946" s="101"/>
      <c r="SVS1946" s="101"/>
      <c r="SVT1946" s="101"/>
      <c r="SVU1946" s="101"/>
      <c r="SVV1946" s="101"/>
      <c r="SVW1946" s="101"/>
      <c r="SVX1946" s="101"/>
      <c r="SVY1946" s="101"/>
      <c r="SVZ1946" s="101"/>
      <c r="SWA1946" s="101"/>
      <c r="SWB1946" s="101"/>
      <c r="SWC1946" s="101"/>
      <c r="SWD1946" s="101"/>
      <c r="SWE1946" s="101"/>
      <c r="SWF1946" s="101"/>
      <c r="SWG1946" s="101"/>
      <c r="SWH1946" s="101"/>
      <c r="SWI1946" s="101"/>
      <c r="SWJ1946" s="101"/>
      <c r="SWK1946" s="101"/>
      <c r="SWL1946" s="101"/>
      <c r="SWM1946" s="101"/>
      <c r="SWN1946" s="101"/>
      <c r="SWO1946" s="101"/>
      <c r="SWP1946" s="101"/>
      <c r="SWQ1946" s="101"/>
      <c r="SWR1946" s="101"/>
      <c r="SWS1946" s="101"/>
      <c r="SWT1946" s="101"/>
      <c r="SWU1946" s="101"/>
      <c r="SWV1946" s="101"/>
      <c r="SWW1946" s="101"/>
      <c r="SWX1946" s="101"/>
      <c r="SWY1946" s="101"/>
      <c r="SWZ1946" s="101"/>
      <c r="SXA1946" s="101"/>
      <c r="SXB1946" s="101"/>
      <c r="SXC1946" s="101"/>
      <c r="SXD1946" s="101"/>
      <c r="SXE1946" s="101"/>
      <c r="SXF1946" s="101"/>
      <c r="SXG1946" s="101"/>
      <c r="SXH1946" s="101"/>
      <c r="SXI1946" s="101"/>
      <c r="SXJ1946" s="101"/>
      <c r="SXK1946" s="101"/>
      <c r="SXL1946" s="101"/>
      <c r="SXM1946" s="101"/>
      <c r="SXN1946" s="101"/>
      <c r="SXO1946" s="101"/>
      <c r="SXP1946" s="101"/>
      <c r="SXQ1946" s="101"/>
      <c r="SXR1946" s="101"/>
      <c r="SXS1946" s="101"/>
      <c r="SXT1946" s="101"/>
      <c r="SXU1946" s="101"/>
      <c r="SXV1946" s="101"/>
      <c r="SXW1946" s="101"/>
      <c r="SXX1946" s="101"/>
      <c r="SXY1946" s="101"/>
      <c r="SXZ1946" s="101"/>
      <c r="SYA1946" s="101"/>
      <c r="SYB1946" s="101"/>
      <c r="SYC1946" s="101"/>
      <c r="SYD1946" s="101"/>
      <c r="SYE1946" s="101"/>
      <c r="SYF1946" s="101"/>
      <c r="SYG1946" s="101"/>
      <c r="SYH1946" s="101"/>
      <c r="SYI1946" s="101"/>
      <c r="SYJ1946" s="101"/>
      <c r="SYK1946" s="101"/>
      <c r="SYL1946" s="101"/>
      <c r="SYM1946" s="101"/>
      <c r="SYN1946" s="101"/>
      <c r="SYO1946" s="101"/>
      <c r="SYP1946" s="101"/>
      <c r="SYQ1946" s="101"/>
      <c r="SYR1946" s="101"/>
      <c r="SYS1946" s="101"/>
      <c r="SYT1946" s="101"/>
      <c r="SYU1946" s="101"/>
      <c r="SYV1946" s="101"/>
      <c r="SYW1946" s="101"/>
      <c r="SYX1946" s="101"/>
      <c r="SYY1946" s="101"/>
      <c r="SYZ1946" s="101"/>
      <c r="SZA1946" s="101"/>
      <c r="SZB1946" s="101"/>
      <c r="SZC1946" s="101"/>
      <c r="SZD1946" s="101"/>
      <c r="SZE1946" s="101"/>
      <c r="SZF1946" s="101"/>
      <c r="SZG1946" s="101"/>
      <c r="SZH1946" s="101"/>
      <c r="SZI1946" s="101"/>
      <c r="SZJ1946" s="101"/>
      <c r="SZK1946" s="101"/>
      <c r="SZL1946" s="101"/>
      <c r="SZM1946" s="101"/>
      <c r="SZN1946" s="101"/>
      <c r="SZO1946" s="101"/>
      <c r="SZP1946" s="101"/>
      <c r="SZQ1946" s="101"/>
      <c r="SZR1946" s="101"/>
      <c r="SZS1946" s="101"/>
      <c r="SZT1946" s="101"/>
      <c r="SZU1946" s="101"/>
      <c r="SZV1946" s="101"/>
      <c r="SZW1946" s="101"/>
      <c r="SZX1946" s="101"/>
      <c r="SZY1946" s="101"/>
      <c r="SZZ1946" s="101"/>
      <c r="TAA1946" s="101"/>
      <c r="TAB1946" s="101"/>
      <c r="TAC1946" s="101"/>
      <c r="TAD1946" s="101"/>
      <c r="TAE1946" s="101"/>
      <c r="TAF1946" s="101"/>
      <c r="TAG1946" s="101"/>
      <c r="TAH1946" s="101"/>
      <c r="TAI1946" s="101"/>
      <c r="TAJ1946" s="101"/>
      <c r="TAK1946" s="101"/>
      <c r="TAL1946" s="101"/>
      <c r="TAM1946" s="101"/>
      <c r="TAN1946" s="101"/>
      <c r="TAO1946" s="101"/>
      <c r="TAP1946" s="101"/>
      <c r="TAQ1946" s="101"/>
      <c r="TAR1946" s="101"/>
      <c r="TAS1946" s="101"/>
      <c r="TAT1946" s="101"/>
      <c r="TAU1946" s="101"/>
      <c r="TAV1946" s="101"/>
      <c r="TAW1946" s="101"/>
      <c r="TAX1946" s="101"/>
      <c r="TAY1946" s="101"/>
      <c r="TAZ1946" s="101"/>
      <c r="TBA1946" s="101"/>
      <c r="TBB1946" s="101"/>
      <c r="TBC1946" s="101"/>
      <c r="TBD1946" s="101"/>
      <c r="TBE1946" s="101"/>
      <c r="TBF1946" s="101"/>
      <c r="TBG1946" s="101"/>
      <c r="TBH1946" s="101"/>
      <c r="TBI1946" s="101"/>
      <c r="TBJ1946" s="101"/>
      <c r="TBK1946" s="101"/>
      <c r="TBL1946" s="101"/>
      <c r="TBM1946" s="101"/>
      <c r="TBN1946" s="101"/>
      <c r="TBO1946" s="101"/>
      <c r="TBP1946" s="101"/>
      <c r="TBQ1946" s="101"/>
      <c r="TBR1946" s="101"/>
      <c r="TBS1946" s="101"/>
      <c r="TBT1946" s="101"/>
      <c r="TBU1946" s="101"/>
      <c r="TBV1946" s="101"/>
      <c r="TBW1946" s="101"/>
      <c r="TBX1946" s="101"/>
      <c r="TBY1946" s="101"/>
      <c r="TBZ1946" s="101"/>
      <c r="TCA1946" s="101"/>
      <c r="TCB1946" s="101"/>
      <c r="TCC1946" s="101"/>
      <c r="TCD1946" s="101"/>
      <c r="TCE1946" s="101"/>
      <c r="TCF1946" s="101"/>
      <c r="TCG1946" s="101"/>
      <c r="TCH1946" s="101"/>
      <c r="TCI1946" s="101"/>
      <c r="TCJ1946" s="101"/>
      <c r="TCK1946" s="101"/>
      <c r="TCL1946" s="101"/>
      <c r="TCM1946" s="101"/>
      <c r="TCN1946" s="101"/>
      <c r="TCO1946" s="101"/>
      <c r="TCP1946" s="101"/>
      <c r="TCQ1946" s="101"/>
      <c r="TCR1946" s="101"/>
      <c r="TCS1946" s="101"/>
      <c r="TCT1946" s="101"/>
      <c r="TCU1946" s="101"/>
      <c r="TCV1946" s="101"/>
      <c r="TCW1946" s="101"/>
      <c r="TCX1946" s="101"/>
      <c r="TCY1946" s="101"/>
      <c r="TCZ1946" s="101"/>
      <c r="TDA1946" s="101"/>
      <c r="TDB1946" s="101"/>
      <c r="TDC1946" s="101"/>
      <c r="TDD1946" s="101"/>
      <c r="TDE1946" s="101"/>
      <c r="TDF1946" s="101"/>
      <c r="TDG1946" s="101"/>
      <c r="TDH1946" s="101"/>
      <c r="TDI1946" s="101"/>
      <c r="TDJ1946" s="101"/>
      <c r="TDK1946" s="101"/>
      <c r="TDL1946" s="101"/>
      <c r="TDM1946" s="101"/>
      <c r="TDN1946" s="101"/>
      <c r="TDO1946" s="101"/>
      <c r="TDP1946" s="101"/>
      <c r="TDQ1946" s="101"/>
      <c r="TDR1946" s="101"/>
      <c r="TDS1946" s="101"/>
      <c r="TDT1946" s="101"/>
      <c r="TDU1946" s="101"/>
      <c r="TDV1946" s="101"/>
      <c r="TDW1946" s="101"/>
      <c r="TDX1946" s="101"/>
      <c r="TDY1946" s="101"/>
      <c r="TDZ1946" s="101"/>
      <c r="TEA1946" s="101"/>
      <c r="TEB1946" s="101"/>
      <c r="TEC1946" s="101"/>
      <c r="TED1946" s="101"/>
      <c r="TEE1946" s="101"/>
      <c r="TEF1946" s="101"/>
      <c r="TEG1946" s="101"/>
      <c r="TEH1946" s="101"/>
      <c r="TEI1946" s="101"/>
      <c r="TEJ1946" s="101"/>
      <c r="TEK1946" s="101"/>
      <c r="TEL1946" s="101"/>
      <c r="TEM1946" s="101"/>
      <c r="TEN1946" s="101"/>
      <c r="TEO1946" s="101"/>
      <c r="TEP1946" s="101"/>
      <c r="TEQ1946" s="101"/>
      <c r="TER1946" s="101"/>
      <c r="TES1946" s="101"/>
      <c r="TET1946" s="101"/>
      <c r="TEU1946" s="101"/>
      <c r="TEV1946" s="101"/>
      <c r="TEW1946" s="101"/>
      <c r="TEX1946" s="101"/>
      <c r="TEY1946" s="101"/>
      <c r="TEZ1946" s="101"/>
      <c r="TFA1946" s="101"/>
      <c r="TFB1946" s="101"/>
      <c r="TFC1946" s="101"/>
      <c r="TFD1946" s="101"/>
      <c r="TFE1946" s="101"/>
      <c r="TFF1946" s="101"/>
      <c r="TFG1946" s="101"/>
      <c r="TFH1946" s="101"/>
      <c r="TFI1946" s="101"/>
      <c r="TFJ1946" s="101"/>
      <c r="TFK1946" s="101"/>
      <c r="TFL1946" s="101"/>
      <c r="TFM1946" s="101"/>
      <c r="TFN1946" s="101"/>
      <c r="TFO1946" s="101"/>
      <c r="TFP1946" s="101"/>
      <c r="TFQ1946" s="101"/>
      <c r="TFR1946" s="101"/>
      <c r="TFS1946" s="101"/>
      <c r="TFT1946" s="101"/>
      <c r="TFU1946" s="101"/>
      <c r="TFV1946" s="101"/>
      <c r="TFW1946" s="101"/>
      <c r="TFX1946" s="101"/>
      <c r="TFY1946" s="101"/>
      <c r="TFZ1946" s="101"/>
      <c r="TGA1946" s="101"/>
      <c r="TGB1946" s="101"/>
      <c r="TGC1946" s="101"/>
      <c r="TGD1946" s="101"/>
      <c r="TGE1946" s="101"/>
      <c r="TGF1946" s="101"/>
      <c r="TGG1946" s="101"/>
      <c r="TGH1946" s="101"/>
      <c r="TGI1946" s="101"/>
      <c r="TGJ1946" s="101"/>
      <c r="TGK1946" s="101"/>
      <c r="TGL1946" s="101"/>
      <c r="TGM1946" s="101"/>
      <c r="TGN1946" s="101"/>
      <c r="TGO1946" s="101"/>
      <c r="TGP1946" s="101"/>
      <c r="TGQ1946" s="101"/>
      <c r="TGR1946" s="101"/>
      <c r="TGS1946" s="101"/>
      <c r="TGT1946" s="101"/>
      <c r="TGU1946" s="101"/>
      <c r="TGV1946" s="101"/>
      <c r="TGW1946" s="101"/>
      <c r="TGX1946" s="101"/>
      <c r="TGY1946" s="101"/>
      <c r="TGZ1946" s="101"/>
      <c r="THA1946" s="101"/>
      <c r="THB1946" s="101"/>
      <c r="THC1946" s="101"/>
      <c r="THD1946" s="101"/>
      <c r="THE1946" s="101"/>
      <c r="THF1946" s="101"/>
      <c r="THG1946" s="101"/>
      <c r="THH1946" s="101"/>
      <c r="THI1946" s="101"/>
      <c r="THJ1946" s="101"/>
      <c r="THK1946" s="101"/>
      <c r="THL1946" s="101"/>
      <c r="THM1946" s="101"/>
      <c r="THN1946" s="101"/>
      <c r="THO1946" s="101"/>
      <c r="THP1946" s="101"/>
      <c r="THQ1946" s="101"/>
      <c r="THR1946" s="101"/>
      <c r="THS1946" s="101"/>
      <c r="THT1946" s="101"/>
      <c r="THU1946" s="101"/>
      <c r="THV1946" s="101"/>
      <c r="THW1946" s="101"/>
      <c r="THX1946" s="101"/>
      <c r="THY1946" s="101"/>
      <c r="THZ1946" s="101"/>
      <c r="TIA1946" s="101"/>
      <c r="TIB1946" s="101"/>
      <c r="TIC1946" s="101"/>
      <c r="TID1946" s="101"/>
      <c r="TIE1946" s="101"/>
      <c r="TIF1946" s="101"/>
      <c r="TIG1946" s="101"/>
      <c r="TIH1946" s="101"/>
      <c r="TII1946" s="101"/>
      <c r="TIJ1946" s="101"/>
      <c r="TIK1946" s="101"/>
      <c r="TIL1946" s="101"/>
      <c r="TIM1946" s="101"/>
      <c r="TIN1946" s="101"/>
      <c r="TIO1946" s="101"/>
      <c r="TIP1946" s="101"/>
      <c r="TIQ1946" s="101"/>
      <c r="TIR1946" s="101"/>
      <c r="TIS1946" s="101"/>
      <c r="TIT1946" s="101"/>
      <c r="TIU1946" s="101"/>
      <c r="TIV1946" s="101"/>
      <c r="TIW1946" s="101"/>
      <c r="TIX1946" s="101"/>
      <c r="TIY1946" s="101"/>
      <c r="TIZ1946" s="101"/>
      <c r="TJA1946" s="101"/>
      <c r="TJB1946" s="101"/>
      <c r="TJC1946" s="101"/>
      <c r="TJD1946" s="101"/>
      <c r="TJE1946" s="101"/>
      <c r="TJF1946" s="101"/>
      <c r="TJG1946" s="101"/>
      <c r="TJH1946" s="101"/>
      <c r="TJI1946" s="101"/>
      <c r="TJJ1946" s="101"/>
      <c r="TJK1946" s="101"/>
      <c r="TJL1946" s="101"/>
      <c r="TJM1946" s="101"/>
      <c r="TJN1946" s="101"/>
      <c r="TJO1946" s="101"/>
      <c r="TJP1946" s="101"/>
      <c r="TJQ1946" s="101"/>
      <c r="TJR1946" s="101"/>
      <c r="TJS1946" s="101"/>
      <c r="TJT1946" s="101"/>
      <c r="TJU1946" s="101"/>
      <c r="TJV1946" s="101"/>
      <c r="TJW1946" s="101"/>
      <c r="TJX1946" s="101"/>
      <c r="TJY1946" s="101"/>
      <c r="TJZ1946" s="101"/>
      <c r="TKA1946" s="101"/>
      <c r="TKB1946" s="101"/>
      <c r="TKC1946" s="101"/>
      <c r="TKD1946" s="101"/>
      <c r="TKE1946" s="101"/>
      <c r="TKF1946" s="101"/>
      <c r="TKG1946" s="101"/>
      <c r="TKH1946" s="101"/>
      <c r="TKI1946" s="101"/>
      <c r="TKJ1946" s="101"/>
      <c r="TKK1946" s="101"/>
      <c r="TKL1946" s="101"/>
      <c r="TKM1946" s="101"/>
      <c r="TKN1946" s="101"/>
      <c r="TKO1946" s="101"/>
      <c r="TKP1946" s="101"/>
      <c r="TKQ1946" s="101"/>
      <c r="TKR1946" s="101"/>
      <c r="TKS1946" s="101"/>
      <c r="TKT1946" s="101"/>
      <c r="TKU1946" s="101"/>
      <c r="TKV1946" s="101"/>
      <c r="TKW1946" s="101"/>
      <c r="TKX1946" s="101"/>
      <c r="TKY1946" s="101"/>
      <c r="TKZ1946" s="101"/>
      <c r="TLA1946" s="101"/>
      <c r="TLB1946" s="101"/>
      <c r="TLC1946" s="101"/>
      <c r="TLD1946" s="101"/>
      <c r="TLE1946" s="101"/>
      <c r="TLF1946" s="101"/>
      <c r="TLG1946" s="101"/>
      <c r="TLH1946" s="101"/>
      <c r="TLI1946" s="101"/>
      <c r="TLJ1946" s="101"/>
      <c r="TLK1946" s="101"/>
      <c r="TLL1946" s="101"/>
      <c r="TLM1946" s="101"/>
      <c r="TLN1946" s="101"/>
      <c r="TLO1946" s="101"/>
      <c r="TLP1946" s="101"/>
      <c r="TLQ1946" s="101"/>
      <c r="TLR1946" s="101"/>
      <c r="TLS1946" s="101"/>
      <c r="TLT1946" s="101"/>
      <c r="TLU1946" s="101"/>
      <c r="TLV1946" s="101"/>
      <c r="TLW1946" s="101"/>
      <c r="TLX1946" s="101"/>
      <c r="TLY1946" s="101"/>
      <c r="TLZ1946" s="101"/>
      <c r="TMA1946" s="101"/>
      <c r="TMB1946" s="101"/>
      <c r="TMC1946" s="101"/>
      <c r="TMD1946" s="101"/>
      <c r="TME1946" s="101"/>
      <c r="TMF1946" s="101"/>
      <c r="TMG1946" s="101"/>
      <c r="TMH1946" s="101"/>
      <c r="TMI1946" s="101"/>
      <c r="TMJ1946" s="101"/>
      <c r="TMK1946" s="101"/>
      <c r="TML1946" s="101"/>
      <c r="TMM1946" s="101"/>
      <c r="TMN1946" s="101"/>
      <c r="TMO1946" s="101"/>
      <c r="TMP1946" s="101"/>
      <c r="TMQ1946" s="101"/>
      <c r="TMR1946" s="101"/>
      <c r="TMS1946" s="101"/>
      <c r="TMT1946" s="101"/>
      <c r="TMU1946" s="101"/>
      <c r="TMV1946" s="101"/>
      <c r="TMW1946" s="101"/>
      <c r="TMX1946" s="101"/>
      <c r="TMY1946" s="101"/>
      <c r="TMZ1946" s="101"/>
      <c r="TNA1946" s="101"/>
      <c r="TNB1946" s="101"/>
      <c r="TNC1946" s="101"/>
      <c r="TND1946" s="101"/>
      <c r="TNE1946" s="101"/>
      <c r="TNF1946" s="101"/>
      <c r="TNG1946" s="101"/>
      <c r="TNH1946" s="101"/>
      <c r="TNI1946" s="101"/>
      <c r="TNJ1946" s="101"/>
      <c r="TNK1946" s="101"/>
      <c r="TNL1946" s="101"/>
      <c r="TNM1946" s="101"/>
      <c r="TNN1946" s="101"/>
      <c r="TNO1946" s="101"/>
      <c r="TNP1946" s="101"/>
      <c r="TNQ1946" s="101"/>
      <c r="TNR1946" s="101"/>
      <c r="TNS1946" s="101"/>
      <c r="TNT1946" s="101"/>
      <c r="TNU1946" s="101"/>
      <c r="TNV1946" s="101"/>
      <c r="TNW1946" s="101"/>
      <c r="TNX1946" s="101"/>
      <c r="TNY1946" s="101"/>
      <c r="TNZ1946" s="101"/>
      <c r="TOA1946" s="101"/>
      <c r="TOB1946" s="101"/>
      <c r="TOC1946" s="101"/>
      <c r="TOD1946" s="101"/>
      <c r="TOE1946" s="101"/>
      <c r="TOF1946" s="101"/>
      <c r="TOG1946" s="101"/>
      <c r="TOH1946" s="101"/>
      <c r="TOI1946" s="101"/>
      <c r="TOJ1946" s="101"/>
      <c r="TOK1946" s="101"/>
      <c r="TOL1946" s="101"/>
      <c r="TOM1946" s="101"/>
      <c r="TON1946" s="101"/>
      <c r="TOO1946" s="101"/>
      <c r="TOP1946" s="101"/>
      <c r="TOQ1946" s="101"/>
      <c r="TOR1946" s="101"/>
      <c r="TOS1946" s="101"/>
      <c r="TOT1946" s="101"/>
      <c r="TOU1946" s="101"/>
      <c r="TOV1946" s="101"/>
      <c r="TOW1946" s="101"/>
      <c r="TOX1946" s="101"/>
      <c r="TOY1946" s="101"/>
      <c r="TOZ1946" s="101"/>
      <c r="TPA1946" s="101"/>
      <c r="TPB1946" s="101"/>
      <c r="TPC1946" s="101"/>
      <c r="TPD1946" s="101"/>
      <c r="TPE1946" s="101"/>
      <c r="TPF1946" s="101"/>
      <c r="TPG1946" s="101"/>
      <c r="TPH1946" s="101"/>
      <c r="TPI1946" s="101"/>
      <c r="TPJ1946" s="101"/>
      <c r="TPK1946" s="101"/>
      <c r="TPL1946" s="101"/>
      <c r="TPM1946" s="101"/>
      <c r="TPN1946" s="101"/>
      <c r="TPO1946" s="101"/>
      <c r="TPP1946" s="101"/>
      <c r="TPQ1946" s="101"/>
      <c r="TPR1946" s="101"/>
      <c r="TPS1946" s="101"/>
      <c r="TPT1946" s="101"/>
      <c r="TPU1946" s="101"/>
      <c r="TPV1946" s="101"/>
      <c r="TPW1946" s="101"/>
      <c r="TPX1946" s="101"/>
      <c r="TPY1946" s="101"/>
      <c r="TPZ1946" s="101"/>
      <c r="TQA1946" s="101"/>
      <c r="TQB1946" s="101"/>
      <c r="TQC1946" s="101"/>
      <c r="TQD1946" s="101"/>
      <c r="TQE1946" s="101"/>
      <c r="TQF1946" s="101"/>
      <c r="TQG1946" s="101"/>
      <c r="TQH1946" s="101"/>
      <c r="TQI1946" s="101"/>
      <c r="TQJ1946" s="101"/>
      <c r="TQK1946" s="101"/>
      <c r="TQL1946" s="101"/>
      <c r="TQM1946" s="101"/>
      <c r="TQN1946" s="101"/>
      <c r="TQO1946" s="101"/>
      <c r="TQP1946" s="101"/>
      <c r="TQQ1946" s="101"/>
      <c r="TQR1946" s="101"/>
      <c r="TQS1946" s="101"/>
      <c r="TQT1946" s="101"/>
      <c r="TQU1946" s="101"/>
      <c r="TQV1946" s="101"/>
      <c r="TQW1946" s="101"/>
      <c r="TQX1946" s="101"/>
      <c r="TQY1946" s="101"/>
      <c r="TQZ1946" s="101"/>
      <c r="TRA1946" s="101"/>
      <c r="TRB1946" s="101"/>
      <c r="TRC1946" s="101"/>
      <c r="TRD1946" s="101"/>
      <c r="TRE1946" s="101"/>
      <c r="TRF1946" s="101"/>
      <c r="TRG1946" s="101"/>
      <c r="TRH1946" s="101"/>
      <c r="TRI1946" s="101"/>
      <c r="TRJ1946" s="101"/>
      <c r="TRK1946" s="101"/>
      <c r="TRL1946" s="101"/>
      <c r="TRM1946" s="101"/>
      <c r="TRN1946" s="101"/>
      <c r="TRO1946" s="101"/>
      <c r="TRP1946" s="101"/>
      <c r="TRQ1946" s="101"/>
      <c r="TRR1946" s="101"/>
      <c r="TRS1946" s="101"/>
      <c r="TRT1946" s="101"/>
      <c r="TRU1946" s="101"/>
      <c r="TRV1946" s="101"/>
      <c r="TRW1946" s="101"/>
      <c r="TRX1946" s="101"/>
      <c r="TRY1946" s="101"/>
      <c r="TRZ1946" s="101"/>
      <c r="TSA1946" s="101"/>
      <c r="TSB1946" s="101"/>
      <c r="TSC1946" s="101"/>
      <c r="TSD1946" s="101"/>
      <c r="TSE1946" s="101"/>
      <c r="TSF1946" s="101"/>
      <c r="TSG1946" s="101"/>
      <c r="TSH1946" s="101"/>
      <c r="TSI1946" s="101"/>
      <c r="TSJ1946" s="101"/>
      <c r="TSK1946" s="101"/>
      <c r="TSL1946" s="101"/>
      <c r="TSM1946" s="101"/>
      <c r="TSN1946" s="101"/>
      <c r="TSO1946" s="101"/>
      <c r="TSP1946" s="101"/>
      <c r="TSQ1946" s="101"/>
      <c r="TSR1946" s="101"/>
      <c r="TSS1946" s="101"/>
      <c r="TST1946" s="101"/>
      <c r="TSU1946" s="101"/>
      <c r="TSV1946" s="101"/>
      <c r="TSW1946" s="101"/>
      <c r="TSX1946" s="101"/>
      <c r="TSY1946" s="101"/>
      <c r="TSZ1946" s="101"/>
      <c r="TTA1946" s="101"/>
      <c r="TTB1946" s="101"/>
      <c r="TTC1946" s="101"/>
      <c r="TTD1946" s="101"/>
      <c r="TTE1946" s="101"/>
      <c r="TTF1946" s="101"/>
      <c r="TTG1946" s="101"/>
      <c r="TTH1946" s="101"/>
      <c r="TTI1946" s="101"/>
      <c r="TTJ1946" s="101"/>
      <c r="TTK1946" s="101"/>
      <c r="TTL1946" s="101"/>
      <c r="TTM1946" s="101"/>
      <c r="TTN1946" s="101"/>
      <c r="TTO1946" s="101"/>
      <c r="TTP1946" s="101"/>
      <c r="TTQ1946" s="101"/>
      <c r="TTR1946" s="101"/>
      <c r="TTS1946" s="101"/>
      <c r="TTT1946" s="101"/>
      <c r="TTU1946" s="101"/>
      <c r="TTV1946" s="101"/>
      <c r="TTW1946" s="101"/>
      <c r="TTX1946" s="101"/>
      <c r="TTY1946" s="101"/>
      <c r="TTZ1946" s="101"/>
      <c r="TUA1946" s="101"/>
      <c r="TUB1946" s="101"/>
      <c r="TUC1946" s="101"/>
      <c r="TUD1946" s="101"/>
      <c r="TUE1946" s="101"/>
      <c r="TUF1946" s="101"/>
      <c r="TUG1946" s="101"/>
      <c r="TUH1946" s="101"/>
      <c r="TUI1946" s="101"/>
      <c r="TUJ1946" s="101"/>
      <c r="TUK1946" s="101"/>
      <c r="TUL1946" s="101"/>
      <c r="TUM1946" s="101"/>
      <c r="TUN1946" s="101"/>
      <c r="TUO1946" s="101"/>
      <c r="TUP1946" s="101"/>
      <c r="TUQ1946" s="101"/>
      <c r="TUR1946" s="101"/>
      <c r="TUS1946" s="101"/>
      <c r="TUT1946" s="101"/>
      <c r="TUU1946" s="101"/>
      <c r="TUV1946" s="101"/>
      <c r="TUW1946" s="101"/>
      <c r="TUX1946" s="101"/>
      <c r="TUY1946" s="101"/>
      <c r="TUZ1946" s="101"/>
      <c r="TVA1946" s="101"/>
      <c r="TVB1946" s="101"/>
      <c r="TVC1946" s="101"/>
      <c r="TVD1946" s="101"/>
      <c r="TVE1946" s="101"/>
      <c r="TVF1946" s="101"/>
      <c r="TVG1946" s="101"/>
      <c r="TVH1946" s="101"/>
      <c r="TVI1946" s="101"/>
      <c r="TVJ1946" s="101"/>
      <c r="TVK1946" s="101"/>
      <c r="TVL1946" s="101"/>
      <c r="TVM1946" s="101"/>
      <c r="TVN1946" s="101"/>
      <c r="TVO1946" s="101"/>
      <c r="TVP1946" s="101"/>
      <c r="TVQ1946" s="101"/>
      <c r="TVR1946" s="101"/>
      <c r="TVS1946" s="101"/>
      <c r="TVT1946" s="101"/>
      <c r="TVU1946" s="101"/>
      <c r="TVV1946" s="101"/>
      <c r="TVW1946" s="101"/>
      <c r="TVX1946" s="101"/>
      <c r="TVY1946" s="101"/>
      <c r="TVZ1946" s="101"/>
      <c r="TWA1946" s="101"/>
      <c r="TWB1946" s="101"/>
      <c r="TWC1946" s="101"/>
      <c r="TWD1946" s="101"/>
      <c r="TWE1946" s="101"/>
      <c r="TWF1946" s="101"/>
      <c r="TWG1946" s="101"/>
      <c r="TWH1946" s="101"/>
      <c r="TWI1946" s="101"/>
      <c r="TWJ1946" s="101"/>
      <c r="TWK1946" s="101"/>
      <c r="TWL1946" s="101"/>
      <c r="TWM1946" s="101"/>
      <c r="TWN1946" s="101"/>
      <c r="TWO1946" s="101"/>
      <c r="TWP1946" s="101"/>
      <c r="TWQ1946" s="101"/>
      <c r="TWR1946" s="101"/>
      <c r="TWS1946" s="101"/>
      <c r="TWT1946" s="101"/>
      <c r="TWU1946" s="101"/>
      <c r="TWV1946" s="101"/>
      <c r="TWW1946" s="101"/>
      <c r="TWX1946" s="101"/>
      <c r="TWY1946" s="101"/>
      <c r="TWZ1946" s="101"/>
      <c r="TXA1946" s="101"/>
      <c r="TXB1946" s="101"/>
      <c r="TXC1946" s="101"/>
      <c r="TXD1946" s="101"/>
      <c r="TXE1946" s="101"/>
      <c r="TXF1946" s="101"/>
      <c r="TXG1946" s="101"/>
      <c r="TXH1946" s="101"/>
      <c r="TXI1946" s="101"/>
      <c r="TXJ1946" s="101"/>
      <c r="TXK1946" s="101"/>
      <c r="TXL1946" s="101"/>
      <c r="TXM1946" s="101"/>
      <c r="TXN1946" s="101"/>
      <c r="TXO1946" s="101"/>
      <c r="TXP1946" s="101"/>
      <c r="TXQ1946" s="101"/>
      <c r="TXR1946" s="101"/>
      <c r="TXS1946" s="101"/>
      <c r="TXT1946" s="101"/>
      <c r="TXU1946" s="101"/>
      <c r="TXV1946" s="101"/>
      <c r="TXW1946" s="101"/>
      <c r="TXX1946" s="101"/>
      <c r="TXY1946" s="101"/>
      <c r="TXZ1946" s="101"/>
      <c r="TYA1946" s="101"/>
      <c r="TYB1946" s="101"/>
      <c r="TYC1946" s="101"/>
      <c r="TYD1946" s="101"/>
      <c r="TYE1946" s="101"/>
      <c r="TYF1946" s="101"/>
      <c r="TYG1946" s="101"/>
      <c r="TYH1946" s="101"/>
      <c r="TYI1946" s="101"/>
      <c r="TYJ1946" s="101"/>
      <c r="TYK1946" s="101"/>
      <c r="TYL1946" s="101"/>
      <c r="TYM1946" s="101"/>
      <c r="TYN1946" s="101"/>
      <c r="TYO1946" s="101"/>
      <c r="TYP1946" s="101"/>
      <c r="TYQ1946" s="101"/>
      <c r="TYR1946" s="101"/>
      <c r="TYS1946" s="101"/>
      <c r="TYT1946" s="101"/>
      <c r="TYU1946" s="101"/>
      <c r="TYV1946" s="101"/>
      <c r="TYW1946" s="101"/>
      <c r="TYX1946" s="101"/>
      <c r="TYY1946" s="101"/>
      <c r="TYZ1946" s="101"/>
      <c r="TZA1946" s="101"/>
      <c r="TZB1946" s="101"/>
      <c r="TZC1946" s="101"/>
      <c r="TZD1946" s="101"/>
      <c r="TZE1946" s="101"/>
      <c r="TZF1946" s="101"/>
      <c r="TZG1946" s="101"/>
      <c r="TZH1946" s="101"/>
      <c r="TZI1946" s="101"/>
      <c r="TZJ1946" s="101"/>
      <c r="TZK1946" s="101"/>
      <c r="TZL1946" s="101"/>
      <c r="TZM1946" s="101"/>
      <c r="TZN1946" s="101"/>
      <c r="TZO1946" s="101"/>
      <c r="TZP1946" s="101"/>
      <c r="TZQ1946" s="101"/>
      <c r="TZR1946" s="101"/>
      <c r="TZS1946" s="101"/>
      <c r="TZT1946" s="101"/>
      <c r="TZU1946" s="101"/>
      <c r="TZV1946" s="101"/>
      <c r="TZW1946" s="101"/>
      <c r="TZX1946" s="101"/>
      <c r="TZY1946" s="101"/>
      <c r="TZZ1946" s="101"/>
      <c r="UAA1946" s="101"/>
      <c r="UAB1946" s="101"/>
      <c r="UAC1946" s="101"/>
      <c r="UAD1946" s="101"/>
      <c r="UAE1946" s="101"/>
      <c r="UAF1946" s="101"/>
      <c r="UAG1946" s="101"/>
      <c r="UAH1946" s="101"/>
      <c r="UAI1946" s="101"/>
      <c r="UAJ1946" s="101"/>
      <c r="UAK1946" s="101"/>
      <c r="UAL1946" s="101"/>
      <c r="UAM1946" s="101"/>
      <c r="UAN1946" s="101"/>
      <c r="UAO1946" s="101"/>
      <c r="UAP1946" s="101"/>
      <c r="UAQ1946" s="101"/>
      <c r="UAR1946" s="101"/>
      <c r="UAS1946" s="101"/>
      <c r="UAT1946" s="101"/>
      <c r="UAU1946" s="101"/>
      <c r="UAV1946" s="101"/>
      <c r="UAW1946" s="101"/>
      <c r="UAX1946" s="101"/>
      <c r="UAY1946" s="101"/>
      <c r="UAZ1946" s="101"/>
      <c r="UBA1946" s="101"/>
      <c r="UBB1946" s="101"/>
      <c r="UBC1946" s="101"/>
      <c r="UBD1946" s="101"/>
      <c r="UBE1946" s="101"/>
      <c r="UBF1946" s="101"/>
      <c r="UBG1946" s="101"/>
      <c r="UBH1946" s="101"/>
      <c r="UBI1946" s="101"/>
      <c r="UBJ1946" s="101"/>
      <c r="UBK1946" s="101"/>
      <c r="UBL1946" s="101"/>
      <c r="UBM1946" s="101"/>
      <c r="UBN1946" s="101"/>
      <c r="UBO1946" s="101"/>
      <c r="UBP1946" s="101"/>
      <c r="UBQ1946" s="101"/>
      <c r="UBR1946" s="101"/>
      <c r="UBS1946" s="101"/>
      <c r="UBT1946" s="101"/>
      <c r="UBU1946" s="101"/>
      <c r="UBV1946" s="101"/>
      <c r="UBW1946" s="101"/>
      <c r="UBX1946" s="101"/>
      <c r="UBY1946" s="101"/>
      <c r="UBZ1946" s="101"/>
      <c r="UCA1946" s="101"/>
      <c r="UCB1946" s="101"/>
      <c r="UCC1946" s="101"/>
      <c r="UCD1946" s="101"/>
      <c r="UCE1946" s="101"/>
      <c r="UCF1946" s="101"/>
      <c r="UCG1946" s="101"/>
      <c r="UCH1946" s="101"/>
      <c r="UCI1946" s="101"/>
      <c r="UCJ1946" s="101"/>
      <c r="UCK1946" s="101"/>
      <c r="UCL1946" s="101"/>
      <c r="UCM1946" s="101"/>
      <c r="UCN1946" s="101"/>
      <c r="UCO1946" s="101"/>
      <c r="UCP1946" s="101"/>
      <c r="UCQ1946" s="101"/>
      <c r="UCR1946" s="101"/>
      <c r="UCS1946" s="101"/>
      <c r="UCT1946" s="101"/>
      <c r="UCU1946" s="101"/>
      <c r="UCV1946" s="101"/>
      <c r="UCW1946" s="101"/>
      <c r="UCX1946" s="101"/>
      <c r="UCY1946" s="101"/>
      <c r="UCZ1946" s="101"/>
      <c r="UDA1946" s="101"/>
      <c r="UDB1946" s="101"/>
      <c r="UDC1946" s="101"/>
      <c r="UDD1946" s="101"/>
      <c r="UDE1946" s="101"/>
      <c r="UDF1946" s="101"/>
      <c r="UDG1946" s="101"/>
      <c r="UDH1946" s="101"/>
      <c r="UDI1946" s="101"/>
      <c r="UDJ1946" s="101"/>
      <c r="UDK1946" s="101"/>
      <c r="UDL1946" s="101"/>
      <c r="UDM1946" s="101"/>
      <c r="UDN1946" s="101"/>
      <c r="UDO1946" s="101"/>
      <c r="UDP1946" s="101"/>
      <c r="UDQ1946" s="101"/>
      <c r="UDR1946" s="101"/>
      <c r="UDS1946" s="101"/>
      <c r="UDT1946" s="101"/>
      <c r="UDU1946" s="101"/>
      <c r="UDV1946" s="101"/>
      <c r="UDW1946" s="101"/>
      <c r="UDX1946" s="101"/>
      <c r="UDY1946" s="101"/>
      <c r="UDZ1946" s="101"/>
      <c r="UEA1946" s="101"/>
      <c r="UEB1946" s="101"/>
      <c r="UEC1946" s="101"/>
      <c r="UED1946" s="101"/>
      <c r="UEE1946" s="101"/>
      <c r="UEF1946" s="101"/>
      <c r="UEG1946" s="101"/>
      <c r="UEH1946" s="101"/>
      <c r="UEI1946" s="101"/>
      <c r="UEJ1946" s="101"/>
      <c r="UEK1946" s="101"/>
      <c r="UEL1946" s="101"/>
      <c r="UEM1946" s="101"/>
      <c r="UEN1946" s="101"/>
      <c r="UEO1946" s="101"/>
      <c r="UEP1946" s="101"/>
      <c r="UEQ1946" s="101"/>
      <c r="UER1946" s="101"/>
      <c r="UES1946" s="101"/>
      <c r="UET1946" s="101"/>
      <c r="UEU1946" s="101"/>
      <c r="UEV1946" s="101"/>
      <c r="UEW1946" s="101"/>
      <c r="UEX1946" s="101"/>
      <c r="UEY1946" s="101"/>
      <c r="UEZ1946" s="101"/>
      <c r="UFA1946" s="101"/>
      <c r="UFB1946" s="101"/>
      <c r="UFC1946" s="101"/>
      <c r="UFD1946" s="101"/>
      <c r="UFE1946" s="101"/>
      <c r="UFF1946" s="101"/>
      <c r="UFG1946" s="101"/>
      <c r="UFH1946" s="101"/>
      <c r="UFI1946" s="101"/>
      <c r="UFJ1946" s="101"/>
      <c r="UFK1946" s="101"/>
      <c r="UFL1946" s="101"/>
      <c r="UFM1946" s="101"/>
      <c r="UFN1946" s="101"/>
      <c r="UFO1946" s="101"/>
      <c r="UFP1946" s="101"/>
      <c r="UFQ1946" s="101"/>
      <c r="UFR1946" s="101"/>
      <c r="UFS1946" s="101"/>
      <c r="UFT1946" s="101"/>
      <c r="UFU1946" s="101"/>
      <c r="UFV1946" s="101"/>
      <c r="UFW1946" s="101"/>
      <c r="UFX1946" s="101"/>
      <c r="UFY1946" s="101"/>
      <c r="UFZ1946" s="101"/>
      <c r="UGA1946" s="101"/>
      <c r="UGB1946" s="101"/>
      <c r="UGC1946" s="101"/>
      <c r="UGD1946" s="101"/>
      <c r="UGE1946" s="101"/>
      <c r="UGF1946" s="101"/>
      <c r="UGG1946" s="101"/>
      <c r="UGH1946" s="101"/>
      <c r="UGI1946" s="101"/>
      <c r="UGJ1946" s="101"/>
      <c r="UGK1946" s="101"/>
      <c r="UGL1946" s="101"/>
      <c r="UGM1946" s="101"/>
      <c r="UGN1946" s="101"/>
      <c r="UGO1946" s="101"/>
      <c r="UGP1946" s="101"/>
      <c r="UGQ1946" s="101"/>
      <c r="UGR1946" s="101"/>
      <c r="UGS1946" s="101"/>
      <c r="UGT1946" s="101"/>
      <c r="UGU1946" s="101"/>
      <c r="UGV1946" s="101"/>
      <c r="UGW1946" s="101"/>
      <c r="UGX1946" s="101"/>
      <c r="UGY1946" s="101"/>
      <c r="UGZ1946" s="101"/>
      <c r="UHA1946" s="101"/>
      <c r="UHB1946" s="101"/>
      <c r="UHC1946" s="101"/>
      <c r="UHD1946" s="101"/>
      <c r="UHE1946" s="101"/>
      <c r="UHF1946" s="101"/>
      <c r="UHG1946" s="101"/>
      <c r="UHH1946" s="101"/>
      <c r="UHI1946" s="101"/>
      <c r="UHJ1946" s="101"/>
      <c r="UHK1946" s="101"/>
      <c r="UHL1946" s="101"/>
      <c r="UHM1946" s="101"/>
      <c r="UHN1946" s="101"/>
      <c r="UHO1946" s="101"/>
      <c r="UHP1946" s="101"/>
      <c r="UHQ1946" s="101"/>
      <c r="UHR1946" s="101"/>
      <c r="UHS1946" s="101"/>
      <c r="UHT1946" s="101"/>
      <c r="UHU1946" s="101"/>
      <c r="UHV1946" s="101"/>
      <c r="UHW1946" s="101"/>
      <c r="UHX1946" s="101"/>
      <c r="UHY1946" s="101"/>
      <c r="UHZ1946" s="101"/>
      <c r="UIA1946" s="101"/>
      <c r="UIB1946" s="101"/>
      <c r="UIC1946" s="101"/>
      <c r="UID1946" s="101"/>
      <c r="UIE1946" s="101"/>
      <c r="UIF1946" s="101"/>
      <c r="UIG1946" s="101"/>
      <c r="UIH1946" s="101"/>
      <c r="UII1946" s="101"/>
      <c r="UIJ1946" s="101"/>
      <c r="UIK1946" s="101"/>
      <c r="UIL1946" s="101"/>
      <c r="UIM1946" s="101"/>
      <c r="UIN1946" s="101"/>
      <c r="UIO1946" s="101"/>
      <c r="UIP1946" s="101"/>
      <c r="UIQ1946" s="101"/>
      <c r="UIR1946" s="101"/>
      <c r="UIS1946" s="101"/>
      <c r="UIT1946" s="101"/>
      <c r="UIU1946" s="101"/>
      <c r="UIV1946" s="101"/>
      <c r="UIW1946" s="101"/>
      <c r="UIX1946" s="101"/>
      <c r="UIY1946" s="101"/>
      <c r="UIZ1946" s="101"/>
      <c r="UJA1946" s="101"/>
      <c r="UJB1946" s="101"/>
      <c r="UJC1946" s="101"/>
      <c r="UJD1946" s="101"/>
      <c r="UJE1946" s="101"/>
      <c r="UJF1946" s="101"/>
      <c r="UJG1946" s="101"/>
      <c r="UJH1946" s="101"/>
      <c r="UJI1946" s="101"/>
      <c r="UJJ1946" s="101"/>
      <c r="UJK1946" s="101"/>
      <c r="UJL1946" s="101"/>
      <c r="UJM1946" s="101"/>
      <c r="UJN1946" s="101"/>
      <c r="UJO1946" s="101"/>
      <c r="UJP1946" s="101"/>
      <c r="UJQ1946" s="101"/>
      <c r="UJR1946" s="101"/>
      <c r="UJS1946" s="101"/>
      <c r="UJT1946" s="101"/>
      <c r="UJU1946" s="101"/>
      <c r="UJV1946" s="101"/>
      <c r="UJW1946" s="101"/>
      <c r="UJX1946" s="101"/>
      <c r="UJY1946" s="101"/>
      <c r="UJZ1946" s="101"/>
      <c r="UKA1946" s="101"/>
      <c r="UKB1946" s="101"/>
      <c r="UKC1946" s="101"/>
      <c r="UKD1946" s="101"/>
      <c r="UKE1946" s="101"/>
      <c r="UKF1946" s="101"/>
      <c r="UKG1946" s="101"/>
      <c r="UKH1946" s="101"/>
      <c r="UKI1946" s="101"/>
      <c r="UKJ1946" s="101"/>
      <c r="UKK1946" s="101"/>
      <c r="UKL1946" s="101"/>
      <c r="UKM1946" s="101"/>
      <c r="UKN1946" s="101"/>
      <c r="UKO1946" s="101"/>
      <c r="UKP1946" s="101"/>
      <c r="UKQ1946" s="101"/>
      <c r="UKR1946" s="101"/>
      <c r="UKS1946" s="101"/>
      <c r="UKT1946" s="101"/>
      <c r="UKU1946" s="101"/>
      <c r="UKV1946" s="101"/>
      <c r="UKW1946" s="101"/>
      <c r="UKX1946" s="101"/>
      <c r="UKY1946" s="101"/>
      <c r="UKZ1946" s="101"/>
      <c r="ULA1946" s="101"/>
      <c r="ULB1946" s="101"/>
      <c r="ULC1946" s="101"/>
      <c r="ULD1946" s="101"/>
      <c r="ULE1946" s="101"/>
      <c r="ULF1946" s="101"/>
      <c r="ULG1946" s="101"/>
      <c r="ULH1946" s="101"/>
      <c r="ULI1946" s="101"/>
      <c r="ULJ1946" s="101"/>
      <c r="ULK1946" s="101"/>
      <c r="ULL1946" s="101"/>
      <c r="ULM1946" s="101"/>
      <c r="ULN1946" s="101"/>
      <c r="ULO1946" s="101"/>
      <c r="ULP1946" s="101"/>
      <c r="ULQ1946" s="101"/>
      <c r="ULR1946" s="101"/>
      <c r="ULS1946" s="101"/>
      <c r="ULT1946" s="101"/>
      <c r="ULU1946" s="101"/>
      <c r="ULV1946" s="101"/>
      <c r="ULW1946" s="101"/>
      <c r="ULX1946" s="101"/>
      <c r="ULY1946" s="101"/>
      <c r="ULZ1946" s="101"/>
      <c r="UMA1946" s="101"/>
      <c r="UMB1946" s="101"/>
      <c r="UMC1946" s="101"/>
      <c r="UMD1946" s="101"/>
      <c r="UME1946" s="101"/>
      <c r="UMF1946" s="101"/>
      <c r="UMG1946" s="101"/>
      <c r="UMH1946" s="101"/>
      <c r="UMI1946" s="101"/>
      <c r="UMJ1946" s="101"/>
      <c r="UMK1946" s="101"/>
      <c r="UML1946" s="101"/>
      <c r="UMM1946" s="101"/>
      <c r="UMN1946" s="101"/>
      <c r="UMO1946" s="101"/>
      <c r="UMP1946" s="101"/>
      <c r="UMQ1946" s="101"/>
      <c r="UMR1946" s="101"/>
      <c r="UMS1946" s="101"/>
      <c r="UMT1946" s="101"/>
      <c r="UMU1946" s="101"/>
      <c r="UMV1946" s="101"/>
      <c r="UMW1946" s="101"/>
      <c r="UMX1946" s="101"/>
      <c r="UMY1946" s="101"/>
      <c r="UMZ1946" s="101"/>
      <c r="UNA1946" s="101"/>
      <c r="UNB1946" s="101"/>
      <c r="UNC1946" s="101"/>
      <c r="UND1946" s="101"/>
      <c r="UNE1946" s="101"/>
      <c r="UNF1946" s="101"/>
      <c r="UNG1946" s="101"/>
      <c r="UNH1946" s="101"/>
      <c r="UNI1946" s="101"/>
      <c r="UNJ1946" s="101"/>
      <c r="UNK1946" s="101"/>
      <c r="UNL1946" s="101"/>
      <c r="UNM1946" s="101"/>
      <c r="UNN1946" s="101"/>
      <c r="UNO1946" s="101"/>
      <c r="UNP1946" s="101"/>
      <c r="UNQ1946" s="101"/>
      <c r="UNR1946" s="101"/>
      <c r="UNS1946" s="101"/>
      <c r="UNT1946" s="101"/>
      <c r="UNU1946" s="101"/>
      <c r="UNV1946" s="101"/>
      <c r="UNW1946" s="101"/>
      <c r="UNX1946" s="101"/>
      <c r="UNY1946" s="101"/>
      <c r="UNZ1946" s="101"/>
      <c r="UOA1946" s="101"/>
      <c r="UOB1946" s="101"/>
      <c r="UOC1946" s="101"/>
      <c r="UOD1946" s="101"/>
      <c r="UOE1946" s="101"/>
      <c r="UOF1946" s="101"/>
      <c r="UOG1946" s="101"/>
      <c r="UOH1946" s="101"/>
      <c r="UOI1946" s="101"/>
      <c r="UOJ1946" s="101"/>
      <c r="UOK1946" s="101"/>
      <c r="UOL1946" s="101"/>
      <c r="UOM1946" s="101"/>
      <c r="UON1946" s="101"/>
      <c r="UOO1946" s="101"/>
      <c r="UOP1946" s="101"/>
      <c r="UOQ1946" s="101"/>
      <c r="UOR1946" s="101"/>
      <c r="UOS1946" s="101"/>
      <c r="UOT1946" s="101"/>
      <c r="UOU1946" s="101"/>
      <c r="UOV1946" s="101"/>
      <c r="UOW1946" s="101"/>
      <c r="UOX1946" s="101"/>
      <c r="UOY1946" s="101"/>
      <c r="UOZ1946" s="101"/>
      <c r="UPA1946" s="101"/>
      <c r="UPB1946" s="101"/>
      <c r="UPC1946" s="101"/>
      <c r="UPD1946" s="101"/>
      <c r="UPE1946" s="101"/>
      <c r="UPF1946" s="101"/>
      <c r="UPG1946" s="101"/>
      <c r="UPH1946" s="101"/>
      <c r="UPI1946" s="101"/>
      <c r="UPJ1946" s="101"/>
      <c r="UPK1946" s="101"/>
      <c r="UPL1946" s="101"/>
      <c r="UPM1946" s="101"/>
      <c r="UPN1946" s="101"/>
      <c r="UPO1946" s="101"/>
      <c r="UPP1946" s="101"/>
      <c r="UPQ1946" s="101"/>
      <c r="UPR1946" s="101"/>
      <c r="UPS1946" s="101"/>
      <c r="UPT1946" s="101"/>
      <c r="UPU1946" s="101"/>
      <c r="UPV1946" s="101"/>
      <c r="UPW1946" s="101"/>
      <c r="UPX1946" s="101"/>
      <c r="UPY1946" s="101"/>
      <c r="UPZ1946" s="101"/>
      <c r="UQA1946" s="101"/>
      <c r="UQB1946" s="101"/>
      <c r="UQC1946" s="101"/>
      <c r="UQD1946" s="101"/>
      <c r="UQE1946" s="101"/>
      <c r="UQF1946" s="101"/>
      <c r="UQG1946" s="101"/>
      <c r="UQH1946" s="101"/>
      <c r="UQI1946" s="101"/>
      <c r="UQJ1946" s="101"/>
      <c r="UQK1946" s="101"/>
      <c r="UQL1946" s="101"/>
      <c r="UQM1946" s="101"/>
      <c r="UQN1946" s="101"/>
      <c r="UQO1946" s="101"/>
      <c r="UQP1946" s="101"/>
      <c r="UQQ1946" s="101"/>
      <c r="UQR1946" s="101"/>
      <c r="UQS1946" s="101"/>
      <c r="UQT1946" s="101"/>
      <c r="UQU1946" s="101"/>
      <c r="UQV1946" s="101"/>
      <c r="UQW1946" s="101"/>
      <c r="UQX1946" s="101"/>
      <c r="UQY1946" s="101"/>
      <c r="UQZ1946" s="101"/>
      <c r="URA1946" s="101"/>
      <c r="URB1946" s="101"/>
      <c r="URC1946" s="101"/>
      <c r="URD1946" s="101"/>
      <c r="URE1946" s="101"/>
      <c r="URF1946" s="101"/>
      <c r="URG1946" s="101"/>
      <c r="URH1946" s="101"/>
      <c r="URI1946" s="101"/>
      <c r="URJ1946" s="101"/>
      <c r="URK1946" s="101"/>
      <c r="URL1946" s="101"/>
      <c r="URM1946" s="101"/>
      <c r="URN1946" s="101"/>
      <c r="URO1946" s="101"/>
      <c r="URP1946" s="101"/>
      <c r="URQ1946" s="101"/>
      <c r="URR1946" s="101"/>
      <c r="URS1946" s="101"/>
      <c r="URT1946" s="101"/>
      <c r="URU1946" s="101"/>
      <c r="URV1946" s="101"/>
      <c r="URW1946" s="101"/>
      <c r="URX1946" s="101"/>
      <c r="URY1946" s="101"/>
      <c r="URZ1946" s="101"/>
      <c r="USA1946" s="101"/>
      <c r="USB1946" s="101"/>
      <c r="USC1946" s="101"/>
      <c r="USD1946" s="101"/>
      <c r="USE1946" s="101"/>
      <c r="USF1946" s="101"/>
      <c r="USG1946" s="101"/>
      <c r="USH1946" s="101"/>
      <c r="USI1946" s="101"/>
      <c r="USJ1946" s="101"/>
      <c r="USK1946" s="101"/>
      <c r="USL1946" s="101"/>
      <c r="USM1946" s="101"/>
      <c r="USN1946" s="101"/>
      <c r="USO1946" s="101"/>
      <c r="USP1946" s="101"/>
      <c r="USQ1946" s="101"/>
      <c r="USR1946" s="101"/>
      <c r="USS1946" s="101"/>
      <c r="UST1946" s="101"/>
      <c r="USU1946" s="101"/>
      <c r="USV1946" s="101"/>
      <c r="USW1946" s="101"/>
      <c r="USX1946" s="101"/>
      <c r="USY1946" s="101"/>
      <c r="USZ1946" s="101"/>
      <c r="UTA1946" s="101"/>
      <c r="UTB1946" s="101"/>
      <c r="UTC1946" s="101"/>
      <c r="UTD1946" s="101"/>
      <c r="UTE1946" s="101"/>
      <c r="UTF1946" s="101"/>
      <c r="UTG1946" s="101"/>
      <c r="UTH1946" s="101"/>
      <c r="UTI1946" s="101"/>
      <c r="UTJ1946" s="101"/>
      <c r="UTK1946" s="101"/>
      <c r="UTL1946" s="101"/>
      <c r="UTM1946" s="101"/>
      <c r="UTN1946" s="101"/>
      <c r="UTO1946" s="101"/>
      <c r="UTP1946" s="101"/>
      <c r="UTQ1946" s="101"/>
      <c r="UTR1946" s="101"/>
      <c r="UTS1946" s="101"/>
      <c r="UTT1946" s="101"/>
      <c r="UTU1946" s="101"/>
      <c r="UTV1946" s="101"/>
      <c r="UTW1946" s="101"/>
      <c r="UTX1946" s="101"/>
      <c r="UTY1946" s="101"/>
      <c r="UTZ1946" s="101"/>
      <c r="UUA1946" s="101"/>
      <c r="UUB1946" s="101"/>
      <c r="UUC1946" s="101"/>
      <c r="UUD1946" s="101"/>
      <c r="UUE1946" s="101"/>
      <c r="UUF1946" s="101"/>
      <c r="UUG1946" s="101"/>
      <c r="UUH1946" s="101"/>
      <c r="UUI1946" s="101"/>
      <c r="UUJ1946" s="101"/>
      <c r="UUK1946" s="101"/>
      <c r="UUL1946" s="101"/>
      <c r="UUM1946" s="101"/>
      <c r="UUN1946" s="101"/>
      <c r="UUO1946" s="101"/>
      <c r="UUP1946" s="101"/>
      <c r="UUQ1946" s="101"/>
      <c r="UUR1946" s="101"/>
      <c r="UUS1946" s="101"/>
      <c r="UUT1946" s="101"/>
      <c r="UUU1946" s="101"/>
      <c r="UUV1946" s="101"/>
      <c r="UUW1946" s="101"/>
      <c r="UUX1946" s="101"/>
      <c r="UUY1946" s="101"/>
      <c r="UUZ1946" s="101"/>
      <c r="UVA1946" s="101"/>
      <c r="UVB1946" s="101"/>
      <c r="UVC1946" s="101"/>
      <c r="UVD1946" s="101"/>
      <c r="UVE1946" s="101"/>
      <c r="UVF1946" s="101"/>
      <c r="UVG1946" s="101"/>
      <c r="UVH1946" s="101"/>
      <c r="UVI1946" s="101"/>
      <c r="UVJ1946" s="101"/>
      <c r="UVK1946" s="101"/>
      <c r="UVL1946" s="101"/>
      <c r="UVM1946" s="101"/>
      <c r="UVN1946" s="101"/>
      <c r="UVO1946" s="101"/>
      <c r="UVP1946" s="101"/>
      <c r="UVQ1946" s="101"/>
      <c r="UVR1946" s="101"/>
      <c r="UVS1946" s="101"/>
      <c r="UVT1946" s="101"/>
      <c r="UVU1946" s="101"/>
      <c r="UVV1946" s="101"/>
      <c r="UVW1946" s="101"/>
      <c r="UVX1946" s="101"/>
      <c r="UVY1946" s="101"/>
      <c r="UVZ1946" s="101"/>
      <c r="UWA1946" s="101"/>
      <c r="UWB1946" s="101"/>
      <c r="UWC1946" s="101"/>
      <c r="UWD1946" s="101"/>
      <c r="UWE1946" s="101"/>
      <c r="UWF1946" s="101"/>
      <c r="UWG1946" s="101"/>
      <c r="UWH1946" s="101"/>
      <c r="UWI1946" s="101"/>
      <c r="UWJ1946" s="101"/>
      <c r="UWK1946" s="101"/>
      <c r="UWL1946" s="101"/>
      <c r="UWM1946" s="101"/>
      <c r="UWN1946" s="101"/>
      <c r="UWO1946" s="101"/>
      <c r="UWP1946" s="101"/>
      <c r="UWQ1946" s="101"/>
      <c r="UWR1946" s="101"/>
      <c r="UWS1946" s="101"/>
      <c r="UWT1946" s="101"/>
      <c r="UWU1946" s="101"/>
      <c r="UWV1946" s="101"/>
      <c r="UWW1946" s="101"/>
      <c r="UWX1946" s="101"/>
      <c r="UWY1946" s="101"/>
      <c r="UWZ1946" s="101"/>
      <c r="UXA1946" s="101"/>
      <c r="UXB1946" s="101"/>
      <c r="UXC1946" s="101"/>
      <c r="UXD1946" s="101"/>
      <c r="UXE1946" s="101"/>
      <c r="UXF1946" s="101"/>
      <c r="UXG1946" s="101"/>
      <c r="UXH1946" s="101"/>
      <c r="UXI1946" s="101"/>
      <c r="UXJ1946" s="101"/>
      <c r="UXK1946" s="101"/>
      <c r="UXL1946" s="101"/>
      <c r="UXM1946" s="101"/>
      <c r="UXN1946" s="101"/>
      <c r="UXO1946" s="101"/>
      <c r="UXP1946" s="101"/>
      <c r="UXQ1946" s="101"/>
      <c r="UXR1946" s="101"/>
      <c r="UXS1946" s="101"/>
      <c r="UXT1946" s="101"/>
      <c r="UXU1946" s="101"/>
      <c r="UXV1946" s="101"/>
      <c r="UXW1946" s="101"/>
      <c r="UXX1946" s="101"/>
      <c r="UXY1946" s="101"/>
      <c r="UXZ1946" s="101"/>
      <c r="UYA1946" s="101"/>
      <c r="UYB1946" s="101"/>
      <c r="UYC1946" s="101"/>
      <c r="UYD1946" s="101"/>
      <c r="UYE1946" s="101"/>
      <c r="UYF1946" s="101"/>
      <c r="UYG1946" s="101"/>
      <c r="UYH1946" s="101"/>
      <c r="UYI1946" s="101"/>
      <c r="UYJ1946" s="101"/>
      <c r="UYK1946" s="101"/>
      <c r="UYL1946" s="101"/>
      <c r="UYM1946" s="101"/>
      <c r="UYN1946" s="101"/>
      <c r="UYO1946" s="101"/>
      <c r="UYP1946" s="101"/>
      <c r="UYQ1946" s="101"/>
      <c r="UYR1946" s="101"/>
      <c r="UYS1946" s="101"/>
      <c r="UYT1946" s="101"/>
      <c r="UYU1946" s="101"/>
      <c r="UYV1946" s="101"/>
      <c r="UYW1946" s="101"/>
      <c r="UYX1946" s="101"/>
      <c r="UYY1946" s="101"/>
      <c r="UYZ1946" s="101"/>
      <c r="UZA1946" s="101"/>
      <c r="UZB1946" s="101"/>
      <c r="UZC1946" s="101"/>
      <c r="UZD1946" s="101"/>
      <c r="UZE1946" s="101"/>
      <c r="UZF1946" s="101"/>
      <c r="UZG1946" s="101"/>
      <c r="UZH1946" s="101"/>
      <c r="UZI1946" s="101"/>
      <c r="UZJ1946" s="101"/>
      <c r="UZK1946" s="101"/>
      <c r="UZL1946" s="101"/>
      <c r="UZM1946" s="101"/>
      <c r="UZN1946" s="101"/>
      <c r="UZO1946" s="101"/>
      <c r="UZP1946" s="101"/>
      <c r="UZQ1946" s="101"/>
      <c r="UZR1946" s="101"/>
      <c r="UZS1946" s="101"/>
      <c r="UZT1946" s="101"/>
      <c r="UZU1946" s="101"/>
      <c r="UZV1946" s="101"/>
      <c r="UZW1946" s="101"/>
      <c r="UZX1946" s="101"/>
      <c r="UZY1946" s="101"/>
      <c r="UZZ1946" s="101"/>
      <c r="VAA1946" s="101"/>
      <c r="VAB1946" s="101"/>
      <c r="VAC1946" s="101"/>
      <c r="VAD1946" s="101"/>
      <c r="VAE1946" s="101"/>
      <c r="VAF1946" s="101"/>
      <c r="VAG1946" s="101"/>
      <c r="VAH1946" s="101"/>
      <c r="VAI1946" s="101"/>
      <c r="VAJ1946" s="101"/>
      <c r="VAK1946" s="101"/>
      <c r="VAL1946" s="101"/>
      <c r="VAM1946" s="101"/>
      <c r="VAN1946" s="101"/>
      <c r="VAO1946" s="101"/>
      <c r="VAP1946" s="101"/>
      <c r="VAQ1946" s="101"/>
      <c r="VAR1946" s="101"/>
      <c r="VAS1946" s="101"/>
      <c r="VAT1946" s="101"/>
      <c r="VAU1946" s="101"/>
      <c r="VAV1946" s="101"/>
      <c r="VAW1946" s="101"/>
      <c r="VAX1946" s="101"/>
      <c r="VAY1946" s="101"/>
      <c r="VAZ1946" s="101"/>
      <c r="VBA1946" s="101"/>
      <c r="VBB1946" s="101"/>
      <c r="VBC1946" s="101"/>
      <c r="VBD1946" s="101"/>
      <c r="VBE1946" s="101"/>
      <c r="VBF1946" s="101"/>
      <c r="VBG1946" s="101"/>
      <c r="VBH1946" s="101"/>
      <c r="VBI1946" s="101"/>
      <c r="VBJ1946" s="101"/>
      <c r="VBK1946" s="101"/>
      <c r="VBL1946" s="101"/>
      <c r="VBM1946" s="101"/>
      <c r="VBN1946" s="101"/>
      <c r="VBO1946" s="101"/>
      <c r="VBP1946" s="101"/>
      <c r="VBQ1946" s="101"/>
      <c r="VBR1946" s="101"/>
      <c r="VBS1946" s="101"/>
      <c r="VBT1946" s="101"/>
      <c r="VBU1946" s="101"/>
      <c r="VBV1946" s="101"/>
      <c r="VBW1946" s="101"/>
      <c r="VBX1946" s="101"/>
      <c r="VBY1946" s="101"/>
      <c r="VBZ1946" s="101"/>
      <c r="VCA1946" s="101"/>
      <c r="VCB1946" s="101"/>
      <c r="VCC1946" s="101"/>
      <c r="VCD1946" s="101"/>
      <c r="VCE1946" s="101"/>
      <c r="VCF1946" s="101"/>
      <c r="VCG1946" s="101"/>
      <c r="VCH1946" s="101"/>
      <c r="VCI1946" s="101"/>
      <c r="VCJ1946" s="101"/>
      <c r="VCK1946" s="101"/>
      <c r="VCL1946" s="101"/>
      <c r="VCM1946" s="101"/>
      <c r="VCN1946" s="101"/>
      <c r="VCO1946" s="101"/>
      <c r="VCP1946" s="101"/>
      <c r="VCQ1946" s="101"/>
      <c r="VCR1946" s="101"/>
      <c r="VCS1946" s="101"/>
      <c r="VCT1946" s="101"/>
      <c r="VCU1946" s="101"/>
      <c r="VCV1946" s="101"/>
      <c r="VCW1946" s="101"/>
      <c r="VCX1946" s="101"/>
      <c r="VCY1946" s="101"/>
      <c r="VCZ1946" s="101"/>
      <c r="VDA1946" s="101"/>
      <c r="VDB1946" s="101"/>
      <c r="VDC1946" s="101"/>
      <c r="VDD1946" s="101"/>
      <c r="VDE1946" s="101"/>
      <c r="VDF1946" s="101"/>
      <c r="VDG1946" s="101"/>
      <c r="VDH1946" s="101"/>
      <c r="VDI1946" s="101"/>
      <c r="VDJ1946" s="101"/>
      <c r="VDK1946" s="101"/>
      <c r="VDL1946" s="101"/>
      <c r="VDM1946" s="101"/>
      <c r="VDN1946" s="101"/>
      <c r="VDO1946" s="101"/>
      <c r="VDP1946" s="101"/>
      <c r="VDQ1946" s="101"/>
      <c r="VDR1946" s="101"/>
      <c r="VDS1946" s="101"/>
      <c r="VDT1946" s="101"/>
      <c r="VDU1946" s="101"/>
      <c r="VDV1946" s="101"/>
      <c r="VDW1946" s="101"/>
      <c r="VDX1946" s="101"/>
      <c r="VDY1946" s="101"/>
      <c r="VDZ1946" s="101"/>
      <c r="VEA1946" s="101"/>
      <c r="VEB1946" s="101"/>
      <c r="VEC1946" s="101"/>
      <c r="VED1946" s="101"/>
      <c r="VEE1946" s="101"/>
      <c r="VEF1946" s="101"/>
      <c r="VEG1946" s="101"/>
      <c r="VEH1946" s="101"/>
      <c r="VEI1946" s="101"/>
      <c r="VEJ1946" s="101"/>
      <c r="VEK1946" s="101"/>
      <c r="VEL1946" s="101"/>
      <c r="VEM1946" s="101"/>
      <c r="VEN1946" s="101"/>
      <c r="VEO1946" s="101"/>
      <c r="VEP1946" s="101"/>
      <c r="VEQ1946" s="101"/>
      <c r="VER1946" s="101"/>
      <c r="VES1946" s="101"/>
      <c r="VET1946" s="101"/>
      <c r="VEU1946" s="101"/>
      <c r="VEV1946" s="101"/>
      <c r="VEW1946" s="101"/>
      <c r="VEX1946" s="101"/>
      <c r="VEY1946" s="101"/>
      <c r="VEZ1946" s="101"/>
      <c r="VFA1946" s="101"/>
      <c r="VFB1946" s="101"/>
      <c r="VFC1946" s="101"/>
      <c r="VFD1946" s="101"/>
      <c r="VFE1946" s="101"/>
      <c r="VFF1946" s="101"/>
      <c r="VFG1946" s="101"/>
      <c r="VFH1946" s="101"/>
      <c r="VFI1946" s="101"/>
      <c r="VFJ1946" s="101"/>
      <c r="VFK1946" s="101"/>
      <c r="VFL1946" s="101"/>
      <c r="VFM1946" s="101"/>
      <c r="VFN1946" s="101"/>
      <c r="VFO1946" s="101"/>
      <c r="VFP1946" s="101"/>
      <c r="VFQ1946" s="101"/>
      <c r="VFR1946" s="101"/>
      <c r="VFS1946" s="101"/>
      <c r="VFT1946" s="101"/>
      <c r="VFU1946" s="101"/>
      <c r="VFV1946" s="101"/>
      <c r="VFW1946" s="101"/>
      <c r="VFX1946" s="101"/>
      <c r="VFY1946" s="101"/>
      <c r="VFZ1946" s="101"/>
      <c r="VGA1946" s="101"/>
      <c r="VGB1946" s="101"/>
      <c r="VGC1946" s="101"/>
      <c r="VGD1946" s="101"/>
      <c r="VGE1946" s="101"/>
      <c r="VGF1946" s="101"/>
      <c r="VGG1946" s="101"/>
      <c r="VGH1946" s="101"/>
      <c r="VGI1946" s="101"/>
      <c r="VGJ1946" s="101"/>
      <c r="VGK1946" s="101"/>
      <c r="VGL1946" s="101"/>
      <c r="VGM1946" s="101"/>
      <c r="VGN1946" s="101"/>
      <c r="VGO1946" s="101"/>
      <c r="VGP1946" s="101"/>
      <c r="VGQ1946" s="101"/>
      <c r="VGR1946" s="101"/>
      <c r="VGS1946" s="101"/>
      <c r="VGT1946" s="101"/>
      <c r="VGU1946" s="101"/>
      <c r="VGV1946" s="101"/>
      <c r="VGW1946" s="101"/>
      <c r="VGX1946" s="101"/>
      <c r="VGY1946" s="101"/>
      <c r="VGZ1946" s="101"/>
      <c r="VHA1946" s="101"/>
      <c r="VHB1946" s="101"/>
      <c r="VHC1946" s="101"/>
      <c r="VHD1946" s="101"/>
      <c r="VHE1946" s="101"/>
      <c r="VHF1946" s="101"/>
      <c r="VHG1946" s="101"/>
      <c r="VHH1946" s="101"/>
      <c r="VHI1946" s="101"/>
      <c r="VHJ1946" s="101"/>
      <c r="VHK1946" s="101"/>
      <c r="VHL1946" s="101"/>
      <c r="VHM1946" s="101"/>
      <c r="VHN1946" s="101"/>
      <c r="VHO1946" s="101"/>
      <c r="VHP1946" s="101"/>
      <c r="VHQ1946" s="101"/>
      <c r="VHR1946" s="101"/>
      <c r="VHS1946" s="101"/>
      <c r="VHT1946" s="101"/>
      <c r="VHU1946" s="101"/>
      <c r="VHV1946" s="101"/>
      <c r="VHW1946" s="101"/>
      <c r="VHX1946" s="101"/>
      <c r="VHY1946" s="101"/>
      <c r="VHZ1946" s="101"/>
      <c r="VIA1946" s="101"/>
      <c r="VIB1946" s="101"/>
      <c r="VIC1946" s="101"/>
      <c r="VID1946" s="101"/>
      <c r="VIE1946" s="101"/>
      <c r="VIF1946" s="101"/>
      <c r="VIG1946" s="101"/>
      <c r="VIH1946" s="101"/>
      <c r="VII1946" s="101"/>
      <c r="VIJ1946" s="101"/>
      <c r="VIK1946" s="101"/>
      <c r="VIL1946" s="101"/>
      <c r="VIM1946" s="101"/>
      <c r="VIN1946" s="101"/>
      <c r="VIO1946" s="101"/>
      <c r="VIP1946" s="101"/>
      <c r="VIQ1946" s="101"/>
      <c r="VIR1946" s="101"/>
      <c r="VIS1946" s="101"/>
      <c r="VIT1946" s="101"/>
      <c r="VIU1946" s="101"/>
      <c r="VIV1946" s="101"/>
      <c r="VIW1946" s="101"/>
      <c r="VIX1946" s="101"/>
      <c r="VIY1946" s="101"/>
      <c r="VIZ1946" s="101"/>
      <c r="VJA1946" s="101"/>
      <c r="VJB1946" s="101"/>
      <c r="VJC1946" s="101"/>
      <c r="VJD1946" s="101"/>
      <c r="VJE1946" s="101"/>
      <c r="VJF1946" s="101"/>
      <c r="VJG1946" s="101"/>
      <c r="VJH1946" s="101"/>
      <c r="VJI1946" s="101"/>
      <c r="VJJ1946" s="101"/>
      <c r="VJK1946" s="101"/>
      <c r="VJL1946" s="101"/>
      <c r="VJM1946" s="101"/>
      <c r="VJN1946" s="101"/>
      <c r="VJO1946" s="101"/>
      <c r="VJP1946" s="101"/>
      <c r="VJQ1946" s="101"/>
      <c r="VJR1946" s="101"/>
      <c r="VJS1946" s="101"/>
      <c r="VJT1946" s="101"/>
      <c r="VJU1946" s="101"/>
      <c r="VJV1946" s="101"/>
      <c r="VJW1946" s="101"/>
      <c r="VJX1946" s="101"/>
      <c r="VJY1946" s="101"/>
      <c r="VJZ1946" s="101"/>
      <c r="VKA1946" s="101"/>
      <c r="VKB1946" s="101"/>
      <c r="VKC1946" s="101"/>
      <c r="VKD1946" s="101"/>
      <c r="VKE1946" s="101"/>
      <c r="VKF1946" s="101"/>
      <c r="VKG1946" s="101"/>
      <c r="VKH1946" s="101"/>
      <c r="VKI1946" s="101"/>
      <c r="VKJ1946" s="101"/>
      <c r="VKK1946" s="101"/>
      <c r="VKL1946" s="101"/>
      <c r="VKM1946" s="101"/>
      <c r="VKN1946" s="101"/>
      <c r="VKO1946" s="101"/>
      <c r="VKP1946" s="101"/>
      <c r="VKQ1946" s="101"/>
      <c r="VKR1946" s="101"/>
      <c r="VKS1946" s="101"/>
      <c r="VKT1946" s="101"/>
      <c r="VKU1946" s="101"/>
      <c r="VKV1946" s="101"/>
      <c r="VKW1946" s="101"/>
      <c r="VKX1946" s="101"/>
      <c r="VKY1946" s="101"/>
      <c r="VKZ1946" s="101"/>
      <c r="VLA1946" s="101"/>
      <c r="VLB1946" s="101"/>
      <c r="VLC1946" s="101"/>
      <c r="VLD1946" s="101"/>
      <c r="VLE1946" s="101"/>
      <c r="VLF1946" s="101"/>
      <c r="VLG1946" s="101"/>
      <c r="VLH1946" s="101"/>
      <c r="VLI1946" s="101"/>
      <c r="VLJ1946" s="101"/>
      <c r="VLK1946" s="101"/>
      <c r="VLL1946" s="101"/>
      <c r="VLM1946" s="101"/>
      <c r="VLN1946" s="101"/>
      <c r="VLO1946" s="101"/>
      <c r="VLP1946" s="101"/>
      <c r="VLQ1946" s="101"/>
      <c r="VLR1946" s="101"/>
      <c r="VLS1946" s="101"/>
      <c r="VLT1946" s="101"/>
      <c r="VLU1946" s="101"/>
      <c r="VLV1946" s="101"/>
      <c r="VLW1946" s="101"/>
      <c r="VLX1946" s="101"/>
      <c r="VLY1946" s="101"/>
      <c r="VLZ1946" s="101"/>
      <c r="VMA1946" s="101"/>
      <c r="VMB1946" s="101"/>
      <c r="VMC1946" s="101"/>
      <c r="VMD1946" s="101"/>
      <c r="VME1946" s="101"/>
      <c r="VMF1946" s="101"/>
      <c r="VMG1946" s="101"/>
      <c r="VMH1946" s="101"/>
      <c r="VMI1946" s="101"/>
      <c r="VMJ1946" s="101"/>
      <c r="VMK1946" s="101"/>
      <c r="VML1946" s="101"/>
      <c r="VMM1946" s="101"/>
      <c r="VMN1946" s="101"/>
      <c r="VMO1946" s="101"/>
      <c r="VMP1946" s="101"/>
      <c r="VMQ1946" s="101"/>
      <c r="VMR1946" s="101"/>
      <c r="VMS1946" s="101"/>
      <c r="VMT1946" s="101"/>
      <c r="VMU1946" s="101"/>
      <c r="VMV1946" s="101"/>
      <c r="VMW1946" s="101"/>
      <c r="VMX1946" s="101"/>
      <c r="VMY1946" s="101"/>
      <c r="VMZ1946" s="101"/>
      <c r="VNA1946" s="101"/>
      <c r="VNB1946" s="101"/>
      <c r="VNC1946" s="101"/>
      <c r="VND1946" s="101"/>
      <c r="VNE1946" s="101"/>
      <c r="VNF1946" s="101"/>
      <c r="VNG1946" s="101"/>
      <c r="VNH1946" s="101"/>
      <c r="VNI1946" s="101"/>
      <c r="VNJ1946" s="101"/>
      <c r="VNK1946" s="101"/>
      <c r="VNL1946" s="101"/>
      <c r="VNM1946" s="101"/>
      <c r="VNN1946" s="101"/>
      <c r="VNO1946" s="101"/>
      <c r="VNP1946" s="101"/>
      <c r="VNQ1946" s="101"/>
      <c r="VNR1946" s="101"/>
      <c r="VNS1946" s="101"/>
      <c r="VNT1946" s="101"/>
      <c r="VNU1946" s="101"/>
      <c r="VNV1946" s="101"/>
      <c r="VNW1946" s="101"/>
      <c r="VNX1946" s="101"/>
      <c r="VNY1946" s="101"/>
      <c r="VNZ1946" s="101"/>
      <c r="VOA1946" s="101"/>
      <c r="VOB1946" s="101"/>
      <c r="VOC1946" s="101"/>
      <c r="VOD1946" s="101"/>
      <c r="VOE1946" s="101"/>
      <c r="VOF1946" s="101"/>
      <c r="VOG1946" s="101"/>
      <c r="VOH1946" s="101"/>
      <c r="VOI1946" s="101"/>
      <c r="VOJ1946" s="101"/>
      <c r="VOK1946" s="101"/>
      <c r="VOL1946" s="101"/>
      <c r="VOM1946" s="101"/>
      <c r="VON1946" s="101"/>
      <c r="VOO1946" s="101"/>
      <c r="VOP1946" s="101"/>
      <c r="VOQ1946" s="101"/>
      <c r="VOR1946" s="101"/>
      <c r="VOS1946" s="101"/>
      <c r="VOT1946" s="101"/>
      <c r="VOU1946" s="101"/>
      <c r="VOV1946" s="101"/>
      <c r="VOW1946" s="101"/>
      <c r="VOX1946" s="101"/>
      <c r="VOY1946" s="101"/>
      <c r="VOZ1946" s="101"/>
      <c r="VPA1946" s="101"/>
      <c r="VPB1946" s="101"/>
      <c r="VPC1946" s="101"/>
      <c r="VPD1946" s="101"/>
      <c r="VPE1946" s="101"/>
      <c r="VPF1946" s="101"/>
      <c r="VPG1946" s="101"/>
      <c r="VPH1946" s="101"/>
      <c r="VPI1946" s="101"/>
      <c r="VPJ1946" s="101"/>
      <c r="VPK1946" s="101"/>
      <c r="VPL1946" s="101"/>
      <c r="VPM1946" s="101"/>
      <c r="VPN1946" s="101"/>
      <c r="VPO1946" s="101"/>
      <c r="VPP1946" s="101"/>
      <c r="VPQ1946" s="101"/>
      <c r="VPR1946" s="101"/>
      <c r="VPS1946" s="101"/>
      <c r="VPT1946" s="101"/>
      <c r="VPU1946" s="101"/>
      <c r="VPV1946" s="101"/>
      <c r="VPW1946" s="101"/>
      <c r="VPX1946" s="101"/>
      <c r="VPY1946" s="101"/>
      <c r="VPZ1946" s="101"/>
      <c r="VQA1946" s="101"/>
      <c r="VQB1946" s="101"/>
      <c r="VQC1946" s="101"/>
      <c r="VQD1946" s="101"/>
      <c r="VQE1946" s="101"/>
      <c r="VQF1946" s="101"/>
      <c r="VQG1946" s="101"/>
      <c r="VQH1946" s="101"/>
      <c r="VQI1946" s="101"/>
      <c r="VQJ1946" s="101"/>
      <c r="VQK1946" s="101"/>
      <c r="VQL1946" s="101"/>
      <c r="VQM1946" s="101"/>
      <c r="VQN1946" s="101"/>
      <c r="VQO1946" s="101"/>
      <c r="VQP1946" s="101"/>
      <c r="VQQ1946" s="101"/>
      <c r="VQR1946" s="101"/>
      <c r="VQS1946" s="101"/>
      <c r="VQT1946" s="101"/>
      <c r="VQU1946" s="101"/>
      <c r="VQV1946" s="101"/>
      <c r="VQW1946" s="101"/>
      <c r="VQX1946" s="101"/>
      <c r="VQY1946" s="101"/>
      <c r="VQZ1946" s="101"/>
      <c r="VRA1946" s="101"/>
      <c r="VRB1946" s="101"/>
      <c r="VRC1946" s="101"/>
      <c r="VRD1946" s="101"/>
      <c r="VRE1946" s="101"/>
      <c r="VRF1946" s="101"/>
      <c r="VRG1946" s="101"/>
      <c r="VRH1946" s="101"/>
      <c r="VRI1946" s="101"/>
      <c r="VRJ1946" s="101"/>
      <c r="VRK1946" s="101"/>
      <c r="VRL1946" s="101"/>
      <c r="VRM1946" s="101"/>
      <c r="VRN1946" s="101"/>
      <c r="VRO1946" s="101"/>
      <c r="VRP1946" s="101"/>
      <c r="VRQ1946" s="101"/>
      <c r="VRR1946" s="101"/>
      <c r="VRS1946" s="101"/>
      <c r="VRT1946" s="101"/>
      <c r="VRU1946" s="101"/>
      <c r="VRV1946" s="101"/>
      <c r="VRW1946" s="101"/>
      <c r="VRX1946" s="101"/>
      <c r="VRY1946" s="101"/>
      <c r="VRZ1946" s="101"/>
      <c r="VSA1946" s="101"/>
      <c r="VSB1946" s="101"/>
      <c r="VSC1946" s="101"/>
      <c r="VSD1946" s="101"/>
      <c r="VSE1946" s="101"/>
      <c r="VSF1946" s="101"/>
      <c r="VSG1946" s="101"/>
      <c r="VSH1946" s="101"/>
      <c r="VSI1946" s="101"/>
      <c r="VSJ1946" s="101"/>
      <c r="VSK1946" s="101"/>
      <c r="VSL1946" s="101"/>
      <c r="VSM1946" s="101"/>
      <c r="VSN1946" s="101"/>
      <c r="VSO1946" s="101"/>
      <c r="VSP1946" s="101"/>
      <c r="VSQ1946" s="101"/>
      <c r="VSR1946" s="101"/>
      <c r="VSS1946" s="101"/>
      <c r="VST1946" s="101"/>
      <c r="VSU1946" s="101"/>
      <c r="VSV1946" s="101"/>
      <c r="VSW1946" s="101"/>
      <c r="VSX1946" s="101"/>
      <c r="VSY1946" s="101"/>
      <c r="VSZ1946" s="101"/>
      <c r="VTA1946" s="101"/>
      <c r="VTB1946" s="101"/>
      <c r="VTC1946" s="101"/>
      <c r="VTD1946" s="101"/>
      <c r="VTE1946" s="101"/>
      <c r="VTF1946" s="101"/>
      <c r="VTG1946" s="101"/>
      <c r="VTH1946" s="101"/>
      <c r="VTI1946" s="101"/>
      <c r="VTJ1946" s="101"/>
      <c r="VTK1946" s="101"/>
      <c r="VTL1946" s="101"/>
      <c r="VTM1946" s="101"/>
      <c r="VTN1946" s="101"/>
      <c r="VTO1946" s="101"/>
      <c r="VTP1946" s="101"/>
      <c r="VTQ1946" s="101"/>
      <c r="VTR1946" s="101"/>
      <c r="VTS1946" s="101"/>
      <c r="VTT1946" s="101"/>
      <c r="VTU1946" s="101"/>
      <c r="VTV1946" s="101"/>
      <c r="VTW1946" s="101"/>
      <c r="VTX1946" s="101"/>
      <c r="VTY1946" s="101"/>
      <c r="VTZ1946" s="101"/>
      <c r="VUA1946" s="101"/>
      <c r="VUB1946" s="101"/>
      <c r="VUC1946" s="101"/>
      <c r="VUD1946" s="101"/>
      <c r="VUE1946" s="101"/>
      <c r="VUF1946" s="101"/>
      <c r="VUG1946" s="101"/>
      <c r="VUH1946" s="101"/>
      <c r="VUI1946" s="101"/>
      <c r="VUJ1946" s="101"/>
      <c r="VUK1946" s="101"/>
      <c r="VUL1946" s="101"/>
      <c r="VUM1946" s="101"/>
      <c r="VUN1946" s="101"/>
      <c r="VUO1946" s="101"/>
      <c r="VUP1946" s="101"/>
      <c r="VUQ1946" s="101"/>
      <c r="VUR1946" s="101"/>
      <c r="VUS1946" s="101"/>
      <c r="VUT1946" s="101"/>
      <c r="VUU1946" s="101"/>
      <c r="VUV1946" s="101"/>
      <c r="VUW1946" s="101"/>
      <c r="VUX1946" s="101"/>
      <c r="VUY1946" s="101"/>
      <c r="VUZ1946" s="101"/>
      <c r="VVA1946" s="101"/>
      <c r="VVB1946" s="101"/>
      <c r="VVC1946" s="101"/>
      <c r="VVD1946" s="101"/>
      <c r="VVE1946" s="101"/>
      <c r="VVF1946" s="101"/>
      <c r="VVG1946" s="101"/>
      <c r="VVH1946" s="101"/>
      <c r="VVI1946" s="101"/>
      <c r="VVJ1946" s="101"/>
      <c r="VVK1946" s="101"/>
      <c r="VVL1946" s="101"/>
      <c r="VVM1946" s="101"/>
      <c r="VVN1946" s="101"/>
      <c r="VVO1946" s="101"/>
      <c r="VVP1946" s="101"/>
      <c r="VVQ1946" s="101"/>
      <c r="VVR1946" s="101"/>
      <c r="VVS1946" s="101"/>
      <c r="VVT1946" s="101"/>
      <c r="VVU1946" s="101"/>
      <c r="VVV1946" s="101"/>
      <c r="VVW1946" s="101"/>
      <c r="VVX1946" s="101"/>
      <c r="VVY1946" s="101"/>
      <c r="VVZ1946" s="101"/>
      <c r="VWA1946" s="101"/>
      <c r="VWB1946" s="101"/>
      <c r="VWC1946" s="101"/>
      <c r="VWD1946" s="101"/>
      <c r="VWE1946" s="101"/>
      <c r="VWF1946" s="101"/>
      <c r="VWG1946" s="101"/>
      <c r="VWH1946" s="101"/>
      <c r="VWI1946" s="101"/>
      <c r="VWJ1946" s="101"/>
      <c r="VWK1946" s="101"/>
      <c r="VWL1946" s="101"/>
      <c r="VWM1946" s="101"/>
      <c r="VWN1946" s="101"/>
      <c r="VWO1946" s="101"/>
      <c r="VWP1946" s="101"/>
      <c r="VWQ1946" s="101"/>
      <c r="VWR1946" s="101"/>
      <c r="VWS1946" s="101"/>
      <c r="VWT1946" s="101"/>
      <c r="VWU1946" s="101"/>
      <c r="VWV1946" s="101"/>
      <c r="VWW1946" s="101"/>
      <c r="VWX1946" s="101"/>
      <c r="VWY1946" s="101"/>
      <c r="VWZ1946" s="101"/>
      <c r="VXA1946" s="101"/>
      <c r="VXB1946" s="101"/>
      <c r="VXC1946" s="101"/>
      <c r="VXD1946" s="101"/>
      <c r="VXE1946" s="101"/>
      <c r="VXF1946" s="101"/>
      <c r="VXG1946" s="101"/>
      <c r="VXH1946" s="101"/>
      <c r="VXI1946" s="101"/>
      <c r="VXJ1946" s="101"/>
      <c r="VXK1946" s="101"/>
      <c r="VXL1946" s="101"/>
      <c r="VXM1946" s="101"/>
      <c r="VXN1946" s="101"/>
      <c r="VXO1946" s="101"/>
      <c r="VXP1946" s="101"/>
      <c r="VXQ1946" s="101"/>
      <c r="VXR1946" s="101"/>
      <c r="VXS1946" s="101"/>
      <c r="VXT1946" s="101"/>
      <c r="VXU1946" s="101"/>
      <c r="VXV1946" s="101"/>
      <c r="VXW1946" s="101"/>
      <c r="VXX1946" s="101"/>
      <c r="VXY1946" s="101"/>
      <c r="VXZ1946" s="101"/>
      <c r="VYA1946" s="101"/>
      <c r="VYB1946" s="101"/>
      <c r="VYC1946" s="101"/>
      <c r="VYD1946" s="101"/>
      <c r="VYE1946" s="101"/>
      <c r="VYF1946" s="101"/>
      <c r="VYG1946" s="101"/>
      <c r="VYH1946" s="101"/>
      <c r="VYI1946" s="101"/>
      <c r="VYJ1946" s="101"/>
      <c r="VYK1946" s="101"/>
      <c r="VYL1946" s="101"/>
      <c r="VYM1946" s="101"/>
      <c r="VYN1946" s="101"/>
      <c r="VYO1946" s="101"/>
      <c r="VYP1946" s="101"/>
      <c r="VYQ1946" s="101"/>
      <c r="VYR1946" s="101"/>
      <c r="VYS1946" s="101"/>
      <c r="VYT1946" s="101"/>
      <c r="VYU1946" s="101"/>
      <c r="VYV1946" s="101"/>
      <c r="VYW1946" s="101"/>
      <c r="VYX1946" s="101"/>
      <c r="VYY1946" s="101"/>
      <c r="VYZ1946" s="101"/>
      <c r="VZA1946" s="101"/>
      <c r="VZB1946" s="101"/>
      <c r="VZC1946" s="101"/>
      <c r="VZD1946" s="101"/>
      <c r="VZE1946" s="101"/>
      <c r="VZF1946" s="101"/>
      <c r="VZG1946" s="101"/>
      <c r="VZH1946" s="101"/>
      <c r="VZI1946" s="101"/>
      <c r="VZJ1946" s="101"/>
      <c r="VZK1946" s="101"/>
      <c r="VZL1946" s="101"/>
      <c r="VZM1946" s="101"/>
      <c r="VZN1946" s="101"/>
      <c r="VZO1946" s="101"/>
      <c r="VZP1946" s="101"/>
      <c r="VZQ1946" s="101"/>
      <c r="VZR1946" s="101"/>
      <c r="VZS1946" s="101"/>
      <c r="VZT1946" s="101"/>
      <c r="VZU1946" s="101"/>
      <c r="VZV1946" s="101"/>
      <c r="VZW1946" s="101"/>
      <c r="VZX1946" s="101"/>
      <c r="VZY1946" s="101"/>
      <c r="VZZ1946" s="101"/>
      <c r="WAA1946" s="101"/>
      <c r="WAB1946" s="101"/>
      <c r="WAC1946" s="101"/>
      <c r="WAD1946" s="101"/>
      <c r="WAE1946" s="101"/>
      <c r="WAF1946" s="101"/>
      <c r="WAG1946" s="101"/>
      <c r="WAH1946" s="101"/>
      <c r="WAI1946" s="101"/>
      <c r="WAJ1946" s="101"/>
      <c r="WAK1946" s="101"/>
      <c r="WAL1946" s="101"/>
      <c r="WAM1946" s="101"/>
      <c r="WAN1946" s="101"/>
      <c r="WAO1946" s="101"/>
      <c r="WAP1946" s="101"/>
      <c r="WAQ1946" s="101"/>
      <c r="WAR1946" s="101"/>
      <c r="WAS1946" s="101"/>
      <c r="WAT1946" s="101"/>
      <c r="WAU1946" s="101"/>
      <c r="WAV1946" s="101"/>
      <c r="WAW1946" s="101"/>
      <c r="WAX1946" s="101"/>
      <c r="WAY1946" s="101"/>
      <c r="WAZ1946" s="101"/>
      <c r="WBA1946" s="101"/>
      <c r="WBB1946" s="101"/>
      <c r="WBC1946" s="101"/>
      <c r="WBD1946" s="101"/>
      <c r="WBE1946" s="101"/>
      <c r="WBF1946" s="101"/>
      <c r="WBG1946" s="101"/>
      <c r="WBH1946" s="101"/>
      <c r="WBI1946" s="101"/>
      <c r="WBJ1946" s="101"/>
      <c r="WBK1946" s="101"/>
      <c r="WBL1946" s="101"/>
      <c r="WBM1946" s="101"/>
      <c r="WBN1946" s="101"/>
      <c r="WBO1946" s="101"/>
      <c r="WBP1946" s="101"/>
      <c r="WBQ1946" s="101"/>
      <c r="WBR1946" s="101"/>
      <c r="WBS1946" s="101"/>
      <c r="WBT1946" s="101"/>
      <c r="WBU1946" s="101"/>
      <c r="WBV1946" s="101"/>
      <c r="WBW1946" s="101"/>
      <c r="WBX1946" s="101"/>
      <c r="WBY1946" s="101"/>
      <c r="WBZ1946" s="101"/>
      <c r="WCA1946" s="101"/>
      <c r="WCB1946" s="101"/>
      <c r="WCC1946" s="101"/>
      <c r="WCD1946" s="101"/>
      <c r="WCE1946" s="101"/>
      <c r="WCF1946" s="101"/>
      <c r="WCG1946" s="101"/>
      <c r="WCH1946" s="101"/>
      <c r="WCI1946" s="101"/>
      <c r="WCJ1946" s="101"/>
      <c r="WCK1946" s="101"/>
      <c r="WCL1946" s="101"/>
      <c r="WCM1946" s="101"/>
      <c r="WCN1946" s="101"/>
      <c r="WCO1946" s="101"/>
      <c r="WCP1946" s="101"/>
      <c r="WCQ1946" s="101"/>
      <c r="WCR1946" s="101"/>
      <c r="WCS1946" s="101"/>
      <c r="WCT1946" s="101"/>
      <c r="WCU1946" s="101"/>
      <c r="WCV1946" s="101"/>
      <c r="WCW1946" s="101"/>
      <c r="WCX1946" s="101"/>
      <c r="WCY1946" s="101"/>
      <c r="WCZ1946" s="101"/>
      <c r="WDA1946" s="101"/>
      <c r="WDB1946" s="101"/>
      <c r="WDC1946" s="101"/>
      <c r="WDD1946" s="101"/>
      <c r="WDE1946" s="101"/>
      <c r="WDF1946" s="101"/>
      <c r="WDG1946" s="101"/>
      <c r="WDH1946" s="101"/>
      <c r="WDI1946" s="101"/>
      <c r="WDJ1946" s="101"/>
      <c r="WDK1946" s="101"/>
      <c r="WDL1946" s="101"/>
      <c r="WDM1946" s="101"/>
      <c r="WDN1946" s="101"/>
      <c r="WDO1946" s="101"/>
      <c r="WDP1946" s="101"/>
      <c r="WDQ1946" s="101"/>
      <c r="WDR1946" s="101"/>
      <c r="WDS1946" s="101"/>
      <c r="WDT1946" s="101"/>
      <c r="WDU1946" s="101"/>
      <c r="WDV1946" s="101"/>
      <c r="WDW1946" s="101"/>
      <c r="WDX1946" s="101"/>
      <c r="WDY1946" s="101"/>
      <c r="WDZ1946" s="101"/>
      <c r="WEA1946" s="101"/>
      <c r="WEB1946" s="101"/>
      <c r="WEC1946" s="101"/>
      <c r="WED1946" s="101"/>
      <c r="WEE1946" s="101"/>
      <c r="WEF1946" s="101"/>
      <c r="WEG1946" s="101"/>
      <c r="WEH1946" s="101"/>
      <c r="WEI1946" s="101"/>
      <c r="WEJ1946" s="101"/>
      <c r="WEK1946" s="101"/>
      <c r="WEL1946" s="101"/>
      <c r="WEM1946" s="101"/>
      <c r="WEN1946" s="101"/>
      <c r="WEO1946" s="101"/>
      <c r="WEP1946" s="101"/>
      <c r="WEQ1946" s="101"/>
      <c r="WER1946" s="101"/>
      <c r="WES1946" s="101"/>
      <c r="WET1946" s="101"/>
      <c r="WEU1946" s="101"/>
      <c r="WEV1946" s="101"/>
      <c r="WEW1946" s="101"/>
      <c r="WEX1946" s="101"/>
      <c r="WEY1946" s="101"/>
      <c r="WEZ1946" s="101"/>
      <c r="WFA1946" s="101"/>
      <c r="WFB1946" s="101"/>
      <c r="WFC1946" s="101"/>
      <c r="WFD1946" s="101"/>
      <c r="WFE1946" s="101"/>
      <c r="WFF1946" s="101"/>
      <c r="WFG1946" s="101"/>
      <c r="WFH1946" s="101"/>
      <c r="WFI1946" s="101"/>
      <c r="WFJ1946" s="101"/>
      <c r="WFK1946" s="101"/>
      <c r="WFL1946" s="101"/>
      <c r="WFM1946" s="101"/>
      <c r="WFN1946" s="101"/>
      <c r="WFO1946" s="101"/>
      <c r="WFP1946" s="101"/>
      <c r="WFQ1946" s="101"/>
      <c r="WFR1946" s="101"/>
      <c r="WFS1946" s="101"/>
      <c r="WFT1946" s="101"/>
      <c r="WFU1946" s="101"/>
      <c r="WFV1946" s="101"/>
      <c r="WFW1946" s="101"/>
      <c r="WFX1946" s="101"/>
      <c r="WFY1946" s="101"/>
      <c r="WFZ1946" s="101"/>
      <c r="WGA1946" s="101"/>
      <c r="WGB1946" s="101"/>
      <c r="WGC1946" s="101"/>
      <c r="WGD1946" s="101"/>
      <c r="WGE1946" s="101"/>
      <c r="WGF1946" s="101"/>
      <c r="WGG1946" s="101"/>
      <c r="WGH1946" s="101"/>
      <c r="WGI1946" s="101"/>
      <c r="WGJ1946" s="101"/>
      <c r="WGK1946" s="101"/>
      <c r="WGL1946" s="101"/>
      <c r="WGM1946" s="101"/>
      <c r="WGN1946" s="101"/>
      <c r="WGO1946" s="101"/>
      <c r="WGP1946" s="101"/>
      <c r="WGQ1946" s="101"/>
      <c r="WGR1946" s="101"/>
      <c r="WGS1946" s="101"/>
      <c r="WGT1946" s="101"/>
      <c r="WGU1946" s="101"/>
      <c r="WGV1946" s="101"/>
      <c r="WGW1946" s="101"/>
      <c r="WGX1946" s="101"/>
      <c r="WGY1946" s="101"/>
      <c r="WGZ1946" s="101"/>
      <c r="WHA1946" s="101"/>
      <c r="WHB1946" s="101"/>
      <c r="WHC1946" s="101"/>
      <c r="WHD1946" s="101"/>
      <c r="WHE1946" s="101"/>
      <c r="WHF1946" s="101"/>
      <c r="WHG1946" s="101"/>
      <c r="WHH1946" s="101"/>
      <c r="WHI1946" s="101"/>
      <c r="WHJ1946" s="101"/>
      <c r="WHK1946" s="101"/>
      <c r="WHL1946" s="101"/>
      <c r="WHM1946" s="101"/>
      <c r="WHN1946" s="101"/>
      <c r="WHO1946" s="101"/>
      <c r="WHP1946" s="101"/>
      <c r="WHQ1946" s="101"/>
      <c r="WHR1946" s="101"/>
      <c r="WHS1946" s="101"/>
      <c r="WHT1946" s="101"/>
      <c r="WHU1946" s="101"/>
      <c r="WHV1946" s="101"/>
      <c r="WHW1946" s="101"/>
      <c r="WHX1946" s="101"/>
      <c r="WHY1946" s="101"/>
      <c r="WHZ1946" s="101"/>
      <c r="WIA1946" s="101"/>
      <c r="WIB1946" s="101"/>
      <c r="WIC1946" s="101"/>
      <c r="WID1946" s="101"/>
      <c r="WIE1946" s="101"/>
      <c r="WIF1946" s="101"/>
      <c r="WIG1946" s="101"/>
      <c r="WIH1946" s="101"/>
      <c r="WII1946" s="101"/>
      <c r="WIJ1946" s="101"/>
      <c r="WIK1946" s="101"/>
      <c r="WIL1946" s="101"/>
      <c r="WIM1946" s="101"/>
      <c r="WIN1946" s="101"/>
      <c r="WIO1946" s="101"/>
      <c r="WIP1946" s="101"/>
      <c r="WIQ1946" s="101"/>
      <c r="WIR1946" s="101"/>
      <c r="WIS1946" s="101"/>
      <c r="WIT1946" s="101"/>
      <c r="WIU1946" s="101"/>
      <c r="WIV1946" s="101"/>
      <c r="WIW1946" s="101"/>
      <c r="WIX1946" s="101"/>
      <c r="WIY1946" s="101"/>
      <c r="WIZ1946" s="101"/>
      <c r="WJA1946" s="101"/>
      <c r="WJB1946" s="101"/>
      <c r="WJC1946" s="101"/>
      <c r="WJD1946" s="101"/>
      <c r="WJE1946" s="101"/>
      <c r="WJF1946" s="101"/>
      <c r="WJG1946" s="101"/>
      <c r="WJH1946" s="101"/>
      <c r="WJI1946" s="101"/>
      <c r="WJJ1946" s="101"/>
      <c r="WJK1946" s="101"/>
      <c r="WJL1946" s="101"/>
      <c r="WJM1946" s="101"/>
      <c r="WJN1946" s="101"/>
      <c r="WJO1946" s="101"/>
      <c r="WJP1946" s="101"/>
      <c r="WJQ1946" s="101"/>
      <c r="WJR1946" s="101"/>
      <c r="WJS1946" s="101"/>
      <c r="WJT1946" s="101"/>
      <c r="WJU1946" s="101"/>
      <c r="WJV1946" s="101"/>
      <c r="WJW1946" s="101"/>
      <c r="WJX1946" s="101"/>
      <c r="WJY1946" s="101"/>
      <c r="WJZ1946" s="101"/>
      <c r="WKA1946" s="101"/>
      <c r="WKB1946" s="101"/>
      <c r="WKC1946" s="101"/>
      <c r="WKD1946" s="101"/>
      <c r="WKE1946" s="101"/>
      <c r="WKF1946" s="101"/>
      <c r="WKG1946" s="101"/>
      <c r="WKH1946" s="101"/>
      <c r="WKI1946" s="101"/>
      <c r="WKJ1946" s="101"/>
      <c r="WKK1946" s="101"/>
      <c r="WKL1946" s="101"/>
      <c r="WKM1946" s="101"/>
      <c r="WKN1946" s="101"/>
      <c r="WKO1946" s="101"/>
      <c r="WKP1946" s="101"/>
      <c r="WKQ1946" s="101"/>
      <c r="WKR1946" s="101"/>
      <c r="WKS1946" s="101"/>
      <c r="WKT1946" s="101"/>
      <c r="WKU1946" s="101"/>
      <c r="WKV1946" s="101"/>
      <c r="WKW1946" s="101"/>
      <c r="WKX1946" s="101"/>
      <c r="WKY1946" s="101"/>
      <c r="WKZ1946" s="101"/>
      <c r="WLA1946" s="101"/>
      <c r="WLB1946" s="101"/>
      <c r="WLC1946" s="101"/>
      <c r="WLD1946" s="101"/>
      <c r="WLE1946" s="101"/>
      <c r="WLF1946" s="101"/>
      <c r="WLG1946" s="101"/>
      <c r="WLH1946" s="101"/>
      <c r="WLI1946" s="101"/>
      <c r="WLJ1946" s="101"/>
      <c r="WLK1946" s="101"/>
      <c r="WLL1946" s="101"/>
      <c r="WLM1946" s="101"/>
      <c r="WLN1946" s="101"/>
      <c r="WLO1946" s="101"/>
      <c r="WLP1946" s="101"/>
      <c r="WLQ1946" s="101"/>
      <c r="WLR1946" s="101"/>
      <c r="WLS1946" s="101"/>
      <c r="WLT1946" s="101"/>
      <c r="WLU1946" s="101"/>
      <c r="WLV1946" s="101"/>
      <c r="WLW1946" s="101"/>
      <c r="WLX1946" s="101"/>
      <c r="WLY1946" s="101"/>
      <c r="WLZ1946" s="101"/>
      <c r="WMA1946" s="101"/>
      <c r="WMB1946" s="101"/>
      <c r="WMC1946" s="101"/>
      <c r="WMD1946" s="101"/>
      <c r="WME1946" s="101"/>
      <c r="WMF1946" s="101"/>
      <c r="WMG1946" s="101"/>
      <c r="WMH1946" s="101"/>
      <c r="WMI1946" s="101"/>
      <c r="WMJ1946" s="101"/>
      <c r="WMK1946" s="101"/>
      <c r="WML1946" s="101"/>
      <c r="WMM1946" s="101"/>
      <c r="WMN1946" s="101"/>
      <c r="WMO1946" s="101"/>
      <c r="WMP1946" s="101"/>
      <c r="WMQ1946" s="101"/>
      <c r="WMR1946" s="101"/>
      <c r="WMS1946" s="101"/>
      <c r="WMT1946" s="101"/>
      <c r="WMU1946" s="101"/>
      <c r="WMV1946" s="101"/>
      <c r="WMW1946" s="101"/>
      <c r="WMX1946" s="101"/>
      <c r="WMY1946" s="101"/>
      <c r="WMZ1946" s="101"/>
      <c r="WNA1946" s="101"/>
      <c r="WNB1946" s="101"/>
      <c r="WNC1946" s="101"/>
      <c r="WND1946" s="101"/>
      <c r="WNE1946" s="101"/>
      <c r="WNF1946" s="101"/>
      <c r="WNG1946" s="101"/>
      <c r="WNH1946" s="101"/>
      <c r="WNI1946" s="101"/>
      <c r="WNJ1946" s="101"/>
      <c r="WNK1946" s="101"/>
      <c r="WNL1946" s="101"/>
      <c r="WNM1946" s="101"/>
      <c r="WNN1946" s="101"/>
      <c r="WNO1946" s="101"/>
      <c r="WNP1946" s="101"/>
      <c r="WNQ1946" s="101"/>
      <c r="WNR1946" s="101"/>
      <c r="WNS1946" s="101"/>
      <c r="WNT1946" s="101"/>
      <c r="WNU1946" s="101"/>
      <c r="WNV1946" s="101"/>
      <c r="WNW1946" s="101"/>
      <c r="WNX1946" s="101"/>
      <c r="WNY1946" s="101"/>
      <c r="WNZ1946" s="101"/>
      <c r="WOA1946" s="101"/>
      <c r="WOB1946" s="101"/>
      <c r="WOC1946" s="101"/>
      <c r="WOD1946" s="101"/>
      <c r="WOE1946" s="101"/>
      <c r="WOF1946" s="101"/>
      <c r="WOG1946" s="101"/>
      <c r="WOH1946" s="101"/>
      <c r="WOI1946" s="101"/>
      <c r="WOJ1946" s="101"/>
      <c r="WOK1946" s="101"/>
      <c r="WOL1946" s="101"/>
      <c r="WOM1946" s="101"/>
      <c r="WON1946" s="101"/>
      <c r="WOO1946" s="101"/>
      <c r="WOP1946" s="101"/>
      <c r="WOQ1946" s="101"/>
      <c r="WOR1946" s="101"/>
      <c r="WOS1946" s="101"/>
      <c r="WOT1946" s="101"/>
      <c r="WOU1946" s="101"/>
      <c r="WOV1946" s="101"/>
      <c r="WOW1946" s="101"/>
      <c r="WOX1946" s="101"/>
      <c r="WOY1946" s="101"/>
      <c r="WOZ1946" s="101"/>
      <c r="WPA1946" s="101"/>
      <c r="WPB1946" s="101"/>
      <c r="WPC1946" s="101"/>
      <c r="WPD1946" s="101"/>
      <c r="WPE1946" s="101"/>
      <c r="WPF1946" s="101"/>
      <c r="WPG1946" s="101"/>
      <c r="WPH1946" s="101"/>
      <c r="WPI1946" s="101"/>
      <c r="WPJ1946" s="101"/>
      <c r="WPK1946" s="101"/>
      <c r="WPL1946" s="101"/>
      <c r="WPM1946" s="101"/>
      <c r="WPN1946" s="101"/>
      <c r="WPO1946" s="101"/>
      <c r="WPP1946" s="101"/>
      <c r="WPQ1946" s="101"/>
      <c r="WPR1946" s="101"/>
      <c r="WPS1946" s="101"/>
      <c r="WPT1946" s="101"/>
      <c r="WPU1946" s="101"/>
      <c r="WPV1946" s="101"/>
      <c r="WPW1946" s="101"/>
      <c r="WPX1946" s="101"/>
      <c r="WPY1946" s="101"/>
      <c r="WPZ1946" s="101"/>
      <c r="WQA1946" s="101"/>
      <c r="WQB1946" s="101"/>
      <c r="WQC1946" s="101"/>
      <c r="WQD1946" s="101"/>
      <c r="WQE1946" s="101"/>
      <c r="WQF1946" s="101"/>
      <c r="WQG1946" s="101"/>
      <c r="WQH1946" s="101"/>
      <c r="WQI1946" s="101"/>
      <c r="WQJ1946" s="101"/>
      <c r="WQK1946" s="101"/>
      <c r="WQL1946" s="101"/>
      <c r="WQM1946" s="101"/>
      <c r="WQN1946" s="101"/>
      <c r="WQO1946" s="101"/>
      <c r="WQP1946" s="101"/>
      <c r="WQQ1946" s="101"/>
      <c r="WQR1946" s="101"/>
      <c r="WQS1946" s="101"/>
      <c r="WQT1946" s="101"/>
      <c r="WQU1946" s="101"/>
      <c r="WQV1946" s="101"/>
      <c r="WQW1946" s="101"/>
      <c r="WQX1946" s="101"/>
      <c r="WQY1946" s="101"/>
      <c r="WQZ1946" s="101"/>
      <c r="WRA1946" s="101"/>
      <c r="WRB1946" s="101"/>
      <c r="WRC1946" s="101"/>
      <c r="WRD1946" s="101"/>
      <c r="WRE1946" s="101"/>
      <c r="WRF1946" s="101"/>
      <c r="WRG1946" s="101"/>
      <c r="WRH1946" s="101"/>
      <c r="WRI1946" s="101"/>
      <c r="WRJ1946" s="101"/>
      <c r="WRK1946" s="101"/>
      <c r="WRL1946" s="101"/>
      <c r="WRM1946" s="101"/>
      <c r="WRN1946" s="101"/>
      <c r="WRO1946" s="101"/>
      <c r="WRP1946" s="101"/>
      <c r="WRQ1946" s="101"/>
      <c r="WRR1946" s="101"/>
      <c r="WRS1946" s="101"/>
      <c r="WRT1946" s="101"/>
      <c r="WRU1946" s="101"/>
      <c r="WRV1946" s="101"/>
      <c r="WRW1946" s="101"/>
      <c r="WRX1946" s="101"/>
      <c r="WRY1946" s="101"/>
      <c r="WRZ1946" s="101"/>
      <c r="WSA1946" s="101"/>
      <c r="WSB1946" s="101"/>
      <c r="WSC1946" s="101"/>
      <c r="WSD1946" s="101"/>
      <c r="WSE1946" s="101"/>
      <c r="WSF1946" s="101"/>
      <c r="WSG1946" s="101"/>
      <c r="WSH1946" s="101"/>
      <c r="WSI1946" s="101"/>
      <c r="WSJ1946" s="101"/>
      <c r="WSK1946" s="101"/>
      <c r="WSL1946" s="101"/>
      <c r="WSM1946" s="101"/>
      <c r="WSN1946" s="101"/>
      <c r="WSO1946" s="101"/>
      <c r="WSP1946" s="101"/>
      <c r="WSQ1946" s="101"/>
      <c r="WSR1946" s="101"/>
      <c r="WSS1946" s="101"/>
      <c r="WST1946" s="101"/>
      <c r="WSU1946" s="101"/>
      <c r="WSV1946" s="101"/>
      <c r="WSW1946" s="101"/>
      <c r="WSX1946" s="101"/>
      <c r="WSY1946" s="101"/>
      <c r="WSZ1946" s="101"/>
      <c r="WTA1946" s="101"/>
      <c r="WTB1946" s="101"/>
      <c r="WTC1946" s="101"/>
      <c r="WTD1946" s="101"/>
      <c r="WTE1946" s="101"/>
      <c r="WTF1946" s="101"/>
      <c r="WTG1946" s="101"/>
      <c r="WTH1946" s="101"/>
      <c r="WTI1946" s="101"/>
      <c r="WTJ1946" s="101"/>
      <c r="WTK1946" s="101"/>
      <c r="WTL1946" s="101"/>
      <c r="WTM1946" s="101"/>
      <c r="WTN1946" s="101"/>
      <c r="WTO1946" s="101"/>
      <c r="WTP1946" s="101"/>
      <c r="WTQ1946" s="101"/>
      <c r="WTR1946" s="101"/>
      <c r="WTS1946" s="101"/>
      <c r="WTT1946" s="101"/>
      <c r="WTU1946" s="101"/>
      <c r="WTV1946" s="101"/>
      <c r="WTW1946" s="101"/>
      <c r="WTX1946" s="101"/>
      <c r="WTY1946" s="101"/>
      <c r="WTZ1946" s="101"/>
      <c r="WUA1946" s="101"/>
      <c r="WUB1946" s="101"/>
      <c r="WUC1946" s="101"/>
      <c r="WUD1946" s="101"/>
      <c r="WUE1946" s="101"/>
      <c r="WUF1946" s="101"/>
      <c r="WUG1946" s="101"/>
      <c r="WUH1946" s="101"/>
      <c r="WUI1946" s="101"/>
      <c r="WUJ1946" s="101"/>
      <c r="WUK1946" s="101"/>
      <c r="WUL1946" s="101"/>
      <c r="WUM1946" s="101"/>
      <c r="WUN1946" s="101"/>
      <c r="WUO1946" s="101"/>
      <c r="WUP1946" s="101"/>
      <c r="WUQ1946" s="101"/>
      <c r="WUR1946" s="101"/>
      <c r="WUS1946" s="101"/>
      <c r="WUT1946" s="101"/>
      <c r="WUU1946" s="101"/>
      <c r="WUV1946" s="101"/>
      <c r="WUW1946" s="101"/>
      <c r="WUX1946" s="101"/>
      <c r="WUY1946" s="101"/>
      <c r="WUZ1946" s="101"/>
      <c r="WVA1946" s="101"/>
      <c r="WVB1946" s="101"/>
      <c r="WVC1946" s="101"/>
      <c r="WVD1946" s="101"/>
      <c r="WVE1946" s="101"/>
      <c r="WVF1946" s="101"/>
      <c r="WVG1946" s="101"/>
      <c r="WVH1946" s="101"/>
      <c r="WVI1946" s="101"/>
      <c r="WVJ1946" s="101"/>
      <c r="WVK1946" s="101"/>
      <c r="WVL1946" s="101"/>
      <c r="WVM1946" s="101"/>
      <c r="WVN1946" s="101"/>
      <c r="WVO1946" s="101"/>
      <c r="WVP1946" s="101"/>
      <c r="WVQ1946" s="101"/>
      <c r="WVR1946" s="101"/>
      <c r="WVS1946" s="101"/>
      <c r="WVT1946" s="101"/>
      <c r="WVU1946" s="101"/>
      <c r="WVV1946" s="101"/>
      <c r="WVW1946" s="101"/>
      <c r="WVX1946" s="101"/>
      <c r="WVY1946" s="101"/>
      <c r="WVZ1946" s="101"/>
      <c r="WWA1946" s="101"/>
      <c r="WWB1946" s="101"/>
      <c r="WWC1946" s="101"/>
      <c r="WWD1946" s="101"/>
      <c r="WWE1946" s="101"/>
      <c r="WWF1946" s="101"/>
      <c r="WWG1946" s="101"/>
      <c r="WWH1946" s="101"/>
      <c r="WWI1946" s="101"/>
      <c r="WWJ1946" s="101"/>
      <c r="WWK1946" s="101"/>
      <c r="WWL1946" s="101"/>
      <c r="WWM1946" s="101"/>
      <c r="WWN1946" s="101"/>
      <c r="WWO1946" s="101"/>
      <c r="WWP1946" s="101"/>
      <c r="WWQ1946" s="101"/>
      <c r="WWR1946" s="101"/>
      <c r="WWS1946" s="101"/>
      <c r="WWT1946" s="101"/>
      <c r="WWU1946" s="101"/>
      <c r="WWV1946" s="101"/>
      <c r="WWW1946" s="101"/>
      <c r="WWX1946" s="101"/>
      <c r="WWY1946" s="101"/>
      <c r="WWZ1946" s="101"/>
      <c r="WXA1946" s="101"/>
      <c r="WXB1946" s="101"/>
      <c r="WXC1946" s="101"/>
      <c r="WXD1946" s="101"/>
      <c r="WXE1946" s="101"/>
      <c r="WXF1946" s="101"/>
      <c r="WXG1946" s="101"/>
      <c r="WXH1946" s="101"/>
      <c r="WXI1946" s="101"/>
      <c r="WXJ1946" s="101"/>
      <c r="WXK1946" s="101"/>
      <c r="WXL1946" s="101"/>
      <c r="WXM1946" s="101"/>
      <c r="WXN1946" s="101"/>
      <c r="WXO1946" s="101"/>
      <c r="WXP1946" s="101"/>
      <c r="WXQ1946" s="101"/>
      <c r="WXR1946" s="101"/>
      <c r="WXS1946" s="101"/>
      <c r="WXT1946" s="101"/>
      <c r="WXU1946" s="101"/>
      <c r="WXV1946" s="101"/>
      <c r="WXW1946" s="101"/>
      <c r="WXX1946" s="101"/>
      <c r="WXY1946" s="101"/>
      <c r="WXZ1946" s="101"/>
      <c r="WYA1946" s="101"/>
      <c r="WYB1946" s="101"/>
      <c r="WYC1946" s="101"/>
      <c r="WYD1946" s="101"/>
      <c r="WYE1946" s="101"/>
      <c r="WYF1946" s="101"/>
      <c r="WYG1946" s="101"/>
      <c r="WYH1946" s="101"/>
      <c r="WYI1946" s="101"/>
      <c r="WYJ1946" s="101"/>
      <c r="WYK1946" s="101"/>
      <c r="WYL1946" s="101"/>
      <c r="WYM1946" s="101"/>
      <c r="WYN1946" s="101"/>
      <c r="WYO1946" s="101"/>
      <c r="WYP1946" s="101"/>
      <c r="WYQ1946" s="101"/>
      <c r="WYR1946" s="101"/>
      <c r="WYS1946" s="101"/>
      <c r="WYT1946" s="101"/>
      <c r="WYU1946" s="101"/>
      <c r="WYV1946" s="101"/>
      <c r="WYW1946" s="101"/>
      <c r="WYX1946" s="101"/>
      <c r="WYY1946" s="101"/>
      <c r="WYZ1946" s="101"/>
      <c r="WZA1946" s="101"/>
      <c r="WZB1946" s="101"/>
      <c r="WZC1946" s="101"/>
      <c r="WZD1946" s="101"/>
      <c r="WZE1946" s="101"/>
      <c r="WZF1946" s="101"/>
      <c r="WZG1946" s="101"/>
      <c r="WZH1946" s="101"/>
      <c r="WZI1946" s="101"/>
      <c r="WZJ1946" s="101"/>
      <c r="WZK1946" s="101"/>
      <c r="WZL1946" s="101"/>
      <c r="WZM1946" s="101"/>
      <c r="WZN1946" s="101"/>
      <c r="WZO1946" s="101"/>
      <c r="WZP1946" s="101"/>
      <c r="WZQ1946" s="101"/>
      <c r="WZR1946" s="101"/>
      <c r="WZS1946" s="101"/>
      <c r="WZT1946" s="101"/>
      <c r="WZU1946" s="101"/>
      <c r="WZV1946" s="101"/>
      <c r="WZW1946" s="101"/>
      <c r="WZX1946" s="101"/>
      <c r="WZY1946" s="101"/>
      <c r="WZZ1946" s="101"/>
      <c r="XAA1946" s="101"/>
      <c r="XAB1946" s="101"/>
      <c r="XAC1946" s="101"/>
      <c r="XAD1946" s="101"/>
      <c r="XAE1946" s="101"/>
      <c r="XAF1946" s="101"/>
      <c r="XAG1946" s="101"/>
      <c r="XAH1946" s="101"/>
      <c r="XAI1946" s="101"/>
      <c r="XAJ1946" s="101"/>
      <c r="XAK1946" s="101"/>
      <c r="XAL1946" s="101"/>
      <c r="XAM1946" s="101"/>
      <c r="XAN1946" s="101"/>
      <c r="XAO1946" s="101"/>
      <c r="XAP1946" s="101"/>
      <c r="XAQ1946" s="101"/>
      <c r="XAR1946" s="101"/>
      <c r="XAS1946" s="101"/>
      <c r="XAT1946" s="101"/>
      <c r="XAU1946" s="101"/>
      <c r="XAV1946" s="101"/>
      <c r="XAW1946" s="101"/>
      <c r="XAX1946" s="101"/>
      <c r="XAY1946" s="101"/>
      <c r="XAZ1946" s="101"/>
      <c r="XBA1946" s="101"/>
      <c r="XBB1946" s="101"/>
      <c r="XBC1946" s="101"/>
      <c r="XBD1946" s="101"/>
      <c r="XBE1946" s="101"/>
      <c r="XBF1946" s="101"/>
      <c r="XBG1946" s="101"/>
      <c r="XBH1946" s="101"/>
      <c r="XBI1946" s="101"/>
      <c r="XBJ1946" s="101"/>
      <c r="XBK1946" s="101"/>
      <c r="XBL1946" s="101"/>
      <c r="XBM1946" s="101"/>
      <c r="XBN1946" s="101"/>
      <c r="XBO1946" s="101"/>
      <c r="XBP1946" s="101"/>
      <c r="XBQ1946" s="101"/>
      <c r="XBR1946" s="101"/>
      <c r="XBS1946" s="101"/>
      <c r="XBT1946" s="101"/>
      <c r="XBU1946" s="101"/>
      <c r="XBV1946" s="101"/>
      <c r="XBW1946" s="101"/>
      <c r="XBX1946" s="101"/>
      <c r="XBY1946" s="101"/>
      <c r="XBZ1946" s="101"/>
      <c r="XCA1946" s="101"/>
      <c r="XCB1946" s="101"/>
      <c r="XCC1946" s="101"/>
      <c r="XCD1946" s="101"/>
      <c r="XCE1946" s="101"/>
      <c r="XCF1946" s="101"/>
      <c r="XCG1946" s="101"/>
      <c r="XCH1946" s="101"/>
      <c r="XCI1946" s="101"/>
      <c r="XCJ1946" s="101"/>
      <c r="XCK1946" s="101"/>
      <c r="XCL1946" s="101"/>
      <c r="XCM1946" s="101"/>
      <c r="XCN1946" s="101"/>
      <c r="XCO1946" s="101"/>
      <c r="XCP1946" s="101"/>
      <c r="XCQ1946" s="101"/>
      <c r="XCR1946" s="101"/>
      <c r="XCS1946" s="101"/>
      <c r="XCT1946" s="101"/>
      <c r="XCU1946" s="101"/>
      <c r="XCV1946" s="101"/>
      <c r="XCW1946" s="101"/>
      <c r="XCX1946" s="101"/>
      <c r="XCY1946" s="101"/>
      <c r="XCZ1946" s="101"/>
      <c r="XDA1946" s="101"/>
      <c r="XDB1946" s="101"/>
      <c r="XDC1946" s="101"/>
      <c r="XDD1946" s="101"/>
      <c r="XDE1946" s="101"/>
      <c r="XDF1946" s="101"/>
      <c r="XDG1946" s="101"/>
      <c r="XDH1946" s="101"/>
      <c r="XDI1946" s="101"/>
      <c r="XDJ1946" s="101"/>
      <c r="XDK1946" s="101"/>
      <c r="XDL1946" s="101"/>
      <c r="XDM1946" s="101"/>
      <c r="XDN1946" s="101"/>
      <c r="XDO1946" s="101"/>
      <c r="XDP1946" s="101"/>
      <c r="XDQ1946" s="101"/>
      <c r="XDR1946" s="101"/>
      <c r="XDS1946" s="101"/>
      <c r="XDT1946" s="101"/>
      <c r="XDU1946" s="101"/>
      <c r="XDV1946" s="101"/>
      <c r="XDW1946" s="101"/>
      <c r="XDX1946" s="101"/>
      <c r="XDY1946" s="101"/>
      <c r="XDZ1946" s="101"/>
      <c r="XEA1946" s="101"/>
      <c r="XEB1946" s="101"/>
      <c r="XEC1946" s="101"/>
      <c r="XED1946" s="101"/>
      <c r="XEE1946" s="101"/>
      <c r="XEF1946" s="101"/>
      <c r="XEG1946" s="101"/>
      <c r="XEH1946" s="101"/>
      <c r="XEI1946" s="101"/>
      <c r="XEJ1946" s="101"/>
      <c r="XEK1946" s="101"/>
      <c r="XEL1946" s="101"/>
      <c r="XEM1946" s="101"/>
      <c r="XEN1946" s="101"/>
      <c r="XEO1946" s="101"/>
      <c r="XEP1946" s="101"/>
      <c r="XEQ1946" s="101"/>
      <c r="XER1946" s="101"/>
      <c r="XES1946" s="101"/>
      <c r="XET1946" s="101"/>
      <c r="XEU1946" s="101"/>
      <c r="XEV1946" s="101"/>
      <c r="XEW1946" s="101"/>
      <c r="XEX1946" s="101"/>
      <c r="XEY1946" s="101"/>
      <c r="XEZ1946" s="101"/>
      <c r="XFA1946" s="101"/>
      <c r="XFB1946" s="101"/>
      <c r="XFC1946" s="101"/>
      <c r="XFD1946" s="101"/>
    </row>
    <row r="1947" spans="1:16384" ht="14.1" customHeight="1" thickBot="1" x14ac:dyDescent="0.25">
      <c r="A1947" s="106" t="s">
        <v>14828</v>
      </c>
      <c r="B1947" s="67" t="s">
        <v>8528</v>
      </c>
      <c r="C1947" s="76">
        <v>43122</v>
      </c>
      <c r="D1947" s="106" t="s">
        <v>9385</v>
      </c>
      <c r="E1947" s="67" t="s">
        <v>13094</v>
      </c>
      <c r="F1947" s="66" t="s">
        <v>3080</v>
      </c>
      <c r="G1947" s="45"/>
      <c r="H1947" s="45"/>
      <c r="I1947" s="45"/>
      <c r="J1947" s="45"/>
      <c r="K1947" s="101"/>
      <c r="L1947" s="101"/>
      <c r="M1947" s="101"/>
      <c r="N1947" s="101"/>
      <c r="O1947" s="101"/>
      <c r="P1947" s="101"/>
      <c r="Q1947" s="101"/>
      <c r="R1947" s="101"/>
      <c r="S1947" s="101"/>
      <c r="T1947" s="101"/>
      <c r="U1947" s="101"/>
      <c r="V1947" s="101"/>
      <c r="W1947" s="101"/>
      <c r="X1947" s="101"/>
      <c r="Y1947" s="101"/>
      <c r="Z1947" s="101"/>
      <c r="AA1947" s="101"/>
      <c r="AB1947" s="101"/>
      <c r="AC1947" s="101"/>
      <c r="AD1947" s="101"/>
      <c r="AE1947" s="101"/>
      <c r="AF1947" s="101"/>
      <c r="AG1947" s="101"/>
      <c r="AH1947" s="101"/>
      <c r="AI1947" s="101"/>
      <c r="AJ1947" s="101"/>
      <c r="AK1947" s="101"/>
      <c r="AL1947" s="101"/>
      <c r="AM1947" s="101"/>
      <c r="AN1947" s="101"/>
      <c r="AO1947" s="101"/>
      <c r="AP1947" s="101"/>
      <c r="AQ1947" s="101"/>
      <c r="AR1947" s="101"/>
      <c r="AS1947" s="101"/>
      <c r="AT1947" s="101"/>
      <c r="AU1947" s="101"/>
      <c r="AV1947" s="101"/>
      <c r="AW1947" s="101"/>
      <c r="AX1947" s="101"/>
      <c r="AY1947" s="101"/>
      <c r="AZ1947" s="101"/>
      <c r="BA1947" s="101"/>
      <c r="BB1947" s="101"/>
      <c r="BC1947" s="101"/>
      <c r="BD1947" s="101"/>
      <c r="BE1947" s="101"/>
      <c r="BF1947" s="101"/>
      <c r="BG1947" s="101"/>
      <c r="BH1947" s="101"/>
      <c r="BI1947" s="101"/>
      <c r="BJ1947" s="101"/>
      <c r="BK1947" s="101"/>
      <c r="BL1947" s="101"/>
      <c r="BM1947" s="101"/>
      <c r="BN1947" s="101"/>
      <c r="BO1947" s="101"/>
      <c r="BP1947" s="101"/>
      <c r="BQ1947" s="101"/>
      <c r="BR1947" s="101"/>
      <c r="BS1947" s="101"/>
      <c r="BT1947" s="101"/>
      <c r="BU1947" s="101"/>
      <c r="BV1947" s="101"/>
      <c r="BW1947" s="101"/>
      <c r="BX1947" s="101"/>
      <c r="BY1947" s="101"/>
      <c r="BZ1947" s="101"/>
      <c r="CA1947" s="101"/>
      <c r="CB1947" s="101"/>
      <c r="CC1947" s="101"/>
      <c r="CD1947" s="101"/>
      <c r="CE1947" s="101"/>
      <c r="CF1947" s="101"/>
      <c r="CG1947" s="101"/>
      <c r="CH1947" s="101"/>
      <c r="CI1947" s="101"/>
      <c r="CJ1947" s="101"/>
      <c r="CK1947" s="101"/>
      <c r="CL1947" s="101"/>
      <c r="CM1947" s="101"/>
      <c r="CN1947" s="101"/>
      <c r="CO1947" s="101"/>
      <c r="CP1947" s="101"/>
      <c r="CQ1947" s="101"/>
      <c r="CR1947" s="101"/>
      <c r="CS1947" s="101"/>
      <c r="CT1947" s="101"/>
      <c r="CU1947" s="101"/>
      <c r="CV1947" s="101"/>
      <c r="CW1947" s="101"/>
      <c r="CX1947" s="101"/>
      <c r="CY1947" s="101"/>
      <c r="CZ1947" s="101"/>
      <c r="DA1947" s="101"/>
      <c r="DB1947" s="101"/>
      <c r="DC1947" s="101"/>
      <c r="DD1947" s="101"/>
      <c r="DE1947" s="101"/>
      <c r="DF1947" s="101"/>
      <c r="DG1947" s="101"/>
      <c r="DH1947" s="101"/>
      <c r="DI1947" s="101"/>
      <c r="DJ1947" s="101"/>
      <c r="DK1947" s="101"/>
      <c r="DL1947" s="101"/>
      <c r="DM1947" s="101"/>
      <c r="DN1947" s="101"/>
      <c r="DO1947" s="101"/>
      <c r="DP1947" s="101"/>
      <c r="DQ1947" s="101"/>
      <c r="DR1947" s="101"/>
      <c r="DS1947" s="101"/>
      <c r="DT1947" s="101"/>
      <c r="DU1947" s="101"/>
      <c r="DV1947" s="101"/>
      <c r="DW1947" s="101"/>
      <c r="DX1947" s="101"/>
      <c r="DY1947" s="101"/>
      <c r="DZ1947" s="101"/>
      <c r="EA1947" s="101"/>
      <c r="EB1947" s="101"/>
      <c r="EC1947" s="101"/>
      <c r="ED1947" s="101"/>
      <c r="EE1947" s="101"/>
      <c r="EF1947" s="101"/>
      <c r="EG1947" s="101"/>
      <c r="EH1947" s="101"/>
      <c r="EI1947" s="101"/>
      <c r="EJ1947" s="101"/>
      <c r="EK1947" s="101"/>
      <c r="EL1947" s="101"/>
      <c r="EM1947" s="101"/>
      <c r="EN1947" s="101"/>
      <c r="EO1947" s="101"/>
      <c r="EP1947" s="101"/>
      <c r="EQ1947" s="101"/>
      <c r="ER1947" s="101"/>
      <c r="ES1947" s="101"/>
      <c r="ET1947" s="101"/>
      <c r="EU1947" s="101"/>
      <c r="EV1947" s="101"/>
      <c r="EW1947" s="101"/>
      <c r="EX1947" s="101"/>
      <c r="EY1947" s="101"/>
      <c r="EZ1947" s="101"/>
      <c r="FA1947" s="101"/>
      <c r="FB1947" s="101"/>
      <c r="FC1947" s="101"/>
      <c r="FD1947" s="101"/>
      <c r="FE1947" s="101"/>
      <c r="FF1947" s="101"/>
      <c r="FG1947" s="101"/>
      <c r="FH1947" s="101"/>
      <c r="FI1947" s="101"/>
      <c r="FJ1947" s="101"/>
      <c r="FK1947" s="101"/>
      <c r="FL1947" s="101"/>
      <c r="FM1947" s="101"/>
      <c r="FN1947" s="101"/>
      <c r="FO1947" s="101"/>
      <c r="FP1947" s="101"/>
      <c r="FQ1947" s="101"/>
      <c r="FR1947" s="101"/>
      <c r="FS1947" s="101"/>
      <c r="FT1947" s="101"/>
      <c r="FU1947" s="101"/>
      <c r="FV1947" s="101"/>
      <c r="FW1947" s="101"/>
      <c r="FX1947" s="101"/>
      <c r="FY1947" s="101"/>
      <c r="FZ1947" s="101"/>
      <c r="GA1947" s="101"/>
      <c r="GB1947" s="101"/>
      <c r="GC1947" s="101"/>
      <c r="GD1947" s="101"/>
      <c r="GE1947" s="101"/>
      <c r="GF1947" s="101"/>
      <c r="GG1947" s="101"/>
      <c r="GH1947" s="101"/>
      <c r="GI1947" s="101"/>
      <c r="GJ1947" s="101"/>
      <c r="GK1947" s="101"/>
      <c r="GL1947" s="101"/>
      <c r="GM1947" s="101"/>
      <c r="GN1947" s="101"/>
      <c r="GO1947" s="101"/>
      <c r="GP1947" s="101"/>
      <c r="GQ1947" s="101"/>
      <c r="GR1947" s="101"/>
      <c r="GS1947" s="101"/>
      <c r="GT1947" s="101"/>
      <c r="GU1947" s="101"/>
      <c r="GV1947" s="101"/>
      <c r="GW1947" s="101"/>
      <c r="GX1947" s="101"/>
      <c r="GY1947" s="101"/>
      <c r="GZ1947" s="101"/>
      <c r="HA1947" s="101"/>
      <c r="HB1947" s="101"/>
      <c r="HC1947" s="101"/>
      <c r="HD1947" s="101"/>
      <c r="HE1947" s="101"/>
      <c r="HF1947" s="101"/>
      <c r="HG1947" s="101"/>
      <c r="HH1947" s="101"/>
      <c r="HI1947" s="101"/>
      <c r="HJ1947" s="101"/>
      <c r="HK1947" s="101"/>
      <c r="HL1947" s="101"/>
      <c r="HM1947" s="101"/>
      <c r="HN1947" s="101"/>
      <c r="HO1947" s="101"/>
      <c r="HP1947" s="101"/>
      <c r="HQ1947" s="101"/>
      <c r="HR1947" s="101"/>
      <c r="HS1947" s="101"/>
      <c r="HT1947" s="101"/>
      <c r="HU1947" s="101"/>
      <c r="HV1947" s="101"/>
      <c r="HW1947" s="101"/>
      <c r="HX1947" s="101"/>
      <c r="HY1947" s="101"/>
      <c r="HZ1947" s="101"/>
      <c r="IA1947" s="101"/>
      <c r="IB1947" s="101"/>
      <c r="IC1947" s="101"/>
      <c r="ID1947" s="101"/>
      <c r="IE1947" s="101"/>
      <c r="IF1947" s="101"/>
      <c r="IG1947" s="101"/>
      <c r="IH1947" s="101"/>
      <c r="II1947" s="101"/>
      <c r="IJ1947" s="101"/>
      <c r="IK1947" s="101"/>
      <c r="IL1947" s="101"/>
      <c r="IM1947" s="101"/>
      <c r="IN1947" s="101"/>
      <c r="IO1947" s="101"/>
      <c r="IP1947" s="101"/>
      <c r="IQ1947" s="101"/>
      <c r="IR1947" s="101"/>
      <c r="IS1947" s="101"/>
      <c r="IT1947" s="101"/>
      <c r="IU1947" s="101"/>
      <c r="IV1947" s="101"/>
      <c r="IW1947" s="101"/>
      <c r="IX1947" s="101"/>
      <c r="IY1947" s="101"/>
      <c r="IZ1947" s="101"/>
      <c r="JA1947" s="101"/>
      <c r="JB1947" s="101"/>
      <c r="JC1947" s="101"/>
      <c r="JD1947" s="101"/>
      <c r="JE1947" s="101"/>
      <c r="JF1947" s="101"/>
      <c r="JG1947" s="101"/>
      <c r="JH1947" s="101"/>
      <c r="JI1947" s="101"/>
      <c r="JJ1947" s="101"/>
      <c r="JK1947" s="101"/>
      <c r="JL1947" s="101"/>
      <c r="JM1947" s="101"/>
      <c r="JN1947" s="101"/>
      <c r="JO1947" s="101"/>
      <c r="JP1947" s="101"/>
      <c r="JQ1947" s="101"/>
      <c r="JR1947" s="101"/>
      <c r="JS1947" s="101"/>
      <c r="JT1947" s="101"/>
      <c r="JU1947" s="101"/>
      <c r="JV1947" s="101"/>
      <c r="JW1947" s="101"/>
      <c r="JX1947" s="101"/>
      <c r="JY1947" s="101"/>
      <c r="JZ1947" s="101"/>
      <c r="KA1947" s="101"/>
      <c r="KB1947" s="101"/>
      <c r="KC1947" s="101"/>
      <c r="KD1947" s="101"/>
      <c r="KE1947" s="101"/>
      <c r="KF1947" s="101"/>
      <c r="KG1947" s="101"/>
      <c r="KH1947" s="101"/>
      <c r="KI1947" s="101"/>
      <c r="KJ1947" s="101"/>
      <c r="KK1947" s="101"/>
      <c r="KL1947" s="101"/>
      <c r="KM1947" s="101"/>
      <c r="KN1947" s="101"/>
      <c r="KO1947" s="101"/>
      <c r="KP1947" s="101"/>
      <c r="KQ1947" s="101"/>
      <c r="KR1947" s="101"/>
      <c r="KS1947" s="101"/>
      <c r="KT1947" s="101"/>
      <c r="KU1947" s="101"/>
      <c r="KV1947" s="101"/>
      <c r="KW1947" s="101"/>
      <c r="KX1947" s="101"/>
      <c r="KY1947" s="101"/>
      <c r="KZ1947" s="101"/>
      <c r="LA1947" s="101"/>
      <c r="LB1947" s="101"/>
      <c r="LC1947" s="101"/>
      <c r="LD1947" s="101"/>
      <c r="LE1947" s="101"/>
      <c r="LF1947" s="101"/>
      <c r="LG1947" s="101"/>
      <c r="LH1947" s="101"/>
      <c r="LI1947" s="101"/>
      <c r="LJ1947" s="101"/>
      <c r="LK1947" s="101"/>
      <c r="LL1947" s="101"/>
      <c r="LM1947" s="101"/>
      <c r="LN1947" s="101"/>
      <c r="LO1947" s="101"/>
      <c r="LP1947" s="101"/>
      <c r="LQ1947" s="101"/>
      <c r="LR1947" s="101"/>
      <c r="LS1947" s="101"/>
      <c r="LT1947" s="101"/>
      <c r="LU1947" s="101"/>
      <c r="LV1947" s="101"/>
      <c r="LW1947" s="101"/>
      <c r="LX1947" s="101"/>
      <c r="LY1947" s="101"/>
      <c r="LZ1947" s="101"/>
      <c r="MA1947" s="101"/>
      <c r="MB1947" s="101"/>
      <c r="MC1947" s="101"/>
      <c r="MD1947" s="101"/>
      <c r="ME1947" s="101"/>
      <c r="MF1947" s="101"/>
      <c r="MG1947" s="101"/>
      <c r="MH1947" s="101"/>
      <c r="MI1947" s="101"/>
      <c r="MJ1947" s="101"/>
      <c r="MK1947" s="101"/>
      <c r="ML1947" s="101"/>
      <c r="MM1947" s="101"/>
      <c r="MN1947" s="101"/>
      <c r="MO1947" s="101"/>
      <c r="MP1947" s="101"/>
      <c r="MQ1947" s="101"/>
      <c r="MR1947" s="101"/>
      <c r="MS1947" s="101"/>
      <c r="MT1947" s="101"/>
      <c r="MU1947" s="101"/>
      <c r="MV1947" s="101"/>
      <c r="MW1947" s="101"/>
      <c r="MX1947" s="101"/>
      <c r="MY1947" s="101"/>
      <c r="MZ1947" s="101"/>
      <c r="NA1947" s="101"/>
      <c r="NB1947" s="101"/>
      <c r="NC1947" s="101"/>
      <c r="ND1947" s="101"/>
      <c r="NE1947" s="101"/>
      <c r="NF1947" s="101"/>
      <c r="NG1947" s="101"/>
      <c r="NH1947" s="101"/>
      <c r="NI1947" s="101"/>
      <c r="NJ1947" s="101"/>
      <c r="NK1947" s="101"/>
      <c r="NL1947" s="101"/>
      <c r="NM1947" s="101"/>
      <c r="NN1947" s="101"/>
      <c r="NO1947" s="101"/>
      <c r="NP1947" s="101"/>
      <c r="NQ1947" s="101"/>
      <c r="NR1947" s="101"/>
      <c r="NS1947" s="101"/>
      <c r="NT1947" s="101"/>
      <c r="NU1947" s="101"/>
      <c r="NV1947" s="101"/>
      <c r="NW1947" s="101"/>
      <c r="NX1947" s="101"/>
      <c r="NY1947" s="101"/>
      <c r="NZ1947" s="101"/>
      <c r="OA1947" s="101"/>
      <c r="OB1947" s="101"/>
      <c r="OC1947" s="101"/>
      <c r="OD1947" s="101"/>
      <c r="OE1947" s="101"/>
      <c r="OF1947" s="101"/>
      <c r="OG1947" s="101"/>
      <c r="OH1947" s="101"/>
      <c r="OI1947" s="101"/>
      <c r="OJ1947" s="101"/>
      <c r="OK1947" s="101"/>
      <c r="OL1947" s="101"/>
      <c r="OM1947" s="101"/>
      <c r="ON1947" s="101"/>
      <c r="OO1947" s="101"/>
      <c r="OP1947" s="101"/>
      <c r="OQ1947" s="101"/>
      <c r="OR1947" s="101"/>
      <c r="OS1947" s="101"/>
      <c r="OT1947" s="101"/>
      <c r="OU1947" s="101"/>
      <c r="OV1947" s="101"/>
      <c r="OW1947" s="101"/>
      <c r="OX1947" s="101"/>
      <c r="OY1947" s="101"/>
      <c r="OZ1947" s="101"/>
      <c r="PA1947" s="101"/>
      <c r="PB1947" s="101"/>
      <c r="PC1947" s="101"/>
      <c r="PD1947" s="101"/>
      <c r="PE1947" s="101"/>
      <c r="PF1947" s="101"/>
      <c r="PG1947" s="101"/>
      <c r="PH1947" s="101"/>
      <c r="PI1947" s="101"/>
      <c r="PJ1947" s="101"/>
      <c r="PK1947" s="101"/>
      <c r="PL1947" s="101"/>
      <c r="PM1947" s="101"/>
      <c r="PN1947" s="101"/>
      <c r="PO1947" s="101"/>
      <c r="PP1947" s="101"/>
      <c r="PQ1947" s="101"/>
      <c r="PR1947" s="101"/>
      <c r="PS1947" s="101"/>
      <c r="PT1947" s="101"/>
      <c r="PU1947" s="101"/>
      <c r="PV1947" s="101"/>
      <c r="PW1947" s="101"/>
      <c r="PX1947" s="101"/>
      <c r="PY1947" s="101"/>
      <c r="PZ1947" s="101"/>
      <c r="QA1947" s="101"/>
      <c r="QB1947" s="101"/>
      <c r="QC1947" s="101"/>
      <c r="QD1947" s="101"/>
      <c r="QE1947" s="101"/>
      <c r="QF1947" s="101"/>
      <c r="QG1947" s="101"/>
      <c r="QH1947" s="101"/>
      <c r="QI1947" s="101"/>
      <c r="QJ1947" s="101"/>
      <c r="QK1947" s="101"/>
      <c r="QL1947" s="101"/>
      <c r="QM1947" s="101"/>
      <c r="QN1947" s="101"/>
      <c r="QO1947" s="101"/>
      <c r="QP1947" s="101"/>
      <c r="QQ1947" s="101"/>
      <c r="QR1947" s="101"/>
      <c r="QS1947" s="101"/>
      <c r="QT1947" s="101"/>
      <c r="QU1947" s="101"/>
      <c r="QV1947" s="101"/>
      <c r="QW1947" s="101"/>
      <c r="QX1947" s="101"/>
      <c r="QY1947" s="101"/>
      <c r="QZ1947" s="101"/>
      <c r="RA1947" s="101"/>
      <c r="RB1947" s="101"/>
      <c r="RC1947" s="101"/>
      <c r="RD1947" s="101"/>
      <c r="RE1947" s="101"/>
      <c r="RF1947" s="101"/>
      <c r="RG1947" s="101"/>
      <c r="RH1947" s="101"/>
      <c r="RI1947" s="101"/>
      <c r="RJ1947" s="101"/>
      <c r="RK1947" s="101"/>
      <c r="RL1947" s="101"/>
      <c r="RM1947" s="101"/>
      <c r="RN1947" s="101"/>
      <c r="RO1947" s="101"/>
      <c r="RP1947" s="101"/>
      <c r="RQ1947" s="101"/>
      <c r="RR1947" s="101"/>
      <c r="RS1947" s="101"/>
      <c r="RT1947" s="101"/>
      <c r="RU1947" s="101"/>
      <c r="RV1947" s="101"/>
      <c r="RW1947" s="101"/>
      <c r="RX1947" s="101"/>
      <c r="RY1947" s="101"/>
      <c r="RZ1947" s="101"/>
      <c r="SA1947" s="101"/>
      <c r="SB1947" s="101"/>
      <c r="SC1947" s="101"/>
      <c r="SD1947" s="101"/>
      <c r="SE1947" s="101"/>
      <c r="SF1947" s="101"/>
      <c r="SG1947" s="101"/>
      <c r="SH1947" s="101"/>
      <c r="SI1947" s="101"/>
      <c r="SJ1947" s="101"/>
      <c r="SK1947" s="101"/>
      <c r="SL1947" s="101"/>
      <c r="SM1947" s="101"/>
      <c r="SN1947" s="101"/>
      <c r="SO1947" s="101"/>
      <c r="SP1947" s="101"/>
      <c r="SQ1947" s="101"/>
      <c r="SR1947" s="101"/>
      <c r="SS1947" s="101"/>
      <c r="ST1947" s="101"/>
      <c r="SU1947" s="101"/>
      <c r="SV1947" s="101"/>
      <c r="SW1947" s="101"/>
      <c r="SX1947" s="101"/>
      <c r="SY1947" s="101"/>
      <c r="SZ1947" s="101"/>
      <c r="TA1947" s="101"/>
      <c r="TB1947" s="101"/>
      <c r="TC1947" s="101"/>
      <c r="TD1947" s="101"/>
      <c r="TE1947" s="101"/>
      <c r="TF1947" s="101"/>
      <c r="TG1947" s="101"/>
      <c r="TH1947" s="101"/>
      <c r="TI1947" s="101"/>
      <c r="TJ1947" s="101"/>
      <c r="TK1947" s="101"/>
      <c r="TL1947" s="101"/>
      <c r="TM1947" s="101"/>
      <c r="TN1947" s="101"/>
      <c r="TO1947" s="101"/>
      <c r="TP1947" s="101"/>
      <c r="TQ1947" s="101"/>
      <c r="TR1947" s="101"/>
      <c r="TS1947" s="101"/>
      <c r="TT1947" s="101"/>
      <c r="TU1947" s="101"/>
      <c r="TV1947" s="101"/>
      <c r="TW1947" s="101"/>
      <c r="TX1947" s="101"/>
      <c r="TY1947" s="101"/>
      <c r="TZ1947" s="101"/>
      <c r="UA1947" s="101"/>
      <c r="UB1947" s="101"/>
      <c r="UC1947" s="101"/>
      <c r="UD1947" s="101"/>
      <c r="UE1947" s="101"/>
      <c r="UF1947" s="101"/>
      <c r="UG1947" s="101"/>
      <c r="UH1947" s="101"/>
      <c r="UI1947" s="101"/>
      <c r="UJ1947" s="101"/>
      <c r="UK1947" s="101"/>
      <c r="UL1947" s="101"/>
      <c r="UM1947" s="101"/>
      <c r="UN1947" s="101"/>
      <c r="UO1947" s="101"/>
      <c r="UP1947" s="101"/>
      <c r="UQ1947" s="101"/>
      <c r="UR1947" s="101"/>
      <c r="US1947" s="101"/>
      <c r="UT1947" s="101"/>
      <c r="UU1947" s="101"/>
      <c r="UV1947" s="101"/>
      <c r="UW1947" s="101"/>
      <c r="UX1947" s="101"/>
      <c r="UY1947" s="101"/>
      <c r="UZ1947" s="101"/>
      <c r="VA1947" s="101"/>
      <c r="VB1947" s="101"/>
      <c r="VC1947" s="101"/>
      <c r="VD1947" s="101"/>
      <c r="VE1947" s="101"/>
      <c r="VF1947" s="101"/>
      <c r="VG1947" s="101"/>
      <c r="VH1947" s="101"/>
      <c r="VI1947" s="101"/>
      <c r="VJ1947" s="101"/>
      <c r="VK1947" s="101"/>
      <c r="VL1947" s="101"/>
      <c r="VM1947" s="101"/>
      <c r="VN1947" s="101"/>
      <c r="VO1947" s="101"/>
      <c r="VP1947" s="101"/>
      <c r="VQ1947" s="101"/>
      <c r="VR1947" s="101"/>
      <c r="VS1947" s="101"/>
      <c r="VT1947" s="101"/>
      <c r="VU1947" s="101"/>
      <c r="VV1947" s="101"/>
      <c r="VW1947" s="101"/>
      <c r="VX1947" s="101"/>
      <c r="VY1947" s="101"/>
      <c r="VZ1947" s="101"/>
      <c r="WA1947" s="101"/>
      <c r="WB1947" s="101"/>
      <c r="WC1947" s="101"/>
      <c r="WD1947" s="101"/>
      <c r="WE1947" s="101"/>
      <c r="WF1947" s="101"/>
      <c r="WG1947" s="101"/>
      <c r="WH1947" s="101"/>
      <c r="WI1947" s="101"/>
      <c r="WJ1947" s="101"/>
      <c r="WK1947" s="101"/>
      <c r="WL1947" s="101"/>
      <c r="WM1947" s="101"/>
      <c r="WN1947" s="101"/>
      <c r="WO1947" s="101"/>
      <c r="WP1947" s="101"/>
      <c r="WQ1947" s="101"/>
      <c r="WR1947" s="101"/>
      <c r="WS1947" s="101"/>
      <c r="WT1947" s="101"/>
      <c r="WU1947" s="101"/>
      <c r="WV1947" s="101"/>
      <c r="WW1947" s="101"/>
      <c r="WX1947" s="101"/>
      <c r="WY1947" s="101"/>
      <c r="WZ1947" s="101"/>
      <c r="XA1947" s="101"/>
      <c r="XB1947" s="101"/>
      <c r="XC1947" s="101"/>
      <c r="XD1947" s="101"/>
      <c r="XE1947" s="101"/>
      <c r="XF1947" s="101"/>
      <c r="XG1947" s="101"/>
      <c r="XH1947" s="101"/>
      <c r="XI1947" s="101"/>
      <c r="XJ1947" s="101"/>
      <c r="XK1947" s="101"/>
      <c r="XL1947" s="101"/>
      <c r="XM1947" s="101"/>
      <c r="XN1947" s="101"/>
      <c r="XO1947" s="101"/>
      <c r="XP1947" s="101"/>
      <c r="XQ1947" s="101"/>
      <c r="XR1947" s="101"/>
      <c r="XS1947" s="101"/>
      <c r="XT1947" s="101"/>
      <c r="XU1947" s="101"/>
      <c r="XV1947" s="101"/>
      <c r="XW1947" s="101"/>
      <c r="XX1947" s="101"/>
      <c r="XY1947" s="101"/>
      <c r="XZ1947" s="101"/>
      <c r="YA1947" s="101"/>
      <c r="YB1947" s="101"/>
      <c r="YC1947" s="101"/>
      <c r="YD1947" s="101"/>
      <c r="YE1947" s="101"/>
      <c r="YF1947" s="101"/>
      <c r="YG1947" s="101"/>
      <c r="YH1947" s="101"/>
      <c r="YI1947" s="101"/>
      <c r="YJ1947" s="101"/>
      <c r="YK1947" s="101"/>
      <c r="YL1947" s="101"/>
      <c r="YM1947" s="101"/>
      <c r="YN1947" s="101"/>
      <c r="YO1947" s="101"/>
      <c r="YP1947" s="101"/>
      <c r="YQ1947" s="101"/>
      <c r="YR1947" s="101"/>
      <c r="YS1947" s="101"/>
      <c r="YT1947" s="101"/>
      <c r="YU1947" s="101"/>
      <c r="YV1947" s="101"/>
      <c r="YW1947" s="101"/>
      <c r="YX1947" s="101"/>
      <c r="YY1947" s="101"/>
      <c r="YZ1947" s="101"/>
      <c r="ZA1947" s="101"/>
      <c r="ZB1947" s="101"/>
      <c r="ZC1947" s="101"/>
      <c r="ZD1947" s="101"/>
      <c r="ZE1947" s="101"/>
      <c r="ZF1947" s="101"/>
      <c r="ZG1947" s="101"/>
      <c r="ZH1947" s="101"/>
      <c r="ZI1947" s="101"/>
      <c r="ZJ1947" s="101"/>
      <c r="ZK1947" s="101"/>
      <c r="ZL1947" s="101"/>
      <c r="ZM1947" s="101"/>
      <c r="ZN1947" s="101"/>
      <c r="ZO1947" s="101"/>
      <c r="ZP1947" s="101"/>
      <c r="ZQ1947" s="101"/>
      <c r="ZR1947" s="101"/>
      <c r="ZS1947" s="101"/>
      <c r="ZT1947" s="101"/>
      <c r="ZU1947" s="101"/>
      <c r="ZV1947" s="101"/>
      <c r="ZW1947" s="101"/>
      <c r="ZX1947" s="101"/>
      <c r="ZY1947" s="101"/>
      <c r="ZZ1947" s="101"/>
      <c r="AAA1947" s="101"/>
      <c r="AAB1947" s="101"/>
      <c r="AAC1947" s="101"/>
      <c r="AAD1947" s="101"/>
      <c r="AAE1947" s="101"/>
      <c r="AAF1947" s="101"/>
      <c r="AAG1947" s="101"/>
      <c r="AAH1947" s="101"/>
      <c r="AAI1947" s="101"/>
      <c r="AAJ1947" s="101"/>
      <c r="AAK1947" s="101"/>
      <c r="AAL1947" s="101"/>
      <c r="AAM1947" s="101"/>
      <c r="AAN1947" s="101"/>
      <c r="AAO1947" s="101"/>
      <c r="AAP1947" s="101"/>
      <c r="AAQ1947" s="101"/>
      <c r="AAR1947" s="101"/>
      <c r="AAS1947" s="101"/>
      <c r="AAT1947" s="101"/>
      <c r="AAU1947" s="101"/>
      <c r="AAV1947" s="101"/>
      <c r="AAW1947" s="101"/>
      <c r="AAX1947" s="101"/>
      <c r="AAY1947" s="101"/>
      <c r="AAZ1947" s="101"/>
      <c r="ABA1947" s="101"/>
      <c r="ABB1947" s="101"/>
      <c r="ABC1947" s="101"/>
      <c r="ABD1947" s="101"/>
      <c r="ABE1947" s="101"/>
      <c r="ABF1947" s="101"/>
      <c r="ABG1947" s="101"/>
      <c r="ABH1947" s="101"/>
      <c r="ABI1947" s="101"/>
      <c r="ABJ1947" s="101"/>
      <c r="ABK1947" s="101"/>
      <c r="ABL1947" s="101"/>
      <c r="ABM1947" s="101"/>
      <c r="ABN1947" s="101"/>
      <c r="ABO1947" s="101"/>
      <c r="ABP1947" s="101"/>
      <c r="ABQ1947" s="101"/>
      <c r="ABR1947" s="101"/>
      <c r="ABS1947" s="101"/>
      <c r="ABT1947" s="101"/>
      <c r="ABU1947" s="101"/>
      <c r="ABV1947" s="101"/>
      <c r="ABW1947" s="101"/>
      <c r="ABX1947" s="101"/>
      <c r="ABY1947" s="101"/>
      <c r="ABZ1947" s="101"/>
      <c r="ACA1947" s="101"/>
      <c r="ACB1947" s="101"/>
      <c r="ACC1947" s="101"/>
      <c r="ACD1947" s="101"/>
      <c r="ACE1947" s="101"/>
      <c r="ACF1947" s="101"/>
      <c r="ACG1947" s="101"/>
      <c r="ACH1947" s="101"/>
      <c r="ACI1947" s="101"/>
      <c r="ACJ1947" s="101"/>
      <c r="ACK1947" s="101"/>
      <c r="ACL1947" s="101"/>
      <c r="ACM1947" s="101"/>
      <c r="ACN1947" s="101"/>
      <c r="ACO1947" s="101"/>
      <c r="ACP1947" s="101"/>
      <c r="ACQ1947" s="101"/>
      <c r="ACR1947" s="101"/>
      <c r="ACS1947" s="101"/>
      <c r="ACT1947" s="101"/>
      <c r="ACU1947" s="101"/>
      <c r="ACV1947" s="101"/>
      <c r="ACW1947" s="101"/>
      <c r="ACX1947" s="101"/>
      <c r="ACY1947" s="101"/>
      <c r="ACZ1947" s="101"/>
      <c r="ADA1947" s="101"/>
      <c r="ADB1947" s="101"/>
      <c r="ADC1947" s="101"/>
      <c r="ADD1947" s="101"/>
      <c r="ADE1947" s="101"/>
      <c r="ADF1947" s="101"/>
      <c r="ADG1947" s="101"/>
      <c r="ADH1947" s="101"/>
      <c r="ADI1947" s="101"/>
      <c r="ADJ1947" s="101"/>
      <c r="ADK1947" s="101"/>
      <c r="ADL1947" s="101"/>
      <c r="ADM1947" s="101"/>
      <c r="ADN1947" s="101"/>
      <c r="ADO1947" s="101"/>
      <c r="ADP1947" s="101"/>
      <c r="ADQ1947" s="101"/>
      <c r="ADR1947" s="101"/>
      <c r="ADS1947" s="101"/>
      <c r="ADT1947" s="101"/>
      <c r="ADU1947" s="101"/>
      <c r="ADV1947" s="101"/>
      <c r="ADW1947" s="101"/>
      <c r="ADX1947" s="101"/>
      <c r="ADY1947" s="101"/>
      <c r="ADZ1947" s="101"/>
      <c r="AEA1947" s="101"/>
      <c r="AEB1947" s="101"/>
      <c r="AEC1947" s="101"/>
      <c r="AED1947" s="101"/>
      <c r="AEE1947" s="101"/>
      <c r="AEF1947" s="101"/>
      <c r="AEG1947" s="101"/>
      <c r="AEH1947" s="101"/>
      <c r="AEI1947" s="101"/>
      <c r="AEJ1947" s="101"/>
      <c r="AEK1947" s="101"/>
      <c r="AEL1947" s="101"/>
      <c r="AEM1947" s="101"/>
      <c r="AEN1947" s="101"/>
      <c r="AEO1947" s="101"/>
      <c r="AEP1947" s="101"/>
      <c r="AEQ1947" s="101"/>
      <c r="AER1947" s="101"/>
      <c r="AES1947" s="101"/>
      <c r="AET1947" s="101"/>
      <c r="AEU1947" s="101"/>
      <c r="AEV1947" s="101"/>
      <c r="AEW1947" s="101"/>
      <c r="AEX1947" s="101"/>
      <c r="AEY1947" s="101"/>
      <c r="AEZ1947" s="101"/>
      <c r="AFA1947" s="101"/>
      <c r="AFB1947" s="101"/>
      <c r="AFC1947" s="101"/>
      <c r="AFD1947" s="101"/>
      <c r="AFE1947" s="101"/>
      <c r="AFF1947" s="101"/>
      <c r="AFG1947" s="101"/>
      <c r="AFH1947" s="101"/>
      <c r="AFI1947" s="101"/>
      <c r="AFJ1947" s="101"/>
      <c r="AFK1947" s="101"/>
      <c r="AFL1947" s="101"/>
      <c r="AFM1947" s="101"/>
      <c r="AFN1947" s="101"/>
      <c r="AFO1947" s="101"/>
      <c r="AFP1947" s="101"/>
      <c r="AFQ1947" s="101"/>
      <c r="AFR1947" s="101"/>
      <c r="AFS1947" s="101"/>
      <c r="AFT1947" s="101"/>
      <c r="AFU1947" s="101"/>
      <c r="AFV1947" s="101"/>
      <c r="AFW1947" s="101"/>
      <c r="AFX1947" s="101"/>
      <c r="AFY1947" s="101"/>
      <c r="AFZ1947" s="101"/>
      <c r="AGA1947" s="101"/>
      <c r="AGB1947" s="101"/>
      <c r="AGC1947" s="101"/>
      <c r="AGD1947" s="101"/>
      <c r="AGE1947" s="101"/>
      <c r="AGF1947" s="101"/>
      <c r="AGG1947" s="101"/>
      <c r="AGH1947" s="101"/>
      <c r="AGI1947" s="101"/>
      <c r="AGJ1947" s="101"/>
      <c r="AGK1947" s="101"/>
      <c r="AGL1947" s="101"/>
      <c r="AGM1947" s="101"/>
      <c r="AGN1947" s="101"/>
      <c r="AGO1947" s="101"/>
      <c r="AGP1947" s="101"/>
      <c r="AGQ1947" s="101"/>
      <c r="AGR1947" s="101"/>
      <c r="AGS1947" s="101"/>
      <c r="AGT1947" s="101"/>
      <c r="AGU1947" s="101"/>
      <c r="AGV1947" s="101"/>
      <c r="AGW1947" s="101"/>
      <c r="AGX1947" s="101"/>
      <c r="AGY1947" s="101"/>
      <c r="AGZ1947" s="101"/>
      <c r="AHA1947" s="101"/>
      <c r="AHB1947" s="101"/>
      <c r="AHC1947" s="101"/>
      <c r="AHD1947" s="101"/>
      <c r="AHE1947" s="101"/>
      <c r="AHF1947" s="101"/>
      <c r="AHG1947" s="101"/>
      <c r="AHH1947" s="101"/>
      <c r="AHI1947" s="101"/>
      <c r="AHJ1947" s="101"/>
      <c r="AHK1947" s="101"/>
      <c r="AHL1947" s="101"/>
      <c r="AHM1947" s="101"/>
      <c r="AHN1947" s="101"/>
      <c r="AHO1947" s="101"/>
      <c r="AHP1947" s="101"/>
      <c r="AHQ1947" s="101"/>
      <c r="AHR1947" s="101"/>
      <c r="AHS1947" s="101"/>
      <c r="AHT1947" s="101"/>
      <c r="AHU1947" s="101"/>
      <c r="AHV1947" s="101"/>
      <c r="AHW1947" s="101"/>
      <c r="AHX1947" s="101"/>
      <c r="AHY1947" s="101"/>
      <c r="AHZ1947" s="101"/>
      <c r="AIA1947" s="101"/>
      <c r="AIB1947" s="101"/>
      <c r="AIC1947" s="101"/>
      <c r="AID1947" s="101"/>
      <c r="AIE1947" s="101"/>
      <c r="AIF1947" s="101"/>
      <c r="AIG1947" s="101"/>
      <c r="AIH1947" s="101"/>
      <c r="AII1947" s="101"/>
      <c r="AIJ1947" s="101"/>
      <c r="AIK1947" s="101"/>
      <c r="AIL1947" s="101"/>
      <c r="AIM1947" s="101"/>
      <c r="AIN1947" s="101"/>
      <c r="AIO1947" s="101"/>
      <c r="AIP1947" s="101"/>
      <c r="AIQ1947" s="101"/>
      <c r="AIR1947" s="101"/>
      <c r="AIS1947" s="101"/>
      <c r="AIT1947" s="101"/>
      <c r="AIU1947" s="101"/>
      <c r="AIV1947" s="101"/>
      <c r="AIW1947" s="101"/>
      <c r="AIX1947" s="101"/>
      <c r="AIY1947" s="101"/>
      <c r="AIZ1947" s="101"/>
      <c r="AJA1947" s="101"/>
      <c r="AJB1947" s="101"/>
      <c r="AJC1947" s="101"/>
      <c r="AJD1947" s="101"/>
      <c r="AJE1947" s="101"/>
      <c r="AJF1947" s="101"/>
      <c r="AJG1947" s="101"/>
      <c r="AJH1947" s="101"/>
      <c r="AJI1947" s="101"/>
      <c r="AJJ1947" s="101"/>
      <c r="AJK1947" s="101"/>
      <c r="AJL1947" s="101"/>
      <c r="AJM1947" s="101"/>
      <c r="AJN1947" s="101"/>
      <c r="AJO1947" s="101"/>
      <c r="AJP1947" s="101"/>
      <c r="AJQ1947" s="101"/>
      <c r="AJR1947" s="101"/>
      <c r="AJS1947" s="101"/>
      <c r="AJT1947" s="101"/>
      <c r="AJU1947" s="101"/>
      <c r="AJV1947" s="101"/>
      <c r="AJW1947" s="101"/>
      <c r="AJX1947" s="101"/>
      <c r="AJY1947" s="101"/>
      <c r="AJZ1947" s="101"/>
      <c r="AKA1947" s="101"/>
      <c r="AKB1947" s="101"/>
      <c r="AKC1947" s="101"/>
      <c r="AKD1947" s="101"/>
      <c r="AKE1947" s="101"/>
      <c r="AKF1947" s="101"/>
      <c r="AKG1947" s="101"/>
      <c r="AKH1947" s="101"/>
      <c r="AKI1947" s="101"/>
      <c r="AKJ1947" s="101"/>
      <c r="AKK1947" s="101"/>
      <c r="AKL1947" s="101"/>
      <c r="AKM1947" s="101"/>
      <c r="AKN1947" s="101"/>
      <c r="AKO1947" s="101"/>
      <c r="AKP1947" s="101"/>
      <c r="AKQ1947" s="101"/>
      <c r="AKR1947" s="101"/>
      <c r="AKS1947" s="101"/>
      <c r="AKT1947" s="101"/>
      <c r="AKU1947" s="101"/>
      <c r="AKV1947" s="101"/>
      <c r="AKW1947" s="101"/>
      <c r="AKX1947" s="101"/>
      <c r="AKY1947" s="101"/>
      <c r="AKZ1947" s="101"/>
      <c r="ALA1947" s="101"/>
      <c r="ALB1947" s="101"/>
      <c r="ALC1947" s="101"/>
      <c r="ALD1947" s="101"/>
      <c r="ALE1947" s="101"/>
      <c r="ALF1947" s="101"/>
      <c r="ALG1947" s="101"/>
      <c r="ALH1947" s="101"/>
      <c r="ALI1947" s="101"/>
      <c r="ALJ1947" s="101"/>
      <c r="ALK1947" s="101"/>
      <c r="ALL1947" s="101"/>
      <c r="ALM1947" s="101"/>
      <c r="ALN1947" s="101"/>
      <c r="ALO1947" s="101"/>
      <c r="ALP1947" s="101"/>
      <c r="ALQ1947" s="101"/>
      <c r="ALR1947" s="101"/>
      <c r="ALS1947" s="101"/>
      <c r="ALT1947" s="101"/>
      <c r="ALU1947" s="101"/>
      <c r="ALV1947" s="101"/>
      <c r="ALW1947" s="101"/>
      <c r="ALX1947" s="101"/>
      <c r="ALY1947" s="101"/>
      <c r="ALZ1947" s="101"/>
      <c r="AMA1947" s="101"/>
      <c r="AMB1947" s="101"/>
      <c r="AMC1947" s="101"/>
      <c r="AMD1947" s="101"/>
      <c r="AME1947" s="101"/>
      <c r="AMF1947" s="101"/>
      <c r="AMG1947" s="101"/>
      <c r="AMH1947" s="101"/>
      <c r="AMI1947" s="101"/>
      <c r="AMJ1947" s="101"/>
      <c r="AMK1947" s="101"/>
      <c r="AML1947" s="101"/>
      <c r="AMM1947" s="101"/>
      <c r="AMN1947" s="101"/>
      <c r="AMO1947" s="101"/>
      <c r="AMP1947" s="101"/>
      <c r="AMQ1947" s="101"/>
      <c r="AMR1947" s="101"/>
      <c r="AMS1947" s="101"/>
      <c r="AMT1947" s="101"/>
      <c r="AMU1947" s="101"/>
      <c r="AMV1947" s="101"/>
      <c r="AMW1947" s="101"/>
      <c r="AMX1947" s="101"/>
      <c r="AMY1947" s="101"/>
      <c r="AMZ1947" s="101"/>
      <c r="ANA1947" s="101"/>
      <c r="ANB1947" s="101"/>
      <c r="ANC1947" s="101"/>
      <c r="AND1947" s="101"/>
      <c r="ANE1947" s="101"/>
      <c r="ANF1947" s="101"/>
      <c r="ANG1947" s="101"/>
      <c r="ANH1947" s="101"/>
      <c r="ANI1947" s="101"/>
      <c r="ANJ1947" s="101"/>
      <c r="ANK1947" s="101"/>
      <c r="ANL1947" s="101"/>
      <c r="ANM1947" s="101"/>
      <c r="ANN1947" s="101"/>
      <c r="ANO1947" s="101"/>
      <c r="ANP1947" s="101"/>
      <c r="ANQ1947" s="101"/>
      <c r="ANR1947" s="101"/>
      <c r="ANS1947" s="101"/>
      <c r="ANT1947" s="101"/>
      <c r="ANU1947" s="101"/>
      <c r="ANV1947" s="101"/>
      <c r="ANW1947" s="101"/>
      <c r="ANX1947" s="101"/>
      <c r="ANY1947" s="101"/>
      <c r="ANZ1947" s="101"/>
      <c r="AOA1947" s="101"/>
      <c r="AOB1947" s="101"/>
      <c r="AOC1947" s="101"/>
      <c r="AOD1947" s="101"/>
      <c r="AOE1947" s="101"/>
      <c r="AOF1947" s="101"/>
      <c r="AOG1947" s="101"/>
      <c r="AOH1947" s="101"/>
      <c r="AOI1947" s="101"/>
      <c r="AOJ1947" s="101"/>
      <c r="AOK1947" s="101"/>
      <c r="AOL1947" s="101"/>
      <c r="AOM1947" s="101"/>
      <c r="AON1947" s="101"/>
      <c r="AOO1947" s="101"/>
      <c r="AOP1947" s="101"/>
      <c r="AOQ1947" s="101"/>
      <c r="AOR1947" s="101"/>
      <c r="AOS1947" s="101"/>
      <c r="AOT1947" s="101"/>
      <c r="AOU1947" s="101"/>
      <c r="AOV1947" s="101"/>
      <c r="AOW1947" s="101"/>
      <c r="AOX1947" s="101"/>
      <c r="AOY1947" s="101"/>
      <c r="AOZ1947" s="101"/>
      <c r="APA1947" s="101"/>
      <c r="APB1947" s="101"/>
      <c r="APC1947" s="101"/>
      <c r="APD1947" s="101"/>
      <c r="APE1947" s="101"/>
      <c r="APF1947" s="101"/>
      <c r="APG1947" s="101"/>
      <c r="APH1947" s="101"/>
      <c r="API1947" s="101"/>
      <c r="APJ1947" s="101"/>
      <c r="APK1947" s="101"/>
      <c r="APL1947" s="101"/>
      <c r="APM1947" s="101"/>
      <c r="APN1947" s="101"/>
      <c r="APO1947" s="101"/>
      <c r="APP1947" s="101"/>
      <c r="APQ1947" s="101"/>
      <c r="APR1947" s="101"/>
      <c r="APS1947" s="101"/>
      <c r="APT1947" s="101"/>
      <c r="APU1947" s="101"/>
      <c r="APV1947" s="101"/>
      <c r="APW1947" s="101"/>
      <c r="APX1947" s="101"/>
      <c r="APY1947" s="101"/>
      <c r="APZ1947" s="101"/>
      <c r="AQA1947" s="101"/>
      <c r="AQB1947" s="101"/>
      <c r="AQC1947" s="101"/>
      <c r="AQD1947" s="101"/>
      <c r="AQE1947" s="101"/>
      <c r="AQF1947" s="101"/>
      <c r="AQG1947" s="101"/>
      <c r="AQH1947" s="101"/>
      <c r="AQI1947" s="101"/>
      <c r="AQJ1947" s="101"/>
      <c r="AQK1947" s="101"/>
      <c r="AQL1947" s="101"/>
      <c r="AQM1947" s="101"/>
      <c r="AQN1947" s="101"/>
      <c r="AQO1947" s="101"/>
      <c r="AQP1947" s="101"/>
      <c r="AQQ1947" s="101"/>
      <c r="AQR1947" s="101"/>
      <c r="AQS1947" s="101"/>
      <c r="AQT1947" s="101"/>
      <c r="AQU1947" s="101"/>
      <c r="AQV1947" s="101"/>
      <c r="AQW1947" s="101"/>
      <c r="AQX1947" s="101"/>
      <c r="AQY1947" s="101"/>
      <c r="AQZ1947" s="101"/>
      <c r="ARA1947" s="101"/>
      <c r="ARB1947" s="101"/>
      <c r="ARC1947" s="101"/>
      <c r="ARD1947" s="101"/>
      <c r="ARE1947" s="101"/>
      <c r="ARF1947" s="101"/>
      <c r="ARG1947" s="101"/>
      <c r="ARH1947" s="101"/>
      <c r="ARI1947" s="101"/>
      <c r="ARJ1947" s="101"/>
      <c r="ARK1947" s="101"/>
      <c r="ARL1947" s="101"/>
      <c r="ARM1947" s="101"/>
      <c r="ARN1947" s="101"/>
      <c r="ARO1947" s="101"/>
      <c r="ARP1947" s="101"/>
      <c r="ARQ1947" s="101"/>
      <c r="ARR1947" s="101"/>
      <c r="ARS1947" s="101"/>
      <c r="ART1947" s="101"/>
      <c r="ARU1947" s="101"/>
      <c r="ARV1947" s="101"/>
      <c r="ARW1947" s="101"/>
      <c r="ARX1947" s="101"/>
      <c r="ARY1947" s="101"/>
      <c r="ARZ1947" s="101"/>
      <c r="ASA1947" s="101"/>
      <c r="ASB1947" s="101"/>
      <c r="ASC1947" s="101"/>
      <c r="ASD1947" s="101"/>
      <c r="ASE1947" s="101"/>
      <c r="ASF1947" s="101"/>
      <c r="ASG1947" s="101"/>
      <c r="ASH1947" s="101"/>
      <c r="ASI1947" s="101"/>
      <c r="ASJ1947" s="101"/>
      <c r="ASK1947" s="101"/>
      <c r="ASL1947" s="101"/>
      <c r="ASM1947" s="101"/>
      <c r="ASN1947" s="101"/>
      <c r="ASO1947" s="101"/>
      <c r="ASP1947" s="101"/>
      <c r="ASQ1947" s="101"/>
      <c r="ASR1947" s="101"/>
      <c r="ASS1947" s="101"/>
      <c r="AST1947" s="101"/>
      <c r="ASU1947" s="101"/>
      <c r="ASV1947" s="101"/>
      <c r="ASW1947" s="101"/>
      <c r="ASX1947" s="101"/>
      <c r="ASY1947" s="101"/>
      <c r="ASZ1947" s="101"/>
      <c r="ATA1947" s="101"/>
      <c r="ATB1947" s="101"/>
      <c r="ATC1947" s="101"/>
      <c r="ATD1947" s="101"/>
      <c r="ATE1947" s="101"/>
      <c r="ATF1947" s="101"/>
      <c r="ATG1947" s="101"/>
      <c r="ATH1947" s="101"/>
      <c r="ATI1947" s="101"/>
      <c r="ATJ1947" s="101"/>
      <c r="ATK1947" s="101"/>
      <c r="ATL1947" s="101"/>
      <c r="ATM1947" s="101"/>
      <c r="ATN1947" s="101"/>
      <c r="ATO1947" s="101"/>
      <c r="ATP1947" s="101"/>
      <c r="ATQ1947" s="101"/>
      <c r="ATR1947" s="101"/>
      <c r="ATS1947" s="101"/>
      <c r="ATT1947" s="101"/>
      <c r="ATU1947" s="101"/>
      <c r="ATV1947" s="101"/>
      <c r="ATW1947" s="101"/>
      <c r="ATX1947" s="101"/>
      <c r="ATY1947" s="101"/>
      <c r="ATZ1947" s="101"/>
      <c r="AUA1947" s="101"/>
      <c r="AUB1947" s="101"/>
      <c r="AUC1947" s="101"/>
      <c r="AUD1947" s="101"/>
      <c r="AUE1947" s="101"/>
      <c r="AUF1947" s="101"/>
      <c r="AUG1947" s="101"/>
      <c r="AUH1947" s="101"/>
      <c r="AUI1947" s="101"/>
      <c r="AUJ1947" s="101"/>
      <c r="AUK1947" s="101"/>
      <c r="AUL1947" s="101"/>
      <c r="AUM1947" s="101"/>
      <c r="AUN1947" s="101"/>
      <c r="AUO1947" s="101"/>
      <c r="AUP1947" s="101"/>
      <c r="AUQ1947" s="101"/>
      <c r="AUR1947" s="101"/>
      <c r="AUS1947" s="101"/>
      <c r="AUT1947" s="101"/>
      <c r="AUU1947" s="101"/>
      <c r="AUV1947" s="101"/>
      <c r="AUW1947" s="101"/>
      <c r="AUX1947" s="101"/>
      <c r="AUY1947" s="101"/>
      <c r="AUZ1947" s="101"/>
      <c r="AVA1947" s="101"/>
      <c r="AVB1947" s="101"/>
      <c r="AVC1947" s="101"/>
      <c r="AVD1947" s="101"/>
      <c r="AVE1947" s="101"/>
      <c r="AVF1947" s="101"/>
      <c r="AVG1947" s="101"/>
      <c r="AVH1947" s="101"/>
      <c r="AVI1947" s="101"/>
      <c r="AVJ1947" s="101"/>
      <c r="AVK1947" s="101"/>
      <c r="AVL1947" s="101"/>
      <c r="AVM1947" s="101"/>
      <c r="AVN1947" s="101"/>
      <c r="AVO1947" s="101"/>
      <c r="AVP1947" s="101"/>
      <c r="AVQ1947" s="101"/>
      <c r="AVR1947" s="101"/>
      <c r="AVS1947" s="101"/>
      <c r="AVT1947" s="101"/>
      <c r="AVU1947" s="101"/>
      <c r="AVV1947" s="101"/>
      <c r="AVW1947" s="101"/>
      <c r="AVX1947" s="101"/>
      <c r="AVY1947" s="101"/>
      <c r="AVZ1947" s="101"/>
      <c r="AWA1947" s="101"/>
      <c r="AWB1947" s="101"/>
      <c r="AWC1947" s="101"/>
      <c r="AWD1947" s="101"/>
      <c r="AWE1947" s="101"/>
      <c r="AWF1947" s="101"/>
      <c r="AWG1947" s="101"/>
      <c r="AWH1947" s="101"/>
      <c r="AWI1947" s="101"/>
      <c r="AWJ1947" s="101"/>
      <c r="AWK1947" s="101"/>
      <c r="AWL1947" s="101"/>
      <c r="AWM1947" s="101"/>
      <c r="AWN1947" s="101"/>
      <c r="AWO1947" s="101"/>
      <c r="AWP1947" s="101"/>
      <c r="AWQ1947" s="101"/>
      <c r="AWR1947" s="101"/>
      <c r="AWS1947" s="101"/>
      <c r="AWT1947" s="101"/>
      <c r="AWU1947" s="101"/>
      <c r="AWV1947" s="101"/>
      <c r="AWW1947" s="101"/>
      <c r="AWX1947" s="101"/>
      <c r="AWY1947" s="101"/>
      <c r="AWZ1947" s="101"/>
      <c r="AXA1947" s="101"/>
      <c r="AXB1947" s="101"/>
      <c r="AXC1947" s="101"/>
      <c r="AXD1947" s="101"/>
      <c r="AXE1947" s="101"/>
      <c r="AXF1947" s="101"/>
      <c r="AXG1947" s="101"/>
      <c r="AXH1947" s="101"/>
      <c r="AXI1947" s="101"/>
      <c r="AXJ1947" s="101"/>
      <c r="AXK1947" s="101"/>
      <c r="AXL1947" s="101"/>
      <c r="AXM1947" s="101"/>
      <c r="AXN1947" s="101"/>
      <c r="AXO1947" s="101"/>
      <c r="AXP1947" s="101"/>
      <c r="AXQ1947" s="101"/>
      <c r="AXR1947" s="101"/>
      <c r="AXS1947" s="101"/>
      <c r="AXT1947" s="101"/>
      <c r="AXU1947" s="101"/>
      <c r="AXV1947" s="101"/>
      <c r="AXW1947" s="101"/>
      <c r="AXX1947" s="101"/>
      <c r="AXY1947" s="101"/>
      <c r="AXZ1947" s="101"/>
      <c r="AYA1947" s="101"/>
      <c r="AYB1947" s="101"/>
      <c r="AYC1947" s="101"/>
      <c r="AYD1947" s="101"/>
      <c r="AYE1947" s="101"/>
      <c r="AYF1947" s="101"/>
      <c r="AYG1947" s="101"/>
      <c r="AYH1947" s="101"/>
      <c r="AYI1947" s="101"/>
      <c r="AYJ1947" s="101"/>
      <c r="AYK1947" s="101"/>
      <c r="AYL1947" s="101"/>
      <c r="AYM1947" s="101"/>
      <c r="AYN1947" s="101"/>
      <c r="AYO1947" s="101"/>
      <c r="AYP1947" s="101"/>
      <c r="AYQ1947" s="101"/>
      <c r="AYR1947" s="101"/>
      <c r="AYS1947" s="101"/>
      <c r="AYT1947" s="101"/>
      <c r="AYU1947" s="101"/>
      <c r="AYV1947" s="101"/>
      <c r="AYW1947" s="101"/>
      <c r="AYX1947" s="101"/>
      <c r="AYY1947" s="101"/>
      <c r="AYZ1947" s="101"/>
      <c r="AZA1947" s="101"/>
      <c r="AZB1947" s="101"/>
      <c r="AZC1947" s="101"/>
      <c r="AZD1947" s="101"/>
      <c r="AZE1947" s="101"/>
      <c r="AZF1947" s="101"/>
      <c r="AZG1947" s="101"/>
      <c r="AZH1947" s="101"/>
      <c r="AZI1947" s="101"/>
      <c r="AZJ1947" s="101"/>
      <c r="AZK1947" s="101"/>
      <c r="AZL1947" s="101"/>
      <c r="AZM1947" s="101"/>
      <c r="AZN1947" s="101"/>
      <c r="AZO1947" s="101"/>
      <c r="AZP1947" s="101"/>
      <c r="AZQ1947" s="101"/>
      <c r="AZR1947" s="101"/>
      <c r="AZS1947" s="101"/>
      <c r="AZT1947" s="101"/>
      <c r="AZU1947" s="101"/>
      <c r="AZV1947" s="101"/>
      <c r="AZW1947" s="101"/>
      <c r="AZX1947" s="101"/>
      <c r="AZY1947" s="101"/>
      <c r="AZZ1947" s="101"/>
      <c r="BAA1947" s="101"/>
      <c r="BAB1947" s="101"/>
      <c r="BAC1947" s="101"/>
      <c r="BAD1947" s="101"/>
      <c r="BAE1947" s="101"/>
      <c r="BAF1947" s="101"/>
      <c r="BAG1947" s="101"/>
      <c r="BAH1947" s="101"/>
      <c r="BAI1947" s="101"/>
      <c r="BAJ1947" s="101"/>
      <c r="BAK1947" s="101"/>
      <c r="BAL1947" s="101"/>
      <c r="BAM1947" s="101"/>
      <c r="BAN1947" s="101"/>
      <c r="BAO1947" s="101"/>
      <c r="BAP1947" s="101"/>
      <c r="BAQ1947" s="101"/>
      <c r="BAR1947" s="101"/>
      <c r="BAS1947" s="101"/>
      <c r="BAT1947" s="101"/>
      <c r="BAU1947" s="101"/>
      <c r="BAV1947" s="101"/>
      <c r="BAW1947" s="101"/>
      <c r="BAX1947" s="101"/>
      <c r="BAY1947" s="101"/>
      <c r="BAZ1947" s="101"/>
      <c r="BBA1947" s="101"/>
      <c r="BBB1947" s="101"/>
      <c r="BBC1947" s="101"/>
      <c r="BBD1947" s="101"/>
      <c r="BBE1947" s="101"/>
      <c r="BBF1947" s="101"/>
      <c r="BBG1947" s="101"/>
      <c r="BBH1947" s="101"/>
      <c r="BBI1947" s="101"/>
      <c r="BBJ1947" s="101"/>
      <c r="BBK1947" s="101"/>
      <c r="BBL1947" s="101"/>
      <c r="BBM1947" s="101"/>
      <c r="BBN1947" s="101"/>
      <c r="BBO1947" s="101"/>
      <c r="BBP1947" s="101"/>
      <c r="BBQ1947" s="101"/>
      <c r="BBR1947" s="101"/>
      <c r="BBS1947" s="101"/>
      <c r="BBT1947" s="101"/>
      <c r="BBU1947" s="101"/>
      <c r="BBV1947" s="101"/>
      <c r="BBW1947" s="101"/>
      <c r="BBX1947" s="101"/>
      <c r="BBY1947" s="101"/>
      <c r="BBZ1947" s="101"/>
      <c r="BCA1947" s="101"/>
      <c r="BCB1947" s="101"/>
      <c r="BCC1947" s="101"/>
      <c r="BCD1947" s="101"/>
      <c r="BCE1947" s="101"/>
      <c r="BCF1947" s="101"/>
      <c r="BCG1947" s="101"/>
      <c r="BCH1947" s="101"/>
      <c r="BCI1947" s="101"/>
      <c r="BCJ1947" s="101"/>
      <c r="BCK1947" s="101"/>
      <c r="BCL1947" s="101"/>
      <c r="BCM1947" s="101"/>
      <c r="BCN1947" s="101"/>
      <c r="BCO1947" s="101"/>
      <c r="BCP1947" s="101"/>
      <c r="BCQ1947" s="101"/>
      <c r="BCR1947" s="101"/>
      <c r="BCS1947" s="101"/>
      <c r="BCT1947" s="101"/>
      <c r="BCU1947" s="101"/>
      <c r="BCV1947" s="101"/>
      <c r="BCW1947" s="101"/>
      <c r="BCX1947" s="101"/>
      <c r="BCY1947" s="101"/>
      <c r="BCZ1947" s="101"/>
      <c r="BDA1947" s="101"/>
      <c r="BDB1947" s="101"/>
      <c r="BDC1947" s="101"/>
      <c r="BDD1947" s="101"/>
      <c r="BDE1947" s="101"/>
      <c r="BDF1947" s="101"/>
      <c r="BDG1947" s="101"/>
      <c r="BDH1947" s="101"/>
      <c r="BDI1947" s="101"/>
      <c r="BDJ1947" s="101"/>
      <c r="BDK1947" s="101"/>
      <c r="BDL1947" s="101"/>
      <c r="BDM1947" s="101"/>
      <c r="BDN1947" s="101"/>
      <c r="BDO1947" s="101"/>
      <c r="BDP1947" s="101"/>
      <c r="BDQ1947" s="101"/>
      <c r="BDR1947" s="101"/>
      <c r="BDS1947" s="101"/>
      <c r="BDT1947" s="101"/>
      <c r="BDU1947" s="101"/>
      <c r="BDV1947" s="101"/>
      <c r="BDW1947" s="101"/>
      <c r="BDX1947" s="101"/>
      <c r="BDY1947" s="101"/>
      <c r="BDZ1947" s="101"/>
      <c r="BEA1947" s="101"/>
      <c r="BEB1947" s="101"/>
      <c r="BEC1947" s="101"/>
      <c r="BED1947" s="101"/>
      <c r="BEE1947" s="101"/>
      <c r="BEF1947" s="101"/>
      <c r="BEG1947" s="101"/>
      <c r="BEH1947" s="101"/>
      <c r="BEI1947" s="101"/>
      <c r="BEJ1947" s="101"/>
      <c r="BEK1947" s="101"/>
      <c r="BEL1947" s="101"/>
      <c r="BEM1947" s="101"/>
      <c r="BEN1947" s="101"/>
      <c r="BEO1947" s="101"/>
      <c r="BEP1947" s="101"/>
      <c r="BEQ1947" s="101"/>
      <c r="BER1947" s="101"/>
      <c r="BES1947" s="101"/>
      <c r="BET1947" s="101"/>
      <c r="BEU1947" s="101"/>
      <c r="BEV1947" s="101"/>
      <c r="BEW1947" s="101"/>
      <c r="BEX1947" s="101"/>
      <c r="BEY1947" s="101"/>
      <c r="BEZ1947" s="101"/>
      <c r="BFA1947" s="101"/>
      <c r="BFB1947" s="101"/>
      <c r="BFC1947" s="101"/>
      <c r="BFD1947" s="101"/>
      <c r="BFE1947" s="101"/>
      <c r="BFF1947" s="101"/>
      <c r="BFG1947" s="101"/>
      <c r="BFH1947" s="101"/>
      <c r="BFI1947" s="101"/>
      <c r="BFJ1947" s="101"/>
      <c r="BFK1947" s="101"/>
      <c r="BFL1947" s="101"/>
      <c r="BFM1947" s="101"/>
      <c r="BFN1947" s="101"/>
      <c r="BFO1947" s="101"/>
      <c r="BFP1947" s="101"/>
      <c r="BFQ1947" s="101"/>
      <c r="BFR1947" s="101"/>
      <c r="BFS1947" s="101"/>
      <c r="BFT1947" s="101"/>
      <c r="BFU1947" s="101"/>
      <c r="BFV1947" s="101"/>
      <c r="BFW1947" s="101"/>
      <c r="BFX1947" s="101"/>
      <c r="BFY1947" s="101"/>
      <c r="BFZ1947" s="101"/>
      <c r="BGA1947" s="101"/>
      <c r="BGB1947" s="101"/>
      <c r="BGC1947" s="101"/>
      <c r="BGD1947" s="101"/>
      <c r="BGE1947" s="101"/>
      <c r="BGF1947" s="101"/>
      <c r="BGG1947" s="101"/>
      <c r="BGH1947" s="101"/>
      <c r="BGI1947" s="101"/>
      <c r="BGJ1947" s="101"/>
      <c r="BGK1947" s="101"/>
      <c r="BGL1947" s="101"/>
      <c r="BGM1947" s="101"/>
      <c r="BGN1947" s="101"/>
      <c r="BGO1947" s="101"/>
      <c r="BGP1947" s="101"/>
      <c r="BGQ1947" s="101"/>
      <c r="BGR1947" s="101"/>
      <c r="BGS1947" s="101"/>
      <c r="BGT1947" s="101"/>
      <c r="BGU1947" s="101"/>
      <c r="BGV1947" s="101"/>
      <c r="BGW1947" s="101"/>
      <c r="BGX1947" s="101"/>
      <c r="BGY1947" s="101"/>
      <c r="BGZ1947" s="101"/>
      <c r="BHA1947" s="101"/>
      <c r="BHB1947" s="101"/>
      <c r="BHC1947" s="101"/>
      <c r="BHD1947" s="101"/>
      <c r="BHE1947" s="101"/>
      <c r="BHF1947" s="101"/>
      <c r="BHG1947" s="101"/>
      <c r="BHH1947" s="101"/>
      <c r="BHI1947" s="101"/>
      <c r="BHJ1947" s="101"/>
      <c r="BHK1947" s="101"/>
      <c r="BHL1947" s="101"/>
      <c r="BHM1947" s="101"/>
      <c r="BHN1947" s="101"/>
      <c r="BHO1947" s="101"/>
      <c r="BHP1947" s="101"/>
      <c r="BHQ1947" s="101"/>
      <c r="BHR1947" s="101"/>
      <c r="BHS1947" s="101"/>
      <c r="BHT1947" s="101"/>
      <c r="BHU1947" s="101"/>
      <c r="BHV1947" s="101"/>
      <c r="BHW1947" s="101"/>
      <c r="BHX1947" s="101"/>
      <c r="BHY1947" s="101"/>
      <c r="BHZ1947" s="101"/>
      <c r="BIA1947" s="101"/>
      <c r="BIB1947" s="101"/>
      <c r="BIC1947" s="101"/>
      <c r="BID1947" s="101"/>
      <c r="BIE1947" s="101"/>
      <c r="BIF1947" s="101"/>
      <c r="BIG1947" s="101"/>
      <c r="BIH1947" s="101"/>
      <c r="BII1947" s="101"/>
      <c r="BIJ1947" s="101"/>
      <c r="BIK1947" s="101"/>
      <c r="BIL1947" s="101"/>
      <c r="BIM1947" s="101"/>
      <c r="BIN1947" s="101"/>
      <c r="BIO1947" s="101"/>
      <c r="BIP1947" s="101"/>
      <c r="BIQ1947" s="101"/>
      <c r="BIR1947" s="101"/>
      <c r="BIS1947" s="101"/>
      <c r="BIT1947" s="101"/>
      <c r="BIU1947" s="101"/>
      <c r="BIV1947" s="101"/>
      <c r="BIW1947" s="101"/>
      <c r="BIX1947" s="101"/>
      <c r="BIY1947" s="101"/>
      <c r="BIZ1947" s="101"/>
      <c r="BJA1947" s="101"/>
      <c r="BJB1947" s="101"/>
      <c r="BJC1947" s="101"/>
      <c r="BJD1947" s="101"/>
      <c r="BJE1947" s="101"/>
      <c r="BJF1947" s="101"/>
      <c r="BJG1947" s="101"/>
      <c r="BJH1947" s="101"/>
      <c r="BJI1947" s="101"/>
      <c r="BJJ1947" s="101"/>
      <c r="BJK1947" s="101"/>
      <c r="BJL1947" s="101"/>
      <c r="BJM1947" s="101"/>
      <c r="BJN1947" s="101"/>
      <c r="BJO1947" s="101"/>
      <c r="BJP1947" s="101"/>
      <c r="BJQ1947" s="101"/>
      <c r="BJR1947" s="101"/>
      <c r="BJS1947" s="101"/>
      <c r="BJT1947" s="101"/>
      <c r="BJU1947" s="101"/>
      <c r="BJV1947" s="101"/>
      <c r="BJW1947" s="101"/>
      <c r="BJX1947" s="101"/>
      <c r="BJY1947" s="101"/>
      <c r="BJZ1947" s="101"/>
      <c r="BKA1947" s="101"/>
      <c r="BKB1947" s="101"/>
      <c r="BKC1947" s="101"/>
      <c r="BKD1947" s="101"/>
      <c r="BKE1947" s="101"/>
      <c r="BKF1947" s="101"/>
      <c r="BKG1947" s="101"/>
      <c r="BKH1947" s="101"/>
      <c r="BKI1947" s="101"/>
      <c r="BKJ1947" s="101"/>
      <c r="BKK1947" s="101"/>
      <c r="BKL1947" s="101"/>
      <c r="BKM1947" s="101"/>
      <c r="BKN1947" s="101"/>
      <c r="BKO1947" s="101"/>
      <c r="BKP1947" s="101"/>
      <c r="BKQ1947" s="101"/>
      <c r="BKR1947" s="101"/>
      <c r="BKS1947" s="101"/>
      <c r="BKT1947" s="101"/>
      <c r="BKU1947" s="101"/>
      <c r="BKV1947" s="101"/>
      <c r="BKW1947" s="101"/>
      <c r="BKX1947" s="101"/>
      <c r="BKY1947" s="101"/>
      <c r="BKZ1947" s="101"/>
      <c r="BLA1947" s="101"/>
      <c r="BLB1947" s="101"/>
      <c r="BLC1947" s="101"/>
      <c r="BLD1947" s="101"/>
      <c r="BLE1947" s="101"/>
      <c r="BLF1947" s="101"/>
      <c r="BLG1947" s="101"/>
      <c r="BLH1947" s="101"/>
      <c r="BLI1947" s="101"/>
      <c r="BLJ1947" s="101"/>
      <c r="BLK1947" s="101"/>
      <c r="BLL1947" s="101"/>
      <c r="BLM1947" s="101"/>
      <c r="BLN1947" s="101"/>
      <c r="BLO1947" s="101"/>
      <c r="BLP1947" s="101"/>
      <c r="BLQ1947" s="101"/>
      <c r="BLR1947" s="101"/>
      <c r="BLS1947" s="101"/>
      <c r="BLT1947" s="101"/>
      <c r="BLU1947" s="101"/>
      <c r="BLV1947" s="101"/>
      <c r="BLW1947" s="101"/>
      <c r="BLX1947" s="101"/>
      <c r="BLY1947" s="101"/>
      <c r="BLZ1947" s="101"/>
      <c r="BMA1947" s="101"/>
      <c r="BMB1947" s="101"/>
      <c r="BMC1947" s="101"/>
      <c r="BMD1947" s="101"/>
      <c r="BME1947" s="101"/>
      <c r="BMF1947" s="101"/>
      <c r="BMG1947" s="101"/>
      <c r="BMH1947" s="101"/>
      <c r="BMI1947" s="101"/>
      <c r="BMJ1947" s="101"/>
      <c r="BMK1947" s="101"/>
      <c r="BML1947" s="101"/>
      <c r="BMM1947" s="101"/>
      <c r="BMN1947" s="101"/>
      <c r="BMO1947" s="101"/>
      <c r="BMP1947" s="101"/>
      <c r="BMQ1947" s="101"/>
      <c r="BMR1947" s="101"/>
      <c r="BMS1947" s="101"/>
      <c r="BMT1947" s="101"/>
      <c r="BMU1947" s="101"/>
      <c r="BMV1947" s="101"/>
      <c r="BMW1947" s="101"/>
      <c r="BMX1947" s="101"/>
      <c r="BMY1947" s="101"/>
      <c r="BMZ1947" s="101"/>
      <c r="BNA1947" s="101"/>
      <c r="BNB1947" s="101"/>
      <c r="BNC1947" s="101"/>
      <c r="BND1947" s="101"/>
      <c r="BNE1947" s="101"/>
      <c r="BNF1947" s="101"/>
      <c r="BNG1947" s="101"/>
      <c r="BNH1947" s="101"/>
      <c r="BNI1947" s="101"/>
      <c r="BNJ1947" s="101"/>
      <c r="BNK1947" s="101"/>
      <c r="BNL1947" s="101"/>
      <c r="BNM1947" s="101"/>
      <c r="BNN1947" s="101"/>
      <c r="BNO1947" s="101"/>
      <c r="BNP1947" s="101"/>
      <c r="BNQ1947" s="101"/>
      <c r="BNR1947" s="101"/>
      <c r="BNS1947" s="101"/>
      <c r="BNT1947" s="101"/>
      <c r="BNU1947" s="101"/>
      <c r="BNV1947" s="101"/>
      <c r="BNW1947" s="101"/>
      <c r="BNX1947" s="101"/>
      <c r="BNY1947" s="101"/>
      <c r="BNZ1947" s="101"/>
      <c r="BOA1947" s="101"/>
      <c r="BOB1947" s="101"/>
      <c r="BOC1947" s="101"/>
      <c r="BOD1947" s="101"/>
      <c r="BOE1947" s="101"/>
      <c r="BOF1947" s="101"/>
      <c r="BOG1947" s="101"/>
      <c r="BOH1947" s="101"/>
      <c r="BOI1947" s="101"/>
      <c r="BOJ1947" s="101"/>
      <c r="BOK1947" s="101"/>
      <c r="BOL1947" s="101"/>
      <c r="BOM1947" s="101"/>
      <c r="BON1947" s="101"/>
      <c r="BOO1947" s="101"/>
      <c r="BOP1947" s="101"/>
      <c r="BOQ1947" s="101"/>
      <c r="BOR1947" s="101"/>
      <c r="BOS1947" s="101"/>
      <c r="BOT1947" s="101"/>
      <c r="BOU1947" s="101"/>
      <c r="BOV1947" s="101"/>
      <c r="BOW1947" s="101"/>
      <c r="BOX1947" s="101"/>
      <c r="BOY1947" s="101"/>
      <c r="BOZ1947" s="101"/>
      <c r="BPA1947" s="101"/>
      <c r="BPB1947" s="101"/>
      <c r="BPC1947" s="101"/>
      <c r="BPD1947" s="101"/>
      <c r="BPE1947" s="101"/>
      <c r="BPF1947" s="101"/>
      <c r="BPG1947" s="101"/>
      <c r="BPH1947" s="101"/>
      <c r="BPI1947" s="101"/>
      <c r="BPJ1947" s="101"/>
      <c r="BPK1947" s="101"/>
      <c r="BPL1947" s="101"/>
      <c r="BPM1947" s="101"/>
      <c r="BPN1947" s="101"/>
      <c r="BPO1947" s="101"/>
      <c r="BPP1947" s="101"/>
      <c r="BPQ1947" s="101"/>
      <c r="BPR1947" s="101"/>
      <c r="BPS1947" s="101"/>
      <c r="BPT1947" s="101"/>
      <c r="BPU1947" s="101"/>
      <c r="BPV1947" s="101"/>
      <c r="BPW1947" s="101"/>
      <c r="BPX1947" s="101"/>
      <c r="BPY1947" s="101"/>
      <c r="BPZ1947" s="101"/>
      <c r="BQA1947" s="101"/>
      <c r="BQB1947" s="101"/>
      <c r="BQC1947" s="101"/>
      <c r="BQD1947" s="101"/>
      <c r="BQE1947" s="101"/>
      <c r="BQF1947" s="101"/>
      <c r="BQG1947" s="101"/>
      <c r="BQH1947" s="101"/>
      <c r="BQI1947" s="101"/>
      <c r="BQJ1947" s="101"/>
      <c r="BQK1947" s="101"/>
      <c r="BQL1947" s="101"/>
      <c r="BQM1947" s="101"/>
      <c r="BQN1947" s="101"/>
      <c r="BQO1947" s="101"/>
      <c r="BQP1947" s="101"/>
      <c r="BQQ1947" s="101"/>
      <c r="BQR1947" s="101"/>
      <c r="BQS1947" s="101"/>
      <c r="BQT1947" s="101"/>
      <c r="BQU1947" s="101"/>
      <c r="BQV1947" s="101"/>
      <c r="BQW1947" s="101"/>
      <c r="BQX1947" s="101"/>
      <c r="BQY1947" s="101"/>
      <c r="BQZ1947" s="101"/>
      <c r="BRA1947" s="101"/>
      <c r="BRB1947" s="101"/>
      <c r="BRC1947" s="101"/>
      <c r="BRD1947" s="101"/>
      <c r="BRE1947" s="101"/>
      <c r="BRF1947" s="101"/>
      <c r="BRG1947" s="101"/>
      <c r="BRH1947" s="101"/>
      <c r="BRI1947" s="101"/>
      <c r="BRJ1947" s="101"/>
      <c r="BRK1947" s="101"/>
      <c r="BRL1947" s="101"/>
      <c r="BRM1947" s="101"/>
      <c r="BRN1947" s="101"/>
      <c r="BRO1947" s="101"/>
      <c r="BRP1947" s="101"/>
      <c r="BRQ1947" s="101"/>
      <c r="BRR1947" s="101"/>
      <c r="BRS1947" s="101"/>
      <c r="BRT1947" s="101"/>
      <c r="BRU1947" s="101"/>
      <c r="BRV1947" s="101"/>
      <c r="BRW1947" s="101"/>
      <c r="BRX1947" s="101"/>
      <c r="BRY1947" s="101"/>
      <c r="BRZ1947" s="101"/>
      <c r="BSA1947" s="101"/>
      <c r="BSB1947" s="101"/>
      <c r="BSC1947" s="101"/>
      <c r="BSD1947" s="101"/>
      <c r="BSE1947" s="101"/>
      <c r="BSF1947" s="101"/>
      <c r="BSG1947" s="101"/>
      <c r="BSH1947" s="101"/>
      <c r="BSI1947" s="101"/>
      <c r="BSJ1947" s="101"/>
      <c r="BSK1947" s="101"/>
      <c r="BSL1947" s="101"/>
      <c r="BSM1947" s="101"/>
      <c r="BSN1947" s="101"/>
      <c r="BSO1947" s="101"/>
      <c r="BSP1947" s="101"/>
      <c r="BSQ1947" s="101"/>
      <c r="BSR1947" s="101"/>
      <c r="BSS1947" s="101"/>
      <c r="BST1947" s="101"/>
      <c r="BSU1947" s="101"/>
      <c r="BSV1947" s="101"/>
      <c r="BSW1947" s="101"/>
      <c r="BSX1947" s="101"/>
      <c r="BSY1947" s="101"/>
      <c r="BSZ1947" s="101"/>
      <c r="BTA1947" s="101"/>
      <c r="BTB1947" s="101"/>
      <c r="BTC1947" s="101"/>
      <c r="BTD1947" s="101"/>
      <c r="BTE1947" s="101"/>
      <c r="BTF1947" s="101"/>
      <c r="BTG1947" s="101"/>
      <c r="BTH1947" s="101"/>
      <c r="BTI1947" s="101"/>
      <c r="BTJ1947" s="101"/>
      <c r="BTK1947" s="101"/>
      <c r="BTL1947" s="101"/>
      <c r="BTM1947" s="101"/>
      <c r="BTN1947" s="101"/>
      <c r="BTO1947" s="101"/>
      <c r="BTP1947" s="101"/>
      <c r="BTQ1947" s="101"/>
      <c r="BTR1947" s="101"/>
      <c r="BTS1947" s="101"/>
      <c r="BTT1947" s="101"/>
      <c r="BTU1947" s="101"/>
      <c r="BTV1947" s="101"/>
      <c r="BTW1947" s="101"/>
      <c r="BTX1947" s="101"/>
      <c r="BTY1947" s="101"/>
      <c r="BTZ1947" s="101"/>
      <c r="BUA1947" s="101"/>
      <c r="BUB1947" s="101"/>
      <c r="BUC1947" s="101"/>
      <c r="BUD1947" s="101"/>
      <c r="BUE1947" s="101"/>
      <c r="BUF1947" s="101"/>
      <c r="BUG1947" s="101"/>
      <c r="BUH1947" s="101"/>
      <c r="BUI1947" s="101"/>
      <c r="BUJ1947" s="101"/>
      <c r="BUK1947" s="101"/>
      <c r="BUL1947" s="101"/>
      <c r="BUM1947" s="101"/>
      <c r="BUN1947" s="101"/>
      <c r="BUO1947" s="101"/>
      <c r="BUP1947" s="101"/>
      <c r="BUQ1947" s="101"/>
      <c r="BUR1947" s="101"/>
      <c r="BUS1947" s="101"/>
      <c r="BUT1947" s="101"/>
      <c r="BUU1947" s="101"/>
      <c r="BUV1947" s="101"/>
      <c r="BUW1947" s="101"/>
      <c r="BUX1947" s="101"/>
      <c r="BUY1947" s="101"/>
      <c r="BUZ1947" s="101"/>
      <c r="BVA1947" s="101"/>
      <c r="BVB1947" s="101"/>
      <c r="BVC1947" s="101"/>
      <c r="BVD1947" s="101"/>
      <c r="BVE1947" s="101"/>
      <c r="BVF1947" s="101"/>
      <c r="BVG1947" s="101"/>
      <c r="BVH1947" s="101"/>
      <c r="BVI1947" s="101"/>
      <c r="BVJ1947" s="101"/>
      <c r="BVK1947" s="101"/>
      <c r="BVL1947" s="101"/>
      <c r="BVM1947" s="101"/>
      <c r="BVN1947" s="101"/>
      <c r="BVO1947" s="101"/>
      <c r="BVP1947" s="101"/>
      <c r="BVQ1947" s="101"/>
      <c r="BVR1947" s="101"/>
      <c r="BVS1947" s="101"/>
      <c r="BVT1947" s="101"/>
      <c r="BVU1947" s="101"/>
      <c r="BVV1947" s="101"/>
      <c r="BVW1947" s="101"/>
      <c r="BVX1947" s="101"/>
      <c r="BVY1947" s="101"/>
      <c r="BVZ1947" s="101"/>
      <c r="BWA1947" s="101"/>
      <c r="BWB1947" s="101"/>
      <c r="BWC1947" s="101"/>
      <c r="BWD1947" s="101"/>
      <c r="BWE1947" s="101"/>
      <c r="BWF1947" s="101"/>
      <c r="BWG1947" s="101"/>
      <c r="BWH1947" s="101"/>
      <c r="BWI1947" s="101"/>
      <c r="BWJ1947" s="101"/>
      <c r="BWK1947" s="101"/>
      <c r="BWL1947" s="101"/>
      <c r="BWM1947" s="101"/>
      <c r="BWN1947" s="101"/>
      <c r="BWO1947" s="101"/>
      <c r="BWP1947" s="101"/>
      <c r="BWQ1947" s="101"/>
      <c r="BWR1947" s="101"/>
      <c r="BWS1947" s="101"/>
      <c r="BWT1947" s="101"/>
      <c r="BWU1947" s="101"/>
      <c r="BWV1947" s="101"/>
      <c r="BWW1947" s="101"/>
      <c r="BWX1947" s="101"/>
      <c r="BWY1947" s="101"/>
      <c r="BWZ1947" s="101"/>
      <c r="BXA1947" s="101"/>
      <c r="BXB1947" s="101"/>
      <c r="BXC1947" s="101"/>
      <c r="BXD1947" s="101"/>
      <c r="BXE1947" s="101"/>
      <c r="BXF1947" s="101"/>
      <c r="BXG1947" s="101"/>
      <c r="BXH1947" s="101"/>
      <c r="BXI1947" s="101"/>
      <c r="BXJ1947" s="101"/>
      <c r="BXK1947" s="101"/>
      <c r="BXL1947" s="101"/>
      <c r="BXM1947" s="101"/>
      <c r="BXN1947" s="101"/>
      <c r="BXO1947" s="101"/>
      <c r="BXP1947" s="101"/>
      <c r="BXQ1947" s="101"/>
      <c r="BXR1947" s="101"/>
      <c r="BXS1947" s="101"/>
      <c r="BXT1947" s="101"/>
      <c r="BXU1947" s="101"/>
      <c r="BXV1947" s="101"/>
      <c r="BXW1947" s="101"/>
      <c r="BXX1947" s="101"/>
      <c r="BXY1947" s="101"/>
      <c r="BXZ1947" s="101"/>
      <c r="BYA1947" s="101"/>
      <c r="BYB1947" s="101"/>
      <c r="BYC1947" s="101"/>
      <c r="BYD1947" s="101"/>
      <c r="BYE1947" s="101"/>
      <c r="BYF1947" s="101"/>
      <c r="BYG1947" s="101"/>
      <c r="BYH1947" s="101"/>
      <c r="BYI1947" s="101"/>
      <c r="BYJ1947" s="101"/>
      <c r="BYK1947" s="101"/>
      <c r="BYL1947" s="101"/>
      <c r="BYM1947" s="101"/>
      <c r="BYN1947" s="101"/>
      <c r="BYO1947" s="101"/>
      <c r="BYP1947" s="101"/>
      <c r="BYQ1947" s="101"/>
      <c r="BYR1947" s="101"/>
      <c r="BYS1947" s="101"/>
      <c r="BYT1947" s="101"/>
      <c r="BYU1947" s="101"/>
      <c r="BYV1947" s="101"/>
      <c r="BYW1947" s="101"/>
      <c r="BYX1947" s="101"/>
      <c r="BYY1947" s="101"/>
      <c r="BYZ1947" s="101"/>
      <c r="BZA1947" s="101"/>
      <c r="BZB1947" s="101"/>
      <c r="BZC1947" s="101"/>
      <c r="BZD1947" s="101"/>
      <c r="BZE1947" s="101"/>
      <c r="BZF1947" s="101"/>
      <c r="BZG1947" s="101"/>
      <c r="BZH1947" s="101"/>
      <c r="BZI1947" s="101"/>
      <c r="BZJ1947" s="101"/>
      <c r="BZK1947" s="101"/>
      <c r="BZL1947" s="101"/>
      <c r="BZM1947" s="101"/>
      <c r="BZN1947" s="101"/>
      <c r="BZO1947" s="101"/>
      <c r="BZP1947" s="101"/>
      <c r="BZQ1947" s="101"/>
      <c r="BZR1947" s="101"/>
      <c r="BZS1947" s="101"/>
      <c r="BZT1947" s="101"/>
      <c r="BZU1947" s="101"/>
      <c r="BZV1947" s="101"/>
      <c r="BZW1947" s="101"/>
      <c r="BZX1947" s="101"/>
      <c r="BZY1947" s="101"/>
      <c r="BZZ1947" s="101"/>
      <c r="CAA1947" s="101"/>
      <c r="CAB1947" s="101"/>
      <c r="CAC1947" s="101"/>
      <c r="CAD1947" s="101"/>
      <c r="CAE1947" s="101"/>
      <c r="CAF1947" s="101"/>
      <c r="CAG1947" s="101"/>
      <c r="CAH1947" s="101"/>
      <c r="CAI1947" s="101"/>
      <c r="CAJ1947" s="101"/>
      <c r="CAK1947" s="101"/>
      <c r="CAL1947" s="101"/>
      <c r="CAM1947" s="101"/>
      <c r="CAN1947" s="101"/>
      <c r="CAO1947" s="101"/>
      <c r="CAP1947" s="101"/>
      <c r="CAQ1947" s="101"/>
      <c r="CAR1947" s="101"/>
      <c r="CAS1947" s="101"/>
      <c r="CAT1947" s="101"/>
      <c r="CAU1947" s="101"/>
      <c r="CAV1947" s="101"/>
      <c r="CAW1947" s="101"/>
      <c r="CAX1947" s="101"/>
      <c r="CAY1947" s="101"/>
      <c r="CAZ1947" s="101"/>
      <c r="CBA1947" s="101"/>
      <c r="CBB1947" s="101"/>
      <c r="CBC1947" s="101"/>
      <c r="CBD1947" s="101"/>
      <c r="CBE1947" s="101"/>
      <c r="CBF1947" s="101"/>
      <c r="CBG1947" s="101"/>
      <c r="CBH1947" s="101"/>
      <c r="CBI1947" s="101"/>
      <c r="CBJ1947" s="101"/>
      <c r="CBK1947" s="101"/>
      <c r="CBL1947" s="101"/>
      <c r="CBM1947" s="101"/>
      <c r="CBN1947" s="101"/>
      <c r="CBO1947" s="101"/>
      <c r="CBP1947" s="101"/>
      <c r="CBQ1947" s="101"/>
      <c r="CBR1947" s="101"/>
      <c r="CBS1947" s="101"/>
      <c r="CBT1947" s="101"/>
      <c r="CBU1947" s="101"/>
      <c r="CBV1947" s="101"/>
      <c r="CBW1947" s="101"/>
      <c r="CBX1947" s="101"/>
      <c r="CBY1947" s="101"/>
      <c r="CBZ1947" s="101"/>
      <c r="CCA1947" s="101"/>
      <c r="CCB1947" s="101"/>
      <c r="CCC1947" s="101"/>
      <c r="CCD1947" s="101"/>
      <c r="CCE1947" s="101"/>
      <c r="CCF1947" s="101"/>
      <c r="CCG1947" s="101"/>
      <c r="CCH1947" s="101"/>
      <c r="CCI1947" s="101"/>
      <c r="CCJ1947" s="101"/>
      <c r="CCK1947" s="101"/>
      <c r="CCL1947" s="101"/>
      <c r="CCM1947" s="101"/>
      <c r="CCN1947" s="101"/>
      <c r="CCO1947" s="101"/>
      <c r="CCP1947" s="101"/>
      <c r="CCQ1947" s="101"/>
      <c r="CCR1947" s="101"/>
      <c r="CCS1947" s="101"/>
      <c r="CCT1947" s="101"/>
      <c r="CCU1947" s="101"/>
      <c r="CCV1947" s="101"/>
      <c r="CCW1947" s="101"/>
      <c r="CCX1947" s="101"/>
      <c r="CCY1947" s="101"/>
      <c r="CCZ1947" s="101"/>
      <c r="CDA1947" s="101"/>
      <c r="CDB1947" s="101"/>
      <c r="CDC1947" s="101"/>
      <c r="CDD1947" s="101"/>
      <c r="CDE1947" s="101"/>
      <c r="CDF1947" s="101"/>
      <c r="CDG1947" s="101"/>
      <c r="CDH1947" s="101"/>
      <c r="CDI1947" s="101"/>
      <c r="CDJ1947" s="101"/>
      <c r="CDK1947" s="101"/>
      <c r="CDL1947" s="101"/>
      <c r="CDM1947" s="101"/>
      <c r="CDN1947" s="101"/>
      <c r="CDO1947" s="101"/>
      <c r="CDP1947" s="101"/>
      <c r="CDQ1947" s="101"/>
      <c r="CDR1947" s="101"/>
      <c r="CDS1947" s="101"/>
      <c r="CDT1947" s="101"/>
      <c r="CDU1947" s="101"/>
      <c r="CDV1947" s="101"/>
      <c r="CDW1947" s="101"/>
      <c r="CDX1947" s="101"/>
      <c r="CDY1947" s="101"/>
      <c r="CDZ1947" s="101"/>
      <c r="CEA1947" s="101"/>
      <c r="CEB1947" s="101"/>
      <c r="CEC1947" s="101"/>
      <c r="CED1947" s="101"/>
      <c r="CEE1947" s="101"/>
      <c r="CEF1947" s="101"/>
      <c r="CEG1947" s="101"/>
      <c r="CEH1947" s="101"/>
      <c r="CEI1947" s="101"/>
      <c r="CEJ1947" s="101"/>
      <c r="CEK1947" s="101"/>
      <c r="CEL1947" s="101"/>
      <c r="CEM1947" s="101"/>
      <c r="CEN1947" s="101"/>
      <c r="CEO1947" s="101"/>
      <c r="CEP1947" s="101"/>
      <c r="CEQ1947" s="101"/>
      <c r="CER1947" s="101"/>
      <c r="CES1947" s="101"/>
      <c r="CET1947" s="101"/>
      <c r="CEU1947" s="101"/>
      <c r="CEV1947" s="101"/>
      <c r="CEW1947" s="101"/>
      <c r="CEX1947" s="101"/>
      <c r="CEY1947" s="101"/>
      <c r="CEZ1947" s="101"/>
      <c r="CFA1947" s="101"/>
      <c r="CFB1947" s="101"/>
      <c r="CFC1947" s="101"/>
      <c r="CFD1947" s="101"/>
      <c r="CFE1947" s="101"/>
      <c r="CFF1947" s="101"/>
      <c r="CFG1947" s="101"/>
      <c r="CFH1947" s="101"/>
      <c r="CFI1947" s="101"/>
      <c r="CFJ1947" s="101"/>
      <c r="CFK1947" s="101"/>
      <c r="CFL1947" s="101"/>
      <c r="CFM1947" s="101"/>
      <c r="CFN1947" s="101"/>
      <c r="CFO1947" s="101"/>
      <c r="CFP1947" s="101"/>
      <c r="CFQ1947" s="101"/>
      <c r="CFR1947" s="101"/>
      <c r="CFS1947" s="101"/>
      <c r="CFT1947" s="101"/>
      <c r="CFU1947" s="101"/>
      <c r="CFV1947" s="101"/>
      <c r="CFW1947" s="101"/>
      <c r="CFX1947" s="101"/>
      <c r="CFY1947" s="101"/>
      <c r="CFZ1947" s="101"/>
      <c r="CGA1947" s="101"/>
      <c r="CGB1947" s="101"/>
      <c r="CGC1947" s="101"/>
      <c r="CGD1947" s="101"/>
      <c r="CGE1947" s="101"/>
      <c r="CGF1947" s="101"/>
      <c r="CGG1947" s="101"/>
      <c r="CGH1947" s="101"/>
      <c r="CGI1947" s="101"/>
      <c r="CGJ1947" s="101"/>
      <c r="CGK1947" s="101"/>
      <c r="CGL1947" s="101"/>
      <c r="CGM1947" s="101"/>
      <c r="CGN1947" s="101"/>
      <c r="CGO1947" s="101"/>
      <c r="CGP1947" s="101"/>
      <c r="CGQ1947" s="101"/>
      <c r="CGR1947" s="101"/>
      <c r="CGS1947" s="101"/>
      <c r="CGT1947" s="101"/>
      <c r="CGU1947" s="101"/>
      <c r="CGV1947" s="101"/>
      <c r="CGW1947" s="101"/>
      <c r="CGX1947" s="101"/>
      <c r="CGY1947" s="101"/>
      <c r="CGZ1947" s="101"/>
      <c r="CHA1947" s="101"/>
      <c r="CHB1947" s="101"/>
      <c r="CHC1947" s="101"/>
      <c r="CHD1947" s="101"/>
      <c r="CHE1947" s="101"/>
      <c r="CHF1947" s="101"/>
      <c r="CHG1947" s="101"/>
      <c r="CHH1947" s="101"/>
      <c r="CHI1947" s="101"/>
      <c r="CHJ1947" s="101"/>
      <c r="CHK1947" s="101"/>
      <c r="CHL1947" s="101"/>
      <c r="CHM1947" s="101"/>
      <c r="CHN1947" s="101"/>
      <c r="CHO1947" s="101"/>
      <c r="CHP1947" s="101"/>
      <c r="CHQ1947" s="101"/>
      <c r="CHR1947" s="101"/>
      <c r="CHS1947" s="101"/>
      <c r="CHT1947" s="101"/>
      <c r="CHU1947" s="101"/>
      <c r="CHV1947" s="101"/>
      <c r="CHW1947" s="101"/>
      <c r="CHX1947" s="101"/>
      <c r="CHY1947" s="101"/>
      <c r="CHZ1947" s="101"/>
      <c r="CIA1947" s="101"/>
      <c r="CIB1947" s="101"/>
      <c r="CIC1947" s="101"/>
      <c r="CID1947" s="101"/>
      <c r="CIE1947" s="101"/>
      <c r="CIF1947" s="101"/>
      <c r="CIG1947" s="101"/>
      <c r="CIH1947" s="101"/>
      <c r="CII1947" s="101"/>
      <c r="CIJ1947" s="101"/>
      <c r="CIK1947" s="101"/>
      <c r="CIL1947" s="101"/>
      <c r="CIM1947" s="101"/>
      <c r="CIN1947" s="101"/>
      <c r="CIO1947" s="101"/>
      <c r="CIP1947" s="101"/>
      <c r="CIQ1947" s="101"/>
      <c r="CIR1947" s="101"/>
      <c r="CIS1947" s="101"/>
      <c r="CIT1947" s="101"/>
      <c r="CIU1947" s="101"/>
      <c r="CIV1947" s="101"/>
      <c r="CIW1947" s="101"/>
      <c r="CIX1947" s="101"/>
      <c r="CIY1947" s="101"/>
      <c r="CIZ1947" s="101"/>
      <c r="CJA1947" s="101"/>
      <c r="CJB1947" s="101"/>
      <c r="CJC1947" s="101"/>
      <c r="CJD1947" s="101"/>
      <c r="CJE1947" s="101"/>
      <c r="CJF1947" s="101"/>
      <c r="CJG1947" s="101"/>
      <c r="CJH1947" s="101"/>
      <c r="CJI1947" s="101"/>
      <c r="CJJ1947" s="101"/>
      <c r="CJK1947" s="101"/>
      <c r="CJL1947" s="101"/>
      <c r="CJM1947" s="101"/>
      <c r="CJN1947" s="101"/>
      <c r="CJO1947" s="101"/>
      <c r="CJP1947" s="101"/>
      <c r="CJQ1947" s="101"/>
      <c r="CJR1947" s="101"/>
      <c r="CJS1947" s="101"/>
      <c r="CJT1947" s="101"/>
      <c r="CJU1947" s="101"/>
      <c r="CJV1947" s="101"/>
      <c r="CJW1947" s="101"/>
      <c r="CJX1947" s="101"/>
      <c r="CJY1947" s="101"/>
      <c r="CJZ1947" s="101"/>
      <c r="CKA1947" s="101"/>
      <c r="CKB1947" s="101"/>
      <c r="CKC1947" s="101"/>
      <c r="CKD1947" s="101"/>
      <c r="CKE1947" s="101"/>
      <c r="CKF1947" s="101"/>
      <c r="CKG1947" s="101"/>
      <c r="CKH1947" s="101"/>
      <c r="CKI1947" s="101"/>
      <c r="CKJ1947" s="101"/>
      <c r="CKK1947" s="101"/>
      <c r="CKL1947" s="101"/>
      <c r="CKM1947" s="101"/>
      <c r="CKN1947" s="101"/>
      <c r="CKO1947" s="101"/>
      <c r="CKP1947" s="101"/>
      <c r="CKQ1947" s="101"/>
      <c r="CKR1947" s="101"/>
      <c r="CKS1947" s="101"/>
      <c r="CKT1947" s="101"/>
      <c r="CKU1947" s="101"/>
      <c r="CKV1947" s="101"/>
      <c r="CKW1947" s="101"/>
      <c r="CKX1947" s="101"/>
      <c r="CKY1947" s="101"/>
      <c r="CKZ1947" s="101"/>
      <c r="CLA1947" s="101"/>
      <c r="CLB1947" s="101"/>
      <c r="CLC1947" s="101"/>
      <c r="CLD1947" s="101"/>
      <c r="CLE1947" s="101"/>
      <c r="CLF1947" s="101"/>
      <c r="CLG1947" s="101"/>
      <c r="CLH1947" s="101"/>
      <c r="CLI1947" s="101"/>
      <c r="CLJ1947" s="101"/>
      <c r="CLK1947" s="101"/>
      <c r="CLL1947" s="101"/>
      <c r="CLM1947" s="101"/>
      <c r="CLN1947" s="101"/>
      <c r="CLO1947" s="101"/>
      <c r="CLP1947" s="101"/>
      <c r="CLQ1947" s="101"/>
      <c r="CLR1947" s="101"/>
      <c r="CLS1947" s="101"/>
      <c r="CLT1947" s="101"/>
      <c r="CLU1947" s="101"/>
      <c r="CLV1947" s="101"/>
      <c r="CLW1947" s="101"/>
      <c r="CLX1947" s="101"/>
      <c r="CLY1947" s="101"/>
      <c r="CLZ1947" s="101"/>
      <c r="CMA1947" s="101"/>
      <c r="CMB1947" s="101"/>
      <c r="CMC1947" s="101"/>
      <c r="CMD1947" s="101"/>
      <c r="CME1947" s="101"/>
      <c r="CMF1947" s="101"/>
      <c r="CMG1947" s="101"/>
      <c r="CMH1947" s="101"/>
      <c r="CMI1947" s="101"/>
      <c r="CMJ1947" s="101"/>
      <c r="CMK1947" s="101"/>
      <c r="CML1947" s="101"/>
      <c r="CMM1947" s="101"/>
      <c r="CMN1947" s="101"/>
      <c r="CMO1947" s="101"/>
      <c r="CMP1947" s="101"/>
      <c r="CMQ1947" s="101"/>
      <c r="CMR1947" s="101"/>
      <c r="CMS1947" s="101"/>
      <c r="CMT1947" s="101"/>
      <c r="CMU1947" s="101"/>
      <c r="CMV1947" s="101"/>
      <c r="CMW1947" s="101"/>
      <c r="CMX1947" s="101"/>
      <c r="CMY1947" s="101"/>
      <c r="CMZ1947" s="101"/>
      <c r="CNA1947" s="101"/>
      <c r="CNB1947" s="101"/>
      <c r="CNC1947" s="101"/>
      <c r="CND1947" s="101"/>
      <c r="CNE1947" s="101"/>
      <c r="CNF1947" s="101"/>
      <c r="CNG1947" s="101"/>
      <c r="CNH1947" s="101"/>
      <c r="CNI1947" s="101"/>
      <c r="CNJ1947" s="101"/>
      <c r="CNK1947" s="101"/>
      <c r="CNL1947" s="101"/>
      <c r="CNM1947" s="101"/>
      <c r="CNN1947" s="101"/>
      <c r="CNO1947" s="101"/>
      <c r="CNP1947" s="101"/>
      <c r="CNQ1947" s="101"/>
      <c r="CNR1947" s="101"/>
      <c r="CNS1947" s="101"/>
      <c r="CNT1947" s="101"/>
      <c r="CNU1947" s="101"/>
      <c r="CNV1947" s="101"/>
      <c r="CNW1947" s="101"/>
      <c r="CNX1947" s="101"/>
      <c r="CNY1947" s="101"/>
      <c r="CNZ1947" s="101"/>
      <c r="COA1947" s="101"/>
      <c r="COB1947" s="101"/>
      <c r="COC1947" s="101"/>
      <c r="COD1947" s="101"/>
      <c r="COE1947" s="101"/>
      <c r="COF1947" s="101"/>
      <c r="COG1947" s="101"/>
      <c r="COH1947" s="101"/>
      <c r="COI1947" s="101"/>
      <c r="COJ1947" s="101"/>
      <c r="COK1947" s="101"/>
      <c r="COL1947" s="101"/>
      <c r="COM1947" s="101"/>
      <c r="CON1947" s="101"/>
      <c r="COO1947" s="101"/>
      <c r="COP1947" s="101"/>
      <c r="COQ1947" s="101"/>
      <c r="COR1947" s="101"/>
      <c r="COS1947" s="101"/>
      <c r="COT1947" s="101"/>
      <c r="COU1947" s="101"/>
      <c r="COV1947" s="101"/>
      <c r="COW1947" s="101"/>
      <c r="COX1947" s="101"/>
      <c r="COY1947" s="101"/>
      <c r="COZ1947" s="101"/>
      <c r="CPA1947" s="101"/>
      <c r="CPB1947" s="101"/>
      <c r="CPC1947" s="101"/>
      <c r="CPD1947" s="101"/>
      <c r="CPE1947" s="101"/>
      <c r="CPF1947" s="101"/>
      <c r="CPG1947" s="101"/>
      <c r="CPH1947" s="101"/>
      <c r="CPI1947" s="101"/>
      <c r="CPJ1947" s="101"/>
      <c r="CPK1947" s="101"/>
      <c r="CPL1947" s="101"/>
      <c r="CPM1947" s="101"/>
      <c r="CPN1947" s="101"/>
      <c r="CPO1947" s="101"/>
      <c r="CPP1947" s="101"/>
      <c r="CPQ1947" s="101"/>
      <c r="CPR1947" s="101"/>
      <c r="CPS1947" s="101"/>
      <c r="CPT1947" s="101"/>
      <c r="CPU1947" s="101"/>
      <c r="CPV1947" s="101"/>
      <c r="CPW1947" s="101"/>
      <c r="CPX1947" s="101"/>
      <c r="CPY1947" s="101"/>
      <c r="CPZ1947" s="101"/>
      <c r="CQA1947" s="101"/>
      <c r="CQB1947" s="101"/>
      <c r="CQC1947" s="101"/>
      <c r="CQD1947" s="101"/>
      <c r="CQE1947" s="101"/>
      <c r="CQF1947" s="101"/>
      <c r="CQG1947" s="101"/>
      <c r="CQH1947" s="101"/>
      <c r="CQI1947" s="101"/>
      <c r="CQJ1947" s="101"/>
      <c r="CQK1947" s="101"/>
      <c r="CQL1947" s="101"/>
      <c r="CQM1947" s="101"/>
      <c r="CQN1947" s="101"/>
      <c r="CQO1947" s="101"/>
      <c r="CQP1947" s="101"/>
      <c r="CQQ1947" s="101"/>
      <c r="CQR1947" s="101"/>
      <c r="CQS1947" s="101"/>
      <c r="CQT1947" s="101"/>
      <c r="CQU1947" s="101"/>
      <c r="CQV1947" s="101"/>
      <c r="CQW1947" s="101"/>
      <c r="CQX1947" s="101"/>
      <c r="CQY1947" s="101"/>
      <c r="CQZ1947" s="101"/>
      <c r="CRA1947" s="101"/>
      <c r="CRB1947" s="101"/>
      <c r="CRC1947" s="101"/>
      <c r="CRD1947" s="101"/>
      <c r="CRE1947" s="101"/>
      <c r="CRF1947" s="101"/>
      <c r="CRG1947" s="101"/>
      <c r="CRH1947" s="101"/>
      <c r="CRI1947" s="101"/>
      <c r="CRJ1947" s="101"/>
      <c r="CRK1947" s="101"/>
      <c r="CRL1947" s="101"/>
      <c r="CRM1947" s="101"/>
      <c r="CRN1947" s="101"/>
      <c r="CRO1947" s="101"/>
      <c r="CRP1947" s="101"/>
      <c r="CRQ1947" s="101"/>
      <c r="CRR1947" s="101"/>
      <c r="CRS1947" s="101"/>
      <c r="CRT1947" s="101"/>
      <c r="CRU1947" s="101"/>
      <c r="CRV1947" s="101"/>
      <c r="CRW1947" s="101"/>
      <c r="CRX1947" s="101"/>
      <c r="CRY1947" s="101"/>
      <c r="CRZ1947" s="101"/>
      <c r="CSA1947" s="101"/>
      <c r="CSB1947" s="101"/>
      <c r="CSC1947" s="101"/>
      <c r="CSD1947" s="101"/>
      <c r="CSE1947" s="101"/>
      <c r="CSF1947" s="101"/>
      <c r="CSG1947" s="101"/>
      <c r="CSH1947" s="101"/>
      <c r="CSI1947" s="101"/>
      <c r="CSJ1947" s="101"/>
      <c r="CSK1947" s="101"/>
      <c r="CSL1947" s="101"/>
      <c r="CSM1947" s="101"/>
      <c r="CSN1947" s="101"/>
      <c r="CSO1947" s="101"/>
      <c r="CSP1947" s="101"/>
      <c r="CSQ1947" s="101"/>
      <c r="CSR1947" s="101"/>
      <c r="CSS1947" s="101"/>
      <c r="CST1947" s="101"/>
      <c r="CSU1947" s="101"/>
      <c r="CSV1947" s="101"/>
      <c r="CSW1947" s="101"/>
      <c r="CSX1947" s="101"/>
      <c r="CSY1947" s="101"/>
      <c r="CSZ1947" s="101"/>
      <c r="CTA1947" s="101"/>
      <c r="CTB1947" s="101"/>
      <c r="CTC1947" s="101"/>
      <c r="CTD1947" s="101"/>
      <c r="CTE1947" s="101"/>
      <c r="CTF1947" s="101"/>
      <c r="CTG1947" s="101"/>
      <c r="CTH1947" s="101"/>
      <c r="CTI1947" s="101"/>
      <c r="CTJ1947" s="101"/>
      <c r="CTK1947" s="101"/>
      <c r="CTL1947" s="101"/>
      <c r="CTM1947" s="101"/>
      <c r="CTN1947" s="101"/>
      <c r="CTO1947" s="101"/>
      <c r="CTP1947" s="101"/>
      <c r="CTQ1947" s="101"/>
      <c r="CTR1947" s="101"/>
      <c r="CTS1947" s="101"/>
      <c r="CTT1947" s="101"/>
      <c r="CTU1947" s="101"/>
      <c r="CTV1947" s="101"/>
      <c r="CTW1947" s="101"/>
      <c r="CTX1947" s="101"/>
      <c r="CTY1947" s="101"/>
      <c r="CTZ1947" s="101"/>
      <c r="CUA1947" s="101"/>
      <c r="CUB1947" s="101"/>
      <c r="CUC1947" s="101"/>
      <c r="CUD1947" s="101"/>
      <c r="CUE1947" s="101"/>
      <c r="CUF1947" s="101"/>
      <c r="CUG1947" s="101"/>
      <c r="CUH1947" s="101"/>
      <c r="CUI1947" s="101"/>
      <c r="CUJ1947" s="101"/>
      <c r="CUK1947" s="101"/>
      <c r="CUL1947" s="101"/>
      <c r="CUM1947" s="101"/>
      <c r="CUN1947" s="101"/>
      <c r="CUO1947" s="101"/>
      <c r="CUP1947" s="101"/>
      <c r="CUQ1947" s="101"/>
      <c r="CUR1947" s="101"/>
      <c r="CUS1947" s="101"/>
      <c r="CUT1947" s="101"/>
      <c r="CUU1947" s="101"/>
      <c r="CUV1947" s="101"/>
      <c r="CUW1947" s="101"/>
      <c r="CUX1947" s="101"/>
      <c r="CUY1947" s="101"/>
      <c r="CUZ1947" s="101"/>
      <c r="CVA1947" s="101"/>
      <c r="CVB1947" s="101"/>
      <c r="CVC1947" s="101"/>
      <c r="CVD1947" s="101"/>
      <c r="CVE1947" s="101"/>
      <c r="CVF1947" s="101"/>
      <c r="CVG1947" s="101"/>
      <c r="CVH1947" s="101"/>
      <c r="CVI1947" s="101"/>
      <c r="CVJ1947" s="101"/>
      <c r="CVK1947" s="101"/>
      <c r="CVL1947" s="101"/>
      <c r="CVM1947" s="101"/>
      <c r="CVN1947" s="101"/>
      <c r="CVO1947" s="101"/>
      <c r="CVP1947" s="101"/>
      <c r="CVQ1947" s="101"/>
      <c r="CVR1947" s="101"/>
      <c r="CVS1947" s="101"/>
      <c r="CVT1947" s="101"/>
      <c r="CVU1947" s="101"/>
      <c r="CVV1947" s="101"/>
      <c r="CVW1947" s="101"/>
      <c r="CVX1947" s="101"/>
      <c r="CVY1947" s="101"/>
      <c r="CVZ1947" s="101"/>
      <c r="CWA1947" s="101"/>
      <c r="CWB1947" s="101"/>
      <c r="CWC1947" s="101"/>
      <c r="CWD1947" s="101"/>
      <c r="CWE1947" s="101"/>
      <c r="CWF1947" s="101"/>
      <c r="CWG1947" s="101"/>
      <c r="CWH1947" s="101"/>
      <c r="CWI1947" s="101"/>
      <c r="CWJ1947" s="101"/>
      <c r="CWK1947" s="101"/>
      <c r="CWL1947" s="101"/>
      <c r="CWM1947" s="101"/>
      <c r="CWN1947" s="101"/>
      <c r="CWO1947" s="101"/>
      <c r="CWP1947" s="101"/>
      <c r="CWQ1947" s="101"/>
      <c r="CWR1947" s="101"/>
      <c r="CWS1947" s="101"/>
      <c r="CWT1947" s="101"/>
      <c r="CWU1947" s="101"/>
      <c r="CWV1947" s="101"/>
      <c r="CWW1947" s="101"/>
      <c r="CWX1947" s="101"/>
      <c r="CWY1947" s="101"/>
      <c r="CWZ1947" s="101"/>
      <c r="CXA1947" s="101"/>
      <c r="CXB1947" s="101"/>
      <c r="CXC1947" s="101"/>
      <c r="CXD1947" s="101"/>
      <c r="CXE1947" s="101"/>
      <c r="CXF1947" s="101"/>
      <c r="CXG1947" s="101"/>
      <c r="CXH1947" s="101"/>
      <c r="CXI1947" s="101"/>
      <c r="CXJ1947" s="101"/>
      <c r="CXK1947" s="101"/>
      <c r="CXL1947" s="101"/>
      <c r="CXM1947" s="101"/>
      <c r="CXN1947" s="101"/>
      <c r="CXO1947" s="101"/>
      <c r="CXP1947" s="101"/>
      <c r="CXQ1947" s="101"/>
      <c r="CXR1947" s="101"/>
      <c r="CXS1947" s="101"/>
      <c r="CXT1947" s="101"/>
      <c r="CXU1947" s="101"/>
      <c r="CXV1947" s="101"/>
      <c r="CXW1947" s="101"/>
      <c r="CXX1947" s="101"/>
      <c r="CXY1947" s="101"/>
      <c r="CXZ1947" s="101"/>
      <c r="CYA1947" s="101"/>
      <c r="CYB1947" s="101"/>
      <c r="CYC1947" s="101"/>
      <c r="CYD1947" s="101"/>
      <c r="CYE1947" s="101"/>
      <c r="CYF1947" s="101"/>
      <c r="CYG1947" s="101"/>
      <c r="CYH1947" s="101"/>
      <c r="CYI1947" s="101"/>
      <c r="CYJ1947" s="101"/>
      <c r="CYK1947" s="101"/>
      <c r="CYL1947" s="101"/>
      <c r="CYM1947" s="101"/>
      <c r="CYN1947" s="101"/>
      <c r="CYO1947" s="101"/>
      <c r="CYP1947" s="101"/>
      <c r="CYQ1947" s="101"/>
      <c r="CYR1947" s="101"/>
      <c r="CYS1947" s="101"/>
      <c r="CYT1947" s="101"/>
      <c r="CYU1947" s="101"/>
      <c r="CYV1947" s="101"/>
      <c r="CYW1947" s="101"/>
      <c r="CYX1947" s="101"/>
      <c r="CYY1947" s="101"/>
      <c r="CYZ1947" s="101"/>
      <c r="CZA1947" s="101"/>
      <c r="CZB1947" s="101"/>
      <c r="CZC1947" s="101"/>
      <c r="CZD1947" s="101"/>
      <c r="CZE1947" s="101"/>
      <c r="CZF1947" s="101"/>
      <c r="CZG1947" s="101"/>
      <c r="CZH1947" s="101"/>
      <c r="CZI1947" s="101"/>
      <c r="CZJ1947" s="101"/>
      <c r="CZK1947" s="101"/>
      <c r="CZL1947" s="101"/>
      <c r="CZM1947" s="101"/>
      <c r="CZN1947" s="101"/>
      <c r="CZO1947" s="101"/>
      <c r="CZP1947" s="101"/>
      <c r="CZQ1947" s="101"/>
      <c r="CZR1947" s="101"/>
      <c r="CZS1947" s="101"/>
      <c r="CZT1947" s="101"/>
      <c r="CZU1947" s="101"/>
      <c r="CZV1947" s="101"/>
      <c r="CZW1947" s="101"/>
      <c r="CZX1947" s="101"/>
      <c r="CZY1947" s="101"/>
      <c r="CZZ1947" s="101"/>
      <c r="DAA1947" s="101"/>
      <c r="DAB1947" s="101"/>
      <c r="DAC1947" s="101"/>
      <c r="DAD1947" s="101"/>
      <c r="DAE1947" s="101"/>
      <c r="DAF1947" s="101"/>
      <c r="DAG1947" s="101"/>
      <c r="DAH1947" s="101"/>
      <c r="DAI1947" s="101"/>
      <c r="DAJ1947" s="101"/>
      <c r="DAK1947" s="101"/>
      <c r="DAL1947" s="101"/>
      <c r="DAM1947" s="101"/>
      <c r="DAN1947" s="101"/>
      <c r="DAO1947" s="101"/>
      <c r="DAP1947" s="101"/>
      <c r="DAQ1947" s="101"/>
      <c r="DAR1947" s="101"/>
      <c r="DAS1947" s="101"/>
      <c r="DAT1947" s="101"/>
      <c r="DAU1947" s="101"/>
      <c r="DAV1947" s="101"/>
      <c r="DAW1947" s="101"/>
      <c r="DAX1947" s="101"/>
      <c r="DAY1947" s="101"/>
      <c r="DAZ1947" s="101"/>
      <c r="DBA1947" s="101"/>
      <c r="DBB1947" s="101"/>
      <c r="DBC1947" s="101"/>
      <c r="DBD1947" s="101"/>
      <c r="DBE1947" s="101"/>
      <c r="DBF1947" s="101"/>
      <c r="DBG1947" s="101"/>
      <c r="DBH1947" s="101"/>
      <c r="DBI1947" s="101"/>
      <c r="DBJ1947" s="101"/>
      <c r="DBK1947" s="101"/>
      <c r="DBL1947" s="101"/>
      <c r="DBM1947" s="101"/>
      <c r="DBN1947" s="101"/>
      <c r="DBO1947" s="101"/>
      <c r="DBP1947" s="101"/>
      <c r="DBQ1947" s="101"/>
      <c r="DBR1947" s="101"/>
      <c r="DBS1947" s="101"/>
      <c r="DBT1947" s="101"/>
      <c r="DBU1947" s="101"/>
      <c r="DBV1947" s="101"/>
      <c r="DBW1947" s="101"/>
      <c r="DBX1947" s="101"/>
      <c r="DBY1947" s="101"/>
      <c r="DBZ1947" s="101"/>
      <c r="DCA1947" s="101"/>
      <c r="DCB1947" s="101"/>
      <c r="DCC1947" s="101"/>
      <c r="DCD1947" s="101"/>
      <c r="DCE1947" s="101"/>
      <c r="DCF1947" s="101"/>
      <c r="DCG1947" s="101"/>
      <c r="DCH1947" s="101"/>
      <c r="DCI1947" s="101"/>
      <c r="DCJ1947" s="101"/>
      <c r="DCK1947" s="101"/>
      <c r="DCL1947" s="101"/>
      <c r="DCM1947" s="101"/>
      <c r="DCN1947" s="101"/>
      <c r="DCO1947" s="101"/>
      <c r="DCP1947" s="101"/>
      <c r="DCQ1947" s="101"/>
      <c r="DCR1947" s="101"/>
      <c r="DCS1947" s="101"/>
      <c r="DCT1947" s="101"/>
      <c r="DCU1947" s="101"/>
      <c r="DCV1947" s="101"/>
      <c r="DCW1947" s="101"/>
      <c r="DCX1947" s="101"/>
      <c r="DCY1947" s="101"/>
      <c r="DCZ1947" s="101"/>
      <c r="DDA1947" s="101"/>
      <c r="DDB1947" s="101"/>
      <c r="DDC1947" s="101"/>
      <c r="DDD1947" s="101"/>
      <c r="DDE1947" s="101"/>
      <c r="DDF1947" s="101"/>
      <c r="DDG1947" s="101"/>
      <c r="DDH1947" s="101"/>
      <c r="DDI1947" s="101"/>
      <c r="DDJ1947" s="101"/>
      <c r="DDK1947" s="101"/>
      <c r="DDL1947" s="101"/>
      <c r="DDM1947" s="101"/>
      <c r="DDN1947" s="101"/>
      <c r="DDO1947" s="101"/>
      <c r="DDP1947" s="101"/>
      <c r="DDQ1947" s="101"/>
      <c r="DDR1947" s="101"/>
      <c r="DDS1947" s="101"/>
      <c r="DDT1947" s="101"/>
      <c r="DDU1947" s="101"/>
      <c r="DDV1947" s="101"/>
      <c r="DDW1947" s="101"/>
      <c r="DDX1947" s="101"/>
      <c r="DDY1947" s="101"/>
      <c r="DDZ1947" s="101"/>
      <c r="DEA1947" s="101"/>
      <c r="DEB1947" s="101"/>
      <c r="DEC1947" s="101"/>
      <c r="DED1947" s="101"/>
      <c r="DEE1947" s="101"/>
      <c r="DEF1947" s="101"/>
      <c r="DEG1947" s="101"/>
      <c r="DEH1947" s="101"/>
      <c r="DEI1947" s="101"/>
      <c r="DEJ1947" s="101"/>
      <c r="DEK1947" s="101"/>
      <c r="DEL1947" s="101"/>
      <c r="DEM1947" s="101"/>
      <c r="DEN1947" s="101"/>
      <c r="DEO1947" s="101"/>
      <c r="DEP1947" s="101"/>
      <c r="DEQ1947" s="101"/>
      <c r="DER1947" s="101"/>
      <c r="DES1947" s="101"/>
      <c r="DET1947" s="101"/>
      <c r="DEU1947" s="101"/>
      <c r="DEV1947" s="101"/>
      <c r="DEW1947" s="101"/>
      <c r="DEX1947" s="101"/>
      <c r="DEY1947" s="101"/>
      <c r="DEZ1947" s="101"/>
      <c r="DFA1947" s="101"/>
      <c r="DFB1947" s="101"/>
      <c r="DFC1947" s="101"/>
      <c r="DFD1947" s="101"/>
      <c r="DFE1947" s="101"/>
      <c r="DFF1947" s="101"/>
      <c r="DFG1947" s="101"/>
      <c r="DFH1947" s="101"/>
      <c r="DFI1947" s="101"/>
      <c r="DFJ1947" s="101"/>
      <c r="DFK1947" s="101"/>
      <c r="DFL1947" s="101"/>
      <c r="DFM1947" s="101"/>
      <c r="DFN1947" s="101"/>
      <c r="DFO1947" s="101"/>
      <c r="DFP1947" s="101"/>
      <c r="DFQ1947" s="101"/>
      <c r="DFR1947" s="101"/>
      <c r="DFS1947" s="101"/>
      <c r="DFT1947" s="101"/>
      <c r="DFU1947" s="101"/>
      <c r="DFV1947" s="101"/>
      <c r="DFW1947" s="101"/>
      <c r="DFX1947" s="101"/>
      <c r="DFY1947" s="101"/>
      <c r="DFZ1947" s="101"/>
      <c r="DGA1947" s="101"/>
      <c r="DGB1947" s="101"/>
      <c r="DGC1947" s="101"/>
      <c r="DGD1947" s="101"/>
      <c r="DGE1947" s="101"/>
      <c r="DGF1947" s="101"/>
      <c r="DGG1947" s="101"/>
      <c r="DGH1947" s="101"/>
      <c r="DGI1947" s="101"/>
      <c r="DGJ1947" s="101"/>
      <c r="DGK1947" s="101"/>
      <c r="DGL1947" s="101"/>
      <c r="DGM1947" s="101"/>
      <c r="DGN1947" s="101"/>
      <c r="DGO1947" s="101"/>
      <c r="DGP1947" s="101"/>
      <c r="DGQ1947" s="101"/>
      <c r="DGR1947" s="101"/>
      <c r="DGS1947" s="101"/>
      <c r="DGT1947" s="101"/>
      <c r="DGU1947" s="101"/>
      <c r="DGV1947" s="101"/>
      <c r="DGW1947" s="101"/>
      <c r="DGX1947" s="101"/>
      <c r="DGY1947" s="101"/>
      <c r="DGZ1947" s="101"/>
      <c r="DHA1947" s="101"/>
      <c r="DHB1947" s="101"/>
      <c r="DHC1947" s="101"/>
      <c r="DHD1947" s="101"/>
      <c r="DHE1947" s="101"/>
      <c r="DHF1947" s="101"/>
      <c r="DHG1947" s="101"/>
      <c r="DHH1947" s="101"/>
      <c r="DHI1947" s="101"/>
      <c r="DHJ1947" s="101"/>
      <c r="DHK1947" s="101"/>
      <c r="DHL1947" s="101"/>
      <c r="DHM1947" s="101"/>
      <c r="DHN1947" s="101"/>
      <c r="DHO1947" s="101"/>
      <c r="DHP1947" s="101"/>
      <c r="DHQ1947" s="101"/>
      <c r="DHR1947" s="101"/>
      <c r="DHS1947" s="101"/>
      <c r="DHT1947" s="101"/>
      <c r="DHU1947" s="101"/>
      <c r="DHV1947" s="101"/>
      <c r="DHW1947" s="101"/>
      <c r="DHX1947" s="101"/>
      <c r="DHY1947" s="101"/>
      <c r="DHZ1947" s="101"/>
      <c r="DIA1947" s="101"/>
      <c r="DIB1947" s="101"/>
      <c r="DIC1947" s="101"/>
      <c r="DID1947" s="101"/>
      <c r="DIE1947" s="101"/>
      <c r="DIF1947" s="101"/>
      <c r="DIG1947" s="101"/>
      <c r="DIH1947" s="101"/>
      <c r="DII1947" s="101"/>
      <c r="DIJ1947" s="101"/>
      <c r="DIK1947" s="101"/>
      <c r="DIL1947" s="101"/>
      <c r="DIM1947" s="101"/>
      <c r="DIN1947" s="101"/>
      <c r="DIO1947" s="101"/>
      <c r="DIP1947" s="101"/>
      <c r="DIQ1947" s="101"/>
      <c r="DIR1947" s="101"/>
      <c r="DIS1947" s="101"/>
      <c r="DIT1947" s="101"/>
      <c r="DIU1947" s="101"/>
      <c r="DIV1947" s="101"/>
      <c r="DIW1947" s="101"/>
      <c r="DIX1947" s="101"/>
      <c r="DIY1947" s="101"/>
      <c r="DIZ1947" s="101"/>
      <c r="DJA1947" s="101"/>
      <c r="DJB1947" s="101"/>
      <c r="DJC1947" s="101"/>
      <c r="DJD1947" s="101"/>
      <c r="DJE1947" s="101"/>
      <c r="DJF1947" s="101"/>
      <c r="DJG1947" s="101"/>
      <c r="DJH1947" s="101"/>
      <c r="DJI1947" s="101"/>
      <c r="DJJ1947" s="101"/>
      <c r="DJK1947" s="101"/>
      <c r="DJL1947" s="101"/>
      <c r="DJM1947" s="101"/>
      <c r="DJN1947" s="101"/>
      <c r="DJO1947" s="101"/>
      <c r="DJP1947" s="101"/>
      <c r="DJQ1947" s="101"/>
      <c r="DJR1947" s="101"/>
      <c r="DJS1947" s="101"/>
      <c r="DJT1947" s="101"/>
      <c r="DJU1947" s="101"/>
      <c r="DJV1947" s="101"/>
      <c r="DJW1947" s="101"/>
      <c r="DJX1947" s="101"/>
      <c r="DJY1947" s="101"/>
      <c r="DJZ1947" s="101"/>
      <c r="DKA1947" s="101"/>
      <c r="DKB1947" s="101"/>
      <c r="DKC1947" s="101"/>
      <c r="DKD1947" s="101"/>
      <c r="DKE1947" s="101"/>
      <c r="DKF1947" s="101"/>
      <c r="DKG1947" s="101"/>
      <c r="DKH1947" s="101"/>
      <c r="DKI1947" s="101"/>
      <c r="DKJ1947" s="101"/>
      <c r="DKK1947" s="101"/>
      <c r="DKL1947" s="101"/>
      <c r="DKM1947" s="101"/>
      <c r="DKN1947" s="101"/>
      <c r="DKO1947" s="101"/>
      <c r="DKP1947" s="101"/>
      <c r="DKQ1947" s="101"/>
      <c r="DKR1947" s="101"/>
      <c r="DKS1947" s="101"/>
      <c r="DKT1947" s="101"/>
      <c r="DKU1947" s="101"/>
      <c r="DKV1947" s="101"/>
      <c r="DKW1947" s="101"/>
      <c r="DKX1947" s="101"/>
      <c r="DKY1947" s="101"/>
      <c r="DKZ1947" s="101"/>
      <c r="DLA1947" s="101"/>
      <c r="DLB1947" s="101"/>
      <c r="DLC1947" s="101"/>
      <c r="DLD1947" s="101"/>
      <c r="DLE1947" s="101"/>
      <c r="DLF1947" s="101"/>
      <c r="DLG1947" s="101"/>
      <c r="DLH1947" s="101"/>
      <c r="DLI1947" s="101"/>
      <c r="DLJ1947" s="101"/>
      <c r="DLK1947" s="101"/>
      <c r="DLL1947" s="101"/>
      <c r="DLM1947" s="101"/>
      <c r="DLN1947" s="101"/>
      <c r="DLO1947" s="101"/>
      <c r="DLP1947" s="101"/>
      <c r="DLQ1947" s="101"/>
      <c r="DLR1947" s="101"/>
      <c r="DLS1947" s="101"/>
      <c r="DLT1947" s="101"/>
      <c r="DLU1947" s="101"/>
      <c r="DLV1947" s="101"/>
      <c r="DLW1947" s="101"/>
      <c r="DLX1947" s="101"/>
      <c r="DLY1947" s="101"/>
      <c r="DLZ1947" s="101"/>
      <c r="DMA1947" s="101"/>
      <c r="DMB1947" s="101"/>
      <c r="DMC1947" s="101"/>
      <c r="DMD1947" s="101"/>
      <c r="DME1947" s="101"/>
      <c r="DMF1947" s="101"/>
      <c r="DMG1947" s="101"/>
      <c r="DMH1947" s="101"/>
      <c r="DMI1947" s="101"/>
      <c r="DMJ1947" s="101"/>
      <c r="DMK1947" s="101"/>
      <c r="DML1947" s="101"/>
      <c r="DMM1947" s="101"/>
      <c r="DMN1947" s="101"/>
      <c r="DMO1947" s="101"/>
      <c r="DMP1947" s="101"/>
      <c r="DMQ1947" s="101"/>
      <c r="DMR1947" s="101"/>
      <c r="DMS1947" s="101"/>
      <c r="DMT1947" s="101"/>
      <c r="DMU1947" s="101"/>
      <c r="DMV1947" s="101"/>
      <c r="DMW1947" s="101"/>
      <c r="DMX1947" s="101"/>
      <c r="DMY1947" s="101"/>
      <c r="DMZ1947" s="101"/>
      <c r="DNA1947" s="101"/>
      <c r="DNB1947" s="101"/>
      <c r="DNC1947" s="101"/>
      <c r="DND1947" s="101"/>
      <c r="DNE1947" s="101"/>
      <c r="DNF1947" s="101"/>
      <c r="DNG1947" s="101"/>
      <c r="DNH1947" s="101"/>
      <c r="DNI1947" s="101"/>
      <c r="DNJ1947" s="101"/>
      <c r="DNK1947" s="101"/>
      <c r="DNL1947" s="101"/>
      <c r="DNM1947" s="101"/>
      <c r="DNN1947" s="101"/>
      <c r="DNO1947" s="101"/>
      <c r="DNP1947" s="101"/>
      <c r="DNQ1947" s="101"/>
      <c r="DNR1947" s="101"/>
      <c r="DNS1947" s="101"/>
      <c r="DNT1947" s="101"/>
      <c r="DNU1947" s="101"/>
      <c r="DNV1947" s="101"/>
      <c r="DNW1947" s="101"/>
      <c r="DNX1947" s="101"/>
      <c r="DNY1947" s="101"/>
      <c r="DNZ1947" s="101"/>
      <c r="DOA1947" s="101"/>
      <c r="DOB1947" s="101"/>
      <c r="DOC1947" s="101"/>
      <c r="DOD1947" s="101"/>
      <c r="DOE1947" s="101"/>
      <c r="DOF1947" s="101"/>
      <c r="DOG1947" s="101"/>
      <c r="DOH1947" s="101"/>
      <c r="DOI1947" s="101"/>
      <c r="DOJ1947" s="101"/>
      <c r="DOK1947" s="101"/>
      <c r="DOL1947" s="101"/>
      <c r="DOM1947" s="101"/>
      <c r="DON1947" s="101"/>
      <c r="DOO1947" s="101"/>
      <c r="DOP1947" s="101"/>
      <c r="DOQ1947" s="101"/>
      <c r="DOR1947" s="101"/>
      <c r="DOS1947" s="101"/>
      <c r="DOT1947" s="101"/>
      <c r="DOU1947" s="101"/>
      <c r="DOV1947" s="101"/>
      <c r="DOW1947" s="101"/>
      <c r="DOX1947" s="101"/>
      <c r="DOY1947" s="101"/>
      <c r="DOZ1947" s="101"/>
      <c r="DPA1947" s="101"/>
      <c r="DPB1947" s="101"/>
      <c r="DPC1947" s="101"/>
      <c r="DPD1947" s="101"/>
      <c r="DPE1947" s="101"/>
      <c r="DPF1947" s="101"/>
      <c r="DPG1947" s="101"/>
      <c r="DPH1947" s="101"/>
      <c r="DPI1947" s="101"/>
      <c r="DPJ1947" s="101"/>
      <c r="DPK1947" s="101"/>
      <c r="DPL1947" s="101"/>
      <c r="DPM1947" s="101"/>
      <c r="DPN1947" s="101"/>
      <c r="DPO1947" s="101"/>
      <c r="DPP1947" s="101"/>
      <c r="DPQ1947" s="101"/>
      <c r="DPR1947" s="101"/>
      <c r="DPS1947" s="101"/>
      <c r="DPT1947" s="101"/>
      <c r="DPU1947" s="101"/>
      <c r="DPV1947" s="101"/>
      <c r="DPW1947" s="101"/>
      <c r="DPX1947" s="101"/>
      <c r="DPY1947" s="101"/>
      <c r="DPZ1947" s="101"/>
      <c r="DQA1947" s="101"/>
      <c r="DQB1947" s="101"/>
      <c r="DQC1947" s="101"/>
      <c r="DQD1947" s="101"/>
      <c r="DQE1947" s="101"/>
      <c r="DQF1947" s="101"/>
      <c r="DQG1947" s="101"/>
      <c r="DQH1947" s="101"/>
      <c r="DQI1947" s="101"/>
      <c r="DQJ1947" s="101"/>
      <c r="DQK1947" s="101"/>
      <c r="DQL1947" s="101"/>
      <c r="DQM1947" s="101"/>
      <c r="DQN1947" s="101"/>
      <c r="DQO1947" s="101"/>
      <c r="DQP1947" s="101"/>
      <c r="DQQ1947" s="101"/>
      <c r="DQR1947" s="101"/>
      <c r="DQS1947" s="101"/>
      <c r="DQT1947" s="101"/>
      <c r="DQU1947" s="101"/>
      <c r="DQV1947" s="101"/>
      <c r="DQW1947" s="101"/>
      <c r="DQX1947" s="101"/>
      <c r="DQY1947" s="101"/>
      <c r="DQZ1947" s="101"/>
      <c r="DRA1947" s="101"/>
      <c r="DRB1947" s="101"/>
      <c r="DRC1947" s="101"/>
      <c r="DRD1947" s="101"/>
      <c r="DRE1947" s="101"/>
      <c r="DRF1947" s="101"/>
      <c r="DRG1947" s="101"/>
      <c r="DRH1947" s="101"/>
      <c r="DRI1947" s="101"/>
      <c r="DRJ1947" s="101"/>
      <c r="DRK1947" s="101"/>
      <c r="DRL1947" s="101"/>
      <c r="DRM1947" s="101"/>
      <c r="DRN1947" s="101"/>
      <c r="DRO1947" s="101"/>
      <c r="DRP1947" s="101"/>
      <c r="DRQ1947" s="101"/>
      <c r="DRR1947" s="101"/>
      <c r="DRS1947" s="101"/>
      <c r="DRT1947" s="101"/>
      <c r="DRU1947" s="101"/>
      <c r="DRV1947" s="101"/>
      <c r="DRW1947" s="101"/>
      <c r="DRX1947" s="101"/>
      <c r="DRY1947" s="101"/>
      <c r="DRZ1947" s="101"/>
      <c r="DSA1947" s="101"/>
      <c r="DSB1947" s="101"/>
      <c r="DSC1947" s="101"/>
      <c r="DSD1947" s="101"/>
      <c r="DSE1947" s="101"/>
      <c r="DSF1947" s="101"/>
      <c r="DSG1947" s="101"/>
      <c r="DSH1947" s="101"/>
      <c r="DSI1947" s="101"/>
      <c r="DSJ1947" s="101"/>
      <c r="DSK1947" s="101"/>
      <c r="DSL1947" s="101"/>
      <c r="DSM1947" s="101"/>
      <c r="DSN1947" s="101"/>
      <c r="DSO1947" s="101"/>
      <c r="DSP1947" s="101"/>
      <c r="DSQ1947" s="101"/>
      <c r="DSR1947" s="101"/>
      <c r="DSS1947" s="101"/>
      <c r="DST1947" s="101"/>
      <c r="DSU1947" s="101"/>
      <c r="DSV1947" s="101"/>
      <c r="DSW1947" s="101"/>
      <c r="DSX1947" s="101"/>
      <c r="DSY1947" s="101"/>
      <c r="DSZ1947" s="101"/>
      <c r="DTA1947" s="101"/>
      <c r="DTB1947" s="101"/>
      <c r="DTC1947" s="101"/>
      <c r="DTD1947" s="101"/>
      <c r="DTE1947" s="101"/>
      <c r="DTF1947" s="101"/>
      <c r="DTG1947" s="101"/>
      <c r="DTH1947" s="101"/>
      <c r="DTI1947" s="101"/>
      <c r="DTJ1947" s="101"/>
      <c r="DTK1947" s="101"/>
      <c r="DTL1947" s="101"/>
      <c r="DTM1947" s="101"/>
      <c r="DTN1947" s="101"/>
      <c r="DTO1947" s="101"/>
      <c r="DTP1947" s="101"/>
      <c r="DTQ1947" s="101"/>
      <c r="DTR1947" s="101"/>
      <c r="DTS1947" s="101"/>
      <c r="DTT1947" s="101"/>
      <c r="DTU1947" s="101"/>
      <c r="DTV1947" s="101"/>
      <c r="DTW1947" s="101"/>
      <c r="DTX1947" s="101"/>
      <c r="DTY1947" s="101"/>
      <c r="DTZ1947" s="101"/>
      <c r="DUA1947" s="101"/>
      <c r="DUB1947" s="101"/>
      <c r="DUC1947" s="101"/>
      <c r="DUD1947" s="101"/>
      <c r="DUE1947" s="101"/>
      <c r="DUF1947" s="101"/>
      <c r="DUG1947" s="101"/>
      <c r="DUH1947" s="101"/>
      <c r="DUI1947" s="101"/>
      <c r="DUJ1947" s="101"/>
      <c r="DUK1947" s="101"/>
      <c r="DUL1947" s="101"/>
      <c r="DUM1947" s="101"/>
      <c r="DUN1947" s="101"/>
      <c r="DUO1947" s="101"/>
      <c r="DUP1947" s="101"/>
      <c r="DUQ1947" s="101"/>
      <c r="DUR1947" s="101"/>
      <c r="DUS1947" s="101"/>
      <c r="DUT1947" s="101"/>
      <c r="DUU1947" s="101"/>
      <c r="DUV1947" s="101"/>
      <c r="DUW1947" s="101"/>
      <c r="DUX1947" s="101"/>
      <c r="DUY1947" s="101"/>
      <c r="DUZ1947" s="101"/>
      <c r="DVA1947" s="101"/>
      <c r="DVB1947" s="101"/>
      <c r="DVC1947" s="101"/>
      <c r="DVD1947" s="101"/>
      <c r="DVE1947" s="101"/>
      <c r="DVF1947" s="101"/>
      <c r="DVG1947" s="101"/>
      <c r="DVH1947" s="101"/>
      <c r="DVI1947" s="101"/>
      <c r="DVJ1947" s="101"/>
      <c r="DVK1947" s="101"/>
      <c r="DVL1947" s="101"/>
      <c r="DVM1947" s="101"/>
      <c r="DVN1947" s="101"/>
      <c r="DVO1947" s="101"/>
      <c r="DVP1947" s="101"/>
      <c r="DVQ1947" s="101"/>
      <c r="DVR1947" s="101"/>
      <c r="DVS1947" s="101"/>
      <c r="DVT1947" s="101"/>
      <c r="DVU1947" s="101"/>
      <c r="DVV1947" s="101"/>
      <c r="DVW1947" s="101"/>
      <c r="DVX1947" s="101"/>
      <c r="DVY1947" s="101"/>
      <c r="DVZ1947" s="101"/>
      <c r="DWA1947" s="101"/>
      <c r="DWB1947" s="101"/>
      <c r="DWC1947" s="101"/>
      <c r="DWD1947" s="101"/>
      <c r="DWE1947" s="101"/>
      <c r="DWF1947" s="101"/>
      <c r="DWG1947" s="101"/>
      <c r="DWH1947" s="101"/>
      <c r="DWI1947" s="101"/>
      <c r="DWJ1947" s="101"/>
      <c r="DWK1947" s="101"/>
      <c r="DWL1947" s="101"/>
      <c r="DWM1947" s="101"/>
      <c r="DWN1947" s="101"/>
      <c r="DWO1947" s="101"/>
      <c r="DWP1947" s="101"/>
      <c r="DWQ1947" s="101"/>
      <c r="DWR1947" s="101"/>
      <c r="DWS1947" s="101"/>
      <c r="DWT1947" s="101"/>
      <c r="DWU1947" s="101"/>
      <c r="DWV1947" s="101"/>
      <c r="DWW1947" s="101"/>
      <c r="DWX1947" s="101"/>
      <c r="DWY1947" s="101"/>
      <c r="DWZ1947" s="101"/>
      <c r="DXA1947" s="101"/>
      <c r="DXB1947" s="101"/>
      <c r="DXC1947" s="101"/>
      <c r="DXD1947" s="101"/>
      <c r="DXE1947" s="101"/>
      <c r="DXF1947" s="101"/>
      <c r="DXG1947" s="101"/>
      <c r="DXH1947" s="101"/>
      <c r="DXI1947" s="101"/>
      <c r="DXJ1947" s="101"/>
      <c r="DXK1947" s="101"/>
      <c r="DXL1947" s="101"/>
      <c r="DXM1947" s="101"/>
      <c r="DXN1947" s="101"/>
      <c r="DXO1947" s="101"/>
      <c r="DXP1947" s="101"/>
      <c r="DXQ1947" s="101"/>
      <c r="DXR1947" s="101"/>
      <c r="DXS1947" s="101"/>
      <c r="DXT1947" s="101"/>
      <c r="DXU1947" s="101"/>
      <c r="DXV1947" s="101"/>
      <c r="DXW1947" s="101"/>
      <c r="DXX1947" s="101"/>
      <c r="DXY1947" s="101"/>
      <c r="DXZ1947" s="101"/>
      <c r="DYA1947" s="101"/>
      <c r="DYB1947" s="101"/>
      <c r="DYC1947" s="101"/>
      <c r="DYD1947" s="101"/>
      <c r="DYE1947" s="101"/>
      <c r="DYF1947" s="101"/>
      <c r="DYG1947" s="101"/>
      <c r="DYH1947" s="101"/>
      <c r="DYI1947" s="101"/>
      <c r="DYJ1947" s="101"/>
      <c r="DYK1947" s="101"/>
      <c r="DYL1947" s="101"/>
      <c r="DYM1947" s="101"/>
      <c r="DYN1947" s="101"/>
      <c r="DYO1947" s="101"/>
      <c r="DYP1947" s="101"/>
      <c r="DYQ1947" s="101"/>
      <c r="DYR1947" s="101"/>
      <c r="DYS1947" s="101"/>
      <c r="DYT1947" s="101"/>
      <c r="DYU1947" s="101"/>
      <c r="DYV1947" s="101"/>
      <c r="DYW1947" s="101"/>
      <c r="DYX1947" s="101"/>
      <c r="DYY1947" s="101"/>
      <c r="DYZ1947" s="101"/>
      <c r="DZA1947" s="101"/>
      <c r="DZB1947" s="101"/>
      <c r="DZC1947" s="101"/>
      <c r="DZD1947" s="101"/>
      <c r="DZE1947" s="101"/>
      <c r="DZF1947" s="101"/>
      <c r="DZG1947" s="101"/>
      <c r="DZH1947" s="101"/>
      <c r="DZI1947" s="101"/>
      <c r="DZJ1947" s="101"/>
      <c r="DZK1947" s="101"/>
      <c r="DZL1947" s="101"/>
      <c r="DZM1947" s="101"/>
      <c r="DZN1947" s="101"/>
      <c r="DZO1947" s="101"/>
      <c r="DZP1947" s="101"/>
      <c r="DZQ1947" s="101"/>
      <c r="DZR1947" s="101"/>
      <c r="DZS1947" s="101"/>
      <c r="DZT1947" s="101"/>
      <c r="DZU1947" s="101"/>
      <c r="DZV1947" s="101"/>
      <c r="DZW1947" s="101"/>
      <c r="DZX1947" s="101"/>
      <c r="DZY1947" s="101"/>
      <c r="DZZ1947" s="101"/>
      <c r="EAA1947" s="101"/>
      <c r="EAB1947" s="101"/>
      <c r="EAC1947" s="101"/>
      <c r="EAD1947" s="101"/>
      <c r="EAE1947" s="101"/>
      <c r="EAF1947" s="101"/>
      <c r="EAG1947" s="101"/>
      <c r="EAH1947" s="101"/>
      <c r="EAI1947" s="101"/>
      <c r="EAJ1947" s="101"/>
      <c r="EAK1947" s="101"/>
      <c r="EAL1947" s="101"/>
      <c r="EAM1947" s="101"/>
      <c r="EAN1947" s="101"/>
      <c r="EAO1947" s="101"/>
      <c r="EAP1947" s="101"/>
      <c r="EAQ1947" s="101"/>
      <c r="EAR1947" s="101"/>
      <c r="EAS1947" s="101"/>
      <c r="EAT1947" s="101"/>
      <c r="EAU1947" s="101"/>
      <c r="EAV1947" s="101"/>
      <c r="EAW1947" s="101"/>
      <c r="EAX1947" s="101"/>
      <c r="EAY1947" s="101"/>
      <c r="EAZ1947" s="101"/>
      <c r="EBA1947" s="101"/>
      <c r="EBB1947" s="101"/>
      <c r="EBC1947" s="101"/>
      <c r="EBD1947" s="101"/>
      <c r="EBE1947" s="101"/>
      <c r="EBF1947" s="101"/>
      <c r="EBG1947" s="101"/>
      <c r="EBH1947" s="101"/>
      <c r="EBI1947" s="101"/>
      <c r="EBJ1947" s="101"/>
      <c r="EBK1947" s="101"/>
      <c r="EBL1947" s="101"/>
      <c r="EBM1947" s="101"/>
      <c r="EBN1947" s="101"/>
      <c r="EBO1947" s="101"/>
      <c r="EBP1947" s="101"/>
      <c r="EBQ1947" s="101"/>
      <c r="EBR1947" s="101"/>
      <c r="EBS1947" s="101"/>
      <c r="EBT1947" s="101"/>
      <c r="EBU1947" s="101"/>
      <c r="EBV1947" s="101"/>
      <c r="EBW1947" s="101"/>
      <c r="EBX1947" s="101"/>
      <c r="EBY1947" s="101"/>
      <c r="EBZ1947" s="101"/>
      <c r="ECA1947" s="101"/>
      <c r="ECB1947" s="101"/>
      <c r="ECC1947" s="101"/>
      <c r="ECD1947" s="101"/>
      <c r="ECE1947" s="101"/>
      <c r="ECF1947" s="101"/>
      <c r="ECG1947" s="101"/>
      <c r="ECH1947" s="101"/>
      <c r="ECI1947" s="101"/>
      <c r="ECJ1947" s="101"/>
      <c r="ECK1947" s="101"/>
      <c r="ECL1947" s="101"/>
      <c r="ECM1947" s="101"/>
      <c r="ECN1947" s="101"/>
      <c r="ECO1947" s="101"/>
      <c r="ECP1947" s="101"/>
      <c r="ECQ1947" s="101"/>
      <c r="ECR1947" s="101"/>
      <c r="ECS1947" s="101"/>
      <c r="ECT1947" s="101"/>
      <c r="ECU1947" s="101"/>
      <c r="ECV1947" s="101"/>
      <c r="ECW1947" s="101"/>
      <c r="ECX1947" s="101"/>
      <c r="ECY1947" s="101"/>
      <c r="ECZ1947" s="101"/>
      <c r="EDA1947" s="101"/>
      <c r="EDB1947" s="101"/>
      <c r="EDC1947" s="101"/>
      <c r="EDD1947" s="101"/>
      <c r="EDE1947" s="101"/>
      <c r="EDF1947" s="101"/>
      <c r="EDG1947" s="101"/>
      <c r="EDH1947" s="101"/>
      <c r="EDI1947" s="101"/>
      <c r="EDJ1947" s="101"/>
      <c r="EDK1947" s="101"/>
      <c r="EDL1947" s="101"/>
      <c r="EDM1947" s="101"/>
      <c r="EDN1947" s="101"/>
      <c r="EDO1947" s="101"/>
      <c r="EDP1947" s="101"/>
      <c r="EDQ1947" s="101"/>
      <c r="EDR1947" s="101"/>
      <c r="EDS1947" s="101"/>
      <c r="EDT1947" s="101"/>
      <c r="EDU1947" s="101"/>
      <c r="EDV1947" s="101"/>
      <c r="EDW1947" s="101"/>
      <c r="EDX1947" s="101"/>
      <c r="EDY1947" s="101"/>
      <c r="EDZ1947" s="101"/>
      <c r="EEA1947" s="101"/>
      <c r="EEB1947" s="101"/>
      <c r="EEC1947" s="101"/>
      <c r="EED1947" s="101"/>
      <c r="EEE1947" s="101"/>
      <c r="EEF1947" s="101"/>
      <c r="EEG1947" s="101"/>
      <c r="EEH1947" s="101"/>
      <c r="EEI1947" s="101"/>
      <c r="EEJ1947" s="101"/>
      <c r="EEK1947" s="101"/>
      <c r="EEL1947" s="101"/>
      <c r="EEM1947" s="101"/>
      <c r="EEN1947" s="101"/>
      <c r="EEO1947" s="101"/>
      <c r="EEP1947" s="101"/>
      <c r="EEQ1947" s="101"/>
      <c r="EER1947" s="101"/>
      <c r="EES1947" s="101"/>
      <c r="EET1947" s="101"/>
      <c r="EEU1947" s="101"/>
      <c r="EEV1947" s="101"/>
      <c r="EEW1947" s="101"/>
      <c r="EEX1947" s="101"/>
      <c r="EEY1947" s="101"/>
      <c r="EEZ1947" s="101"/>
      <c r="EFA1947" s="101"/>
      <c r="EFB1947" s="101"/>
      <c r="EFC1947" s="101"/>
      <c r="EFD1947" s="101"/>
      <c r="EFE1947" s="101"/>
      <c r="EFF1947" s="101"/>
      <c r="EFG1947" s="101"/>
      <c r="EFH1947" s="101"/>
      <c r="EFI1947" s="101"/>
      <c r="EFJ1947" s="101"/>
      <c r="EFK1947" s="101"/>
      <c r="EFL1947" s="101"/>
      <c r="EFM1947" s="101"/>
      <c r="EFN1947" s="101"/>
      <c r="EFO1947" s="101"/>
      <c r="EFP1947" s="101"/>
      <c r="EFQ1947" s="101"/>
      <c r="EFR1947" s="101"/>
      <c r="EFS1947" s="101"/>
      <c r="EFT1947" s="101"/>
      <c r="EFU1947" s="101"/>
      <c r="EFV1947" s="101"/>
      <c r="EFW1947" s="101"/>
      <c r="EFX1947" s="101"/>
      <c r="EFY1947" s="101"/>
      <c r="EFZ1947" s="101"/>
      <c r="EGA1947" s="101"/>
      <c r="EGB1947" s="101"/>
      <c r="EGC1947" s="101"/>
      <c r="EGD1947" s="101"/>
      <c r="EGE1947" s="101"/>
      <c r="EGF1947" s="101"/>
      <c r="EGG1947" s="101"/>
      <c r="EGH1947" s="101"/>
      <c r="EGI1947" s="101"/>
      <c r="EGJ1947" s="101"/>
      <c r="EGK1947" s="101"/>
      <c r="EGL1947" s="101"/>
      <c r="EGM1947" s="101"/>
      <c r="EGN1947" s="101"/>
      <c r="EGO1947" s="101"/>
      <c r="EGP1947" s="101"/>
      <c r="EGQ1947" s="101"/>
      <c r="EGR1947" s="101"/>
      <c r="EGS1947" s="101"/>
      <c r="EGT1947" s="101"/>
      <c r="EGU1947" s="101"/>
      <c r="EGV1947" s="101"/>
      <c r="EGW1947" s="101"/>
      <c r="EGX1947" s="101"/>
      <c r="EGY1947" s="101"/>
      <c r="EGZ1947" s="101"/>
      <c r="EHA1947" s="101"/>
      <c r="EHB1947" s="101"/>
      <c r="EHC1947" s="101"/>
      <c r="EHD1947" s="101"/>
      <c r="EHE1947" s="101"/>
      <c r="EHF1947" s="101"/>
      <c r="EHG1947" s="101"/>
      <c r="EHH1947" s="101"/>
      <c r="EHI1947" s="101"/>
      <c r="EHJ1947" s="101"/>
      <c r="EHK1947" s="101"/>
      <c r="EHL1947" s="101"/>
      <c r="EHM1947" s="101"/>
      <c r="EHN1947" s="101"/>
      <c r="EHO1947" s="101"/>
      <c r="EHP1947" s="101"/>
      <c r="EHQ1947" s="101"/>
      <c r="EHR1947" s="101"/>
      <c r="EHS1947" s="101"/>
      <c r="EHT1947" s="101"/>
      <c r="EHU1947" s="101"/>
      <c r="EHV1947" s="101"/>
      <c r="EHW1947" s="101"/>
      <c r="EHX1947" s="101"/>
      <c r="EHY1947" s="101"/>
      <c r="EHZ1947" s="101"/>
      <c r="EIA1947" s="101"/>
      <c r="EIB1947" s="101"/>
      <c r="EIC1947" s="101"/>
      <c r="EID1947" s="101"/>
      <c r="EIE1947" s="101"/>
      <c r="EIF1947" s="101"/>
      <c r="EIG1947" s="101"/>
      <c r="EIH1947" s="101"/>
      <c r="EII1947" s="101"/>
      <c r="EIJ1947" s="101"/>
      <c r="EIK1947" s="101"/>
      <c r="EIL1947" s="101"/>
      <c r="EIM1947" s="101"/>
      <c r="EIN1947" s="101"/>
      <c r="EIO1947" s="101"/>
      <c r="EIP1947" s="101"/>
      <c r="EIQ1947" s="101"/>
      <c r="EIR1947" s="101"/>
      <c r="EIS1947" s="101"/>
      <c r="EIT1947" s="101"/>
      <c r="EIU1947" s="101"/>
      <c r="EIV1947" s="101"/>
      <c r="EIW1947" s="101"/>
      <c r="EIX1947" s="101"/>
      <c r="EIY1947" s="101"/>
      <c r="EIZ1947" s="101"/>
      <c r="EJA1947" s="101"/>
      <c r="EJB1947" s="101"/>
      <c r="EJC1947" s="101"/>
      <c r="EJD1947" s="101"/>
      <c r="EJE1947" s="101"/>
      <c r="EJF1947" s="101"/>
      <c r="EJG1947" s="101"/>
      <c r="EJH1947" s="101"/>
      <c r="EJI1947" s="101"/>
      <c r="EJJ1947" s="101"/>
      <c r="EJK1947" s="101"/>
      <c r="EJL1947" s="101"/>
      <c r="EJM1947" s="101"/>
      <c r="EJN1947" s="101"/>
      <c r="EJO1947" s="101"/>
      <c r="EJP1947" s="101"/>
      <c r="EJQ1947" s="101"/>
      <c r="EJR1947" s="101"/>
      <c r="EJS1947" s="101"/>
      <c r="EJT1947" s="101"/>
      <c r="EJU1947" s="101"/>
      <c r="EJV1947" s="101"/>
      <c r="EJW1947" s="101"/>
      <c r="EJX1947" s="101"/>
      <c r="EJY1947" s="101"/>
      <c r="EJZ1947" s="101"/>
      <c r="EKA1947" s="101"/>
      <c r="EKB1947" s="101"/>
      <c r="EKC1947" s="101"/>
      <c r="EKD1947" s="101"/>
      <c r="EKE1947" s="101"/>
      <c r="EKF1947" s="101"/>
      <c r="EKG1947" s="101"/>
      <c r="EKH1947" s="101"/>
      <c r="EKI1947" s="101"/>
      <c r="EKJ1947" s="101"/>
      <c r="EKK1947" s="101"/>
      <c r="EKL1947" s="101"/>
      <c r="EKM1947" s="101"/>
      <c r="EKN1947" s="101"/>
      <c r="EKO1947" s="101"/>
      <c r="EKP1947" s="101"/>
      <c r="EKQ1947" s="101"/>
      <c r="EKR1947" s="101"/>
      <c r="EKS1947" s="101"/>
      <c r="EKT1947" s="101"/>
      <c r="EKU1947" s="101"/>
      <c r="EKV1947" s="101"/>
      <c r="EKW1947" s="101"/>
      <c r="EKX1947" s="101"/>
      <c r="EKY1947" s="101"/>
      <c r="EKZ1947" s="101"/>
      <c r="ELA1947" s="101"/>
      <c r="ELB1947" s="101"/>
      <c r="ELC1947" s="101"/>
      <c r="ELD1947" s="101"/>
      <c r="ELE1947" s="101"/>
      <c r="ELF1947" s="101"/>
      <c r="ELG1947" s="101"/>
      <c r="ELH1947" s="101"/>
      <c r="ELI1947" s="101"/>
      <c r="ELJ1947" s="101"/>
      <c r="ELK1947" s="101"/>
      <c r="ELL1947" s="101"/>
      <c r="ELM1947" s="101"/>
      <c r="ELN1947" s="101"/>
      <c r="ELO1947" s="101"/>
      <c r="ELP1947" s="101"/>
      <c r="ELQ1947" s="101"/>
      <c r="ELR1947" s="101"/>
      <c r="ELS1947" s="101"/>
      <c r="ELT1947" s="101"/>
      <c r="ELU1947" s="101"/>
      <c r="ELV1947" s="101"/>
      <c r="ELW1947" s="101"/>
      <c r="ELX1947" s="101"/>
      <c r="ELY1947" s="101"/>
      <c r="ELZ1947" s="101"/>
      <c r="EMA1947" s="101"/>
      <c r="EMB1947" s="101"/>
      <c r="EMC1947" s="101"/>
      <c r="EMD1947" s="101"/>
      <c r="EME1947" s="101"/>
      <c r="EMF1947" s="101"/>
      <c r="EMG1947" s="101"/>
      <c r="EMH1947" s="101"/>
      <c r="EMI1947" s="101"/>
      <c r="EMJ1947" s="101"/>
      <c r="EMK1947" s="101"/>
      <c r="EML1947" s="101"/>
      <c r="EMM1947" s="101"/>
      <c r="EMN1947" s="101"/>
      <c r="EMO1947" s="101"/>
      <c r="EMP1947" s="101"/>
      <c r="EMQ1947" s="101"/>
      <c r="EMR1947" s="101"/>
      <c r="EMS1947" s="101"/>
      <c r="EMT1947" s="101"/>
      <c r="EMU1947" s="101"/>
      <c r="EMV1947" s="101"/>
      <c r="EMW1947" s="101"/>
      <c r="EMX1947" s="101"/>
      <c r="EMY1947" s="101"/>
      <c r="EMZ1947" s="101"/>
      <c r="ENA1947" s="101"/>
      <c r="ENB1947" s="101"/>
      <c r="ENC1947" s="101"/>
      <c r="END1947" s="101"/>
      <c r="ENE1947" s="101"/>
      <c r="ENF1947" s="101"/>
      <c r="ENG1947" s="101"/>
      <c r="ENH1947" s="101"/>
      <c r="ENI1947" s="101"/>
      <c r="ENJ1947" s="101"/>
      <c r="ENK1947" s="101"/>
      <c r="ENL1947" s="101"/>
      <c r="ENM1947" s="101"/>
      <c r="ENN1947" s="101"/>
      <c r="ENO1947" s="101"/>
      <c r="ENP1947" s="101"/>
      <c r="ENQ1947" s="101"/>
      <c r="ENR1947" s="101"/>
      <c r="ENS1947" s="101"/>
      <c r="ENT1947" s="101"/>
      <c r="ENU1947" s="101"/>
      <c r="ENV1947" s="101"/>
      <c r="ENW1947" s="101"/>
      <c r="ENX1947" s="101"/>
      <c r="ENY1947" s="101"/>
      <c r="ENZ1947" s="101"/>
      <c r="EOA1947" s="101"/>
      <c r="EOB1947" s="101"/>
      <c r="EOC1947" s="101"/>
      <c r="EOD1947" s="101"/>
      <c r="EOE1947" s="101"/>
      <c r="EOF1947" s="101"/>
      <c r="EOG1947" s="101"/>
      <c r="EOH1947" s="101"/>
      <c r="EOI1947" s="101"/>
      <c r="EOJ1947" s="101"/>
      <c r="EOK1947" s="101"/>
      <c r="EOL1947" s="101"/>
      <c r="EOM1947" s="101"/>
      <c r="EON1947" s="101"/>
      <c r="EOO1947" s="101"/>
      <c r="EOP1947" s="101"/>
      <c r="EOQ1947" s="101"/>
      <c r="EOR1947" s="101"/>
      <c r="EOS1947" s="101"/>
      <c r="EOT1947" s="101"/>
      <c r="EOU1947" s="101"/>
      <c r="EOV1947" s="101"/>
      <c r="EOW1947" s="101"/>
      <c r="EOX1947" s="101"/>
      <c r="EOY1947" s="101"/>
      <c r="EOZ1947" s="101"/>
      <c r="EPA1947" s="101"/>
      <c r="EPB1947" s="101"/>
      <c r="EPC1947" s="101"/>
      <c r="EPD1947" s="101"/>
      <c r="EPE1947" s="101"/>
      <c r="EPF1947" s="101"/>
      <c r="EPG1947" s="101"/>
      <c r="EPH1947" s="101"/>
      <c r="EPI1947" s="101"/>
      <c r="EPJ1947" s="101"/>
      <c r="EPK1947" s="101"/>
      <c r="EPL1947" s="101"/>
      <c r="EPM1947" s="101"/>
      <c r="EPN1947" s="101"/>
      <c r="EPO1947" s="101"/>
      <c r="EPP1947" s="101"/>
      <c r="EPQ1947" s="101"/>
      <c r="EPR1947" s="101"/>
      <c r="EPS1947" s="101"/>
      <c r="EPT1947" s="101"/>
      <c r="EPU1947" s="101"/>
      <c r="EPV1947" s="101"/>
      <c r="EPW1947" s="101"/>
      <c r="EPX1947" s="101"/>
      <c r="EPY1947" s="101"/>
      <c r="EPZ1947" s="101"/>
      <c r="EQA1947" s="101"/>
      <c r="EQB1947" s="101"/>
      <c r="EQC1947" s="101"/>
      <c r="EQD1947" s="101"/>
      <c r="EQE1947" s="101"/>
      <c r="EQF1947" s="101"/>
      <c r="EQG1947" s="101"/>
      <c r="EQH1947" s="101"/>
      <c r="EQI1947" s="101"/>
      <c r="EQJ1947" s="101"/>
      <c r="EQK1947" s="101"/>
      <c r="EQL1947" s="101"/>
      <c r="EQM1947" s="101"/>
      <c r="EQN1947" s="101"/>
      <c r="EQO1947" s="101"/>
      <c r="EQP1947" s="101"/>
      <c r="EQQ1947" s="101"/>
      <c r="EQR1947" s="101"/>
      <c r="EQS1947" s="101"/>
      <c r="EQT1947" s="101"/>
      <c r="EQU1947" s="101"/>
      <c r="EQV1947" s="101"/>
      <c r="EQW1947" s="101"/>
      <c r="EQX1947" s="101"/>
      <c r="EQY1947" s="101"/>
      <c r="EQZ1947" s="101"/>
      <c r="ERA1947" s="101"/>
      <c r="ERB1947" s="101"/>
      <c r="ERC1947" s="101"/>
      <c r="ERD1947" s="101"/>
      <c r="ERE1947" s="101"/>
      <c r="ERF1947" s="101"/>
      <c r="ERG1947" s="101"/>
      <c r="ERH1947" s="101"/>
      <c r="ERI1947" s="101"/>
      <c r="ERJ1947" s="101"/>
      <c r="ERK1947" s="101"/>
      <c r="ERL1947" s="101"/>
      <c r="ERM1947" s="101"/>
      <c r="ERN1947" s="101"/>
      <c r="ERO1947" s="101"/>
      <c r="ERP1947" s="101"/>
      <c r="ERQ1947" s="101"/>
      <c r="ERR1947" s="101"/>
      <c r="ERS1947" s="101"/>
      <c r="ERT1947" s="101"/>
      <c r="ERU1947" s="101"/>
      <c r="ERV1947" s="101"/>
      <c r="ERW1947" s="101"/>
      <c r="ERX1947" s="101"/>
      <c r="ERY1947" s="101"/>
      <c r="ERZ1947" s="101"/>
      <c r="ESA1947" s="101"/>
      <c r="ESB1947" s="101"/>
      <c r="ESC1947" s="101"/>
      <c r="ESD1947" s="101"/>
      <c r="ESE1947" s="101"/>
      <c r="ESF1947" s="101"/>
      <c r="ESG1947" s="101"/>
      <c r="ESH1947" s="101"/>
      <c r="ESI1947" s="101"/>
      <c r="ESJ1947" s="101"/>
      <c r="ESK1947" s="101"/>
      <c r="ESL1947" s="101"/>
      <c r="ESM1947" s="101"/>
      <c r="ESN1947" s="101"/>
      <c r="ESO1947" s="101"/>
      <c r="ESP1947" s="101"/>
      <c r="ESQ1947" s="101"/>
      <c r="ESR1947" s="101"/>
      <c r="ESS1947" s="101"/>
      <c r="EST1947" s="101"/>
      <c r="ESU1947" s="101"/>
      <c r="ESV1947" s="101"/>
      <c r="ESW1947" s="101"/>
      <c r="ESX1947" s="101"/>
      <c r="ESY1947" s="101"/>
      <c r="ESZ1947" s="101"/>
      <c r="ETA1947" s="101"/>
      <c r="ETB1947" s="101"/>
      <c r="ETC1947" s="101"/>
      <c r="ETD1947" s="101"/>
      <c r="ETE1947" s="101"/>
      <c r="ETF1947" s="101"/>
      <c r="ETG1947" s="101"/>
      <c r="ETH1947" s="101"/>
      <c r="ETI1947" s="101"/>
      <c r="ETJ1947" s="101"/>
      <c r="ETK1947" s="101"/>
      <c r="ETL1947" s="101"/>
      <c r="ETM1947" s="101"/>
      <c r="ETN1947" s="101"/>
      <c r="ETO1947" s="101"/>
      <c r="ETP1947" s="101"/>
      <c r="ETQ1947" s="101"/>
      <c r="ETR1947" s="101"/>
      <c r="ETS1947" s="101"/>
      <c r="ETT1947" s="101"/>
      <c r="ETU1947" s="101"/>
      <c r="ETV1947" s="101"/>
      <c r="ETW1947" s="101"/>
      <c r="ETX1947" s="101"/>
      <c r="ETY1947" s="101"/>
      <c r="ETZ1947" s="101"/>
      <c r="EUA1947" s="101"/>
      <c r="EUB1947" s="101"/>
      <c r="EUC1947" s="101"/>
      <c r="EUD1947" s="101"/>
      <c r="EUE1947" s="101"/>
      <c r="EUF1947" s="101"/>
      <c r="EUG1947" s="101"/>
      <c r="EUH1947" s="101"/>
      <c r="EUI1947" s="101"/>
      <c r="EUJ1947" s="101"/>
      <c r="EUK1947" s="101"/>
      <c r="EUL1947" s="101"/>
      <c r="EUM1947" s="101"/>
      <c r="EUN1947" s="101"/>
      <c r="EUO1947" s="101"/>
      <c r="EUP1947" s="101"/>
      <c r="EUQ1947" s="101"/>
      <c r="EUR1947" s="101"/>
      <c r="EUS1947" s="101"/>
      <c r="EUT1947" s="101"/>
      <c r="EUU1947" s="101"/>
      <c r="EUV1947" s="101"/>
      <c r="EUW1947" s="101"/>
      <c r="EUX1947" s="101"/>
      <c r="EUY1947" s="101"/>
      <c r="EUZ1947" s="101"/>
      <c r="EVA1947" s="101"/>
      <c r="EVB1947" s="101"/>
      <c r="EVC1947" s="101"/>
      <c r="EVD1947" s="101"/>
      <c r="EVE1947" s="101"/>
      <c r="EVF1947" s="101"/>
      <c r="EVG1947" s="101"/>
      <c r="EVH1947" s="101"/>
      <c r="EVI1947" s="101"/>
      <c r="EVJ1947" s="101"/>
      <c r="EVK1947" s="101"/>
      <c r="EVL1947" s="101"/>
      <c r="EVM1947" s="101"/>
      <c r="EVN1947" s="101"/>
      <c r="EVO1947" s="101"/>
      <c r="EVP1947" s="101"/>
      <c r="EVQ1947" s="101"/>
      <c r="EVR1947" s="101"/>
      <c r="EVS1947" s="101"/>
      <c r="EVT1947" s="101"/>
      <c r="EVU1947" s="101"/>
      <c r="EVV1947" s="101"/>
      <c r="EVW1947" s="101"/>
      <c r="EVX1947" s="101"/>
      <c r="EVY1947" s="101"/>
      <c r="EVZ1947" s="101"/>
      <c r="EWA1947" s="101"/>
      <c r="EWB1947" s="101"/>
      <c r="EWC1947" s="101"/>
      <c r="EWD1947" s="101"/>
      <c r="EWE1947" s="101"/>
      <c r="EWF1947" s="101"/>
      <c r="EWG1947" s="101"/>
      <c r="EWH1947" s="101"/>
      <c r="EWI1947" s="101"/>
      <c r="EWJ1947" s="101"/>
      <c r="EWK1947" s="101"/>
      <c r="EWL1947" s="101"/>
      <c r="EWM1947" s="101"/>
      <c r="EWN1947" s="101"/>
      <c r="EWO1947" s="101"/>
      <c r="EWP1947" s="101"/>
      <c r="EWQ1947" s="101"/>
      <c r="EWR1947" s="101"/>
      <c r="EWS1947" s="101"/>
      <c r="EWT1947" s="101"/>
      <c r="EWU1947" s="101"/>
      <c r="EWV1947" s="101"/>
      <c r="EWW1947" s="101"/>
      <c r="EWX1947" s="101"/>
      <c r="EWY1947" s="101"/>
      <c r="EWZ1947" s="101"/>
      <c r="EXA1947" s="101"/>
      <c r="EXB1947" s="101"/>
      <c r="EXC1947" s="101"/>
      <c r="EXD1947" s="101"/>
      <c r="EXE1947" s="101"/>
      <c r="EXF1947" s="101"/>
      <c r="EXG1947" s="101"/>
      <c r="EXH1947" s="101"/>
      <c r="EXI1947" s="101"/>
      <c r="EXJ1947" s="101"/>
      <c r="EXK1947" s="101"/>
      <c r="EXL1947" s="101"/>
      <c r="EXM1947" s="101"/>
      <c r="EXN1947" s="101"/>
      <c r="EXO1947" s="101"/>
      <c r="EXP1947" s="101"/>
      <c r="EXQ1947" s="101"/>
      <c r="EXR1947" s="101"/>
      <c r="EXS1947" s="101"/>
      <c r="EXT1947" s="101"/>
      <c r="EXU1947" s="101"/>
      <c r="EXV1947" s="101"/>
      <c r="EXW1947" s="101"/>
      <c r="EXX1947" s="101"/>
      <c r="EXY1947" s="101"/>
      <c r="EXZ1947" s="101"/>
      <c r="EYA1947" s="101"/>
      <c r="EYB1947" s="101"/>
      <c r="EYC1947" s="101"/>
      <c r="EYD1947" s="101"/>
      <c r="EYE1947" s="101"/>
      <c r="EYF1947" s="101"/>
      <c r="EYG1947" s="101"/>
      <c r="EYH1947" s="101"/>
      <c r="EYI1947" s="101"/>
      <c r="EYJ1947" s="101"/>
      <c r="EYK1947" s="101"/>
      <c r="EYL1947" s="101"/>
      <c r="EYM1947" s="101"/>
      <c r="EYN1947" s="101"/>
      <c r="EYO1947" s="101"/>
      <c r="EYP1947" s="101"/>
      <c r="EYQ1947" s="101"/>
      <c r="EYR1947" s="101"/>
      <c r="EYS1947" s="101"/>
      <c r="EYT1947" s="101"/>
      <c r="EYU1947" s="101"/>
      <c r="EYV1947" s="101"/>
      <c r="EYW1947" s="101"/>
      <c r="EYX1947" s="101"/>
      <c r="EYY1947" s="101"/>
      <c r="EYZ1947" s="101"/>
      <c r="EZA1947" s="101"/>
      <c r="EZB1947" s="101"/>
      <c r="EZC1947" s="101"/>
      <c r="EZD1947" s="101"/>
      <c r="EZE1947" s="101"/>
      <c r="EZF1947" s="101"/>
      <c r="EZG1947" s="101"/>
      <c r="EZH1947" s="101"/>
      <c r="EZI1947" s="101"/>
      <c r="EZJ1947" s="101"/>
      <c r="EZK1947" s="101"/>
      <c r="EZL1947" s="101"/>
      <c r="EZM1947" s="101"/>
      <c r="EZN1947" s="101"/>
      <c r="EZO1947" s="101"/>
      <c r="EZP1947" s="101"/>
      <c r="EZQ1947" s="101"/>
      <c r="EZR1947" s="101"/>
      <c r="EZS1947" s="101"/>
      <c r="EZT1947" s="101"/>
      <c r="EZU1947" s="101"/>
      <c r="EZV1947" s="101"/>
      <c r="EZW1947" s="101"/>
      <c r="EZX1947" s="101"/>
      <c r="EZY1947" s="101"/>
      <c r="EZZ1947" s="101"/>
      <c r="FAA1947" s="101"/>
      <c r="FAB1947" s="101"/>
      <c r="FAC1947" s="101"/>
      <c r="FAD1947" s="101"/>
      <c r="FAE1947" s="101"/>
      <c r="FAF1947" s="101"/>
      <c r="FAG1947" s="101"/>
      <c r="FAH1947" s="101"/>
      <c r="FAI1947" s="101"/>
      <c r="FAJ1947" s="101"/>
      <c r="FAK1947" s="101"/>
      <c r="FAL1947" s="101"/>
      <c r="FAM1947" s="101"/>
      <c r="FAN1947" s="101"/>
      <c r="FAO1947" s="101"/>
      <c r="FAP1947" s="101"/>
      <c r="FAQ1947" s="101"/>
      <c r="FAR1947" s="101"/>
      <c r="FAS1947" s="101"/>
      <c r="FAT1947" s="101"/>
      <c r="FAU1947" s="101"/>
      <c r="FAV1947" s="101"/>
      <c r="FAW1947" s="101"/>
      <c r="FAX1947" s="101"/>
      <c r="FAY1947" s="101"/>
      <c r="FAZ1947" s="101"/>
      <c r="FBA1947" s="101"/>
      <c r="FBB1947" s="101"/>
      <c r="FBC1947" s="101"/>
      <c r="FBD1947" s="101"/>
      <c r="FBE1947" s="101"/>
      <c r="FBF1947" s="101"/>
      <c r="FBG1947" s="101"/>
      <c r="FBH1947" s="101"/>
      <c r="FBI1947" s="101"/>
      <c r="FBJ1947" s="101"/>
      <c r="FBK1947" s="101"/>
      <c r="FBL1947" s="101"/>
      <c r="FBM1947" s="101"/>
      <c r="FBN1947" s="101"/>
      <c r="FBO1947" s="101"/>
      <c r="FBP1947" s="101"/>
      <c r="FBQ1947" s="101"/>
      <c r="FBR1947" s="101"/>
      <c r="FBS1947" s="101"/>
      <c r="FBT1947" s="101"/>
      <c r="FBU1947" s="101"/>
      <c r="FBV1947" s="101"/>
      <c r="FBW1947" s="101"/>
      <c r="FBX1947" s="101"/>
      <c r="FBY1947" s="101"/>
      <c r="FBZ1947" s="101"/>
      <c r="FCA1947" s="101"/>
      <c r="FCB1947" s="101"/>
      <c r="FCC1947" s="101"/>
      <c r="FCD1947" s="101"/>
      <c r="FCE1947" s="101"/>
      <c r="FCF1947" s="101"/>
      <c r="FCG1947" s="101"/>
      <c r="FCH1947" s="101"/>
      <c r="FCI1947" s="101"/>
      <c r="FCJ1947" s="101"/>
      <c r="FCK1947" s="101"/>
      <c r="FCL1947" s="101"/>
      <c r="FCM1947" s="101"/>
      <c r="FCN1947" s="101"/>
      <c r="FCO1947" s="101"/>
      <c r="FCP1947" s="101"/>
      <c r="FCQ1947" s="101"/>
      <c r="FCR1947" s="101"/>
      <c r="FCS1947" s="101"/>
      <c r="FCT1947" s="101"/>
      <c r="FCU1947" s="101"/>
      <c r="FCV1947" s="101"/>
      <c r="FCW1947" s="101"/>
      <c r="FCX1947" s="101"/>
      <c r="FCY1947" s="101"/>
      <c r="FCZ1947" s="101"/>
      <c r="FDA1947" s="101"/>
      <c r="FDB1947" s="101"/>
      <c r="FDC1947" s="101"/>
      <c r="FDD1947" s="101"/>
      <c r="FDE1947" s="101"/>
      <c r="FDF1947" s="101"/>
      <c r="FDG1947" s="101"/>
      <c r="FDH1947" s="101"/>
      <c r="FDI1947" s="101"/>
      <c r="FDJ1947" s="101"/>
      <c r="FDK1947" s="101"/>
      <c r="FDL1947" s="101"/>
      <c r="FDM1947" s="101"/>
      <c r="FDN1947" s="101"/>
      <c r="FDO1947" s="101"/>
      <c r="FDP1947" s="101"/>
      <c r="FDQ1947" s="101"/>
      <c r="FDR1947" s="101"/>
      <c r="FDS1947" s="101"/>
      <c r="FDT1947" s="101"/>
      <c r="FDU1947" s="101"/>
      <c r="FDV1947" s="101"/>
      <c r="FDW1947" s="101"/>
      <c r="FDX1947" s="101"/>
      <c r="FDY1947" s="101"/>
      <c r="FDZ1947" s="101"/>
      <c r="FEA1947" s="101"/>
      <c r="FEB1947" s="101"/>
      <c r="FEC1947" s="101"/>
      <c r="FED1947" s="101"/>
      <c r="FEE1947" s="101"/>
      <c r="FEF1947" s="101"/>
      <c r="FEG1947" s="101"/>
      <c r="FEH1947" s="101"/>
      <c r="FEI1947" s="101"/>
      <c r="FEJ1947" s="101"/>
      <c r="FEK1947" s="101"/>
      <c r="FEL1947" s="101"/>
      <c r="FEM1947" s="101"/>
      <c r="FEN1947" s="101"/>
      <c r="FEO1947" s="101"/>
      <c r="FEP1947" s="101"/>
      <c r="FEQ1947" s="101"/>
      <c r="FER1947" s="101"/>
      <c r="FES1947" s="101"/>
      <c r="FET1947" s="101"/>
      <c r="FEU1947" s="101"/>
      <c r="FEV1947" s="101"/>
      <c r="FEW1947" s="101"/>
      <c r="FEX1947" s="101"/>
      <c r="FEY1947" s="101"/>
      <c r="FEZ1947" s="101"/>
      <c r="FFA1947" s="101"/>
      <c r="FFB1947" s="101"/>
      <c r="FFC1947" s="101"/>
      <c r="FFD1947" s="101"/>
      <c r="FFE1947" s="101"/>
      <c r="FFF1947" s="101"/>
      <c r="FFG1947" s="101"/>
      <c r="FFH1947" s="101"/>
      <c r="FFI1947" s="101"/>
      <c r="FFJ1947" s="101"/>
      <c r="FFK1947" s="101"/>
      <c r="FFL1947" s="101"/>
      <c r="FFM1947" s="101"/>
      <c r="FFN1947" s="101"/>
      <c r="FFO1947" s="101"/>
      <c r="FFP1947" s="101"/>
      <c r="FFQ1947" s="101"/>
      <c r="FFR1947" s="101"/>
      <c r="FFS1947" s="101"/>
      <c r="FFT1947" s="101"/>
      <c r="FFU1947" s="101"/>
      <c r="FFV1947" s="101"/>
      <c r="FFW1947" s="101"/>
      <c r="FFX1947" s="101"/>
      <c r="FFY1947" s="101"/>
      <c r="FFZ1947" s="101"/>
      <c r="FGA1947" s="101"/>
      <c r="FGB1947" s="101"/>
      <c r="FGC1947" s="101"/>
      <c r="FGD1947" s="101"/>
      <c r="FGE1947" s="101"/>
      <c r="FGF1947" s="101"/>
      <c r="FGG1947" s="101"/>
      <c r="FGH1947" s="101"/>
      <c r="FGI1947" s="101"/>
      <c r="FGJ1947" s="101"/>
      <c r="FGK1947" s="101"/>
      <c r="FGL1947" s="101"/>
      <c r="FGM1947" s="101"/>
      <c r="FGN1947" s="101"/>
      <c r="FGO1947" s="101"/>
      <c r="FGP1947" s="101"/>
      <c r="FGQ1947" s="101"/>
      <c r="FGR1947" s="101"/>
      <c r="FGS1947" s="101"/>
      <c r="FGT1947" s="101"/>
      <c r="FGU1947" s="101"/>
      <c r="FGV1947" s="101"/>
      <c r="FGW1947" s="101"/>
      <c r="FGX1947" s="101"/>
      <c r="FGY1947" s="101"/>
      <c r="FGZ1947" s="101"/>
      <c r="FHA1947" s="101"/>
      <c r="FHB1947" s="101"/>
      <c r="FHC1947" s="101"/>
      <c r="FHD1947" s="101"/>
      <c r="FHE1947" s="101"/>
      <c r="FHF1947" s="101"/>
      <c r="FHG1947" s="101"/>
      <c r="FHH1947" s="101"/>
      <c r="FHI1947" s="101"/>
      <c r="FHJ1947" s="101"/>
      <c r="FHK1947" s="101"/>
      <c r="FHL1947" s="101"/>
      <c r="FHM1947" s="101"/>
      <c r="FHN1947" s="101"/>
      <c r="FHO1947" s="101"/>
      <c r="FHP1947" s="101"/>
      <c r="FHQ1947" s="101"/>
      <c r="FHR1947" s="101"/>
      <c r="FHS1947" s="101"/>
      <c r="FHT1947" s="101"/>
      <c r="FHU1947" s="101"/>
      <c r="FHV1947" s="101"/>
      <c r="FHW1947" s="101"/>
      <c r="FHX1947" s="101"/>
      <c r="FHY1947" s="101"/>
      <c r="FHZ1947" s="101"/>
      <c r="FIA1947" s="101"/>
      <c r="FIB1947" s="101"/>
      <c r="FIC1947" s="101"/>
      <c r="FID1947" s="101"/>
      <c r="FIE1947" s="101"/>
      <c r="FIF1947" s="101"/>
      <c r="FIG1947" s="101"/>
      <c r="FIH1947" s="101"/>
      <c r="FII1947" s="101"/>
      <c r="FIJ1947" s="101"/>
      <c r="FIK1947" s="101"/>
      <c r="FIL1947" s="101"/>
      <c r="FIM1947" s="101"/>
      <c r="FIN1947" s="101"/>
      <c r="FIO1947" s="101"/>
      <c r="FIP1947" s="101"/>
      <c r="FIQ1947" s="101"/>
      <c r="FIR1947" s="101"/>
      <c r="FIS1947" s="101"/>
      <c r="FIT1947" s="101"/>
      <c r="FIU1947" s="101"/>
      <c r="FIV1947" s="101"/>
      <c r="FIW1947" s="101"/>
      <c r="FIX1947" s="101"/>
      <c r="FIY1947" s="101"/>
      <c r="FIZ1947" s="101"/>
      <c r="FJA1947" s="101"/>
      <c r="FJB1947" s="101"/>
      <c r="FJC1947" s="101"/>
      <c r="FJD1947" s="101"/>
      <c r="FJE1947" s="101"/>
      <c r="FJF1947" s="101"/>
      <c r="FJG1947" s="101"/>
      <c r="FJH1947" s="101"/>
      <c r="FJI1947" s="101"/>
      <c r="FJJ1947" s="101"/>
      <c r="FJK1947" s="101"/>
      <c r="FJL1947" s="101"/>
      <c r="FJM1947" s="101"/>
      <c r="FJN1947" s="101"/>
      <c r="FJO1947" s="101"/>
      <c r="FJP1947" s="101"/>
      <c r="FJQ1947" s="101"/>
      <c r="FJR1947" s="101"/>
      <c r="FJS1947" s="101"/>
      <c r="FJT1947" s="101"/>
      <c r="FJU1947" s="101"/>
      <c r="FJV1947" s="101"/>
      <c r="FJW1947" s="101"/>
      <c r="FJX1947" s="101"/>
      <c r="FJY1947" s="101"/>
      <c r="FJZ1947" s="101"/>
      <c r="FKA1947" s="101"/>
      <c r="FKB1947" s="101"/>
      <c r="FKC1947" s="101"/>
      <c r="FKD1947" s="101"/>
      <c r="FKE1947" s="101"/>
      <c r="FKF1947" s="101"/>
      <c r="FKG1947" s="101"/>
      <c r="FKH1947" s="101"/>
      <c r="FKI1947" s="101"/>
      <c r="FKJ1947" s="101"/>
      <c r="FKK1947" s="101"/>
      <c r="FKL1947" s="101"/>
      <c r="FKM1947" s="101"/>
      <c r="FKN1947" s="101"/>
      <c r="FKO1947" s="101"/>
      <c r="FKP1947" s="101"/>
      <c r="FKQ1947" s="101"/>
      <c r="FKR1947" s="101"/>
      <c r="FKS1947" s="101"/>
      <c r="FKT1947" s="101"/>
      <c r="FKU1947" s="101"/>
      <c r="FKV1947" s="101"/>
      <c r="FKW1947" s="101"/>
      <c r="FKX1947" s="101"/>
      <c r="FKY1947" s="101"/>
      <c r="FKZ1947" s="101"/>
      <c r="FLA1947" s="101"/>
      <c r="FLB1947" s="101"/>
      <c r="FLC1947" s="101"/>
      <c r="FLD1947" s="101"/>
      <c r="FLE1947" s="101"/>
      <c r="FLF1947" s="101"/>
      <c r="FLG1947" s="101"/>
      <c r="FLH1947" s="101"/>
      <c r="FLI1947" s="101"/>
      <c r="FLJ1947" s="101"/>
      <c r="FLK1947" s="101"/>
      <c r="FLL1947" s="101"/>
      <c r="FLM1947" s="101"/>
      <c r="FLN1947" s="101"/>
      <c r="FLO1947" s="101"/>
      <c r="FLP1947" s="101"/>
      <c r="FLQ1947" s="101"/>
      <c r="FLR1947" s="101"/>
      <c r="FLS1947" s="101"/>
      <c r="FLT1947" s="101"/>
      <c r="FLU1947" s="101"/>
      <c r="FLV1947" s="101"/>
      <c r="FLW1947" s="101"/>
      <c r="FLX1947" s="101"/>
      <c r="FLY1947" s="101"/>
      <c r="FLZ1947" s="101"/>
      <c r="FMA1947" s="101"/>
      <c r="FMB1947" s="101"/>
      <c r="FMC1947" s="101"/>
      <c r="FMD1947" s="101"/>
      <c r="FME1947" s="101"/>
      <c r="FMF1947" s="101"/>
      <c r="FMG1947" s="101"/>
      <c r="FMH1947" s="101"/>
      <c r="FMI1947" s="101"/>
      <c r="FMJ1947" s="101"/>
      <c r="FMK1947" s="101"/>
      <c r="FML1947" s="101"/>
      <c r="FMM1947" s="101"/>
      <c r="FMN1947" s="101"/>
      <c r="FMO1947" s="101"/>
      <c r="FMP1947" s="101"/>
      <c r="FMQ1947" s="101"/>
      <c r="FMR1947" s="101"/>
      <c r="FMS1947" s="101"/>
      <c r="FMT1947" s="101"/>
      <c r="FMU1947" s="101"/>
      <c r="FMV1947" s="101"/>
      <c r="FMW1947" s="101"/>
      <c r="FMX1947" s="101"/>
      <c r="FMY1947" s="101"/>
      <c r="FMZ1947" s="101"/>
      <c r="FNA1947" s="101"/>
      <c r="FNB1947" s="101"/>
      <c r="FNC1947" s="101"/>
      <c r="FND1947" s="101"/>
      <c r="FNE1947" s="101"/>
      <c r="FNF1947" s="101"/>
      <c r="FNG1947" s="101"/>
      <c r="FNH1947" s="101"/>
      <c r="FNI1947" s="101"/>
      <c r="FNJ1947" s="101"/>
      <c r="FNK1947" s="101"/>
      <c r="FNL1947" s="101"/>
      <c r="FNM1947" s="101"/>
      <c r="FNN1947" s="101"/>
      <c r="FNO1947" s="101"/>
      <c r="FNP1947" s="101"/>
      <c r="FNQ1947" s="101"/>
      <c r="FNR1947" s="101"/>
      <c r="FNS1947" s="101"/>
      <c r="FNT1947" s="101"/>
      <c r="FNU1947" s="101"/>
      <c r="FNV1947" s="101"/>
      <c r="FNW1947" s="101"/>
      <c r="FNX1947" s="101"/>
      <c r="FNY1947" s="101"/>
      <c r="FNZ1947" s="101"/>
      <c r="FOA1947" s="101"/>
      <c r="FOB1947" s="101"/>
      <c r="FOC1947" s="101"/>
      <c r="FOD1947" s="101"/>
      <c r="FOE1947" s="101"/>
      <c r="FOF1947" s="101"/>
      <c r="FOG1947" s="101"/>
      <c r="FOH1947" s="101"/>
      <c r="FOI1947" s="101"/>
      <c r="FOJ1947" s="101"/>
      <c r="FOK1947" s="101"/>
      <c r="FOL1947" s="101"/>
      <c r="FOM1947" s="101"/>
      <c r="FON1947" s="101"/>
      <c r="FOO1947" s="101"/>
      <c r="FOP1947" s="101"/>
      <c r="FOQ1947" s="101"/>
      <c r="FOR1947" s="101"/>
      <c r="FOS1947" s="101"/>
      <c r="FOT1947" s="101"/>
      <c r="FOU1947" s="101"/>
      <c r="FOV1947" s="101"/>
      <c r="FOW1947" s="101"/>
      <c r="FOX1947" s="101"/>
      <c r="FOY1947" s="101"/>
      <c r="FOZ1947" s="101"/>
      <c r="FPA1947" s="101"/>
      <c r="FPB1947" s="101"/>
      <c r="FPC1947" s="101"/>
      <c r="FPD1947" s="101"/>
      <c r="FPE1947" s="101"/>
      <c r="FPF1947" s="101"/>
      <c r="FPG1947" s="101"/>
      <c r="FPH1947" s="101"/>
      <c r="FPI1947" s="101"/>
      <c r="FPJ1947" s="101"/>
      <c r="FPK1947" s="101"/>
      <c r="FPL1947" s="101"/>
      <c r="FPM1947" s="101"/>
      <c r="FPN1947" s="101"/>
      <c r="FPO1947" s="101"/>
      <c r="FPP1947" s="101"/>
      <c r="FPQ1947" s="101"/>
      <c r="FPR1947" s="101"/>
      <c r="FPS1947" s="101"/>
      <c r="FPT1947" s="101"/>
      <c r="FPU1947" s="101"/>
      <c r="FPV1947" s="101"/>
      <c r="FPW1947" s="101"/>
      <c r="FPX1947" s="101"/>
      <c r="FPY1947" s="101"/>
      <c r="FPZ1947" s="101"/>
      <c r="FQA1947" s="101"/>
      <c r="FQB1947" s="101"/>
      <c r="FQC1947" s="101"/>
      <c r="FQD1947" s="101"/>
      <c r="FQE1947" s="101"/>
      <c r="FQF1947" s="101"/>
      <c r="FQG1947" s="101"/>
      <c r="FQH1947" s="101"/>
      <c r="FQI1947" s="101"/>
      <c r="FQJ1947" s="101"/>
      <c r="FQK1947" s="101"/>
      <c r="FQL1947" s="101"/>
      <c r="FQM1947" s="101"/>
      <c r="FQN1947" s="101"/>
      <c r="FQO1947" s="101"/>
      <c r="FQP1947" s="101"/>
      <c r="FQQ1947" s="101"/>
      <c r="FQR1947" s="101"/>
      <c r="FQS1947" s="101"/>
      <c r="FQT1947" s="101"/>
      <c r="FQU1947" s="101"/>
      <c r="FQV1947" s="101"/>
      <c r="FQW1947" s="101"/>
      <c r="FQX1947" s="101"/>
      <c r="FQY1947" s="101"/>
      <c r="FQZ1947" s="101"/>
      <c r="FRA1947" s="101"/>
      <c r="FRB1947" s="101"/>
      <c r="FRC1947" s="101"/>
      <c r="FRD1947" s="101"/>
      <c r="FRE1947" s="101"/>
      <c r="FRF1947" s="101"/>
      <c r="FRG1947" s="101"/>
      <c r="FRH1947" s="101"/>
      <c r="FRI1947" s="101"/>
      <c r="FRJ1947" s="101"/>
      <c r="FRK1947" s="101"/>
      <c r="FRL1947" s="101"/>
      <c r="FRM1947" s="101"/>
      <c r="FRN1947" s="101"/>
      <c r="FRO1947" s="101"/>
      <c r="FRP1947" s="101"/>
      <c r="FRQ1947" s="101"/>
      <c r="FRR1947" s="101"/>
      <c r="FRS1947" s="101"/>
      <c r="FRT1947" s="101"/>
      <c r="FRU1947" s="101"/>
      <c r="FRV1947" s="101"/>
      <c r="FRW1947" s="101"/>
      <c r="FRX1947" s="101"/>
      <c r="FRY1947" s="101"/>
      <c r="FRZ1947" s="101"/>
      <c r="FSA1947" s="101"/>
      <c r="FSB1947" s="101"/>
      <c r="FSC1947" s="101"/>
      <c r="FSD1947" s="101"/>
      <c r="FSE1947" s="101"/>
      <c r="FSF1947" s="101"/>
      <c r="FSG1947" s="101"/>
      <c r="FSH1947" s="101"/>
      <c r="FSI1947" s="101"/>
      <c r="FSJ1947" s="101"/>
      <c r="FSK1947" s="101"/>
      <c r="FSL1947" s="101"/>
      <c r="FSM1947" s="101"/>
      <c r="FSN1947" s="101"/>
      <c r="FSO1947" s="101"/>
      <c r="FSP1947" s="101"/>
      <c r="FSQ1947" s="101"/>
      <c r="FSR1947" s="101"/>
      <c r="FSS1947" s="101"/>
      <c r="FST1947" s="101"/>
      <c r="FSU1947" s="101"/>
      <c r="FSV1947" s="101"/>
      <c r="FSW1947" s="101"/>
      <c r="FSX1947" s="101"/>
      <c r="FSY1947" s="101"/>
      <c r="FSZ1947" s="101"/>
      <c r="FTA1947" s="101"/>
      <c r="FTB1947" s="101"/>
      <c r="FTC1947" s="101"/>
      <c r="FTD1947" s="101"/>
      <c r="FTE1947" s="101"/>
      <c r="FTF1947" s="101"/>
      <c r="FTG1947" s="101"/>
      <c r="FTH1947" s="101"/>
      <c r="FTI1947" s="101"/>
      <c r="FTJ1947" s="101"/>
      <c r="FTK1947" s="101"/>
      <c r="FTL1947" s="101"/>
      <c r="FTM1947" s="101"/>
      <c r="FTN1947" s="101"/>
      <c r="FTO1947" s="101"/>
      <c r="FTP1947" s="101"/>
      <c r="FTQ1947" s="101"/>
      <c r="FTR1947" s="101"/>
      <c r="FTS1947" s="101"/>
      <c r="FTT1947" s="101"/>
      <c r="FTU1947" s="101"/>
      <c r="FTV1947" s="101"/>
      <c r="FTW1947" s="101"/>
      <c r="FTX1947" s="101"/>
      <c r="FTY1947" s="101"/>
      <c r="FTZ1947" s="101"/>
      <c r="FUA1947" s="101"/>
      <c r="FUB1947" s="101"/>
      <c r="FUC1947" s="101"/>
      <c r="FUD1947" s="101"/>
      <c r="FUE1947" s="101"/>
      <c r="FUF1947" s="101"/>
      <c r="FUG1947" s="101"/>
      <c r="FUH1947" s="101"/>
      <c r="FUI1947" s="101"/>
      <c r="FUJ1947" s="101"/>
      <c r="FUK1947" s="101"/>
      <c r="FUL1947" s="101"/>
      <c r="FUM1947" s="101"/>
      <c r="FUN1947" s="101"/>
      <c r="FUO1947" s="101"/>
      <c r="FUP1947" s="101"/>
      <c r="FUQ1947" s="101"/>
      <c r="FUR1947" s="101"/>
      <c r="FUS1947" s="101"/>
      <c r="FUT1947" s="101"/>
      <c r="FUU1947" s="101"/>
      <c r="FUV1947" s="101"/>
      <c r="FUW1947" s="101"/>
      <c r="FUX1947" s="101"/>
      <c r="FUY1947" s="101"/>
      <c r="FUZ1947" s="101"/>
      <c r="FVA1947" s="101"/>
      <c r="FVB1947" s="101"/>
      <c r="FVC1947" s="101"/>
      <c r="FVD1947" s="101"/>
      <c r="FVE1947" s="101"/>
      <c r="FVF1947" s="101"/>
      <c r="FVG1947" s="101"/>
      <c r="FVH1947" s="101"/>
      <c r="FVI1947" s="101"/>
      <c r="FVJ1947" s="101"/>
      <c r="FVK1947" s="101"/>
      <c r="FVL1947" s="101"/>
      <c r="FVM1947" s="101"/>
      <c r="FVN1947" s="101"/>
      <c r="FVO1947" s="101"/>
      <c r="FVP1947" s="101"/>
      <c r="FVQ1947" s="101"/>
      <c r="FVR1947" s="101"/>
      <c r="FVS1947" s="101"/>
      <c r="FVT1947" s="101"/>
      <c r="FVU1947" s="101"/>
      <c r="FVV1947" s="101"/>
      <c r="FVW1947" s="101"/>
      <c r="FVX1947" s="101"/>
      <c r="FVY1947" s="101"/>
      <c r="FVZ1947" s="101"/>
      <c r="FWA1947" s="101"/>
      <c r="FWB1947" s="101"/>
      <c r="FWC1947" s="101"/>
      <c r="FWD1947" s="101"/>
      <c r="FWE1947" s="101"/>
      <c r="FWF1947" s="101"/>
      <c r="FWG1947" s="101"/>
      <c r="FWH1947" s="101"/>
      <c r="FWI1947" s="101"/>
      <c r="FWJ1947" s="101"/>
      <c r="FWK1947" s="101"/>
      <c r="FWL1947" s="101"/>
      <c r="FWM1947" s="101"/>
      <c r="FWN1947" s="101"/>
      <c r="FWO1947" s="101"/>
      <c r="FWP1947" s="101"/>
      <c r="FWQ1947" s="101"/>
      <c r="FWR1947" s="101"/>
      <c r="FWS1947" s="101"/>
      <c r="FWT1947" s="101"/>
      <c r="FWU1947" s="101"/>
      <c r="FWV1947" s="101"/>
      <c r="FWW1947" s="101"/>
      <c r="FWX1947" s="101"/>
      <c r="FWY1947" s="101"/>
      <c r="FWZ1947" s="101"/>
      <c r="FXA1947" s="101"/>
      <c r="FXB1947" s="101"/>
      <c r="FXC1947" s="101"/>
      <c r="FXD1947" s="101"/>
      <c r="FXE1947" s="101"/>
      <c r="FXF1947" s="101"/>
      <c r="FXG1947" s="101"/>
      <c r="FXH1947" s="101"/>
      <c r="FXI1947" s="101"/>
      <c r="FXJ1947" s="101"/>
      <c r="FXK1947" s="101"/>
      <c r="FXL1947" s="101"/>
      <c r="FXM1947" s="101"/>
      <c r="FXN1947" s="101"/>
      <c r="FXO1947" s="101"/>
      <c r="FXP1947" s="101"/>
      <c r="FXQ1947" s="101"/>
      <c r="FXR1947" s="101"/>
      <c r="FXS1947" s="101"/>
      <c r="FXT1947" s="101"/>
      <c r="FXU1947" s="101"/>
      <c r="FXV1947" s="101"/>
      <c r="FXW1947" s="101"/>
      <c r="FXX1947" s="101"/>
      <c r="FXY1947" s="101"/>
      <c r="FXZ1947" s="101"/>
      <c r="FYA1947" s="101"/>
      <c r="FYB1947" s="101"/>
      <c r="FYC1947" s="101"/>
      <c r="FYD1947" s="101"/>
      <c r="FYE1947" s="101"/>
      <c r="FYF1947" s="101"/>
      <c r="FYG1947" s="101"/>
      <c r="FYH1947" s="101"/>
      <c r="FYI1947" s="101"/>
      <c r="FYJ1947" s="101"/>
      <c r="FYK1947" s="101"/>
      <c r="FYL1947" s="101"/>
      <c r="FYM1947" s="101"/>
      <c r="FYN1947" s="101"/>
      <c r="FYO1947" s="101"/>
      <c r="FYP1947" s="101"/>
      <c r="FYQ1947" s="101"/>
      <c r="FYR1947" s="101"/>
      <c r="FYS1947" s="101"/>
      <c r="FYT1947" s="101"/>
      <c r="FYU1947" s="101"/>
      <c r="FYV1947" s="101"/>
      <c r="FYW1947" s="101"/>
      <c r="FYX1947" s="101"/>
      <c r="FYY1947" s="101"/>
      <c r="FYZ1947" s="101"/>
      <c r="FZA1947" s="101"/>
      <c r="FZB1947" s="101"/>
      <c r="FZC1947" s="101"/>
      <c r="FZD1947" s="101"/>
      <c r="FZE1947" s="101"/>
      <c r="FZF1947" s="101"/>
      <c r="FZG1947" s="101"/>
      <c r="FZH1947" s="101"/>
      <c r="FZI1947" s="101"/>
      <c r="FZJ1947" s="101"/>
      <c r="FZK1947" s="101"/>
      <c r="FZL1947" s="101"/>
      <c r="FZM1947" s="101"/>
      <c r="FZN1947" s="101"/>
      <c r="FZO1947" s="101"/>
      <c r="FZP1947" s="101"/>
      <c r="FZQ1947" s="101"/>
      <c r="FZR1947" s="101"/>
      <c r="FZS1947" s="101"/>
      <c r="FZT1947" s="101"/>
      <c r="FZU1947" s="101"/>
      <c r="FZV1947" s="101"/>
      <c r="FZW1947" s="101"/>
      <c r="FZX1947" s="101"/>
      <c r="FZY1947" s="101"/>
      <c r="FZZ1947" s="101"/>
      <c r="GAA1947" s="101"/>
      <c r="GAB1947" s="101"/>
      <c r="GAC1947" s="101"/>
      <c r="GAD1947" s="101"/>
      <c r="GAE1947" s="101"/>
      <c r="GAF1947" s="101"/>
      <c r="GAG1947" s="101"/>
      <c r="GAH1947" s="101"/>
      <c r="GAI1947" s="101"/>
      <c r="GAJ1947" s="101"/>
      <c r="GAK1947" s="101"/>
      <c r="GAL1947" s="101"/>
      <c r="GAM1947" s="101"/>
      <c r="GAN1947" s="101"/>
      <c r="GAO1947" s="101"/>
      <c r="GAP1947" s="101"/>
      <c r="GAQ1947" s="101"/>
      <c r="GAR1947" s="101"/>
      <c r="GAS1947" s="101"/>
      <c r="GAT1947" s="101"/>
      <c r="GAU1947" s="101"/>
      <c r="GAV1947" s="101"/>
      <c r="GAW1947" s="101"/>
      <c r="GAX1947" s="101"/>
      <c r="GAY1947" s="101"/>
      <c r="GAZ1947" s="101"/>
      <c r="GBA1947" s="101"/>
      <c r="GBB1947" s="101"/>
      <c r="GBC1947" s="101"/>
      <c r="GBD1947" s="101"/>
      <c r="GBE1947" s="101"/>
      <c r="GBF1947" s="101"/>
      <c r="GBG1947" s="101"/>
      <c r="GBH1947" s="101"/>
      <c r="GBI1947" s="101"/>
      <c r="GBJ1947" s="101"/>
      <c r="GBK1947" s="101"/>
      <c r="GBL1947" s="101"/>
      <c r="GBM1947" s="101"/>
      <c r="GBN1947" s="101"/>
      <c r="GBO1947" s="101"/>
      <c r="GBP1947" s="101"/>
      <c r="GBQ1947" s="101"/>
      <c r="GBR1947" s="101"/>
      <c r="GBS1947" s="101"/>
      <c r="GBT1947" s="101"/>
      <c r="GBU1947" s="101"/>
      <c r="GBV1947" s="101"/>
      <c r="GBW1947" s="101"/>
      <c r="GBX1947" s="101"/>
      <c r="GBY1947" s="101"/>
      <c r="GBZ1947" s="101"/>
      <c r="GCA1947" s="101"/>
      <c r="GCB1947" s="101"/>
      <c r="GCC1947" s="101"/>
      <c r="GCD1947" s="101"/>
      <c r="GCE1947" s="101"/>
      <c r="GCF1947" s="101"/>
      <c r="GCG1947" s="101"/>
      <c r="GCH1947" s="101"/>
      <c r="GCI1947" s="101"/>
      <c r="GCJ1947" s="101"/>
      <c r="GCK1947" s="101"/>
      <c r="GCL1947" s="101"/>
      <c r="GCM1947" s="101"/>
      <c r="GCN1947" s="101"/>
      <c r="GCO1947" s="101"/>
      <c r="GCP1947" s="101"/>
      <c r="GCQ1947" s="101"/>
      <c r="GCR1947" s="101"/>
      <c r="GCS1947" s="101"/>
      <c r="GCT1947" s="101"/>
      <c r="GCU1947" s="101"/>
      <c r="GCV1947" s="101"/>
      <c r="GCW1947" s="101"/>
      <c r="GCX1947" s="101"/>
      <c r="GCY1947" s="101"/>
      <c r="GCZ1947" s="101"/>
      <c r="GDA1947" s="101"/>
      <c r="GDB1947" s="101"/>
      <c r="GDC1947" s="101"/>
      <c r="GDD1947" s="101"/>
      <c r="GDE1947" s="101"/>
      <c r="GDF1947" s="101"/>
      <c r="GDG1947" s="101"/>
      <c r="GDH1947" s="101"/>
      <c r="GDI1947" s="101"/>
      <c r="GDJ1947" s="101"/>
      <c r="GDK1947" s="101"/>
      <c r="GDL1947" s="101"/>
      <c r="GDM1947" s="101"/>
      <c r="GDN1947" s="101"/>
      <c r="GDO1947" s="101"/>
      <c r="GDP1947" s="101"/>
      <c r="GDQ1947" s="101"/>
      <c r="GDR1947" s="101"/>
      <c r="GDS1947" s="101"/>
      <c r="GDT1947" s="101"/>
      <c r="GDU1947" s="101"/>
      <c r="GDV1947" s="101"/>
      <c r="GDW1947" s="101"/>
      <c r="GDX1947" s="101"/>
      <c r="GDY1947" s="101"/>
      <c r="GDZ1947" s="101"/>
      <c r="GEA1947" s="101"/>
      <c r="GEB1947" s="101"/>
      <c r="GEC1947" s="101"/>
      <c r="GED1947" s="101"/>
      <c r="GEE1947" s="101"/>
      <c r="GEF1947" s="101"/>
      <c r="GEG1947" s="101"/>
      <c r="GEH1947" s="101"/>
      <c r="GEI1947" s="101"/>
      <c r="GEJ1947" s="101"/>
      <c r="GEK1947" s="101"/>
      <c r="GEL1947" s="101"/>
      <c r="GEM1947" s="101"/>
      <c r="GEN1947" s="101"/>
      <c r="GEO1947" s="101"/>
      <c r="GEP1947" s="101"/>
      <c r="GEQ1947" s="101"/>
      <c r="GER1947" s="101"/>
      <c r="GES1947" s="101"/>
      <c r="GET1947" s="101"/>
      <c r="GEU1947" s="101"/>
      <c r="GEV1947" s="101"/>
      <c r="GEW1947" s="101"/>
      <c r="GEX1947" s="101"/>
      <c r="GEY1947" s="101"/>
      <c r="GEZ1947" s="101"/>
      <c r="GFA1947" s="101"/>
      <c r="GFB1947" s="101"/>
      <c r="GFC1947" s="101"/>
      <c r="GFD1947" s="101"/>
      <c r="GFE1947" s="101"/>
      <c r="GFF1947" s="101"/>
      <c r="GFG1947" s="101"/>
      <c r="GFH1947" s="101"/>
      <c r="GFI1947" s="101"/>
      <c r="GFJ1947" s="101"/>
      <c r="GFK1947" s="101"/>
      <c r="GFL1947" s="101"/>
      <c r="GFM1947" s="101"/>
      <c r="GFN1947" s="101"/>
      <c r="GFO1947" s="101"/>
      <c r="GFP1947" s="101"/>
      <c r="GFQ1947" s="101"/>
      <c r="GFR1947" s="101"/>
      <c r="GFS1947" s="101"/>
      <c r="GFT1947" s="101"/>
      <c r="GFU1947" s="101"/>
      <c r="GFV1947" s="101"/>
      <c r="GFW1947" s="101"/>
      <c r="GFX1947" s="101"/>
      <c r="GFY1947" s="101"/>
      <c r="GFZ1947" s="101"/>
      <c r="GGA1947" s="101"/>
      <c r="GGB1947" s="101"/>
      <c r="GGC1947" s="101"/>
      <c r="GGD1947" s="101"/>
      <c r="GGE1947" s="101"/>
      <c r="GGF1947" s="101"/>
      <c r="GGG1947" s="101"/>
      <c r="GGH1947" s="101"/>
      <c r="GGI1947" s="101"/>
      <c r="GGJ1947" s="101"/>
      <c r="GGK1947" s="101"/>
      <c r="GGL1947" s="101"/>
      <c r="GGM1947" s="101"/>
      <c r="GGN1947" s="101"/>
      <c r="GGO1947" s="101"/>
      <c r="GGP1947" s="101"/>
      <c r="GGQ1947" s="101"/>
      <c r="GGR1947" s="101"/>
      <c r="GGS1947" s="101"/>
      <c r="GGT1947" s="101"/>
      <c r="GGU1947" s="101"/>
      <c r="GGV1947" s="101"/>
      <c r="GGW1947" s="101"/>
      <c r="GGX1947" s="101"/>
      <c r="GGY1947" s="101"/>
      <c r="GGZ1947" s="101"/>
      <c r="GHA1947" s="101"/>
      <c r="GHB1947" s="101"/>
      <c r="GHC1947" s="101"/>
      <c r="GHD1947" s="101"/>
      <c r="GHE1947" s="101"/>
      <c r="GHF1947" s="101"/>
      <c r="GHG1947" s="101"/>
      <c r="GHH1947" s="101"/>
      <c r="GHI1947" s="101"/>
      <c r="GHJ1947" s="101"/>
      <c r="GHK1947" s="101"/>
      <c r="GHL1947" s="101"/>
      <c r="GHM1947" s="101"/>
      <c r="GHN1947" s="101"/>
      <c r="GHO1947" s="101"/>
      <c r="GHP1947" s="101"/>
      <c r="GHQ1947" s="101"/>
      <c r="GHR1947" s="101"/>
      <c r="GHS1947" s="101"/>
      <c r="GHT1947" s="101"/>
      <c r="GHU1947" s="101"/>
      <c r="GHV1947" s="101"/>
      <c r="GHW1947" s="101"/>
      <c r="GHX1947" s="101"/>
      <c r="GHY1947" s="101"/>
      <c r="GHZ1947" s="101"/>
      <c r="GIA1947" s="101"/>
      <c r="GIB1947" s="101"/>
      <c r="GIC1947" s="101"/>
      <c r="GID1947" s="101"/>
      <c r="GIE1947" s="101"/>
      <c r="GIF1947" s="101"/>
      <c r="GIG1947" s="101"/>
      <c r="GIH1947" s="101"/>
      <c r="GII1947" s="101"/>
      <c r="GIJ1947" s="101"/>
      <c r="GIK1947" s="101"/>
      <c r="GIL1947" s="101"/>
      <c r="GIM1947" s="101"/>
      <c r="GIN1947" s="101"/>
      <c r="GIO1947" s="101"/>
      <c r="GIP1947" s="101"/>
      <c r="GIQ1947" s="101"/>
      <c r="GIR1947" s="101"/>
      <c r="GIS1947" s="101"/>
      <c r="GIT1947" s="101"/>
      <c r="GIU1947" s="101"/>
      <c r="GIV1947" s="101"/>
      <c r="GIW1947" s="101"/>
      <c r="GIX1947" s="101"/>
      <c r="GIY1947" s="101"/>
      <c r="GIZ1947" s="101"/>
      <c r="GJA1947" s="101"/>
      <c r="GJB1947" s="101"/>
      <c r="GJC1947" s="101"/>
      <c r="GJD1947" s="101"/>
      <c r="GJE1947" s="101"/>
      <c r="GJF1947" s="101"/>
      <c r="GJG1947" s="101"/>
      <c r="GJH1947" s="101"/>
      <c r="GJI1947" s="101"/>
      <c r="GJJ1947" s="101"/>
      <c r="GJK1947" s="101"/>
      <c r="GJL1947" s="101"/>
      <c r="GJM1947" s="101"/>
      <c r="GJN1947" s="101"/>
      <c r="GJO1947" s="101"/>
      <c r="GJP1947" s="101"/>
      <c r="GJQ1947" s="101"/>
      <c r="GJR1947" s="101"/>
      <c r="GJS1947" s="101"/>
      <c r="GJT1947" s="101"/>
      <c r="GJU1947" s="101"/>
      <c r="GJV1947" s="101"/>
      <c r="GJW1947" s="101"/>
      <c r="GJX1947" s="101"/>
      <c r="GJY1947" s="101"/>
      <c r="GJZ1947" s="101"/>
      <c r="GKA1947" s="101"/>
      <c r="GKB1947" s="101"/>
      <c r="GKC1947" s="101"/>
      <c r="GKD1947" s="101"/>
      <c r="GKE1947" s="101"/>
      <c r="GKF1947" s="101"/>
      <c r="GKG1947" s="101"/>
      <c r="GKH1947" s="101"/>
      <c r="GKI1947" s="101"/>
      <c r="GKJ1947" s="101"/>
      <c r="GKK1947" s="101"/>
      <c r="GKL1947" s="101"/>
      <c r="GKM1947" s="101"/>
      <c r="GKN1947" s="101"/>
      <c r="GKO1947" s="101"/>
      <c r="GKP1947" s="101"/>
      <c r="GKQ1947" s="101"/>
      <c r="GKR1947" s="101"/>
      <c r="GKS1947" s="101"/>
      <c r="GKT1947" s="101"/>
      <c r="GKU1947" s="101"/>
      <c r="GKV1947" s="101"/>
      <c r="GKW1947" s="101"/>
      <c r="GKX1947" s="101"/>
      <c r="GKY1947" s="101"/>
      <c r="GKZ1947" s="101"/>
      <c r="GLA1947" s="101"/>
      <c r="GLB1947" s="101"/>
      <c r="GLC1947" s="101"/>
      <c r="GLD1947" s="101"/>
      <c r="GLE1947" s="101"/>
      <c r="GLF1947" s="101"/>
      <c r="GLG1947" s="101"/>
      <c r="GLH1947" s="101"/>
      <c r="GLI1947" s="101"/>
      <c r="GLJ1947" s="101"/>
      <c r="GLK1947" s="101"/>
      <c r="GLL1947" s="101"/>
      <c r="GLM1947" s="101"/>
      <c r="GLN1947" s="101"/>
      <c r="GLO1947" s="101"/>
      <c r="GLP1947" s="101"/>
      <c r="GLQ1947" s="101"/>
      <c r="GLR1947" s="101"/>
      <c r="GLS1947" s="101"/>
      <c r="GLT1947" s="101"/>
      <c r="GLU1947" s="101"/>
      <c r="GLV1947" s="101"/>
      <c r="GLW1947" s="101"/>
      <c r="GLX1947" s="101"/>
      <c r="GLY1947" s="101"/>
      <c r="GLZ1947" s="101"/>
      <c r="GMA1947" s="101"/>
      <c r="GMB1947" s="101"/>
      <c r="GMC1947" s="101"/>
      <c r="GMD1947" s="101"/>
      <c r="GME1947" s="101"/>
      <c r="GMF1947" s="101"/>
      <c r="GMG1947" s="101"/>
      <c r="GMH1947" s="101"/>
      <c r="GMI1947" s="101"/>
      <c r="GMJ1947" s="101"/>
      <c r="GMK1947" s="101"/>
      <c r="GML1947" s="101"/>
      <c r="GMM1947" s="101"/>
      <c r="GMN1947" s="101"/>
      <c r="GMO1947" s="101"/>
      <c r="GMP1947" s="101"/>
      <c r="GMQ1947" s="101"/>
      <c r="GMR1947" s="101"/>
      <c r="GMS1947" s="101"/>
      <c r="GMT1947" s="101"/>
      <c r="GMU1947" s="101"/>
      <c r="GMV1947" s="101"/>
      <c r="GMW1947" s="101"/>
      <c r="GMX1947" s="101"/>
      <c r="GMY1947" s="101"/>
      <c r="GMZ1947" s="101"/>
      <c r="GNA1947" s="101"/>
      <c r="GNB1947" s="101"/>
      <c r="GNC1947" s="101"/>
      <c r="GND1947" s="101"/>
      <c r="GNE1947" s="101"/>
      <c r="GNF1947" s="101"/>
      <c r="GNG1947" s="101"/>
      <c r="GNH1947" s="101"/>
      <c r="GNI1947" s="101"/>
      <c r="GNJ1947" s="101"/>
      <c r="GNK1947" s="101"/>
      <c r="GNL1947" s="101"/>
      <c r="GNM1947" s="101"/>
      <c r="GNN1947" s="101"/>
      <c r="GNO1947" s="101"/>
      <c r="GNP1947" s="101"/>
      <c r="GNQ1947" s="101"/>
      <c r="GNR1947" s="101"/>
      <c r="GNS1947" s="101"/>
      <c r="GNT1947" s="101"/>
      <c r="GNU1947" s="101"/>
      <c r="GNV1947" s="101"/>
      <c r="GNW1947" s="101"/>
      <c r="GNX1947" s="101"/>
      <c r="GNY1947" s="101"/>
      <c r="GNZ1947" s="101"/>
      <c r="GOA1947" s="101"/>
      <c r="GOB1947" s="101"/>
      <c r="GOC1947" s="101"/>
      <c r="GOD1947" s="101"/>
      <c r="GOE1947" s="101"/>
      <c r="GOF1947" s="101"/>
      <c r="GOG1947" s="101"/>
      <c r="GOH1947" s="101"/>
      <c r="GOI1947" s="101"/>
      <c r="GOJ1947" s="101"/>
      <c r="GOK1947" s="101"/>
      <c r="GOL1947" s="101"/>
      <c r="GOM1947" s="101"/>
      <c r="GON1947" s="101"/>
      <c r="GOO1947" s="101"/>
      <c r="GOP1947" s="101"/>
      <c r="GOQ1947" s="101"/>
      <c r="GOR1947" s="101"/>
      <c r="GOS1947" s="101"/>
      <c r="GOT1947" s="101"/>
      <c r="GOU1947" s="101"/>
      <c r="GOV1947" s="101"/>
      <c r="GOW1947" s="101"/>
      <c r="GOX1947" s="101"/>
      <c r="GOY1947" s="101"/>
      <c r="GOZ1947" s="101"/>
      <c r="GPA1947" s="101"/>
      <c r="GPB1947" s="101"/>
      <c r="GPC1947" s="101"/>
      <c r="GPD1947" s="101"/>
      <c r="GPE1947" s="101"/>
      <c r="GPF1947" s="101"/>
      <c r="GPG1947" s="101"/>
      <c r="GPH1947" s="101"/>
      <c r="GPI1947" s="101"/>
      <c r="GPJ1947" s="101"/>
      <c r="GPK1947" s="101"/>
      <c r="GPL1947" s="101"/>
      <c r="GPM1947" s="101"/>
      <c r="GPN1947" s="101"/>
      <c r="GPO1947" s="101"/>
      <c r="GPP1947" s="101"/>
      <c r="GPQ1947" s="101"/>
      <c r="GPR1947" s="101"/>
      <c r="GPS1947" s="101"/>
      <c r="GPT1947" s="101"/>
      <c r="GPU1947" s="101"/>
      <c r="GPV1947" s="101"/>
      <c r="GPW1947" s="101"/>
      <c r="GPX1947" s="101"/>
      <c r="GPY1947" s="101"/>
      <c r="GPZ1947" s="101"/>
      <c r="GQA1947" s="101"/>
      <c r="GQB1947" s="101"/>
      <c r="GQC1947" s="101"/>
      <c r="GQD1947" s="101"/>
      <c r="GQE1947" s="101"/>
      <c r="GQF1947" s="101"/>
      <c r="GQG1947" s="101"/>
      <c r="GQH1947" s="101"/>
      <c r="GQI1947" s="101"/>
      <c r="GQJ1947" s="101"/>
      <c r="GQK1947" s="101"/>
      <c r="GQL1947" s="101"/>
      <c r="GQM1947" s="101"/>
      <c r="GQN1947" s="101"/>
      <c r="GQO1947" s="101"/>
      <c r="GQP1947" s="101"/>
      <c r="GQQ1947" s="101"/>
      <c r="GQR1947" s="101"/>
      <c r="GQS1947" s="101"/>
      <c r="GQT1947" s="101"/>
      <c r="GQU1947" s="101"/>
      <c r="GQV1947" s="101"/>
      <c r="GQW1947" s="101"/>
      <c r="GQX1947" s="101"/>
      <c r="GQY1947" s="101"/>
      <c r="GQZ1947" s="101"/>
      <c r="GRA1947" s="101"/>
      <c r="GRB1947" s="101"/>
      <c r="GRC1947" s="101"/>
      <c r="GRD1947" s="101"/>
      <c r="GRE1947" s="101"/>
      <c r="GRF1947" s="101"/>
      <c r="GRG1947" s="101"/>
      <c r="GRH1947" s="101"/>
      <c r="GRI1947" s="101"/>
      <c r="GRJ1947" s="101"/>
      <c r="GRK1947" s="101"/>
      <c r="GRL1947" s="101"/>
      <c r="GRM1947" s="101"/>
      <c r="GRN1947" s="101"/>
      <c r="GRO1947" s="101"/>
      <c r="GRP1947" s="101"/>
      <c r="GRQ1947" s="101"/>
      <c r="GRR1947" s="101"/>
      <c r="GRS1947" s="101"/>
      <c r="GRT1947" s="101"/>
      <c r="GRU1947" s="101"/>
      <c r="GRV1947" s="101"/>
      <c r="GRW1947" s="101"/>
      <c r="GRX1947" s="101"/>
      <c r="GRY1947" s="101"/>
      <c r="GRZ1947" s="101"/>
      <c r="GSA1947" s="101"/>
      <c r="GSB1947" s="101"/>
      <c r="GSC1947" s="101"/>
      <c r="GSD1947" s="101"/>
      <c r="GSE1947" s="101"/>
      <c r="GSF1947" s="101"/>
      <c r="GSG1947" s="101"/>
      <c r="GSH1947" s="101"/>
      <c r="GSI1947" s="101"/>
      <c r="GSJ1947" s="101"/>
      <c r="GSK1947" s="101"/>
      <c r="GSL1947" s="101"/>
      <c r="GSM1947" s="101"/>
      <c r="GSN1947" s="101"/>
      <c r="GSO1947" s="101"/>
      <c r="GSP1947" s="101"/>
      <c r="GSQ1947" s="101"/>
      <c r="GSR1947" s="101"/>
      <c r="GSS1947" s="101"/>
      <c r="GST1947" s="101"/>
      <c r="GSU1947" s="101"/>
      <c r="GSV1947" s="101"/>
      <c r="GSW1947" s="101"/>
      <c r="GSX1947" s="101"/>
      <c r="GSY1947" s="101"/>
      <c r="GSZ1947" s="101"/>
      <c r="GTA1947" s="101"/>
      <c r="GTB1947" s="101"/>
      <c r="GTC1947" s="101"/>
      <c r="GTD1947" s="101"/>
      <c r="GTE1947" s="101"/>
      <c r="GTF1947" s="101"/>
      <c r="GTG1947" s="101"/>
      <c r="GTH1947" s="101"/>
      <c r="GTI1947" s="101"/>
      <c r="GTJ1947" s="101"/>
      <c r="GTK1947" s="101"/>
      <c r="GTL1947" s="101"/>
      <c r="GTM1947" s="101"/>
      <c r="GTN1947" s="101"/>
      <c r="GTO1947" s="101"/>
      <c r="GTP1947" s="101"/>
      <c r="GTQ1947" s="101"/>
      <c r="GTR1947" s="101"/>
      <c r="GTS1947" s="101"/>
      <c r="GTT1947" s="101"/>
      <c r="GTU1947" s="101"/>
      <c r="GTV1947" s="101"/>
      <c r="GTW1947" s="101"/>
      <c r="GTX1947" s="101"/>
      <c r="GTY1947" s="101"/>
      <c r="GTZ1947" s="101"/>
      <c r="GUA1947" s="101"/>
      <c r="GUB1947" s="101"/>
      <c r="GUC1947" s="101"/>
      <c r="GUD1947" s="101"/>
      <c r="GUE1947" s="101"/>
      <c r="GUF1947" s="101"/>
      <c r="GUG1947" s="101"/>
      <c r="GUH1947" s="101"/>
      <c r="GUI1947" s="101"/>
      <c r="GUJ1947" s="101"/>
      <c r="GUK1947" s="101"/>
      <c r="GUL1947" s="101"/>
      <c r="GUM1947" s="101"/>
      <c r="GUN1947" s="101"/>
      <c r="GUO1947" s="101"/>
      <c r="GUP1947" s="101"/>
      <c r="GUQ1947" s="101"/>
      <c r="GUR1947" s="101"/>
      <c r="GUS1947" s="101"/>
      <c r="GUT1947" s="101"/>
      <c r="GUU1947" s="101"/>
      <c r="GUV1947" s="101"/>
      <c r="GUW1947" s="101"/>
      <c r="GUX1947" s="101"/>
      <c r="GUY1947" s="101"/>
      <c r="GUZ1947" s="101"/>
      <c r="GVA1947" s="101"/>
      <c r="GVB1947" s="101"/>
      <c r="GVC1947" s="101"/>
      <c r="GVD1947" s="101"/>
      <c r="GVE1947" s="101"/>
      <c r="GVF1947" s="101"/>
      <c r="GVG1947" s="101"/>
      <c r="GVH1947" s="101"/>
      <c r="GVI1947" s="101"/>
      <c r="GVJ1947" s="101"/>
      <c r="GVK1947" s="101"/>
      <c r="GVL1947" s="101"/>
      <c r="GVM1947" s="101"/>
      <c r="GVN1947" s="101"/>
      <c r="GVO1947" s="101"/>
      <c r="GVP1947" s="101"/>
      <c r="GVQ1947" s="101"/>
      <c r="GVR1947" s="101"/>
      <c r="GVS1947" s="101"/>
      <c r="GVT1947" s="101"/>
      <c r="GVU1947" s="101"/>
      <c r="GVV1947" s="101"/>
      <c r="GVW1947" s="101"/>
      <c r="GVX1947" s="101"/>
      <c r="GVY1947" s="101"/>
      <c r="GVZ1947" s="101"/>
      <c r="GWA1947" s="101"/>
      <c r="GWB1947" s="101"/>
      <c r="GWC1947" s="101"/>
      <c r="GWD1947" s="101"/>
      <c r="GWE1947" s="101"/>
      <c r="GWF1947" s="101"/>
      <c r="GWG1947" s="101"/>
      <c r="GWH1947" s="101"/>
      <c r="GWI1947" s="101"/>
      <c r="GWJ1947" s="101"/>
      <c r="GWK1947" s="101"/>
      <c r="GWL1947" s="101"/>
      <c r="GWM1947" s="101"/>
      <c r="GWN1947" s="101"/>
      <c r="GWO1947" s="101"/>
      <c r="GWP1947" s="101"/>
      <c r="GWQ1947" s="101"/>
      <c r="GWR1947" s="101"/>
      <c r="GWS1947" s="101"/>
      <c r="GWT1947" s="101"/>
      <c r="GWU1947" s="101"/>
      <c r="GWV1947" s="101"/>
      <c r="GWW1947" s="101"/>
      <c r="GWX1947" s="101"/>
      <c r="GWY1947" s="101"/>
      <c r="GWZ1947" s="101"/>
      <c r="GXA1947" s="101"/>
      <c r="GXB1947" s="101"/>
      <c r="GXC1947" s="101"/>
      <c r="GXD1947" s="101"/>
      <c r="GXE1947" s="101"/>
      <c r="GXF1947" s="101"/>
      <c r="GXG1947" s="101"/>
      <c r="GXH1947" s="101"/>
      <c r="GXI1947" s="101"/>
      <c r="GXJ1947" s="101"/>
      <c r="GXK1947" s="101"/>
      <c r="GXL1947" s="101"/>
      <c r="GXM1947" s="101"/>
      <c r="GXN1947" s="101"/>
      <c r="GXO1947" s="101"/>
      <c r="GXP1947" s="101"/>
      <c r="GXQ1947" s="101"/>
      <c r="GXR1947" s="101"/>
      <c r="GXS1947" s="101"/>
      <c r="GXT1947" s="101"/>
      <c r="GXU1947" s="101"/>
      <c r="GXV1947" s="101"/>
      <c r="GXW1947" s="101"/>
      <c r="GXX1947" s="101"/>
      <c r="GXY1947" s="101"/>
      <c r="GXZ1947" s="101"/>
      <c r="GYA1947" s="101"/>
      <c r="GYB1947" s="101"/>
      <c r="GYC1947" s="101"/>
      <c r="GYD1947" s="101"/>
      <c r="GYE1947" s="101"/>
      <c r="GYF1947" s="101"/>
      <c r="GYG1947" s="101"/>
      <c r="GYH1947" s="101"/>
      <c r="GYI1947" s="101"/>
      <c r="GYJ1947" s="101"/>
      <c r="GYK1947" s="101"/>
      <c r="GYL1947" s="101"/>
      <c r="GYM1947" s="101"/>
      <c r="GYN1947" s="101"/>
      <c r="GYO1947" s="101"/>
      <c r="GYP1947" s="101"/>
      <c r="GYQ1947" s="101"/>
      <c r="GYR1947" s="101"/>
      <c r="GYS1947" s="101"/>
      <c r="GYT1947" s="101"/>
      <c r="GYU1947" s="101"/>
      <c r="GYV1947" s="101"/>
      <c r="GYW1947" s="101"/>
      <c r="GYX1947" s="101"/>
      <c r="GYY1947" s="101"/>
      <c r="GYZ1947" s="101"/>
      <c r="GZA1947" s="101"/>
      <c r="GZB1947" s="101"/>
      <c r="GZC1947" s="101"/>
      <c r="GZD1947" s="101"/>
      <c r="GZE1947" s="101"/>
      <c r="GZF1947" s="101"/>
      <c r="GZG1947" s="101"/>
      <c r="GZH1947" s="101"/>
      <c r="GZI1947" s="101"/>
      <c r="GZJ1947" s="101"/>
      <c r="GZK1947" s="101"/>
      <c r="GZL1947" s="101"/>
      <c r="GZM1947" s="101"/>
      <c r="GZN1947" s="101"/>
      <c r="GZO1947" s="101"/>
      <c r="GZP1947" s="101"/>
      <c r="GZQ1947" s="101"/>
      <c r="GZR1947" s="101"/>
      <c r="GZS1947" s="101"/>
      <c r="GZT1947" s="101"/>
      <c r="GZU1947" s="101"/>
      <c r="GZV1947" s="101"/>
      <c r="GZW1947" s="101"/>
      <c r="GZX1947" s="101"/>
      <c r="GZY1947" s="101"/>
      <c r="GZZ1947" s="101"/>
      <c r="HAA1947" s="101"/>
      <c r="HAB1947" s="101"/>
      <c r="HAC1947" s="101"/>
      <c r="HAD1947" s="101"/>
      <c r="HAE1947" s="101"/>
      <c r="HAF1947" s="101"/>
      <c r="HAG1947" s="101"/>
      <c r="HAH1947" s="101"/>
      <c r="HAI1947" s="101"/>
      <c r="HAJ1947" s="101"/>
      <c r="HAK1947" s="101"/>
      <c r="HAL1947" s="101"/>
      <c r="HAM1947" s="101"/>
      <c r="HAN1947" s="101"/>
      <c r="HAO1947" s="101"/>
      <c r="HAP1947" s="101"/>
      <c r="HAQ1947" s="101"/>
      <c r="HAR1947" s="101"/>
      <c r="HAS1947" s="101"/>
      <c r="HAT1947" s="101"/>
      <c r="HAU1947" s="101"/>
      <c r="HAV1947" s="101"/>
      <c r="HAW1947" s="101"/>
      <c r="HAX1947" s="101"/>
      <c r="HAY1947" s="101"/>
      <c r="HAZ1947" s="101"/>
      <c r="HBA1947" s="101"/>
      <c r="HBB1947" s="101"/>
      <c r="HBC1947" s="101"/>
      <c r="HBD1947" s="101"/>
      <c r="HBE1947" s="101"/>
      <c r="HBF1947" s="101"/>
      <c r="HBG1947" s="101"/>
      <c r="HBH1947" s="101"/>
      <c r="HBI1947" s="101"/>
      <c r="HBJ1947" s="101"/>
      <c r="HBK1947" s="101"/>
      <c r="HBL1947" s="101"/>
      <c r="HBM1947" s="101"/>
      <c r="HBN1947" s="101"/>
      <c r="HBO1947" s="101"/>
      <c r="HBP1947" s="101"/>
      <c r="HBQ1947" s="101"/>
      <c r="HBR1947" s="101"/>
      <c r="HBS1947" s="101"/>
      <c r="HBT1947" s="101"/>
      <c r="HBU1947" s="101"/>
      <c r="HBV1947" s="101"/>
      <c r="HBW1947" s="101"/>
      <c r="HBX1947" s="101"/>
      <c r="HBY1947" s="101"/>
      <c r="HBZ1947" s="101"/>
      <c r="HCA1947" s="101"/>
      <c r="HCB1947" s="101"/>
      <c r="HCC1947" s="101"/>
      <c r="HCD1947" s="101"/>
      <c r="HCE1947" s="101"/>
      <c r="HCF1947" s="101"/>
      <c r="HCG1947" s="101"/>
      <c r="HCH1947" s="101"/>
      <c r="HCI1947" s="101"/>
      <c r="HCJ1947" s="101"/>
      <c r="HCK1947" s="101"/>
      <c r="HCL1947" s="101"/>
      <c r="HCM1947" s="101"/>
      <c r="HCN1947" s="101"/>
      <c r="HCO1947" s="101"/>
      <c r="HCP1947" s="101"/>
      <c r="HCQ1947" s="101"/>
      <c r="HCR1947" s="101"/>
      <c r="HCS1947" s="101"/>
      <c r="HCT1947" s="101"/>
      <c r="HCU1947" s="101"/>
      <c r="HCV1947" s="101"/>
      <c r="HCW1947" s="101"/>
      <c r="HCX1947" s="101"/>
      <c r="HCY1947" s="101"/>
      <c r="HCZ1947" s="101"/>
      <c r="HDA1947" s="101"/>
      <c r="HDB1947" s="101"/>
      <c r="HDC1947" s="101"/>
      <c r="HDD1947" s="101"/>
      <c r="HDE1947" s="101"/>
      <c r="HDF1947" s="101"/>
      <c r="HDG1947" s="101"/>
      <c r="HDH1947" s="101"/>
      <c r="HDI1947" s="101"/>
      <c r="HDJ1947" s="101"/>
      <c r="HDK1947" s="101"/>
      <c r="HDL1947" s="101"/>
      <c r="HDM1947" s="101"/>
      <c r="HDN1947" s="101"/>
      <c r="HDO1947" s="101"/>
      <c r="HDP1947" s="101"/>
      <c r="HDQ1947" s="101"/>
      <c r="HDR1947" s="101"/>
      <c r="HDS1947" s="101"/>
      <c r="HDT1947" s="101"/>
      <c r="HDU1947" s="101"/>
      <c r="HDV1947" s="101"/>
      <c r="HDW1947" s="101"/>
      <c r="HDX1947" s="101"/>
      <c r="HDY1947" s="101"/>
      <c r="HDZ1947" s="101"/>
      <c r="HEA1947" s="101"/>
      <c r="HEB1947" s="101"/>
      <c r="HEC1947" s="101"/>
      <c r="HED1947" s="101"/>
      <c r="HEE1947" s="101"/>
      <c r="HEF1947" s="101"/>
      <c r="HEG1947" s="101"/>
      <c r="HEH1947" s="101"/>
      <c r="HEI1947" s="101"/>
      <c r="HEJ1947" s="101"/>
      <c r="HEK1947" s="101"/>
      <c r="HEL1947" s="101"/>
      <c r="HEM1947" s="101"/>
      <c r="HEN1947" s="101"/>
      <c r="HEO1947" s="101"/>
      <c r="HEP1947" s="101"/>
      <c r="HEQ1947" s="101"/>
      <c r="HER1947" s="101"/>
      <c r="HES1947" s="101"/>
      <c r="HET1947" s="101"/>
      <c r="HEU1947" s="101"/>
      <c r="HEV1947" s="101"/>
      <c r="HEW1947" s="101"/>
      <c r="HEX1947" s="101"/>
      <c r="HEY1947" s="101"/>
      <c r="HEZ1947" s="101"/>
      <c r="HFA1947" s="101"/>
      <c r="HFB1947" s="101"/>
      <c r="HFC1947" s="101"/>
      <c r="HFD1947" s="101"/>
      <c r="HFE1947" s="101"/>
      <c r="HFF1947" s="101"/>
      <c r="HFG1947" s="101"/>
      <c r="HFH1947" s="101"/>
      <c r="HFI1947" s="101"/>
      <c r="HFJ1947" s="101"/>
      <c r="HFK1947" s="101"/>
      <c r="HFL1947" s="101"/>
      <c r="HFM1947" s="101"/>
      <c r="HFN1947" s="101"/>
      <c r="HFO1947" s="101"/>
      <c r="HFP1947" s="101"/>
      <c r="HFQ1947" s="101"/>
      <c r="HFR1947" s="101"/>
      <c r="HFS1947" s="101"/>
      <c r="HFT1947" s="101"/>
      <c r="HFU1947" s="101"/>
      <c r="HFV1947" s="101"/>
      <c r="HFW1947" s="101"/>
      <c r="HFX1947" s="101"/>
      <c r="HFY1947" s="101"/>
      <c r="HFZ1947" s="101"/>
      <c r="HGA1947" s="101"/>
      <c r="HGB1947" s="101"/>
      <c r="HGC1947" s="101"/>
      <c r="HGD1947" s="101"/>
      <c r="HGE1947" s="101"/>
      <c r="HGF1947" s="101"/>
      <c r="HGG1947" s="101"/>
      <c r="HGH1947" s="101"/>
      <c r="HGI1947" s="101"/>
      <c r="HGJ1947" s="101"/>
      <c r="HGK1947" s="101"/>
      <c r="HGL1947" s="101"/>
      <c r="HGM1947" s="101"/>
      <c r="HGN1947" s="101"/>
      <c r="HGO1947" s="101"/>
      <c r="HGP1947" s="101"/>
      <c r="HGQ1947" s="101"/>
      <c r="HGR1947" s="101"/>
      <c r="HGS1947" s="101"/>
      <c r="HGT1947" s="101"/>
      <c r="HGU1947" s="101"/>
      <c r="HGV1947" s="101"/>
      <c r="HGW1947" s="101"/>
      <c r="HGX1947" s="101"/>
      <c r="HGY1947" s="101"/>
      <c r="HGZ1947" s="101"/>
      <c r="HHA1947" s="101"/>
      <c r="HHB1947" s="101"/>
      <c r="HHC1947" s="101"/>
      <c r="HHD1947" s="101"/>
      <c r="HHE1947" s="101"/>
      <c r="HHF1947" s="101"/>
      <c r="HHG1947" s="101"/>
      <c r="HHH1947" s="101"/>
      <c r="HHI1947" s="101"/>
      <c r="HHJ1947" s="101"/>
      <c r="HHK1947" s="101"/>
      <c r="HHL1947" s="101"/>
      <c r="HHM1947" s="101"/>
      <c r="HHN1947" s="101"/>
      <c r="HHO1947" s="101"/>
      <c r="HHP1947" s="101"/>
      <c r="HHQ1947" s="101"/>
      <c r="HHR1947" s="101"/>
      <c r="HHS1947" s="101"/>
      <c r="HHT1947" s="101"/>
      <c r="HHU1947" s="101"/>
      <c r="HHV1947" s="101"/>
      <c r="HHW1947" s="101"/>
      <c r="HHX1947" s="101"/>
      <c r="HHY1947" s="101"/>
      <c r="HHZ1947" s="101"/>
      <c r="HIA1947" s="101"/>
      <c r="HIB1947" s="101"/>
      <c r="HIC1947" s="101"/>
      <c r="HID1947" s="101"/>
      <c r="HIE1947" s="101"/>
      <c r="HIF1947" s="101"/>
      <c r="HIG1947" s="101"/>
      <c r="HIH1947" s="101"/>
      <c r="HII1947" s="101"/>
      <c r="HIJ1947" s="101"/>
      <c r="HIK1947" s="101"/>
      <c r="HIL1947" s="101"/>
      <c r="HIM1947" s="101"/>
      <c r="HIN1947" s="101"/>
      <c r="HIO1947" s="101"/>
      <c r="HIP1947" s="101"/>
      <c r="HIQ1947" s="101"/>
      <c r="HIR1947" s="101"/>
      <c r="HIS1947" s="101"/>
      <c r="HIT1947" s="101"/>
      <c r="HIU1947" s="101"/>
      <c r="HIV1947" s="101"/>
      <c r="HIW1947" s="101"/>
      <c r="HIX1947" s="101"/>
      <c r="HIY1947" s="101"/>
      <c r="HIZ1947" s="101"/>
      <c r="HJA1947" s="101"/>
      <c r="HJB1947" s="101"/>
      <c r="HJC1947" s="101"/>
      <c r="HJD1947" s="101"/>
      <c r="HJE1947" s="101"/>
      <c r="HJF1947" s="101"/>
      <c r="HJG1947" s="101"/>
      <c r="HJH1947" s="101"/>
      <c r="HJI1947" s="101"/>
      <c r="HJJ1947" s="101"/>
      <c r="HJK1947" s="101"/>
      <c r="HJL1947" s="101"/>
      <c r="HJM1947" s="101"/>
      <c r="HJN1947" s="101"/>
      <c r="HJO1947" s="101"/>
      <c r="HJP1947" s="101"/>
      <c r="HJQ1947" s="101"/>
      <c r="HJR1947" s="101"/>
      <c r="HJS1947" s="101"/>
      <c r="HJT1947" s="101"/>
      <c r="HJU1947" s="101"/>
      <c r="HJV1947" s="101"/>
      <c r="HJW1947" s="101"/>
      <c r="HJX1947" s="101"/>
      <c r="HJY1947" s="101"/>
      <c r="HJZ1947" s="101"/>
      <c r="HKA1947" s="101"/>
      <c r="HKB1947" s="101"/>
      <c r="HKC1947" s="101"/>
      <c r="HKD1947" s="101"/>
      <c r="HKE1947" s="101"/>
      <c r="HKF1947" s="101"/>
      <c r="HKG1947" s="101"/>
      <c r="HKH1947" s="101"/>
      <c r="HKI1947" s="101"/>
      <c r="HKJ1947" s="101"/>
      <c r="HKK1947" s="101"/>
      <c r="HKL1947" s="101"/>
      <c r="HKM1947" s="101"/>
      <c r="HKN1947" s="101"/>
      <c r="HKO1947" s="101"/>
      <c r="HKP1947" s="101"/>
      <c r="HKQ1947" s="101"/>
      <c r="HKR1947" s="101"/>
      <c r="HKS1947" s="101"/>
      <c r="HKT1947" s="101"/>
      <c r="HKU1947" s="101"/>
      <c r="HKV1947" s="101"/>
      <c r="HKW1947" s="101"/>
      <c r="HKX1947" s="101"/>
      <c r="HKY1947" s="101"/>
      <c r="HKZ1947" s="101"/>
      <c r="HLA1947" s="101"/>
      <c r="HLB1947" s="101"/>
      <c r="HLC1947" s="101"/>
      <c r="HLD1947" s="101"/>
      <c r="HLE1947" s="101"/>
      <c r="HLF1947" s="101"/>
      <c r="HLG1947" s="101"/>
      <c r="HLH1947" s="101"/>
      <c r="HLI1947" s="101"/>
      <c r="HLJ1947" s="101"/>
      <c r="HLK1947" s="101"/>
      <c r="HLL1947" s="101"/>
      <c r="HLM1947" s="101"/>
      <c r="HLN1947" s="101"/>
      <c r="HLO1947" s="101"/>
      <c r="HLP1947" s="101"/>
      <c r="HLQ1947" s="101"/>
      <c r="HLR1947" s="101"/>
      <c r="HLS1947" s="101"/>
      <c r="HLT1947" s="101"/>
      <c r="HLU1947" s="101"/>
      <c r="HLV1947" s="101"/>
      <c r="HLW1947" s="101"/>
      <c r="HLX1947" s="101"/>
      <c r="HLY1947" s="101"/>
      <c r="HLZ1947" s="101"/>
      <c r="HMA1947" s="101"/>
      <c r="HMB1947" s="101"/>
      <c r="HMC1947" s="101"/>
      <c r="HMD1947" s="101"/>
      <c r="HME1947" s="101"/>
      <c r="HMF1947" s="101"/>
      <c r="HMG1947" s="101"/>
      <c r="HMH1947" s="101"/>
      <c r="HMI1947" s="101"/>
      <c r="HMJ1947" s="101"/>
      <c r="HMK1947" s="101"/>
      <c r="HML1947" s="101"/>
      <c r="HMM1947" s="101"/>
      <c r="HMN1947" s="101"/>
      <c r="HMO1947" s="101"/>
      <c r="HMP1947" s="101"/>
      <c r="HMQ1947" s="101"/>
      <c r="HMR1947" s="101"/>
      <c r="HMS1947" s="101"/>
      <c r="HMT1947" s="101"/>
      <c r="HMU1947" s="101"/>
      <c r="HMV1947" s="101"/>
      <c r="HMW1947" s="101"/>
      <c r="HMX1947" s="101"/>
      <c r="HMY1947" s="101"/>
      <c r="HMZ1947" s="101"/>
      <c r="HNA1947" s="101"/>
      <c r="HNB1947" s="101"/>
      <c r="HNC1947" s="101"/>
      <c r="HND1947" s="101"/>
      <c r="HNE1947" s="101"/>
      <c r="HNF1947" s="101"/>
      <c r="HNG1947" s="101"/>
      <c r="HNH1947" s="101"/>
      <c r="HNI1947" s="101"/>
      <c r="HNJ1947" s="101"/>
      <c r="HNK1947" s="101"/>
      <c r="HNL1947" s="101"/>
      <c r="HNM1947" s="101"/>
      <c r="HNN1947" s="101"/>
      <c r="HNO1947" s="101"/>
      <c r="HNP1947" s="101"/>
      <c r="HNQ1947" s="101"/>
      <c r="HNR1947" s="101"/>
      <c r="HNS1947" s="101"/>
      <c r="HNT1947" s="101"/>
      <c r="HNU1947" s="101"/>
      <c r="HNV1947" s="101"/>
      <c r="HNW1947" s="101"/>
      <c r="HNX1947" s="101"/>
      <c r="HNY1947" s="101"/>
      <c r="HNZ1947" s="101"/>
      <c r="HOA1947" s="101"/>
      <c r="HOB1947" s="101"/>
      <c r="HOC1947" s="101"/>
      <c r="HOD1947" s="101"/>
      <c r="HOE1947" s="101"/>
      <c r="HOF1947" s="101"/>
      <c r="HOG1947" s="101"/>
      <c r="HOH1947" s="101"/>
      <c r="HOI1947" s="101"/>
      <c r="HOJ1947" s="101"/>
      <c r="HOK1947" s="101"/>
      <c r="HOL1947" s="101"/>
      <c r="HOM1947" s="101"/>
      <c r="HON1947" s="101"/>
      <c r="HOO1947" s="101"/>
      <c r="HOP1947" s="101"/>
      <c r="HOQ1947" s="101"/>
      <c r="HOR1947" s="101"/>
      <c r="HOS1947" s="101"/>
      <c r="HOT1947" s="101"/>
      <c r="HOU1947" s="101"/>
      <c r="HOV1947" s="101"/>
      <c r="HOW1947" s="101"/>
      <c r="HOX1947" s="101"/>
      <c r="HOY1947" s="101"/>
      <c r="HOZ1947" s="101"/>
      <c r="HPA1947" s="101"/>
      <c r="HPB1947" s="101"/>
      <c r="HPC1947" s="101"/>
      <c r="HPD1947" s="101"/>
      <c r="HPE1947" s="101"/>
      <c r="HPF1947" s="101"/>
      <c r="HPG1947" s="101"/>
      <c r="HPH1947" s="101"/>
      <c r="HPI1947" s="101"/>
      <c r="HPJ1947" s="101"/>
      <c r="HPK1947" s="101"/>
      <c r="HPL1947" s="101"/>
      <c r="HPM1947" s="101"/>
      <c r="HPN1947" s="101"/>
      <c r="HPO1947" s="101"/>
      <c r="HPP1947" s="101"/>
      <c r="HPQ1947" s="101"/>
      <c r="HPR1947" s="101"/>
      <c r="HPS1947" s="101"/>
      <c r="HPT1947" s="101"/>
      <c r="HPU1947" s="101"/>
      <c r="HPV1947" s="101"/>
      <c r="HPW1947" s="101"/>
      <c r="HPX1947" s="101"/>
      <c r="HPY1947" s="101"/>
      <c r="HPZ1947" s="101"/>
      <c r="HQA1947" s="101"/>
      <c r="HQB1947" s="101"/>
      <c r="HQC1947" s="101"/>
      <c r="HQD1947" s="101"/>
      <c r="HQE1947" s="101"/>
      <c r="HQF1947" s="101"/>
      <c r="HQG1947" s="101"/>
      <c r="HQH1947" s="101"/>
      <c r="HQI1947" s="101"/>
      <c r="HQJ1947" s="101"/>
      <c r="HQK1947" s="101"/>
      <c r="HQL1947" s="101"/>
      <c r="HQM1947" s="101"/>
      <c r="HQN1947" s="101"/>
      <c r="HQO1947" s="101"/>
      <c r="HQP1947" s="101"/>
      <c r="HQQ1947" s="101"/>
      <c r="HQR1947" s="101"/>
      <c r="HQS1947" s="101"/>
      <c r="HQT1947" s="101"/>
      <c r="HQU1947" s="101"/>
      <c r="HQV1947" s="101"/>
      <c r="HQW1947" s="101"/>
      <c r="HQX1947" s="101"/>
      <c r="HQY1947" s="101"/>
      <c r="HQZ1947" s="101"/>
      <c r="HRA1947" s="101"/>
      <c r="HRB1947" s="101"/>
      <c r="HRC1947" s="101"/>
      <c r="HRD1947" s="101"/>
      <c r="HRE1947" s="101"/>
      <c r="HRF1947" s="101"/>
      <c r="HRG1947" s="101"/>
      <c r="HRH1947" s="101"/>
      <c r="HRI1947" s="101"/>
      <c r="HRJ1947" s="101"/>
      <c r="HRK1947" s="101"/>
      <c r="HRL1947" s="101"/>
      <c r="HRM1947" s="101"/>
      <c r="HRN1947" s="101"/>
      <c r="HRO1947" s="101"/>
      <c r="HRP1947" s="101"/>
      <c r="HRQ1947" s="101"/>
      <c r="HRR1947" s="101"/>
      <c r="HRS1947" s="101"/>
      <c r="HRT1947" s="101"/>
      <c r="HRU1947" s="101"/>
      <c r="HRV1947" s="101"/>
      <c r="HRW1947" s="101"/>
      <c r="HRX1947" s="101"/>
      <c r="HRY1947" s="101"/>
      <c r="HRZ1947" s="101"/>
      <c r="HSA1947" s="101"/>
      <c r="HSB1947" s="101"/>
      <c r="HSC1947" s="101"/>
      <c r="HSD1947" s="101"/>
      <c r="HSE1947" s="101"/>
      <c r="HSF1947" s="101"/>
      <c r="HSG1947" s="101"/>
      <c r="HSH1947" s="101"/>
      <c r="HSI1947" s="101"/>
      <c r="HSJ1947" s="101"/>
      <c r="HSK1947" s="101"/>
      <c r="HSL1947" s="101"/>
      <c r="HSM1947" s="101"/>
      <c r="HSN1947" s="101"/>
      <c r="HSO1947" s="101"/>
      <c r="HSP1947" s="101"/>
      <c r="HSQ1947" s="101"/>
      <c r="HSR1947" s="101"/>
      <c r="HSS1947" s="101"/>
      <c r="HST1947" s="101"/>
      <c r="HSU1947" s="101"/>
      <c r="HSV1947" s="101"/>
      <c r="HSW1947" s="101"/>
      <c r="HSX1947" s="101"/>
      <c r="HSY1947" s="101"/>
      <c r="HSZ1947" s="101"/>
      <c r="HTA1947" s="101"/>
      <c r="HTB1947" s="101"/>
      <c r="HTC1947" s="101"/>
      <c r="HTD1947" s="101"/>
      <c r="HTE1947" s="101"/>
      <c r="HTF1947" s="101"/>
      <c r="HTG1947" s="101"/>
      <c r="HTH1947" s="101"/>
      <c r="HTI1947" s="101"/>
      <c r="HTJ1947" s="101"/>
      <c r="HTK1947" s="101"/>
      <c r="HTL1947" s="101"/>
      <c r="HTM1947" s="101"/>
      <c r="HTN1947" s="101"/>
      <c r="HTO1947" s="101"/>
      <c r="HTP1947" s="101"/>
      <c r="HTQ1947" s="101"/>
      <c r="HTR1947" s="101"/>
      <c r="HTS1947" s="101"/>
      <c r="HTT1947" s="101"/>
      <c r="HTU1947" s="101"/>
      <c r="HTV1947" s="101"/>
      <c r="HTW1947" s="101"/>
      <c r="HTX1947" s="101"/>
      <c r="HTY1947" s="101"/>
      <c r="HTZ1947" s="101"/>
      <c r="HUA1947" s="101"/>
      <c r="HUB1947" s="101"/>
      <c r="HUC1947" s="101"/>
      <c r="HUD1947" s="101"/>
      <c r="HUE1947" s="101"/>
      <c r="HUF1947" s="101"/>
      <c r="HUG1947" s="101"/>
      <c r="HUH1947" s="101"/>
      <c r="HUI1947" s="101"/>
      <c r="HUJ1947" s="101"/>
      <c r="HUK1947" s="101"/>
      <c r="HUL1947" s="101"/>
      <c r="HUM1947" s="101"/>
      <c r="HUN1947" s="101"/>
      <c r="HUO1947" s="101"/>
      <c r="HUP1947" s="101"/>
      <c r="HUQ1947" s="101"/>
      <c r="HUR1947" s="101"/>
      <c r="HUS1947" s="101"/>
      <c r="HUT1947" s="101"/>
      <c r="HUU1947" s="101"/>
      <c r="HUV1947" s="101"/>
      <c r="HUW1947" s="101"/>
      <c r="HUX1947" s="101"/>
      <c r="HUY1947" s="101"/>
      <c r="HUZ1947" s="101"/>
      <c r="HVA1947" s="101"/>
      <c r="HVB1947" s="101"/>
      <c r="HVC1947" s="101"/>
      <c r="HVD1947" s="101"/>
      <c r="HVE1947" s="101"/>
      <c r="HVF1947" s="101"/>
      <c r="HVG1947" s="101"/>
      <c r="HVH1947" s="101"/>
      <c r="HVI1947" s="101"/>
      <c r="HVJ1947" s="101"/>
      <c r="HVK1947" s="101"/>
      <c r="HVL1947" s="101"/>
      <c r="HVM1947" s="101"/>
      <c r="HVN1947" s="101"/>
      <c r="HVO1947" s="101"/>
      <c r="HVP1947" s="101"/>
      <c r="HVQ1947" s="101"/>
      <c r="HVR1947" s="101"/>
      <c r="HVS1947" s="101"/>
      <c r="HVT1947" s="101"/>
      <c r="HVU1947" s="101"/>
      <c r="HVV1947" s="101"/>
      <c r="HVW1947" s="101"/>
      <c r="HVX1947" s="101"/>
      <c r="HVY1947" s="101"/>
      <c r="HVZ1947" s="101"/>
      <c r="HWA1947" s="101"/>
      <c r="HWB1947" s="101"/>
      <c r="HWC1947" s="101"/>
      <c r="HWD1947" s="101"/>
      <c r="HWE1947" s="101"/>
      <c r="HWF1947" s="101"/>
      <c r="HWG1947" s="101"/>
      <c r="HWH1947" s="101"/>
      <c r="HWI1947" s="101"/>
      <c r="HWJ1947" s="101"/>
      <c r="HWK1947" s="101"/>
      <c r="HWL1947" s="101"/>
      <c r="HWM1947" s="101"/>
      <c r="HWN1947" s="101"/>
      <c r="HWO1947" s="101"/>
      <c r="HWP1947" s="101"/>
      <c r="HWQ1947" s="101"/>
      <c r="HWR1947" s="101"/>
      <c r="HWS1947" s="101"/>
      <c r="HWT1947" s="101"/>
      <c r="HWU1947" s="101"/>
      <c r="HWV1947" s="101"/>
      <c r="HWW1947" s="101"/>
      <c r="HWX1947" s="101"/>
      <c r="HWY1947" s="101"/>
      <c r="HWZ1947" s="101"/>
      <c r="HXA1947" s="101"/>
      <c r="HXB1947" s="101"/>
      <c r="HXC1947" s="101"/>
      <c r="HXD1947" s="101"/>
      <c r="HXE1947" s="101"/>
      <c r="HXF1947" s="101"/>
      <c r="HXG1947" s="101"/>
      <c r="HXH1947" s="101"/>
      <c r="HXI1947" s="101"/>
      <c r="HXJ1947" s="101"/>
      <c r="HXK1947" s="101"/>
      <c r="HXL1947" s="101"/>
      <c r="HXM1947" s="101"/>
      <c r="HXN1947" s="101"/>
      <c r="HXO1947" s="101"/>
      <c r="HXP1947" s="101"/>
      <c r="HXQ1947" s="101"/>
      <c r="HXR1947" s="101"/>
      <c r="HXS1947" s="101"/>
      <c r="HXT1947" s="101"/>
      <c r="HXU1947" s="101"/>
      <c r="HXV1947" s="101"/>
      <c r="HXW1947" s="101"/>
      <c r="HXX1947" s="101"/>
      <c r="HXY1947" s="101"/>
      <c r="HXZ1947" s="101"/>
      <c r="HYA1947" s="101"/>
      <c r="HYB1947" s="101"/>
      <c r="HYC1947" s="101"/>
      <c r="HYD1947" s="101"/>
      <c r="HYE1947" s="101"/>
      <c r="HYF1947" s="101"/>
      <c r="HYG1947" s="101"/>
      <c r="HYH1947" s="101"/>
      <c r="HYI1947" s="101"/>
      <c r="HYJ1947" s="101"/>
      <c r="HYK1947" s="101"/>
      <c r="HYL1947" s="101"/>
      <c r="HYM1947" s="101"/>
      <c r="HYN1947" s="101"/>
      <c r="HYO1947" s="101"/>
      <c r="HYP1947" s="101"/>
      <c r="HYQ1947" s="101"/>
      <c r="HYR1947" s="101"/>
      <c r="HYS1947" s="101"/>
      <c r="HYT1947" s="101"/>
      <c r="HYU1947" s="101"/>
      <c r="HYV1947" s="101"/>
      <c r="HYW1947" s="101"/>
      <c r="HYX1947" s="101"/>
      <c r="HYY1947" s="101"/>
      <c r="HYZ1947" s="101"/>
      <c r="HZA1947" s="101"/>
      <c r="HZB1947" s="101"/>
      <c r="HZC1947" s="101"/>
      <c r="HZD1947" s="101"/>
      <c r="HZE1947" s="101"/>
      <c r="HZF1947" s="101"/>
      <c r="HZG1947" s="101"/>
      <c r="HZH1947" s="101"/>
      <c r="HZI1947" s="101"/>
      <c r="HZJ1947" s="101"/>
      <c r="HZK1947" s="101"/>
      <c r="HZL1947" s="101"/>
      <c r="HZM1947" s="101"/>
      <c r="HZN1947" s="101"/>
      <c r="HZO1947" s="101"/>
      <c r="HZP1947" s="101"/>
      <c r="HZQ1947" s="101"/>
      <c r="HZR1947" s="101"/>
      <c r="HZS1947" s="101"/>
      <c r="HZT1947" s="101"/>
      <c r="HZU1947" s="101"/>
      <c r="HZV1947" s="101"/>
      <c r="HZW1947" s="101"/>
      <c r="HZX1947" s="101"/>
      <c r="HZY1947" s="101"/>
      <c r="HZZ1947" s="101"/>
      <c r="IAA1947" s="101"/>
      <c r="IAB1947" s="101"/>
      <c r="IAC1947" s="101"/>
      <c r="IAD1947" s="101"/>
      <c r="IAE1947" s="101"/>
      <c r="IAF1947" s="101"/>
      <c r="IAG1947" s="101"/>
      <c r="IAH1947" s="101"/>
      <c r="IAI1947" s="101"/>
      <c r="IAJ1947" s="101"/>
      <c r="IAK1947" s="101"/>
      <c r="IAL1947" s="101"/>
      <c r="IAM1947" s="101"/>
      <c r="IAN1947" s="101"/>
      <c r="IAO1947" s="101"/>
      <c r="IAP1947" s="101"/>
      <c r="IAQ1947" s="101"/>
      <c r="IAR1947" s="101"/>
      <c r="IAS1947" s="101"/>
      <c r="IAT1947" s="101"/>
      <c r="IAU1947" s="101"/>
      <c r="IAV1947" s="101"/>
      <c r="IAW1947" s="101"/>
      <c r="IAX1947" s="101"/>
      <c r="IAY1947" s="101"/>
      <c r="IAZ1947" s="101"/>
      <c r="IBA1947" s="101"/>
      <c r="IBB1947" s="101"/>
      <c r="IBC1947" s="101"/>
      <c r="IBD1947" s="101"/>
      <c r="IBE1947" s="101"/>
      <c r="IBF1947" s="101"/>
      <c r="IBG1947" s="101"/>
      <c r="IBH1947" s="101"/>
      <c r="IBI1947" s="101"/>
      <c r="IBJ1947" s="101"/>
      <c r="IBK1947" s="101"/>
      <c r="IBL1947" s="101"/>
      <c r="IBM1947" s="101"/>
      <c r="IBN1947" s="101"/>
      <c r="IBO1947" s="101"/>
      <c r="IBP1947" s="101"/>
      <c r="IBQ1947" s="101"/>
      <c r="IBR1947" s="101"/>
      <c r="IBS1947" s="101"/>
      <c r="IBT1947" s="101"/>
      <c r="IBU1947" s="101"/>
      <c r="IBV1947" s="101"/>
      <c r="IBW1947" s="101"/>
      <c r="IBX1947" s="101"/>
      <c r="IBY1947" s="101"/>
      <c r="IBZ1947" s="101"/>
      <c r="ICA1947" s="101"/>
      <c r="ICB1947" s="101"/>
      <c r="ICC1947" s="101"/>
      <c r="ICD1947" s="101"/>
      <c r="ICE1947" s="101"/>
      <c r="ICF1947" s="101"/>
      <c r="ICG1947" s="101"/>
      <c r="ICH1947" s="101"/>
      <c r="ICI1947" s="101"/>
      <c r="ICJ1947" s="101"/>
      <c r="ICK1947" s="101"/>
      <c r="ICL1947" s="101"/>
      <c r="ICM1947" s="101"/>
      <c r="ICN1947" s="101"/>
      <c r="ICO1947" s="101"/>
      <c r="ICP1947" s="101"/>
      <c r="ICQ1947" s="101"/>
      <c r="ICR1947" s="101"/>
      <c r="ICS1947" s="101"/>
      <c r="ICT1947" s="101"/>
      <c r="ICU1947" s="101"/>
      <c r="ICV1947" s="101"/>
      <c r="ICW1947" s="101"/>
      <c r="ICX1947" s="101"/>
      <c r="ICY1947" s="101"/>
      <c r="ICZ1947" s="101"/>
      <c r="IDA1947" s="101"/>
      <c r="IDB1947" s="101"/>
      <c r="IDC1947" s="101"/>
      <c r="IDD1947" s="101"/>
      <c r="IDE1947" s="101"/>
      <c r="IDF1947" s="101"/>
      <c r="IDG1947" s="101"/>
      <c r="IDH1947" s="101"/>
      <c r="IDI1947" s="101"/>
      <c r="IDJ1947" s="101"/>
      <c r="IDK1947" s="101"/>
      <c r="IDL1947" s="101"/>
      <c r="IDM1947" s="101"/>
      <c r="IDN1947" s="101"/>
      <c r="IDO1947" s="101"/>
      <c r="IDP1947" s="101"/>
      <c r="IDQ1947" s="101"/>
      <c r="IDR1947" s="101"/>
      <c r="IDS1947" s="101"/>
      <c r="IDT1947" s="101"/>
      <c r="IDU1947" s="101"/>
      <c r="IDV1947" s="101"/>
      <c r="IDW1947" s="101"/>
      <c r="IDX1947" s="101"/>
      <c r="IDY1947" s="101"/>
      <c r="IDZ1947" s="101"/>
      <c r="IEA1947" s="101"/>
      <c r="IEB1947" s="101"/>
      <c r="IEC1947" s="101"/>
      <c r="IED1947" s="101"/>
      <c r="IEE1947" s="101"/>
      <c r="IEF1947" s="101"/>
      <c r="IEG1947" s="101"/>
      <c r="IEH1947" s="101"/>
      <c r="IEI1947" s="101"/>
      <c r="IEJ1947" s="101"/>
      <c r="IEK1947" s="101"/>
      <c r="IEL1947" s="101"/>
      <c r="IEM1947" s="101"/>
      <c r="IEN1947" s="101"/>
      <c r="IEO1947" s="101"/>
      <c r="IEP1947" s="101"/>
      <c r="IEQ1947" s="101"/>
      <c r="IER1947" s="101"/>
      <c r="IES1947" s="101"/>
      <c r="IET1947" s="101"/>
      <c r="IEU1947" s="101"/>
      <c r="IEV1947" s="101"/>
      <c r="IEW1947" s="101"/>
      <c r="IEX1947" s="101"/>
      <c r="IEY1947" s="101"/>
      <c r="IEZ1947" s="101"/>
      <c r="IFA1947" s="101"/>
      <c r="IFB1947" s="101"/>
      <c r="IFC1947" s="101"/>
      <c r="IFD1947" s="101"/>
      <c r="IFE1947" s="101"/>
      <c r="IFF1947" s="101"/>
      <c r="IFG1947" s="101"/>
      <c r="IFH1947" s="101"/>
      <c r="IFI1947" s="101"/>
      <c r="IFJ1947" s="101"/>
      <c r="IFK1947" s="101"/>
      <c r="IFL1947" s="101"/>
      <c r="IFM1947" s="101"/>
      <c r="IFN1947" s="101"/>
      <c r="IFO1947" s="101"/>
      <c r="IFP1947" s="101"/>
      <c r="IFQ1947" s="101"/>
      <c r="IFR1947" s="101"/>
      <c r="IFS1947" s="101"/>
      <c r="IFT1947" s="101"/>
      <c r="IFU1947" s="101"/>
      <c r="IFV1947" s="101"/>
      <c r="IFW1947" s="101"/>
      <c r="IFX1947" s="101"/>
      <c r="IFY1947" s="101"/>
      <c r="IFZ1947" s="101"/>
      <c r="IGA1947" s="101"/>
      <c r="IGB1947" s="101"/>
      <c r="IGC1947" s="101"/>
      <c r="IGD1947" s="101"/>
      <c r="IGE1947" s="101"/>
      <c r="IGF1947" s="101"/>
      <c r="IGG1947" s="101"/>
      <c r="IGH1947" s="101"/>
      <c r="IGI1947" s="101"/>
      <c r="IGJ1947" s="101"/>
      <c r="IGK1947" s="101"/>
      <c r="IGL1947" s="101"/>
      <c r="IGM1947" s="101"/>
      <c r="IGN1947" s="101"/>
      <c r="IGO1947" s="101"/>
      <c r="IGP1947" s="101"/>
      <c r="IGQ1947" s="101"/>
      <c r="IGR1947" s="101"/>
      <c r="IGS1947" s="101"/>
      <c r="IGT1947" s="101"/>
      <c r="IGU1947" s="101"/>
      <c r="IGV1947" s="101"/>
      <c r="IGW1947" s="101"/>
      <c r="IGX1947" s="101"/>
      <c r="IGY1947" s="101"/>
      <c r="IGZ1947" s="101"/>
      <c r="IHA1947" s="101"/>
      <c r="IHB1947" s="101"/>
      <c r="IHC1947" s="101"/>
      <c r="IHD1947" s="101"/>
      <c r="IHE1947" s="101"/>
      <c r="IHF1947" s="101"/>
      <c r="IHG1947" s="101"/>
      <c r="IHH1947" s="101"/>
      <c r="IHI1947" s="101"/>
      <c r="IHJ1947" s="101"/>
      <c r="IHK1947" s="101"/>
      <c r="IHL1947" s="101"/>
      <c r="IHM1947" s="101"/>
      <c r="IHN1947" s="101"/>
      <c r="IHO1947" s="101"/>
      <c r="IHP1947" s="101"/>
      <c r="IHQ1947" s="101"/>
      <c r="IHR1947" s="101"/>
      <c r="IHS1947" s="101"/>
      <c r="IHT1947" s="101"/>
      <c r="IHU1947" s="101"/>
      <c r="IHV1947" s="101"/>
      <c r="IHW1947" s="101"/>
      <c r="IHX1947" s="101"/>
      <c r="IHY1947" s="101"/>
      <c r="IHZ1947" s="101"/>
      <c r="IIA1947" s="101"/>
      <c r="IIB1947" s="101"/>
      <c r="IIC1947" s="101"/>
      <c r="IID1947" s="101"/>
      <c r="IIE1947" s="101"/>
      <c r="IIF1947" s="101"/>
      <c r="IIG1947" s="101"/>
      <c r="IIH1947" s="101"/>
      <c r="III1947" s="101"/>
      <c r="IIJ1947" s="101"/>
      <c r="IIK1947" s="101"/>
      <c r="IIL1947" s="101"/>
      <c r="IIM1947" s="101"/>
      <c r="IIN1947" s="101"/>
      <c r="IIO1947" s="101"/>
      <c r="IIP1947" s="101"/>
      <c r="IIQ1947" s="101"/>
      <c r="IIR1947" s="101"/>
      <c r="IIS1947" s="101"/>
      <c r="IIT1947" s="101"/>
      <c r="IIU1947" s="101"/>
      <c r="IIV1947" s="101"/>
      <c r="IIW1947" s="101"/>
      <c r="IIX1947" s="101"/>
      <c r="IIY1947" s="101"/>
      <c r="IIZ1947" s="101"/>
      <c r="IJA1947" s="101"/>
      <c r="IJB1947" s="101"/>
      <c r="IJC1947" s="101"/>
      <c r="IJD1947" s="101"/>
      <c r="IJE1947" s="101"/>
      <c r="IJF1947" s="101"/>
      <c r="IJG1947" s="101"/>
      <c r="IJH1947" s="101"/>
      <c r="IJI1947" s="101"/>
      <c r="IJJ1947" s="101"/>
      <c r="IJK1947" s="101"/>
      <c r="IJL1947" s="101"/>
      <c r="IJM1947" s="101"/>
      <c r="IJN1947" s="101"/>
      <c r="IJO1947" s="101"/>
      <c r="IJP1947" s="101"/>
      <c r="IJQ1947" s="101"/>
      <c r="IJR1947" s="101"/>
      <c r="IJS1947" s="101"/>
      <c r="IJT1947" s="101"/>
      <c r="IJU1947" s="101"/>
      <c r="IJV1947" s="101"/>
      <c r="IJW1947" s="101"/>
      <c r="IJX1947" s="101"/>
      <c r="IJY1947" s="101"/>
      <c r="IJZ1947" s="101"/>
      <c r="IKA1947" s="101"/>
      <c r="IKB1947" s="101"/>
      <c r="IKC1947" s="101"/>
      <c r="IKD1947" s="101"/>
      <c r="IKE1947" s="101"/>
      <c r="IKF1947" s="101"/>
      <c r="IKG1947" s="101"/>
      <c r="IKH1947" s="101"/>
      <c r="IKI1947" s="101"/>
      <c r="IKJ1947" s="101"/>
      <c r="IKK1947" s="101"/>
      <c r="IKL1947" s="101"/>
      <c r="IKM1947" s="101"/>
      <c r="IKN1947" s="101"/>
      <c r="IKO1947" s="101"/>
      <c r="IKP1947" s="101"/>
      <c r="IKQ1947" s="101"/>
      <c r="IKR1947" s="101"/>
      <c r="IKS1947" s="101"/>
      <c r="IKT1947" s="101"/>
      <c r="IKU1947" s="101"/>
      <c r="IKV1947" s="101"/>
      <c r="IKW1947" s="101"/>
      <c r="IKX1947" s="101"/>
      <c r="IKY1947" s="101"/>
      <c r="IKZ1947" s="101"/>
      <c r="ILA1947" s="101"/>
      <c r="ILB1947" s="101"/>
      <c r="ILC1947" s="101"/>
      <c r="ILD1947" s="101"/>
      <c r="ILE1947" s="101"/>
      <c r="ILF1947" s="101"/>
      <c r="ILG1947" s="101"/>
      <c r="ILH1947" s="101"/>
      <c r="ILI1947" s="101"/>
      <c r="ILJ1947" s="101"/>
      <c r="ILK1947" s="101"/>
      <c r="ILL1947" s="101"/>
      <c r="ILM1947" s="101"/>
      <c r="ILN1947" s="101"/>
      <c r="ILO1947" s="101"/>
      <c r="ILP1947" s="101"/>
      <c r="ILQ1947" s="101"/>
      <c r="ILR1947" s="101"/>
      <c r="ILS1947" s="101"/>
      <c r="ILT1947" s="101"/>
      <c r="ILU1947" s="101"/>
      <c r="ILV1947" s="101"/>
      <c r="ILW1947" s="101"/>
      <c r="ILX1947" s="101"/>
      <c r="ILY1947" s="101"/>
      <c r="ILZ1947" s="101"/>
      <c r="IMA1947" s="101"/>
      <c r="IMB1947" s="101"/>
      <c r="IMC1947" s="101"/>
      <c r="IMD1947" s="101"/>
      <c r="IME1947" s="101"/>
      <c r="IMF1947" s="101"/>
      <c r="IMG1947" s="101"/>
      <c r="IMH1947" s="101"/>
      <c r="IMI1947" s="101"/>
      <c r="IMJ1947" s="101"/>
      <c r="IMK1947" s="101"/>
      <c r="IML1947" s="101"/>
      <c r="IMM1947" s="101"/>
      <c r="IMN1947" s="101"/>
      <c r="IMO1947" s="101"/>
      <c r="IMP1947" s="101"/>
      <c r="IMQ1947" s="101"/>
      <c r="IMR1947" s="101"/>
      <c r="IMS1947" s="101"/>
      <c r="IMT1947" s="101"/>
      <c r="IMU1947" s="101"/>
      <c r="IMV1947" s="101"/>
      <c r="IMW1947" s="101"/>
      <c r="IMX1947" s="101"/>
      <c r="IMY1947" s="101"/>
      <c r="IMZ1947" s="101"/>
      <c r="INA1947" s="101"/>
      <c r="INB1947" s="101"/>
      <c r="INC1947" s="101"/>
      <c r="IND1947" s="101"/>
      <c r="INE1947" s="101"/>
      <c r="INF1947" s="101"/>
      <c r="ING1947" s="101"/>
      <c r="INH1947" s="101"/>
      <c r="INI1947" s="101"/>
      <c r="INJ1947" s="101"/>
      <c r="INK1947" s="101"/>
      <c r="INL1947" s="101"/>
      <c r="INM1947" s="101"/>
      <c r="INN1947" s="101"/>
      <c r="INO1947" s="101"/>
      <c r="INP1947" s="101"/>
      <c r="INQ1947" s="101"/>
      <c r="INR1947" s="101"/>
      <c r="INS1947" s="101"/>
      <c r="INT1947" s="101"/>
      <c r="INU1947" s="101"/>
      <c r="INV1947" s="101"/>
      <c r="INW1947" s="101"/>
      <c r="INX1947" s="101"/>
      <c r="INY1947" s="101"/>
      <c r="INZ1947" s="101"/>
      <c r="IOA1947" s="101"/>
      <c r="IOB1947" s="101"/>
      <c r="IOC1947" s="101"/>
      <c r="IOD1947" s="101"/>
      <c r="IOE1947" s="101"/>
      <c r="IOF1947" s="101"/>
      <c r="IOG1947" s="101"/>
      <c r="IOH1947" s="101"/>
      <c r="IOI1947" s="101"/>
      <c r="IOJ1947" s="101"/>
      <c r="IOK1947" s="101"/>
      <c r="IOL1947" s="101"/>
      <c r="IOM1947" s="101"/>
      <c r="ION1947" s="101"/>
      <c r="IOO1947" s="101"/>
      <c r="IOP1947" s="101"/>
      <c r="IOQ1947" s="101"/>
      <c r="IOR1947" s="101"/>
      <c r="IOS1947" s="101"/>
      <c r="IOT1947" s="101"/>
      <c r="IOU1947" s="101"/>
      <c r="IOV1947" s="101"/>
      <c r="IOW1947" s="101"/>
      <c r="IOX1947" s="101"/>
      <c r="IOY1947" s="101"/>
      <c r="IOZ1947" s="101"/>
      <c r="IPA1947" s="101"/>
      <c r="IPB1947" s="101"/>
      <c r="IPC1947" s="101"/>
      <c r="IPD1947" s="101"/>
      <c r="IPE1947" s="101"/>
      <c r="IPF1947" s="101"/>
      <c r="IPG1947" s="101"/>
      <c r="IPH1947" s="101"/>
      <c r="IPI1947" s="101"/>
      <c r="IPJ1947" s="101"/>
      <c r="IPK1947" s="101"/>
      <c r="IPL1947" s="101"/>
      <c r="IPM1947" s="101"/>
      <c r="IPN1947" s="101"/>
      <c r="IPO1947" s="101"/>
      <c r="IPP1947" s="101"/>
      <c r="IPQ1947" s="101"/>
      <c r="IPR1947" s="101"/>
      <c r="IPS1947" s="101"/>
      <c r="IPT1947" s="101"/>
      <c r="IPU1947" s="101"/>
      <c r="IPV1947" s="101"/>
      <c r="IPW1947" s="101"/>
      <c r="IPX1947" s="101"/>
      <c r="IPY1947" s="101"/>
      <c r="IPZ1947" s="101"/>
      <c r="IQA1947" s="101"/>
      <c r="IQB1947" s="101"/>
      <c r="IQC1947" s="101"/>
      <c r="IQD1947" s="101"/>
      <c r="IQE1947" s="101"/>
      <c r="IQF1947" s="101"/>
      <c r="IQG1947" s="101"/>
      <c r="IQH1947" s="101"/>
      <c r="IQI1947" s="101"/>
      <c r="IQJ1947" s="101"/>
      <c r="IQK1947" s="101"/>
      <c r="IQL1947" s="101"/>
      <c r="IQM1947" s="101"/>
      <c r="IQN1947" s="101"/>
      <c r="IQO1947" s="101"/>
      <c r="IQP1947" s="101"/>
      <c r="IQQ1947" s="101"/>
      <c r="IQR1947" s="101"/>
      <c r="IQS1947" s="101"/>
      <c r="IQT1947" s="101"/>
      <c r="IQU1947" s="101"/>
      <c r="IQV1947" s="101"/>
      <c r="IQW1947" s="101"/>
      <c r="IQX1947" s="101"/>
      <c r="IQY1947" s="101"/>
      <c r="IQZ1947" s="101"/>
      <c r="IRA1947" s="101"/>
      <c r="IRB1947" s="101"/>
      <c r="IRC1947" s="101"/>
      <c r="IRD1947" s="101"/>
      <c r="IRE1947" s="101"/>
      <c r="IRF1947" s="101"/>
      <c r="IRG1947" s="101"/>
      <c r="IRH1947" s="101"/>
      <c r="IRI1947" s="101"/>
      <c r="IRJ1947" s="101"/>
      <c r="IRK1947" s="101"/>
      <c r="IRL1947" s="101"/>
      <c r="IRM1947" s="101"/>
      <c r="IRN1947" s="101"/>
      <c r="IRO1947" s="101"/>
      <c r="IRP1947" s="101"/>
      <c r="IRQ1947" s="101"/>
      <c r="IRR1947" s="101"/>
      <c r="IRS1947" s="101"/>
      <c r="IRT1947" s="101"/>
      <c r="IRU1947" s="101"/>
      <c r="IRV1947" s="101"/>
      <c r="IRW1947" s="101"/>
      <c r="IRX1947" s="101"/>
      <c r="IRY1947" s="101"/>
      <c r="IRZ1947" s="101"/>
      <c r="ISA1947" s="101"/>
      <c r="ISB1947" s="101"/>
      <c r="ISC1947" s="101"/>
      <c r="ISD1947" s="101"/>
      <c r="ISE1947" s="101"/>
      <c r="ISF1947" s="101"/>
      <c r="ISG1947" s="101"/>
      <c r="ISH1947" s="101"/>
      <c r="ISI1947" s="101"/>
      <c r="ISJ1947" s="101"/>
      <c r="ISK1947" s="101"/>
      <c r="ISL1947" s="101"/>
      <c r="ISM1947" s="101"/>
      <c r="ISN1947" s="101"/>
      <c r="ISO1947" s="101"/>
      <c r="ISP1947" s="101"/>
      <c r="ISQ1947" s="101"/>
      <c r="ISR1947" s="101"/>
      <c r="ISS1947" s="101"/>
      <c r="IST1947" s="101"/>
      <c r="ISU1947" s="101"/>
      <c r="ISV1947" s="101"/>
      <c r="ISW1947" s="101"/>
      <c r="ISX1947" s="101"/>
      <c r="ISY1947" s="101"/>
      <c r="ISZ1947" s="101"/>
      <c r="ITA1947" s="101"/>
      <c r="ITB1947" s="101"/>
      <c r="ITC1947" s="101"/>
      <c r="ITD1947" s="101"/>
      <c r="ITE1947" s="101"/>
      <c r="ITF1947" s="101"/>
      <c r="ITG1947" s="101"/>
      <c r="ITH1947" s="101"/>
      <c r="ITI1947" s="101"/>
      <c r="ITJ1947" s="101"/>
      <c r="ITK1947" s="101"/>
      <c r="ITL1947" s="101"/>
      <c r="ITM1947" s="101"/>
      <c r="ITN1947" s="101"/>
      <c r="ITO1947" s="101"/>
      <c r="ITP1947" s="101"/>
      <c r="ITQ1947" s="101"/>
      <c r="ITR1947" s="101"/>
      <c r="ITS1947" s="101"/>
      <c r="ITT1947" s="101"/>
      <c r="ITU1947" s="101"/>
      <c r="ITV1947" s="101"/>
      <c r="ITW1947" s="101"/>
      <c r="ITX1947" s="101"/>
      <c r="ITY1947" s="101"/>
      <c r="ITZ1947" s="101"/>
      <c r="IUA1947" s="101"/>
      <c r="IUB1947" s="101"/>
      <c r="IUC1947" s="101"/>
      <c r="IUD1947" s="101"/>
      <c r="IUE1947" s="101"/>
      <c r="IUF1947" s="101"/>
      <c r="IUG1947" s="101"/>
      <c r="IUH1947" s="101"/>
      <c r="IUI1947" s="101"/>
      <c r="IUJ1947" s="101"/>
      <c r="IUK1947" s="101"/>
      <c r="IUL1947" s="101"/>
      <c r="IUM1947" s="101"/>
      <c r="IUN1947" s="101"/>
      <c r="IUO1947" s="101"/>
      <c r="IUP1947" s="101"/>
      <c r="IUQ1947" s="101"/>
      <c r="IUR1947" s="101"/>
      <c r="IUS1947" s="101"/>
      <c r="IUT1947" s="101"/>
      <c r="IUU1947" s="101"/>
      <c r="IUV1947" s="101"/>
      <c r="IUW1947" s="101"/>
      <c r="IUX1947" s="101"/>
      <c r="IUY1947" s="101"/>
      <c r="IUZ1947" s="101"/>
      <c r="IVA1947" s="101"/>
      <c r="IVB1947" s="101"/>
      <c r="IVC1947" s="101"/>
      <c r="IVD1947" s="101"/>
      <c r="IVE1947" s="101"/>
      <c r="IVF1947" s="101"/>
      <c r="IVG1947" s="101"/>
      <c r="IVH1947" s="101"/>
      <c r="IVI1947" s="101"/>
      <c r="IVJ1947" s="101"/>
      <c r="IVK1947" s="101"/>
      <c r="IVL1947" s="101"/>
      <c r="IVM1947" s="101"/>
      <c r="IVN1947" s="101"/>
      <c r="IVO1947" s="101"/>
      <c r="IVP1947" s="101"/>
      <c r="IVQ1947" s="101"/>
      <c r="IVR1947" s="101"/>
      <c r="IVS1947" s="101"/>
      <c r="IVT1947" s="101"/>
      <c r="IVU1947" s="101"/>
      <c r="IVV1947" s="101"/>
      <c r="IVW1947" s="101"/>
      <c r="IVX1947" s="101"/>
      <c r="IVY1947" s="101"/>
      <c r="IVZ1947" s="101"/>
      <c r="IWA1947" s="101"/>
      <c r="IWB1947" s="101"/>
      <c r="IWC1947" s="101"/>
      <c r="IWD1947" s="101"/>
      <c r="IWE1947" s="101"/>
      <c r="IWF1947" s="101"/>
      <c r="IWG1947" s="101"/>
      <c r="IWH1947" s="101"/>
      <c r="IWI1947" s="101"/>
      <c r="IWJ1947" s="101"/>
      <c r="IWK1947" s="101"/>
      <c r="IWL1947" s="101"/>
      <c r="IWM1947" s="101"/>
      <c r="IWN1947" s="101"/>
      <c r="IWO1947" s="101"/>
      <c r="IWP1947" s="101"/>
      <c r="IWQ1947" s="101"/>
      <c r="IWR1947" s="101"/>
      <c r="IWS1947" s="101"/>
      <c r="IWT1947" s="101"/>
      <c r="IWU1947" s="101"/>
      <c r="IWV1947" s="101"/>
      <c r="IWW1947" s="101"/>
      <c r="IWX1947" s="101"/>
      <c r="IWY1947" s="101"/>
      <c r="IWZ1947" s="101"/>
      <c r="IXA1947" s="101"/>
      <c r="IXB1947" s="101"/>
      <c r="IXC1947" s="101"/>
      <c r="IXD1947" s="101"/>
      <c r="IXE1947" s="101"/>
      <c r="IXF1947" s="101"/>
      <c r="IXG1947" s="101"/>
      <c r="IXH1947" s="101"/>
      <c r="IXI1947" s="101"/>
      <c r="IXJ1947" s="101"/>
      <c r="IXK1947" s="101"/>
      <c r="IXL1947" s="101"/>
      <c r="IXM1947" s="101"/>
      <c r="IXN1947" s="101"/>
      <c r="IXO1947" s="101"/>
      <c r="IXP1947" s="101"/>
      <c r="IXQ1947" s="101"/>
      <c r="IXR1947" s="101"/>
      <c r="IXS1947" s="101"/>
      <c r="IXT1947" s="101"/>
      <c r="IXU1947" s="101"/>
      <c r="IXV1947" s="101"/>
      <c r="IXW1947" s="101"/>
      <c r="IXX1947" s="101"/>
      <c r="IXY1947" s="101"/>
      <c r="IXZ1947" s="101"/>
      <c r="IYA1947" s="101"/>
      <c r="IYB1947" s="101"/>
      <c r="IYC1947" s="101"/>
      <c r="IYD1947" s="101"/>
      <c r="IYE1947" s="101"/>
      <c r="IYF1947" s="101"/>
      <c r="IYG1947" s="101"/>
      <c r="IYH1947" s="101"/>
      <c r="IYI1947" s="101"/>
      <c r="IYJ1947" s="101"/>
      <c r="IYK1947" s="101"/>
      <c r="IYL1947" s="101"/>
      <c r="IYM1947" s="101"/>
      <c r="IYN1947" s="101"/>
      <c r="IYO1947" s="101"/>
      <c r="IYP1947" s="101"/>
      <c r="IYQ1947" s="101"/>
      <c r="IYR1947" s="101"/>
      <c r="IYS1947" s="101"/>
      <c r="IYT1947" s="101"/>
      <c r="IYU1947" s="101"/>
      <c r="IYV1947" s="101"/>
      <c r="IYW1947" s="101"/>
      <c r="IYX1947" s="101"/>
      <c r="IYY1947" s="101"/>
      <c r="IYZ1947" s="101"/>
      <c r="IZA1947" s="101"/>
      <c r="IZB1947" s="101"/>
      <c r="IZC1947" s="101"/>
      <c r="IZD1947" s="101"/>
      <c r="IZE1947" s="101"/>
      <c r="IZF1947" s="101"/>
      <c r="IZG1947" s="101"/>
      <c r="IZH1947" s="101"/>
      <c r="IZI1947" s="101"/>
      <c r="IZJ1947" s="101"/>
      <c r="IZK1947" s="101"/>
      <c r="IZL1947" s="101"/>
      <c r="IZM1947" s="101"/>
      <c r="IZN1947" s="101"/>
      <c r="IZO1947" s="101"/>
      <c r="IZP1947" s="101"/>
      <c r="IZQ1947" s="101"/>
      <c r="IZR1947" s="101"/>
      <c r="IZS1947" s="101"/>
      <c r="IZT1947" s="101"/>
      <c r="IZU1947" s="101"/>
      <c r="IZV1947" s="101"/>
      <c r="IZW1947" s="101"/>
      <c r="IZX1947" s="101"/>
      <c r="IZY1947" s="101"/>
      <c r="IZZ1947" s="101"/>
      <c r="JAA1947" s="101"/>
      <c r="JAB1947" s="101"/>
      <c r="JAC1947" s="101"/>
      <c r="JAD1947" s="101"/>
      <c r="JAE1947" s="101"/>
      <c r="JAF1947" s="101"/>
      <c r="JAG1947" s="101"/>
      <c r="JAH1947" s="101"/>
      <c r="JAI1947" s="101"/>
      <c r="JAJ1947" s="101"/>
      <c r="JAK1947" s="101"/>
      <c r="JAL1947" s="101"/>
      <c r="JAM1947" s="101"/>
      <c r="JAN1947" s="101"/>
      <c r="JAO1947" s="101"/>
      <c r="JAP1947" s="101"/>
      <c r="JAQ1947" s="101"/>
      <c r="JAR1947" s="101"/>
      <c r="JAS1947" s="101"/>
      <c r="JAT1947" s="101"/>
      <c r="JAU1947" s="101"/>
      <c r="JAV1947" s="101"/>
      <c r="JAW1947" s="101"/>
      <c r="JAX1947" s="101"/>
      <c r="JAY1947" s="101"/>
      <c r="JAZ1947" s="101"/>
      <c r="JBA1947" s="101"/>
      <c r="JBB1947" s="101"/>
      <c r="JBC1947" s="101"/>
      <c r="JBD1947" s="101"/>
      <c r="JBE1947" s="101"/>
      <c r="JBF1947" s="101"/>
      <c r="JBG1947" s="101"/>
      <c r="JBH1947" s="101"/>
      <c r="JBI1947" s="101"/>
      <c r="JBJ1947" s="101"/>
      <c r="JBK1947" s="101"/>
      <c r="JBL1947" s="101"/>
      <c r="JBM1947" s="101"/>
      <c r="JBN1947" s="101"/>
      <c r="JBO1947" s="101"/>
      <c r="JBP1947" s="101"/>
      <c r="JBQ1947" s="101"/>
      <c r="JBR1947" s="101"/>
      <c r="JBS1947" s="101"/>
      <c r="JBT1947" s="101"/>
      <c r="JBU1947" s="101"/>
      <c r="JBV1947" s="101"/>
      <c r="JBW1947" s="101"/>
      <c r="JBX1947" s="101"/>
      <c r="JBY1947" s="101"/>
      <c r="JBZ1947" s="101"/>
      <c r="JCA1947" s="101"/>
      <c r="JCB1947" s="101"/>
      <c r="JCC1947" s="101"/>
      <c r="JCD1947" s="101"/>
      <c r="JCE1947" s="101"/>
      <c r="JCF1947" s="101"/>
      <c r="JCG1947" s="101"/>
      <c r="JCH1947" s="101"/>
      <c r="JCI1947" s="101"/>
      <c r="JCJ1947" s="101"/>
      <c r="JCK1947" s="101"/>
      <c r="JCL1947" s="101"/>
      <c r="JCM1947" s="101"/>
      <c r="JCN1947" s="101"/>
      <c r="JCO1947" s="101"/>
      <c r="JCP1947" s="101"/>
      <c r="JCQ1947" s="101"/>
      <c r="JCR1947" s="101"/>
      <c r="JCS1947" s="101"/>
      <c r="JCT1947" s="101"/>
      <c r="JCU1947" s="101"/>
      <c r="JCV1947" s="101"/>
      <c r="JCW1947" s="101"/>
      <c r="JCX1947" s="101"/>
      <c r="JCY1947" s="101"/>
      <c r="JCZ1947" s="101"/>
      <c r="JDA1947" s="101"/>
      <c r="JDB1947" s="101"/>
      <c r="JDC1947" s="101"/>
      <c r="JDD1947" s="101"/>
      <c r="JDE1947" s="101"/>
      <c r="JDF1947" s="101"/>
      <c r="JDG1947" s="101"/>
      <c r="JDH1947" s="101"/>
      <c r="JDI1947" s="101"/>
      <c r="JDJ1947" s="101"/>
      <c r="JDK1947" s="101"/>
      <c r="JDL1947" s="101"/>
      <c r="JDM1947" s="101"/>
      <c r="JDN1947" s="101"/>
      <c r="JDO1947" s="101"/>
      <c r="JDP1947" s="101"/>
      <c r="JDQ1947" s="101"/>
      <c r="JDR1947" s="101"/>
      <c r="JDS1947" s="101"/>
      <c r="JDT1947" s="101"/>
      <c r="JDU1947" s="101"/>
      <c r="JDV1947" s="101"/>
      <c r="JDW1947" s="101"/>
      <c r="JDX1947" s="101"/>
      <c r="JDY1947" s="101"/>
      <c r="JDZ1947" s="101"/>
      <c r="JEA1947" s="101"/>
      <c r="JEB1947" s="101"/>
      <c r="JEC1947" s="101"/>
      <c r="JED1947" s="101"/>
      <c r="JEE1947" s="101"/>
      <c r="JEF1947" s="101"/>
      <c r="JEG1947" s="101"/>
      <c r="JEH1947" s="101"/>
      <c r="JEI1947" s="101"/>
      <c r="JEJ1947" s="101"/>
      <c r="JEK1947" s="101"/>
      <c r="JEL1947" s="101"/>
      <c r="JEM1947" s="101"/>
      <c r="JEN1947" s="101"/>
      <c r="JEO1947" s="101"/>
      <c r="JEP1947" s="101"/>
      <c r="JEQ1947" s="101"/>
      <c r="JER1947" s="101"/>
      <c r="JES1947" s="101"/>
      <c r="JET1947" s="101"/>
      <c r="JEU1947" s="101"/>
      <c r="JEV1947" s="101"/>
      <c r="JEW1947" s="101"/>
      <c r="JEX1947" s="101"/>
      <c r="JEY1947" s="101"/>
      <c r="JEZ1947" s="101"/>
      <c r="JFA1947" s="101"/>
      <c r="JFB1947" s="101"/>
      <c r="JFC1947" s="101"/>
      <c r="JFD1947" s="101"/>
      <c r="JFE1947" s="101"/>
      <c r="JFF1947" s="101"/>
      <c r="JFG1947" s="101"/>
      <c r="JFH1947" s="101"/>
      <c r="JFI1947" s="101"/>
      <c r="JFJ1947" s="101"/>
      <c r="JFK1947" s="101"/>
      <c r="JFL1947" s="101"/>
      <c r="JFM1947" s="101"/>
      <c r="JFN1947" s="101"/>
      <c r="JFO1947" s="101"/>
      <c r="JFP1947" s="101"/>
      <c r="JFQ1947" s="101"/>
      <c r="JFR1947" s="101"/>
      <c r="JFS1947" s="101"/>
      <c r="JFT1947" s="101"/>
      <c r="JFU1947" s="101"/>
      <c r="JFV1947" s="101"/>
      <c r="JFW1947" s="101"/>
      <c r="JFX1947" s="101"/>
      <c r="JFY1947" s="101"/>
      <c r="JFZ1947" s="101"/>
      <c r="JGA1947" s="101"/>
      <c r="JGB1947" s="101"/>
      <c r="JGC1947" s="101"/>
      <c r="JGD1947" s="101"/>
      <c r="JGE1947" s="101"/>
      <c r="JGF1947" s="101"/>
      <c r="JGG1947" s="101"/>
      <c r="JGH1947" s="101"/>
      <c r="JGI1947" s="101"/>
      <c r="JGJ1947" s="101"/>
      <c r="JGK1947" s="101"/>
      <c r="JGL1947" s="101"/>
      <c r="JGM1947" s="101"/>
      <c r="JGN1947" s="101"/>
      <c r="JGO1947" s="101"/>
      <c r="JGP1947" s="101"/>
      <c r="JGQ1947" s="101"/>
      <c r="JGR1947" s="101"/>
      <c r="JGS1947" s="101"/>
      <c r="JGT1947" s="101"/>
      <c r="JGU1947" s="101"/>
      <c r="JGV1947" s="101"/>
      <c r="JGW1947" s="101"/>
      <c r="JGX1947" s="101"/>
      <c r="JGY1947" s="101"/>
      <c r="JGZ1947" s="101"/>
      <c r="JHA1947" s="101"/>
      <c r="JHB1947" s="101"/>
      <c r="JHC1947" s="101"/>
      <c r="JHD1947" s="101"/>
      <c r="JHE1947" s="101"/>
      <c r="JHF1947" s="101"/>
      <c r="JHG1947" s="101"/>
      <c r="JHH1947" s="101"/>
      <c r="JHI1947" s="101"/>
      <c r="JHJ1947" s="101"/>
      <c r="JHK1947" s="101"/>
      <c r="JHL1947" s="101"/>
      <c r="JHM1947" s="101"/>
      <c r="JHN1947" s="101"/>
      <c r="JHO1947" s="101"/>
      <c r="JHP1947" s="101"/>
      <c r="JHQ1947" s="101"/>
      <c r="JHR1947" s="101"/>
      <c r="JHS1947" s="101"/>
      <c r="JHT1947" s="101"/>
      <c r="JHU1947" s="101"/>
      <c r="JHV1947" s="101"/>
      <c r="JHW1947" s="101"/>
      <c r="JHX1947" s="101"/>
      <c r="JHY1947" s="101"/>
      <c r="JHZ1947" s="101"/>
      <c r="JIA1947" s="101"/>
      <c r="JIB1947" s="101"/>
      <c r="JIC1947" s="101"/>
      <c r="JID1947" s="101"/>
      <c r="JIE1947" s="101"/>
      <c r="JIF1947" s="101"/>
      <c r="JIG1947" s="101"/>
      <c r="JIH1947" s="101"/>
      <c r="JII1947" s="101"/>
      <c r="JIJ1947" s="101"/>
      <c r="JIK1947" s="101"/>
      <c r="JIL1947" s="101"/>
      <c r="JIM1947" s="101"/>
      <c r="JIN1947" s="101"/>
      <c r="JIO1947" s="101"/>
      <c r="JIP1947" s="101"/>
      <c r="JIQ1947" s="101"/>
      <c r="JIR1947" s="101"/>
      <c r="JIS1947" s="101"/>
      <c r="JIT1947" s="101"/>
      <c r="JIU1947" s="101"/>
      <c r="JIV1947" s="101"/>
      <c r="JIW1947" s="101"/>
      <c r="JIX1947" s="101"/>
      <c r="JIY1947" s="101"/>
      <c r="JIZ1947" s="101"/>
      <c r="JJA1947" s="101"/>
      <c r="JJB1947" s="101"/>
      <c r="JJC1947" s="101"/>
      <c r="JJD1947" s="101"/>
      <c r="JJE1947" s="101"/>
      <c r="JJF1947" s="101"/>
      <c r="JJG1947" s="101"/>
      <c r="JJH1947" s="101"/>
      <c r="JJI1947" s="101"/>
      <c r="JJJ1947" s="101"/>
      <c r="JJK1947" s="101"/>
      <c r="JJL1947" s="101"/>
      <c r="JJM1947" s="101"/>
      <c r="JJN1947" s="101"/>
      <c r="JJO1947" s="101"/>
      <c r="JJP1947" s="101"/>
      <c r="JJQ1947" s="101"/>
      <c r="JJR1947" s="101"/>
      <c r="JJS1947" s="101"/>
      <c r="JJT1947" s="101"/>
      <c r="JJU1947" s="101"/>
      <c r="JJV1947" s="101"/>
      <c r="JJW1947" s="101"/>
      <c r="JJX1947" s="101"/>
      <c r="JJY1947" s="101"/>
      <c r="JJZ1947" s="101"/>
      <c r="JKA1947" s="101"/>
      <c r="JKB1947" s="101"/>
      <c r="JKC1947" s="101"/>
      <c r="JKD1947" s="101"/>
      <c r="JKE1947" s="101"/>
      <c r="JKF1947" s="101"/>
      <c r="JKG1947" s="101"/>
      <c r="JKH1947" s="101"/>
      <c r="JKI1947" s="101"/>
      <c r="JKJ1947" s="101"/>
      <c r="JKK1947" s="101"/>
      <c r="JKL1947" s="101"/>
      <c r="JKM1947" s="101"/>
      <c r="JKN1947" s="101"/>
      <c r="JKO1947" s="101"/>
      <c r="JKP1947" s="101"/>
      <c r="JKQ1947" s="101"/>
      <c r="JKR1947" s="101"/>
      <c r="JKS1947" s="101"/>
      <c r="JKT1947" s="101"/>
      <c r="JKU1947" s="101"/>
      <c r="JKV1947" s="101"/>
      <c r="JKW1947" s="101"/>
      <c r="JKX1947" s="101"/>
      <c r="JKY1947" s="101"/>
      <c r="JKZ1947" s="101"/>
      <c r="JLA1947" s="101"/>
      <c r="JLB1947" s="101"/>
      <c r="JLC1947" s="101"/>
      <c r="JLD1947" s="101"/>
      <c r="JLE1947" s="101"/>
      <c r="JLF1947" s="101"/>
      <c r="JLG1947" s="101"/>
      <c r="JLH1947" s="101"/>
      <c r="JLI1947" s="101"/>
      <c r="JLJ1947" s="101"/>
      <c r="JLK1947" s="101"/>
      <c r="JLL1947" s="101"/>
      <c r="JLM1947" s="101"/>
      <c r="JLN1947" s="101"/>
      <c r="JLO1947" s="101"/>
      <c r="JLP1947" s="101"/>
      <c r="JLQ1947" s="101"/>
      <c r="JLR1947" s="101"/>
      <c r="JLS1947" s="101"/>
      <c r="JLT1947" s="101"/>
      <c r="JLU1947" s="101"/>
      <c r="JLV1947" s="101"/>
      <c r="JLW1947" s="101"/>
      <c r="JLX1947" s="101"/>
      <c r="JLY1947" s="101"/>
      <c r="JLZ1947" s="101"/>
      <c r="JMA1947" s="101"/>
      <c r="JMB1947" s="101"/>
      <c r="JMC1947" s="101"/>
      <c r="JMD1947" s="101"/>
      <c r="JME1947" s="101"/>
      <c r="JMF1947" s="101"/>
      <c r="JMG1947" s="101"/>
      <c r="JMH1947" s="101"/>
      <c r="JMI1947" s="101"/>
      <c r="JMJ1947" s="101"/>
      <c r="JMK1947" s="101"/>
      <c r="JML1947" s="101"/>
      <c r="JMM1947" s="101"/>
      <c r="JMN1947" s="101"/>
      <c r="JMO1947" s="101"/>
      <c r="JMP1947" s="101"/>
      <c r="JMQ1947" s="101"/>
      <c r="JMR1947" s="101"/>
      <c r="JMS1947" s="101"/>
      <c r="JMT1947" s="101"/>
      <c r="JMU1947" s="101"/>
      <c r="JMV1947" s="101"/>
      <c r="JMW1947" s="101"/>
      <c r="JMX1947" s="101"/>
      <c r="JMY1947" s="101"/>
      <c r="JMZ1947" s="101"/>
      <c r="JNA1947" s="101"/>
      <c r="JNB1947" s="101"/>
      <c r="JNC1947" s="101"/>
      <c r="JND1947" s="101"/>
      <c r="JNE1947" s="101"/>
      <c r="JNF1947" s="101"/>
      <c r="JNG1947" s="101"/>
      <c r="JNH1947" s="101"/>
      <c r="JNI1947" s="101"/>
      <c r="JNJ1947" s="101"/>
      <c r="JNK1947" s="101"/>
      <c r="JNL1947" s="101"/>
      <c r="JNM1947" s="101"/>
      <c r="JNN1947" s="101"/>
      <c r="JNO1947" s="101"/>
      <c r="JNP1947" s="101"/>
      <c r="JNQ1947" s="101"/>
      <c r="JNR1947" s="101"/>
      <c r="JNS1947" s="101"/>
      <c r="JNT1947" s="101"/>
      <c r="JNU1947" s="101"/>
      <c r="JNV1947" s="101"/>
      <c r="JNW1947" s="101"/>
      <c r="JNX1947" s="101"/>
      <c r="JNY1947" s="101"/>
      <c r="JNZ1947" s="101"/>
      <c r="JOA1947" s="101"/>
      <c r="JOB1947" s="101"/>
      <c r="JOC1947" s="101"/>
      <c r="JOD1947" s="101"/>
      <c r="JOE1947" s="101"/>
      <c r="JOF1947" s="101"/>
      <c r="JOG1947" s="101"/>
      <c r="JOH1947" s="101"/>
      <c r="JOI1947" s="101"/>
      <c r="JOJ1947" s="101"/>
      <c r="JOK1947" s="101"/>
      <c r="JOL1947" s="101"/>
      <c r="JOM1947" s="101"/>
      <c r="JON1947" s="101"/>
      <c r="JOO1947" s="101"/>
      <c r="JOP1947" s="101"/>
      <c r="JOQ1947" s="101"/>
      <c r="JOR1947" s="101"/>
      <c r="JOS1947" s="101"/>
      <c r="JOT1947" s="101"/>
      <c r="JOU1947" s="101"/>
      <c r="JOV1947" s="101"/>
      <c r="JOW1947" s="101"/>
      <c r="JOX1947" s="101"/>
      <c r="JOY1947" s="101"/>
      <c r="JOZ1947" s="101"/>
      <c r="JPA1947" s="101"/>
      <c r="JPB1947" s="101"/>
      <c r="JPC1947" s="101"/>
      <c r="JPD1947" s="101"/>
      <c r="JPE1947" s="101"/>
      <c r="JPF1947" s="101"/>
      <c r="JPG1947" s="101"/>
      <c r="JPH1947" s="101"/>
      <c r="JPI1947" s="101"/>
      <c r="JPJ1947" s="101"/>
      <c r="JPK1947" s="101"/>
      <c r="JPL1947" s="101"/>
      <c r="JPM1947" s="101"/>
      <c r="JPN1947" s="101"/>
      <c r="JPO1947" s="101"/>
      <c r="JPP1947" s="101"/>
      <c r="JPQ1947" s="101"/>
      <c r="JPR1947" s="101"/>
      <c r="JPS1947" s="101"/>
      <c r="JPT1947" s="101"/>
      <c r="JPU1947" s="101"/>
      <c r="JPV1947" s="101"/>
      <c r="JPW1947" s="101"/>
      <c r="JPX1947" s="101"/>
      <c r="JPY1947" s="101"/>
      <c r="JPZ1947" s="101"/>
      <c r="JQA1947" s="101"/>
      <c r="JQB1947" s="101"/>
      <c r="JQC1947" s="101"/>
      <c r="JQD1947" s="101"/>
      <c r="JQE1947" s="101"/>
      <c r="JQF1947" s="101"/>
      <c r="JQG1947" s="101"/>
      <c r="JQH1947" s="101"/>
      <c r="JQI1947" s="101"/>
      <c r="JQJ1947" s="101"/>
      <c r="JQK1947" s="101"/>
      <c r="JQL1947" s="101"/>
      <c r="JQM1947" s="101"/>
      <c r="JQN1947" s="101"/>
      <c r="JQO1947" s="101"/>
      <c r="JQP1947" s="101"/>
      <c r="JQQ1947" s="101"/>
      <c r="JQR1947" s="101"/>
      <c r="JQS1947" s="101"/>
      <c r="JQT1947" s="101"/>
      <c r="JQU1947" s="101"/>
      <c r="JQV1947" s="101"/>
      <c r="JQW1947" s="101"/>
      <c r="JQX1947" s="101"/>
      <c r="JQY1947" s="101"/>
      <c r="JQZ1947" s="101"/>
      <c r="JRA1947" s="101"/>
      <c r="JRB1947" s="101"/>
      <c r="JRC1947" s="101"/>
      <c r="JRD1947" s="101"/>
      <c r="JRE1947" s="101"/>
      <c r="JRF1947" s="101"/>
      <c r="JRG1947" s="101"/>
      <c r="JRH1947" s="101"/>
      <c r="JRI1947" s="101"/>
      <c r="JRJ1947" s="101"/>
      <c r="JRK1947" s="101"/>
      <c r="JRL1947" s="101"/>
      <c r="JRM1947" s="101"/>
      <c r="JRN1947" s="101"/>
      <c r="JRO1947" s="101"/>
      <c r="JRP1947" s="101"/>
      <c r="JRQ1947" s="101"/>
      <c r="JRR1947" s="101"/>
      <c r="JRS1947" s="101"/>
      <c r="JRT1947" s="101"/>
      <c r="JRU1947" s="101"/>
      <c r="JRV1947" s="101"/>
      <c r="JRW1947" s="101"/>
      <c r="JRX1947" s="101"/>
      <c r="JRY1947" s="101"/>
      <c r="JRZ1947" s="101"/>
      <c r="JSA1947" s="101"/>
      <c r="JSB1947" s="101"/>
      <c r="JSC1947" s="101"/>
      <c r="JSD1947" s="101"/>
      <c r="JSE1947" s="101"/>
      <c r="JSF1947" s="101"/>
      <c r="JSG1947" s="101"/>
      <c r="JSH1947" s="101"/>
      <c r="JSI1947" s="101"/>
      <c r="JSJ1947" s="101"/>
      <c r="JSK1947" s="101"/>
      <c r="JSL1947" s="101"/>
      <c r="JSM1947" s="101"/>
      <c r="JSN1947" s="101"/>
      <c r="JSO1947" s="101"/>
      <c r="JSP1947" s="101"/>
      <c r="JSQ1947" s="101"/>
      <c r="JSR1947" s="101"/>
      <c r="JSS1947" s="101"/>
      <c r="JST1947" s="101"/>
      <c r="JSU1947" s="101"/>
      <c r="JSV1947" s="101"/>
      <c r="JSW1947" s="101"/>
      <c r="JSX1947" s="101"/>
      <c r="JSY1947" s="101"/>
      <c r="JSZ1947" s="101"/>
      <c r="JTA1947" s="101"/>
      <c r="JTB1947" s="101"/>
      <c r="JTC1947" s="101"/>
      <c r="JTD1947" s="101"/>
      <c r="JTE1947" s="101"/>
      <c r="JTF1947" s="101"/>
      <c r="JTG1947" s="101"/>
      <c r="JTH1947" s="101"/>
      <c r="JTI1947" s="101"/>
      <c r="JTJ1947" s="101"/>
      <c r="JTK1947" s="101"/>
      <c r="JTL1947" s="101"/>
      <c r="JTM1947" s="101"/>
      <c r="JTN1947" s="101"/>
      <c r="JTO1947" s="101"/>
      <c r="JTP1947" s="101"/>
      <c r="JTQ1947" s="101"/>
      <c r="JTR1947" s="101"/>
      <c r="JTS1947" s="101"/>
      <c r="JTT1947" s="101"/>
      <c r="JTU1947" s="101"/>
      <c r="JTV1947" s="101"/>
      <c r="JTW1947" s="101"/>
      <c r="JTX1947" s="101"/>
      <c r="JTY1947" s="101"/>
      <c r="JTZ1947" s="101"/>
      <c r="JUA1947" s="101"/>
      <c r="JUB1947" s="101"/>
      <c r="JUC1947" s="101"/>
      <c r="JUD1947" s="101"/>
      <c r="JUE1947" s="101"/>
      <c r="JUF1947" s="101"/>
      <c r="JUG1947" s="101"/>
      <c r="JUH1947" s="101"/>
      <c r="JUI1947" s="101"/>
      <c r="JUJ1947" s="101"/>
      <c r="JUK1947" s="101"/>
      <c r="JUL1947" s="101"/>
      <c r="JUM1947" s="101"/>
      <c r="JUN1947" s="101"/>
      <c r="JUO1947" s="101"/>
      <c r="JUP1947" s="101"/>
      <c r="JUQ1947" s="101"/>
      <c r="JUR1947" s="101"/>
      <c r="JUS1947" s="101"/>
      <c r="JUT1947" s="101"/>
      <c r="JUU1947" s="101"/>
      <c r="JUV1947" s="101"/>
      <c r="JUW1947" s="101"/>
      <c r="JUX1947" s="101"/>
      <c r="JUY1947" s="101"/>
      <c r="JUZ1947" s="101"/>
      <c r="JVA1947" s="101"/>
      <c r="JVB1947" s="101"/>
      <c r="JVC1947" s="101"/>
      <c r="JVD1947" s="101"/>
      <c r="JVE1947" s="101"/>
      <c r="JVF1947" s="101"/>
      <c r="JVG1947" s="101"/>
      <c r="JVH1947" s="101"/>
      <c r="JVI1947" s="101"/>
      <c r="JVJ1947" s="101"/>
      <c r="JVK1947" s="101"/>
      <c r="JVL1947" s="101"/>
      <c r="JVM1947" s="101"/>
      <c r="JVN1947" s="101"/>
      <c r="JVO1947" s="101"/>
      <c r="JVP1947" s="101"/>
      <c r="JVQ1947" s="101"/>
      <c r="JVR1947" s="101"/>
      <c r="JVS1947" s="101"/>
      <c r="JVT1947" s="101"/>
      <c r="JVU1947" s="101"/>
      <c r="JVV1947" s="101"/>
      <c r="JVW1947" s="101"/>
      <c r="JVX1947" s="101"/>
      <c r="JVY1947" s="101"/>
      <c r="JVZ1947" s="101"/>
      <c r="JWA1947" s="101"/>
      <c r="JWB1947" s="101"/>
      <c r="JWC1947" s="101"/>
      <c r="JWD1947" s="101"/>
      <c r="JWE1947" s="101"/>
      <c r="JWF1947" s="101"/>
      <c r="JWG1947" s="101"/>
      <c r="JWH1947" s="101"/>
      <c r="JWI1947" s="101"/>
      <c r="JWJ1947" s="101"/>
      <c r="JWK1947" s="101"/>
      <c r="JWL1947" s="101"/>
      <c r="JWM1947" s="101"/>
      <c r="JWN1947" s="101"/>
      <c r="JWO1947" s="101"/>
      <c r="JWP1947" s="101"/>
      <c r="JWQ1947" s="101"/>
      <c r="JWR1947" s="101"/>
      <c r="JWS1947" s="101"/>
      <c r="JWT1947" s="101"/>
      <c r="JWU1947" s="101"/>
      <c r="JWV1947" s="101"/>
      <c r="JWW1947" s="101"/>
      <c r="JWX1947" s="101"/>
      <c r="JWY1947" s="101"/>
      <c r="JWZ1947" s="101"/>
      <c r="JXA1947" s="101"/>
      <c r="JXB1947" s="101"/>
      <c r="JXC1947" s="101"/>
      <c r="JXD1947" s="101"/>
      <c r="JXE1947" s="101"/>
      <c r="JXF1947" s="101"/>
      <c r="JXG1947" s="101"/>
      <c r="JXH1947" s="101"/>
      <c r="JXI1947" s="101"/>
      <c r="JXJ1947" s="101"/>
      <c r="JXK1947" s="101"/>
      <c r="JXL1947" s="101"/>
      <c r="JXM1947" s="101"/>
      <c r="JXN1947" s="101"/>
      <c r="JXO1947" s="101"/>
      <c r="JXP1947" s="101"/>
      <c r="JXQ1947" s="101"/>
      <c r="JXR1947" s="101"/>
      <c r="JXS1947" s="101"/>
      <c r="JXT1947" s="101"/>
      <c r="JXU1947" s="101"/>
      <c r="JXV1947" s="101"/>
      <c r="JXW1947" s="101"/>
      <c r="JXX1947" s="101"/>
      <c r="JXY1947" s="101"/>
      <c r="JXZ1947" s="101"/>
      <c r="JYA1947" s="101"/>
      <c r="JYB1947" s="101"/>
      <c r="JYC1947" s="101"/>
      <c r="JYD1947" s="101"/>
      <c r="JYE1947" s="101"/>
      <c r="JYF1947" s="101"/>
      <c r="JYG1947" s="101"/>
      <c r="JYH1947" s="101"/>
      <c r="JYI1947" s="101"/>
      <c r="JYJ1947" s="101"/>
      <c r="JYK1947" s="101"/>
      <c r="JYL1947" s="101"/>
      <c r="JYM1947" s="101"/>
      <c r="JYN1947" s="101"/>
      <c r="JYO1947" s="101"/>
      <c r="JYP1947" s="101"/>
      <c r="JYQ1947" s="101"/>
      <c r="JYR1947" s="101"/>
      <c r="JYS1947" s="101"/>
      <c r="JYT1947" s="101"/>
      <c r="JYU1947" s="101"/>
      <c r="JYV1947" s="101"/>
      <c r="JYW1947" s="101"/>
      <c r="JYX1947" s="101"/>
      <c r="JYY1947" s="101"/>
      <c r="JYZ1947" s="101"/>
      <c r="JZA1947" s="101"/>
      <c r="JZB1947" s="101"/>
      <c r="JZC1947" s="101"/>
      <c r="JZD1947" s="101"/>
      <c r="JZE1947" s="101"/>
      <c r="JZF1947" s="101"/>
      <c r="JZG1947" s="101"/>
      <c r="JZH1947" s="101"/>
      <c r="JZI1947" s="101"/>
      <c r="JZJ1947" s="101"/>
      <c r="JZK1947" s="101"/>
      <c r="JZL1947" s="101"/>
      <c r="JZM1947" s="101"/>
      <c r="JZN1947" s="101"/>
      <c r="JZO1947" s="101"/>
      <c r="JZP1947" s="101"/>
      <c r="JZQ1947" s="101"/>
      <c r="JZR1947" s="101"/>
      <c r="JZS1947" s="101"/>
      <c r="JZT1947" s="101"/>
      <c r="JZU1947" s="101"/>
      <c r="JZV1947" s="101"/>
      <c r="JZW1947" s="101"/>
      <c r="JZX1947" s="101"/>
      <c r="JZY1947" s="101"/>
      <c r="JZZ1947" s="101"/>
      <c r="KAA1947" s="101"/>
      <c r="KAB1947" s="101"/>
      <c r="KAC1947" s="101"/>
      <c r="KAD1947" s="101"/>
      <c r="KAE1947" s="101"/>
      <c r="KAF1947" s="101"/>
      <c r="KAG1947" s="101"/>
      <c r="KAH1947" s="101"/>
      <c r="KAI1947" s="101"/>
      <c r="KAJ1947" s="101"/>
      <c r="KAK1947" s="101"/>
      <c r="KAL1947" s="101"/>
      <c r="KAM1947" s="101"/>
      <c r="KAN1947" s="101"/>
      <c r="KAO1947" s="101"/>
      <c r="KAP1947" s="101"/>
      <c r="KAQ1947" s="101"/>
      <c r="KAR1947" s="101"/>
      <c r="KAS1947" s="101"/>
      <c r="KAT1947" s="101"/>
      <c r="KAU1947" s="101"/>
      <c r="KAV1947" s="101"/>
      <c r="KAW1947" s="101"/>
      <c r="KAX1947" s="101"/>
      <c r="KAY1947" s="101"/>
      <c r="KAZ1947" s="101"/>
      <c r="KBA1947" s="101"/>
      <c r="KBB1947" s="101"/>
      <c r="KBC1947" s="101"/>
      <c r="KBD1947" s="101"/>
      <c r="KBE1947" s="101"/>
      <c r="KBF1947" s="101"/>
      <c r="KBG1947" s="101"/>
      <c r="KBH1947" s="101"/>
      <c r="KBI1947" s="101"/>
      <c r="KBJ1947" s="101"/>
      <c r="KBK1947" s="101"/>
      <c r="KBL1947" s="101"/>
      <c r="KBM1947" s="101"/>
      <c r="KBN1947" s="101"/>
      <c r="KBO1947" s="101"/>
      <c r="KBP1947" s="101"/>
      <c r="KBQ1947" s="101"/>
      <c r="KBR1947" s="101"/>
      <c r="KBS1947" s="101"/>
      <c r="KBT1947" s="101"/>
      <c r="KBU1947" s="101"/>
      <c r="KBV1947" s="101"/>
      <c r="KBW1947" s="101"/>
      <c r="KBX1947" s="101"/>
      <c r="KBY1947" s="101"/>
      <c r="KBZ1947" s="101"/>
      <c r="KCA1947" s="101"/>
      <c r="KCB1947" s="101"/>
      <c r="KCC1947" s="101"/>
      <c r="KCD1947" s="101"/>
      <c r="KCE1947" s="101"/>
      <c r="KCF1947" s="101"/>
      <c r="KCG1947" s="101"/>
      <c r="KCH1947" s="101"/>
      <c r="KCI1947" s="101"/>
      <c r="KCJ1947" s="101"/>
      <c r="KCK1947" s="101"/>
      <c r="KCL1947" s="101"/>
      <c r="KCM1947" s="101"/>
      <c r="KCN1947" s="101"/>
      <c r="KCO1947" s="101"/>
      <c r="KCP1947" s="101"/>
      <c r="KCQ1947" s="101"/>
      <c r="KCR1947" s="101"/>
      <c r="KCS1947" s="101"/>
      <c r="KCT1947" s="101"/>
      <c r="KCU1947" s="101"/>
      <c r="KCV1947" s="101"/>
      <c r="KCW1947" s="101"/>
      <c r="KCX1947" s="101"/>
      <c r="KCY1947" s="101"/>
      <c r="KCZ1947" s="101"/>
      <c r="KDA1947" s="101"/>
      <c r="KDB1947" s="101"/>
      <c r="KDC1947" s="101"/>
      <c r="KDD1947" s="101"/>
      <c r="KDE1947" s="101"/>
      <c r="KDF1947" s="101"/>
      <c r="KDG1947" s="101"/>
      <c r="KDH1947" s="101"/>
      <c r="KDI1947" s="101"/>
      <c r="KDJ1947" s="101"/>
      <c r="KDK1947" s="101"/>
      <c r="KDL1947" s="101"/>
      <c r="KDM1947" s="101"/>
      <c r="KDN1947" s="101"/>
      <c r="KDO1947" s="101"/>
      <c r="KDP1947" s="101"/>
      <c r="KDQ1947" s="101"/>
      <c r="KDR1947" s="101"/>
      <c r="KDS1947" s="101"/>
      <c r="KDT1947" s="101"/>
      <c r="KDU1947" s="101"/>
      <c r="KDV1947" s="101"/>
      <c r="KDW1947" s="101"/>
      <c r="KDX1947" s="101"/>
      <c r="KDY1947" s="101"/>
      <c r="KDZ1947" s="101"/>
      <c r="KEA1947" s="101"/>
      <c r="KEB1947" s="101"/>
      <c r="KEC1947" s="101"/>
      <c r="KED1947" s="101"/>
      <c r="KEE1947" s="101"/>
      <c r="KEF1947" s="101"/>
      <c r="KEG1947" s="101"/>
      <c r="KEH1947" s="101"/>
      <c r="KEI1947" s="101"/>
      <c r="KEJ1947" s="101"/>
      <c r="KEK1947" s="101"/>
      <c r="KEL1947" s="101"/>
      <c r="KEM1947" s="101"/>
      <c r="KEN1947" s="101"/>
      <c r="KEO1947" s="101"/>
      <c r="KEP1947" s="101"/>
      <c r="KEQ1947" s="101"/>
      <c r="KER1947" s="101"/>
      <c r="KES1947" s="101"/>
      <c r="KET1947" s="101"/>
      <c r="KEU1947" s="101"/>
      <c r="KEV1947" s="101"/>
      <c r="KEW1947" s="101"/>
      <c r="KEX1947" s="101"/>
      <c r="KEY1947" s="101"/>
      <c r="KEZ1947" s="101"/>
      <c r="KFA1947" s="101"/>
      <c r="KFB1947" s="101"/>
      <c r="KFC1947" s="101"/>
      <c r="KFD1947" s="101"/>
      <c r="KFE1947" s="101"/>
      <c r="KFF1947" s="101"/>
      <c r="KFG1947" s="101"/>
      <c r="KFH1947" s="101"/>
      <c r="KFI1947" s="101"/>
      <c r="KFJ1947" s="101"/>
      <c r="KFK1947" s="101"/>
      <c r="KFL1947" s="101"/>
      <c r="KFM1947" s="101"/>
      <c r="KFN1947" s="101"/>
      <c r="KFO1947" s="101"/>
      <c r="KFP1947" s="101"/>
      <c r="KFQ1947" s="101"/>
      <c r="KFR1947" s="101"/>
      <c r="KFS1947" s="101"/>
      <c r="KFT1947" s="101"/>
      <c r="KFU1947" s="101"/>
      <c r="KFV1947" s="101"/>
      <c r="KFW1947" s="101"/>
      <c r="KFX1947" s="101"/>
      <c r="KFY1947" s="101"/>
      <c r="KFZ1947" s="101"/>
      <c r="KGA1947" s="101"/>
      <c r="KGB1947" s="101"/>
      <c r="KGC1947" s="101"/>
      <c r="KGD1947" s="101"/>
      <c r="KGE1947" s="101"/>
      <c r="KGF1947" s="101"/>
      <c r="KGG1947" s="101"/>
      <c r="KGH1947" s="101"/>
      <c r="KGI1947" s="101"/>
      <c r="KGJ1947" s="101"/>
      <c r="KGK1947" s="101"/>
      <c r="KGL1947" s="101"/>
      <c r="KGM1947" s="101"/>
      <c r="KGN1947" s="101"/>
      <c r="KGO1947" s="101"/>
      <c r="KGP1947" s="101"/>
      <c r="KGQ1947" s="101"/>
      <c r="KGR1947" s="101"/>
      <c r="KGS1947" s="101"/>
      <c r="KGT1947" s="101"/>
      <c r="KGU1947" s="101"/>
      <c r="KGV1947" s="101"/>
      <c r="KGW1947" s="101"/>
      <c r="KGX1947" s="101"/>
      <c r="KGY1947" s="101"/>
      <c r="KGZ1947" s="101"/>
      <c r="KHA1947" s="101"/>
      <c r="KHB1947" s="101"/>
      <c r="KHC1947" s="101"/>
      <c r="KHD1947" s="101"/>
      <c r="KHE1947" s="101"/>
      <c r="KHF1947" s="101"/>
      <c r="KHG1947" s="101"/>
      <c r="KHH1947" s="101"/>
      <c r="KHI1947" s="101"/>
      <c r="KHJ1947" s="101"/>
      <c r="KHK1947" s="101"/>
      <c r="KHL1947" s="101"/>
      <c r="KHM1947" s="101"/>
      <c r="KHN1947" s="101"/>
      <c r="KHO1947" s="101"/>
      <c r="KHP1947" s="101"/>
      <c r="KHQ1947" s="101"/>
      <c r="KHR1947" s="101"/>
      <c r="KHS1947" s="101"/>
      <c r="KHT1947" s="101"/>
      <c r="KHU1947" s="101"/>
      <c r="KHV1947" s="101"/>
      <c r="KHW1947" s="101"/>
      <c r="KHX1947" s="101"/>
      <c r="KHY1947" s="101"/>
      <c r="KHZ1947" s="101"/>
      <c r="KIA1947" s="101"/>
      <c r="KIB1947" s="101"/>
      <c r="KIC1947" s="101"/>
      <c r="KID1947" s="101"/>
      <c r="KIE1947" s="101"/>
      <c r="KIF1947" s="101"/>
      <c r="KIG1947" s="101"/>
      <c r="KIH1947" s="101"/>
      <c r="KII1947" s="101"/>
      <c r="KIJ1947" s="101"/>
      <c r="KIK1947" s="101"/>
      <c r="KIL1947" s="101"/>
      <c r="KIM1947" s="101"/>
      <c r="KIN1947" s="101"/>
      <c r="KIO1947" s="101"/>
      <c r="KIP1947" s="101"/>
      <c r="KIQ1947" s="101"/>
      <c r="KIR1947" s="101"/>
      <c r="KIS1947" s="101"/>
      <c r="KIT1947" s="101"/>
      <c r="KIU1947" s="101"/>
      <c r="KIV1947" s="101"/>
      <c r="KIW1947" s="101"/>
      <c r="KIX1947" s="101"/>
      <c r="KIY1947" s="101"/>
      <c r="KIZ1947" s="101"/>
      <c r="KJA1947" s="101"/>
      <c r="KJB1947" s="101"/>
      <c r="KJC1947" s="101"/>
      <c r="KJD1947" s="101"/>
      <c r="KJE1947" s="101"/>
      <c r="KJF1947" s="101"/>
      <c r="KJG1947" s="101"/>
      <c r="KJH1947" s="101"/>
      <c r="KJI1947" s="101"/>
      <c r="KJJ1947" s="101"/>
      <c r="KJK1947" s="101"/>
      <c r="KJL1947" s="101"/>
      <c r="KJM1947" s="101"/>
      <c r="KJN1947" s="101"/>
      <c r="KJO1947" s="101"/>
      <c r="KJP1947" s="101"/>
      <c r="KJQ1947" s="101"/>
      <c r="KJR1947" s="101"/>
      <c r="KJS1947" s="101"/>
      <c r="KJT1947" s="101"/>
      <c r="KJU1947" s="101"/>
      <c r="KJV1947" s="101"/>
      <c r="KJW1947" s="101"/>
      <c r="KJX1947" s="101"/>
      <c r="KJY1947" s="101"/>
      <c r="KJZ1947" s="101"/>
      <c r="KKA1947" s="101"/>
      <c r="KKB1947" s="101"/>
      <c r="KKC1947" s="101"/>
      <c r="KKD1947" s="101"/>
      <c r="KKE1947" s="101"/>
      <c r="KKF1947" s="101"/>
      <c r="KKG1947" s="101"/>
      <c r="KKH1947" s="101"/>
      <c r="KKI1947" s="101"/>
      <c r="KKJ1947" s="101"/>
      <c r="KKK1947" s="101"/>
      <c r="KKL1947" s="101"/>
      <c r="KKM1947" s="101"/>
      <c r="KKN1947" s="101"/>
      <c r="KKO1947" s="101"/>
      <c r="KKP1947" s="101"/>
      <c r="KKQ1947" s="101"/>
      <c r="KKR1947" s="101"/>
      <c r="KKS1947" s="101"/>
      <c r="KKT1947" s="101"/>
      <c r="KKU1947" s="101"/>
      <c r="KKV1947" s="101"/>
      <c r="KKW1947" s="101"/>
      <c r="KKX1947" s="101"/>
      <c r="KKY1947" s="101"/>
      <c r="KKZ1947" s="101"/>
      <c r="KLA1947" s="101"/>
      <c r="KLB1947" s="101"/>
      <c r="KLC1947" s="101"/>
      <c r="KLD1947" s="101"/>
      <c r="KLE1947" s="101"/>
      <c r="KLF1947" s="101"/>
      <c r="KLG1947" s="101"/>
      <c r="KLH1947" s="101"/>
      <c r="KLI1947" s="101"/>
      <c r="KLJ1947" s="101"/>
      <c r="KLK1947" s="101"/>
      <c r="KLL1947" s="101"/>
      <c r="KLM1947" s="101"/>
      <c r="KLN1947" s="101"/>
      <c r="KLO1947" s="101"/>
      <c r="KLP1947" s="101"/>
      <c r="KLQ1947" s="101"/>
      <c r="KLR1947" s="101"/>
      <c r="KLS1947" s="101"/>
      <c r="KLT1947" s="101"/>
      <c r="KLU1947" s="101"/>
      <c r="KLV1947" s="101"/>
      <c r="KLW1947" s="101"/>
      <c r="KLX1947" s="101"/>
      <c r="KLY1947" s="101"/>
      <c r="KLZ1947" s="101"/>
      <c r="KMA1947" s="101"/>
      <c r="KMB1947" s="101"/>
      <c r="KMC1947" s="101"/>
      <c r="KMD1947" s="101"/>
      <c r="KME1947" s="101"/>
      <c r="KMF1947" s="101"/>
      <c r="KMG1947" s="101"/>
      <c r="KMH1947" s="101"/>
      <c r="KMI1947" s="101"/>
      <c r="KMJ1947" s="101"/>
      <c r="KMK1947" s="101"/>
      <c r="KML1947" s="101"/>
      <c r="KMM1947" s="101"/>
      <c r="KMN1947" s="101"/>
      <c r="KMO1947" s="101"/>
      <c r="KMP1947" s="101"/>
      <c r="KMQ1947" s="101"/>
      <c r="KMR1947" s="101"/>
      <c r="KMS1947" s="101"/>
      <c r="KMT1947" s="101"/>
      <c r="KMU1947" s="101"/>
      <c r="KMV1947" s="101"/>
      <c r="KMW1947" s="101"/>
      <c r="KMX1947" s="101"/>
      <c r="KMY1947" s="101"/>
      <c r="KMZ1947" s="101"/>
      <c r="KNA1947" s="101"/>
      <c r="KNB1947" s="101"/>
      <c r="KNC1947" s="101"/>
      <c r="KND1947" s="101"/>
      <c r="KNE1947" s="101"/>
      <c r="KNF1947" s="101"/>
      <c r="KNG1947" s="101"/>
      <c r="KNH1947" s="101"/>
      <c r="KNI1947" s="101"/>
      <c r="KNJ1947" s="101"/>
      <c r="KNK1947" s="101"/>
      <c r="KNL1947" s="101"/>
      <c r="KNM1947" s="101"/>
      <c r="KNN1947" s="101"/>
      <c r="KNO1947" s="101"/>
      <c r="KNP1947" s="101"/>
      <c r="KNQ1947" s="101"/>
      <c r="KNR1947" s="101"/>
      <c r="KNS1947" s="101"/>
      <c r="KNT1947" s="101"/>
      <c r="KNU1947" s="101"/>
      <c r="KNV1947" s="101"/>
      <c r="KNW1947" s="101"/>
      <c r="KNX1947" s="101"/>
      <c r="KNY1947" s="101"/>
      <c r="KNZ1947" s="101"/>
      <c r="KOA1947" s="101"/>
      <c r="KOB1947" s="101"/>
      <c r="KOC1947" s="101"/>
      <c r="KOD1947" s="101"/>
      <c r="KOE1947" s="101"/>
      <c r="KOF1947" s="101"/>
      <c r="KOG1947" s="101"/>
      <c r="KOH1947" s="101"/>
      <c r="KOI1947" s="101"/>
      <c r="KOJ1947" s="101"/>
      <c r="KOK1947" s="101"/>
      <c r="KOL1947" s="101"/>
      <c r="KOM1947" s="101"/>
      <c r="KON1947" s="101"/>
      <c r="KOO1947" s="101"/>
      <c r="KOP1947" s="101"/>
      <c r="KOQ1947" s="101"/>
      <c r="KOR1947" s="101"/>
      <c r="KOS1947" s="101"/>
      <c r="KOT1947" s="101"/>
      <c r="KOU1947" s="101"/>
      <c r="KOV1947" s="101"/>
      <c r="KOW1947" s="101"/>
      <c r="KOX1947" s="101"/>
      <c r="KOY1947" s="101"/>
      <c r="KOZ1947" s="101"/>
      <c r="KPA1947" s="101"/>
      <c r="KPB1947" s="101"/>
      <c r="KPC1947" s="101"/>
      <c r="KPD1947" s="101"/>
      <c r="KPE1947" s="101"/>
      <c r="KPF1947" s="101"/>
      <c r="KPG1947" s="101"/>
      <c r="KPH1947" s="101"/>
      <c r="KPI1947" s="101"/>
      <c r="KPJ1947" s="101"/>
      <c r="KPK1947" s="101"/>
      <c r="KPL1947" s="101"/>
      <c r="KPM1947" s="101"/>
      <c r="KPN1947" s="101"/>
      <c r="KPO1947" s="101"/>
      <c r="KPP1947" s="101"/>
      <c r="KPQ1947" s="101"/>
      <c r="KPR1947" s="101"/>
      <c r="KPS1947" s="101"/>
      <c r="KPT1947" s="101"/>
      <c r="KPU1947" s="101"/>
      <c r="KPV1947" s="101"/>
      <c r="KPW1947" s="101"/>
      <c r="KPX1947" s="101"/>
      <c r="KPY1947" s="101"/>
      <c r="KPZ1947" s="101"/>
      <c r="KQA1947" s="101"/>
      <c r="KQB1947" s="101"/>
      <c r="KQC1947" s="101"/>
      <c r="KQD1947" s="101"/>
      <c r="KQE1947" s="101"/>
      <c r="KQF1947" s="101"/>
      <c r="KQG1947" s="101"/>
      <c r="KQH1947" s="101"/>
      <c r="KQI1947" s="101"/>
      <c r="KQJ1947" s="101"/>
      <c r="KQK1947" s="101"/>
      <c r="KQL1947" s="101"/>
      <c r="KQM1947" s="101"/>
      <c r="KQN1947" s="101"/>
      <c r="KQO1947" s="101"/>
      <c r="KQP1947" s="101"/>
      <c r="KQQ1947" s="101"/>
      <c r="KQR1947" s="101"/>
      <c r="KQS1947" s="101"/>
      <c r="KQT1947" s="101"/>
      <c r="KQU1947" s="101"/>
      <c r="KQV1947" s="101"/>
      <c r="KQW1947" s="101"/>
      <c r="KQX1947" s="101"/>
      <c r="KQY1947" s="101"/>
      <c r="KQZ1947" s="101"/>
      <c r="KRA1947" s="101"/>
      <c r="KRB1947" s="101"/>
      <c r="KRC1947" s="101"/>
      <c r="KRD1947" s="101"/>
      <c r="KRE1947" s="101"/>
      <c r="KRF1947" s="101"/>
      <c r="KRG1947" s="101"/>
      <c r="KRH1947" s="101"/>
      <c r="KRI1947" s="101"/>
      <c r="KRJ1947" s="101"/>
      <c r="KRK1947" s="101"/>
      <c r="KRL1947" s="101"/>
      <c r="KRM1947" s="101"/>
      <c r="KRN1947" s="101"/>
      <c r="KRO1947" s="101"/>
      <c r="KRP1947" s="101"/>
      <c r="KRQ1947" s="101"/>
      <c r="KRR1947" s="101"/>
      <c r="KRS1947" s="101"/>
      <c r="KRT1947" s="101"/>
      <c r="KRU1947" s="101"/>
      <c r="KRV1947" s="101"/>
      <c r="KRW1947" s="101"/>
      <c r="KRX1947" s="101"/>
      <c r="KRY1947" s="101"/>
      <c r="KRZ1947" s="101"/>
      <c r="KSA1947" s="101"/>
      <c r="KSB1947" s="101"/>
      <c r="KSC1947" s="101"/>
      <c r="KSD1947" s="101"/>
      <c r="KSE1947" s="101"/>
      <c r="KSF1947" s="101"/>
      <c r="KSG1947" s="101"/>
      <c r="KSH1947" s="101"/>
      <c r="KSI1947" s="101"/>
      <c r="KSJ1947" s="101"/>
      <c r="KSK1947" s="101"/>
      <c r="KSL1947" s="101"/>
      <c r="KSM1947" s="101"/>
      <c r="KSN1947" s="101"/>
      <c r="KSO1947" s="101"/>
      <c r="KSP1947" s="101"/>
      <c r="KSQ1947" s="101"/>
      <c r="KSR1947" s="101"/>
      <c r="KSS1947" s="101"/>
      <c r="KST1947" s="101"/>
      <c r="KSU1947" s="101"/>
      <c r="KSV1947" s="101"/>
      <c r="KSW1947" s="101"/>
      <c r="KSX1947" s="101"/>
      <c r="KSY1947" s="101"/>
      <c r="KSZ1947" s="101"/>
      <c r="KTA1947" s="101"/>
      <c r="KTB1947" s="101"/>
      <c r="KTC1947" s="101"/>
      <c r="KTD1947" s="101"/>
      <c r="KTE1947" s="101"/>
      <c r="KTF1947" s="101"/>
      <c r="KTG1947" s="101"/>
      <c r="KTH1947" s="101"/>
      <c r="KTI1947" s="101"/>
      <c r="KTJ1947" s="101"/>
      <c r="KTK1947" s="101"/>
      <c r="KTL1947" s="101"/>
      <c r="KTM1947" s="101"/>
      <c r="KTN1947" s="101"/>
      <c r="KTO1947" s="101"/>
      <c r="KTP1947" s="101"/>
      <c r="KTQ1947" s="101"/>
      <c r="KTR1947" s="101"/>
      <c r="KTS1947" s="101"/>
      <c r="KTT1947" s="101"/>
      <c r="KTU1947" s="101"/>
      <c r="KTV1947" s="101"/>
      <c r="KTW1947" s="101"/>
      <c r="KTX1947" s="101"/>
      <c r="KTY1947" s="101"/>
      <c r="KTZ1947" s="101"/>
      <c r="KUA1947" s="101"/>
      <c r="KUB1947" s="101"/>
      <c r="KUC1947" s="101"/>
      <c r="KUD1947" s="101"/>
      <c r="KUE1947" s="101"/>
      <c r="KUF1947" s="101"/>
      <c r="KUG1947" s="101"/>
      <c r="KUH1947" s="101"/>
      <c r="KUI1947" s="101"/>
      <c r="KUJ1947" s="101"/>
      <c r="KUK1947" s="101"/>
      <c r="KUL1947" s="101"/>
      <c r="KUM1947" s="101"/>
      <c r="KUN1947" s="101"/>
      <c r="KUO1947" s="101"/>
      <c r="KUP1947" s="101"/>
      <c r="KUQ1947" s="101"/>
      <c r="KUR1947" s="101"/>
      <c r="KUS1947" s="101"/>
      <c r="KUT1947" s="101"/>
      <c r="KUU1947" s="101"/>
      <c r="KUV1947" s="101"/>
      <c r="KUW1947" s="101"/>
      <c r="KUX1947" s="101"/>
      <c r="KUY1947" s="101"/>
      <c r="KUZ1947" s="101"/>
      <c r="KVA1947" s="101"/>
      <c r="KVB1947" s="101"/>
      <c r="KVC1947" s="101"/>
      <c r="KVD1947" s="101"/>
      <c r="KVE1947" s="101"/>
      <c r="KVF1947" s="101"/>
      <c r="KVG1947" s="101"/>
      <c r="KVH1947" s="101"/>
      <c r="KVI1947" s="101"/>
      <c r="KVJ1947" s="101"/>
      <c r="KVK1947" s="101"/>
      <c r="KVL1947" s="101"/>
      <c r="KVM1947" s="101"/>
      <c r="KVN1947" s="101"/>
      <c r="KVO1947" s="101"/>
      <c r="KVP1947" s="101"/>
      <c r="KVQ1947" s="101"/>
      <c r="KVR1947" s="101"/>
      <c r="KVS1947" s="101"/>
      <c r="KVT1947" s="101"/>
      <c r="KVU1947" s="101"/>
      <c r="KVV1947" s="101"/>
      <c r="KVW1947" s="101"/>
      <c r="KVX1947" s="101"/>
      <c r="KVY1947" s="101"/>
      <c r="KVZ1947" s="101"/>
      <c r="KWA1947" s="101"/>
      <c r="KWB1947" s="101"/>
      <c r="KWC1947" s="101"/>
      <c r="KWD1947" s="101"/>
      <c r="KWE1947" s="101"/>
      <c r="KWF1947" s="101"/>
      <c r="KWG1947" s="101"/>
      <c r="KWH1947" s="101"/>
      <c r="KWI1947" s="101"/>
      <c r="KWJ1947" s="101"/>
      <c r="KWK1947" s="101"/>
      <c r="KWL1947" s="101"/>
      <c r="KWM1947" s="101"/>
      <c r="KWN1947" s="101"/>
      <c r="KWO1947" s="101"/>
      <c r="KWP1947" s="101"/>
      <c r="KWQ1947" s="101"/>
      <c r="KWR1947" s="101"/>
      <c r="KWS1947" s="101"/>
      <c r="KWT1947" s="101"/>
      <c r="KWU1947" s="101"/>
      <c r="KWV1947" s="101"/>
      <c r="KWW1947" s="101"/>
      <c r="KWX1947" s="101"/>
      <c r="KWY1947" s="101"/>
      <c r="KWZ1947" s="101"/>
      <c r="KXA1947" s="101"/>
      <c r="KXB1947" s="101"/>
      <c r="KXC1947" s="101"/>
      <c r="KXD1947" s="101"/>
      <c r="KXE1947" s="101"/>
      <c r="KXF1947" s="101"/>
      <c r="KXG1947" s="101"/>
      <c r="KXH1947" s="101"/>
      <c r="KXI1947" s="101"/>
      <c r="KXJ1947" s="101"/>
      <c r="KXK1947" s="101"/>
      <c r="KXL1947" s="101"/>
      <c r="KXM1947" s="101"/>
      <c r="KXN1947" s="101"/>
      <c r="KXO1947" s="101"/>
      <c r="KXP1947" s="101"/>
      <c r="KXQ1947" s="101"/>
      <c r="KXR1947" s="101"/>
      <c r="KXS1947" s="101"/>
      <c r="KXT1947" s="101"/>
      <c r="KXU1947" s="101"/>
      <c r="KXV1947" s="101"/>
      <c r="KXW1947" s="101"/>
      <c r="KXX1947" s="101"/>
      <c r="KXY1947" s="101"/>
      <c r="KXZ1947" s="101"/>
      <c r="KYA1947" s="101"/>
      <c r="KYB1947" s="101"/>
      <c r="KYC1947" s="101"/>
      <c r="KYD1947" s="101"/>
      <c r="KYE1947" s="101"/>
      <c r="KYF1947" s="101"/>
      <c r="KYG1947" s="101"/>
      <c r="KYH1947" s="101"/>
      <c r="KYI1947" s="101"/>
      <c r="KYJ1947" s="101"/>
      <c r="KYK1947" s="101"/>
      <c r="KYL1947" s="101"/>
      <c r="KYM1947" s="101"/>
      <c r="KYN1947" s="101"/>
      <c r="KYO1947" s="101"/>
      <c r="KYP1947" s="101"/>
      <c r="KYQ1947" s="101"/>
      <c r="KYR1947" s="101"/>
      <c r="KYS1947" s="101"/>
      <c r="KYT1947" s="101"/>
      <c r="KYU1947" s="101"/>
      <c r="KYV1947" s="101"/>
      <c r="KYW1947" s="101"/>
      <c r="KYX1947" s="101"/>
      <c r="KYY1947" s="101"/>
      <c r="KYZ1947" s="101"/>
      <c r="KZA1947" s="101"/>
      <c r="KZB1947" s="101"/>
      <c r="KZC1947" s="101"/>
      <c r="KZD1947" s="101"/>
      <c r="KZE1947" s="101"/>
      <c r="KZF1947" s="101"/>
      <c r="KZG1947" s="101"/>
      <c r="KZH1947" s="101"/>
      <c r="KZI1947" s="101"/>
      <c r="KZJ1947" s="101"/>
      <c r="KZK1947" s="101"/>
      <c r="KZL1947" s="101"/>
      <c r="KZM1947" s="101"/>
      <c r="KZN1947" s="101"/>
      <c r="KZO1947" s="101"/>
      <c r="KZP1947" s="101"/>
      <c r="KZQ1947" s="101"/>
      <c r="KZR1947" s="101"/>
      <c r="KZS1947" s="101"/>
      <c r="KZT1947" s="101"/>
      <c r="KZU1947" s="101"/>
      <c r="KZV1947" s="101"/>
      <c r="KZW1947" s="101"/>
      <c r="KZX1947" s="101"/>
      <c r="KZY1947" s="101"/>
      <c r="KZZ1947" s="101"/>
      <c r="LAA1947" s="101"/>
      <c r="LAB1947" s="101"/>
      <c r="LAC1947" s="101"/>
      <c r="LAD1947" s="101"/>
      <c r="LAE1947" s="101"/>
      <c r="LAF1947" s="101"/>
      <c r="LAG1947" s="101"/>
      <c r="LAH1947" s="101"/>
      <c r="LAI1947" s="101"/>
      <c r="LAJ1947" s="101"/>
      <c r="LAK1947" s="101"/>
      <c r="LAL1947" s="101"/>
      <c r="LAM1947" s="101"/>
      <c r="LAN1947" s="101"/>
      <c r="LAO1947" s="101"/>
      <c r="LAP1947" s="101"/>
      <c r="LAQ1947" s="101"/>
      <c r="LAR1947" s="101"/>
      <c r="LAS1947" s="101"/>
      <c r="LAT1947" s="101"/>
      <c r="LAU1947" s="101"/>
      <c r="LAV1947" s="101"/>
      <c r="LAW1947" s="101"/>
      <c r="LAX1947" s="101"/>
      <c r="LAY1947" s="101"/>
      <c r="LAZ1947" s="101"/>
      <c r="LBA1947" s="101"/>
      <c r="LBB1947" s="101"/>
      <c r="LBC1947" s="101"/>
      <c r="LBD1947" s="101"/>
      <c r="LBE1947" s="101"/>
      <c r="LBF1947" s="101"/>
      <c r="LBG1947" s="101"/>
      <c r="LBH1947" s="101"/>
      <c r="LBI1947" s="101"/>
      <c r="LBJ1947" s="101"/>
      <c r="LBK1947" s="101"/>
      <c r="LBL1947" s="101"/>
      <c r="LBM1947" s="101"/>
      <c r="LBN1947" s="101"/>
      <c r="LBO1947" s="101"/>
      <c r="LBP1947" s="101"/>
      <c r="LBQ1947" s="101"/>
      <c r="LBR1947" s="101"/>
      <c r="LBS1947" s="101"/>
      <c r="LBT1947" s="101"/>
      <c r="LBU1947" s="101"/>
      <c r="LBV1947" s="101"/>
      <c r="LBW1947" s="101"/>
      <c r="LBX1947" s="101"/>
      <c r="LBY1947" s="101"/>
      <c r="LBZ1947" s="101"/>
      <c r="LCA1947" s="101"/>
      <c r="LCB1947" s="101"/>
      <c r="LCC1947" s="101"/>
      <c r="LCD1947" s="101"/>
      <c r="LCE1947" s="101"/>
      <c r="LCF1947" s="101"/>
      <c r="LCG1947" s="101"/>
      <c r="LCH1947" s="101"/>
      <c r="LCI1947" s="101"/>
      <c r="LCJ1947" s="101"/>
      <c r="LCK1947" s="101"/>
      <c r="LCL1947" s="101"/>
      <c r="LCM1947" s="101"/>
      <c r="LCN1947" s="101"/>
      <c r="LCO1947" s="101"/>
      <c r="LCP1947" s="101"/>
      <c r="LCQ1947" s="101"/>
      <c r="LCR1947" s="101"/>
      <c r="LCS1947" s="101"/>
      <c r="LCT1947" s="101"/>
      <c r="LCU1947" s="101"/>
      <c r="LCV1947" s="101"/>
      <c r="LCW1947" s="101"/>
      <c r="LCX1947" s="101"/>
      <c r="LCY1947" s="101"/>
      <c r="LCZ1947" s="101"/>
      <c r="LDA1947" s="101"/>
      <c r="LDB1947" s="101"/>
      <c r="LDC1947" s="101"/>
      <c r="LDD1947" s="101"/>
      <c r="LDE1947" s="101"/>
      <c r="LDF1947" s="101"/>
      <c r="LDG1947" s="101"/>
      <c r="LDH1947" s="101"/>
      <c r="LDI1947" s="101"/>
      <c r="LDJ1947" s="101"/>
      <c r="LDK1947" s="101"/>
      <c r="LDL1947" s="101"/>
      <c r="LDM1947" s="101"/>
      <c r="LDN1947" s="101"/>
      <c r="LDO1947" s="101"/>
      <c r="LDP1947" s="101"/>
      <c r="LDQ1947" s="101"/>
      <c r="LDR1947" s="101"/>
      <c r="LDS1947" s="101"/>
      <c r="LDT1947" s="101"/>
      <c r="LDU1947" s="101"/>
      <c r="LDV1947" s="101"/>
      <c r="LDW1947" s="101"/>
      <c r="LDX1947" s="101"/>
      <c r="LDY1947" s="101"/>
      <c r="LDZ1947" s="101"/>
      <c r="LEA1947" s="101"/>
      <c r="LEB1947" s="101"/>
      <c r="LEC1947" s="101"/>
      <c r="LED1947" s="101"/>
      <c r="LEE1947" s="101"/>
      <c r="LEF1947" s="101"/>
      <c r="LEG1947" s="101"/>
      <c r="LEH1947" s="101"/>
      <c r="LEI1947" s="101"/>
      <c r="LEJ1947" s="101"/>
      <c r="LEK1947" s="101"/>
      <c r="LEL1947" s="101"/>
      <c r="LEM1947" s="101"/>
      <c r="LEN1947" s="101"/>
      <c r="LEO1947" s="101"/>
      <c r="LEP1947" s="101"/>
      <c r="LEQ1947" s="101"/>
      <c r="LER1947" s="101"/>
      <c r="LES1947" s="101"/>
      <c r="LET1947" s="101"/>
      <c r="LEU1947" s="101"/>
      <c r="LEV1947" s="101"/>
      <c r="LEW1947" s="101"/>
      <c r="LEX1947" s="101"/>
      <c r="LEY1947" s="101"/>
      <c r="LEZ1947" s="101"/>
      <c r="LFA1947" s="101"/>
      <c r="LFB1947" s="101"/>
      <c r="LFC1947" s="101"/>
      <c r="LFD1947" s="101"/>
      <c r="LFE1947" s="101"/>
      <c r="LFF1947" s="101"/>
      <c r="LFG1947" s="101"/>
      <c r="LFH1947" s="101"/>
      <c r="LFI1947" s="101"/>
      <c r="LFJ1947" s="101"/>
      <c r="LFK1947" s="101"/>
      <c r="LFL1947" s="101"/>
      <c r="LFM1947" s="101"/>
      <c r="LFN1947" s="101"/>
      <c r="LFO1947" s="101"/>
      <c r="LFP1947" s="101"/>
      <c r="LFQ1947" s="101"/>
      <c r="LFR1947" s="101"/>
      <c r="LFS1947" s="101"/>
      <c r="LFT1947" s="101"/>
      <c r="LFU1947" s="101"/>
      <c r="LFV1947" s="101"/>
      <c r="LFW1947" s="101"/>
      <c r="LFX1947" s="101"/>
      <c r="LFY1947" s="101"/>
      <c r="LFZ1947" s="101"/>
      <c r="LGA1947" s="101"/>
      <c r="LGB1947" s="101"/>
      <c r="LGC1947" s="101"/>
      <c r="LGD1947" s="101"/>
      <c r="LGE1947" s="101"/>
      <c r="LGF1947" s="101"/>
      <c r="LGG1947" s="101"/>
      <c r="LGH1947" s="101"/>
      <c r="LGI1947" s="101"/>
      <c r="LGJ1947" s="101"/>
      <c r="LGK1947" s="101"/>
      <c r="LGL1947" s="101"/>
      <c r="LGM1947" s="101"/>
      <c r="LGN1947" s="101"/>
      <c r="LGO1947" s="101"/>
      <c r="LGP1947" s="101"/>
      <c r="LGQ1947" s="101"/>
      <c r="LGR1947" s="101"/>
      <c r="LGS1947" s="101"/>
      <c r="LGT1947" s="101"/>
      <c r="LGU1947" s="101"/>
      <c r="LGV1947" s="101"/>
      <c r="LGW1947" s="101"/>
      <c r="LGX1947" s="101"/>
      <c r="LGY1947" s="101"/>
      <c r="LGZ1947" s="101"/>
      <c r="LHA1947" s="101"/>
      <c r="LHB1947" s="101"/>
      <c r="LHC1947" s="101"/>
      <c r="LHD1947" s="101"/>
      <c r="LHE1947" s="101"/>
      <c r="LHF1947" s="101"/>
      <c r="LHG1947" s="101"/>
      <c r="LHH1947" s="101"/>
      <c r="LHI1947" s="101"/>
      <c r="LHJ1947" s="101"/>
      <c r="LHK1947" s="101"/>
      <c r="LHL1947" s="101"/>
      <c r="LHM1947" s="101"/>
      <c r="LHN1947" s="101"/>
      <c r="LHO1947" s="101"/>
      <c r="LHP1947" s="101"/>
      <c r="LHQ1947" s="101"/>
      <c r="LHR1947" s="101"/>
      <c r="LHS1947" s="101"/>
      <c r="LHT1947" s="101"/>
      <c r="LHU1947" s="101"/>
      <c r="LHV1947" s="101"/>
      <c r="LHW1947" s="101"/>
      <c r="LHX1947" s="101"/>
      <c r="LHY1947" s="101"/>
      <c r="LHZ1947" s="101"/>
      <c r="LIA1947" s="101"/>
      <c r="LIB1947" s="101"/>
      <c r="LIC1947" s="101"/>
      <c r="LID1947" s="101"/>
      <c r="LIE1947" s="101"/>
      <c r="LIF1947" s="101"/>
      <c r="LIG1947" s="101"/>
      <c r="LIH1947" s="101"/>
      <c r="LII1947" s="101"/>
      <c r="LIJ1947" s="101"/>
      <c r="LIK1947" s="101"/>
      <c r="LIL1947" s="101"/>
      <c r="LIM1947" s="101"/>
      <c r="LIN1947" s="101"/>
      <c r="LIO1947" s="101"/>
      <c r="LIP1947" s="101"/>
      <c r="LIQ1947" s="101"/>
      <c r="LIR1947" s="101"/>
      <c r="LIS1947" s="101"/>
      <c r="LIT1947" s="101"/>
      <c r="LIU1947" s="101"/>
      <c r="LIV1947" s="101"/>
      <c r="LIW1947" s="101"/>
      <c r="LIX1947" s="101"/>
      <c r="LIY1947" s="101"/>
      <c r="LIZ1947" s="101"/>
      <c r="LJA1947" s="101"/>
      <c r="LJB1947" s="101"/>
      <c r="LJC1947" s="101"/>
      <c r="LJD1947" s="101"/>
      <c r="LJE1947" s="101"/>
      <c r="LJF1947" s="101"/>
      <c r="LJG1947" s="101"/>
      <c r="LJH1947" s="101"/>
      <c r="LJI1947" s="101"/>
      <c r="LJJ1947" s="101"/>
      <c r="LJK1947" s="101"/>
      <c r="LJL1947" s="101"/>
      <c r="LJM1947" s="101"/>
      <c r="LJN1947" s="101"/>
      <c r="LJO1947" s="101"/>
      <c r="LJP1947" s="101"/>
      <c r="LJQ1947" s="101"/>
      <c r="LJR1947" s="101"/>
      <c r="LJS1947" s="101"/>
      <c r="LJT1947" s="101"/>
      <c r="LJU1947" s="101"/>
      <c r="LJV1947" s="101"/>
      <c r="LJW1947" s="101"/>
      <c r="LJX1947" s="101"/>
      <c r="LJY1947" s="101"/>
      <c r="LJZ1947" s="101"/>
      <c r="LKA1947" s="101"/>
      <c r="LKB1947" s="101"/>
      <c r="LKC1947" s="101"/>
      <c r="LKD1947" s="101"/>
      <c r="LKE1947" s="101"/>
      <c r="LKF1947" s="101"/>
      <c r="LKG1947" s="101"/>
      <c r="LKH1947" s="101"/>
      <c r="LKI1947" s="101"/>
      <c r="LKJ1947" s="101"/>
      <c r="LKK1947" s="101"/>
      <c r="LKL1947" s="101"/>
      <c r="LKM1947" s="101"/>
      <c r="LKN1947" s="101"/>
      <c r="LKO1947" s="101"/>
      <c r="LKP1947" s="101"/>
      <c r="LKQ1947" s="101"/>
      <c r="LKR1947" s="101"/>
      <c r="LKS1947" s="101"/>
      <c r="LKT1947" s="101"/>
      <c r="LKU1947" s="101"/>
      <c r="LKV1947" s="101"/>
      <c r="LKW1947" s="101"/>
      <c r="LKX1947" s="101"/>
      <c r="LKY1947" s="101"/>
      <c r="LKZ1947" s="101"/>
      <c r="LLA1947" s="101"/>
      <c r="LLB1947" s="101"/>
      <c r="LLC1947" s="101"/>
      <c r="LLD1947" s="101"/>
      <c r="LLE1947" s="101"/>
      <c r="LLF1947" s="101"/>
      <c r="LLG1947" s="101"/>
      <c r="LLH1947" s="101"/>
      <c r="LLI1947" s="101"/>
      <c r="LLJ1947" s="101"/>
      <c r="LLK1947" s="101"/>
      <c r="LLL1947" s="101"/>
      <c r="LLM1947" s="101"/>
      <c r="LLN1947" s="101"/>
      <c r="LLO1947" s="101"/>
      <c r="LLP1947" s="101"/>
      <c r="LLQ1947" s="101"/>
      <c r="LLR1947" s="101"/>
      <c r="LLS1947" s="101"/>
      <c r="LLT1947" s="101"/>
      <c r="LLU1947" s="101"/>
      <c r="LLV1947" s="101"/>
      <c r="LLW1947" s="101"/>
      <c r="LLX1947" s="101"/>
      <c r="LLY1947" s="101"/>
      <c r="LLZ1947" s="101"/>
      <c r="LMA1947" s="101"/>
      <c r="LMB1947" s="101"/>
      <c r="LMC1947" s="101"/>
      <c r="LMD1947" s="101"/>
      <c r="LME1947" s="101"/>
      <c r="LMF1947" s="101"/>
      <c r="LMG1947" s="101"/>
      <c r="LMH1947" s="101"/>
      <c r="LMI1947" s="101"/>
      <c r="LMJ1947" s="101"/>
      <c r="LMK1947" s="101"/>
      <c r="LML1947" s="101"/>
      <c r="LMM1947" s="101"/>
      <c r="LMN1947" s="101"/>
      <c r="LMO1947" s="101"/>
      <c r="LMP1947" s="101"/>
      <c r="LMQ1947" s="101"/>
      <c r="LMR1947" s="101"/>
      <c r="LMS1947" s="101"/>
      <c r="LMT1947" s="101"/>
      <c r="LMU1947" s="101"/>
      <c r="LMV1947" s="101"/>
      <c r="LMW1947" s="101"/>
      <c r="LMX1947" s="101"/>
      <c r="LMY1947" s="101"/>
      <c r="LMZ1947" s="101"/>
      <c r="LNA1947" s="101"/>
      <c r="LNB1947" s="101"/>
      <c r="LNC1947" s="101"/>
      <c r="LND1947" s="101"/>
      <c r="LNE1947" s="101"/>
      <c r="LNF1947" s="101"/>
      <c r="LNG1947" s="101"/>
      <c r="LNH1947" s="101"/>
      <c r="LNI1947" s="101"/>
      <c r="LNJ1947" s="101"/>
      <c r="LNK1947" s="101"/>
      <c r="LNL1947" s="101"/>
      <c r="LNM1947" s="101"/>
      <c r="LNN1947" s="101"/>
      <c r="LNO1947" s="101"/>
      <c r="LNP1947" s="101"/>
      <c r="LNQ1947" s="101"/>
      <c r="LNR1947" s="101"/>
      <c r="LNS1947" s="101"/>
      <c r="LNT1947" s="101"/>
      <c r="LNU1947" s="101"/>
      <c r="LNV1947" s="101"/>
      <c r="LNW1947" s="101"/>
      <c r="LNX1947" s="101"/>
      <c r="LNY1947" s="101"/>
      <c r="LNZ1947" s="101"/>
      <c r="LOA1947" s="101"/>
      <c r="LOB1947" s="101"/>
      <c r="LOC1947" s="101"/>
      <c r="LOD1947" s="101"/>
      <c r="LOE1947" s="101"/>
      <c r="LOF1947" s="101"/>
      <c r="LOG1947" s="101"/>
      <c r="LOH1947" s="101"/>
      <c r="LOI1947" s="101"/>
      <c r="LOJ1947" s="101"/>
      <c r="LOK1947" s="101"/>
      <c r="LOL1947" s="101"/>
      <c r="LOM1947" s="101"/>
      <c r="LON1947" s="101"/>
      <c r="LOO1947" s="101"/>
      <c r="LOP1947" s="101"/>
      <c r="LOQ1947" s="101"/>
      <c r="LOR1947" s="101"/>
      <c r="LOS1947" s="101"/>
      <c r="LOT1947" s="101"/>
      <c r="LOU1947" s="101"/>
      <c r="LOV1947" s="101"/>
      <c r="LOW1947" s="101"/>
      <c r="LOX1947" s="101"/>
      <c r="LOY1947" s="101"/>
      <c r="LOZ1947" s="101"/>
      <c r="LPA1947" s="101"/>
      <c r="LPB1947" s="101"/>
      <c r="LPC1947" s="101"/>
      <c r="LPD1947" s="101"/>
      <c r="LPE1947" s="101"/>
      <c r="LPF1947" s="101"/>
      <c r="LPG1947" s="101"/>
      <c r="LPH1947" s="101"/>
      <c r="LPI1947" s="101"/>
      <c r="LPJ1947" s="101"/>
      <c r="LPK1947" s="101"/>
      <c r="LPL1947" s="101"/>
      <c r="LPM1947" s="101"/>
      <c r="LPN1947" s="101"/>
      <c r="LPO1947" s="101"/>
      <c r="LPP1947" s="101"/>
      <c r="LPQ1947" s="101"/>
      <c r="LPR1947" s="101"/>
      <c r="LPS1947" s="101"/>
      <c r="LPT1947" s="101"/>
      <c r="LPU1947" s="101"/>
      <c r="LPV1947" s="101"/>
      <c r="LPW1947" s="101"/>
      <c r="LPX1947" s="101"/>
      <c r="LPY1947" s="101"/>
      <c r="LPZ1947" s="101"/>
      <c r="LQA1947" s="101"/>
      <c r="LQB1947" s="101"/>
      <c r="LQC1947" s="101"/>
      <c r="LQD1947" s="101"/>
      <c r="LQE1947" s="101"/>
      <c r="LQF1947" s="101"/>
      <c r="LQG1947" s="101"/>
      <c r="LQH1947" s="101"/>
      <c r="LQI1947" s="101"/>
      <c r="LQJ1947" s="101"/>
      <c r="LQK1947" s="101"/>
      <c r="LQL1947" s="101"/>
      <c r="LQM1947" s="101"/>
      <c r="LQN1947" s="101"/>
      <c r="LQO1947" s="101"/>
      <c r="LQP1947" s="101"/>
      <c r="LQQ1947" s="101"/>
      <c r="LQR1947" s="101"/>
      <c r="LQS1947" s="101"/>
      <c r="LQT1947" s="101"/>
      <c r="LQU1947" s="101"/>
      <c r="LQV1947" s="101"/>
      <c r="LQW1947" s="101"/>
      <c r="LQX1947" s="101"/>
      <c r="LQY1947" s="101"/>
      <c r="LQZ1947" s="101"/>
      <c r="LRA1947" s="101"/>
      <c r="LRB1947" s="101"/>
      <c r="LRC1947" s="101"/>
      <c r="LRD1947" s="101"/>
      <c r="LRE1947" s="101"/>
      <c r="LRF1947" s="101"/>
      <c r="LRG1947" s="101"/>
      <c r="LRH1947" s="101"/>
      <c r="LRI1947" s="101"/>
      <c r="LRJ1947" s="101"/>
      <c r="LRK1947" s="101"/>
      <c r="LRL1947" s="101"/>
      <c r="LRM1947" s="101"/>
      <c r="LRN1947" s="101"/>
      <c r="LRO1947" s="101"/>
      <c r="LRP1947" s="101"/>
      <c r="LRQ1947" s="101"/>
      <c r="LRR1947" s="101"/>
      <c r="LRS1947" s="101"/>
      <c r="LRT1947" s="101"/>
      <c r="LRU1947" s="101"/>
      <c r="LRV1947" s="101"/>
      <c r="LRW1947" s="101"/>
      <c r="LRX1947" s="101"/>
      <c r="LRY1947" s="101"/>
      <c r="LRZ1947" s="101"/>
      <c r="LSA1947" s="101"/>
      <c r="LSB1947" s="101"/>
      <c r="LSC1947" s="101"/>
      <c r="LSD1947" s="101"/>
      <c r="LSE1947" s="101"/>
      <c r="LSF1947" s="101"/>
      <c r="LSG1947" s="101"/>
      <c r="LSH1947" s="101"/>
      <c r="LSI1947" s="101"/>
      <c r="LSJ1947" s="101"/>
      <c r="LSK1947" s="101"/>
      <c r="LSL1947" s="101"/>
      <c r="LSM1947" s="101"/>
      <c r="LSN1947" s="101"/>
      <c r="LSO1947" s="101"/>
      <c r="LSP1947" s="101"/>
      <c r="LSQ1947" s="101"/>
      <c r="LSR1947" s="101"/>
      <c r="LSS1947" s="101"/>
      <c r="LST1947" s="101"/>
      <c r="LSU1947" s="101"/>
      <c r="LSV1947" s="101"/>
      <c r="LSW1947" s="101"/>
      <c r="LSX1947" s="101"/>
      <c r="LSY1947" s="101"/>
      <c r="LSZ1947" s="101"/>
      <c r="LTA1947" s="101"/>
      <c r="LTB1947" s="101"/>
      <c r="LTC1947" s="101"/>
      <c r="LTD1947" s="101"/>
      <c r="LTE1947" s="101"/>
      <c r="LTF1947" s="101"/>
      <c r="LTG1947" s="101"/>
      <c r="LTH1947" s="101"/>
      <c r="LTI1947" s="101"/>
      <c r="LTJ1947" s="101"/>
      <c r="LTK1947" s="101"/>
      <c r="LTL1947" s="101"/>
      <c r="LTM1947" s="101"/>
      <c r="LTN1947" s="101"/>
      <c r="LTO1947" s="101"/>
      <c r="LTP1947" s="101"/>
      <c r="LTQ1947" s="101"/>
      <c r="LTR1947" s="101"/>
      <c r="LTS1947" s="101"/>
      <c r="LTT1947" s="101"/>
      <c r="LTU1947" s="101"/>
      <c r="LTV1947" s="101"/>
      <c r="LTW1947" s="101"/>
      <c r="LTX1947" s="101"/>
      <c r="LTY1947" s="101"/>
      <c r="LTZ1947" s="101"/>
      <c r="LUA1947" s="101"/>
      <c r="LUB1947" s="101"/>
      <c r="LUC1947" s="101"/>
      <c r="LUD1947" s="101"/>
      <c r="LUE1947" s="101"/>
      <c r="LUF1947" s="101"/>
      <c r="LUG1947" s="101"/>
      <c r="LUH1947" s="101"/>
      <c r="LUI1947" s="101"/>
      <c r="LUJ1947" s="101"/>
      <c r="LUK1947" s="101"/>
      <c r="LUL1947" s="101"/>
      <c r="LUM1947" s="101"/>
      <c r="LUN1947" s="101"/>
      <c r="LUO1947" s="101"/>
      <c r="LUP1947" s="101"/>
      <c r="LUQ1947" s="101"/>
      <c r="LUR1947" s="101"/>
      <c r="LUS1947" s="101"/>
      <c r="LUT1947" s="101"/>
      <c r="LUU1947" s="101"/>
      <c r="LUV1947" s="101"/>
      <c r="LUW1947" s="101"/>
      <c r="LUX1947" s="101"/>
      <c r="LUY1947" s="101"/>
      <c r="LUZ1947" s="101"/>
      <c r="LVA1947" s="101"/>
      <c r="LVB1947" s="101"/>
      <c r="LVC1947" s="101"/>
      <c r="LVD1947" s="101"/>
      <c r="LVE1947" s="101"/>
      <c r="LVF1947" s="101"/>
      <c r="LVG1947" s="101"/>
      <c r="LVH1947" s="101"/>
      <c r="LVI1947" s="101"/>
      <c r="LVJ1947" s="101"/>
      <c r="LVK1947" s="101"/>
      <c r="LVL1947" s="101"/>
      <c r="LVM1947" s="101"/>
      <c r="LVN1947" s="101"/>
      <c r="LVO1947" s="101"/>
      <c r="LVP1947" s="101"/>
      <c r="LVQ1947" s="101"/>
      <c r="LVR1947" s="101"/>
      <c r="LVS1947" s="101"/>
      <c r="LVT1947" s="101"/>
      <c r="LVU1947" s="101"/>
      <c r="LVV1947" s="101"/>
      <c r="LVW1947" s="101"/>
      <c r="LVX1947" s="101"/>
      <c r="LVY1947" s="101"/>
      <c r="LVZ1947" s="101"/>
      <c r="LWA1947" s="101"/>
      <c r="LWB1947" s="101"/>
      <c r="LWC1947" s="101"/>
      <c r="LWD1947" s="101"/>
      <c r="LWE1947" s="101"/>
      <c r="LWF1947" s="101"/>
      <c r="LWG1947" s="101"/>
      <c r="LWH1947" s="101"/>
      <c r="LWI1947" s="101"/>
      <c r="LWJ1947" s="101"/>
      <c r="LWK1947" s="101"/>
      <c r="LWL1947" s="101"/>
      <c r="LWM1947" s="101"/>
      <c r="LWN1947" s="101"/>
      <c r="LWO1947" s="101"/>
      <c r="LWP1947" s="101"/>
      <c r="LWQ1947" s="101"/>
      <c r="LWR1947" s="101"/>
      <c r="LWS1947" s="101"/>
      <c r="LWT1947" s="101"/>
      <c r="LWU1947" s="101"/>
      <c r="LWV1947" s="101"/>
      <c r="LWW1947" s="101"/>
      <c r="LWX1947" s="101"/>
      <c r="LWY1947" s="101"/>
      <c r="LWZ1947" s="101"/>
      <c r="LXA1947" s="101"/>
      <c r="LXB1947" s="101"/>
      <c r="LXC1947" s="101"/>
      <c r="LXD1947" s="101"/>
      <c r="LXE1947" s="101"/>
      <c r="LXF1947" s="101"/>
      <c r="LXG1947" s="101"/>
      <c r="LXH1947" s="101"/>
      <c r="LXI1947" s="101"/>
      <c r="LXJ1947" s="101"/>
      <c r="LXK1947" s="101"/>
      <c r="LXL1947" s="101"/>
      <c r="LXM1947" s="101"/>
      <c r="LXN1947" s="101"/>
      <c r="LXO1947" s="101"/>
      <c r="LXP1947" s="101"/>
      <c r="LXQ1947" s="101"/>
      <c r="LXR1947" s="101"/>
      <c r="LXS1947" s="101"/>
      <c r="LXT1947" s="101"/>
      <c r="LXU1947" s="101"/>
      <c r="LXV1947" s="101"/>
      <c r="LXW1947" s="101"/>
      <c r="LXX1947" s="101"/>
      <c r="LXY1947" s="101"/>
      <c r="LXZ1947" s="101"/>
      <c r="LYA1947" s="101"/>
      <c r="LYB1947" s="101"/>
      <c r="LYC1947" s="101"/>
      <c r="LYD1947" s="101"/>
      <c r="LYE1947" s="101"/>
      <c r="LYF1947" s="101"/>
      <c r="LYG1947" s="101"/>
      <c r="LYH1947" s="101"/>
      <c r="LYI1947" s="101"/>
      <c r="LYJ1947" s="101"/>
      <c r="LYK1947" s="101"/>
      <c r="LYL1947" s="101"/>
      <c r="LYM1947" s="101"/>
      <c r="LYN1947" s="101"/>
      <c r="LYO1947" s="101"/>
      <c r="LYP1947" s="101"/>
      <c r="LYQ1947" s="101"/>
      <c r="LYR1947" s="101"/>
      <c r="LYS1947" s="101"/>
      <c r="LYT1947" s="101"/>
      <c r="LYU1947" s="101"/>
      <c r="LYV1947" s="101"/>
      <c r="LYW1947" s="101"/>
      <c r="LYX1947" s="101"/>
      <c r="LYY1947" s="101"/>
      <c r="LYZ1947" s="101"/>
      <c r="LZA1947" s="101"/>
      <c r="LZB1947" s="101"/>
      <c r="LZC1947" s="101"/>
      <c r="LZD1947" s="101"/>
      <c r="LZE1947" s="101"/>
      <c r="LZF1947" s="101"/>
      <c r="LZG1947" s="101"/>
      <c r="LZH1947" s="101"/>
      <c r="LZI1947" s="101"/>
      <c r="LZJ1947" s="101"/>
      <c r="LZK1947" s="101"/>
      <c r="LZL1947" s="101"/>
      <c r="LZM1947" s="101"/>
      <c r="LZN1947" s="101"/>
      <c r="LZO1947" s="101"/>
      <c r="LZP1947" s="101"/>
      <c r="LZQ1947" s="101"/>
      <c r="LZR1947" s="101"/>
      <c r="LZS1947" s="101"/>
      <c r="LZT1947" s="101"/>
      <c r="LZU1947" s="101"/>
      <c r="LZV1947" s="101"/>
      <c r="LZW1947" s="101"/>
      <c r="LZX1947" s="101"/>
      <c r="LZY1947" s="101"/>
      <c r="LZZ1947" s="101"/>
      <c r="MAA1947" s="101"/>
      <c r="MAB1947" s="101"/>
      <c r="MAC1947" s="101"/>
      <c r="MAD1947" s="101"/>
      <c r="MAE1947" s="101"/>
      <c r="MAF1947" s="101"/>
      <c r="MAG1947" s="101"/>
      <c r="MAH1947" s="101"/>
      <c r="MAI1947" s="101"/>
      <c r="MAJ1947" s="101"/>
      <c r="MAK1947" s="101"/>
      <c r="MAL1947" s="101"/>
      <c r="MAM1947" s="101"/>
      <c r="MAN1947" s="101"/>
      <c r="MAO1947" s="101"/>
      <c r="MAP1947" s="101"/>
      <c r="MAQ1947" s="101"/>
      <c r="MAR1947" s="101"/>
      <c r="MAS1947" s="101"/>
      <c r="MAT1947" s="101"/>
      <c r="MAU1947" s="101"/>
      <c r="MAV1947" s="101"/>
      <c r="MAW1947" s="101"/>
      <c r="MAX1947" s="101"/>
      <c r="MAY1947" s="101"/>
      <c r="MAZ1947" s="101"/>
      <c r="MBA1947" s="101"/>
      <c r="MBB1947" s="101"/>
      <c r="MBC1947" s="101"/>
      <c r="MBD1947" s="101"/>
      <c r="MBE1947" s="101"/>
      <c r="MBF1947" s="101"/>
      <c r="MBG1947" s="101"/>
      <c r="MBH1947" s="101"/>
      <c r="MBI1947" s="101"/>
      <c r="MBJ1947" s="101"/>
      <c r="MBK1947" s="101"/>
      <c r="MBL1947" s="101"/>
      <c r="MBM1947" s="101"/>
      <c r="MBN1947" s="101"/>
      <c r="MBO1947" s="101"/>
      <c r="MBP1947" s="101"/>
      <c r="MBQ1947" s="101"/>
      <c r="MBR1947" s="101"/>
      <c r="MBS1947" s="101"/>
      <c r="MBT1947" s="101"/>
      <c r="MBU1947" s="101"/>
      <c r="MBV1947" s="101"/>
      <c r="MBW1947" s="101"/>
      <c r="MBX1947" s="101"/>
      <c r="MBY1947" s="101"/>
      <c r="MBZ1947" s="101"/>
      <c r="MCA1947" s="101"/>
      <c r="MCB1947" s="101"/>
      <c r="MCC1947" s="101"/>
      <c r="MCD1947" s="101"/>
      <c r="MCE1947" s="101"/>
      <c r="MCF1947" s="101"/>
      <c r="MCG1947" s="101"/>
      <c r="MCH1947" s="101"/>
      <c r="MCI1947" s="101"/>
      <c r="MCJ1947" s="101"/>
      <c r="MCK1947" s="101"/>
      <c r="MCL1947" s="101"/>
      <c r="MCM1947" s="101"/>
      <c r="MCN1947" s="101"/>
      <c r="MCO1947" s="101"/>
      <c r="MCP1947" s="101"/>
      <c r="MCQ1947" s="101"/>
      <c r="MCR1947" s="101"/>
      <c r="MCS1947" s="101"/>
      <c r="MCT1947" s="101"/>
      <c r="MCU1947" s="101"/>
      <c r="MCV1947" s="101"/>
      <c r="MCW1947" s="101"/>
      <c r="MCX1947" s="101"/>
      <c r="MCY1947" s="101"/>
      <c r="MCZ1947" s="101"/>
      <c r="MDA1947" s="101"/>
      <c r="MDB1947" s="101"/>
      <c r="MDC1947" s="101"/>
      <c r="MDD1947" s="101"/>
      <c r="MDE1947" s="101"/>
      <c r="MDF1947" s="101"/>
      <c r="MDG1947" s="101"/>
      <c r="MDH1947" s="101"/>
      <c r="MDI1947" s="101"/>
      <c r="MDJ1947" s="101"/>
      <c r="MDK1947" s="101"/>
      <c r="MDL1947" s="101"/>
      <c r="MDM1947" s="101"/>
      <c r="MDN1947" s="101"/>
      <c r="MDO1947" s="101"/>
      <c r="MDP1947" s="101"/>
      <c r="MDQ1947" s="101"/>
      <c r="MDR1947" s="101"/>
      <c r="MDS1947" s="101"/>
      <c r="MDT1947" s="101"/>
      <c r="MDU1947" s="101"/>
      <c r="MDV1947" s="101"/>
      <c r="MDW1947" s="101"/>
      <c r="MDX1947" s="101"/>
      <c r="MDY1947" s="101"/>
      <c r="MDZ1947" s="101"/>
      <c r="MEA1947" s="101"/>
      <c r="MEB1947" s="101"/>
      <c r="MEC1947" s="101"/>
      <c r="MED1947" s="101"/>
      <c r="MEE1947" s="101"/>
      <c r="MEF1947" s="101"/>
      <c r="MEG1947" s="101"/>
      <c r="MEH1947" s="101"/>
      <c r="MEI1947" s="101"/>
      <c r="MEJ1947" s="101"/>
      <c r="MEK1947" s="101"/>
      <c r="MEL1947" s="101"/>
      <c r="MEM1947" s="101"/>
      <c r="MEN1947" s="101"/>
      <c r="MEO1947" s="101"/>
      <c r="MEP1947" s="101"/>
      <c r="MEQ1947" s="101"/>
      <c r="MER1947" s="101"/>
      <c r="MES1947" s="101"/>
      <c r="MET1947" s="101"/>
      <c r="MEU1947" s="101"/>
      <c r="MEV1947" s="101"/>
      <c r="MEW1947" s="101"/>
      <c r="MEX1947" s="101"/>
      <c r="MEY1947" s="101"/>
      <c r="MEZ1947" s="101"/>
      <c r="MFA1947" s="101"/>
      <c r="MFB1947" s="101"/>
      <c r="MFC1947" s="101"/>
      <c r="MFD1947" s="101"/>
      <c r="MFE1947" s="101"/>
      <c r="MFF1947" s="101"/>
      <c r="MFG1947" s="101"/>
      <c r="MFH1947" s="101"/>
      <c r="MFI1947" s="101"/>
      <c r="MFJ1947" s="101"/>
      <c r="MFK1947" s="101"/>
      <c r="MFL1947" s="101"/>
      <c r="MFM1947" s="101"/>
      <c r="MFN1947" s="101"/>
      <c r="MFO1947" s="101"/>
      <c r="MFP1947" s="101"/>
      <c r="MFQ1947" s="101"/>
      <c r="MFR1947" s="101"/>
      <c r="MFS1947" s="101"/>
      <c r="MFT1947" s="101"/>
      <c r="MFU1947" s="101"/>
      <c r="MFV1947" s="101"/>
      <c r="MFW1947" s="101"/>
      <c r="MFX1947" s="101"/>
      <c r="MFY1947" s="101"/>
      <c r="MFZ1947" s="101"/>
      <c r="MGA1947" s="101"/>
      <c r="MGB1947" s="101"/>
      <c r="MGC1947" s="101"/>
      <c r="MGD1947" s="101"/>
      <c r="MGE1947" s="101"/>
      <c r="MGF1947" s="101"/>
      <c r="MGG1947" s="101"/>
      <c r="MGH1947" s="101"/>
      <c r="MGI1947" s="101"/>
      <c r="MGJ1947" s="101"/>
      <c r="MGK1947" s="101"/>
      <c r="MGL1947" s="101"/>
      <c r="MGM1947" s="101"/>
      <c r="MGN1947" s="101"/>
      <c r="MGO1947" s="101"/>
      <c r="MGP1947" s="101"/>
      <c r="MGQ1947" s="101"/>
      <c r="MGR1947" s="101"/>
      <c r="MGS1947" s="101"/>
      <c r="MGT1947" s="101"/>
      <c r="MGU1947" s="101"/>
      <c r="MGV1947" s="101"/>
      <c r="MGW1947" s="101"/>
      <c r="MGX1947" s="101"/>
      <c r="MGY1947" s="101"/>
      <c r="MGZ1947" s="101"/>
      <c r="MHA1947" s="101"/>
      <c r="MHB1947" s="101"/>
      <c r="MHC1947" s="101"/>
      <c r="MHD1947" s="101"/>
      <c r="MHE1947" s="101"/>
      <c r="MHF1947" s="101"/>
      <c r="MHG1947" s="101"/>
      <c r="MHH1947" s="101"/>
      <c r="MHI1947" s="101"/>
      <c r="MHJ1947" s="101"/>
      <c r="MHK1947" s="101"/>
      <c r="MHL1947" s="101"/>
      <c r="MHM1947" s="101"/>
      <c r="MHN1947" s="101"/>
      <c r="MHO1947" s="101"/>
      <c r="MHP1947" s="101"/>
      <c r="MHQ1947" s="101"/>
      <c r="MHR1947" s="101"/>
      <c r="MHS1947" s="101"/>
      <c r="MHT1947" s="101"/>
      <c r="MHU1947" s="101"/>
      <c r="MHV1947" s="101"/>
      <c r="MHW1947" s="101"/>
      <c r="MHX1947" s="101"/>
      <c r="MHY1947" s="101"/>
      <c r="MHZ1947" s="101"/>
      <c r="MIA1947" s="101"/>
      <c r="MIB1947" s="101"/>
      <c r="MIC1947" s="101"/>
      <c r="MID1947" s="101"/>
      <c r="MIE1947" s="101"/>
      <c r="MIF1947" s="101"/>
      <c r="MIG1947" s="101"/>
      <c r="MIH1947" s="101"/>
      <c r="MII1947" s="101"/>
      <c r="MIJ1947" s="101"/>
      <c r="MIK1947" s="101"/>
      <c r="MIL1947" s="101"/>
      <c r="MIM1947" s="101"/>
      <c r="MIN1947" s="101"/>
      <c r="MIO1947" s="101"/>
      <c r="MIP1947" s="101"/>
      <c r="MIQ1947" s="101"/>
      <c r="MIR1947" s="101"/>
      <c r="MIS1947" s="101"/>
      <c r="MIT1947" s="101"/>
      <c r="MIU1947" s="101"/>
      <c r="MIV1947" s="101"/>
      <c r="MIW1947" s="101"/>
      <c r="MIX1947" s="101"/>
      <c r="MIY1947" s="101"/>
      <c r="MIZ1947" s="101"/>
      <c r="MJA1947" s="101"/>
      <c r="MJB1947" s="101"/>
      <c r="MJC1947" s="101"/>
      <c r="MJD1947" s="101"/>
      <c r="MJE1947" s="101"/>
      <c r="MJF1947" s="101"/>
      <c r="MJG1947" s="101"/>
      <c r="MJH1947" s="101"/>
      <c r="MJI1947" s="101"/>
      <c r="MJJ1947" s="101"/>
      <c r="MJK1947" s="101"/>
      <c r="MJL1947" s="101"/>
      <c r="MJM1947" s="101"/>
      <c r="MJN1947" s="101"/>
      <c r="MJO1947" s="101"/>
      <c r="MJP1947" s="101"/>
      <c r="MJQ1947" s="101"/>
      <c r="MJR1947" s="101"/>
      <c r="MJS1947" s="101"/>
      <c r="MJT1947" s="101"/>
      <c r="MJU1947" s="101"/>
      <c r="MJV1947" s="101"/>
      <c r="MJW1947" s="101"/>
      <c r="MJX1947" s="101"/>
      <c r="MJY1947" s="101"/>
      <c r="MJZ1947" s="101"/>
      <c r="MKA1947" s="101"/>
      <c r="MKB1947" s="101"/>
      <c r="MKC1947" s="101"/>
      <c r="MKD1947" s="101"/>
      <c r="MKE1947" s="101"/>
      <c r="MKF1947" s="101"/>
      <c r="MKG1947" s="101"/>
      <c r="MKH1947" s="101"/>
      <c r="MKI1947" s="101"/>
      <c r="MKJ1947" s="101"/>
      <c r="MKK1947" s="101"/>
      <c r="MKL1947" s="101"/>
      <c r="MKM1947" s="101"/>
      <c r="MKN1947" s="101"/>
      <c r="MKO1947" s="101"/>
      <c r="MKP1947" s="101"/>
      <c r="MKQ1947" s="101"/>
      <c r="MKR1947" s="101"/>
      <c r="MKS1947" s="101"/>
      <c r="MKT1947" s="101"/>
      <c r="MKU1947" s="101"/>
      <c r="MKV1947" s="101"/>
      <c r="MKW1947" s="101"/>
      <c r="MKX1947" s="101"/>
      <c r="MKY1947" s="101"/>
      <c r="MKZ1947" s="101"/>
      <c r="MLA1947" s="101"/>
      <c r="MLB1947" s="101"/>
      <c r="MLC1947" s="101"/>
      <c r="MLD1947" s="101"/>
      <c r="MLE1947" s="101"/>
      <c r="MLF1947" s="101"/>
      <c r="MLG1947" s="101"/>
      <c r="MLH1947" s="101"/>
      <c r="MLI1947" s="101"/>
      <c r="MLJ1947" s="101"/>
      <c r="MLK1947" s="101"/>
      <c r="MLL1947" s="101"/>
      <c r="MLM1947" s="101"/>
      <c r="MLN1947" s="101"/>
      <c r="MLO1947" s="101"/>
      <c r="MLP1947" s="101"/>
      <c r="MLQ1947" s="101"/>
      <c r="MLR1947" s="101"/>
      <c r="MLS1947" s="101"/>
      <c r="MLT1947" s="101"/>
      <c r="MLU1947" s="101"/>
      <c r="MLV1947" s="101"/>
      <c r="MLW1947" s="101"/>
      <c r="MLX1947" s="101"/>
      <c r="MLY1947" s="101"/>
      <c r="MLZ1947" s="101"/>
      <c r="MMA1947" s="101"/>
      <c r="MMB1947" s="101"/>
      <c r="MMC1947" s="101"/>
      <c r="MMD1947" s="101"/>
      <c r="MME1947" s="101"/>
      <c r="MMF1947" s="101"/>
      <c r="MMG1947" s="101"/>
      <c r="MMH1947" s="101"/>
      <c r="MMI1947" s="101"/>
      <c r="MMJ1947" s="101"/>
      <c r="MMK1947" s="101"/>
      <c r="MML1947" s="101"/>
      <c r="MMM1947" s="101"/>
      <c r="MMN1947" s="101"/>
      <c r="MMO1947" s="101"/>
      <c r="MMP1947" s="101"/>
      <c r="MMQ1947" s="101"/>
      <c r="MMR1947" s="101"/>
      <c r="MMS1947" s="101"/>
      <c r="MMT1947" s="101"/>
      <c r="MMU1947" s="101"/>
      <c r="MMV1947" s="101"/>
      <c r="MMW1947" s="101"/>
      <c r="MMX1947" s="101"/>
      <c r="MMY1947" s="101"/>
      <c r="MMZ1947" s="101"/>
      <c r="MNA1947" s="101"/>
      <c r="MNB1947" s="101"/>
      <c r="MNC1947" s="101"/>
      <c r="MND1947" s="101"/>
      <c r="MNE1947" s="101"/>
      <c r="MNF1947" s="101"/>
      <c r="MNG1947" s="101"/>
      <c r="MNH1947" s="101"/>
      <c r="MNI1947" s="101"/>
      <c r="MNJ1947" s="101"/>
      <c r="MNK1947" s="101"/>
      <c r="MNL1947" s="101"/>
      <c r="MNM1947" s="101"/>
      <c r="MNN1947" s="101"/>
      <c r="MNO1947" s="101"/>
      <c r="MNP1947" s="101"/>
      <c r="MNQ1947" s="101"/>
      <c r="MNR1947" s="101"/>
      <c r="MNS1947" s="101"/>
      <c r="MNT1947" s="101"/>
      <c r="MNU1947" s="101"/>
      <c r="MNV1947" s="101"/>
      <c r="MNW1947" s="101"/>
      <c r="MNX1947" s="101"/>
      <c r="MNY1947" s="101"/>
      <c r="MNZ1947" s="101"/>
      <c r="MOA1947" s="101"/>
      <c r="MOB1947" s="101"/>
      <c r="MOC1947" s="101"/>
      <c r="MOD1947" s="101"/>
      <c r="MOE1947" s="101"/>
      <c r="MOF1947" s="101"/>
      <c r="MOG1947" s="101"/>
      <c r="MOH1947" s="101"/>
      <c r="MOI1947" s="101"/>
      <c r="MOJ1947" s="101"/>
      <c r="MOK1947" s="101"/>
      <c r="MOL1947" s="101"/>
      <c r="MOM1947" s="101"/>
      <c r="MON1947" s="101"/>
      <c r="MOO1947" s="101"/>
      <c r="MOP1947" s="101"/>
      <c r="MOQ1947" s="101"/>
      <c r="MOR1947" s="101"/>
      <c r="MOS1947" s="101"/>
      <c r="MOT1947" s="101"/>
      <c r="MOU1947" s="101"/>
      <c r="MOV1947" s="101"/>
      <c r="MOW1947" s="101"/>
      <c r="MOX1947" s="101"/>
      <c r="MOY1947" s="101"/>
      <c r="MOZ1947" s="101"/>
      <c r="MPA1947" s="101"/>
      <c r="MPB1947" s="101"/>
      <c r="MPC1947" s="101"/>
      <c r="MPD1947" s="101"/>
      <c r="MPE1947" s="101"/>
      <c r="MPF1947" s="101"/>
      <c r="MPG1947" s="101"/>
      <c r="MPH1947" s="101"/>
      <c r="MPI1947" s="101"/>
      <c r="MPJ1947" s="101"/>
      <c r="MPK1947" s="101"/>
      <c r="MPL1947" s="101"/>
      <c r="MPM1947" s="101"/>
      <c r="MPN1947" s="101"/>
      <c r="MPO1947" s="101"/>
      <c r="MPP1947" s="101"/>
      <c r="MPQ1947" s="101"/>
      <c r="MPR1947" s="101"/>
      <c r="MPS1947" s="101"/>
      <c r="MPT1947" s="101"/>
      <c r="MPU1947" s="101"/>
      <c r="MPV1947" s="101"/>
      <c r="MPW1947" s="101"/>
      <c r="MPX1947" s="101"/>
      <c r="MPY1947" s="101"/>
      <c r="MPZ1947" s="101"/>
      <c r="MQA1947" s="101"/>
      <c r="MQB1947" s="101"/>
      <c r="MQC1947" s="101"/>
      <c r="MQD1947" s="101"/>
      <c r="MQE1947" s="101"/>
      <c r="MQF1947" s="101"/>
      <c r="MQG1947" s="101"/>
      <c r="MQH1947" s="101"/>
      <c r="MQI1947" s="101"/>
      <c r="MQJ1947" s="101"/>
      <c r="MQK1947" s="101"/>
      <c r="MQL1947" s="101"/>
      <c r="MQM1947" s="101"/>
      <c r="MQN1947" s="101"/>
      <c r="MQO1947" s="101"/>
      <c r="MQP1947" s="101"/>
      <c r="MQQ1947" s="101"/>
      <c r="MQR1947" s="101"/>
      <c r="MQS1947" s="101"/>
      <c r="MQT1947" s="101"/>
      <c r="MQU1947" s="101"/>
      <c r="MQV1947" s="101"/>
      <c r="MQW1947" s="101"/>
      <c r="MQX1947" s="101"/>
      <c r="MQY1947" s="101"/>
      <c r="MQZ1947" s="101"/>
      <c r="MRA1947" s="101"/>
      <c r="MRB1947" s="101"/>
      <c r="MRC1947" s="101"/>
      <c r="MRD1947" s="101"/>
      <c r="MRE1947" s="101"/>
      <c r="MRF1947" s="101"/>
      <c r="MRG1947" s="101"/>
      <c r="MRH1947" s="101"/>
      <c r="MRI1947" s="101"/>
      <c r="MRJ1947" s="101"/>
      <c r="MRK1947" s="101"/>
      <c r="MRL1947" s="101"/>
      <c r="MRM1947" s="101"/>
      <c r="MRN1947" s="101"/>
      <c r="MRO1947" s="101"/>
      <c r="MRP1947" s="101"/>
      <c r="MRQ1947" s="101"/>
      <c r="MRR1947" s="101"/>
      <c r="MRS1947" s="101"/>
      <c r="MRT1947" s="101"/>
      <c r="MRU1947" s="101"/>
      <c r="MRV1947" s="101"/>
      <c r="MRW1947" s="101"/>
      <c r="MRX1947" s="101"/>
      <c r="MRY1947" s="101"/>
      <c r="MRZ1947" s="101"/>
      <c r="MSA1947" s="101"/>
      <c r="MSB1947" s="101"/>
      <c r="MSC1947" s="101"/>
      <c r="MSD1947" s="101"/>
      <c r="MSE1947" s="101"/>
      <c r="MSF1947" s="101"/>
      <c r="MSG1947" s="101"/>
      <c r="MSH1947" s="101"/>
      <c r="MSI1947" s="101"/>
      <c r="MSJ1947" s="101"/>
      <c r="MSK1947" s="101"/>
      <c r="MSL1947" s="101"/>
      <c r="MSM1947" s="101"/>
      <c r="MSN1947" s="101"/>
      <c r="MSO1947" s="101"/>
      <c r="MSP1947" s="101"/>
      <c r="MSQ1947" s="101"/>
      <c r="MSR1947" s="101"/>
      <c r="MSS1947" s="101"/>
      <c r="MST1947" s="101"/>
      <c r="MSU1947" s="101"/>
      <c r="MSV1947" s="101"/>
      <c r="MSW1947" s="101"/>
      <c r="MSX1947" s="101"/>
      <c r="MSY1947" s="101"/>
      <c r="MSZ1947" s="101"/>
      <c r="MTA1947" s="101"/>
      <c r="MTB1947" s="101"/>
      <c r="MTC1947" s="101"/>
      <c r="MTD1947" s="101"/>
      <c r="MTE1947" s="101"/>
      <c r="MTF1947" s="101"/>
      <c r="MTG1947" s="101"/>
      <c r="MTH1947" s="101"/>
      <c r="MTI1947" s="101"/>
      <c r="MTJ1947" s="101"/>
      <c r="MTK1947" s="101"/>
      <c r="MTL1947" s="101"/>
      <c r="MTM1947" s="101"/>
      <c r="MTN1947" s="101"/>
      <c r="MTO1947" s="101"/>
      <c r="MTP1947" s="101"/>
      <c r="MTQ1947" s="101"/>
      <c r="MTR1947" s="101"/>
      <c r="MTS1947" s="101"/>
      <c r="MTT1947" s="101"/>
      <c r="MTU1947" s="101"/>
      <c r="MTV1947" s="101"/>
      <c r="MTW1947" s="101"/>
      <c r="MTX1947" s="101"/>
      <c r="MTY1947" s="101"/>
      <c r="MTZ1947" s="101"/>
      <c r="MUA1947" s="101"/>
      <c r="MUB1947" s="101"/>
      <c r="MUC1947" s="101"/>
      <c r="MUD1947" s="101"/>
      <c r="MUE1947" s="101"/>
      <c r="MUF1947" s="101"/>
      <c r="MUG1947" s="101"/>
      <c r="MUH1947" s="101"/>
      <c r="MUI1947" s="101"/>
      <c r="MUJ1947" s="101"/>
      <c r="MUK1947" s="101"/>
      <c r="MUL1947" s="101"/>
      <c r="MUM1947" s="101"/>
      <c r="MUN1947" s="101"/>
      <c r="MUO1947" s="101"/>
      <c r="MUP1947" s="101"/>
      <c r="MUQ1947" s="101"/>
      <c r="MUR1947" s="101"/>
      <c r="MUS1947" s="101"/>
      <c r="MUT1947" s="101"/>
      <c r="MUU1947" s="101"/>
      <c r="MUV1947" s="101"/>
      <c r="MUW1947" s="101"/>
      <c r="MUX1947" s="101"/>
      <c r="MUY1947" s="101"/>
      <c r="MUZ1947" s="101"/>
      <c r="MVA1947" s="101"/>
      <c r="MVB1947" s="101"/>
      <c r="MVC1947" s="101"/>
      <c r="MVD1947" s="101"/>
      <c r="MVE1947" s="101"/>
      <c r="MVF1947" s="101"/>
      <c r="MVG1947" s="101"/>
      <c r="MVH1947" s="101"/>
      <c r="MVI1947" s="101"/>
      <c r="MVJ1947" s="101"/>
      <c r="MVK1947" s="101"/>
      <c r="MVL1947" s="101"/>
      <c r="MVM1947" s="101"/>
      <c r="MVN1947" s="101"/>
      <c r="MVO1947" s="101"/>
      <c r="MVP1947" s="101"/>
      <c r="MVQ1947" s="101"/>
      <c r="MVR1947" s="101"/>
      <c r="MVS1947" s="101"/>
      <c r="MVT1947" s="101"/>
      <c r="MVU1947" s="101"/>
      <c r="MVV1947" s="101"/>
      <c r="MVW1947" s="101"/>
      <c r="MVX1947" s="101"/>
      <c r="MVY1947" s="101"/>
      <c r="MVZ1947" s="101"/>
      <c r="MWA1947" s="101"/>
      <c r="MWB1947" s="101"/>
      <c r="MWC1947" s="101"/>
      <c r="MWD1947" s="101"/>
      <c r="MWE1947" s="101"/>
      <c r="MWF1947" s="101"/>
      <c r="MWG1947" s="101"/>
      <c r="MWH1947" s="101"/>
      <c r="MWI1947" s="101"/>
      <c r="MWJ1947" s="101"/>
      <c r="MWK1947" s="101"/>
      <c r="MWL1947" s="101"/>
      <c r="MWM1947" s="101"/>
      <c r="MWN1947" s="101"/>
      <c r="MWO1947" s="101"/>
      <c r="MWP1947" s="101"/>
      <c r="MWQ1947" s="101"/>
      <c r="MWR1947" s="101"/>
      <c r="MWS1947" s="101"/>
      <c r="MWT1947" s="101"/>
      <c r="MWU1947" s="101"/>
      <c r="MWV1947" s="101"/>
      <c r="MWW1947" s="101"/>
      <c r="MWX1947" s="101"/>
      <c r="MWY1947" s="101"/>
      <c r="MWZ1947" s="101"/>
      <c r="MXA1947" s="101"/>
      <c r="MXB1947" s="101"/>
      <c r="MXC1947" s="101"/>
      <c r="MXD1947" s="101"/>
      <c r="MXE1947" s="101"/>
      <c r="MXF1947" s="101"/>
      <c r="MXG1947" s="101"/>
      <c r="MXH1947" s="101"/>
      <c r="MXI1947" s="101"/>
      <c r="MXJ1947" s="101"/>
      <c r="MXK1947" s="101"/>
      <c r="MXL1947" s="101"/>
      <c r="MXM1947" s="101"/>
      <c r="MXN1947" s="101"/>
      <c r="MXO1947" s="101"/>
      <c r="MXP1947" s="101"/>
      <c r="MXQ1947" s="101"/>
      <c r="MXR1947" s="101"/>
      <c r="MXS1947" s="101"/>
      <c r="MXT1947" s="101"/>
      <c r="MXU1947" s="101"/>
      <c r="MXV1947" s="101"/>
      <c r="MXW1947" s="101"/>
      <c r="MXX1947" s="101"/>
      <c r="MXY1947" s="101"/>
      <c r="MXZ1947" s="101"/>
      <c r="MYA1947" s="101"/>
      <c r="MYB1947" s="101"/>
      <c r="MYC1947" s="101"/>
      <c r="MYD1947" s="101"/>
      <c r="MYE1947" s="101"/>
      <c r="MYF1947" s="101"/>
      <c r="MYG1947" s="101"/>
      <c r="MYH1947" s="101"/>
      <c r="MYI1947" s="101"/>
      <c r="MYJ1947" s="101"/>
      <c r="MYK1947" s="101"/>
      <c r="MYL1947" s="101"/>
      <c r="MYM1947" s="101"/>
      <c r="MYN1947" s="101"/>
      <c r="MYO1947" s="101"/>
      <c r="MYP1947" s="101"/>
      <c r="MYQ1947" s="101"/>
      <c r="MYR1947" s="101"/>
      <c r="MYS1947" s="101"/>
      <c r="MYT1947" s="101"/>
      <c r="MYU1947" s="101"/>
      <c r="MYV1947" s="101"/>
      <c r="MYW1947" s="101"/>
      <c r="MYX1947" s="101"/>
      <c r="MYY1947" s="101"/>
      <c r="MYZ1947" s="101"/>
      <c r="MZA1947" s="101"/>
      <c r="MZB1947" s="101"/>
      <c r="MZC1947" s="101"/>
      <c r="MZD1947" s="101"/>
      <c r="MZE1947" s="101"/>
      <c r="MZF1947" s="101"/>
      <c r="MZG1947" s="101"/>
      <c r="MZH1947" s="101"/>
      <c r="MZI1947" s="101"/>
      <c r="MZJ1947" s="101"/>
      <c r="MZK1947" s="101"/>
      <c r="MZL1947" s="101"/>
      <c r="MZM1947" s="101"/>
      <c r="MZN1947" s="101"/>
      <c r="MZO1947" s="101"/>
      <c r="MZP1947" s="101"/>
      <c r="MZQ1947" s="101"/>
      <c r="MZR1947" s="101"/>
      <c r="MZS1947" s="101"/>
      <c r="MZT1947" s="101"/>
      <c r="MZU1947" s="101"/>
      <c r="MZV1947" s="101"/>
      <c r="MZW1947" s="101"/>
      <c r="MZX1947" s="101"/>
      <c r="MZY1947" s="101"/>
      <c r="MZZ1947" s="101"/>
      <c r="NAA1947" s="101"/>
      <c r="NAB1947" s="101"/>
      <c r="NAC1947" s="101"/>
      <c r="NAD1947" s="101"/>
      <c r="NAE1947" s="101"/>
      <c r="NAF1947" s="101"/>
      <c r="NAG1947" s="101"/>
      <c r="NAH1947" s="101"/>
      <c r="NAI1947" s="101"/>
      <c r="NAJ1947" s="101"/>
      <c r="NAK1947" s="101"/>
      <c r="NAL1947" s="101"/>
      <c r="NAM1947" s="101"/>
      <c r="NAN1947" s="101"/>
      <c r="NAO1947" s="101"/>
      <c r="NAP1947" s="101"/>
      <c r="NAQ1947" s="101"/>
      <c r="NAR1947" s="101"/>
      <c r="NAS1947" s="101"/>
      <c r="NAT1947" s="101"/>
      <c r="NAU1947" s="101"/>
      <c r="NAV1947" s="101"/>
      <c r="NAW1947" s="101"/>
      <c r="NAX1947" s="101"/>
      <c r="NAY1947" s="101"/>
      <c r="NAZ1947" s="101"/>
      <c r="NBA1947" s="101"/>
      <c r="NBB1947" s="101"/>
      <c r="NBC1947" s="101"/>
      <c r="NBD1947" s="101"/>
      <c r="NBE1947" s="101"/>
      <c r="NBF1947" s="101"/>
      <c r="NBG1947" s="101"/>
      <c r="NBH1947" s="101"/>
      <c r="NBI1947" s="101"/>
      <c r="NBJ1947" s="101"/>
      <c r="NBK1947" s="101"/>
      <c r="NBL1947" s="101"/>
      <c r="NBM1947" s="101"/>
      <c r="NBN1947" s="101"/>
      <c r="NBO1947" s="101"/>
      <c r="NBP1947" s="101"/>
      <c r="NBQ1947" s="101"/>
      <c r="NBR1947" s="101"/>
      <c r="NBS1947" s="101"/>
      <c r="NBT1947" s="101"/>
      <c r="NBU1947" s="101"/>
      <c r="NBV1947" s="101"/>
      <c r="NBW1947" s="101"/>
      <c r="NBX1947" s="101"/>
      <c r="NBY1947" s="101"/>
      <c r="NBZ1947" s="101"/>
      <c r="NCA1947" s="101"/>
      <c r="NCB1947" s="101"/>
      <c r="NCC1947" s="101"/>
      <c r="NCD1947" s="101"/>
      <c r="NCE1947" s="101"/>
      <c r="NCF1947" s="101"/>
      <c r="NCG1947" s="101"/>
      <c r="NCH1947" s="101"/>
      <c r="NCI1947" s="101"/>
      <c r="NCJ1947" s="101"/>
      <c r="NCK1947" s="101"/>
      <c r="NCL1947" s="101"/>
      <c r="NCM1947" s="101"/>
      <c r="NCN1947" s="101"/>
      <c r="NCO1947" s="101"/>
      <c r="NCP1947" s="101"/>
      <c r="NCQ1947" s="101"/>
      <c r="NCR1947" s="101"/>
      <c r="NCS1947" s="101"/>
      <c r="NCT1947" s="101"/>
      <c r="NCU1947" s="101"/>
      <c r="NCV1947" s="101"/>
      <c r="NCW1947" s="101"/>
      <c r="NCX1947" s="101"/>
      <c r="NCY1947" s="101"/>
      <c r="NCZ1947" s="101"/>
      <c r="NDA1947" s="101"/>
      <c r="NDB1947" s="101"/>
      <c r="NDC1947" s="101"/>
      <c r="NDD1947" s="101"/>
      <c r="NDE1947" s="101"/>
      <c r="NDF1947" s="101"/>
      <c r="NDG1947" s="101"/>
      <c r="NDH1947" s="101"/>
      <c r="NDI1947" s="101"/>
      <c r="NDJ1947" s="101"/>
      <c r="NDK1947" s="101"/>
      <c r="NDL1947" s="101"/>
      <c r="NDM1947" s="101"/>
      <c r="NDN1947" s="101"/>
      <c r="NDO1947" s="101"/>
      <c r="NDP1947" s="101"/>
      <c r="NDQ1947" s="101"/>
      <c r="NDR1947" s="101"/>
      <c r="NDS1947" s="101"/>
      <c r="NDT1947" s="101"/>
      <c r="NDU1947" s="101"/>
      <c r="NDV1947" s="101"/>
      <c r="NDW1947" s="101"/>
      <c r="NDX1947" s="101"/>
      <c r="NDY1947" s="101"/>
      <c r="NDZ1947" s="101"/>
      <c r="NEA1947" s="101"/>
      <c r="NEB1947" s="101"/>
      <c r="NEC1947" s="101"/>
      <c r="NED1947" s="101"/>
      <c r="NEE1947" s="101"/>
      <c r="NEF1947" s="101"/>
      <c r="NEG1947" s="101"/>
      <c r="NEH1947" s="101"/>
      <c r="NEI1947" s="101"/>
      <c r="NEJ1947" s="101"/>
      <c r="NEK1947" s="101"/>
      <c r="NEL1947" s="101"/>
      <c r="NEM1947" s="101"/>
      <c r="NEN1947" s="101"/>
      <c r="NEO1947" s="101"/>
      <c r="NEP1947" s="101"/>
      <c r="NEQ1947" s="101"/>
      <c r="NER1947" s="101"/>
      <c r="NES1947" s="101"/>
      <c r="NET1947" s="101"/>
      <c r="NEU1947" s="101"/>
      <c r="NEV1947" s="101"/>
      <c r="NEW1947" s="101"/>
      <c r="NEX1947" s="101"/>
      <c r="NEY1947" s="101"/>
      <c r="NEZ1947" s="101"/>
      <c r="NFA1947" s="101"/>
      <c r="NFB1947" s="101"/>
      <c r="NFC1947" s="101"/>
      <c r="NFD1947" s="101"/>
      <c r="NFE1947" s="101"/>
      <c r="NFF1947" s="101"/>
      <c r="NFG1947" s="101"/>
      <c r="NFH1947" s="101"/>
      <c r="NFI1947" s="101"/>
      <c r="NFJ1947" s="101"/>
      <c r="NFK1947" s="101"/>
      <c r="NFL1947" s="101"/>
      <c r="NFM1947" s="101"/>
      <c r="NFN1947" s="101"/>
      <c r="NFO1947" s="101"/>
      <c r="NFP1947" s="101"/>
      <c r="NFQ1947" s="101"/>
      <c r="NFR1947" s="101"/>
      <c r="NFS1947" s="101"/>
      <c r="NFT1947" s="101"/>
      <c r="NFU1947" s="101"/>
      <c r="NFV1947" s="101"/>
      <c r="NFW1947" s="101"/>
      <c r="NFX1947" s="101"/>
      <c r="NFY1947" s="101"/>
      <c r="NFZ1947" s="101"/>
      <c r="NGA1947" s="101"/>
      <c r="NGB1947" s="101"/>
      <c r="NGC1947" s="101"/>
      <c r="NGD1947" s="101"/>
      <c r="NGE1947" s="101"/>
      <c r="NGF1947" s="101"/>
      <c r="NGG1947" s="101"/>
      <c r="NGH1947" s="101"/>
      <c r="NGI1947" s="101"/>
      <c r="NGJ1947" s="101"/>
      <c r="NGK1947" s="101"/>
      <c r="NGL1947" s="101"/>
      <c r="NGM1947" s="101"/>
      <c r="NGN1947" s="101"/>
      <c r="NGO1947" s="101"/>
      <c r="NGP1947" s="101"/>
      <c r="NGQ1947" s="101"/>
      <c r="NGR1947" s="101"/>
      <c r="NGS1947" s="101"/>
      <c r="NGT1947" s="101"/>
      <c r="NGU1947" s="101"/>
      <c r="NGV1947" s="101"/>
      <c r="NGW1947" s="101"/>
      <c r="NGX1947" s="101"/>
      <c r="NGY1947" s="101"/>
      <c r="NGZ1947" s="101"/>
      <c r="NHA1947" s="101"/>
      <c r="NHB1947" s="101"/>
      <c r="NHC1947" s="101"/>
      <c r="NHD1947" s="101"/>
      <c r="NHE1947" s="101"/>
      <c r="NHF1947" s="101"/>
      <c r="NHG1947" s="101"/>
      <c r="NHH1947" s="101"/>
      <c r="NHI1947" s="101"/>
      <c r="NHJ1947" s="101"/>
      <c r="NHK1947" s="101"/>
      <c r="NHL1947" s="101"/>
      <c r="NHM1947" s="101"/>
      <c r="NHN1947" s="101"/>
      <c r="NHO1947" s="101"/>
      <c r="NHP1947" s="101"/>
      <c r="NHQ1947" s="101"/>
      <c r="NHR1947" s="101"/>
      <c r="NHS1947" s="101"/>
      <c r="NHT1947" s="101"/>
      <c r="NHU1947" s="101"/>
      <c r="NHV1947" s="101"/>
      <c r="NHW1947" s="101"/>
      <c r="NHX1947" s="101"/>
      <c r="NHY1947" s="101"/>
      <c r="NHZ1947" s="101"/>
      <c r="NIA1947" s="101"/>
      <c r="NIB1947" s="101"/>
      <c r="NIC1947" s="101"/>
      <c r="NID1947" s="101"/>
      <c r="NIE1947" s="101"/>
      <c r="NIF1947" s="101"/>
      <c r="NIG1947" s="101"/>
      <c r="NIH1947" s="101"/>
      <c r="NII1947" s="101"/>
      <c r="NIJ1947" s="101"/>
      <c r="NIK1947" s="101"/>
      <c r="NIL1947" s="101"/>
      <c r="NIM1947" s="101"/>
      <c r="NIN1947" s="101"/>
      <c r="NIO1947" s="101"/>
      <c r="NIP1947" s="101"/>
      <c r="NIQ1947" s="101"/>
      <c r="NIR1947" s="101"/>
      <c r="NIS1947" s="101"/>
      <c r="NIT1947" s="101"/>
      <c r="NIU1947" s="101"/>
      <c r="NIV1947" s="101"/>
      <c r="NIW1947" s="101"/>
      <c r="NIX1947" s="101"/>
      <c r="NIY1947" s="101"/>
      <c r="NIZ1947" s="101"/>
      <c r="NJA1947" s="101"/>
      <c r="NJB1947" s="101"/>
      <c r="NJC1947" s="101"/>
      <c r="NJD1947" s="101"/>
      <c r="NJE1947" s="101"/>
      <c r="NJF1947" s="101"/>
      <c r="NJG1947" s="101"/>
      <c r="NJH1947" s="101"/>
      <c r="NJI1947" s="101"/>
      <c r="NJJ1947" s="101"/>
      <c r="NJK1947" s="101"/>
      <c r="NJL1947" s="101"/>
      <c r="NJM1947" s="101"/>
      <c r="NJN1947" s="101"/>
      <c r="NJO1947" s="101"/>
      <c r="NJP1947" s="101"/>
      <c r="NJQ1947" s="101"/>
      <c r="NJR1947" s="101"/>
      <c r="NJS1947" s="101"/>
      <c r="NJT1947" s="101"/>
      <c r="NJU1947" s="101"/>
      <c r="NJV1947" s="101"/>
      <c r="NJW1947" s="101"/>
      <c r="NJX1947" s="101"/>
      <c r="NJY1947" s="101"/>
      <c r="NJZ1947" s="101"/>
      <c r="NKA1947" s="101"/>
      <c r="NKB1947" s="101"/>
      <c r="NKC1947" s="101"/>
      <c r="NKD1947" s="101"/>
      <c r="NKE1947" s="101"/>
      <c r="NKF1947" s="101"/>
      <c r="NKG1947" s="101"/>
      <c r="NKH1947" s="101"/>
      <c r="NKI1947" s="101"/>
      <c r="NKJ1947" s="101"/>
      <c r="NKK1947" s="101"/>
      <c r="NKL1947" s="101"/>
      <c r="NKM1947" s="101"/>
      <c r="NKN1947" s="101"/>
      <c r="NKO1947" s="101"/>
      <c r="NKP1947" s="101"/>
      <c r="NKQ1947" s="101"/>
      <c r="NKR1947" s="101"/>
      <c r="NKS1947" s="101"/>
      <c r="NKT1947" s="101"/>
      <c r="NKU1947" s="101"/>
      <c r="NKV1947" s="101"/>
      <c r="NKW1947" s="101"/>
      <c r="NKX1947" s="101"/>
      <c r="NKY1947" s="101"/>
      <c r="NKZ1947" s="101"/>
      <c r="NLA1947" s="101"/>
      <c r="NLB1947" s="101"/>
      <c r="NLC1947" s="101"/>
      <c r="NLD1947" s="101"/>
      <c r="NLE1947" s="101"/>
      <c r="NLF1947" s="101"/>
      <c r="NLG1947" s="101"/>
      <c r="NLH1947" s="101"/>
      <c r="NLI1947" s="101"/>
      <c r="NLJ1947" s="101"/>
      <c r="NLK1947" s="101"/>
      <c r="NLL1947" s="101"/>
      <c r="NLM1947" s="101"/>
      <c r="NLN1947" s="101"/>
      <c r="NLO1947" s="101"/>
      <c r="NLP1947" s="101"/>
      <c r="NLQ1947" s="101"/>
      <c r="NLR1947" s="101"/>
      <c r="NLS1947" s="101"/>
      <c r="NLT1947" s="101"/>
      <c r="NLU1947" s="101"/>
      <c r="NLV1947" s="101"/>
      <c r="NLW1947" s="101"/>
      <c r="NLX1947" s="101"/>
      <c r="NLY1947" s="101"/>
      <c r="NLZ1947" s="101"/>
      <c r="NMA1947" s="101"/>
      <c r="NMB1947" s="101"/>
      <c r="NMC1947" s="101"/>
      <c r="NMD1947" s="101"/>
      <c r="NME1947" s="101"/>
      <c r="NMF1947" s="101"/>
      <c r="NMG1947" s="101"/>
      <c r="NMH1947" s="101"/>
      <c r="NMI1947" s="101"/>
      <c r="NMJ1947" s="101"/>
      <c r="NMK1947" s="101"/>
      <c r="NML1947" s="101"/>
      <c r="NMM1947" s="101"/>
      <c r="NMN1947" s="101"/>
      <c r="NMO1947" s="101"/>
      <c r="NMP1947" s="101"/>
      <c r="NMQ1947" s="101"/>
      <c r="NMR1947" s="101"/>
      <c r="NMS1947" s="101"/>
      <c r="NMT1947" s="101"/>
      <c r="NMU1947" s="101"/>
      <c r="NMV1947" s="101"/>
      <c r="NMW1947" s="101"/>
      <c r="NMX1947" s="101"/>
      <c r="NMY1947" s="101"/>
      <c r="NMZ1947" s="101"/>
      <c r="NNA1947" s="101"/>
      <c r="NNB1947" s="101"/>
      <c r="NNC1947" s="101"/>
      <c r="NND1947" s="101"/>
      <c r="NNE1947" s="101"/>
      <c r="NNF1947" s="101"/>
      <c r="NNG1947" s="101"/>
      <c r="NNH1947" s="101"/>
      <c r="NNI1947" s="101"/>
      <c r="NNJ1947" s="101"/>
      <c r="NNK1947" s="101"/>
      <c r="NNL1947" s="101"/>
      <c r="NNM1947" s="101"/>
      <c r="NNN1947" s="101"/>
      <c r="NNO1947" s="101"/>
      <c r="NNP1947" s="101"/>
      <c r="NNQ1947" s="101"/>
      <c r="NNR1947" s="101"/>
      <c r="NNS1947" s="101"/>
      <c r="NNT1947" s="101"/>
      <c r="NNU1947" s="101"/>
      <c r="NNV1947" s="101"/>
      <c r="NNW1947" s="101"/>
      <c r="NNX1947" s="101"/>
      <c r="NNY1947" s="101"/>
      <c r="NNZ1947" s="101"/>
      <c r="NOA1947" s="101"/>
      <c r="NOB1947" s="101"/>
      <c r="NOC1947" s="101"/>
      <c r="NOD1947" s="101"/>
      <c r="NOE1947" s="101"/>
      <c r="NOF1947" s="101"/>
      <c r="NOG1947" s="101"/>
      <c r="NOH1947" s="101"/>
      <c r="NOI1947" s="101"/>
      <c r="NOJ1947" s="101"/>
      <c r="NOK1947" s="101"/>
      <c r="NOL1947" s="101"/>
      <c r="NOM1947" s="101"/>
      <c r="NON1947" s="101"/>
      <c r="NOO1947" s="101"/>
      <c r="NOP1947" s="101"/>
      <c r="NOQ1947" s="101"/>
      <c r="NOR1947" s="101"/>
      <c r="NOS1947" s="101"/>
      <c r="NOT1947" s="101"/>
      <c r="NOU1947" s="101"/>
      <c r="NOV1947" s="101"/>
      <c r="NOW1947" s="101"/>
      <c r="NOX1947" s="101"/>
      <c r="NOY1947" s="101"/>
      <c r="NOZ1947" s="101"/>
      <c r="NPA1947" s="101"/>
      <c r="NPB1947" s="101"/>
      <c r="NPC1947" s="101"/>
      <c r="NPD1947" s="101"/>
      <c r="NPE1947" s="101"/>
      <c r="NPF1947" s="101"/>
      <c r="NPG1947" s="101"/>
      <c r="NPH1947" s="101"/>
      <c r="NPI1947" s="101"/>
      <c r="NPJ1947" s="101"/>
      <c r="NPK1947" s="101"/>
      <c r="NPL1947" s="101"/>
      <c r="NPM1947" s="101"/>
      <c r="NPN1947" s="101"/>
      <c r="NPO1947" s="101"/>
      <c r="NPP1947" s="101"/>
      <c r="NPQ1947" s="101"/>
      <c r="NPR1947" s="101"/>
      <c r="NPS1947" s="101"/>
      <c r="NPT1947" s="101"/>
      <c r="NPU1947" s="101"/>
      <c r="NPV1947" s="101"/>
      <c r="NPW1947" s="101"/>
      <c r="NPX1947" s="101"/>
      <c r="NPY1947" s="101"/>
      <c r="NPZ1947" s="101"/>
      <c r="NQA1947" s="101"/>
      <c r="NQB1947" s="101"/>
      <c r="NQC1947" s="101"/>
      <c r="NQD1947" s="101"/>
      <c r="NQE1947" s="101"/>
      <c r="NQF1947" s="101"/>
      <c r="NQG1947" s="101"/>
      <c r="NQH1947" s="101"/>
      <c r="NQI1947" s="101"/>
      <c r="NQJ1947" s="101"/>
      <c r="NQK1947" s="101"/>
      <c r="NQL1947" s="101"/>
      <c r="NQM1947" s="101"/>
      <c r="NQN1947" s="101"/>
      <c r="NQO1947" s="101"/>
      <c r="NQP1947" s="101"/>
      <c r="NQQ1947" s="101"/>
      <c r="NQR1947" s="101"/>
      <c r="NQS1947" s="101"/>
      <c r="NQT1947" s="101"/>
      <c r="NQU1947" s="101"/>
      <c r="NQV1947" s="101"/>
      <c r="NQW1947" s="101"/>
      <c r="NQX1947" s="101"/>
      <c r="NQY1947" s="101"/>
      <c r="NQZ1947" s="101"/>
      <c r="NRA1947" s="101"/>
      <c r="NRB1947" s="101"/>
      <c r="NRC1947" s="101"/>
      <c r="NRD1947" s="101"/>
      <c r="NRE1947" s="101"/>
      <c r="NRF1947" s="101"/>
      <c r="NRG1947" s="101"/>
      <c r="NRH1947" s="101"/>
      <c r="NRI1947" s="101"/>
      <c r="NRJ1947" s="101"/>
      <c r="NRK1947" s="101"/>
      <c r="NRL1947" s="101"/>
      <c r="NRM1947" s="101"/>
      <c r="NRN1947" s="101"/>
      <c r="NRO1947" s="101"/>
      <c r="NRP1947" s="101"/>
      <c r="NRQ1947" s="101"/>
      <c r="NRR1947" s="101"/>
      <c r="NRS1947" s="101"/>
      <c r="NRT1947" s="101"/>
      <c r="NRU1947" s="101"/>
      <c r="NRV1947" s="101"/>
      <c r="NRW1947" s="101"/>
      <c r="NRX1947" s="101"/>
      <c r="NRY1947" s="101"/>
      <c r="NRZ1947" s="101"/>
      <c r="NSA1947" s="101"/>
      <c r="NSB1947" s="101"/>
      <c r="NSC1947" s="101"/>
      <c r="NSD1947" s="101"/>
      <c r="NSE1947" s="101"/>
      <c r="NSF1947" s="101"/>
      <c r="NSG1947" s="101"/>
      <c r="NSH1947" s="101"/>
      <c r="NSI1947" s="101"/>
      <c r="NSJ1947" s="101"/>
      <c r="NSK1947" s="101"/>
      <c r="NSL1947" s="101"/>
      <c r="NSM1947" s="101"/>
      <c r="NSN1947" s="101"/>
      <c r="NSO1947" s="101"/>
      <c r="NSP1947" s="101"/>
      <c r="NSQ1947" s="101"/>
      <c r="NSR1947" s="101"/>
      <c r="NSS1947" s="101"/>
      <c r="NST1947" s="101"/>
      <c r="NSU1947" s="101"/>
      <c r="NSV1947" s="101"/>
      <c r="NSW1947" s="101"/>
      <c r="NSX1947" s="101"/>
      <c r="NSY1947" s="101"/>
      <c r="NSZ1947" s="101"/>
      <c r="NTA1947" s="101"/>
      <c r="NTB1947" s="101"/>
      <c r="NTC1947" s="101"/>
      <c r="NTD1947" s="101"/>
      <c r="NTE1947" s="101"/>
      <c r="NTF1947" s="101"/>
      <c r="NTG1947" s="101"/>
      <c r="NTH1947" s="101"/>
      <c r="NTI1947" s="101"/>
      <c r="NTJ1947" s="101"/>
      <c r="NTK1947" s="101"/>
      <c r="NTL1947" s="101"/>
      <c r="NTM1947" s="101"/>
      <c r="NTN1947" s="101"/>
      <c r="NTO1947" s="101"/>
      <c r="NTP1947" s="101"/>
      <c r="NTQ1947" s="101"/>
      <c r="NTR1947" s="101"/>
      <c r="NTS1947" s="101"/>
      <c r="NTT1947" s="101"/>
      <c r="NTU1947" s="101"/>
      <c r="NTV1947" s="101"/>
      <c r="NTW1947" s="101"/>
      <c r="NTX1947" s="101"/>
      <c r="NTY1947" s="101"/>
      <c r="NTZ1947" s="101"/>
      <c r="NUA1947" s="101"/>
      <c r="NUB1947" s="101"/>
      <c r="NUC1947" s="101"/>
      <c r="NUD1947" s="101"/>
      <c r="NUE1947" s="101"/>
      <c r="NUF1947" s="101"/>
      <c r="NUG1947" s="101"/>
      <c r="NUH1947" s="101"/>
      <c r="NUI1947" s="101"/>
      <c r="NUJ1947" s="101"/>
      <c r="NUK1947" s="101"/>
      <c r="NUL1947" s="101"/>
      <c r="NUM1947" s="101"/>
      <c r="NUN1947" s="101"/>
      <c r="NUO1947" s="101"/>
      <c r="NUP1947" s="101"/>
      <c r="NUQ1947" s="101"/>
      <c r="NUR1947" s="101"/>
      <c r="NUS1947" s="101"/>
      <c r="NUT1947" s="101"/>
      <c r="NUU1947" s="101"/>
      <c r="NUV1947" s="101"/>
      <c r="NUW1947" s="101"/>
      <c r="NUX1947" s="101"/>
      <c r="NUY1947" s="101"/>
      <c r="NUZ1947" s="101"/>
      <c r="NVA1947" s="101"/>
      <c r="NVB1947" s="101"/>
      <c r="NVC1947" s="101"/>
      <c r="NVD1947" s="101"/>
      <c r="NVE1947" s="101"/>
      <c r="NVF1947" s="101"/>
      <c r="NVG1947" s="101"/>
      <c r="NVH1947" s="101"/>
      <c r="NVI1947" s="101"/>
      <c r="NVJ1947" s="101"/>
      <c r="NVK1947" s="101"/>
      <c r="NVL1947" s="101"/>
      <c r="NVM1947" s="101"/>
      <c r="NVN1947" s="101"/>
      <c r="NVO1947" s="101"/>
      <c r="NVP1947" s="101"/>
      <c r="NVQ1947" s="101"/>
      <c r="NVR1947" s="101"/>
      <c r="NVS1947" s="101"/>
      <c r="NVT1947" s="101"/>
      <c r="NVU1947" s="101"/>
      <c r="NVV1947" s="101"/>
      <c r="NVW1947" s="101"/>
      <c r="NVX1947" s="101"/>
      <c r="NVY1947" s="101"/>
      <c r="NVZ1947" s="101"/>
      <c r="NWA1947" s="101"/>
      <c r="NWB1947" s="101"/>
      <c r="NWC1947" s="101"/>
      <c r="NWD1947" s="101"/>
      <c r="NWE1947" s="101"/>
      <c r="NWF1947" s="101"/>
      <c r="NWG1947" s="101"/>
      <c r="NWH1947" s="101"/>
      <c r="NWI1947" s="101"/>
      <c r="NWJ1947" s="101"/>
      <c r="NWK1947" s="101"/>
      <c r="NWL1947" s="101"/>
      <c r="NWM1947" s="101"/>
      <c r="NWN1947" s="101"/>
      <c r="NWO1947" s="101"/>
      <c r="NWP1947" s="101"/>
      <c r="NWQ1947" s="101"/>
      <c r="NWR1947" s="101"/>
      <c r="NWS1947" s="101"/>
      <c r="NWT1947" s="101"/>
      <c r="NWU1947" s="101"/>
      <c r="NWV1947" s="101"/>
      <c r="NWW1947" s="101"/>
      <c r="NWX1947" s="101"/>
      <c r="NWY1947" s="101"/>
      <c r="NWZ1947" s="101"/>
      <c r="NXA1947" s="101"/>
      <c r="NXB1947" s="101"/>
      <c r="NXC1947" s="101"/>
      <c r="NXD1947" s="101"/>
      <c r="NXE1947" s="101"/>
      <c r="NXF1947" s="101"/>
      <c r="NXG1947" s="101"/>
      <c r="NXH1947" s="101"/>
      <c r="NXI1947" s="101"/>
      <c r="NXJ1947" s="101"/>
      <c r="NXK1947" s="101"/>
      <c r="NXL1947" s="101"/>
      <c r="NXM1947" s="101"/>
      <c r="NXN1947" s="101"/>
      <c r="NXO1947" s="101"/>
      <c r="NXP1947" s="101"/>
      <c r="NXQ1947" s="101"/>
      <c r="NXR1947" s="101"/>
      <c r="NXS1947" s="101"/>
      <c r="NXT1947" s="101"/>
      <c r="NXU1947" s="101"/>
      <c r="NXV1947" s="101"/>
      <c r="NXW1947" s="101"/>
      <c r="NXX1947" s="101"/>
      <c r="NXY1947" s="101"/>
      <c r="NXZ1947" s="101"/>
      <c r="NYA1947" s="101"/>
      <c r="NYB1947" s="101"/>
      <c r="NYC1947" s="101"/>
      <c r="NYD1947" s="101"/>
      <c r="NYE1947" s="101"/>
      <c r="NYF1947" s="101"/>
      <c r="NYG1947" s="101"/>
      <c r="NYH1947" s="101"/>
      <c r="NYI1947" s="101"/>
      <c r="NYJ1947" s="101"/>
      <c r="NYK1947" s="101"/>
      <c r="NYL1947" s="101"/>
      <c r="NYM1947" s="101"/>
      <c r="NYN1947" s="101"/>
      <c r="NYO1947" s="101"/>
      <c r="NYP1947" s="101"/>
      <c r="NYQ1947" s="101"/>
      <c r="NYR1947" s="101"/>
      <c r="NYS1947" s="101"/>
      <c r="NYT1947" s="101"/>
      <c r="NYU1947" s="101"/>
      <c r="NYV1947" s="101"/>
      <c r="NYW1947" s="101"/>
      <c r="NYX1947" s="101"/>
      <c r="NYY1947" s="101"/>
      <c r="NYZ1947" s="101"/>
      <c r="NZA1947" s="101"/>
      <c r="NZB1947" s="101"/>
      <c r="NZC1947" s="101"/>
      <c r="NZD1947" s="101"/>
      <c r="NZE1947" s="101"/>
      <c r="NZF1947" s="101"/>
      <c r="NZG1947" s="101"/>
      <c r="NZH1947" s="101"/>
      <c r="NZI1947" s="101"/>
      <c r="NZJ1947" s="101"/>
      <c r="NZK1947" s="101"/>
      <c r="NZL1947" s="101"/>
      <c r="NZM1947" s="101"/>
      <c r="NZN1947" s="101"/>
      <c r="NZO1947" s="101"/>
      <c r="NZP1947" s="101"/>
      <c r="NZQ1947" s="101"/>
      <c r="NZR1947" s="101"/>
      <c r="NZS1947" s="101"/>
      <c r="NZT1947" s="101"/>
      <c r="NZU1947" s="101"/>
      <c r="NZV1947" s="101"/>
      <c r="NZW1947" s="101"/>
      <c r="NZX1947" s="101"/>
      <c r="NZY1947" s="101"/>
      <c r="NZZ1947" s="101"/>
      <c r="OAA1947" s="101"/>
      <c r="OAB1947" s="101"/>
      <c r="OAC1947" s="101"/>
      <c r="OAD1947" s="101"/>
      <c r="OAE1947" s="101"/>
      <c r="OAF1947" s="101"/>
      <c r="OAG1947" s="101"/>
      <c r="OAH1947" s="101"/>
      <c r="OAI1947" s="101"/>
      <c r="OAJ1947" s="101"/>
      <c r="OAK1947" s="101"/>
      <c r="OAL1947" s="101"/>
      <c r="OAM1947" s="101"/>
      <c r="OAN1947" s="101"/>
      <c r="OAO1947" s="101"/>
      <c r="OAP1947" s="101"/>
      <c r="OAQ1947" s="101"/>
      <c r="OAR1947" s="101"/>
      <c r="OAS1947" s="101"/>
      <c r="OAT1947" s="101"/>
      <c r="OAU1947" s="101"/>
      <c r="OAV1947" s="101"/>
      <c r="OAW1947" s="101"/>
      <c r="OAX1947" s="101"/>
      <c r="OAY1947" s="101"/>
      <c r="OAZ1947" s="101"/>
      <c r="OBA1947" s="101"/>
      <c r="OBB1947" s="101"/>
      <c r="OBC1947" s="101"/>
      <c r="OBD1947" s="101"/>
      <c r="OBE1947" s="101"/>
      <c r="OBF1947" s="101"/>
      <c r="OBG1947" s="101"/>
      <c r="OBH1947" s="101"/>
      <c r="OBI1947" s="101"/>
      <c r="OBJ1947" s="101"/>
      <c r="OBK1947" s="101"/>
      <c r="OBL1947" s="101"/>
      <c r="OBM1947" s="101"/>
      <c r="OBN1947" s="101"/>
      <c r="OBO1947" s="101"/>
      <c r="OBP1947" s="101"/>
      <c r="OBQ1947" s="101"/>
      <c r="OBR1947" s="101"/>
      <c r="OBS1947" s="101"/>
      <c r="OBT1947" s="101"/>
      <c r="OBU1947" s="101"/>
      <c r="OBV1947" s="101"/>
      <c r="OBW1947" s="101"/>
      <c r="OBX1947" s="101"/>
      <c r="OBY1947" s="101"/>
      <c r="OBZ1947" s="101"/>
      <c r="OCA1947" s="101"/>
      <c r="OCB1947" s="101"/>
      <c r="OCC1947" s="101"/>
      <c r="OCD1947" s="101"/>
      <c r="OCE1947" s="101"/>
      <c r="OCF1947" s="101"/>
      <c r="OCG1947" s="101"/>
      <c r="OCH1947" s="101"/>
      <c r="OCI1947" s="101"/>
      <c r="OCJ1947" s="101"/>
      <c r="OCK1947" s="101"/>
      <c r="OCL1947" s="101"/>
      <c r="OCM1947" s="101"/>
      <c r="OCN1947" s="101"/>
      <c r="OCO1947" s="101"/>
      <c r="OCP1947" s="101"/>
      <c r="OCQ1947" s="101"/>
      <c r="OCR1947" s="101"/>
      <c r="OCS1947" s="101"/>
      <c r="OCT1947" s="101"/>
      <c r="OCU1947" s="101"/>
      <c r="OCV1947" s="101"/>
      <c r="OCW1947" s="101"/>
      <c r="OCX1947" s="101"/>
      <c r="OCY1947" s="101"/>
      <c r="OCZ1947" s="101"/>
      <c r="ODA1947" s="101"/>
      <c r="ODB1947" s="101"/>
      <c r="ODC1947" s="101"/>
      <c r="ODD1947" s="101"/>
      <c r="ODE1947" s="101"/>
      <c r="ODF1947" s="101"/>
      <c r="ODG1947" s="101"/>
      <c r="ODH1947" s="101"/>
      <c r="ODI1947" s="101"/>
      <c r="ODJ1947" s="101"/>
      <c r="ODK1947" s="101"/>
      <c r="ODL1947" s="101"/>
      <c r="ODM1947" s="101"/>
      <c r="ODN1947" s="101"/>
      <c r="ODO1947" s="101"/>
      <c r="ODP1947" s="101"/>
      <c r="ODQ1947" s="101"/>
      <c r="ODR1947" s="101"/>
      <c r="ODS1947" s="101"/>
      <c r="ODT1947" s="101"/>
      <c r="ODU1947" s="101"/>
      <c r="ODV1947" s="101"/>
      <c r="ODW1947" s="101"/>
      <c r="ODX1947" s="101"/>
      <c r="ODY1947" s="101"/>
      <c r="ODZ1947" s="101"/>
      <c r="OEA1947" s="101"/>
      <c r="OEB1947" s="101"/>
      <c r="OEC1947" s="101"/>
      <c r="OED1947" s="101"/>
      <c r="OEE1947" s="101"/>
      <c r="OEF1947" s="101"/>
      <c r="OEG1947" s="101"/>
      <c r="OEH1947" s="101"/>
      <c r="OEI1947" s="101"/>
      <c r="OEJ1947" s="101"/>
      <c r="OEK1947" s="101"/>
      <c r="OEL1947" s="101"/>
      <c r="OEM1947" s="101"/>
      <c r="OEN1947" s="101"/>
      <c r="OEO1947" s="101"/>
      <c r="OEP1947" s="101"/>
      <c r="OEQ1947" s="101"/>
      <c r="OER1947" s="101"/>
      <c r="OES1947" s="101"/>
      <c r="OET1947" s="101"/>
      <c r="OEU1947" s="101"/>
      <c r="OEV1947" s="101"/>
      <c r="OEW1947" s="101"/>
      <c r="OEX1947" s="101"/>
      <c r="OEY1947" s="101"/>
      <c r="OEZ1947" s="101"/>
      <c r="OFA1947" s="101"/>
      <c r="OFB1947" s="101"/>
      <c r="OFC1947" s="101"/>
      <c r="OFD1947" s="101"/>
      <c r="OFE1947" s="101"/>
      <c r="OFF1947" s="101"/>
      <c r="OFG1947" s="101"/>
      <c r="OFH1947" s="101"/>
      <c r="OFI1947" s="101"/>
      <c r="OFJ1947" s="101"/>
      <c r="OFK1947" s="101"/>
      <c r="OFL1947" s="101"/>
      <c r="OFM1947" s="101"/>
      <c r="OFN1947" s="101"/>
      <c r="OFO1947" s="101"/>
      <c r="OFP1947" s="101"/>
      <c r="OFQ1947" s="101"/>
      <c r="OFR1947" s="101"/>
      <c r="OFS1947" s="101"/>
      <c r="OFT1947" s="101"/>
      <c r="OFU1947" s="101"/>
      <c r="OFV1947" s="101"/>
      <c r="OFW1947" s="101"/>
      <c r="OFX1947" s="101"/>
      <c r="OFY1947" s="101"/>
      <c r="OFZ1947" s="101"/>
      <c r="OGA1947" s="101"/>
      <c r="OGB1947" s="101"/>
      <c r="OGC1947" s="101"/>
      <c r="OGD1947" s="101"/>
      <c r="OGE1947" s="101"/>
      <c r="OGF1947" s="101"/>
      <c r="OGG1947" s="101"/>
      <c r="OGH1947" s="101"/>
      <c r="OGI1947" s="101"/>
      <c r="OGJ1947" s="101"/>
      <c r="OGK1947" s="101"/>
      <c r="OGL1947" s="101"/>
      <c r="OGM1947" s="101"/>
      <c r="OGN1947" s="101"/>
      <c r="OGO1947" s="101"/>
      <c r="OGP1947" s="101"/>
      <c r="OGQ1947" s="101"/>
      <c r="OGR1947" s="101"/>
      <c r="OGS1947" s="101"/>
      <c r="OGT1947" s="101"/>
      <c r="OGU1947" s="101"/>
      <c r="OGV1947" s="101"/>
      <c r="OGW1947" s="101"/>
      <c r="OGX1947" s="101"/>
      <c r="OGY1947" s="101"/>
      <c r="OGZ1947" s="101"/>
      <c r="OHA1947" s="101"/>
      <c r="OHB1947" s="101"/>
      <c r="OHC1947" s="101"/>
      <c r="OHD1947" s="101"/>
      <c r="OHE1947" s="101"/>
      <c r="OHF1947" s="101"/>
      <c r="OHG1947" s="101"/>
      <c r="OHH1947" s="101"/>
      <c r="OHI1947" s="101"/>
      <c r="OHJ1947" s="101"/>
      <c r="OHK1947" s="101"/>
      <c r="OHL1947" s="101"/>
      <c r="OHM1947" s="101"/>
      <c r="OHN1947" s="101"/>
      <c r="OHO1947" s="101"/>
      <c r="OHP1947" s="101"/>
      <c r="OHQ1947" s="101"/>
      <c r="OHR1947" s="101"/>
      <c r="OHS1947" s="101"/>
      <c r="OHT1947" s="101"/>
      <c r="OHU1947" s="101"/>
      <c r="OHV1947" s="101"/>
      <c r="OHW1947" s="101"/>
      <c r="OHX1947" s="101"/>
      <c r="OHY1947" s="101"/>
      <c r="OHZ1947" s="101"/>
      <c r="OIA1947" s="101"/>
      <c r="OIB1947" s="101"/>
      <c r="OIC1947" s="101"/>
      <c r="OID1947" s="101"/>
      <c r="OIE1947" s="101"/>
      <c r="OIF1947" s="101"/>
      <c r="OIG1947" s="101"/>
      <c r="OIH1947" s="101"/>
      <c r="OII1947" s="101"/>
      <c r="OIJ1947" s="101"/>
      <c r="OIK1947" s="101"/>
      <c r="OIL1947" s="101"/>
      <c r="OIM1947" s="101"/>
      <c r="OIN1947" s="101"/>
      <c r="OIO1947" s="101"/>
      <c r="OIP1947" s="101"/>
      <c r="OIQ1947" s="101"/>
      <c r="OIR1947" s="101"/>
      <c r="OIS1947" s="101"/>
      <c r="OIT1947" s="101"/>
      <c r="OIU1947" s="101"/>
      <c r="OIV1947" s="101"/>
      <c r="OIW1947" s="101"/>
      <c r="OIX1947" s="101"/>
      <c r="OIY1947" s="101"/>
      <c r="OIZ1947" s="101"/>
      <c r="OJA1947" s="101"/>
      <c r="OJB1947" s="101"/>
      <c r="OJC1947" s="101"/>
      <c r="OJD1947" s="101"/>
      <c r="OJE1947" s="101"/>
      <c r="OJF1947" s="101"/>
      <c r="OJG1947" s="101"/>
      <c r="OJH1947" s="101"/>
      <c r="OJI1947" s="101"/>
      <c r="OJJ1947" s="101"/>
      <c r="OJK1947" s="101"/>
      <c r="OJL1947" s="101"/>
      <c r="OJM1947" s="101"/>
      <c r="OJN1947" s="101"/>
      <c r="OJO1947" s="101"/>
      <c r="OJP1947" s="101"/>
      <c r="OJQ1947" s="101"/>
      <c r="OJR1947" s="101"/>
      <c r="OJS1947" s="101"/>
      <c r="OJT1947" s="101"/>
      <c r="OJU1947" s="101"/>
      <c r="OJV1947" s="101"/>
      <c r="OJW1947" s="101"/>
      <c r="OJX1947" s="101"/>
      <c r="OJY1947" s="101"/>
      <c r="OJZ1947" s="101"/>
      <c r="OKA1947" s="101"/>
      <c r="OKB1947" s="101"/>
      <c r="OKC1947" s="101"/>
      <c r="OKD1947" s="101"/>
      <c r="OKE1947" s="101"/>
      <c r="OKF1947" s="101"/>
      <c r="OKG1947" s="101"/>
      <c r="OKH1947" s="101"/>
      <c r="OKI1947" s="101"/>
      <c r="OKJ1947" s="101"/>
      <c r="OKK1947" s="101"/>
      <c r="OKL1947" s="101"/>
      <c r="OKM1947" s="101"/>
      <c r="OKN1947" s="101"/>
      <c r="OKO1947" s="101"/>
      <c r="OKP1947" s="101"/>
      <c r="OKQ1947" s="101"/>
      <c r="OKR1947" s="101"/>
      <c r="OKS1947" s="101"/>
      <c r="OKT1947" s="101"/>
      <c r="OKU1947" s="101"/>
      <c r="OKV1947" s="101"/>
      <c r="OKW1947" s="101"/>
      <c r="OKX1947" s="101"/>
      <c r="OKY1947" s="101"/>
      <c r="OKZ1947" s="101"/>
      <c r="OLA1947" s="101"/>
      <c r="OLB1947" s="101"/>
      <c r="OLC1947" s="101"/>
      <c r="OLD1947" s="101"/>
      <c r="OLE1947" s="101"/>
      <c r="OLF1947" s="101"/>
      <c r="OLG1947" s="101"/>
      <c r="OLH1947" s="101"/>
      <c r="OLI1947" s="101"/>
      <c r="OLJ1947" s="101"/>
      <c r="OLK1947" s="101"/>
      <c r="OLL1947" s="101"/>
      <c r="OLM1947" s="101"/>
      <c r="OLN1947" s="101"/>
      <c r="OLO1947" s="101"/>
      <c r="OLP1947" s="101"/>
      <c r="OLQ1947" s="101"/>
      <c r="OLR1947" s="101"/>
      <c r="OLS1947" s="101"/>
      <c r="OLT1947" s="101"/>
      <c r="OLU1947" s="101"/>
      <c r="OLV1947" s="101"/>
      <c r="OLW1947" s="101"/>
      <c r="OLX1947" s="101"/>
      <c r="OLY1947" s="101"/>
      <c r="OLZ1947" s="101"/>
      <c r="OMA1947" s="101"/>
      <c r="OMB1947" s="101"/>
      <c r="OMC1947" s="101"/>
      <c r="OMD1947" s="101"/>
      <c r="OME1947" s="101"/>
      <c r="OMF1947" s="101"/>
      <c r="OMG1947" s="101"/>
      <c r="OMH1947" s="101"/>
      <c r="OMI1947" s="101"/>
      <c r="OMJ1947" s="101"/>
      <c r="OMK1947" s="101"/>
      <c r="OML1947" s="101"/>
      <c r="OMM1947" s="101"/>
      <c r="OMN1947" s="101"/>
      <c r="OMO1947" s="101"/>
      <c r="OMP1947" s="101"/>
      <c r="OMQ1947" s="101"/>
      <c r="OMR1947" s="101"/>
      <c r="OMS1947" s="101"/>
      <c r="OMT1947" s="101"/>
      <c r="OMU1947" s="101"/>
      <c r="OMV1947" s="101"/>
      <c r="OMW1947" s="101"/>
      <c r="OMX1947" s="101"/>
      <c r="OMY1947" s="101"/>
      <c r="OMZ1947" s="101"/>
      <c r="ONA1947" s="101"/>
      <c r="ONB1947" s="101"/>
      <c r="ONC1947" s="101"/>
      <c r="OND1947" s="101"/>
      <c r="ONE1947" s="101"/>
      <c r="ONF1947" s="101"/>
      <c r="ONG1947" s="101"/>
      <c r="ONH1947" s="101"/>
      <c r="ONI1947" s="101"/>
      <c r="ONJ1947" s="101"/>
      <c r="ONK1947" s="101"/>
      <c r="ONL1947" s="101"/>
      <c r="ONM1947" s="101"/>
      <c r="ONN1947" s="101"/>
      <c r="ONO1947" s="101"/>
      <c r="ONP1947" s="101"/>
      <c r="ONQ1947" s="101"/>
      <c r="ONR1947" s="101"/>
      <c r="ONS1947" s="101"/>
      <c r="ONT1947" s="101"/>
      <c r="ONU1947" s="101"/>
      <c r="ONV1947" s="101"/>
      <c r="ONW1947" s="101"/>
      <c r="ONX1947" s="101"/>
      <c r="ONY1947" s="101"/>
      <c r="ONZ1947" s="101"/>
      <c r="OOA1947" s="101"/>
      <c r="OOB1947" s="101"/>
      <c r="OOC1947" s="101"/>
      <c r="OOD1947" s="101"/>
      <c r="OOE1947" s="101"/>
      <c r="OOF1947" s="101"/>
      <c r="OOG1947" s="101"/>
      <c r="OOH1947" s="101"/>
      <c r="OOI1947" s="101"/>
      <c r="OOJ1947" s="101"/>
      <c r="OOK1947" s="101"/>
      <c r="OOL1947" s="101"/>
      <c r="OOM1947" s="101"/>
      <c r="OON1947" s="101"/>
      <c r="OOO1947" s="101"/>
      <c r="OOP1947" s="101"/>
      <c r="OOQ1947" s="101"/>
      <c r="OOR1947" s="101"/>
      <c r="OOS1947" s="101"/>
      <c r="OOT1947" s="101"/>
      <c r="OOU1947" s="101"/>
      <c r="OOV1947" s="101"/>
      <c r="OOW1947" s="101"/>
      <c r="OOX1947" s="101"/>
      <c r="OOY1947" s="101"/>
      <c r="OOZ1947" s="101"/>
      <c r="OPA1947" s="101"/>
      <c r="OPB1947" s="101"/>
      <c r="OPC1947" s="101"/>
      <c r="OPD1947" s="101"/>
      <c r="OPE1947" s="101"/>
      <c r="OPF1947" s="101"/>
      <c r="OPG1947" s="101"/>
      <c r="OPH1947" s="101"/>
      <c r="OPI1947" s="101"/>
      <c r="OPJ1947" s="101"/>
      <c r="OPK1947" s="101"/>
      <c r="OPL1947" s="101"/>
      <c r="OPM1947" s="101"/>
      <c r="OPN1947" s="101"/>
      <c r="OPO1947" s="101"/>
      <c r="OPP1947" s="101"/>
      <c r="OPQ1947" s="101"/>
      <c r="OPR1947" s="101"/>
      <c r="OPS1947" s="101"/>
      <c r="OPT1947" s="101"/>
      <c r="OPU1947" s="101"/>
      <c r="OPV1947" s="101"/>
      <c r="OPW1947" s="101"/>
      <c r="OPX1947" s="101"/>
      <c r="OPY1947" s="101"/>
      <c r="OPZ1947" s="101"/>
      <c r="OQA1947" s="101"/>
      <c r="OQB1947" s="101"/>
      <c r="OQC1947" s="101"/>
      <c r="OQD1947" s="101"/>
      <c r="OQE1947" s="101"/>
      <c r="OQF1947" s="101"/>
      <c r="OQG1947" s="101"/>
      <c r="OQH1947" s="101"/>
      <c r="OQI1947" s="101"/>
      <c r="OQJ1947" s="101"/>
      <c r="OQK1947" s="101"/>
      <c r="OQL1947" s="101"/>
      <c r="OQM1947" s="101"/>
      <c r="OQN1947" s="101"/>
      <c r="OQO1947" s="101"/>
      <c r="OQP1947" s="101"/>
      <c r="OQQ1947" s="101"/>
      <c r="OQR1947" s="101"/>
      <c r="OQS1947" s="101"/>
      <c r="OQT1947" s="101"/>
      <c r="OQU1947" s="101"/>
      <c r="OQV1947" s="101"/>
      <c r="OQW1947" s="101"/>
      <c r="OQX1947" s="101"/>
      <c r="OQY1947" s="101"/>
      <c r="OQZ1947" s="101"/>
      <c r="ORA1947" s="101"/>
      <c r="ORB1947" s="101"/>
      <c r="ORC1947" s="101"/>
      <c r="ORD1947" s="101"/>
      <c r="ORE1947" s="101"/>
      <c r="ORF1947" s="101"/>
      <c r="ORG1947" s="101"/>
      <c r="ORH1947" s="101"/>
      <c r="ORI1947" s="101"/>
      <c r="ORJ1947" s="101"/>
      <c r="ORK1947" s="101"/>
      <c r="ORL1947" s="101"/>
      <c r="ORM1947" s="101"/>
      <c r="ORN1947" s="101"/>
      <c r="ORO1947" s="101"/>
      <c r="ORP1947" s="101"/>
      <c r="ORQ1947" s="101"/>
      <c r="ORR1947" s="101"/>
      <c r="ORS1947" s="101"/>
      <c r="ORT1947" s="101"/>
      <c r="ORU1947" s="101"/>
      <c r="ORV1947" s="101"/>
      <c r="ORW1947" s="101"/>
      <c r="ORX1947" s="101"/>
      <c r="ORY1947" s="101"/>
      <c r="ORZ1947" s="101"/>
      <c r="OSA1947" s="101"/>
      <c r="OSB1947" s="101"/>
      <c r="OSC1947" s="101"/>
      <c r="OSD1947" s="101"/>
      <c r="OSE1947" s="101"/>
      <c r="OSF1947" s="101"/>
      <c r="OSG1947" s="101"/>
      <c r="OSH1947" s="101"/>
      <c r="OSI1947" s="101"/>
      <c r="OSJ1947" s="101"/>
      <c r="OSK1947" s="101"/>
      <c r="OSL1947" s="101"/>
      <c r="OSM1947" s="101"/>
      <c r="OSN1947" s="101"/>
      <c r="OSO1947" s="101"/>
      <c r="OSP1947" s="101"/>
      <c r="OSQ1947" s="101"/>
      <c r="OSR1947" s="101"/>
      <c r="OSS1947" s="101"/>
      <c r="OST1947" s="101"/>
      <c r="OSU1947" s="101"/>
      <c r="OSV1947" s="101"/>
      <c r="OSW1947" s="101"/>
      <c r="OSX1947" s="101"/>
      <c r="OSY1947" s="101"/>
      <c r="OSZ1947" s="101"/>
      <c r="OTA1947" s="101"/>
      <c r="OTB1947" s="101"/>
      <c r="OTC1947" s="101"/>
      <c r="OTD1947" s="101"/>
      <c r="OTE1947" s="101"/>
      <c r="OTF1947" s="101"/>
      <c r="OTG1947" s="101"/>
      <c r="OTH1947" s="101"/>
      <c r="OTI1947" s="101"/>
      <c r="OTJ1947" s="101"/>
      <c r="OTK1947" s="101"/>
      <c r="OTL1947" s="101"/>
      <c r="OTM1947" s="101"/>
      <c r="OTN1947" s="101"/>
      <c r="OTO1947" s="101"/>
      <c r="OTP1947" s="101"/>
      <c r="OTQ1947" s="101"/>
      <c r="OTR1947" s="101"/>
      <c r="OTS1947" s="101"/>
      <c r="OTT1947" s="101"/>
      <c r="OTU1947" s="101"/>
      <c r="OTV1947" s="101"/>
      <c r="OTW1947" s="101"/>
      <c r="OTX1947" s="101"/>
      <c r="OTY1947" s="101"/>
      <c r="OTZ1947" s="101"/>
      <c r="OUA1947" s="101"/>
      <c r="OUB1947" s="101"/>
      <c r="OUC1947" s="101"/>
      <c r="OUD1947" s="101"/>
      <c r="OUE1947" s="101"/>
      <c r="OUF1947" s="101"/>
      <c r="OUG1947" s="101"/>
      <c r="OUH1947" s="101"/>
      <c r="OUI1947" s="101"/>
      <c r="OUJ1947" s="101"/>
      <c r="OUK1947" s="101"/>
      <c r="OUL1947" s="101"/>
      <c r="OUM1947" s="101"/>
      <c r="OUN1947" s="101"/>
      <c r="OUO1947" s="101"/>
      <c r="OUP1947" s="101"/>
      <c r="OUQ1947" s="101"/>
      <c r="OUR1947" s="101"/>
      <c r="OUS1947" s="101"/>
      <c r="OUT1947" s="101"/>
      <c r="OUU1947" s="101"/>
      <c r="OUV1947" s="101"/>
      <c r="OUW1947" s="101"/>
      <c r="OUX1947" s="101"/>
      <c r="OUY1947" s="101"/>
      <c r="OUZ1947" s="101"/>
      <c r="OVA1947" s="101"/>
      <c r="OVB1947" s="101"/>
      <c r="OVC1947" s="101"/>
      <c r="OVD1947" s="101"/>
      <c r="OVE1947" s="101"/>
      <c r="OVF1947" s="101"/>
      <c r="OVG1947" s="101"/>
      <c r="OVH1947" s="101"/>
      <c r="OVI1947" s="101"/>
      <c r="OVJ1947" s="101"/>
      <c r="OVK1947" s="101"/>
      <c r="OVL1947" s="101"/>
      <c r="OVM1947" s="101"/>
      <c r="OVN1947" s="101"/>
      <c r="OVO1947" s="101"/>
      <c r="OVP1947" s="101"/>
      <c r="OVQ1947" s="101"/>
      <c r="OVR1947" s="101"/>
      <c r="OVS1947" s="101"/>
      <c r="OVT1947" s="101"/>
      <c r="OVU1947" s="101"/>
      <c r="OVV1947" s="101"/>
      <c r="OVW1947" s="101"/>
      <c r="OVX1947" s="101"/>
      <c r="OVY1947" s="101"/>
      <c r="OVZ1947" s="101"/>
      <c r="OWA1947" s="101"/>
      <c r="OWB1947" s="101"/>
      <c r="OWC1947" s="101"/>
      <c r="OWD1947" s="101"/>
      <c r="OWE1947" s="101"/>
      <c r="OWF1947" s="101"/>
      <c r="OWG1947" s="101"/>
      <c r="OWH1947" s="101"/>
      <c r="OWI1947" s="101"/>
      <c r="OWJ1947" s="101"/>
      <c r="OWK1947" s="101"/>
      <c r="OWL1947" s="101"/>
      <c r="OWM1947" s="101"/>
      <c r="OWN1947" s="101"/>
      <c r="OWO1947" s="101"/>
      <c r="OWP1947" s="101"/>
      <c r="OWQ1947" s="101"/>
      <c r="OWR1947" s="101"/>
      <c r="OWS1947" s="101"/>
      <c r="OWT1947" s="101"/>
      <c r="OWU1947" s="101"/>
      <c r="OWV1947" s="101"/>
      <c r="OWW1947" s="101"/>
      <c r="OWX1947" s="101"/>
      <c r="OWY1947" s="101"/>
      <c r="OWZ1947" s="101"/>
      <c r="OXA1947" s="101"/>
      <c r="OXB1947" s="101"/>
      <c r="OXC1947" s="101"/>
      <c r="OXD1947" s="101"/>
      <c r="OXE1947" s="101"/>
      <c r="OXF1947" s="101"/>
      <c r="OXG1947" s="101"/>
      <c r="OXH1947" s="101"/>
      <c r="OXI1947" s="101"/>
      <c r="OXJ1947" s="101"/>
      <c r="OXK1947" s="101"/>
      <c r="OXL1947" s="101"/>
      <c r="OXM1947" s="101"/>
      <c r="OXN1947" s="101"/>
      <c r="OXO1947" s="101"/>
      <c r="OXP1947" s="101"/>
      <c r="OXQ1947" s="101"/>
      <c r="OXR1947" s="101"/>
      <c r="OXS1947" s="101"/>
      <c r="OXT1947" s="101"/>
      <c r="OXU1947" s="101"/>
      <c r="OXV1947" s="101"/>
      <c r="OXW1947" s="101"/>
      <c r="OXX1947" s="101"/>
      <c r="OXY1947" s="101"/>
      <c r="OXZ1947" s="101"/>
      <c r="OYA1947" s="101"/>
      <c r="OYB1947" s="101"/>
      <c r="OYC1947" s="101"/>
      <c r="OYD1947" s="101"/>
      <c r="OYE1947" s="101"/>
      <c r="OYF1947" s="101"/>
      <c r="OYG1947" s="101"/>
      <c r="OYH1947" s="101"/>
      <c r="OYI1947" s="101"/>
      <c r="OYJ1947" s="101"/>
      <c r="OYK1947" s="101"/>
      <c r="OYL1947" s="101"/>
      <c r="OYM1947" s="101"/>
      <c r="OYN1947" s="101"/>
      <c r="OYO1947" s="101"/>
      <c r="OYP1947" s="101"/>
      <c r="OYQ1947" s="101"/>
      <c r="OYR1947" s="101"/>
      <c r="OYS1947" s="101"/>
      <c r="OYT1947" s="101"/>
      <c r="OYU1947" s="101"/>
      <c r="OYV1947" s="101"/>
      <c r="OYW1947" s="101"/>
      <c r="OYX1947" s="101"/>
      <c r="OYY1947" s="101"/>
      <c r="OYZ1947" s="101"/>
      <c r="OZA1947" s="101"/>
      <c r="OZB1947" s="101"/>
      <c r="OZC1947" s="101"/>
      <c r="OZD1947" s="101"/>
      <c r="OZE1947" s="101"/>
      <c r="OZF1947" s="101"/>
      <c r="OZG1947" s="101"/>
      <c r="OZH1947" s="101"/>
      <c r="OZI1947" s="101"/>
      <c r="OZJ1947" s="101"/>
      <c r="OZK1947" s="101"/>
      <c r="OZL1947" s="101"/>
      <c r="OZM1947" s="101"/>
      <c r="OZN1947" s="101"/>
      <c r="OZO1947" s="101"/>
      <c r="OZP1947" s="101"/>
      <c r="OZQ1947" s="101"/>
      <c r="OZR1947" s="101"/>
      <c r="OZS1947" s="101"/>
      <c r="OZT1947" s="101"/>
      <c r="OZU1947" s="101"/>
      <c r="OZV1947" s="101"/>
      <c r="OZW1947" s="101"/>
      <c r="OZX1947" s="101"/>
      <c r="OZY1947" s="101"/>
      <c r="OZZ1947" s="101"/>
      <c r="PAA1947" s="101"/>
      <c r="PAB1947" s="101"/>
      <c r="PAC1947" s="101"/>
      <c r="PAD1947" s="101"/>
      <c r="PAE1947" s="101"/>
      <c r="PAF1947" s="101"/>
      <c r="PAG1947" s="101"/>
      <c r="PAH1947" s="101"/>
      <c r="PAI1947" s="101"/>
      <c r="PAJ1947" s="101"/>
      <c r="PAK1947" s="101"/>
      <c r="PAL1947" s="101"/>
      <c r="PAM1947" s="101"/>
      <c r="PAN1947" s="101"/>
      <c r="PAO1947" s="101"/>
      <c r="PAP1947" s="101"/>
      <c r="PAQ1947" s="101"/>
      <c r="PAR1947" s="101"/>
      <c r="PAS1947" s="101"/>
      <c r="PAT1947" s="101"/>
      <c r="PAU1947" s="101"/>
      <c r="PAV1947" s="101"/>
      <c r="PAW1947" s="101"/>
      <c r="PAX1947" s="101"/>
      <c r="PAY1947" s="101"/>
      <c r="PAZ1947" s="101"/>
      <c r="PBA1947" s="101"/>
      <c r="PBB1947" s="101"/>
      <c r="PBC1947" s="101"/>
      <c r="PBD1947" s="101"/>
      <c r="PBE1947" s="101"/>
      <c r="PBF1947" s="101"/>
      <c r="PBG1947" s="101"/>
      <c r="PBH1947" s="101"/>
      <c r="PBI1947" s="101"/>
      <c r="PBJ1947" s="101"/>
      <c r="PBK1947" s="101"/>
      <c r="PBL1947" s="101"/>
      <c r="PBM1947" s="101"/>
      <c r="PBN1947" s="101"/>
      <c r="PBO1947" s="101"/>
      <c r="PBP1947" s="101"/>
      <c r="PBQ1947" s="101"/>
      <c r="PBR1947" s="101"/>
      <c r="PBS1947" s="101"/>
      <c r="PBT1947" s="101"/>
      <c r="PBU1947" s="101"/>
      <c r="PBV1947" s="101"/>
      <c r="PBW1947" s="101"/>
      <c r="PBX1947" s="101"/>
      <c r="PBY1947" s="101"/>
      <c r="PBZ1947" s="101"/>
      <c r="PCA1947" s="101"/>
      <c r="PCB1947" s="101"/>
      <c r="PCC1947" s="101"/>
      <c r="PCD1947" s="101"/>
      <c r="PCE1947" s="101"/>
      <c r="PCF1947" s="101"/>
      <c r="PCG1947" s="101"/>
      <c r="PCH1947" s="101"/>
      <c r="PCI1947" s="101"/>
      <c r="PCJ1947" s="101"/>
      <c r="PCK1947" s="101"/>
      <c r="PCL1947" s="101"/>
      <c r="PCM1947" s="101"/>
      <c r="PCN1947" s="101"/>
      <c r="PCO1947" s="101"/>
      <c r="PCP1947" s="101"/>
      <c r="PCQ1947" s="101"/>
      <c r="PCR1947" s="101"/>
      <c r="PCS1947" s="101"/>
      <c r="PCT1947" s="101"/>
      <c r="PCU1947" s="101"/>
      <c r="PCV1947" s="101"/>
      <c r="PCW1947" s="101"/>
      <c r="PCX1947" s="101"/>
      <c r="PCY1947" s="101"/>
      <c r="PCZ1947" s="101"/>
      <c r="PDA1947" s="101"/>
      <c r="PDB1947" s="101"/>
      <c r="PDC1947" s="101"/>
      <c r="PDD1947" s="101"/>
      <c r="PDE1947" s="101"/>
      <c r="PDF1947" s="101"/>
      <c r="PDG1947" s="101"/>
      <c r="PDH1947" s="101"/>
      <c r="PDI1947" s="101"/>
      <c r="PDJ1947" s="101"/>
      <c r="PDK1947" s="101"/>
      <c r="PDL1947" s="101"/>
      <c r="PDM1947" s="101"/>
      <c r="PDN1947" s="101"/>
      <c r="PDO1947" s="101"/>
      <c r="PDP1947" s="101"/>
      <c r="PDQ1947" s="101"/>
      <c r="PDR1947" s="101"/>
      <c r="PDS1947" s="101"/>
      <c r="PDT1947" s="101"/>
      <c r="PDU1947" s="101"/>
      <c r="PDV1947" s="101"/>
      <c r="PDW1947" s="101"/>
      <c r="PDX1947" s="101"/>
      <c r="PDY1947" s="101"/>
      <c r="PDZ1947" s="101"/>
      <c r="PEA1947" s="101"/>
      <c r="PEB1947" s="101"/>
      <c r="PEC1947" s="101"/>
      <c r="PED1947" s="101"/>
      <c r="PEE1947" s="101"/>
      <c r="PEF1947" s="101"/>
      <c r="PEG1947" s="101"/>
      <c r="PEH1947" s="101"/>
      <c r="PEI1947" s="101"/>
      <c r="PEJ1947" s="101"/>
      <c r="PEK1947" s="101"/>
      <c r="PEL1947" s="101"/>
      <c r="PEM1947" s="101"/>
      <c r="PEN1947" s="101"/>
      <c r="PEO1947" s="101"/>
      <c r="PEP1947" s="101"/>
      <c r="PEQ1947" s="101"/>
      <c r="PER1947" s="101"/>
      <c r="PES1947" s="101"/>
      <c r="PET1947" s="101"/>
      <c r="PEU1947" s="101"/>
      <c r="PEV1947" s="101"/>
      <c r="PEW1947" s="101"/>
      <c r="PEX1947" s="101"/>
      <c r="PEY1947" s="101"/>
      <c r="PEZ1947" s="101"/>
      <c r="PFA1947" s="101"/>
      <c r="PFB1947" s="101"/>
      <c r="PFC1947" s="101"/>
      <c r="PFD1947" s="101"/>
      <c r="PFE1947" s="101"/>
      <c r="PFF1947" s="101"/>
      <c r="PFG1947" s="101"/>
      <c r="PFH1947" s="101"/>
      <c r="PFI1947" s="101"/>
      <c r="PFJ1947" s="101"/>
      <c r="PFK1947" s="101"/>
      <c r="PFL1947" s="101"/>
      <c r="PFM1947" s="101"/>
      <c r="PFN1947" s="101"/>
      <c r="PFO1947" s="101"/>
      <c r="PFP1947" s="101"/>
      <c r="PFQ1947" s="101"/>
      <c r="PFR1947" s="101"/>
      <c r="PFS1947" s="101"/>
      <c r="PFT1947" s="101"/>
      <c r="PFU1947" s="101"/>
      <c r="PFV1947" s="101"/>
      <c r="PFW1947" s="101"/>
      <c r="PFX1947" s="101"/>
      <c r="PFY1947" s="101"/>
      <c r="PFZ1947" s="101"/>
      <c r="PGA1947" s="101"/>
      <c r="PGB1947" s="101"/>
      <c r="PGC1947" s="101"/>
      <c r="PGD1947" s="101"/>
      <c r="PGE1947" s="101"/>
      <c r="PGF1947" s="101"/>
      <c r="PGG1947" s="101"/>
      <c r="PGH1947" s="101"/>
      <c r="PGI1947" s="101"/>
      <c r="PGJ1947" s="101"/>
      <c r="PGK1947" s="101"/>
      <c r="PGL1947" s="101"/>
      <c r="PGM1947" s="101"/>
      <c r="PGN1947" s="101"/>
      <c r="PGO1947" s="101"/>
      <c r="PGP1947" s="101"/>
      <c r="PGQ1947" s="101"/>
      <c r="PGR1947" s="101"/>
      <c r="PGS1947" s="101"/>
      <c r="PGT1947" s="101"/>
      <c r="PGU1947" s="101"/>
      <c r="PGV1947" s="101"/>
      <c r="PGW1947" s="101"/>
      <c r="PGX1947" s="101"/>
      <c r="PGY1947" s="101"/>
      <c r="PGZ1947" s="101"/>
      <c r="PHA1947" s="101"/>
      <c r="PHB1947" s="101"/>
      <c r="PHC1947" s="101"/>
      <c r="PHD1947" s="101"/>
      <c r="PHE1947" s="101"/>
      <c r="PHF1947" s="101"/>
      <c r="PHG1947" s="101"/>
      <c r="PHH1947" s="101"/>
      <c r="PHI1947" s="101"/>
      <c r="PHJ1947" s="101"/>
      <c r="PHK1947" s="101"/>
      <c r="PHL1947" s="101"/>
      <c r="PHM1947" s="101"/>
      <c r="PHN1947" s="101"/>
      <c r="PHO1947" s="101"/>
      <c r="PHP1947" s="101"/>
      <c r="PHQ1947" s="101"/>
      <c r="PHR1947" s="101"/>
      <c r="PHS1947" s="101"/>
      <c r="PHT1947" s="101"/>
      <c r="PHU1947" s="101"/>
      <c r="PHV1947" s="101"/>
      <c r="PHW1947" s="101"/>
      <c r="PHX1947" s="101"/>
      <c r="PHY1947" s="101"/>
      <c r="PHZ1947" s="101"/>
      <c r="PIA1947" s="101"/>
      <c r="PIB1947" s="101"/>
      <c r="PIC1947" s="101"/>
      <c r="PID1947" s="101"/>
      <c r="PIE1947" s="101"/>
      <c r="PIF1947" s="101"/>
      <c r="PIG1947" s="101"/>
      <c r="PIH1947" s="101"/>
      <c r="PII1947" s="101"/>
      <c r="PIJ1947" s="101"/>
      <c r="PIK1947" s="101"/>
      <c r="PIL1947" s="101"/>
      <c r="PIM1947" s="101"/>
      <c r="PIN1947" s="101"/>
      <c r="PIO1947" s="101"/>
      <c r="PIP1947" s="101"/>
      <c r="PIQ1947" s="101"/>
      <c r="PIR1947" s="101"/>
      <c r="PIS1947" s="101"/>
      <c r="PIT1947" s="101"/>
      <c r="PIU1947" s="101"/>
      <c r="PIV1947" s="101"/>
      <c r="PIW1947" s="101"/>
      <c r="PIX1947" s="101"/>
      <c r="PIY1947" s="101"/>
      <c r="PIZ1947" s="101"/>
      <c r="PJA1947" s="101"/>
      <c r="PJB1947" s="101"/>
      <c r="PJC1947" s="101"/>
      <c r="PJD1947" s="101"/>
      <c r="PJE1947" s="101"/>
      <c r="PJF1947" s="101"/>
      <c r="PJG1947" s="101"/>
      <c r="PJH1947" s="101"/>
      <c r="PJI1947" s="101"/>
      <c r="PJJ1947" s="101"/>
      <c r="PJK1947" s="101"/>
      <c r="PJL1947" s="101"/>
      <c r="PJM1947" s="101"/>
      <c r="PJN1947" s="101"/>
      <c r="PJO1947" s="101"/>
      <c r="PJP1947" s="101"/>
      <c r="PJQ1947" s="101"/>
      <c r="PJR1947" s="101"/>
      <c r="PJS1947" s="101"/>
      <c r="PJT1947" s="101"/>
      <c r="PJU1947" s="101"/>
      <c r="PJV1947" s="101"/>
      <c r="PJW1947" s="101"/>
      <c r="PJX1947" s="101"/>
      <c r="PJY1947" s="101"/>
      <c r="PJZ1947" s="101"/>
      <c r="PKA1947" s="101"/>
      <c r="PKB1947" s="101"/>
      <c r="PKC1947" s="101"/>
      <c r="PKD1947" s="101"/>
      <c r="PKE1947" s="101"/>
      <c r="PKF1947" s="101"/>
      <c r="PKG1947" s="101"/>
      <c r="PKH1947" s="101"/>
      <c r="PKI1947" s="101"/>
      <c r="PKJ1947" s="101"/>
      <c r="PKK1947" s="101"/>
      <c r="PKL1947" s="101"/>
      <c r="PKM1947" s="101"/>
      <c r="PKN1947" s="101"/>
      <c r="PKO1947" s="101"/>
      <c r="PKP1947" s="101"/>
      <c r="PKQ1947" s="101"/>
      <c r="PKR1947" s="101"/>
      <c r="PKS1947" s="101"/>
      <c r="PKT1947" s="101"/>
      <c r="PKU1947" s="101"/>
      <c r="PKV1947" s="101"/>
      <c r="PKW1947" s="101"/>
      <c r="PKX1947" s="101"/>
      <c r="PKY1947" s="101"/>
      <c r="PKZ1947" s="101"/>
      <c r="PLA1947" s="101"/>
      <c r="PLB1947" s="101"/>
      <c r="PLC1947" s="101"/>
      <c r="PLD1947" s="101"/>
      <c r="PLE1947" s="101"/>
      <c r="PLF1947" s="101"/>
      <c r="PLG1947" s="101"/>
      <c r="PLH1947" s="101"/>
      <c r="PLI1947" s="101"/>
      <c r="PLJ1947" s="101"/>
      <c r="PLK1947" s="101"/>
      <c r="PLL1947" s="101"/>
      <c r="PLM1947" s="101"/>
      <c r="PLN1947" s="101"/>
      <c r="PLO1947" s="101"/>
      <c r="PLP1947" s="101"/>
      <c r="PLQ1947" s="101"/>
      <c r="PLR1947" s="101"/>
      <c r="PLS1947" s="101"/>
      <c r="PLT1947" s="101"/>
      <c r="PLU1947" s="101"/>
      <c r="PLV1947" s="101"/>
      <c r="PLW1947" s="101"/>
      <c r="PLX1947" s="101"/>
      <c r="PLY1947" s="101"/>
      <c r="PLZ1947" s="101"/>
      <c r="PMA1947" s="101"/>
      <c r="PMB1947" s="101"/>
      <c r="PMC1947" s="101"/>
      <c r="PMD1947" s="101"/>
      <c r="PME1947" s="101"/>
      <c r="PMF1947" s="101"/>
      <c r="PMG1947" s="101"/>
      <c r="PMH1947" s="101"/>
      <c r="PMI1947" s="101"/>
      <c r="PMJ1947" s="101"/>
      <c r="PMK1947" s="101"/>
      <c r="PML1947" s="101"/>
      <c r="PMM1947" s="101"/>
      <c r="PMN1947" s="101"/>
      <c r="PMO1947" s="101"/>
      <c r="PMP1947" s="101"/>
      <c r="PMQ1947" s="101"/>
      <c r="PMR1947" s="101"/>
      <c r="PMS1947" s="101"/>
      <c r="PMT1947" s="101"/>
      <c r="PMU1947" s="101"/>
      <c r="PMV1947" s="101"/>
      <c r="PMW1947" s="101"/>
      <c r="PMX1947" s="101"/>
      <c r="PMY1947" s="101"/>
      <c r="PMZ1947" s="101"/>
      <c r="PNA1947" s="101"/>
      <c r="PNB1947" s="101"/>
      <c r="PNC1947" s="101"/>
      <c r="PND1947" s="101"/>
      <c r="PNE1947" s="101"/>
      <c r="PNF1947" s="101"/>
      <c r="PNG1947" s="101"/>
      <c r="PNH1947" s="101"/>
      <c r="PNI1947" s="101"/>
      <c r="PNJ1947" s="101"/>
      <c r="PNK1947" s="101"/>
      <c r="PNL1947" s="101"/>
      <c r="PNM1947" s="101"/>
      <c r="PNN1947" s="101"/>
      <c r="PNO1947" s="101"/>
      <c r="PNP1947" s="101"/>
      <c r="PNQ1947" s="101"/>
      <c r="PNR1947" s="101"/>
      <c r="PNS1947" s="101"/>
      <c r="PNT1947" s="101"/>
      <c r="PNU1947" s="101"/>
      <c r="PNV1947" s="101"/>
      <c r="PNW1947" s="101"/>
      <c r="PNX1947" s="101"/>
      <c r="PNY1947" s="101"/>
      <c r="PNZ1947" s="101"/>
      <c r="POA1947" s="101"/>
      <c r="POB1947" s="101"/>
      <c r="POC1947" s="101"/>
      <c r="POD1947" s="101"/>
      <c r="POE1947" s="101"/>
      <c r="POF1947" s="101"/>
      <c r="POG1947" s="101"/>
      <c r="POH1947" s="101"/>
      <c r="POI1947" s="101"/>
      <c r="POJ1947" s="101"/>
      <c r="POK1947" s="101"/>
      <c r="POL1947" s="101"/>
      <c r="POM1947" s="101"/>
      <c r="PON1947" s="101"/>
      <c r="POO1947" s="101"/>
      <c r="POP1947" s="101"/>
      <c r="POQ1947" s="101"/>
      <c r="POR1947" s="101"/>
      <c r="POS1947" s="101"/>
      <c r="POT1947" s="101"/>
      <c r="POU1947" s="101"/>
      <c r="POV1947" s="101"/>
      <c r="POW1947" s="101"/>
      <c r="POX1947" s="101"/>
      <c r="POY1947" s="101"/>
      <c r="POZ1947" s="101"/>
      <c r="PPA1947" s="101"/>
      <c r="PPB1947" s="101"/>
      <c r="PPC1947" s="101"/>
      <c r="PPD1947" s="101"/>
      <c r="PPE1947" s="101"/>
      <c r="PPF1947" s="101"/>
      <c r="PPG1947" s="101"/>
      <c r="PPH1947" s="101"/>
      <c r="PPI1947" s="101"/>
      <c r="PPJ1947" s="101"/>
      <c r="PPK1947" s="101"/>
      <c r="PPL1947" s="101"/>
      <c r="PPM1947" s="101"/>
      <c r="PPN1947" s="101"/>
      <c r="PPO1947" s="101"/>
      <c r="PPP1947" s="101"/>
      <c r="PPQ1947" s="101"/>
      <c r="PPR1947" s="101"/>
      <c r="PPS1947" s="101"/>
      <c r="PPT1947" s="101"/>
      <c r="PPU1947" s="101"/>
      <c r="PPV1947" s="101"/>
      <c r="PPW1947" s="101"/>
      <c r="PPX1947" s="101"/>
      <c r="PPY1947" s="101"/>
      <c r="PPZ1947" s="101"/>
      <c r="PQA1947" s="101"/>
      <c r="PQB1947" s="101"/>
      <c r="PQC1947" s="101"/>
      <c r="PQD1947" s="101"/>
      <c r="PQE1947" s="101"/>
      <c r="PQF1947" s="101"/>
      <c r="PQG1947" s="101"/>
      <c r="PQH1947" s="101"/>
      <c r="PQI1947" s="101"/>
      <c r="PQJ1947" s="101"/>
      <c r="PQK1947" s="101"/>
      <c r="PQL1947" s="101"/>
      <c r="PQM1947" s="101"/>
      <c r="PQN1947" s="101"/>
      <c r="PQO1947" s="101"/>
      <c r="PQP1947" s="101"/>
      <c r="PQQ1947" s="101"/>
      <c r="PQR1947" s="101"/>
      <c r="PQS1947" s="101"/>
      <c r="PQT1947" s="101"/>
      <c r="PQU1947" s="101"/>
      <c r="PQV1947" s="101"/>
      <c r="PQW1947" s="101"/>
      <c r="PQX1947" s="101"/>
      <c r="PQY1947" s="101"/>
      <c r="PQZ1947" s="101"/>
      <c r="PRA1947" s="101"/>
      <c r="PRB1947" s="101"/>
      <c r="PRC1947" s="101"/>
      <c r="PRD1947" s="101"/>
      <c r="PRE1947" s="101"/>
      <c r="PRF1947" s="101"/>
      <c r="PRG1947" s="101"/>
      <c r="PRH1947" s="101"/>
      <c r="PRI1947" s="101"/>
      <c r="PRJ1947" s="101"/>
      <c r="PRK1947" s="101"/>
      <c r="PRL1947" s="101"/>
      <c r="PRM1947" s="101"/>
      <c r="PRN1947" s="101"/>
      <c r="PRO1947" s="101"/>
      <c r="PRP1947" s="101"/>
      <c r="PRQ1947" s="101"/>
      <c r="PRR1947" s="101"/>
      <c r="PRS1947" s="101"/>
      <c r="PRT1947" s="101"/>
      <c r="PRU1947" s="101"/>
      <c r="PRV1947" s="101"/>
      <c r="PRW1947" s="101"/>
      <c r="PRX1947" s="101"/>
      <c r="PRY1947" s="101"/>
      <c r="PRZ1947" s="101"/>
      <c r="PSA1947" s="101"/>
      <c r="PSB1947" s="101"/>
      <c r="PSC1947" s="101"/>
      <c r="PSD1947" s="101"/>
      <c r="PSE1947" s="101"/>
      <c r="PSF1947" s="101"/>
      <c r="PSG1947" s="101"/>
      <c r="PSH1947" s="101"/>
      <c r="PSI1947" s="101"/>
      <c r="PSJ1947" s="101"/>
      <c r="PSK1947" s="101"/>
      <c r="PSL1947" s="101"/>
      <c r="PSM1947" s="101"/>
      <c r="PSN1947" s="101"/>
      <c r="PSO1947" s="101"/>
      <c r="PSP1947" s="101"/>
      <c r="PSQ1947" s="101"/>
      <c r="PSR1947" s="101"/>
      <c r="PSS1947" s="101"/>
      <c r="PST1947" s="101"/>
      <c r="PSU1947" s="101"/>
      <c r="PSV1947" s="101"/>
      <c r="PSW1947" s="101"/>
      <c r="PSX1947" s="101"/>
      <c r="PSY1947" s="101"/>
      <c r="PSZ1947" s="101"/>
      <c r="PTA1947" s="101"/>
      <c r="PTB1947" s="101"/>
      <c r="PTC1947" s="101"/>
      <c r="PTD1947" s="101"/>
      <c r="PTE1947" s="101"/>
      <c r="PTF1947" s="101"/>
      <c r="PTG1947" s="101"/>
      <c r="PTH1947" s="101"/>
      <c r="PTI1947" s="101"/>
      <c r="PTJ1947" s="101"/>
      <c r="PTK1947" s="101"/>
      <c r="PTL1947" s="101"/>
      <c r="PTM1947" s="101"/>
      <c r="PTN1947" s="101"/>
      <c r="PTO1947" s="101"/>
      <c r="PTP1947" s="101"/>
      <c r="PTQ1947" s="101"/>
      <c r="PTR1947" s="101"/>
      <c r="PTS1947" s="101"/>
      <c r="PTT1947" s="101"/>
      <c r="PTU1947" s="101"/>
      <c r="PTV1947" s="101"/>
      <c r="PTW1947" s="101"/>
      <c r="PTX1947" s="101"/>
      <c r="PTY1947" s="101"/>
      <c r="PTZ1947" s="101"/>
      <c r="PUA1947" s="101"/>
      <c r="PUB1947" s="101"/>
      <c r="PUC1947" s="101"/>
      <c r="PUD1947" s="101"/>
      <c r="PUE1947" s="101"/>
      <c r="PUF1947" s="101"/>
      <c r="PUG1947" s="101"/>
      <c r="PUH1947" s="101"/>
      <c r="PUI1947" s="101"/>
      <c r="PUJ1947" s="101"/>
      <c r="PUK1947" s="101"/>
      <c r="PUL1947" s="101"/>
      <c r="PUM1947" s="101"/>
      <c r="PUN1947" s="101"/>
      <c r="PUO1947" s="101"/>
      <c r="PUP1947" s="101"/>
      <c r="PUQ1947" s="101"/>
      <c r="PUR1947" s="101"/>
      <c r="PUS1947" s="101"/>
      <c r="PUT1947" s="101"/>
      <c r="PUU1947" s="101"/>
      <c r="PUV1947" s="101"/>
      <c r="PUW1947" s="101"/>
      <c r="PUX1947" s="101"/>
      <c r="PUY1947" s="101"/>
      <c r="PUZ1947" s="101"/>
      <c r="PVA1947" s="101"/>
      <c r="PVB1947" s="101"/>
      <c r="PVC1947" s="101"/>
      <c r="PVD1947" s="101"/>
      <c r="PVE1947" s="101"/>
      <c r="PVF1947" s="101"/>
      <c r="PVG1947" s="101"/>
      <c r="PVH1947" s="101"/>
      <c r="PVI1947" s="101"/>
      <c r="PVJ1947" s="101"/>
      <c r="PVK1947" s="101"/>
      <c r="PVL1947" s="101"/>
      <c r="PVM1947" s="101"/>
      <c r="PVN1947" s="101"/>
      <c r="PVO1947" s="101"/>
      <c r="PVP1947" s="101"/>
      <c r="PVQ1947" s="101"/>
      <c r="PVR1947" s="101"/>
      <c r="PVS1947" s="101"/>
      <c r="PVT1947" s="101"/>
      <c r="PVU1947" s="101"/>
      <c r="PVV1947" s="101"/>
      <c r="PVW1947" s="101"/>
      <c r="PVX1947" s="101"/>
      <c r="PVY1947" s="101"/>
      <c r="PVZ1947" s="101"/>
      <c r="PWA1947" s="101"/>
      <c r="PWB1947" s="101"/>
      <c r="PWC1947" s="101"/>
      <c r="PWD1947" s="101"/>
      <c r="PWE1947" s="101"/>
      <c r="PWF1947" s="101"/>
      <c r="PWG1947" s="101"/>
      <c r="PWH1947" s="101"/>
      <c r="PWI1947" s="101"/>
      <c r="PWJ1947" s="101"/>
      <c r="PWK1947" s="101"/>
      <c r="PWL1947" s="101"/>
      <c r="PWM1947" s="101"/>
      <c r="PWN1947" s="101"/>
      <c r="PWO1947" s="101"/>
      <c r="PWP1947" s="101"/>
      <c r="PWQ1947" s="101"/>
      <c r="PWR1947" s="101"/>
      <c r="PWS1947" s="101"/>
      <c r="PWT1947" s="101"/>
      <c r="PWU1947" s="101"/>
      <c r="PWV1947" s="101"/>
      <c r="PWW1947" s="101"/>
      <c r="PWX1947" s="101"/>
      <c r="PWY1947" s="101"/>
      <c r="PWZ1947" s="101"/>
      <c r="PXA1947" s="101"/>
      <c r="PXB1947" s="101"/>
      <c r="PXC1947" s="101"/>
      <c r="PXD1947" s="101"/>
      <c r="PXE1947" s="101"/>
      <c r="PXF1947" s="101"/>
      <c r="PXG1947" s="101"/>
      <c r="PXH1947" s="101"/>
      <c r="PXI1947" s="101"/>
      <c r="PXJ1947" s="101"/>
      <c r="PXK1947" s="101"/>
      <c r="PXL1947" s="101"/>
      <c r="PXM1947" s="101"/>
      <c r="PXN1947" s="101"/>
      <c r="PXO1947" s="101"/>
      <c r="PXP1947" s="101"/>
      <c r="PXQ1947" s="101"/>
      <c r="PXR1947" s="101"/>
      <c r="PXS1947" s="101"/>
      <c r="PXT1947" s="101"/>
      <c r="PXU1947" s="101"/>
      <c r="PXV1947" s="101"/>
      <c r="PXW1947" s="101"/>
      <c r="PXX1947" s="101"/>
      <c r="PXY1947" s="101"/>
      <c r="PXZ1947" s="101"/>
      <c r="PYA1947" s="101"/>
      <c r="PYB1947" s="101"/>
      <c r="PYC1947" s="101"/>
      <c r="PYD1947" s="101"/>
      <c r="PYE1947" s="101"/>
      <c r="PYF1947" s="101"/>
      <c r="PYG1947" s="101"/>
      <c r="PYH1947" s="101"/>
      <c r="PYI1947" s="101"/>
      <c r="PYJ1947" s="101"/>
      <c r="PYK1947" s="101"/>
      <c r="PYL1947" s="101"/>
      <c r="PYM1947" s="101"/>
      <c r="PYN1947" s="101"/>
      <c r="PYO1947" s="101"/>
      <c r="PYP1947" s="101"/>
      <c r="PYQ1947" s="101"/>
      <c r="PYR1947" s="101"/>
      <c r="PYS1947" s="101"/>
      <c r="PYT1947" s="101"/>
      <c r="PYU1947" s="101"/>
      <c r="PYV1947" s="101"/>
      <c r="PYW1947" s="101"/>
      <c r="PYX1947" s="101"/>
      <c r="PYY1947" s="101"/>
      <c r="PYZ1947" s="101"/>
      <c r="PZA1947" s="101"/>
      <c r="PZB1947" s="101"/>
      <c r="PZC1947" s="101"/>
      <c r="PZD1947" s="101"/>
      <c r="PZE1947" s="101"/>
      <c r="PZF1947" s="101"/>
      <c r="PZG1947" s="101"/>
      <c r="PZH1947" s="101"/>
      <c r="PZI1947" s="101"/>
      <c r="PZJ1947" s="101"/>
      <c r="PZK1947" s="101"/>
      <c r="PZL1947" s="101"/>
      <c r="PZM1947" s="101"/>
      <c r="PZN1947" s="101"/>
      <c r="PZO1947" s="101"/>
      <c r="PZP1947" s="101"/>
      <c r="PZQ1947" s="101"/>
      <c r="PZR1947" s="101"/>
      <c r="PZS1947" s="101"/>
      <c r="PZT1947" s="101"/>
      <c r="PZU1947" s="101"/>
      <c r="PZV1947" s="101"/>
      <c r="PZW1947" s="101"/>
      <c r="PZX1947" s="101"/>
      <c r="PZY1947" s="101"/>
      <c r="PZZ1947" s="101"/>
      <c r="QAA1947" s="101"/>
      <c r="QAB1947" s="101"/>
      <c r="QAC1947" s="101"/>
      <c r="QAD1947" s="101"/>
      <c r="QAE1947" s="101"/>
      <c r="QAF1947" s="101"/>
      <c r="QAG1947" s="101"/>
      <c r="QAH1947" s="101"/>
      <c r="QAI1947" s="101"/>
      <c r="QAJ1947" s="101"/>
      <c r="QAK1947" s="101"/>
      <c r="QAL1947" s="101"/>
      <c r="QAM1947" s="101"/>
      <c r="QAN1947" s="101"/>
      <c r="QAO1947" s="101"/>
      <c r="QAP1947" s="101"/>
      <c r="QAQ1947" s="101"/>
      <c r="QAR1947" s="101"/>
      <c r="QAS1947" s="101"/>
      <c r="QAT1947" s="101"/>
      <c r="QAU1947" s="101"/>
      <c r="QAV1947" s="101"/>
      <c r="QAW1947" s="101"/>
      <c r="QAX1947" s="101"/>
      <c r="QAY1947" s="101"/>
      <c r="QAZ1947" s="101"/>
      <c r="QBA1947" s="101"/>
      <c r="QBB1947" s="101"/>
      <c r="QBC1947" s="101"/>
      <c r="QBD1947" s="101"/>
      <c r="QBE1947" s="101"/>
      <c r="QBF1947" s="101"/>
      <c r="QBG1947" s="101"/>
      <c r="QBH1947" s="101"/>
      <c r="QBI1947" s="101"/>
      <c r="QBJ1947" s="101"/>
      <c r="QBK1947" s="101"/>
      <c r="QBL1947" s="101"/>
      <c r="QBM1947" s="101"/>
      <c r="QBN1947" s="101"/>
      <c r="QBO1947" s="101"/>
      <c r="QBP1947" s="101"/>
      <c r="QBQ1947" s="101"/>
      <c r="QBR1947" s="101"/>
      <c r="QBS1947" s="101"/>
      <c r="QBT1947" s="101"/>
      <c r="QBU1947" s="101"/>
      <c r="QBV1947" s="101"/>
      <c r="QBW1947" s="101"/>
      <c r="QBX1947" s="101"/>
      <c r="QBY1947" s="101"/>
      <c r="QBZ1947" s="101"/>
      <c r="QCA1947" s="101"/>
      <c r="QCB1947" s="101"/>
      <c r="QCC1947" s="101"/>
      <c r="QCD1947" s="101"/>
      <c r="QCE1947" s="101"/>
      <c r="QCF1947" s="101"/>
      <c r="QCG1947" s="101"/>
      <c r="QCH1947" s="101"/>
      <c r="QCI1947" s="101"/>
      <c r="QCJ1947" s="101"/>
      <c r="QCK1947" s="101"/>
      <c r="QCL1947" s="101"/>
      <c r="QCM1947" s="101"/>
      <c r="QCN1947" s="101"/>
      <c r="QCO1947" s="101"/>
      <c r="QCP1947" s="101"/>
      <c r="QCQ1947" s="101"/>
      <c r="QCR1947" s="101"/>
      <c r="QCS1947" s="101"/>
      <c r="QCT1947" s="101"/>
      <c r="QCU1947" s="101"/>
      <c r="QCV1947" s="101"/>
      <c r="QCW1947" s="101"/>
      <c r="QCX1947" s="101"/>
      <c r="QCY1947" s="101"/>
      <c r="QCZ1947" s="101"/>
      <c r="QDA1947" s="101"/>
      <c r="QDB1947" s="101"/>
      <c r="QDC1947" s="101"/>
      <c r="QDD1947" s="101"/>
      <c r="QDE1947" s="101"/>
      <c r="QDF1947" s="101"/>
      <c r="QDG1947" s="101"/>
      <c r="QDH1947" s="101"/>
      <c r="QDI1947" s="101"/>
      <c r="QDJ1947" s="101"/>
      <c r="QDK1947" s="101"/>
      <c r="QDL1947" s="101"/>
      <c r="QDM1947" s="101"/>
      <c r="QDN1947" s="101"/>
      <c r="QDO1947" s="101"/>
      <c r="QDP1947" s="101"/>
      <c r="QDQ1947" s="101"/>
      <c r="QDR1947" s="101"/>
      <c r="QDS1947" s="101"/>
      <c r="QDT1947" s="101"/>
      <c r="QDU1947" s="101"/>
      <c r="QDV1947" s="101"/>
      <c r="QDW1947" s="101"/>
      <c r="QDX1947" s="101"/>
      <c r="QDY1947" s="101"/>
      <c r="QDZ1947" s="101"/>
      <c r="QEA1947" s="101"/>
      <c r="QEB1947" s="101"/>
      <c r="QEC1947" s="101"/>
      <c r="QED1947" s="101"/>
      <c r="QEE1947" s="101"/>
      <c r="QEF1947" s="101"/>
      <c r="QEG1947" s="101"/>
      <c r="QEH1947" s="101"/>
      <c r="QEI1947" s="101"/>
      <c r="QEJ1947" s="101"/>
      <c r="QEK1947" s="101"/>
      <c r="QEL1947" s="101"/>
      <c r="QEM1947" s="101"/>
      <c r="QEN1947" s="101"/>
      <c r="QEO1947" s="101"/>
      <c r="QEP1947" s="101"/>
      <c r="QEQ1947" s="101"/>
      <c r="QER1947" s="101"/>
      <c r="QES1947" s="101"/>
      <c r="QET1947" s="101"/>
      <c r="QEU1947" s="101"/>
      <c r="QEV1947" s="101"/>
      <c r="QEW1947" s="101"/>
      <c r="QEX1947" s="101"/>
      <c r="QEY1947" s="101"/>
      <c r="QEZ1947" s="101"/>
      <c r="QFA1947" s="101"/>
      <c r="QFB1947" s="101"/>
      <c r="QFC1947" s="101"/>
      <c r="QFD1947" s="101"/>
      <c r="QFE1947" s="101"/>
      <c r="QFF1947" s="101"/>
      <c r="QFG1947" s="101"/>
      <c r="QFH1947" s="101"/>
      <c r="QFI1947" s="101"/>
      <c r="QFJ1947" s="101"/>
      <c r="QFK1947" s="101"/>
      <c r="QFL1947" s="101"/>
      <c r="QFM1947" s="101"/>
      <c r="QFN1947" s="101"/>
      <c r="QFO1947" s="101"/>
      <c r="QFP1947" s="101"/>
      <c r="QFQ1947" s="101"/>
      <c r="QFR1947" s="101"/>
      <c r="QFS1947" s="101"/>
      <c r="QFT1947" s="101"/>
      <c r="QFU1947" s="101"/>
      <c r="QFV1947" s="101"/>
      <c r="QFW1947" s="101"/>
      <c r="QFX1947" s="101"/>
      <c r="QFY1947" s="101"/>
      <c r="QFZ1947" s="101"/>
      <c r="QGA1947" s="101"/>
      <c r="QGB1947" s="101"/>
      <c r="QGC1947" s="101"/>
      <c r="QGD1947" s="101"/>
      <c r="QGE1947" s="101"/>
      <c r="QGF1947" s="101"/>
      <c r="QGG1947" s="101"/>
      <c r="QGH1947" s="101"/>
      <c r="QGI1947" s="101"/>
      <c r="QGJ1947" s="101"/>
      <c r="QGK1947" s="101"/>
      <c r="QGL1947" s="101"/>
      <c r="QGM1947" s="101"/>
      <c r="QGN1947" s="101"/>
      <c r="QGO1947" s="101"/>
      <c r="QGP1947" s="101"/>
      <c r="QGQ1947" s="101"/>
      <c r="QGR1947" s="101"/>
      <c r="QGS1947" s="101"/>
      <c r="QGT1947" s="101"/>
      <c r="QGU1947" s="101"/>
      <c r="QGV1947" s="101"/>
      <c r="QGW1947" s="101"/>
      <c r="QGX1947" s="101"/>
      <c r="QGY1947" s="101"/>
      <c r="QGZ1947" s="101"/>
      <c r="QHA1947" s="101"/>
      <c r="QHB1947" s="101"/>
      <c r="QHC1947" s="101"/>
      <c r="QHD1947" s="101"/>
      <c r="QHE1947" s="101"/>
      <c r="QHF1947" s="101"/>
      <c r="QHG1947" s="101"/>
      <c r="QHH1947" s="101"/>
      <c r="QHI1947" s="101"/>
      <c r="QHJ1947" s="101"/>
      <c r="QHK1947" s="101"/>
      <c r="QHL1947" s="101"/>
      <c r="QHM1947" s="101"/>
      <c r="QHN1947" s="101"/>
      <c r="QHO1947" s="101"/>
      <c r="QHP1947" s="101"/>
      <c r="QHQ1947" s="101"/>
      <c r="QHR1947" s="101"/>
      <c r="QHS1947" s="101"/>
      <c r="QHT1947" s="101"/>
      <c r="QHU1947" s="101"/>
      <c r="QHV1947" s="101"/>
      <c r="QHW1947" s="101"/>
      <c r="QHX1947" s="101"/>
      <c r="QHY1947" s="101"/>
      <c r="QHZ1947" s="101"/>
      <c r="QIA1947" s="101"/>
      <c r="QIB1947" s="101"/>
      <c r="QIC1947" s="101"/>
      <c r="QID1947" s="101"/>
      <c r="QIE1947" s="101"/>
      <c r="QIF1947" s="101"/>
      <c r="QIG1947" s="101"/>
      <c r="QIH1947" s="101"/>
      <c r="QII1947" s="101"/>
      <c r="QIJ1947" s="101"/>
      <c r="QIK1947" s="101"/>
      <c r="QIL1947" s="101"/>
      <c r="QIM1947" s="101"/>
      <c r="QIN1947" s="101"/>
      <c r="QIO1947" s="101"/>
      <c r="QIP1947" s="101"/>
      <c r="QIQ1947" s="101"/>
      <c r="QIR1947" s="101"/>
      <c r="QIS1947" s="101"/>
      <c r="QIT1947" s="101"/>
      <c r="QIU1947" s="101"/>
      <c r="QIV1947" s="101"/>
      <c r="QIW1947" s="101"/>
      <c r="QIX1947" s="101"/>
      <c r="QIY1947" s="101"/>
      <c r="QIZ1947" s="101"/>
      <c r="QJA1947" s="101"/>
      <c r="QJB1947" s="101"/>
      <c r="QJC1947" s="101"/>
      <c r="QJD1947" s="101"/>
      <c r="QJE1947" s="101"/>
      <c r="QJF1947" s="101"/>
      <c r="QJG1947" s="101"/>
      <c r="QJH1947" s="101"/>
      <c r="QJI1947" s="101"/>
      <c r="QJJ1947" s="101"/>
      <c r="QJK1947" s="101"/>
      <c r="QJL1947" s="101"/>
      <c r="QJM1947" s="101"/>
      <c r="QJN1947" s="101"/>
      <c r="QJO1947" s="101"/>
      <c r="QJP1947" s="101"/>
      <c r="QJQ1947" s="101"/>
      <c r="QJR1947" s="101"/>
      <c r="QJS1947" s="101"/>
      <c r="QJT1947" s="101"/>
      <c r="QJU1947" s="101"/>
      <c r="QJV1947" s="101"/>
      <c r="QJW1947" s="101"/>
      <c r="QJX1947" s="101"/>
      <c r="QJY1947" s="101"/>
      <c r="QJZ1947" s="101"/>
      <c r="QKA1947" s="101"/>
      <c r="QKB1947" s="101"/>
      <c r="QKC1947" s="101"/>
      <c r="QKD1947" s="101"/>
      <c r="QKE1947" s="101"/>
      <c r="QKF1947" s="101"/>
      <c r="QKG1947" s="101"/>
      <c r="QKH1947" s="101"/>
      <c r="QKI1947" s="101"/>
      <c r="QKJ1947" s="101"/>
      <c r="QKK1947" s="101"/>
      <c r="QKL1947" s="101"/>
      <c r="QKM1947" s="101"/>
      <c r="QKN1947" s="101"/>
      <c r="QKO1947" s="101"/>
      <c r="QKP1947" s="101"/>
      <c r="QKQ1947" s="101"/>
      <c r="QKR1947" s="101"/>
      <c r="QKS1947" s="101"/>
      <c r="QKT1947" s="101"/>
      <c r="QKU1947" s="101"/>
      <c r="QKV1947" s="101"/>
      <c r="QKW1947" s="101"/>
      <c r="QKX1947" s="101"/>
      <c r="QKY1947" s="101"/>
      <c r="QKZ1947" s="101"/>
      <c r="QLA1947" s="101"/>
      <c r="QLB1947" s="101"/>
      <c r="QLC1947" s="101"/>
      <c r="QLD1947" s="101"/>
      <c r="QLE1947" s="101"/>
      <c r="QLF1947" s="101"/>
      <c r="QLG1947" s="101"/>
      <c r="QLH1947" s="101"/>
      <c r="QLI1947" s="101"/>
      <c r="QLJ1947" s="101"/>
      <c r="QLK1947" s="101"/>
      <c r="QLL1947" s="101"/>
      <c r="QLM1947" s="101"/>
      <c r="QLN1947" s="101"/>
      <c r="QLO1947" s="101"/>
      <c r="QLP1947" s="101"/>
      <c r="QLQ1947" s="101"/>
      <c r="QLR1947" s="101"/>
      <c r="QLS1947" s="101"/>
      <c r="QLT1947" s="101"/>
      <c r="QLU1947" s="101"/>
      <c r="QLV1947" s="101"/>
      <c r="QLW1947" s="101"/>
      <c r="QLX1947" s="101"/>
      <c r="QLY1947" s="101"/>
      <c r="QLZ1947" s="101"/>
      <c r="QMA1947" s="101"/>
      <c r="QMB1947" s="101"/>
      <c r="QMC1947" s="101"/>
      <c r="QMD1947" s="101"/>
      <c r="QME1947" s="101"/>
      <c r="QMF1947" s="101"/>
      <c r="QMG1947" s="101"/>
      <c r="QMH1947" s="101"/>
      <c r="QMI1947" s="101"/>
      <c r="QMJ1947" s="101"/>
      <c r="QMK1947" s="101"/>
      <c r="QML1947" s="101"/>
      <c r="QMM1947" s="101"/>
      <c r="QMN1947" s="101"/>
      <c r="QMO1947" s="101"/>
      <c r="QMP1947" s="101"/>
      <c r="QMQ1947" s="101"/>
      <c r="QMR1947" s="101"/>
      <c r="QMS1947" s="101"/>
      <c r="QMT1947" s="101"/>
      <c r="QMU1947" s="101"/>
      <c r="QMV1947" s="101"/>
      <c r="QMW1947" s="101"/>
      <c r="QMX1947" s="101"/>
      <c r="QMY1947" s="101"/>
      <c r="QMZ1947" s="101"/>
      <c r="QNA1947" s="101"/>
      <c r="QNB1947" s="101"/>
      <c r="QNC1947" s="101"/>
      <c r="QND1947" s="101"/>
      <c r="QNE1947" s="101"/>
      <c r="QNF1947" s="101"/>
      <c r="QNG1947" s="101"/>
      <c r="QNH1947" s="101"/>
      <c r="QNI1947" s="101"/>
      <c r="QNJ1947" s="101"/>
      <c r="QNK1947" s="101"/>
      <c r="QNL1947" s="101"/>
      <c r="QNM1947" s="101"/>
      <c r="QNN1947" s="101"/>
      <c r="QNO1947" s="101"/>
      <c r="QNP1947" s="101"/>
      <c r="QNQ1947" s="101"/>
      <c r="QNR1947" s="101"/>
      <c r="QNS1947" s="101"/>
      <c r="QNT1947" s="101"/>
      <c r="QNU1947" s="101"/>
      <c r="QNV1947" s="101"/>
      <c r="QNW1947" s="101"/>
      <c r="QNX1947" s="101"/>
      <c r="QNY1947" s="101"/>
      <c r="QNZ1947" s="101"/>
      <c r="QOA1947" s="101"/>
      <c r="QOB1947" s="101"/>
      <c r="QOC1947" s="101"/>
      <c r="QOD1947" s="101"/>
      <c r="QOE1947" s="101"/>
      <c r="QOF1947" s="101"/>
      <c r="QOG1947" s="101"/>
      <c r="QOH1947" s="101"/>
      <c r="QOI1947" s="101"/>
      <c r="QOJ1947" s="101"/>
      <c r="QOK1947" s="101"/>
      <c r="QOL1947" s="101"/>
      <c r="QOM1947" s="101"/>
      <c r="QON1947" s="101"/>
      <c r="QOO1947" s="101"/>
      <c r="QOP1947" s="101"/>
      <c r="QOQ1947" s="101"/>
      <c r="QOR1947" s="101"/>
      <c r="QOS1947" s="101"/>
      <c r="QOT1947" s="101"/>
      <c r="QOU1947" s="101"/>
      <c r="QOV1947" s="101"/>
      <c r="QOW1947" s="101"/>
      <c r="QOX1947" s="101"/>
      <c r="QOY1947" s="101"/>
      <c r="QOZ1947" s="101"/>
      <c r="QPA1947" s="101"/>
      <c r="QPB1947" s="101"/>
      <c r="QPC1947" s="101"/>
      <c r="QPD1947" s="101"/>
      <c r="QPE1947" s="101"/>
      <c r="QPF1947" s="101"/>
      <c r="QPG1947" s="101"/>
      <c r="QPH1947" s="101"/>
      <c r="QPI1947" s="101"/>
      <c r="QPJ1947" s="101"/>
      <c r="QPK1947" s="101"/>
      <c r="QPL1947" s="101"/>
      <c r="QPM1947" s="101"/>
      <c r="QPN1947" s="101"/>
      <c r="QPO1947" s="101"/>
      <c r="QPP1947" s="101"/>
      <c r="QPQ1947" s="101"/>
      <c r="QPR1947" s="101"/>
      <c r="QPS1947" s="101"/>
      <c r="QPT1947" s="101"/>
      <c r="QPU1947" s="101"/>
      <c r="QPV1947" s="101"/>
      <c r="QPW1947" s="101"/>
      <c r="QPX1947" s="101"/>
      <c r="QPY1947" s="101"/>
      <c r="QPZ1947" s="101"/>
      <c r="QQA1947" s="101"/>
      <c r="QQB1947" s="101"/>
      <c r="QQC1947" s="101"/>
      <c r="QQD1947" s="101"/>
      <c r="QQE1947" s="101"/>
      <c r="QQF1947" s="101"/>
      <c r="QQG1947" s="101"/>
      <c r="QQH1947" s="101"/>
      <c r="QQI1947" s="101"/>
      <c r="QQJ1947" s="101"/>
      <c r="QQK1947" s="101"/>
      <c r="QQL1947" s="101"/>
      <c r="QQM1947" s="101"/>
      <c r="QQN1947" s="101"/>
      <c r="QQO1947" s="101"/>
      <c r="QQP1947" s="101"/>
      <c r="QQQ1947" s="101"/>
      <c r="QQR1947" s="101"/>
      <c r="QQS1947" s="101"/>
      <c r="QQT1947" s="101"/>
      <c r="QQU1947" s="101"/>
      <c r="QQV1947" s="101"/>
      <c r="QQW1947" s="101"/>
      <c r="QQX1947" s="101"/>
      <c r="QQY1947" s="101"/>
      <c r="QQZ1947" s="101"/>
      <c r="QRA1947" s="101"/>
      <c r="QRB1947" s="101"/>
      <c r="QRC1947" s="101"/>
      <c r="QRD1947" s="101"/>
      <c r="QRE1947" s="101"/>
      <c r="QRF1947" s="101"/>
      <c r="QRG1947" s="101"/>
      <c r="QRH1947" s="101"/>
      <c r="QRI1947" s="101"/>
      <c r="QRJ1947" s="101"/>
      <c r="QRK1947" s="101"/>
      <c r="QRL1947" s="101"/>
      <c r="QRM1947" s="101"/>
      <c r="QRN1947" s="101"/>
      <c r="QRO1947" s="101"/>
      <c r="QRP1947" s="101"/>
      <c r="QRQ1947" s="101"/>
      <c r="QRR1947" s="101"/>
      <c r="QRS1947" s="101"/>
      <c r="QRT1947" s="101"/>
      <c r="QRU1947" s="101"/>
      <c r="QRV1947" s="101"/>
      <c r="QRW1947" s="101"/>
      <c r="QRX1947" s="101"/>
      <c r="QRY1947" s="101"/>
      <c r="QRZ1947" s="101"/>
      <c r="QSA1947" s="101"/>
      <c r="QSB1947" s="101"/>
      <c r="QSC1947" s="101"/>
      <c r="QSD1947" s="101"/>
      <c r="QSE1947" s="101"/>
      <c r="QSF1947" s="101"/>
      <c r="QSG1947" s="101"/>
      <c r="QSH1947" s="101"/>
      <c r="QSI1947" s="101"/>
      <c r="QSJ1947" s="101"/>
      <c r="QSK1947" s="101"/>
      <c r="QSL1947" s="101"/>
      <c r="QSM1947" s="101"/>
      <c r="QSN1947" s="101"/>
      <c r="QSO1947" s="101"/>
      <c r="QSP1947" s="101"/>
      <c r="QSQ1947" s="101"/>
      <c r="QSR1947" s="101"/>
      <c r="QSS1947" s="101"/>
      <c r="QST1947" s="101"/>
      <c r="QSU1947" s="101"/>
      <c r="QSV1947" s="101"/>
      <c r="QSW1947" s="101"/>
      <c r="QSX1947" s="101"/>
      <c r="QSY1947" s="101"/>
      <c r="QSZ1947" s="101"/>
      <c r="QTA1947" s="101"/>
      <c r="QTB1947" s="101"/>
      <c r="QTC1947" s="101"/>
      <c r="QTD1947" s="101"/>
      <c r="QTE1947" s="101"/>
      <c r="QTF1947" s="101"/>
      <c r="QTG1947" s="101"/>
      <c r="QTH1947" s="101"/>
      <c r="QTI1947" s="101"/>
      <c r="QTJ1947" s="101"/>
      <c r="QTK1947" s="101"/>
      <c r="QTL1947" s="101"/>
      <c r="QTM1947" s="101"/>
      <c r="QTN1947" s="101"/>
      <c r="QTO1947" s="101"/>
      <c r="QTP1947" s="101"/>
      <c r="QTQ1947" s="101"/>
      <c r="QTR1947" s="101"/>
      <c r="QTS1947" s="101"/>
      <c r="QTT1947" s="101"/>
      <c r="QTU1947" s="101"/>
      <c r="QTV1947" s="101"/>
      <c r="QTW1947" s="101"/>
      <c r="QTX1947" s="101"/>
      <c r="QTY1947" s="101"/>
      <c r="QTZ1947" s="101"/>
      <c r="QUA1947" s="101"/>
      <c r="QUB1947" s="101"/>
      <c r="QUC1947" s="101"/>
      <c r="QUD1947" s="101"/>
      <c r="QUE1947" s="101"/>
      <c r="QUF1947" s="101"/>
      <c r="QUG1947" s="101"/>
      <c r="QUH1947" s="101"/>
      <c r="QUI1947" s="101"/>
      <c r="QUJ1947" s="101"/>
      <c r="QUK1947" s="101"/>
      <c r="QUL1947" s="101"/>
      <c r="QUM1947" s="101"/>
      <c r="QUN1947" s="101"/>
      <c r="QUO1947" s="101"/>
      <c r="QUP1947" s="101"/>
      <c r="QUQ1947" s="101"/>
      <c r="QUR1947" s="101"/>
      <c r="QUS1947" s="101"/>
      <c r="QUT1947" s="101"/>
      <c r="QUU1947" s="101"/>
      <c r="QUV1947" s="101"/>
      <c r="QUW1947" s="101"/>
      <c r="QUX1947" s="101"/>
      <c r="QUY1947" s="101"/>
      <c r="QUZ1947" s="101"/>
      <c r="QVA1947" s="101"/>
      <c r="QVB1947" s="101"/>
      <c r="QVC1947" s="101"/>
      <c r="QVD1947" s="101"/>
      <c r="QVE1947" s="101"/>
      <c r="QVF1947" s="101"/>
      <c r="QVG1947" s="101"/>
      <c r="QVH1947" s="101"/>
      <c r="QVI1947" s="101"/>
      <c r="QVJ1947" s="101"/>
      <c r="QVK1947" s="101"/>
      <c r="QVL1947" s="101"/>
      <c r="QVM1947" s="101"/>
      <c r="QVN1947" s="101"/>
      <c r="QVO1947" s="101"/>
      <c r="QVP1947" s="101"/>
      <c r="QVQ1947" s="101"/>
      <c r="QVR1947" s="101"/>
      <c r="QVS1947" s="101"/>
      <c r="QVT1947" s="101"/>
      <c r="QVU1947" s="101"/>
      <c r="QVV1947" s="101"/>
      <c r="QVW1947" s="101"/>
      <c r="QVX1947" s="101"/>
      <c r="QVY1947" s="101"/>
      <c r="QVZ1947" s="101"/>
      <c r="QWA1947" s="101"/>
      <c r="QWB1947" s="101"/>
      <c r="QWC1947" s="101"/>
      <c r="QWD1947" s="101"/>
      <c r="QWE1947" s="101"/>
      <c r="QWF1947" s="101"/>
      <c r="QWG1947" s="101"/>
      <c r="QWH1947" s="101"/>
      <c r="QWI1947" s="101"/>
      <c r="QWJ1947" s="101"/>
      <c r="QWK1947" s="101"/>
      <c r="QWL1947" s="101"/>
      <c r="QWM1947" s="101"/>
      <c r="QWN1947" s="101"/>
      <c r="QWO1947" s="101"/>
      <c r="QWP1947" s="101"/>
      <c r="QWQ1947" s="101"/>
      <c r="QWR1947" s="101"/>
      <c r="QWS1947" s="101"/>
      <c r="QWT1947" s="101"/>
      <c r="QWU1947" s="101"/>
      <c r="QWV1947" s="101"/>
      <c r="QWW1947" s="101"/>
      <c r="QWX1947" s="101"/>
      <c r="QWY1947" s="101"/>
      <c r="QWZ1947" s="101"/>
      <c r="QXA1947" s="101"/>
      <c r="QXB1947" s="101"/>
      <c r="QXC1947" s="101"/>
      <c r="QXD1947" s="101"/>
      <c r="QXE1947" s="101"/>
      <c r="QXF1947" s="101"/>
      <c r="QXG1947" s="101"/>
      <c r="QXH1947" s="101"/>
      <c r="QXI1947" s="101"/>
      <c r="QXJ1947" s="101"/>
      <c r="QXK1947" s="101"/>
      <c r="QXL1947" s="101"/>
      <c r="QXM1947" s="101"/>
      <c r="QXN1947" s="101"/>
      <c r="QXO1947" s="101"/>
      <c r="QXP1947" s="101"/>
      <c r="QXQ1947" s="101"/>
      <c r="QXR1947" s="101"/>
      <c r="QXS1947" s="101"/>
      <c r="QXT1947" s="101"/>
      <c r="QXU1947" s="101"/>
      <c r="QXV1947" s="101"/>
      <c r="QXW1947" s="101"/>
      <c r="QXX1947" s="101"/>
      <c r="QXY1947" s="101"/>
      <c r="QXZ1947" s="101"/>
      <c r="QYA1947" s="101"/>
      <c r="QYB1947" s="101"/>
      <c r="QYC1947" s="101"/>
      <c r="QYD1947" s="101"/>
      <c r="QYE1947" s="101"/>
      <c r="QYF1947" s="101"/>
      <c r="QYG1947" s="101"/>
      <c r="QYH1947" s="101"/>
      <c r="QYI1947" s="101"/>
      <c r="QYJ1947" s="101"/>
      <c r="QYK1947" s="101"/>
      <c r="QYL1947" s="101"/>
      <c r="QYM1947" s="101"/>
      <c r="QYN1947" s="101"/>
      <c r="QYO1947" s="101"/>
      <c r="QYP1947" s="101"/>
      <c r="QYQ1947" s="101"/>
      <c r="QYR1947" s="101"/>
      <c r="QYS1947" s="101"/>
      <c r="QYT1947" s="101"/>
      <c r="QYU1947" s="101"/>
      <c r="QYV1947" s="101"/>
      <c r="QYW1947" s="101"/>
      <c r="QYX1947" s="101"/>
      <c r="QYY1947" s="101"/>
      <c r="QYZ1947" s="101"/>
      <c r="QZA1947" s="101"/>
      <c r="QZB1947" s="101"/>
      <c r="QZC1947" s="101"/>
      <c r="QZD1947" s="101"/>
      <c r="QZE1947" s="101"/>
      <c r="QZF1947" s="101"/>
      <c r="QZG1947" s="101"/>
      <c r="QZH1947" s="101"/>
      <c r="QZI1947" s="101"/>
      <c r="QZJ1947" s="101"/>
      <c r="QZK1947" s="101"/>
      <c r="QZL1947" s="101"/>
      <c r="QZM1947" s="101"/>
      <c r="QZN1947" s="101"/>
      <c r="QZO1947" s="101"/>
      <c r="QZP1947" s="101"/>
      <c r="QZQ1947" s="101"/>
      <c r="QZR1947" s="101"/>
      <c r="QZS1947" s="101"/>
      <c r="QZT1947" s="101"/>
      <c r="QZU1947" s="101"/>
      <c r="QZV1947" s="101"/>
      <c r="QZW1947" s="101"/>
      <c r="QZX1947" s="101"/>
      <c r="QZY1947" s="101"/>
      <c r="QZZ1947" s="101"/>
      <c r="RAA1947" s="101"/>
      <c r="RAB1947" s="101"/>
      <c r="RAC1947" s="101"/>
      <c r="RAD1947" s="101"/>
      <c r="RAE1947" s="101"/>
      <c r="RAF1947" s="101"/>
      <c r="RAG1947" s="101"/>
      <c r="RAH1947" s="101"/>
      <c r="RAI1947" s="101"/>
      <c r="RAJ1947" s="101"/>
      <c r="RAK1947" s="101"/>
      <c r="RAL1947" s="101"/>
      <c r="RAM1947" s="101"/>
      <c r="RAN1947" s="101"/>
      <c r="RAO1947" s="101"/>
      <c r="RAP1947" s="101"/>
      <c r="RAQ1947" s="101"/>
      <c r="RAR1947" s="101"/>
      <c r="RAS1947" s="101"/>
      <c r="RAT1947" s="101"/>
      <c r="RAU1947" s="101"/>
      <c r="RAV1947" s="101"/>
      <c r="RAW1947" s="101"/>
      <c r="RAX1947" s="101"/>
      <c r="RAY1947" s="101"/>
      <c r="RAZ1947" s="101"/>
      <c r="RBA1947" s="101"/>
      <c r="RBB1947" s="101"/>
      <c r="RBC1947" s="101"/>
      <c r="RBD1947" s="101"/>
      <c r="RBE1947" s="101"/>
      <c r="RBF1947" s="101"/>
      <c r="RBG1947" s="101"/>
      <c r="RBH1947" s="101"/>
      <c r="RBI1947" s="101"/>
      <c r="RBJ1947" s="101"/>
      <c r="RBK1947" s="101"/>
      <c r="RBL1947" s="101"/>
      <c r="RBM1947" s="101"/>
      <c r="RBN1947" s="101"/>
      <c r="RBO1947" s="101"/>
      <c r="RBP1947" s="101"/>
      <c r="RBQ1947" s="101"/>
      <c r="RBR1947" s="101"/>
      <c r="RBS1947" s="101"/>
      <c r="RBT1947" s="101"/>
      <c r="RBU1947" s="101"/>
      <c r="RBV1947" s="101"/>
      <c r="RBW1947" s="101"/>
      <c r="RBX1947" s="101"/>
      <c r="RBY1947" s="101"/>
      <c r="RBZ1947" s="101"/>
      <c r="RCA1947" s="101"/>
      <c r="RCB1947" s="101"/>
      <c r="RCC1947" s="101"/>
      <c r="RCD1947" s="101"/>
      <c r="RCE1947" s="101"/>
      <c r="RCF1947" s="101"/>
      <c r="RCG1947" s="101"/>
      <c r="RCH1947" s="101"/>
      <c r="RCI1947" s="101"/>
      <c r="RCJ1947" s="101"/>
      <c r="RCK1947" s="101"/>
      <c r="RCL1947" s="101"/>
      <c r="RCM1947" s="101"/>
      <c r="RCN1947" s="101"/>
      <c r="RCO1947" s="101"/>
      <c r="RCP1947" s="101"/>
      <c r="RCQ1947" s="101"/>
      <c r="RCR1947" s="101"/>
      <c r="RCS1947" s="101"/>
      <c r="RCT1947" s="101"/>
      <c r="RCU1947" s="101"/>
      <c r="RCV1947" s="101"/>
      <c r="RCW1947" s="101"/>
      <c r="RCX1947" s="101"/>
      <c r="RCY1947" s="101"/>
      <c r="RCZ1947" s="101"/>
      <c r="RDA1947" s="101"/>
      <c r="RDB1947" s="101"/>
      <c r="RDC1947" s="101"/>
      <c r="RDD1947" s="101"/>
      <c r="RDE1947" s="101"/>
      <c r="RDF1947" s="101"/>
      <c r="RDG1947" s="101"/>
      <c r="RDH1947" s="101"/>
      <c r="RDI1947" s="101"/>
      <c r="RDJ1947" s="101"/>
      <c r="RDK1947" s="101"/>
      <c r="RDL1947" s="101"/>
      <c r="RDM1947" s="101"/>
      <c r="RDN1947" s="101"/>
      <c r="RDO1947" s="101"/>
      <c r="RDP1947" s="101"/>
      <c r="RDQ1947" s="101"/>
      <c r="RDR1947" s="101"/>
      <c r="RDS1947" s="101"/>
      <c r="RDT1947" s="101"/>
      <c r="RDU1947" s="101"/>
      <c r="RDV1947" s="101"/>
      <c r="RDW1947" s="101"/>
      <c r="RDX1947" s="101"/>
      <c r="RDY1947" s="101"/>
      <c r="RDZ1947" s="101"/>
      <c r="REA1947" s="101"/>
      <c r="REB1947" s="101"/>
      <c r="REC1947" s="101"/>
      <c r="RED1947" s="101"/>
      <c r="REE1947" s="101"/>
      <c r="REF1947" s="101"/>
      <c r="REG1947" s="101"/>
      <c r="REH1947" s="101"/>
      <c r="REI1947" s="101"/>
      <c r="REJ1947" s="101"/>
      <c r="REK1947" s="101"/>
      <c r="REL1947" s="101"/>
      <c r="REM1947" s="101"/>
      <c r="REN1947" s="101"/>
      <c r="REO1947" s="101"/>
      <c r="REP1947" s="101"/>
      <c r="REQ1947" s="101"/>
      <c r="RER1947" s="101"/>
      <c r="RES1947" s="101"/>
      <c r="RET1947" s="101"/>
      <c r="REU1947" s="101"/>
      <c r="REV1947" s="101"/>
      <c r="REW1947" s="101"/>
      <c r="REX1947" s="101"/>
      <c r="REY1947" s="101"/>
      <c r="REZ1947" s="101"/>
      <c r="RFA1947" s="101"/>
      <c r="RFB1947" s="101"/>
      <c r="RFC1947" s="101"/>
      <c r="RFD1947" s="101"/>
      <c r="RFE1947" s="101"/>
      <c r="RFF1947" s="101"/>
      <c r="RFG1947" s="101"/>
      <c r="RFH1947" s="101"/>
      <c r="RFI1947" s="101"/>
      <c r="RFJ1947" s="101"/>
      <c r="RFK1947" s="101"/>
      <c r="RFL1947" s="101"/>
      <c r="RFM1947" s="101"/>
      <c r="RFN1947" s="101"/>
      <c r="RFO1947" s="101"/>
      <c r="RFP1947" s="101"/>
      <c r="RFQ1947" s="101"/>
      <c r="RFR1947" s="101"/>
      <c r="RFS1947" s="101"/>
      <c r="RFT1947" s="101"/>
      <c r="RFU1947" s="101"/>
      <c r="RFV1947" s="101"/>
      <c r="RFW1947" s="101"/>
      <c r="RFX1947" s="101"/>
      <c r="RFY1947" s="101"/>
      <c r="RFZ1947" s="101"/>
      <c r="RGA1947" s="101"/>
      <c r="RGB1947" s="101"/>
      <c r="RGC1947" s="101"/>
      <c r="RGD1947" s="101"/>
      <c r="RGE1947" s="101"/>
      <c r="RGF1947" s="101"/>
      <c r="RGG1947" s="101"/>
      <c r="RGH1947" s="101"/>
      <c r="RGI1947" s="101"/>
      <c r="RGJ1947" s="101"/>
      <c r="RGK1947" s="101"/>
      <c r="RGL1947" s="101"/>
      <c r="RGM1947" s="101"/>
      <c r="RGN1947" s="101"/>
      <c r="RGO1947" s="101"/>
      <c r="RGP1947" s="101"/>
      <c r="RGQ1947" s="101"/>
      <c r="RGR1947" s="101"/>
      <c r="RGS1947" s="101"/>
      <c r="RGT1947" s="101"/>
      <c r="RGU1947" s="101"/>
      <c r="RGV1947" s="101"/>
      <c r="RGW1947" s="101"/>
      <c r="RGX1947" s="101"/>
      <c r="RGY1947" s="101"/>
      <c r="RGZ1947" s="101"/>
      <c r="RHA1947" s="101"/>
      <c r="RHB1947" s="101"/>
      <c r="RHC1947" s="101"/>
      <c r="RHD1947" s="101"/>
      <c r="RHE1947" s="101"/>
      <c r="RHF1947" s="101"/>
      <c r="RHG1947" s="101"/>
      <c r="RHH1947" s="101"/>
      <c r="RHI1947" s="101"/>
      <c r="RHJ1947" s="101"/>
      <c r="RHK1947" s="101"/>
      <c r="RHL1947" s="101"/>
      <c r="RHM1947" s="101"/>
      <c r="RHN1947" s="101"/>
      <c r="RHO1947" s="101"/>
      <c r="RHP1947" s="101"/>
      <c r="RHQ1947" s="101"/>
      <c r="RHR1947" s="101"/>
      <c r="RHS1947" s="101"/>
      <c r="RHT1947" s="101"/>
      <c r="RHU1947" s="101"/>
      <c r="RHV1947" s="101"/>
      <c r="RHW1947" s="101"/>
      <c r="RHX1947" s="101"/>
      <c r="RHY1947" s="101"/>
      <c r="RHZ1947" s="101"/>
      <c r="RIA1947" s="101"/>
      <c r="RIB1947" s="101"/>
      <c r="RIC1947" s="101"/>
      <c r="RID1947" s="101"/>
      <c r="RIE1947" s="101"/>
      <c r="RIF1947" s="101"/>
      <c r="RIG1947" s="101"/>
      <c r="RIH1947" s="101"/>
      <c r="RII1947" s="101"/>
      <c r="RIJ1947" s="101"/>
      <c r="RIK1947" s="101"/>
      <c r="RIL1947" s="101"/>
      <c r="RIM1947" s="101"/>
      <c r="RIN1947" s="101"/>
      <c r="RIO1947" s="101"/>
      <c r="RIP1947" s="101"/>
      <c r="RIQ1947" s="101"/>
      <c r="RIR1947" s="101"/>
      <c r="RIS1947" s="101"/>
      <c r="RIT1947" s="101"/>
      <c r="RIU1947" s="101"/>
      <c r="RIV1947" s="101"/>
      <c r="RIW1947" s="101"/>
      <c r="RIX1947" s="101"/>
      <c r="RIY1947" s="101"/>
      <c r="RIZ1947" s="101"/>
      <c r="RJA1947" s="101"/>
      <c r="RJB1947" s="101"/>
      <c r="RJC1947" s="101"/>
      <c r="RJD1947" s="101"/>
      <c r="RJE1947" s="101"/>
      <c r="RJF1947" s="101"/>
      <c r="RJG1947" s="101"/>
      <c r="RJH1947" s="101"/>
      <c r="RJI1947" s="101"/>
      <c r="RJJ1947" s="101"/>
      <c r="RJK1947" s="101"/>
      <c r="RJL1947" s="101"/>
      <c r="RJM1947" s="101"/>
      <c r="RJN1947" s="101"/>
      <c r="RJO1947" s="101"/>
      <c r="RJP1947" s="101"/>
      <c r="RJQ1947" s="101"/>
      <c r="RJR1947" s="101"/>
      <c r="RJS1947" s="101"/>
      <c r="RJT1947" s="101"/>
      <c r="RJU1947" s="101"/>
      <c r="RJV1947" s="101"/>
      <c r="RJW1947" s="101"/>
      <c r="RJX1947" s="101"/>
      <c r="RJY1947" s="101"/>
      <c r="RJZ1947" s="101"/>
      <c r="RKA1947" s="101"/>
      <c r="RKB1947" s="101"/>
      <c r="RKC1947" s="101"/>
      <c r="RKD1947" s="101"/>
      <c r="RKE1947" s="101"/>
      <c r="RKF1947" s="101"/>
      <c r="RKG1947" s="101"/>
      <c r="RKH1947" s="101"/>
      <c r="RKI1947" s="101"/>
      <c r="RKJ1947" s="101"/>
      <c r="RKK1947" s="101"/>
      <c r="RKL1947" s="101"/>
      <c r="RKM1947" s="101"/>
      <c r="RKN1947" s="101"/>
      <c r="RKO1947" s="101"/>
      <c r="RKP1947" s="101"/>
      <c r="RKQ1947" s="101"/>
      <c r="RKR1947" s="101"/>
      <c r="RKS1947" s="101"/>
      <c r="RKT1947" s="101"/>
      <c r="RKU1947" s="101"/>
      <c r="RKV1947" s="101"/>
      <c r="RKW1947" s="101"/>
      <c r="RKX1947" s="101"/>
      <c r="RKY1947" s="101"/>
      <c r="RKZ1947" s="101"/>
      <c r="RLA1947" s="101"/>
      <c r="RLB1947" s="101"/>
      <c r="RLC1947" s="101"/>
      <c r="RLD1947" s="101"/>
      <c r="RLE1947" s="101"/>
      <c r="RLF1947" s="101"/>
      <c r="RLG1947" s="101"/>
      <c r="RLH1947" s="101"/>
      <c r="RLI1947" s="101"/>
      <c r="RLJ1947" s="101"/>
      <c r="RLK1947" s="101"/>
      <c r="RLL1947" s="101"/>
      <c r="RLM1947" s="101"/>
      <c r="RLN1947" s="101"/>
      <c r="RLO1947" s="101"/>
      <c r="RLP1947" s="101"/>
      <c r="RLQ1947" s="101"/>
      <c r="RLR1947" s="101"/>
      <c r="RLS1947" s="101"/>
      <c r="RLT1947" s="101"/>
      <c r="RLU1947" s="101"/>
      <c r="RLV1947" s="101"/>
      <c r="RLW1947" s="101"/>
      <c r="RLX1947" s="101"/>
      <c r="RLY1947" s="101"/>
      <c r="RLZ1947" s="101"/>
      <c r="RMA1947" s="101"/>
      <c r="RMB1947" s="101"/>
      <c r="RMC1947" s="101"/>
      <c r="RMD1947" s="101"/>
      <c r="RME1947" s="101"/>
      <c r="RMF1947" s="101"/>
      <c r="RMG1947" s="101"/>
      <c r="RMH1947" s="101"/>
      <c r="RMI1947" s="101"/>
      <c r="RMJ1947" s="101"/>
      <c r="RMK1947" s="101"/>
      <c r="RML1947" s="101"/>
      <c r="RMM1947" s="101"/>
      <c r="RMN1947" s="101"/>
      <c r="RMO1947" s="101"/>
      <c r="RMP1947" s="101"/>
      <c r="RMQ1947" s="101"/>
      <c r="RMR1947" s="101"/>
      <c r="RMS1947" s="101"/>
      <c r="RMT1947" s="101"/>
      <c r="RMU1947" s="101"/>
      <c r="RMV1947" s="101"/>
      <c r="RMW1947" s="101"/>
      <c r="RMX1947" s="101"/>
      <c r="RMY1947" s="101"/>
      <c r="RMZ1947" s="101"/>
      <c r="RNA1947" s="101"/>
      <c r="RNB1947" s="101"/>
      <c r="RNC1947" s="101"/>
      <c r="RND1947" s="101"/>
      <c r="RNE1947" s="101"/>
      <c r="RNF1947" s="101"/>
      <c r="RNG1947" s="101"/>
      <c r="RNH1947" s="101"/>
      <c r="RNI1947" s="101"/>
      <c r="RNJ1947" s="101"/>
      <c r="RNK1947" s="101"/>
      <c r="RNL1947" s="101"/>
      <c r="RNM1947" s="101"/>
      <c r="RNN1947" s="101"/>
      <c r="RNO1947" s="101"/>
      <c r="RNP1947" s="101"/>
      <c r="RNQ1947" s="101"/>
      <c r="RNR1947" s="101"/>
      <c r="RNS1947" s="101"/>
      <c r="RNT1947" s="101"/>
      <c r="RNU1947" s="101"/>
      <c r="RNV1947" s="101"/>
      <c r="RNW1947" s="101"/>
      <c r="RNX1947" s="101"/>
      <c r="RNY1947" s="101"/>
      <c r="RNZ1947" s="101"/>
      <c r="ROA1947" s="101"/>
      <c r="ROB1947" s="101"/>
      <c r="ROC1947" s="101"/>
      <c r="ROD1947" s="101"/>
      <c r="ROE1947" s="101"/>
      <c r="ROF1947" s="101"/>
      <c r="ROG1947" s="101"/>
      <c r="ROH1947" s="101"/>
      <c r="ROI1947" s="101"/>
      <c r="ROJ1947" s="101"/>
      <c r="ROK1947" s="101"/>
      <c r="ROL1947" s="101"/>
      <c r="ROM1947" s="101"/>
      <c r="RON1947" s="101"/>
      <c r="ROO1947" s="101"/>
      <c r="ROP1947" s="101"/>
      <c r="ROQ1947" s="101"/>
      <c r="ROR1947" s="101"/>
      <c r="ROS1947" s="101"/>
      <c r="ROT1947" s="101"/>
      <c r="ROU1947" s="101"/>
      <c r="ROV1947" s="101"/>
      <c r="ROW1947" s="101"/>
      <c r="ROX1947" s="101"/>
      <c r="ROY1947" s="101"/>
      <c r="ROZ1947" s="101"/>
      <c r="RPA1947" s="101"/>
      <c r="RPB1947" s="101"/>
      <c r="RPC1947" s="101"/>
      <c r="RPD1947" s="101"/>
      <c r="RPE1947" s="101"/>
      <c r="RPF1947" s="101"/>
      <c r="RPG1947" s="101"/>
      <c r="RPH1947" s="101"/>
      <c r="RPI1947" s="101"/>
      <c r="RPJ1947" s="101"/>
      <c r="RPK1947" s="101"/>
      <c r="RPL1947" s="101"/>
      <c r="RPM1947" s="101"/>
      <c r="RPN1947" s="101"/>
      <c r="RPO1947" s="101"/>
      <c r="RPP1947" s="101"/>
      <c r="RPQ1947" s="101"/>
      <c r="RPR1947" s="101"/>
      <c r="RPS1947" s="101"/>
      <c r="RPT1947" s="101"/>
      <c r="RPU1947" s="101"/>
      <c r="RPV1947" s="101"/>
      <c r="RPW1947" s="101"/>
      <c r="RPX1947" s="101"/>
      <c r="RPY1947" s="101"/>
      <c r="RPZ1947" s="101"/>
      <c r="RQA1947" s="101"/>
      <c r="RQB1947" s="101"/>
      <c r="RQC1947" s="101"/>
      <c r="RQD1947" s="101"/>
      <c r="RQE1947" s="101"/>
      <c r="RQF1947" s="101"/>
      <c r="RQG1947" s="101"/>
      <c r="RQH1947" s="101"/>
      <c r="RQI1947" s="101"/>
      <c r="RQJ1947" s="101"/>
      <c r="RQK1947" s="101"/>
      <c r="RQL1947" s="101"/>
      <c r="RQM1947" s="101"/>
      <c r="RQN1947" s="101"/>
      <c r="RQO1947" s="101"/>
      <c r="RQP1947" s="101"/>
      <c r="RQQ1947" s="101"/>
      <c r="RQR1947" s="101"/>
      <c r="RQS1947" s="101"/>
      <c r="RQT1947" s="101"/>
      <c r="RQU1947" s="101"/>
      <c r="RQV1947" s="101"/>
      <c r="RQW1947" s="101"/>
      <c r="RQX1947" s="101"/>
      <c r="RQY1947" s="101"/>
      <c r="RQZ1947" s="101"/>
      <c r="RRA1947" s="101"/>
      <c r="RRB1947" s="101"/>
      <c r="RRC1947" s="101"/>
      <c r="RRD1947" s="101"/>
      <c r="RRE1947" s="101"/>
      <c r="RRF1947" s="101"/>
      <c r="RRG1947" s="101"/>
      <c r="RRH1947" s="101"/>
      <c r="RRI1947" s="101"/>
      <c r="RRJ1947" s="101"/>
      <c r="RRK1947" s="101"/>
      <c r="RRL1947" s="101"/>
      <c r="RRM1947" s="101"/>
      <c r="RRN1947" s="101"/>
      <c r="RRO1947" s="101"/>
      <c r="RRP1947" s="101"/>
      <c r="RRQ1947" s="101"/>
      <c r="RRR1947" s="101"/>
      <c r="RRS1947" s="101"/>
      <c r="RRT1947" s="101"/>
      <c r="RRU1947" s="101"/>
      <c r="RRV1947" s="101"/>
      <c r="RRW1947" s="101"/>
      <c r="RRX1947" s="101"/>
      <c r="RRY1947" s="101"/>
      <c r="RRZ1947" s="101"/>
      <c r="RSA1947" s="101"/>
      <c r="RSB1947" s="101"/>
      <c r="RSC1947" s="101"/>
      <c r="RSD1947" s="101"/>
      <c r="RSE1947" s="101"/>
      <c r="RSF1947" s="101"/>
      <c r="RSG1947" s="101"/>
      <c r="RSH1947" s="101"/>
      <c r="RSI1947" s="101"/>
      <c r="RSJ1947" s="101"/>
      <c r="RSK1947" s="101"/>
      <c r="RSL1947" s="101"/>
      <c r="RSM1947" s="101"/>
      <c r="RSN1947" s="101"/>
      <c r="RSO1947" s="101"/>
      <c r="RSP1947" s="101"/>
      <c r="RSQ1947" s="101"/>
      <c r="RSR1947" s="101"/>
      <c r="RSS1947" s="101"/>
      <c r="RST1947" s="101"/>
      <c r="RSU1947" s="101"/>
      <c r="RSV1947" s="101"/>
      <c r="RSW1947" s="101"/>
      <c r="RSX1947" s="101"/>
      <c r="RSY1947" s="101"/>
      <c r="RSZ1947" s="101"/>
      <c r="RTA1947" s="101"/>
      <c r="RTB1947" s="101"/>
      <c r="RTC1947" s="101"/>
      <c r="RTD1947" s="101"/>
      <c r="RTE1947" s="101"/>
      <c r="RTF1947" s="101"/>
      <c r="RTG1947" s="101"/>
      <c r="RTH1947" s="101"/>
      <c r="RTI1947" s="101"/>
      <c r="RTJ1947" s="101"/>
      <c r="RTK1947" s="101"/>
      <c r="RTL1947" s="101"/>
      <c r="RTM1947" s="101"/>
      <c r="RTN1947" s="101"/>
      <c r="RTO1947" s="101"/>
      <c r="RTP1947" s="101"/>
      <c r="RTQ1947" s="101"/>
      <c r="RTR1947" s="101"/>
      <c r="RTS1947" s="101"/>
      <c r="RTT1947" s="101"/>
      <c r="RTU1947" s="101"/>
      <c r="RTV1947" s="101"/>
      <c r="RTW1947" s="101"/>
      <c r="RTX1947" s="101"/>
      <c r="RTY1947" s="101"/>
      <c r="RTZ1947" s="101"/>
      <c r="RUA1947" s="101"/>
      <c r="RUB1947" s="101"/>
      <c r="RUC1947" s="101"/>
      <c r="RUD1947" s="101"/>
      <c r="RUE1947" s="101"/>
      <c r="RUF1947" s="101"/>
      <c r="RUG1947" s="101"/>
      <c r="RUH1947" s="101"/>
      <c r="RUI1947" s="101"/>
      <c r="RUJ1947" s="101"/>
      <c r="RUK1947" s="101"/>
      <c r="RUL1947" s="101"/>
      <c r="RUM1947" s="101"/>
      <c r="RUN1947" s="101"/>
      <c r="RUO1947" s="101"/>
      <c r="RUP1947" s="101"/>
      <c r="RUQ1947" s="101"/>
      <c r="RUR1947" s="101"/>
      <c r="RUS1947" s="101"/>
      <c r="RUT1947" s="101"/>
      <c r="RUU1947" s="101"/>
      <c r="RUV1947" s="101"/>
      <c r="RUW1947" s="101"/>
      <c r="RUX1947" s="101"/>
      <c r="RUY1947" s="101"/>
      <c r="RUZ1947" s="101"/>
      <c r="RVA1947" s="101"/>
      <c r="RVB1947" s="101"/>
      <c r="RVC1947" s="101"/>
      <c r="RVD1947" s="101"/>
      <c r="RVE1947" s="101"/>
      <c r="RVF1947" s="101"/>
      <c r="RVG1947" s="101"/>
      <c r="RVH1947" s="101"/>
      <c r="RVI1947" s="101"/>
      <c r="RVJ1947" s="101"/>
      <c r="RVK1947" s="101"/>
      <c r="RVL1947" s="101"/>
      <c r="RVM1947" s="101"/>
      <c r="RVN1947" s="101"/>
      <c r="RVO1947" s="101"/>
      <c r="RVP1947" s="101"/>
      <c r="RVQ1947" s="101"/>
      <c r="RVR1947" s="101"/>
      <c r="RVS1947" s="101"/>
      <c r="RVT1947" s="101"/>
      <c r="RVU1947" s="101"/>
      <c r="RVV1947" s="101"/>
      <c r="RVW1947" s="101"/>
      <c r="RVX1947" s="101"/>
      <c r="RVY1947" s="101"/>
      <c r="RVZ1947" s="101"/>
      <c r="RWA1947" s="101"/>
      <c r="RWB1947" s="101"/>
      <c r="RWC1947" s="101"/>
      <c r="RWD1947" s="101"/>
      <c r="RWE1947" s="101"/>
      <c r="RWF1947" s="101"/>
      <c r="RWG1947" s="101"/>
      <c r="RWH1947" s="101"/>
      <c r="RWI1947" s="101"/>
      <c r="RWJ1947" s="101"/>
      <c r="RWK1947" s="101"/>
      <c r="RWL1947" s="101"/>
      <c r="RWM1947" s="101"/>
      <c r="RWN1947" s="101"/>
      <c r="RWO1947" s="101"/>
      <c r="RWP1947" s="101"/>
      <c r="RWQ1947" s="101"/>
      <c r="RWR1947" s="101"/>
      <c r="RWS1947" s="101"/>
      <c r="RWT1947" s="101"/>
      <c r="RWU1947" s="101"/>
      <c r="RWV1947" s="101"/>
      <c r="RWW1947" s="101"/>
      <c r="RWX1947" s="101"/>
      <c r="RWY1947" s="101"/>
      <c r="RWZ1947" s="101"/>
      <c r="RXA1947" s="101"/>
      <c r="RXB1947" s="101"/>
      <c r="RXC1947" s="101"/>
      <c r="RXD1947" s="101"/>
      <c r="RXE1947" s="101"/>
      <c r="RXF1947" s="101"/>
      <c r="RXG1947" s="101"/>
      <c r="RXH1947" s="101"/>
      <c r="RXI1947" s="101"/>
      <c r="RXJ1947" s="101"/>
      <c r="RXK1947" s="101"/>
      <c r="RXL1947" s="101"/>
      <c r="RXM1947" s="101"/>
      <c r="RXN1947" s="101"/>
      <c r="RXO1947" s="101"/>
      <c r="RXP1947" s="101"/>
      <c r="RXQ1947" s="101"/>
      <c r="RXR1947" s="101"/>
      <c r="RXS1947" s="101"/>
      <c r="RXT1947" s="101"/>
      <c r="RXU1947" s="101"/>
      <c r="RXV1947" s="101"/>
      <c r="RXW1947" s="101"/>
      <c r="RXX1947" s="101"/>
      <c r="RXY1947" s="101"/>
      <c r="RXZ1947" s="101"/>
      <c r="RYA1947" s="101"/>
      <c r="RYB1947" s="101"/>
      <c r="RYC1947" s="101"/>
      <c r="RYD1947" s="101"/>
      <c r="RYE1947" s="101"/>
      <c r="RYF1947" s="101"/>
      <c r="RYG1947" s="101"/>
      <c r="RYH1947" s="101"/>
      <c r="RYI1947" s="101"/>
      <c r="RYJ1947" s="101"/>
      <c r="RYK1947" s="101"/>
      <c r="RYL1947" s="101"/>
      <c r="RYM1947" s="101"/>
      <c r="RYN1947" s="101"/>
      <c r="RYO1947" s="101"/>
      <c r="RYP1947" s="101"/>
      <c r="RYQ1947" s="101"/>
      <c r="RYR1947" s="101"/>
      <c r="RYS1947" s="101"/>
      <c r="RYT1947" s="101"/>
      <c r="RYU1947" s="101"/>
      <c r="RYV1947" s="101"/>
      <c r="RYW1947" s="101"/>
      <c r="RYX1947" s="101"/>
      <c r="RYY1947" s="101"/>
      <c r="RYZ1947" s="101"/>
      <c r="RZA1947" s="101"/>
      <c r="RZB1947" s="101"/>
      <c r="RZC1947" s="101"/>
      <c r="RZD1947" s="101"/>
      <c r="RZE1947" s="101"/>
      <c r="RZF1947" s="101"/>
      <c r="RZG1947" s="101"/>
      <c r="RZH1947" s="101"/>
      <c r="RZI1947" s="101"/>
      <c r="RZJ1947" s="101"/>
      <c r="RZK1947" s="101"/>
      <c r="RZL1947" s="101"/>
      <c r="RZM1947" s="101"/>
      <c r="RZN1947" s="101"/>
      <c r="RZO1947" s="101"/>
      <c r="RZP1947" s="101"/>
      <c r="RZQ1947" s="101"/>
      <c r="RZR1947" s="101"/>
      <c r="RZS1947" s="101"/>
      <c r="RZT1947" s="101"/>
      <c r="RZU1947" s="101"/>
      <c r="RZV1947" s="101"/>
      <c r="RZW1947" s="101"/>
      <c r="RZX1947" s="101"/>
      <c r="RZY1947" s="101"/>
      <c r="RZZ1947" s="101"/>
      <c r="SAA1947" s="101"/>
      <c r="SAB1947" s="101"/>
      <c r="SAC1947" s="101"/>
      <c r="SAD1947" s="101"/>
      <c r="SAE1947" s="101"/>
      <c r="SAF1947" s="101"/>
      <c r="SAG1947" s="101"/>
      <c r="SAH1947" s="101"/>
      <c r="SAI1947" s="101"/>
      <c r="SAJ1947" s="101"/>
      <c r="SAK1947" s="101"/>
      <c r="SAL1947" s="101"/>
      <c r="SAM1947" s="101"/>
      <c r="SAN1947" s="101"/>
      <c r="SAO1947" s="101"/>
      <c r="SAP1947" s="101"/>
      <c r="SAQ1947" s="101"/>
      <c r="SAR1947" s="101"/>
      <c r="SAS1947" s="101"/>
      <c r="SAT1947" s="101"/>
      <c r="SAU1947" s="101"/>
      <c r="SAV1947" s="101"/>
      <c r="SAW1947" s="101"/>
      <c r="SAX1947" s="101"/>
      <c r="SAY1947" s="101"/>
      <c r="SAZ1947" s="101"/>
      <c r="SBA1947" s="101"/>
      <c r="SBB1947" s="101"/>
      <c r="SBC1947" s="101"/>
      <c r="SBD1947" s="101"/>
      <c r="SBE1947" s="101"/>
      <c r="SBF1947" s="101"/>
      <c r="SBG1947" s="101"/>
      <c r="SBH1947" s="101"/>
      <c r="SBI1947" s="101"/>
      <c r="SBJ1947" s="101"/>
      <c r="SBK1947" s="101"/>
      <c r="SBL1947" s="101"/>
      <c r="SBM1947" s="101"/>
      <c r="SBN1947" s="101"/>
      <c r="SBO1947" s="101"/>
      <c r="SBP1947" s="101"/>
      <c r="SBQ1947" s="101"/>
      <c r="SBR1947" s="101"/>
      <c r="SBS1947" s="101"/>
      <c r="SBT1947" s="101"/>
      <c r="SBU1947" s="101"/>
      <c r="SBV1947" s="101"/>
      <c r="SBW1947" s="101"/>
      <c r="SBX1947" s="101"/>
      <c r="SBY1947" s="101"/>
      <c r="SBZ1947" s="101"/>
      <c r="SCA1947" s="101"/>
      <c r="SCB1947" s="101"/>
      <c r="SCC1947" s="101"/>
      <c r="SCD1947" s="101"/>
      <c r="SCE1947" s="101"/>
      <c r="SCF1947" s="101"/>
      <c r="SCG1947" s="101"/>
      <c r="SCH1947" s="101"/>
      <c r="SCI1947" s="101"/>
      <c r="SCJ1947" s="101"/>
      <c r="SCK1947" s="101"/>
      <c r="SCL1947" s="101"/>
      <c r="SCM1947" s="101"/>
      <c r="SCN1947" s="101"/>
      <c r="SCO1947" s="101"/>
      <c r="SCP1947" s="101"/>
      <c r="SCQ1947" s="101"/>
      <c r="SCR1947" s="101"/>
      <c r="SCS1947" s="101"/>
      <c r="SCT1947" s="101"/>
      <c r="SCU1947" s="101"/>
      <c r="SCV1947" s="101"/>
      <c r="SCW1947" s="101"/>
      <c r="SCX1947" s="101"/>
      <c r="SCY1947" s="101"/>
      <c r="SCZ1947" s="101"/>
      <c r="SDA1947" s="101"/>
      <c r="SDB1947" s="101"/>
      <c r="SDC1947" s="101"/>
      <c r="SDD1947" s="101"/>
      <c r="SDE1947" s="101"/>
      <c r="SDF1947" s="101"/>
      <c r="SDG1947" s="101"/>
      <c r="SDH1947" s="101"/>
      <c r="SDI1947" s="101"/>
      <c r="SDJ1947" s="101"/>
      <c r="SDK1947" s="101"/>
      <c r="SDL1947" s="101"/>
      <c r="SDM1947" s="101"/>
      <c r="SDN1947" s="101"/>
      <c r="SDO1947" s="101"/>
      <c r="SDP1947" s="101"/>
      <c r="SDQ1947" s="101"/>
      <c r="SDR1947" s="101"/>
      <c r="SDS1947" s="101"/>
      <c r="SDT1947" s="101"/>
      <c r="SDU1947" s="101"/>
      <c r="SDV1947" s="101"/>
      <c r="SDW1947" s="101"/>
      <c r="SDX1947" s="101"/>
      <c r="SDY1947" s="101"/>
      <c r="SDZ1947" s="101"/>
      <c r="SEA1947" s="101"/>
      <c r="SEB1947" s="101"/>
      <c r="SEC1947" s="101"/>
      <c r="SED1947" s="101"/>
      <c r="SEE1947" s="101"/>
      <c r="SEF1947" s="101"/>
      <c r="SEG1947" s="101"/>
      <c r="SEH1947" s="101"/>
      <c r="SEI1947" s="101"/>
      <c r="SEJ1947" s="101"/>
      <c r="SEK1947" s="101"/>
      <c r="SEL1947" s="101"/>
      <c r="SEM1947" s="101"/>
      <c r="SEN1947" s="101"/>
      <c r="SEO1947" s="101"/>
      <c r="SEP1947" s="101"/>
      <c r="SEQ1947" s="101"/>
      <c r="SER1947" s="101"/>
      <c r="SES1947" s="101"/>
      <c r="SET1947" s="101"/>
      <c r="SEU1947" s="101"/>
      <c r="SEV1947" s="101"/>
      <c r="SEW1947" s="101"/>
      <c r="SEX1947" s="101"/>
      <c r="SEY1947" s="101"/>
      <c r="SEZ1947" s="101"/>
      <c r="SFA1947" s="101"/>
      <c r="SFB1947" s="101"/>
      <c r="SFC1947" s="101"/>
      <c r="SFD1947" s="101"/>
      <c r="SFE1947" s="101"/>
      <c r="SFF1947" s="101"/>
      <c r="SFG1947" s="101"/>
      <c r="SFH1947" s="101"/>
      <c r="SFI1947" s="101"/>
      <c r="SFJ1947" s="101"/>
      <c r="SFK1947" s="101"/>
      <c r="SFL1947" s="101"/>
      <c r="SFM1947" s="101"/>
      <c r="SFN1947" s="101"/>
      <c r="SFO1947" s="101"/>
      <c r="SFP1947" s="101"/>
      <c r="SFQ1947" s="101"/>
      <c r="SFR1947" s="101"/>
      <c r="SFS1947" s="101"/>
      <c r="SFT1947" s="101"/>
      <c r="SFU1947" s="101"/>
      <c r="SFV1947" s="101"/>
      <c r="SFW1947" s="101"/>
      <c r="SFX1947" s="101"/>
      <c r="SFY1947" s="101"/>
      <c r="SFZ1947" s="101"/>
      <c r="SGA1947" s="101"/>
      <c r="SGB1947" s="101"/>
      <c r="SGC1947" s="101"/>
      <c r="SGD1947" s="101"/>
      <c r="SGE1947" s="101"/>
      <c r="SGF1947" s="101"/>
      <c r="SGG1947" s="101"/>
      <c r="SGH1947" s="101"/>
      <c r="SGI1947" s="101"/>
      <c r="SGJ1947" s="101"/>
      <c r="SGK1947" s="101"/>
      <c r="SGL1947" s="101"/>
      <c r="SGM1947" s="101"/>
      <c r="SGN1947" s="101"/>
      <c r="SGO1947" s="101"/>
      <c r="SGP1947" s="101"/>
      <c r="SGQ1947" s="101"/>
      <c r="SGR1947" s="101"/>
      <c r="SGS1947" s="101"/>
      <c r="SGT1947" s="101"/>
      <c r="SGU1947" s="101"/>
      <c r="SGV1947" s="101"/>
      <c r="SGW1947" s="101"/>
      <c r="SGX1947" s="101"/>
      <c r="SGY1947" s="101"/>
      <c r="SGZ1947" s="101"/>
      <c r="SHA1947" s="101"/>
      <c r="SHB1947" s="101"/>
      <c r="SHC1947" s="101"/>
      <c r="SHD1947" s="101"/>
      <c r="SHE1947" s="101"/>
      <c r="SHF1947" s="101"/>
      <c r="SHG1947" s="101"/>
      <c r="SHH1947" s="101"/>
      <c r="SHI1947" s="101"/>
      <c r="SHJ1947" s="101"/>
      <c r="SHK1947" s="101"/>
      <c r="SHL1947" s="101"/>
      <c r="SHM1947" s="101"/>
      <c r="SHN1947" s="101"/>
      <c r="SHO1947" s="101"/>
      <c r="SHP1947" s="101"/>
      <c r="SHQ1947" s="101"/>
      <c r="SHR1947" s="101"/>
      <c r="SHS1947" s="101"/>
      <c r="SHT1947" s="101"/>
      <c r="SHU1947" s="101"/>
      <c r="SHV1947" s="101"/>
      <c r="SHW1947" s="101"/>
      <c r="SHX1947" s="101"/>
      <c r="SHY1947" s="101"/>
      <c r="SHZ1947" s="101"/>
      <c r="SIA1947" s="101"/>
      <c r="SIB1947" s="101"/>
      <c r="SIC1947" s="101"/>
      <c r="SID1947" s="101"/>
      <c r="SIE1947" s="101"/>
      <c r="SIF1947" s="101"/>
      <c r="SIG1947" s="101"/>
      <c r="SIH1947" s="101"/>
      <c r="SII1947" s="101"/>
      <c r="SIJ1947" s="101"/>
      <c r="SIK1947" s="101"/>
      <c r="SIL1947" s="101"/>
      <c r="SIM1947" s="101"/>
      <c r="SIN1947" s="101"/>
      <c r="SIO1947" s="101"/>
      <c r="SIP1947" s="101"/>
      <c r="SIQ1947" s="101"/>
      <c r="SIR1947" s="101"/>
      <c r="SIS1947" s="101"/>
      <c r="SIT1947" s="101"/>
      <c r="SIU1947" s="101"/>
      <c r="SIV1947" s="101"/>
      <c r="SIW1947" s="101"/>
      <c r="SIX1947" s="101"/>
      <c r="SIY1947" s="101"/>
      <c r="SIZ1947" s="101"/>
      <c r="SJA1947" s="101"/>
      <c r="SJB1947" s="101"/>
      <c r="SJC1947" s="101"/>
      <c r="SJD1947" s="101"/>
      <c r="SJE1947" s="101"/>
      <c r="SJF1947" s="101"/>
      <c r="SJG1947" s="101"/>
      <c r="SJH1947" s="101"/>
      <c r="SJI1947" s="101"/>
      <c r="SJJ1947" s="101"/>
      <c r="SJK1947" s="101"/>
      <c r="SJL1947" s="101"/>
      <c r="SJM1947" s="101"/>
      <c r="SJN1947" s="101"/>
      <c r="SJO1947" s="101"/>
      <c r="SJP1947" s="101"/>
      <c r="SJQ1947" s="101"/>
      <c r="SJR1947" s="101"/>
      <c r="SJS1947" s="101"/>
      <c r="SJT1947" s="101"/>
      <c r="SJU1947" s="101"/>
      <c r="SJV1947" s="101"/>
      <c r="SJW1947" s="101"/>
      <c r="SJX1947" s="101"/>
      <c r="SJY1947" s="101"/>
      <c r="SJZ1947" s="101"/>
      <c r="SKA1947" s="101"/>
      <c r="SKB1947" s="101"/>
      <c r="SKC1947" s="101"/>
      <c r="SKD1947" s="101"/>
      <c r="SKE1947" s="101"/>
      <c r="SKF1947" s="101"/>
      <c r="SKG1947" s="101"/>
      <c r="SKH1947" s="101"/>
      <c r="SKI1947" s="101"/>
      <c r="SKJ1947" s="101"/>
      <c r="SKK1947" s="101"/>
      <c r="SKL1947" s="101"/>
      <c r="SKM1947" s="101"/>
      <c r="SKN1947" s="101"/>
      <c r="SKO1947" s="101"/>
      <c r="SKP1947" s="101"/>
      <c r="SKQ1947" s="101"/>
      <c r="SKR1947" s="101"/>
      <c r="SKS1947" s="101"/>
      <c r="SKT1947" s="101"/>
      <c r="SKU1947" s="101"/>
      <c r="SKV1947" s="101"/>
      <c r="SKW1947" s="101"/>
      <c r="SKX1947" s="101"/>
      <c r="SKY1947" s="101"/>
      <c r="SKZ1947" s="101"/>
      <c r="SLA1947" s="101"/>
      <c r="SLB1947" s="101"/>
      <c r="SLC1947" s="101"/>
      <c r="SLD1947" s="101"/>
      <c r="SLE1947" s="101"/>
      <c r="SLF1947" s="101"/>
      <c r="SLG1947" s="101"/>
      <c r="SLH1947" s="101"/>
      <c r="SLI1947" s="101"/>
      <c r="SLJ1947" s="101"/>
      <c r="SLK1947" s="101"/>
      <c r="SLL1947" s="101"/>
      <c r="SLM1947" s="101"/>
      <c r="SLN1947" s="101"/>
      <c r="SLO1947" s="101"/>
      <c r="SLP1947" s="101"/>
      <c r="SLQ1947" s="101"/>
      <c r="SLR1947" s="101"/>
      <c r="SLS1947" s="101"/>
      <c r="SLT1947" s="101"/>
      <c r="SLU1947" s="101"/>
      <c r="SLV1947" s="101"/>
      <c r="SLW1947" s="101"/>
      <c r="SLX1947" s="101"/>
      <c r="SLY1947" s="101"/>
      <c r="SLZ1947" s="101"/>
      <c r="SMA1947" s="101"/>
      <c r="SMB1947" s="101"/>
      <c r="SMC1947" s="101"/>
      <c r="SMD1947" s="101"/>
      <c r="SME1947" s="101"/>
      <c r="SMF1947" s="101"/>
      <c r="SMG1947" s="101"/>
      <c r="SMH1947" s="101"/>
      <c r="SMI1947" s="101"/>
      <c r="SMJ1947" s="101"/>
      <c r="SMK1947" s="101"/>
      <c r="SML1947" s="101"/>
      <c r="SMM1947" s="101"/>
      <c r="SMN1947" s="101"/>
      <c r="SMO1947" s="101"/>
      <c r="SMP1947" s="101"/>
      <c r="SMQ1947" s="101"/>
      <c r="SMR1947" s="101"/>
      <c r="SMS1947" s="101"/>
      <c r="SMT1947" s="101"/>
      <c r="SMU1947" s="101"/>
      <c r="SMV1947" s="101"/>
      <c r="SMW1947" s="101"/>
      <c r="SMX1947" s="101"/>
      <c r="SMY1947" s="101"/>
      <c r="SMZ1947" s="101"/>
      <c r="SNA1947" s="101"/>
      <c r="SNB1947" s="101"/>
      <c r="SNC1947" s="101"/>
      <c r="SND1947" s="101"/>
      <c r="SNE1947" s="101"/>
      <c r="SNF1947" s="101"/>
      <c r="SNG1947" s="101"/>
      <c r="SNH1947" s="101"/>
      <c r="SNI1947" s="101"/>
      <c r="SNJ1947" s="101"/>
      <c r="SNK1947" s="101"/>
      <c r="SNL1947" s="101"/>
      <c r="SNM1947" s="101"/>
      <c r="SNN1947" s="101"/>
      <c r="SNO1947" s="101"/>
      <c r="SNP1947" s="101"/>
      <c r="SNQ1947" s="101"/>
      <c r="SNR1947" s="101"/>
      <c r="SNS1947" s="101"/>
      <c r="SNT1947" s="101"/>
      <c r="SNU1947" s="101"/>
      <c r="SNV1947" s="101"/>
      <c r="SNW1947" s="101"/>
      <c r="SNX1947" s="101"/>
      <c r="SNY1947" s="101"/>
      <c r="SNZ1947" s="101"/>
      <c r="SOA1947" s="101"/>
      <c r="SOB1947" s="101"/>
      <c r="SOC1947" s="101"/>
      <c r="SOD1947" s="101"/>
      <c r="SOE1947" s="101"/>
      <c r="SOF1947" s="101"/>
      <c r="SOG1947" s="101"/>
      <c r="SOH1947" s="101"/>
      <c r="SOI1947" s="101"/>
      <c r="SOJ1947" s="101"/>
      <c r="SOK1947" s="101"/>
      <c r="SOL1947" s="101"/>
      <c r="SOM1947" s="101"/>
      <c r="SON1947" s="101"/>
      <c r="SOO1947" s="101"/>
      <c r="SOP1947" s="101"/>
      <c r="SOQ1947" s="101"/>
      <c r="SOR1947" s="101"/>
      <c r="SOS1947" s="101"/>
      <c r="SOT1947" s="101"/>
      <c r="SOU1947" s="101"/>
      <c r="SOV1947" s="101"/>
      <c r="SOW1947" s="101"/>
      <c r="SOX1947" s="101"/>
      <c r="SOY1947" s="101"/>
      <c r="SOZ1947" s="101"/>
      <c r="SPA1947" s="101"/>
      <c r="SPB1947" s="101"/>
      <c r="SPC1947" s="101"/>
      <c r="SPD1947" s="101"/>
      <c r="SPE1947" s="101"/>
      <c r="SPF1947" s="101"/>
      <c r="SPG1947" s="101"/>
      <c r="SPH1947" s="101"/>
      <c r="SPI1947" s="101"/>
      <c r="SPJ1947" s="101"/>
      <c r="SPK1947" s="101"/>
      <c r="SPL1947" s="101"/>
      <c r="SPM1947" s="101"/>
      <c r="SPN1947" s="101"/>
      <c r="SPO1947" s="101"/>
      <c r="SPP1947" s="101"/>
      <c r="SPQ1947" s="101"/>
      <c r="SPR1947" s="101"/>
      <c r="SPS1947" s="101"/>
      <c r="SPT1947" s="101"/>
      <c r="SPU1947" s="101"/>
      <c r="SPV1947" s="101"/>
      <c r="SPW1947" s="101"/>
      <c r="SPX1947" s="101"/>
      <c r="SPY1947" s="101"/>
      <c r="SPZ1947" s="101"/>
      <c r="SQA1947" s="101"/>
      <c r="SQB1947" s="101"/>
      <c r="SQC1947" s="101"/>
      <c r="SQD1947" s="101"/>
      <c r="SQE1947" s="101"/>
      <c r="SQF1947" s="101"/>
      <c r="SQG1947" s="101"/>
      <c r="SQH1947" s="101"/>
      <c r="SQI1947" s="101"/>
      <c r="SQJ1947" s="101"/>
      <c r="SQK1947" s="101"/>
      <c r="SQL1947" s="101"/>
      <c r="SQM1947" s="101"/>
      <c r="SQN1947" s="101"/>
      <c r="SQO1947" s="101"/>
      <c r="SQP1947" s="101"/>
      <c r="SQQ1947" s="101"/>
      <c r="SQR1947" s="101"/>
      <c r="SQS1947" s="101"/>
      <c r="SQT1947" s="101"/>
      <c r="SQU1947" s="101"/>
      <c r="SQV1947" s="101"/>
      <c r="SQW1947" s="101"/>
      <c r="SQX1947" s="101"/>
      <c r="SQY1947" s="101"/>
      <c r="SQZ1947" s="101"/>
      <c r="SRA1947" s="101"/>
      <c r="SRB1947" s="101"/>
      <c r="SRC1947" s="101"/>
      <c r="SRD1947" s="101"/>
      <c r="SRE1947" s="101"/>
      <c r="SRF1947" s="101"/>
      <c r="SRG1947" s="101"/>
      <c r="SRH1947" s="101"/>
      <c r="SRI1947" s="101"/>
      <c r="SRJ1947" s="101"/>
      <c r="SRK1947" s="101"/>
      <c r="SRL1947" s="101"/>
      <c r="SRM1947" s="101"/>
      <c r="SRN1947" s="101"/>
      <c r="SRO1947" s="101"/>
      <c r="SRP1947" s="101"/>
      <c r="SRQ1947" s="101"/>
      <c r="SRR1947" s="101"/>
      <c r="SRS1947" s="101"/>
      <c r="SRT1947" s="101"/>
      <c r="SRU1947" s="101"/>
      <c r="SRV1947" s="101"/>
      <c r="SRW1947" s="101"/>
      <c r="SRX1947" s="101"/>
      <c r="SRY1947" s="101"/>
      <c r="SRZ1947" s="101"/>
      <c r="SSA1947" s="101"/>
      <c r="SSB1947" s="101"/>
      <c r="SSC1947" s="101"/>
      <c r="SSD1947" s="101"/>
      <c r="SSE1947" s="101"/>
      <c r="SSF1947" s="101"/>
      <c r="SSG1947" s="101"/>
      <c r="SSH1947" s="101"/>
      <c r="SSI1947" s="101"/>
      <c r="SSJ1947" s="101"/>
      <c r="SSK1947" s="101"/>
      <c r="SSL1947" s="101"/>
      <c r="SSM1947" s="101"/>
      <c r="SSN1947" s="101"/>
      <c r="SSO1947" s="101"/>
      <c r="SSP1947" s="101"/>
      <c r="SSQ1947" s="101"/>
      <c r="SSR1947" s="101"/>
      <c r="SSS1947" s="101"/>
      <c r="SST1947" s="101"/>
      <c r="SSU1947" s="101"/>
      <c r="SSV1947" s="101"/>
      <c r="SSW1947" s="101"/>
      <c r="SSX1947" s="101"/>
      <c r="SSY1947" s="101"/>
      <c r="SSZ1947" s="101"/>
      <c r="STA1947" s="101"/>
      <c r="STB1947" s="101"/>
      <c r="STC1947" s="101"/>
      <c r="STD1947" s="101"/>
      <c r="STE1947" s="101"/>
      <c r="STF1947" s="101"/>
      <c r="STG1947" s="101"/>
      <c r="STH1947" s="101"/>
      <c r="STI1947" s="101"/>
      <c r="STJ1947" s="101"/>
      <c r="STK1947" s="101"/>
      <c r="STL1947" s="101"/>
      <c r="STM1947" s="101"/>
      <c r="STN1947" s="101"/>
      <c r="STO1947" s="101"/>
      <c r="STP1947" s="101"/>
      <c r="STQ1947" s="101"/>
      <c r="STR1947" s="101"/>
      <c r="STS1947" s="101"/>
      <c r="STT1947" s="101"/>
      <c r="STU1947" s="101"/>
      <c r="STV1947" s="101"/>
      <c r="STW1947" s="101"/>
      <c r="STX1947" s="101"/>
      <c r="STY1947" s="101"/>
      <c r="STZ1947" s="101"/>
      <c r="SUA1947" s="101"/>
      <c r="SUB1947" s="101"/>
      <c r="SUC1947" s="101"/>
      <c r="SUD1947" s="101"/>
      <c r="SUE1947" s="101"/>
      <c r="SUF1947" s="101"/>
      <c r="SUG1947" s="101"/>
      <c r="SUH1947" s="101"/>
      <c r="SUI1947" s="101"/>
      <c r="SUJ1947" s="101"/>
      <c r="SUK1947" s="101"/>
      <c r="SUL1947" s="101"/>
      <c r="SUM1947" s="101"/>
      <c r="SUN1947" s="101"/>
      <c r="SUO1947" s="101"/>
      <c r="SUP1947" s="101"/>
      <c r="SUQ1947" s="101"/>
      <c r="SUR1947" s="101"/>
      <c r="SUS1947" s="101"/>
      <c r="SUT1947" s="101"/>
      <c r="SUU1947" s="101"/>
      <c r="SUV1947" s="101"/>
      <c r="SUW1947" s="101"/>
      <c r="SUX1947" s="101"/>
      <c r="SUY1947" s="101"/>
      <c r="SUZ1947" s="101"/>
      <c r="SVA1947" s="101"/>
      <c r="SVB1947" s="101"/>
      <c r="SVC1947" s="101"/>
      <c r="SVD1947" s="101"/>
      <c r="SVE1947" s="101"/>
      <c r="SVF1947" s="101"/>
      <c r="SVG1947" s="101"/>
      <c r="SVH1947" s="101"/>
      <c r="SVI1947" s="101"/>
      <c r="SVJ1947" s="101"/>
      <c r="SVK1947" s="101"/>
      <c r="SVL1947" s="101"/>
      <c r="SVM1947" s="101"/>
      <c r="SVN1947" s="101"/>
      <c r="SVO1947" s="101"/>
      <c r="SVP1947" s="101"/>
      <c r="SVQ1947" s="101"/>
      <c r="SVR1947" s="101"/>
      <c r="SVS1947" s="101"/>
      <c r="SVT1947" s="101"/>
      <c r="SVU1947" s="101"/>
      <c r="SVV1947" s="101"/>
      <c r="SVW1947" s="101"/>
      <c r="SVX1947" s="101"/>
      <c r="SVY1947" s="101"/>
      <c r="SVZ1947" s="101"/>
      <c r="SWA1947" s="101"/>
      <c r="SWB1947" s="101"/>
      <c r="SWC1947" s="101"/>
      <c r="SWD1947" s="101"/>
      <c r="SWE1947" s="101"/>
      <c r="SWF1947" s="101"/>
      <c r="SWG1947" s="101"/>
      <c r="SWH1947" s="101"/>
      <c r="SWI1947" s="101"/>
      <c r="SWJ1947" s="101"/>
      <c r="SWK1947" s="101"/>
      <c r="SWL1947" s="101"/>
      <c r="SWM1947" s="101"/>
      <c r="SWN1947" s="101"/>
      <c r="SWO1947" s="101"/>
      <c r="SWP1947" s="101"/>
      <c r="SWQ1947" s="101"/>
      <c r="SWR1947" s="101"/>
      <c r="SWS1947" s="101"/>
      <c r="SWT1947" s="101"/>
      <c r="SWU1947" s="101"/>
      <c r="SWV1947" s="101"/>
      <c r="SWW1947" s="101"/>
      <c r="SWX1947" s="101"/>
      <c r="SWY1947" s="101"/>
      <c r="SWZ1947" s="101"/>
      <c r="SXA1947" s="101"/>
      <c r="SXB1947" s="101"/>
      <c r="SXC1947" s="101"/>
      <c r="SXD1947" s="101"/>
      <c r="SXE1947" s="101"/>
      <c r="SXF1947" s="101"/>
      <c r="SXG1947" s="101"/>
      <c r="SXH1947" s="101"/>
      <c r="SXI1947" s="101"/>
      <c r="SXJ1947" s="101"/>
      <c r="SXK1947" s="101"/>
      <c r="SXL1947" s="101"/>
      <c r="SXM1947" s="101"/>
      <c r="SXN1947" s="101"/>
      <c r="SXO1947" s="101"/>
      <c r="SXP1947" s="101"/>
      <c r="SXQ1947" s="101"/>
      <c r="SXR1947" s="101"/>
      <c r="SXS1947" s="101"/>
      <c r="SXT1947" s="101"/>
      <c r="SXU1947" s="101"/>
      <c r="SXV1947" s="101"/>
      <c r="SXW1947" s="101"/>
      <c r="SXX1947" s="101"/>
      <c r="SXY1947" s="101"/>
      <c r="SXZ1947" s="101"/>
      <c r="SYA1947" s="101"/>
      <c r="SYB1947" s="101"/>
      <c r="SYC1947" s="101"/>
      <c r="SYD1947" s="101"/>
      <c r="SYE1947" s="101"/>
      <c r="SYF1947" s="101"/>
      <c r="SYG1947" s="101"/>
      <c r="SYH1947" s="101"/>
      <c r="SYI1947" s="101"/>
      <c r="SYJ1947" s="101"/>
      <c r="SYK1947" s="101"/>
      <c r="SYL1947" s="101"/>
      <c r="SYM1947" s="101"/>
      <c r="SYN1947" s="101"/>
      <c r="SYO1947" s="101"/>
      <c r="SYP1947" s="101"/>
      <c r="SYQ1947" s="101"/>
      <c r="SYR1947" s="101"/>
      <c r="SYS1947" s="101"/>
      <c r="SYT1947" s="101"/>
      <c r="SYU1947" s="101"/>
      <c r="SYV1947" s="101"/>
      <c r="SYW1947" s="101"/>
      <c r="SYX1947" s="101"/>
      <c r="SYY1947" s="101"/>
      <c r="SYZ1947" s="101"/>
      <c r="SZA1947" s="101"/>
      <c r="SZB1947" s="101"/>
      <c r="SZC1947" s="101"/>
      <c r="SZD1947" s="101"/>
      <c r="SZE1947" s="101"/>
      <c r="SZF1947" s="101"/>
      <c r="SZG1947" s="101"/>
      <c r="SZH1947" s="101"/>
      <c r="SZI1947" s="101"/>
      <c r="SZJ1947" s="101"/>
      <c r="SZK1947" s="101"/>
      <c r="SZL1947" s="101"/>
      <c r="SZM1947" s="101"/>
      <c r="SZN1947" s="101"/>
      <c r="SZO1947" s="101"/>
      <c r="SZP1947" s="101"/>
      <c r="SZQ1947" s="101"/>
      <c r="SZR1947" s="101"/>
      <c r="SZS1947" s="101"/>
      <c r="SZT1947" s="101"/>
      <c r="SZU1947" s="101"/>
      <c r="SZV1947" s="101"/>
      <c r="SZW1947" s="101"/>
      <c r="SZX1947" s="101"/>
      <c r="SZY1947" s="101"/>
      <c r="SZZ1947" s="101"/>
      <c r="TAA1947" s="101"/>
      <c r="TAB1947" s="101"/>
      <c r="TAC1947" s="101"/>
      <c r="TAD1947" s="101"/>
      <c r="TAE1947" s="101"/>
      <c r="TAF1947" s="101"/>
      <c r="TAG1947" s="101"/>
      <c r="TAH1947" s="101"/>
      <c r="TAI1947" s="101"/>
      <c r="TAJ1947" s="101"/>
      <c r="TAK1947" s="101"/>
      <c r="TAL1947" s="101"/>
      <c r="TAM1947" s="101"/>
      <c r="TAN1947" s="101"/>
      <c r="TAO1947" s="101"/>
      <c r="TAP1947" s="101"/>
      <c r="TAQ1947" s="101"/>
      <c r="TAR1947" s="101"/>
      <c r="TAS1947" s="101"/>
      <c r="TAT1947" s="101"/>
      <c r="TAU1947" s="101"/>
      <c r="TAV1947" s="101"/>
      <c r="TAW1947" s="101"/>
      <c r="TAX1947" s="101"/>
      <c r="TAY1947" s="101"/>
      <c r="TAZ1947" s="101"/>
      <c r="TBA1947" s="101"/>
      <c r="TBB1947" s="101"/>
      <c r="TBC1947" s="101"/>
      <c r="TBD1947" s="101"/>
      <c r="TBE1947" s="101"/>
      <c r="TBF1947" s="101"/>
      <c r="TBG1947" s="101"/>
      <c r="TBH1947" s="101"/>
      <c r="TBI1947" s="101"/>
      <c r="TBJ1947" s="101"/>
      <c r="TBK1947" s="101"/>
      <c r="TBL1947" s="101"/>
      <c r="TBM1947" s="101"/>
      <c r="TBN1947" s="101"/>
      <c r="TBO1947" s="101"/>
      <c r="TBP1947" s="101"/>
      <c r="TBQ1947" s="101"/>
      <c r="TBR1947" s="101"/>
      <c r="TBS1947" s="101"/>
      <c r="TBT1947" s="101"/>
      <c r="TBU1947" s="101"/>
      <c r="TBV1947" s="101"/>
      <c r="TBW1947" s="101"/>
      <c r="TBX1947" s="101"/>
      <c r="TBY1947" s="101"/>
      <c r="TBZ1947" s="101"/>
      <c r="TCA1947" s="101"/>
      <c r="TCB1947" s="101"/>
      <c r="TCC1947" s="101"/>
      <c r="TCD1947" s="101"/>
      <c r="TCE1947" s="101"/>
      <c r="TCF1947" s="101"/>
      <c r="TCG1947" s="101"/>
      <c r="TCH1947" s="101"/>
      <c r="TCI1947" s="101"/>
      <c r="TCJ1947" s="101"/>
      <c r="TCK1947" s="101"/>
      <c r="TCL1947" s="101"/>
      <c r="TCM1947" s="101"/>
      <c r="TCN1947" s="101"/>
      <c r="TCO1947" s="101"/>
      <c r="TCP1947" s="101"/>
      <c r="TCQ1947" s="101"/>
      <c r="TCR1947" s="101"/>
      <c r="TCS1947" s="101"/>
      <c r="TCT1947" s="101"/>
      <c r="TCU1947" s="101"/>
      <c r="TCV1947" s="101"/>
      <c r="TCW1947" s="101"/>
      <c r="TCX1947" s="101"/>
      <c r="TCY1947" s="101"/>
      <c r="TCZ1947" s="101"/>
      <c r="TDA1947" s="101"/>
      <c r="TDB1947" s="101"/>
      <c r="TDC1947" s="101"/>
      <c r="TDD1947" s="101"/>
      <c r="TDE1947" s="101"/>
      <c r="TDF1947" s="101"/>
      <c r="TDG1947" s="101"/>
      <c r="TDH1947" s="101"/>
      <c r="TDI1947" s="101"/>
      <c r="TDJ1947" s="101"/>
      <c r="TDK1947" s="101"/>
      <c r="TDL1947" s="101"/>
      <c r="TDM1947" s="101"/>
      <c r="TDN1947" s="101"/>
      <c r="TDO1947" s="101"/>
      <c r="TDP1947" s="101"/>
      <c r="TDQ1947" s="101"/>
      <c r="TDR1947" s="101"/>
      <c r="TDS1947" s="101"/>
      <c r="TDT1947" s="101"/>
      <c r="TDU1947" s="101"/>
      <c r="TDV1947" s="101"/>
      <c r="TDW1947" s="101"/>
      <c r="TDX1947" s="101"/>
      <c r="TDY1947" s="101"/>
      <c r="TDZ1947" s="101"/>
      <c r="TEA1947" s="101"/>
      <c r="TEB1947" s="101"/>
      <c r="TEC1947" s="101"/>
      <c r="TED1947" s="101"/>
      <c r="TEE1947" s="101"/>
      <c r="TEF1947" s="101"/>
      <c r="TEG1947" s="101"/>
      <c r="TEH1947" s="101"/>
      <c r="TEI1947" s="101"/>
      <c r="TEJ1947" s="101"/>
      <c r="TEK1947" s="101"/>
      <c r="TEL1947" s="101"/>
      <c r="TEM1947" s="101"/>
      <c r="TEN1947" s="101"/>
      <c r="TEO1947" s="101"/>
      <c r="TEP1947" s="101"/>
      <c r="TEQ1947" s="101"/>
      <c r="TER1947" s="101"/>
      <c r="TES1947" s="101"/>
      <c r="TET1947" s="101"/>
      <c r="TEU1947" s="101"/>
      <c r="TEV1947" s="101"/>
      <c r="TEW1947" s="101"/>
      <c r="TEX1947" s="101"/>
      <c r="TEY1947" s="101"/>
      <c r="TEZ1947" s="101"/>
      <c r="TFA1947" s="101"/>
      <c r="TFB1947" s="101"/>
      <c r="TFC1947" s="101"/>
      <c r="TFD1947" s="101"/>
      <c r="TFE1947" s="101"/>
      <c r="TFF1947" s="101"/>
      <c r="TFG1947" s="101"/>
      <c r="TFH1947" s="101"/>
      <c r="TFI1947" s="101"/>
      <c r="TFJ1947" s="101"/>
      <c r="TFK1947" s="101"/>
      <c r="TFL1947" s="101"/>
      <c r="TFM1947" s="101"/>
      <c r="TFN1947" s="101"/>
      <c r="TFO1947" s="101"/>
      <c r="TFP1947" s="101"/>
      <c r="TFQ1947" s="101"/>
      <c r="TFR1947" s="101"/>
      <c r="TFS1947" s="101"/>
      <c r="TFT1947" s="101"/>
      <c r="TFU1947" s="101"/>
      <c r="TFV1947" s="101"/>
      <c r="TFW1947" s="101"/>
      <c r="TFX1947" s="101"/>
      <c r="TFY1947" s="101"/>
      <c r="TFZ1947" s="101"/>
      <c r="TGA1947" s="101"/>
      <c r="TGB1947" s="101"/>
      <c r="TGC1947" s="101"/>
      <c r="TGD1947" s="101"/>
      <c r="TGE1947" s="101"/>
      <c r="TGF1947" s="101"/>
      <c r="TGG1947" s="101"/>
      <c r="TGH1947" s="101"/>
      <c r="TGI1947" s="101"/>
      <c r="TGJ1947" s="101"/>
      <c r="TGK1947" s="101"/>
      <c r="TGL1947" s="101"/>
      <c r="TGM1947" s="101"/>
      <c r="TGN1947" s="101"/>
      <c r="TGO1947" s="101"/>
      <c r="TGP1947" s="101"/>
      <c r="TGQ1947" s="101"/>
      <c r="TGR1947" s="101"/>
      <c r="TGS1947" s="101"/>
      <c r="TGT1947" s="101"/>
      <c r="TGU1947" s="101"/>
      <c r="TGV1947" s="101"/>
      <c r="TGW1947" s="101"/>
      <c r="TGX1947" s="101"/>
      <c r="TGY1947" s="101"/>
      <c r="TGZ1947" s="101"/>
      <c r="THA1947" s="101"/>
      <c r="THB1947" s="101"/>
      <c r="THC1947" s="101"/>
      <c r="THD1947" s="101"/>
      <c r="THE1947" s="101"/>
      <c r="THF1947" s="101"/>
      <c r="THG1947" s="101"/>
      <c r="THH1947" s="101"/>
      <c r="THI1947" s="101"/>
      <c r="THJ1947" s="101"/>
      <c r="THK1947" s="101"/>
      <c r="THL1947" s="101"/>
      <c r="THM1947" s="101"/>
      <c r="THN1947" s="101"/>
      <c r="THO1947" s="101"/>
      <c r="THP1947" s="101"/>
      <c r="THQ1947" s="101"/>
      <c r="THR1947" s="101"/>
      <c r="THS1947" s="101"/>
      <c r="THT1947" s="101"/>
      <c r="THU1947" s="101"/>
      <c r="THV1947" s="101"/>
      <c r="THW1947" s="101"/>
      <c r="THX1947" s="101"/>
      <c r="THY1947" s="101"/>
      <c r="THZ1947" s="101"/>
      <c r="TIA1947" s="101"/>
      <c r="TIB1947" s="101"/>
      <c r="TIC1947" s="101"/>
      <c r="TID1947" s="101"/>
      <c r="TIE1947" s="101"/>
      <c r="TIF1947" s="101"/>
      <c r="TIG1947" s="101"/>
      <c r="TIH1947" s="101"/>
      <c r="TII1947" s="101"/>
      <c r="TIJ1947" s="101"/>
      <c r="TIK1947" s="101"/>
      <c r="TIL1947" s="101"/>
      <c r="TIM1947" s="101"/>
      <c r="TIN1947" s="101"/>
      <c r="TIO1947" s="101"/>
      <c r="TIP1947" s="101"/>
      <c r="TIQ1947" s="101"/>
      <c r="TIR1947" s="101"/>
      <c r="TIS1947" s="101"/>
      <c r="TIT1947" s="101"/>
      <c r="TIU1947" s="101"/>
      <c r="TIV1947" s="101"/>
      <c r="TIW1947" s="101"/>
      <c r="TIX1947" s="101"/>
      <c r="TIY1947" s="101"/>
      <c r="TIZ1947" s="101"/>
      <c r="TJA1947" s="101"/>
      <c r="TJB1947" s="101"/>
      <c r="TJC1947" s="101"/>
      <c r="TJD1947" s="101"/>
      <c r="TJE1947" s="101"/>
      <c r="TJF1947" s="101"/>
      <c r="TJG1947" s="101"/>
      <c r="TJH1947" s="101"/>
      <c r="TJI1947" s="101"/>
      <c r="TJJ1947" s="101"/>
      <c r="TJK1947" s="101"/>
      <c r="TJL1947" s="101"/>
      <c r="TJM1947" s="101"/>
      <c r="TJN1947" s="101"/>
      <c r="TJO1947" s="101"/>
      <c r="TJP1947" s="101"/>
      <c r="TJQ1947" s="101"/>
      <c r="TJR1947" s="101"/>
      <c r="TJS1947" s="101"/>
      <c r="TJT1947" s="101"/>
      <c r="TJU1947" s="101"/>
      <c r="TJV1947" s="101"/>
      <c r="TJW1947" s="101"/>
      <c r="TJX1947" s="101"/>
      <c r="TJY1947" s="101"/>
      <c r="TJZ1947" s="101"/>
      <c r="TKA1947" s="101"/>
      <c r="TKB1947" s="101"/>
      <c r="TKC1947" s="101"/>
      <c r="TKD1947" s="101"/>
      <c r="TKE1947" s="101"/>
      <c r="TKF1947" s="101"/>
      <c r="TKG1947" s="101"/>
      <c r="TKH1947" s="101"/>
      <c r="TKI1947" s="101"/>
      <c r="TKJ1947" s="101"/>
      <c r="TKK1947" s="101"/>
      <c r="TKL1947" s="101"/>
      <c r="TKM1947" s="101"/>
      <c r="TKN1947" s="101"/>
      <c r="TKO1947" s="101"/>
      <c r="TKP1947" s="101"/>
      <c r="TKQ1947" s="101"/>
      <c r="TKR1947" s="101"/>
      <c r="TKS1947" s="101"/>
      <c r="TKT1947" s="101"/>
      <c r="TKU1947" s="101"/>
      <c r="TKV1947" s="101"/>
      <c r="TKW1947" s="101"/>
      <c r="TKX1947" s="101"/>
      <c r="TKY1947" s="101"/>
      <c r="TKZ1947" s="101"/>
      <c r="TLA1947" s="101"/>
      <c r="TLB1947" s="101"/>
      <c r="TLC1947" s="101"/>
      <c r="TLD1947" s="101"/>
      <c r="TLE1947" s="101"/>
      <c r="TLF1947" s="101"/>
      <c r="TLG1947" s="101"/>
      <c r="TLH1947" s="101"/>
      <c r="TLI1947" s="101"/>
      <c r="TLJ1947" s="101"/>
      <c r="TLK1947" s="101"/>
      <c r="TLL1947" s="101"/>
      <c r="TLM1947" s="101"/>
      <c r="TLN1947" s="101"/>
      <c r="TLO1947" s="101"/>
      <c r="TLP1947" s="101"/>
      <c r="TLQ1947" s="101"/>
      <c r="TLR1947" s="101"/>
      <c r="TLS1947" s="101"/>
      <c r="TLT1947" s="101"/>
      <c r="TLU1947" s="101"/>
      <c r="TLV1947" s="101"/>
      <c r="TLW1947" s="101"/>
      <c r="TLX1947" s="101"/>
      <c r="TLY1947" s="101"/>
      <c r="TLZ1947" s="101"/>
      <c r="TMA1947" s="101"/>
      <c r="TMB1947" s="101"/>
      <c r="TMC1947" s="101"/>
      <c r="TMD1947" s="101"/>
      <c r="TME1947" s="101"/>
      <c r="TMF1947" s="101"/>
      <c r="TMG1947" s="101"/>
      <c r="TMH1947" s="101"/>
      <c r="TMI1947" s="101"/>
      <c r="TMJ1947" s="101"/>
      <c r="TMK1947" s="101"/>
      <c r="TML1947" s="101"/>
      <c r="TMM1947" s="101"/>
      <c r="TMN1947" s="101"/>
      <c r="TMO1947" s="101"/>
      <c r="TMP1947" s="101"/>
      <c r="TMQ1947" s="101"/>
      <c r="TMR1947" s="101"/>
      <c r="TMS1947" s="101"/>
      <c r="TMT1947" s="101"/>
      <c r="TMU1947" s="101"/>
      <c r="TMV1947" s="101"/>
      <c r="TMW1947" s="101"/>
      <c r="TMX1947" s="101"/>
      <c r="TMY1947" s="101"/>
      <c r="TMZ1947" s="101"/>
      <c r="TNA1947" s="101"/>
      <c r="TNB1947" s="101"/>
      <c r="TNC1947" s="101"/>
      <c r="TND1947" s="101"/>
      <c r="TNE1947" s="101"/>
      <c r="TNF1947" s="101"/>
      <c r="TNG1947" s="101"/>
      <c r="TNH1947" s="101"/>
      <c r="TNI1947" s="101"/>
      <c r="TNJ1947" s="101"/>
      <c r="TNK1947" s="101"/>
      <c r="TNL1947" s="101"/>
      <c r="TNM1947" s="101"/>
      <c r="TNN1947" s="101"/>
      <c r="TNO1947" s="101"/>
      <c r="TNP1947" s="101"/>
      <c r="TNQ1947" s="101"/>
      <c r="TNR1947" s="101"/>
      <c r="TNS1947" s="101"/>
      <c r="TNT1947" s="101"/>
      <c r="TNU1947" s="101"/>
      <c r="TNV1947" s="101"/>
      <c r="TNW1947" s="101"/>
      <c r="TNX1947" s="101"/>
      <c r="TNY1947" s="101"/>
      <c r="TNZ1947" s="101"/>
      <c r="TOA1947" s="101"/>
      <c r="TOB1947" s="101"/>
      <c r="TOC1947" s="101"/>
      <c r="TOD1947" s="101"/>
      <c r="TOE1947" s="101"/>
      <c r="TOF1947" s="101"/>
      <c r="TOG1947" s="101"/>
      <c r="TOH1947" s="101"/>
      <c r="TOI1947" s="101"/>
      <c r="TOJ1947" s="101"/>
      <c r="TOK1947" s="101"/>
      <c r="TOL1947" s="101"/>
      <c r="TOM1947" s="101"/>
      <c r="TON1947" s="101"/>
      <c r="TOO1947" s="101"/>
      <c r="TOP1947" s="101"/>
      <c r="TOQ1947" s="101"/>
      <c r="TOR1947" s="101"/>
      <c r="TOS1947" s="101"/>
      <c r="TOT1947" s="101"/>
      <c r="TOU1947" s="101"/>
      <c r="TOV1947" s="101"/>
      <c r="TOW1947" s="101"/>
      <c r="TOX1947" s="101"/>
      <c r="TOY1947" s="101"/>
      <c r="TOZ1947" s="101"/>
      <c r="TPA1947" s="101"/>
      <c r="TPB1947" s="101"/>
      <c r="TPC1947" s="101"/>
      <c r="TPD1947" s="101"/>
      <c r="TPE1947" s="101"/>
      <c r="TPF1947" s="101"/>
      <c r="TPG1947" s="101"/>
      <c r="TPH1947" s="101"/>
      <c r="TPI1947" s="101"/>
      <c r="TPJ1947" s="101"/>
      <c r="TPK1947" s="101"/>
      <c r="TPL1947" s="101"/>
      <c r="TPM1947" s="101"/>
      <c r="TPN1947" s="101"/>
      <c r="TPO1947" s="101"/>
      <c r="TPP1947" s="101"/>
      <c r="TPQ1947" s="101"/>
      <c r="TPR1947" s="101"/>
      <c r="TPS1947" s="101"/>
      <c r="TPT1947" s="101"/>
      <c r="TPU1947" s="101"/>
      <c r="TPV1947" s="101"/>
      <c r="TPW1947" s="101"/>
      <c r="TPX1947" s="101"/>
      <c r="TPY1947" s="101"/>
      <c r="TPZ1947" s="101"/>
      <c r="TQA1947" s="101"/>
      <c r="TQB1947" s="101"/>
      <c r="TQC1947" s="101"/>
      <c r="TQD1947" s="101"/>
      <c r="TQE1947" s="101"/>
      <c r="TQF1947" s="101"/>
      <c r="TQG1947" s="101"/>
      <c r="TQH1947" s="101"/>
      <c r="TQI1947" s="101"/>
      <c r="TQJ1947" s="101"/>
      <c r="TQK1947" s="101"/>
      <c r="TQL1947" s="101"/>
      <c r="TQM1947" s="101"/>
      <c r="TQN1947" s="101"/>
      <c r="TQO1947" s="101"/>
      <c r="TQP1947" s="101"/>
      <c r="TQQ1947" s="101"/>
      <c r="TQR1947" s="101"/>
      <c r="TQS1947" s="101"/>
      <c r="TQT1947" s="101"/>
      <c r="TQU1947" s="101"/>
      <c r="TQV1947" s="101"/>
      <c r="TQW1947" s="101"/>
      <c r="TQX1947" s="101"/>
      <c r="TQY1947" s="101"/>
      <c r="TQZ1947" s="101"/>
      <c r="TRA1947" s="101"/>
      <c r="TRB1947" s="101"/>
      <c r="TRC1947" s="101"/>
      <c r="TRD1947" s="101"/>
      <c r="TRE1947" s="101"/>
      <c r="TRF1947" s="101"/>
      <c r="TRG1947" s="101"/>
      <c r="TRH1947" s="101"/>
      <c r="TRI1947" s="101"/>
      <c r="TRJ1947" s="101"/>
      <c r="TRK1947" s="101"/>
      <c r="TRL1947" s="101"/>
      <c r="TRM1947" s="101"/>
      <c r="TRN1947" s="101"/>
      <c r="TRO1947" s="101"/>
      <c r="TRP1947" s="101"/>
      <c r="TRQ1947" s="101"/>
      <c r="TRR1947" s="101"/>
      <c r="TRS1947" s="101"/>
      <c r="TRT1947" s="101"/>
      <c r="TRU1947" s="101"/>
      <c r="TRV1947" s="101"/>
      <c r="TRW1947" s="101"/>
      <c r="TRX1947" s="101"/>
      <c r="TRY1947" s="101"/>
      <c r="TRZ1947" s="101"/>
      <c r="TSA1947" s="101"/>
      <c r="TSB1947" s="101"/>
      <c r="TSC1947" s="101"/>
      <c r="TSD1947" s="101"/>
      <c r="TSE1947" s="101"/>
      <c r="TSF1947" s="101"/>
      <c r="TSG1947" s="101"/>
      <c r="TSH1947" s="101"/>
      <c r="TSI1947" s="101"/>
      <c r="TSJ1947" s="101"/>
      <c r="TSK1947" s="101"/>
      <c r="TSL1947" s="101"/>
      <c r="TSM1947" s="101"/>
      <c r="TSN1947" s="101"/>
      <c r="TSO1947" s="101"/>
      <c r="TSP1947" s="101"/>
      <c r="TSQ1947" s="101"/>
      <c r="TSR1947" s="101"/>
      <c r="TSS1947" s="101"/>
      <c r="TST1947" s="101"/>
      <c r="TSU1947" s="101"/>
      <c r="TSV1947" s="101"/>
      <c r="TSW1947" s="101"/>
      <c r="TSX1947" s="101"/>
      <c r="TSY1947" s="101"/>
      <c r="TSZ1947" s="101"/>
      <c r="TTA1947" s="101"/>
      <c r="TTB1947" s="101"/>
      <c r="TTC1947" s="101"/>
      <c r="TTD1947" s="101"/>
      <c r="TTE1947" s="101"/>
      <c r="TTF1947" s="101"/>
      <c r="TTG1947" s="101"/>
      <c r="TTH1947" s="101"/>
      <c r="TTI1947" s="101"/>
      <c r="TTJ1947" s="101"/>
      <c r="TTK1947" s="101"/>
      <c r="TTL1947" s="101"/>
      <c r="TTM1947" s="101"/>
      <c r="TTN1947" s="101"/>
      <c r="TTO1947" s="101"/>
      <c r="TTP1947" s="101"/>
      <c r="TTQ1947" s="101"/>
      <c r="TTR1947" s="101"/>
      <c r="TTS1947" s="101"/>
      <c r="TTT1947" s="101"/>
      <c r="TTU1947" s="101"/>
      <c r="TTV1947" s="101"/>
      <c r="TTW1947" s="101"/>
      <c r="TTX1947" s="101"/>
      <c r="TTY1947" s="101"/>
      <c r="TTZ1947" s="101"/>
      <c r="TUA1947" s="101"/>
      <c r="TUB1947" s="101"/>
      <c r="TUC1947" s="101"/>
      <c r="TUD1947" s="101"/>
      <c r="TUE1947" s="101"/>
      <c r="TUF1947" s="101"/>
      <c r="TUG1947" s="101"/>
      <c r="TUH1947" s="101"/>
      <c r="TUI1947" s="101"/>
      <c r="TUJ1947" s="101"/>
      <c r="TUK1947" s="101"/>
      <c r="TUL1947" s="101"/>
      <c r="TUM1947" s="101"/>
      <c r="TUN1947" s="101"/>
      <c r="TUO1947" s="101"/>
      <c r="TUP1947" s="101"/>
      <c r="TUQ1947" s="101"/>
      <c r="TUR1947" s="101"/>
      <c r="TUS1947" s="101"/>
      <c r="TUT1947" s="101"/>
      <c r="TUU1947" s="101"/>
      <c r="TUV1947" s="101"/>
      <c r="TUW1947" s="101"/>
      <c r="TUX1947" s="101"/>
      <c r="TUY1947" s="101"/>
      <c r="TUZ1947" s="101"/>
      <c r="TVA1947" s="101"/>
      <c r="TVB1947" s="101"/>
      <c r="TVC1947" s="101"/>
      <c r="TVD1947" s="101"/>
      <c r="TVE1947" s="101"/>
      <c r="TVF1947" s="101"/>
      <c r="TVG1947" s="101"/>
      <c r="TVH1947" s="101"/>
      <c r="TVI1947" s="101"/>
      <c r="TVJ1947" s="101"/>
      <c r="TVK1947" s="101"/>
      <c r="TVL1947" s="101"/>
      <c r="TVM1947" s="101"/>
      <c r="TVN1947" s="101"/>
      <c r="TVO1947" s="101"/>
      <c r="TVP1947" s="101"/>
      <c r="TVQ1947" s="101"/>
      <c r="TVR1947" s="101"/>
      <c r="TVS1947" s="101"/>
      <c r="TVT1947" s="101"/>
      <c r="TVU1947" s="101"/>
      <c r="TVV1947" s="101"/>
      <c r="TVW1947" s="101"/>
      <c r="TVX1947" s="101"/>
      <c r="TVY1947" s="101"/>
      <c r="TVZ1947" s="101"/>
      <c r="TWA1947" s="101"/>
      <c r="TWB1947" s="101"/>
      <c r="TWC1947" s="101"/>
      <c r="TWD1947" s="101"/>
      <c r="TWE1947" s="101"/>
      <c r="TWF1947" s="101"/>
      <c r="TWG1947" s="101"/>
      <c r="TWH1947" s="101"/>
      <c r="TWI1947" s="101"/>
      <c r="TWJ1947" s="101"/>
      <c r="TWK1947" s="101"/>
      <c r="TWL1947" s="101"/>
      <c r="TWM1947" s="101"/>
      <c r="TWN1947" s="101"/>
      <c r="TWO1947" s="101"/>
      <c r="TWP1947" s="101"/>
      <c r="TWQ1947" s="101"/>
      <c r="TWR1947" s="101"/>
      <c r="TWS1947" s="101"/>
      <c r="TWT1947" s="101"/>
      <c r="TWU1947" s="101"/>
      <c r="TWV1947" s="101"/>
      <c r="TWW1947" s="101"/>
      <c r="TWX1947" s="101"/>
      <c r="TWY1947" s="101"/>
      <c r="TWZ1947" s="101"/>
      <c r="TXA1947" s="101"/>
      <c r="TXB1947" s="101"/>
      <c r="TXC1947" s="101"/>
      <c r="TXD1947" s="101"/>
      <c r="TXE1947" s="101"/>
      <c r="TXF1947" s="101"/>
      <c r="TXG1947" s="101"/>
      <c r="TXH1947" s="101"/>
      <c r="TXI1947" s="101"/>
      <c r="TXJ1947" s="101"/>
      <c r="TXK1947" s="101"/>
      <c r="TXL1947" s="101"/>
      <c r="TXM1947" s="101"/>
      <c r="TXN1947" s="101"/>
      <c r="TXO1947" s="101"/>
      <c r="TXP1947" s="101"/>
      <c r="TXQ1947" s="101"/>
      <c r="TXR1947" s="101"/>
      <c r="TXS1947" s="101"/>
      <c r="TXT1947" s="101"/>
      <c r="TXU1947" s="101"/>
      <c r="TXV1947" s="101"/>
      <c r="TXW1947" s="101"/>
      <c r="TXX1947" s="101"/>
      <c r="TXY1947" s="101"/>
      <c r="TXZ1947" s="101"/>
      <c r="TYA1947" s="101"/>
      <c r="TYB1947" s="101"/>
      <c r="TYC1947" s="101"/>
      <c r="TYD1947" s="101"/>
      <c r="TYE1947" s="101"/>
      <c r="TYF1947" s="101"/>
      <c r="TYG1947" s="101"/>
      <c r="TYH1947" s="101"/>
      <c r="TYI1947" s="101"/>
      <c r="TYJ1947" s="101"/>
      <c r="TYK1947" s="101"/>
      <c r="TYL1947" s="101"/>
      <c r="TYM1947" s="101"/>
      <c r="TYN1947" s="101"/>
      <c r="TYO1947" s="101"/>
      <c r="TYP1947" s="101"/>
      <c r="TYQ1947" s="101"/>
      <c r="TYR1947" s="101"/>
      <c r="TYS1947" s="101"/>
      <c r="TYT1947" s="101"/>
      <c r="TYU1947" s="101"/>
      <c r="TYV1947" s="101"/>
      <c r="TYW1947" s="101"/>
      <c r="TYX1947" s="101"/>
      <c r="TYY1947" s="101"/>
      <c r="TYZ1947" s="101"/>
      <c r="TZA1947" s="101"/>
      <c r="TZB1947" s="101"/>
      <c r="TZC1947" s="101"/>
      <c r="TZD1947" s="101"/>
      <c r="TZE1947" s="101"/>
      <c r="TZF1947" s="101"/>
      <c r="TZG1947" s="101"/>
      <c r="TZH1947" s="101"/>
      <c r="TZI1947" s="101"/>
      <c r="TZJ1947" s="101"/>
      <c r="TZK1947" s="101"/>
      <c r="TZL1947" s="101"/>
      <c r="TZM1947" s="101"/>
      <c r="TZN1947" s="101"/>
      <c r="TZO1947" s="101"/>
      <c r="TZP1947" s="101"/>
      <c r="TZQ1947" s="101"/>
      <c r="TZR1947" s="101"/>
      <c r="TZS1947" s="101"/>
      <c r="TZT1947" s="101"/>
      <c r="TZU1947" s="101"/>
      <c r="TZV1947" s="101"/>
      <c r="TZW1947" s="101"/>
      <c r="TZX1947" s="101"/>
      <c r="TZY1947" s="101"/>
      <c r="TZZ1947" s="101"/>
      <c r="UAA1947" s="101"/>
      <c r="UAB1947" s="101"/>
      <c r="UAC1947" s="101"/>
      <c r="UAD1947" s="101"/>
      <c r="UAE1947" s="101"/>
      <c r="UAF1947" s="101"/>
      <c r="UAG1947" s="101"/>
      <c r="UAH1947" s="101"/>
      <c r="UAI1947" s="101"/>
      <c r="UAJ1947" s="101"/>
      <c r="UAK1947" s="101"/>
      <c r="UAL1947" s="101"/>
      <c r="UAM1947" s="101"/>
      <c r="UAN1947" s="101"/>
      <c r="UAO1947" s="101"/>
      <c r="UAP1947" s="101"/>
      <c r="UAQ1947" s="101"/>
      <c r="UAR1947" s="101"/>
      <c r="UAS1947" s="101"/>
      <c r="UAT1947" s="101"/>
      <c r="UAU1947" s="101"/>
      <c r="UAV1947" s="101"/>
      <c r="UAW1947" s="101"/>
      <c r="UAX1947" s="101"/>
      <c r="UAY1947" s="101"/>
      <c r="UAZ1947" s="101"/>
      <c r="UBA1947" s="101"/>
      <c r="UBB1947" s="101"/>
      <c r="UBC1947" s="101"/>
      <c r="UBD1947" s="101"/>
      <c r="UBE1947" s="101"/>
      <c r="UBF1947" s="101"/>
      <c r="UBG1947" s="101"/>
      <c r="UBH1947" s="101"/>
      <c r="UBI1947" s="101"/>
      <c r="UBJ1947" s="101"/>
      <c r="UBK1947" s="101"/>
      <c r="UBL1947" s="101"/>
      <c r="UBM1947" s="101"/>
      <c r="UBN1947" s="101"/>
      <c r="UBO1947" s="101"/>
      <c r="UBP1947" s="101"/>
      <c r="UBQ1947" s="101"/>
      <c r="UBR1947" s="101"/>
      <c r="UBS1947" s="101"/>
      <c r="UBT1947" s="101"/>
      <c r="UBU1947" s="101"/>
      <c r="UBV1947" s="101"/>
      <c r="UBW1947" s="101"/>
      <c r="UBX1947" s="101"/>
      <c r="UBY1947" s="101"/>
      <c r="UBZ1947" s="101"/>
      <c r="UCA1947" s="101"/>
      <c r="UCB1947" s="101"/>
      <c r="UCC1947" s="101"/>
      <c r="UCD1947" s="101"/>
      <c r="UCE1947" s="101"/>
      <c r="UCF1947" s="101"/>
      <c r="UCG1947" s="101"/>
      <c r="UCH1947" s="101"/>
      <c r="UCI1947" s="101"/>
      <c r="UCJ1947" s="101"/>
      <c r="UCK1947" s="101"/>
      <c r="UCL1947" s="101"/>
      <c r="UCM1947" s="101"/>
      <c r="UCN1947" s="101"/>
      <c r="UCO1947" s="101"/>
      <c r="UCP1947" s="101"/>
      <c r="UCQ1947" s="101"/>
      <c r="UCR1947" s="101"/>
      <c r="UCS1947" s="101"/>
      <c r="UCT1947" s="101"/>
      <c r="UCU1947" s="101"/>
      <c r="UCV1947" s="101"/>
      <c r="UCW1947" s="101"/>
      <c r="UCX1947" s="101"/>
      <c r="UCY1947" s="101"/>
      <c r="UCZ1947" s="101"/>
      <c r="UDA1947" s="101"/>
      <c r="UDB1947" s="101"/>
      <c r="UDC1947" s="101"/>
      <c r="UDD1947" s="101"/>
      <c r="UDE1947" s="101"/>
      <c r="UDF1947" s="101"/>
      <c r="UDG1947" s="101"/>
      <c r="UDH1947" s="101"/>
      <c r="UDI1947" s="101"/>
      <c r="UDJ1947" s="101"/>
      <c r="UDK1947" s="101"/>
      <c r="UDL1947" s="101"/>
      <c r="UDM1947" s="101"/>
      <c r="UDN1947" s="101"/>
      <c r="UDO1947" s="101"/>
      <c r="UDP1947" s="101"/>
      <c r="UDQ1947" s="101"/>
      <c r="UDR1947" s="101"/>
      <c r="UDS1947" s="101"/>
      <c r="UDT1947" s="101"/>
      <c r="UDU1947" s="101"/>
      <c r="UDV1947" s="101"/>
      <c r="UDW1947" s="101"/>
      <c r="UDX1947" s="101"/>
      <c r="UDY1947" s="101"/>
      <c r="UDZ1947" s="101"/>
      <c r="UEA1947" s="101"/>
      <c r="UEB1947" s="101"/>
      <c r="UEC1947" s="101"/>
      <c r="UED1947" s="101"/>
      <c r="UEE1947" s="101"/>
      <c r="UEF1947" s="101"/>
      <c r="UEG1947" s="101"/>
      <c r="UEH1947" s="101"/>
      <c r="UEI1947" s="101"/>
      <c r="UEJ1947" s="101"/>
      <c r="UEK1947" s="101"/>
      <c r="UEL1947" s="101"/>
      <c r="UEM1947" s="101"/>
      <c r="UEN1947" s="101"/>
      <c r="UEO1947" s="101"/>
      <c r="UEP1947" s="101"/>
      <c r="UEQ1947" s="101"/>
      <c r="UER1947" s="101"/>
      <c r="UES1947" s="101"/>
      <c r="UET1947" s="101"/>
      <c r="UEU1947" s="101"/>
      <c r="UEV1947" s="101"/>
      <c r="UEW1947" s="101"/>
      <c r="UEX1947" s="101"/>
      <c r="UEY1947" s="101"/>
      <c r="UEZ1947" s="101"/>
      <c r="UFA1947" s="101"/>
      <c r="UFB1947" s="101"/>
      <c r="UFC1947" s="101"/>
      <c r="UFD1947" s="101"/>
      <c r="UFE1947" s="101"/>
      <c r="UFF1947" s="101"/>
      <c r="UFG1947" s="101"/>
      <c r="UFH1947" s="101"/>
      <c r="UFI1947" s="101"/>
      <c r="UFJ1947" s="101"/>
      <c r="UFK1947" s="101"/>
      <c r="UFL1947" s="101"/>
      <c r="UFM1947" s="101"/>
      <c r="UFN1947" s="101"/>
      <c r="UFO1947" s="101"/>
      <c r="UFP1947" s="101"/>
      <c r="UFQ1947" s="101"/>
      <c r="UFR1947" s="101"/>
      <c r="UFS1947" s="101"/>
      <c r="UFT1947" s="101"/>
      <c r="UFU1947" s="101"/>
      <c r="UFV1947" s="101"/>
      <c r="UFW1947" s="101"/>
      <c r="UFX1947" s="101"/>
      <c r="UFY1947" s="101"/>
      <c r="UFZ1947" s="101"/>
      <c r="UGA1947" s="101"/>
      <c r="UGB1947" s="101"/>
      <c r="UGC1947" s="101"/>
      <c r="UGD1947" s="101"/>
      <c r="UGE1947" s="101"/>
      <c r="UGF1947" s="101"/>
      <c r="UGG1947" s="101"/>
      <c r="UGH1947" s="101"/>
      <c r="UGI1947" s="101"/>
      <c r="UGJ1947" s="101"/>
      <c r="UGK1947" s="101"/>
      <c r="UGL1947" s="101"/>
      <c r="UGM1947" s="101"/>
      <c r="UGN1947" s="101"/>
      <c r="UGO1947" s="101"/>
      <c r="UGP1947" s="101"/>
      <c r="UGQ1947" s="101"/>
      <c r="UGR1947" s="101"/>
      <c r="UGS1947" s="101"/>
      <c r="UGT1947" s="101"/>
      <c r="UGU1947" s="101"/>
      <c r="UGV1947" s="101"/>
      <c r="UGW1947" s="101"/>
      <c r="UGX1947" s="101"/>
      <c r="UGY1947" s="101"/>
      <c r="UGZ1947" s="101"/>
      <c r="UHA1947" s="101"/>
      <c r="UHB1947" s="101"/>
      <c r="UHC1947" s="101"/>
      <c r="UHD1947" s="101"/>
      <c r="UHE1947" s="101"/>
      <c r="UHF1947" s="101"/>
      <c r="UHG1947" s="101"/>
      <c r="UHH1947" s="101"/>
      <c r="UHI1947" s="101"/>
      <c r="UHJ1947" s="101"/>
      <c r="UHK1947" s="101"/>
      <c r="UHL1947" s="101"/>
      <c r="UHM1947" s="101"/>
      <c r="UHN1947" s="101"/>
      <c r="UHO1947" s="101"/>
      <c r="UHP1947" s="101"/>
      <c r="UHQ1947" s="101"/>
      <c r="UHR1947" s="101"/>
      <c r="UHS1947" s="101"/>
      <c r="UHT1947" s="101"/>
      <c r="UHU1947" s="101"/>
      <c r="UHV1947" s="101"/>
      <c r="UHW1947" s="101"/>
      <c r="UHX1947" s="101"/>
      <c r="UHY1947" s="101"/>
      <c r="UHZ1947" s="101"/>
      <c r="UIA1947" s="101"/>
      <c r="UIB1947" s="101"/>
      <c r="UIC1947" s="101"/>
      <c r="UID1947" s="101"/>
      <c r="UIE1947" s="101"/>
      <c r="UIF1947" s="101"/>
      <c r="UIG1947" s="101"/>
      <c r="UIH1947" s="101"/>
      <c r="UII1947" s="101"/>
      <c r="UIJ1947" s="101"/>
      <c r="UIK1947" s="101"/>
      <c r="UIL1947" s="101"/>
      <c r="UIM1947" s="101"/>
      <c r="UIN1947" s="101"/>
      <c r="UIO1947" s="101"/>
      <c r="UIP1947" s="101"/>
      <c r="UIQ1947" s="101"/>
      <c r="UIR1947" s="101"/>
      <c r="UIS1947" s="101"/>
      <c r="UIT1947" s="101"/>
      <c r="UIU1947" s="101"/>
      <c r="UIV1947" s="101"/>
      <c r="UIW1947" s="101"/>
      <c r="UIX1947" s="101"/>
      <c r="UIY1947" s="101"/>
      <c r="UIZ1947" s="101"/>
      <c r="UJA1947" s="101"/>
      <c r="UJB1947" s="101"/>
      <c r="UJC1947" s="101"/>
      <c r="UJD1947" s="101"/>
      <c r="UJE1947" s="101"/>
      <c r="UJF1947" s="101"/>
      <c r="UJG1947" s="101"/>
      <c r="UJH1947" s="101"/>
      <c r="UJI1947" s="101"/>
      <c r="UJJ1947" s="101"/>
      <c r="UJK1947" s="101"/>
      <c r="UJL1947" s="101"/>
      <c r="UJM1947" s="101"/>
      <c r="UJN1947" s="101"/>
      <c r="UJO1947" s="101"/>
      <c r="UJP1947" s="101"/>
      <c r="UJQ1947" s="101"/>
      <c r="UJR1947" s="101"/>
      <c r="UJS1947" s="101"/>
      <c r="UJT1947" s="101"/>
      <c r="UJU1947" s="101"/>
      <c r="UJV1947" s="101"/>
      <c r="UJW1947" s="101"/>
      <c r="UJX1947" s="101"/>
      <c r="UJY1947" s="101"/>
      <c r="UJZ1947" s="101"/>
      <c r="UKA1947" s="101"/>
      <c r="UKB1947" s="101"/>
      <c r="UKC1947" s="101"/>
      <c r="UKD1947" s="101"/>
      <c r="UKE1947" s="101"/>
      <c r="UKF1947" s="101"/>
      <c r="UKG1947" s="101"/>
      <c r="UKH1947" s="101"/>
      <c r="UKI1947" s="101"/>
      <c r="UKJ1947" s="101"/>
      <c r="UKK1947" s="101"/>
      <c r="UKL1947" s="101"/>
      <c r="UKM1947" s="101"/>
      <c r="UKN1947" s="101"/>
      <c r="UKO1947" s="101"/>
      <c r="UKP1947" s="101"/>
      <c r="UKQ1947" s="101"/>
      <c r="UKR1947" s="101"/>
      <c r="UKS1947" s="101"/>
      <c r="UKT1947" s="101"/>
      <c r="UKU1947" s="101"/>
      <c r="UKV1947" s="101"/>
      <c r="UKW1947" s="101"/>
      <c r="UKX1947" s="101"/>
      <c r="UKY1947" s="101"/>
      <c r="UKZ1947" s="101"/>
      <c r="ULA1947" s="101"/>
      <c r="ULB1947" s="101"/>
      <c r="ULC1947" s="101"/>
      <c r="ULD1947" s="101"/>
      <c r="ULE1947" s="101"/>
      <c r="ULF1947" s="101"/>
      <c r="ULG1947" s="101"/>
      <c r="ULH1947" s="101"/>
      <c r="ULI1947" s="101"/>
      <c r="ULJ1947" s="101"/>
      <c r="ULK1947" s="101"/>
      <c r="ULL1947" s="101"/>
      <c r="ULM1947" s="101"/>
      <c r="ULN1947" s="101"/>
      <c r="ULO1947" s="101"/>
      <c r="ULP1947" s="101"/>
      <c r="ULQ1947" s="101"/>
      <c r="ULR1947" s="101"/>
      <c r="ULS1947" s="101"/>
      <c r="ULT1947" s="101"/>
      <c r="ULU1947" s="101"/>
      <c r="ULV1947" s="101"/>
      <c r="ULW1947" s="101"/>
      <c r="ULX1947" s="101"/>
      <c r="ULY1947" s="101"/>
      <c r="ULZ1947" s="101"/>
      <c r="UMA1947" s="101"/>
      <c r="UMB1947" s="101"/>
      <c r="UMC1947" s="101"/>
      <c r="UMD1947" s="101"/>
      <c r="UME1947" s="101"/>
      <c r="UMF1947" s="101"/>
      <c r="UMG1947" s="101"/>
      <c r="UMH1947" s="101"/>
      <c r="UMI1947" s="101"/>
      <c r="UMJ1947" s="101"/>
      <c r="UMK1947" s="101"/>
      <c r="UML1947" s="101"/>
      <c r="UMM1947" s="101"/>
      <c r="UMN1947" s="101"/>
      <c r="UMO1947" s="101"/>
      <c r="UMP1947" s="101"/>
      <c r="UMQ1947" s="101"/>
      <c r="UMR1947" s="101"/>
      <c r="UMS1947" s="101"/>
      <c r="UMT1947" s="101"/>
      <c r="UMU1947" s="101"/>
      <c r="UMV1947" s="101"/>
      <c r="UMW1947" s="101"/>
      <c r="UMX1947" s="101"/>
      <c r="UMY1947" s="101"/>
      <c r="UMZ1947" s="101"/>
      <c r="UNA1947" s="101"/>
      <c r="UNB1947" s="101"/>
      <c r="UNC1947" s="101"/>
      <c r="UND1947" s="101"/>
      <c r="UNE1947" s="101"/>
      <c r="UNF1947" s="101"/>
      <c r="UNG1947" s="101"/>
      <c r="UNH1947" s="101"/>
      <c r="UNI1947" s="101"/>
      <c r="UNJ1947" s="101"/>
      <c r="UNK1947" s="101"/>
      <c r="UNL1947" s="101"/>
      <c r="UNM1947" s="101"/>
      <c r="UNN1947" s="101"/>
      <c r="UNO1947" s="101"/>
      <c r="UNP1947" s="101"/>
      <c r="UNQ1947" s="101"/>
      <c r="UNR1947" s="101"/>
      <c r="UNS1947" s="101"/>
      <c r="UNT1947" s="101"/>
      <c r="UNU1947" s="101"/>
      <c r="UNV1947" s="101"/>
      <c r="UNW1947" s="101"/>
      <c r="UNX1947" s="101"/>
      <c r="UNY1947" s="101"/>
      <c r="UNZ1947" s="101"/>
      <c r="UOA1947" s="101"/>
      <c r="UOB1947" s="101"/>
      <c r="UOC1947" s="101"/>
      <c r="UOD1947" s="101"/>
      <c r="UOE1947" s="101"/>
      <c r="UOF1947" s="101"/>
      <c r="UOG1947" s="101"/>
      <c r="UOH1947" s="101"/>
      <c r="UOI1947" s="101"/>
      <c r="UOJ1947" s="101"/>
      <c r="UOK1947" s="101"/>
      <c r="UOL1947" s="101"/>
      <c r="UOM1947" s="101"/>
      <c r="UON1947" s="101"/>
      <c r="UOO1947" s="101"/>
      <c r="UOP1947" s="101"/>
      <c r="UOQ1947" s="101"/>
      <c r="UOR1947" s="101"/>
      <c r="UOS1947" s="101"/>
      <c r="UOT1947" s="101"/>
      <c r="UOU1947" s="101"/>
      <c r="UOV1947" s="101"/>
      <c r="UOW1947" s="101"/>
      <c r="UOX1947" s="101"/>
      <c r="UOY1947" s="101"/>
      <c r="UOZ1947" s="101"/>
      <c r="UPA1947" s="101"/>
      <c r="UPB1947" s="101"/>
      <c r="UPC1947" s="101"/>
      <c r="UPD1947" s="101"/>
      <c r="UPE1947" s="101"/>
      <c r="UPF1947" s="101"/>
      <c r="UPG1947" s="101"/>
      <c r="UPH1947" s="101"/>
      <c r="UPI1947" s="101"/>
      <c r="UPJ1947" s="101"/>
      <c r="UPK1947" s="101"/>
      <c r="UPL1947" s="101"/>
      <c r="UPM1947" s="101"/>
      <c r="UPN1947" s="101"/>
      <c r="UPO1947" s="101"/>
      <c r="UPP1947" s="101"/>
      <c r="UPQ1947" s="101"/>
      <c r="UPR1947" s="101"/>
      <c r="UPS1947" s="101"/>
      <c r="UPT1947" s="101"/>
      <c r="UPU1947" s="101"/>
      <c r="UPV1947" s="101"/>
      <c r="UPW1947" s="101"/>
      <c r="UPX1947" s="101"/>
      <c r="UPY1947" s="101"/>
      <c r="UPZ1947" s="101"/>
      <c r="UQA1947" s="101"/>
      <c r="UQB1947" s="101"/>
      <c r="UQC1947" s="101"/>
      <c r="UQD1947" s="101"/>
      <c r="UQE1947" s="101"/>
      <c r="UQF1947" s="101"/>
      <c r="UQG1947" s="101"/>
      <c r="UQH1947" s="101"/>
      <c r="UQI1947" s="101"/>
      <c r="UQJ1947" s="101"/>
      <c r="UQK1947" s="101"/>
      <c r="UQL1947" s="101"/>
      <c r="UQM1947" s="101"/>
      <c r="UQN1947" s="101"/>
      <c r="UQO1947" s="101"/>
      <c r="UQP1947" s="101"/>
      <c r="UQQ1947" s="101"/>
      <c r="UQR1947" s="101"/>
      <c r="UQS1947" s="101"/>
      <c r="UQT1947" s="101"/>
      <c r="UQU1947" s="101"/>
      <c r="UQV1947" s="101"/>
      <c r="UQW1947" s="101"/>
      <c r="UQX1947" s="101"/>
      <c r="UQY1947" s="101"/>
      <c r="UQZ1947" s="101"/>
      <c r="URA1947" s="101"/>
      <c r="URB1947" s="101"/>
      <c r="URC1947" s="101"/>
      <c r="URD1947" s="101"/>
      <c r="URE1947" s="101"/>
      <c r="URF1947" s="101"/>
      <c r="URG1947" s="101"/>
      <c r="URH1947" s="101"/>
      <c r="URI1947" s="101"/>
      <c r="URJ1947" s="101"/>
      <c r="URK1947" s="101"/>
      <c r="URL1947" s="101"/>
      <c r="URM1947" s="101"/>
      <c r="URN1947" s="101"/>
      <c r="URO1947" s="101"/>
      <c r="URP1947" s="101"/>
      <c r="URQ1947" s="101"/>
      <c r="URR1947" s="101"/>
      <c r="URS1947" s="101"/>
      <c r="URT1947" s="101"/>
      <c r="URU1947" s="101"/>
      <c r="URV1947" s="101"/>
      <c r="URW1947" s="101"/>
      <c r="URX1947" s="101"/>
      <c r="URY1947" s="101"/>
      <c r="URZ1947" s="101"/>
      <c r="USA1947" s="101"/>
      <c r="USB1947" s="101"/>
      <c r="USC1947" s="101"/>
      <c r="USD1947" s="101"/>
      <c r="USE1947" s="101"/>
      <c r="USF1947" s="101"/>
      <c r="USG1947" s="101"/>
      <c r="USH1947" s="101"/>
      <c r="USI1947" s="101"/>
      <c r="USJ1947" s="101"/>
      <c r="USK1947" s="101"/>
      <c r="USL1947" s="101"/>
      <c r="USM1947" s="101"/>
      <c r="USN1947" s="101"/>
      <c r="USO1947" s="101"/>
      <c r="USP1947" s="101"/>
      <c r="USQ1947" s="101"/>
      <c r="USR1947" s="101"/>
      <c r="USS1947" s="101"/>
      <c r="UST1947" s="101"/>
      <c r="USU1947" s="101"/>
      <c r="USV1947" s="101"/>
      <c r="USW1947" s="101"/>
      <c r="USX1947" s="101"/>
      <c r="USY1947" s="101"/>
      <c r="USZ1947" s="101"/>
      <c r="UTA1947" s="101"/>
      <c r="UTB1947" s="101"/>
      <c r="UTC1947" s="101"/>
      <c r="UTD1947" s="101"/>
      <c r="UTE1947" s="101"/>
      <c r="UTF1947" s="101"/>
      <c r="UTG1947" s="101"/>
      <c r="UTH1947" s="101"/>
      <c r="UTI1947" s="101"/>
      <c r="UTJ1947" s="101"/>
      <c r="UTK1947" s="101"/>
      <c r="UTL1947" s="101"/>
      <c r="UTM1947" s="101"/>
      <c r="UTN1947" s="101"/>
      <c r="UTO1947" s="101"/>
      <c r="UTP1947" s="101"/>
      <c r="UTQ1947" s="101"/>
      <c r="UTR1947" s="101"/>
      <c r="UTS1947" s="101"/>
      <c r="UTT1947" s="101"/>
      <c r="UTU1947" s="101"/>
      <c r="UTV1947" s="101"/>
      <c r="UTW1947" s="101"/>
      <c r="UTX1947" s="101"/>
      <c r="UTY1947" s="101"/>
      <c r="UTZ1947" s="101"/>
      <c r="UUA1947" s="101"/>
      <c r="UUB1947" s="101"/>
      <c r="UUC1947" s="101"/>
      <c r="UUD1947" s="101"/>
      <c r="UUE1947" s="101"/>
      <c r="UUF1947" s="101"/>
      <c r="UUG1947" s="101"/>
      <c r="UUH1947" s="101"/>
      <c r="UUI1947" s="101"/>
      <c r="UUJ1947" s="101"/>
      <c r="UUK1947" s="101"/>
      <c r="UUL1947" s="101"/>
      <c r="UUM1947" s="101"/>
      <c r="UUN1947" s="101"/>
      <c r="UUO1947" s="101"/>
      <c r="UUP1947" s="101"/>
      <c r="UUQ1947" s="101"/>
      <c r="UUR1947" s="101"/>
      <c r="UUS1947" s="101"/>
      <c r="UUT1947" s="101"/>
      <c r="UUU1947" s="101"/>
      <c r="UUV1947" s="101"/>
      <c r="UUW1947" s="101"/>
      <c r="UUX1947" s="101"/>
      <c r="UUY1947" s="101"/>
      <c r="UUZ1947" s="101"/>
      <c r="UVA1947" s="101"/>
      <c r="UVB1947" s="101"/>
      <c r="UVC1947" s="101"/>
      <c r="UVD1947" s="101"/>
      <c r="UVE1947" s="101"/>
      <c r="UVF1947" s="101"/>
      <c r="UVG1947" s="101"/>
      <c r="UVH1947" s="101"/>
      <c r="UVI1947" s="101"/>
      <c r="UVJ1947" s="101"/>
      <c r="UVK1947" s="101"/>
      <c r="UVL1947" s="101"/>
      <c r="UVM1947" s="101"/>
      <c r="UVN1947" s="101"/>
      <c r="UVO1947" s="101"/>
      <c r="UVP1947" s="101"/>
      <c r="UVQ1947" s="101"/>
      <c r="UVR1947" s="101"/>
      <c r="UVS1947" s="101"/>
      <c r="UVT1947" s="101"/>
      <c r="UVU1947" s="101"/>
      <c r="UVV1947" s="101"/>
      <c r="UVW1947" s="101"/>
      <c r="UVX1947" s="101"/>
      <c r="UVY1947" s="101"/>
      <c r="UVZ1947" s="101"/>
      <c r="UWA1947" s="101"/>
      <c r="UWB1947" s="101"/>
      <c r="UWC1947" s="101"/>
      <c r="UWD1947" s="101"/>
      <c r="UWE1947" s="101"/>
      <c r="UWF1947" s="101"/>
      <c r="UWG1947" s="101"/>
      <c r="UWH1947" s="101"/>
      <c r="UWI1947" s="101"/>
      <c r="UWJ1947" s="101"/>
      <c r="UWK1947" s="101"/>
      <c r="UWL1947" s="101"/>
      <c r="UWM1947" s="101"/>
      <c r="UWN1947" s="101"/>
      <c r="UWO1947" s="101"/>
      <c r="UWP1947" s="101"/>
      <c r="UWQ1947" s="101"/>
      <c r="UWR1947" s="101"/>
      <c r="UWS1947" s="101"/>
      <c r="UWT1947" s="101"/>
      <c r="UWU1947" s="101"/>
      <c r="UWV1947" s="101"/>
      <c r="UWW1947" s="101"/>
      <c r="UWX1947" s="101"/>
      <c r="UWY1947" s="101"/>
      <c r="UWZ1947" s="101"/>
      <c r="UXA1947" s="101"/>
      <c r="UXB1947" s="101"/>
      <c r="UXC1947" s="101"/>
      <c r="UXD1947" s="101"/>
      <c r="UXE1947" s="101"/>
      <c r="UXF1947" s="101"/>
      <c r="UXG1947" s="101"/>
      <c r="UXH1947" s="101"/>
      <c r="UXI1947" s="101"/>
      <c r="UXJ1947" s="101"/>
      <c r="UXK1947" s="101"/>
      <c r="UXL1947" s="101"/>
      <c r="UXM1947" s="101"/>
      <c r="UXN1947" s="101"/>
      <c r="UXO1947" s="101"/>
      <c r="UXP1947" s="101"/>
      <c r="UXQ1947" s="101"/>
      <c r="UXR1947" s="101"/>
      <c r="UXS1947" s="101"/>
      <c r="UXT1947" s="101"/>
      <c r="UXU1947" s="101"/>
      <c r="UXV1947" s="101"/>
      <c r="UXW1947" s="101"/>
      <c r="UXX1947" s="101"/>
      <c r="UXY1947" s="101"/>
      <c r="UXZ1947" s="101"/>
      <c r="UYA1947" s="101"/>
      <c r="UYB1947" s="101"/>
      <c r="UYC1947" s="101"/>
      <c r="UYD1947" s="101"/>
      <c r="UYE1947" s="101"/>
      <c r="UYF1947" s="101"/>
      <c r="UYG1947" s="101"/>
      <c r="UYH1947" s="101"/>
      <c r="UYI1947" s="101"/>
      <c r="UYJ1947" s="101"/>
      <c r="UYK1947" s="101"/>
      <c r="UYL1947" s="101"/>
      <c r="UYM1947" s="101"/>
      <c r="UYN1947" s="101"/>
      <c r="UYO1947" s="101"/>
      <c r="UYP1947" s="101"/>
      <c r="UYQ1947" s="101"/>
      <c r="UYR1947" s="101"/>
      <c r="UYS1947" s="101"/>
      <c r="UYT1947" s="101"/>
      <c r="UYU1947" s="101"/>
      <c r="UYV1947" s="101"/>
      <c r="UYW1947" s="101"/>
      <c r="UYX1947" s="101"/>
      <c r="UYY1947" s="101"/>
      <c r="UYZ1947" s="101"/>
      <c r="UZA1947" s="101"/>
      <c r="UZB1947" s="101"/>
      <c r="UZC1947" s="101"/>
      <c r="UZD1947" s="101"/>
      <c r="UZE1947" s="101"/>
      <c r="UZF1947" s="101"/>
      <c r="UZG1947" s="101"/>
      <c r="UZH1947" s="101"/>
      <c r="UZI1947" s="101"/>
      <c r="UZJ1947" s="101"/>
      <c r="UZK1947" s="101"/>
      <c r="UZL1947" s="101"/>
      <c r="UZM1947" s="101"/>
      <c r="UZN1947" s="101"/>
      <c r="UZO1947" s="101"/>
      <c r="UZP1947" s="101"/>
      <c r="UZQ1947" s="101"/>
      <c r="UZR1947" s="101"/>
      <c r="UZS1947" s="101"/>
      <c r="UZT1947" s="101"/>
      <c r="UZU1947" s="101"/>
      <c r="UZV1947" s="101"/>
      <c r="UZW1947" s="101"/>
      <c r="UZX1947" s="101"/>
      <c r="UZY1947" s="101"/>
      <c r="UZZ1947" s="101"/>
      <c r="VAA1947" s="101"/>
      <c r="VAB1947" s="101"/>
      <c r="VAC1947" s="101"/>
      <c r="VAD1947" s="101"/>
      <c r="VAE1947" s="101"/>
      <c r="VAF1947" s="101"/>
      <c r="VAG1947" s="101"/>
      <c r="VAH1947" s="101"/>
      <c r="VAI1947" s="101"/>
      <c r="VAJ1947" s="101"/>
      <c r="VAK1947" s="101"/>
      <c r="VAL1947" s="101"/>
      <c r="VAM1947" s="101"/>
      <c r="VAN1947" s="101"/>
      <c r="VAO1947" s="101"/>
      <c r="VAP1947" s="101"/>
      <c r="VAQ1947" s="101"/>
      <c r="VAR1947" s="101"/>
      <c r="VAS1947" s="101"/>
      <c r="VAT1947" s="101"/>
      <c r="VAU1947" s="101"/>
      <c r="VAV1947" s="101"/>
      <c r="VAW1947" s="101"/>
      <c r="VAX1947" s="101"/>
      <c r="VAY1947" s="101"/>
      <c r="VAZ1947" s="101"/>
      <c r="VBA1947" s="101"/>
      <c r="VBB1947" s="101"/>
      <c r="VBC1947" s="101"/>
      <c r="VBD1947" s="101"/>
      <c r="VBE1947" s="101"/>
      <c r="VBF1947" s="101"/>
      <c r="VBG1947" s="101"/>
      <c r="VBH1947" s="101"/>
      <c r="VBI1947" s="101"/>
      <c r="VBJ1947" s="101"/>
      <c r="VBK1947" s="101"/>
      <c r="VBL1947" s="101"/>
      <c r="VBM1947" s="101"/>
      <c r="VBN1947" s="101"/>
      <c r="VBO1947" s="101"/>
      <c r="VBP1947" s="101"/>
      <c r="VBQ1947" s="101"/>
      <c r="VBR1947" s="101"/>
      <c r="VBS1947" s="101"/>
      <c r="VBT1947" s="101"/>
      <c r="VBU1947" s="101"/>
      <c r="VBV1947" s="101"/>
      <c r="VBW1947" s="101"/>
      <c r="VBX1947" s="101"/>
      <c r="VBY1947" s="101"/>
      <c r="VBZ1947" s="101"/>
      <c r="VCA1947" s="101"/>
      <c r="VCB1947" s="101"/>
      <c r="VCC1947" s="101"/>
      <c r="VCD1947" s="101"/>
      <c r="VCE1947" s="101"/>
      <c r="VCF1947" s="101"/>
      <c r="VCG1947" s="101"/>
      <c r="VCH1947" s="101"/>
      <c r="VCI1947" s="101"/>
      <c r="VCJ1947" s="101"/>
      <c r="VCK1947" s="101"/>
      <c r="VCL1947" s="101"/>
      <c r="VCM1947" s="101"/>
      <c r="VCN1947" s="101"/>
      <c r="VCO1947" s="101"/>
      <c r="VCP1947" s="101"/>
      <c r="VCQ1947" s="101"/>
      <c r="VCR1947" s="101"/>
      <c r="VCS1947" s="101"/>
      <c r="VCT1947" s="101"/>
      <c r="VCU1947" s="101"/>
      <c r="VCV1947" s="101"/>
      <c r="VCW1947" s="101"/>
      <c r="VCX1947" s="101"/>
      <c r="VCY1947" s="101"/>
      <c r="VCZ1947" s="101"/>
      <c r="VDA1947" s="101"/>
      <c r="VDB1947" s="101"/>
      <c r="VDC1947" s="101"/>
      <c r="VDD1947" s="101"/>
      <c r="VDE1947" s="101"/>
      <c r="VDF1947" s="101"/>
      <c r="VDG1947" s="101"/>
      <c r="VDH1947" s="101"/>
      <c r="VDI1947" s="101"/>
      <c r="VDJ1947" s="101"/>
      <c r="VDK1947" s="101"/>
      <c r="VDL1947" s="101"/>
      <c r="VDM1947" s="101"/>
      <c r="VDN1947" s="101"/>
      <c r="VDO1947" s="101"/>
      <c r="VDP1947" s="101"/>
      <c r="VDQ1947" s="101"/>
      <c r="VDR1947" s="101"/>
      <c r="VDS1947" s="101"/>
      <c r="VDT1947" s="101"/>
      <c r="VDU1947" s="101"/>
      <c r="VDV1947" s="101"/>
      <c r="VDW1947" s="101"/>
      <c r="VDX1947" s="101"/>
      <c r="VDY1947" s="101"/>
      <c r="VDZ1947" s="101"/>
      <c r="VEA1947" s="101"/>
      <c r="VEB1947" s="101"/>
      <c r="VEC1947" s="101"/>
      <c r="VED1947" s="101"/>
      <c r="VEE1947" s="101"/>
      <c r="VEF1947" s="101"/>
      <c r="VEG1947" s="101"/>
      <c r="VEH1947" s="101"/>
      <c r="VEI1947" s="101"/>
      <c r="VEJ1947" s="101"/>
      <c r="VEK1947" s="101"/>
      <c r="VEL1947" s="101"/>
      <c r="VEM1947" s="101"/>
      <c r="VEN1947" s="101"/>
      <c r="VEO1947" s="101"/>
      <c r="VEP1947" s="101"/>
      <c r="VEQ1947" s="101"/>
      <c r="VER1947" s="101"/>
      <c r="VES1947" s="101"/>
      <c r="VET1947" s="101"/>
      <c r="VEU1947" s="101"/>
      <c r="VEV1947" s="101"/>
      <c r="VEW1947" s="101"/>
      <c r="VEX1947" s="101"/>
      <c r="VEY1947" s="101"/>
      <c r="VEZ1947" s="101"/>
      <c r="VFA1947" s="101"/>
      <c r="VFB1947" s="101"/>
      <c r="VFC1947" s="101"/>
      <c r="VFD1947" s="101"/>
      <c r="VFE1947" s="101"/>
      <c r="VFF1947" s="101"/>
      <c r="VFG1947" s="101"/>
      <c r="VFH1947" s="101"/>
      <c r="VFI1947" s="101"/>
      <c r="VFJ1947" s="101"/>
      <c r="VFK1947" s="101"/>
      <c r="VFL1947" s="101"/>
      <c r="VFM1947" s="101"/>
      <c r="VFN1947" s="101"/>
      <c r="VFO1947" s="101"/>
      <c r="VFP1947" s="101"/>
      <c r="VFQ1947" s="101"/>
      <c r="VFR1947" s="101"/>
      <c r="VFS1947" s="101"/>
      <c r="VFT1947" s="101"/>
      <c r="VFU1947" s="101"/>
      <c r="VFV1947" s="101"/>
      <c r="VFW1947" s="101"/>
      <c r="VFX1947" s="101"/>
      <c r="VFY1947" s="101"/>
      <c r="VFZ1947" s="101"/>
      <c r="VGA1947" s="101"/>
      <c r="VGB1947" s="101"/>
      <c r="VGC1947" s="101"/>
      <c r="VGD1947" s="101"/>
      <c r="VGE1947" s="101"/>
      <c r="VGF1947" s="101"/>
      <c r="VGG1947" s="101"/>
      <c r="VGH1947" s="101"/>
      <c r="VGI1947" s="101"/>
      <c r="VGJ1947" s="101"/>
      <c r="VGK1947" s="101"/>
      <c r="VGL1947" s="101"/>
      <c r="VGM1947" s="101"/>
      <c r="VGN1947" s="101"/>
      <c r="VGO1947" s="101"/>
      <c r="VGP1947" s="101"/>
      <c r="VGQ1947" s="101"/>
      <c r="VGR1947" s="101"/>
      <c r="VGS1947" s="101"/>
      <c r="VGT1947" s="101"/>
      <c r="VGU1947" s="101"/>
      <c r="VGV1947" s="101"/>
      <c r="VGW1947" s="101"/>
      <c r="VGX1947" s="101"/>
      <c r="VGY1947" s="101"/>
      <c r="VGZ1947" s="101"/>
      <c r="VHA1947" s="101"/>
      <c r="VHB1947" s="101"/>
      <c r="VHC1947" s="101"/>
      <c r="VHD1947" s="101"/>
      <c r="VHE1947" s="101"/>
      <c r="VHF1947" s="101"/>
      <c r="VHG1947" s="101"/>
      <c r="VHH1947" s="101"/>
      <c r="VHI1947" s="101"/>
      <c r="VHJ1947" s="101"/>
      <c r="VHK1947" s="101"/>
      <c r="VHL1947" s="101"/>
      <c r="VHM1947" s="101"/>
      <c r="VHN1947" s="101"/>
      <c r="VHO1947" s="101"/>
      <c r="VHP1947" s="101"/>
      <c r="VHQ1947" s="101"/>
      <c r="VHR1947" s="101"/>
      <c r="VHS1947" s="101"/>
      <c r="VHT1947" s="101"/>
      <c r="VHU1947" s="101"/>
      <c r="VHV1947" s="101"/>
      <c r="VHW1947" s="101"/>
      <c r="VHX1947" s="101"/>
      <c r="VHY1947" s="101"/>
      <c r="VHZ1947" s="101"/>
      <c r="VIA1947" s="101"/>
      <c r="VIB1947" s="101"/>
      <c r="VIC1947" s="101"/>
      <c r="VID1947" s="101"/>
      <c r="VIE1947" s="101"/>
      <c r="VIF1947" s="101"/>
      <c r="VIG1947" s="101"/>
      <c r="VIH1947" s="101"/>
      <c r="VII1947" s="101"/>
      <c r="VIJ1947" s="101"/>
      <c r="VIK1947" s="101"/>
      <c r="VIL1947" s="101"/>
      <c r="VIM1947" s="101"/>
      <c r="VIN1947" s="101"/>
      <c r="VIO1947" s="101"/>
      <c r="VIP1947" s="101"/>
      <c r="VIQ1947" s="101"/>
      <c r="VIR1947" s="101"/>
      <c r="VIS1947" s="101"/>
      <c r="VIT1947" s="101"/>
      <c r="VIU1947" s="101"/>
      <c r="VIV1947" s="101"/>
      <c r="VIW1947" s="101"/>
      <c r="VIX1947" s="101"/>
      <c r="VIY1947" s="101"/>
      <c r="VIZ1947" s="101"/>
      <c r="VJA1947" s="101"/>
      <c r="VJB1947" s="101"/>
      <c r="VJC1947" s="101"/>
      <c r="VJD1947" s="101"/>
      <c r="VJE1947" s="101"/>
      <c r="VJF1947" s="101"/>
      <c r="VJG1947" s="101"/>
      <c r="VJH1947" s="101"/>
      <c r="VJI1947" s="101"/>
      <c r="VJJ1947" s="101"/>
      <c r="VJK1947" s="101"/>
      <c r="VJL1947" s="101"/>
      <c r="VJM1947" s="101"/>
      <c r="VJN1947" s="101"/>
      <c r="VJO1947" s="101"/>
      <c r="VJP1947" s="101"/>
      <c r="VJQ1947" s="101"/>
      <c r="VJR1947" s="101"/>
      <c r="VJS1947" s="101"/>
      <c r="VJT1947" s="101"/>
      <c r="VJU1947" s="101"/>
      <c r="VJV1947" s="101"/>
      <c r="VJW1947" s="101"/>
      <c r="VJX1947" s="101"/>
      <c r="VJY1947" s="101"/>
      <c r="VJZ1947" s="101"/>
      <c r="VKA1947" s="101"/>
      <c r="VKB1947" s="101"/>
      <c r="VKC1947" s="101"/>
      <c r="VKD1947" s="101"/>
      <c r="VKE1947" s="101"/>
      <c r="VKF1947" s="101"/>
      <c r="VKG1947" s="101"/>
      <c r="VKH1947" s="101"/>
      <c r="VKI1947" s="101"/>
      <c r="VKJ1947" s="101"/>
      <c r="VKK1947" s="101"/>
      <c r="VKL1947" s="101"/>
      <c r="VKM1947" s="101"/>
      <c r="VKN1947" s="101"/>
      <c r="VKO1947" s="101"/>
      <c r="VKP1947" s="101"/>
      <c r="VKQ1947" s="101"/>
      <c r="VKR1947" s="101"/>
      <c r="VKS1947" s="101"/>
      <c r="VKT1947" s="101"/>
      <c r="VKU1947" s="101"/>
      <c r="VKV1947" s="101"/>
      <c r="VKW1947" s="101"/>
      <c r="VKX1947" s="101"/>
      <c r="VKY1947" s="101"/>
      <c r="VKZ1947" s="101"/>
      <c r="VLA1947" s="101"/>
      <c r="VLB1947" s="101"/>
      <c r="VLC1947" s="101"/>
      <c r="VLD1947" s="101"/>
      <c r="VLE1947" s="101"/>
      <c r="VLF1947" s="101"/>
      <c r="VLG1947" s="101"/>
      <c r="VLH1947" s="101"/>
      <c r="VLI1947" s="101"/>
      <c r="VLJ1947" s="101"/>
      <c r="VLK1947" s="101"/>
      <c r="VLL1947" s="101"/>
      <c r="VLM1947" s="101"/>
      <c r="VLN1947" s="101"/>
      <c r="VLO1947" s="101"/>
      <c r="VLP1947" s="101"/>
      <c r="VLQ1947" s="101"/>
      <c r="VLR1947" s="101"/>
      <c r="VLS1947" s="101"/>
      <c r="VLT1947" s="101"/>
      <c r="VLU1947" s="101"/>
      <c r="VLV1947" s="101"/>
      <c r="VLW1947" s="101"/>
      <c r="VLX1947" s="101"/>
      <c r="VLY1947" s="101"/>
      <c r="VLZ1947" s="101"/>
      <c r="VMA1947" s="101"/>
      <c r="VMB1947" s="101"/>
      <c r="VMC1947" s="101"/>
      <c r="VMD1947" s="101"/>
      <c r="VME1947" s="101"/>
      <c r="VMF1947" s="101"/>
      <c r="VMG1947" s="101"/>
      <c r="VMH1947" s="101"/>
      <c r="VMI1947" s="101"/>
      <c r="VMJ1947" s="101"/>
      <c r="VMK1947" s="101"/>
      <c r="VML1947" s="101"/>
      <c r="VMM1947" s="101"/>
      <c r="VMN1947" s="101"/>
      <c r="VMO1947" s="101"/>
      <c r="VMP1947" s="101"/>
      <c r="VMQ1947" s="101"/>
      <c r="VMR1947" s="101"/>
      <c r="VMS1947" s="101"/>
      <c r="VMT1947" s="101"/>
      <c r="VMU1947" s="101"/>
      <c r="VMV1947" s="101"/>
      <c r="VMW1947" s="101"/>
      <c r="VMX1947" s="101"/>
      <c r="VMY1947" s="101"/>
      <c r="VMZ1947" s="101"/>
      <c r="VNA1947" s="101"/>
      <c r="VNB1947" s="101"/>
      <c r="VNC1947" s="101"/>
      <c r="VND1947" s="101"/>
      <c r="VNE1947" s="101"/>
      <c r="VNF1947" s="101"/>
      <c r="VNG1947" s="101"/>
      <c r="VNH1947" s="101"/>
      <c r="VNI1947" s="101"/>
      <c r="VNJ1947" s="101"/>
      <c r="VNK1947" s="101"/>
      <c r="VNL1947" s="101"/>
      <c r="VNM1947" s="101"/>
      <c r="VNN1947" s="101"/>
      <c r="VNO1947" s="101"/>
      <c r="VNP1947" s="101"/>
      <c r="VNQ1947" s="101"/>
      <c r="VNR1947" s="101"/>
      <c r="VNS1947" s="101"/>
      <c r="VNT1947" s="101"/>
      <c r="VNU1947" s="101"/>
      <c r="VNV1947" s="101"/>
      <c r="VNW1947" s="101"/>
      <c r="VNX1947" s="101"/>
      <c r="VNY1947" s="101"/>
      <c r="VNZ1947" s="101"/>
      <c r="VOA1947" s="101"/>
      <c r="VOB1947" s="101"/>
      <c r="VOC1947" s="101"/>
      <c r="VOD1947" s="101"/>
      <c r="VOE1947" s="101"/>
      <c r="VOF1947" s="101"/>
      <c r="VOG1947" s="101"/>
      <c r="VOH1947" s="101"/>
      <c r="VOI1947" s="101"/>
      <c r="VOJ1947" s="101"/>
      <c r="VOK1947" s="101"/>
      <c r="VOL1947" s="101"/>
      <c r="VOM1947" s="101"/>
      <c r="VON1947" s="101"/>
      <c r="VOO1947" s="101"/>
      <c r="VOP1947" s="101"/>
      <c r="VOQ1947" s="101"/>
      <c r="VOR1947" s="101"/>
      <c r="VOS1947" s="101"/>
      <c r="VOT1947" s="101"/>
      <c r="VOU1947" s="101"/>
      <c r="VOV1947" s="101"/>
      <c r="VOW1947" s="101"/>
      <c r="VOX1947" s="101"/>
      <c r="VOY1947" s="101"/>
      <c r="VOZ1947" s="101"/>
      <c r="VPA1947" s="101"/>
      <c r="VPB1947" s="101"/>
      <c r="VPC1947" s="101"/>
      <c r="VPD1947" s="101"/>
      <c r="VPE1947" s="101"/>
      <c r="VPF1947" s="101"/>
      <c r="VPG1947" s="101"/>
      <c r="VPH1947" s="101"/>
      <c r="VPI1947" s="101"/>
      <c r="VPJ1947" s="101"/>
      <c r="VPK1947" s="101"/>
      <c r="VPL1947" s="101"/>
      <c r="VPM1947" s="101"/>
      <c r="VPN1947" s="101"/>
      <c r="VPO1947" s="101"/>
      <c r="VPP1947" s="101"/>
      <c r="VPQ1947" s="101"/>
      <c r="VPR1947" s="101"/>
      <c r="VPS1947" s="101"/>
      <c r="VPT1947" s="101"/>
      <c r="VPU1947" s="101"/>
      <c r="VPV1947" s="101"/>
      <c r="VPW1947" s="101"/>
      <c r="VPX1947" s="101"/>
      <c r="VPY1947" s="101"/>
      <c r="VPZ1947" s="101"/>
      <c r="VQA1947" s="101"/>
      <c r="VQB1947" s="101"/>
      <c r="VQC1947" s="101"/>
      <c r="VQD1947" s="101"/>
      <c r="VQE1947" s="101"/>
      <c r="VQF1947" s="101"/>
      <c r="VQG1947" s="101"/>
      <c r="VQH1947" s="101"/>
      <c r="VQI1947" s="101"/>
      <c r="VQJ1947" s="101"/>
      <c r="VQK1947" s="101"/>
      <c r="VQL1947" s="101"/>
      <c r="VQM1947" s="101"/>
      <c r="VQN1947" s="101"/>
      <c r="VQO1947" s="101"/>
      <c r="VQP1947" s="101"/>
      <c r="VQQ1947" s="101"/>
      <c r="VQR1947" s="101"/>
      <c r="VQS1947" s="101"/>
      <c r="VQT1947" s="101"/>
      <c r="VQU1947" s="101"/>
      <c r="VQV1947" s="101"/>
      <c r="VQW1947" s="101"/>
      <c r="VQX1947" s="101"/>
      <c r="VQY1947" s="101"/>
      <c r="VQZ1947" s="101"/>
      <c r="VRA1947" s="101"/>
      <c r="VRB1947" s="101"/>
      <c r="VRC1947" s="101"/>
      <c r="VRD1947" s="101"/>
      <c r="VRE1947" s="101"/>
      <c r="VRF1947" s="101"/>
      <c r="VRG1947" s="101"/>
      <c r="VRH1947" s="101"/>
      <c r="VRI1947" s="101"/>
      <c r="VRJ1947" s="101"/>
      <c r="VRK1947" s="101"/>
      <c r="VRL1947" s="101"/>
      <c r="VRM1947" s="101"/>
      <c r="VRN1947" s="101"/>
      <c r="VRO1947" s="101"/>
      <c r="VRP1947" s="101"/>
      <c r="VRQ1947" s="101"/>
      <c r="VRR1947" s="101"/>
      <c r="VRS1947" s="101"/>
      <c r="VRT1947" s="101"/>
      <c r="VRU1947" s="101"/>
      <c r="VRV1947" s="101"/>
      <c r="VRW1947" s="101"/>
      <c r="VRX1947" s="101"/>
      <c r="VRY1947" s="101"/>
      <c r="VRZ1947" s="101"/>
      <c r="VSA1947" s="101"/>
      <c r="VSB1947" s="101"/>
      <c r="VSC1947" s="101"/>
      <c r="VSD1947" s="101"/>
      <c r="VSE1947" s="101"/>
      <c r="VSF1947" s="101"/>
      <c r="VSG1947" s="101"/>
      <c r="VSH1947" s="101"/>
      <c r="VSI1947" s="101"/>
      <c r="VSJ1947" s="101"/>
      <c r="VSK1947" s="101"/>
      <c r="VSL1947" s="101"/>
      <c r="VSM1947" s="101"/>
      <c r="VSN1947" s="101"/>
      <c r="VSO1947" s="101"/>
      <c r="VSP1947" s="101"/>
      <c r="VSQ1947" s="101"/>
      <c r="VSR1947" s="101"/>
      <c r="VSS1947" s="101"/>
      <c r="VST1947" s="101"/>
      <c r="VSU1947" s="101"/>
      <c r="VSV1947" s="101"/>
      <c r="VSW1947" s="101"/>
      <c r="VSX1947" s="101"/>
      <c r="VSY1947" s="101"/>
      <c r="VSZ1947" s="101"/>
      <c r="VTA1947" s="101"/>
      <c r="VTB1947" s="101"/>
      <c r="VTC1947" s="101"/>
      <c r="VTD1947" s="101"/>
      <c r="VTE1947" s="101"/>
      <c r="VTF1947" s="101"/>
      <c r="VTG1947" s="101"/>
      <c r="VTH1947" s="101"/>
      <c r="VTI1947" s="101"/>
      <c r="VTJ1947" s="101"/>
      <c r="VTK1947" s="101"/>
      <c r="VTL1947" s="101"/>
      <c r="VTM1947" s="101"/>
      <c r="VTN1947" s="101"/>
      <c r="VTO1947" s="101"/>
      <c r="VTP1947" s="101"/>
      <c r="VTQ1947" s="101"/>
      <c r="VTR1947" s="101"/>
      <c r="VTS1947" s="101"/>
      <c r="VTT1947" s="101"/>
      <c r="VTU1947" s="101"/>
      <c r="VTV1947" s="101"/>
      <c r="VTW1947" s="101"/>
      <c r="VTX1947" s="101"/>
      <c r="VTY1947" s="101"/>
      <c r="VTZ1947" s="101"/>
      <c r="VUA1947" s="101"/>
      <c r="VUB1947" s="101"/>
      <c r="VUC1947" s="101"/>
      <c r="VUD1947" s="101"/>
      <c r="VUE1947" s="101"/>
      <c r="VUF1947" s="101"/>
      <c r="VUG1947" s="101"/>
      <c r="VUH1947" s="101"/>
      <c r="VUI1947" s="101"/>
      <c r="VUJ1947" s="101"/>
      <c r="VUK1947" s="101"/>
      <c r="VUL1947" s="101"/>
      <c r="VUM1947" s="101"/>
      <c r="VUN1947" s="101"/>
      <c r="VUO1947" s="101"/>
      <c r="VUP1947" s="101"/>
      <c r="VUQ1947" s="101"/>
      <c r="VUR1947" s="101"/>
      <c r="VUS1947" s="101"/>
      <c r="VUT1947" s="101"/>
      <c r="VUU1947" s="101"/>
      <c r="VUV1947" s="101"/>
      <c r="VUW1947" s="101"/>
      <c r="VUX1947" s="101"/>
      <c r="VUY1947" s="101"/>
      <c r="VUZ1947" s="101"/>
      <c r="VVA1947" s="101"/>
      <c r="VVB1947" s="101"/>
      <c r="VVC1947" s="101"/>
      <c r="VVD1947" s="101"/>
      <c r="VVE1947" s="101"/>
      <c r="VVF1947" s="101"/>
      <c r="VVG1947" s="101"/>
      <c r="VVH1947" s="101"/>
      <c r="VVI1947" s="101"/>
      <c r="VVJ1947" s="101"/>
      <c r="VVK1947" s="101"/>
      <c r="VVL1947" s="101"/>
      <c r="VVM1947" s="101"/>
      <c r="VVN1947" s="101"/>
      <c r="VVO1947" s="101"/>
      <c r="VVP1947" s="101"/>
      <c r="VVQ1947" s="101"/>
      <c r="VVR1947" s="101"/>
      <c r="VVS1947" s="101"/>
      <c r="VVT1947" s="101"/>
      <c r="VVU1947" s="101"/>
      <c r="VVV1947" s="101"/>
      <c r="VVW1947" s="101"/>
      <c r="VVX1947" s="101"/>
      <c r="VVY1947" s="101"/>
      <c r="VVZ1947" s="101"/>
      <c r="VWA1947" s="101"/>
      <c r="VWB1947" s="101"/>
      <c r="VWC1947" s="101"/>
      <c r="VWD1947" s="101"/>
      <c r="VWE1947" s="101"/>
      <c r="VWF1947" s="101"/>
      <c r="VWG1947" s="101"/>
      <c r="VWH1947" s="101"/>
      <c r="VWI1947" s="101"/>
      <c r="VWJ1947" s="101"/>
      <c r="VWK1947" s="101"/>
      <c r="VWL1947" s="101"/>
      <c r="VWM1947" s="101"/>
      <c r="VWN1947" s="101"/>
      <c r="VWO1947" s="101"/>
      <c r="VWP1947" s="101"/>
      <c r="VWQ1947" s="101"/>
      <c r="VWR1947" s="101"/>
      <c r="VWS1947" s="101"/>
      <c r="VWT1947" s="101"/>
      <c r="VWU1947" s="101"/>
      <c r="VWV1947" s="101"/>
      <c r="VWW1947" s="101"/>
      <c r="VWX1947" s="101"/>
      <c r="VWY1947" s="101"/>
      <c r="VWZ1947" s="101"/>
      <c r="VXA1947" s="101"/>
      <c r="VXB1947" s="101"/>
      <c r="VXC1947" s="101"/>
      <c r="VXD1947" s="101"/>
      <c r="VXE1947" s="101"/>
      <c r="VXF1947" s="101"/>
      <c r="VXG1947" s="101"/>
      <c r="VXH1947" s="101"/>
      <c r="VXI1947" s="101"/>
      <c r="VXJ1947" s="101"/>
      <c r="VXK1947" s="101"/>
      <c r="VXL1947" s="101"/>
      <c r="VXM1947" s="101"/>
      <c r="VXN1947" s="101"/>
      <c r="VXO1947" s="101"/>
      <c r="VXP1947" s="101"/>
      <c r="VXQ1947" s="101"/>
      <c r="VXR1947" s="101"/>
      <c r="VXS1947" s="101"/>
      <c r="VXT1947" s="101"/>
      <c r="VXU1947" s="101"/>
      <c r="VXV1947" s="101"/>
      <c r="VXW1947" s="101"/>
      <c r="VXX1947" s="101"/>
      <c r="VXY1947" s="101"/>
      <c r="VXZ1947" s="101"/>
      <c r="VYA1947" s="101"/>
      <c r="VYB1947" s="101"/>
      <c r="VYC1947" s="101"/>
      <c r="VYD1947" s="101"/>
      <c r="VYE1947" s="101"/>
      <c r="VYF1947" s="101"/>
      <c r="VYG1947" s="101"/>
      <c r="VYH1947" s="101"/>
      <c r="VYI1947" s="101"/>
      <c r="VYJ1947" s="101"/>
      <c r="VYK1947" s="101"/>
      <c r="VYL1947" s="101"/>
      <c r="VYM1947" s="101"/>
      <c r="VYN1947" s="101"/>
      <c r="VYO1947" s="101"/>
      <c r="VYP1947" s="101"/>
      <c r="VYQ1947" s="101"/>
      <c r="VYR1947" s="101"/>
      <c r="VYS1947" s="101"/>
      <c r="VYT1947" s="101"/>
      <c r="VYU1947" s="101"/>
      <c r="VYV1947" s="101"/>
      <c r="VYW1947" s="101"/>
      <c r="VYX1947" s="101"/>
      <c r="VYY1947" s="101"/>
      <c r="VYZ1947" s="101"/>
      <c r="VZA1947" s="101"/>
      <c r="VZB1947" s="101"/>
      <c r="VZC1947" s="101"/>
      <c r="VZD1947" s="101"/>
      <c r="VZE1947" s="101"/>
      <c r="VZF1947" s="101"/>
      <c r="VZG1947" s="101"/>
      <c r="VZH1947" s="101"/>
      <c r="VZI1947" s="101"/>
      <c r="VZJ1947" s="101"/>
      <c r="VZK1947" s="101"/>
      <c r="VZL1947" s="101"/>
      <c r="VZM1947" s="101"/>
      <c r="VZN1947" s="101"/>
      <c r="VZO1947" s="101"/>
      <c r="VZP1947" s="101"/>
      <c r="VZQ1947" s="101"/>
      <c r="VZR1947" s="101"/>
      <c r="VZS1947" s="101"/>
      <c r="VZT1947" s="101"/>
      <c r="VZU1947" s="101"/>
      <c r="VZV1947" s="101"/>
      <c r="VZW1947" s="101"/>
      <c r="VZX1947" s="101"/>
      <c r="VZY1947" s="101"/>
      <c r="VZZ1947" s="101"/>
      <c r="WAA1947" s="101"/>
      <c r="WAB1947" s="101"/>
      <c r="WAC1947" s="101"/>
      <c r="WAD1947" s="101"/>
      <c r="WAE1947" s="101"/>
      <c r="WAF1947" s="101"/>
      <c r="WAG1947" s="101"/>
      <c r="WAH1947" s="101"/>
      <c r="WAI1947" s="101"/>
      <c r="WAJ1947" s="101"/>
      <c r="WAK1947" s="101"/>
      <c r="WAL1947" s="101"/>
      <c r="WAM1947" s="101"/>
      <c r="WAN1947" s="101"/>
      <c r="WAO1947" s="101"/>
      <c r="WAP1947" s="101"/>
      <c r="WAQ1947" s="101"/>
      <c r="WAR1947" s="101"/>
      <c r="WAS1947" s="101"/>
      <c r="WAT1947" s="101"/>
      <c r="WAU1947" s="101"/>
      <c r="WAV1947" s="101"/>
      <c r="WAW1947" s="101"/>
      <c r="WAX1947" s="101"/>
      <c r="WAY1947" s="101"/>
      <c r="WAZ1947" s="101"/>
      <c r="WBA1947" s="101"/>
      <c r="WBB1947" s="101"/>
      <c r="WBC1947" s="101"/>
      <c r="WBD1947" s="101"/>
      <c r="WBE1947" s="101"/>
      <c r="WBF1947" s="101"/>
      <c r="WBG1947" s="101"/>
      <c r="WBH1947" s="101"/>
      <c r="WBI1947" s="101"/>
      <c r="WBJ1947" s="101"/>
      <c r="WBK1947" s="101"/>
      <c r="WBL1947" s="101"/>
      <c r="WBM1947" s="101"/>
      <c r="WBN1947" s="101"/>
      <c r="WBO1947" s="101"/>
      <c r="WBP1947" s="101"/>
      <c r="WBQ1947" s="101"/>
      <c r="WBR1947" s="101"/>
      <c r="WBS1947" s="101"/>
      <c r="WBT1947" s="101"/>
      <c r="WBU1947" s="101"/>
      <c r="WBV1947" s="101"/>
      <c r="WBW1947" s="101"/>
      <c r="WBX1947" s="101"/>
      <c r="WBY1947" s="101"/>
      <c r="WBZ1947" s="101"/>
      <c r="WCA1947" s="101"/>
      <c r="WCB1947" s="101"/>
      <c r="WCC1947" s="101"/>
      <c r="WCD1947" s="101"/>
      <c r="WCE1947" s="101"/>
      <c r="WCF1947" s="101"/>
      <c r="WCG1947" s="101"/>
      <c r="WCH1947" s="101"/>
      <c r="WCI1947" s="101"/>
      <c r="WCJ1947" s="101"/>
      <c r="WCK1947" s="101"/>
      <c r="WCL1947" s="101"/>
      <c r="WCM1947" s="101"/>
      <c r="WCN1947" s="101"/>
      <c r="WCO1947" s="101"/>
      <c r="WCP1947" s="101"/>
      <c r="WCQ1947" s="101"/>
      <c r="WCR1947" s="101"/>
      <c r="WCS1947" s="101"/>
      <c r="WCT1947" s="101"/>
      <c r="WCU1947" s="101"/>
      <c r="WCV1947" s="101"/>
      <c r="WCW1947" s="101"/>
      <c r="WCX1947" s="101"/>
      <c r="WCY1947" s="101"/>
      <c r="WCZ1947" s="101"/>
      <c r="WDA1947" s="101"/>
      <c r="WDB1947" s="101"/>
      <c r="WDC1947" s="101"/>
      <c r="WDD1947" s="101"/>
      <c r="WDE1947" s="101"/>
      <c r="WDF1947" s="101"/>
      <c r="WDG1947" s="101"/>
      <c r="WDH1947" s="101"/>
      <c r="WDI1947" s="101"/>
      <c r="WDJ1947" s="101"/>
      <c r="WDK1947" s="101"/>
      <c r="WDL1947" s="101"/>
      <c r="WDM1947" s="101"/>
      <c r="WDN1947" s="101"/>
      <c r="WDO1947" s="101"/>
      <c r="WDP1947" s="101"/>
      <c r="WDQ1947" s="101"/>
      <c r="WDR1947" s="101"/>
      <c r="WDS1947" s="101"/>
      <c r="WDT1947" s="101"/>
      <c r="WDU1947" s="101"/>
      <c r="WDV1947" s="101"/>
      <c r="WDW1947" s="101"/>
      <c r="WDX1947" s="101"/>
      <c r="WDY1947" s="101"/>
      <c r="WDZ1947" s="101"/>
      <c r="WEA1947" s="101"/>
      <c r="WEB1947" s="101"/>
      <c r="WEC1947" s="101"/>
      <c r="WED1947" s="101"/>
      <c r="WEE1947" s="101"/>
      <c r="WEF1947" s="101"/>
      <c r="WEG1947" s="101"/>
      <c r="WEH1947" s="101"/>
      <c r="WEI1947" s="101"/>
      <c r="WEJ1947" s="101"/>
      <c r="WEK1947" s="101"/>
      <c r="WEL1947" s="101"/>
      <c r="WEM1947" s="101"/>
      <c r="WEN1947" s="101"/>
      <c r="WEO1947" s="101"/>
      <c r="WEP1947" s="101"/>
      <c r="WEQ1947" s="101"/>
      <c r="WER1947" s="101"/>
      <c r="WES1947" s="101"/>
      <c r="WET1947" s="101"/>
      <c r="WEU1947" s="101"/>
      <c r="WEV1947" s="101"/>
      <c r="WEW1947" s="101"/>
      <c r="WEX1947" s="101"/>
      <c r="WEY1947" s="101"/>
      <c r="WEZ1947" s="101"/>
      <c r="WFA1947" s="101"/>
      <c r="WFB1947" s="101"/>
      <c r="WFC1947" s="101"/>
      <c r="WFD1947" s="101"/>
      <c r="WFE1947" s="101"/>
      <c r="WFF1947" s="101"/>
      <c r="WFG1947" s="101"/>
      <c r="WFH1947" s="101"/>
      <c r="WFI1947" s="101"/>
      <c r="WFJ1947" s="101"/>
      <c r="WFK1947" s="101"/>
      <c r="WFL1947" s="101"/>
      <c r="WFM1947" s="101"/>
      <c r="WFN1947" s="101"/>
      <c r="WFO1947" s="101"/>
      <c r="WFP1947" s="101"/>
      <c r="WFQ1947" s="101"/>
      <c r="WFR1947" s="101"/>
      <c r="WFS1947" s="101"/>
      <c r="WFT1947" s="101"/>
      <c r="WFU1947" s="101"/>
      <c r="WFV1947" s="101"/>
      <c r="WFW1947" s="101"/>
      <c r="WFX1947" s="101"/>
      <c r="WFY1947" s="101"/>
      <c r="WFZ1947" s="101"/>
      <c r="WGA1947" s="101"/>
      <c r="WGB1947" s="101"/>
      <c r="WGC1947" s="101"/>
      <c r="WGD1947" s="101"/>
      <c r="WGE1947" s="101"/>
      <c r="WGF1947" s="101"/>
      <c r="WGG1947" s="101"/>
      <c r="WGH1947" s="101"/>
      <c r="WGI1947" s="101"/>
      <c r="WGJ1947" s="101"/>
      <c r="WGK1947" s="101"/>
      <c r="WGL1947" s="101"/>
      <c r="WGM1947" s="101"/>
      <c r="WGN1947" s="101"/>
      <c r="WGO1947" s="101"/>
      <c r="WGP1947" s="101"/>
      <c r="WGQ1947" s="101"/>
      <c r="WGR1947" s="101"/>
      <c r="WGS1947" s="101"/>
      <c r="WGT1947" s="101"/>
      <c r="WGU1947" s="101"/>
      <c r="WGV1947" s="101"/>
      <c r="WGW1947" s="101"/>
      <c r="WGX1947" s="101"/>
      <c r="WGY1947" s="101"/>
      <c r="WGZ1947" s="101"/>
      <c r="WHA1947" s="101"/>
      <c r="WHB1947" s="101"/>
      <c r="WHC1947" s="101"/>
      <c r="WHD1947" s="101"/>
      <c r="WHE1947" s="101"/>
      <c r="WHF1947" s="101"/>
      <c r="WHG1947" s="101"/>
      <c r="WHH1947" s="101"/>
      <c r="WHI1947" s="101"/>
      <c r="WHJ1947" s="101"/>
      <c r="WHK1947" s="101"/>
      <c r="WHL1947" s="101"/>
      <c r="WHM1947" s="101"/>
      <c r="WHN1947" s="101"/>
      <c r="WHO1947" s="101"/>
      <c r="WHP1947" s="101"/>
      <c r="WHQ1947" s="101"/>
      <c r="WHR1947" s="101"/>
      <c r="WHS1947" s="101"/>
      <c r="WHT1947" s="101"/>
      <c r="WHU1947" s="101"/>
      <c r="WHV1947" s="101"/>
      <c r="WHW1947" s="101"/>
      <c r="WHX1947" s="101"/>
      <c r="WHY1947" s="101"/>
      <c r="WHZ1947" s="101"/>
      <c r="WIA1947" s="101"/>
      <c r="WIB1947" s="101"/>
      <c r="WIC1947" s="101"/>
      <c r="WID1947" s="101"/>
      <c r="WIE1947" s="101"/>
      <c r="WIF1947" s="101"/>
      <c r="WIG1947" s="101"/>
      <c r="WIH1947" s="101"/>
      <c r="WII1947" s="101"/>
      <c r="WIJ1947" s="101"/>
      <c r="WIK1947" s="101"/>
      <c r="WIL1947" s="101"/>
      <c r="WIM1947" s="101"/>
      <c r="WIN1947" s="101"/>
      <c r="WIO1947" s="101"/>
      <c r="WIP1947" s="101"/>
      <c r="WIQ1947" s="101"/>
      <c r="WIR1947" s="101"/>
      <c r="WIS1947" s="101"/>
      <c r="WIT1947" s="101"/>
      <c r="WIU1947" s="101"/>
      <c r="WIV1947" s="101"/>
      <c r="WIW1947" s="101"/>
      <c r="WIX1947" s="101"/>
      <c r="WIY1947" s="101"/>
      <c r="WIZ1947" s="101"/>
      <c r="WJA1947" s="101"/>
      <c r="WJB1947" s="101"/>
      <c r="WJC1947" s="101"/>
      <c r="WJD1947" s="101"/>
      <c r="WJE1947" s="101"/>
      <c r="WJF1947" s="101"/>
      <c r="WJG1947" s="101"/>
      <c r="WJH1947" s="101"/>
      <c r="WJI1947" s="101"/>
      <c r="WJJ1947" s="101"/>
      <c r="WJK1947" s="101"/>
      <c r="WJL1947" s="101"/>
      <c r="WJM1947" s="101"/>
      <c r="WJN1947" s="101"/>
      <c r="WJO1947" s="101"/>
      <c r="WJP1947" s="101"/>
      <c r="WJQ1947" s="101"/>
      <c r="WJR1947" s="101"/>
      <c r="WJS1947" s="101"/>
      <c r="WJT1947" s="101"/>
      <c r="WJU1947" s="101"/>
      <c r="WJV1947" s="101"/>
      <c r="WJW1947" s="101"/>
      <c r="WJX1947" s="101"/>
      <c r="WJY1947" s="101"/>
      <c r="WJZ1947" s="101"/>
      <c r="WKA1947" s="101"/>
      <c r="WKB1947" s="101"/>
      <c r="WKC1947" s="101"/>
      <c r="WKD1947" s="101"/>
      <c r="WKE1947" s="101"/>
      <c r="WKF1947" s="101"/>
      <c r="WKG1947" s="101"/>
      <c r="WKH1947" s="101"/>
      <c r="WKI1947" s="101"/>
      <c r="WKJ1947" s="101"/>
      <c r="WKK1947" s="101"/>
      <c r="WKL1947" s="101"/>
      <c r="WKM1947" s="101"/>
      <c r="WKN1947" s="101"/>
      <c r="WKO1947" s="101"/>
      <c r="WKP1947" s="101"/>
      <c r="WKQ1947" s="101"/>
      <c r="WKR1947" s="101"/>
      <c r="WKS1947" s="101"/>
      <c r="WKT1947" s="101"/>
      <c r="WKU1947" s="101"/>
      <c r="WKV1947" s="101"/>
      <c r="WKW1947" s="101"/>
      <c r="WKX1947" s="101"/>
      <c r="WKY1947" s="101"/>
      <c r="WKZ1947" s="101"/>
      <c r="WLA1947" s="101"/>
      <c r="WLB1947" s="101"/>
      <c r="WLC1947" s="101"/>
      <c r="WLD1947" s="101"/>
      <c r="WLE1947" s="101"/>
      <c r="WLF1947" s="101"/>
      <c r="WLG1947" s="101"/>
      <c r="WLH1947" s="101"/>
      <c r="WLI1947" s="101"/>
      <c r="WLJ1947" s="101"/>
      <c r="WLK1947" s="101"/>
      <c r="WLL1947" s="101"/>
      <c r="WLM1947" s="101"/>
      <c r="WLN1947" s="101"/>
      <c r="WLO1947" s="101"/>
      <c r="WLP1947" s="101"/>
      <c r="WLQ1947" s="101"/>
      <c r="WLR1947" s="101"/>
      <c r="WLS1947" s="101"/>
      <c r="WLT1947" s="101"/>
      <c r="WLU1947" s="101"/>
      <c r="WLV1947" s="101"/>
      <c r="WLW1947" s="101"/>
      <c r="WLX1947" s="101"/>
      <c r="WLY1947" s="101"/>
      <c r="WLZ1947" s="101"/>
      <c r="WMA1947" s="101"/>
      <c r="WMB1947" s="101"/>
      <c r="WMC1947" s="101"/>
      <c r="WMD1947" s="101"/>
      <c r="WME1947" s="101"/>
      <c r="WMF1947" s="101"/>
      <c r="WMG1947" s="101"/>
      <c r="WMH1947" s="101"/>
      <c r="WMI1947" s="101"/>
      <c r="WMJ1947" s="101"/>
      <c r="WMK1947" s="101"/>
      <c r="WML1947" s="101"/>
      <c r="WMM1947" s="101"/>
      <c r="WMN1947" s="101"/>
      <c r="WMO1947" s="101"/>
      <c r="WMP1947" s="101"/>
      <c r="WMQ1947" s="101"/>
      <c r="WMR1947" s="101"/>
      <c r="WMS1947" s="101"/>
      <c r="WMT1947" s="101"/>
      <c r="WMU1947" s="101"/>
      <c r="WMV1947" s="101"/>
      <c r="WMW1947" s="101"/>
      <c r="WMX1947" s="101"/>
      <c r="WMY1947" s="101"/>
      <c r="WMZ1947" s="101"/>
      <c r="WNA1947" s="101"/>
      <c r="WNB1947" s="101"/>
      <c r="WNC1947" s="101"/>
      <c r="WND1947" s="101"/>
      <c r="WNE1947" s="101"/>
      <c r="WNF1947" s="101"/>
      <c r="WNG1947" s="101"/>
      <c r="WNH1947" s="101"/>
      <c r="WNI1947" s="101"/>
      <c r="WNJ1947" s="101"/>
      <c r="WNK1947" s="101"/>
      <c r="WNL1947" s="101"/>
      <c r="WNM1947" s="101"/>
      <c r="WNN1947" s="101"/>
      <c r="WNO1947" s="101"/>
      <c r="WNP1947" s="101"/>
      <c r="WNQ1947" s="101"/>
      <c r="WNR1947" s="101"/>
      <c r="WNS1947" s="101"/>
      <c r="WNT1947" s="101"/>
      <c r="WNU1947" s="101"/>
      <c r="WNV1947" s="101"/>
      <c r="WNW1947" s="101"/>
      <c r="WNX1947" s="101"/>
      <c r="WNY1947" s="101"/>
      <c r="WNZ1947" s="101"/>
      <c r="WOA1947" s="101"/>
      <c r="WOB1947" s="101"/>
      <c r="WOC1947" s="101"/>
      <c r="WOD1947" s="101"/>
      <c r="WOE1947" s="101"/>
      <c r="WOF1947" s="101"/>
      <c r="WOG1947" s="101"/>
      <c r="WOH1947" s="101"/>
      <c r="WOI1947" s="101"/>
      <c r="WOJ1947" s="101"/>
      <c r="WOK1947" s="101"/>
      <c r="WOL1947" s="101"/>
      <c r="WOM1947" s="101"/>
      <c r="WON1947" s="101"/>
      <c r="WOO1947" s="101"/>
      <c r="WOP1947" s="101"/>
      <c r="WOQ1947" s="101"/>
      <c r="WOR1947" s="101"/>
      <c r="WOS1947" s="101"/>
      <c r="WOT1947" s="101"/>
      <c r="WOU1947" s="101"/>
      <c r="WOV1947" s="101"/>
      <c r="WOW1947" s="101"/>
      <c r="WOX1947" s="101"/>
      <c r="WOY1947" s="101"/>
      <c r="WOZ1947" s="101"/>
      <c r="WPA1947" s="101"/>
      <c r="WPB1947" s="101"/>
      <c r="WPC1947" s="101"/>
      <c r="WPD1947" s="101"/>
      <c r="WPE1947" s="101"/>
      <c r="WPF1947" s="101"/>
      <c r="WPG1947" s="101"/>
      <c r="WPH1947" s="101"/>
      <c r="WPI1947" s="101"/>
      <c r="WPJ1947" s="101"/>
      <c r="WPK1947" s="101"/>
      <c r="WPL1947" s="101"/>
      <c r="WPM1947" s="101"/>
      <c r="WPN1947" s="101"/>
      <c r="WPO1947" s="101"/>
      <c r="WPP1947" s="101"/>
      <c r="WPQ1947" s="101"/>
      <c r="WPR1947" s="101"/>
      <c r="WPS1947" s="101"/>
      <c r="WPT1947" s="101"/>
      <c r="WPU1947" s="101"/>
      <c r="WPV1947" s="101"/>
      <c r="WPW1947" s="101"/>
      <c r="WPX1947" s="101"/>
      <c r="WPY1947" s="101"/>
      <c r="WPZ1947" s="101"/>
      <c r="WQA1947" s="101"/>
      <c r="WQB1947" s="101"/>
      <c r="WQC1947" s="101"/>
      <c r="WQD1947" s="101"/>
      <c r="WQE1947" s="101"/>
      <c r="WQF1947" s="101"/>
      <c r="WQG1947" s="101"/>
      <c r="WQH1947" s="101"/>
      <c r="WQI1947" s="101"/>
      <c r="WQJ1947" s="101"/>
      <c r="WQK1947" s="101"/>
      <c r="WQL1947" s="101"/>
      <c r="WQM1947" s="101"/>
      <c r="WQN1947" s="101"/>
      <c r="WQO1947" s="101"/>
      <c r="WQP1947" s="101"/>
      <c r="WQQ1947" s="101"/>
      <c r="WQR1947" s="101"/>
      <c r="WQS1947" s="101"/>
      <c r="WQT1947" s="101"/>
      <c r="WQU1947" s="101"/>
      <c r="WQV1947" s="101"/>
      <c r="WQW1947" s="101"/>
      <c r="WQX1947" s="101"/>
      <c r="WQY1947" s="101"/>
      <c r="WQZ1947" s="101"/>
      <c r="WRA1947" s="101"/>
      <c r="WRB1947" s="101"/>
      <c r="WRC1947" s="101"/>
      <c r="WRD1947" s="101"/>
      <c r="WRE1947" s="101"/>
      <c r="WRF1947" s="101"/>
      <c r="WRG1947" s="101"/>
      <c r="WRH1947" s="101"/>
      <c r="WRI1947" s="101"/>
      <c r="WRJ1947" s="101"/>
      <c r="WRK1947" s="101"/>
      <c r="WRL1947" s="101"/>
      <c r="WRM1947" s="101"/>
      <c r="WRN1947" s="101"/>
      <c r="WRO1947" s="101"/>
      <c r="WRP1947" s="101"/>
      <c r="WRQ1947" s="101"/>
      <c r="WRR1947" s="101"/>
      <c r="WRS1947" s="101"/>
      <c r="WRT1947" s="101"/>
      <c r="WRU1947" s="101"/>
      <c r="WRV1947" s="101"/>
      <c r="WRW1947" s="101"/>
      <c r="WRX1947" s="101"/>
      <c r="WRY1947" s="101"/>
      <c r="WRZ1947" s="101"/>
      <c r="WSA1947" s="101"/>
      <c r="WSB1947" s="101"/>
      <c r="WSC1947" s="101"/>
      <c r="WSD1947" s="101"/>
      <c r="WSE1947" s="101"/>
      <c r="WSF1947" s="101"/>
      <c r="WSG1947" s="101"/>
      <c r="WSH1947" s="101"/>
      <c r="WSI1947" s="101"/>
      <c r="WSJ1947" s="101"/>
      <c r="WSK1947" s="101"/>
      <c r="WSL1947" s="101"/>
      <c r="WSM1947" s="101"/>
      <c r="WSN1947" s="101"/>
      <c r="WSO1947" s="101"/>
      <c r="WSP1947" s="101"/>
      <c r="WSQ1947" s="101"/>
      <c r="WSR1947" s="101"/>
      <c r="WSS1947" s="101"/>
      <c r="WST1947" s="101"/>
      <c r="WSU1947" s="101"/>
      <c r="WSV1947" s="101"/>
      <c r="WSW1947" s="101"/>
      <c r="WSX1947" s="101"/>
      <c r="WSY1947" s="101"/>
      <c r="WSZ1947" s="101"/>
      <c r="WTA1947" s="101"/>
      <c r="WTB1947" s="101"/>
      <c r="WTC1947" s="101"/>
      <c r="WTD1947" s="101"/>
      <c r="WTE1947" s="101"/>
      <c r="WTF1947" s="101"/>
      <c r="WTG1947" s="101"/>
      <c r="WTH1947" s="101"/>
      <c r="WTI1947" s="101"/>
      <c r="WTJ1947" s="101"/>
      <c r="WTK1947" s="101"/>
      <c r="WTL1947" s="101"/>
      <c r="WTM1947" s="101"/>
      <c r="WTN1947" s="101"/>
      <c r="WTO1947" s="101"/>
      <c r="WTP1947" s="101"/>
      <c r="WTQ1947" s="101"/>
      <c r="WTR1947" s="101"/>
      <c r="WTS1947" s="101"/>
      <c r="WTT1947" s="101"/>
      <c r="WTU1947" s="101"/>
      <c r="WTV1947" s="101"/>
      <c r="WTW1947" s="101"/>
      <c r="WTX1947" s="101"/>
      <c r="WTY1947" s="101"/>
      <c r="WTZ1947" s="101"/>
      <c r="WUA1947" s="101"/>
      <c r="WUB1947" s="101"/>
      <c r="WUC1947" s="101"/>
      <c r="WUD1947" s="101"/>
      <c r="WUE1947" s="101"/>
      <c r="WUF1947" s="101"/>
      <c r="WUG1947" s="101"/>
      <c r="WUH1947" s="101"/>
      <c r="WUI1947" s="101"/>
      <c r="WUJ1947" s="101"/>
      <c r="WUK1947" s="101"/>
      <c r="WUL1947" s="101"/>
      <c r="WUM1947" s="101"/>
      <c r="WUN1947" s="101"/>
      <c r="WUO1947" s="101"/>
      <c r="WUP1947" s="101"/>
      <c r="WUQ1947" s="101"/>
      <c r="WUR1947" s="101"/>
      <c r="WUS1947" s="101"/>
      <c r="WUT1947" s="101"/>
      <c r="WUU1947" s="101"/>
      <c r="WUV1947" s="101"/>
      <c r="WUW1947" s="101"/>
      <c r="WUX1947" s="101"/>
      <c r="WUY1947" s="101"/>
      <c r="WUZ1947" s="101"/>
      <c r="WVA1947" s="101"/>
      <c r="WVB1947" s="101"/>
      <c r="WVC1947" s="101"/>
      <c r="WVD1947" s="101"/>
      <c r="WVE1947" s="101"/>
      <c r="WVF1947" s="101"/>
      <c r="WVG1947" s="101"/>
      <c r="WVH1947" s="101"/>
      <c r="WVI1947" s="101"/>
      <c r="WVJ1947" s="101"/>
      <c r="WVK1947" s="101"/>
      <c r="WVL1947" s="101"/>
      <c r="WVM1947" s="101"/>
      <c r="WVN1947" s="101"/>
      <c r="WVO1947" s="101"/>
      <c r="WVP1947" s="101"/>
      <c r="WVQ1947" s="101"/>
      <c r="WVR1947" s="101"/>
      <c r="WVS1947" s="101"/>
      <c r="WVT1947" s="101"/>
      <c r="WVU1947" s="101"/>
      <c r="WVV1947" s="101"/>
      <c r="WVW1947" s="101"/>
      <c r="WVX1947" s="101"/>
      <c r="WVY1947" s="101"/>
      <c r="WVZ1947" s="101"/>
      <c r="WWA1947" s="101"/>
      <c r="WWB1947" s="101"/>
      <c r="WWC1947" s="101"/>
      <c r="WWD1947" s="101"/>
      <c r="WWE1947" s="101"/>
      <c r="WWF1947" s="101"/>
      <c r="WWG1947" s="101"/>
      <c r="WWH1947" s="101"/>
      <c r="WWI1947" s="101"/>
      <c r="WWJ1947" s="101"/>
      <c r="WWK1947" s="101"/>
      <c r="WWL1947" s="101"/>
      <c r="WWM1947" s="101"/>
      <c r="WWN1947" s="101"/>
      <c r="WWO1947" s="101"/>
      <c r="WWP1947" s="101"/>
      <c r="WWQ1947" s="101"/>
      <c r="WWR1947" s="101"/>
      <c r="WWS1947" s="101"/>
      <c r="WWT1947" s="101"/>
      <c r="WWU1947" s="101"/>
      <c r="WWV1947" s="101"/>
      <c r="WWW1947" s="101"/>
      <c r="WWX1947" s="101"/>
      <c r="WWY1947" s="101"/>
      <c r="WWZ1947" s="101"/>
      <c r="WXA1947" s="101"/>
      <c r="WXB1947" s="101"/>
      <c r="WXC1947" s="101"/>
      <c r="WXD1947" s="101"/>
      <c r="WXE1947" s="101"/>
      <c r="WXF1947" s="101"/>
      <c r="WXG1947" s="101"/>
      <c r="WXH1947" s="101"/>
      <c r="WXI1947" s="101"/>
      <c r="WXJ1947" s="101"/>
      <c r="WXK1947" s="101"/>
      <c r="WXL1947" s="101"/>
      <c r="WXM1947" s="101"/>
      <c r="WXN1947" s="101"/>
      <c r="WXO1947" s="101"/>
      <c r="WXP1947" s="101"/>
      <c r="WXQ1947" s="101"/>
      <c r="WXR1947" s="101"/>
      <c r="WXS1947" s="101"/>
      <c r="WXT1947" s="101"/>
      <c r="WXU1947" s="101"/>
      <c r="WXV1947" s="101"/>
      <c r="WXW1947" s="101"/>
      <c r="WXX1947" s="101"/>
      <c r="WXY1947" s="101"/>
      <c r="WXZ1947" s="101"/>
      <c r="WYA1947" s="101"/>
      <c r="WYB1947" s="101"/>
      <c r="WYC1947" s="101"/>
      <c r="WYD1947" s="101"/>
      <c r="WYE1947" s="101"/>
      <c r="WYF1947" s="101"/>
      <c r="WYG1947" s="101"/>
      <c r="WYH1947" s="101"/>
      <c r="WYI1947" s="101"/>
      <c r="WYJ1947" s="101"/>
      <c r="WYK1947" s="101"/>
      <c r="WYL1947" s="101"/>
      <c r="WYM1947" s="101"/>
      <c r="WYN1947" s="101"/>
      <c r="WYO1947" s="101"/>
      <c r="WYP1947" s="101"/>
      <c r="WYQ1947" s="101"/>
      <c r="WYR1947" s="101"/>
      <c r="WYS1947" s="101"/>
      <c r="WYT1947" s="101"/>
      <c r="WYU1947" s="101"/>
      <c r="WYV1947" s="101"/>
      <c r="WYW1947" s="101"/>
      <c r="WYX1947" s="101"/>
      <c r="WYY1947" s="101"/>
      <c r="WYZ1947" s="101"/>
      <c r="WZA1947" s="101"/>
      <c r="WZB1947" s="101"/>
      <c r="WZC1947" s="101"/>
      <c r="WZD1947" s="101"/>
      <c r="WZE1947" s="101"/>
      <c r="WZF1947" s="101"/>
      <c r="WZG1947" s="101"/>
      <c r="WZH1947" s="101"/>
      <c r="WZI1947" s="101"/>
      <c r="WZJ1947" s="101"/>
      <c r="WZK1947" s="101"/>
      <c r="WZL1947" s="101"/>
      <c r="WZM1947" s="101"/>
      <c r="WZN1947" s="101"/>
      <c r="WZO1947" s="101"/>
      <c r="WZP1947" s="101"/>
      <c r="WZQ1947" s="101"/>
      <c r="WZR1947" s="101"/>
      <c r="WZS1947" s="101"/>
      <c r="WZT1947" s="101"/>
      <c r="WZU1947" s="101"/>
      <c r="WZV1947" s="101"/>
      <c r="WZW1947" s="101"/>
      <c r="WZX1947" s="101"/>
      <c r="WZY1947" s="101"/>
      <c r="WZZ1947" s="101"/>
      <c r="XAA1947" s="101"/>
      <c r="XAB1947" s="101"/>
      <c r="XAC1947" s="101"/>
      <c r="XAD1947" s="101"/>
      <c r="XAE1947" s="101"/>
      <c r="XAF1947" s="101"/>
      <c r="XAG1947" s="101"/>
      <c r="XAH1947" s="101"/>
      <c r="XAI1947" s="101"/>
      <c r="XAJ1947" s="101"/>
      <c r="XAK1947" s="101"/>
      <c r="XAL1947" s="101"/>
      <c r="XAM1947" s="101"/>
      <c r="XAN1947" s="101"/>
      <c r="XAO1947" s="101"/>
      <c r="XAP1947" s="101"/>
      <c r="XAQ1947" s="101"/>
      <c r="XAR1947" s="101"/>
      <c r="XAS1947" s="101"/>
      <c r="XAT1947" s="101"/>
      <c r="XAU1947" s="101"/>
      <c r="XAV1947" s="101"/>
      <c r="XAW1947" s="101"/>
      <c r="XAX1947" s="101"/>
      <c r="XAY1947" s="101"/>
      <c r="XAZ1947" s="101"/>
      <c r="XBA1947" s="101"/>
      <c r="XBB1947" s="101"/>
      <c r="XBC1947" s="101"/>
      <c r="XBD1947" s="101"/>
      <c r="XBE1947" s="101"/>
      <c r="XBF1947" s="101"/>
      <c r="XBG1947" s="101"/>
      <c r="XBH1947" s="101"/>
      <c r="XBI1947" s="101"/>
      <c r="XBJ1947" s="101"/>
      <c r="XBK1947" s="101"/>
      <c r="XBL1947" s="101"/>
      <c r="XBM1947" s="101"/>
      <c r="XBN1947" s="101"/>
      <c r="XBO1947" s="101"/>
      <c r="XBP1947" s="101"/>
      <c r="XBQ1947" s="101"/>
      <c r="XBR1947" s="101"/>
      <c r="XBS1947" s="101"/>
      <c r="XBT1947" s="101"/>
      <c r="XBU1947" s="101"/>
      <c r="XBV1947" s="101"/>
      <c r="XBW1947" s="101"/>
      <c r="XBX1947" s="101"/>
      <c r="XBY1947" s="101"/>
      <c r="XBZ1947" s="101"/>
      <c r="XCA1947" s="101"/>
      <c r="XCB1947" s="101"/>
      <c r="XCC1947" s="101"/>
      <c r="XCD1947" s="101"/>
      <c r="XCE1947" s="101"/>
      <c r="XCF1947" s="101"/>
      <c r="XCG1947" s="101"/>
      <c r="XCH1947" s="101"/>
      <c r="XCI1947" s="101"/>
      <c r="XCJ1947" s="101"/>
      <c r="XCK1947" s="101"/>
      <c r="XCL1947" s="101"/>
      <c r="XCM1947" s="101"/>
      <c r="XCN1947" s="101"/>
      <c r="XCO1947" s="101"/>
      <c r="XCP1947" s="101"/>
      <c r="XCQ1947" s="101"/>
      <c r="XCR1947" s="101"/>
      <c r="XCS1947" s="101"/>
      <c r="XCT1947" s="101"/>
      <c r="XCU1947" s="101"/>
      <c r="XCV1947" s="101"/>
      <c r="XCW1947" s="101"/>
      <c r="XCX1947" s="101"/>
      <c r="XCY1947" s="101"/>
      <c r="XCZ1947" s="101"/>
      <c r="XDA1947" s="101"/>
      <c r="XDB1947" s="101"/>
      <c r="XDC1947" s="101"/>
      <c r="XDD1947" s="101"/>
      <c r="XDE1947" s="101"/>
      <c r="XDF1947" s="101"/>
      <c r="XDG1947" s="101"/>
      <c r="XDH1947" s="101"/>
      <c r="XDI1947" s="101"/>
      <c r="XDJ1947" s="101"/>
      <c r="XDK1947" s="101"/>
      <c r="XDL1947" s="101"/>
      <c r="XDM1947" s="101"/>
      <c r="XDN1947" s="101"/>
      <c r="XDO1947" s="101"/>
      <c r="XDP1947" s="101"/>
      <c r="XDQ1947" s="101"/>
      <c r="XDR1947" s="101"/>
      <c r="XDS1947" s="101"/>
      <c r="XDT1947" s="101"/>
      <c r="XDU1947" s="101"/>
      <c r="XDV1947" s="101"/>
      <c r="XDW1947" s="101"/>
      <c r="XDX1947" s="101"/>
      <c r="XDY1947" s="101"/>
      <c r="XDZ1947" s="101"/>
      <c r="XEA1947" s="101"/>
      <c r="XEB1947" s="101"/>
      <c r="XEC1947" s="101"/>
      <c r="XED1947" s="101"/>
      <c r="XEE1947" s="101"/>
      <c r="XEF1947" s="101"/>
      <c r="XEG1947" s="101"/>
      <c r="XEH1947" s="101"/>
      <c r="XEI1947" s="101"/>
      <c r="XEJ1947" s="101"/>
      <c r="XEK1947" s="101"/>
      <c r="XEL1947" s="101"/>
      <c r="XEM1947" s="101"/>
      <c r="XEN1947" s="101"/>
      <c r="XEO1947" s="101"/>
      <c r="XEP1947" s="101"/>
      <c r="XEQ1947" s="101"/>
      <c r="XER1947" s="101"/>
      <c r="XES1947" s="101"/>
      <c r="XET1947" s="101"/>
      <c r="XEU1947" s="101"/>
      <c r="XEV1947" s="101"/>
      <c r="XEW1947" s="101"/>
      <c r="XEX1947" s="101"/>
      <c r="XEY1947" s="101"/>
      <c r="XEZ1947" s="101"/>
      <c r="XFA1947" s="101"/>
      <c r="XFB1947" s="101"/>
      <c r="XFC1947" s="101"/>
      <c r="XFD1947" s="101"/>
    </row>
    <row r="1948" spans="1:16384" ht="14.1" customHeight="1" thickBot="1" x14ac:dyDescent="0.25">
      <c r="A1948" s="107"/>
      <c r="B1948" s="67" t="s">
        <v>1786</v>
      </c>
      <c r="C1948" s="100">
        <f>IF(C1947="","",IF(AND(MONTH(C1947)&gt;=1,MONTH(C1947)&lt;=3),1,IF(AND(MONTH(C1947)&gt;=4,MONTH(C1947)&lt;=6),2,IF(AND(MONTH(C1947)&gt;=7,MONTH(C1947)&lt;=9),3,4))))</f>
        <v>1</v>
      </c>
      <c r="D1948" s="107"/>
      <c r="E1948" s="67" t="s">
        <v>2417</v>
      </c>
      <c r="F1948" s="66" t="s">
        <v>14449</v>
      </c>
      <c r="G1948" s="45"/>
      <c r="H1948" s="45"/>
      <c r="I1948" s="45"/>
      <c r="J1948" s="45"/>
      <c r="K1948" s="101"/>
      <c r="L1948" s="101"/>
      <c r="M1948" s="101"/>
      <c r="N1948" s="101"/>
      <c r="O1948" s="101"/>
      <c r="P1948" s="101"/>
      <c r="Q1948" s="101"/>
      <c r="R1948" s="101"/>
      <c r="S1948" s="101"/>
      <c r="T1948" s="101"/>
      <c r="U1948" s="101"/>
      <c r="V1948" s="101"/>
      <c r="W1948" s="101"/>
      <c r="X1948" s="101"/>
      <c r="Y1948" s="101"/>
      <c r="Z1948" s="101"/>
      <c r="AA1948" s="101"/>
      <c r="AB1948" s="101"/>
      <c r="AC1948" s="101"/>
      <c r="AD1948" s="101"/>
      <c r="AE1948" s="101"/>
      <c r="AF1948" s="101"/>
      <c r="AG1948" s="101"/>
      <c r="AH1948" s="101"/>
      <c r="AI1948" s="101"/>
      <c r="AJ1948" s="101"/>
      <c r="AK1948" s="101"/>
      <c r="AL1948" s="101"/>
      <c r="AM1948" s="101"/>
      <c r="AN1948" s="101"/>
      <c r="AO1948" s="101"/>
      <c r="AP1948" s="101"/>
      <c r="AQ1948" s="101"/>
      <c r="AR1948" s="101"/>
      <c r="AS1948" s="101"/>
      <c r="AT1948" s="101"/>
      <c r="AU1948" s="101"/>
      <c r="AV1948" s="101"/>
      <c r="AW1948" s="101"/>
      <c r="AX1948" s="101"/>
      <c r="AY1948" s="101"/>
      <c r="AZ1948" s="101"/>
      <c r="BA1948" s="101"/>
      <c r="BB1948" s="101"/>
      <c r="BC1948" s="101"/>
      <c r="BD1948" s="101"/>
      <c r="BE1948" s="101"/>
      <c r="BF1948" s="101"/>
      <c r="BG1948" s="101"/>
      <c r="BH1948" s="101"/>
      <c r="BI1948" s="101"/>
      <c r="BJ1948" s="101"/>
      <c r="BK1948" s="101"/>
      <c r="BL1948" s="101"/>
      <c r="BM1948" s="101"/>
      <c r="BN1948" s="101"/>
      <c r="BO1948" s="101"/>
      <c r="BP1948" s="101"/>
      <c r="BQ1948" s="101"/>
      <c r="BR1948" s="101"/>
      <c r="BS1948" s="101"/>
      <c r="BT1948" s="101"/>
      <c r="BU1948" s="101"/>
      <c r="BV1948" s="101"/>
      <c r="BW1948" s="101"/>
      <c r="BX1948" s="101"/>
      <c r="BY1948" s="101"/>
      <c r="BZ1948" s="101"/>
      <c r="CA1948" s="101"/>
      <c r="CB1948" s="101"/>
      <c r="CC1948" s="101"/>
      <c r="CD1948" s="101"/>
      <c r="CE1948" s="101"/>
      <c r="CF1948" s="101"/>
      <c r="CG1948" s="101"/>
      <c r="CH1948" s="101"/>
      <c r="CI1948" s="101"/>
      <c r="CJ1948" s="101"/>
      <c r="CK1948" s="101"/>
      <c r="CL1948" s="101"/>
      <c r="CM1948" s="101"/>
      <c r="CN1948" s="101"/>
      <c r="CO1948" s="101"/>
      <c r="CP1948" s="101"/>
      <c r="CQ1948" s="101"/>
      <c r="CR1948" s="101"/>
      <c r="CS1948" s="101"/>
      <c r="CT1948" s="101"/>
      <c r="CU1948" s="101"/>
      <c r="CV1948" s="101"/>
      <c r="CW1948" s="101"/>
      <c r="CX1948" s="101"/>
      <c r="CY1948" s="101"/>
      <c r="CZ1948" s="101"/>
      <c r="DA1948" s="101"/>
      <c r="DB1948" s="101"/>
      <c r="DC1948" s="101"/>
      <c r="DD1948" s="101"/>
      <c r="DE1948" s="101"/>
      <c r="DF1948" s="101"/>
      <c r="DG1948" s="101"/>
      <c r="DH1948" s="101"/>
      <c r="DI1948" s="101"/>
      <c r="DJ1948" s="101"/>
      <c r="DK1948" s="101"/>
      <c r="DL1948" s="101"/>
      <c r="DM1948" s="101"/>
      <c r="DN1948" s="101"/>
      <c r="DO1948" s="101"/>
      <c r="DP1948" s="101"/>
      <c r="DQ1948" s="101"/>
      <c r="DR1948" s="101"/>
      <c r="DS1948" s="101"/>
      <c r="DT1948" s="101"/>
      <c r="DU1948" s="101"/>
      <c r="DV1948" s="101"/>
      <c r="DW1948" s="101"/>
      <c r="DX1948" s="101"/>
      <c r="DY1948" s="101"/>
      <c r="DZ1948" s="101"/>
      <c r="EA1948" s="101"/>
      <c r="EB1948" s="101"/>
      <c r="EC1948" s="101"/>
      <c r="ED1948" s="101"/>
      <c r="EE1948" s="101"/>
      <c r="EF1948" s="101"/>
      <c r="EG1948" s="101"/>
      <c r="EH1948" s="101"/>
      <c r="EI1948" s="101"/>
      <c r="EJ1948" s="101"/>
      <c r="EK1948" s="101"/>
      <c r="EL1948" s="101"/>
      <c r="EM1948" s="101"/>
      <c r="EN1948" s="101"/>
      <c r="EO1948" s="101"/>
      <c r="EP1948" s="101"/>
      <c r="EQ1948" s="101"/>
      <c r="ER1948" s="101"/>
      <c r="ES1948" s="101"/>
      <c r="ET1948" s="101"/>
      <c r="EU1948" s="101"/>
      <c r="EV1948" s="101"/>
      <c r="EW1948" s="101"/>
      <c r="EX1948" s="101"/>
      <c r="EY1948" s="101"/>
      <c r="EZ1948" s="101"/>
      <c r="FA1948" s="101"/>
      <c r="FB1948" s="101"/>
      <c r="FC1948" s="101"/>
      <c r="FD1948" s="101"/>
      <c r="FE1948" s="101"/>
      <c r="FF1948" s="101"/>
      <c r="FG1948" s="101"/>
      <c r="FH1948" s="101"/>
      <c r="FI1948" s="101"/>
      <c r="FJ1948" s="101"/>
      <c r="FK1948" s="101"/>
      <c r="FL1948" s="101"/>
      <c r="FM1948" s="101"/>
      <c r="FN1948" s="101"/>
      <c r="FO1948" s="101"/>
      <c r="FP1948" s="101"/>
      <c r="FQ1948" s="101"/>
      <c r="FR1948" s="101"/>
      <c r="FS1948" s="101"/>
      <c r="FT1948" s="101"/>
      <c r="FU1948" s="101"/>
      <c r="FV1948" s="101"/>
      <c r="FW1948" s="101"/>
      <c r="FX1948" s="101"/>
      <c r="FY1948" s="101"/>
      <c r="FZ1948" s="101"/>
      <c r="GA1948" s="101"/>
      <c r="GB1948" s="101"/>
      <c r="GC1948" s="101"/>
      <c r="GD1948" s="101"/>
      <c r="GE1948" s="101"/>
      <c r="GF1948" s="101"/>
      <c r="GG1948" s="101"/>
      <c r="GH1948" s="101"/>
      <c r="GI1948" s="101"/>
      <c r="GJ1948" s="101"/>
      <c r="GK1948" s="101"/>
      <c r="GL1948" s="101"/>
      <c r="GM1948" s="101"/>
      <c r="GN1948" s="101"/>
      <c r="GO1948" s="101"/>
      <c r="GP1948" s="101"/>
      <c r="GQ1948" s="101"/>
      <c r="GR1948" s="101"/>
      <c r="GS1948" s="101"/>
      <c r="GT1948" s="101"/>
      <c r="GU1948" s="101"/>
      <c r="GV1948" s="101"/>
      <c r="GW1948" s="101"/>
      <c r="GX1948" s="101"/>
      <c r="GY1948" s="101"/>
      <c r="GZ1948" s="101"/>
      <c r="HA1948" s="101"/>
      <c r="HB1948" s="101"/>
      <c r="HC1948" s="101"/>
      <c r="HD1948" s="101"/>
      <c r="HE1948" s="101"/>
      <c r="HF1948" s="101"/>
      <c r="HG1948" s="101"/>
      <c r="HH1948" s="101"/>
      <c r="HI1948" s="101"/>
      <c r="HJ1948" s="101"/>
      <c r="HK1948" s="101"/>
      <c r="HL1948" s="101"/>
      <c r="HM1948" s="101"/>
      <c r="HN1948" s="101"/>
      <c r="HO1948" s="101"/>
      <c r="HP1948" s="101"/>
      <c r="HQ1948" s="101"/>
      <c r="HR1948" s="101"/>
      <c r="HS1948" s="101"/>
      <c r="HT1948" s="101"/>
      <c r="HU1948" s="101"/>
      <c r="HV1948" s="101"/>
      <c r="HW1948" s="101"/>
      <c r="HX1948" s="101"/>
      <c r="HY1948" s="101"/>
      <c r="HZ1948" s="101"/>
      <c r="IA1948" s="101"/>
      <c r="IB1948" s="101"/>
      <c r="IC1948" s="101"/>
      <c r="ID1948" s="101"/>
      <c r="IE1948" s="101"/>
      <c r="IF1948" s="101"/>
      <c r="IG1948" s="101"/>
      <c r="IH1948" s="101"/>
      <c r="II1948" s="101"/>
      <c r="IJ1948" s="101"/>
      <c r="IK1948" s="101"/>
      <c r="IL1948" s="101"/>
      <c r="IM1948" s="101"/>
      <c r="IN1948" s="101"/>
      <c r="IO1948" s="101"/>
      <c r="IP1948" s="101"/>
      <c r="IQ1948" s="101"/>
      <c r="IR1948" s="101"/>
      <c r="IS1948" s="101"/>
      <c r="IT1948" s="101"/>
      <c r="IU1948" s="101"/>
      <c r="IV1948" s="101"/>
      <c r="IW1948" s="101"/>
      <c r="IX1948" s="101"/>
      <c r="IY1948" s="101"/>
      <c r="IZ1948" s="101"/>
      <c r="JA1948" s="101"/>
      <c r="JB1948" s="101"/>
      <c r="JC1948" s="101"/>
      <c r="JD1948" s="101"/>
      <c r="JE1948" s="101"/>
      <c r="JF1948" s="101"/>
      <c r="JG1948" s="101"/>
      <c r="JH1948" s="101"/>
      <c r="JI1948" s="101"/>
      <c r="JJ1948" s="101"/>
      <c r="JK1948" s="101"/>
      <c r="JL1948" s="101"/>
      <c r="JM1948" s="101"/>
      <c r="JN1948" s="101"/>
      <c r="JO1948" s="101"/>
      <c r="JP1948" s="101"/>
      <c r="JQ1948" s="101"/>
      <c r="JR1948" s="101"/>
      <c r="JS1948" s="101"/>
      <c r="JT1948" s="101"/>
      <c r="JU1948" s="101"/>
      <c r="JV1948" s="101"/>
      <c r="JW1948" s="101"/>
      <c r="JX1948" s="101"/>
      <c r="JY1948" s="101"/>
      <c r="JZ1948" s="101"/>
      <c r="KA1948" s="101"/>
      <c r="KB1948" s="101"/>
      <c r="KC1948" s="101"/>
      <c r="KD1948" s="101"/>
      <c r="KE1948" s="101"/>
      <c r="KF1948" s="101"/>
      <c r="KG1948" s="101"/>
      <c r="KH1948" s="101"/>
      <c r="KI1948" s="101"/>
      <c r="KJ1948" s="101"/>
      <c r="KK1948" s="101"/>
      <c r="KL1948" s="101"/>
      <c r="KM1948" s="101"/>
      <c r="KN1948" s="101"/>
      <c r="KO1948" s="101"/>
      <c r="KP1948" s="101"/>
      <c r="KQ1948" s="101"/>
      <c r="KR1948" s="101"/>
      <c r="KS1948" s="101"/>
      <c r="KT1948" s="101"/>
      <c r="KU1948" s="101"/>
      <c r="KV1948" s="101"/>
      <c r="KW1948" s="101"/>
      <c r="KX1948" s="101"/>
      <c r="KY1948" s="101"/>
      <c r="KZ1948" s="101"/>
      <c r="LA1948" s="101"/>
      <c r="LB1948" s="101"/>
      <c r="LC1948" s="101"/>
      <c r="LD1948" s="101"/>
      <c r="LE1948" s="101"/>
      <c r="LF1948" s="101"/>
      <c r="LG1948" s="101"/>
      <c r="LH1948" s="101"/>
      <c r="LI1948" s="101"/>
      <c r="LJ1948" s="101"/>
      <c r="LK1948" s="101"/>
      <c r="LL1948" s="101"/>
      <c r="LM1948" s="101"/>
      <c r="LN1948" s="101"/>
      <c r="LO1948" s="101"/>
      <c r="LP1948" s="101"/>
      <c r="LQ1948" s="101"/>
      <c r="LR1948" s="101"/>
      <c r="LS1948" s="101"/>
      <c r="LT1948" s="101"/>
      <c r="LU1948" s="101"/>
      <c r="LV1948" s="101"/>
      <c r="LW1948" s="101"/>
      <c r="LX1948" s="101"/>
      <c r="LY1948" s="101"/>
      <c r="LZ1948" s="101"/>
      <c r="MA1948" s="101"/>
      <c r="MB1948" s="101"/>
      <c r="MC1948" s="101"/>
      <c r="MD1948" s="101"/>
      <c r="ME1948" s="101"/>
      <c r="MF1948" s="101"/>
      <c r="MG1948" s="101"/>
      <c r="MH1948" s="101"/>
      <c r="MI1948" s="101"/>
      <c r="MJ1948" s="101"/>
      <c r="MK1948" s="101"/>
      <c r="ML1948" s="101"/>
      <c r="MM1948" s="101"/>
      <c r="MN1948" s="101"/>
      <c r="MO1948" s="101"/>
      <c r="MP1948" s="101"/>
      <c r="MQ1948" s="101"/>
      <c r="MR1948" s="101"/>
      <c r="MS1948" s="101"/>
      <c r="MT1948" s="101"/>
      <c r="MU1948" s="101"/>
      <c r="MV1948" s="101"/>
      <c r="MW1948" s="101"/>
      <c r="MX1948" s="101"/>
      <c r="MY1948" s="101"/>
      <c r="MZ1948" s="101"/>
      <c r="NA1948" s="101"/>
      <c r="NB1948" s="101"/>
      <c r="NC1948" s="101"/>
      <c r="ND1948" s="101"/>
      <c r="NE1948" s="101"/>
      <c r="NF1948" s="101"/>
      <c r="NG1948" s="101"/>
      <c r="NH1948" s="101"/>
      <c r="NI1948" s="101"/>
      <c r="NJ1948" s="101"/>
      <c r="NK1948" s="101"/>
      <c r="NL1948" s="101"/>
      <c r="NM1948" s="101"/>
      <c r="NN1948" s="101"/>
      <c r="NO1948" s="101"/>
      <c r="NP1948" s="101"/>
      <c r="NQ1948" s="101"/>
      <c r="NR1948" s="101"/>
      <c r="NS1948" s="101"/>
      <c r="NT1948" s="101"/>
      <c r="NU1948" s="101"/>
      <c r="NV1948" s="101"/>
      <c r="NW1948" s="101"/>
      <c r="NX1948" s="101"/>
      <c r="NY1948" s="101"/>
      <c r="NZ1948" s="101"/>
      <c r="OA1948" s="101"/>
      <c r="OB1948" s="101"/>
      <c r="OC1948" s="101"/>
      <c r="OD1948" s="101"/>
      <c r="OE1948" s="101"/>
      <c r="OF1948" s="101"/>
      <c r="OG1948" s="101"/>
      <c r="OH1948" s="101"/>
      <c r="OI1948" s="101"/>
      <c r="OJ1948" s="101"/>
      <c r="OK1948" s="101"/>
      <c r="OL1948" s="101"/>
      <c r="OM1948" s="101"/>
      <c r="ON1948" s="101"/>
      <c r="OO1948" s="101"/>
      <c r="OP1948" s="101"/>
      <c r="OQ1948" s="101"/>
      <c r="OR1948" s="101"/>
      <c r="OS1948" s="101"/>
      <c r="OT1948" s="101"/>
      <c r="OU1948" s="101"/>
      <c r="OV1948" s="101"/>
      <c r="OW1948" s="101"/>
      <c r="OX1948" s="101"/>
      <c r="OY1948" s="101"/>
      <c r="OZ1948" s="101"/>
      <c r="PA1948" s="101"/>
      <c r="PB1948" s="101"/>
      <c r="PC1948" s="101"/>
      <c r="PD1948" s="101"/>
      <c r="PE1948" s="101"/>
      <c r="PF1948" s="101"/>
      <c r="PG1948" s="101"/>
      <c r="PH1948" s="101"/>
      <c r="PI1948" s="101"/>
      <c r="PJ1948" s="101"/>
      <c r="PK1948" s="101"/>
      <c r="PL1948" s="101"/>
      <c r="PM1948" s="101"/>
      <c r="PN1948" s="101"/>
      <c r="PO1948" s="101"/>
      <c r="PP1948" s="101"/>
      <c r="PQ1948" s="101"/>
      <c r="PR1948" s="101"/>
      <c r="PS1948" s="101"/>
      <c r="PT1948" s="101"/>
      <c r="PU1948" s="101"/>
      <c r="PV1948" s="101"/>
      <c r="PW1948" s="101"/>
      <c r="PX1948" s="101"/>
      <c r="PY1948" s="101"/>
      <c r="PZ1948" s="101"/>
      <c r="QA1948" s="101"/>
      <c r="QB1948" s="101"/>
      <c r="QC1948" s="101"/>
      <c r="QD1948" s="101"/>
      <c r="QE1948" s="101"/>
      <c r="QF1948" s="101"/>
      <c r="QG1948" s="101"/>
      <c r="QH1948" s="101"/>
      <c r="QI1948" s="101"/>
      <c r="QJ1948" s="101"/>
      <c r="QK1948" s="101"/>
      <c r="QL1948" s="101"/>
      <c r="QM1948" s="101"/>
      <c r="QN1948" s="101"/>
      <c r="QO1948" s="101"/>
      <c r="QP1948" s="101"/>
      <c r="QQ1948" s="101"/>
      <c r="QR1948" s="101"/>
      <c r="QS1948" s="101"/>
      <c r="QT1948" s="101"/>
      <c r="QU1948" s="101"/>
      <c r="QV1948" s="101"/>
      <c r="QW1948" s="101"/>
      <c r="QX1948" s="101"/>
      <c r="QY1948" s="101"/>
      <c r="QZ1948" s="101"/>
      <c r="RA1948" s="101"/>
      <c r="RB1948" s="101"/>
      <c r="RC1948" s="101"/>
      <c r="RD1948" s="101"/>
      <c r="RE1948" s="101"/>
      <c r="RF1948" s="101"/>
      <c r="RG1948" s="101"/>
      <c r="RH1948" s="101"/>
      <c r="RI1948" s="101"/>
      <c r="RJ1948" s="101"/>
      <c r="RK1948" s="101"/>
      <c r="RL1948" s="101"/>
      <c r="RM1948" s="101"/>
      <c r="RN1948" s="101"/>
      <c r="RO1948" s="101"/>
      <c r="RP1948" s="101"/>
      <c r="RQ1948" s="101"/>
      <c r="RR1948" s="101"/>
      <c r="RS1948" s="101"/>
      <c r="RT1948" s="101"/>
      <c r="RU1948" s="101"/>
      <c r="RV1948" s="101"/>
      <c r="RW1948" s="101"/>
      <c r="RX1948" s="101"/>
      <c r="RY1948" s="101"/>
      <c r="RZ1948" s="101"/>
      <c r="SA1948" s="101"/>
      <c r="SB1948" s="101"/>
      <c r="SC1948" s="101"/>
      <c r="SD1948" s="101"/>
      <c r="SE1948" s="101"/>
      <c r="SF1948" s="101"/>
      <c r="SG1948" s="101"/>
      <c r="SH1948" s="101"/>
      <c r="SI1948" s="101"/>
      <c r="SJ1948" s="101"/>
      <c r="SK1948" s="101"/>
      <c r="SL1948" s="101"/>
      <c r="SM1948" s="101"/>
      <c r="SN1948" s="101"/>
      <c r="SO1948" s="101"/>
      <c r="SP1948" s="101"/>
      <c r="SQ1948" s="101"/>
      <c r="SR1948" s="101"/>
      <c r="SS1948" s="101"/>
      <c r="ST1948" s="101"/>
      <c r="SU1948" s="101"/>
      <c r="SV1948" s="101"/>
      <c r="SW1948" s="101"/>
      <c r="SX1948" s="101"/>
      <c r="SY1948" s="101"/>
      <c r="SZ1948" s="101"/>
      <c r="TA1948" s="101"/>
      <c r="TB1948" s="101"/>
      <c r="TC1948" s="101"/>
      <c r="TD1948" s="101"/>
      <c r="TE1948" s="101"/>
      <c r="TF1948" s="101"/>
      <c r="TG1948" s="101"/>
      <c r="TH1948" s="101"/>
      <c r="TI1948" s="101"/>
      <c r="TJ1948" s="101"/>
      <c r="TK1948" s="101"/>
      <c r="TL1948" s="101"/>
      <c r="TM1948" s="101"/>
      <c r="TN1948" s="101"/>
      <c r="TO1948" s="101"/>
      <c r="TP1948" s="101"/>
      <c r="TQ1948" s="101"/>
      <c r="TR1948" s="101"/>
      <c r="TS1948" s="101"/>
      <c r="TT1948" s="101"/>
      <c r="TU1948" s="101"/>
      <c r="TV1948" s="101"/>
      <c r="TW1948" s="101"/>
      <c r="TX1948" s="101"/>
      <c r="TY1948" s="101"/>
      <c r="TZ1948" s="101"/>
      <c r="UA1948" s="101"/>
      <c r="UB1948" s="101"/>
      <c r="UC1948" s="101"/>
      <c r="UD1948" s="101"/>
      <c r="UE1948" s="101"/>
      <c r="UF1948" s="101"/>
      <c r="UG1948" s="101"/>
      <c r="UH1948" s="101"/>
      <c r="UI1948" s="101"/>
      <c r="UJ1948" s="101"/>
      <c r="UK1948" s="101"/>
      <c r="UL1948" s="101"/>
      <c r="UM1948" s="101"/>
      <c r="UN1948" s="101"/>
      <c r="UO1948" s="101"/>
      <c r="UP1948" s="101"/>
      <c r="UQ1948" s="101"/>
      <c r="UR1948" s="101"/>
      <c r="US1948" s="101"/>
      <c r="UT1948" s="101"/>
      <c r="UU1948" s="101"/>
      <c r="UV1948" s="101"/>
      <c r="UW1948" s="101"/>
      <c r="UX1948" s="101"/>
      <c r="UY1948" s="101"/>
      <c r="UZ1948" s="101"/>
      <c r="VA1948" s="101"/>
      <c r="VB1948" s="101"/>
      <c r="VC1948" s="101"/>
      <c r="VD1948" s="101"/>
      <c r="VE1948" s="101"/>
      <c r="VF1948" s="101"/>
      <c r="VG1948" s="101"/>
      <c r="VH1948" s="101"/>
      <c r="VI1948" s="101"/>
      <c r="VJ1948" s="101"/>
      <c r="VK1948" s="101"/>
      <c r="VL1948" s="101"/>
      <c r="VM1948" s="101"/>
      <c r="VN1948" s="101"/>
      <c r="VO1948" s="101"/>
      <c r="VP1948" s="101"/>
      <c r="VQ1948" s="101"/>
      <c r="VR1948" s="101"/>
      <c r="VS1948" s="101"/>
      <c r="VT1948" s="101"/>
      <c r="VU1948" s="101"/>
      <c r="VV1948" s="101"/>
      <c r="VW1948" s="101"/>
      <c r="VX1948" s="101"/>
      <c r="VY1948" s="101"/>
      <c r="VZ1948" s="101"/>
      <c r="WA1948" s="101"/>
      <c r="WB1948" s="101"/>
      <c r="WC1948" s="101"/>
      <c r="WD1948" s="101"/>
      <c r="WE1948" s="101"/>
      <c r="WF1948" s="101"/>
      <c r="WG1948" s="101"/>
      <c r="WH1948" s="101"/>
      <c r="WI1948" s="101"/>
      <c r="WJ1948" s="101"/>
      <c r="WK1948" s="101"/>
      <c r="WL1948" s="101"/>
      <c r="WM1948" s="101"/>
      <c r="WN1948" s="101"/>
      <c r="WO1948" s="101"/>
      <c r="WP1948" s="101"/>
      <c r="WQ1948" s="101"/>
      <c r="WR1948" s="101"/>
      <c r="WS1948" s="101"/>
      <c r="WT1948" s="101"/>
      <c r="WU1948" s="101"/>
      <c r="WV1948" s="101"/>
      <c r="WW1948" s="101"/>
      <c r="WX1948" s="101"/>
      <c r="WY1948" s="101"/>
      <c r="WZ1948" s="101"/>
      <c r="XA1948" s="101"/>
      <c r="XB1948" s="101"/>
      <c r="XC1948" s="101"/>
      <c r="XD1948" s="101"/>
      <c r="XE1948" s="101"/>
      <c r="XF1948" s="101"/>
      <c r="XG1948" s="101"/>
      <c r="XH1948" s="101"/>
      <c r="XI1948" s="101"/>
      <c r="XJ1948" s="101"/>
      <c r="XK1948" s="101"/>
      <c r="XL1948" s="101"/>
      <c r="XM1948" s="101"/>
      <c r="XN1948" s="101"/>
      <c r="XO1948" s="101"/>
      <c r="XP1948" s="101"/>
      <c r="XQ1948" s="101"/>
      <c r="XR1948" s="101"/>
      <c r="XS1948" s="101"/>
      <c r="XT1948" s="101"/>
      <c r="XU1948" s="101"/>
      <c r="XV1948" s="101"/>
      <c r="XW1948" s="101"/>
      <c r="XX1948" s="101"/>
      <c r="XY1948" s="101"/>
      <c r="XZ1948" s="101"/>
      <c r="YA1948" s="101"/>
      <c r="YB1948" s="101"/>
      <c r="YC1948" s="101"/>
      <c r="YD1948" s="101"/>
      <c r="YE1948" s="101"/>
      <c r="YF1948" s="101"/>
      <c r="YG1948" s="101"/>
      <c r="YH1948" s="101"/>
      <c r="YI1948" s="101"/>
      <c r="YJ1948" s="101"/>
      <c r="YK1948" s="101"/>
      <c r="YL1948" s="101"/>
      <c r="YM1948" s="101"/>
      <c r="YN1948" s="101"/>
      <c r="YO1948" s="101"/>
      <c r="YP1948" s="101"/>
      <c r="YQ1948" s="101"/>
      <c r="YR1948" s="101"/>
      <c r="YS1948" s="101"/>
      <c r="YT1948" s="101"/>
      <c r="YU1948" s="101"/>
      <c r="YV1948" s="101"/>
      <c r="YW1948" s="101"/>
      <c r="YX1948" s="101"/>
      <c r="YY1948" s="101"/>
      <c r="YZ1948" s="101"/>
      <c r="ZA1948" s="101"/>
      <c r="ZB1948" s="101"/>
      <c r="ZC1948" s="101"/>
      <c r="ZD1948" s="101"/>
      <c r="ZE1948" s="101"/>
      <c r="ZF1948" s="101"/>
      <c r="ZG1948" s="101"/>
      <c r="ZH1948" s="101"/>
      <c r="ZI1948" s="101"/>
      <c r="ZJ1948" s="101"/>
      <c r="ZK1948" s="101"/>
      <c r="ZL1948" s="101"/>
      <c r="ZM1948" s="101"/>
      <c r="ZN1948" s="101"/>
      <c r="ZO1948" s="101"/>
      <c r="ZP1948" s="101"/>
      <c r="ZQ1948" s="101"/>
      <c r="ZR1948" s="101"/>
      <c r="ZS1948" s="101"/>
      <c r="ZT1948" s="101"/>
      <c r="ZU1948" s="101"/>
      <c r="ZV1948" s="101"/>
      <c r="ZW1948" s="101"/>
      <c r="ZX1948" s="101"/>
      <c r="ZY1948" s="101"/>
      <c r="ZZ1948" s="101"/>
      <c r="AAA1948" s="101"/>
      <c r="AAB1948" s="101"/>
      <c r="AAC1948" s="101"/>
      <c r="AAD1948" s="101"/>
      <c r="AAE1948" s="101"/>
      <c r="AAF1948" s="101"/>
      <c r="AAG1948" s="101"/>
      <c r="AAH1948" s="101"/>
      <c r="AAI1948" s="101"/>
      <c r="AAJ1948" s="101"/>
      <c r="AAK1948" s="101"/>
      <c r="AAL1948" s="101"/>
      <c r="AAM1948" s="101"/>
      <c r="AAN1948" s="101"/>
      <c r="AAO1948" s="101"/>
      <c r="AAP1948" s="101"/>
      <c r="AAQ1948" s="101"/>
      <c r="AAR1948" s="101"/>
      <c r="AAS1948" s="101"/>
      <c r="AAT1948" s="101"/>
      <c r="AAU1948" s="101"/>
      <c r="AAV1948" s="101"/>
      <c r="AAW1948" s="101"/>
      <c r="AAX1948" s="101"/>
      <c r="AAY1948" s="101"/>
      <c r="AAZ1948" s="101"/>
      <c r="ABA1948" s="101"/>
      <c r="ABB1948" s="101"/>
      <c r="ABC1948" s="101"/>
      <c r="ABD1948" s="101"/>
      <c r="ABE1948" s="101"/>
      <c r="ABF1948" s="101"/>
      <c r="ABG1948" s="101"/>
      <c r="ABH1948" s="101"/>
      <c r="ABI1948" s="101"/>
      <c r="ABJ1948" s="101"/>
      <c r="ABK1948" s="101"/>
      <c r="ABL1948" s="101"/>
      <c r="ABM1948" s="101"/>
      <c r="ABN1948" s="101"/>
      <c r="ABO1948" s="101"/>
      <c r="ABP1948" s="101"/>
      <c r="ABQ1948" s="101"/>
      <c r="ABR1948" s="101"/>
      <c r="ABS1948" s="101"/>
      <c r="ABT1948" s="101"/>
      <c r="ABU1948" s="101"/>
      <c r="ABV1948" s="101"/>
      <c r="ABW1948" s="101"/>
      <c r="ABX1948" s="101"/>
      <c r="ABY1948" s="101"/>
      <c r="ABZ1948" s="101"/>
      <c r="ACA1948" s="101"/>
      <c r="ACB1948" s="101"/>
      <c r="ACC1948" s="101"/>
      <c r="ACD1948" s="101"/>
      <c r="ACE1948" s="101"/>
      <c r="ACF1948" s="101"/>
      <c r="ACG1948" s="101"/>
      <c r="ACH1948" s="101"/>
      <c r="ACI1948" s="101"/>
      <c r="ACJ1948" s="101"/>
      <c r="ACK1948" s="101"/>
      <c r="ACL1948" s="101"/>
      <c r="ACM1948" s="101"/>
      <c r="ACN1948" s="101"/>
      <c r="ACO1948" s="101"/>
      <c r="ACP1948" s="101"/>
      <c r="ACQ1948" s="101"/>
      <c r="ACR1948" s="101"/>
      <c r="ACS1948" s="101"/>
      <c r="ACT1948" s="101"/>
      <c r="ACU1948" s="101"/>
      <c r="ACV1948" s="101"/>
      <c r="ACW1948" s="101"/>
      <c r="ACX1948" s="101"/>
      <c r="ACY1948" s="101"/>
      <c r="ACZ1948" s="101"/>
      <c r="ADA1948" s="101"/>
      <c r="ADB1948" s="101"/>
      <c r="ADC1948" s="101"/>
      <c r="ADD1948" s="101"/>
      <c r="ADE1948" s="101"/>
      <c r="ADF1948" s="101"/>
      <c r="ADG1948" s="101"/>
      <c r="ADH1948" s="101"/>
      <c r="ADI1948" s="101"/>
      <c r="ADJ1948" s="101"/>
      <c r="ADK1948" s="101"/>
      <c r="ADL1948" s="101"/>
      <c r="ADM1948" s="101"/>
      <c r="ADN1948" s="101"/>
      <c r="ADO1948" s="101"/>
      <c r="ADP1948" s="101"/>
      <c r="ADQ1948" s="101"/>
      <c r="ADR1948" s="101"/>
      <c r="ADS1948" s="101"/>
      <c r="ADT1948" s="101"/>
      <c r="ADU1948" s="101"/>
      <c r="ADV1948" s="101"/>
      <c r="ADW1948" s="101"/>
      <c r="ADX1948" s="101"/>
      <c r="ADY1948" s="101"/>
      <c r="ADZ1948" s="101"/>
      <c r="AEA1948" s="101"/>
      <c r="AEB1948" s="101"/>
      <c r="AEC1948" s="101"/>
      <c r="AED1948" s="101"/>
      <c r="AEE1948" s="101"/>
      <c r="AEF1948" s="101"/>
      <c r="AEG1948" s="101"/>
      <c r="AEH1948" s="101"/>
      <c r="AEI1948" s="101"/>
      <c r="AEJ1948" s="101"/>
      <c r="AEK1948" s="101"/>
      <c r="AEL1948" s="101"/>
      <c r="AEM1948" s="101"/>
      <c r="AEN1948" s="101"/>
      <c r="AEO1948" s="101"/>
      <c r="AEP1948" s="101"/>
      <c r="AEQ1948" s="101"/>
      <c r="AER1948" s="101"/>
      <c r="AES1948" s="101"/>
      <c r="AET1948" s="101"/>
      <c r="AEU1948" s="101"/>
      <c r="AEV1948" s="101"/>
      <c r="AEW1948" s="101"/>
      <c r="AEX1948" s="101"/>
      <c r="AEY1948" s="101"/>
      <c r="AEZ1948" s="101"/>
      <c r="AFA1948" s="101"/>
      <c r="AFB1948" s="101"/>
      <c r="AFC1948" s="101"/>
      <c r="AFD1948" s="101"/>
      <c r="AFE1948" s="101"/>
      <c r="AFF1948" s="101"/>
      <c r="AFG1948" s="101"/>
      <c r="AFH1948" s="101"/>
      <c r="AFI1948" s="101"/>
      <c r="AFJ1948" s="101"/>
      <c r="AFK1948" s="101"/>
      <c r="AFL1948" s="101"/>
      <c r="AFM1948" s="101"/>
      <c r="AFN1948" s="101"/>
      <c r="AFO1948" s="101"/>
      <c r="AFP1948" s="101"/>
      <c r="AFQ1948" s="101"/>
      <c r="AFR1948" s="101"/>
      <c r="AFS1948" s="101"/>
      <c r="AFT1948" s="101"/>
      <c r="AFU1948" s="101"/>
      <c r="AFV1948" s="101"/>
      <c r="AFW1948" s="101"/>
      <c r="AFX1948" s="101"/>
      <c r="AFY1948" s="101"/>
      <c r="AFZ1948" s="101"/>
      <c r="AGA1948" s="101"/>
      <c r="AGB1948" s="101"/>
      <c r="AGC1948" s="101"/>
      <c r="AGD1948" s="101"/>
      <c r="AGE1948" s="101"/>
      <c r="AGF1948" s="101"/>
      <c r="AGG1948" s="101"/>
      <c r="AGH1948" s="101"/>
      <c r="AGI1948" s="101"/>
      <c r="AGJ1948" s="101"/>
      <c r="AGK1948" s="101"/>
      <c r="AGL1948" s="101"/>
      <c r="AGM1948" s="101"/>
      <c r="AGN1948" s="101"/>
      <c r="AGO1948" s="101"/>
      <c r="AGP1948" s="101"/>
      <c r="AGQ1948" s="101"/>
      <c r="AGR1948" s="101"/>
      <c r="AGS1948" s="101"/>
      <c r="AGT1948" s="101"/>
      <c r="AGU1948" s="101"/>
      <c r="AGV1948" s="101"/>
      <c r="AGW1948" s="101"/>
      <c r="AGX1948" s="101"/>
      <c r="AGY1948" s="101"/>
      <c r="AGZ1948" s="101"/>
      <c r="AHA1948" s="101"/>
      <c r="AHB1948" s="101"/>
      <c r="AHC1948" s="101"/>
      <c r="AHD1948" s="101"/>
      <c r="AHE1948" s="101"/>
      <c r="AHF1948" s="101"/>
      <c r="AHG1948" s="101"/>
      <c r="AHH1948" s="101"/>
      <c r="AHI1948" s="101"/>
      <c r="AHJ1948" s="101"/>
      <c r="AHK1948" s="101"/>
      <c r="AHL1948" s="101"/>
      <c r="AHM1948" s="101"/>
      <c r="AHN1948" s="101"/>
      <c r="AHO1948" s="101"/>
      <c r="AHP1948" s="101"/>
      <c r="AHQ1948" s="101"/>
      <c r="AHR1948" s="101"/>
      <c r="AHS1948" s="101"/>
      <c r="AHT1948" s="101"/>
      <c r="AHU1948" s="101"/>
      <c r="AHV1948" s="101"/>
      <c r="AHW1948" s="101"/>
      <c r="AHX1948" s="101"/>
      <c r="AHY1948" s="101"/>
      <c r="AHZ1948" s="101"/>
      <c r="AIA1948" s="101"/>
      <c r="AIB1948" s="101"/>
      <c r="AIC1948" s="101"/>
      <c r="AID1948" s="101"/>
      <c r="AIE1948" s="101"/>
      <c r="AIF1948" s="101"/>
      <c r="AIG1948" s="101"/>
      <c r="AIH1948" s="101"/>
      <c r="AII1948" s="101"/>
      <c r="AIJ1948" s="101"/>
      <c r="AIK1948" s="101"/>
      <c r="AIL1948" s="101"/>
      <c r="AIM1948" s="101"/>
      <c r="AIN1948" s="101"/>
      <c r="AIO1948" s="101"/>
      <c r="AIP1948" s="101"/>
      <c r="AIQ1948" s="101"/>
      <c r="AIR1948" s="101"/>
      <c r="AIS1948" s="101"/>
      <c r="AIT1948" s="101"/>
      <c r="AIU1948" s="101"/>
      <c r="AIV1948" s="101"/>
      <c r="AIW1948" s="101"/>
      <c r="AIX1948" s="101"/>
      <c r="AIY1948" s="101"/>
      <c r="AIZ1948" s="101"/>
      <c r="AJA1948" s="101"/>
      <c r="AJB1948" s="101"/>
      <c r="AJC1948" s="101"/>
      <c r="AJD1948" s="101"/>
      <c r="AJE1948" s="101"/>
      <c r="AJF1948" s="101"/>
      <c r="AJG1948" s="101"/>
      <c r="AJH1948" s="101"/>
      <c r="AJI1948" s="101"/>
      <c r="AJJ1948" s="101"/>
      <c r="AJK1948" s="101"/>
      <c r="AJL1948" s="101"/>
      <c r="AJM1948" s="101"/>
      <c r="AJN1948" s="101"/>
      <c r="AJO1948" s="101"/>
      <c r="AJP1948" s="101"/>
      <c r="AJQ1948" s="101"/>
      <c r="AJR1948" s="101"/>
      <c r="AJS1948" s="101"/>
      <c r="AJT1948" s="101"/>
      <c r="AJU1948" s="101"/>
      <c r="AJV1948" s="101"/>
      <c r="AJW1948" s="101"/>
      <c r="AJX1948" s="101"/>
      <c r="AJY1948" s="101"/>
      <c r="AJZ1948" s="101"/>
      <c r="AKA1948" s="101"/>
      <c r="AKB1948" s="101"/>
      <c r="AKC1948" s="101"/>
      <c r="AKD1948" s="101"/>
      <c r="AKE1948" s="101"/>
      <c r="AKF1948" s="101"/>
      <c r="AKG1948" s="101"/>
      <c r="AKH1948" s="101"/>
      <c r="AKI1948" s="101"/>
      <c r="AKJ1948" s="101"/>
      <c r="AKK1948" s="101"/>
      <c r="AKL1948" s="101"/>
      <c r="AKM1948" s="101"/>
      <c r="AKN1948" s="101"/>
      <c r="AKO1948" s="101"/>
      <c r="AKP1948" s="101"/>
      <c r="AKQ1948" s="101"/>
      <c r="AKR1948" s="101"/>
      <c r="AKS1948" s="101"/>
      <c r="AKT1948" s="101"/>
      <c r="AKU1948" s="101"/>
      <c r="AKV1948" s="101"/>
      <c r="AKW1948" s="101"/>
      <c r="AKX1948" s="101"/>
      <c r="AKY1948" s="101"/>
      <c r="AKZ1948" s="101"/>
      <c r="ALA1948" s="101"/>
      <c r="ALB1948" s="101"/>
      <c r="ALC1948" s="101"/>
      <c r="ALD1948" s="101"/>
      <c r="ALE1948" s="101"/>
      <c r="ALF1948" s="101"/>
      <c r="ALG1948" s="101"/>
      <c r="ALH1948" s="101"/>
      <c r="ALI1948" s="101"/>
      <c r="ALJ1948" s="101"/>
      <c r="ALK1948" s="101"/>
      <c r="ALL1948" s="101"/>
      <c r="ALM1948" s="101"/>
      <c r="ALN1948" s="101"/>
      <c r="ALO1948" s="101"/>
      <c r="ALP1948" s="101"/>
      <c r="ALQ1948" s="101"/>
      <c r="ALR1948" s="101"/>
      <c r="ALS1948" s="101"/>
      <c r="ALT1948" s="101"/>
      <c r="ALU1948" s="101"/>
      <c r="ALV1948" s="101"/>
      <c r="ALW1948" s="101"/>
      <c r="ALX1948" s="101"/>
      <c r="ALY1948" s="101"/>
      <c r="ALZ1948" s="101"/>
      <c r="AMA1948" s="101"/>
      <c r="AMB1948" s="101"/>
      <c r="AMC1948" s="101"/>
      <c r="AMD1948" s="101"/>
      <c r="AME1948" s="101"/>
      <c r="AMF1948" s="101"/>
      <c r="AMG1948" s="101"/>
      <c r="AMH1948" s="101"/>
      <c r="AMI1948" s="101"/>
      <c r="AMJ1948" s="101"/>
      <c r="AMK1948" s="101"/>
      <c r="AML1948" s="101"/>
      <c r="AMM1948" s="101"/>
      <c r="AMN1948" s="101"/>
      <c r="AMO1948" s="101"/>
      <c r="AMP1948" s="101"/>
      <c r="AMQ1948" s="101"/>
      <c r="AMR1948" s="101"/>
      <c r="AMS1948" s="101"/>
      <c r="AMT1948" s="101"/>
      <c r="AMU1948" s="101"/>
      <c r="AMV1948" s="101"/>
      <c r="AMW1948" s="101"/>
      <c r="AMX1948" s="101"/>
      <c r="AMY1948" s="101"/>
      <c r="AMZ1948" s="101"/>
      <c r="ANA1948" s="101"/>
      <c r="ANB1948" s="101"/>
      <c r="ANC1948" s="101"/>
      <c r="AND1948" s="101"/>
      <c r="ANE1948" s="101"/>
      <c r="ANF1948" s="101"/>
      <c r="ANG1948" s="101"/>
      <c r="ANH1948" s="101"/>
      <c r="ANI1948" s="101"/>
      <c r="ANJ1948" s="101"/>
      <c r="ANK1948" s="101"/>
      <c r="ANL1948" s="101"/>
      <c r="ANM1948" s="101"/>
      <c r="ANN1948" s="101"/>
      <c r="ANO1948" s="101"/>
      <c r="ANP1948" s="101"/>
      <c r="ANQ1948" s="101"/>
      <c r="ANR1948" s="101"/>
      <c r="ANS1948" s="101"/>
      <c r="ANT1948" s="101"/>
      <c r="ANU1948" s="101"/>
      <c r="ANV1948" s="101"/>
      <c r="ANW1948" s="101"/>
      <c r="ANX1948" s="101"/>
      <c r="ANY1948" s="101"/>
      <c r="ANZ1948" s="101"/>
      <c r="AOA1948" s="101"/>
      <c r="AOB1948" s="101"/>
      <c r="AOC1948" s="101"/>
      <c r="AOD1948" s="101"/>
      <c r="AOE1948" s="101"/>
      <c r="AOF1948" s="101"/>
      <c r="AOG1948" s="101"/>
      <c r="AOH1948" s="101"/>
      <c r="AOI1948" s="101"/>
      <c r="AOJ1948" s="101"/>
      <c r="AOK1948" s="101"/>
      <c r="AOL1948" s="101"/>
      <c r="AOM1948" s="101"/>
      <c r="AON1948" s="101"/>
      <c r="AOO1948" s="101"/>
      <c r="AOP1948" s="101"/>
      <c r="AOQ1948" s="101"/>
      <c r="AOR1948" s="101"/>
      <c r="AOS1948" s="101"/>
      <c r="AOT1948" s="101"/>
      <c r="AOU1948" s="101"/>
      <c r="AOV1948" s="101"/>
      <c r="AOW1948" s="101"/>
      <c r="AOX1948" s="101"/>
      <c r="AOY1948" s="101"/>
      <c r="AOZ1948" s="101"/>
      <c r="APA1948" s="101"/>
      <c r="APB1948" s="101"/>
      <c r="APC1948" s="101"/>
      <c r="APD1948" s="101"/>
      <c r="APE1948" s="101"/>
      <c r="APF1948" s="101"/>
      <c r="APG1948" s="101"/>
      <c r="APH1948" s="101"/>
      <c r="API1948" s="101"/>
      <c r="APJ1948" s="101"/>
      <c r="APK1948" s="101"/>
      <c r="APL1948" s="101"/>
      <c r="APM1948" s="101"/>
      <c r="APN1948" s="101"/>
      <c r="APO1948" s="101"/>
      <c r="APP1948" s="101"/>
      <c r="APQ1948" s="101"/>
      <c r="APR1948" s="101"/>
      <c r="APS1948" s="101"/>
      <c r="APT1948" s="101"/>
      <c r="APU1948" s="101"/>
      <c r="APV1948" s="101"/>
      <c r="APW1948" s="101"/>
      <c r="APX1948" s="101"/>
      <c r="APY1948" s="101"/>
      <c r="APZ1948" s="101"/>
      <c r="AQA1948" s="101"/>
      <c r="AQB1948" s="101"/>
      <c r="AQC1948" s="101"/>
      <c r="AQD1948" s="101"/>
      <c r="AQE1948" s="101"/>
      <c r="AQF1948" s="101"/>
      <c r="AQG1948" s="101"/>
      <c r="AQH1948" s="101"/>
      <c r="AQI1948" s="101"/>
      <c r="AQJ1948" s="101"/>
      <c r="AQK1948" s="101"/>
      <c r="AQL1948" s="101"/>
      <c r="AQM1948" s="101"/>
      <c r="AQN1948" s="101"/>
      <c r="AQO1948" s="101"/>
      <c r="AQP1948" s="101"/>
      <c r="AQQ1948" s="101"/>
      <c r="AQR1948" s="101"/>
      <c r="AQS1948" s="101"/>
      <c r="AQT1948" s="101"/>
      <c r="AQU1948" s="101"/>
      <c r="AQV1948" s="101"/>
      <c r="AQW1948" s="101"/>
      <c r="AQX1948" s="101"/>
      <c r="AQY1948" s="101"/>
      <c r="AQZ1948" s="101"/>
      <c r="ARA1948" s="101"/>
      <c r="ARB1948" s="101"/>
      <c r="ARC1948" s="101"/>
      <c r="ARD1948" s="101"/>
      <c r="ARE1948" s="101"/>
      <c r="ARF1948" s="101"/>
      <c r="ARG1948" s="101"/>
      <c r="ARH1948" s="101"/>
      <c r="ARI1948" s="101"/>
      <c r="ARJ1948" s="101"/>
      <c r="ARK1948" s="101"/>
      <c r="ARL1948" s="101"/>
      <c r="ARM1948" s="101"/>
      <c r="ARN1948" s="101"/>
      <c r="ARO1948" s="101"/>
      <c r="ARP1948" s="101"/>
      <c r="ARQ1948" s="101"/>
      <c r="ARR1948" s="101"/>
      <c r="ARS1948" s="101"/>
      <c r="ART1948" s="101"/>
      <c r="ARU1948" s="101"/>
      <c r="ARV1948" s="101"/>
      <c r="ARW1948" s="101"/>
      <c r="ARX1948" s="101"/>
      <c r="ARY1948" s="101"/>
      <c r="ARZ1948" s="101"/>
      <c r="ASA1948" s="101"/>
      <c r="ASB1948" s="101"/>
      <c r="ASC1948" s="101"/>
      <c r="ASD1948" s="101"/>
      <c r="ASE1948" s="101"/>
      <c r="ASF1948" s="101"/>
      <c r="ASG1948" s="101"/>
      <c r="ASH1948" s="101"/>
      <c r="ASI1948" s="101"/>
      <c r="ASJ1948" s="101"/>
      <c r="ASK1948" s="101"/>
      <c r="ASL1948" s="101"/>
      <c r="ASM1948" s="101"/>
      <c r="ASN1948" s="101"/>
      <c r="ASO1948" s="101"/>
      <c r="ASP1948" s="101"/>
      <c r="ASQ1948" s="101"/>
      <c r="ASR1948" s="101"/>
      <c r="ASS1948" s="101"/>
      <c r="AST1948" s="101"/>
      <c r="ASU1948" s="101"/>
      <c r="ASV1948" s="101"/>
      <c r="ASW1948" s="101"/>
      <c r="ASX1948" s="101"/>
      <c r="ASY1948" s="101"/>
      <c r="ASZ1948" s="101"/>
      <c r="ATA1948" s="101"/>
      <c r="ATB1948" s="101"/>
      <c r="ATC1948" s="101"/>
      <c r="ATD1948" s="101"/>
      <c r="ATE1948" s="101"/>
      <c r="ATF1948" s="101"/>
      <c r="ATG1948" s="101"/>
      <c r="ATH1948" s="101"/>
      <c r="ATI1948" s="101"/>
      <c r="ATJ1948" s="101"/>
      <c r="ATK1948" s="101"/>
      <c r="ATL1948" s="101"/>
      <c r="ATM1948" s="101"/>
      <c r="ATN1948" s="101"/>
      <c r="ATO1948" s="101"/>
      <c r="ATP1948" s="101"/>
      <c r="ATQ1948" s="101"/>
      <c r="ATR1948" s="101"/>
      <c r="ATS1948" s="101"/>
      <c r="ATT1948" s="101"/>
      <c r="ATU1948" s="101"/>
      <c r="ATV1948" s="101"/>
      <c r="ATW1948" s="101"/>
      <c r="ATX1948" s="101"/>
      <c r="ATY1948" s="101"/>
      <c r="ATZ1948" s="101"/>
      <c r="AUA1948" s="101"/>
      <c r="AUB1948" s="101"/>
      <c r="AUC1948" s="101"/>
      <c r="AUD1948" s="101"/>
      <c r="AUE1948" s="101"/>
      <c r="AUF1948" s="101"/>
      <c r="AUG1948" s="101"/>
      <c r="AUH1948" s="101"/>
      <c r="AUI1948" s="101"/>
      <c r="AUJ1948" s="101"/>
      <c r="AUK1948" s="101"/>
      <c r="AUL1948" s="101"/>
      <c r="AUM1948" s="101"/>
      <c r="AUN1948" s="101"/>
      <c r="AUO1948" s="101"/>
      <c r="AUP1948" s="101"/>
      <c r="AUQ1948" s="101"/>
      <c r="AUR1948" s="101"/>
      <c r="AUS1948" s="101"/>
      <c r="AUT1948" s="101"/>
      <c r="AUU1948" s="101"/>
      <c r="AUV1948" s="101"/>
      <c r="AUW1948" s="101"/>
      <c r="AUX1948" s="101"/>
      <c r="AUY1948" s="101"/>
      <c r="AUZ1948" s="101"/>
      <c r="AVA1948" s="101"/>
      <c r="AVB1948" s="101"/>
      <c r="AVC1948" s="101"/>
      <c r="AVD1948" s="101"/>
      <c r="AVE1948" s="101"/>
      <c r="AVF1948" s="101"/>
      <c r="AVG1948" s="101"/>
      <c r="AVH1948" s="101"/>
      <c r="AVI1948" s="101"/>
      <c r="AVJ1948" s="101"/>
      <c r="AVK1948" s="101"/>
      <c r="AVL1948" s="101"/>
      <c r="AVM1948" s="101"/>
      <c r="AVN1948" s="101"/>
      <c r="AVO1948" s="101"/>
      <c r="AVP1948" s="101"/>
      <c r="AVQ1948" s="101"/>
      <c r="AVR1948" s="101"/>
      <c r="AVS1948" s="101"/>
      <c r="AVT1948" s="101"/>
      <c r="AVU1948" s="101"/>
      <c r="AVV1948" s="101"/>
      <c r="AVW1948" s="101"/>
      <c r="AVX1948" s="101"/>
      <c r="AVY1948" s="101"/>
      <c r="AVZ1948" s="101"/>
      <c r="AWA1948" s="101"/>
      <c r="AWB1948" s="101"/>
      <c r="AWC1948" s="101"/>
      <c r="AWD1948" s="101"/>
      <c r="AWE1948" s="101"/>
      <c r="AWF1948" s="101"/>
      <c r="AWG1948" s="101"/>
      <c r="AWH1948" s="101"/>
      <c r="AWI1948" s="101"/>
      <c r="AWJ1948" s="101"/>
      <c r="AWK1948" s="101"/>
      <c r="AWL1948" s="101"/>
      <c r="AWM1948" s="101"/>
      <c r="AWN1948" s="101"/>
      <c r="AWO1948" s="101"/>
      <c r="AWP1948" s="101"/>
      <c r="AWQ1948" s="101"/>
      <c r="AWR1948" s="101"/>
      <c r="AWS1948" s="101"/>
      <c r="AWT1948" s="101"/>
      <c r="AWU1948" s="101"/>
      <c r="AWV1948" s="101"/>
      <c r="AWW1948" s="101"/>
      <c r="AWX1948" s="101"/>
      <c r="AWY1948" s="101"/>
      <c r="AWZ1948" s="101"/>
      <c r="AXA1948" s="101"/>
      <c r="AXB1948" s="101"/>
      <c r="AXC1948" s="101"/>
      <c r="AXD1948" s="101"/>
      <c r="AXE1948" s="101"/>
      <c r="AXF1948" s="101"/>
      <c r="AXG1948" s="101"/>
      <c r="AXH1948" s="101"/>
      <c r="AXI1948" s="101"/>
      <c r="AXJ1948" s="101"/>
      <c r="AXK1948" s="101"/>
      <c r="AXL1948" s="101"/>
      <c r="AXM1948" s="101"/>
      <c r="AXN1948" s="101"/>
      <c r="AXO1948" s="101"/>
      <c r="AXP1948" s="101"/>
      <c r="AXQ1948" s="101"/>
      <c r="AXR1948" s="101"/>
      <c r="AXS1948" s="101"/>
      <c r="AXT1948" s="101"/>
      <c r="AXU1948" s="101"/>
      <c r="AXV1948" s="101"/>
      <c r="AXW1948" s="101"/>
      <c r="AXX1948" s="101"/>
      <c r="AXY1948" s="101"/>
      <c r="AXZ1948" s="101"/>
      <c r="AYA1948" s="101"/>
      <c r="AYB1948" s="101"/>
      <c r="AYC1948" s="101"/>
      <c r="AYD1948" s="101"/>
      <c r="AYE1948" s="101"/>
      <c r="AYF1948" s="101"/>
      <c r="AYG1948" s="101"/>
      <c r="AYH1948" s="101"/>
      <c r="AYI1948" s="101"/>
      <c r="AYJ1948" s="101"/>
      <c r="AYK1948" s="101"/>
      <c r="AYL1948" s="101"/>
      <c r="AYM1948" s="101"/>
      <c r="AYN1948" s="101"/>
      <c r="AYO1948" s="101"/>
      <c r="AYP1948" s="101"/>
      <c r="AYQ1948" s="101"/>
      <c r="AYR1948" s="101"/>
      <c r="AYS1948" s="101"/>
      <c r="AYT1948" s="101"/>
      <c r="AYU1948" s="101"/>
      <c r="AYV1948" s="101"/>
      <c r="AYW1948" s="101"/>
      <c r="AYX1948" s="101"/>
      <c r="AYY1948" s="101"/>
      <c r="AYZ1948" s="101"/>
      <c r="AZA1948" s="101"/>
      <c r="AZB1948" s="101"/>
      <c r="AZC1948" s="101"/>
      <c r="AZD1948" s="101"/>
      <c r="AZE1948" s="101"/>
      <c r="AZF1948" s="101"/>
      <c r="AZG1948" s="101"/>
      <c r="AZH1948" s="101"/>
      <c r="AZI1948" s="101"/>
      <c r="AZJ1948" s="101"/>
      <c r="AZK1948" s="101"/>
      <c r="AZL1948" s="101"/>
      <c r="AZM1948" s="101"/>
      <c r="AZN1948" s="101"/>
      <c r="AZO1948" s="101"/>
      <c r="AZP1948" s="101"/>
      <c r="AZQ1948" s="101"/>
      <c r="AZR1948" s="101"/>
      <c r="AZS1948" s="101"/>
      <c r="AZT1948" s="101"/>
      <c r="AZU1948" s="101"/>
      <c r="AZV1948" s="101"/>
      <c r="AZW1948" s="101"/>
      <c r="AZX1948" s="101"/>
      <c r="AZY1948" s="101"/>
      <c r="AZZ1948" s="101"/>
      <c r="BAA1948" s="101"/>
      <c r="BAB1948" s="101"/>
      <c r="BAC1948" s="101"/>
      <c r="BAD1948" s="101"/>
      <c r="BAE1948" s="101"/>
      <c r="BAF1948" s="101"/>
      <c r="BAG1948" s="101"/>
      <c r="BAH1948" s="101"/>
      <c r="BAI1948" s="101"/>
      <c r="BAJ1948" s="101"/>
      <c r="BAK1948" s="101"/>
      <c r="BAL1948" s="101"/>
      <c r="BAM1948" s="101"/>
      <c r="BAN1948" s="101"/>
      <c r="BAO1948" s="101"/>
      <c r="BAP1948" s="101"/>
      <c r="BAQ1948" s="101"/>
      <c r="BAR1948" s="101"/>
      <c r="BAS1948" s="101"/>
      <c r="BAT1948" s="101"/>
      <c r="BAU1948" s="101"/>
      <c r="BAV1948" s="101"/>
      <c r="BAW1948" s="101"/>
      <c r="BAX1948" s="101"/>
      <c r="BAY1948" s="101"/>
      <c r="BAZ1948" s="101"/>
      <c r="BBA1948" s="101"/>
      <c r="BBB1948" s="101"/>
      <c r="BBC1948" s="101"/>
      <c r="BBD1948" s="101"/>
      <c r="BBE1948" s="101"/>
      <c r="BBF1948" s="101"/>
      <c r="BBG1948" s="101"/>
      <c r="BBH1948" s="101"/>
      <c r="BBI1948" s="101"/>
      <c r="BBJ1948" s="101"/>
      <c r="BBK1948" s="101"/>
      <c r="BBL1948" s="101"/>
      <c r="BBM1948" s="101"/>
      <c r="BBN1948" s="101"/>
      <c r="BBO1948" s="101"/>
      <c r="BBP1948" s="101"/>
      <c r="BBQ1948" s="101"/>
      <c r="BBR1948" s="101"/>
      <c r="BBS1948" s="101"/>
      <c r="BBT1948" s="101"/>
      <c r="BBU1948" s="101"/>
      <c r="BBV1948" s="101"/>
      <c r="BBW1948" s="101"/>
      <c r="BBX1948" s="101"/>
      <c r="BBY1948" s="101"/>
      <c r="BBZ1948" s="101"/>
      <c r="BCA1948" s="101"/>
      <c r="BCB1948" s="101"/>
      <c r="BCC1948" s="101"/>
      <c r="BCD1948" s="101"/>
      <c r="BCE1948" s="101"/>
      <c r="BCF1948" s="101"/>
      <c r="BCG1948" s="101"/>
      <c r="BCH1948" s="101"/>
      <c r="BCI1948" s="101"/>
      <c r="BCJ1948" s="101"/>
      <c r="BCK1948" s="101"/>
      <c r="BCL1948" s="101"/>
      <c r="BCM1948" s="101"/>
      <c r="BCN1948" s="101"/>
      <c r="BCO1948" s="101"/>
      <c r="BCP1948" s="101"/>
      <c r="BCQ1948" s="101"/>
      <c r="BCR1948" s="101"/>
      <c r="BCS1948" s="101"/>
      <c r="BCT1948" s="101"/>
      <c r="BCU1948" s="101"/>
      <c r="BCV1948" s="101"/>
      <c r="BCW1948" s="101"/>
      <c r="BCX1948" s="101"/>
      <c r="BCY1948" s="101"/>
      <c r="BCZ1948" s="101"/>
      <c r="BDA1948" s="101"/>
      <c r="BDB1948" s="101"/>
      <c r="BDC1948" s="101"/>
      <c r="BDD1948" s="101"/>
      <c r="BDE1948" s="101"/>
      <c r="BDF1948" s="101"/>
      <c r="BDG1948" s="101"/>
      <c r="BDH1948" s="101"/>
      <c r="BDI1948" s="101"/>
      <c r="BDJ1948" s="101"/>
      <c r="BDK1948" s="101"/>
      <c r="BDL1948" s="101"/>
      <c r="BDM1948" s="101"/>
      <c r="BDN1948" s="101"/>
      <c r="BDO1948" s="101"/>
      <c r="BDP1948" s="101"/>
      <c r="BDQ1948" s="101"/>
      <c r="BDR1948" s="101"/>
      <c r="BDS1948" s="101"/>
      <c r="BDT1948" s="101"/>
      <c r="BDU1948" s="101"/>
      <c r="BDV1948" s="101"/>
      <c r="BDW1948" s="101"/>
      <c r="BDX1948" s="101"/>
      <c r="BDY1948" s="101"/>
      <c r="BDZ1948" s="101"/>
      <c r="BEA1948" s="101"/>
      <c r="BEB1948" s="101"/>
      <c r="BEC1948" s="101"/>
      <c r="BED1948" s="101"/>
      <c r="BEE1948" s="101"/>
      <c r="BEF1948" s="101"/>
      <c r="BEG1948" s="101"/>
      <c r="BEH1948" s="101"/>
      <c r="BEI1948" s="101"/>
      <c r="BEJ1948" s="101"/>
      <c r="BEK1948" s="101"/>
      <c r="BEL1948" s="101"/>
      <c r="BEM1948" s="101"/>
      <c r="BEN1948" s="101"/>
      <c r="BEO1948" s="101"/>
      <c r="BEP1948" s="101"/>
      <c r="BEQ1948" s="101"/>
      <c r="BER1948" s="101"/>
      <c r="BES1948" s="101"/>
      <c r="BET1948" s="101"/>
      <c r="BEU1948" s="101"/>
      <c r="BEV1948" s="101"/>
      <c r="BEW1948" s="101"/>
      <c r="BEX1948" s="101"/>
      <c r="BEY1948" s="101"/>
      <c r="BEZ1948" s="101"/>
      <c r="BFA1948" s="101"/>
      <c r="BFB1948" s="101"/>
      <c r="BFC1948" s="101"/>
      <c r="BFD1948" s="101"/>
      <c r="BFE1948" s="101"/>
      <c r="BFF1948" s="101"/>
      <c r="BFG1948" s="101"/>
      <c r="BFH1948" s="101"/>
      <c r="BFI1948" s="101"/>
      <c r="BFJ1948" s="101"/>
      <c r="BFK1948" s="101"/>
      <c r="BFL1948" s="101"/>
      <c r="BFM1948" s="101"/>
      <c r="BFN1948" s="101"/>
      <c r="BFO1948" s="101"/>
      <c r="BFP1948" s="101"/>
      <c r="BFQ1948" s="101"/>
      <c r="BFR1948" s="101"/>
      <c r="BFS1948" s="101"/>
      <c r="BFT1948" s="101"/>
      <c r="BFU1948" s="101"/>
      <c r="BFV1948" s="101"/>
      <c r="BFW1948" s="101"/>
      <c r="BFX1948" s="101"/>
      <c r="BFY1948" s="101"/>
      <c r="BFZ1948" s="101"/>
      <c r="BGA1948" s="101"/>
      <c r="BGB1948" s="101"/>
      <c r="BGC1948" s="101"/>
      <c r="BGD1948" s="101"/>
      <c r="BGE1948" s="101"/>
      <c r="BGF1948" s="101"/>
      <c r="BGG1948" s="101"/>
      <c r="BGH1948" s="101"/>
      <c r="BGI1948" s="101"/>
      <c r="BGJ1948" s="101"/>
      <c r="BGK1948" s="101"/>
      <c r="BGL1948" s="101"/>
      <c r="BGM1948" s="101"/>
      <c r="BGN1948" s="101"/>
      <c r="BGO1948" s="101"/>
      <c r="BGP1948" s="101"/>
      <c r="BGQ1948" s="101"/>
      <c r="BGR1948" s="101"/>
      <c r="BGS1948" s="101"/>
      <c r="BGT1948" s="101"/>
      <c r="BGU1948" s="101"/>
      <c r="BGV1948" s="101"/>
      <c r="BGW1948" s="101"/>
      <c r="BGX1948" s="101"/>
      <c r="BGY1948" s="101"/>
      <c r="BGZ1948" s="101"/>
      <c r="BHA1948" s="101"/>
      <c r="BHB1948" s="101"/>
      <c r="BHC1948" s="101"/>
      <c r="BHD1948" s="101"/>
      <c r="BHE1948" s="101"/>
      <c r="BHF1948" s="101"/>
      <c r="BHG1948" s="101"/>
      <c r="BHH1948" s="101"/>
      <c r="BHI1948" s="101"/>
      <c r="BHJ1948" s="101"/>
      <c r="BHK1948" s="101"/>
      <c r="BHL1948" s="101"/>
      <c r="BHM1948" s="101"/>
      <c r="BHN1948" s="101"/>
      <c r="BHO1948" s="101"/>
      <c r="BHP1948" s="101"/>
      <c r="BHQ1948" s="101"/>
      <c r="BHR1948" s="101"/>
      <c r="BHS1948" s="101"/>
      <c r="BHT1948" s="101"/>
      <c r="BHU1948" s="101"/>
      <c r="BHV1948" s="101"/>
      <c r="BHW1948" s="101"/>
      <c r="BHX1948" s="101"/>
      <c r="BHY1948" s="101"/>
      <c r="BHZ1948" s="101"/>
      <c r="BIA1948" s="101"/>
      <c r="BIB1948" s="101"/>
      <c r="BIC1948" s="101"/>
      <c r="BID1948" s="101"/>
      <c r="BIE1948" s="101"/>
      <c r="BIF1948" s="101"/>
      <c r="BIG1948" s="101"/>
      <c r="BIH1948" s="101"/>
      <c r="BII1948" s="101"/>
      <c r="BIJ1948" s="101"/>
      <c r="BIK1948" s="101"/>
      <c r="BIL1948" s="101"/>
      <c r="BIM1948" s="101"/>
      <c r="BIN1948" s="101"/>
      <c r="BIO1948" s="101"/>
      <c r="BIP1948" s="101"/>
      <c r="BIQ1948" s="101"/>
      <c r="BIR1948" s="101"/>
      <c r="BIS1948" s="101"/>
      <c r="BIT1948" s="101"/>
      <c r="BIU1948" s="101"/>
      <c r="BIV1948" s="101"/>
      <c r="BIW1948" s="101"/>
      <c r="BIX1948" s="101"/>
      <c r="BIY1948" s="101"/>
      <c r="BIZ1948" s="101"/>
      <c r="BJA1948" s="101"/>
      <c r="BJB1948" s="101"/>
      <c r="BJC1948" s="101"/>
      <c r="BJD1948" s="101"/>
      <c r="BJE1948" s="101"/>
      <c r="BJF1948" s="101"/>
      <c r="BJG1948" s="101"/>
      <c r="BJH1948" s="101"/>
      <c r="BJI1948" s="101"/>
      <c r="BJJ1948" s="101"/>
      <c r="BJK1948" s="101"/>
      <c r="BJL1948" s="101"/>
      <c r="BJM1948" s="101"/>
      <c r="BJN1948" s="101"/>
      <c r="BJO1948" s="101"/>
      <c r="BJP1948" s="101"/>
      <c r="BJQ1948" s="101"/>
      <c r="BJR1948" s="101"/>
      <c r="BJS1948" s="101"/>
      <c r="BJT1948" s="101"/>
      <c r="BJU1948" s="101"/>
      <c r="BJV1948" s="101"/>
      <c r="BJW1948" s="101"/>
      <c r="BJX1948" s="101"/>
      <c r="BJY1948" s="101"/>
      <c r="BJZ1948" s="101"/>
      <c r="BKA1948" s="101"/>
      <c r="BKB1948" s="101"/>
      <c r="BKC1948" s="101"/>
      <c r="BKD1948" s="101"/>
      <c r="BKE1948" s="101"/>
      <c r="BKF1948" s="101"/>
      <c r="BKG1948" s="101"/>
      <c r="BKH1948" s="101"/>
      <c r="BKI1948" s="101"/>
      <c r="BKJ1948" s="101"/>
      <c r="BKK1948" s="101"/>
      <c r="BKL1948" s="101"/>
      <c r="BKM1948" s="101"/>
      <c r="BKN1948" s="101"/>
      <c r="BKO1948" s="101"/>
      <c r="BKP1948" s="101"/>
      <c r="BKQ1948" s="101"/>
      <c r="BKR1948" s="101"/>
      <c r="BKS1948" s="101"/>
      <c r="BKT1948" s="101"/>
      <c r="BKU1948" s="101"/>
      <c r="BKV1948" s="101"/>
      <c r="BKW1948" s="101"/>
      <c r="BKX1948" s="101"/>
      <c r="BKY1948" s="101"/>
      <c r="BKZ1948" s="101"/>
      <c r="BLA1948" s="101"/>
      <c r="BLB1948" s="101"/>
      <c r="BLC1948" s="101"/>
      <c r="BLD1948" s="101"/>
      <c r="BLE1948" s="101"/>
      <c r="BLF1948" s="101"/>
      <c r="BLG1948" s="101"/>
      <c r="BLH1948" s="101"/>
      <c r="BLI1948" s="101"/>
      <c r="BLJ1948" s="101"/>
      <c r="BLK1948" s="101"/>
      <c r="BLL1948" s="101"/>
      <c r="BLM1948" s="101"/>
      <c r="BLN1948" s="101"/>
      <c r="BLO1948" s="101"/>
      <c r="BLP1948" s="101"/>
      <c r="BLQ1948" s="101"/>
      <c r="BLR1948" s="101"/>
      <c r="BLS1948" s="101"/>
      <c r="BLT1948" s="101"/>
      <c r="BLU1948" s="101"/>
      <c r="BLV1948" s="101"/>
      <c r="BLW1948" s="101"/>
      <c r="BLX1948" s="101"/>
      <c r="BLY1948" s="101"/>
      <c r="BLZ1948" s="101"/>
      <c r="BMA1948" s="101"/>
      <c r="BMB1948" s="101"/>
      <c r="BMC1948" s="101"/>
      <c r="BMD1948" s="101"/>
      <c r="BME1948" s="101"/>
      <c r="BMF1948" s="101"/>
      <c r="BMG1948" s="101"/>
      <c r="BMH1948" s="101"/>
      <c r="BMI1948" s="101"/>
      <c r="BMJ1948" s="101"/>
      <c r="BMK1948" s="101"/>
      <c r="BML1948" s="101"/>
      <c r="BMM1948" s="101"/>
      <c r="BMN1948" s="101"/>
      <c r="BMO1948" s="101"/>
      <c r="BMP1948" s="101"/>
      <c r="BMQ1948" s="101"/>
      <c r="BMR1948" s="101"/>
      <c r="BMS1948" s="101"/>
      <c r="BMT1948" s="101"/>
      <c r="BMU1948" s="101"/>
      <c r="BMV1948" s="101"/>
      <c r="BMW1948" s="101"/>
      <c r="BMX1948" s="101"/>
      <c r="BMY1948" s="101"/>
      <c r="BMZ1948" s="101"/>
      <c r="BNA1948" s="101"/>
      <c r="BNB1948" s="101"/>
      <c r="BNC1948" s="101"/>
      <c r="BND1948" s="101"/>
      <c r="BNE1948" s="101"/>
      <c r="BNF1948" s="101"/>
      <c r="BNG1948" s="101"/>
      <c r="BNH1948" s="101"/>
      <c r="BNI1948" s="101"/>
      <c r="BNJ1948" s="101"/>
      <c r="BNK1948" s="101"/>
      <c r="BNL1948" s="101"/>
      <c r="BNM1948" s="101"/>
      <c r="BNN1948" s="101"/>
      <c r="BNO1948" s="101"/>
      <c r="BNP1948" s="101"/>
      <c r="BNQ1948" s="101"/>
      <c r="BNR1948" s="101"/>
      <c r="BNS1948" s="101"/>
      <c r="BNT1948" s="101"/>
      <c r="BNU1948" s="101"/>
      <c r="BNV1948" s="101"/>
      <c r="BNW1948" s="101"/>
      <c r="BNX1948" s="101"/>
      <c r="BNY1948" s="101"/>
      <c r="BNZ1948" s="101"/>
      <c r="BOA1948" s="101"/>
      <c r="BOB1948" s="101"/>
      <c r="BOC1948" s="101"/>
      <c r="BOD1948" s="101"/>
      <c r="BOE1948" s="101"/>
      <c r="BOF1948" s="101"/>
      <c r="BOG1948" s="101"/>
      <c r="BOH1948" s="101"/>
      <c r="BOI1948" s="101"/>
      <c r="BOJ1948" s="101"/>
      <c r="BOK1948" s="101"/>
      <c r="BOL1948" s="101"/>
      <c r="BOM1948" s="101"/>
      <c r="BON1948" s="101"/>
      <c r="BOO1948" s="101"/>
      <c r="BOP1948" s="101"/>
      <c r="BOQ1948" s="101"/>
      <c r="BOR1948" s="101"/>
      <c r="BOS1948" s="101"/>
      <c r="BOT1948" s="101"/>
      <c r="BOU1948" s="101"/>
      <c r="BOV1948" s="101"/>
      <c r="BOW1948" s="101"/>
      <c r="BOX1948" s="101"/>
      <c r="BOY1948" s="101"/>
      <c r="BOZ1948" s="101"/>
      <c r="BPA1948" s="101"/>
      <c r="BPB1948" s="101"/>
      <c r="BPC1948" s="101"/>
      <c r="BPD1948" s="101"/>
      <c r="BPE1948" s="101"/>
      <c r="BPF1948" s="101"/>
      <c r="BPG1948" s="101"/>
      <c r="BPH1948" s="101"/>
      <c r="BPI1948" s="101"/>
      <c r="BPJ1948" s="101"/>
      <c r="BPK1948" s="101"/>
      <c r="BPL1948" s="101"/>
      <c r="BPM1948" s="101"/>
      <c r="BPN1948" s="101"/>
      <c r="BPO1948" s="101"/>
      <c r="BPP1948" s="101"/>
      <c r="BPQ1948" s="101"/>
      <c r="BPR1948" s="101"/>
      <c r="BPS1948" s="101"/>
      <c r="BPT1948" s="101"/>
      <c r="BPU1948" s="101"/>
      <c r="BPV1948" s="101"/>
      <c r="BPW1948" s="101"/>
      <c r="BPX1948" s="101"/>
      <c r="BPY1948" s="101"/>
      <c r="BPZ1948" s="101"/>
      <c r="BQA1948" s="101"/>
      <c r="BQB1948" s="101"/>
      <c r="BQC1948" s="101"/>
      <c r="BQD1948" s="101"/>
      <c r="BQE1948" s="101"/>
      <c r="BQF1948" s="101"/>
      <c r="BQG1948" s="101"/>
      <c r="BQH1948" s="101"/>
      <c r="BQI1948" s="101"/>
      <c r="BQJ1948" s="101"/>
      <c r="BQK1948" s="101"/>
      <c r="BQL1948" s="101"/>
      <c r="BQM1948" s="101"/>
      <c r="BQN1948" s="101"/>
      <c r="BQO1948" s="101"/>
      <c r="BQP1948" s="101"/>
      <c r="BQQ1948" s="101"/>
      <c r="BQR1948" s="101"/>
      <c r="BQS1948" s="101"/>
      <c r="BQT1948" s="101"/>
      <c r="BQU1948" s="101"/>
      <c r="BQV1948" s="101"/>
      <c r="BQW1948" s="101"/>
      <c r="BQX1948" s="101"/>
      <c r="BQY1948" s="101"/>
      <c r="BQZ1948" s="101"/>
      <c r="BRA1948" s="101"/>
      <c r="BRB1948" s="101"/>
      <c r="BRC1948" s="101"/>
      <c r="BRD1948" s="101"/>
      <c r="BRE1948" s="101"/>
      <c r="BRF1948" s="101"/>
      <c r="BRG1948" s="101"/>
      <c r="BRH1948" s="101"/>
      <c r="BRI1948" s="101"/>
      <c r="BRJ1948" s="101"/>
      <c r="BRK1948" s="101"/>
      <c r="BRL1948" s="101"/>
      <c r="BRM1948" s="101"/>
      <c r="BRN1948" s="101"/>
      <c r="BRO1948" s="101"/>
      <c r="BRP1948" s="101"/>
      <c r="BRQ1948" s="101"/>
      <c r="BRR1948" s="101"/>
      <c r="BRS1948" s="101"/>
      <c r="BRT1948" s="101"/>
      <c r="BRU1948" s="101"/>
      <c r="BRV1948" s="101"/>
      <c r="BRW1948" s="101"/>
      <c r="BRX1948" s="101"/>
      <c r="BRY1948" s="101"/>
      <c r="BRZ1948" s="101"/>
      <c r="BSA1948" s="101"/>
      <c r="BSB1948" s="101"/>
      <c r="BSC1948" s="101"/>
      <c r="BSD1948" s="101"/>
      <c r="BSE1948" s="101"/>
      <c r="BSF1948" s="101"/>
      <c r="BSG1948" s="101"/>
      <c r="BSH1948" s="101"/>
      <c r="BSI1948" s="101"/>
      <c r="BSJ1948" s="101"/>
      <c r="BSK1948" s="101"/>
      <c r="BSL1948" s="101"/>
      <c r="BSM1948" s="101"/>
      <c r="BSN1948" s="101"/>
      <c r="BSO1948" s="101"/>
      <c r="BSP1948" s="101"/>
      <c r="BSQ1948" s="101"/>
      <c r="BSR1948" s="101"/>
      <c r="BSS1948" s="101"/>
      <c r="BST1948" s="101"/>
      <c r="BSU1948" s="101"/>
      <c r="BSV1948" s="101"/>
      <c r="BSW1948" s="101"/>
      <c r="BSX1948" s="101"/>
      <c r="BSY1948" s="101"/>
      <c r="BSZ1948" s="101"/>
      <c r="BTA1948" s="101"/>
      <c r="BTB1948" s="101"/>
      <c r="BTC1948" s="101"/>
      <c r="BTD1948" s="101"/>
      <c r="BTE1948" s="101"/>
      <c r="BTF1948" s="101"/>
      <c r="BTG1948" s="101"/>
      <c r="BTH1948" s="101"/>
      <c r="BTI1948" s="101"/>
      <c r="BTJ1948" s="101"/>
      <c r="BTK1948" s="101"/>
      <c r="BTL1948" s="101"/>
      <c r="BTM1948" s="101"/>
      <c r="BTN1948" s="101"/>
      <c r="BTO1948" s="101"/>
      <c r="BTP1948" s="101"/>
      <c r="BTQ1948" s="101"/>
      <c r="BTR1948" s="101"/>
      <c r="BTS1948" s="101"/>
      <c r="BTT1948" s="101"/>
      <c r="BTU1948" s="101"/>
      <c r="BTV1948" s="101"/>
      <c r="BTW1948" s="101"/>
      <c r="BTX1948" s="101"/>
      <c r="BTY1948" s="101"/>
      <c r="BTZ1948" s="101"/>
      <c r="BUA1948" s="101"/>
      <c r="BUB1948" s="101"/>
      <c r="BUC1948" s="101"/>
      <c r="BUD1948" s="101"/>
      <c r="BUE1948" s="101"/>
      <c r="BUF1948" s="101"/>
      <c r="BUG1948" s="101"/>
      <c r="BUH1948" s="101"/>
      <c r="BUI1948" s="101"/>
      <c r="BUJ1948" s="101"/>
      <c r="BUK1948" s="101"/>
      <c r="BUL1948" s="101"/>
      <c r="BUM1948" s="101"/>
      <c r="BUN1948" s="101"/>
      <c r="BUO1948" s="101"/>
      <c r="BUP1948" s="101"/>
      <c r="BUQ1948" s="101"/>
      <c r="BUR1948" s="101"/>
      <c r="BUS1948" s="101"/>
      <c r="BUT1948" s="101"/>
      <c r="BUU1948" s="101"/>
      <c r="BUV1948" s="101"/>
      <c r="BUW1948" s="101"/>
      <c r="BUX1948" s="101"/>
      <c r="BUY1948" s="101"/>
      <c r="BUZ1948" s="101"/>
      <c r="BVA1948" s="101"/>
      <c r="BVB1948" s="101"/>
      <c r="BVC1948" s="101"/>
      <c r="BVD1948" s="101"/>
      <c r="BVE1948" s="101"/>
      <c r="BVF1948" s="101"/>
      <c r="BVG1948" s="101"/>
      <c r="BVH1948" s="101"/>
      <c r="BVI1948" s="101"/>
      <c r="BVJ1948" s="101"/>
      <c r="BVK1948" s="101"/>
      <c r="BVL1948" s="101"/>
      <c r="BVM1948" s="101"/>
      <c r="BVN1948" s="101"/>
      <c r="BVO1948" s="101"/>
      <c r="BVP1948" s="101"/>
      <c r="BVQ1948" s="101"/>
      <c r="BVR1948" s="101"/>
      <c r="BVS1948" s="101"/>
      <c r="BVT1948" s="101"/>
      <c r="BVU1948" s="101"/>
      <c r="BVV1948" s="101"/>
      <c r="BVW1948" s="101"/>
      <c r="BVX1948" s="101"/>
      <c r="BVY1948" s="101"/>
      <c r="BVZ1948" s="101"/>
      <c r="BWA1948" s="101"/>
      <c r="BWB1948" s="101"/>
      <c r="BWC1948" s="101"/>
      <c r="BWD1948" s="101"/>
      <c r="BWE1948" s="101"/>
      <c r="BWF1948" s="101"/>
      <c r="BWG1948" s="101"/>
      <c r="BWH1948" s="101"/>
      <c r="BWI1948" s="101"/>
      <c r="BWJ1948" s="101"/>
      <c r="BWK1948" s="101"/>
      <c r="BWL1948" s="101"/>
      <c r="BWM1948" s="101"/>
      <c r="BWN1948" s="101"/>
      <c r="BWO1948" s="101"/>
      <c r="BWP1948" s="101"/>
      <c r="BWQ1948" s="101"/>
      <c r="BWR1948" s="101"/>
      <c r="BWS1948" s="101"/>
      <c r="BWT1948" s="101"/>
      <c r="BWU1948" s="101"/>
      <c r="BWV1948" s="101"/>
      <c r="BWW1948" s="101"/>
      <c r="BWX1948" s="101"/>
      <c r="BWY1948" s="101"/>
      <c r="BWZ1948" s="101"/>
      <c r="BXA1948" s="101"/>
      <c r="BXB1948" s="101"/>
      <c r="BXC1948" s="101"/>
      <c r="BXD1948" s="101"/>
      <c r="BXE1948" s="101"/>
      <c r="BXF1948" s="101"/>
      <c r="BXG1948" s="101"/>
      <c r="BXH1948" s="101"/>
      <c r="BXI1948" s="101"/>
      <c r="BXJ1948" s="101"/>
      <c r="BXK1948" s="101"/>
      <c r="BXL1948" s="101"/>
      <c r="BXM1948" s="101"/>
      <c r="BXN1948" s="101"/>
      <c r="BXO1948" s="101"/>
      <c r="BXP1948" s="101"/>
      <c r="BXQ1948" s="101"/>
      <c r="BXR1948" s="101"/>
      <c r="BXS1948" s="101"/>
      <c r="BXT1948" s="101"/>
      <c r="BXU1948" s="101"/>
      <c r="BXV1948" s="101"/>
      <c r="BXW1948" s="101"/>
      <c r="BXX1948" s="101"/>
      <c r="BXY1948" s="101"/>
      <c r="BXZ1948" s="101"/>
      <c r="BYA1948" s="101"/>
      <c r="BYB1948" s="101"/>
      <c r="BYC1948" s="101"/>
      <c r="BYD1948" s="101"/>
      <c r="BYE1948" s="101"/>
      <c r="BYF1948" s="101"/>
      <c r="BYG1948" s="101"/>
      <c r="BYH1948" s="101"/>
      <c r="BYI1948" s="101"/>
      <c r="BYJ1948" s="101"/>
      <c r="BYK1948" s="101"/>
      <c r="BYL1948" s="101"/>
      <c r="BYM1948" s="101"/>
      <c r="BYN1948" s="101"/>
      <c r="BYO1948" s="101"/>
      <c r="BYP1948" s="101"/>
      <c r="BYQ1948" s="101"/>
      <c r="BYR1948" s="101"/>
      <c r="BYS1948" s="101"/>
      <c r="BYT1948" s="101"/>
      <c r="BYU1948" s="101"/>
      <c r="BYV1948" s="101"/>
      <c r="BYW1948" s="101"/>
      <c r="BYX1948" s="101"/>
      <c r="BYY1948" s="101"/>
      <c r="BYZ1948" s="101"/>
      <c r="BZA1948" s="101"/>
      <c r="BZB1948" s="101"/>
      <c r="BZC1948" s="101"/>
      <c r="BZD1948" s="101"/>
      <c r="BZE1948" s="101"/>
      <c r="BZF1948" s="101"/>
      <c r="BZG1948" s="101"/>
      <c r="BZH1948" s="101"/>
      <c r="BZI1948" s="101"/>
      <c r="BZJ1948" s="101"/>
      <c r="BZK1948" s="101"/>
      <c r="BZL1948" s="101"/>
      <c r="BZM1948" s="101"/>
      <c r="BZN1948" s="101"/>
      <c r="BZO1948" s="101"/>
      <c r="BZP1948" s="101"/>
      <c r="BZQ1948" s="101"/>
      <c r="BZR1948" s="101"/>
      <c r="BZS1948" s="101"/>
      <c r="BZT1948" s="101"/>
      <c r="BZU1948" s="101"/>
      <c r="BZV1948" s="101"/>
      <c r="BZW1948" s="101"/>
      <c r="BZX1948" s="101"/>
      <c r="BZY1948" s="101"/>
      <c r="BZZ1948" s="101"/>
      <c r="CAA1948" s="101"/>
      <c r="CAB1948" s="101"/>
      <c r="CAC1948" s="101"/>
      <c r="CAD1948" s="101"/>
      <c r="CAE1948" s="101"/>
      <c r="CAF1948" s="101"/>
      <c r="CAG1948" s="101"/>
      <c r="CAH1948" s="101"/>
      <c r="CAI1948" s="101"/>
      <c r="CAJ1948" s="101"/>
      <c r="CAK1948" s="101"/>
      <c r="CAL1948" s="101"/>
      <c r="CAM1948" s="101"/>
      <c r="CAN1948" s="101"/>
      <c r="CAO1948" s="101"/>
      <c r="CAP1948" s="101"/>
      <c r="CAQ1948" s="101"/>
      <c r="CAR1948" s="101"/>
      <c r="CAS1948" s="101"/>
      <c r="CAT1948" s="101"/>
      <c r="CAU1948" s="101"/>
      <c r="CAV1948" s="101"/>
      <c r="CAW1948" s="101"/>
      <c r="CAX1948" s="101"/>
      <c r="CAY1948" s="101"/>
      <c r="CAZ1948" s="101"/>
      <c r="CBA1948" s="101"/>
      <c r="CBB1948" s="101"/>
      <c r="CBC1948" s="101"/>
      <c r="CBD1948" s="101"/>
      <c r="CBE1948" s="101"/>
      <c r="CBF1948" s="101"/>
      <c r="CBG1948" s="101"/>
      <c r="CBH1948" s="101"/>
      <c r="CBI1948" s="101"/>
      <c r="CBJ1948" s="101"/>
      <c r="CBK1948" s="101"/>
      <c r="CBL1948" s="101"/>
      <c r="CBM1948" s="101"/>
      <c r="CBN1948" s="101"/>
      <c r="CBO1948" s="101"/>
      <c r="CBP1948" s="101"/>
      <c r="CBQ1948" s="101"/>
      <c r="CBR1948" s="101"/>
      <c r="CBS1948" s="101"/>
      <c r="CBT1948" s="101"/>
      <c r="CBU1948" s="101"/>
      <c r="CBV1948" s="101"/>
      <c r="CBW1948" s="101"/>
      <c r="CBX1948" s="101"/>
      <c r="CBY1948" s="101"/>
      <c r="CBZ1948" s="101"/>
      <c r="CCA1948" s="101"/>
      <c r="CCB1948" s="101"/>
      <c r="CCC1948" s="101"/>
      <c r="CCD1948" s="101"/>
      <c r="CCE1948" s="101"/>
      <c r="CCF1948" s="101"/>
      <c r="CCG1948" s="101"/>
      <c r="CCH1948" s="101"/>
      <c r="CCI1948" s="101"/>
      <c r="CCJ1948" s="101"/>
      <c r="CCK1948" s="101"/>
      <c r="CCL1948" s="101"/>
      <c r="CCM1948" s="101"/>
      <c r="CCN1948" s="101"/>
      <c r="CCO1948" s="101"/>
      <c r="CCP1948" s="101"/>
      <c r="CCQ1948" s="101"/>
      <c r="CCR1948" s="101"/>
      <c r="CCS1948" s="101"/>
      <c r="CCT1948" s="101"/>
      <c r="CCU1948" s="101"/>
      <c r="CCV1948" s="101"/>
      <c r="CCW1948" s="101"/>
      <c r="CCX1948" s="101"/>
      <c r="CCY1948" s="101"/>
      <c r="CCZ1948" s="101"/>
      <c r="CDA1948" s="101"/>
      <c r="CDB1948" s="101"/>
      <c r="CDC1948" s="101"/>
      <c r="CDD1948" s="101"/>
      <c r="CDE1948" s="101"/>
      <c r="CDF1948" s="101"/>
      <c r="CDG1948" s="101"/>
      <c r="CDH1948" s="101"/>
      <c r="CDI1948" s="101"/>
      <c r="CDJ1948" s="101"/>
      <c r="CDK1948" s="101"/>
      <c r="CDL1948" s="101"/>
      <c r="CDM1948" s="101"/>
      <c r="CDN1948" s="101"/>
      <c r="CDO1948" s="101"/>
      <c r="CDP1948" s="101"/>
      <c r="CDQ1948" s="101"/>
      <c r="CDR1948" s="101"/>
      <c r="CDS1948" s="101"/>
      <c r="CDT1948" s="101"/>
      <c r="CDU1948" s="101"/>
      <c r="CDV1948" s="101"/>
      <c r="CDW1948" s="101"/>
      <c r="CDX1948" s="101"/>
      <c r="CDY1948" s="101"/>
      <c r="CDZ1948" s="101"/>
      <c r="CEA1948" s="101"/>
      <c r="CEB1948" s="101"/>
      <c r="CEC1948" s="101"/>
      <c r="CED1948" s="101"/>
      <c r="CEE1948" s="101"/>
      <c r="CEF1948" s="101"/>
      <c r="CEG1948" s="101"/>
      <c r="CEH1948" s="101"/>
      <c r="CEI1948" s="101"/>
      <c r="CEJ1948" s="101"/>
      <c r="CEK1948" s="101"/>
      <c r="CEL1948" s="101"/>
      <c r="CEM1948" s="101"/>
      <c r="CEN1948" s="101"/>
      <c r="CEO1948" s="101"/>
      <c r="CEP1948" s="101"/>
      <c r="CEQ1948" s="101"/>
      <c r="CER1948" s="101"/>
      <c r="CES1948" s="101"/>
      <c r="CET1948" s="101"/>
      <c r="CEU1948" s="101"/>
      <c r="CEV1948" s="101"/>
      <c r="CEW1948" s="101"/>
      <c r="CEX1948" s="101"/>
      <c r="CEY1948" s="101"/>
      <c r="CEZ1948" s="101"/>
      <c r="CFA1948" s="101"/>
      <c r="CFB1948" s="101"/>
      <c r="CFC1948" s="101"/>
      <c r="CFD1948" s="101"/>
      <c r="CFE1948" s="101"/>
      <c r="CFF1948" s="101"/>
      <c r="CFG1948" s="101"/>
      <c r="CFH1948" s="101"/>
      <c r="CFI1948" s="101"/>
      <c r="CFJ1948" s="101"/>
      <c r="CFK1948" s="101"/>
      <c r="CFL1948" s="101"/>
      <c r="CFM1948" s="101"/>
      <c r="CFN1948" s="101"/>
      <c r="CFO1948" s="101"/>
      <c r="CFP1948" s="101"/>
      <c r="CFQ1948" s="101"/>
      <c r="CFR1948" s="101"/>
      <c r="CFS1948" s="101"/>
      <c r="CFT1948" s="101"/>
      <c r="CFU1948" s="101"/>
      <c r="CFV1948" s="101"/>
      <c r="CFW1948" s="101"/>
      <c r="CFX1948" s="101"/>
      <c r="CFY1948" s="101"/>
      <c r="CFZ1948" s="101"/>
      <c r="CGA1948" s="101"/>
      <c r="CGB1948" s="101"/>
      <c r="CGC1948" s="101"/>
      <c r="CGD1948" s="101"/>
      <c r="CGE1948" s="101"/>
      <c r="CGF1948" s="101"/>
      <c r="CGG1948" s="101"/>
      <c r="CGH1948" s="101"/>
      <c r="CGI1948" s="101"/>
      <c r="CGJ1948" s="101"/>
      <c r="CGK1948" s="101"/>
      <c r="CGL1948" s="101"/>
      <c r="CGM1948" s="101"/>
      <c r="CGN1948" s="101"/>
      <c r="CGO1948" s="101"/>
      <c r="CGP1948" s="101"/>
      <c r="CGQ1948" s="101"/>
      <c r="CGR1948" s="101"/>
      <c r="CGS1948" s="101"/>
      <c r="CGT1948" s="101"/>
      <c r="CGU1948" s="101"/>
      <c r="CGV1948" s="101"/>
      <c r="CGW1948" s="101"/>
      <c r="CGX1948" s="101"/>
      <c r="CGY1948" s="101"/>
      <c r="CGZ1948" s="101"/>
      <c r="CHA1948" s="101"/>
      <c r="CHB1948" s="101"/>
      <c r="CHC1948" s="101"/>
      <c r="CHD1948" s="101"/>
      <c r="CHE1948" s="101"/>
      <c r="CHF1948" s="101"/>
      <c r="CHG1948" s="101"/>
      <c r="CHH1948" s="101"/>
      <c r="CHI1948" s="101"/>
      <c r="CHJ1948" s="101"/>
      <c r="CHK1948" s="101"/>
      <c r="CHL1948" s="101"/>
      <c r="CHM1948" s="101"/>
      <c r="CHN1948" s="101"/>
      <c r="CHO1948" s="101"/>
      <c r="CHP1948" s="101"/>
      <c r="CHQ1948" s="101"/>
      <c r="CHR1948" s="101"/>
      <c r="CHS1948" s="101"/>
      <c r="CHT1948" s="101"/>
      <c r="CHU1948" s="101"/>
      <c r="CHV1948" s="101"/>
      <c r="CHW1948" s="101"/>
      <c r="CHX1948" s="101"/>
      <c r="CHY1948" s="101"/>
      <c r="CHZ1948" s="101"/>
      <c r="CIA1948" s="101"/>
      <c r="CIB1948" s="101"/>
      <c r="CIC1948" s="101"/>
      <c r="CID1948" s="101"/>
      <c r="CIE1948" s="101"/>
      <c r="CIF1948" s="101"/>
      <c r="CIG1948" s="101"/>
      <c r="CIH1948" s="101"/>
      <c r="CII1948" s="101"/>
      <c r="CIJ1948" s="101"/>
      <c r="CIK1948" s="101"/>
      <c r="CIL1948" s="101"/>
      <c r="CIM1948" s="101"/>
      <c r="CIN1948" s="101"/>
      <c r="CIO1948" s="101"/>
      <c r="CIP1948" s="101"/>
      <c r="CIQ1948" s="101"/>
      <c r="CIR1948" s="101"/>
      <c r="CIS1948" s="101"/>
      <c r="CIT1948" s="101"/>
      <c r="CIU1948" s="101"/>
      <c r="CIV1948" s="101"/>
      <c r="CIW1948" s="101"/>
      <c r="CIX1948" s="101"/>
      <c r="CIY1948" s="101"/>
      <c r="CIZ1948" s="101"/>
      <c r="CJA1948" s="101"/>
      <c r="CJB1948" s="101"/>
      <c r="CJC1948" s="101"/>
      <c r="CJD1948" s="101"/>
      <c r="CJE1948" s="101"/>
      <c r="CJF1948" s="101"/>
      <c r="CJG1948" s="101"/>
      <c r="CJH1948" s="101"/>
      <c r="CJI1948" s="101"/>
      <c r="CJJ1948" s="101"/>
      <c r="CJK1948" s="101"/>
      <c r="CJL1948" s="101"/>
      <c r="CJM1948" s="101"/>
      <c r="CJN1948" s="101"/>
      <c r="CJO1948" s="101"/>
      <c r="CJP1948" s="101"/>
      <c r="CJQ1948" s="101"/>
      <c r="CJR1948" s="101"/>
      <c r="CJS1948" s="101"/>
      <c r="CJT1948" s="101"/>
      <c r="CJU1948" s="101"/>
      <c r="CJV1948" s="101"/>
      <c r="CJW1948" s="101"/>
      <c r="CJX1948" s="101"/>
      <c r="CJY1948" s="101"/>
      <c r="CJZ1948" s="101"/>
      <c r="CKA1948" s="101"/>
      <c r="CKB1948" s="101"/>
      <c r="CKC1948" s="101"/>
      <c r="CKD1948" s="101"/>
      <c r="CKE1948" s="101"/>
      <c r="CKF1948" s="101"/>
      <c r="CKG1948" s="101"/>
      <c r="CKH1948" s="101"/>
      <c r="CKI1948" s="101"/>
      <c r="CKJ1948" s="101"/>
      <c r="CKK1948" s="101"/>
      <c r="CKL1948" s="101"/>
      <c r="CKM1948" s="101"/>
      <c r="CKN1948" s="101"/>
      <c r="CKO1948" s="101"/>
      <c r="CKP1948" s="101"/>
      <c r="CKQ1948" s="101"/>
      <c r="CKR1948" s="101"/>
      <c r="CKS1948" s="101"/>
      <c r="CKT1948" s="101"/>
      <c r="CKU1948" s="101"/>
      <c r="CKV1948" s="101"/>
      <c r="CKW1948" s="101"/>
      <c r="CKX1948" s="101"/>
      <c r="CKY1948" s="101"/>
      <c r="CKZ1948" s="101"/>
      <c r="CLA1948" s="101"/>
      <c r="CLB1948" s="101"/>
      <c r="CLC1948" s="101"/>
      <c r="CLD1948" s="101"/>
      <c r="CLE1948" s="101"/>
      <c r="CLF1948" s="101"/>
      <c r="CLG1948" s="101"/>
      <c r="CLH1948" s="101"/>
      <c r="CLI1948" s="101"/>
      <c r="CLJ1948" s="101"/>
      <c r="CLK1948" s="101"/>
      <c r="CLL1948" s="101"/>
      <c r="CLM1948" s="101"/>
      <c r="CLN1948" s="101"/>
      <c r="CLO1948" s="101"/>
      <c r="CLP1948" s="101"/>
      <c r="CLQ1948" s="101"/>
      <c r="CLR1948" s="101"/>
      <c r="CLS1948" s="101"/>
      <c r="CLT1948" s="101"/>
      <c r="CLU1948" s="101"/>
      <c r="CLV1948" s="101"/>
      <c r="CLW1948" s="101"/>
      <c r="CLX1948" s="101"/>
      <c r="CLY1948" s="101"/>
      <c r="CLZ1948" s="101"/>
      <c r="CMA1948" s="101"/>
      <c r="CMB1948" s="101"/>
      <c r="CMC1948" s="101"/>
      <c r="CMD1948" s="101"/>
      <c r="CME1948" s="101"/>
      <c r="CMF1948" s="101"/>
      <c r="CMG1948" s="101"/>
      <c r="CMH1948" s="101"/>
      <c r="CMI1948" s="101"/>
      <c r="CMJ1948" s="101"/>
      <c r="CMK1948" s="101"/>
      <c r="CML1948" s="101"/>
      <c r="CMM1948" s="101"/>
      <c r="CMN1948" s="101"/>
      <c r="CMO1948" s="101"/>
      <c r="CMP1948" s="101"/>
      <c r="CMQ1948" s="101"/>
      <c r="CMR1948" s="101"/>
      <c r="CMS1948" s="101"/>
      <c r="CMT1948" s="101"/>
      <c r="CMU1948" s="101"/>
      <c r="CMV1948" s="101"/>
      <c r="CMW1948" s="101"/>
      <c r="CMX1948" s="101"/>
      <c r="CMY1948" s="101"/>
      <c r="CMZ1948" s="101"/>
      <c r="CNA1948" s="101"/>
      <c r="CNB1948" s="101"/>
      <c r="CNC1948" s="101"/>
      <c r="CND1948" s="101"/>
      <c r="CNE1948" s="101"/>
      <c r="CNF1948" s="101"/>
      <c r="CNG1948" s="101"/>
      <c r="CNH1948" s="101"/>
      <c r="CNI1948" s="101"/>
      <c r="CNJ1948" s="101"/>
      <c r="CNK1948" s="101"/>
      <c r="CNL1948" s="101"/>
      <c r="CNM1948" s="101"/>
      <c r="CNN1948" s="101"/>
      <c r="CNO1948" s="101"/>
      <c r="CNP1948" s="101"/>
      <c r="CNQ1948" s="101"/>
      <c r="CNR1948" s="101"/>
      <c r="CNS1948" s="101"/>
      <c r="CNT1948" s="101"/>
      <c r="CNU1948" s="101"/>
      <c r="CNV1948" s="101"/>
      <c r="CNW1948" s="101"/>
      <c r="CNX1948" s="101"/>
      <c r="CNY1948" s="101"/>
      <c r="CNZ1948" s="101"/>
      <c r="COA1948" s="101"/>
      <c r="COB1948" s="101"/>
      <c r="COC1948" s="101"/>
      <c r="COD1948" s="101"/>
      <c r="COE1948" s="101"/>
      <c r="COF1948" s="101"/>
      <c r="COG1948" s="101"/>
      <c r="COH1948" s="101"/>
      <c r="COI1948" s="101"/>
      <c r="COJ1948" s="101"/>
      <c r="COK1948" s="101"/>
      <c r="COL1948" s="101"/>
      <c r="COM1948" s="101"/>
      <c r="CON1948" s="101"/>
      <c r="COO1948" s="101"/>
      <c r="COP1948" s="101"/>
      <c r="COQ1948" s="101"/>
      <c r="COR1948" s="101"/>
      <c r="COS1948" s="101"/>
      <c r="COT1948" s="101"/>
      <c r="COU1948" s="101"/>
      <c r="COV1948" s="101"/>
      <c r="COW1948" s="101"/>
      <c r="COX1948" s="101"/>
      <c r="COY1948" s="101"/>
      <c r="COZ1948" s="101"/>
      <c r="CPA1948" s="101"/>
      <c r="CPB1948" s="101"/>
      <c r="CPC1948" s="101"/>
      <c r="CPD1948" s="101"/>
      <c r="CPE1948" s="101"/>
      <c r="CPF1948" s="101"/>
      <c r="CPG1948" s="101"/>
      <c r="CPH1948" s="101"/>
      <c r="CPI1948" s="101"/>
      <c r="CPJ1948" s="101"/>
      <c r="CPK1948" s="101"/>
      <c r="CPL1948" s="101"/>
      <c r="CPM1948" s="101"/>
      <c r="CPN1948" s="101"/>
      <c r="CPO1948" s="101"/>
      <c r="CPP1948" s="101"/>
      <c r="CPQ1948" s="101"/>
      <c r="CPR1948" s="101"/>
      <c r="CPS1948" s="101"/>
      <c r="CPT1948" s="101"/>
      <c r="CPU1948" s="101"/>
      <c r="CPV1948" s="101"/>
      <c r="CPW1948" s="101"/>
      <c r="CPX1948" s="101"/>
      <c r="CPY1948" s="101"/>
      <c r="CPZ1948" s="101"/>
      <c r="CQA1948" s="101"/>
      <c r="CQB1948" s="101"/>
      <c r="CQC1948" s="101"/>
      <c r="CQD1948" s="101"/>
      <c r="CQE1948" s="101"/>
      <c r="CQF1948" s="101"/>
      <c r="CQG1948" s="101"/>
      <c r="CQH1948" s="101"/>
      <c r="CQI1948" s="101"/>
      <c r="CQJ1948" s="101"/>
      <c r="CQK1948" s="101"/>
      <c r="CQL1948" s="101"/>
      <c r="CQM1948" s="101"/>
      <c r="CQN1948" s="101"/>
      <c r="CQO1948" s="101"/>
      <c r="CQP1948" s="101"/>
      <c r="CQQ1948" s="101"/>
      <c r="CQR1948" s="101"/>
      <c r="CQS1948" s="101"/>
      <c r="CQT1948" s="101"/>
      <c r="CQU1948" s="101"/>
      <c r="CQV1948" s="101"/>
      <c r="CQW1948" s="101"/>
      <c r="CQX1948" s="101"/>
      <c r="CQY1948" s="101"/>
      <c r="CQZ1948" s="101"/>
      <c r="CRA1948" s="101"/>
      <c r="CRB1948" s="101"/>
      <c r="CRC1948" s="101"/>
      <c r="CRD1948" s="101"/>
      <c r="CRE1948" s="101"/>
      <c r="CRF1948" s="101"/>
      <c r="CRG1948" s="101"/>
      <c r="CRH1948" s="101"/>
      <c r="CRI1948" s="101"/>
      <c r="CRJ1948" s="101"/>
      <c r="CRK1948" s="101"/>
      <c r="CRL1948" s="101"/>
      <c r="CRM1948" s="101"/>
      <c r="CRN1948" s="101"/>
      <c r="CRO1948" s="101"/>
      <c r="CRP1948" s="101"/>
      <c r="CRQ1948" s="101"/>
      <c r="CRR1948" s="101"/>
      <c r="CRS1948" s="101"/>
      <c r="CRT1948" s="101"/>
      <c r="CRU1948" s="101"/>
      <c r="CRV1948" s="101"/>
      <c r="CRW1948" s="101"/>
      <c r="CRX1948" s="101"/>
      <c r="CRY1948" s="101"/>
      <c r="CRZ1948" s="101"/>
      <c r="CSA1948" s="101"/>
      <c r="CSB1948" s="101"/>
      <c r="CSC1948" s="101"/>
      <c r="CSD1948" s="101"/>
      <c r="CSE1948" s="101"/>
      <c r="CSF1948" s="101"/>
      <c r="CSG1948" s="101"/>
      <c r="CSH1948" s="101"/>
      <c r="CSI1948" s="101"/>
      <c r="CSJ1948" s="101"/>
      <c r="CSK1948" s="101"/>
      <c r="CSL1948" s="101"/>
      <c r="CSM1948" s="101"/>
      <c r="CSN1948" s="101"/>
      <c r="CSO1948" s="101"/>
      <c r="CSP1948" s="101"/>
      <c r="CSQ1948" s="101"/>
      <c r="CSR1948" s="101"/>
      <c r="CSS1948" s="101"/>
      <c r="CST1948" s="101"/>
      <c r="CSU1948" s="101"/>
      <c r="CSV1948" s="101"/>
      <c r="CSW1948" s="101"/>
      <c r="CSX1948" s="101"/>
      <c r="CSY1948" s="101"/>
      <c r="CSZ1948" s="101"/>
      <c r="CTA1948" s="101"/>
      <c r="CTB1948" s="101"/>
      <c r="CTC1948" s="101"/>
      <c r="CTD1948" s="101"/>
      <c r="CTE1948" s="101"/>
      <c r="CTF1948" s="101"/>
      <c r="CTG1948" s="101"/>
      <c r="CTH1948" s="101"/>
      <c r="CTI1948" s="101"/>
      <c r="CTJ1948" s="101"/>
      <c r="CTK1948" s="101"/>
      <c r="CTL1948" s="101"/>
      <c r="CTM1948" s="101"/>
      <c r="CTN1948" s="101"/>
      <c r="CTO1948" s="101"/>
      <c r="CTP1948" s="101"/>
      <c r="CTQ1948" s="101"/>
      <c r="CTR1948" s="101"/>
      <c r="CTS1948" s="101"/>
      <c r="CTT1948" s="101"/>
      <c r="CTU1948" s="101"/>
      <c r="CTV1948" s="101"/>
      <c r="CTW1948" s="101"/>
      <c r="CTX1948" s="101"/>
      <c r="CTY1948" s="101"/>
      <c r="CTZ1948" s="101"/>
      <c r="CUA1948" s="101"/>
      <c r="CUB1948" s="101"/>
      <c r="CUC1948" s="101"/>
      <c r="CUD1948" s="101"/>
      <c r="CUE1948" s="101"/>
      <c r="CUF1948" s="101"/>
      <c r="CUG1948" s="101"/>
      <c r="CUH1948" s="101"/>
      <c r="CUI1948" s="101"/>
      <c r="CUJ1948" s="101"/>
      <c r="CUK1948" s="101"/>
      <c r="CUL1948" s="101"/>
      <c r="CUM1948" s="101"/>
      <c r="CUN1948" s="101"/>
      <c r="CUO1948" s="101"/>
      <c r="CUP1948" s="101"/>
      <c r="CUQ1948" s="101"/>
      <c r="CUR1948" s="101"/>
      <c r="CUS1948" s="101"/>
      <c r="CUT1948" s="101"/>
      <c r="CUU1948" s="101"/>
      <c r="CUV1948" s="101"/>
      <c r="CUW1948" s="101"/>
      <c r="CUX1948" s="101"/>
      <c r="CUY1948" s="101"/>
      <c r="CUZ1948" s="101"/>
      <c r="CVA1948" s="101"/>
      <c r="CVB1948" s="101"/>
      <c r="CVC1948" s="101"/>
      <c r="CVD1948" s="101"/>
      <c r="CVE1948" s="101"/>
      <c r="CVF1948" s="101"/>
      <c r="CVG1948" s="101"/>
      <c r="CVH1948" s="101"/>
      <c r="CVI1948" s="101"/>
      <c r="CVJ1948" s="101"/>
      <c r="CVK1948" s="101"/>
      <c r="CVL1948" s="101"/>
      <c r="CVM1948" s="101"/>
      <c r="CVN1948" s="101"/>
      <c r="CVO1948" s="101"/>
      <c r="CVP1948" s="101"/>
      <c r="CVQ1948" s="101"/>
      <c r="CVR1948" s="101"/>
      <c r="CVS1948" s="101"/>
      <c r="CVT1948" s="101"/>
      <c r="CVU1948" s="101"/>
      <c r="CVV1948" s="101"/>
      <c r="CVW1948" s="101"/>
      <c r="CVX1948" s="101"/>
      <c r="CVY1948" s="101"/>
      <c r="CVZ1948" s="101"/>
      <c r="CWA1948" s="101"/>
      <c r="CWB1948" s="101"/>
      <c r="CWC1948" s="101"/>
      <c r="CWD1948" s="101"/>
      <c r="CWE1948" s="101"/>
      <c r="CWF1948" s="101"/>
      <c r="CWG1948" s="101"/>
      <c r="CWH1948" s="101"/>
      <c r="CWI1948" s="101"/>
      <c r="CWJ1948" s="101"/>
      <c r="CWK1948" s="101"/>
      <c r="CWL1948" s="101"/>
      <c r="CWM1948" s="101"/>
      <c r="CWN1948" s="101"/>
      <c r="CWO1948" s="101"/>
      <c r="CWP1948" s="101"/>
      <c r="CWQ1948" s="101"/>
      <c r="CWR1948" s="101"/>
      <c r="CWS1948" s="101"/>
      <c r="CWT1948" s="101"/>
      <c r="CWU1948" s="101"/>
      <c r="CWV1948" s="101"/>
      <c r="CWW1948" s="101"/>
      <c r="CWX1948" s="101"/>
      <c r="CWY1948" s="101"/>
      <c r="CWZ1948" s="101"/>
      <c r="CXA1948" s="101"/>
      <c r="CXB1948" s="101"/>
      <c r="CXC1948" s="101"/>
      <c r="CXD1948" s="101"/>
      <c r="CXE1948" s="101"/>
      <c r="CXF1948" s="101"/>
      <c r="CXG1948" s="101"/>
      <c r="CXH1948" s="101"/>
      <c r="CXI1948" s="101"/>
      <c r="CXJ1948" s="101"/>
      <c r="CXK1948" s="101"/>
      <c r="CXL1948" s="101"/>
      <c r="CXM1948" s="101"/>
      <c r="CXN1948" s="101"/>
      <c r="CXO1948" s="101"/>
      <c r="CXP1948" s="101"/>
      <c r="CXQ1948" s="101"/>
      <c r="CXR1948" s="101"/>
      <c r="CXS1948" s="101"/>
      <c r="CXT1948" s="101"/>
      <c r="CXU1948" s="101"/>
      <c r="CXV1948" s="101"/>
      <c r="CXW1948" s="101"/>
      <c r="CXX1948" s="101"/>
      <c r="CXY1948" s="101"/>
      <c r="CXZ1948" s="101"/>
      <c r="CYA1948" s="101"/>
      <c r="CYB1948" s="101"/>
      <c r="CYC1948" s="101"/>
      <c r="CYD1948" s="101"/>
      <c r="CYE1948" s="101"/>
      <c r="CYF1948" s="101"/>
      <c r="CYG1948" s="101"/>
      <c r="CYH1948" s="101"/>
      <c r="CYI1948" s="101"/>
      <c r="CYJ1948" s="101"/>
      <c r="CYK1948" s="101"/>
      <c r="CYL1948" s="101"/>
      <c r="CYM1948" s="101"/>
      <c r="CYN1948" s="101"/>
      <c r="CYO1948" s="101"/>
      <c r="CYP1948" s="101"/>
      <c r="CYQ1948" s="101"/>
      <c r="CYR1948" s="101"/>
      <c r="CYS1948" s="101"/>
      <c r="CYT1948" s="101"/>
      <c r="CYU1948" s="101"/>
      <c r="CYV1948" s="101"/>
      <c r="CYW1948" s="101"/>
      <c r="CYX1948" s="101"/>
      <c r="CYY1948" s="101"/>
      <c r="CYZ1948" s="101"/>
      <c r="CZA1948" s="101"/>
      <c r="CZB1948" s="101"/>
      <c r="CZC1948" s="101"/>
      <c r="CZD1948" s="101"/>
      <c r="CZE1948" s="101"/>
      <c r="CZF1948" s="101"/>
      <c r="CZG1948" s="101"/>
      <c r="CZH1948" s="101"/>
      <c r="CZI1948" s="101"/>
      <c r="CZJ1948" s="101"/>
      <c r="CZK1948" s="101"/>
      <c r="CZL1948" s="101"/>
      <c r="CZM1948" s="101"/>
      <c r="CZN1948" s="101"/>
      <c r="CZO1948" s="101"/>
      <c r="CZP1948" s="101"/>
      <c r="CZQ1948" s="101"/>
      <c r="CZR1948" s="101"/>
      <c r="CZS1948" s="101"/>
      <c r="CZT1948" s="101"/>
      <c r="CZU1948" s="101"/>
      <c r="CZV1948" s="101"/>
      <c r="CZW1948" s="101"/>
      <c r="CZX1948" s="101"/>
      <c r="CZY1948" s="101"/>
      <c r="CZZ1948" s="101"/>
      <c r="DAA1948" s="101"/>
      <c r="DAB1948" s="101"/>
      <c r="DAC1948" s="101"/>
      <c r="DAD1948" s="101"/>
      <c r="DAE1948" s="101"/>
      <c r="DAF1948" s="101"/>
      <c r="DAG1948" s="101"/>
      <c r="DAH1948" s="101"/>
      <c r="DAI1948" s="101"/>
      <c r="DAJ1948" s="101"/>
      <c r="DAK1948" s="101"/>
      <c r="DAL1948" s="101"/>
      <c r="DAM1948" s="101"/>
      <c r="DAN1948" s="101"/>
      <c r="DAO1948" s="101"/>
      <c r="DAP1948" s="101"/>
      <c r="DAQ1948" s="101"/>
      <c r="DAR1948" s="101"/>
      <c r="DAS1948" s="101"/>
      <c r="DAT1948" s="101"/>
      <c r="DAU1948" s="101"/>
      <c r="DAV1948" s="101"/>
      <c r="DAW1948" s="101"/>
      <c r="DAX1948" s="101"/>
      <c r="DAY1948" s="101"/>
      <c r="DAZ1948" s="101"/>
      <c r="DBA1948" s="101"/>
      <c r="DBB1948" s="101"/>
      <c r="DBC1948" s="101"/>
      <c r="DBD1948" s="101"/>
      <c r="DBE1948" s="101"/>
      <c r="DBF1948" s="101"/>
      <c r="DBG1948" s="101"/>
      <c r="DBH1948" s="101"/>
      <c r="DBI1948" s="101"/>
      <c r="DBJ1948" s="101"/>
      <c r="DBK1948" s="101"/>
      <c r="DBL1948" s="101"/>
      <c r="DBM1948" s="101"/>
      <c r="DBN1948" s="101"/>
      <c r="DBO1948" s="101"/>
      <c r="DBP1948" s="101"/>
      <c r="DBQ1948" s="101"/>
      <c r="DBR1948" s="101"/>
      <c r="DBS1948" s="101"/>
      <c r="DBT1948" s="101"/>
      <c r="DBU1948" s="101"/>
      <c r="DBV1948" s="101"/>
      <c r="DBW1948" s="101"/>
      <c r="DBX1948" s="101"/>
      <c r="DBY1948" s="101"/>
      <c r="DBZ1948" s="101"/>
      <c r="DCA1948" s="101"/>
      <c r="DCB1948" s="101"/>
      <c r="DCC1948" s="101"/>
      <c r="DCD1948" s="101"/>
      <c r="DCE1948" s="101"/>
      <c r="DCF1948" s="101"/>
      <c r="DCG1948" s="101"/>
      <c r="DCH1948" s="101"/>
      <c r="DCI1948" s="101"/>
      <c r="DCJ1948" s="101"/>
      <c r="DCK1948" s="101"/>
      <c r="DCL1948" s="101"/>
      <c r="DCM1948" s="101"/>
      <c r="DCN1948" s="101"/>
      <c r="DCO1948" s="101"/>
      <c r="DCP1948" s="101"/>
      <c r="DCQ1948" s="101"/>
      <c r="DCR1948" s="101"/>
      <c r="DCS1948" s="101"/>
      <c r="DCT1948" s="101"/>
      <c r="DCU1948" s="101"/>
      <c r="DCV1948" s="101"/>
      <c r="DCW1948" s="101"/>
      <c r="DCX1948" s="101"/>
      <c r="DCY1948" s="101"/>
      <c r="DCZ1948" s="101"/>
      <c r="DDA1948" s="101"/>
      <c r="DDB1948" s="101"/>
      <c r="DDC1948" s="101"/>
      <c r="DDD1948" s="101"/>
      <c r="DDE1948" s="101"/>
      <c r="DDF1948" s="101"/>
      <c r="DDG1948" s="101"/>
      <c r="DDH1948" s="101"/>
      <c r="DDI1948" s="101"/>
      <c r="DDJ1948" s="101"/>
      <c r="DDK1948" s="101"/>
      <c r="DDL1948" s="101"/>
      <c r="DDM1948" s="101"/>
      <c r="DDN1948" s="101"/>
      <c r="DDO1948" s="101"/>
      <c r="DDP1948" s="101"/>
      <c r="DDQ1948" s="101"/>
      <c r="DDR1948" s="101"/>
      <c r="DDS1948" s="101"/>
      <c r="DDT1948" s="101"/>
      <c r="DDU1948" s="101"/>
      <c r="DDV1948" s="101"/>
      <c r="DDW1948" s="101"/>
      <c r="DDX1948" s="101"/>
      <c r="DDY1948" s="101"/>
      <c r="DDZ1948" s="101"/>
      <c r="DEA1948" s="101"/>
      <c r="DEB1948" s="101"/>
      <c r="DEC1948" s="101"/>
      <c r="DED1948" s="101"/>
      <c r="DEE1948" s="101"/>
      <c r="DEF1948" s="101"/>
      <c r="DEG1948" s="101"/>
      <c r="DEH1948" s="101"/>
      <c r="DEI1948" s="101"/>
      <c r="DEJ1948" s="101"/>
      <c r="DEK1948" s="101"/>
      <c r="DEL1948" s="101"/>
      <c r="DEM1948" s="101"/>
      <c r="DEN1948" s="101"/>
      <c r="DEO1948" s="101"/>
      <c r="DEP1948" s="101"/>
      <c r="DEQ1948" s="101"/>
      <c r="DER1948" s="101"/>
      <c r="DES1948" s="101"/>
      <c r="DET1948" s="101"/>
      <c r="DEU1948" s="101"/>
      <c r="DEV1948" s="101"/>
      <c r="DEW1948" s="101"/>
      <c r="DEX1948" s="101"/>
      <c r="DEY1948" s="101"/>
      <c r="DEZ1948" s="101"/>
      <c r="DFA1948" s="101"/>
      <c r="DFB1948" s="101"/>
      <c r="DFC1948" s="101"/>
      <c r="DFD1948" s="101"/>
      <c r="DFE1948" s="101"/>
      <c r="DFF1948" s="101"/>
      <c r="DFG1948" s="101"/>
      <c r="DFH1948" s="101"/>
      <c r="DFI1948" s="101"/>
      <c r="DFJ1948" s="101"/>
      <c r="DFK1948" s="101"/>
      <c r="DFL1948" s="101"/>
      <c r="DFM1948" s="101"/>
      <c r="DFN1948" s="101"/>
      <c r="DFO1948" s="101"/>
      <c r="DFP1948" s="101"/>
      <c r="DFQ1948" s="101"/>
      <c r="DFR1948" s="101"/>
      <c r="DFS1948" s="101"/>
      <c r="DFT1948" s="101"/>
      <c r="DFU1948" s="101"/>
      <c r="DFV1948" s="101"/>
      <c r="DFW1948" s="101"/>
      <c r="DFX1948" s="101"/>
      <c r="DFY1948" s="101"/>
      <c r="DFZ1948" s="101"/>
      <c r="DGA1948" s="101"/>
      <c r="DGB1948" s="101"/>
      <c r="DGC1948" s="101"/>
      <c r="DGD1948" s="101"/>
      <c r="DGE1948" s="101"/>
      <c r="DGF1948" s="101"/>
      <c r="DGG1948" s="101"/>
      <c r="DGH1948" s="101"/>
      <c r="DGI1948" s="101"/>
      <c r="DGJ1948" s="101"/>
      <c r="DGK1948" s="101"/>
      <c r="DGL1948" s="101"/>
      <c r="DGM1948" s="101"/>
      <c r="DGN1948" s="101"/>
      <c r="DGO1948" s="101"/>
      <c r="DGP1948" s="101"/>
      <c r="DGQ1948" s="101"/>
      <c r="DGR1948" s="101"/>
      <c r="DGS1948" s="101"/>
      <c r="DGT1948" s="101"/>
      <c r="DGU1948" s="101"/>
      <c r="DGV1948" s="101"/>
      <c r="DGW1948" s="101"/>
      <c r="DGX1948" s="101"/>
      <c r="DGY1948" s="101"/>
      <c r="DGZ1948" s="101"/>
      <c r="DHA1948" s="101"/>
      <c r="DHB1948" s="101"/>
      <c r="DHC1948" s="101"/>
      <c r="DHD1948" s="101"/>
      <c r="DHE1948" s="101"/>
      <c r="DHF1948" s="101"/>
      <c r="DHG1948" s="101"/>
      <c r="DHH1948" s="101"/>
      <c r="DHI1948" s="101"/>
      <c r="DHJ1948" s="101"/>
      <c r="DHK1948" s="101"/>
      <c r="DHL1948" s="101"/>
      <c r="DHM1948" s="101"/>
      <c r="DHN1948" s="101"/>
      <c r="DHO1948" s="101"/>
      <c r="DHP1948" s="101"/>
      <c r="DHQ1948" s="101"/>
      <c r="DHR1948" s="101"/>
      <c r="DHS1948" s="101"/>
      <c r="DHT1948" s="101"/>
      <c r="DHU1948" s="101"/>
      <c r="DHV1948" s="101"/>
      <c r="DHW1948" s="101"/>
      <c r="DHX1948" s="101"/>
      <c r="DHY1948" s="101"/>
      <c r="DHZ1948" s="101"/>
      <c r="DIA1948" s="101"/>
      <c r="DIB1948" s="101"/>
      <c r="DIC1948" s="101"/>
      <c r="DID1948" s="101"/>
      <c r="DIE1948" s="101"/>
      <c r="DIF1948" s="101"/>
      <c r="DIG1948" s="101"/>
      <c r="DIH1948" s="101"/>
      <c r="DII1948" s="101"/>
      <c r="DIJ1948" s="101"/>
      <c r="DIK1948" s="101"/>
      <c r="DIL1948" s="101"/>
      <c r="DIM1948" s="101"/>
      <c r="DIN1948" s="101"/>
      <c r="DIO1948" s="101"/>
      <c r="DIP1948" s="101"/>
      <c r="DIQ1948" s="101"/>
      <c r="DIR1948" s="101"/>
      <c r="DIS1948" s="101"/>
      <c r="DIT1948" s="101"/>
      <c r="DIU1948" s="101"/>
      <c r="DIV1948" s="101"/>
      <c r="DIW1948" s="101"/>
      <c r="DIX1948" s="101"/>
      <c r="DIY1948" s="101"/>
      <c r="DIZ1948" s="101"/>
      <c r="DJA1948" s="101"/>
      <c r="DJB1948" s="101"/>
      <c r="DJC1948" s="101"/>
      <c r="DJD1948" s="101"/>
      <c r="DJE1948" s="101"/>
      <c r="DJF1948" s="101"/>
      <c r="DJG1948" s="101"/>
      <c r="DJH1948" s="101"/>
      <c r="DJI1948" s="101"/>
      <c r="DJJ1948" s="101"/>
      <c r="DJK1948" s="101"/>
      <c r="DJL1948" s="101"/>
      <c r="DJM1948" s="101"/>
      <c r="DJN1948" s="101"/>
      <c r="DJO1948" s="101"/>
      <c r="DJP1948" s="101"/>
      <c r="DJQ1948" s="101"/>
      <c r="DJR1948" s="101"/>
      <c r="DJS1948" s="101"/>
      <c r="DJT1948" s="101"/>
      <c r="DJU1948" s="101"/>
      <c r="DJV1948" s="101"/>
      <c r="DJW1948" s="101"/>
      <c r="DJX1948" s="101"/>
      <c r="DJY1948" s="101"/>
      <c r="DJZ1948" s="101"/>
      <c r="DKA1948" s="101"/>
      <c r="DKB1948" s="101"/>
      <c r="DKC1948" s="101"/>
      <c r="DKD1948" s="101"/>
      <c r="DKE1948" s="101"/>
      <c r="DKF1948" s="101"/>
      <c r="DKG1948" s="101"/>
      <c r="DKH1948" s="101"/>
      <c r="DKI1948" s="101"/>
      <c r="DKJ1948" s="101"/>
      <c r="DKK1948" s="101"/>
      <c r="DKL1948" s="101"/>
      <c r="DKM1948" s="101"/>
      <c r="DKN1948" s="101"/>
      <c r="DKO1948" s="101"/>
      <c r="DKP1948" s="101"/>
      <c r="DKQ1948" s="101"/>
      <c r="DKR1948" s="101"/>
      <c r="DKS1948" s="101"/>
      <c r="DKT1948" s="101"/>
      <c r="DKU1948" s="101"/>
      <c r="DKV1948" s="101"/>
      <c r="DKW1948" s="101"/>
      <c r="DKX1948" s="101"/>
      <c r="DKY1948" s="101"/>
      <c r="DKZ1948" s="101"/>
      <c r="DLA1948" s="101"/>
      <c r="DLB1948" s="101"/>
      <c r="DLC1948" s="101"/>
      <c r="DLD1948" s="101"/>
      <c r="DLE1948" s="101"/>
      <c r="DLF1948" s="101"/>
      <c r="DLG1948" s="101"/>
      <c r="DLH1948" s="101"/>
      <c r="DLI1948" s="101"/>
      <c r="DLJ1948" s="101"/>
      <c r="DLK1948" s="101"/>
      <c r="DLL1948" s="101"/>
      <c r="DLM1948" s="101"/>
      <c r="DLN1948" s="101"/>
      <c r="DLO1948" s="101"/>
      <c r="DLP1948" s="101"/>
      <c r="DLQ1948" s="101"/>
      <c r="DLR1948" s="101"/>
      <c r="DLS1948" s="101"/>
      <c r="DLT1948" s="101"/>
      <c r="DLU1948" s="101"/>
      <c r="DLV1948" s="101"/>
      <c r="DLW1948" s="101"/>
      <c r="DLX1948" s="101"/>
      <c r="DLY1948" s="101"/>
      <c r="DLZ1948" s="101"/>
      <c r="DMA1948" s="101"/>
      <c r="DMB1948" s="101"/>
      <c r="DMC1948" s="101"/>
      <c r="DMD1948" s="101"/>
      <c r="DME1948" s="101"/>
      <c r="DMF1948" s="101"/>
      <c r="DMG1948" s="101"/>
      <c r="DMH1948" s="101"/>
      <c r="DMI1948" s="101"/>
      <c r="DMJ1948" s="101"/>
      <c r="DMK1948" s="101"/>
      <c r="DML1948" s="101"/>
      <c r="DMM1948" s="101"/>
      <c r="DMN1948" s="101"/>
      <c r="DMO1948" s="101"/>
      <c r="DMP1948" s="101"/>
      <c r="DMQ1948" s="101"/>
      <c r="DMR1948" s="101"/>
      <c r="DMS1948" s="101"/>
      <c r="DMT1948" s="101"/>
      <c r="DMU1948" s="101"/>
      <c r="DMV1948" s="101"/>
      <c r="DMW1948" s="101"/>
      <c r="DMX1948" s="101"/>
      <c r="DMY1948" s="101"/>
      <c r="DMZ1948" s="101"/>
      <c r="DNA1948" s="101"/>
      <c r="DNB1948" s="101"/>
      <c r="DNC1948" s="101"/>
      <c r="DND1948" s="101"/>
      <c r="DNE1948" s="101"/>
      <c r="DNF1948" s="101"/>
      <c r="DNG1948" s="101"/>
      <c r="DNH1948" s="101"/>
      <c r="DNI1948" s="101"/>
      <c r="DNJ1948" s="101"/>
      <c r="DNK1948" s="101"/>
      <c r="DNL1948" s="101"/>
      <c r="DNM1948" s="101"/>
      <c r="DNN1948" s="101"/>
      <c r="DNO1948" s="101"/>
      <c r="DNP1948" s="101"/>
      <c r="DNQ1948" s="101"/>
      <c r="DNR1948" s="101"/>
      <c r="DNS1948" s="101"/>
      <c r="DNT1948" s="101"/>
      <c r="DNU1948" s="101"/>
      <c r="DNV1948" s="101"/>
      <c r="DNW1948" s="101"/>
      <c r="DNX1948" s="101"/>
      <c r="DNY1948" s="101"/>
      <c r="DNZ1948" s="101"/>
      <c r="DOA1948" s="101"/>
      <c r="DOB1948" s="101"/>
      <c r="DOC1948" s="101"/>
      <c r="DOD1948" s="101"/>
      <c r="DOE1948" s="101"/>
      <c r="DOF1948" s="101"/>
      <c r="DOG1948" s="101"/>
      <c r="DOH1948" s="101"/>
      <c r="DOI1948" s="101"/>
      <c r="DOJ1948" s="101"/>
      <c r="DOK1948" s="101"/>
      <c r="DOL1948" s="101"/>
      <c r="DOM1948" s="101"/>
      <c r="DON1948" s="101"/>
      <c r="DOO1948" s="101"/>
      <c r="DOP1948" s="101"/>
      <c r="DOQ1948" s="101"/>
      <c r="DOR1948" s="101"/>
      <c r="DOS1948" s="101"/>
      <c r="DOT1948" s="101"/>
      <c r="DOU1948" s="101"/>
      <c r="DOV1948" s="101"/>
      <c r="DOW1948" s="101"/>
      <c r="DOX1948" s="101"/>
      <c r="DOY1948" s="101"/>
      <c r="DOZ1948" s="101"/>
      <c r="DPA1948" s="101"/>
      <c r="DPB1948" s="101"/>
      <c r="DPC1948" s="101"/>
      <c r="DPD1948" s="101"/>
      <c r="DPE1948" s="101"/>
      <c r="DPF1948" s="101"/>
      <c r="DPG1948" s="101"/>
      <c r="DPH1948" s="101"/>
      <c r="DPI1948" s="101"/>
      <c r="DPJ1948" s="101"/>
      <c r="DPK1948" s="101"/>
      <c r="DPL1948" s="101"/>
      <c r="DPM1948" s="101"/>
      <c r="DPN1948" s="101"/>
      <c r="DPO1948" s="101"/>
      <c r="DPP1948" s="101"/>
      <c r="DPQ1948" s="101"/>
      <c r="DPR1948" s="101"/>
      <c r="DPS1948" s="101"/>
      <c r="DPT1948" s="101"/>
      <c r="DPU1948" s="101"/>
      <c r="DPV1948" s="101"/>
      <c r="DPW1948" s="101"/>
      <c r="DPX1948" s="101"/>
      <c r="DPY1948" s="101"/>
      <c r="DPZ1948" s="101"/>
      <c r="DQA1948" s="101"/>
      <c r="DQB1948" s="101"/>
      <c r="DQC1948" s="101"/>
      <c r="DQD1948" s="101"/>
      <c r="DQE1948" s="101"/>
      <c r="DQF1948" s="101"/>
      <c r="DQG1948" s="101"/>
      <c r="DQH1948" s="101"/>
      <c r="DQI1948" s="101"/>
      <c r="DQJ1948" s="101"/>
      <c r="DQK1948" s="101"/>
      <c r="DQL1948" s="101"/>
      <c r="DQM1948" s="101"/>
      <c r="DQN1948" s="101"/>
      <c r="DQO1948" s="101"/>
      <c r="DQP1948" s="101"/>
      <c r="DQQ1948" s="101"/>
      <c r="DQR1948" s="101"/>
      <c r="DQS1948" s="101"/>
      <c r="DQT1948" s="101"/>
      <c r="DQU1948" s="101"/>
      <c r="DQV1948" s="101"/>
      <c r="DQW1948" s="101"/>
      <c r="DQX1948" s="101"/>
      <c r="DQY1948" s="101"/>
      <c r="DQZ1948" s="101"/>
      <c r="DRA1948" s="101"/>
      <c r="DRB1948" s="101"/>
      <c r="DRC1948" s="101"/>
      <c r="DRD1948" s="101"/>
      <c r="DRE1948" s="101"/>
      <c r="DRF1948" s="101"/>
      <c r="DRG1948" s="101"/>
      <c r="DRH1948" s="101"/>
      <c r="DRI1948" s="101"/>
      <c r="DRJ1948" s="101"/>
      <c r="DRK1948" s="101"/>
      <c r="DRL1948" s="101"/>
      <c r="DRM1948" s="101"/>
      <c r="DRN1948" s="101"/>
      <c r="DRO1948" s="101"/>
      <c r="DRP1948" s="101"/>
      <c r="DRQ1948" s="101"/>
      <c r="DRR1948" s="101"/>
      <c r="DRS1948" s="101"/>
      <c r="DRT1948" s="101"/>
      <c r="DRU1948" s="101"/>
      <c r="DRV1948" s="101"/>
      <c r="DRW1948" s="101"/>
      <c r="DRX1948" s="101"/>
      <c r="DRY1948" s="101"/>
      <c r="DRZ1948" s="101"/>
      <c r="DSA1948" s="101"/>
      <c r="DSB1948" s="101"/>
      <c r="DSC1948" s="101"/>
      <c r="DSD1948" s="101"/>
      <c r="DSE1948" s="101"/>
      <c r="DSF1948" s="101"/>
      <c r="DSG1948" s="101"/>
      <c r="DSH1948" s="101"/>
      <c r="DSI1948" s="101"/>
      <c r="DSJ1948" s="101"/>
      <c r="DSK1948" s="101"/>
      <c r="DSL1948" s="101"/>
      <c r="DSM1948" s="101"/>
      <c r="DSN1948" s="101"/>
      <c r="DSO1948" s="101"/>
      <c r="DSP1948" s="101"/>
      <c r="DSQ1948" s="101"/>
      <c r="DSR1948" s="101"/>
      <c r="DSS1948" s="101"/>
      <c r="DST1948" s="101"/>
      <c r="DSU1948" s="101"/>
      <c r="DSV1948" s="101"/>
      <c r="DSW1948" s="101"/>
      <c r="DSX1948" s="101"/>
      <c r="DSY1948" s="101"/>
      <c r="DSZ1948" s="101"/>
      <c r="DTA1948" s="101"/>
      <c r="DTB1948" s="101"/>
      <c r="DTC1948" s="101"/>
      <c r="DTD1948" s="101"/>
      <c r="DTE1948" s="101"/>
      <c r="DTF1948" s="101"/>
      <c r="DTG1948" s="101"/>
      <c r="DTH1948" s="101"/>
      <c r="DTI1948" s="101"/>
      <c r="DTJ1948" s="101"/>
      <c r="DTK1948" s="101"/>
      <c r="DTL1948" s="101"/>
      <c r="DTM1948" s="101"/>
      <c r="DTN1948" s="101"/>
      <c r="DTO1948" s="101"/>
      <c r="DTP1948" s="101"/>
      <c r="DTQ1948" s="101"/>
      <c r="DTR1948" s="101"/>
      <c r="DTS1948" s="101"/>
      <c r="DTT1948" s="101"/>
      <c r="DTU1948" s="101"/>
      <c r="DTV1948" s="101"/>
      <c r="DTW1948" s="101"/>
      <c r="DTX1948" s="101"/>
      <c r="DTY1948" s="101"/>
      <c r="DTZ1948" s="101"/>
      <c r="DUA1948" s="101"/>
      <c r="DUB1948" s="101"/>
      <c r="DUC1948" s="101"/>
      <c r="DUD1948" s="101"/>
      <c r="DUE1948" s="101"/>
      <c r="DUF1948" s="101"/>
      <c r="DUG1948" s="101"/>
      <c r="DUH1948" s="101"/>
      <c r="DUI1948" s="101"/>
      <c r="DUJ1948" s="101"/>
      <c r="DUK1948" s="101"/>
      <c r="DUL1948" s="101"/>
      <c r="DUM1948" s="101"/>
      <c r="DUN1948" s="101"/>
      <c r="DUO1948" s="101"/>
      <c r="DUP1948" s="101"/>
      <c r="DUQ1948" s="101"/>
      <c r="DUR1948" s="101"/>
      <c r="DUS1948" s="101"/>
      <c r="DUT1948" s="101"/>
      <c r="DUU1948" s="101"/>
      <c r="DUV1948" s="101"/>
      <c r="DUW1948" s="101"/>
      <c r="DUX1948" s="101"/>
      <c r="DUY1948" s="101"/>
      <c r="DUZ1948" s="101"/>
      <c r="DVA1948" s="101"/>
      <c r="DVB1948" s="101"/>
      <c r="DVC1948" s="101"/>
      <c r="DVD1948" s="101"/>
      <c r="DVE1948" s="101"/>
      <c r="DVF1948" s="101"/>
      <c r="DVG1948" s="101"/>
      <c r="DVH1948" s="101"/>
      <c r="DVI1948" s="101"/>
      <c r="DVJ1948" s="101"/>
      <c r="DVK1948" s="101"/>
      <c r="DVL1948" s="101"/>
      <c r="DVM1948" s="101"/>
      <c r="DVN1948" s="101"/>
      <c r="DVO1948" s="101"/>
      <c r="DVP1948" s="101"/>
      <c r="DVQ1948" s="101"/>
      <c r="DVR1948" s="101"/>
      <c r="DVS1948" s="101"/>
      <c r="DVT1948" s="101"/>
      <c r="DVU1948" s="101"/>
      <c r="DVV1948" s="101"/>
      <c r="DVW1948" s="101"/>
      <c r="DVX1948" s="101"/>
      <c r="DVY1948" s="101"/>
      <c r="DVZ1948" s="101"/>
      <c r="DWA1948" s="101"/>
      <c r="DWB1948" s="101"/>
      <c r="DWC1948" s="101"/>
      <c r="DWD1948" s="101"/>
      <c r="DWE1948" s="101"/>
      <c r="DWF1948" s="101"/>
      <c r="DWG1948" s="101"/>
      <c r="DWH1948" s="101"/>
      <c r="DWI1948" s="101"/>
      <c r="DWJ1948" s="101"/>
      <c r="DWK1948" s="101"/>
      <c r="DWL1948" s="101"/>
      <c r="DWM1948" s="101"/>
      <c r="DWN1948" s="101"/>
      <c r="DWO1948" s="101"/>
      <c r="DWP1948" s="101"/>
      <c r="DWQ1948" s="101"/>
      <c r="DWR1948" s="101"/>
      <c r="DWS1948" s="101"/>
      <c r="DWT1948" s="101"/>
      <c r="DWU1948" s="101"/>
      <c r="DWV1948" s="101"/>
      <c r="DWW1948" s="101"/>
      <c r="DWX1948" s="101"/>
      <c r="DWY1948" s="101"/>
      <c r="DWZ1948" s="101"/>
      <c r="DXA1948" s="101"/>
      <c r="DXB1948" s="101"/>
      <c r="DXC1948" s="101"/>
      <c r="DXD1948" s="101"/>
      <c r="DXE1948" s="101"/>
      <c r="DXF1948" s="101"/>
      <c r="DXG1948" s="101"/>
      <c r="DXH1948" s="101"/>
      <c r="DXI1948" s="101"/>
      <c r="DXJ1948" s="101"/>
      <c r="DXK1948" s="101"/>
      <c r="DXL1948" s="101"/>
      <c r="DXM1948" s="101"/>
      <c r="DXN1948" s="101"/>
      <c r="DXO1948" s="101"/>
      <c r="DXP1948" s="101"/>
      <c r="DXQ1948" s="101"/>
      <c r="DXR1948" s="101"/>
      <c r="DXS1948" s="101"/>
      <c r="DXT1948" s="101"/>
      <c r="DXU1948" s="101"/>
      <c r="DXV1948" s="101"/>
      <c r="DXW1948" s="101"/>
      <c r="DXX1948" s="101"/>
      <c r="DXY1948" s="101"/>
      <c r="DXZ1948" s="101"/>
      <c r="DYA1948" s="101"/>
      <c r="DYB1948" s="101"/>
      <c r="DYC1948" s="101"/>
      <c r="DYD1948" s="101"/>
      <c r="DYE1948" s="101"/>
      <c r="DYF1948" s="101"/>
      <c r="DYG1948" s="101"/>
      <c r="DYH1948" s="101"/>
      <c r="DYI1948" s="101"/>
      <c r="DYJ1948" s="101"/>
      <c r="DYK1948" s="101"/>
      <c r="DYL1948" s="101"/>
      <c r="DYM1948" s="101"/>
      <c r="DYN1948" s="101"/>
      <c r="DYO1948" s="101"/>
      <c r="DYP1948" s="101"/>
      <c r="DYQ1948" s="101"/>
      <c r="DYR1948" s="101"/>
      <c r="DYS1948" s="101"/>
      <c r="DYT1948" s="101"/>
      <c r="DYU1948" s="101"/>
      <c r="DYV1948" s="101"/>
      <c r="DYW1948" s="101"/>
      <c r="DYX1948" s="101"/>
      <c r="DYY1948" s="101"/>
      <c r="DYZ1948" s="101"/>
      <c r="DZA1948" s="101"/>
      <c r="DZB1948" s="101"/>
      <c r="DZC1948" s="101"/>
      <c r="DZD1948" s="101"/>
      <c r="DZE1948" s="101"/>
      <c r="DZF1948" s="101"/>
      <c r="DZG1948" s="101"/>
      <c r="DZH1948" s="101"/>
      <c r="DZI1948" s="101"/>
      <c r="DZJ1948" s="101"/>
      <c r="DZK1948" s="101"/>
      <c r="DZL1948" s="101"/>
      <c r="DZM1948" s="101"/>
      <c r="DZN1948" s="101"/>
      <c r="DZO1948" s="101"/>
      <c r="DZP1948" s="101"/>
      <c r="DZQ1948" s="101"/>
      <c r="DZR1948" s="101"/>
      <c r="DZS1948" s="101"/>
      <c r="DZT1948" s="101"/>
      <c r="DZU1948" s="101"/>
      <c r="DZV1948" s="101"/>
      <c r="DZW1948" s="101"/>
      <c r="DZX1948" s="101"/>
      <c r="DZY1948" s="101"/>
      <c r="DZZ1948" s="101"/>
      <c r="EAA1948" s="101"/>
      <c r="EAB1948" s="101"/>
      <c r="EAC1948" s="101"/>
      <c r="EAD1948" s="101"/>
      <c r="EAE1948" s="101"/>
      <c r="EAF1948" s="101"/>
      <c r="EAG1948" s="101"/>
      <c r="EAH1948" s="101"/>
      <c r="EAI1948" s="101"/>
      <c r="EAJ1948" s="101"/>
      <c r="EAK1948" s="101"/>
      <c r="EAL1948" s="101"/>
      <c r="EAM1948" s="101"/>
      <c r="EAN1948" s="101"/>
      <c r="EAO1948" s="101"/>
      <c r="EAP1948" s="101"/>
      <c r="EAQ1948" s="101"/>
      <c r="EAR1948" s="101"/>
      <c r="EAS1948" s="101"/>
      <c r="EAT1948" s="101"/>
      <c r="EAU1948" s="101"/>
      <c r="EAV1948" s="101"/>
      <c r="EAW1948" s="101"/>
      <c r="EAX1948" s="101"/>
      <c r="EAY1948" s="101"/>
      <c r="EAZ1948" s="101"/>
      <c r="EBA1948" s="101"/>
      <c r="EBB1948" s="101"/>
      <c r="EBC1948" s="101"/>
      <c r="EBD1948" s="101"/>
      <c r="EBE1948" s="101"/>
      <c r="EBF1948" s="101"/>
      <c r="EBG1948" s="101"/>
      <c r="EBH1948" s="101"/>
      <c r="EBI1948" s="101"/>
      <c r="EBJ1948" s="101"/>
      <c r="EBK1948" s="101"/>
      <c r="EBL1948" s="101"/>
      <c r="EBM1948" s="101"/>
      <c r="EBN1948" s="101"/>
      <c r="EBO1948" s="101"/>
      <c r="EBP1948" s="101"/>
      <c r="EBQ1948" s="101"/>
      <c r="EBR1948" s="101"/>
      <c r="EBS1948" s="101"/>
      <c r="EBT1948" s="101"/>
      <c r="EBU1948" s="101"/>
      <c r="EBV1948" s="101"/>
      <c r="EBW1948" s="101"/>
      <c r="EBX1948" s="101"/>
      <c r="EBY1948" s="101"/>
      <c r="EBZ1948" s="101"/>
      <c r="ECA1948" s="101"/>
      <c r="ECB1948" s="101"/>
      <c r="ECC1948" s="101"/>
      <c r="ECD1948" s="101"/>
      <c r="ECE1948" s="101"/>
      <c r="ECF1948" s="101"/>
      <c r="ECG1948" s="101"/>
      <c r="ECH1948" s="101"/>
      <c r="ECI1948" s="101"/>
      <c r="ECJ1948" s="101"/>
      <c r="ECK1948" s="101"/>
      <c r="ECL1948" s="101"/>
      <c r="ECM1948" s="101"/>
      <c r="ECN1948" s="101"/>
      <c r="ECO1948" s="101"/>
      <c r="ECP1948" s="101"/>
      <c r="ECQ1948" s="101"/>
      <c r="ECR1948" s="101"/>
      <c r="ECS1948" s="101"/>
      <c r="ECT1948" s="101"/>
      <c r="ECU1948" s="101"/>
      <c r="ECV1948" s="101"/>
      <c r="ECW1948" s="101"/>
      <c r="ECX1948" s="101"/>
      <c r="ECY1948" s="101"/>
      <c r="ECZ1948" s="101"/>
      <c r="EDA1948" s="101"/>
      <c r="EDB1948" s="101"/>
      <c r="EDC1948" s="101"/>
      <c r="EDD1948" s="101"/>
      <c r="EDE1948" s="101"/>
      <c r="EDF1948" s="101"/>
      <c r="EDG1948" s="101"/>
      <c r="EDH1948" s="101"/>
      <c r="EDI1948" s="101"/>
      <c r="EDJ1948" s="101"/>
      <c r="EDK1948" s="101"/>
      <c r="EDL1948" s="101"/>
      <c r="EDM1948" s="101"/>
      <c r="EDN1948" s="101"/>
      <c r="EDO1948" s="101"/>
      <c r="EDP1948" s="101"/>
      <c r="EDQ1948" s="101"/>
      <c r="EDR1948" s="101"/>
      <c r="EDS1948" s="101"/>
      <c r="EDT1948" s="101"/>
      <c r="EDU1948" s="101"/>
      <c r="EDV1948" s="101"/>
      <c r="EDW1948" s="101"/>
      <c r="EDX1948" s="101"/>
      <c r="EDY1948" s="101"/>
      <c r="EDZ1948" s="101"/>
      <c r="EEA1948" s="101"/>
      <c r="EEB1948" s="101"/>
      <c r="EEC1948" s="101"/>
      <c r="EED1948" s="101"/>
      <c r="EEE1948" s="101"/>
      <c r="EEF1948" s="101"/>
      <c r="EEG1948" s="101"/>
      <c r="EEH1948" s="101"/>
      <c r="EEI1948" s="101"/>
      <c r="EEJ1948" s="101"/>
      <c r="EEK1948" s="101"/>
      <c r="EEL1948" s="101"/>
      <c r="EEM1948" s="101"/>
      <c r="EEN1948" s="101"/>
      <c r="EEO1948" s="101"/>
      <c r="EEP1948" s="101"/>
      <c r="EEQ1948" s="101"/>
      <c r="EER1948" s="101"/>
      <c r="EES1948" s="101"/>
      <c r="EET1948" s="101"/>
      <c r="EEU1948" s="101"/>
      <c r="EEV1948" s="101"/>
      <c r="EEW1948" s="101"/>
      <c r="EEX1948" s="101"/>
      <c r="EEY1948" s="101"/>
      <c r="EEZ1948" s="101"/>
      <c r="EFA1948" s="101"/>
      <c r="EFB1948" s="101"/>
      <c r="EFC1948" s="101"/>
      <c r="EFD1948" s="101"/>
      <c r="EFE1948" s="101"/>
      <c r="EFF1948" s="101"/>
      <c r="EFG1948" s="101"/>
      <c r="EFH1948" s="101"/>
      <c r="EFI1948" s="101"/>
      <c r="EFJ1948" s="101"/>
      <c r="EFK1948" s="101"/>
      <c r="EFL1948" s="101"/>
      <c r="EFM1948" s="101"/>
      <c r="EFN1948" s="101"/>
      <c r="EFO1948" s="101"/>
      <c r="EFP1948" s="101"/>
      <c r="EFQ1948" s="101"/>
      <c r="EFR1948" s="101"/>
      <c r="EFS1948" s="101"/>
      <c r="EFT1948" s="101"/>
      <c r="EFU1948" s="101"/>
      <c r="EFV1948" s="101"/>
      <c r="EFW1948" s="101"/>
      <c r="EFX1948" s="101"/>
      <c r="EFY1948" s="101"/>
      <c r="EFZ1948" s="101"/>
      <c r="EGA1948" s="101"/>
      <c r="EGB1948" s="101"/>
      <c r="EGC1948" s="101"/>
      <c r="EGD1948" s="101"/>
      <c r="EGE1948" s="101"/>
      <c r="EGF1948" s="101"/>
      <c r="EGG1948" s="101"/>
      <c r="EGH1948" s="101"/>
      <c r="EGI1948" s="101"/>
      <c r="EGJ1948" s="101"/>
      <c r="EGK1948" s="101"/>
      <c r="EGL1948" s="101"/>
      <c r="EGM1948" s="101"/>
      <c r="EGN1948" s="101"/>
      <c r="EGO1948" s="101"/>
      <c r="EGP1948" s="101"/>
      <c r="EGQ1948" s="101"/>
      <c r="EGR1948" s="101"/>
      <c r="EGS1948" s="101"/>
      <c r="EGT1948" s="101"/>
      <c r="EGU1948" s="101"/>
      <c r="EGV1948" s="101"/>
      <c r="EGW1948" s="101"/>
      <c r="EGX1948" s="101"/>
      <c r="EGY1948" s="101"/>
      <c r="EGZ1948" s="101"/>
      <c r="EHA1948" s="101"/>
      <c r="EHB1948" s="101"/>
      <c r="EHC1948" s="101"/>
      <c r="EHD1948" s="101"/>
      <c r="EHE1948" s="101"/>
      <c r="EHF1948" s="101"/>
      <c r="EHG1948" s="101"/>
      <c r="EHH1948" s="101"/>
      <c r="EHI1948" s="101"/>
      <c r="EHJ1948" s="101"/>
      <c r="EHK1948" s="101"/>
      <c r="EHL1948" s="101"/>
      <c r="EHM1948" s="101"/>
      <c r="EHN1948" s="101"/>
      <c r="EHO1948" s="101"/>
      <c r="EHP1948" s="101"/>
      <c r="EHQ1948" s="101"/>
      <c r="EHR1948" s="101"/>
      <c r="EHS1948" s="101"/>
      <c r="EHT1948" s="101"/>
      <c r="EHU1948" s="101"/>
      <c r="EHV1948" s="101"/>
      <c r="EHW1948" s="101"/>
      <c r="EHX1948" s="101"/>
      <c r="EHY1948" s="101"/>
      <c r="EHZ1948" s="101"/>
      <c r="EIA1948" s="101"/>
      <c r="EIB1948" s="101"/>
      <c r="EIC1948" s="101"/>
      <c r="EID1948" s="101"/>
      <c r="EIE1948" s="101"/>
      <c r="EIF1948" s="101"/>
      <c r="EIG1948" s="101"/>
      <c r="EIH1948" s="101"/>
      <c r="EII1948" s="101"/>
      <c r="EIJ1948" s="101"/>
      <c r="EIK1948" s="101"/>
      <c r="EIL1948" s="101"/>
      <c r="EIM1948" s="101"/>
      <c r="EIN1948" s="101"/>
      <c r="EIO1948" s="101"/>
      <c r="EIP1948" s="101"/>
      <c r="EIQ1948" s="101"/>
      <c r="EIR1948" s="101"/>
      <c r="EIS1948" s="101"/>
      <c r="EIT1948" s="101"/>
      <c r="EIU1948" s="101"/>
      <c r="EIV1948" s="101"/>
      <c r="EIW1948" s="101"/>
      <c r="EIX1948" s="101"/>
      <c r="EIY1948" s="101"/>
      <c r="EIZ1948" s="101"/>
      <c r="EJA1948" s="101"/>
      <c r="EJB1948" s="101"/>
      <c r="EJC1948" s="101"/>
      <c r="EJD1948" s="101"/>
      <c r="EJE1948" s="101"/>
      <c r="EJF1948" s="101"/>
      <c r="EJG1948" s="101"/>
      <c r="EJH1948" s="101"/>
      <c r="EJI1948" s="101"/>
      <c r="EJJ1948" s="101"/>
      <c r="EJK1948" s="101"/>
      <c r="EJL1948" s="101"/>
      <c r="EJM1948" s="101"/>
      <c r="EJN1948" s="101"/>
      <c r="EJO1948" s="101"/>
      <c r="EJP1948" s="101"/>
      <c r="EJQ1948" s="101"/>
      <c r="EJR1948" s="101"/>
      <c r="EJS1948" s="101"/>
      <c r="EJT1948" s="101"/>
      <c r="EJU1948" s="101"/>
      <c r="EJV1948" s="101"/>
      <c r="EJW1948" s="101"/>
      <c r="EJX1948" s="101"/>
      <c r="EJY1948" s="101"/>
      <c r="EJZ1948" s="101"/>
      <c r="EKA1948" s="101"/>
      <c r="EKB1948" s="101"/>
      <c r="EKC1948" s="101"/>
      <c r="EKD1948" s="101"/>
      <c r="EKE1948" s="101"/>
      <c r="EKF1948" s="101"/>
      <c r="EKG1948" s="101"/>
      <c r="EKH1948" s="101"/>
      <c r="EKI1948" s="101"/>
      <c r="EKJ1948" s="101"/>
      <c r="EKK1948" s="101"/>
      <c r="EKL1948" s="101"/>
      <c r="EKM1948" s="101"/>
      <c r="EKN1948" s="101"/>
      <c r="EKO1948" s="101"/>
      <c r="EKP1948" s="101"/>
      <c r="EKQ1948" s="101"/>
      <c r="EKR1948" s="101"/>
      <c r="EKS1948" s="101"/>
      <c r="EKT1948" s="101"/>
      <c r="EKU1948" s="101"/>
      <c r="EKV1948" s="101"/>
      <c r="EKW1948" s="101"/>
      <c r="EKX1948" s="101"/>
      <c r="EKY1948" s="101"/>
      <c r="EKZ1948" s="101"/>
      <c r="ELA1948" s="101"/>
      <c r="ELB1948" s="101"/>
      <c r="ELC1948" s="101"/>
      <c r="ELD1948" s="101"/>
      <c r="ELE1948" s="101"/>
      <c r="ELF1948" s="101"/>
      <c r="ELG1948" s="101"/>
      <c r="ELH1948" s="101"/>
      <c r="ELI1948" s="101"/>
      <c r="ELJ1948" s="101"/>
      <c r="ELK1948" s="101"/>
      <c r="ELL1948" s="101"/>
      <c r="ELM1948" s="101"/>
      <c r="ELN1948" s="101"/>
      <c r="ELO1948" s="101"/>
      <c r="ELP1948" s="101"/>
      <c r="ELQ1948" s="101"/>
      <c r="ELR1948" s="101"/>
      <c r="ELS1948" s="101"/>
      <c r="ELT1948" s="101"/>
      <c r="ELU1948" s="101"/>
      <c r="ELV1948" s="101"/>
      <c r="ELW1948" s="101"/>
      <c r="ELX1948" s="101"/>
      <c r="ELY1948" s="101"/>
      <c r="ELZ1948" s="101"/>
      <c r="EMA1948" s="101"/>
      <c r="EMB1948" s="101"/>
      <c r="EMC1948" s="101"/>
      <c r="EMD1948" s="101"/>
      <c r="EME1948" s="101"/>
      <c r="EMF1948" s="101"/>
      <c r="EMG1948" s="101"/>
      <c r="EMH1948" s="101"/>
      <c r="EMI1948" s="101"/>
      <c r="EMJ1948" s="101"/>
      <c r="EMK1948" s="101"/>
      <c r="EML1948" s="101"/>
      <c r="EMM1948" s="101"/>
      <c r="EMN1948" s="101"/>
      <c r="EMO1948" s="101"/>
      <c r="EMP1948" s="101"/>
      <c r="EMQ1948" s="101"/>
      <c r="EMR1948" s="101"/>
      <c r="EMS1948" s="101"/>
      <c r="EMT1948" s="101"/>
      <c r="EMU1948" s="101"/>
      <c r="EMV1948" s="101"/>
      <c r="EMW1948" s="101"/>
      <c r="EMX1948" s="101"/>
      <c r="EMY1948" s="101"/>
      <c r="EMZ1948" s="101"/>
      <c r="ENA1948" s="101"/>
      <c r="ENB1948" s="101"/>
      <c r="ENC1948" s="101"/>
      <c r="END1948" s="101"/>
      <c r="ENE1948" s="101"/>
      <c r="ENF1948" s="101"/>
      <c r="ENG1948" s="101"/>
      <c r="ENH1948" s="101"/>
      <c r="ENI1948" s="101"/>
      <c r="ENJ1948" s="101"/>
      <c r="ENK1948" s="101"/>
      <c r="ENL1948" s="101"/>
      <c r="ENM1948" s="101"/>
      <c r="ENN1948" s="101"/>
      <c r="ENO1948" s="101"/>
      <c r="ENP1948" s="101"/>
      <c r="ENQ1948" s="101"/>
      <c r="ENR1948" s="101"/>
      <c r="ENS1948" s="101"/>
      <c r="ENT1948" s="101"/>
      <c r="ENU1948" s="101"/>
      <c r="ENV1948" s="101"/>
      <c r="ENW1948" s="101"/>
      <c r="ENX1948" s="101"/>
      <c r="ENY1948" s="101"/>
      <c r="ENZ1948" s="101"/>
      <c r="EOA1948" s="101"/>
      <c r="EOB1948" s="101"/>
      <c r="EOC1948" s="101"/>
      <c r="EOD1948" s="101"/>
      <c r="EOE1948" s="101"/>
      <c r="EOF1948" s="101"/>
      <c r="EOG1948" s="101"/>
      <c r="EOH1948" s="101"/>
      <c r="EOI1948" s="101"/>
      <c r="EOJ1948" s="101"/>
      <c r="EOK1948" s="101"/>
      <c r="EOL1948" s="101"/>
      <c r="EOM1948" s="101"/>
      <c r="EON1948" s="101"/>
      <c r="EOO1948" s="101"/>
      <c r="EOP1948" s="101"/>
      <c r="EOQ1948" s="101"/>
      <c r="EOR1948" s="101"/>
      <c r="EOS1948" s="101"/>
      <c r="EOT1948" s="101"/>
      <c r="EOU1948" s="101"/>
      <c r="EOV1948" s="101"/>
      <c r="EOW1948" s="101"/>
      <c r="EOX1948" s="101"/>
      <c r="EOY1948" s="101"/>
      <c r="EOZ1948" s="101"/>
      <c r="EPA1948" s="101"/>
      <c r="EPB1948" s="101"/>
      <c r="EPC1948" s="101"/>
      <c r="EPD1948" s="101"/>
      <c r="EPE1948" s="101"/>
      <c r="EPF1948" s="101"/>
      <c r="EPG1948" s="101"/>
      <c r="EPH1948" s="101"/>
      <c r="EPI1948" s="101"/>
      <c r="EPJ1948" s="101"/>
      <c r="EPK1948" s="101"/>
      <c r="EPL1948" s="101"/>
      <c r="EPM1948" s="101"/>
      <c r="EPN1948" s="101"/>
      <c r="EPO1948" s="101"/>
      <c r="EPP1948" s="101"/>
      <c r="EPQ1948" s="101"/>
      <c r="EPR1948" s="101"/>
      <c r="EPS1948" s="101"/>
      <c r="EPT1948" s="101"/>
      <c r="EPU1948" s="101"/>
      <c r="EPV1948" s="101"/>
      <c r="EPW1948" s="101"/>
      <c r="EPX1948" s="101"/>
      <c r="EPY1948" s="101"/>
      <c r="EPZ1948" s="101"/>
      <c r="EQA1948" s="101"/>
      <c r="EQB1948" s="101"/>
      <c r="EQC1948" s="101"/>
      <c r="EQD1948" s="101"/>
      <c r="EQE1948" s="101"/>
      <c r="EQF1948" s="101"/>
      <c r="EQG1948" s="101"/>
      <c r="EQH1948" s="101"/>
      <c r="EQI1948" s="101"/>
      <c r="EQJ1948" s="101"/>
      <c r="EQK1948" s="101"/>
      <c r="EQL1948" s="101"/>
      <c r="EQM1948" s="101"/>
      <c r="EQN1948" s="101"/>
      <c r="EQO1948" s="101"/>
      <c r="EQP1948" s="101"/>
      <c r="EQQ1948" s="101"/>
      <c r="EQR1948" s="101"/>
      <c r="EQS1948" s="101"/>
      <c r="EQT1948" s="101"/>
      <c r="EQU1948" s="101"/>
      <c r="EQV1948" s="101"/>
      <c r="EQW1948" s="101"/>
      <c r="EQX1948" s="101"/>
      <c r="EQY1948" s="101"/>
      <c r="EQZ1948" s="101"/>
      <c r="ERA1948" s="101"/>
      <c r="ERB1948" s="101"/>
      <c r="ERC1948" s="101"/>
      <c r="ERD1948" s="101"/>
      <c r="ERE1948" s="101"/>
      <c r="ERF1948" s="101"/>
      <c r="ERG1948" s="101"/>
      <c r="ERH1948" s="101"/>
      <c r="ERI1948" s="101"/>
      <c r="ERJ1948" s="101"/>
      <c r="ERK1948" s="101"/>
      <c r="ERL1948" s="101"/>
      <c r="ERM1948" s="101"/>
      <c r="ERN1948" s="101"/>
      <c r="ERO1948" s="101"/>
      <c r="ERP1948" s="101"/>
      <c r="ERQ1948" s="101"/>
      <c r="ERR1948" s="101"/>
      <c r="ERS1948" s="101"/>
      <c r="ERT1948" s="101"/>
      <c r="ERU1948" s="101"/>
      <c r="ERV1948" s="101"/>
      <c r="ERW1948" s="101"/>
      <c r="ERX1948" s="101"/>
      <c r="ERY1948" s="101"/>
      <c r="ERZ1948" s="101"/>
      <c r="ESA1948" s="101"/>
      <c r="ESB1948" s="101"/>
      <c r="ESC1948" s="101"/>
      <c r="ESD1948" s="101"/>
      <c r="ESE1948" s="101"/>
      <c r="ESF1948" s="101"/>
      <c r="ESG1948" s="101"/>
      <c r="ESH1948" s="101"/>
      <c r="ESI1948" s="101"/>
      <c r="ESJ1948" s="101"/>
      <c r="ESK1948" s="101"/>
      <c r="ESL1948" s="101"/>
      <c r="ESM1948" s="101"/>
      <c r="ESN1948" s="101"/>
      <c r="ESO1948" s="101"/>
      <c r="ESP1948" s="101"/>
      <c r="ESQ1948" s="101"/>
      <c r="ESR1948" s="101"/>
      <c r="ESS1948" s="101"/>
      <c r="EST1948" s="101"/>
      <c r="ESU1948" s="101"/>
      <c r="ESV1948" s="101"/>
      <c r="ESW1948" s="101"/>
      <c r="ESX1948" s="101"/>
      <c r="ESY1948" s="101"/>
      <c r="ESZ1948" s="101"/>
      <c r="ETA1948" s="101"/>
      <c r="ETB1948" s="101"/>
      <c r="ETC1948" s="101"/>
      <c r="ETD1948" s="101"/>
      <c r="ETE1948" s="101"/>
      <c r="ETF1948" s="101"/>
      <c r="ETG1948" s="101"/>
      <c r="ETH1948" s="101"/>
      <c r="ETI1948" s="101"/>
      <c r="ETJ1948" s="101"/>
      <c r="ETK1948" s="101"/>
      <c r="ETL1948" s="101"/>
      <c r="ETM1948" s="101"/>
      <c r="ETN1948" s="101"/>
      <c r="ETO1948" s="101"/>
      <c r="ETP1948" s="101"/>
      <c r="ETQ1948" s="101"/>
      <c r="ETR1948" s="101"/>
      <c r="ETS1948" s="101"/>
      <c r="ETT1948" s="101"/>
      <c r="ETU1948" s="101"/>
      <c r="ETV1948" s="101"/>
      <c r="ETW1948" s="101"/>
      <c r="ETX1948" s="101"/>
      <c r="ETY1948" s="101"/>
      <c r="ETZ1948" s="101"/>
      <c r="EUA1948" s="101"/>
      <c r="EUB1948" s="101"/>
      <c r="EUC1948" s="101"/>
      <c r="EUD1948" s="101"/>
      <c r="EUE1948" s="101"/>
      <c r="EUF1948" s="101"/>
      <c r="EUG1948" s="101"/>
      <c r="EUH1948" s="101"/>
      <c r="EUI1948" s="101"/>
      <c r="EUJ1948" s="101"/>
      <c r="EUK1948" s="101"/>
      <c r="EUL1948" s="101"/>
      <c r="EUM1948" s="101"/>
      <c r="EUN1948" s="101"/>
      <c r="EUO1948" s="101"/>
      <c r="EUP1948" s="101"/>
      <c r="EUQ1948" s="101"/>
      <c r="EUR1948" s="101"/>
      <c r="EUS1948" s="101"/>
      <c r="EUT1948" s="101"/>
      <c r="EUU1948" s="101"/>
      <c r="EUV1948" s="101"/>
      <c r="EUW1948" s="101"/>
      <c r="EUX1948" s="101"/>
      <c r="EUY1948" s="101"/>
      <c r="EUZ1948" s="101"/>
      <c r="EVA1948" s="101"/>
      <c r="EVB1948" s="101"/>
      <c r="EVC1948" s="101"/>
      <c r="EVD1948" s="101"/>
      <c r="EVE1948" s="101"/>
      <c r="EVF1948" s="101"/>
      <c r="EVG1948" s="101"/>
      <c r="EVH1948" s="101"/>
      <c r="EVI1948" s="101"/>
      <c r="EVJ1948" s="101"/>
      <c r="EVK1948" s="101"/>
      <c r="EVL1948" s="101"/>
      <c r="EVM1948" s="101"/>
      <c r="EVN1948" s="101"/>
      <c r="EVO1948" s="101"/>
      <c r="EVP1948" s="101"/>
      <c r="EVQ1948" s="101"/>
      <c r="EVR1948" s="101"/>
      <c r="EVS1948" s="101"/>
      <c r="EVT1948" s="101"/>
      <c r="EVU1948" s="101"/>
      <c r="EVV1948" s="101"/>
      <c r="EVW1948" s="101"/>
      <c r="EVX1948" s="101"/>
      <c r="EVY1948" s="101"/>
      <c r="EVZ1948" s="101"/>
      <c r="EWA1948" s="101"/>
      <c r="EWB1948" s="101"/>
      <c r="EWC1948" s="101"/>
      <c r="EWD1948" s="101"/>
      <c r="EWE1948" s="101"/>
      <c r="EWF1948" s="101"/>
      <c r="EWG1948" s="101"/>
      <c r="EWH1948" s="101"/>
      <c r="EWI1948" s="101"/>
      <c r="EWJ1948" s="101"/>
      <c r="EWK1948" s="101"/>
      <c r="EWL1948" s="101"/>
      <c r="EWM1948" s="101"/>
      <c r="EWN1948" s="101"/>
      <c r="EWO1948" s="101"/>
      <c r="EWP1948" s="101"/>
      <c r="EWQ1948" s="101"/>
      <c r="EWR1948" s="101"/>
      <c r="EWS1948" s="101"/>
      <c r="EWT1948" s="101"/>
      <c r="EWU1948" s="101"/>
      <c r="EWV1948" s="101"/>
      <c r="EWW1948" s="101"/>
      <c r="EWX1948" s="101"/>
      <c r="EWY1948" s="101"/>
      <c r="EWZ1948" s="101"/>
      <c r="EXA1948" s="101"/>
      <c r="EXB1948" s="101"/>
      <c r="EXC1948" s="101"/>
      <c r="EXD1948" s="101"/>
      <c r="EXE1948" s="101"/>
      <c r="EXF1948" s="101"/>
      <c r="EXG1948" s="101"/>
      <c r="EXH1948" s="101"/>
      <c r="EXI1948" s="101"/>
      <c r="EXJ1948" s="101"/>
      <c r="EXK1948" s="101"/>
      <c r="EXL1948" s="101"/>
      <c r="EXM1948" s="101"/>
      <c r="EXN1948" s="101"/>
      <c r="EXO1948" s="101"/>
      <c r="EXP1948" s="101"/>
      <c r="EXQ1948" s="101"/>
      <c r="EXR1948" s="101"/>
      <c r="EXS1948" s="101"/>
      <c r="EXT1948" s="101"/>
      <c r="EXU1948" s="101"/>
      <c r="EXV1948" s="101"/>
      <c r="EXW1948" s="101"/>
      <c r="EXX1948" s="101"/>
      <c r="EXY1948" s="101"/>
      <c r="EXZ1948" s="101"/>
      <c r="EYA1948" s="101"/>
      <c r="EYB1948" s="101"/>
      <c r="EYC1948" s="101"/>
      <c r="EYD1948" s="101"/>
      <c r="EYE1948" s="101"/>
      <c r="EYF1948" s="101"/>
      <c r="EYG1948" s="101"/>
      <c r="EYH1948" s="101"/>
      <c r="EYI1948" s="101"/>
      <c r="EYJ1948" s="101"/>
      <c r="EYK1948" s="101"/>
      <c r="EYL1948" s="101"/>
      <c r="EYM1948" s="101"/>
      <c r="EYN1948" s="101"/>
      <c r="EYO1948" s="101"/>
      <c r="EYP1948" s="101"/>
      <c r="EYQ1948" s="101"/>
      <c r="EYR1948" s="101"/>
      <c r="EYS1948" s="101"/>
      <c r="EYT1948" s="101"/>
      <c r="EYU1948" s="101"/>
      <c r="EYV1948" s="101"/>
      <c r="EYW1948" s="101"/>
      <c r="EYX1948" s="101"/>
      <c r="EYY1948" s="101"/>
      <c r="EYZ1948" s="101"/>
      <c r="EZA1948" s="101"/>
      <c r="EZB1948" s="101"/>
      <c r="EZC1948" s="101"/>
      <c r="EZD1948" s="101"/>
      <c r="EZE1948" s="101"/>
      <c r="EZF1948" s="101"/>
      <c r="EZG1948" s="101"/>
      <c r="EZH1948" s="101"/>
      <c r="EZI1948" s="101"/>
      <c r="EZJ1948" s="101"/>
      <c r="EZK1948" s="101"/>
      <c r="EZL1948" s="101"/>
      <c r="EZM1948" s="101"/>
      <c r="EZN1948" s="101"/>
      <c r="EZO1948" s="101"/>
      <c r="EZP1948" s="101"/>
      <c r="EZQ1948" s="101"/>
      <c r="EZR1948" s="101"/>
      <c r="EZS1948" s="101"/>
      <c r="EZT1948" s="101"/>
      <c r="EZU1948" s="101"/>
      <c r="EZV1948" s="101"/>
      <c r="EZW1948" s="101"/>
      <c r="EZX1948" s="101"/>
      <c r="EZY1948" s="101"/>
      <c r="EZZ1948" s="101"/>
      <c r="FAA1948" s="101"/>
      <c r="FAB1948" s="101"/>
      <c r="FAC1948" s="101"/>
      <c r="FAD1948" s="101"/>
      <c r="FAE1948" s="101"/>
      <c r="FAF1948" s="101"/>
      <c r="FAG1948" s="101"/>
      <c r="FAH1948" s="101"/>
      <c r="FAI1948" s="101"/>
      <c r="FAJ1948" s="101"/>
      <c r="FAK1948" s="101"/>
      <c r="FAL1948" s="101"/>
      <c r="FAM1948" s="101"/>
      <c r="FAN1948" s="101"/>
      <c r="FAO1948" s="101"/>
      <c r="FAP1948" s="101"/>
      <c r="FAQ1948" s="101"/>
      <c r="FAR1948" s="101"/>
      <c r="FAS1948" s="101"/>
      <c r="FAT1948" s="101"/>
      <c r="FAU1948" s="101"/>
      <c r="FAV1948" s="101"/>
      <c r="FAW1948" s="101"/>
      <c r="FAX1948" s="101"/>
      <c r="FAY1948" s="101"/>
      <c r="FAZ1948" s="101"/>
      <c r="FBA1948" s="101"/>
      <c r="FBB1948" s="101"/>
      <c r="FBC1948" s="101"/>
      <c r="FBD1948" s="101"/>
      <c r="FBE1948" s="101"/>
      <c r="FBF1948" s="101"/>
      <c r="FBG1948" s="101"/>
      <c r="FBH1948" s="101"/>
      <c r="FBI1948" s="101"/>
      <c r="FBJ1948" s="101"/>
      <c r="FBK1948" s="101"/>
      <c r="FBL1948" s="101"/>
      <c r="FBM1948" s="101"/>
      <c r="FBN1948" s="101"/>
      <c r="FBO1948" s="101"/>
      <c r="FBP1948" s="101"/>
      <c r="FBQ1948" s="101"/>
      <c r="FBR1948" s="101"/>
      <c r="FBS1948" s="101"/>
      <c r="FBT1948" s="101"/>
      <c r="FBU1948" s="101"/>
      <c r="FBV1948" s="101"/>
      <c r="FBW1948" s="101"/>
      <c r="FBX1948" s="101"/>
      <c r="FBY1948" s="101"/>
      <c r="FBZ1948" s="101"/>
      <c r="FCA1948" s="101"/>
      <c r="FCB1948" s="101"/>
      <c r="FCC1948" s="101"/>
      <c r="FCD1948" s="101"/>
      <c r="FCE1948" s="101"/>
      <c r="FCF1948" s="101"/>
      <c r="FCG1948" s="101"/>
      <c r="FCH1948" s="101"/>
      <c r="FCI1948" s="101"/>
      <c r="FCJ1948" s="101"/>
      <c r="FCK1948" s="101"/>
      <c r="FCL1948" s="101"/>
      <c r="FCM1948" s="101"/>
      <c r="FCN1948" s="101"/>
      <c r="FCO1948" s="101"/>
      <c r="FCP1948" s="101"/>
      <c r="FCQ1948" s="101"/>
      <c r="FCR1948" s="101"/>
      <c r="FCS1948" s="101"/>
      <c r="FCT1948" s="101"/>
      <c r="FCU1948" s="101"/>
      <c r="FCV1948" s="101"/>
      <c r="FCW1948" s="101"/>
      <c r="FCX1948" s="101"/>
      <c r="FCY1948" s="101"/>
      <c r="FCZ1948" s="101"/>
      <c r="FDA1948" s="101"/>
      <c r="FDB1948" s="101"/>
      <c r="FDC1948" s="101"/>
      <c r="FDD1948" s="101"/>
      <c r="FDE1948" s="101"/>
      <c r="FDF1948" s="101"/>
      <c r="FDG1948" s="101"/>
      <c r="FDH1948" s="101"/>
      <c r="FDI1948" s="101"/>
      <c r="FDJ1948" s="101"/>
      <c r="FDK1948" s="101"/>
      <c r="FDL1948" s="101"/>
      <c r="FDM1948" s="101"/>
      <c r="FDN1948" s="101"/>
      <c r="FDO1948" s="101"/>
      <c r="FDP1948" s="101"/>
      <c r="FDQ1948" s="101"/>
      <c r="FDR1948" s="101"/>
      <c r="FDS1948" s="101"/>
      <c r="FDT1948" s="101"/>
      <c r="FDU1948" s="101"/>
      <c r="FDV1948" s="101"/>
      <c r="FDW1948" s="101"/>
      <c r="FDX1948" s="101"/>
      <c r="FDY1948" s="101"/>
      <c r="FDZ1948" s="101"/>
      <c r="FEA1948" s="101"/>
      <c r="FEB1948" s="101"/>
      <c r="FEC1948" s="101"/>
      <c r="FED1948" s="101"/>
      <c r="FEE1948" s="101"/>
      <c r="FEF1948" s="101"/>
      <c r="FEG1948" s="101"/>
      <c r="FEH1948" s="101"/>
      <c r="FEI1948" s="101"/>
      <c r="FEJ1948" s="101"/>
      <c r="FEK1948" s="101"/>
      <c r="FEL1948" s="101"/>
      <c r="FEM1948" s="101"/>
      <c r="FEN1948" s="101"/>
      <c r="FEO1948" s="101"/>
      <c r="FEP1948" s="101"/>
      <c r="FEQ1948" s="101"/>
      <c r="FER1948" s="101"/>
      <c r="FES1948" s="101"/>
      <c r="FET1948" s="101"/>
      <c r="FEU1948" s="101"/>
      <c r="FEV1948" s="101"/>
      <c r="FEW1948" s="101"/>
      <c r="FEX1948" s="101"/>
      <c r="FEY1948" s="101"/>
      <c r="FEZ1948" s="101"/>
      <c r="FFA1948" s="101"/>
      <c r="FFB1948" s="101"/>
      <c r="FFC1948" s="101"/>
      <c r="FFD1948" s="101"/>
      <c r="FFE1948" s="101"/>
      <c r="FFF1948" s="101"/>
      <c r="FFG1948" s="101"/>
      <c r="FFH1948" s="101"/>
      <c r="FFI1948" s="101"/>
      <c r="FFJ1948" s="101"/>
      <c r="FFK1948" s="101"/>
      <c r="FFL1948" s="101"/>
      <c r="FFM1948" s="101"/>
      <c r="FFN1948" s="101"/>
      <c r="FFO1948" s="101"/>
      <c r="FFP1948" s="101"/>
      <c r="FFQ1948" s="101"/>
      <c r="FFR1948" s="101"/>
      <c r="FFS1948" s="101"/>
      <c r="FFT1948" s="101"/>
      <c r="FFU1948" s="101"/>
      <c r="FFV1948" s="101"/>
      <c r="FFW1948" s="101"/>
      <c r="FFX1948" s="101"/>
      <c r="FFY1948" s="101"/>
      <c r="FFZ1948" s="101"/>
      <c r="FGA1948" s="101"/>
      <c r="FGB1948" s="101"/>
      <c r="FGC1948" s="101"/>
      <c r="FGD1948" s="101"/>
      <c r="FGE1948" s="101"/>
      <c r="FGF1948" s="101"/>
      <c r="FGG1948" s="101"/>
      <c r="FGH1948" s="101"/>
      <c r="FGI1948" s="101"/>
      <c r="FGJ1948" s="101"/>
      <c r="FGK1948" s="101"/>
      <c r="FGL1948" s="101"/>
      <c r="FGM1948" s="101"/>
      <c r="FGN1948" s="101"/>
      <c r="FGO1948" s="101"/>
      <c r="FGP1948" s="101"/>
      <c r="FGQ1948" s="101"/>
      <c r="FGR1948" s="101"/>
      <c r="FGS1948" s="101"/>
      <c r="FGT1948" s="101"/>
      <c r="FGU1948" s="101"/>
      <c r="FGV1948" s="101"/>
      <c r="FGW1948" s="101"/>
      <c r="FGX1948" s="101"/>
      <c r="FGY1948" s="101"/>
      <c r="FGZ1948" s="101"/>
      <c r="FHA1948" s="101"/>
      <c r="FHB1948" s="101"/>
      <c r="FHC1948" s="101"/>
      <c r="FHD1948" s="101"/>
      <c r="FHE1948" s="101"/>
      <c r="FHF1948" s="101"/>
      <c r="FHG1948" s="101"/>
      <c r="FHH1948" s="101"/>
      <c r="FHI1948" s="101"/>
      <c r="FHJ1948" s="101"/>
      <c r="FHK1948" s="101"/>
      <c r="FHL1948" s="101"/>
      <c r="FHM1948" s="101"/>
      <c r="FHN1948" s="101"/>
      <c r="FHO1948" s="101"/>
      <c r="FHP1948" s="101"/>
      <c r="FHQ1948" s="101"/>
      <c r="FHR1948" s="101"/>
      <c r="FHS1948" s="101"/>
      <c r="FHT1948" s="101"/>
      <c r="FHU1948" s="101"/>
      <c r="FHV1948" s="101"/>
      <c r="FHW1948" s="101"/>
      <c r="FHX1948" s="101"/>
      <c r="FHY1948" s="101"/>
      <c r="FHZ1948" s="101"/>
      <c r="FIA1948" s="101"/>
      <c r="FIB1948" s="101"/>
      <c r="FIC1948" s="101"/>
      <c r="FID1948" s="101"/>
      <c r="FIE1948" s="101"/>
      <c r="FIF1948" s="101"/>
      <c r="FIG1948" s="101"/>
      <c r="FIH1948" s="101"/>
      <c r="FII1948" s="101"/>
      <c r="FIJ1948" s="101"/>
      <c r="FIK1948" s="101"/>
      <c r="FIL1948" s="101"/>
      <c r="FIM1948" s="101"/>
      <c r="FIN1948" s="101"/>
      <c r="FIO1948" s="101"/>
      <c r="FIP1948" s="101"/>
      <c r="FIQ1948" s="101"/>
      <c r="FIR1948" s="101"/>
      <c r="FIS1948" s="101"/>
      <c r="FIT1948" s="101"/>
      <c r="FIU1948" s="101"/>
      <c r="FIV1948" s="101"/>
      <c r="FIW1948" s="101"/>
      <c r="FIX1948" s="101"/>
      <c r="FIY1948" s="101"/>
      <c r="FIZ1948" s="101"/>
      <c r="FJA1948" s="101"/>
      <c r="FJB1948" s="101"/>
      <c r="FJC1948" s="101"/>
      <c r="FJD1948" s="101"/>
      <c r="FJE1948" s="101"/>
      <c r="FJF1948" s="101"/>
      <c r="FJG1948" s="101"/>
      <c r="FJH1948" s="101"/>
      <c r="FJI1948" s="101"/>
      <c r="FJJ1948" s="101"/>
      <c r="FJK1948" s="101"/>
      <c r="FJL1948" s="101"/>
      <c r="FJM1948" s="101"/>
      <c r="FJN1948" s="101"/>
      <c r="FJO1948" s="101"/>
      <c r="FJP1948" s="101"/>
      <c r="FJQ1948" s="101"/>
      <c r="FJR1948" s="101"/>
      <c r="FJS1948" s="101"/>
      <c r="FJT1948" s="101"/>
      <c r="FJU1948" s="101"/>
      <c r="FJV1948" s="101"/>
      <c r="FJW1948" s="101"/>
      <c r="FJX1948" s="101"/>
      <c r="FJY1948" s="101"/>
      <c r="FJZ1948" s="101"/>
      <c r="FKA1948" s="101"/>
      <c r="FKB1948" s="101"/>
      <c r="FKC1948" s="101"/>
      <c r="FKD1948" s="101"/>
      <c r="FKE1948" s="101"/>
      <c r="FKF1948" s="101"/>
      <c r="FKG1948" s="101"/>
      <c r="FKH1948" s="101"/>
      <c r="FKI1948" s="101"/>
      <c r="FKJ1948" s="101"/>
      <c r="FKK1948" s="101"/>
      <c r="FKL1948" s="101"/>
      <c r="FKM1948" s="101"/>
      <c r="FKN1948" s="101"/>
      <c r="FKO1948" s="101"/>
      <c r="FKP1948" s="101"/>
      <c r="FKQ1948" s="101"/>
      <c r="FKR1948" s="101"/>
      <c r="FKS1948" s="101"/>
      <c r="FKT1948" s="101"/>
      <c r="FKU1948" s="101"/>
      <c r="FKV1948" s="101"/>
      <c r="FKW1948" s="101"/>
      <c r="FKX1948" s="101"/>
      <c r="FKY1948" s="101"/>
      <c r="FKZ1948" s="101"/>
      <c r="FLA1948" s="101"/>
      <c r="FLB1948" s="101"/>
      <c r="FLC1948" s="101"/>
      <c r="FLD1948" s="101"/>
      <c r="FLE1948" s="101"/>
      <c r="FLF1948" s="101"/>
      <c r="FLG1948" s="101"/>
      <c r="FLH1948" s="101"/>
      <c r="FLI1948" s="101"/>
      <c r="FLJ1948" s="101"/>
      <c r="FLK1948" s="101"/>
      <c r="FLL1948" s="101"/>
      <c r="FLM1948" s="101"/>
      <c r="FLN1948" s="101"/>
      <c r="FLO1948" s="101"/>
      <c r="FLP1948" s="101"/>
      <c r="FLQ1948" s="101"/>
      <c r="FLR1948" s="101"/>
      <c r="FLS1948" s="101"/>
      <c r="FLT1948" s="101"/>
      <c r="FLU1948" s="101"/>
      <c r="FLV1948" s="101"/>
      <c r="FLW1948" s="101"/>
      <c r="FLX1948" s="101"/>
      <c r="FLY1948" s="101"/>
      <c r="FLZ1948" s="101"/>
      <c r="FMA1948" s="101"/>
      <c r="FMB1948" s="101"/>
      <c r="FMC1948" s="101"/>
      <c r="FMD1948" s="101"/>
      <c r="FME1948" s="101"/>
      <c r="FMF1948" s="101"/>
      <c r="FMG1948" s="101"/>
      <c r="FMH1948" s="101"/>
      <c r="FMI1948" s="101"/>
      <c r="FMJ1948" s="101"/>
      <c r="FMK1948" s="101"/>
      <c r="FML1948" s="101"/>
      <c r="FMM1948" s="101"/>
      <c r="FMN1948" s="101"/>
      <c r="FMO1948" s="101"/>
      <c r="FMP1948" s="101"/>
      <c r="FMQ1948" s="101"/>
      <c r="FMR1948" s="101"/>
      <c r="FMS1948" s="101"/>
      <c r="FMT1948" s="101"/>
      <c r="FMU1948" s="101"/>
      <c r="FMV1948" s="101"/>
      <c r="FMW1948" s="101"/>
      <c r="FMX1948" s="101"/>
      <c r="FMY1948" s="101"/>
      <c r="FMZ1948" s="101"/>
      <c r="FNA1948" s="101"/>
      <c r="FNB1948" s="101"/>
      <c r="FNC1948" s="101"/>
      <c r="FND1948" s="101"/>
      <c r="FNE1948" s="101"/>
      <c r="FNF1948" s="101"/>
      <c r="FNG1948" s="101"/>
      <c r="FNH1948" s="101"/>
      <c r="FNI1948" s="101"/>
      <c r="FNJ1948" s="101"/>
      <c r="FNK1948" s="101"/>
      <c r="FNL1948" s="101"/>
      <c r="FNM1948" s="101"/>
      <c r="FNN1948" s="101"/>
      <c r="FNO1948" s="101"/>
      <c r="FNP1948" s="101"/>
      <c r="FNQ1948" s="101"/>
      <c r="FNR1948" s="101"/>
      <c r="FNS1948" s="101"/>
      <c r="FNT1948" s="101"/>
      <c r="FNU1948" s="101"/>
      <c r="FNV1948" s="101"/>
      <c r="FNW1948" s="101"/>
      <c r="FNX1948" s="101"/>
      <c r="FNY1948" s="101"/>
      <c r="FNZ1948" s="101"/>
      <c r="FOA1948" s="101"/>
      <c r="FOB1948" s="101"/>
      <c r="FOC1948" s="101"/>
      <c r="FOD1948" s="101"/>
      <c r="FOE1948" s="101"/>
      <c r="FOF1948" s="101"/>
      <c r="FOG1948" s="101"/>
      <c r="FOH1948" s="101"/>
      <c r="FOI1948" s="101"/>
      <c r="FOJ1948" s="101"/>
      <c r="FOK1948" s="101"/>
      <c r="FOL1948" s="101"/>
      <c r="FOM1948" s="101"/>
      <c r="FON1948" s="101"/>
      <c r="FOO1948" s="101"/>
      <c r="FOP1948" s="101"/>
      <c r="FOQ1948" s="101"/>
      <c r="FOR1948" s="101"/>
      <c r="FOS1948" s="101"/>
      <c r="FOT1948" s="101"/>
      <c r="FOU1948" s="101"/>
      <c r="FOV1948" s="101"/>
      <c r="FOW1948" s="101"/>
      <c r="FOX1948" s="101"/>
      <c r="FOY1948" s="101"/>
      <c r="FOZ1948" s="101"/>
      <c r="FPA1948" s="101"/>
      <c r="FPB1948" s="101"/>
      <c r="FPC1948" s="101"/>
      <c r="FPD1948" s="101"/>
      <c r="FPE1948" s="101"/>
      <c r="FPF1948" s="101"/>
      <c r="FPG1948" s="101"/>
      <c r="FPH1948" s="101"/>
      <c r="FPI1948" s="101"/>
      <c r="FPJ1948" s="101"/>
      <c r="FPK1948" s="101"/>
      <c r="FPL1948" s="101"/>
      <c r="FPM1948" s="101"/>
      <c r="FPN1948" s="101"/>
      <c r="FPO1948" s="101"/>
      <c r="FPP1948" s="101"/>
      <c r="FPQ1948" s="101"/>
      <c r="FPR1948" s="101"/>
      <c r="FPS1948" s="101"/>
      <c r="FPT1948" s="101"/>
      <c r="FPU1948" s="101"/>
      <c r="FPV1948" s="101"/>
      <c r="FPW1948" s="101"/>
      <c r="FPX1948" s="101"/>
      <c r="FPY1948" s="101"/>
      <c r="FPZ1948" s="101"/>
      <c r="FQA1948" s="101"/>
      <c r="FQB1948" s="101"/>
      <c r="FQC1948" s="101"/>
      <c r="FQD1948" s="101"/>
      <c r="FQE1948" s="101"/>
      <c r="FQF1948" s="101"/>
      <c r="FQG1948" s="101"/>
      <c r="FQH1948" s="101"/>
      <c r="FQI1948" s="101"/>
      <c r="FQJ1948" s="101"/>
      <c r="FQK1948" s="101"/>
      <c r="FQL1948" s="101"/>
      <c r="FQM1948" s="101"/>
      <c r="FQN1948" s="101"/>
      <c r="FQO1948" s="101"/>
      <c r="FQP1948" s="101"/>
      <c r="FQQ1948" s="101"/>
      <c r="FQR1948" s="101"/>
      <c r="FQS1948" s="101"/>
      <c r="FQT1948" s="101"/>
      <c r="FQU1948" s="101"/>
      <c r="FQV1948" s="101"/>
      <c r="FQW1948" s="101"/>
      <c r="FQX1948" s="101"/>
      <c r="FQY1948" s="101"/>
      <c r="FQZ1948" s="101"/>
      <c r="FRA1948" s="101"/>
      <c r="FRB1948" s="101"/>
      <c r="FRC1948" s="101"/>
      <c r="FRD1948" s="101"/>
      <c r="FRE1948" s="101"/>
      <c r="FRF1948" s="101"/>
      <c r="FRG1948" s="101"/>
      <c r="FRH1948" s="101"/>
      <c r="FRI1948" s="101"/>
      <c r="FRJ1948" s="101"/>
      <c r="FRK1948" s="101"/>
      <c r="FRL1948" s="101"/>
      <c r="FRM1948" s="101"/>
      <c r="FRN1948" s="101"/>
      <c r="FRO1948" s="101"/>
      <c r="FRP1948" s="101"/>
      <c r="FRQ1948" s="101"/>
      <c r="FRR1948" s="101"/>
      <c r="FRS1948" s="101"/>
      <c r="FRT1948" s="101"/>
      <c r="FRU1948" s="101"/>
      <c r="FRV1948" s="101"/>
      <c r="FRW1948" s="101"/>
      <c r="FRX1948" s="101"/>
      <c r="FRY1948" s="101"/>
      <c r="FRZ1948" s="101"/>
      <c r="FSA1948" s="101"/>
      <c r="FSB1948" s="101"/>
      <c r="FSC1948" s="101"/>
      <c r="FSD1948" s="101"/>
      <c r="FSE1948" s="101"/>
      <c r="FSF1948" s="101"/>
      <c r="FSG1948" s="101"/>
      <c r="FSH1948" s="101"/>
      <c r="FSI1948" s="101"/>
      <c r="FSJ1948" s="101"/>
      <c r="FSK1948" s="101"/>
      <c r="FSL1948" s="101"/>
      <c r="FSM1948" s="101"/>
      <c r="FSN1948" s="101"/>
      <c r="FSO1948" s="101"/>
      <c r="FSP1948" s="101"/>
      <c r="FSQ1948" s="101"/>
      <c r="FSR1948" s="101"/>
      <c r="FSS1948" s="101"/>
      <c r="FST1948" s="101"/>
      <c r="FSU1948" s="101"/>
      <c r="FSV1948" s="101"/>
      <c r="FSW1948" s="101"/>
      <c r="FSX1948" s="101"/>
      <c r="FSY1948" s="101"/>
      <c r="FSZ1948" s="101"/>
      <c r="FTA1948" s="101"/>
      <c r="FTB1948" s="101"/>
      <c r="FTC1948" s="101"/>
      <c r="FTD1948" s="101"/>
      <c r="FTE1948" s="101"/>
      <c r="FTF1948" s="101"/>
      <c r="FTG1948" s="101"/>
      <c r="FTH1948" s="101"/>
      <c r="FTI1948" s="101"/>
      <c r="FTJ1948" s="101"/>
      <c r="FTK1948" s="101"/>
      <c r="FTL1948" s="101"/>
      <c r="FTM1948" s="101"/>
      <c r="FTN1948" s="101"/>
      <c r="FTO1948" s="101"/>
      <c r="FTP1948" s="101"/>
      <c r="FTQ1948" s="101"/>
      <c r="FTR1948" s="101"/>
      <c r="FTS1948" s="101"/>
      <c r="FTT1948" s="101"/>
      <c r="FTU1948" s="101"/>
      <c r="FTV1948" s="101"/>
      <c r="FTW1948" s="101"/>
      <c r="FTX1948" s="101"/>
      <c r="FTY1948" s="101"/>
      <c r="FTZ1948" s="101"/>
      <c r="FUA1948" s="101"/>
      <c r="FUB1948" s="101"/>
      <c r="FUC1948" s="101"/>
      <c r="FUD1948" s="101"/>
      <c r="FUE1948" s="101"/>
      <c r="FUF1948" s="101"/>
      <c r="FUG1948" s="101"/>
      <c r="FUH1948" s="101"/>
      <c r="FUI1948" s="101"/>
      <c r="FUJ1948" s="101"/>
      <c r="FUK1948" s="101"/>
      <c r="FUL1948" s="101"/>
      <c r="FUM1948" s="101"/>
      <c r="FUN1948" s="101"/>
      <c r="FUO1948" s="101"/>
      <c r="FUP1948" s="101"/>
      <c r="FUQ1948" s="101"/>
      <c r="FUR1948" s="101"/>
      <c r="FUS1948" s="101"/>
      <c r="FUT1948" s="101"/>
      <c r="FUU1948" s="101"/>
      <c r="FUV1948" s="101"/>
      <c r="FUW1948" s="101"/>
      <c r="FUX1948" s="101"/>
      <c r="FUY1948" s="101"/>
      <c r="FUZ1948" s="101"/>
      <c r="FVA1948" s="101"/>
      <c r="FVB1948" s="101"/>
      <c r="FVC1948" s="101"/>
      <c r="FVD1948" s="101"/>
      <c r="FVE1948" s="101"/>
      <c r="FVF1948" s="101"/>
      <c r="FVG1948" s="101"/>
      <c r="FVH1948" s="101"/>
      <c r="FVI1948" s="101"/>
      <c r="FVJ1948" s="101"/>
      <c r="FVK1948" s="101"/>
      <c r="FVL1948" s="101"/>
      <c r="FVM1948" s="101"/>
      <c r="FVN1948" s="101"/>
      <c r="FVO1948" s="101"/>
      <c r="FVP1948" s="101"/>
      <c r="FVQ1948" s="101"/>
      <c r="FVR1948" s="101"/>
      <c r="FVS1948" s="101"/>
      <c r="FVT1948" s="101"/>
      <c r="FVU1948" s="101"/>
      <c r="FVV1948" s="101"/>
      <c r="FVW1948" s="101"/>
      <c r="FVX1948" s="101"/>
      <c r="FVY1948" s="101"/>
      <c r="FVZ1948" s="101"/>
      <c r="FWA1948" s="101"/>
      <c r="FWB1948" s="101"/>
      <c r="FWC1948" s="101"/>
      <c r="FWD1948" s="101"/>
      <c r="FWE1948" s="101"/>
      <c r="FWF1948" s="101"/>
      <c r="FWG1948" s="101"/>
      <c r="FWH1948" s="101"/>
      <c r="FWI1948" s="101"/>
      <c r="FWJ1948" s="101"/>
      <c r="FWK1948" s="101"/>
      <c r="FWL1948" s="101"/>
      <c r="FWM1948" s="101"/>
      <c r="FWN1948" s="101"/>
      <c r="FWO1948" s="101"/>
      <c r="FWP1948" s="101"/>
      <c r="FWQ1948" s="101"/>
      <c r="FWR1948" s="101"/>
      <c r="FWS1948" s="101"/>
      <c r="FWT1948" s="101"/>
      <c r="FWU1948" s="101"/>
      <c r="FWV1948" s="101"/>
      <c r="FWW1948" s="101"/>
      <c r="FWX1948" s="101"/>
      <c r="FWY1948" s="101"/>
      <c r="FWZ1948" s="101"/>
      <c r="FXA1948" s="101"/>
      <c r="FXB1948" s="101"/>
      <c r="FXC1948" s="101"/>
      <c r="FXD1948" s="101"/>
      <c r="FXE1948" s="101"/>
      <c r="FXF1948" s="101"/>
      <c r="FXG1948" s="101"/>
      <c r="FXH1948" s="101"/>
      <c r="FXI1948" s="101"/>
      <c r="FXJ1948" s="101"/>
      <c r="FXK1948" s="101"/>
      <c r="FXL1948" s="101"/>
      <c r="FXM1948" s="101"/>
      <c r="FXN1948" s="101"/>
      <c r="FXO1948" s="101"/>
      <c r="FXP1948" s="101"/>
      <c r="FXQ1948" s="101"/>
      <c r="FXR1948" s="101"/>
      <c r="FXS1948" s="101"/>
      <c r="FXT1948" s="101"/>
      <c r="FXU1948" s="101"/>
      <c r="FXV1948" s="101"/>
      <c r="FXW1948" s="101"/>
      <c r="FXX1948" s="101"/>
      <c r="FXY1948" s="101"/>
      <c r="FXZ1948" s="101"/>
      <c r="FYA1948" s="101"/>
      <c r="FYB1948" s="101"/>
      <c r="FYC1948" s="101"/>
      <c r="FYD1948" s="101"/>
      <c r="FYE1948" s="101"/>
      <c r="FYF1948" s="101"/>
      <c r="FYG1948" s="101"/>
      <c r="FYH1948" s="101"/>
      <c r="FYI1948" s="101"/>
      <c r="FYJ1948" s="101"/>
      <c r="FYK1948" s="101"/>
      <c r="FYL1948" s="101"/>
      <c r="FYM1948" s="101"/>
      <c r="FYN1948" s="101"/>
      <c r="FYO1948" s="101"/>
      <c r="FYP1948" s="101"/>
      <c r="FYQ1948" s="101"/>
      <c r="FYR1948" s="101"/>
      <c r="FYS1948" s="101"/>
      <c r="FYT1948" s="101"/>
      <c r="FYU1948" s="101"/>
      <c r="FYV1948" s="101"/>
      <c r="FYW1948" s="101"/>
      <c r="FYX1948" s="101"/>
      <c r="FYY1948" s="101"/>
      <c r="FYZ1948" s="101"/>
      <c r="FZA1948" s="101"/>
      <c r="FZB1948" s="101"/>
      <c r="FZC1948" s="101"/>
      <c r="FZD1948" s="101"/>
      <c r="FZE1948" s="101"/>
      <c r="FZF1948" s="101"/>
      <c r="FZG1948" s="101"/>
      <c r="FZH1948" s="101"/>
      <c r="FZI1948" s="101"/>
      <c r="FZJ1948" s="101"/>
      <c r="FZK1948" s="101"/>
      <c r="FZL1948" s="101"/>
      <c r="FZM1948" s="101"/>
      <c r="FZN1948" s="101"/>
      <c r="FZO1948" s="101"/>
      <c r="FZP1948" s="101"/>
      <c r="FZQ1948" s="101"/>
      <c r="FZR1948" s="101"/>
      <c r="FZS1948" s="101"/>
      <c r="FZT1948" s="101"/>
      <c r="FZU1948" s="101"/>
      <c r="FZV1948" s="101"/>
      <c r="FZW1948" s="101"/>
      <c r="FZX1948" s="101"/>
      <c r="FZY1948" s="101"/>
      <c r="FZZ1948" s="101"/>
      <c r="GAA1948" s="101"/>
      <c r="GAB1948" s="101"/>
      <c r="GAC1948" s="101"/>
      <c r="GAD1948" s="101"/>
      <c r="GAE1948" s="101"/>
      <c r="GAF1948" s="101"/>
      <c r="GAG1948" s="101"/>
      <c r="GAH1948" s="101"/>
      <c r="GAI1948" s="101"/>
      <c r="GAJ1948" s="101"/>
      <c r="GAK1948" s="101"/>
      <c r="GAL1948" s="101"/>
      <c r="GAM1948" s="101"/>
      <c r="GAN1948" s="101"/>
      <c r="GAO1948" s="101"/>
      <c r="GAP1948" s="101"/>
      <c r="GAQ1948" s="101"/>
      <c r="GAR1948" s="101"/>
      <c r="GAS1948" s="101"/>
      <c r="GAT1948" s="101"/>
      <c r="GAU1948" s="101"/>
      <c r="GAV1948" s="101"/>
      <c r="GAW1948" s="101"/>
      <c r="GAX1948" s="101"/>
      <c r="GAY1948" s="101"/>
      <c r="GAZ1948" s="101"/>
      <c r="GBA1948" s="101"/>
      <c r="GBB1948" s="101"/>
      <c r="GBC1948" s="101"/>
      <c r="GBD1948" s="101"/>
      <c r="GBE1948" s="101"/>
      <c r="GBF1948" s="101"/>
      <c r="GBG1948" s="101"/>
      <c r="GBH1948" s="101"/>
      <c r="GBI1948" s="101"/>
      <c r="GBJ1948" s="101"/>
      <c r="GBK1948" s="101"/>
      <c r="GBL1948" s="101"/>
      <c r="GBM1948" s="101"/>
      <c r="GBN1948" s="101"/>
      <c r="GBO1948" s="101"/>
      <c r="GBP1948" s="101"/>
      <c r="GBQ1948" s="101"/>
      <c r="GBR1948" s="101"/>
      <c r="GBS1948" s="101"/>
      <c r="GBT1948" s="101"/>
      <c r="GBU1948" s="101"/>
      <c r="GBV1948" s="101"/>
      <c r="GBW1948" s="101"/>
      <c r="GBX1948" s="101"/>
      <c r="GBY1948" s="101"/>
      <c r="GBZ1948" s="101"/>
      <c r="GCA1948" s="101"/>
      <c r="GCB1948" s="101"/>
      <c r="GCC1948" s="101"/>
      <c r="GCD1948" s="101"/>
      <c r="GCE1948" s="101"/>
      <c r="GCF1948" s="101"/>
      <c r="GCG1948" s="101"/>
      <c r="GCH1948" s="101"/>
      <c r="GCI1948" s="101"/>
      <c r="GCJ1948" s="101"/>
      <c r="GCK1948" s="101"/>
      <c r="GCL1948" s="101"/>
      <c r="GCM1948" s="101"/>
      <c r="GCN1948" s="101"/>
      <c r="GCO1948" s="101"/>
      <c r="GCP1948" s="101"/>
      <c r="GCQ1948" s="101"/>
      <c r="GCR1948" s="101"/>
      <c r="GCS1948" s="101"/>
      <c r="GCT1948" s="101"/>
      <c r="GCU1948" s="101"/>
      <c r="GCV1948" s="101"/>
      <c r="GCW1948" s="101"/>
      <c r="GCX1948" s="101"/>
      <c r="GCY1948" s="101"/>
      <c r="GCZ1948" s="101"/>
      <c r="GDA1948" s="101"/>
      <c r="GDB1948" s="101"/>
      <c r="GDC1948" s="101"/>
      <c r="GDD1948" s="101"/>
      <c r="GDE1948" s="101"/>
      <c r="GDF1948" s="101"/>
      <c r="GDG1948" s="101"/>
      <c r="GDH1948" s="101"/>
      <c r="GDI1948" s="101"/>
      <c r="GDJ1948" s="101"/>
      <c r="GDK1948" s="101"/>
      <c r="GDL1948" s="101"/>
      <c r="GDM1948" s="101"/>
      <c r="GDN1948" s="101"/>
      <c r="GDO1948" s="101"/>
      <c r="GDP1948" s="101"/>
      <c r="GDQ1948" s="101"/>
      <c r="GDR1948" s="101"/>
      <c r="GDS1948" s="101"/>
      <c r="GDT1948" s="101"/>
      <c r="GDU1948" s="101"/>
      <c r="GDV1948" s="101"/>
      <c r="GDW1948" s="101"/>
      <c r="GDX1948" s="101"/>
      <c r="GDY1948" s="101"/>
      <c r="GDZ1948" s="101"/>
      <c r="GEA1948" s="101"/>
      <c r="GEB1948" s="101"/>
      <c r="GEC1948" s="101"/>
      <c r="GED1948" s="101"/>
      <c r="GEE1948" s="101"/>
      <c r="GEF1948" s="101"/>
      <c r="GEG1948" s="101"/>
      <c r="GEH1948" s="101"/>
      <c r="GEI1948" s="101"/>
      <c r="GEJ1948" s="101"/>
      <c r="GEK1948" s="101"/>
      <c r="GEL1948" s="101"/>
      <c r="GEM1948" s="101"/>
      <c r="GEN1948" s="101"/>
      <c r="GEO1948" s="101"/>
      <c r="GEP1948" s="101"/>
      <c r="GEQ1948" s="101"/>
      <c r="GER1948" s="101"/>
      <c r="GES1948" s="101"/>
      <c r="GET1948" s="101"/>
      <c r="GEU1948" s="101"/>
      <c r="GEV1948" s="101"/>
      <c r="GEW1948" s="101"/>
      <c r="GEX1948" s="101"/>
      <c r="GEY1948" s="101"/>
      <c r="GEZ1948" s="101"/>
      <c r="GFA1948" s="101"/>
      <c r="GFB1948" s="101"/>
      <c r="GFC1948" s="101"/>
      <c r="GFD1948" s="101"/>
      <c r="GFE1948" s="101"/>
      <c r="GFF1948" s="101"/>
      <c r="GFG1948" s="101"/>
      <c r="GFH1948" s="101"/>
      <c r="GFI1948" s="101"/>
      <c r="GFJ1948" s="101"/>
      <c r="GFK1948" s="101"/>
      <c r="GFL1948" s="101"/>
      <c r="GFM1948" s="101"/>
      <c r="GFN1948" s="101"/>
      <c r="GFO1948" s="101"/>
      <c r="GFP1948" s="101"/>
      <c r="GFQ1948" s="101"/>
      <c r="GFR1948" s="101"/>
      <c r="GFS1948" s="101"/>
      <c r="GFT1948" s="101"/>
      <c r="GFU1948" s="101"/>
      <c r="GFV1948" s="101"/>
      <c r="GFW1948" s="101"/>
      <c r="GFX1948" s="101"/>
      <c r="GFY1948" s="101"/>
      <c r="GFZ1948" s="101"/>
      <c r="GGA1948" s="101"/>
      <c r="GGB1948" s="101"/>
      <c r="GGC1948" s="101"/>
      <c r="GGD1948" s="101"/>
      <c r="GGE1948" s="101"/>
      <c r="GGF1948" s="101"/>
      <c r="GGG1948" s="101"/>
      <c r="GGH1948" s="101"/>
      <c r="GGI1948" s="101"/>
      <c r="GGJ1948" s="101"/>
      <c r="GGK1948" s="101"/>
      <c r="GGL1948" s="101"/>
      <c r="GGM1948" s="101"/>
      <c r="GGN1948" s="101"/>
      <c r="GGO1948" s="101"/>
      <c r="GGP1948" s="101"/>
      <c r="GGQ1948" s="101"/>
      <c r="GGR1948" s="101"/>
      <c r="GGS1948" s="101"/>
      <c r="GGT1948" s="101"/>
      <c r="GGU1948" s="101"/>
      <c r="GGV1948" s="101"/>
      <c r="GGW1948" s="101"/>
      <c r="GGX1948" s="101"/>
      <c r="GGY1948" s="101"/>
      <c r="GGZ1948" s="101"/>
      <c r="GHA1948" s="101"/>
      <c r="GHB1948" s="101"/>
      <c r="GHC1948" s="101"/>
      <c r="GHD1948" s="101"/>
      <c r="GHE1948" s="101"/>
      <c r="GHF1948" s="101"/>
      <c r="GHG1948" s="101"/>
      <c r="GHH1948" s="101"/>
      <c r="GHI1948" s="101"/>
      <c r="GHJ1948" s="101"/>
      <c r="GHK1948" s="101"/>
      <c r="GHL1948" s="101"/>
      <c r="GHM1948" s="101"/>
      <c r="GHN1948" s="101"/>
      <c r="GHO1948" s="101"/>
      <c r="GHP1948" s="101"/>
      <c r="GHQ1948" s="101"/>
      <c r="GHR1948" s="101"/>
      <c r="GHS1948" s="101"/>
      <c r="GHT1948" s="101"/>
      <c r="GHU1948" s="101"/>
      <c r="GHV1948" s="101"/>
      <c r="GHW1948" s="101"/>
      <c r="GHX1948" s="101"/>
      <c r="GHY1948" s="101"/>
      <c r="GHZ1948" s="101"/>
      <c r="GIA1948" s="101"/>
      <c r="GIB1948" s="101"/>
      <c r="GIC1948" s="101"/>
      <c r="GID1948" s="101"/>
      <c r="GIE1948" s="101"/>
      <c r="GIF1948" s="101"/>
      <c r="GIG1948" s="101"/>
      <c r="GIH1948" s="101"/>
      <c r="GII1948" s="101"/>
      <c r="GIJ1948" s="101"/>
      <c r="GIK1948" s="101"/>
      <c r="GIL1948" s="101"/>
      <c r="GIM1948" s="101"/>
      <c r="GIN1948" s="101"/>
      <c r="GIO1948" s="101"/>
      <c r="GIP1948" s="101"/>
      <c r="GIQ1948" s="101"/>
      <c r="GIR1948" s="101"/>
      <c r="GIS1948" s="101"/>
      <c r="GIT1948" s="101"/>
      <c r="GIU1948" s="101"/>
      <c r="GIV1948" s="101"/>
      <c r="GIW1948" s="101"/>
      <c r="GIX1948" s="101"/>
      <c r="GIY1948" s="101"/>
      <c r="GIZ1948" s="101"/>
      <c r="GJA1948" s="101"/>
      <c r="GJB1948" s="101"/>
      <c r="GJC1948" s="101"/>
      <c r="GJD1948" s="101"/>
      <c r="GJE1948" s="101"/>
      <c r="GJF1948" s="101"/>
      <c r="GJG1948" s="101"/>
      <c r="GJH1948" s="101"/>
      <c r="GJI1948" s="101"/>
      <c r="GJJ1948" s="101"/>
      <c r="GJK1948" s="101"/>
      <c r="GJL1948" s="101"/>
      <c r="GJM1948" s="101"/>
      <c r="GJN1948" s="101"/>
      <c r="GJO1948" s="101"/>
      <c r="GJP1948" s="101"/>
      <c r="GJQ1948" s="101"/>
      <c r="GJR1948" s="101"/>
      <c r="GJS1948" s="101"/>
      <c r="GJT1948" s="101"/>
      <c r="GJU1948" s="101"/>
      <c r="GJV1948" s="101"/>
      <c r="GJW1948" s="101"/>
      <c r="GJX1948" s="101"/>
      <c r="GJY1948" s="101"/>
      <c r="GJZ1948" s="101"/>
      <c r="GKA1948" s="101"/>
      <c r="GKB1948" s="101"/>
      <c r="GKC1948" s="101"/>
      <c r="GKD1948" s="101"/>
      <c r="GKE1948" s="101"/>
      <c r="GKF1948" s="101"/>
      <c r="GKG1948" s="101"/>
      <c r="GKH1948" s="101"/>
      <c r="GKI1948" s="101"/>
      <c r="GKJ1948" s="101"/>
      <c r="GKK1948" s="101"/>
      <c r="GKL1948" s="101"/>
      <c r="GKM1948" s="101"/>
      <c r="GKN1948" s="101"/>
      <c r="GKO1948" s="101"/>
      <c r="GKP1948" s="101"/>
      <c r="GKQ1948" s="101"/>
      <c r="GKR1948" s="101"/>
      <c r="GKS1948" s="101"/>
      <c r="GKT1948" s="101"/>
      <c r="GKU1948" s="101"/>
      <c r="GKV1948" s="101"/>
      <c r="GKW1948" s="101"/>
      <c r="GKX1948" s="101"/>
      <c r="GKY1948" s="101"/>
      <c r="GKZ1948" s="101"/>
      <c r="GLA1948" s="101"/>
      <c r="GLB1948" s="101"/>
      <c r="GLC1948" s="101"/>
      <c r="GLD1948" s="101"/>
      <c r="GLE1948" s="101"/>
      <c r="GLF1948" s="101"/>
      <c r="GLG1948" s="101"/>
      <c r="GLH1948" s="101"/>
      <c r="GLI1948" s="101"/>
      <c r="GLJ1948" s="101"/>
      <c r="GLK1948" s="101"/>
      <c r="GLL1948" s="101"/>
      <c r="GLM1948" s="101"/>
      <c r="GLN1948" s="101"/>
      <c r="GLO1948" s="101"/>
      <c r="GLP1948" s="101"/>
      <c r="GLQ1948" s="101"/>
      <c r="GLR1948" s="101"/>
      <c r="GLS1948" s="101"/>
      <c r="GLT1948" s="101"/>
      <c r="GLU1948" s="101"/>
      <c r="GLV1948" s="101"/>
      <c r="GLW1948" s="101"/>
      <c r="GLX1948" s="101"/>
      <c r="GLY1948" s="101"/>
      <c r="GLZ1948" s="101"/>
      <c r="GMA1948" s="101"/>
      <c r="GMB1948" s="101"/>
      <c r="GMC1948" s="101"/>
      <c r="GMD1948" s="101"/>
      <c r="GME1948" s="101"/>
      <c r="GMF1948" s="101"/>
      <c r="GMG1948" s="101"/>
      <c r="GMH1948" s="101"/>
      <c r="GMI1948" s="101"/>
      <c r="GMJ1948" s="101"/>
      <c r="GMK1948" s="101"/>
      <c r="GML1948" s="101"/>
      <c r="GMM1948" s="101"/>
      <c r="GMN1948" s="101"/>
      <c r="GMO1948" s="101"/>
      <c r="GMP1948" s="101"/>
      <c r="GMQ1948" s="101"/>
      <c r="GMR1948" s="101"/>
      <c r="GMS1948" s="101"/>
      <c r="GMT1948" s="101"/>
      <c r="GMU1948" s="101"/>
      <c r="GMV1948" s="101"/>
      <c r="GMW1948" s="101"/>
      <c r="GMX1948" s="101"/>
      <c r="GMY1948" s="101"/>
      <c r="GMZ1948" s="101"/>
      <c r="GNA1948" s="101"/>
      <c r="GNB1948" s="101"/>
      <c r="GNC1948" s="101"/>
      <c r="GND1948" s="101"/>
      <c r="GNE1948" s="101"/>
      <c r="GNF1948" s="101"/>
      <c r="GNG1948" s="101"/>
      <c r="GNH1948" s="101"/>
      <c r="GNI1948" s="101"/>
      <c r="GNJ1948" s="101"/>
      <c r="GNK1948" s="101"/>
      <c r="GNL1948" s="101"/>
      <c r="GNM1948" s="101"/>
      <c r="GNN1948" s="101"/>
      <c r="GNO1948" s="101"/>
      <c r="GNP1948" s="101"/>
      <c r="GNQ1948" s="101"/>
      <c r="GNR1948" s="101"/>
      <c r="GNS1948" s="101"/>
      <c r="GNT1948" s="101"/>
      <c r="GNU1948" s="101"/>
      <c r="GNV1948" s="101"/>
      <c r="GNW1948" s="101"/>
      <c r="GNX1948" s="101"/>
      <c r="GNY1948" s="101"/>
      <c r="GNZ1948" s="101"/>
      <c r="GOA1948" s="101"/>
      <c r="GOB1948" s="101"/>
      <c r="GOC1948" s="101"/>
      <c r="GOD1948" s="101"/>
      <c r="GOE1948" s="101"/>
      <c r="GOF1948" s="101"/>
      <c r="GOG1948" s="101"/>
      <c r="GOH1948" s="101"/>
      <c r="GOI1948" s="101"/>
      <c r="GOJ1948" s="101"/>
      <c r="GOK1948" s="101"/>
      <c r="GOL1948" s="101"/>
      <c r="GOM1948" s="101"/>
      <c r="GON1948" s="101"/>
      <c r="GOO1948" s="101"/>
      <c r="GOP1948" s="101"/>
      <c r="GOQ1948" s="101"/>
      <c r="GOR1948" s="101"/>
      <c r="GOS1948" s="101"/>
      <c r="GOT1948" s="101"/>
      <c r="GOU1948" s="101"/>
      <c r="GOV1948" s="101"/>
      <c r="GOW1948" s="101"/>
      <c r="GOX1948" s="101"/>
      <c r="GOY1948" s="101"/>
      <c r="GOZ1948" s="101"/>
      <c r="GPA1948" s="101"/>
      <c r="GPB1948" s="101"/>
      <c r="GPC1948" s="101"/>
      <c r="GPD1948" s="101"/>
      <c r="GPE1948" s="101"/>
      <c r="GPF1948" s="101"/>
      <c r="GPG1948" s="101"/>
      <c r="GPH1948" s="101"/>
      <c r="GPI1948" s="101"/>
      <c r="GPJ1948" s="101"/>
      <c r="GPK1948" s="101"/>
      <c r="GPL1948" s="101"/>
      <c r="GPM1948" s="101"/>
      <c r="GPN1948" s="101"/>
      <c r="GPO1948" s="101"/>
      <c r="GPP1948" s="101"/>
      <c r="GPQ1948" s="101"/>
      <c r="GPR1948" s="101"/>
      <c r="GPS1948" s="101"/>
      <c r="GPT1948" s="101"/>
      <c r="GPU1948" s="101"/>
      <c r="GPV1948" s="101"/>
      <c r="GPW1948" s="101"/>
      <c r="GPX1948" s="101"/>
      <c r="GPY1948" s="101"/>
      <c r="GPZ1948" s="101"/>
      <c r="GQA1948" s="101"/>
      <c r="GQB1948" s="101"/>
      <c r="GQC1948" s="101"/>
      <c r="GQD1948" s="101"/>
      <c r="GQE1948" s="101"/>
      <c r="GQF1948" s="101"/>
      <c r="GQG1948" s="101"/>
      <c r="GQH1948" s="101"/>
      <c r="GQI1948" s="101"/>
      <c r="GQJ1948" s="101"/>
      <c r="GQK1948" s="101"/>
      <c r="GQL1948" s="101"/>
      <c r="GQM1948" s="101"/>
      <c r="GQN1948" s="101"/>
      <c r="GQO1948" s="101"/>
      <c r="GQP1948" s="101"/>
      <c r="GQQ1948" s="101"/>
      <c r="GQR1948" s="101"/>
      <c r="GQS1948" s="101"/>
      <c r="GQT1948" s="101"/>
      <c r="GQU1948" s="101"/>
      <c r="GQV1948" s="101"/>
      <c r="GQW1948" s="101"/>
      <c r="GQX1948" s="101"/>
      <c r="GQY1948" s="101"/>
      <c r="GQZ1948" s="101"/>
      <c r="GRA1948" s="101"/>
      <c r="GRB1948" s="101"/>
      <c r="GRC1948" s="101"/>
      <c r="GRD1948" s="101"/>
      <c r="GRE1948" s="101"/>
      <c r="GRF1948" s="101"/>
      <c r="GRG1948" s="101"/>
      <c r="GRH1948" s="101"/>
      <c r="GRI1948" s="101"/>
      <c r="GRJ1948" s="101"/>
      <c r="GRK1948" s="101"/>
      <c r="GRL1948" s="101"/>
      <c r="GRM1948" s="101"/>
      <c r="GRN1948" s="101"/>
      <c r="GRO1948" s="101"/>
      <c r="GRP1948" s="101"/>
      <c r="GRQ1948" s="101"/>
      <c r="GRR1948" s="101"/>
      <c r="GRS1948" s="101"/>
      <c r="GRT1948" s="101"/>
      <c r="GRU1948" s="101"/>
      <c r="GRV1948" s="101"/>
      <c r="GRW1948" s="101"/>
      <c r="GRX1948" s="101"/>
      <c r="GRY1948" s="101"/>
      <c r="GRZ1948" s="101"/>
      <c r="GSA1948" s="101"/>
      <c r="GSB1948" s="101"/>
      <c r="GSC1948" s="101"/>
      <c r="GSD1948" s="101"/>
      <c r="GSE1948" s="101"/>
      <c r="GSF1948" s="101"/>
      <c r="GSG1948" s="101"/>
      <c r="GSH1948" s="101"/>
      <c r="GSI1948" s="101"/>
      <c r="GSJ1948" s="101"/>
      <c r="GSK1948" s="101"/>
      <c r="GSL1948" s="101"/>
      <c r="GSM1948" s="101"/>
      <c r="GSN1948" s="101"/>
      <c r="GSO1948" s="101"/>
      <c r="GSP1948" s="101"/>
      <c r="GSQ1948" s="101"/>
      <c r="GSR1948" s="101"/>
      <c r="GSS1948" s="101"/>
      <c r="GST1948" s="101"/>
      <c r="GSU1948" s="101"/>
      <c r="GSV1948" s="101"/>
      <c r="GSW1948" s="101"/>
      <c r="GSX1948" s="101"/>
      <c r="GSY1948" s="101"/>
      <c r="GSZ1948" s="101"/>
      <c r="GTA1948" s="101"/>
      <c r="GTB1948" s="101"/>
      <c r="GTC1948" s="101"/>
      <c r="GTD1948" s="101"/>
      <c r="GTE1948" s="101"/>
      <c r="GTF1948" s="101"/>
      <c r="GTG1948" s="101"/>
      <c r="GTH1948" s="101"/>
      <c r="GTI1948" s="101"/>
      <c r="GTJ1948" s="101"/>
      <c r="GTK1948" s="101"/>
      <c r="GTL1948" s="101"/>
      <c r="GTM1948" s="101"/>
      <c r="GTN1948" s="101"/>
      <c r="GTO1948" s="101"/>
      <c r="GTP1948" s="101"/>
      <c r="GTQ1948" s="101"/>
      <c r="GTR1948" s="101"/>
      <c r="GTS1948" s="101"/>
      <c r="GTT1948" s="101"/>
      <c r="GTU1948" s="101"/>
      <c r="GTV1948" s="101"/>
      <c r="GTW1948" s="101"/>
      <c r="GTX1948" s="101"/>
      <c r="GTY1948" s="101"/>
      <c r="GTZ1948" s="101"/>
      <c r="GUA1948" s="101"/>
      <c r="GUB1948" s="101"/>
      <c r="GUC1948" s="101"/>
      <c r="GUD1948" s="101"/>
      <c r="GUE1948" s="101"/>
      <c r="GUF1948" s="101"/>
      <c r="GUG1948" s="101"/>
      <c r="GUH1948" s="101"/>
      <c r="GUI1948" s="101"/>
      <c r="GUJ1948" s="101"/>
      <c r="GUK1948" s="101"/>
      <c r="GUL1948" s="101"/>
      <c r="GUM1948" s="101"/>
      <c r="GUN1948" s="101"/>
      <c r="GUO1948" s="101"/>
      <c r="GUP1948" s="101"/>
      <c r="GUQ1948" s="101"/>
      <c r="GUR1948" s="101"/>
      <c r="GUS1948" s="101"/>
      <c r="GUT1948" s="101"/>
      <c r="GUU1948" s="101"/>
      <c r="GUV1948" s="101"/>
      <c r="GUW1948" s="101"/>
      <c r="GUX1948" s="101"/>
      <c r="GUY1948" s="101"/>
      <c r="GUZ1948" s="101"/>
      <c r="GVA1948" s="101"/>
      <c r="GVB1948" s="101"/>
      <c r="GVC1948" s="101"/>
      <c r="GVD1948" s="101"/>
      <c r="GVE1948" s="101"/>
      <c r="GVF1948" s="101"/>
      <c r="GVG1948" s="101"/>
      <c r="GVH1948" s="101"/>
      <c r="GVI1948" s="101"/>
      <c r="GVJ1948" s="101"/>
      <c r="GVK1948" s="101"/>
      <c r="GVL1948" s="101"/>
      <c r="GVM1948" s="101"/>
      <c r="GVN1948" s="101"/>
      <c r="GVO1948" s="101"/>
      <c r="GVP1948" s="101"/>
      <c r="GVQ1948" s="101"/>
      <c r="GVR1948" s="101"/>
      <c r="GVS1948" s="101"/>
      <c r="GVT1948" s="101"/>
      <c r="GVU1948" s="101"/>
      <c r="GVV1948" s="101"/>
      <c r="GVW1948" s="101"/>
      <c r="GVX1948" s="101"/>
      <c r="GVY1948" s="101"/>
      <c r="GVZ1948" s="101"/>
      <c r="GWA1948" s="101"/>
      <c r="GWB1948" s="101"/>
      <c r="GWC1948" s="101"/>
      <c r="GWD1948" s="101"/>
      <c r="GWE1948" s="101"/>
      <c r="GWF1948" s="101"/>
      <c r="GWG1948" s="101"/>
      <c r="GWH1948" s="101"/>
      <c r="GWI1948" s="101"/>
      <c r="GWJ1948" s="101"/>
      <c r="GWK1948" s="101"/>
      <c r="GWL1948" s="101"/>
      <c r="GWM1948" s="101"/>
      <c r="GWN1948" s="101"/>
      <c r="GWO1948" s="101"/>
      <c r="GWP1948" s="101"/>
      <c r="GWQ1948" s="101"/>
      <c r="GWR1948" s="101"/>
      <c r="GWS1948" s="101"/>
      <c r="GWT1948" s="101"/>
      <c r="GWU1948" s="101"/>
      <c r="GWV1948" s="101"/>
      <c r="GWW1948" s="101"/>
      <c r="GWX1948" s="101"/>
      <c r="GWY1948" s="101"/>
      <c r="GWZ1948" s="101"/>
      <c r="GXA1948" s="101"/>
      <c r="GXB1948" s="101"/>
      <c r="GXC1948" s="101"/>
      <c r="GXD1948" s="101"/>
      <c r="GXE1948" s="101"/>
      <c r="GXF1948" s="101"/>
      <c r="GXG1948" s="101"/>
      <c r="GXH1948" s="101"/>
      <c r="GXI1948" s="101"/>
      <c r="GXJ1948" s="101"/>
      <c r="GXK1948" s="101"/>
      <c r="GXL1948" s="101"/>
      <c r="GXM1948" s="101"/>
      <c r="GXN1948" s="101"/>
      <c r="GXO1948" s="101"/>
      <c r="GXP1948" s="101"/>
      <c r="GXQ1948" s="101"/>
      <c r="GXR1948" s="101"/>
      <c r="GXS1948" s="101"/>
      <c r="GXT1948" s="101"/>
      <c r="GXU1948" s="101"/>
      <c r="GXV1948" s="101"/>
      <c r="GXW1948" s="101"/>
      <c r="GXX1948" s="101"/>
      <c r="GXY1948" s="101"/>
      <c r="GXZ1948" s="101"/>
      <c r="GYA1948" s="101"/>
      <c r="GYB1948" s="101"/>
      <c r="GYC1948" s="101"/>
      <c r="GYD1948" s="101"/>
      <c r="GYE1948" s="101"/>
      <c r="GYF1948" s="101"/>
      <c r="GYG1948" s="101"/>
      <c r="GYH1948" s="101"/>
      <c r="GYI1948" s="101"/>
      <c r="GYJ1948" s="101"/>
      <c r="GYK1948" s="101"/>
      <c r="GYL1948" s="101"/>
      <c r="GYM1948" s="101"/>
      <c r="GYN1948" s="101"/>
      <c r="GYO1948" s="101"/>
      <c r="GYP1948" s="101"/>
      <c r="GYQ1948" s="101"/>
      <c r="GYR1948" s="101"/>
      <c r="GYS1948" s="101"/>
      <c r="GYT1948" s="101"/>
      <c r="GYU1948" s="101"/>
      <c r="GYV1948" s="101"/>
      <c r="GYW1948" s="101"/>
      <c r="GYX1948" s="101"/>
      <c r="GYY1948" s="101"/>
      <c r="GYZ1948" s="101"/>
      <c r="GZA1948" s="101"/>
      <c r="GZB1948" s="101"/>
      <c r="GZC1948" s="101"/>
      <c r="GZD1948" s="101"/>
      <c r="GZE1948" s="101"/>
      <c r="GZF1948" s="101"/>
      <c r="GZG1948" s="101"/>
      <c r="GZH1948" s="101"/>
      <c r="GZI1948" s="101"/>
      <c r="GZJ1948" s="101"/>
      <c r="GZK1948" s="101"/>
      <c r="GZL1948" s="101"/>
      <c r="GZM1948" s="101"/>
      <c r="GZN1948" s="101"/>
      <c r="GZO1948" s="101"/>
      <c r="GZP1948" s="101"/>
      <c r="GZQ1948" s="101"/>
      <c r="GZR1948" s="101"/>
      <c r="GZS1948" s="101"/>
      <c r="GZT1948" s="101"/>
      <c r="GZU1948" s="101"/>
      <c r="GZV1948" s="101"/>
      <c r="GZW1948" s="101"/>
      <c r="GZX1948" s="101"/>
      <c r="GZY1948" s="101"/>
      <c r="GZZ1948" s="101"/>
      <c r="HAA1948" s="101"/>
      <c r="HAB1948" s="101"/>
      <c r="HAC1948" s="101"/>
      <c r="HAD1948" s="101"/>
      <c r="HAE1948" s="101"/>
      <c r="HAF1948" s="101"/>
      <c r="HAG1948" s="101"/>
      <c r="HAH1948" s="101"/>
      <c r="HAI1948" s="101"/>
      <c r="HAJ1948" s="101"/>
      <c r="HAK1948" s="101"/>
      <c r="HAL1948" s="101"/>
      <c r="HAM1948" s="101"/>
      <c r="HAN1948" s="101"/>
      <c r="HAO1948" s="101"/>
      <c r="HAP1948" s="101"/>
      <c r="HAQ1948" s="101"/>
      <c r="HAR1948" s="101"/>
      <c r="HAS1948" s="101"/>
      <c r="HAT1948" s="101"/>
      <c r="HAU1948" s="101"/>
      <c r="HAV1948" s="101"/>
      <c r="HAW1948" s="101"/>
      <c r="HAX1948" s="101"/>
      <c r="HAY1948" s="101"/>
      <c r="HAZ1948" s="101"/>
      <c r="HBA1948" s="101"/>
      <c r="HBB1948" s="101"/>
      <c r="HBC1948" s="101"/>
      <c r="HBD1948" s="101"/>
      <c r="HBE1948" s="101"/>
      <c r="HBF1948" s="101"/>
      <c r="HBG1948" s="101"/>
      <c r="HBH1948" s="101"/>
      <c r="HBI1948" s="101"/>
      <c r="HBJ1948" s="101"/>
      <c r="HBK1948" s="101"/>
      <c r="HBL1948" s="101"/>
      <c r="HBM1948" s="101"/>
      <c r="HBN1948" s="101"/>
      <c r="HBO1948" s="101"/>
      <c r="HBP1948" s="101"/>
      <c r="HBQ1948" s="101"/>
      <c r="HBR1948" s="101"/>
      <c r="HBS1948" s="101"/>
      <c r="HBT1948" s="101"/>
      <c r="HBU1948" s="101"/>
      <c r="HBV1948" s="101"/>
      <c r="HBW1948" s="101"/>
      <c r="HBX1948" s="101"/>
      <c r="HBY1948" s="101"/>
      <c r="HBZ1948" s="101"/>
      <c r="HCA1948" s="101"/>
      <c r="HCB1948" s="101"/>
      <c r="HCC1948" s="101"/>
      <c r="HCD1948" s="101"/>
      <c r="HCE1948" s="101"/>
      <c r="HCF1948" s="101"/>
      <c r="HCG1948" s="101"/>
      <c r="HCH1948" s="101"/>
      <c r="HCI1948" s="101"/>
      <c r="HCJ1948" s="101"/>
      <c r="HCK1948" s="101"/>
      <c r="HCL1948" s="101"/>
      <c r="HCM1948" s="101"/>
      <c r="HCN1948" s="101"/>
      <c r="HCO1948" s="101"/>
      <c r="HCP1948" s="101"/>
      <c r="HCQ1948" s="101"/>
      <c r="HCR1948" s="101"/>
      <c r="HCS1948" s="101"/>
      <c r="HCT1948" s="101"/>
      <c r="HCU1948" s="101"/>
      <c r="HCV1948" s="101"/>
      <c r="HCW1948" s="101"/>
      <c r="HCX1948" s="101"/>
      <c r="HCY1948" s="101"/>
      <c r="HCZ1948" s="101"/>
      <c r="HDA1948" s="101"/>
      <c r="HDB1948" s="101"/>
      <c r="HDC1948" s="101"/>
      <c r="HDD1948" s="101"/>
      <c r="HDE1948" s="101"/>
      <c r="HDF1948" s="101"/>
      <c r="HDG1948" s="101"/>
      <c r="HDH1948" s="101"/>
      <c r="HDI1948" s="101"/>
      <c r="HDJ1948" s="101"/>
      <c r="HDK1948" s="101"/>
      <c r="HDL1948" s="101"/>
      <c r="HDM1948" s="101"/>
      <c r="HDN1948" s="101"/>
      <c r="HDO1948" s="101"/>
      <c r="HDP1948" s="101"/>
      <c r="HDQ1948" s="101"/>
      <c r="HDR1948" s="101"/>
      <c r="HDS1948" s="101"/>
      <c r="HDT1948" s="101"/>
      <c r="HDU1948" s="101"/>
      <c r="HDV1948" s="101"/>
      <c r="HDW1948" s="101"/>
      <c r="HDX1948" s="101"/>
      <c r="HDY1948" s="101"/>
      <c r="HDZ1948" s="101"/>
      <c r="HEA1948" s="101"/>
      <c r="HEB1948" s="101"/>
      <c r="HEC1948" s="101"/>
      <c r="HED1948" s="101"/>
      <c r="HEE1948" s="101"/>
      <c r="HEF1948" s="101"/>
      <c r="HEG1948" s="101"/>
      <c r="HEH1948" s="101"/>
      <c r="HEI1948" s="101"/>
      <c r="HEJ1948" s="101"/>
      <c r="HEK1948" s="101"/>
      <c r="HEL1948" s="101"/>
      <c r="HEM1948" s="101"/>
      <c r="HEN1948" s="101"/>
      <c r="HEO1948" s="101"/>
      <c r="HEP1948" s="101"/>
      <c r="HEQ1948" s="101"/>
      <c r="HER1948" s="101"/>
      <c r="HES1948" s="101"/>
      <c r="HET1948" s="101"/>
      <c r="HEU1948" s="101"/>
      <c r="HEV1948" s="101"/>
      <c r="HEW1948" s="101"/>
      <c r="HEX1948" s="101"/>
      <c r="HEY1948" s="101"/>
      <c r="HEZ1948" s="101"/>
      <c r="HFA1948" s="101"/>
      <c r="HFB1948" s="101"/>
      <c r="HFC1948" s="101"/>
      <c r="HFD1948" s="101"/>
      <c r="HFE1948" s="101"/>
      <c r="HFF1948" s="101"/>
      <c r="HFG1948" s="101"/>
      <c r="HFH1948" s="101"/>
      <c r="HFI1948" s="101"/>
      <c r="HFJ1948" s="101"/>
      <c r="HFK1948" s="101"/>
      <c r="HFL1948" s="101"/>
      <c r="HFM1948" s="101"/>
      <c r="HFN1948" s="101"/>
      <c r="HFO1948" s="101"/>
      <c r="HFP1948" s="101"/>
      <c r="HFQ1948" s="101"/>
      <c r="HFR1948" s="101"/>
      <c r="HFS1948" s="101"/>
      <c r="HFT1948" s="101"/>
      <c r="HFU1948" s="101"/>
      <c r="HFV1948" s="101"/>
      <c r="HFW1948" s="101"/>
      <c r="HFX1948" s="101"/>
      <c r="HFY1948" s="101"/>
      <c r="HFZ1948" s="101"/>
      <c r="HGA1948" s="101"/>
      <c r="HGB1948" s="101"/>
      <c r="HGC1948" s="101"/>
      <c r="HGD1948" s="101"/>
      <c r="HGE1948" s="101"/>
      <c r="HGF1948" s="101"/>
      <c r="HGG1948" s="101"/>
      <c r="HGH1948" s="101"/>
      <c r="HGI1948" s="101"/>
      <c r="HGJ1948" s="101"/>
      <c r="HGK1948" s="101"/>
      <c r="HGL1948" s="101"/>
      <c r="HGM1948" s="101"/>
      <c r="HGN1948" s="101"/>
      <c r="HGO1948" s="101"/>
      <c r="HGP1948" s="101"/>
      <c r="HGQ1948" s="101"/>
      <c r="HGR1948" s="101"/>
      <c r="HGS1948" s="101"/>
      <c r="HGT1948" s="101"/>
      <c r="HGU1948" s="101"/>
      <c r="HGV1948" s="101"/>
      <c r="HGW1948" s="101"/>
      <c r="HGX1948" s="101"/>
      <c r="HGY1948" s="101"/>
      <c r="HGZ1948" s="101"/>
      <c r="HHA1948" s="101"/>
      <c r="HHB1948" s="101"/>
      <c r="HHC1948" s="101"/>
      <c r="HHD1948" s="101"/>
      <c r="HHE1948" s="101"/>
      <c r="HHF1948" s="101"/>
      <c r="HHG1948" s="101"/>
      <c r="HHH1948" s="101"/>
      <c r="HHI1948" s="101"/>
      <c r="HHJ1948" s="101"/>
      <c r="HHK1948" s="101"/>
      <c r="HHL1948" s="101"/>
      <c r="HHM1948" s="101"/>
      <c r="HHN1948" s="101"/>
      <c r="HHO1948" s="101"/>
      <c r="HHP1948" s="101"/>
      <c r="HHQ1948" s="101"/>
      <c r="HHR1948" s="101"/>
      <c r="HHS1948" s="101"/>
      <c r="HHT1948" s="101"/>
      <c r="HHU1948" s="101"/>
      <c r="HHV1948" s="101"/>
      <c r="HHW1948" s="101"/>
      <c r="HHX1948" s="101"/>
      <c r="HHY1948" s="101"/>
      <c r="HHZ1948" s="101"/>
      <c r="HIA1948" s="101"/>
      <c r="HIB1948" s="101"/>
      <c r="HIC1948" s="101"/>
      <c r="HID1948" s="101"/>
      <c r="HIE1948" s="101"/>
      <c r="HIF1948" s="101"/>
      <c r="HIG1948" s="101"/>
      <c r="HIH1948" s="101"/>
      <c r="HII1948" s="101"/>
      <c r="HIJ1948" s="101"/>
      <c r="HIK1948" s="101"/>
      <c r="HIL1948" s="101"/>
      <c r="HIM1948" s="101"/>
      <c r="HIN1948" s="101"/>
      <c r="HIO1948" s="101"/>
      <c r="HIP1948" s="101"/>
      <c r="HIQ1948" s="101"/>
      <c r="HIR1948" s="101"/>
      <c r="HIS1948" s="101"/>
      <c r="HIT1948" s="101"/>
      <c r="HIU1948" s="101"/>
      <c r="HIV1948" s="101"/>
      <c r="HIW1948" s="101"/>
      <c r="HIX1948" s="101"/>
      <c r="HIY1948" s="101"/>
      <c r="HIZ1948" s="101"/>
      <c r="HJA1948" s="101"/>
      <c r="HJB1948" s="101"/>
      <c r="HJC1948" s="101"/>
      <c r="HJD1948" s="101"/>
      <c r="HJE1948" s="101"/>
      <c r="HJF1948" s="101"/>
      <c r="HJG1948" s="101"/>
      <c r="HJH1948" s="101"/>
      <c r="HJI1948" s="101"/>
      <c r="HJJ1948" s="101"/>
      <c r="HJK1948" s="101"/>
      <c r="HJL1948" s="101"/>
      <c r="HJM1948" s="101"/>
      <c r="HJN1948" s="101"/>
      <c r="HJO1948" s="101"/>
      <c r="HJP1948" s="101"/>
      <c r="HJQ1948" s="101"/>
      <c r="HJR1948" s="101"/>
      <c r="HJS1948" s="101"/>
      <c r="HJT1948" s="101"/>
      <c r="HJU1948" s="101"/>
      <c r="HJV1948" s="101"/>
      <c r="HJW1948" s="101"/>
      <c r="HJX1948" s="101"/>
      <c r="HJY1948" s="101"/>
      <c r="HJZ1948" s="101"/>
      <c r="HKA1948" s="101"/>
      <c r="HKB1948" s="101"/>
      <c r="HKC1948" s="101"/>
      <c r="HKD1948" s="101"/>
      <c r="HKE1948" s="101"/>
      <c r="HKF1948" s="101"/>
      <c r="HKG1948" s="101"/>
      <c r="HKH1948" s="101"/>
      <c r="HKI1948" s="101"/>
      <c r="HKJ1948" s="101"/>
      <c r="HKK1948" s="101"/>
      <c r="HKL1948" s="101"/>
      <c r="HKM1948" s="101"/>
      <c r="HKN1948" s="101"/>
      <c r="HKO1948" s="101"/>
      <c r="HKP1948" s="101"/>
      <c r="HKQ1948" s="101"/>
      <c r="HKR1948" s="101"/>
      <c r="HKS1948" s="101"/>
      <c r="HKT1948" s="101"/>
      <c r="HKU1948" s="101"/>
      <c r="HKV1948" s="101"/>
      <c r="HKW1948" s="101"/>
      <c r="HKX1948" s="101"/>
      <c r="HKY1948" s="101"/>
      <c r="HKZ1948" s="101"/>
      <c r="HLA1948" s="101"/>
      <c r="HLB1948" s="101"/>
      <c r="HLC1948" s="101"/>
      <c r="HLD1948" s="101"/>
      <c r="HLE1948" s="101"/>
      <c r="HLF1948" s="101"/>
      <c r="HLG1948" s="101"/>
      <c r="HLH1948" s="101"/>
      <c r="HLI1948" s="101"/>
      <c r="HLJ1948" s="101"/>
      <c r="HLK1948" s="101"/>
      <c r="HLL1948" s="101"/>
      <c r="HLM1948" s="101"/>
      <c r="HLN1948" s="101"/>
      <c r="HLO1948" s="101"/>
      <c r="HLP1948" s="101"/>
      <c r="HLQ1948" s="101"/>
      <c r="HLR1948" s="101"/>
      <c r="HLS1948" s="101"/>
      <c r="HLT1948" s="101"/>
      <c r="HLU1948" s="101"/>
      <c r="HLV1948" s="101"/>
      <c r="HLW1948" s="101"/>
      <c r="HLX1948" s="101"/>
      <c r="HLY1948" s="101"/>
      <c r="HLZ1948" s="101"/>
      <c r="HMA1948" s="101"/>
      <c r="HMB1948" s="101"/>
      <c r="HMC1948" s="101"/>
      <c r="HMD1948" s="101"/>
      <c r="HME1948" s="101"/>
      <c r="HMF1948" s="101"/>
      <c r="HMG1948" s="101"/>
      <c r="HMH1948" s="101"/>
      <c r="HMI1948" s="101"/>
      <c r="HMJ1948" s="101"/>
      <c r="HMK1948" s="101"/>
      <c r="HML1948" s="101"/>
      <c r="HMM1948" s="101"/>
      <c r="HMN1948" s="101"/>
      <c r="HMO1948" s="101"/>
      <c r="HMP1948" s="101"/>
      <c r="HMQ1948" s="101"/>
      <c r="HMR1948" s="101"/>
      <c r="HMS1948" s="101"/>
      <c r="HMT1948" s="101"/>
      <c r="HMU1948" s="101"/>
      <c r="HMV1948" s="101"/>
      <c r="HMW1948" s="101"/>
      <c r="HMX1948" s="101"/>
      <c r="HMY1948" s="101"/>
      <c r="HMZ1948" s="101"/>
      <c r="HNA1948" s="101"/>
      <c r="HNB1948" s="101"/>
      <c r="HNC1948" s="101"/>
      <c r="HND1948" s="101"/>
      <c r="HNE1948" s="101"/>
      <c r="HNF1948" s="101"/>
      <c r="HNG1948" s="101"/>
      <c r="HNH1948" s="101"/>
      <c r="HNI1948" s="101"/>
      <c r="HNJ1948" s="101"/>
      <c r="HNK1948" s="101"/>
      <c r="HNL1948" s="101"/>
      <c r="HNM1948" s="101"/>
      <c r="HNN1948" s="101"/>
      <c r="HNO1948" s="101"/>
      <c r="HNP1948" s="101"/>
      <c r="HNQ1948" s="101"/>
      <c r="HNR1948" s="101"/>
      <c r="HNS1948" s="101"/>
      <c r="HNT1948" s="101"/>
      <c r="HNU1948" s="101"/>
      <c r="HNV1948" s="101"/>
      <c r="HNW1948" s="101"/>
      <c r="HNX1948" s="101"/>
      <c r="HNY1948" s="101"/>
      <c r="HNZ1948" s="101"/>
      <c r="HOA1948" s="101"/>
      <c r="HOB1948" s="101"/>
      <c r="HOC1948" s="101"/>
      <c r="HOD1948" s="101"/>
      <c r="HOE1948" s="101"/>
      <c r="HOF1948" s="101"/>
      <c r="HOG1948" s="101"/>
      <c r="HOH1948" s="101"/>
      <c r="HOI1948" s="101"/>
      <c r="HOJ1948" s="101"/>
      <c r="HOK1948" s="101"/>
      <c r="HOL1948" s="101"/>
      <c r="HOM1948" s="101"/>
      <c r="HON1948" s="101"/>
      <c r="HOO1948" s="101"/>
      <c r="HOP1948" s="101"/>
      <c r="HOQ1948" s="101"/>
      <c r="HOR1948" s="101"/>
      <c r="HOS1948" s="101"/>
      <c r="HOT1948" s="101"/>
      <c r="HOU1948" s="101"/>
      <c r="HOV1948" s="101"/>
      <c r="HOW1948" s="101"/>
      <c r="HOX1948" s="101"/>
      <c r="HOY1948" s="101"/>
      <c r="HOZ1948" s="101"/>
      <c r="HPA1948" s="101"/>
      <c r="HPB1948" s="101"/>
      <c r="HPC1948" s="101"/>
      <c r="HPD1948" s="101"/>
      <c r="HPE1948" s="101"/>
      <c r="HPF1948" s="101"/>
      <c r="HPG1948" s="101"/>
      <c r="HPH1948" s="101"/>
      <c r="HPI1948" s="101"/>
      <c r="HPJ1948" s="101"/>
      <c r="HPK1948" s="101"/>
      <c r="HPL1948" s="101"/>
      <c r="HPM1948" s="101"/>
      <c r="HPN1948" s="101"/>
      <c r="HPO1948" s="101"/>
      <c r="HPP1948" s="101"/>
      <c r="HPQ1948" s="101"/>
      <c r="HPR1948" s="101"/>
      <c r="HPS1948" s="101"/>
      <c r="HPT1948" s="101"/>
      <c r="HPU1948" s="101"/>
      <c r="HPV1948" s="101"/>
      <c r="HPW1948" s="101"/>
      <c r="HPX1948" s="101"/>
      <c r="HPY1948" s="101"/>
      <c r="HPZ1948" s="101"/>
      <c r="HQA1948" s="101"/>
      <c r="HQB1948" s="101"/>
      <c r="HQC1948" s="101"/>
      <c r="HQD1948" s="101"/>
      <c r="HQE1948" s="101"/>
      <c r="HQF1948" s="101"/>
      <c r="HQG1948" s="101"/>
      <c r="HQH1948" s="101"/>
      <c r="HQI1948" s="101"/>
      <c r="HQJ1948" s="101"/>
      <c r="HQK1948" s="101"/>
      <c r="HQL1948" s="101"/>
      <c r="HQM1948" s="101"/>
      <c r="HQN1948" s="101"/>
      <c r="HQO1948" s="101"/>
      <c r="HQP1948" s="101"/>
      <c r="HQQ1948" s="101"/>
      <c r="HQR1948" s="101"/>
      <c r="HQS1948" s="101"/>
      <c r="HQT1948" s="101"/>
      <c r="HQU1948" s="101"/>
      <c r="HQV1948" s="101"/>
      <c r="HQW1948" s="101"/>
      <c r="HQX1948" s="101"/>
      <c r="HQY1948" s="101"/>
      <c r="HQZ1948" s="101"/>
      <c r="HRA1948" s="101"/>
      <c r="HRB1948" s="101"/>
      <c r="HRC1948" s="101"/>
      <c r="HRD1948" s="101"/>
      <c r="HRE1948" s="101"/>
      <c r="HRF1948" s="101"/>
      <c r="HRG1948" s="101"/>
      <c r="HRH1948" s="101"/>
      <c r="HRI1948" s="101"/>
      <c r="HRJ1948" s="101"/>
      <c r="HRK1948" s="101"/>
      <c r="HRL1948" s="101"/>
      <c r="HRM1948" s="101"/>
      <c r="HRN1948" s="101"/>
      <c r="HRO1948" s="101"/>
      <c r="HRP1948" s="101"/>
      <c r="HRQ1948" s="101"/>
      <c r="HRR1948" s="101"/>
      <c r="HRS1948" s="101"/>
      <c r="HRT1948" s="101"/>
      <c r="HRU1948" s="101"/>
      <c r="HRV1948" s="101"/>
      <c r="HRW1948" s="101"/>
      <c r="HRX1948" s="101"/>
      <c r="HRY1948" s="101"/>
      <c r="HRZ1948" s="101"/>
      <c r="HSA1948" s="101"/>
      <c r="HSB1948" s="101"/>
      <c r="HSC1948" s="101"/>
      <c r="HSD1948" s="101"/>
      <c r="HSE1948" s="101"/>
      <c r="HSF1948" s="101"/>
      <c r="HSG1948" s="101"/>
      <c r="HSH1948" s="101"/>
      <c r="HSI1948" s="101"/>
      <c r="HSJ1948" s="101"/>
      <c r="HSK1948" s="101"/>
      <c r="HSL1948" s="101"/>
      <c r="HSM1948" s="101"/>
      <c r="HSN1948" s="101"/>
      <c r="HSO1948" s="101"/>
      <c r="HSP1948" s="101"/>
      <c r="HSQ1948" s="101"/>
      <c r="HSR1948" s="101"/>
      <c r="HSS1948" s="101"/>
      <c r="HST1948" s="101"/>
      <c r="HSU1948" s="101"/>
      <c r="HSV1948" s="101"/>
      <c r="HSW1948" s="101"/>
      <c r="HSX1948" s="101"/>
      <c r="HSY1948" s="101"/>
      <c r="HSZ1948" s="101"/>
      <c r="HTA1948" s="101"/>
      <c r="HTB1948" s="101"/>
      <c r="HTC1948" s="101"/>
      <c r="HTD1948" s="101"/>
      <c r="HTE1948" s="101"/>
      <c r="HTF1948" s="101"/>
      <c r="HTG1948" s="101"/>
      <c r="HTH1948" s="101"/>
      <c r="HTI1948" s="101"/>
      <c r="HTJ1948" s="101"/>
      <c r="HTK1948" s="101"/>
      <c r="HTL1948" s="101"/>
      <c r="HTM1948" s="101"/>
      <c r="HTN1948" s="101"/>
      <c r="HTO1948" s="101"/>
      <c r="HTP1948" s="101"/>
      <c r="HTQ1948" s="101"/>
      <c r="HTR1948" s="101"/>
      <c r="HTS1948" s="101"/>
      <c r="HTT1948" s="101"/>
      <c r="HTU1948" s="101"/>
      <c r="HTV1948" s="101"/>
      <c r="HTW1948" s="101"/>
      <c r="HTX1948" s="101"/>
      <c r="HTY1948" s="101"/>
      <c r="HTZ1948" s="101"/>
      <c r="HUA1948" s="101"/>
      <c r="HUB1948" s="101"/>
      <c r="HUC1948" s="101"/>
      <c r="HUD1948" s="101"/>
      <c r="HUE1948" s="101"/>
      <c r="HUF1948" s="101"/>
      <c r="HUG1948" s="101"/>
      <c r="HUH1948" s="101"/>
      <c r="HUI1948" s="101"/>
      <c r="HUJ1948" s="101"/>
      <c r="HUK1948" s="101"/>
      <c r="HUL1948" s="101"/>
      <c r="HUM1948" s="101"/>
      <c r="HUN1948" s="101"/>
      <c r="HUO1948" s="101"/>
      <c r="HUP1948" s="101"/>
      <c r="HUQ1948" s="101"/>
      <c r="HUR1948" s="101"/>
      <c r="HUS1948" s="101"/>
      <c r="HUT1948" s="101"/>
      <c r="HUU1948" s="101"/>
      <c r="HUV1948" s="101"/>
      <c r="HUW1948" s="101"/>
      <c r="HUX1948" s="101"/>
      <c r="HUY1948" s="101"/>
      <c r="HUZ1948" s="101"/>
      <c r="HVA1948" s="101"/>
      <c r="HVB1948" s="101"/>
      <c r="HVC1948" s="101"/>
      <c r="HVD1948" s="101"/>
      <c r="HVE1948" s="101"/>
      <c r="HVF1948" s="101"/>
      <c r="HVG1948" s="101"/>
      <c r="HVH1948" s="101"/>
      <c r="HVI1948" s="101"/>
      <c r="HVJ1948" s="101"/>
      <c r="HVK1948" s="101"/>
      <c r="HVL1948" s="101"/>
      <c r="HVM1948" s="101"/>
      <c r="HVN1948" s="101"/>
      <c r="HVO1948" s="101"/>
      <c r="HVP1948" s="101"/>
      <c r="HVQ1948" s="101"/>
      <c r="HVR1948" s="101"/>
      <c r="HVS1948" s="101"/>
      <c r="HVT1948" s="101"/>
      <c r="HVU1948" s="101"/>
      <c r="HVV1948" s="101"/>
      <c r="HVW1948" s="101"/>
      <c r="HVX1948" s="101"/>
      <c r="HVY1948" s="101"/>
      <c r="HVZ1948" s="101"/>
      <c r="HWA1948" s="101"/>
      <c r="HWB1948" s="101"/>
      <c r="HWC1948" s="101"/>
      <c r="HWD1948" s="101"/>
      <c r="HWE1948" s="101"/>
      <c r="HWF1948" s="101"/>
      <c r="HWG1948" s="101"/>
      <c r="HWH1948" s="101"/>
      <c r="HWI1948" s="101"/>
      <c r="HWJ1948" s="101"/>
      <c r="HWK1948" s="101"/>
      <c r="HWL1948" s="101"/>
      <c r="HWM1948" s="101"/>
      <c r="HWN1948" s="101"/>
      <c r="HWO1948" s="101"/>
      <c r="HWP1948" s="101"/>
      <c r="HWQ1948" s="101"/>
      <c r="HWR1948" s="101"/>
      <c r="HWS1948" s="101"/>
      <c r="HWT1948" s="101"/>
      <c r="HWU1948" s="101"/>
      <c r="HWV1948" s="101"/>
      <c r="HWW1948" s="101"/>
      <c r="HWX1948" s="101"/>
      <c r="HWY1948" s="101"/>
      <c r="HWZ1948" s="101"/>
      <c r="HXA1948" s="101"/>
      <c r="HXB1948" s="101"/>
      <c r="HXC1948" s="101"/>
      <c r="HXD1948" s="101"/>
      <c r="HXE1948" s="101"/>
      <c r="HXF1948" s="101"/>
      <c r="HXG1948" s="101"/>
      <c r="HXH1948" s="101"/>
      <c r="HXI1948" s="101"/>
      <c r="HXJ1948" s="101"/>
      <c r="HXK1948" s="101"/>
      <c r="HXL1948" s="101"/>
      <c r="HXM1948" s="101"/>
      <c r="HXN1948" s="101"/>
      <c r="HXO1948" s="101"/>
      <c r="HXP1948" s="101"/>
      <c r="HXQ1948" s="101"/>
      <c r="HXR1948" s="101"/>
      <c r="HXS1948" s="101"/>
      <c r="HXT1948" s="101"/>
      <c r="HXU1948" s="101"/>
      <c r="HXV1948" s="101"/>
      <c r="HXW1948" s="101"/>
      <c r="HXX1948" s="101"/>
      <c r="HXY1948" s="101"/>
      <c r="HXZ1948" s="101"/>
      <c r="HYA1948" s="101"/>
      <c r="HYB1948" s="101"/>
      <c r="HYC1948" s="101"/>
      <c r="HYD1948" s="101"/>
      <c r="HYE1948" s="101"/>
      <c r="HYF1948" s="101"/>
      <c r="HYG1948" s="101"/>
      <c r="HYH1948" s="101"/>
      <c r="HYI1948" s="101"/>
      <c r="HYJ1948" s="101"/>
      <c r="HYK1948" s="101"/>
      <c r="HYL1948" s="101"/>
      <c r="HYM1948" s="101"/>
      <c r="HYN1948" s="101"/>
      <c r="HYO1948" s="101"/>
      <c r="HYP1948" s="101"/>
      <c r="HYQ1948" s="101"/>
      <c r="HYR1948" s="101"/>
      <c r="HYS1948" s="101"/>
      <c r="HYT1948" s="101"/>
      <c r="HYU1948" s="101"/>
      <c r="HYV1948" s="101"/>
      <c r="HYW1948" s="101"/>
      <c r="HYX1948" s="101"/>
      <c r="HYY1948" s="101"/>
      <c r="HYZ1948" s="101"/>
      <c r="HZA1948" s="101"/>
      <c r="HZB1948" s="101"/>
      <c r="HZC1948" s="101"/>
      <c r="HZD1948" s="101"/>
      <c r="HZE1948" s="101"/>
      <c r="HZF1948" s="101"/>
      <c r="HZG1948" s="101"/>
      <c r="HZH1948" s="101"/>
      <c r="HZI1948" s="101"/>
      <c r="HZJ1948" s="101"/>
      <c r="HZK1948" s="101"/>
      <c r="HZL1948" s="101"/>
      <c r="HZM1948" s="101"/>
      <c r="HZN1948" s="101"/>
      <c r="HZO1948" s="101"/>
      <c r="HZP1948" s="101"/>
      <c r="HZQ1948" s="101"/>
      <c r="HZR1948" s="101"/>
      <c r="HZS1948" s="101"/>
      <c r="HZT1948" s="101"/>
      <c r="HZU1948" s="101"/>
      <c r="HZV1948" s="101"/>
      <c r="HZW1948" s="101"/>
      <c r="HZX1948" s="101"/>
      <c r="HZY1948" s="101"/>
      <c r="HZZ1948" s="101"/>
      <c r="IAA1948" s="101"/>
      <c r="IAB1948" s="101"/>
      <c r="IAC1948" s="101"/>
      <c r="IAD1948" s="101"/>
      <c r="IAE1948" s="101"/>
      <c r="IAF1948" s="101"/>
      <c r="IAG1948" s="101"/>
      <c r="IAH1948" s="101"/>
      <c r="IAI1948" s="101"/>
      <c r="IAJ1948" s="101"/>
      <c r="IAK1948" s="101"/>
      <c r="IAL1948" s="101"/>
      <c r="IAM1948" s="101"/>
      <c r="IAN1948" s="101"/>
      <c r="IAO1948" s="101"/>
      <c r="IAP1948" s="101"/>
      <c r="IAQ1948" s="101"/>
      <c r="IAR1948" s="101"/>
      <c r="IAS1948" s="101"/>
      <c r="IAT1948" s="101"/>
      <c r="IAU1948" s="101"/>
      <c r="IAV1948" s="101"/>
      <c r="IAW1948" s="101"/>
      <c r="IAX1948" s="101"/>
      <c r="IAY1948" s="101"/>
      <c r="IAZ1948" s="101"/>
      <c r="IBA1948" s="101"/>
      <c r="IBB1948" s="101"/>
      <c r="IBC1948" s="101"/>
      <c r="IBD1948" s="101"/>
      <c r="IBE1948" s="101"/>
      <c r="IBF1948" s="101"/>
      <c r="IBG1948" s="101"/>
      <c r="IBH1948" s="101"/>
      <c r="IBI1948" s="101"/>
      <c r="IBJ1948" s="101"/>
      <c r="IBK1948" s="101"/>
      <c r="IBL1948" s="101"/>
      <c r="IBM1948" s="101"/>
      <c r="IBN1948" s="101"/>
      <c r="IBO1948" s="101"/>
      <c r="IBP1948" s="101"/>
      <c r="IBQ1948" s="101"/>
      <c r="IBR1948" s="101"/>
      <c r="IBS1948" s="101"/>
      <c r="IBT1948" s="101"/>
      <c r="IBU1948" s="101"/>
      <c r="IBV1948" s="101"/>
      <c r="IBW1948" s="101"/>
      <c r="IBX1948" s="101"/>
      <c r="IBY1948" s="101"/>
      <c r="IBZ1948" s="101"/>
      <c r="ICA1948" s="101"/>
      <c r="ICB1948" s="101"/>
      <c r="ICC1948" s="101"/>
      <c r="ICD1948" s="101"/>
      <c r="ICE1948" s="101"/>
      <c r="ICF1948" s="101"/>
      <c r="ICG1948" s="101"/>
      <c r="ICH1948" s="101"/>
      <c r="ICI1948" s="101"/>
      <c r="ICJ1948" s="101"/>
      <c r="ICK1948" s="101"/>
      <c r="ICL1948" s="101"/>
      <c r="ICM1948" s="101"/>
      <c r="ICN1948" s="101"/>
      <c r="ICO1948" s="101"/>
      <c r="ICP1948" s="101"/>
      <c r="ICQ1948" s="101"/>
      <c r="ICR1948" s="101"/>
      <c r="ICS1948" s="101"/>
      <c r="ICT1948" s="101"/>
      <c r="ICU1948" s="101"/>
      <c r="ICV1948" s="101"/>
      <c r="ICW1948" s="101"/>
      <c r="ICX1948" s="101"/>
      <c r="ICY1948" s="101"/>
      <c r="ICZ1948" s="101"/>
      <c r="IDA1948" s="101"/>
      <c r="IDB1948" s="101"/>
      <c r="IDC1948" s="101"/>
      <c r="IDD1948" s="101"/>
      <c r="IDE1948" s="101"/>
      <c r="IDF1948" s="101"/>
      <c r="IDG1948" s="101"/>
      <c r="IDH1948" s="101"/>
      <c r="IDI1948" s="101"/>
      <c r="IDJ1948" s="101"/>
      <c r="IDK1948" s="101"/>
      <c r="IDL1948" s="101"/>
      <c r="IDM1948" s="101"/>
      <c r="IDN1948" s="101"/>
      <c r="IDO1948" s="101"/>
      <c r="IDP1948" s="101"/>
      <c r="IDQ1948" s="101"/>
      <c r="IDR1948" s="101"/>
      <c r="IDS1948" s="101"/>
      <c r="IDT1948" s="101"/>
      <c r="IDU1948" s="101"/>
      <c r="IDV1948" s="101"/>
      <c r="IDW1948" s="101"/>
      <c r="IDX1948" s="101"/>
      <c r="IDY1948" s="101"/>
      <c r="IDZ1948" s="101"/>
      <c r="IEA1948" s="101"/>
      <c r="IEB1948" s="101"/>
      <c r="IEC1948" s="101"/>
      <c r="IED1948" s="101"/>
      <c r="IEE1948" s="101"/>
      <c r="IEF1948" s="101"/>
      <c r="IEG1948" s="101"/>
      <c r="IEH1948" s="101"/>
      <c r="IEI1948" s="101"/>
      <c r="IEJ1948" s="101"/>
      <c r="IEK1948" s="101"/>
      <c r="IEL1948" s="101"/>
      <c r="IEM1948" s="101"/>
      <c r="IEN1948" s="101"/>
      <c r="IEO1948" s="101"/>
      <c r="IEP1948" s="101"/>
      <c r="IEQ1948" s="101"/>
      <c r="IER1948" s="101"/>
      <c r="IES1948" s="101"/>
      <c r="IET1948" s="101"/>
      <c r="IEU1948" s="101"/>
      <c r="IEV1948" s="101"/>
      <c r="IEW1948" s="101"/>
      <c r="IEX1948" s="101"/>
      <c r="IEY1948" s="101"/>
      <c r="IEZ1948" s="101"/>
      <c r="IFA1948" s="101"/>
      <c r="IFB1948" s="101"/>
      <c r="IFC1948" s="101"/>
      <c r="IFD1948" s="101"/>
      <c r="IFE1948" s="101"/>
      <c r="IFF1948" s="101"/>
      <c r="IFG1948" s="101"/>
      <c r="IFH1948" s="101"/>
      <c r="IFI1948" s="101"/>
      <c r="IFJ1948" s="101"/>
      <c r="IFK1948" s="101"/>
      <c r="IFL1948" s="101"/>
      <c r="IFM1948" s="101"/>
      <c r="IFN1948" s="101"/>
      <c r="IFO1948" s="101"/>
      <c r="IFP1948" s="101"/>
      <c r="IFQ1948" s="101"/>
      <c r="IFR1948" s="101"/>
      <c r="IFS1948" s="101"/>
      <c r="IFT1948" s="101"/>
      <c r="IFU1948" s="101"/>
      <c r="IFV1948" s="101"/>
      <c r="IFW1948" s="101"/>
      <c r="IFX1948" s="101"/>
      <c r="IFY1948" s="101"/>
      <c r="IFZ1948" s="101"/>
      <c r="IGA1948" s="101"/>
      <c r="IGB1948" s="101"/>
      <c r="IGC1948" s="101"/>
      <c r="IGD1948" s="101"/>
      <c r="IGE1948" s="101"/>
      <c r="IGF1948" s="101"/>
      <c r="IGG1948" s="101"/>
      <c r="IGH1948" s="101"/>
      <c r="IGI1948" s="101"/>
      <c r="IGJ1948" s="101"/>
      <c r="IGK1948" s="101"/>
      <c r="IGL1948" s="101"/>
      <c r="IGM1948" s="101"/>
      <c r="IGN1948" s="101"/>
      <c r="IGO1948" s="101"/>
      <c r="IGP1948" s="101"/>
      <c r="IGQ1948" s="101"/>
      <c r="IGR1948" s="101"/>
      <c r="IGS1948" s="101"/>
      <c r="IGT1948" s="101"/>
      <c r="IGU1948" s="101"/>
      <c r="IGV1948" s="101"/>
      <c r="IGW1948" s="101"/>
      <c r="IGX1948" s="101"/>
      <c r="IGY1948" s="101"/>
      <c r="IGZ1948" s="101"/>
      <c r="IHA1948" s="101"/>
      <c r="IHB1948" s="101"/>
      <c r="IHC1948" s="101"/>
      <c r="IHD1948" s="101"/>
      <c r="IHE1948" s="101"/>
      <c r="IHF1948" s="101"/>
      <c r="IHG1948" s="101"/>
      <c r="IHH1948" s="101"/>
      <c r="IHI1948" s="101"/>
      <c r="IHJ1948" s="101"/>
      <c r="IHK1948" s="101"/>
      <c r="IHL1948" s="101"/>
      <c r="IHM1948" s="101"/>
      <c r="IHN1948" s="101"/>
      <c r="IHO1948" s="101"/>
      <c r="IHP1948" s="101"/>
      <c r="IHQ1948" s="101"/>
      <c r="IHR1948" s="101"/>
      <c r="IHS1948" s="101"/>
      <c r="IHT1948" s="101"/>
      <c r="IHU1948" s="101"/>
      <c r="IHV1948" s="101"/>
      <c r="IHW1948" s="101"/>
      <c r="IHX1948" s="101"/>
      <c r="IHY1948" s="101"/>
      <c r="IHZ1948" s="101"/>
      <c r="IIA1948" s="101"/>
      <c r="IIB1948" s="101"/>
      <c r="IIC1948" s="101"/>
      <c r="IID1948" s="101"/>
      <c r="IIE1948" s="101"/>
      <c r="IIF1948" s="101"/>
      <c r="IIG1948" s="101"/>
      <c r="IIH1948" s="101"/>
      <c r="III1948" s="101"/>
      <c r="IIJ1948" s="101"/>
      <c r="IIK1948" s="101"/>
      <c r="IIL1948" s="101"/>
      <c r="IIM1948" s="101"/>
      <c r="IIN1948" s="101"/>
      <c r="IIO1948" s="101"/>
      <c r="IIP1948" s="101"/>
      <c r="IIQ1948" s="101"/>
      <c r="IIR1948" s="101"/>
      <c r="IIS1948" s="101"/>
      <c r="IIT1948" s="101"/>
      <c r="IIU1948" s="101"/>
      <c r="IIV1948" s="101"/>
      <c r="IIW1948" s="101"/>
      <c r="IIX1948" s="101"/>
      <c r="IIY1948" s="101"/>
      <c r="IIZ1948" s="101"/>
      <c r="IJA1948" s="101"/>
      <c r="IJB1948" s="101"/>
      <c r="IJC1948" s="101"/>
      <c r="IJD1948" s="101"/>
      <c r="IJE1948" s="101"/>
      <c r="IJF1948" s="101"/>
      <c r="IJG1948" s="101"/>
      <c r="IJH1948" s="101"/>
      <c r="IJI1948" s="101"/>
      <c r="IJJ1948" s="101"/>
      <c r="IJK1948" s="101"/>
      <c r="IJL1948" s="101"/>
      <c r="IJM1948" s="101"/>
      <c r="IJN1948" s="101"/>
      <c r="IJO1948" s="101"/>
      <c r="IJP1948" s="101"/>
      <c r="IJQ1948" s="101"/>
      <c r="IJR1948" s="101"/>
      <c r="IJS1948" s="101"/>
      <c r="IJT1948" s="101"/>
      <c r="IJU1948" s="101"/>
      <c r="IJV1948" s="101"/>
      <c r="IJW1948" s="101"/>
      <c r="IJX1948" s="101"/>
      <c r="IJY1948" s="101"/>
      <c r="IJZ1948" s="101"/>
      <c r="IKA1948" s="101"/>
      <c r="IKB1948" s="101"/>
      <c r="IKC1948" s="101"/>
      <c r="IKD1948" s="101"/>
      <c r="IKE1948" s="101"/>
      <c r="IKF1948" s="101"/>
      <c r="IKG1948" s="101"/>
      <c r="IKH1948" s="101"/>
      <c r="IKI1948" s="101"/>
      <c r="IKJ1948" s="101"/>
      <c r="IKK1948" s="101"/>
      <c r="IKL1948" s="101"/>
      <c r="IKM1948" s="101"/>
      <c r="IKN1948" s="101"/>
      <c r="IKO1948" s="101"/>
      <c r="IKP1948" s="101"/>
      <c r="IKQ1948" s="101"/>
      <c r="IKR1948" s="101"/>
      <c r="IKS1948" s="101"/>
      <c r="IKT1948" s="101"/>
      <c r="IKU1948" s="101"/>
      <c r="IKV1948" s="101"/>
      <c r="IKW1948" s="101"/>
      <c r="IKX1948" s="101"/>
      <c r="IKY1948" s="101"/>
      <c r="IKZ1948" s="101"/>
      <c r="ILA1948" s="101"/>
      <c r="ILB1948" s="101"/>
      <c r="ILC1948" s="101"/>
      <c r="ILD1948" s="101"/>
      <c r="ILE1948" s="101"/>
      <c r="ILF1948" s="101"/>
      <c r="ILG1948" s="101"/>
      <c r="ILH1948" s="101"/>
      <c r="ILI1948" s="101"/>
      <c r="ILJ1948" s="101"/>
      <c r="ILK1948" s="101"/>
      <c r="ILL1948" s="101"/>
      <c r="ILM1948" s="101"/>
      <c r="ILN1948" s="101"/>
      <c r="ILO1948" s="101"/>
      <c r="ILP1948" s="101"/>
      <c r="ILQ1948" s="101"/>
      <c r="ILR1948" s="101"/>
      <c r="ILS1948" s="101"/>
      <c r="ILT1948" s="101"/>
      <c r="ILU1948" s="101"/>
      <c r="ILV1948" s="101"/>
      <c r="ILW1948" s="101"/>
      <c r="ILX1948" s="101"/>
      <c r="ILY1948" s="101"/>
      <c r="ILZ1948" s="101"/>
      <c r="IMA1948" s="101"/>
      <c r="IMB1948" s="101"/>
      <c r="IMC1948" s="101"/>
      <c r="IMD1948" s="101"/>
      <c r="IME1948" s="101"/>
      <c r="IMF1948" s="101"/>
      <c r="IMG1948" s="101"/>
      <c r="IMH1948" s="101"/>
      <c r="IMI1948" s="101"/>
      <c r="IMJ1948" s="101"/>
      <c r="IMK1948" s="101"/>
      <c r="IML1948" s="101"/>
      <c r="IMM1948" s="101"/>
      <c r="IMN1948" s="101"/>
      <c r="IMO1948" s="101"/>
      <c r="IMP1948" s="101"/>
      <c r="IMQ1948" s="101"/>
      <c r="IMR1948" s="101"/>
      <c r="IMS1948" s="101"/>
      <c r="IMT1948" s="101"/>
      <c r="IMU1948" s="101"/>
      <c r="IMV1948" s="101"/>
      <c r="IMW1948" s="101"/>
      <c r="IMX1948" s="101"/>
      <c r="IMY1948" s="101"/>
      <c r="IMZ1948" s="101"/>
      <c r="INA1948" s="101"/>
      <c r="INB1948" s="101"/>
      <c r="INC1948" s="101"/>
      <c r="IND1948" s="101"/>
      <c r="INE1948" s="101"/>
      <c r="INF1948" s="101"/>
      <c r="ING1948" s="101"/>
      <c r="INH1948" s="101"/>
      <c r="INI1948" s="101"/>
      <c r="INJ1948" s="101"/>
      <c r="INK1948" s="101"/>
      <c r="INL1948" s="101"/>
      <c r="INM1948" s="101"/>
      <c r="INN1948" s="101"/>
      <c r="INO1948" s="101"/>
      <c r="INP1948" s="101"/>
      <c r="INQ1948" s="101"/>
      <c r="INR1948" s="101"/>
      <c r="INS1948" s="101"/>
      <c r="INT1948" s="101"/>
      <c r="INU1948" s="101"/>
      <c r="INV1948" s="101"/>
      <c r="INW1948" s="101"/>
      <c r="INX1948" s="101"/>
      <c r="INY1948" s="101"/>
      <c r="INZ1948" s="101"/>
      <c r="IOA1948" s="101"/>
      <c r="IOB1948" s="101"/>
      <c r="IOC1948" s="101"/>
      <c r="IOD1948" s="101"/>
      <c r="IOE1948" s="101"/>
      <c r="IOF1948" s="101"/>
      <c r="IOG1948" s="101"/>
      <c r="IOH1948" s="101"/>
      <c r="IOI1948" s="101"/>
      <c r="IOJ1948" s="101"/>
      <c r="IOK1948" s="101"/>
      <c r="IOL1948" s="101"/>
      <c r="IOM1948" s="101"/>
      <c r="ION1948" s="101"/>
      <c r="IOO1948" s="101"/>
      <c r="IOP1948" s="101"/>
      <c r="IOQ1948" s="101"/>
      <c r="IOR1948" s="101"/>
      <c r="IOS1948" s="101"/>
      <c r="IOT1948" s="101"/>
      <c r="IOU1948" s="101"/>
      <c r="IOV1948" s="101"/>
      <c r="IOW1948" s="101"/>
      <c r="IOX1948" s="101"/>
      <c r="IOY1948" s="101"/>
      <c r="IOZ1948" s="101"/>
      <c r="IPA1948" s="101"/>
      <c r="IPB1948" s="101"/>
      <c r="IPC1948" s="101"/>
      <c r="IPD1948" s="101"/>
      <c r="IPE1948" s="101"/>
      <c r="IPF1948" s="101"/>
      <c r="IPG1948" s="101"/>
      <c r="IPH1948" s="101"/>
      <c r="IPI1948" s="101"/>
      <c r="IPJ1948" s="101"/>
      <c r="IPK1948" s="101"/>
      <c r="IPL1948" s="101"/>
      <c r="IPM1948" s="101"/>
      <c r="IPN1948" s="101"/>
      <c r="IPO1948" s="101"/>
      <c r="IPP1948" s="101"/>
      <c r="IPQ1948" s="101"/>
      <c r="IPR1948" s="101"/>
      <c r="IPS1948" s="101"/>
      <c r="IPT1948" s="101"/>
      <c r="IPU1948" s="101"/>
      <c r="IPV1948" s="101"/>
      <c r="IPW1948" s="101"/>
      <c r="IPX1948" s="101"/>
      <c r="IPY1948" s="101"/>
      <c r="IPZ1948" s="101"/>
      <c r="IQA1948" s="101"/>
      <c r="IQB1948" s="101"/>
      <c r="IQC1948" s="101"/>
      <c r="IQD1948" s="101"/>
      <c r="IQE1948" s="101"/>
      <c r="IQF1948" s="101"/>
      <c r="IQG1948" s="101"/>
      <c r="IQH1948" s="101"/>
      <c r="IQI1948" s="101"/>
      <c r="IQJ1948" s="101"/>
      <c r="IQK1948" s="101"/>
      <c r="IQL1948" s="101"/>
      <c r="IQM1948" s="101"/>
      <c r="IQN1948" s="101"/>
      <c r="IQO1948" s="101"/>
      <c r="IQP1948" s="101"/>
      <c r="IQQ1948" s="101"/>
      <c r="IQR1948" s="101"/>
      <c r="IQS1948" s="101"/>
      <c r="IQT1948" s="101"/>
      <c r="IQU1948" s="101"/>
      <c r="IQV1948" s="101"/>
      <c r="IQW1948" s="101"/>
      <c r="IQX1948" s="101"/>
      <c r="IQY1948" s="101"/>
      <c r="IQZ1948" s="101"/>
      <c r="IRA1948" s="101"/>
      <c r="IRB1948" s="101"/>
      <c r="IRC1948" s="101"/>
      <c r="IRD1948" s="101"/>
      <c r="IRE1948" s="101"/>
      <c r="IRF1948" s="101"/>
      <c r="IRG1948" s="101"/>
      <c r="IRH1948" s="101"/>
      <c r="IRI1948" s="101"/>
      <c r="IRJ1948" s="101"/>
      <c r="IRK1948" s="101"/>
      <c r="IRL1948" s="101"/>
      <c r="IRM1948" s="101"/>
      <c r="IRN1948" s="101"/>
      <c r="IRO1948" s="101"/>
      <c r="IRP1948" s="101"/>
      <c r="IRQ1948" s="101"/>
      <c r="IRR1948" s="101"/>
      <c r="IRS1948" s="101"/>
      <c r="IRT1948" s="101"/>
      <c r="IRU1948" s="101"/>
      <c r="IRV1948" s="101"/>
      <c r="IRW1948" s="101"/>
      <c r="IRX1948" s="101"/>
      <c r="IRY1948" s="101"/>
      <c r="IRZ1948" s="101"/>
      <c r="ISA1948" s="101"/>
      <c r="ISB1948" s="101"/>
      <c r="ISC1948" s="101"/>
      <c r="ISD1948" s="101"/>
      <c r="ISE1948" s="101"/>
      <c r="ISF1948" s="101"/>
      <c r="ISG1948" s="101"/>
      <c r="ISH1948" s="101"/>
      <c r="ISI1948" s="101"/>
      <c r="ISJ1948" s="101"/>
      <c r="ISK1948" s="101"/>
      <c r="ISL1948" s="101"/>
      <c r="ISM1948" s="101"/>
      <c r="ISN1948" s="101"/>
      <c r="ISO1948" s="101"/>
      <c r="ISP1948" s="101"/>
      <c r="ISQ1948" s="101"/>
      <c r="ISR1948" s="101"/>
      <c r="ISS1948" s="101"/>
      <c r="IST1948" s="101"/>
      <c r="ISU1948" s="101"/>
      <c r="ISV1948" s="101"/>
      <c r="ISW1948" s="101"/>
      <c r="ISX1948" s="101"/>
      <c r="ISY1948" s="101"/>
      <c r="ISZ1948" s="101"/>
      <c r="ITA1948" s="101"/>
      <c r="ITB1948" s="101"/>
      <c r="ITC1948" s="101"/>
      <c r="ITD1948" s="101"/>
      <c r="ITE1948" s="101"/>
      <c r="ITF1948" s="101"/>
      <c r="ITG1948" s="101"/>
      <c r="ITH1948" s="101"/>
      <c r="ITI1948" s="101"/>
      <c r="ITJ1948" s="101"/>
      <c r="ITK1948" s="101"/>
      <c r="ITL1948" s="101"/>
      <c r="ITM1948" s="101"/>
      <c r="ITN1948" s="101"/>
      <c r="ITO1948" s="101"/>
      <c r="ITP1948" s="101"/>
      <c r="ITQ1948" s="101"/>
      <c r="ITR1948" s="101"/>
      <c r="ITS1948" s="101"/>
      <c r="ITT1948" s="101"/>
      <c r="ITU1948" s="101"/>
      <c r="ITV1948" s="101"/>
      <c r="ITW1948" s="101"/>
      <c r="ITX1948" s="101"/>
      <c r="ITY1948" s="101"/>
      <c r="ITZ1948" s="101"/>
      <c r="IUA1948" s="101"/>
      <c r="IUB1948" s="101"/>
      <c r="IUC1948" s="101"/>
      <c r="IUD1948" s="101"/>
      <c r="IUE1948" s="101"/>
      <c r="IUF1948" s="101"/>
      <c r="IUG1948" s="101"/>
      <c r="IUH1948" s="101"/>
      <c r="IUI1948" s="101"/>
      <c r="IUJ1948" s="101"/>
      <c r="IUK1948" s="101"/>
      <c r="IUL1948" s="101"/>
      <c r="IUM1948" s="101"/>
      <c r="IUN1948" s="101"/>
      <c r="IUO1948" s="101"/>
      <c r="IUP1948" s="101"/>
      <c r="IUQ1948" s="101"/>
      <c r="IUR1948" s="101"/>
      <c r="IUS1948" s="101"/>
      <c r="IUT1948" s="101"/>
      <c r="IUU1948" s="101"/>
      <c r="IUV1948" s="101"/>
      <c r="IUW1948" s="101"/>
      <c r="IUX1948" s="101"/>
      <c r="IUY1948" s="101"/>
      <c r="IUZ1948" s="101"/>
      <c r="IVA1948" s="101"/>
      <c r="IVB1948" s="101"/>
      <c r="IVC1948" s="101"/>
      <c r="IVD1948" s="101"/>
      <c r="IVE1948" s="101"/>
      <c r="IVF1948" s="101"/>
      <c r="IVG1948" s="101"/>
      <c r="IVH1948" s="101"/>
      <c r="IVI1948" s="101"/>
      <c r="IVJ1948" s="101"/>
      <c r="IVK1948" s="101"/>
      <c r="IVL1948" s="101"/>
      <c r="IVM1948" s="101"/>
      <c r="IVN1948" s="101"/>
      <c r="IVO1948" s="101"/>
      <c r="IVP1948" s="101"/>
      <c r="IVQ1948" s="101"/>
      <c r="IVR1948" s="101"/>
      <c r="IVS1948" s="101"/>
      <c r="IVT1948" s="101"/>
      <c r="IVU1948" s="101"/>
      <c r="IVV1948" s="101"/>
      <c r="IVW1948" s="101"/>
      <c r="IVX1948" s="101"/>
      <c r="IVY1948" s="101"/>
      <c r="IVZ1948" s="101"/>
      <c r="IWA1948" s="101"/>
      <c r="IWB1948" s="101"/>
      <c r="IWC1948" s="101"/>
      <c r="IWD1948" s="101"/>
      <c r="IWE1948" s="101"/>
      <c r="IWF1948" s="101"/>
      <c r="IWG1948" s="101"/>
      <c r="IWH1948" s="101"/>
      <c r="IWI1948" s="101"/>
      <c r="IWJ1948" s="101"/>
      <c r="IWK1948" s="101"/>
      <c r="IWL1948" s="101"/>
      <c r="IWM1948" s="101"/>
      <c r="IWN1948" s="101"/>
      <c r="IWO1948" s="101"/>
      <c r="IWP1948" s="101"/>
      <c r="IWQ1948" s="101"/>
      <c r="IWR1948" s="101"/>
      <c r="IWS1948" s="101"/>
      <c r="IWT1948" s="101"/>
      <c r="IWU1948" s="101"/>
      <c r="IWV1948" s="101"/>
      <c r="IWW1948" s="101"/>
      <c r="IWX1948" s="101"/>
      <c r="IWY1948" s="101"/>
      <c r="IWZ1948" s="101"/>
      <c r="IXA1948" s="101"/>
      <c r="IXB1948" s="101"/>
      <c r="IXC1948" s="101"/>
      <c r="IXD1948" s="101"/>
      <c r="IXE1948" s="101"/>
      <c r="IXF1948" s="101"/>
      <c r="IXG1948" s="101"/>
      <c r="IXH1948" s="101"/>
      <c r="IXI1948" s="101"/>
      <c r="IXJ1948" s="101"/>
      <c r="IXK1948" s="101"/>
      <c r="IXL1948" s="101"/>
      <c r="IXM1948" s="101"/>
      <c r="IXN1948" s="101"/>
      <c r="IXO1948" s="101"/>
      <c r="IXP1948" s="101"/>
      <c r="IXQ1948" s="101"/>
      <c r="IXR1948" s="101"/>
      <c r="IXS1948" s="101"/>
      <c r="IXT1948" s="101"/>
      <c r="IXU1948" s="101"/>
      <c r="IXV1948" s="101"/>
      <c r="IXW1948" s="101"/>
      <c r="IXX1948" s="101"/>
      <c r="IXY1948" s="101"/>
      <c r="IXZ1948" s="101"/>
      <c r="IYA1948" s="101"/>
      <c r="IYB1948" s="101"/>
      <c r="IYC1948" s="101"/>
      <c r="IYD1948" s="101"/>
      <c r="IYE1948" s="101"/>
      <c r="IYF1948" s="101"/>
      <c r="IYG1948" s="101"/>
      <c r="IYH1948" s="101"/>
      <c r="IYI1948" s="101"/>
      <c r="IYJ1948" s="101"/>
      <c r="IYK1948" s="101"/>
      <c r="IYL1948" s="101"/>
      <c r="IYM1948" s="101"/>
      <c r="IYN1948" s="101"/>
      <c r="IYO1948" s="101"/>
      <c r="IYP1948" s="101"/>
      <c r="IYQ1948" s="101"/>
      <c r="IYR1948" s="101"/>
      <c r="IYS1948" s="101"/>
      <c r="IYT1948" s="101"/>
      <c r="IYU1948" s="101"/>
      <c r="IYV1948" s="101"/>
      <c r="IYW1948" s="101"/>
      <c r="IYX1948" s="101"/>
      <c r="IYY1948" s="101"/>
      <c r="IYZ1948" s="101"/>
      <c r="IZA1948" s="101"/>
      <c r="IZB1948" s="101"/>
      <c r="IZC1948" s="101"/>
      <c r="IZD1948" s="101"/>
      <c r="IZE1948" s="101"/>
      <c r="IZF1948" s="101"/>
      <c r="IZG1948" s="101"/>
      <c r="IZH1948" s="101"/>
      <c r="IZI1948" s="101"/>
      <c r="IZJ1948" s="101"/>
      <c r="IZK1948" s="101"/>
      <c r="IZL1948" s="101"/>
      <c r="IZM1948" s="101"/>
      <c r="IZN1948" s="101"/>
      <c r="IZO1948" s="101"/>
      <c r="IZP1948" s="101"/>
      <c r="IZQ1948" s="101"/>
      <c r="IZR1948" s="101"/>
      <c r="IZS1948" s="101"/>
      <c r="IZT1948" s="101"/>
      <c r="IZU1948" s="101"/>
      <c r="IZV1948" s="101"/>
      <c r="IZW1948" s="101"/>
      <c r="IZX1948" s="101"/>
      <c r="IZY1948" s="101"/>
      <c r="IZZ1948" s="101"/>
      <c r="JAA1948" s="101"/>
      <c r="JAB1948" s="101"/>
      <c r="JAC1948" s="101"/>
      <c r="JAD1948" s="101"/>
      <c r="JAE1948" s="101"/>
      <c r="JAF1948" s="101"/>
      <c r="JAG1948" s="101"/>
      <c r="JAH1948" s="101"/>
      <c r="JAI1948" s="101"/>
      <c r="JAJ1948" s="101"/>
      <c r="JAK1948" s="101"/>
      <c r="JAL1948" s="101"/>
      <c r="JAM1948" s="101"/>
      <c r="JAN1948" s="101"/>
      <c r="JAO1948" s="101"/>
      <c r="JAP1948" s="101"/>
      <c r="JAQ1948" s="101"/>
      <c r="JAR1948" s="101"/>
      <c r="JAS1948" s="101"/>
      <c r="JAT1948" s="101"/>
      <c r="JAU1948" s="101"/>
      <c r="JAV1948" s="101"/>
      <c r="JAW1948" s="101"/>
      <c r="JAX1948" s="101"/>
      <c r="JAY1948" s="101"/>
      <c r="JAZ1948" s="101"/>
      <c r="JBA1948" s="101"/>
      <c r="JBB1948" s="101"/>
      <c r="JBC1948" s="101"/>
      <c r="JBD1948" s="101"/>
      <c r="JBE1948" s="101"/>
      <c r="JBF1948" s="101"/>
      <c r="JBG1948" s="101"/>
      <c r="JBH1948" s="101"/>
      <c r="JBI1948" s="101"/>
      <c r="JBJ1948" s="101"/>
      <c r="JBK1948" s="101"/>
      <c r="JBL1948" s="101"/>
      <c r="JBM1948" s="101"/>
      <c r="JBN1948" s="101"/>
      <c r="JBO1948" s="101"/>
      <c r="JBP1948" s="101"/>
      <c r="JBQ1948" s="101"/>
      <c r="JBR1948" s="101"/>
      <c r="JBS1948" s="101"/>
      <c r="JBT1948" s="101"/>
      <c r="JBU1948" s="101"/>
      <c r="JBV1948" s="101"/>
      <c r="JBW1948" s="101"/>
      <c r="JBX1948" s="101"/>
      <c r="JBY1948" s="101"/>
      <c r="JBZ1948" s="101"/>
      <c r="JCA1948" s="101"/>
      <c r="JCB1948" s="101"/>
      <c r="JCC1948" s="101"/>
      <c r="JCD1948" s="101"/>
      <c r="JCE1948" s="101"/>
      <c r="JCF1948" s="101"/>
      <c r="JCG1948" s="101"/>
      <c r="JCH1948" s="101"/>
      <c r="JCI1948" s="101"/>
      <c r="JCJ1948" s="101"/>
      <c r="JCK1948" s="101"/>
      <c r="JCL1948" s="101"/>
      <c r="JCM1948" s="101"/>
      <c r="JCN1948" s="101"/>
      <c r="JCO1948" s="101"/>
      <c r="JCP1948" s="101"/>
      <c r="JCQ1948" s="101"/>
      <c r="JCR1948" s="101"/>
      <c r="JCS1948" s="101"/>
      <c r="JCT1948" s="101"/>
      <c r="JCU1948" s="101"/>
      <c r="JCV1948" s="101"/>
      <c r="JCW1948" s="101"/>
      <c r="JCX1948" s="101"/>
      <c r="JCY1948" s="101"/>
      <c r="JCZ1948" s="101"/>
      <c r="JDA1948" s="101"/>
      <c r="JDB1948" s="101"/>
      <c r="JDC1948" s="101"/>
      <c r="JDD1948" s="101"/>
      <c r="JDE1948" s="101"/>
      <c r="JDF1948" s="101"/>
      <c r="JDG1948" s="101"/>
      <c r="JDH1948" s="101"/>
      <c r="JDI1948" s="101"/>
      <c r="JDJ1948" s="101"/>
      <c r="JDK1948" s="101"/>
      <c r="JDL1948" s="101"/>
      <c r="JDM1948" s="101"/>
      <c r="JDN1948" s="101"/>
      <c r="JDO1948" s="101"/>
      <c r="JDP1948" s="101"/>
      <c r="JDQ1948" s="101"/>
      <c r="JDR1948" s="101"/>
      <c r="JDS1948" s="101"/>
      <c r="JDT1948" s="101"/>
      <c r="JDU1948" s="101"/>
      <c r="JDV1948" s="101"/>
      <c r="JDW1948" s="101"/>
      <c r="JDX1948" s="101"/>
      <c r="JDY1948" s="101"/>
      <c r="JDZ1948" s="101"/>
      <c r="JEA1948" s="101"/>
      <c r="JEB1948" s="101"/>
      <c r="JEC1948" s="101"/>
      <c r="JED1948" s="101"/>
      <c r="JEE1948" s="101"/>
      <c r="JEF1948" s="101"/>
      <c r="JEG1948" s="101"/>
      <c r="JEH1948" s="101"/>
      <c r="JEI1948" s="101"/>
      <c r="JEJ1948" s="101"/>
      <c r="JEK1948" s="101"/>
      <c r="JEL1948" s="101"/>
      <c r="JEM1948" s="101"/>
      <c r="JEN1948" s="101"/>
      <c r="JEO1948" s="101"/>
      <c r="JEP1948" s="101"/>
      <c r="JEQ1948" s="101"/>
      <c r="JER1948" s="101"/>
      <c r="JES1948" s="101"/>
      <c r="JET1948" s="101"/>
      <c r="JEU1948" s="101"/>
      <c r="JEV1948" s="101"/>
      <c r="JEW1948" s="101"/>
      <c r="JEX1948" s="101"/>
      <c r="JEY1948" s="101"/>
      <c r="JEZ1948" s="101"/>
      <c r="JFA1948" s="101"/>
      <c r="JFB1948" s="101"/>
      <c r="JFC1948" s="101"/>
      <c r="JFD1948" s="101"/>
      <c r="JFE1948" s="101"/>
      <c r="JFF1948" s="101"/>
      <c r="JFG1948" s="101"/>
      <c r="JFH1948" s="101"/>
      <c r="JFI1948" s="101"/>
      <c r="JFJ1948" s="101"/>
      <c r="JFK1948" s="101"/>
      <c r="JFL1948" s="101"/>
      <c r="JFM1948" s="101"/>
      <c r="JFN1948" s="101"/>
      <c r="JFO1948" s="101"/>
      <c r="JFP1948" s="101"/>
      <c r="JFQ1948" s="101"/>
      <c r="JFR1948" s="101"/>
      <c r="JFS1948" s="101"/>
      <c r="JFT1948" s="101"/>
      <c r="JFU1948" s="101"/>
      <c r="JFV1948" s="101"/>
      <c r="JFW1948" s="101"/>
      <c r="JFX1948" s="101"/>
      <c r="JFY1948" s="101"/>
      <c r="JFZ1948" s="101"/>
      <c r="JGA1948" s="101"/>
      <c r="JGB1948" s="101"/>
      <c r="JGC1948" s="101"/>
      <c r="JGD1948" s="101"/>
      <c r="JGE1948" s="101"/>
      <c r="JGF1948" s="101"/>
      <c r="JGG1948" s="101"/>
      <c r="JGH1948" s="101"/>
      <c r="JGI1948" s="101"/>
      <c r="JGJ1948" s="101"/>
      <c r="JGK1948" s="101"/>
      <c r="JGL1948" s="101"/>
      <c r="JGM1948" s="101"/>
      <c r="JGN1948" s="101"/>
      <c r="JGO1948" s="101"/>
      <c r="JGP1948" s="101"/>
      <c r="JGQ1948" s="101"/>
      <c r="JGR1948" s="101"/>
      <c r="JGS1948" s="101"/>
      <c r="JGT1948" s="101"/>
      <c r="JGU1948" s="101"/>
      <c r="JGV1948" s="101"/>
      <c r="JGW1948" s="101"/>
      <c r="JGX1948" s="101"/>
      <c r="JGY1948" s="101"/>
      <c r="JGZ1948" s="101"/>
      <c r="JHA1948" s="101"/>
      <c r="JHB1948" s="101"/>
      <c r="JHC1948" s="101"/>
      <c r="JHD1948" s="101"/>
      <c r="JHE1948" s="101"/>
      <c r="JHF1948" s="101"/>
      <c r="JHG1948" s="101"/>
      <c r="JHH1948" s="101"/>
      <c r="JHI1948" s="101"/>
      <c r="JHJ1948" s="101"/>
      <c r="JHK1948" s="101"/>
      <c r="JHL1948" s="101"/>
      <c r="JHM1948" s="101"/>
      <c r="JHN1948" s="101"/>
      <c r="JHO1948" s="101"/>
      <c r="JHP1948" s="101"/>
      <c r="JHQ1948" s="101"/>
      <c r="JHR1948" s="101"/>
      <c r="JHS1948" s="101"/>
      <c r="JHT1948" s="101"/>
      <c r="JHU1948" s="101"/>
      <c r="JHV1948" s="101"/>
      <c r="JHW1948" s="101"/>
      <c r="JHX1948" s="101"/>
      <c r="JHY1948" s="101"/>
      <c r="JHZ1948" s="101"/>
      <c r="JIA1948" s="101"/>
      <c r="JIB1948" s="101"/>
      <c r="JIC1948" s="101"/>
      <c r="JID1948" s="101"/>
      <c r="JIE1948" s="101"/>
      <c r="JIF1948" s="101"/>
      <c r="JIG1948" s="101"/>
      <c r="JIH1948" s="101"/>
      <c r="JII1948" s="101"/>
      <c r="JIJ1948" s="101"/>
      <c r="JIK1948" s="101"/>
      <c r="JIL1948" s="101"/>
      <c r="JIM1948" s="101"/>
      <c r="JIN1948" s="101"/>
      <c r="JIO1948" s="101"/>
      <c r="JIP1948" s="101"/>
      <c r="JIQ1948" s="101"/>
      <c r="JIR1948" s="101"/>
      <c r="JIS1948" s="101"/>
      <c r="JIT1948" s="101"/>
      <c r="JIU1948" s="101"/>
      <c r="JIV1948" s="101"/>
      <c r="JIW1948" s="101"/>
      <c r="JIX1948" s="101"/>
      <c r="JIY1948" s="101"/>
      <c r="JIZ1948" s="101"/>
      <c r="JJA1948" s="101"/>
      <c r="JJB1948" s="101"/>
      <c r="JJC1948" s="101"/>
      <c r="JJD1948" s="101"/>
      <c r="JJE1948" s="101"/>
      <c r="JJF1948" s="101"/>
      <c r="JJG1948" s="101"/>
      <c r="JJH1948" s="101"/>
      <c r="JJI1948" s="101"/>
      <c r="JJJ1948" s="101"/>
      <c r="JJK1948" s="101"/>
      <c r="JJL1948" s="101"/>
      <c r="JJM1948" s="101"/>
      <c r="JJN1948" s="101"/>
      <c r="JJO1948" s="101"/>
      <c r="JJP1948" s="101"/>
      <c r="JJQ1948" s="101"/>
      <c r="JJR1948" s="101"/>
      <c r="JJS1948" s="101"/>
      <c r="JJT1948" s="101"/>
      <c r="JJU1948" s="101"/>
      <c r="JJV1948" s="101"/>
      <c r="JJW1948" s="101"/>
      <c r="JJX1948" s="101"/>
      <c r="JJY1948" s="101"/>
      <c r="JJZ1948" s="101"/>
      <c r="JKA1948" s="101"/>
      <c r="JKB1948" s="101"/>
      <c r="JKC1948" s="101"/>
      <c r="JKD1948" s="101"/>
      <c r="JKE1948" s="101"/>
      <c r="JKF1948" s="101"/>
      <c r="JKG1948" s="101"/>
      <c r="JKH1948" s="101"/>
      <c r="JKI1948" s="101"/>
      <c r="JKJ1948" s="101"/>
      <c r="JKK1948" s="101"/>
      <c r="JKL1948" s="101"/>
      <c r="JKM1948" s="101"/>
      <c r="JKN1948" s="101"/>
      <c r="JKO1948" s="101"/>
      <c r="JKP1948" s="101"/>
      <c r="JKQ1948" s="101"/>
      <c r="JKR1948" s="101"/>
      <c r="JKS1948" s="101"/>
      <c r="JKT1948" s="101"/>
      <c r="JKU1948" s="101"/>
      <c r="JKV1948" s="101"/>
      <c r="JKW1948" s="101"/>
      <c r="JKX1948" s="101"/>
      <c r="JKY1948" s="101"/>
      <c r="JKZ1948" s="101"/>
      <c r="JLA1948" s="101"/>
      <c r="JLB1948" s="101"/>
      <c r="JLC1948" s="101"/>
      <c r="JLD1948" s="101"/>
      <c r="JLE1948" s="101"/>
      <c r="JLF1948" s="101"/>
      <c r="JLG1948" s="101"/>
      <c r="JLH1948" s="101"/>
      <c r="JLI1948" s="101"/>
      <c r="JLJ1948" s="101"/>
      <c r="JLK1948" s="101"/>
      <c r="JLL1948" s="101"/>
      <c r="JLM1948" s="101"/>
      <c r="JLN1948" s="101"/>
      <c r="JLO1948" s="101"/>
      <c r="JLP1948" s="101"/>
      <c r="JLQ1948" s="101"/>
      <c r="JLR1948" s="101"/>
      <c r="JLS1948" s="101"/>
      <c r="JLT1948" s="101"/>
      <c r="JLU1948" s="101"/>
      <c r="JLV1948" s="101"/>
      <c r="JLW1948" s="101"/>
      <c r="JLX1948" s="101"/>
      <c r="JLY1948" s="101"/>
      <c r="JLZ1948" s="101"/>
      <c r="JMA1948" s="101"/>
      <c r="JMB1948" s="101"/>
      <c r="JMC1948" s="101"/>
      <c r="JMD1948" s="101"/>
      <c r="JME1948" s="101"/>
      <c r="JMF1948" s="101"/>
      <c r="JMG1948" s="101"/>
      <c r="JMH1948" s="101"/>
      <c r="JMI1948" s="101"/>
      <c r="JMJ1948" s="101"/>
      <c r="JMK1948" s="101"/>
      <c r="JML1948" s="101"/>
      <c r="JMM1948" s="101"/>
      <c r="JMN1948" s="101"/>
      <c r="JMO1948" s="101"/>
      <c r="JMP1948" s="101"/>
      <c r="JMQ1948" s="101"/>
      <c r="JMR1948" s="101"/>
      <c r="JMS1948" s="101"/>
      <c r="JMT1948" s="101"/>
      <c r="JMU1948" s="101"/>
      <c r="JMV1948" s="101"/>
      <c r="JMW1948" s="101"/>
      <c r="JMX1948" s="101"/>
      <c r="JMY1948" s="101"/>
      <c r="JMZ1948" s="101"/>
      <c r="JNA1948" s="101"/>
      <c r="JNB1948" s="101"/>
      <c r="JNC1948" s="101"/>
      <c r="JND1948" s="101"/>
      <c r="JNE1948" s="101"/>
      <c r="JNF1948" s="101"/>
      <c r="JNG1948" s="101"/>
      <c r="JNH1948" s="101"/>
      <c r="JNI1948" s="101"/>
      <c r="JNJ1948" s="101"/>
      <c r="JNK1948" s="101"/>
      <c r="JNL1948" s="101"/>
      <c r="JNM1948" s="101"/>
      <c r="JNN1948" s="101"/>
      <c r="JNO1948" s="101"/>
      <c r="JNP1948" s="101"/>
      <c r="JNQ1948" s="101"/>
      <c r="JNR1948" s="101"/>
      <c r="JNS1948" s="101"/>
      <c r="JNT1948" s="101"/>
      <c r="JNU1948" s="101"/>
      <c r="JNV1948" s="101"/>
      <c r="JNW1948" s="101"/>
      <c r="JNX1948" s="101"/>
      <c r="JNY1948" s="101"/>
      <c r="JNZ1948" s="101"/>
      <c r="JOA1948" s="101"/>
      <c r="JOB1948" s="101"/>
      <c r="JOC1948" s="101"/>
      <c r="JOD1948" s="101"/>
      <c r="JOE1948" s="101"/>
      <c r="JOF1948" s="101"/>
      <c r="JOG1948" s="101"/>
      <c r="JOH1948" s="101"/>
      <c r="JOI1948" s="101"/>
      <c r="JOJ1948" s="101"/>
      <c r="JOK1948" s="101"/>
      <c r="JOL1948" s="101"/>
      <c r="JOM1948" s="101"/>
      <c r="JON1948" s="101"/>
      <c r="JOO1948" s="101"/>
      <c r="JOP1948" s="101"/>
      <c r="JOQ1948" s="101"/>
      <c r="JOR1948" s="101"/>
      <c r="JOS1948" s="101"/>
      <c r="JOT1948" s="101"/>
      <c r="JOU1948" s="101"/>
      <c r="JOV1948" s="101"/>
      <c r="JOW1948" s="101"/>
      <c r="JOX1948" s="101"/>
      <c r="JOY1948" s="101"/>
      <c r="JOZ1948" s="101"/>
      <c r="JPA1948" s="101"/>
      <c r="JPB1948" s="101"/>
      <c r="JPC1948" s="101"/>
      <c r="JPD1948" s="101"/>
      <c r="JPE1948" s="101"/>
      <c r="JPF1948" s="101"/>
      <c r="JPG1948" s="101"/>
      <c r="JPH1948" s="101"/>
      <c r="JPI1948" s="101"/>
      <c r="JPJ1948" s="101"/>
      <c r="JPK1948" s="101"/>
      <c r="JPL1948" s="101"/>
      <c r="JPM1948" s="101"/>
      <c r="JPN1948" s="101"/>
      <c r="JPO1948" s="101"/>
      <c r="JPP1948" s="101"/>
      <c r="JPQ1948" s="101"/>
      <c r="JPR1948" s="101"/>
      <c r="JPS1948" s="101"/>
      <c r="JPT1948" s="101"/>
      <c r="JPU1948" s="101"/>
      <c r="JPV1948" s="101"/>
      <c r="JPW1948" s="101"/>
      <c r="JPX1948" s="101"/>
      <c r="JPY1948" s="101"/>
      <c r="JPZ1948" s="101"/>
      <c r="JQA1948" s="101"/>
      <c r="JQB1948" s="101"/>
      <c r="JQC1948" s="101"/>
      <c r="JQD1948" s="101"/>
      <c r="JQE1948" s="101"/>
      <c r="JQF1948" s="101"/>
      <c r="JQG1948" s="101"/>
      <c r="JQH1948" s="101"/>
      <c r="JQI1948" s="101"/>
      <c r="JQJ1948" s="101"/>
      <c r="JQK1948" s="101"/>
      <c r="JQL1948" s="101"/>
      <c r="JQM1948" s="101"/>
      <c r="JQN1948" s="101"/>
      <c r="JQO1948" s="101"/>
      <c r="JQP1948" s="101"/>
      <c r="JQQ1948" s="101"/>
      <c r="JQR1948" s="101"/>
      <c r="JQS1948" s="101"/>
      <c r="JQT1948" s="101"/>
      <c r="JQU1948" s="101"/>
      <c r="JQV1948" s="101"/>
      <c r="JQW1948" s="101"/>
      <c r="JQX1948" s="101"/>
      <c r="JQY1948" s="101"/>
      <c r="JQZ1948" s="101"/>
      <c r="JRA1948" s="101"/>
      <c r="JRB1948" s="101"/>
      <c r="JRC1948" s="101"/>
      <c r="JRD1948" s="101"/>
      <c r="JRE1948" s="101"/>
      <c r="JRF1948" s="101"/>
      <c r="JRG1948" s="101"/>
      <c r="JRH1948" s="101"/>
      <c r="JRI1948" s="101"/>
      <c r="JRJ1948" s="101"/>
      <c r="JRK1948" s="101"/>
      <c r="JRL1948" s="101"/>
      <c r="JRM1948" s="101"/>
      <c r="JRN1948" s="101"/>
      <c r="JRO1948" s="101"/>
      <c r="JRP1948" s="101"/>
      <c r="JRQ1948" s="101"/>
      <c r="JRR1948" s="101"/>
      <c r="JRS1948" s="101"/>
      <c r="JRT1948" s="101"/>
      <c r="JRU1948" s="101"/>
      <c r="JRV1948" s="101"/>
      <c r="JRW1948" s="101"/>
      <c r="JRX1948" s="101"/>
      <c r="JRY1948" s="101"/>
      <c r="JRZ1948" s="101"/>
      <c r="JSA1948" s="101"/>
      <c r="JSB1948" s="101"/>
      <c r="JSC1948" s="101"/>
      <c r="JSD1948" s="101"/>
      <c r="JSE1948" s="101"/>
      <c r="JSF1948" s="101"/>
      <c r="JSG1948" s="101"/>
      <c r="JSH1948" s="101"/>
      <c r="JSI1948" s="101"/>
      <c r="JSJ1948" s="101"/>
      <c r="JSK1948" s="101"/>
      <c r="JSL1948" s="101"/>
      <c r="JSM1948" s="101"/>
      <c r="JSN1948" s="101"/>
      <c r="JSO1948" s="101"/>
      <c r="JSP1948" s="101"/>
      <c r="JSQ1948" s="101"/>
      <c r="JSR1948" s="101"/>
      <c r="JSS1948" s="101"/>
      <c r="JST1948" s="101"/>
      <c r="JSU1948" s="101"/>
      <c r="JSV1948" s="101"/>
      <c r="JSW1948" s="101"/>
      <c r="JSX1948" s="101"/>
      <c r="JSY1948" s="101"/>
      <c r="JSZ1948" s="101"/>
      <c r="JTA1948" s="101"/>
      <c r="JTB1948" s="101"/>
      <c r="JTC1948" s="101"/>
      <c r="JTD1948" s="101"/>
      <c r="JTE1948" s="101"/>
      <c r="JTF1948" s="101"/>
      <c r="JTG1948" s="101"/>
      <c r="JTH1948" s="101"/>
      <c r="JTI1948" s="101"/>
      <c r="JTJ1948" s="101"/>
      <c r="JTK1948" s="101"/>
      <c r="JTL1948" s="101"/>
      <c r="JTM1948" s="101"/>
      <c r="JTN1948" s="101"/>
      <c r="JTO1948" s="101"/>
      <c r="JTP1948" s="101"/>
      <c r="JTQ1948" s="101"/>
      <c r="JTR1948" s="101"/>
      <c r="JTS1948" s="101"/>
      <c r="JTT1948" s="101"/>
      <c r="JTU1948" s="101"/>
      <c r="JTV1948" s="101"/>
      <c r="JTW1948" s="101"/>
      <c r="JTX1948" s="101"/>
      <c r="JTY1948" s="101"/>
      <c r="JTZ1948" s="101"/>
      <c r="JUA1948" s="101"/>
      <c r="JUB1948" s="101"/>
      <c r="JUC1948" s="101"/>
      <c r="JUD1948" s="101"/>
      <c r="JUE1948" s="101"/>
      <c r="JUF1948" s="101"/>
      <c r="JUG1948" s="101"/>
      <c r="JUH1948" s="101"/>
      <c r="JUI1948" s="101"/>
      <c r="JUJ1948" s="101"/>
      <c r="JUK1948" s="101"/>
      <c r="JUL1948" s="101"/>
      <c r="JUM1948" s="101"/>
      <c r="JUN1948" s="101"/>
      <c r="JUO1948" s="101"/>
      <c r="JUP1948" s="101"/>
      <c r="JUQ1948" s="101"/>
      <c r="JUR1948" s="101"/>
      <c r="JUS1948" s="101"/>
      <c r="JUT1948" s="101"/>
      <c r="JUU1948" s="101"/>
      <c r="JUV1948" s="101"/>
      <c r="JUW1948" s="101"/>
      <c r="JUX1948" s="101"/>
      <c r="JUY1948" s="101"/>
      <c r="JUZ1948" s="101"/>
      <c r="JVA1948" s="101"/>
      <c r="JVB1948" s="101"/>
      <c r="JVC1948" s="101"/>
      <c r="JVD1948" s="101"/>
      <c r="JVE1948" s="101"/>
      <c r="JVF1948" s="101"/>
      <c r="JVG1948" s="101"/>
      <c r="JVH1948" s="101"/>
      <c r="JVI1948" s="101"/>
      <c r="JVJ1948" s="101"/>
      <c r="JVK1948" s="101"/>
      <c r="JVL1948" s="101"/>
      <c r="JVM1948" s="101"/>
      <c r="JVN1948" s="101"/>
      <c r="JVO1948" s="101"/>
      <c r="JVP1948" s="101"/>
      <c r="JVQ1948" s="101"/>
      <c r="JVR1948" s="101"/>
      <c r="JVS1948" s="101"/>
      <c r="JVT1948" s="101"/>
      <c r="JVU1948" s="101"/>
      <c r="JVV1948" s="101"/>
      <c r="JVW1948" s="101"/>
      <c r="JVX1948" s="101"/>
      <c r="JVY1948" s="101"/>
      <c r="JVZ1948" s="101"/>
      <c r="JWA1948" s="101"/>
      <c r="JWB1948" s="101"/>
      <c r="JWC1948" s="101"/>
      <c r="JWD1948" s="101"/>
      <c r="JWE1948" s="101"/>
      <c r="JWF1948" s="101"/>
      <c r="JWG1948" s="101"/>
      <c r="JWH1948" s="101"/>
      <c r="JWI1948" s="101"/>
      <c r="JWJ1948" s="101"/>
      <c r="JWK1948" s="101"/>
      <c r="JWL1948" s="101"/>
      <c r="JWM1948" s="101"/>
      <c r="JWN1948" s="101"/>
      <c r="JWO1948" s="101"/>
      <c r="JWP1948" s="101"/>
      <c r="JWQ1948" s="101"/>
      <c r="JWR1948" s="101"/>
      <c r="JWS1948" s="101"/>
      <c r="JWT1948" s="101"/>
      <c r="JWU1948" s="101"/>
      <c r="JWV1948" s="101"/>
      <c r="JWW1948" s="101"/>
      <c r="JWX1948" s="101"/>
      <c r="JWY1948" s="101"/>
      <c r="JWZ1948" s="101"/>
      <c r="JXA1948" s="101"/>
      <c r="JXB1948" s="101"/>
      <c r="JXC1948" s="101"/>
      <c r="JXD1948" s="101"/>
      <c r="JXE1948" s="101"/>
      <c r="JXF1948" s="101"/>
      <c r="JXG1948" s="101"/>
      <c r="JXH1948" s="101"/>
      <c r="JXI1948" s="101"/>
      <c r="JXJ1948" s="101"/>
      <c r="JXK1948" s="101"/>
      <c r="JXL1948" s="101"/>
      <c r="JXM1948" s="101"/>
      <c r="JXN1948" s="101"/>
      <c r="JXO1948" s="101"/>
      <c r="JXP1948" s="101"/>
      <c r="JXQ1948" s="101"/>
      <c r="JXR1948" s="101"/>
      <c r="JXS1948" s="101"/>
      <c r="JXT1948" s="101"/>
      <c r="JXU1948" s="101"/>
      <c r="JXV1948" s="101"/>
      <c r="JXW1948" s="101"/>
      <c r="JXX1948" s="101"/>
      <c r="JXY1948" s="101"/>
      <c r="JXZ1948" s="101"/>
      <c r="JYA1948" s="101"/>
      <c r="JYB1948" s="101"/>
      <c r="JYC1948" s="101"/>
      <c r="JYD1948" s="101"/>
      <c r="JYE1948" s="101"/>
      <c r="JYF1948" s="101"/>
      <c r="JYG1948" s="101"/>
      <c r="JYH1948" s="101"/>
      <c r="JYI1948" s="101"/>
      <c r="JYJ1948" s="101"/>
      <c r="JYK1948" s="101"/>
      <c r="JYL1948" s="101"/>
      <c r="JYM1948" s="101"/>
      <c r="JYN1948" s="101"/>
      <c r="JYO1948" s="101"/>
      <c r="JYP1948" s="101"/>
      <c r="JYQ1948" s="101"/>
      <c r="JYR1948" s="101"/>
      <c r="JYS1948" s="101"/>
      <c r="JYT1948" s="101"/>
      <c r="JYU1948" s="101"/>
      <c r="JYV1948" s="101"/>
      <c r="JYW1948" s="101"/>
      <c r="JYX1948" s="101"/>
      <c r="JYY1948" s="101"/>
      <c r="JYZ1948" s="101"/>
      <c r="JZA1948" s="101"/>
      <c r="JZB1948" s="101"/>
      <c r="JZC1948" s="101"/>
      <c r="JZD1948" s="101"/>
      <c r="JZE1948" s="101"/>
      <c r="JZF1948" s="101"/>
      <c r="JZG1948" s="101"/>
      <c r="JZH1948" s="101"/>
      <c r="JZI1948" s="101"/>
      <c r="JZJ1948" s="101"/>
      <c r="JZK1948" s="101"/>
      <c r="JZL1948" s="101"/>
      <c r="JZM1948" s="101"/>
      <c r="JZN1948" s="101"/>
      <c r="JZO1948" s="101"/>
      <c r="JZP1948" s="101"/>
      <c r="JZQ1948" s="101"/>
      <c r="JZR1948" s="101"/>
      <c r="JZS1948" s="101"/>
      <c r="JZT1948" s="101"/>
      <c r="JZU1948" s="101"/>
      <c r="JZV1948" s="101"/>
      <c r="JZW1948" s="101"/>
      <c r="JZX1948" s="101"/>
      <c r="JZY1948" s="101"/>
      <c r="JZZ1948" s="101"/>
      <c r="KAA1948" s="101"/>
      <c r="KAB1948" s="101"/>
      <c r="KAC1948" s="101"/>
      <c r="KAD1948" s="101"/>
      <c r="KAE1948" s="101"/>
      <c r="KAF1948" s="101"/>
      <c r="KAG1948" s="101"/>
      <c r="KAH1948" s="101"/>
      <c r="KAI1948" s="101"/>
      <c r="KAJ1948" s="101"/>
      <c r="KAK1948" s="101"/>
      <c r="KAL1948" s="101"/>
      <c r="KAM1948" s="101"/>
      <c r="KAN1948" s="101"/>
      <c r="KAO1948" s="101"/>
      <c r="KAP1948" s="101"/>
      <c r="KAQ1948" s="101"/>
      <c r="KAR1948" s="101"/>
      <c r="KAS1948" s="101"/>
      <c r="KAT1948" s="101"/>
      <c r="KAU1948" s="101"/>
      <c r="KAV1948" s="101"/>
      <c r="KAW1948" s="101"/>
      <c r="KAX1948" s="101"/>
      <c r="KAY1948" s="101"/>
      <c r="KAZ1948" s="101"/>
      <c r="KBA1948" s="101"/>
      <c r="KBB1948" s="101"/>
      <c r="KBC1948" s="101"/>
      <c r="KBD1948" s="101"/>
      <c r="KBE1948" s="101"/>
      <c r="KBF1948" s="101"/>
      <c r="KBG1948" s="101"/>
      <c r="KBH1948" s="101"/>
      <c r="KBI1948" s="101"/>
      <c r="KBJ1948" s="101"/>
      <c r="KBK1948" s="101"/>
      <c r="KBL1948" s="101"/>
      <c r="KBM1948" s="101"/>
      <c r="KBN1948" s="101"/>
      <c r="KBO1948" s="101"/>
      <c r="KBP1948" s="101"/>
      <c r="KBQ1948" s="101"/>
      <c r="KBR1948" s="101"/>
      <c r="KBS1948" s="101"/>
      <c r="KBT1948" s="101"/>
      <c r="KBU1948" s="101"/>
      <c r="KBV1948" s="101"/>
      <c r="KBW1948" s="101"/>
      <c r="KBX1948" s="101"/>
      <c r="KBY1948" s="101"/>
      <c r="KBZ1948" s="101"/>
      <c r="KCA1948" s="101"/>
      <c r="KCB1948" s="101"/>
      <c r="KCC1948" s="101"/>
      <c r="KCD1948" s="101"/>
      <c r="KCE1948" s="101"/>
      <c r="KCF1948" s="101"/>
      <c r="KCG1948" s="101"/>
      <c r="KCH1948" s="101"/>
      <c r="KCI1948" s="101"/>
      <c r="KCJ1948" s="101"/>
      <c r="KCK1948" s="101"/>
      <c r="KCL1948" s="101"/>
      <c r="KCM1948" s="101"/>
      <c r="KCN1948" s="101"/>
      <c r="KCO1948" s="101"/>
      <c r="KCP1948" s="101"/>
      <c r="KCQ1948" s="101"/>
      <c r="KCR1948" s="101"/>
      <c r="KCS1948" s="101"/>
      <c r="KCT1948" s="101"/>
      <c r="KCU1948" s="101"/>
      <c r="KCV1948" s="101"/>
      <c r="KCW1948" s="101"/>
      <c r="KCX1948" s="101"/>
      <c r="KCY1948" s="101"/>
      <c r="KCZ1948" s="101"/>
      <c r="KDA1948" s="101"/>
      <c r="KDB1948" s="101"/>
      <c r="KDC1948" s="101"/>
      <c r="KDD1948" s="101"/>
      <c r="KDE1948" s="101"/>
      <c r="KDF1948" s="101"/>
      <c r="KDG1948" s="101"/>
      <c r="KDH1948" s="101"/>
      <c r="KDI1948" s="101"/>
      <c r="KDJ1948" s="101"/>
      <c r="KDK1948" s="101"/>
      <c r="KDL1948" s="101"/>
      <c r="KDM1948" s="101"/>
      <c r="KDN1948" s="101"/>
      <c r="KDO1948" s="101"/>
      <c r="KDP1948" s="101"/>
      <c r="KDQ1948" s="101"/>
      <c r="KDR1948" s="101"/>
      <c r="KDS1948" s="101"/>
      <c r="KDT1948" s="101"/>
      <c r="KDU1948" s="101"/>
      <c r="KDV1948" s="101"/>
      <c r="KDW1948" s="101"/>
      <c r="KDX1948" s="101"/>
      <c r="KDY1948" s="101"/>
      <c r="KDZ1948" s="101"/>
      <c r="KEA1948" s="101"/>
      <c r="KEB1948" s="101"/>
      <c r="KEC1948" s="101"/>
      <c r="KED1948" s="101"/>
      <c r="KEE1948" s="101"/>
      <c r="KEF1948" s="101"/>
      <c r="KEG1948" s="101"/>
      <c r="KEH1948" s="101"/>
      <c r="KEI1948" s="101"/>
      <c r="KEJ1948" s="101"/>
      <c r="KEK1948" s="101"/>
      <c r="KEL1948" s="101"/>
      <c r="KEM1948" s="101"/>
      <c r="KEN1948" s="101"/>
      <c r="KEO1948" s="101"/>
      <c r="KEP1948" s="101"/>
      <c r="KEQ1948" s="101"/>
      <c r="KER1948" s="101"/>
      <c r="KES1948" s="101"/>
      <c r="KET1948" s="101"/>
      <c r="KEU1948" s="101"/>
      <c r="KEV1948" s="101"/>
      <c r="KEW1948" s="101"/>
      <c r="KEX1948" s="101"/>
      <c r="KEY1948" s="101"/>
      <c r="KEZ1948" s="101"/>
      <c r="KFA1948" s="101"/>
      <c r="KFB1948" s="101"/>
      <c r="KFC1948" s="101"/>
      <c r="KFD1948" s="101"/>
      <c r="KFE1948" s="101"/>
      <c r="KFF1948" s="101"/>
      <c r="KFG1948" s="101"/>
      <c r="KFH1948" s="101"/>
      <c r="KFI1948" s="101"/>
      <c r="KFJ1948" s="101"/>
      <c r="KFK1948" s="101"/>
      <c r="KFL1948" s="101"/>
      <c r="KFM1948" s="101"/>
      <c r="KFN1948" s="101"/>
      <c r="KFO1948" s="101"/>
      <c r="KFP1948" s="101"/>
      <c r="KFQ1948" s="101"/>
      <c r="KFR1948" s="101"/>
      <c r="KFS1948" s="101"/>
      <c r="KFT1948" s="101"/>
      <c r="KFU1948" s="101"/>
      <c r="KFV1948" s="101"/>
      <c r="KFW1948" s="101"/>
      <c r="KFX1948" s="101"/>
      <c r="KFY1948" s="101"/>
      <c r="KFZ1948" s="101"/>
      <c r="KGA1948" s="101"/>
      <c r="KGB1948" s="101"/>
      <c r="KGC1948" s="101"/>
      <c r="KGD1948" s="101"/>
      <c r="KGE1948" s="101"/>
      <c r="KGF1948" s="101"/>
      <c r="KGG1948" s="101"/>
      <c r="KGH1948" s="101"/>
      <c r="KGI1948" s="101"/>
      <c r="KGJ1948" s="101"/>
      <c r="KGK1948" s="101"/>
      <c r="KGL1948" s="101"/>
      <c r="KGM1948" s="101"/>
      <c r="KGN1948" s="101"/>
      <c r="KGO1948" s="101"/>
      <c r="KGP1948" s="101"/>
      <c r="KGQ1948" s="101"/>
      <c r="KGR1948" s="101"/>
      <c r="KGS1948" s="101"/>
      <c r="KGT1948" s="101"/>
      <c r="KGU1948" s="101"/>
      <c r="KGV1948" s="101"/>
      <c r="KGW1948" s="101"/>
      <c r="KGX1948" s="101"/>
      <c r="KGY1948" s="101"/>
      <c r="KGZ1948" s="101"/>
      <c r="KHA1948" s="101"/>
      <c r="KHB1948" s="101"/>
      <c r="KHC1948" s="101"/>
      <c r="KHD1948" s="101"/>
      <c r="KHE1948" s="101"/>
      <c r="KHF1948" s="101"/>
      <c r="KHG1948" s="101"/>
      <c r="KHH1948" s="101"/>
      <c r="KHI1948" s="101"/>
      <c r="KHJ1948" s="101"/>
      <c r="KHK1948" s="101"/>
      <c r="KHL1948" s="101"/>
      <c r="KHM1948" s="101"/>
      <c r="KHN1948" s="101"/>
      <c r="KHO1948" s="101"/>
      <c r="KHP1948" s="101"/>
      <c r="KHQ1948" s="101"/>
      <c r="KHR1948" s="101"/>
      <c r="KHS1948" s="101"/>
      <c r="KHT1948" s="101"/>
      <c r="KHU1948" s="101"/>
      <c r="KHV1948" s="101"/>
      <c r="KHW1948" s="101"/>
      <c r="KHX1948" s="101"/>
      <c r="KHY1948" s="101"/>
      <c r="KHZ1948" s="101"/>
      <c r="KIA1948" s="101"/>
      <c r="KIB1948" s="101"/>
      <c r="KIC1948" s="101"/>
      <c r="KID1948" s="101"/>
      <c r="KIE1948" s="101"/>
      <c r="KIF1948" s="101"/>
      <c r="KIG1948" s="101"/>
      <c r="KIH1948" s="101"/>
      <c r="KII1948" s="101"/>
      <c r="KIJ1948" s="101"/>
      <c r="KIK1948" s="101"/>
      <c r="KIL1948" s="101"/>
      <c r="KIM1948" s="101"/>
      <c r="KIN1948" s="101"/>
      <c r="KIO1948" s="101"/>
      <c r="KIP1948" s="101"/>
      <c r="KIQ1948" s="101"/>
      <c r="KIR1948" s="101"/>
      <c r="KIS1948" s="101"/>
      <c r="KIT1948" s="101"/>
      <c r="KIU1948" s="101"/>
      <c r="KIV1948" s="101"/>
      <c r="KIW1948" s="101"/>
      <c r="KIX1948" s="101"/>
      <c r="KIY1948" s="101"/>
      <c r="KIZ1948" s="101"/>
      <c r="KJA1948" s="101"/>
      <c r="KJB1948" s="101"/>
      <c r="KJC1948" s="101"/>
      <c r="KJD1948" s="101"/>
      <c r="KJE1948" s="101"/>
      <c r="KJF1948" s="101"/>
      <c r="KJG1948" s="101"/>
      <c r="KJH1948" s="101"/>
      <c r="KJI1948" s="101"/>
      <c r="KJJ1948" s="101"/>
      <c r="KJK1948" s="101"/>
      <c r="KJL1948" s="101"/>
      <c r="KJM1948" s="101"/>
      <c r="KJN1948" s="101"/>
      <c r="KJO1948" s="101"/>
      <c r="KJP1948" s="101"/>
      <c r="KJQ1948" s="101"/>
      <c r="KJR1948" s="101"/>
      <c r="KJS1948" s="101"/>
      <c r="KJT1948" s="101"/>
      <c r="KJU1948" s="101"/>
      <c r="KJV1948" s="101"/>
      <c r="KJW1948" s="101"/>
      <c r="KJX1948" s="101"/>
      <c r="KJY1948" s="101"/>
      <c r="KJZ1948" s="101"/>
      <c r="KKA1948" s="101"/>
      <c r="KKB1948" s="101"/>
      <c r="KKC1948" s="101"/>
      <c r="KKD1948" s="101"/>
      <c r="KKE1948" s="101"/>
      <c r="KKF1948" s="101"/>
      <c r="KKG1948" s="101"/>
      <c r="KKH1948" s="101"/>
      <c r="KKI1948" s="101"/>
      <c r="KKJ1948" s="101"/>
      <c r="KKK1948" s="101"/>
      <c r="KKL1948" s="101"/>
      <c r="KKM1948" s="101"/>
      <c r="KKN1948" s="101"/>
      <c r="KKO1948" s="101"/>
      <c r="KKP1948" s="101"/>
      <c r="KKQ1948" s="101"/>
      <c r="KKR1948" s="101"/>
      <c r="KKS1948" s="101"/>
      <c r="KKT1948" s="101"/>
      <c r="KKU1948" s="101"/>
      <c r="KKV1948" s="101"/>
      <c r="KKW1948" s="101"/>
      <c r="KKX1948" s="101"/>
      <c r="KKY1948" s="101"/>
      <c r="KKZ1948" s="101"/>
      <c r="KLA1948" s="101"/>
      <c r="KLB1948" s="101"/>
      <c r="KLC1948" s="101"/>
      <c r="KLD1948" s="101"/>
      <c r="KLE1948" s="101"/>
      <c r="KLF1948" s="101"/>
      <c r="KLG1948" s="101"/>
      <c r="KLH1948" s="101"/>
      <c r="KLI1948" s="101"/>
      <c r="KLJ1948" s="101"/>
      <c r="KLK1948" s="101"/>
      <c r="KLL1948" s="101"/>
      <c r="KLM1948" s="101"/>
      <c r="KLN1948" s="101"/>
      <c r="KLO1948" s="101"/>
      <c r="KLP1948" s="101"/>
      <c r="KLQ1948" s="101"/>
      <c r="KLR1948" s="101"/>
      <c r="KLS1948" s="101"/>
      <c r="KLT1948" s="101"/>
      <c r="KLU1948" s="101"/>
      <c r="KLV1948" s="101"/>
      <c r="KLW1948" s="101"/>
      <c r="KLX1948" s="101"/>
      <c r="KLY1948" s="101"/>
      <c r="KLZ1948" s="101"/>
      <c r="KMA1948" s="101"/>
      <c r="KMB1948" s="101"/>
      <c r="KMC1948" s="101"/>
      <c r="KMD1948" s="101"/>
      <c r="KME1948" s="101"/>
      <c r="KMF1948" s="101"/>
      <c r="KMG1948" s="101"/>
      <c r="KMH1948" s="101"/>
      <c r="KMI1948" s="101"/>
      <c r="KMJ1948" s="101"/>
      <c r="KMK1948" s="101"/>
      <c r="KML1948" s="101"/>
      <c r="KMM1948" s="101"/>
      <c r="KMN1948" s="101"/>
      <c r="KMO1948" s="101"/>
      <c r="KMP1948" s="101"/>
      <c r="KMQ1948" s="101"/>
      <c r="KMR1948" s="101"/>
      <c r="KMS1948" s="101"/>
      <c r="KMT1948" s="101"/>
      <c r="KMU1948" s="101"/>
      <c r="KMV1948" s="101"/>
      <c r="KMW1948" s="101"/>
      <c r="KMX1948" s="101"/>
      <c r="KMY1948" s="101"/>
      <c r="KMZ1948" s="101"/>
      <c r="KNA1948" s="101"/>
      <c r="KNB1948" s="101"/>
      <c r="KNC1948" s="101"/>
      <c r="KND1948" s="101"/>
      <c r="KNE1948" s="101"/>
      <c r="KNF1948" s="101"/>
      <c r="KNG1948" s="101"/>
      <c r="KNH1948" s="101"/>
      <c r="KNI1948" s="101"/>
      <c r="KNJ1948" s="101"/>
      <c r="KNK1948" s="101"/>
      <c r="KNL1948" s="101"/>
      <c r="KNM1948" s="101"/>
      <c r="KNN1948" s="101"/>
      <c r="KNO1948" s="101"/>
      <c r="KNP1948" s="101"/>
      <c r="KNQ1948" s="101"/>
      <c r="KNR1948" s="101"/>
      <c r="KNS1948" s="101"/>
      <c r="KNT1948" s="101"/>
      <c r="KNU1948" s="101"/>
      <c r="KNV1948" s="101"/>
      <c r="KNW1948" s="101"/>
      <c r="KNX1948" s="101"/>
      <c r="KNY1948" s="101"/>
      <c r="KNZ1948" s="101"/>
      <c r="KOA1948" s="101"/>
      <c r="KOB1948" s="101"/>
      <c r="KOC1948" s="101"/>
      <c r="KOD1948" s="101"/>
      <c r="KOE1948" s="101"/>
      <c r="KOF1948" s="101"/>
      <c r="KOG1948" s="101"/>
      <c r="KOH1948" s="101"/>
      <c r="KOI1948" s="101"/>
      <c r="KOJ1948" s="101"/>
      <c r="KOK1948" s="101"/>
      <c r="KOL1948" s="101"/>
      <c r="KOM1948" s="101"/>
      <c r="KON1948" s="101"/>
      <c r="KOO1948" s="101"/>
      <c r="KOP1948" s="101"/>
      <c r="KOQ1948" s="101"/>
      <c r="KOR1948" s="101"/>
      <c r="KOS1948" s="101"/>
      <c r="KOT1948" s="101"/>
      <c r="KOU1948" s="101"/>
      <c r="KOV1948" s="101"/>
      <c r="KOW1948" s="101"/>
      <c r="KOX1948" s="101"/>
      <c r="KOY1948" s="101"/>
      <c r="KOZ1948" s="101"/>
      <c r="KPA1948" s="101"/>
      <c r="KPB1948" s="101"/>
      <c r="KPC1948" s="101"/>
      <c r="KPD1948" s="101"/>
      <c r="KPE1948" s="101"/>
      <c r="KPF1948" s="101"/>
      <c r="KPG1948" s="101"/>
      <c r="KPH1948" s="101"/>
      <c r="KPI1948" s="101"/>
      <c r="KPJ1948" s="101"/>
      <c r="KPK1948" s="101"/>
      <c r="KPL1948" s="101"/>
      <c r="KPM1948" s="101"/>
      <c r="KPN1948" s="101"/>
      <c r="KPO1948" s="101"/>
      <c r="KPP1948" s="101"/>
      <c r="KPQ1948" s="101"/>
      <c r="KPR1948" s="101"/>
      <c r="KPS1948" s="101"/>
      <c r="KPT1948" s="101"/>
      <c r="KPU1948" s="101"/>
      <c r="KPV1948" s="101"/>
      <c r="KPW1948" s="101"/>
      <c r="KPX1948" s="101"/>
      <c r="KPY1948" s="101"/>
      <c r="KPZ1948" s="101"/>
      <c r="KQA1948" s="101"/>
      <c r="KQB1948" s="101"/>
      <c r="KQC1948" s="101"/>
      <c r="KQD1948" s="101"/>
      <c r="KQE1948" s="101"/>
      <c r="KQF1948" s="101"/>
      <c r="KQG1948" s="101"/>
      <c r="KQH1948" s="101"/>
      <c r="KQI1948" s="101"/>
      <c r="KQJ1948" s="101"/>
      <c r="KQK1948" s="101"/>
      <c r="KQL1948" s="101"/>
      <c r="KQM1948" s="101"/>
      <c r="KQN1948" s="101"/>
      <c r="KQO1948" s="101"/>
      <c r="KQP1948" s="101"/>
      <c r="KQQ1948" s="101"/>
      <c r="KQR1948" s="101"/>
      <c r="KQS1948" s="101"/>
      <c r="KQT1948" s="101"/>
      <c r="KQU1948" s="101"/>
      <c r="KQV1948" s="101"/>
      <c r="KQW1948" s="101"/>
      <c r="KQX1948" s="101"/>
      <c r="KQY1948" s="101"/>
      <c r="KQZ1948" s="101"/>
      <c r="KRA1948" s="101"/>
      <c r="KRB1948" s="101"/>
      <c r="KRC1948" s="101"/>
      <c r="KRD1948" s="101"/>
      <c r="KRE1948" s="101"/>
      <c r="KRF1948" s="101"/>
      <c r="KRG1948" s="101"/>
      <c r="KRH1948" s="101"/>
      <c r="KRI1948" s="101"/>
      <c r="KRJ1948" s="101"/>
      <c r="KRK1948" s="101"/>
      <c r="KRL1948" s="101"/>
      <c r="KRM1948" s="101"/>
      <c r="KRN1948" s="101"/>
      <c r="KRO1948" s="101"/>
      <c r="KRP1948" s="101"/>
      <c r="KRQ1948" s="101"/>
      <c r="KRR1948" s="101"/>
      <c r="KRS1948" s="101"/>
      <c r="KRT1948" s="101"/>
      <c r="KRU1948" s="101"/>
      <c r="KRV1948" s="101"/>
      <c r="KRW1948" s="101"/>
      <c r="KRX1948" s="101"/>
      <c r="KRY1948" s="101"/>
      <c r="KRZ1948" s="101"/>
      <c r="KSA1948" s="101"/>
      <c r="KSB1948" s="101"/>
      <c r="KSC1948" s="101"/>
      <c r="KSD1948" s="101"/>
      <c r="KSE1948" s="101"/>
      <c r="KSF1948" s="101"/>
      <c r="KSG1948" s="101"/>
      <c r="KSH1948" s="101"/>
      <c r="KSI1948" s="101"/>
      <c r="KSJ1948" s="101"/>
      <c r="KSK1948" s="101"/>
      <c r="KSL1948" s="101"/>
      <c r="KSM1948" s="101"/>
      <c r="KSN1948" s="101"/>
      <c r="KSO1948" s="101"/>
      <c r="KSP1948" s="101"/>
      <c r="KSQ1948" s="101"/>
      <c r="KSR1948" s="101"/>
      <c r="KSS1948" s="101"/>
      <c r="KST1948" s="101"/>
      <c r="KSU1948" s="101"/>
      <c r="KSV1948" s="101"/>
      <c r="KSW1948" s="101"/>
      <c r="KSX1948" s="101"/>
      <c r="KSY1948" s="101"/>
      <c r="KSZ1948" s="101"/>
      <c r="KTA1948" s="101"/>
      <c r="KTB1948" s="101"/>
      <c r="KTC1948" s="101"/>
      <c r="KTD1948" s="101"/>
      <c r="KTE1948" s="101"/>
      <c r="KTF1948" s="101"/>
      <c r="KTG1948" s="101"/>
      <c r="KTH1948" s="101"/>
      <c r="KTI1948" s="101"/>
      <c r="KTJ1948" s="101"/>
      <c r="KTK1948" s="101"/>
      <c r="KTL1948" s="101"/>
      <c r="KTM1948" s="101"/>
      <c r="KTN1948" s="101"/>
      <c r="KTO1948" s="101"/>
      <c r="KTP1948" s="101"/>
      <c r="KTQ1948" s="101"/>
      <c r="KTR1948" s="101"/>
      <c r="KTS1948" s="101"/>
      <c r="KTT1948" s="101"/>
      <c r="KTU1948" s="101"/>
      <c r="KTV1948" s="101"/>
      <c r="KTW1948" s="101"/>
      <c r="KTX1948" s="101"/>
      <c r="KTY1948" s="101"/>
      <c r="KTZ1948" s="101"/>
      <c r="KUA1948" s="101"/>
      <c r="KUB1948" s="101"/>
      <c r="KUC1948" s="101"/>
      <c r="KUD1948" s="101"/>
      <c r="KUE1948" s="101"/>
      <c r="KUF1948" s="101"/>
      <c r="KUG1948" s="101"/>
      <c r="KUH1948" s="101"/>
      <c r="KUI1948" s="101"/>
      <c r="KUJ1948" s="101"/>
      <c r="KUK1948" s="101"/>
      <c r="KUL1948" s="101"/>
      <c r="KUM1948" s="101"/>
      <c r="KUN1948" s="101"/>
      <c r="KUO1948" s="101"/>
      <c r="KUP1948" s="101"/>
      <c r="KUQ1948" s="101"/>
      <c r="KUR1948" s="101"/>
      <c r="KUS1948" s="101"/>
      <c r="KUT1948" s="101"/>
      <c r="KUU1948" s="101"/>
      <c r="KUV1948" s="101"/>
      <c r="KUW1948" s="101"/>
      <c r="KUX1948" s="101"/>
      <c r="KUY1948" s="101"/>
      <c r="KUZ1948" s="101"/>
      <c r="KVA1948" s="101"/>
      <c r="KVB1948" s="101"/>
      <c r="KVC1948" s="101"/>
      <c r="KVD1948" s="101"/>
      <c r="KVE1948" s="101"/>
      <c r="KVF1948" s="101"/>
      <c r="KVG1948" s="101"/>
      <c r="KVH1948" s="101"/>
      <c r="KVI1948" s="101"/>
      <c r="KVJ1948" s="101"/>
      <c r="KVK1948" s="101"/>
      <c r="KVL1948" s="101"/>
      <c r="KVM1948" s="101"/>
      <c r="KVN1948" s="101"/>
      <c r="KVO1948" s="101"/>
      <c r="KVP1948" s="101"/>
      <c r="KVQ1948" s="101"/>
      <c r="KVR1948" s="101"/>
      <c r="KVS1948" s="101"/>
      <c r="KVT1948" s="101"/>
      <c r="KVU1948" s="101"/>
      <c r="KVV1948" s="101"/>
      <c r="KVW1948" s="101"/>
      <c r="KVX1948" s="101"/>
      <c r="KVY1948" s="101"/>
      <c r="KVZ1948" s="101"/>
      <c r="KWA1948" s="101"/>
      <c r="KWB1948" s="101"/>
      <c r="KWC1948" s="101"/>
      <c r="KWD1948" s="101"/>
      <c r="KWE1948" s="101"/>
      <c r="KWF1948" s="101"/>
      <c r="KWG1948" s="101"/>
      <c r="KWH1948" s="101"/>
      <c r="KWI1948" s="101"/>
      <c r="KWJ1948" s="101"/>
      <c r="KWK1948" s="101"/>
      <c r="KWL1948" s="101"/>
      <c r="KWM1948" s="101"/>
      <c r="KWN1948" s="101"/>
      <c r="KWO1948" s="101"/>
      <c r="KWP1948" s="101"/>
      <c r="KWQ1948" s="101"/>
      <c r="KWR1948" s="101"/>
      <c r="KWS1948" s="101"/>
      <c r="KWT1948" s="101"/>
      <c r="KWU1948" s="101"/>
      <c r="KWV1948" s="101"/>
      <c r="KWW1948" s="101"/>
      <c r="KWX1948" s="101"/>
      <c r="KWY1948" s="101"/>
      <c r="KWZ1948" s="101"/>
      <c r="KXA1948" s="101"/>
      <c r="KXB1948" s="101"/>
      <c r="KXC1948" s="101"/>
      <c r="KXD1948" s="101"/>
      <c r="KXE1948" s="101"/>
      <c r="KXF1948" s="101"/>
      <c r="KXG1948" s="101"/>
      <c r="KXH1948" s="101"/>
      <c r="KXI1948" s="101"/>
      <c r="KXJ1948" s="101"/>
      <c r="KXK1948" s="101"/>
      <c r="KXL1948" s="101"/>
      <c r="KXM1948" s="101"/>
      <c r="KXN1948" s="101"/>
      <c r="KXO1948" s="101"/>
      <c r="KXP1948" s="101"/>
      <c r="KXQ1948" s="101"/>
      <c r="KXR1948" s="101"/>
      <c r="KXS1948" s="101"/>
      <c r="KXT1948" s="101"/>
      <c r="KXU1948" s="101"/>
      <c r="KXV1948" s="101"/>
      <c r="KXW1948" s="101"/>
      <c r="KXX1948" s="101"/>
      <c r="KXY1948" s="101"/>
      <c r="KXZ1948" s="101"/>
      <c r="KYA1948" s="101"/>
      <c r="KYB1948" s="101"/>
      <c r="KYC1948" s="101"/>
      <c r="KYD1948" s="101"/>
      <c r="KYE1948" s="101"/>
      <c r="KYF1948" s="101"/>
      <c r="KYG1948" s="101"/>
      <c r="KYH1948" s="101"/>
      <c r="KYI1948" s="101"/>
      <c r="KYJ1948" s="101"/>
      <c r="KYK1948" s="101"/>
      <c r="KYL1948" s="101"/>
      <c r="KYM1948" s="101"/>
      <c r="KYN1948" s="101"/>
      <c r="KYO1948" s="101"/>
      <c r="KYP1948" s="101"/>
      <c r="KYQ1948" s="101"/>
      <c r="KYR1948" s="101"/>
      <c r="KYS1948" s="101"/>
      <c r="KYT1948" s="101"/>
      <c r="KYU1948" s="101"/>
      <c r="KYV1948" s="101"/>
      <c r="KYW1948" s="101"/>
      <c r="KYX1948" s="101"/>
      <c r="KYY1948" s="101"/>
      <c r="KYZ1948" s="101"/>
      <c r="KZA1948" s="101"/>
      <c r="KZB1948" s="101"/>
      <c r="KZC1948" s="101"/>
      <c r="KZD1948" s="101"/>
      <c r="KZE1948" s="101"/>
      <c r="KZF1948" s="101"/>
      <c r="KZG1948" s="101"/>
      <c r="KZH1948" s="101"/>
      <c r="KZI1948" s="101"/>
      <c r="KZJ1948" s="101"/>
      <c r="KZK1948" s="101"/>
      <c r="KZL1948" s="101"/>
      <c r="KZM1948" s="101"/>
      <c r="KZN1948" s="101"/>
      <c r="KZO1948" s="101"/>
      <c r="KZP1948" s="101"/>
      <c r="KZQ1948" s="101"/>
      <c r="KZR1948" s="101"/>
      <c r="KZS1948" s="101"/>
      <c r="KZT1948" s="101"/>
      <c r="KZU1948" s="101"/>
      <c r="KZV1948" s="101"/>
      <c r="KZW1948" s="101"/>
      <c r="KZX1948" s="101"/>
      <c r="KZY1948" s="101"/>
      <c r="KZZ1948" s="101"/>
      <c r="LAA1948" s="101"/>
      <c r="LAB1948" s="101"/>
      <c r="LAC1948" s="101"/>
      <c r="LAD1948" s="101"/>
      <c r="LAE1948" s="101"/>
      <c r="LAF1948" s="101"/>
      <c r="LAG1948" s="101"/>
      <c r="LAH1948" s="101"/>
      <c r="LAI1948" s="101"/>
      <c r="LAJ1948" s="101"/>
      <c r="LAK1948" s="101"/>
      <c r="LAL1948" s="101"/>
      <c r="LAM1948" s="101"/>
      <c r="LAN1948" s="101"/>
      <c r="LAO1948" s="101"/>
      <c r="LAP1948" s="101"/>
      <c r="LAQ1948" s="101"/>
      <c r="LAR1948" s="101"/>
      <c r="LAS1948" s="101"/>
      <c r="LAT1948" s="101"/>
      <c r="LAU1948" s="101"/>
      <c r="LAV1948" s="101"/>
      <c r="LAW1948" s="101"/>
      <c r="LAX1948" s="101"/>
      <c r="LAY1948" s="101"/>
      <c r="LAZ1948" s="101"/>
      <c r="LBA1948" s="101"/>
      <c r="LBB1948" s="101"/>
      <c r="LBC1948" s="101"/>
      <c r="LBD1948" s="101"/>
      <c r="LBE1948" s="101"/>
      <c r="LBF1948" s="101"/>
      <c r="LBG1948" s="101"/>
      <c r="LBH1948" s="101"/>
      <c r="LBI1948" s="101"/>
      <c r="LBJ1948" s="101"/>
      <c r="LBK1948" s="101"/>
      <c r="LBL1948" s="101"/>
      <c r="LBM1948" s="101"/>
      <c r="LBN1948" s="101"/>
      <c r="LBO1948" s="101"/>
      <c r="LBP1948" s="101"/>
      <c r="LBQ1948" s="101"/>
      <c r="LBR1948" s="101"/>
      <c r="LBS1948" s="101"/>
      <c r="LBT1948" s="101"/>
      <c r="LBU1948" s="101"/>
      <c r="LBV1948" s="101"/>
      <c r="LBW1948" s="101"/>
      <c r="LBX1948" s="101"/>
      <c r="LBY1948" s="101"/>
      <c r="LBZ1948" s="101"/>
      <c r="LCA1948" s="101"/>
      <c r="LCB1948" s="101"/>
      <c r="LCC1948" s="101"/>
      <c r="LCD1948" s="101"/>
      <c r="LCE1948" s="101"/>
      <c r="LCF1948" s="101"/>
      <c r="LCG1948" s="101"/>
      <c r="LCH1948" s="101"/>
      <c r="LCI1948" s="101"/>
      <c r="LCJ1948" s="101"/>
      <c r="LCK1948" s="101"/>
      <c r="LCL1948" s="101"/>
      <c r="LCM1948" s="101"/>
      <c r="LCN1948" s="101"/>
      <c r="LCO1948" s="101"/>
      <c r="LCP1948" s="101"/>
      <c r="LCQ1948" s="101"/>
      <c r="LCR1948" s="101"/>
      <c r="LCS1948" s="101"/>
      <c r="LCT1948" s="101"/>
      <c r="LCU1948" s="101"/>
      <c r="LCV1948" s="101"/>
      <c r="LCW1948" s="101"/>
      <c r="LCX1948" s="101"/>
      <c r="LCY1948" s="101"/>
      <c r="LCZ1948" s="101"/>
      <c r="LDA1948" s="101"/>
      <c r="LDB1948" s="101"/>
      <c r="LDC1948" s="101"/>
      <c r="LDD1948" s="101"/>
      <c r="LDE1948" s="101"/>
      <c r="LDF1948" s="101"/>
      <c r="LDG1948" s="101"/>
      <c r="LDH1948" s="101"/>
      <c r="LDI1948" s="101"/>
      <c r="LDJ1948" s="101"/>
      <c r="LDK1948" s="101"/>
      <c r="LDL1948" s="101"/>
      <c r="LDM1948" s="101"/>
      <c r="LDN1948" s="101"/>
      <c r="LDO1948" s="101"/>
      <c r="LDP1948" s="101"/>
      <c r="LDQ1948" s="101"/>
      <c r="LDR1948" s="101"/>
      <c r="LDS1948" s="101"/>
      <c r="LDT1948" s="101"/>
      <c r="LDU1948" s="101"/>
      <c r="LDV1948" s="101"/>
      <c r="LDW1948" s="101"/>
      <c r="LDX1948" s="101"/>
      <c r="LDY1948" s="101"/>
      <c r="LDZ1948" s="101"/>
      <c r="LEA1948" s="101"/>
      <c r="LEB1948" s="101"/>
      <c r="LEC1948" s="101"/>
      <c r="LED1948" s="101"/>
      <c r="LEE1948" s="101"/>
      <c r="LEF1948" s="101"/>
      <c r="LEG1948" s="101"/>
      <c r="LEH1948" s="101"/>
      <c r="LEI1948" s="101"/>
      <c r="LEJ1948" s="101"/>
      <c r="LEK1948" s="101"/>
      <c r="LEL1948" s="101"/>
      <c r="LEM1948" s="101"/>
      <c r="LEN1948" s="101"/>
      <c r="LEO1948" s="101"/>
      <c r="LEP1948" s="101"/>
      <c r="LEQ1948" s="101"/>
      <c r="LER1948" s="101"/>
      <c r="LES1948" s="101"/>
      <c r="LET1948" s="101"/>
      <c r="LEU1948" s="101"/>
      <c r="LEV1948" s="101"/>
      <c r="LEW1948" s="101"/>
      <c r="LEX1948" s="101"/>
      <c r="LEY1948" s="101"/>
      <c r="LEZ1948" s="101"/>
      <c r="LFA1948" s="101"/>
      <c r="LFB1948" s="101"/>
      <c r="LFC1948" s="101"/>
      <c r="LFD1948" s="101"/>
      <c r="LFE1948" s="101"/>
      <c r="LFF1948" s="101"/>
      <c r="LFG1948" s="101"/>
      <c r="LFH1948" s="101"/>
      <c r="LFI1948" s="101"/>
      <c r="LFJ1948" s="101"/>
      <c r="LFK1948" s="101"/>
      <c r="LFL1948" s="101"/>
      <c r="LFM1948" s="101"/>
      <c r="LFN1948" s="101"/>
      <c r="LFO1948" s="101"/>
      <c r="LFP1948" s="101"/>
      <c r="LFQ1948" s="101"/>
      <c r="LFR1948" s="101"/>
      <c r="LFS1948" s="101"/>
      <c r="LFT1948" s="101"/>
      <c r="LFU1948" s="101"/>
      <c r="LFV1948" s="101"/>
      <c r="LFW1948" s="101"/>
      <c r="LFX1948" s="101"/>
      <c r="LFY1948" s="101"/>
      <c r="LFZ1948" s="101"/>
      <c r="LGA1948" s="101"/>
      <c r="LGB1948" s="101"/>
      <c r="LGC1948" s="101"/>
      <c r="LGD1948" s="101"/>
      <c r="LGE1948" s="101"/>
      <c r="LGF1948" s="101"/>
      <c r="LGG1948" s="101"/>
      <c r="LGH1948" s="101"/>
      <c r="LGI1948" s="101"/>
      <c r="LGJ1948" s="101"/>
      <c r="LGK1948" s="101"/>
      <c r="LGL1948" s="101"/>
      <c r="LGM1948" s="101"/>
      <c r="LGN1948" s="101"/>
      <c r="LGO1948" s="101"/>
      <c r="LGP1948" s="101"/>
      <c r="LGQ1948" s="101"/>
      <c r="LGR1948" s="101"/>
      <c r="LGS1948" s="101"/>
      <c r="LGT1948" s="101"/>
      <c r="LGU1948" s="101"/>
      <c r="LGV1948" s="101"/>
      <c r="LGW1948" s="101"/>
      <c r="LGX1948" s="101"/>
      <c r="LGY1948" s="101"/>
      <c r="LGZ1948" s="101"/>
      <c r="LHA1948" s="101"/>
      <c r="LHB1948" s="101"/>
      <c r="LHC1948" s="101"/>
      <c r="LHD1948" s="101"/>
      <c r="LHE1948" s="101"/>
      <c r="LHF1948" s="101"/>
      <c r="LHG1948" s="101"/>
      <c r="LHH1948" s="101"/>
      <c r="LHI1948" s="101"/>
      <c r="LHJ1948" s="101"/>
      <c r="LHK1948" s="101"/>
      <c r="LHL1948" s="101"/>
      <c r="LHM1948" s="101"/>
      <c r="LHN1948" s="101"/>
      <c r="LHO1948" s="101"/>
      <c r="LHP1948" s="101"/>
      <c r="LHQ1948" s="101"/>
      <c r="LHR1948" s="101"/>
      <c r="LHS1948" s="101"/>
      <c r="LHT1948" s="101"/>
      <c r="LHU1948" s="101"/>
      <c r="LHV1948" s="101"/>
      <c r="LHW1948" s="101"/>
      <c r="LHX1948" s="101"/>
      <c r="LHY1948" s="101"/>
      <c r="LHZ1948" s="101"/>
      <c r="LIA1948" s="101"/>
      <c r="LIB1948" s="101"/>
      <c r="LIC1948" s="101"/>
      <c r="LID1948" s="101"/>
      <c r="LIE1948" s="101"/>
      <c r="LIF1948" s="101"/>
      <c r="LIG1948" s="101"/>
      <c r="LIH1948" s="101"/>
      <c r="LII1948" s="101"/>
      <c r="LIJ1948" s="101"/>
      <c r="LIK1948" s="101"/>
      <c r="LIL1948" s="101"/>
      <c r="LIM1948" s="101"/>
      <c r="LIN1948" s="101"/>
      <c r="LIO1948" s="101"/>
      <c r="LIP1948" s="101"/>
      <c r="LIQ1948" s="101"/>
      <c r="LIR1948" s="101"/>
      <c r="LIS1948" s="101"/>
      <c r="LIT1948" s="101"/>
      <c r="LIU1948" s="101"/>
      <c r="LIV1948" s="101"/>
      <c r="LIW1948" s="101"/>
      <c r="LIX1948" s="101"/>
      <c r="LIY1948" s="101"/>
      <c r="LIZ1948" s="101"/>
      <c r="LJA1948" s="101"/>
      <c r="LJB1948" s="101"/>
      <c r="LJC1948" s="101"/>
      <c r="LJD1948" s="101"/>
      <c r="LJE1948" s="101"/>
      <c r="LJF1948" s="101"/>
      <c r="LJG1948" s="101"/>
      <c r="LJH1948" s="101"/>
      <c r="LJI1948" s="101"/>
      <c r="LJJ1948" s="101"/>
      <c r="LJK1948" s="101"/>
      <c r="LJL1948" s="101"/>
      <c r="LJM1948" s="101"/>
      <c r="LJN1948" s="101"/>
      <c r="LJO1948" s="101"/>
      <c r="LJP1948" s="101"/>
      <c r="LJQ1948" s="101"/>
      <c r="LJR1948" s="101"/>
      <c r="LJS1948" s="101"/>
      <c r="LJT1948" s="101"/>
      <c r="LJU1948" s="101"/>
      <c r="LJV1948" s="101"/>
      <c r="LJW1948" s="101"/>
      <c r="LJX1948" s="101"/>
      <c r="LJY1948" s="101"/>
      <c r="LJZ1948" s="101"/>
      <c r="LKA1948" s="101"/>
      <c r="LKB1948" s="101"/>
      <c r="LKC1948" s="101"/>
      <c r="LKD1948" s="101"/>
      <c r="LKE1948" s="101"/>
      <c r="LKF1948" s="101"/>
      <c r="LKG1948" s="101"/>
      <c r="LKH1948" s="101"/>
      <c r="LKI1948" s="101"/>
      <c r="LKJ1948" s="101"/>
      <c r="LKK1948" s="101"/>
      <c r="LKL1948" s="101"/>
      <c r="LKM1948" s="101"/>
      <c r="LKN1948" s="101"/>
      <c r="LKO1948" s="101"/>
      <c r="LKP1948" s="101"/>
      <c r="LKQ1948" s="101"/>
      <c r="LKR1948" s="101"/>
      <c r="LKS1948" s="101"/>
      <c r="LKT1948" s="101"/>
      <c r="LKU1948" s="101"/>
      <c r="LKV1948" s="101"/>
      <c r="LKW1948" s="101"/>
      <c r="LKX1948" s="101"/>
      <c r="LKY1948" s="101"/>
      <c r="LKZ1948" s="101"/>
      <c r="LLA1948" s="101"/>
      <c r="LLB1948" s="101"/>
      <c r="LLC1948" s="101"/>
      <c r="LLD1948" s="101"/>
      <c r="LLE1948" s="101"/>
      <c r="LLF1948" s="101"/>
      <c r="LLG1948" s="101"/>
      <c r="LLH1948" s="101"/>
      <c r="LLI1948" s="101"/>
      <c r="LLJ1948" s="101"/>
      <c r="LLK1948" s="101"/>
      <c r="LLL1948" s="101"/>
      <c r="LLM1948" s="101"/>
      <c r="LLN1948" s="101"/>
      <c r="LLO1948" s="101"/>
      <c r="LLP1948" s="101"/>
      <c r="LLQ1948" s="101"/>
      <c r="LLR1948" s="101"/>
      <c r="LLS1948" s="101"/>
      <c r="LLT1948" s="101"/>
      <c r="LLU1948" s="101"/>
      <c r="LLV1948" s="101"/>
      <c r="LLW1948" s="101"/>
      <c r="LLX1948" s="101"/>
      <c r="LLY1948" s="101"/>
      <c r="LLZ1948" s="101"/>
      <c r="LMA1948" s="101"/>
      <c r="LMB1948" s="101"/>
      <c r="LMC1948" s="101"/>
      <c r="LMD1948" s="101"/>
      <c r="LME1948" s="101"/>
      <c r="LMF1948" s="101"/>
      <c r="LMG1948" s="101"/>
      <c r="LMH1948" s="101"/>
      <c r="LMI1948" s="101"/>
      <c r="LMJ1948" s="101"/>
      <c r="LMK1948" s="101"/>
      <c r="LML1948" s="101"/>
      <c r="LMM1948" s="101"/>
      <c r="LMN1948" s="101"/>
      <c r="LMO1948" s="101"/>
      <c r="LMP1948" s="101"/>
      <c r="LMQ1948" s="101"/>
      <c r="LMR1948" s="101"/>
      <c r="LMS1948" s="101"/>
      <c r="LMT1948" s="101"/>
      <c r="LMU1948" s="101"/>
      <c r="LMV1948" s="101"/>
      <c r="LMW1948" s="101"/>
      <c r="LMX1948" s="101"/>
      <c r="LMY1948" s="101"/>
      <c r="LMZ1948" s="101"/>
      <c r="LNA1948" s="101"/>
      <c r="LNB1948" s="101"/>
      <c r="LNC1948" s="101"/>
      <c r="LND1948" s="101"/>
      <c r="LNE1948" s="101"/>
      <c r="LNF1948" s="101"/>
      <c r="LNG1948" s="101"/>
      <c r="LNH1948" s="101"/>
      <c r="LNI1948" s="101"/>
      <c r="LNJ1948" s="101"/>
      <c r="LNK1948" s="101"/>
      <c r="LNL1948" s="101"/>
      <c r="LNM1948" s="101"/>
      <c r="LNN1948" s="101"/>
      <c r="LNO1948" s="101"/>
      <c r="LNP1948" s="101"/>
      <c r="LNQ1948" s="101"/>
      <c r="LNR1948" s="101"/>
      <c r="LNS1948" s="101"/>
      <c r="LNT1948" s="101"/>
      <c r="LNU1948" s="101"/>
      <c r="LNV1948" s="101"/>
      <c r="LNW1948" s="101"/>
      <c r="LNX1948" s="101"/>
      <c r="LNY1948" s="101"/>
      <c r="LNZ1948" s="101"/>
      <c r="LOA1948" s="101"/>
      <c r="LOB1948" s="101"/>
      <c r="LOC1948" s="101"/>
      <c r="LOD1948" s="101"/>
      <c r="LOE1948" s="101"/>
      <c r="LOF1948" s="101"/>
      <c r="LOG1948" s="101"/>
      <c r="LOH1948" s="101"/>
      <c r="LOI1948" s="101"/>
      <c r="LOJ1948" s="101"/>
      <c r="LOK1948" s="101"/>
      <c r="LOL1948" s="101"/>
      <c r="LOM1948" s="101"/>
      <c r="LON1948" s="101"/>
      <c r="LOO1948" s="101"/>
      <c r="LOP1948" s="101"/>
      <c r="LOQ1948" s="101"/>
      <c r="LOR1948" s="101"/>
      <c r="LOS1948" s="101"/>
      <c r="LOT1948" s="101"/>
      <c r="LOU1948" s="101"/>
      <c r="LOV1948" s="101"/>
      <c r="LOW1948" s="101"/>
      <c r="LOX1948" s="101"/>
      <c r="LOY1948" s="101"/>
      <c r="LOZ1948" s="101"/>
      <c r="LPA1948" s="101"/>
      <c r="LPB1948" s="101"/>
      <c r="LPC1948" s="101"/>
      <c r="LPD1948" s="101"/>
      <c r="LPE1948" s="101"/>
      <c r="LPF1948" s="101"/>
      <c r="LPG1948" s="101"/>
      <c r="LPH1948" s="101"/>
      <c r="LPI1948" s="101"/>
      <c r="LPJ1948" s="101"/>
      <c r="LPK1948" s="101"/>
      <c r="LPL1948" s="101"/>
      <c r="LPM1948" s="101"/>
      <c r="LPN1948" s="101"/>
      <c r="LPO1948" s="101"/>
      <c r="LPP1948" s="101"/>
      <c r="LPQ1948" s="101"/>
      <c r="LPR1948" s="101"/>
      <c r="LPS1948" s="101"/>
      <c r="LPT1948" s="101"/>
      <c r="LPU1948" s="101"/>
      <c r="LPV1948" s="101"/>
      <c r="LPW1948" s="101"/>
      <c r="LPX1948" s="101"/>
      <c r="LPY1948" s="101"/>
      <c r="LPZ1948" s="101"/>
      <c r="LQA1948" s="101"/>
      <c r="LQB1948" s="101"/>
      <c r="LQC1948" s="101"/>
      <c r="LQD1948" s="101"/>
      <c r="LQE1948" s="101"/>
      <c r="LQF1948" s="101"/>
      <c r="LQG1948" s="101"/>
      <c r="LQH1948" s="101"/>
      <c r="LQI1948" s="101"/>
      <c r="LQJ1948" s="101"/>
      <c r="LQK1948" s="101"/>
      <c r="LQL1948" s="101"/>
      <c r="LQM1948" s="101"/>
      <c r="LQN1948" s="101"/>
      <c r="LQO1948" s="101"/>
      <c r="LQP1948" s="101"/>
      <c r="LQQ1948" s="101"/>
      <c r="LQR1948" s="101"/>
      <c r="LQS1948" s="101"/>
      <c r="LQT1948" s="101"/>
      <c r="LQU1948" s="101"/>
      <c r="LQV1948" s="101"/>
      <c r="LQW1948" s="101"/>
      <c r="LQX1948" s="101"/>
      <c r="LQY1948" s="101"/>
      <c r="LQZ1948" s="101"/>
      <c r="LRA1948" s="101"/>
      <c r="LRB1948" s="101"/>
      <c r="LRC1948" s="101"/>
      <c r="LRD1948" s="101"/>
      <c r="LRE1948" s="101"/>
      <c r="LRF1948" s="101"/>
      <c r="LRG1948" s="101"/>
      <c r="LRH1948" s="101"/>
      <c r="LRI1948" s="101"/>
      <c r="LRJ1948" s="101"/>
      <c r="LRK1948" s="101"/>
      <c r="LRL1948" s="101"/>
      <c r="LRM1948" s="101"/>
      <c r="LRN1948" s="101"/>
      <c r="LRO1948" s="101"/>
      <c r="LRP1948" s="101"/>
      <c r="LRQ1948" s="101"/>
      <c r="LRR1948" s="101"/>
      <c r="LRS1948" s="101"/>
      <c r="LRT1948" s="101"/>
      <c r="LRU1948" s="101"/>
      <c r="LRV1948" s="101"/>
      <c r="LRW1948" s="101"/>
      <c r="LRX1948" s="101"/>
      <c r="LRY1948" s="101"/>
      <c r="LRZ1948" s="101"/>
      <c r="LSA1948" s="101"/>
      <c r="LSB1948" s="101"/>
      <c r="LSC1948" s="101"/>
      <c r="LSD1948" s="101"/>
      <c r="LSE1948" s="101"/>
      <c r="LSF1948" s="101"/>
      <c r="LSG1948" s="101"/>
      <c r="LSH1948" s="101"/>
      <c r="LSI1948" s="101"/>
      <c r="LSJ1948" s="101"/>
      <c r="LSK1948" s="101"/>
      <c r="LSL1948" s="101"/>
      <c r="LSM1948" s="101"/>
      <c r="LSN1948" s="101"/>
      <c r="LSO1948" s="101"/>
      <c r="LSP1948" s="101"/>
      <c r="LSQ1948" s="101"/>
      <c r="LSR1948" s="101"/>
      <c r="LSS1948" s="101"/>
      <c r="LST1948" s="101"/>
      <c r="LSU1948" s="101"/>
      <c r="LSV1948" s="101"/>
      <c r="LSW1948" s="101"/>
      <c r="LSX1948" s="101"/>
      <c r="LSY1948" s="101"/>
      <c r="LSZ1948" s="101"/>
      <c r="LTA1948" s="101"/>
      <c r="LTB1948" s="101"/>
      <c r="LTC1948" s="101"/>
      <c r="LTD1948" s="101"/>
      <c r="LTE1948" s="101"/>
      <c r="LTF1948" s="101"/>
      <c r="LTG1948" s="101"/>
      <c r="LTH1948" s="101"/>
      <c r="LTI1948" s="101"/>
      <c r="LTJ1948" s="101"/>
      <c r="LTK1948" s="101"/>
      <c r="LTL1948" s="101"/>
      <c r="LTM1948" s="101"/>
      <c r="LTN1948" s="101"/>
      <c r="LTO1948" s="101"/>
      <c r="LTP1948" s="101"/>
      <c r="LTQ1948" s="101"/>
      <c r="LTR1948" s="101"/>
      <c r="LTS1948" s="101"/>
      <c r="LTT1948" s="101"/>
      <c r="LTU1948" s="101"/>
      <c r="LTV1948" s="101"/>
      <c r="LTW1948" s="101"/>
      <c r="LTX1948" s="101"/>
      <c r="LTY1948" s="101"/>
      <c r="LTZ1948" s="101"/>
      <c r="LUA1948" s="101"/>
      <c r="LUB1948" s="101"/>
      <c r="LUC1948" s="101"/>
      <c r="LUD1948" s="101"/>
      <c r="LUE1948" s="101"/>
      <c r="LUF1948" s="101"/>
      <c r="LUG1948" s="101"/>
      <c r="LUH1948" s="101"/>
      <c r="LUI1948" s="101"/>
      <c r="LUJ1948" s="101"/>
      <c r="LUK1948" s="101"/>
      <c r="LUL1948" s="101"/>
      <c r="LUM1948" s="101"/>
      <c r="LUN1948" s="101"/>
      <c r="LUO1948" s="101"/>
      <c r="LUP1948" s="101"/>
      <c r="LUQ1948" s="101"/>
      <c r="LUR1948" s="101"/>
      <c r="LUS1948" s="101"/>
      <c r="LUT1948" s="101"/>
      <c r="LUU1948" s="101"/>
      <c r="LUV1948" s="101"/>
      <c r="LUW1948" s="101"/>
      <c r="LUX1948" s="101"/>
      <c r="LUY1948" s="101"/>
      <c r="LUZ1948" s="101"/>
      <c r="LVA1948" s="101"/>
      <c r="LVB1948" s="101"/>
      <c r="LVC1948" s="101"/>
      <c r="LVD1948" s="101"/>
      <c r="LVE1948" s="101"/>
      <c r="LVF1948" s="101"/>
      <c r="LVG1948" s="101"/>
      <c r="LVH1948" s="101"/>
      <c r="LVI1948" s="101"/>
      <c r="LVJ1948" s="101"/>
      <c r="LVK1948" s="101"/>
      <c r="LVL1948" s="101"/>
      <c r="LVM1948" s="101"/>
      <c r="LVN1948" s="101"/>
      <c r="LVO1948" s="101"/>
      <c r="LVP1948" s="101"/>
      <c r="LVQ1948" s="101"/>
      <c r="LVR1948" s="101"/>
      <c r="LVS1948" s="101"/>
      <c r="LVT1948" s="101"/>
      <c r="LVU1948" s="101"/>
      <c r="LVV1948" s="101"/>
      <c r="LVW1948" s="101"/>
      <c r="LVX1948" s="101"/>
      <c r="LVY1948" s="101"/>
      <c r="LVZ1948" s="101"/>
      <c r="LWA1948" s="101"/>
      <c r="LWB1948" s="101"/>
      <c r="LWC1948" s="101"/>
      <c r="LWD1948" s="101"/>
      <c r="LWE1948" s="101"/>
      <c r="LWF1948" s="101"/>
      <c r="LWG1948" s="101"/>
      <c r="LWH1948" s="101"/>
      <c r="LWI1948" s="101"/>
      <c r="LWJ1948" s="101"/>
      <c r="LWK1948" s="101"/>
      <c r="LWL1948" s="101"/>
      <c r="LWM1948" s="101"/>
      <c r="LWN1948" s="101"/>
      <c r="LWO1948" s="101"/>
      <c r="LWP1948" s="101"/>
      <c r="LWQ1948" s="101"/>
      <c r="LWR1948" s="101"/>
      <c r="LWS1948" s="101"/>
      <c r="LWT1948" s="101"/>
      <c r="LWU1948" s="101"/>
      <c r="LWV1948" s="101"/>
      <c r="LWW1948" s="101"/>
      <c r="LWX1948" s="101"/>
      <c r="LWY1948" s="101"/>
      <c r="LWZ1948" s="101"/>
      <c r="LXA1948" s="101"/>
      <c r="LXB1948" s="101"/>
      <c r="LXC1948" s="101"/>
      <c r="LXD1948" s="101"/>
      <c r="LXE1948" s="101"/>
      <c r="LXF1948" s="101"/>
      <c r="LXG1948" s="101"/>
      <c r="LXH1948" s="101"/>
      <c r="LXI1948" s="101"/>
      <c r="LXJ1948" s="101"/>
      <c r="LXK1948" s="101"/>
      <c r="LXL1948" s="101"/>
      <c r="LXM1948" s="101"/>
      <c r="LXN1948" s="101"/>
      <c r="LXO1948" s="101"/>
      <c r="LXP1948" s="101"/>
      <c r="LXQ1948" s="101"/>
      <c r="LXR1948" s="101"/>
      <c r="LXS1948" s="101"/>
      <c r="LXT1948" s="101"/>
      <c r="LXU1948" s="101"/>
      <c r="LXV1948" s="101"/>
      <c r="LXW1948" s="101"/>
      <c r="LXX1948" s="101"/>
      <c r="LXY1948" s="101"/>
      <c r="LXZ1948" s="101"/>
      <c r="LYA1948" s="101"/>
      <c r="LYB1948" s="101"/>
      <c r="LYC1948" s="101"/>
      <c r="LYD1948" s="101"/>
      <c r="LYE1948" s="101"/>
      <c r="LYF1948" s="101"/>
      <c r="LYG1948" s="101"/>
      <c r="LYH1948" s="101"/>
      <c r="LYI1948" s="101"/>
      <c r="LYJ1948" s="101"/>
      <c r="LYK1948" s="101"/>
      <c r="LYL1948" s="101"/>
      <c r="LYM1948" s="101"/>
      <c r="LYN1948" s="101"/>
      <c r="LYO1948" s="101"/>
      <c r="LYP1948" s="101"/>
      <c r="LYQ1948" s="101"/>
      <c r="LYR1948" s="101"/>
      <c r="LYS1948" s="101"/>
      <c r="LYT1948" s="101"/>
      <c r="LYU1948" s="101"/>
      <c r="LYV1948" s="101"/>
      <c r="LYW1948" s="101"/>
      <c r="LYX1948" s="101"/>
      <c r="LYY1948" s="101"/>
      <c r="LYZ1948" s="101"/>
      <c r="LZA1948" s="101"/>
      <c r="LZB1948" s="101"/>
      <c r="LZC1948" s="101"/>
      <c r="LZD1948" s="101"/>
      <c r="LZE1948" s="101"/>
      <c r="LZF1948" s="101"/>
      <c r="LZG1948" s="101"/>
      <c r="LZH1948" s="101"/>
      <c r="LZI1948" s="101"/>
      <c r="LZJ1948" s="101"/>
      <c r="LZK1948" s="101"/>
      <c r="LZL1948" s="101"/>
      <c r="LZM1948" s="101"/>
      <c r="LZN1948" s="101"/>
      <c r="LZO1948" s="101"/>
      <c r="LZP1948" s="101"/>
      <c r="LZQ1948" s="101"/>
      <c r="LZR1948" s="101"/>
      <c r="LZS1948" s="101"/>
      <c r="LZT1948" s="101"/>
      <c r="LZU1948" s="101"/>
      <c r="LZV1948" s="101"/>
      <c r="LZW1948" s="101"/>
      <c r="LZX1948" s="101"/>
      <c r="LZY1948" s="101"/>
      <c r="LZZ1948" s="101"/>
      <c r="MAA1948" s="101"/>
      <c r="MAB1948" s="101"/>
      <c r="MAC1948" s="101"/>
      <c r="MAD1948" s="101"/>
      <c r="MAE1948" s="101"/>
      <c r="MAF1948" s="101"/>
      <c r="MAG1948" s="101"/>
      <c r="MAH1948" s="101"/>
      <c r="MAI1948" s="101"/>
      <c r="MAJ1948" s="101"/>
      <c r="MAK1948" s="101"/>
      <c r="MAL1948" s="101"/>
      <c r="MAM1948" s="101"/>
      <c r="MAN1948" s="101"/>
      <c r="MAO1948" s="101"/>
      <c r="MAP1948" s="101"/>
      <c r="MAQ1948" s="101"/>
      <c r="MAR1948" s="101"/>
      <c r="MAS1948" s="101"/>
      <c r="MAT1948" s="101"/>
      <c r="MAU1948" s="101"/>
      <c r="MAV1948" s="101"/>
      <c r="MAW1948" s="101"/>
      <c r="MAX1948" s="101"/>
      <c r="MAY1948" s="101"/>
      <c r="MAZ1948" s="101"/>
      <c r="MBA1948" s="101"/>
      <c r="MBB1948" s="101"/>
      <c r="MBC1948" s="101"/>
      <c r="MBD1948" s="101"/>
      <c r="MBE1948" s="101"/>
      <c r="MBF1948" s="101"/>
      <c r="MBG1948" s="101"/>
      <c r="MBH1948" s="101"/>
      <c r="MBI1948" s="101"/>
      <c r="MBJ1948" s="101"/>
      <c r="MBK1948" s="101"/>
      <c r="MBL1948" s="101"/>
      <c r="MBM1948" s="101"/>
      <c r="MBN1948" s="101"/>
      <c r="MBO1948" s="101"/>
      <c r="MBP1948" s="101"/>
      <c r="MBQ1948" s="101"/>
      <c r="MBR1948" s="101"/>
      <c r="MBS1948" s="101"/>
      <c r="MBT1948" s="101"/>
      <c r="MBU1948" s="101"/>
      <c r="MBV1948" s="101"/>
      <c r="MBW1948" s="101"/>
      <c r="MBX1948" s="101"/>
      <c r="MBY1948" s="101"/>
      <c r="MBZ1948" s="101"/>
      <c r="MCA1948" s="101"/>
      <c r="MCB1948" s="101"/>
      <c r="MCC1948" s="101"/>
      <c r="MCD1948" s="101"/>
      <c r="MCE1948" s="101"/>
      <c r="MCF1948" s="101"/>
      <c r="MCG1948" s="101"/>
      <c r="MCH1948" s="101"/>
      <c r="MCI1948" s="101"/>
      <c r="MCJ1948" s="101"/>
      <c r="MCK1948" s="101"/>
      <c r="MCL1948" s="101"/>
      <c r="MCM1948" s="101"/>
      <c r="MCN1948" s="101"/>
      <c r="MCO1948" s="101"/>
      <c r="MCP1948" s="101"/>
      <c r="MCQ1948" s="101"/>
      <c r="MCR1948" s="101"/>
      <c r="MCS1948" s="101"/>
      <c r="MCT1948" s="101"/>
      <c r="MCU1948" s="101"/>
      <c r="MCV1948" s="101"/>
      <c r="MCW1948" s="101"/>
      <c r="MCX1948" s="101"/>
      <c r="MCY1948" s="101"/>
      <c r="MCZ1948" s="101"/>
      <c r="MDA1948" s="101"/>
      <c r="MDB1948" s="101"/>
      <c r="MDC1948" s="101"/>
      <c r="MDD1948" s="101"/>
      <c r="MDE1948" s="101"/>
      <c r="MDF1948" s="101"/>
      <c r="MDG1948" s="101"/>
      <c r="MDH1948" s="101"/>
      <c r="MDI1948" s="101"/>
      <c r="MDJ1948" s="101"/>
      <c r="MDK1948" s="101"/>
      <c r="MDL1948" s="101"/>
      <c r="MDM1948" s="101"/>
      <c r="MDN1948" s="101"/>
      <c r="MDO1948" s="101"/>
      <c r="MDP1948" s="101"/>
      <c r="MDQ1948" s="101"/>
      <c r="MDR1948" s="101"/>
      <c r="MDS1948" s="101"/>
      <c r="MDT1948" s="101"/>
      <c r="MDU1948" s="101"/>
      <c r="MDV1948" s="101"/>
      <c r="MDW1948" s="101"/>
      <c r="MDX1948" s="101"/>
      <c r="MDY1948" s="101"/>
      <c r="MDZ1948" s="101"/>
      <c r="MEA1948" s="101"/>
      <c r="MEB1948" s="101"/>
      <c r="MEC1948" s="101"/>
      <c r="MED1948" s="101"/>
      <c r="MEE1948" s="101"/>
      <c r="MEF1948" s="101"/>
      <c r="MEG1948" s="101"/>
      <c r="MEH1948" s="101"/>
      <c r="MEI1948" s="101"/>
      <c r="MEJ1948" s="101"/>
      <c r="MEK1948" s="101"/>
      <c r="MEL1948" s="101"/>
      <c r="MEM1948" s="101"/>
      <c r="MEN1948" s="101"/>
      <c r="MEO1948" s="101"/>
      <c r="MEP1948" s="101"/>
      <c r="MEQ1948" s="101"/>
      <c r="MER1948" s="101"/>
      <c r="MES1948" s="101"/>
      <c r="MET1948" s="101"/>
      <c r="MEU1948" s="101"/>
      <c r="MEV1948" s="101"/>
      <c r="MEW1948" s="101"/>
      <c r="MEX1948" s="101"/>
      <c r="MEY1948" s="101"/>
      <c r="MEZ1948" s="101"/>
      <c r="MFA1948" s="101"/>
      <c r="MFB1948" s="101"/>
      <c r="MFC1948" s="101"/>
      <c r="MFD1948" s="101"/>
      <c r="MFE1948" s="101"/>
      <c r="MFF1948" s="101"/>
      <c r="MFG1948" s="101"/>
      <c r="MFH1948" s="101"/>
      <c r="MFI1948" s="101"/>
      <c r="MFJ1948" s="101"/>
      <c r="MFK1948" s="101"/>
      <c r="MFL1948" s="101"/>
      <c r="MFM1948" s="101"/>
      <c r="MFN1948" s="101"/>
      <c r="MFO1948" s="101"/>
      <c r="MFP1948" s="101"/>
      <c r="MFQ1948" s="101"/>
      <c r="MFR1948" s="101"/>
      <c r="MFS1948" s="101"/>
      <c r="MFT1948" s="101"/>
      <c r="MFU1948" s="101"/>
      <c r="MFV1948" s="101"/>
      <c r="MFW1948" s="101"/>
      <c r="MFX1948" s="101"/>
      <c r="MFY1948" s="101"/>
      <c r="MFZ1948" s="101"/>
      <c r="MGA1948" s="101"/>
      <c r="MGB1948" s="101"/>
      <c r="MGC1948" s="101"/>
      <c r="MGD1948" s="101"/>
      <c r="MGE1948" s="101"/>
      <c r="MGF1948" s="101"/>
      <c r="MGG1948" s="101"/>
      <c r="MGH1948" s="101"/>
      <c r="MGI1948" s="101"/>
      <c r="MGJ1948" s="101"/>
      <c r="MGK1948" s="101"/>
      <c r="MGL1948" s="101"/>
      <c r="MGM1948" s="101"/>
      <c r="MGN1948" s="101"/>
      <c r="MGO1948" s="101"/>
      <c r="MGP1948" s="101"/>
      <c r="MGQ1948" s="101"/>
      <c r="MGR1948" s="101"/>
      <c r="MGS1948" s="101"/>
      <c r="MGT1948" s="101"/>
      <c r="MGU1948" s="101"/>
      <c r="MGV1948" s="101"/>
      <c r="MGW1948" s="101"/>
      <c r="MGX1948" s="101"/>
      <c r="MGY1948" s="101"/>
      <c r="MGZ1948" s="101"/>
      <c r="MHA1948" s="101"/>
      <c r="MHB1948" s="101"/>
      <c r="MHC1948" s="101"/>
      <c r="MHD1948" s="101"/>
      <c r="MHE1948" s="101"/>
      <c r="MHF1948" s="101"/>
      <c r="MHG1948" s="101"/>
      <c r="MHH1948" s="101"/>
      <c r="MHI1948" s="101"/>
      <c r="MHJ1948" s="101"/>
      <c r="MHK1948" s="101"/>
      <c r="MHL1948" s="101"/>
      <c r="MHM1948" s="101"/>
      <c r="MHN1948" s="101"/>
      <c r="MHO1948" s="101"/>
      <c r="MHP1948" s="101"/>
      <c r="MHQ1948" s="101"/>
      <c r="MHR1948" s="101"/>
      <c r="MHS1948" s="101"/>
      <c r="MHT1948" s="101"/>
      <c r="MHU1948" s="101"/>
      <c r="MHV1948" s="101"/>
      <c r="MHW1948" s="101"/>
      <c r="MHX1948" s="101"/>
      <c r="MHY1948" s="101"/>
      <c r="MHZ1948" s="101"/>
      <c r="MIA1948" s="101"/>
      <c r="MIB1948" s="101"/>
      <c r="MIC1948" s="101"/>
      <c r="MID1948" s="101"/>
      <c r="MIE1948" s="101"/>
      <c r="MIF1948" s="101"/>
      <c r="MIG1948" s="101"/>
      <c r="MIH1948" s="101"/>
      <c r="MII1948" s="101"/>
      <c r="MIJ1948" s="101"/>
      <c r="MIK1948" s="101"/>
      <c r="MIL1948" s="101"/>
      <c r="MIM1948" s="101"/>
      <c r="MIN1948" s="101"/>
      <c r="MIO1948" s="101"/>
      <c r="MIP1948" s="101"/>
      <c r="MIQ1948" s="101"/>
      <c r="MIR1948" s="101"/>
      <c r="MIS1948" s="101"/>
      <c r="MIT1948" s="101"/>
      <c r="MIU1948" s="101"/>
      <c r="MIV1948" s="101"/>
      <c r="MIW1948" s="101"/>
      <c r="MIX1948" s="101"/>
      <c r="MIY1948" s="101"/>
      <c r="MIZ1948" s="101"/>
      <c r="MJA1948" s="101"/>
      <c r="MJB1948" s="101"/>
      <c r="MJC1948" s="101"/>
      <c r="MJD1948" s="101"/>
      <c r="MJE1948" s="101"/>
      <c r="MJF1948" s="101"/>
      <c r="MJG1948" s="101"/>
      <c r="MJH1948" s="101"/>
      <c r="MJI1948" s="101"/>
      <c r="MJJ1948" s="101"/>
      <c r="MJK1948" s="101"/>
      <c r="MJL1948" s="101"/>
      <c r="MJM1948" s="101"/>
      <c r="MJN1948" s="101"/>
      <c r="MJO1948" s="101"/>
      <c r="MJP1948" s="101"/>
      <c r="MJQ1948" s="101"/>
      <c r="MJR1948" s="101"/>
      <c r="MJS1948" s="101"/>
      <c r="MJT1948" s="101"/>
      <c r="MJU1948" s="101"/>
      <c r="MJV1948" s="101"/>
      <c r="MJW1948" s="101"/>
      <c r="MJX1948" s="101"/>
      <c r="MJY1948" s="101"/>
      <c r="MJZ1948" s="101"/>
      <c r="MKA1948" s="101"/>
      <c r="MKB1948" s="101"/>
      <c r="MKC1948" s="101"/>
      <c r="MKD1948" s="101"/>
      <c r="MKE1948" s="101"/>
      <c r="MKF1948" s="101"/>
      <c r="MKG1948" s="101"/>
      <c r="MKH1948" s="101"/>
      <c r="MKI1948" s="101"/>
      <c r="MKJ1948" s="101"/>
      <c r="MKK1948" s="101"/>
      <c r="MKL1948" s="101"/>
      <c r="MKM1948" s="101"/>
      <c r="MKN1948" s="101"/>
      <c r="MKO1948" s="101"/>
      <c r="MKP1948" s="101"/>
      <c r="MKQ1948" s="101"/>
      <c r="MKR1948" s="101"/>
      <c r="MKS1948" s="101"/>
      <c r="MKT1948" s="101"/>
      <c r="MKU1948" s="101"/>
      <c r="MKV1948" s="101"/>
      <c r="MKW1948" s="101"/>
      <c r="MKX1948" s="101"/>
      <c r="MKY1948" s="101"/>
      <c r="MKZ1948" s="101"/>
      <c r="MLA1948" s="101"/>
      <c r="MLB1948" s="101"/>
      <c r="MLC1948" s="101"/>
      <c r="MLD1948" s="101"/>
      <c r="MLE1948" s="101"/>
      <c r="MLF1948" s="101"/>
      <c r="MLG1948" s="101"/>
      <c r="MLH1948" s="101"/>
      <c r="MLI1948" s="101"/>
      <c r="MLJ1948" s="101"/>
      <c r="MLK1948" s="101"/>
      <c r="MLL1948" s="101"/>
      <c r="MLM1948" s="101"/>
      <c r="MLN1948" s="101"/>
      <c r="MLO1948" s="101"/>
      <c r="MLP1948" s="101"/>
      <c r="MLQ1948" s="101"/>
      <c r="MLR1948" s="101"/>
      <c r="MLS1948" s="101"/>
      <c r="MLT1948" s="101"/>
      <c r="MLU1948" s="101"/>
      <c r="MLV1948" s="101"/>
      <c r="MLW1948" s="101"/>
      <c r="MLX1948" s="101"/>
      <c r="MLY1948" s="101"/>
      <c r="MLZ1948" s="101"/>
      <c r="MMA1948" s="101"/>
      <c r="MMB1948" s="101"/>
      <c r="MMC1948" s="101"/>
      <c r="MMD1948" s="101"/>
      <c r="MME1948" s="101"/>
      <c r="MMF1948" s="101"/>
      <c r="MMG1948" s="101"/>
      <c r="MMH1948" s="101"/>
      <c r="MMI1948" s="101"/>
      <c r="MMJ1948" s="101"/>
      <c r="MMK1948" s="101"/>
      <c r="MML1948" s="101"/>
      <c r="MMM1948" s="101"/>
      <c r="MMN1948" s="101"/>
      <c r="MMO1948" s="101"/>
      <c r="MMP1948" s="101"/>
      <c r="MMQ1948" s="101"/>
      <c r="MMR1948" s="101"/>
      <c r="MMS1948" s="101"/>
      <c r="MMT1948" s="101"/>
      <c r="MMU1948" s="101"/>
      <c r="MMV1948" s="101"/>
      <c r="MMW1948" s="101"/>
      <c r="MMX1948" s="101"/>
      <c r="MMY1948" s="101"/>
      <c r="MMZ1948" s="101"/>
      <c r="MNA1948" s="101"/>
      <c r="MNB1948" s="101"/>
      <c r="MNC1948" s="101"/>
      <c r="MND1948" s="101"/>
      <c r="MNE1948" s="101"/>
      <c r="MNF1948" s="101"/>
      <c r="MNG1948" s="101"/>
      <c r="MNH1948" s="101"/>
      <c r="MNI1948" s="101"/>
      <c r="MNJ1948" s="101"/>
      <c r="MNK1948" s="101"/>
      <c r="MNL1948" s="101"/>
      <c r="MNM1948" s="101"/>
      <c r="MNN1948" s="101"/>
      <c r="MNO1948" s="101"/>
      <c r="MNP1948" s="101"/>
      <c r="MNQ1948" s="101"/>
      <c r="MNR1948" s="101"/>
      <c r="MNS1948" s="101"/>
      <c r="MNT1948" s="101"/>
      <c r="MNU1948" s="101"/>
      <c r="MNV1948" s="101"/>
      <c r="MNW1948" s="101"/>
      <c r="MNX1948" s="101"/>
      <c r="MNY1948" s="101"/>
      <c r="MNZ1948" s="101"/>
      <c r="MOA1948" s="101"/>
      <c r="MOB1948" s="101"/>
      <c r="MOC1948" s="101"/>
      <c r="MOD1948" s="101"/>
      <c r="MOE1948" s="101"/>
      <c r="MOF1948" s="101"/>
      <c r="MOG1948" s="101"/>
      <c r="MOH1948" s="101"/>
      <c r="MOI1948" s="101"/>
      <c r="MOJ1948" s="101"/>
      <c r="MOK1948" s="101"/>
      <c r="MOL1948" s="101"/>
      <c r="MOM1948" s="101"/>
      <c r="MON1948" s="101"/>
      <c r="MOO1948" s="101"/>
      <c r="MOP1948" s="101"/>
      <c r="MOQ1948" s="101"/>
      <c r="MOR1948" s="101"/>
      <c r="MOS1948" s="101"/>
      <c r="MOT1948" s="101"/>
      <c r="MOU1948" s="101"/>
      <c r="MOV1948" s="101"/>
      <c r="MOW1948" s="101"/>
      <c r="MOX1948" s="101"/>
      <c r="MOY1948" s="101"/>
      <c r="MOZ1948" s="101"/>
      <c r="MPA1948" s="101"/>
      <c r="MPB1948" s="101"/>
      <c r="MPC1948" s="101"/>
      <c r="MPD1948" s="101"/>
      <c r="MPE1948" s="101"/>
      <c r="MPF1948" s="101"/>
      <c r="MPG1948" s="101"/>
      <c r="MPH1948" s="101"/>
      <c r="MPI1948" s="101"/>
      <c r="MPJ1948" s="101"/>
      <c r="MPK1948" s="101"/>
      <c r="MPL1948" s="101"/>
      <c r="MPM1948" s="101"/>
      <c r="MPN1948" s="101"/>
      <c r="MPO1948" s="101"/>
      <c r="MPP1948" s="101"/>
      <c r="MPQ1948" s="101"/>
      <c r="MPR1948" s="101"/>
      <c r="MPS1948" s="101"/>
      <c r="MPT1948" s="101"/>
      <c r="MPU1948" s="101"/>
      <c r="MPV1948" s="101"/>
      <c r="MPW1948" s="101"/>
      <c r="MPX1948" s="101"/>
      <c r="MPY1948" s="101"/>
      <c r="MPZ1948" s="101"/>
      <c r="MQA1948" s="101"/>
      <c r="MQB1948" s="101"/>
      <c r="MQC1948" s="101"/>
      <c r="MQD1948" s="101"/>
      <c r="MQE1948" s="101"/>
      <c r="MQF1948" s="101"/>
      <c r="MQG1948" s="101"/>
      <c r="MQH1948" s="101"/>
      <c r="MQI1948" s="101"/>
      <c r="MQJ1948" s="101"/>
      <c r="MQK1948" s="101"/>
      <c r="MQL1948" s="101"/>
      <c r="MQM1948" s="101"/>
      <c r="MQN1948" s="101"/>
      <c r="MQO1948" s="101"/>
      <c r="MQP1948" s="101"/>
      <c r="MQQ1948" s="101"/>
      <c r="MQR1948" s="101"/>
      <c r="MQS1948" s="101"/>
      <c r="MQT1948" s="101"/>
      <c r="MQU1948" s="101"/>
      <c r="MQV1948" s="101"/>
      <c r="MQW1948" s="101"/>
      <c r="MQX1948" s="101"/>
      <c r="MQY1948" s="101"/>
      <c r="MQZ1948" s="101"/>
      <c r="MRA1948" s="101"/>
      <c r="MRB1948" s="101"/>
      <c r="MRC1948" s="101"/>
      <c r="MRD1948" s="101"/>
      <c r="MRE1948" s="101"/>
      <c r="MRF1948" s="101"/>
      <c r="MRG1948" s="101"/>
      <c r="MRH1948" s="101"/>
      <c r="MRI1948" s="101"/>
      <c r="MRJ1948" s="101"/>
      <c r="MRK1948" s="101"/>
      <c r="MRL1948" s="101"/>
      <c r="MRM1948" s="101"/>
      <c r="MRN1948" s="101"/>
      <c r="MRO1948" s="101"/>
      <c r="MRP1948" s="101"/>
      <c r="MRQ1948" s="101"/>
      <c r="MRR1948" s="101"/>
      <c r="MRS1948" s="101"/>
      <c r="MRT1948" s="101"/>
      <c r="MRU1948" s="101"/>
      <c r="MRV1948" s="101"/>
      <c r="MRW1948" s="101"/>
      <c r="MRX1948" s="101"/>
      <c r="MRY1948" s="101"/>
      <c r="MRZ1948" s="101"/>
      <c r="MSA1948" s="101"/>
      <c r="MSB1948" s="101"/>
      <c r="MSC1948" s="101"/>
      <c r="MSD1948" s="101"/>
      <c r="MSE1948" s="101"/>
      <c r="MSF1948" s="101"/>
      <c r="MSG1948" s="101"/>
      <c r="MSH1948" s="101"/>
      <c r="MSI1948" s="101"/>
      <c r="MSJ1948" s="101"/>
      <c r="MSK1948" s="101"/>
      <c r="MSL1948" s="101"/>
      <c r="MSM1948" s="101"/>
      <c r="MSN1948" s="101"/>
      <c r="MSO1948" s="101"/>
      <c r="MSP1948" s="101"/>
      <c r="MSQ1948" s="101"/>
      <c r="MSR1948" s="101"/>
      <c r="MSS1948" s="101"/>
      <c r="MST1948" s="101"/>
      <c r="MSU1948" s="101"/>
      <c r="MSV1948" s="101"/>
      <c r="MSW1948" s="101"/>
      <c r="MSX1948" s="101"/>
      <c r="MSY1948" s="101"/>
      <c r="MSZ1948" s="101"/>
      <c r="MTA1948" s="101"/>
      <c r="MTB1948" s="101"/>
      <c r="MTC1948" s="101"/>
      <c r="MTD1948" s="101"/>
      <c r="MTE1948" s="101"/>
      <c r="MTF1948" s="101"/>
      <c r="MTG1948" s="101"/>
      <c r="MTH1948" s="101"/>
      <c r="MTI1948" s="101"/>
      <c r="MTJ1948" s="101"/>
      <c r="MTK1948" s="101"/>
      <c r="MTL1948" s="101"/>
      <c r="MTM1948" s="101"/>
      <c r="MTN1948" s="101"/>
      <c r="MTO1948" s="101"/>
      <c r="MTP1948" s="101"/>
      <c r="MTQ1948" s="101"/>
      <c r="MTR1948" s="101"/>
      <c r="MTS1948" s="101"/>
      <c r="MTT1948" s="101"/>
      <c r="MTU1948" s="101"/>
      <c r="MTV1948" s="101"/>
      <c r="MTW1948" s="101"/>
      <c r="MTX1948" s="101"/>
      <c r="MTY1948" s="101"/>
      <c r="MTZ1948" s="101"/>
      <c r="MUA1948" s="101"/>
      <c r="MUB1948" s="101"/>
      <c r="MUC1948" s="101"/>
      <c r="MUD1948" s="101"/>
      <c r="MUE1948" s="101"/>
      <c r="MUF1948" s="101"/>
      <c r="MUG1948" s="101"/>
      <c r="MUH1948" s="101"/>
      <c r="MUI1948" s="101"/>
      <c r="MUJ1948" s="101"/>
      <c r="MUK1948" s="101"/>
      <c r="MUL1948" s="101"/>
      <c r="MUM1948" s="101"/>
      <c r="MUN1948" s="101"/>
      <c r="MUO1948" s="101"/>
      <c r="MUP1948" s="101"/>
      <c r="MUQ1948" s="101"/>
      <c r="MUR1948" s="101"/>
      <c r="MUS1948" s="101"/>
      <c r="MUT1948" s="101"/>
      <c r="MUU1948" s="101"/>
      <c r="MUV1948" s="101"/>
      <c r="MUW1948" s="101"/>
      <c r="MUX1948" s="101"/>
      <c r="MUY1948" s="101"/>
      <c r="MUZ1948" s="101"/>
      <c r="MVA1948" s="101"/>
      <c r="MVB1948" s="101"/>
      <c r="MVC1948" s="101"/>
      <c r="MVD1948" s="101"/>
      <c r="MVE1948" s="101"/>
      <c r="MVF1948" s="101"/>
      <c r="MVG1948" s="101"/>
      <c r="MVH1948" s="101"/>
      <c r="MVI1948" s="101"/>
      <c r="MVJ1948" s="101"/>
      <c r="MVK1948" s="101"/>
      <c r="MVL1948" s="101"/>
      <c r="MVM1948" s="101"/>
      <c r="MVN1948" s="101"/>
      <c r="MVO1948" s="101"/>
      <c r="MVP1948" s="101"/>
      <c r="MVQ1948" s="101"/>
      <c r="MVR1948" s="101"/>
      <c r="MVS1948" s="101"/>
      <c r="MVT1948" s="101"/>
      <c r="MVU1948" s="101"/>
      <c r="MVV1948" s="101"/>
      <c r="MVW1948" s="101"/>
      <c r="MVX1948" s="101"/>
      <c r="MVY1948" s="101"/>
      <c r="MVZ1948" s="101"/>
      <c r="MWA1948" s="101"/>
      <c r="MWB1948" s="101"/>
      <c r="MWC1948" s="101"/>
      <c r="MWD1948" s="101"/>
      <c r="MWE1948" s="101"/>
      <c r="MWF1948" s="101"/>
      <c r="MWG1948" s="101"/>
      <c r="MWH1948" s="101"/>
      <c r="MWI1948" s="101"/>
      <c r="MWJ1948" s="101"/>
      <c r="MWK1948" s="101"/>
      <c r="MWL1948" s="101"/>
      <c r="MWM1948" s="101"/>
      <c r="MWN1948" s="101"/>
      <c r="MWO1948" s="101"/>
      <c r="MWP1948" s="101"/>
      <c r="MWQ1948" s="101"/>
      <c r="MWR1948" s="101"/>
      <c r="MWS1948" s="101"/>
      <c r="MWT1948" s="101"/>
      <c r="MWU1948" s="101"/>
      <c r="MWV1948" s="101"/>
      <c r="MWW1948" s="101"/>
      <c r="MWX1948" s="101"/>
      <c r="MWY1948" s="101"/>
      <c r="MWZ1948" s="101"/>
      <c r="MXA1948" s="101"/>
      <c r="MXB1948" s="101"/>
      <c r="MXC1948" s="101"/>
      <c r="MXD1948" s="101"/>
      <c r="MXE1948" s="101"/>
      <c r="MXF1948" s="101"/>
      <c r="MXG1948" s="101"/>
      <c r="MXH1948" s="101"/>
      <c r="MXI1948" s="101"/>
      <c r="MXJ1948" s="101"/>
      <c r="MXK1948" s="101"/>
      <c r="MXL1948" s="101"/>
      <c r="MXM1948" s="101"/>
      <c r="MXN1948" s="101"/>
      <c r="MXO1948" s="101"/>
      <c r="MXP1948" s="101"/>
      <c r="MXQ1948" s="101"/>
      <c r="MXR1948" s="101"/>
      <c r="MXS1948" s="101"/>
      <c r="MXT1948" s="101"/>
      <c r="MXU1948" s="101"/>
      <c r="MXV1948" s="101"/>
      <c r="MXW1948" s="101"/>
      <c r="MXX1948" s="101"/>
      <c r="MXY1948" s="101"/>
      <c r="MXZ1948" s="101"/>
      <c r="MYA1948" s="101"/>
      <c r="MYB1948" s="101"/>
      <c r="MYC1948" s="101"/>
      <c r="MYD1948" s="101"/>
      <c r="MYE1948" s="101"/>
      <c r="MYF1948" s="101"/>
      <c r="MYG1948" s="101"/>
      <c r="MYH1948" s="101"/>
      <c r="MYI1948" s="101"/>
      <c r="MYJ1948" s="101"/>
      <c r="MYK1948" s="101"/>
      <c r="MYL1948" s="101"/>
      <c r="MYM1948" s="101"/>
      <c r="MYN1948" s="101"/>
      <c r="MYO1948" s="101"/>
      <c r="MYP1948" s="101"/>
      <c r="MYQ1948" s="101"/>
      <c r="MYR1948" s="101"/>
      <c r="MYS1948" s="101"/>
      <c r="MYT1948" s="101"/>
      <c r="MYU1948" s="101"/>
      <c r="MYV1948" s="101"/>
      <c r="MYW1948" s="101"/>
      <c r="MYX1948" s="101"/>
      <c r="MYY1948" s="101"/>
      <c r="MYZ1948" s="101"/>
      <c r="MZA1948" s="101"/>
      <c r="MZB1948" s="101"/>
      <c r="MZC1948" s="101"/>
      <c r="MZD1948" s="101"/>
      <c r="MZE1948" s="101"/>
      <c r="MZF1948" s="101"/>
      <c r="MZG1948" s="101"/>
      <c r="MZH1948" s="101"/>
      <c r="MZI1948" s="101"/>
      <c r="MZJ1948" s="101"/>
      <c r="MZK1948" s="101"/>
      <c r="MZL1948" s="101"/>
      <c r="MZM1948" s="101"/>
      <c r="MZN1948" s="101"/>
      <c r="MZO1948" s="101"/>
      <c r="MZP1948" s="101"/>
      <c r="MZQ1948" s="101"/>
      <c r="MZR1948" s="101"/>
      <c r="MZS1948" s="101"/>
      <c r="MZT1948" s="101"/>
      <c r="MZU1948" s="101"/>
      <c r="MZV1948" s="101"/>
      <c r="MZW1948" s="101"/>
      <c r="MZX1948" s="101"/>
      <c r="MZY1948" s="101"/>
      <c r="MZZ1948" s="101"/>
      <c r="NAA1948" s="101"/>
      <c r="NAB1948" s="101"/>
      <c r="NAC1948" s="101"/>
      <c r="NAD1948" s="101"/>
      <c r="NAE1948" s="101"/>
      <c r="NAF1948" s="101"/>
      <c r="NAG1948" s="101"/>
      <c r="NAH1948" s="101"/>
      <c r="NAI1948" s="101"/>
      <c r="NAJ1948" s="101"/>
      <c r="NAK1948" s="101"/>
      <c r="NAL1948" s="101"/>
      <c r="NAM1948" s="101"/>
      <c r="NAN1948" s="101"/>
      <c r="NAO1948" s="101"/>
      <c r="NAP1948" s="101"/>
      <c r="NAQ1948" s="101"/>
      <c r="NAR1948" s="101"/>
      <c r="NAS1948" s="101"/>
      <c r="NAT1948" s="101"/>
      <c r="NAU1948" s="101"/>
      <c r="NAV1948" s="101"/>
      <c r="NAW1948" s="101"/>
      <c r="NAX1948" s="101"/>
      <c r="NAY1948" s="101"/>
      <c r="NAZ1948" s="101"/>
      <c r="NBA1948" s="101"/>
      <c r="NBB1948" s="101"/>
      <c r="NBC1948" s="101"/>
      <c r="NBD1948" s="101"/>
      <c r="NBE1948" s="101"/>
      <c r="NBF1948" s="101"/>
      <c r="NBG1948" s="101"/>
      <c r="NBH1948" s="101"/>
      <c r="NBI1948" s="101"/>
      <c r="NBJ1948" s="101"/>
      <c r="NBK1948" s="101"/>
      <c r="NBL1948" s="101"/>
      <c r="NBM1948" s="101"/>
      <c r="NBN1948" s="101"/>
      <c r="NBO1948" s="101"/>
      <c r="NBP1948" s="101"/>
      <c r="NBQ1948" s="101"/>
      <c r="NBR1948" s="101"/>
      <c r="NBS1948" s="101"/>
      <c r="NBT1948" s="101"/>
      <c r="NBU1948" s="101"/>
      <c r="NBV1948" s="101"/>
      <c r="NBW1948" s="101"/>
      <c r="NBX1948" s="101"/>
      <c r="NBY1948" s="101"/>
      <c r="NBZ1948" s="101"/>
      <c r="NCA1948" s="101"/>
      <c r="NCB1948" s="101"/>
      <c r="NCC1948" s="101"/>
      <c r="NCD1948" s="101"/>
      <c r="NCE1948" s="101"/>
      <c r="NCF1948" s="101"/>
      <c r="NCG1948" s="101"/>
      <c r="NCH1948" s="101"/>
      <c r="NCI1948" s="101"/>
      <c r="NCJ1948" s="101"/>
      <c r="NCK1948" s="101"/>
      <c r="NCL1948" s="101"/>
      <c r="NCM1948" s="101"/>
      <c r="NCN1948" s="101"/>
      <c r="NCO1948" s="101"/>
      <c r="NCP1948" s="101"/>
      <c r="NCQ1948" s="101"/>
      <c r="NCR1948" s="101"/>
      <c r="NCS1948" s="101"/>
      <c r="NCT1948" s="101"/>
      <c r="NCU1948" s="101"/>
      <c r="NCV1948" s="101"/>
      <c r="NCW1948" s="101"/>
      <c r="NCX1948" s="101"/>
      <c r="NCY1948" s="101"/>
      <c r="NCZ1948" s="101"/>
      <c r="NDA1948" s="101"/>
      <c r="NDB1948" s="101"/>
      <c r="NDC1948" s="101"/>
      <c r="NDD1948" s="101"/>
      <c r="NDE1948" s="101"/>
      <c r="NDF1948" s="101"/>
      <c r="NDG1948" s="101"/>
      <c r="NDH1948" s="101"/>
      <c r="NDI1948" s="101"/>
      <c r="NDJ1948" s="101"/>
      <c r="NDK1948" s="101"/>
      <c r="NDL1948" s="101"/>
      <c r="NDM1948" s="101"/>
      <c r="NDN1948" s="101"/>
      <c r="NDO1948" s="101"/>
      <c r="NDP1948" s="101"/>
      <c r="NDQ1948" s="101"/>
      <c r="NDR1948" s="101"/>
      <c r="NDS1948" s="101"/>
      <c r="NDT1948" s="101"/>
      <c r="NDU1948" s="101"/>
      <c r="NDV1948" s="101"/>
      <c r="NDW1948" s="101"/>
      <c r="NDX1948" s="101"/>
      <c r="NDY1948" s="101"/>
      <c r="NDZ1948" s="101"/>
      <c r="NEA1948" s="101"/>
      <c r="NEB1948" s="101"/>
      <c r="NEC1948" s="101"/>
      <c r="NED1948" s="101"/>
      <c r="NEE1948" s="101"/>
      <c r="NEF1948" s="101"/>
      <c r="NEG1948" s="101"/>
      <c r="NEH1948" s="101"/>
      <c r="NEI1948" s="101"/>
      <c r="NEJ1948" s="101"/>
      <c r="NEK1948" s="101"/>
      <c r="NEL1948" s="101"/>
      <c r="NEM1948" s="101"/>
      <c r="NEN1948" s="101"/>
      <c r="NEO1948" s="101"/>
      <c r="NEP1948" s="101"/>
      <c r="NEQ1948" s="101"/>
      <c r="NER1948" s="101"/>
      <c r="NES1948" s="101"/>
      <c r="NET1948" s="101"/>
      <c r="NEU1948" s="101"/>
      <c r="NEV1948" s="101"/>
      <c r="NEW1948" s="101"/>
      <c r="NEX1948" s="101"/>
      <c r="NEY1948" s="101"/>
      <c r="NEZ1948" s="101"/>
      <c r="NFA1948" s="101"/>
      <c r="NFB1948" s="101"/>
      <c r="NFC1948" s="101"/>
      <c r="NFD1948" s="101"/>
      <c r="NFE1948" s="101"/>
      <c r="NFF1948" s="101"/>
      <c r="NFG1948" s="101"/>
      <c r="NFH1948" s="101"/>
      <c r="NFI1948" s="101"/>
      <c r="NFJ1948" s="101"/>
      <c r="NFK1948" s="101"/>
      <c r="NFL1948" s="101"/>
      <c r="NFM1948" s="101"/>
      <c r="NFN1948" s="101"/>
      <c r="NFO1948" s="101"/>
      <c r="NFP1948" s="101"/>
      <c r="NFQ1948" s="101"/>
      <c r="NFR1948" s="101"/>
      <c r="NFS1948" s="101"/>
      <c r="NFT1948" s="101"/>
      <c r="NFU1948" s="101"/>
      <c r="NFV1948" s="101"/>
      <c r="NFW1948" s="101"/>
      <c r="NFX1948" s="101"/>
      <c r="NFY1948" s="101"/>
      <c r="NFZ1948" s="101"/>
      <c r="NGA1948" s="101"/>
      <c r="NGB1948" s="101"/>
      <c r="NGC1948" s="101"/>
      <c r="NGD1948" s="101"/>
      <c r="NGE1948" s="101"/>
      <c r="NGF1948" s="101"/>
      <c r="NGG1948" s="101"/>
      <c r="NGH1948" s="101"/>
      <c r="NGI1948" s="101"/>
      <c r="NGJ1948" s="101"/>
      <c r="NGK1948" s="101"/>
      <c r="NGL1948" s="101"/>
      <c r="NGM1948" s="101"/>
      <c r="NGN1948" s="101"/>
      <c r="NGO1948" s="101"/>
      <c r="NGP1948" s="101"/>
      <c r="NGQ1948" s="101"/>
      <c r="NGR1948" s="101"/>
      <c r="NGS1948" s="101"/>
      <c r="NGT1948" s="101"/>
      <c r="NGU1948" s="101"/>
      <c r="NGV1948" s="101"/>
      <c r="NGW1948" s="101"/>
      <c r="NGX1948" s="101"/>
      <c r="NGY1948" s="101"/>
      <c r="NGZ1948" s="101"/>
      <c r="NHA1948" s="101"/>
      <c r="NHB1948" s="101"/>
      <c r="NHC1948" s="101"/>
      <c r="NHD1948" s="101"/>
      <c r="NHE1948" s="101"/>
      <c r="NHF1948" s="101"/>
      <c r="NHG1948" s="101"/>
      <c r="NHH1948" s="101"/>
      <c r="NHI1948" s="101"/>
      <c r="NHJ1948" s="101"/>
      <c r="NHK1948" s="101"/>
      <c r="NHL1948" s="101"/>
      <c r="NHM1948" s="101"/>
      <c r="NHN1948" s="101"/>
      <c r="NHO1948" s="101"/>
      <c r="NHP1948" s="101"/>
      <c r="NHQ1948" s="101"/>
      <c r="NHR1948" s="101"/>
      <c r="NHS1948" s="101"/>
      <c r="NHT1948" s="101"/>
      <c r="NHU1948" s="101"/>
      <c r="NHV1948" s="101"/>
      <c r="NHW1948" s="101"/>
      <c r="NHX1948" s="101"/>
      <c r="NHY1948" s="101"/>
      <c r="NHZ1948" s="101"/>
      <c r="NIA1948" s="101"/>
      <c r="NIB1948" s="101"/>
      <c r="NIC1948" s="101"/>
      <c r="NID1948" s="101"/>
      <c r="NIE1948" s="101"/>
      <c r="NIF1948" s="101"/>
      <c r="NIG1948" s="101"/>
      <c r="NIH1948" s="101"/>
      <c r="NII1948" s="101"/>
      <c r="NIJ1948" s="101"/>
      <c r="NIK1948" s="101"/>
      <c r="NIL1948" s="101"/>
      <c r="NIM1948" s="101"/>
      <c r="NIN1948" s="101"/>
      <c r="NIO1948" s="101"/>
      <c r="NIP1948" s="101"/>
      <c r="NIQ1948" s="101"/>
      <c r="NIR1948" s="101"/>
      <c r="NIS1948" s="101"/>
      <c r="NIT1948" s="101"/>
      <c r="NIU1948" s="101"/>
      <c r="NIV1948" s="101"/>
      <c r="NIW1948" s="101"/>
      <c r="NIX1948" s="101"/>
      <c r="NIY1948" s="101"/>
      <c r="NIZ1948" s="101"/>
      <c r="NJA1948" s="101"/>
      <c r="NJB1948" s="101"/>
      <c r="NJC1948" s="101"/>
      <c r="NJD1948" s="101"/>
      <c r="NJE1948" s="101"/>
      <c r="NJF1948" s="101"/>
      <c r="NJG1948" s="101"/>
      <c r="NJH1948" s="101"/>
      <c r="NJI1948" s="101"/>
      <c r="NJJ1948" s="101"/>
      <c r="NJK1948" s="101"/>
      <c r="NJL1948" s="101"/>
      <c r="NJM1948" s="101"/>
      <c r="NJN1948" s="101"/>
      <c r="NJO1948" s="101"/>
      <c r="NJP1948" s="101"/>
      <c r="NJQ1948" s="101"/>
      <c r="NJR1948" s="101"/>
      <c r="NJS1948" s="101"/>
      <c r="NJT1948" s="101"/>
      <c r="NJU1948" s="101"/>
      <c r="NJV1948" s="101"/>
      <c r="NJW1948" s="101"/>
      <c r="NJX1948" s="101"/>
      <c r="NJY1948" s="101"/>
      <c r="NJZ1948" s="101"/>
      <c r="NKA1948" s="101"/>
      <c r="NKB1948" s="101"/>
      <c r="NKC1948" s="101"/>
      <c r="NKD1948" s="101"/>
      <c r="NKE1948" s="101"/>
      <c r="NKF1948" s="101"/>
      <c r="NKG1948" s="101"/>
      <c r="NKH1948" s="101"/>
      <c r="NKI1948" s="101"/>
      <c r="NKJ1948" s="101"/>
      <c r="NKK1948" s="101"/>
      <c r="NKL1948" s="101"/>
      <c r="NKM1948" s="101"/>
      <c r="NKN1948" s="101"/>
      <c r="NKO1948" s="101"/>
      <c r="NKP1948" s="101"/>
      <c r="NKQ1948" s="101"/>
      <c r="NKR1948" s="101"/>
      <c r="NKS1948" s="101"/>
      <c r="NKT1948" s="101"/>
      <c r="NKU1948" s="101"/>
      <c r="NKV1948" s="101"/>
      <c r="NKW1948" s="101"/>
      <c r="NKX1948" s="101"/>
      <c r="NKY1948" s="101"/>
      <c r="NKZ1948" s="101"/>
      <c r="NLA1948" s="101"/>
      <c r="NLB1948" s="101"/>
      <c r="NLC1948" s="101"/>
      <c r="NLD1948" s="101"/>
      <c r="NLE1948" s="101"/>
      <c r="NLF1948" s="101"/>
      <c r="NLG1948" s="101"/>
      <c r="NLH1948" s="101"/>
      <c r="NLI1948" s="101"/>
      <c r="NLJ1948" s="101"/>
      <c r="NLK1948" s="101"/>
      <c r="NLL1948" s="101"/>
      <c r="NLM1948" s="101"/>
      <c r="NLN1948" s="101"/>
      <c r="NLO1948" s="101"/>
      <c r="NLP1948" s="101"/>
      <c r="NLQ1948" s="101"/>
      <c r="NLR1948" s="101"/>
      <c r="NLS1948" s="101"/>
      <c r="NLT1948" s="101"/>
      <c r="NLU1948" s="101"/>
      <c r="NLV1948" s="101"/>
      <c r="NLW1948" s="101"/>
      <c r="NLX1948" s="101"/>
      <c r="NLY1948" s="101"/>
      <c r="NLZ1948" s="101"/>
      <c r="NMA1948" s="101"/>
      <c r="NMB1948" s="101"/>
      <c r="NMC1948" s="101"/>
      <c r="NMD1948" s="101"/>
      <c r="NME1948" s="101"/>
      <c r="NMF1948" s="101"/>
      <c r="NMG1948" s="101"/>
      <c r="NMH1948" s="101"/>
      <c r="NMI1948" s="101"/>
      <c r="NMJ1948" s="101"/>
      <c r="NMK1948" s="101"/>
      <c r="NML1948" s="101"/>
      <c r="NMM1948" s="101"/>
      <c r="NMN1948" s="101"/>
      <c r="NMO1948" s="101"/>
      <c r="NMP1948" s="101"/>
      <c r="NMQ1948" s="101"/>
      <c r="NMR1948" s="101"/>
      <c r="NMS1948" s="101"/>
      <c r="NMT1948" s="101"/>
      <c r="NMU1948" s="101"/>
      <c r="NMV1948" s="101"/>
      <c r="NMW1948" s="101"/>
      <c r="NMX1948" s="101"/>
      <c r="NMY1948" s="101"/>
      <c r="NMZ1948" s="101"/>
      <c r="NNA1948" s="101"/>
      <c r="NNB1948" s="101"/>
      <c r="NNC1948" s="101"/>
      <c r="NND1948" s="101"/>
      <c r="NNE1948" s="101"/>
      <c r="NNF1948" s="101"/>
      <c r="NNG1948" s="101"/>
      <c r="NNH1948" s="101"/>
      <c r="NNI1948" s="101"/>
      <c r="NNJ1948" s="101"/>
      <c r="NNK1948" s="101"/>
      <c r="NNL1948" s="101"/>
      <c r="NNM1948" s="101"/>
      <c r="NNN1948" s="101"/>
      <c r="NNO1948" s="101"/>
      <c r="NNP1948" s="101"/>
      <c r="NNQ1948" s="101"/>
      <c r="NNR1948" s="101"/>
      <c r="NNS1948" s="101"/>
      <c r="NNT1948" s="101"/>
      <c r="NNU1948" s="101"/>
      <c r="NNV1948" s="101"/>
      <c r="NNW1948" s="101"/>
      <c r="NNX1948" s="101"/>
      <c r="NNY1948" s="101"/>
      <c r="NNZ1948" s="101"/>
      <c r="NOA1948" s="101"/>
      <c r="NOB1948" s="101"/>
      <c r="NOC1948" s="101"/>
      <c r="NOD1948" s="101"/>
      <c r="NOE1948" s="101"/>
      <c r="NOF1948" s="101"/>
      <c r="NOG1948" s="101"/>
      <c r="NOH1948" s="101"/>
      <c r="NOI1948" s="101"/>
      <c r="NOJ1948" s="101"/>
      <c r="NOK1948" s="101"/>
      <c r="NOL1948" s="101"/>
      <c r="NOM1948" s="101"/>
      <c r="NON1948" s="101"/>
      <c r="NOO1948" s="101"/>
      <c r="NOP1948" s="101"/>
      <c r="NOQ1948" s="101"/>
      <c r="NOR1948" s="101"/>
      <c r="NOS1948" s="101"/>
      <c r="NOT1948" s="101"/>
      <c r="NOU1948" s="101"/>
      <c r="NOV1948" s="101"/>
      <c r="NOW1948" s="101"/>
      <c r="NOX1948" s="101"/>
      <c r="NOY1948" s="101"/>
      <c r="NOZ1948" s="101"/>
      <c r="NPA1948" s="101"/>
      <c r="NPB1948" s="101"/>
      <c r="NPC1948" s="101"/>
      <c r="NPD1948" s="101"/>
      <c r="NPE1948" s="101"/>
      <c r="NPF1948" s="101"/>
      <c r="NPG1948" s="101"/>
      <c r="NPH1948" s="101"/>
      <c r="NPI1948" s="101"/>
      <c r="NPJ1948" s="101"/>
      <c r="NPK1948" s="101"/>
      <c r="NPL1948" s="101"/>
      <c r="NPM1948" s="101"/>
      <c r="NPN1948" s="101"/>
      <c r="NPO1948" s="101"/>
      <c r="NPP1948" s="101"/>
      <c r="NPQ1948" s="101"/>
      <c r="NPR1948" s="101"/>
      <c r="NPS1948" s="101"/>
      <c r="NPT1948" s="101"/>
      <c r="NPU1948" s="101"/>
      <c r="NPV1948" s="101"/>
      <c r="NPW1948" s="101"/>
      <c r="NPX1948" s="101"/>
      <c r="NPY1948" s="101"/>
      <c r="NPZ1948" s="101"/>
      <c r="NQA1948" s="101"/>
      <c r="NQB1948" s="101"/>
      <c r="NQC1948" s="101"/>
      <c r="NQD1948" s="101"/>
      <c r="NQE1948" s="101"/>
      <c r="NQF1948" s="101"/>
      <c r="NQG1948" s="101"/>
      <c r="NQH1948" s="101"/>
      <c r="NQI1948" s="101"/>
      <c r="NQJ1948" s="101"/>
      <c r="NQK1948" s="101"/>
      <c r="NQL1948" s="101"/>
      <c r="NQM1948" s="101"/>
      <c r="NQN1948" s="101"/>
      <c r="NQO1948" s="101"/>
      <c r="NQP1948" s="101"/>
      <c r="NQQ1948" s="101"/>
      <c r="NQR1948" s="101"/>
      <c r="NQS1948" s="101"/>
      <c r="NQT1948" s="101"/>
      <c r="NQU1948" s="101"/>
      <c r="NQV1948" s="101"/>
      <c r="NQW1948" s="101"/>
      <c r="NQX1948" s="101"/>
      <c r="NQY1948" s="101"/>
      <c r="NQZ1948" s="101"/>
      <c r="NRA1948" s="101"/>
      <c r="NRB1948" s="101"/>
      <c r="NRC1948" s="101"/>
      <c r="NRD1948" s="101"/>
      <c r="NRE1948" s="101"/>
      <c r="NRF1948" s="101"/>
      <c r="NRG1948" s="101"/>
      <c r="NRH1948" s="101"/>
      <c r="NRI1948" s="101"/>
      <c r="NRJ1948" s="101"/>
      <c r="NRK1948" s="101"/>
      <c r="NRL1948" s="101"/>
      <c r="NRM1948" s="101"/>
      <c r="NRN1948" s="101"/>
      <c r="NRO1948" s="101"/>
      <c r="NRP1948" s="101"/>
      <c r="NRQ1948" s="101"/>
      <c r="NRR1948" s="101"/>
      <c r="NRS1948" s="101"/>
      <c r="NRT1948" s="101"/>
      <c r="NRU1948" s="101"/>
      <c r="NRV1948" s="101"/>
      <c r="NRW1948" s="101"/>
      <c r="NRX1948" s="101"/>
      <c r="NRY1948" s="101"/>
      <c r="NRZ1948" s="101"/>
      <c r="NSA1948" s="101"/>
      <c r="NSB1948" s="101"/>
      <c r="NSC1948" s="101"/>
      <c r="NSD1948" s="101"/>
      <c r="NSE1948" s="101"/>
      <c r="NSF1948" s="101"/>
      <c r="NSG1948" s="101"/>
      <c r="NSH1948" s="101"/>
      <c r="NSI1948" s="101"/>
      <c r="NSJ1948" s="101"/>
      <c r="NSK1948" s="101"/>
      <c r="NSL1948" s="101"/>
      <c r="NSM1948" s="101"/>
      <c r="NSN1948" s="101"/>
      <c r="NSO1948" s="101"/>
      <c r="NSP1948" s="101"/>
      <c r="NSQ1948" s="101"/>
      <c r="NSR1948" s="101"/>
      <c r="NSS1948" s="101"/>
      <c r="NST1948" s="101"/>
      <c r="NSU1948" s="101"/>
      <c r="NSV1948" s="101"/>
      <c r="NSW1948" s="101"/>
      <c r="NSX1948" s="101"/>
      <c r="NSY1948" s="101"/>
      <c r="NSZ1948" s="101"/>
      <c r="NTA1948" s="101"/>
      <c r="NTB1948" s="101"/>
      <c r="NTC1948" s="101"/>
      <c r="NTD1948" s="101"/>
      <c r="NTE1948" s="101"/>
      <c r="NTF1948" s="101"/>
      <c r="NTG1948" s="101"/>
      <c r="NTH1948" s="101"/>
      <c r="NTI1948" s="101"/>
      <c r="NTJ1948" s="101"/>
      <c r="NTK1948" s="101"/>
      <c r="NTL1948" s="101"/>
      <c r="NTM1948" s="101"/>
      <c r="NTN1948" s="101"/>
      <c r="NTO1948" s="101"/>
      <c r="NTP1948" s="101"/>
      <c r="NTQ1948" s="101"/>
      <c r="NTR1948" s="101"/>
      <c r="NTS1948" s="101"/>
      <c r="NTT1948" s="101"/>
      <c r="NTU1948" s="101"/>
      <c r="NTV1948" s="101"/>
      <c r="NTW1948" s="101"/>
      <c r="NTX1948" s="101"/>
      <c r="NTY1948" s="101"/>
      <c r="NTZ1948" s="101"/>
      <c r="NUA1948" s="101"/>
      <c r="NUB1948" s="101"/>
      <c r="NUC1948" s="101"/>
      <c r="NUD1948" s="101"/>
      <c r="NUE1948" s="101"/>
      <c r="NUF1948" s="101"/>
      <c r="NUG1948" s="101"/>
      <c r="NUH1948" s="101"/>
      <c r="NUI1948" s="101"/>
      <c r="NUJ1948" s="101"/>
      <c r="NUK1948" s="101"/>
      <c r="NUL1948" s="101"/>
      <c r="NUM1948" s="101"/>
      <c r="NUN1948" s="101"/>
      <c r="NUO1948" s="101"/>
      <c r="NUP1948" s="101"/>
      <c r="NUQ1948" s="101"/>
      <c r="NUR1948" s="101"/>
      <c r="NUS1948" s="101"/>
      <c r="NUT1948" s="101"/>
      <c r="NUU1948" s="101"/>
      <c r="NUV1948" s="101"/>
      <c r="NUW1948" s="101"/>
      <c r="NUX1948" s="101"/>
      <c r="NUY1948" s="101"/>
      <c r="NUZ1948" s="101"/>
      <c r="NVA1948" s="101"/>
      <c r="NVB1948" s="101"/>
      <c r="NVC1948" s="101"/>
      <c r="NVD1948" s="101"/>
      <c r="NVE1948" s="101"/>
      <c r="NVF1948" s="101"/>
      <c r="NVG1948" s="101"/>
      <c r="NVH1948" s="101"/>
      <c r="NVI1948" s="101"/>
      <c r="NVJ1948" s="101"/>
      <c r="NVK1948" s="101"/>
      <c r="NVL1948" s="101"/>
      <c r="NVM1948" s="101"/>
      <c r="NVN1948" s="101"/>
      <c r="NVO1948" s="101"/>
      <c r="NVP1948" s="101"/>
      <c r="NVQ1948" s="101"/>
      <c r="NVR1948" s="101"/>
      <c r="NVS1948" s="101"/>
      <c r="NVT1948" s="101"/>
      <c r="NVU1948" s="101"/>
      <c r="NVV1948" s="101"/>
      <c r="NVW1948" s="101"/>
      <c r="NVX1948" s="101"/>
      <c r="NVY1948" s="101"/>
      <c r="NVZ1948" s="101"/>
      <c r="NWA1948" s="101"/>
      <c r="NWB1948" s="101"/>
      <c r="NWC1948" s="101"/>
      <c r="NWD1948" s="101"/>
      <c r="NWE1948" s="101"/>
      <c r="NWF1948" s="101"/>
      <c r="NWG1948" s="101"/>
      <c r="NWH1948" s="101"/>
      <c r="NWI1948" s="101"/>
      <c r="NWJ1948" s="101"/>
      <c r="NWK1948" s="101"/>
      <c r="NWL1948" s="101"/>
      <c r="NWM1948" s="101"/>
      <c r="NWN1948" s="101"/>
      <c r="NWO1948" s="101"/>
      <c r="NWP1948" s="101"/>
      <c r="NWQ1948" s="101"/>
      <c r="NWR1948" s="101"/>
      <c r="NWS1948" s="101"/>
      <c r="NWT1948" s="101"/>
      <c r="NWU1948" s="101"/>
      <c r="NWV1948" s="101"/>
      <c r="NWW1948" s="101"/>
      <c r="NWX1948" s="101"/>
      <c r="NWY1948" s="101"/>
      <c r="NWZ1948" s="101"/>
      <c r="NXA1948" s="101"/>
      <c r="NXB1948" s="101"/>
      <c r="NXC1948" s="101"/>
      <c r="NXD1948" s="101"/>
      <c r="NXE1948" s="101"/>
      <c r="NXF1948" s="101"/>
      <c r="NXG1948" s="101"/>
      <c r="NXH1948" s="101"/>
      <c r="NXI1948" s="101"/>
      <c r="NXJ1948" s="101"/>
      <c r="NXK1948" s="101"/>
      <c r="NXL1948" s="101"/>
      <c r="NXM1948" s="101"/>
      <c r="NXN1948" s="101"/>
      <c r="NXO1948" s="101"/>
      <c r="NXP1948" s="101"/>
      <c r="NXQ1948" s="101"/>
      <c r="NXR1948" s="101"/>
      <c r="NXS1948" s="101"/>
      <c r="NXT1948" s="101"/>
      <c r="NXU1948" s="101"/>
      <c r="NXV1948" s="101"/>
      <c r="NXW1948" s="101"/>
      <c r="NXX1948" s="101"/>
      <c r="NXY1948" s="101"/>
      <c r="NXZ1948" s="101"/>
      <c r="NYA1948" s="101"/>
      <c r="NYB1948" s="101"/>
      <c r="NYC1948" s="101"/>
      <c r="NYD1948" s="101"/>
      <c r="NYE1948" s="101"/>
      <c r="NYF1948" s="101"/>
      <c r="NYG1948" s="101"/>
      <c r="NYH1948" s="101"/>
      <c r="NYI1948" s="101"/>
      <c r="NYJ1948" s="101"/>
      <c r="NYK1948" s="101"/>
      <c r="NYL1948" s="101"/>
      <c r="NYM1948" s="101"/>
      <c r="NYN1948" s="101"/>
      <c r="NYO1948" s="101"/>
      <c r="NYP1948" s="101"/>
      <c r="NYQ1948" s="101"/>
      <c r="NYR1948" s="101"/>
      <c r="NYS1948" s="101"/>
      <c r="NYT1948" s="101"/>
      <c r="NYU1948" s="101"/>
      <c r="NYV1948" s="101"/>
      <c r="NYW1948" s="101"/>
      <c r="NYX1948" s="101"/>
      <c r="NYY1948" s="101"/>
      <c r="NYZ1948" s="101"/>
      <c r="NZA1948" s="101"/>
      <c r="NZB1948" s="101"/>
      <c r="NZC1948" s="101"/>
      <c r="NZD1948" s="101"/>
      <c r="NZE1948" s="101"/>
      <c r="NZF1948" s="101"/>
      <c r="NZG1948" s="101"/>
      <c r="NZH1948" s="101"/>
      <c r="NZI1948" s="101"/>
      <c r="NZJ1948" s="101"/>
      <c r="NZK1948" s="101"/>
      <c r="NZL1948" s="101"/>
      <c r="NZM1948" s="101"/>
      <c r="NZN1948" s="101"/>
      <c r="NZO1948" s="101"/>
      <c r="NZP1948" s="101"/>
      <c r="NZQ1948" s="101"/>
      <c r="NZR1948" s="101"/>
      <c r="NZS1948" s="101"/>
      <c r="NZT1948" s="101"/>
      <c r="NZU1948" s="101"/>
      <c r="NZV1948" s="101"/>
      <c r="NZW1948" s="101"/>
      <c r="NZX1948" s="101"/>
      <c r="NZY1948" s="101"/>
      <c r="NZZ1948" s="101"/>
      <c r="OAA1948" s="101"/>
      <c r="OAB1948" s="101"/>
      <c r="OAC1948" s="101"/>
      <c r="OAD1948" s="101"/>
      <c r="OAE1948" s="101"/>
      <c r="OAF1948" s="101"/>
      <c r="OAG1948" s="101"/>
      <c r="OAH1948" s="101"/>
      <c r="OAI1948" s="101"/>
      <c r="OAJ1948" s="101"/>
      <c r="OAK1948" s="101"/>
      <c r="OAL1948" s="101"/>
      <c r="OAM1948" s="101"/>
      <c r="OAN1948" s="101"/>
      <c r="OAO1948" s="101"/>
      <c r="OAP1948" s="101"/>
      <c r="OAQ1948" s="101"/>
      <c r="OAR1948" s="101"/>
      <c r="OAS1948" s="101"/>
      <c r="OAT1948" s="101"/>
      <c r="OAU1948" s="101"/>
      <c r="OAV1948" s="101"/>
      <c r="OAW1948" s="101"/>
      <c r="OAX1948" s="101"/>
      <c r="OAY1948" s="101"/>
      <c r="OAZ1948" s="101"/>
      <c r="OBA1948" s="101"/>
      <c r="OBB1948" s="101"/>
      <c r="OBC1948" s="101"/>
      <c r="OBD1948" s="101"/>
      <c r="OBE1948" s="101"/>
      <c r="OBF1948" s="101"/>
      <c r="OBG1948" s="101"/>
      <c r="OBH1948" s="101"/>
      <c r="OBI1948" s="101"/>
      <c r="OBJ1948" s="101"/>
      <c r="OBK1948" s="101"/>
      <c r="OBL1948" s="101"/>
      <c r="OBM1948" s="101"/>
      <c r="OBN1948" s="101"/>
      <c r="OBO1948" s="101"/>
      <c r="OBP1948" s="101"/>
      <c r="OBQ1948" s="101"/>
      <c r="OBR1948" s="101"/>
      <c r="OBS1948" s="101"/>
      <c r="OBT1948" s="101"/>
      <c r="OBU1948" s="101"/>
      <c r="OBV1948" s="101"/>
      <c r="OBW1948" s="101"/>
      <c r="OBX1948" s="101"/>
      <c r="OBY1948" s="101"/>
      <c r="OBZ1948" s="101"/>
      <c r="OCA1948" s="101"/>
      <c r="OCB1948" s="101"/>
      <c r="OCC1948" s="101"/>
      <c r="OCD1948" s="101"/>
      <c r="OCE1948" s="101"/>
      <c r="OCF1948" s="101"/>
      <c r="OCG1948" s="101"/>
      <c r="OCH1948" s="101"/>
      <c r="OCI1948" s="101"/>
      <c r="OCJ1948" s="101"/>
      <c r="OCK1948" s="101"/>
      <c r="OCL1948" s="101"/>
      <c r="OCM1948" s="101"/>
      <c r="OCN1948" s="101"/>
      <c r="OCO1948" s="101"/>
      <c r="OCP1948" s="101"/>
      <c r="OCQ1948" s="101"/>
      <c r="OCR1948" s="101"/>
      <c r="OCS1948" s="101"/>
      <c r="OCT1948" s="101"/>
      <c r="OCU1948" s="101"/>
      <c r="OCV1948" s="101"/>
      <c r="OCW1948" s="101"/>
      <c r="OCX1948" s="101"/>
      <c r="OCY1948" s="101"/>
      <c r="OCZ1948" s="101"/>
      <c r="ODA1948" s="101"/>
      <c r="ODB1948" s="101"/>
      <c r="ODC1948" s="101"/>
      <c r="ODD1948" s="101"/>
      <c r="ODE1948" s="101"/>
      <c r="ODF1948" s="101"/>
      <c r="ODG1948" s="101"/>
      <c r="ODH1948" s="101"/>
      <c r="ODI1948" s="101"/>
      <c r="ODJ1948" s="101"/>
      <c r="ODK1948" s="101"/>
      <c r="ODL1948" s="101"/>
      <c r="ODM1948" s="101"/>
      <c r="ODN1948" s="101"/>
      <c r="ODO1948" s="101"/>
      <c r="ODP1948" s="101"/>
      <c r="ODQ1948" s="101"/>
      <c r="ODR1948" s="101"/>
      <c r="ODS1948" s="101"/>
      <c r="ODT1948" s="101"/>
      <c r="ODU1948" s="101"/>
      <c r="ODV1948" s="101"/>
      <c r="ODW1948" s="101"/>
      <c r="ODX1948" s="101"/>
      <c r="ODY1948" s="101"/>
      <c r="ODZ1948" s="101"/>
      <c r="OEA1948" s="101"/>
      <c r="OEB1948" s="101"/>
      <c r="OEC1948" s="101"/>
      <c r="OED1948" s="101"/>
      <c r="OEE1948" s="101"/>
      <c r="OEF1948" s="101"/>
      <c r="OEG1948" s="101"/>
      <c r="OEH1948" s="101"/>
      <c r="OEI1948" s="101"/>
      <c r="OEJ1948" s="101"/>
      <c r="OEK1948" s="101"/>
      <c r="OEL1948" s="101"/>
      <c r="OEM1948" s="101"/>
      <c r="OEN1948" s="101"/>
      <c r="OEO1948" s="101"/>
      <c r="OEP1948" s="101"/>
      <c r="OEQ1948" s="101"/>
      <c r="OER1948" s="101"/>
      <c r="OES1948" s="101"/>
      <c r="OET1948" s="101"/>
      <c r="OEU1948" s="101"/>
      <c r="OEV1948" s="101"/>
      <c r="OEW1948" s="101"/>
      <c r="OEX1948" s="101"/>
      <c r="OEY1948" s="101"/>
      <c r="OEZ1948" s="101"/>
      <c r="OFA1948" s="101"/>
      <c r="OFB1948" s="101"/>
      <c r="OFC1948" s="101"/>
      <c r="OFD1948" s="101"/>
      <c r="OFE1948" s="101"/>
      <c r="OFF1948" s="101"/>
      <c r="OFG1948" s="101"/>
      <c r="OFH1948" s="101"/>
      <c r="OFI1948" s="101"/>
      <c r="OFJ1948" s="101"/>
      <c r="OFK1948" s="101"/>
      <c r="OFL1948" s="101"/>
      <c r="OFM1948" s="101"/>
      <c r="OFN1948" s="101"/>
      <c r="OFO1948" s="101"/>
      <c r="OFP1948" s="101"/>
      <c r="OFQ1948" s="101"/>
      <c r="OFR1948" s="101"/>
      <c r="OFS1948" s="101"/>
      <c r="OFT1948" s="101"/>
      <c r="OFU1948" s="101"/>
      <c r="OFV1948" s="101"/>
      <c r="OFW1948" s="101"/>
      <c r="OFX1948" s="101"/>
      <c r="OFY1948" s="101"/>
      <c r="OFZ1948" s="101"/>
      <c r="OGA1948" s="101"/>
      <c r="OGB1948" s="101"/>
      <c r="OGC1948" s="101"/>
      <c r="OGD1948" s="101"/>
      <c r="OGE1948" s="101"/>
      <c r="OGF1948" s="101"/>
      <c r="OGG1948" s="101"/>
      <c r="OGH1948" s="101"/>
      <c r="OGI1948" s="101"/>
      <c r="OGJ1948" s="101"/>
      <c r="OGK1948" s="101"/>
      <c r="OGL1948" s="101"/>
      <c r="OGM1948" s="101"/>
      <c r="OGN1948" s="101"/>
      <c r="OGO1948" s="101"/>
      <c r="OGP1948" s="101"/>
      <c r="OGQ1948" s="101"/>
      <c r="OGR1948" s="101"/>
      <c r="OGS1948" s="101"/>
      <c r="OGT1948" s="101"/>
      <c r="OGU1948" s="101"/>
      <c r="OGV1948" s="101"/>
      <c r="OGW1948" s="101"/>
      <c r="OGX1948" s="101"/>
      <c r="OGY1948" s="101"/>
      <c r="OGZ1948" s="101"/>
      <c r="OHA1948" s="101"/>
      <c r="OHB1948" s="101"/>
      <c r="OHC1948" s="101"/>
      <c r="OHD1948" s="101"/>
      <c r="OHE1948" s="101"/>
      <c r="OHF1948" s="101"/>
      <c r="OHG1948" s="101"/>
      <c r="OHH1948" s="101"/>
      <c r="OHI1948" s="101"/>
      <c r="OHJ1948" s="101"/>
      <c r="OHK1948" s="101"/>
      <c r="OHL1948" s="101"/>
      <c r="OHM1948" s="101"/>
      <c r="OHN1948" s="101"/>
      <c r="OHO1948" s="101"/>
      <c r="OHP1948" s="101"/>
      <c r="OHQ1948" s="101"/>
      <c r="OHR1948" s="101"/>
      <c r="OHS1948" s="101"/>
      <c r="OHT1948" s="101"/>
      <c r="OHU1948" s="101"/>
      <c r="OHV1948" s="101"/>
      <c r="OHW1948" s="101"/>
      <c r="OHX1948" s="101"/>
      <c r="OHY1948" s="101"/>
      <c r="OHZ1948" s="101"/>
      <c r="OIA1948" s="101"/>
      <c r="OIB1948" s="101"/>
      <c r="OIC1948" s="101"/>
      <c r="OID1948" s="101"/>
      <c r="OIE1948" s="101"/>
      <c r="OIF1948" s="101"/>
      <c r="OIG1948" s="101"/>
      <c r="OIH1948" s="101"/>
      <c r="OII1948" s="101"/>
      <c r="OIJ1948" s="101"/>
      <c r="OIK1948" s="101"/>
      <c r="OIL1948" s="101"/>
      <c r="OIM1948" s="101"/>
      <c r="OIN1948" s="101"/>
      <c r="OIO1948" s="101"/>
      <c r="OIP1948" s="101"/>
      <c r="OIQ1948" s="101"/>
      <c r="OIR1948" s="101"/>
      <c r="OIS1948" s="101"/>
      <c r="OIT1948" s="101"/>
      <c r="OIU1948" s="101"/>
      <c r="OIV1948" s="101"/>
      <c r="OIW1948" s="101"/>
      <c r="OIX1948" s="101"/>
      <c r="OIY1948" s="101"/>
      <c r="OIZ1948" s="101"/>
      <c r="OJA1948" s="101"/>
      <c r="OJB1948" s="101"/>
      <c r="OJC1948" s="101"/>
      <c r="OJD1948" s="101"/>
      <c r="OJE1948" s="101"/>
      <c r="OJF1948" s="101"/>
      <c r="OJG1948" s="101"/>
      <c r="OJH1948" s="101"/>
      <c r="OJI1948" s="101"/>
      <c r="OJJ1948" s="101"/>
      <c r="OJK1948" s="101"/>
      <c r="OJL1948" s="101"/>
      <c r="OJM1948" s="101"/>
      <c r="OJN1948" s="101"/>
      <c r="OJO1948" s="101"/>
      <c r="OJP1948" s="101"/>
      <c r="OJQ1948" s="101"/>
      <c r="OJR1948" s="101"/>
      <c r="OJS1948" s="101"/>
      <c r="OJT1948" s="101"/>
      <c r="OJU1948" s="101"/>
      <c r="OJV1948" s="101"/>
      <c r="OJW1948" s="101"/>
      <c r="OJX1948" s="101"/>
      <c r="OJY1948" s="101"/>
      <c r="OJZ1948" s="101"/>
      <c r="OKA1948" s="101"/>
      <c r="OKB1948" s="101"/>
      <c r="OKC1948" s="101"/>
      <c r="OKD1948" s="101"/>
      <c r="OKE1948" s="101"/>
      <c r="OKF1948" s="101"/>
      <c r="OKG1948" s="101"/>
      <c r="OKH1948" s="101"/>
      <c r="OKI1948" s="101"/>
      <c r="OKJ1948" s="101"/>
      <c r="OKK1948" s="101"/>
      <c r="OKL1948" s="101"/>
      <c r="OKM1948" s="101"/>
      <c r="OKN1948" s="101"/>
      <c r="OKO1948" s="101"/>
      <c r="OKP1948" s="101"/>
      <c r="OKQ1948" s="101"/>
      <c r="OKR1948" s="101"/>
      <c r="OKS1948" s="101"/>
      <c r="OKT1948" s="101"/>
      <c r="OKU1948" s="101"/>
      <c r="OKV1948" s="101"/>
      <c r="OKW1948" s="101"/>
      <c r="OKX1948" s="101"/>
      <c r="OKY1948" s="101"/>
      <c r="OKZ1948" s="101"/>
      <c r="OLA1948" s="101"/>
      <c r="OLB1948" s="101"/>
      <c r="OLC1948" s="101"/>
      <c r="OLD1948" s="101"/>
      <c r="OLE1948" s="101"/>
      <c r="OLF1948" s="101"/>
      <c r="OLG1948" s="101"/>
      <c r="OLH1948" s="101"/>
      <c r="OLI1948" s="101"/>
      <c r="OLJ1948" s="101"/>
      <c r="OLK1948" s="101"/>
      <c r="OLL1948" s="101"/>
      <c r="OLM1948" s="101"/>
      <c r="OLN1948" s="101"/>
      <c r="OLO1948" s="101"/>
      <c r="OLP1948" s="101"/>
      <c r="OLQ1948" s="101"/>
      <c r="OLR1948" s="101"/>
      <c r="OLS1948" s="101"/>
      <c r="OLT1948" s="101"/>
      <c r="OLU1948" s="101"/>
      <c r="OLV1948" s="101"/>
      <c r="OLW1948" s="101"/>
      <c r="OLX1948" s="101"/>
      <c r="OLY1948" s="101"/>
      <c r="OLZ1948" s="101"/>
      <c r="OMA1948" s="101"/>
      <c r="OMB1948" s="101"/>
      <c r="OMC1948" s="101"/>
      <c r="OMD1948" s="101"/>
      <c r="OME1948" s="101"/>
      <c r="OMF1948" s="101"/>
      <c r="OMG1948" s="101"/>
      <c r="OMH1948" s="101"/>
      <c r="OMI1948" s="101"/>
      <c r="OMJ1948" s="101"/>
      <c r="OMK1948" s="101"/>
      <c r="OML1948" s="101"/>
      <c r="OMM1948" s="101"/>
      <c r="OMN1948" s="101"/>
      <c r="OMO1948" s="101"/>
      <c r="OMP1948" s="101"/>
      <c r="OMQ1948" s="101"/>
      <c r="OMR1948" s="101"/>
      <c r="OMS1948" s="101"/>
      <c r="OMT1948" s="101"/>
      <c r="OMU1948" s="101"/>
      <c r="OMV1948" s="101"/>
      <c r="OMW1948" s="101"/>
      <c r="OMX1948" s="101"/>
      <c r="OMY1948" s="101"/>
      <c r="OMZ1948" s="101"/>
      <c r="ONA1948" s="101"/>
      <c r="ONB1948" s="101"/>
      <c r="ONC1948" s="101"/>
      <c r="OND1948" s="101"/>
      <c r="ONE1948" s="101"/>
      <c r="ONF1948" s="101"/>
      <c r="ONG1948" s="101"/>
      <c r="ONH1948" s="101"/>
      <c r="ONI1948" s="101"/>
      <c r="ONJ1948" s="101"/>
      <c r="ONK1948" s="101"/>
      <c r="ONL1948" s="101"/>
      <c r="ONM1948" s="101"/>
      <c r="ONN1948" s="101"/>
      <c r="ONO1948" s="101"/>
      <c r="ONP1948" s="101"/>
      <c r="ONQ1948" s="101"/>
      <c r="ONR1948" s="101"/>
      <c r="ONS1948" s="101"/>
      <c r="ONT1948" s="101"/>
      <c r="ONU1948" s="101"/>
      <c r="ONV1948" s="101"/>
      <c r="ONW1948" s="101"/>
      <c r="ONX1948" s="101"/>
      <c r="ONY1948" s="101"/>
      <c r="ONZ1948" s="101"/>
      <c r="OOA1948" s="101"/>
      <c r="OOB1948" s="101"/>
      <c r="OOC1948" s="101"/>
      <c r="OOD1948" s="101"/>
      <c r="OOE1948" s="101"/>
      <c r="OOF1948" s="101"/>
      <c r="OOG1948" s="101"/>
      <c r="OOH1948" s="101"/>
      <c r="OOI1948" s="101"/>
      <c r="OOJ1948" s="101"/>
      <c r="OOK1948" s="101"/>
      <c r="OOL1948" s="101"/>
      <c r="OOM1948" s="101"/>
      <c r="OON1948" s="101"/>
      <c r="OOO1948" s="101"/>
      <c r="OOP1948" s="101"/>
      <c r="OOQ1948" s="101"/>
      <c r="OOR1948" s="101"/>
      <c r="OOS1948" s="101"/>
      <c r="OOT1948" s="101"/>
      <c r="OOU1948" s="101"/>
      <c r="OOV1948" s="101"/>
      <c r="OOW1948" s="101"/>
      <c r="OOX1948" s="101"/>
      <c r="OOY1948" s="101"/>
      <c r="OOZ1948" s="101"/>
      <c r="OPA1948" s="101"/>
      <c r="OPB1948" s="101"/>
      <c r="OPC1948" s="101"/>
      <c r="OPD1948" s="101"/>
      <c r="OPE1948" s="101"/>
      <c r="OPF1948" s="101"/>
      <c r="OPG1948" s="101"/>
      <c r="OPH1948" s="101"/>
      <c r="OPI1948" s="101"/>
      <c r="OPJ1948" s="101"/>
      <c r="OPK1948" s="101"/>
      <c r="OPL1948" s="101"/>
      <c r="OPM1948" s="101"/>
      <c r="OPN1948" s="101"/>
      <c r="OPO1948" s="101"/>
      <c r="OPP1948" s="101"/>
      <c r="OPQ1948" s="101"/>
      <c r="OPR1948" s="101"/>
      <c r="OPS1948" s="101"/>
      <c r="OPT1948" s="101"/>
      <c r="OPU1948" s="101"/>
      <c r="OPV1948" s="101"/>
      <c r="OPW1948" s="101"/>
      <c r="OPX1948" s="101"/>
      <c r="OPY1948" s="101"/>
      <c r="OPZ1948" s="101"/>
      <c r="OQA1948" s="101"/>
      <c r="OQB1948" s="101"/>
      <c r="OQC1948" s="101"/>
      <c r="OQD1948" s="101"/>
      <c r="OQE1948" s="101"/>
      <c r="OQF1948" s="101"/>
      <c r="OQG1948" s="101"/>
      <c r="OQH1948" s="101"/>
      <c r="OQI1948" s="101"/>
      <c r="OQJ1948" s="101"/>
      <c r="OQK1948" s="101"/>
      <c r="OQL1948" s="101"/>
      <c r="OQM1948" s="101"/>
      <c r="OQN1948" s="101"/>
      <c r="OQO1948" s="101"/>
      <c r="OQP1948" s="101"/>
      <c r="OQQ1948" s="101"/>
      <c r="OQR1948" s="101"/>
      <c r="OQS1948" s="101"/>
      <c r="OQT1948" s="101"/>
      <c r="OQU1948" s="101"/>
      <c r="OQV1948" s="101"/>
      <c r="OQW1948" s="101"/>
      <c r="OQX1948" s="101"/>
      <c r="OQY1948" s="101"/>
      <c r="OQZ1948" s="101"/>
      <c r="ORA1948" s="101"/>
      <c r="ORB1948" s="101"/>
      <c r="ORC1948" s="101"/>
      <c r="ORD1948" s="101"/>
      <c r="ORE1948" s="101"/>
      <c r="ORF1948" s="101"/>
      <c r="ORG1948" s="101"/>
      <c r="ORH1948" s="101"/>
      <c r="ORI1948" s="101"/>
      <c r="ORJ1948" s="101"/>
      <c r="ORK1948" s="101"/>
      <c r="ORL1948" s="101"/>
      <c r="ORM1948" s="101"/>
      <c r="ORN1948" s="101"/>
      <c r="ORO1948" s="101"/>
      <c r="ORP1948" s="101"/>
      <c r="ORQ1948" s="101"/>
      <c r="ORR1948" s="101"/>
      <c r="ORS1948" s="101"/>
      <c r="ORT1948" s="101"/>
      <c r="ORU1948" s="101"/>
      <c r="ORV1948" s="101"/>
      <c r="ORW1948" s="101"/>
      <c r="ORX1948" s="101"/>
      <c r="ORY1948" s="101"/>
      <c r="ORZ1948" s="101"/>
      <c r="OSA1948" s="101"/>
      <c r="OSB1948" s="101"/>
      <c r="OSC1948" s="101"/>
      <c r="OSD1948" s="101"/>
      <c r="OSE1948" s="101"/>
      <c r="OSF1948" s="101"/>
      <c r="OSG1948" s="101"/>
      <c r="OSH1948" s="101"/>
      <c r="OSI1948" s="101"/>
      <c r="OSJ1948" s="101"/>
      <c r="OSK1948" s="101"/>
      <c r="OSL1948" s="101"/>
      <c r="OSM1948" s="101"/>
      <c r="OSN1948" s="101"/>
      <c r="OSO1948" s="101"/>
      <c r="OSP1948" s="101"/>
      <c r="OSQ1948" s="101"/>
      <c r="OSR1948" s="101"/>
      <c r="OSS1948" s="101"/>
      <c r="OST1948" s="101"/>
      <c r="OSU1948" s="101"/>
      <c r="OSV1948" s="101"/>
      <c r="OSW1948" s="101"/>
      <c r="OSX1948" s="101"/>
      <c r="OSY1948" s="101"/>
      <c r="OSZ1948" s="101"/>
      <c r="OTA1948" s="101"/>
      <c r="OTB1948" s="101"/>
      <c r="OTC1948" s="101"/>
      <c r="OTD1948" s="101"/>
      <c r="OTE1948" s="101"/>
      <c r="OTF1948" s="101"/>
      <c r="OTG1948" s="101"/>
      <c r="OTH1948" s="101"/>
      <c r="OTI1948" s="101"/>
      <c r="OTJ1948" s="101"/>
      <c r="OTK1948" s="101"/>
      <c r="OTL1948" s="101"/>
      <c r="OTM1948" s="101"/>
      <c r="OTN1948" s="101"/>
      <c r="OTO1948" s="101"/>
      <c r="OTP1948" s="101"/>
      <c r="OTQ1948" s="101"/>
      <c r="OTR1948" s="101"/>
      <c r="OTS1948" s="101"/>
      <c r="OTT1948" s="101"/>
      <c r="OTU1948" s="101"/>
      <c r="OTV1948" s="101"/>
      <c r="OTW1948" s="101"/>
      <c r="OTX1948" s="101"/>
      <c r="OTY1948" s="101"/>
      <c r="OTZ1948" s="101"/>
      <c r="OUA1948" s="101"/>
      <c r="OUB1948" s="101"/>
      <c r="OUC1948" s="101"/>
      <c r="OUD1948" s="101"/>
      <c r="OUE1948" s="101"/>
      <c r="OUF1948" s="101"/>
      <c r="OUG1948" s="101"/>
      <c r="OUH1948" s="101"/>
      <c r="OUI1948" s="101"/>
      <c r="OUJ1948" s="101"/>
      <c r="OUK1948" s="101"/>
      <c r="OUL1948" s="101"/>
      <c r="OUM1948" s="101"/>
      <c r="OUN1948" s="101"/>
      <c r="OUO1948" s="101"/>
      <c r="OUP1948" s="101"/>
      <c r="OUQ1948" s="101"/>
      <c r="OUR1948" s="101"/>
      <c r="OUS1948" s="101"/>
      <c r="OUT1948" s="101"/>
      <c r="OUU1948" s="101"/>
      <c r="OUV1948" s="101"/>
      <c r="OUW1948" s="101"/>
      <c r="OUX1948" s="101"/>
      <c r="OUY1948" s="101"/>
      <c r="OUZ1948" s="101"/>
      <c r="OVA1948" s="101"/>
      <c r="OVB1948" s="101"/>
      <c r="OVC1948" s="101"/>
      <c r="OVD1948" s="101"/>
      <c r="OVE1948" s="101"/>
      <c r="OVF1948" s="101"/>
      <c r="OVG1948" s="101"/>
      <c r="OVH1948" s="101"/>
      <c r="OVI1948" s="101"/>
      <c r="OVJ1948" s="101"/>
      <c r="OVK1948" s="101"/>
      <c r="OVL1948" s="101"/>
      <c r="OVM1948" s="101"/>
      <c r="OVN1948" s="101"/>
      <c r="OVO1948" s="101"/>
      <c r="OVP1948" s="101"/>
      <c r="OVQ1948" s="101"/>
      <c r="OVR1948" s="101"/>
      <c r="OVS1948" s="101"/>
      <c r="OVT1948" s="101"/>
      <c r="OVU1948" s="101"/>
      <c r="OVV1948" s="101"/>
      <c r="OVW1948" s="101"/>
      <c r="OVX1948" s="101"/>
      <c r="OVY1948" s="101"/>
      <c r="OVZ1948" s="101"/>
      <c r="OWA1948" s="101"/>
      <c r="OWB1948" s="101"/>
      <c r="OWC1948" s="101"/>
      <c r="OWD1948" s="101"/>
      <c r="OWE1948" s="101"/>
      <c r="OWF1948" s="101"/>
      <c r="OWG1948" s="101"/>
      <c r="OWH1948" s="101"/>
      <c r="OWI1948" s="101"/>
      <c r="OWJ1948" s="101"/>
      <c r="OWK1948" s="101"/>
      <c r="OWL1948" s="101"/>
      <c r="OWM1948" s="101"/>
      <c r="OWN1948" s="101"/>
      <c r="OWO1948" s="101"/>
      <c r="OWP1948" s="101"/>
      <c r="OWQ1948" s="101"/>
      <c r="OWR1948" s="101"/>
      <c r="OWS1948" s="101"/>
      <c r="OWT1948" s="101"/>
      <c r="OWU1948" s="101"/>
      <c r="OWV1948" s="101"/>
      <c r="OWW1948" s="101"/>
      <c r="OWX1948" s="101"/>
      <c r="OWY1948" s="101"/>
      <c r="OWZ1948" s="101"/>
      <c r="OXA1948" s="101"/>
      <c r="OXB1948" s="101"/>
      <c r="OXC1948" s="101"/>
      <c r="OXD1948" s="101"/>
      <c r="OXE1948" s="101"/>
      <c r="OXF1948" s="101"/>
      <c r="OXG1948" s="101"/>
      <c r="OXH1948" s="101"/>
      <c r="OXI1948" s="101"/>
      <c r="OXJ1948" s="101"/>
      <c r="OXK1948" s="101"/>
      <c r="OXL1948" s="101"/>
      <c r="OXM1948" s="101"/>
      <c r="OXN1948" s="101"/>
      <c r="OXO1948" s="101"/>
      <c r="OXP1948" s="101"/>
      <c r="OXQ1948" s="101"/>
      <c r="OXR1948" s="101"/>
      <c r="OXS1948" s="101"/>
      <c r="OXT1948" s="101"/>
      <c r="OXU1948" s="101"/>
      <c r="OXV1948" s="101"/>
      <c r="OXW1948" s="101"/>
      <c r="OXX1948" s="101"/>
      <c r="OXY1948" s="101"/>
      <c r="OXZ1948" s="101"/>
      <c r="OYA1948" s="101"/>
      <c r="OYB1948" s="101"/>
      <c r="OYC1948" s="101"/>
      <c r="OYD1948" s="101"/>
      <c r="OYE1948" s="101"/>
      <c r="OYF1948" s="101"/>
      <c r="OYG1948" s="101"/>
      <c r="OYH1948" s="101"/>
      <c r="OYI1948" s="101"/>
      <c r="OYJ1948" s="101"/>
      <c r="OYK1948" s="101"/>
      <c r="OYL1948" s="101"/>
      <c r="OYM1948" s="101"/>
      <c r="OYN1948" s="101"/>
      <c r="OYO1948" s="101"/>
      <c r="OYP1948" s="101"/>
      <c r="OYQ1948" s="101"/>
      <c r="OYR1948" s="101"/>
      <c r="OYS1948" s="101"/>
      <c r="OYT1948" s="101"/>
      <c r="OYU1948" s="101"/>
      <c r="OYV1948" s="101"/>
      <c r="OYW1948" s="101"/>
      <c r="OYX1948" s="101"/>
      <c r="OYY1948" s="101"/>
      <c r="OYZ1948" s="101"/>
      <c r="OZA1948" s="101"/>
      <c r="OZB1948" s="101"/>
      <c r="OZC1948" s="101"/>
      <c r="OZD1948" s="101"/>
      <c r="OZE1948" s="101"/>
      <c r="OZF1948" s="101"/>
      <c r="OZG1948" s="101"/>
      <c r="OZH1948" s="101"/>
      <c r="OZI1948" s="101"/>
      <c r="OZJ1948" s="101"/>
      <c r="OZK1948" s="101"/>
      <c r="OZL1948" s="101"/>
      <c r="OZM1948" s="101"/>
      <c r="OZN1948" s="101"/>
      <c r="OZO1948" s="101"/>
      <c r="OZP1948" s="101"/>
      <c r="OZQ1948" s="101"/>
      <c r="OZR1948" s="101"/>
      <c r="OZS1948" s="101"/>
      <c r="OZT1948" s="101"/>
      <c r="OZU1948" s="101"/>
      <c r="OZV1948" s="101"/>
      <c r="OZW1948" s="101"/>
      <c r="OZX1948" s="101"/>
      <c r="OZY1948" s="101"/>
      <c r="OZZ1948" s="101"/>
      <c r="PAA1948" s="101"/>
      <c r="PAB1948" s="101"/>
      <c r="PAC1948" s="101"/>
      <c r="PAD1948" s="101"/>
      <c r="PAE1948" s="101"/>
      <c r="PAF1948" s="101"/>
      <c r="PAG1948" s="101"/>
      <c r="PAH1948" s="101"/>
      <c r="PAI1948" s="101"/>
      <c r="PAJ1948" s="101"/>
      <c r="PAK1948" s="101"/>
      <c r="PAL1948" s="101"/>
      <c r="PAM1948" s="101"/>
      <c r="PAN1948" s="101"/>
      <c r="PAO1948" s="101"/>
      <c r="PAP1948" s="101"/>
      <c r="PAQ1948" s="101"/>
      <c r="PAR1948" s="101"/>
      <c r="PAS1948" s="101"/>
      <c r="PAT1948" s="101"/>
      <c r="PAU1948" s="101"/>
      <c r="PAV1948" s="101"/>
      <c r="PAW1948" s="101"/>
      <c r="PAX1948" s="101"/>
      <c r="PAY1948" s="101"/>
      <c r="PAZ1948" s="101"/>
      <c r="PBA1948" s="101"/>
      <c r="PBB1948" s="101"/>
      <c r="PBC1948" s="101"/>
      <c r="PBD1948" s="101"/>
      <c r="PBE1948" s="101"/>
      <c r="PBF1948" s="101"/>
      <c r="PBG1948" s="101"/>
      <c r="PBH1948" s="101"/>
      <c r="PBI1948" s="101"/>
      <c r="PBJ1948" s="101"/>
      <c r="PBK1948" s="101"/>
      <c r="PBL1948" s="101"/>
      <c r="PBM1948" s="101"/>
      <c r="PBN1948" s="101"/>
      <c r="PBO1948" s="101"/>
      <c r="PBP1948" s="101"/>
      <c r="PBQ1948" s="101"/>
      <c r="PBR1948" s="101"/>
      <c r="PBS1948" s="101"/>
      <c r="PBT1948" s="101"/>
      <c r="PBU1948" s="101"/>
      <c r="PBV1948" s="101"/>
      <c r="PBW1948" s="101"/>
      <c r="PBX1948" s="101"/>
      <c r="PBY1948" s="101"/>
      <c r="PBZ1948" s="101"/>
      <c r="PCA1948" s="101"/>
      <c r="PCB1948" s="101"/>
      <c r="PCC1948" s="101"/>
      <c r="PCD1948" s="101"/>
      <c r="PCE1948" s="101"/>
      <c r="PCF1948" s="101"/>
      <c r="PCG1948" s="101"/>
      <c r="PCH1948" s="101"/>
      <c r="PCI1948" s="101"/>
      <c r="PCJ1948" s="101"/>
      <c r="PCK1948" s="101"/>
      <c r="PCL1948" s="101"/>
      <c r="PCM1948" s="101"/>
      <c r="PCN1948" s="101"/>
      <c r="PCO1948" s="101"/>
      <c r="PCP1948" s="101"/>
      <c r="PCQ1948" s="101"/>
      <c r="PCR1948" s="101"/>
      <c r="PCS1948" s="101"/>
      <c r="PCT1948" s="101"/>
      <c r="PCU1948" s="101"/>
      <c r="PCV1948" s="101"/>
      <c r="PCW1948" s="101"/>
      <c r="PCX1948" s="101"/>
      <c r="PCY1948" s="101"/>
      <c r="PCZ1948" s="101"/>
      <c r="PDA1948" s="101"/>
      <c r="PDB1948" s="101"/>
      <c r="PDC1948" s="101"/>
      <c r="PDD1948" s="101"/>
      <c r="PDE1948" s="101"/>
      <c r="PDF1948" s="101"/>
      <c r="PDG1948" s="101"/>
      <c r="PDH1948" s="101"/>
      <c r="PDI1948" s="101"/>
      <c r="PDJ1948" s="101"/>
      <c r="PDK1948" s="101"/>
      <c r="PDL1948" s="101"/>
      <c r="PDM1948" s="101"/>
      <c r="PDN1948" s="101"/>
      <c r="PDO1948" s="101"/>
      <c r="PDP1948" s="101"/>
      <c r="PDQ1948" s="101"/>
      <c r="PDR1948" s="101"/>
      <c r="PDS1948" s="101"/>
      <c r="PDT1948" s="101"/>
      <c r="PDU1948" s="101"/>
      <c r="PDV1948" s="101"/>
      <c r="PDW1948" s="101"/>
      <c r="PDX1948" s="101"/>
      <c r="PDY1948" s="101"/>
      <c r="PDZ1948" s="101"/>
      <c r="PEA1948" s="101"/>
      <c r="PEB1948" s="101"/>
      <c r="PEC1948" s="101"/>
      <c r="PED1948" s="101"/>
      <c r="PEE1948" s="101"/>
      <c r="PEF1948" s="101"/>
      <c r="PEG1948" s="101"/>
      <c r="PEH1948" s="101"/>
      <c r="PEI1948" s="101"/>
      <c r="PEJ1948" s="101"/>
      <c r="PEK1948" s="101"/>
      <c r="PEL1948" s="101"/>
      <c r="PEM1948" s="101"/>
      <c r="PEN1948" s="101"/>
      <c r="PEO1948" s="101"/>
      <c r="PEP1948" s="101"/>
      <c r="PEQ1948" s="101"/>
      <c r="PER1948" s="101"/>
      <c r="PES1948" s="101"/>
      <c r="PET1948" s="101"/>
      <c r="PEU1948" s="101"/>
      <c r="PEV1948" s="101"/>
      <c r="PEW1948" s="101"/>
      <c r="PEX1948" s="101"/>
      <c r="PEY1948" s="101"/>
      <c r="PEZ1948" s="101"/>
      <c r="PFA1948" s="101"/>
      <c r="PFB1948" s="101"/>
      <c r="PFC1948" s="101"/>
      <c r="PFD1948" s="101"/>
      <c r="PFE1948" s="101"/>
      <c r="PFF1948" s="101"/>
      <c r="PFG1948" s="101"/>
      <c r="PFH1948" s="101"/>
      <c r="PFI1948" s="101"/>
      <c r="PFJ1948" s="101"/>
      <c r="PFK1948" s="101"/>
      <c r="PFL1948" s="101"/>
      <c r="PFM1948" s="101"/>
      <c r="PFN1948" s="101"/>
      <c r="PFO1948" s="101"/>
      <c r="PFP1948" s="101"/>
      <c r="PFQ1948" s="101"/>
      <c r="PFR1948" s="101"/>
      <c r="PFS1948" s="101"/>
      <c r="PFT1948" s="101"/>
      <c r="PFU1948" s="101"/>
      <c r="PFV1948" s="101"/>
      <c r="PFW1948" s="101"/>
      <c r="PFX1948" s="101"/>
      <c r="PFY1948" s="101"/>
      <c r="PFZ1948" s="101"/>
      <c r="PGA1948" s="101"/>
      <c r="PGB1948" s="101"/>
      <c r="PGC1948" s="101"/>
      <c r="PGD1948" s="101"/>
      <c r="PGE1948" s="101"/>
      <c r="PGF1948" s="101"/>
      <c r="PGG1948" s="101"/>
      <c r="PGH1948" s="101"/>
      <c r="PGI1948" s="101"/>
      <c r="PGJ1948" s="101"/>
      <c r="PGK1948" s="101"/>
      <c r="PGL1948" s="101"/>
      <c r="PGM1948" s="101"/>
      <c r="PGN1948" s="101"/>
      <c r="PGO1948" s="101"/>
      <c r="PGP1948" s="101"/>
      <c r="PGQ1948" s="101"/>
      <c r="PGR1948" s="101"/>
      <c r="PGS1948" s="101"/>
      <c r="PGT1948" s="101"/>
      <c r="PGU1948" s="101"/>
      <c r="PGV1948" s="101"/>
      <c r="PGW1948" s="101"/>
      <c r="PGX1948" s="101"/>
      <c r="PGY1948" s="101"/>
      <c r="PGZ1948" s="101"/>
      <c r="PHA1948" s="101"/>
      <c r="PHB1948" s="101"/>
      <c r="PHC1948" s="101"/>
      <c r="PHD1948" s="101"/>
      <c r="PHE1948" s="101"/>
      <c r="PHF1948" s="101"/>
      <c r="PHG1948" s="101"/>
      <c r="PHH1948" s="101"/>
      <c r="PHI1948" s="101"/>
      <c r="PHJ1948" s="101"/>
      <c r="PHK1948" s="101"/>
      <c r="PHL1948" s="101"/>
      <c r="PHM1948" s="101"/>
      <c r="PHN1948" s="101"/>
      <c r="PHO1948" s="101"/>
      <c r="PHP1948" s="101"/>
      <c r="PHQ1948" s="101"/>
      <c r="PHR1948" s="101"/>
      <c r="PHS1948" s="101"/>
      <c r="PHT1948" s="101"/>
      <c r="PHU1948" s="101"/>
      <c r="PHV1948" s="101"/>
      <c r="PHW1948" s="101"/>
      <c r="PHX1948" s="101"/>
      <c r="PHY1948" s="101"/>
      <c r="PHZ1948" s="101"/>
      <c r="PIA1948" s="101"/>
      <c r="PIB1948" s="101"/>
      <c r="PIC1948" s="101"/>
      <c r="PID1948" s="101"/>
      <c r="PIE1948" s="101"/>
      <c r="PIF1948" s="101"/>
      <c r="PIG1948" s="101"/>
      <c r="PIH1948" s="101"/>
      <c r="PII1948" s="101"/>
      <c r="PIJ1948" s="101"/>
      <c r="PIK1948" s="101"/>
      <c r="PIL1948" s="101"/>
      <c r="PIM1948" s="101"/>
      <c r="PIN1948" s="101"/>
      <c r="PIO1948" s="101"/>
      <c r="PIP1948" s="101"/>
      <c r="PIQ1948" s="101"/>
      <c r="PIR1948" s="101"/>
      <c r="PIS1948" s="101"/>
      <c r="PIT1948" s="101"/>
      <c r="PIU1948" s="101"/>
      <c r="PIV1948" s="101"/>
      <c r="PIW1948" s="101"/>
      <c r="PIX1948" s="101"/>
      <c r="PIY1948" s="101"/>
      <c r="PIZ1948" s="101"/>
      <c r="PJA1948" s="101"/>
      <c r="PJB1948" s="101"/>
      <c r="PJC1948" s="101"/>
      <c r="PJD1948" s="101"/>
      <c r="PJE1948" s="101"/>
      <c r="PJF1948" s="101"/>
      <c r="PJG1948" s="101"/>
      <c r="PJH1948" s="101"/>
      <c r="PJI1948" s="101"/>
      <c r="PJJ1948" s="101"/>
      <c r="PJK1948" s="101"/>
      <c r="PJL1948" s="101"/>
      <c r="PJM1948" s="101"/>
      <c r="PJN1948" s="101"/>
      <c r="PJO1948" s="101"/>
      <c r="PJP1948" s="101"/>
      <c r="PJQ1948" s="101"/>
      <c r="PJR1948" s="101"/>
      <c r="PJS1948" s="101"/>
      <c r="PJT1948" s="101"/>
      <c r="PJU1948" s="101"/>
      <c r="PJV1948" s="101"/>
      <c r="PJW1948" s="101"/>
      <c r="PJX1948" s="101"/>
      <c r="PJY1948" s="101"/>
      <c r="PJZ1948" s="101"/>
      <c r="PKA1948" s="101"/>
      <c r="PKB1948" s="101"/>
      <c r="PKC1948" s="101"/>
      <c r="PKD1948" s="101"/>
      <c r="PKE1948" s="101"/>
      <c r="PKF1948" s="101"/>
      <c r="PKG1948" s="101"/>
      <c r="PKH1948" s="101"/>
      <c r="PKI1948" s="101"/>
      <c r="PKJ1948" s="101"/>
      <c r="PKK1948" s="101"/>
      <c r="PKL1948" s="101"/>
      <c r="PKM1948" s="101"/>
      <c r="PKN1948" s="101"/>
      <c r="PKO1948" s="101"/>
      <c r="PKP1948" s="101"/>
      <c r="PKQ1948" s="101"/>
      <c r="PKR1948" s="101"/>
      <c r="PKS1948" s="101"/>
      <c r="PKT1948" s="101"/>
      <c r="PKU1948" s="101"/>
      <c r="PKV1948" s="101"/>
      <c r="PKW1948" s="101"/>
      <c r="PKX1948" s="101"/>
      <c r="PKY1948" s="101"/>
      <c r="PKZ1948" s="101"/>
      <c r="PLA1948" s="101"/>
      <c r="PLB1948" s="101"/>
      <c r="PLC1948" s="101"/>
      <c r="PLD1948" s="101"/>
      <c r="PLE1948" s="101"/>
      <c r="PLF1948" s="101"/>
      <c r="PLG1948" s="101"/>
      <c r="PLH1948" s="101"/>
      <c r="PLI1948" s="101"/>
      <c r="PLJ1948" s="101"/>
      <c r="PLK1948" s="101"/>
      <c r="PLL1948" s="101"/>
      <c r="PLM1948" s="101"/>
      <c r="PLN1948" s="101"/>
      <c r="PLO1948" s="101"/>
      <c r="PLP1948" s="101"/>
      <c r="PLQ1948" s="101"/>
      <c r="PLR1948" s="101"/>
      <c r="PLS1948" s="101"/>
      <c r="PLT1948" s="101"/>
      <c r="PLU1948" s="101"/>
      <c r="PLV1948" s="101"/>
      <c r="PLW1948" s="101"/>
      <c r="PLX1948" s="101"/>
      <c r="PLY1948" s="101"/>
      <c r="PLZ1948" s="101"/>
      <c r="PMA1948" s="101"/>
      <c r="PMB1948" s="101"/>
      <c r="PMC1948" s="101"/>
      <c r="PMD1948" s="101"/>
      <c r="PME1948" s="101"/>
      <c r="PMF1948" s="101"/>
      <c r="PMG1948" s="101"/>
      <c r="PMH1948" s="101"/>
      <c r="PMI1948" s="101"/>
      <c r="PMJ1948" s="101"/>
      <c r="PMK1948" s="101"/>
      <c r="PML1948" s="101"/>
      <c r="PMM1948" s="101"/>
      <c r="PMN1948" s="101"/>
      <c r="PMO1948" s="101"/>
      <c r="PMP1948" s="101"/>
      <c r="PMQ1948" s="101"/>
      <c r="PMR1948" s="101"/>
      <c r="PMS1948" s="101"/>
      <c r="PMT1948" s="101"/>
      <c r="PMU1948" s="101"/>
      <c r="PMV1948" s="101"/>
      <c r="PMW1948" s="101"/>
      <c r="PMX1948" s="101"/>
      <c r="PMY1948" s="101"/>
      <c r="PMZ1948" s="101"/>
      <c r="PNA1948" s="101"/>
      <c r="PNB1948" s="101"/>
      <c r="PNC1948" s="101"/>
      <c r="PND1948" s="101"/>
      <c r="PNE1948" s="101"/>
      <c r="PNF1948" s="101"/>
      <c r="PNG1948" s="101"/>
      <c r="PNH1948" s="101"/>
      <c r="PNI1948" s="101"/>
      <c r="PNJ1948" s="101"/>
      <c r="PNK1948" s="101"/>
      <c r="PNL1948" s="101"/>
      <c r="PNM1948" s="101"/>
      <c r="PNN1948" s="101"/>
      <c r="PNO1948" s="101"/>
      <c r="PNP1948" s="101"/>
      <c r="PNQ1948" s="101"/>
      <c r="PNR1948" s="101"/>
      <c r="PNS1948" s="101"/>
      <c r="PNT1948" s="101"/>
      <c r="PNU1948" s="101"/>
      <c r="PNV1948" s="101"/>
      <c r="PNW1948" s="101"/>
      <c r="PNX1948" s="101"/>
      <c r="PNY1948" s="101"/>
      <c r="PNZ1948" s="101"/>
      <c r="POA1948" s="101"/>
      <c r="POB1948" s="101"/>
      <c r="POC1948" s="101"/>
      <c r="POD1948" s="101"/>
      <c r="POE1948" s="101"/>
      <c r="POF1948" s="101"/>
      <c r="POG1948" s="101"/>
      <c r="POH1948" s="101"/>
      <c r="POI1948" s="101"/>
      <c r="POJ1948" s="101"/>
      <c r="POK1948" s="101"/>
      <c r="POL1948" s="101"/>
      <c r="POM1948" s="101"/>
      <c r="PON1948" s="101"/>
      <c r="POO1948" s="101"/>
      <c r="POP1948" s="101"/>
      <c r="POQ1948" s="101"/>
      <c r="POR1948" s="101"/>
      <c r="POS1948" s="101"/>
      <c r="POT1948" s="101"/>
      <c r="POU1948" s="101"/>
      <c r="POV1948" s="101"/>
      <c r="POW1948" s="101"/>
      <c r="POX1948" s="101"/>
      <c r="POY1948" s="101"/>
      <c r="POZ1948" s="101"/>
      <c r="PPA1948" s="101"/>
      <c r="PPB1948" s="101"/>
      <c r="PPC1948" s="101"/>
      <c r="PPD1948" s="101"/>
      <c r="PPE1948" s="101"/>
      <c r="PPF1948" s="101"/>
      <c r="PPG1948" s="101"/>
      <c r="PPH1948" s="101"/>
      <c r="PPI1948" s="101"/>
      <c r="PPJ1948" s="101"/>
      <c r="PPK1948" s="101"/>
      <c r="PPL1948" s="101"/>
      <c r="PPM1948" s="101"/>
      <c r="PPN1948" s="101"/>
      <c r="PPO1948" s="101"/>
      <c r="PPP1948" s="101"/>
      <c r="PPQ1948" s="101"/>
      <c r="PPR1948" s="101"/>
      <c r="PPS1948" s="101"/>
      <c r="PPT1948" s="101"/>
      <c r="PPU1948" s="101"/>
      <c r="PPV1948" s="101"/>
      <c r="PPW1948" s="101"/>
      <c r="PPX1948" s="101"/>
      <c r="PPY1948" s="101"/>
      <c r="PPZ1948" s="101"/>
      <c r="PQA1948" s="101"/>
      <c r="PQB1948" s="101"/>
      <c r="PQC1948" s="101"/>
      <c r="PQD1948" s="101"/>
      <c r="PQE1948" s="101"/>
      <c r="PQF1948" s="101"/>
      <c r="PQG1948" s="101"/>
      <c r="PQH1948" s="101"/>
      <c r="PQI1948" s="101"/>
      <c r="PQJ1948" s="101"/>
      <c r="PQK1948" s="101"/>
      <c r="PQL1948" s="101"/>
      <c r="PQM1948" s="101"/>
      <c r="PQN1948" s="101"/>
      <c r="PQO1948" s="101"/>
      <c r="PQP1948" s="101"/>
      <c r="PQQ1948" s="101"/>
      <c r="PQR1948" s="101"/>
      <c r="PQS1948" s="101"/>
      <c r="PQT1948" s="101"/>
      <c r="PQU1948" s="101"/>
      <c r="PQV1948" s="101"/>
      <c r="PQW1948" s="101"/>
      <c r="PQX1948" s="101"/>
      <c r="PQY1948" s="101"/>
      <c r="PQZ1948" s="101"/>
      <c r="PRA1948" s="101"/>
      <c r="PRB1948" s="101"/>
      <c r="PRC1948" s="101"/>
      <c r="PRD1948" s="101"/>
      <c r="PRE1948" s="101"/>
      <c r="PRF1948" s="101"/>
      <c r="PRG1948" s="101"/>
      <c r="PRH1948" s="101"/>
      <c r="PRI1948" s="101"/>
      <c r="PRJ1948" s="101"/>
      <c r="PRK1948" s="101"/>
      <c r="PRL1948" s="101"/>
      <c r="PRM1948" s="101"/>
      <c r="PRN1948" s="101"/>
      <c r="PRO1948" s="101"/>
      <c r="PRP1948" s="101"/>
      <c r="PRQ1948" s="101"/>
      <c r="PRR1948" s="101"/>
      <c r="PRS1948" s="101"/>
      <c r="PRT1948" s="101"/>
      <c r="PRU1948" s="101"/>
      <c r="PRV1948" s="101"/>
      <c r="PRW1948" s="101"/>
      <c r="PRX1948" s="101"/>
      <c r="PRY1948" s="101"/>
      <c r="PRZ1948" s="101"/>
      <c r="PSA1948" s="101"/>
      <c r="PSB1948" s="101"/>
      <c r="PSC1948" s="101"/>
      <c r="PSD1948" s="101"/>
      <c r="PSE1948" s="101"/>
      <c r="PSF1948" s="101"/>
      <c r="PSG1948" s="101"/>
      <c r="PSH1948" s="101"/>
      <c r="PSI1948" s="101"/>
      <c r="PSJ1948" s="101"/>
      <c r="PSK1948" s="101"/>
      <c r="PSL1948" s="101"/>
      <c r="PSM1948" s="101"/>
      <c r="PSN1948" s="101"/>
      <c r="PSO1948" s="101"/>
      <c r="PSP1948" s="101"/>
      <c r="PSQ1948" s="101"/>
      <c r="PSR1948" s="101"/>
      <c r="PSS1948" s="101"/>
      <c r="PST1948" s="101"/>
      <c r="PSU1948" s="101"/>
      <c r="PSV1948" s="101"/>
      <c r="PSW1948" s="101"/>
      <c r="PSX1948" s="101"/>
      <c r="PSY1948" s="101"/>
      <c r="PSZ1948" s="101"/>
      <c r="PTA1948" s="101"/>
      <c r="PTB1948" s="101"/>
      <c r="PTC1948" s="101"/>
      <c r="PTD1948" s="101"/>
      <c r="PTE1948" s="101"/>
      <c r="PTF1948" s="101"/>
      <c r="PTG1948" s="101"/>
      <c r="PTH1948" s="101"/>
      <c r="PTI1948" s="101"/>
      <c r="PTJ1948" s="101"/>
      <c r="PTK1948" s="101"/>
      <c r="PTL1948" s="101"/>
      <c r="PTM1948" s="101"/>
      <c r="PTN1948" s="101"/>
      <c r="PTO1948" s="101"/>
      <c r="PTP1948" s="101"/>
      <c r="PTQ1948" s="101"/>
      <c r="PTR1948" s="101"/>
      <c r="PTS1948" s="101"/>
      <c r="PTT1948" s="101"/>
      <c r="PTU1948" s="101"/>
      <c r="PTV1948" s="101"/>
      <c r="PTW1948" s="101"/>
      <c r="PTX1948" s="101"/>
      <c r="PTY1948" s="101"/>
      <c r="PTZ1948" s="101"/>
      <c r="PUA1948" s="101"/>
      <c r="PUB1948" s="101"/>
      <c r="PUC1948" s="101"/>
      <c r="PUD1948" s="101"/>
      <c r="PUE1948" s="101"/>
      <c r="PUF1948" s="101"/>
      <c r="PUG1948" s="101"/>
      <c r="PUH1948" s="101"/>
      <c r="PUI1948" s="101"/>
      <c r="PUJ1948" s="101"/>
      <c r="PUK1948" s="101"/>
      <c r="PUL1948" s="101"/>
      <c r="PUM1948" s="101"/>
      <c r="PUN1948" s="101"/>
      <c r="PUO1948" s="101"/>
      <c r="PUP1948" s="101"/>
      <c r="PUQ1948" s="101"/>
      <c r="PUR1948" s="101"/>
      <c r="PUS1948" s="101"/>
      <c r="PUT1948" s="101"/>
      <c r="PUU1948" s="101"/>
      <c r="PUV1948" s="101"/>
      <c r="PUW1948" s="101"/>
      <c r="PUX1948" s="101"/>
      <c r="PUY1948" s="101"/>
      <c r="PUZ1948" s="101"/>
      <c r="PVA1948" s="101"/>
      <c r="PVB1948" s="101"/>
      <c r="PVC1948" s="101"/>
      <c r="PVD1948" s="101"/>
      <c r="PVE1948" s="101"/>
      <c r="PVF1948" s="101"/>
      <c r="PVG1948" s="101"/>
      <c r="PVH1948" s="101"/>
      <c r="PVI1948" s="101"/>
      <c r="PVJ1948" s="101"/>
      <c r="PVK1948" s="101"/>
      <c r="PVL1948" s="101"/>
      <c r="PVM1948" s="101"/>
      <c r="PVN1948" s="101"/>
      <c r="PVO1948" s="101"/>
      <c r="PVP1948" s="101"/>
      <c r="PVQ1948" s="101"/>
      <c r="PVR1948" s="101"/>
      <c r="PVS1948" s="101"/>
      <c r="PVT1948" s="101"/>
      <c r="PVU1948" s="101"/>
      <c r="PVV1948" s="101"/>
      <c r="PVW1948" s="101"/>
      <c r="PVX1948" s="101"/>
      <c r="PVY1948" s="101"/>
      <c r="PVZ1948" s="101"/>
      <c r="PWA1948" s="101"/>
      <c r="PWB1948" s="101"/>
      <c r="PWC1948" s="101"/>
      <c r="PWD1948" s="101"/>
      <c r="PWE1948" s="101"/>
      <c r="PWF1948" s="101"/>
      <c r="PWG1948" s="101"/>
      <c r="PWH1948" s="101"/>
      <c r="PWI1948" s="101"/>
      <c r="PWJ1948" s="101"/>
      <c r="PWK1948" s="101"/>
      <c r="PWL1948" s="101"/>
      <c r="PWM1948" s="101"/>
      <c r="PWN1948" s="101"/>
      <c r="PWO1948" s="101"/>
      <c r="PWP1948" s="101"/>
      <c r="PWQ1948" s="101"/>
      <c r="PWR1948" s="101"/>
      <c r="PWS1948" s="101"/>
      <c r="PWT1948" s="101"/>
      <c r="PWU1948" s="101"/>
      <c r="PWV1948" s="101"/>
      <c r="PWW1948" s="101"/>
      <c r="PWX1948" s="101"/>
      <c r="PWY1948" s="101"/>
      <c r="PWZ1948" s="101"/>
      <c r="PXA1948" s="101"/>
      <c r="PXB1948" s="101"/>
      <c r="PXC1948" s="101"/>
      <c r="PXD1948" s="101"/>
      <c r="PXE1948" s="101"/>
      <c r="PXF1948" s="101"/>
      <c r="PXG1948" s="101"/>
      <c r="PXH1948" s="101"/>
      <c r="PXI1948" s="101"/>
      <c r="PXJ1948" s="101"/>
      <c r="PXK1948" s="101"/>
      <c r="PXL1948" s="101"/>
      <c r="PXM1948" s="101"/>
      <c r="PXN1948" s="101"/>
      <c r="PXO1948" s="101"/>
      <c r="PXP1948" s="101"/>
      <c r="PXQ1948" s="101"/>
      <c r="PXR1948" s="101"/>
      <c r="PXS1948" s="101"/>
      <c r="PXT1948" s="101"/>
      <c r="PXU1948" s="101"/>
      <c r="PXV1948" s="101"/>
      <c r="PXW1948" s="101"/>
      <c r="PXX1948" s="101"/>
      <c r="PXY1948" s="101"/>
      <c r="PXZ1948" s="101"/>
      <c r="PYA1948" s="101"/>
      <c r="PYB1948" s="101"/>
      <c r="PYC1948" s="101"/>
      <c r="PYD1948" s="101"/>
      <c r="PYE1948" s="101"/>
      <c r="PYF1948" s="101"/>
      <c r="PYG1948" s="101"/>
      <c r="PYH1948" s="101"/>
      <c r="PYI1948" s="101"/>
      <c r="PYJ1948" s="101"/>
      <c r="PYK1948" s="101"/>
      <c r="PYL1948" s="101"/>
      <c r="PYM1948" s="101"/>
      <c r="PYN1948" s="101"/>
      <c r="PYO1948" s="101"/>
      <c r="PYP1948" s="101"/>
      <c r="PYQ1948" s="101"/>
      <c r="PYR1948" s="101"/>
      <c r="PYS1948" s="101"/>
      <c r="PYT1948" s="101"/>
      <c r="PYU1948" s="101"/>
      <c r="PYV1948" s="101"/>
      <c r="PYW1948" s="101"/>
      <c r="PYX1948" s="101"/>
      <c r="PYY1948" s="101"/>
      <c r="PYZ1948" s="101"/>
      <c r="PZA1948" s="101"/>
      <c r="PZB1948" s="101"/>
      <c r="PZC1948" s="101"/>
      <c r="PZD1948" s="101"/>
      <c r="PZE1948" s="101"/>
      <c r="PZF1948" s="101"/>
      <c r="PZG1948" s="101"/>
      <c r="PZH1948" s="101"/>
      <c r="PZI1948" s="101"/>
      <c r="PZJ1948" s="101"/>
      <c r="PZK1948" s="101"/>
      <c r="PZL1948" s="101"/>
      <c r="PZM1948" s="101"/>
      <c r="PZN1948" s="101"/>
      <c r="PZO1948" s="101"/>
      <c r="PZP1948" s="101"/>
      <c r="PZQ1948" s="101"/>
      <c r="PZR1948" s="101"/>
      <c r="PZS1948" s="101"/>
      <c r="PZT1948" s="101"/>
      <c r="PZU1948" s="101"/>
      <c r="PZV1948" s="101"/>
      <c r="PZW1948" s="101"/>
      <c r="PZX1948" s="101"/>
      <c r="PZY1948" s="101"/>
      <c r="PZZ1948" s="101"/>
      <c r="QAA1948" s="101"/>
      <c r="QAB1948" s="101"/>
      <c r="QAC1948" s="101"/>
      <c r="QAD1948" s="101"/>
      <c r="QAE1948" s="101"/>
      <c r="QAF1948" s="101"/>
      <c r="QAG1948" s="101"/>
      <c r="QAH1948" s="101"/>
      <c r="QAI1948" s="101"/>
      <c r="QAJ1948" s="101"/>
      <c r="QAK1948" s="101"/>
      <c r="QAL1948" s="101"/>
      <c r="QAM1948" s="101"/>
      <c r="QAN1948" s="101"/>
      <c r="QAO1948" s="101"/>
      <c r="QAP1948" s="101"/>
      <c r="QAQ1948" s="101"/>
      <c r="QAR1948" s="101"/>
      <c r="QAS1948" s="101"/>
      <c r="QAT1948" s="101"/>
      <c r="QAU1948" s="101"/>
      <c r="QAV1948" s="101"/>
      <c r="QAW1948" s="101"/>
      <c r="QAX1948" s="101"/>
      <c r="QAY1948" s="101"/>
      <c r="QAZ1948" s="101"/>
      <c r="QBA1948" s="101"/>
      <c r="QBB1948" s="101"/>
      <c r="QBC1948" s="101"/>
      <c r="QBD1948" s="101"/>
      <c r="QBE1948" s="101"/>
      <c r="QBF1948" s="101"/>
      <c r="QBG1948" s="101"/>
      <c r="QBH1948" s="101"/>
      <c r="QBI1948" s="101"/>
      <c r="QBJ1948" s="101"/>
      <c r="QBK1948" s="101"/>
      <c r="QBL1948" s="101"/>
      <c r="QBM1948" s="101"/>
      <c r="QBN1948" s="101"/>
      <c r="QBO1948" s="101"/>
      <c r="QBP1948" s="101"/>
      <c r="QBQ1948" s="101"/>
      <c r="QBR1948" s="101"/>
      <c r="QBS1948" s="101"/>
      <c r="QBT1948" s="101"/>
      <c r="QBU1948" s="101"/>
      <c r="QBV1948" s="101"/>
      <c r="QBW1948" s="101"/>
      <c r="QBX1948" s="101"/>
      <c r="QBY1948" s="101"/>
      <c r="QBZ1948" s="101"/>
      <c r="QCA1948" s="101"/>
      <c r="QCB1948" s="101"/>
      <c r="QCC1948" s="101"/>
      <c r="QCD1948" s="101"/>
      <c r="QCE1948" s="101"/>
      <c r="QCF1948" s="101"/>
      <c r="QCG1948" s="101"/>
      <c r="QCH1948" s="101"/>
      <c r="QCI1948" s="101"/>
      <c r="QCJ1948" s="101"/>
      <c r="QCK1948" s="101"/>
      <c r="QCL1948" s="101"/>
      <c r="QCM1948" s="101"/>
      <c r="QCN1948" s="101"/>
      <c r="QCO1948" s="101"/>
      <c r="QCP1948" s="101"/>
      <c r="QCQ1948" s="101"/>
      <c r="QCR1948" s="101"/>
      <c r="QCS1948" s="101"/>
      <c r="QCT1948" s="101"/>
      <c r="QCU1948" s="101"/>
      <c r="QCV1948" s="101"/>
      <c r="QCW1948" s="101"/>
      <c r="QCX1948" s="101"/>
      <c r="QCY1948" s="101"/>
      <c r="QCZ1948" s="101"/>
      <c r="QDA1948" s="101"/>
      <c r="QDB1948" s="101"/>
      <c r="QDC1948" s="101"/>
      <c r="QDD1948" s="101"/>
      <c r="QDE1948" s="101"/>
      <c r="QDF1948" s="101"/>
      <c r="QDG1948" s="101"/>
      <c r="QDH1948" s="101"/>
      <c r="QDI1948" s="101"/>
      <c r="QDJ1948" s="101"/>
      <c r="QDK1948" s="101"/>
      <c r="QDL1948" s="101"/>
      <c r="QDM1948" s="101"/>
      <c r="QDN1948" s="101"/>
      <c r="QDO1948" s="101"/>
      <c r="QDP1948" s="101"/>
      <c r="QDQ1948" s="101"/>
      <c r="QDR1948" s="101"/>
      <c r="QDS1948" s="101"/>
      <c r="QDT1948" s="101"/>
      <c r="QDU1948" s="101"/>
      <c r="QDV1948" s="101"/>
      <c r="QDW1948" s="101"/>
      <c r="QDX1948" s="101"/>
      <c r="QDY1948" s="101"/>
      <c r="QDZ1948" s="101"/>
      <c r="QEA1948" s="101"/>
      <c r="QEB1948" s="101"/>
      <c r="QEC1948" s="101"/>
      <c r="QED1948" s="101"/>
      <c r="QEE1948" s="101"/>
      <c r="QEF1948" s="101"/>
      <c r="QEG1948" s="101"/>
      <c r="QEH1948" s="101"/>
      <c r="QEI1948" s="101"/>
      <c r="QEJ1948" s="101"/>
      <c r="QEK1948" s="101"/>
      <c r="QEL1948" s="101"/>
      <c r="QEM1948" s="101"/>
      <c r="QEN1948" s="101"/>
      <c r="QEO1948" s="101"/>
      <c r="QEP1948" s="101"/>
      <c r="QEQ1948" s="101"/>
      <c r="QER1948" s="101"/>
      <c r="QES1948" s="101"/>
      <c r="QET1948" s="101"/>
      <c r="QEU1948" s="101"/>
      <c r="QEV1948" s="101"/>
      <c r="QEW1948" s="101"/>
      <c r="QEX1948" s="101"/>
      <c r="QEY1948" s="101"/>
      <c r="QEZ1948" s="101"/>
      <c r="QFA1948" s="101"/>
      <c r="QFB1948" s="101"/>
      <c r="QFC1948" s="101"/>
      <c r="QFD1948" s="101"/>
      <c r="QFE1948" s="101"/>
      <c r="QFF1948" s="101"/>
      <c r="QFG1948" s="101"/>
      <c r="QFH1948" s="101"/>
      <c r="QFI1948" s="101"/>
      <c r="QFJ1948" s="101"/>
      <c r="QFK1948" s="101"/>
      <c r="QFL1948" s="101"/>
      <c r="QFM1948" s="101"/>
      <c r="QFN1948" s="101"/>
      <c r="QFO1948" s="101"/>
      <c r="QFP1948" s="101"/>
      <c r="QFQ1948" s="101"/>
      <c r="QFR1948" s="101"/>
      <c r="QFS1948" s="101"/>
      <c r="QFT1948" s="101"/>
      <c r="QFU1948" s="101"/>
      <c r="QFV1948" s="101"/>
      <c r="QFW1948" s="101"/>
      <c r="QFX1948" s="101"/>
      <c r="QFY1948" s="101"/>
      <c r="QFZ1948" s="101"/>
      <c r="QGA1948" s="101"/>
      <c r="QGB1948" s="101"/>
      <c r="QGC1948" s="101"/>
      <c r="QGD1948" s="101"/>
      <c r="QGE1948" s="101"/>
      <c r="QGF1948" s="101"/>
      <c r="QGG1948" s="101"/>
      <c r="QGH1948" s="101"/>
      <c r="QGI1948" s="101"/>
      <c r="QGJ1948" s="101"/>
      <c r="QGK1948" s="101"/>
      <c r="QGL1948" s="101"/>
      <c r="QGM1948" s="101"/>
      <c r="QGN1948" s="101"/>
      <c r="QGO1948" s="101"/>
      <c r="QGP1948" s="101"/>
      <c r="QGQ1948" s="101"/>
      <c r="QGR1948" s="101"/>
      <c r="QGS1948" s="101"/>
      <c r="QGT1948" s="101"/>
      <c r="QGU1948" s="101"/>
      <c r="QGV1948" s="101"/>
      <c r="QGW1948" s="101"/>
      <c r="QGX1948" s="101"/>
      <c r="QGY1948" s="101"/>
      <c r="QGZ1948" s="101"/>
      <c r="QHA1948" s="101"/>
      <c r="QHB1948" s="101"/>
      <c r="QHC1948" s="101"/>
      <c r="QHD1948" s="101"/>
      <c r="QHE1948" s="101"/>
      <c r="QHF1948" s="101"/>
      <c r="QHG1948" s="101"/>
      <c r="QHH1948" s="101"/>
      <c r="QHI1948" s="101"/>
      <c r="QHJ1948" s="101"/>
      <c r="QHK1948" s="101"/>
      <c r="QHL1948" s="101"/>
      <c r="QHM1948" s="101"/>
      <c r="QHN1948" s="101"/>
      <c r="QHO1948" s="101"/>
      <c r="QHP1948" s="101"/>
      <c r="QHQ1948" s="101"/>
      <c r="QHR1948" s="101"/>
      <c r="QHS1948" s="101"/>
      <c r="QHT1948" s="101"/>
      <c r="QHU1948" s="101"/>
      <c r="QHV1948" s="101"/>
      <c r="QHW1948" s="101"/>
      <c r="QHX1948" s="101"/>
      <c r="QHY1948" s="101"/>
      <c r="QHZ1948" s="101"/>
      <c r="QIA1948" s="101"/>
      <c r="QIB1948" s="101"/>
      <c r="QIC1948" s="101"/>
      <c r="QID1948" s="101"/>
      <c r="QIE1948" s="101"/>
      <c r="QIF1948" s="101"/>
      <c r="QIG1948" s="101"/>
      <c r="QIH1948" s="101"/>
      <c r="QII1948" s="101"/>
      <c r="QIJ1948" s="101"/>
      <c r="QIK1948" s="101"/>
      <c r="QIL1948" s="101"/>
      <c r="QIM1948" s="101"/>
      <c r="QIN1948" s="101"/>
      <c r="QIO1948" s="101"/>
      <c r="QIP1948" s="101"/>
      <c r="QIQ1948" s="101"/>
      <c r="QIR1948" s="101"/>
      <c r="QIS1948" s="101"/>
      <c r="QIT1948" s="101"/>
      <c r="QIU1948" s="101"/>
      <c r="QIV1948" s="101"/>
      <c r="QIW1948" s="101"/>
      <c r="QIX1948" s="101"/>
      <c r="QIY1948" s="101"/>
      <c r="QIZ1948" s="101"/>
      <c r="QJA1948" s="101"/>
      <c r="QJB1948" s="101"/>
      <c r="QJC1948" s="101"/>
      <c r="QJD1948" s="101"/>
      <c r="QJE1948" s="101"/>
      <c r="QJF1948" s="101"/>
      <c r="QJG1948" s="101"/>
      <c r="QJH1948" s="101"/>
      <c r="QJI1948" s="101"/>
      <c r="QJJ1948" s="101"/>
      <c r="QJK1948" s="101"/>
      <c r="QJL1948" s="101"/>
      <c r="QJM1948" s="101"/>
      <c r="QJN1948" s="101"/>
      <c r="QJO1948" s="101"/>
      <c r="QJP1948" s="101"/>
      <c r="QJQ1948" s="101"/>
      <c r="QJR1948" s="101"/>
      <c r="QJS1948" s="101"/>
      <c r="QJT1948" s="101"/>
      <c r="QJU1948" s="101"/>
      <c r="QJV1948" s="101"/>
      <c r="QJW1948" s="101"/>
      <c r="QJX1948" s="101"/>
      <c r="QJY1948" s="101"/>
      <c r="QJZ1948" s="101"/>
      <c r="QKA1948" s="101"/>
      <c r="QKB1948" s="101"/>
      <c r="QKC1948" s="101"/>
      <c r="QKD1948" s="101"/>
      <c r="QKE1948" s="101"/>
      <c r="QKF1948" s="101"/>
      <c r="QKG1948" s="101"/>
      <c r="QKH1948" s="101"/>
      <c r="QKI1948" s="101"/>
      <c r="QKJ1948" s="101"/>
      <c r="QKK1948" s="101"/>
      <c r="QKL1948" s="101"/>
      <c r="QKM1948" s="101"/>
      <c r="QKN1948" s="101"/>
      <c r="QKO1948" s="101"/>
      <c r="QKP1948" s="101"/>
      <c r="QKQ1948" s="101"/>
      <c r="QKR1948" s="101"/>
      <c r="QKS1948" s="101"/>
      <c r="QKT1948" s="101"/>
      <c r="QKU1948" s="101"/>
      <c r="QKV1948" s="101"/>
      <c r="QKW1948" s="101"/>
      <c r="QKX1948" s="101"/>
      <c r="QKY1948" s="101"/>
      <c r="QKZ1948" s="101"/>
      <c r="QLA1948" s="101"/>
      <c r="QLB1948" s="101"/>
      <c r="QLC1948" s="101"/>
      <c r="QLD1948" s="101"/>
      <c r="QLE1948" s="101"/>
      <c r="QLF1948" s="101"/>
      <c r="QLG1948" s="101"/>
      <c r="QLH1948" s="101"/>
      <c r="QLI1948" s="101"/>
      <c r="QLJ1948" s="101"/>
      <c r="QLK1948" s="101"/>
      <c r="QLL1948" s="101"/>
      <c r="QLM1948" s="101"/>
      <c r="QLN1948" s="101"/>
      <c r="QLO1948" s="101"/>
      <c r="QLP1948" s="101"/>
      <c r="QLQ1948" s="101"/>
      <c r="QLR1948" s="101"/>
      <c r="QLS1948" s="101"/>
      <c r="QLT1948" s="101"/>
      <c r="QLU1948" s="101"/>
      <c r="QLV1948" s="101"/>
      <c r="QLW1948" s="101"/>
      <c r="QLX1948" s="101"/>
      <c r="QLY1948" s="101"/>
      <c r="QLZ1948" s="101"/>
      <c r="QMA1948" s="101"/>
      <c r="QMB1948" s="101"/>
      <c r="QMC1948" s="101"/>
      <c r="QMD1948" s="101"/>
      <c r="QME1948" s="101"/>
      <c r="QMF1948" s="101"/>
      <c r="QMG1948" s="101"/>
      <c r="QMH1948" s="101"/>
      <c r="QMI1948" s="101"/>
      <c r="QMJ1948" s="101"/>
      <c r="QMK1948" s="101"/>
      <c r="QML1948" s="101"/>
      <c r="QMM1948" s="101"/>
      <c r="QMN1948" s="101"/>
      <c r="QMO1948" s="101"/>
      <c r="QMP1948" s="101"/>
      <c r="QMQ1948" s="101"/>
      <c r="QMR1948" s="101"/>
      <c r="QMS1948" s="101"/>
      <c r="QMT1948" s="101"/>
      <c r="QMU1948" s="101"/>
      <c r="QMV1948" s="101"/>
      <c r="QMW1948" s="101"/>
      <c r="QMX1948" s="101"/>
      <c r="QMY1948" s="101"/>
      <c r="QMZ1948" s="101"/>
      <c r="QNA1948" s="101"/>
      <c r="QNB1948" s="101"/>
      <c r="QNC1948" s="101"/>
      <c r="QND1948" s="101"/>
      <c r="QNE1948" s="101"/>
      <c r="QNF1948" s="101"/>
      <c r="QNG1948" s="101"/>
      <c r="QNH1948" s="101"/>
      <c r="QNI1948" s="101"/>
      <c r="QNJ1948" s="101"/>
      <c r="QNK1948" s="101"/>
      <c r="QNL1948" s="101"/>
      <c r="QNM1948" s="101"/>
      <c r="QNN1948" s="101"/>
      <c r="QNO1948" s="101"/>
      <c r="QNP1948" s="101"/>
      <c r="QNQ1948" s="101"/>
      <c r="QNR1948" s="101"/>
      <c r="QNS1948" s="101"/>
      <c r="QNT1948" s="101"/>
      <c r="QNU1948" s="101"/>
      <c r="QNV1948" s="101"/>
      <c r="QNW1948" s="101"/>
      <c r="QNX1948" s="101"/>
      <c r="QNY1948" s="101"/>
      <c r="QNZ1948" s="101"/>
      <c r="QOA1948" s="101"/>
      <c r="QOB1948" s="101"/>
      <c r="QOC1948" s="101"/>
      <c r="QOD1948" s="101"/>
      <c r="QOE1948" s="101"/>
      <c r="QOF1948" s="101"/>
      <c r="QOG1948" s="101"/>
      <c r="QOH1948" s="101"/>
      <c r="QOI1948" s="101"/>
      <c r="QOJ1948" s="101"/>
      <c r="QOK1948" s="101"/>
      <c r="QOL1948" s="101"/>
      <c r="QOM1948" s="101"/>
      <c r="QON1948" s="101"/>
      <c r="QOO1948" s="101"/>
      <c r="QOP1948" s="101"/>
      <c r="QOQ1948" s="101"/>
      <c r="QOR1948" s="101"/>
      <c r="QOS1948" s="101"/>
      <c r="QOT1948" s="101"/>
      <c r="QOU1948" s="101"/>
      <c r="QOV1948" s="101"/>
      <c r="QOW1948" s="101"/>
      <c r="QOX1948" s="101"/>
      <c r="QOY1948" s="101"/>
      <c r="QOZ1948" s="101"/>
      <c r="QPA1948" s="101"/>
      <c r="QPB1948" s="101"/>
      <c r="QPC1948" s="101"/>
      <c r="QPD1948" s="101"/>
      <c r="QPE1948" s="101"/>
      <c r="QPF1948" s="101"/>
      <c r="QPG1948" s="101"/>
      <c r="QPH1948" s="101"/>
      <c r="QPI1948" s="101"/>
      <c r="QPJ1948" s="101"/>
      <c r="QPK1948" s="101"/>
      <c r="QPL1948" s="101"/>
      <c r="QPM1948" s="101"/>
      <c r="QPN1948" s="101"/>
      <c r="QPO1948" s="101"/>
      <c r="QPP1948" s="101"/>
      <c r="QPQ1948" s="101"/>
      <c r="QPR1948" s="101"/>
      <c r="QPS1948" s="101"/>
      <c r="QPT1948" s="101"/>
      <c r="QPU1948" s="101"/>
      <c r="QPV1948" s="101"/>
      <c r="QPW1948" s="101"/>
      <c r="QPX1948" s="101"/>
      <c r="QPY1948" s="101"/>
      <c r="QPZ1948" s="101"/>
      <c r="QQA1948" s="101"/>
      <c r="QQB1948" s="101"/>
      <c r="QQC1948" s="101"/>
      <c r="QQD1948" s="101"/>
      <c r="QQE1948" s="101"/>
      <c r="QQF1948" s="101"/>
      <c r="QQG1948" s="101"/>
      <c r="QQH1948" s="101"/>
      <c r="QQI1948" s="101"/>
      <c r="QQJ1948" s="101"/>
      <c r="QQK1948" s="101"/>
      <c r="QQL1948" s="101"/>
      <c r="QQM1948" s="101"/>
      <c r="QQN1948" s="101"/>
      <c r="QQO1948" s="101"/>
      <c r="QQP1948" s="101"/>
      <c r="QQQ1948" s="101"/>
      <c r="QQR1948" s="101"/>
      <c r="QQS1948" s="101"/>
      <c r="QQT1948" s="101"/>
      <c r="QQU1948" s="101"/>
      <c r="QQV1948" s="101"/>
      <c r="QQW1948" s="101"/>
      <c r="QQX1948" s="101"/>
      <c r="QQY1948" s="101"/>
      <c r="QQZ1948" s="101"/>
      <c r="QRA1948" s="101"/>
      <c r="QRB1948" s="101"/>
      <c r="QRC1948" s="101"/>
      <c r="QRD1948" s="101"/>
      <c r="QRE1948" s="101"/>
      <c r="QRF1948" s="101"/>
      <c r="QRG1948" s="101"/>
      <c r="QRH1948" s="101"/>
      <c r="QRI1948" s="101"/>
      <c r="QRJ1948" s="101"/>
      <c r="QRK1948" s="101"/>
      <c r="QRL1948" s="101"/>
      <c r="QRM1948" s="101"/>
      <c r="QRN1948" s="101"/>
      <c r="QRO1948" s="101"/>
      <c r="QRP1948" s="101"/>
      <c r="QRQ1948" s="101"/>
      <c r="QRR1948" s="101"/>
      <c r="QRS1948" s="101"/>
      <c r="QRT1948" s="101"/>
      <c r="QRU1948" s="101"/>
      <c r="QRV1948" s="101"/>
      <c r="QRW1948" s="101"/>
      <c r="QRX1948" s="101"/>
      <c r="QRY1948" s="101"/>
      <c r="QRZ1948" s="101"/>
      <c r="QSA1948" s="101"/>
      <c r="QSB1948" s="101"/>
      <c r="QSC1948" s="101"/>
      <c r="QSD1948" s="101"/>
      <c r="QSE1948" s="101"/>
      <c r="QSF1948" s="101"/>
      <c r="QSG1948" s="101"/>
      <c r="QSH1948" s="101"/>
      <c r="QSI1948" s="101"/>
      <c r="QSJ1948" s="101"/>
      <c r="QSK1948" s="101"/>
      <c r="QSL1948" s="101"/>
      <c r="QSM1948" s="101"/>
      <c r="QSN1948" s="101"/>
      <c r="QSO1948" s="101"/>
      <c r="QSP1948" s="101"/>
      <c r="QSQ1948" s="101"/>
      <c r="QSR1948" s="101"/>
      <c r="QSS1948" s="101"/>
      <c r="QST1948" s="101"/>
      <c r="QSU1948" s="101"/>
      <c r="QSV1948" s="101"/>
      <c r="QSW1948" s="101"/>
      <c r="QSX1948" s="101"/>
      <c r="QSY1948" s="101"/>
      <c r="QSZ1948" s="101"/>
      <c r="QTA1948" s="101"/>
      <c r="QTB1948" s="101"/>
      <c r="QTC1948" s="101"/>
      <c r="QTD1948" s="101"/>
      <c r="QTE1948" s="101"/>
      <c r="QTF1948" s="101"/>
      <c r="QTG1948" s="101"/>
      <c r="QTH1948" s="101"/>
      <c r="QTI1948" s="101"/>
      <c r="QTJ1948" s="101"/>
      <c r="QTK1948" s="101"/>
      <c r="QTL1948" s="101"/>
      <c r="QTM1948" s="101"/>
      <c r="QTN1948" s="101"/>
      <c r="QTO1948" s="101"/>
      <c r="QTP1948" s="101"/>
      <c r="QTQ1948" s="101"/>
      <c r="QTR1948" s="101"/>
      <c r="QTS1948" s="101"/>
      <c r="QTT1948" s="101"/>
      <c r="QTU1948" s="101"/>
      <c r="QTV1948" s="101"/>
      <c r="QTW1948" s="101"/>
      <c r="QTX1948" s="101"/>
      <c r="QTY1948" s="101"/>
      <c r="QTZ1948" s="101"/>
      <c r="QUA1948" s="101"/>
      <c r="QUB1948" s="101"/>
      <c r="QUC1948" s="101"/>
      <c r="QUD1948" s="101"/>
      <c r="QUE1948" s="101"/>
      <c r="QUF1948" s="101"/>
      <c r="QUG1948" s="101"/>
      <c r="QUH1948" s="101"/>
      <c r="QUI1948" s="101"/>
      <c r="QUJ1948" s="101"/>
      <c r="QUK1948" s="101"/>
      <c r="QUL1948" s="101"/>
      <c r="QUM1948" s="101"/>
      <c r="QUN1948" s="101"/>
      <c r="QUO1948" s="101"/>
      <c r="QUP1948" s="101"/>
      <c r="QUQ1948" s="101"/>
      <c r="QUR1948" s="101"/>
      <c r="QUS1948" s="101"/>
      <c r="QUT1948" s="101"/>
      <c r="QUU1948" s="101"/>
      <c r="QUV1948" s="101"/>
      <c r="QUW1948" s="101"/>
      <c r="QUX1948" s="101"/>
      <c r="QUY1948" s="101"/>
      <c r="QUZ1948" s="101"/>
      <c r="QVA1948" s="101"/>
      <c r="QVB1948" s="101"/>
      <c r="QVC1948" s="101"/>
      <c r="QVD1948" s="101"/>
      <c r="QVE1948" s="101"/>
      <c r="QVF1948" s="101"/>
      <c r="QVG1948" s="101"/>
      <c r="QVH1948" s="101"/>
      <c r="QVI1948" s="101"/>
      <c r="QVJ1948" s="101"/>
      <c r="QVK1948" s="101"/>
      <c r="QVL1948" s="101"/>
      <c r="QVM1948" s="101"/>
      <c r="QVN1948" s="101"/>
      <c r="QVO1948" s="101"/>
      <c r="QVP1948" s="101"/>
      <c r="QVQ1948" s="101"/>
      <c r="QVR1948" s="101"/>
      <c r="QVS1948" s="101"/>
      <c r="QVT1948" s="101"/>
      <c r="QVU1948" s="101"/>
      <c r="QVV1948" s="101"/>
      <c r="QVW1948" s="101"/>
      <c r="QVX1948" s="101"/>
      <c r="QVY1948" s="101"/>
      <c r="QVZ1948" s="101"/>
      <c r="QWA1948" s="101"/>
      <c r="QWB1948" s="101"/>
      <c r="QWC1948" s="101"/>
      <c r="QWD1948" s="101"/>
      <c r="QWE1948" s="101"/>
      <c r="QWF1948" s="101"/>
      <c r="QWG1948" s="101"/>
      <c r="QWH1948" s="101"/>
      <c r="QWI1948" s="101"/>
      <c r="QWJ1948" s="101"/>
      <c r="QWK1948" s="101"/>
      <c r="QWL1948" s="101"/>
      <c r="QWM1948" s="101"/>
      <c r="QWN1948" s="101"/>
      <c r="QWO1948" s="101"/>
      <c r="QWP1948" s="101"/>
      <c r="QWQ1948" s="101"/>
      <c r="QWR1948" s="101"/>
      <c r="QWS1948" s="101"/>
      <c r="QWT1948" s="101"/>
      <c r="QWU1948" s="101"/>
      <c r="QWV1948" s="101"/>
      <c r="QWW1948" s="101"/>
      <c r="QWX1948" s="101"/>
      <c r="QWY1948" s="101"/>
      <c r="QWZ1948" s="101"/>
      <c r="QXA1948" s="101"/>
      <c r="QXB1948" s="101"/>
      <c r="QXC1948" s="101"/>
      <c r="QXD1948" s="101"/>
      <c r="QXE1948" s="101"/>
      <c r="QXF1948" s="101"/>
      <c r="QXG1948" s="101"/>
      <c r="QXH1948" s="101"/>
      <c r="QXI1948" s="101"/>
      <c r="QXJ1948" s="101"/>
      <c r="QXK1948" s="101"/>
      <c r="QXL1948" s="101"/>
      <c r="QXM1948" s="101"/>
      <c r="QXN1948" s="101"/>
      <c r="QXO1948" s="101"/>
      <c r="QXP1948" s="101"/>
      <c r="QXQ1948" s="101"/>
      <c r="QXR1948" s="101"/>
      <c r="QXS1948" s="101"/>
      <c r="QXT1948" s="101"/>
      <c r="QXU1948" s="101"/>
      <c r="QXV1948" s="101"/>
      <c r="QXW1948" s="101"/>
      <c r="QXX1948" s="101"/>
      <c r="QXY1948" s="101"/>
      <c r="QXZ1948" s="101"/>
      <c r="QYA1948" s="101"/>
      <c r="QYB1948" s="101"/>
      <c r="QYC1948" s="101"/>
      <c r="QYD1948" s="101"/>
      <c r="QYE1948" s="101"/>
      <c r="QYF1948" s="101"/>
      <c r="QYG1948" s="101"/>
      <c r="QYH1948" s="101"/>
      <c r="QYI1948" s="101"/>
      <c r="QYJ1948" s="101"/>
      <c r="QYK1948" s="101"/>
      <c r="QYL1948" s="101"/>
      <c r="QYM1948" s="101"/>
      <c r="QYN1948" s="101"/>
      <c r="QYO1948" s="101"/>
      <c r="QYP1948" s="101"/>
      <c r="QYQ1948" s="101"/>
      <c r="QYR1948" s="101"/>
      <c r="QYS1948" s="101"/>
      <c r="QYT1948" s="101"/>
      <c r="QYU1948" s="101"/>
      <c r="QYV1948" s="101"/>
      <c r="QYW1948" s="101"/>
      <c r="QYX1948" s="101"/>
      <c r="QYY1948" s="101"/>
      <c r="QYZ1948" s="101"/>
      <c r="QZA1948" s="101"/>
      <c r="QZB1948" s="101"/>
      <c r="QZC1948" s="101"/>
      <c r="QZD1948" s="101"/>
      <c r="QZE1948" s="101"/>
      <c r="QZF1948" s="101"/>
      <c r="QZG1948" s="101"/>
      <c r="QZH1948" s="101"/>
      <c r="QZI1948" s="101"/>
      <c r="QZJ1948" s="101"/>
      <c r="QZK1948" s="101"/>
      <c r="QZL1948" s="101"/>
      <c r="QZM1948" s="101"/>
      <c r="QZN1948" s="101"/>
      <c r="QZO1948" s="101"/>
      <c r="QZP1948" s="101"/>
      <c r="QZQ1948" s="101"/>
      <c r="QZR1948" s="101"/>
      <c r="QZS1948" s="101"/>
      <c r="QZT1948" s="101"/>
      <c r="QZU1948" s="101"/>
      <c r="QZV1948" s="101"/>
      <c r="QZW1948" s="101"/>
      <c r="QZX1948" s="101"/>
      <c r="QZY1948" s="101"/>
      <c r="QZZ1948" s="101"/>
      <c r="RAA1948" s="101"/>
      <c r="RAB1948" s="101"/>
      <c r="RAC1948" s="101"/>
      <c r="RAD1948" s="101"/>
      <c r="RAE1948" s="101"/>
      <c r="RAF1948" s="101"/>
      <c r="RAG1948" s="101"/>
      <c r="RAH1948" s="101"/>
      <c r="RAI1948" s="101"/>
      <c r="RAJ1948" s="101"/>
      <c r="RAK1948" s="101"/>
      <c r="RAL1948" s="101"/>
      <c r="RAM1948" s="101"/>
      <c r="RAN1948" s="101"/>
      <c r="RAO1948" s="101"/>
      <c r="RAP1948" s="101"/>
      <c r="RAQ1948" s="101"/>
      <c r="RAR1948" s="101"/>
      <c r="RAS1948" s="101"/>
      <c r="RAT1948" s="101"/>
      <c r="RAU1948" s="101"/>
      <c r="RAV1948" s="101"/>
      <c r="RAW1948" s="101"/>
      <c r="RAX1948" s="101"/>
      <c r="RAY1948" s="101"/>
      <c r="RAZ1948" s="101"/>
      <c r="RBA1948" s="101"/>
      <c r="RBB1948" s="101"/>
      <c r="RBC1948" s="101"/>
      <c r="RBD1948" s="101"/>
      <c r="RBE1948" s="101"/>
      <c r="RBF1948" s="101"/>
      <c r="RBG1948" s="101"/>
      <c r="RBH1948" s="101"/>
      <c r="RBI1948" s="101"/>
      <c r="RBJ1948" s="101"/>
      <c r="RBK1948" s="101"/>
      <c r="RBL1948" s="101"/>
      <c r="RBM1948" s="101"/>
      <c r="RBN1948" s="101"/>
      <c r="RBO1948" s="101"/>
      <c r="RBP1948" s="101"/>
      <c r="RBQ1948" s="101"/>
      <c r="RBR1948" s="101"/>
      <c r="RBS1948" s="101"/>
      <c r="RBT1948" s="101"/>
      <c r="RBU1948" s="101"/>
      <c r="RBV1948" s="101"/>
      <c r="RBW1948" s="101"/>
      <c r="RBX1948" s="101"/>
      <c r="RBY1948" s="101"/>
      <c r="RBZ1948" s="101"/>
      <c r="RCA1948" s="101"/>
      <c r="RCB1948" s="101"/>
      <c r="RCC1948" s="101"/>
      <c r="RCD1948" s="101"/>
      <c r="RCE1948" s="101"/>
      <c r="RCF1948" s="101"/>
      <c r="RCG1948" s="101"/>
      <c r="RCH1948" s="101"/>
      <c r="RCI1948" s="101"/>
      <c r="RCJ1948" s="101"/>
      <c r="RCK1948" s="101"/>
      <c r="RCL1948" s="101"/>
      <c r="RCM1948" s="101"/>
      <c r="RCN1948" s="101"/>
      <c r="RCO1948" s="101"/>
      <c r="RCP1948" s="101"/>
      <c r="RCQ1948" s="101"/>
      <c r="RCR1948" s="101"/>
      <c r="RCS1948" s="101"/>
      <c r="RCT1948" s="101"/>
      <c r="RCU1948" s="101"/>
      <c r="RCV1948" s="101"/>
      <c r="RCW1948" s="101"/>
      <c r="RCX1948" s="101"/>
      <c r="RCY1948" s="101"/>
      <c r="RCZ1948" s="101"/>
      <c r="RDA1948" s="101"/>
      <c r="RDB1948" s="101"/>
      <c r="RDC1948" s="101"/>
      <c r="RDD1948" s="101"/>
      <c r="RDE1948" s="101"/>
      <c r="RDF1948" s="101"/>
      <c r="RDG1948" s="101"/>
      <c r="RDH1948" s="101"/>
      <c r="RDI1948" s="101"/>
      <c r="RDJ1948" s="101"/>
      <c r="RDK1948" s="101"/>
      <c r="RDL1948" s="101"/>
      <c r="RDM1948" s="101"/>
      <c r="RDN1948" s="101"/>
      <c r="RDO1948" s="101"/>
      <c r="RDP1948" s="101"/>
      <c r="RDQ1948" s="101"/>
      <c r="RDR1948" s="101"/>
      <c r="RDS1948" s="101"/>
      <c r="RDT1948" s="101"/>
      <c r="RDU1948" s="101"/>
      <c r="RDV1948" s="101"/>
      <c r="RDW1948" s="101"/>
      <c r="RDX1948" s="101"/>
      <c r="RDY1948" s="101"/>
      <c r="RDZ1948" s="101"/>
      <c r="REA1948" s="101"/>
      <c r="REB1948" s="101"/>
      <c r="REC1948" s="101"/>
      <c r="RED1948" s="101"/>
      <c r="REE1948" s="101"/>
      <c r="REF1948" s="101"/>
      <c r="REG1948" s="101"/>
      <c r="REH1948" s="101"/>
      <c r="REI1948" s="101"/>
      <c r="REJ1948" s="101"/>
      <c r="REK1948" s="101"/>
      <c r="REL1948" s="101"/>
      <c r="REM1948" s="101"/>
      <c r="REN1948" s="101"/>
      <c r="REO1948" s="101"/>
      <c r="REP1948" s="101"/>
      <c r="REQ1948" s="101"/>
      <c r="RER1948" s="101"/>
      <c r="RES1948" s="101"/>
      <c r="RET1948" s="101"/>
      <c r="REU1948" s="101"/>
      <c r="REV1948" s="101"/>
      <c r="REW1948" s="101"/>
      <c r="REX1948" s="101"/>
      <c r="REY1948" s="101"/>
      <c r="REZ1948" s="101"/>
      <c r="RFA1948" s="101"/>
      <c r="RFB1948" s="101"/>
      <c r="RFC1948" s="101"/>
      <c r="RFD1948" s="101"/>
      <c r="RFE1948" s="101"/>
      <c r="RFF1948" s="101"/>
      <c r="RFG1948" s="101"/>
      <c r="RFH1948" s="101"/>
      <c r="RFI1948" s="101"/>
      <c r="RFJ1948" s="101"/>
      <c r="RFK1948" s="101"/>
      <c r="RFL1948" s="101"/>
      <c r="RFM1948" s="101"/>
      <c r="RFN1948" s="101"/>
      <c r="RFO1948" s="101"/>
      <c r="RFP1948" s="101"/>
      <c r="RFQ1948" s="101"/>
      <c r="RFR1948" s="101"/>
      <c r="RFS1948" s="101"/>
      <c r="RFT1948" s="101"/>
      <c r="RFU1948" s="101"/>
      <c r="RFV1948" s="101"/>
      <c r="RFW1948" s="101"/>
      <c r="RFX1948" s="101"/>
      <c r="RFY1948" s="101"/>
      <c r="RFZ1948" s="101"/>
      <c r="RGA1948" s="101"/>
      <c r="RGB1948" s="101"/>
      <c r="RGC1948" s="101"/>
      <c r="RGD1948" s="101"/>
      <c r="RGE1948" s="101"/>
      <c r="RGF1948" s="101"/>
      <c r="RGG1948" s="101"/>
      <c r="RGH1948" s="101"/>
      <c r="RGI1948" s="101"/>
      <c r="RGJ1948" s="101"/>
      <c r="RGK1948" s="101"/>
      <c r="RGL1948" s="101"/>
      <c r="RGM1948" s="101"/>
      <c r="RGN1948" s="101"/>
      <c r="RGO1948" s="101"/>
      <c r="RGP1948" s="101"/>
      <c r="RGQ1948" s="101"/>
      <c r="RGR1948" s="101"/>
      <c r="RGS1948" s="101"/>
      <c r="RGT1948" s="101"/>
      <c r="RGU1948" s="101"/>
      <c r="RGV1948" s="101"/>
      <c r="RGW1948" s="101"/>
      <c r="RGX1948" s="101"/>
      <c r="RGY1948" s="101"/>
      <c r="RGZ1948" s="101"/>
      <c r="RHA1948" s="101"/>
      <c r="RHB1948" s="101"/>
      <c r="RHC1948" s="101"/>
      <c r="RHD1948" s="101"/>
      <c r="RHE1948" s="101"/>
      <c r="RHF1948" s="101"/>
      <c r="RHG1948" s="101"/>
      <c r="RHH1948" s="101"/>
      <c r="RHI1948" s="101"/>
      <c r="RHJ1948" s="101"/>
      <c r="RHK1948" s="101"/>
      <c r="RHL1948" s="101"/>
      <c r="RHM1948" s="101"/>
      <c r="RHN1948" s="101"/>
      <c r="RHO1948" s="101"/>
      <c r="RHP1948" s="101"/>
      <c r="RHQ1948" s="101"/>
      <c r="RHR1948" s="101"/>
      <c r="RHS1948" s="101"/>
      <c r="RHT1948" s="101"/>
      <c r="RHU1948" s="101"/>
      <c r="RHV1948" s="101"/>
      <c r="RHW1948" s="101"/>
      <c r="RHX1948" s="101"/>
      <c r="RHY1948" s="101"/>
      <c r="RHZ1948" s="101"/>
      <c r="RIA1948" s="101"/>
      <c r="RIB1948" s="101"/>
      <c r="RIC1948" s="101"/>
      <c r="RID1948" s="101"/>
      <c r="RIE1948" s="101"/>
      <c r="RIF1948" s="101"/>
      <c r="RIG1948" s="101"/>
      <c r="RIH1948" s="101"/>
      <c r="RII1948" s="101"/>
      <c r="RIJ1948" s="101"/>
      <c r="RIK1948" s="101"/>
      <c r="RIL1948" s="101"/>
      <c r="RIM1948" s="101"/>
      <c r="RIN1948" s="101"/>
      <c r="RIO1948" s="101"/>
      <c r="RIP1948" s="101"/>
      <c r="RIQ1948" s="101"/>
      <c r="RIR1948" s="101"/>
      <c r="RIS1948" s="101"/>
      <c r="RIT1948" s="101"/>
      <c r="RIU1948" s="101"/>
      <c r="RIV1948" s="101"/>
      <c r="RIW1948" s="101"/>
      <c r="RIX1948" s="101"/>
      <c r="RIY1948" s="101"/>
      <c r="RIZ1948" s="101"/>
      <c r="RJA1948" s="101"/>
      <c r="RJB1948" s="101"/>
      <c r="RJC1948" s="101"/>
      <c r="RJD1948" s="101"/>
      <c r="RJE1948" s="101"/>
      <c r="RJF1948" s="101"/>
      <c r="RJG1948" s="101"/>
      <c r="RJH1948" s="101"/>
      <c r="RJI1948" s="101"/>
      <c r="RJJ1948" s="101"/>
      <c r="RJK1948" s="101"/>
      <c r="RJL1948" s="101"/>
      <c r="RJM1948" s="101"/>
      <c r="RJN1948" s="101"/>
      <c r="RJO1948" s="101"/>
      <c r="RJP1948" s="101"/>
      <c r="RJQ1948" s="101"/>
      <c r="RJR1948" s="101"/>
      <c r="RJS1948" s="101"/>
      <c r="RJT1948" s="101"/>
      <c r="RJU1948" s="101"/>
      <c r="RJV1948" s="101"/>
      <c r="RJW1948" s="101"/>
      <c r="RJX1948" s="101"/>
      <c r="RJY1948" s="101"/>
      <c r="RJZ1948" s="101"/>
      <c r="RKA1948" s="101"/>
      <c r="RKB1948" s="101"/>
      <c r="RKC1948" s="101"/>
      <c r="RKD1948" s="101"/>
      <c r="RKE1948" s="101"/>
      <c r="RKF1948" s="101"/>
      <c r="RKG1948" s="101"/>
      <c r="RKH1948" s="101"/>
      <c r="RKI1948" s="101"/>
      <c r="RKJ1948" s="101"/>
      <c r="RKK1948" s="101"/>
      <c r="RKL1948" s="101"/>
      <c r="RKM1948" s="101"/>
      <c r="RKN1948" s="101"/>
      <c r="RKO1948" s="101"/>
      <c r="RKP1948" s="101"/>
      <c r="RKQ1948" s="101"/>
      <c r="RKR1948" s="101"/>
      <c r="RKS1948" s="101"/>
      <c r="RKT1948" s="101"/>
      <c r="RKU1948" s="101"/>
      <c r="RKV1948" s="101"/>
      <c r="RKW1948" s="101"/>
      <c r="RKX1948" s="101"/>
      <c r="RKY1948" s="101"/>
      <c r="RKZ1948" s="101"/>
      <c r="RLA1948" s="101"/>
      <c r="RLB1948" s="101"/>
      <c r="RLC1948" s="101"/>
      <c r="RLD1948" s="101"/>
      <c r="RLE1948" s="101"/>
      <c r="RLF1948" s="101"/>
      <c r="RLG1948" s="101"/>
      <c r="RLH1948" s="101"/>
      <c r="RLI1948" s="101"/>
      <c r="RLJ1948" s="101"/>
      <c r="RLK1948" s="101"/>
      <c r="RLL1948" s="101"/>
      <c r="RLM1948" s="101"/>
      <c r="RLN1948" s="101"/>
      <c r="RLO1948" s="101"/>
      <c r="RLP1948" s="101"/>
      <c r="RLQ1948" s="101"/>
      <c r="RLR1948" s="101"/>
      <c r="RLS1948" s="101"/>
      <c r="RLT1948" s="101"/>
      <c r="RLU1948" s="101"/>
      <c r="RLV1948" s="101"/>
      <c r="RLW1948" s="101"/>
      <c r="RLX1948" s="101"/>
      <c r="RLY1948" s="101"/>
      <c r="RLZ1948" s="101"/>
      <c r="RMA1948" s="101"/>
      <c r="RMB1948" s="101"/>
      <c r="RMC1948" s="101"/>
      <c r="RMD1948" s="101"/>
      <c r="RME1948" s="101"/>
      <c r="RMF1948" s="101"/>
      <c r="RMG1948" s="101"/>
      <c r="RMH1948" s="101"/>
      <c r="RMI1948" s="101"/>
      <c r="RMJ1948" s="101"/>
      <c r="RMK1948" s="101"/>
      <c r="RML1948" s="101"/>
      <c r="RMM1948" s="101"/>
      <c r="RMN1948" s="101"/>
      <c r="RMO1948" s="101"/>
      <c r="RMP1948" s="101"/>
      <c r="RMQ1948" s="101"/>
      <c r="RMR1948" s="101"/>
      <c r="RMS1948" s="101"/>
      <c r="RMT1948" s="101"/>
      <c r="RMU1948" s="101"/>
      <c r="RMV1948" s="101"/>
      <c r="RMW1948" s="101"/>
      <c r="RMX1948" s="101"/>
      <c r="RMY1948" s="101"/>
      <c r="RMZ1948" s="101"/>
      <c r="RNA1948" s="101"/>
      <c r="RNB1948" s="101"/>
      <c r="RNC1948" s="101"/>
      <c r="RND1948" s="101"/>
      <c r="RNE1948" s="101"/>
      <c r="RNF1948" s="101"/>
      <c r="RNG1948" s="101"/>
      <c r="RNH1948" s="101"/>
      <c r="RNI1948" s="101"/>
      <c r="RNJ1948" s="101"/>
      <c r="RNK1948" s="101"/>
      <c r="RNL1948" s="101"/>
      <c r="RNM1948" s="101"/>
      <c r="RNN1948" s="101"/>
      <c r="RNO1948" s="101"/>
      <c r="RNP1948" s="101"/>
      <c r="RNQ1948" s="101"/>
      <c r="RNR1948" s="101"/>
      <c r="RNS1948" s="101"/>
      <c r="RNT1948" s="101"/>
      <c r="RNU1948" s="101"/>
      <c r="RNV1948" s="101"/>
      <c r="RNW1948" s="101"/>
      <c r="RNX1948" s="101"/>
      <c r="RNY1948" s="101"/>
      <c r="RNZ1948" s="101"/>
      <c r="ROA1948" s="101"/>
      <c r="ROB1948" s="101"/>
      <c r="ROC1948" s="101"/>
      <c r="ROD1948" s="101"/>
      <c r="ROE1948" s="101"/>
      <c r="ROF1948" s="101"/>
      <c r="ROG1948" s="101"/>
      <c r="ROH1948" s="101"/>
      <c r="ROI1948" s="101"/>
      <c r="ROJ1948" s="101"/>
      <c r="ROK1948" s="101"/>
      <c r="ROL1948" s="101"/>
      <c r="ROM1948" s="101"/>
      <c r="RON1948" s="101"/>
      <c r="ROO1948" s="101"/>
      <c r="ROP1948" s="101"/>
      <c r="ROQ1948" s="101"/>
      <c r="ROR1948" s="101"/>
      <c r="ROS1948" s="101"/>
      <c r="ROT1948" s="101"/>
      <c r="ROU1948" s="101"/>
      <c r="ROV1948" s="101"/>
      <c r="ROW1948" s="101"/>
      <c r="ROX1948" s="101"/>
      <c r="ROY1948" s="101"/>
      <c r="ROZ1948" s="101"/>
      <c r="RPA1948" s="101"/>
      <c r="RPB1948" s="101"/>
      <c r="RPC1948" s="101"/>
      <c r="RPD1948" s="101"/>
      <c r="RPE1948" s="101"/>
      <c r="RPF1948" s="101"/>
      <c r="RPG1948" s="101"/>
      <c r="RPH1948" s="101"/>
      <c r="RPI1948" s="101"/>
      <c r="RPJ1948" s="101"/>
      <c r="RPK1948" s="101"/>
      <c r="RPL1948" s="101"/>
      <c r="RPM1948" s="101"/>
      <c r="RPN1948" s="101"/>
      <c r="RPO1948" s="101"/>
      <c r="RPP1948" s="101"/>
      <c r="RPQ1948" s="101"/>
      <c r="RPR1948" s="101"/>
      <c r="RPS1948" s="101"/>
      <c r="RPT1948" s="101"/>
      <c r="RPU1948" s="101"/>
      <c r="RPV1948" s="101"/>
      <c r="RPW1948" s="101"/>
      <c r="RPX1948" s="101"/>
      <c r="RPY1948" s="101"/>
      <c r="RPZ1948" s="101"/>
      <c r="RQA1948" s="101"/>
      <c r="RQB1948" s="101"/>
      <c r="RQC1948" s="101"/>
      <c r="RQD1948" s="101"/>
      <c r="RQE1948" s="101"/>
      <c r="RQF1948" s="101"/>
      <c r="RQG1948" s="101"/>
      <c r="RQH1948" s="101"/>
      <c r="RQI1948" s="101"/>
      <c r="RQJ1948" s="101"/>
      <c r="RQK1948" s="101"/>
      <c r="RQL1948" s="101"/>
      <c r="RQM1948" s="101"/>
      <c r="RQN1948" s="101"/>
      <c r="RQO1948" s="101"/>
      <c r="RQP1948" s="101"/>
      <c r="RQQ1948" s="101"/>
      <c r="RQR1948" s="101"/>
      <c r="RQS1948" s="101"/>
      <c r="RQT1948" s="101"/>
      <c r="RQU1948" s="101"/>
      <c r="RQV1948" s="101"/>
      <c r="RQW1948" s="101"/>
      <c r="RQX1948" s="101"/>
      <c r="RQY1948" s="101"/>
      <c r="RQZ1948" s="101"/>
      <c r="RRA1948" s="101"/>
      <c r="RRB1948" s="101"/>
      <c r="RRC1948" s="101"/>
      <c r="RRD1948" s="101"/>
      <c r="RRE1948" s="101"/>
      <c r="RRF1948" s="101"/>
      <c r="RRG1948" s="101"/>
      <c r="RRH1948" s="101"/>
      <c r="RRI1948" s="101"/>
      <c r="RRJ1948" s="101"/>
      <c r="RRK1948" s="101"/>
      <c r="RRL1948" s="101"/>
      <c r="RRM1948" s="101"/>
      <c r="RRN1948" s="101"/>
      <c r="RRO1948" s="101"/>
      <c r="RRP1948" s="101"/>
      <c r="RRQ1948" s="101"/>
      <c r="RRR1948" s="101"/>
      <c r="RRS1948" s="101"/>
      <c r="RRT1948" s="101"/>
      <c r="RRU1948" s="101"/>
      <c r="RRV1948" s="101"/>
      <c r="RRW1948" s="101"/>
      <c r="RRX1948" s="101"/>
      <c r="RRY1948" s="101"/>
      <c r="RRZ1948" s="101"/>
      <c r="RSA1948" s="101"/>
      <c r="RSB1948" s="101"/>
      <c r="RSC1948" s="101"/>
      <c r="RSD1948" s="101"/>
      <c r="RSE1948" s="101"/>
      <c r="RSF1948" s="101"/>
      <c r="RSG1948" s="101"/>
      <c r="RSH1948" s="101"/>
      <c r="RSI1948" s="101"/>
      <c r="RSJ1948" s="101"/>
      <c r="RSK1948" s="101"/>
      <c r="RSL1948" s="101"/>
      <c r="RSM1948" s="101"/>
      <c r="RSN1948" s="101"/>
      <c r="RSO1948" s="101"/>
      <c r="RSP1948" s="101"/>
      <c r="RSQ1948" s="101"/>
      <c r="RSR1948" s="101"/>
      <c r="RSS1948" s="101"/>
      <c r="RST1948" s="101"/>
      <c r="RSU1948" s="101"/>
      <c r="RSV1948" s="101"/>
      <c r="RSW1948" s="101"/>
      <c r="RSX1948" s="101"/>
      <c r="RSY1948" s="101"/>
      <c r="RSZ1948" s="101"/>
      <c r="RTA1948" s="101"/>
      <c r="RTB1948" s="101"/>
      <c r="RTC1948" s="101"/>
      <c r="RTD1948" s="101"/>
      <c r="RTE1948" s="101"/>
      <c r="RTF1948" s="101"/>
      <c r="RTG1948" s="101"/>
      <c r="RTH1948" s="101"/>
      <c r="RTI1948" s="101"/>
      <c r="RTJ1948" s="101"/>
      <c r="RTK1948" s="101"/>
      <c r="RTL1948" s="101"/>
      <c r="RTM1948" s="101"/>
      <c r="RTN1948" s="101"/>
      <c r="RTO1948" s="101"/>
      <c r="RTP1948" s="101"/>
      <c r="RTQ1948" s="101"/>
      <c r="RTR1948" s="101"/>
      <c r="RTS1948" s="101"/>
      <c r="RTT1948" s="101"/>
      <c r="RTU1948" s="101"/>
      <c r="RTV1948" s="101"/>
      <c r="RTW1948" s="101"/>
      <c r="RTX1948" s="101"/>
      <c r="RTY1948" s="101"/>
      <c r="RTZ1948" s="101"/>
      <c r="RUA1948" s="101"/>
      <c r="RUB1948" s="101"/>
      <c r="RUC1948" s="101"/>
      <c r="RUD1948" s="101"/>
      <c r="RUE1948" s="101"/>
      <c r="RUF1948" s="101"/>
      <c r="RUG1948" s="101"/>
      <c r="RUH1948" s="101"/>
      <c r="RUI1948" s="101"/>
      <c r="RUJ1948" s="101"/>
      <c r="RUK1948" s="101"/>
      <c r="RUL1948" s="101"/>
      <c r="RUM1948" s="101"/>
      <c r="RUN1948" s="101"/>
      <c r="RUO1948" s="101"/>
      <c r="RUP1948" s="101"/>
      <c r="RUQ1948" s="101"/>
      <c r="RUR1948" s="101"/>
      <c r="RUS1948" s="101"/>
      <c r="RUT1948" s="101"/>
      <c r="RUU1948" s="101"/>
      <c r="RUV1948" s="101"/>
      <c r="RUW1948" s="101"/>
      <c r="RUX1948" s="101"/>
      <c r="RUY1948" s="101"/>
      <c r="RUZ1948" s="101"/>
      <c r="RVA1948" s="101"/>
      <c r="RVB1948" s="101"/>
      <c r="RVC1948" s="101"/>
      <c r="RVD1948" s="101"/>
      <c r="RVE1948" s="101"/>
      <c r="RVF1948" s="101"/>
      <c r="RVG1948" s="101"/>
      <c r="RVH1948" s="101"/>
      <c r="RVI1948" s="101"/>
      <c r="RVJ1948" s="101"/>
      <c r="RVK1948" s="101"/>
      <c r="RVL1948" s="101"/>
      <c r="RVM1948" s="101"/>
      <c r="RVN1948" s="101"/>
      <c r="RVO1948" s="101"/>
      <c r="RVP1948" s="101"/>
      <c r="RVQ1948" s="101"/>
      <c r="RVR1948" s="101"/>
      <c r="RVS1948" s="101"/>
      <c r="RVT1948" s="101"/>
      <c r="RVU1948" s="101"/>
      <c r="RVV1948" s="101"/>
      <c r="RVW1948" s="101"/>
      <c r="RVX1948" s="101"/>
      <c r="RVY1948" s="101"/>
      <c r="RVZ1948" s="101"/>
      <c r="RWA1948" s="101"/>
      <c r="RWB1948" s="101"/>
      <c r="RWC1948" s="101"/>
      <c r="RWD1948" s="101"/>
      <c r="RWE1948" s="101"/>
      <c r="RWF1948" s="101"/>
      <c r="RWG1948" s="101"/>
      <c r="RWH1948" s="101"/>
      <c r="RWI1948" s="101"/>
      <c r="RWJ1948" s="101"/>
      <c r="RWK1948" s="101"/>
      <c r="RWL1948" s="101"/>
      <c r="RWM1948" s="101"/>
      <c r="RWN1948" s="101"/>
      <c r="RWO1948" s="101"/>
      <c r="RWP1948" s="101"/>
      <c r="RWQ1948" s="101"/>
      <c r="RWR1948" s="101"/>
      <c r="RWS1948" s="101"/>
      <c r="RWT1948" s="101"/>
      <c r="RWU1948" s="101"/>
      <c r="RWV1948" s="101"/>
      <c r="RWW1948" s="101"/>
      <c r="RWX1948" s="101"/>
      <c r="RWY1948" s="101"/>
      <c r="RWZ1948" s="101"/>
      <c r="RXA1948" s="101"/>
      <c r="RXB1948" s="101"/>
      <c r="RXC1948" s="101"/>
      <c r="RXD1948" s="101"/>
      <c r="RXE1948" s="101"/>
      <c r="RXF1948" s="101"/>
      <c r="RXG1948" s="101"/>
      <c r="RXH1948" s="101"/>
      <c r="RXI1948" s="101"/>
      <c r="RXJ1948" s="101"/>
      <c r="RXK1948" s="101"/>
      <c r="RXL1948" s="101"/>
      <c r="RXM1948" s="101"/>
      <c r="RXN1948" s="101"/>
      <c r="RXO1948" s="101"/>
      <c r="RXP1948" s="101"/>
      <c r="RXQ1948" s="101"/>
      <c r="RXR1948" s="101"/>
      <c r="RXS1948" s="101"/>
      <c r="RXT1948" s="101"/>
      <c r="RXU1948" s="101"/>
      <c r="RXV1948" s="101"/>
      <c r="RXW1948" s="101"/>
      <c r="RXX1948" s="101"/>
      <c r="RXY1948" s="101"/>
      <c r="RXZ1948" s="101"/>
      <c r="RYA1948" s="101"/>
      <c r="RYB1948" s="101"/>
      <c r="RYC1948" s="101"/>
      <c r="RYD1948" s="101"/>
      <c r="RYE1948" s="101"/>
      <c r="RYF1948" s="101"/>
      <c r="RYG1948" s="101"/>
      <c r="RYH1948" s="101"/>
      <c r="RYI1948" s="101"/>
      <c r="RYJ1948" s="101"/>
      <c r="RYK1948" s="101"/>
      <c r="RYL1948" s="101"/>
      <c r="RYM1948" s="101"/>
      <c r="RYN1948" s="101"/>
      <c r="RYO1948" s="101"/>
      <c r="RYP1948" s="101"/>
      <c r="RYQ1948" s="101"/>
      <c r="RYR1948" s="101"/>
      <c r="RYS1948" s="101"/>
      <c r="RYT1948" s="101"/>
      <c r="RYU1948" s="101"/>
      <c r="RYV1948" s="101"/>
      <c r="RYW1948" s="101"/>
      <c r="RYX1948" s="101"/>
      <c r="RYY1948" s="101"/>
      <c r="RYZ1948" s="101"/>
      <c r="RZA1948" s="101"/>
      <c r="RZB1948" s="101"/>
      <c r="RZC1948" s="101"/>
      <c r="RZD1948" s="101"/>
      <c r="RZE1948" s="101"/>
      <c r="RZF1948" s="101"/>
      <c r="RZG1948" s="101"/>
      <c r="RZH1948" s="101"/>
      <c r="RZI1948" s="101"/>
      <c r="RZJ1948" s="101"/>
      <c r="RZK1948" s="101"/>
      <c r="RZL1948" s="101"/>
      <c r="RZM1948" s="101"/>
      <c r="RZN1948" s="101"/>
      <c r="RZO1948" s="101"/>
      <c r="RZP1948" s="101"/>
      <c r="RZQ1948" s="101"/>
      <c r="RZR1948" s="101"/>
      <c r="RZS1948" s="101"/>
      <c r="RZT1948" s="101"/>
      <c r="RZU1948" s="101"/>
      <c r="RZV1948" s="101"/>
      <c r="RZW1948" s="101"/>
      <c r="RZX1948" s="101"/>
      <c r="RZY1948" s="101"/>
      <c r="RZZ1948" s="101"/>
      <c r="SAA1948" s="101"/>
      <c r="SAB1948" s="101"/>
      <c r="SAC1948" s="101"/>
      <c r="SAD1948" s="101"/>
      <c r="SAE1948" s="101"/>
      <c r="SAF1948" s="101"/>
      <c r="SAG1948" s="101"/>
      <c r="SAH1948" s="101"/>
      <c r="SAI1948" s="101"/>
      <c r="SAJ1948" s="101"/>
      <c r="SAK1948" s="101"/>
      <c r="SAL1948" s="101"/>
      <c r="SAM1948" s="101"/>
      <c r="SAN1948" s="101"/>
      <c r="SAO1948" s="101"/>
      <c r="SAP1948" s="101"/>
      <c r="SAQ1948" s="101"/>
      <c r="SAR1948" s="101"/>
      <c r="SAS1948" s="101"/>
      <c r="SAT1948" s="101"/>
      <c r="SAU1948" s="101"/>
      <c r="SAV1948" s="101"/>
      <c r="SAW1948" s="101"/>
      <c r="SAX1948" s="101"/>
      <c r="SAY1948" s="101"/>
      <c r="SAZ1948" s="101"/>
      <c r="SBA1948" s="101"/>
      <c r="SBB1948" s="101"/>
      <c r="SBC1948" s="101"/>
      <c r="SBD1948" s="101"/>
      <c r="SBE1948" s="101"/>
      <c r="SBF1948" s="101"/>
      <c r="SBG1948" s="101"/>
      <c r="SBH1948" s="101"/>
      <c r="SBI1948" s="101"/>
      <c r="SBJ1948" s="101"/>
      <c r="SBK1948" s="101"/>
      <c r="SBL1948" s="101"/>
      <c r="SBM1948" s="101"/>
      <c r="SBN1948" s="101"/>
      <c r="SBO1948" s="101"/>
      <c r="SBP1948" s="101"/>
      <c r="SBQ1948" s="101"/>
      <c r="SBR1948" s="101"/>
      <c r="SBS1948" s="101"/>
      <c r="SBT1948" s="101"/>
      <c r="SBU1948" s="101"/>
      <c r="SBV1948" s="101"/>
      <c r="SBW1948" s="101"/>
      <c r="SBX1948" s="101"/>
      <c r="SBY1948" s="101"/>
      <c r="SBZ1948" s="101"/>
      <c r="SCA1948" s="101"/>
      <c r="SCB1948" s="101"/>
      <c r="SCC1948" s="101"/>
      <c r="SCD1948" s="101"/>
      <c r="SCE1948" s="101"/>
      <c r="SCF1948" s="101"/>
      <c r="SCG1948" s="101"/>
      <c r="SCH1948" s="101"/>
      <c r="SCI1948" s="101"/>
      <c r="SCJ1948" s="101"/>
      <c r="SCK1948" s="101"/>
      <c r="SCL1948" s="101"/>
      <c r="SCM1948" s="101"/>
      <c r="SCN1948" s="101"/>
      <c r="SCO1948" s="101"/>
      <c r="SCP1948" s="101"/>
      <c r="SCQ1948" s="101"/>
      <c r="SCR1948" s="101"/>
      <c r="SCS1948" s="101"/>
      <c r="SCT1948" s="101"/>
      <c r="SCU1948" s="101"/>
      <c r="SCV1948" s="101"/>
      <c r="SCW1948" s="101"/>
      <c r="SCX1948" s="101"/>
      <c r="SCY1948" s="101"/>
      <c r="SCZ1948" s="101"/>
      <c r="SDA1948" s="101"/>
      <c r="SDB1948" s="101"/>
      <c r="SDC1948" s="101"/>
      <c r="SDD1948" s="101"/>
      <c r="SDE1948" s="101"/>
      <c r="SDF1948" s="101"/>
      <c r="SDG1948" s="101"/>
      <c r="SDH1948" s="101"/>
      <c r="SDI1948" s="101"/>
      <c r="SDJ1948" s="101"/>
      <c r="SDK1948" s="101"/>
      <c r="SDL1948" s="101"/>
      <c r="SDM1948" s="101"/>
      <c r="SDN1948" s="101"/>
      <c r="SDO1948" s="101"/>
      <c r="SDP1948" s="101"/>
      <c r="SDQ1948" s="101"/>
      <c r="SDR1948" s="101"/>
      <c r="SDS1948" s="101"/>
      <c r="SDT1948" s="101"/>
      <c r="SDU1948" s="101"/>
      <c r="SDV1948" s="101"/>
      <c r="SDW1948" s="101"/>
      <c r="SDX1948" s="101"/>
      <c r="SDY1948" s="101"/>
      <c r="SDZ1948" s="101"/>
      <c r="SEA1948" s="101"/>
      <c r="SEB1948" s="101"/>
      <c r="SEC1948" s="101"/>
      <c r="SED1948" s="101"/>
      <c r="SEE1948" s="101"/>
      <c r="SEF1948" s="101"/>
      <c r="SEG1948" s="101"/>
      <c r="SEH1948" s="101"/>
      <c r="SEI1948" s="101"/>
      <c r="SEJ1948" s="101"/>
      <c r="SEK1948" s="101"/>
      <c r="SEL1948" s="101"/>
      <c r="SEM1948" s="101"/>
      <c r="SEN1948" s="101"/>
      <c r="SEO1948" s="101"/>
      <c r="SEP1948" s="101"/>
      <c r="SEQ1948" s="101"/>
      <c r="SER1948" s="101"/>
      <c r="SES1948" s="101"/>
      <c r="SET1948" s="101"/>
      <c r="SEU1948" s="101"/>
      <c r="SEV1948" s="101"/>
      <c r="SEW1948" s="101"/>
      <c r="SEX1948" s="101"/>
      <c r="SEY1948" s="101"/>
      <c r="SEZ1948" s="101"/>
      <c r="SFA1948" s="101"/>
      <c r="SFB1948" s="101"/>
      <c r="SFC1948" s="101"/>
      <c r="SFD1948" s="101"/>
      <c r="SFE1948" s="101"/>
      <c r="SFF1948" s="101"/>
      <c r="SFG1948" s="101"/>
      <c r="SFH1948" s="101"/>
      <c r="SFI1948" s="101"/>
      <c r="SFJ1948" s="101"/>
      <c r="SFK1948" s="101"/>
      <c r="SFL1948" s="101"/>
      <c r="SFM1948" s="101"/>
      <c r="SFN1948" s="101"/>
      <c r="SFO1948" s="101"/>
      <c r="SFP1948" s="101"/>
      <c r="SFQ1948" s="101"/>
      <c r="SFR1948" s="101"/>
      <c r="SFS1948" s="101"/>
      <c r="SFT1948" s="101"/>
      <c r="SFU1948" s="101"/>
      <c r="SFV1948" s="101"/>
      <c r="SFW1948" s="101"/>
      <c r="SFX1948" s="101"/>
      <c r="SFY1948" s="101"/>
      <c r="SFZ1948" s="101"/>
      <c r="SGA1948" s="101"/>
      <c r="SGB1948" s="101"/>
      <c r="SGC1948" s="101"/>
      <c r="SGD1948" s="101"/>
      <c r="SGE1948" s="101"/>
      <c r="SGF1948" s="101"/>
      <c r="SGG1948" s="101"/>
      <c r="SGH1948" s="101"/>
      <c r="SGI1948" s="101"/>
      <c r="SGJ1948" s="101"/>
      <c r="SGK1948" s="101"/>
      <c r="SGL1948" s="101"/>
      <c r="SGM1948" s="101"/>
      <c r="SGN1948" s="101"/>
      <c r="SGO1948" s="101"/>
      <c r="SGP1948" s="101"/>
      <c r="SGQ1948" s="101"/>
      <c r="SGR1948" s="101"/>
      <c r="SGS1948" s="101"/>
      <c r="SGT1948" s="101"/>
      <c r="SGU1948" s="101"/>
      <c r="SGV1948" s="101"/>
      <c r="SGW1948" s="101"/>
      <c r="SGX1948" s="101"/>
      <c r="SGY1948" s="101"/>
      <c r="SGZ1948" s="101"/>
      <c r="SHA1948" s="101"/>
      <c r="SHB1948" s="101"/>
      <c r="SHC1948" s="101"/>
      <c r="SHD1948" s="101"/>
      <c r="SHE1948" s="101"/>
      <c r="SHF1948" s="101"/>
      <c r="SHG1948" s="101"/>
      <c r="SHH1948" s="101"/>
      <c r="SHI1948" s="101"/>
      <c r="SHJ1948" s="101"/>
      <c r="SHK1948" s="101"/>
      <c r="SHL1948" s="101"/>
      <c r="SHM1948" s="101"/>
      <c r="SHN1948" s="101"/>
      <c r="SHO1948" s="101"/>
      <c r="SHP1948" s="101"/>
      <c r="SHQ1948" s="101"/>
      <c r="SHR1948" s="101"/>
      <c r="SHS1948" s="101"/>
      <c r="SHT1948" s="101"/>
      <c r="SHU1948" s="101"/>
      <c r="SHV1948" s="101"/>
      <c r="SHW1948" s="101"/>
      <c r="SHX1948" s="101"/>
      <c r="SHY1948" s="101"/>
      <c r="SHZ1948" s="101"/>
      <c r="SIA1948" s="101"/>
      <c r="SIB1948" s="101"/>
      <c r="SIC1948" s="101"/>
      <c r="SID1948" s="101"/>
      <c r="SIE1948" s="101"/>
      <c r="SIF1948" s="101"/>
      <c r="SIG1948" s="101"/>
      <c r="SIH1948" s="101"/>
      <c r="SII1948" s="101"/>
      <c r="SIJ1948" s="101"/>
      <c r="SIK1948" s="101"/>
      <c r="SIL1948" s="101"/>
      <c r="SIM1948" s="101"/>
      <c r="SIN1948" s="101"/>
      <c r="SIO1948" s="101"/>
      <c r="SIP1948" s="101"/>
      <c r="SIQ1948" s="101"/>
      <c r="SIR1948" s="101"/>
      <c r="SIS1948" s="101"/>
      <c r="SIT1948" s="101"/>
      <c r="SIU1948" s="101"/>
      <c r="SIV1948" s="101"/>
      <c r="SIW1948" s="101"/>
      <c r="SIX1948" s="101"/>
      <c r="SIY1948" s="101"/>
      <c r="SIZ1948" s="101"/>
      <c r="SJA1948" s="101"/>
      <c r="SJB1948" s="101"/>
      <c r="SJC1948" s="101"/>
      <c r="SJD1948" s="101"/>
      <c r="SJE1948" s="101"/>
      <c r="SJF1948" s="101"/>
      <c r="SJG1948" s="101"/>
      <c r="SJH1948" s="101"/>
      <c r="SJI1948" s="101"/>
      <c r="SJJ1948" s="101"/>
      <c r="SJK1948" s="101"/>
      <c r="SJL1948" s="101"/>
      <c r="SJM1948" s="101"/>
      <c r="SJN1948" s="101"/>
      <c r="SJO1948" s="101"/>
      <c r="SJP1948" s="101"/>
      <c r="SJQ1948" s="101"/>
      <c r="SJR1948" s="101"/>
      <c r="SJS1948" s="101"/>
      <c r="SJT1948" s="101"/>
      <c r="SJU1948" s="101"/>
      <c r="SJV1948" s="101"/>
      <c r="SJW1948" s="101"/>
      <c r="SJX1948" s="101"/>
      <c r="SJY1948" s="101"/>
      <c r="SJZ1948" s="101"/>
      <c r="SKA1948" s="101"/>
      <c r="SKB1948" s="101"/>
      <c r="SKC1948" s="101"/>
      <c r="SKD1948" s="101"/>
      <c r="SKE1948" s="101"/>
      <c r="SKF1948" s="101"/>
      <c r="SKG1948" s="101"/>
      <c r="SKH1948" s="101"/>
      <c r="SKI1948" s="101"/>
      <c r="SKJ1948" s="101"/>
      <c r="SKK1948" s="101"/>
      <c r="SKL1948" s="101"/>
      <c r="SKM1948" s="101"/>
      <c r="SKN1948" s="101"/>
      <c r="SKO1948" s="101"/>
      <c r="SKP1948" s="101"/>
      <c r="SKQ1948" s="101"/>
      <c r="SKR1948" s="101"/>
      <c r="SKS1948" s="101"/>
      <c r="SKT1948" s="101"/>
      <c r="SKU1948" s="101"/>
      <c r="SKV1948" s="101"/>
      <c r="SKW1948" s="101"/>
      <c r="SKX1948" s="101"/>
      <c r="SKY1948" s="101"/>
      <c r="SKZ1948" s="101"/>
      <c r="SLA1948" s="101"/>
      <c r="SLB1948" s="101"/>
      <c r="SLC1948" s="101"/>
      <c r="SLD1948" s="101"/>
      <c r="SLE1948" s="101"/>
      <c r="SLF1948" s="101"/>
      <c r="SLG1948" s="101"/>
      <c r="SLH1948" s="101"/>
      <c r="SLI1948" s="101"/>
      <c r="SLJ1948" s="101"/>
      <c r="SLK1948" s="101"/>
      <c r="SLL1948" s="101"/>
      <c r="SLM1948" s="101"/>
      <c r="SLN1948" s="101"/>
      <c r="SLO1948" s="101"/>
      <c r="SLP1948" s="101"/>
      <c r="SLQ1948" s="101"/>
      <c r="SLR1948" s="101"/>
      <c r="SLS1948" s="101"/>
      <c r="SLT1948" s="101"/>
      <c r="SLU1948" s="101"/>
      <c r="SLV1948" s="101"/>
      <c r="SLW1948" s="101"/>
      <c r="SLX1948" s="101"/>
      <c r="SLY1948" s="101"/>
      <c r="SLZ1948" s="101"/>
      <c r="SMA1948" s="101"/>
      <c r="SMB1948" s="101"/>
      <c r="SMC1948" s="101"/>
      <c r="SMD1948" s="101"/>
      <c r="SME1948" s="101"/>
      <c r="SMF1948" s="101"/>
      <c r="SMG1948" s="101"/>
      <c r="SMH1948" s="101"/>
      <c r="SMI1948" s="101"/>
      <c r="SMJ1948" s="101"/>
      <c r="SMK1948" s="101"/>
      <c r="SML1948" s="101"/>
      <c r="SMM1948" s="101"/>
      <c r="SMN1948" s="101"/>
      <c r="SMO1948" s="101"/>
      <c r="SMP1948" s="101"/>
      <c r="SMQ1948" s="101"/>
      <c r="SMR1948" s="101"/>
      <c r="SMS1948" s="101"/>
      <c r="SMT1948" s="101"/>
      <c r="SMU1948" s="101"/>
      <c r="SMV1948" s="101"/>
      <c r="SMW1948" s="101"/>
      <c r="SMX1948" s="101"/>
      <c r="SMY1948" s="101"/>
      <c r="SMZ1948" s="101"/>
      <c r="SNA1948" s="101"/>
      <c r="SNB1948" s="101"/>
      <c r="SNC1948" s="101"/>
      <c r="SND1948" s="101"/>
      <c r="SNE1948" s="101"/>
      <c r="SNF1948" s="101"/>
      <c r="SNG1948" s="101"/>
      <c r="SNH1948" s="101"/>
      <c r="SNI1948" s="101"/>
      <c r="SNJ1948" s="101"/>
      <c r="SNK1948" s="101"/>
      <c r="SNL1948" s="101"/>
      <c r="SNM1948" s="101"/>
      <c r="SNN1948" s="101"/>
      <c r="SNO1948" s="101"/>
      <c r="SNP1948" s="101"/>
      <c r="SNQ1948" s="101"/>
      <c r="SNR1948" s="101"/>
      <c r="SNS1948" s="101"/>
      <c r="SNT1948" s="101"/>
      <c r="SNU1948" s="101"/>
      <c r="SNV1948" s="101"/>
      <c r="SNW1948" s="101"/>
      <c r="SNX1948" s="101"/>
      <c r="SNY1948" s="101"/>
      <c r="SNZ1948" s="101"/>
      <c r="SOA1948" s="101"/>
      <c r="SOB1948" s="101"/>
      <c r="SOC1948" s="101"/>
      <c r="SOD1948" s="101"/>
      <c r="SOE1948" s="101"/>
      <c r="SOF1948" s="101"/>
      <c r="SOG1948" s="101"/>
      <c r="SOH1948" s="101"/>
      <c r="SOI1948" s="101"/>
      <c r="SOJ1948" s="101"/>
      <c r="SOK1948" s="101"/>
      <c r="SOL1948" s="101"/>
      <c r="SOM1948" s="101"/>
      <c r="SON1948" s="101"/>
      <c r="SOO1948" s="101"/>
      <c r="SOP1948" s="101"/>
      <c r="SOQ1948" s="101"/>
      <c r="SOR1948" s="101"/>
      <c r="SOS1948" s="101"/>
      <c r="SOT1948" s="101"/>
      <c r="SOU1948" s="101"/>
      <c r="SOV1948" s="101"/>
      <c r="SOW1948" s="101"/>
      <c r="SOX1948" s="101"/>
      <c r="SOY1948" s="101"/>
      <c r="SOZ1948" s="101"/>
      <c r="SPA1948" s="101"/>
      <c r="SPB1948" s="101"/>
      <c r="SPC1948" s="101"/>
      <c r="SPD1948" s="101"/>
      <c r="SPE1948" s="101"/>
      <c r="SPF1948" s="101"/>
      <c r="SPG1948" s="101"/>
      <c r="SPH1948" s="101"/>
      <c r="SPI1948" s="101"/>
      <c r="SPJ1948" s="101"/>
      <c r="SPK1948" s="101"/>
      <c r="SPL1948" s="101"/>
      <c r="SPM1948" s="101"/>
      <c r="SPN1948" s="101"/>
      <c r="SPO1948" s="101"/>
      <c r="SPP1948" s="101"/>
      <c r="SPQ1948" s="101"/>
      <c r="SPR1948" s="101"/>
      <c r="SPS1948" s="101"/>
      <c r="SPT1948" s="101"/>
      <c r="SPU1948" s="101"/>
      <c r="SPV1948" s="101"/>
      <c r="SPW1948" s="101"/>
      <c r="SPX1948" s="101"/>
      <c r="SPY1948" s="101"/>
      <c r="SPZ1948" s="101"/>
      <c r="SQA1948" s="101"/>
      <c r="SQB1948" s="101"/>
      <c r="SQC1948" s="101"/>
      <c r="SQD1948" s="101"/>
      <c r="SQE1948" s="101"/>
      <c r="SQF1948" s="101"/>
      <c r="SQG1948" s="101"/>
      <c r="SQH1948" s="101"/>
      <c r="SQI1948" s="101"/>
      <c r="SQJ1948" s="101"/>
      <c r="SQK1948" s="101"/>
      <c r="SQL1948" s="101"/>
      <c r="SQM1948" s="101"/>
      <c r="SQN1948" s="101"/>
      <c r="SQO1948" s="101"/>
      <c r="SQP1948" s="101"/>
      <c r="SQQ1948" s="101"/>
      <c r="SQR1948" s="101"/>
      <c r="SQS1948" s="101"/>
      <c r="SQT1948" s="101"/>
      <c r="SQU1948" s="101"/>
      <c r="SQV1948" s="101"/>
      <c r="SQW1948" s="101"/>
      <c r="SQX1948" s="101"/>
      <c r="SQY1948" s="101"/>
      <c r="SQZ1948" s="101"/>
      <c r="SRA1948" s="101"/>
      <c r="SRB1948" s="101"/>
      <c r="SRC1948" s="101"/>
      <c r="SRD1948" s="101"/>
      <c r="SRE1948" s="101"/>
      <c r="SRF1948" s="101"/>
      <c r="SRG1948" s="101"/>
      <c r="SRH1948" s="101"/>
      <c r="SRI1948" s="101"/>
      <c r="SRJ1948" s="101"/>
      <c r="SRK1948" s="101"/>
      <c r="SRL1948" s="101"/>
      <c r="SRM1948" s="101"/>
      <c r="SRN1948" s="101"/>
      <c r="SRO1948" s="101"/>
      <c r="SRP1948" s="101"/>
      <c r="SRQ1948" s="101"/>
      <c r="SRR1948" s="101"/>
      <c r="SRS1948" s="101"/>
      <c r="SRT1948" s="101"/>
      <c r="SRU1948" s="101"/>
      <c r="SRV1948" s="101"/>
      <c r="SRW1948" s="101"/>
      <c r="SRX1948" s="101"/>
      <c r="SRY1948" s="101"/>
      <c r="SRZ1948" s="101"/>
      <c r="SSA1948" s="101"/>
      <c r="SSB1948" s="101"/>
      <c r="SSC1948" s="101"/>
      <c r="SSD1948" s="101"/>
      <c r="SSE1948" s="101"/>
      <c r="SSF1948" s="101"/>
      <c r="SSG1948" s="101"/>
      <c r="SSH1948" s="101"/>
      <c r="SSI1948" s="101"/>
      <c r="SSJ1948" s="101"/>
      <c r="SSK1948" s="101"/>
      <c r="SSL1948" s="101"/>
      <c r="SSM1948" s="101"/>
      <c r="SSN1948" s="101"/>
      <c r="SSO1948" s="101"/>
      <c r="SSP1948" s="101"/>
      <c r="SSQ1948" s="101"/>
      <c r="SSR1948" s="101"/>
      <c r="SSS1948" s="101"/>
      <c r="SST1948" s="101"/>
      <c r="SSU1948" s="101"/>
      <c r="SSV1948" s="101"/>
      <c r="SSW1948" s="101"/>
      <c r="SSX1948" s="101"/>
      <c r="SSY1948" s="101"/>
      <c r="SSZ1948" s="101"/>
      <c r="STA1948" s="101"/>
      <c r="STB1948" s="101"/>
      <c r="STC1948" s="101"/>
      <c r="STD1948" s="101"/>
      <c r="STE1948" s="101"/>
      <c r="STF1948" s="101"/>
      <c r="STG1948" s="101"/>
      <c r="STH1948" s="101"/>
      <c r="STI1948" s="101"/>
      <c r="STJ1948" s="101"/>
      <c r="STK1948" s="101"/>
      <c r="STL1948" s="101"/>
      <c r="STM1948" s="101"/>
      <c r="STN1948" s="101"/>
      <c r="STO1948" s="101"/>
      <c r="STP1948" s="101"/>
      <c r="STQ1948" s="101"/>
      <c r="STR1948" s="101"/>
      <c r="STS1948" s="101"/>
      <c r="STT1948" s="101"/>
      <c r="STU1948" s="101"/>
      <c r="STV1948" s="101"/>
      <c r="STW1948" s="101"/>
      <c r="STX1948" s="101"/>
      <c r="STY1948" s="101"/>
      <c r="STZ1948" s="101"/>
      <c r="SUA1948" s="101"/>
      <c r="SUB1948" s="101"/>
      <c r="SUC1948" s="101"/>
      <c r="SUD1948" s="101"/>
      <c r="SUE1948" s="101"/>
      <c r="SUF1948" s="101"/>
      <c r="SUG1948" s="101"/>
      <c r="SUH1948" s="101"/>
      <c r="SUI1948" s="101"/>
      <c r="SUJ1948" s="101"/>
      <c r="SUK1948" s="101"/>
      <c r="SUL1948" s="101"/>
      <c r="SUM1948" s="101"/>
      <c r="SUN1948" s="101"/>
      <c r="SUO1948" s="101"/>
      <c r="SUP1948" s="101"/>
      <c r="SUQ1948" s="101"/>
      <c r="SUR1948" s="101"/>
      <c r="SUS1948" s="101"/>
      <c r="SUT1948" s="101"/>
      <c r="SUU1948" s="101"/>
      <c r="SUV1948" s="101"/>
      <c r="SUW1948" s="101"/>
      <c r="SUX1948" s="101"/>
      <c r="SUY1948" s="101"/>
      <c r="SUZ1948" s="101"/>
      <c r="SVA1948" s="101"/>
      <c r="SVB1948" s="101"/>
      <c r="SVC1948" s="101"/>
      <c r="SVD1948" s="101"/>
      <c r="SVE1948" s="101"/>
      <c r="SVF1948" s="101"/>
      <c r="SVG1948" s="101"/>
      <c r="SVH1948" s="101"/>
      <c r="SVI1948" s="101"/>
      <c r="SVJ1948" s="101"/>
      <c r="SVK1948" s="101"/>
      <c r="SVL1948" s="101"/>
      <c r="SVM1948" s="101"/>
      <c r="SVN1948" s="101"/>
      <c r="SVO1948" s="101"/>
      <c r="SVP1948" s="101"/>
      <c r="SVQ1948" s="101"/>
      <c r="SVR1948" s="101"/>
      <c r="SVS1948" s="101"/>
      <c r="SVT1948" s="101"/>
      <c r="SVU1948" s="101"/>
      <c r="SVV1948" s="101"/>
      <c r="SVW1948" s="101"/>
      <c r="SVX1948" s="101"/>
      <c r="SVY1948" s="101"/>
      <c r="SVZ1948" s="101"/>
      <c r="SWA1948" s="101"/>
      <c r="SWB1948" s="101"/>
      <c r="SWC1948" s="101"/>
      <c r="SWD1948" s="101"/>
      <c r="SWE1948" s="101"/>
      <c r="SWF1948" s="101"/>
      <c r="SWG1948" s="101"/>
      <c r="SWH1948" s="101"/>
      <c r="SWI1948" s="101"/>
      <c r="SWJ1948" s="101"/>
      <c r="SWK1948" s="101"/>
      <c r="SWL1948" s="101"/>
      <c r="SWM1948" s="101"/>
      <c r="SWN1948" s="101"/>
      <c r="SWO1948" s="101"/>
      <c r="SWP1948" s="101"/>
      <c r="SWQ1948" s="101"/>
      <c r="SWR1948" s="101"/>
      <c r="SWS1948" s="101"/>
      <c r="SWT1948" s="101"/>
      <c r="SWU1948" s="101"/>
      <c r="SWV1948" s="101"/>
      <c r="SWW1948" s="101"/>
      <c r="SWX1948" s="101"/>
      <c r="SWY1948" s="101"/>
      <c r="SWZ1948" s="101"/>
      <c r="SXA1948" s="101"/>
      <c r="SXB1948" s="101"/>
      <c r="SXC1948" s="101"/>
      <c r="SXD1948" s="101"/>
      <c r="SXE1948" s="101"/>
      <c r="SXF1948" s="101"/>
      <c r="SXG1948" s="101"/>
      <c r="SXH1948" s="101"/>
      <c r="SXI1948" s="101"/>
      <c r="SXJ1948" s="101"/>
      <c r="SXK1948" s="101"/>
      <c r="SXL1948" s="101"/>
      <c r="SXM1948" s="101"/>
      <c r="SXN1948" s="101"/>
      <c r="SXO1948" s="101"/>
      <c r="SXP1948" s="101"/>
      <c r="SXQ1948" s="101"/>
      <c r="SXR1948" s="101"/>
      <c r="SXS1948" s="101"/>
      <c r="SXT1948" s="101"/>
      <c r="SXU1948" s="101"/>
      <c r="SXV1948" s="101"/>
      <c r="SXW1948" s="101"/>
      <c r="SXX1948" s="101"/>
      <c r="SXY1948" s="101"/>
      <c r="SXZ1948" s="101"/>
      <c r="SYA1948" s="101"/>
      <c r="SYB1948" s="101"/>
      <c r="SYC1948" s="101"/>
      <c r="SYD1948" s="101"/>
      <c r="SYE1948" s="101"/>
      <c r="SYF1948" s="101"/>
      <c r="SYG1948" s="101"/>
      <c r="SYH1948" s="101"/>
      <c r="SYI1948" s="101"/>
      <c r="SYJ1948" s="101"/>
      <c r="SYK1948" s="101"/>
      <c r="SYL1948" s="101"/>
      <c r="SYM1948" s="101"/>
      <c r="SYN1948" s="101"/>
      <c r="SYO1948" s="101"/>
      <c r="SYP1948" s="101"/>
      <c r="SYQ1948" s="101"/>
      <c r="SYR1948" s="101"/>
      <c r="SYS1948" s="101"/>
      <c r="SYT1948" s="101"/>
      <c r="SYU1948" s="101"/>
      <c r="SYV1948" s="101"/>
      <c r="SYW1948" s="101"/>
      <c r="SYX1948" s="101"/>
      <c r="SYY1948" s="101"/>
      <c r="SYZ1948" s="101"/>
      <c r="SZA1948" s="101"/>
      <c r="SZB1948" s="101"/>
      <c r="SZC1948" s="101"/>
      <c r="SZD1948" s="101"/>
      <c r="SZE1948" s="101"/>
      <c r="SZF1948" s="101"/>
      <c r="SZG1948" s="101"/>
      <c r="SZH1948" s="101"/>
      <c r="SZI1948" s="101"/>
      <c r="SZJ1948" s="101"/>
      <c r="SZK1948" s="101"/>
      <c r="SZL1948" s="101"/>
      <c r="SZM1948" s="101"/>
      <c r="SZN1948" s="101"/>
      <c r="SZO1948" s="101"/>
      <c r="SZP1948" s="101"/>
      <c r="SZQ1948" s="101"/>
      <c r="SZR1948" s="101"/>
      <c r="SZS1948" s="101"/>
      <c r="SZT1948" s="101"/>
      <c r="SZU1948" s="101"/>
      <c r="SZV1948" s="101"/>
      <c r="SZW1948" s="101"/>
      <c r="SZX1948" s="101"/>
      <c r="SZY1948" s="101"/>
      <c r="SZZ1948" s="101"/>
      <c r="TAA1948" s="101"/>
      <c r="TAB1948" s="101"/>
      <c r="TAC1948" s="101"/>
      <c r="TAD1948" s="101"/>
      <c r="TAE1948" s="101"/>
      <c r="TAF1948" s="101"/>
      <c r="TAG1948" s="101"/>
      <c r="TAH1948" s="101"/>
      <c r="TAI1948" s="101"/>
      <c r="TAJ1948" s="101"/>
      <c r="TAK1948" s="101"/>
      <c r="TAL1948" s="101"/>
      <c r="TAM1948" s="101"/>
      <c r="TAN1948" s="101"/>
      <c r="TAO1948" s="101"/>
      <c r="TAP1948" s="101"/>
      <c r="TAQ1948" s="101"/>
      <c r="TAR1948" s="101"/>
      <c r="TAS1948" s="101"/>
      <c r="TAT1948" s="101"/>
      <c r="TAU1948" s="101"/>
      <c r="TAV1948" s="101"/>
      <c r="TAW1948" s="101"/>
      <c r="TAX1948" s="101"/>
      <c r="TAY1948" s="101"/>
      <c r="TAZ1948" s="101"/>
      <c r="TBA1948" s="101"/>
      <c r="TBB1948" s="101"/>
      <c r="TBC1948" s="101"/>
      <c r="TBD1948" s="101"/>
      <c r="TBE1948" s="101"/>
      <c r="TBF1948" s="101"/>
      <c r="TBG1948" s="101"/>
      <c r="TBH1948" s="101"/>
      <c r="TBI1948" s="101"/>
      <c r="TBJ1948" s="101"/>
      <c r="TBK1948" s="101"/>
      <c r="TBL1948" s="101"/>
      <c r="TBM1948" s="101"/>
      <c r="TBN1948" s="101"/>
      <c r="TBO1948" s="101"/>
      <c r="TBP1948" s="101"/>
      <c r="TBQ1948" s="101"/>
      <c r="TBR1948" s="101"/>
      <c r="TBS1948" s="101"/>
      <c r="TBT1948" s="101"/>
      <c r="TBU1948" s="101"/>
      <c r="TBV1948" s="101"/>
      <c r="TBW1948" s="101"/>
      <c r="TBX1948" s="101"/>
      <c r="TBY1948" s="101"/>
      <c r="TBZ1948" s="101"/>
      <c r="TCA1948" s="101"/>
      <c r="TCB1948" s="101"/>
      <c r="TCC1948" s="101"/>
      <c r="TCD1948" s="101"/>
      <c r="TCE1948" s="101"/>
      <c r="TCF1948" s="101"/>
      <c r="TCG1948" s="101"/>
      <c r="TCH1948" s="101"/>
      <c r="TCI1948" s="101"/>
      <c r="TCJ1948" s="101"/>
      <c r="TCK1948" s="101"/>
      <c r="TCL1948" s="101"/>
      <c r="TCM1948" s="101"/>
      <c r="TCN1948" s="101"/>
      <c r="TCO1948" s="101"/>
      <c r="TCP1948" s="101"/>
      <c r="TCQ1948" s="101"/>
      <c r="TCR1948" s="101"/>
      <c r="TCS1948" s="101"/>
      <c r="TCT1948" s="101"/>
      <c r="TCU1948" s="101"/>
      <c r="TCV1948" s="101"/>
      <c r="TCW1948" s="101"/>
      <c r="TCX1948" s="101"/>
      <c r="TCY1948" s="101"/>
      <c r="TCZ1948" s="101"/>
      <c r="TDA1948" s="101"/>
      <c r="TDB1948" s="101"/>
      <c r="TDC1948" s="101"/>
      <c r="TDD1948" s="101"/>
      <c r="TDE1948" s="101"/>
      <c r="TDF1948" s="101"/>
      <c r="TDG1948" s="101"/>
      <c r="TDH1948" s="101"/>
      <c r="TDI1948" s="101"/>
      <c r="TDJ1948" s="101"/>
      <c r="TDK1948" s="101"/>
      <c r="TDL1948" s="101"/>
      <c r="TDM1948" s="101"/>
      <c r="TDN1948" s="101"/>
      <c r="TDO1948" s="101"/>
      <c r="TDP1948" s="101"/>
      <c r="TDQ1948" s="101"/>
      <c r="TDR1948" s="101"/>
      <c r="TDS1948" s="101"/>
      <c r="TDT1948" s="101"/>
      <c r="TDU1948" s="101"/>
      <c r="TDV1948" s="101"/>
      <c r="TDW1948" s="101"/>
      <c r="TDX1948" s="101"/>
      <c r="TDY1948" s="101"/>
      <c r="TDZ1948" s="101"/>
      <c r="TEA1948" s="101"/>
      <c r="TEB1948" s="101"/>
      <c r="TEC1948" s="101"/>
      <c r="TED1948" s="101"/>
      <c r="TEE1948" s="101"/>
      <c r="TEF1948" s="101"/>
      <c r="TEG1948" s="101"/>
      <c r="TEH1948" s="101"/>
      <c r="TEI1948" s="101"/>
      <c r="TEJ1948" s="101"/>
      <c r="TEK1948" s="101"/>
      <c r="TEL1948" s="101"/>
      <c r="TEM1948" s="101"/>
      <c r="TEN1948" s="101"/>
      <c r="TEO1948" s="101"/>
      <c r="TEP1948" s="101"/>
      <c r="TEQ1948" s="101"/>
      <c r="TER1948" s="101"/>
      <c r="TES1948" s="101"/>
      <c r="TET1948" s="101"/>
      <c r="TEU1948" s="101"/>
      <c r="TEV1948" s="101"/>
      <c r="TEW1948" s="101"/>
      <c r="TEX1948" s="101"/>
      <c r="TEY1948" s="101"/>
      <c r="TEZ1948" s="101"/>
      <c r="TFA1948" s="101"/>
      <c r="TFB1948" s="101"/>
      <c r="TFC1948" s="101"/>
      <c r="TFD1948" s="101"/>
      <c r="TFE1948" s="101"/>
      <c r="TFF1948" s="101"/>
      <c r="TFG1948" s="101"/>
      <c r="TFH1948" s="101"/>
      <c r="TFI1948" s="101"/>
      <c r="TFJ1948" s="101"/>
      <c r="TFK1948" s="101"/>
      <c r="TFL1948" s="101"/>
      <c r="TFM1948" s="101"/>
      <c r="TFN1948" s="101"/>
      <c r="TFO1948" s="101"/>
      <c r="TFP1948" s="101"/>
      <c r="TFQ1948" s="101"/>
      <c r="TFR1948" s="101"/>
      <c r="TFS1948" s="101"/>
      <c r="TFT1948" s="101"/>
      <c r="TFU1948" s="101"/>
      <c r="TFV1948" s="101"/>
      <c r="TFW1948" s="101"/>
      <c r="TFX1948" s="101"/>
      <c r="TFY1948" s="101"/>
      <c r="TFZ1948" s="101"/>
      <c r="TGA1948" s="101"/>
      <c r="TGB1948" s="101"/>
      <c r="TGC1948" s="101"/>
      <c r="TGD1948" s="101"/>
      <c r="TGE1948" s="101"/>
      <c r="TGF1948" s="101"/>
      <c r="TGG1948" s="101"/>
      <c r="TGH1948" s="101"/>
      <c r="TGI1948" s="101"/>
      <c r="TGJ1948" s="101"/>
      <c r="TGK1948" s="101"/>
      <c r="TGL1948" s="101"/>
      <c r="TGM1948" s="101"/>
      <c r="TGN1948" s="101"/>
      <c r="TGO1948" s="101"/>
      <c r="TGP1948" s="101"/>
      <c r="TGQ1948" s="101"/>
      <c r="TGR1948" s="101"/>
      <c r="TGS1948" s="101"/>
      <c r="TGT1948" s="101"/>
      <c r="TGU1948" s="101"/>
      <c r="TGV1948" s="101"/>
      <c r="TGW1948" s="101"/>
      <c r="TGX1948" s="101"/>
      <c r="TGY1948" s="101"/>
      <c r="TGZ1948" s="101"/>
      <c r="THA1948" s="101"/>
      <c r="THB1948" s="101"/>
      <c r="THC1948" s="101"/>
      <c r="THD1948" s="101"/>
      <c r="THE1948" s="101"/>
      <c r="THF1948" s="101"/>
      <c r="THG1948" s="101"/>
      <c r="THH1948" s="101"/>
      <c r="THI1948" s="101"/>
      <c r="THJ1948" s="101"/>
      <c r="THK1948" s="101"/>
      <c r="THL1948" s="101"/>
      <c r="THM1948" s="101"/>
      <c r="THN1948" s="101"/>
      <c r="THO1948" s="101"/>
      <c r="THP1948" s="101"/>
      <c r="THQ1948" s="101"/>
      <c r="THR1948" s="101"/>
      <c r="THS1948" s="101"/>
      <c r="THT1948" s="101"/>
      <c r="THU1948" s="101"/>
      <c r="THV1948" s="101"/>
      <c r="THW1948" s="101"/>
      <c r="THX1948" s="101"/>
      <c r="THY1948" s="101"/>
      <c r="THZ1948" s="101"/>
      <c r="TIA1948" s="101"/>
      <c r="TIB1948" s="101"/>
      <c r="TIC1948" s="101"/>
      <c r="TID1948" s="101"/>
      <c r="TIE1948" s="101"/>
      <c r="TIF1948" s="101"/>
      <c r="TIG1948" s="101"/>
      <c r="TIH1948" s="101"/>
      <c r="TII1948" s="101"/>
      <c r="TIJ1948" s="101"/>
      <c r="TIK1948" s="101"/>
      <c r="TIL1948" s="101"/>
      <c r="TIM1948" s="101"/>
      <c r="TIN1948" s="101"/>
      <c r="TIO1948" s="101"/>
      <c r="TIP1948" s="101"/>
      <c r="TIQ1948" s="101"/>
      <c r="TIR1948" s="101"/>
      <c r="TIS1948" s="101"/>
      <c r="TIT1948" s="101"/>
      <c r="TIU1948" s="101"/>
      <c r="TIV1948" s="101"/>
      <c r="TIW1948" s="101"/>
      <c r="TIX1948" s="101"/>
      <c r="TIY1948" s="101"/>
      <c r="TIZ1948" s="101"/>
      <c r="TJA1948" s="101"/>
      <c r="TJB1948" s="101"/>
      <c r="TJC1948" s="101"/>
      <c r="TJD1948" s="101"/>
      <c r="TJE1948" s="101"/>
      <c r="TJF1948" s="101"/>
      <c r="TJG1948" s="101"/>
      <c r="TJH1948" s="101"/>
      <c r="TJI1948" s="101"/>
      <c r="TJJ1948" s="101"/>
      <c r="TJK1948" s="101"/>
      <c r="TJL1948" s="101"/>
      <c r="TJM1948" s="101"/>
      <c r="TJN1948" s="101"/>
      <c r="TJO1948" s="101"/>
      <c r="TJP1948" s="101"/>
      <c r="TJQ1948" s="101"/>
      <c r="TJR1948" s="101"/>
      <c r="TJS1948" s="101"/>
      <c r="TJT1948" s="101"/>
      <c r="TJU1948" s="101"/>
      <c r="TJV1948" s="101"/>
      <c r="TJW1948" s="101"/>
      <c r="TJX1948" s="101"/>
      <c r="TJY1948" s="101"/>
      <c r="TJZ1948" s="101"/>
      <c r="TKA1948" s="101"/>
      <c r="TKB1948" s="101"/>
      <c r="TKC1948" s="101"/>
      <c r="TKD1948" s="101"/>
      <c r="TKE1948" s="101"/>
      <c r="TKF1948" s="101"/>
      <c r="TKG1948" s="101"/>
      <c r="TKH1948" s="101"/>
      <c r="TKI1948" s="101"/>
      <c r="TKJ1948" s="101"/>
      <c r="TKK1948" s="101"/>
      <c r="TKL1948" s="101"/>
      <c r="TKM1948" s="101"/>
      <c r="TKN1948" s="101"/>
      <c r="TKO1948" s="101"/>
      <c r="TKP1948" s="101"/>
      <c r="TKQ1948" s="101"/>
      <c r="TKR1948" s="101"/>
      <c r="TKS1948" s="101"/>
      <c r="TKT1948" s="101"/>
      <c r="TKU1948" s="101"/>
      <c r="TKV1948" s="101"/>
      <c r="TKW1948" s="101"/>
      <c r="TKX1948" s="101"/>
      <c r="TKY1948" s="101"/>
      <c r="TKZ1948" s="101"/>
      <c r="TLA1948" s="101"/>
      <c r="TLB1948" s="101"/>
      <c r="TLC1948" s="101"/>
      <c r="TLD1948" s="101"/>
      <c r="TLE1948" s="101"/>
      <c r="TLF1948" s="101"/>
      <c r="TLG1948" s="101"/>
      <c r="TLH1948" s="101"/>
      <c r="TLI1948" s="101"/>
      <c r="TLJ1948" s="101"/>
      <c r="TLK1948" s="101"/>
      <c r="TLL1948" s="101"/>
      <c r="TLM1948" s="101"/>
      <c r="TLN1948" s="101"/>
      <c r="TLO1948" s="101"/>
      <c r="TLP1948" s="101"/>
      <c r="TLQ1948" s="101"/>
      <c r="TLR1948" s="101"/>
      <c r="TLS1948" s="101"/>
      <c r="TLT1948" s="101"/>
      <c r="TLU1948" s="101"/>
      <c r="TLV1948" s="101"/>
      <c r="TLW1948" s="101"/>
      <c r="TLX1948" s="101"/>
      <c r="TLY1948" s="101"/>
      <c r="TLZ1948" s="101"/>
      <c r="TMA1948" s="101"/>
      <c r="TMB1948" s="101"/>
      <c r="TMC1948" s="101"/>
      <c r="TMD1948" s="101"/>
      <c r="TME1948" s="101"/>
      <c r="TMF1948" s="101"/>
      <c r="TMG1948" s="101"/>
      <c r="TMH1948" s="101"/>
      <c r="TMI1948" s="101"/>
      <c r="TMJ1948" s="101"/>
      <c r="TMK1948" s="101"/>
      <c r="TML1948" s="101"/>
      <c r="TMM1948" s="101"/>
      <c r="TMN1948" s="101"/>
      <c r="TMO1948" s="101"/>
      <c r="TMP1948" s="101"/>
      <c r="TMQ1948" s="101"/>
      <c r="TMR1948" s="101"/>
      <c r="TMS1948" s="101"/>
      <c r="TMT1948" s="101"/>
      <c r="TMU1948" s="101"/>
      <c r="TMV1948" s="101"/>
      <c r="TMW1948" s="101"/>
      <c r="TMX1948" s="101"/>
      <c r="TMY1948" s="101"/>
      <c r="TMZ1948" s="101"/>
      <c r="TNA1948" s="101"/>
      <c r="TNB1948" s="101"/>
      <c r="TNC1948" s="101"/>
      <c r="TND1948" s="101"/>
      <c r="TNE1948" s="101"/>
      <c r="TNF1948" s="101"/>
      <c r="TNG1948" s="101"/>
      <c r="TNH1948" s="101"/>
      <c r="TNI1948" s="101"/>
      <c r="TNJ1948" s="101"/>
      <c r="TNK1948" s="101"/>
      <c r="TNL1948" s="101"/>
      <c r="TNM1948" s="101"/>
      <c r="TNN1948" s="101"/>
      <c r="TNO1948" s="101"/>
      <c r="TNP1948" s="101"/>
      <c r="TNQ1948" s="101"/>
      <c r="TNR1948" s="101"/>
      <c r="TNS1948" s="101"/>
      <c r="TNT1948" s="101"/>
      <c r="TNU1948" s="101"/>
      <c r="TNV1948" s="101"/>
      <c r="TNW1948" s="101"/>
      <c r="TNX1948" s="101"/>
      <c r="TNY1948" s="101"/>
      <c r="TNZ1948" s="101"/>
      <c r="TOA1948" s="101"/>
      <c r="TOB1948" s="101"/>
      <c r="TOC1948" s="101"/>
      <c r="TOD1948" s="101"/>
      <c r="TOE1948" s="101"/>
      <c r="TOF1948" s="101"/>
      <c r="TOG1948" s="101"/>
      <c r="TOH1948" s="101"/>
      <c r="TOI1948" s="101"/>
      <c r="TOJ1948" s="101"/>
      <c r="TOK1948" s="101"/>
      <c r="TOL1948" s="101"/>
      <c r="TOM1948" s="101"/>
      <c r="TON1948" s="101"/>
      <c r="TOO1948" s="101"/>
      <c r="TOP1948" s="101"/>
      <c r="TOQ1948" s="101"/>
      <c r="TOR1948" s="101"/>
      <c r="TOS1948" s="101"/>
      <c r="TOT1948" s="101"/>
      <c r="TOU1948" s="101"/>
      <c r="TOV1948" s="101"/>
      <c r="TOW1948" s="101"/>
      <c r="TOX1948" s="101"/>
      <c r="TOY1948" s="101"/>
      <c r="TOZ1948" s="101"/>
      <c r="TPA1948" s="101"/>
      <c r="TPB1948" s="101"/>
      <c r="TPC1948" s="101"/>
      <c r="TPD1948" s="101"/>
      <c r="TPE1948" s="101"/>
      <c r="TPF1948" s="101"/>
      <c r="TPG1948" s="101"/>
      <c r="TPH1948" s="101"/>
      <c r="TPI1948" s="101"/>
      <c r="TPJ1948" s="101"/>
      <c r="TPK1948" s="101"/>
      <c r="TPL1948" s="101"/>
      <c r="TPM1948" s="101"/>
      <c r="TPN1948" s="101"/>
      <c r="TPO1948" s="101"/>
      <c r="TPP1948" s="101"/>
      <c r="TPQ1948" s="101"/>
      <c r="TPR1948" s="101"/>
      <c r="TPS1948" s="101"/>
      <c r="TPT1948" s="101"/>
      <c r="TPU1948" s="101"/>
      <c r="TPV1948" s="101"/>
      <c r="TPW1948" s="101"/>
      <c r="TPX1948" s="101"/>
      <c r="TPY1948" s="101"/>
      <c r="TPZ1948" s="101"/>
      <c r="TQA1948" s="101"/>
      <c r="TQB1948" s="101"/>
      <c r="TQC1948" s="101"/>
      <c r="TQD1948" s="101"/>
      <c r="TQE1948" s="101"/>
      <c r="TQF1948" s="101"/>
      <c r="TQG1948" s="101"/>
      <c r="TQH1948" s="101"/>
      <c r="TQI1948" s="101"/>
      <c r="TQJ1948" s="101"/>
      <c r="TQK1948" s="101"/>
      <c r="TQL1948" s="101"/>
      <c r="TQM1948" s="101"/>
      <c r="TQN1948" s="101"/>
      <c r="TQO1948" s="101"/>
      <c r="TQP1948" s="101"/>
      <c r="TQQ1948" s="101"/>
      <c r="TQR1948" s="101"/>
      <c r="TQS1948" s="101"/>
      <c r="TQT1948" s="101"/>
      <c r="TQU1948" s="101"/>
      <c r="TQV1948" s="101"/>
      <c r="TQW1948" s="101"/>
      <c r="TQX1948" s="101"/>
      <c r="TQY1948" s="101"/>
      <c r="TQZ1948" s="101"/>
      <c r="TRA1948" s="101"/>
      <c r="TRB1948" s="101"/>
      <c r="TRC1948" s="101"/>
      <c r="TRD1948" s="101"/>
      <c r="TRE1948" s="101"/>
      <c r="TRF1948" s="101"/>
      <c r="TRG1948" s="101"/>
      <c r="TRH1948" s="101"/>
      <c r="TRI1948" s="101"/>
      <c r="TRJ1948" s="101"/>
      <c r="TRK1948" s="101"/>
      <c r="TRL1948" s="101"/>
      <c r="TRM1948" s="101"/>
      <c r="TRN1948" s="101"/>
      <c r="TRO1948" s="101"/>
      <c r="TRP1948" s="101"/>
      <c r="TRQ1948" s="101"/>
      <c r="TRR1948" s="101"/>
      <c r="TRS1948" s="101"/>
      <c r="TRT1948" s="101"/>
      <c r="TRU1948" s="101"/>
      <c r="TRV1948" s="101"/>
      <c r="TRW1948" s="101"/>
      <c r="TRX1948" s="101"/>
      <c r="TRY1948" s="101"/>
      <c r="TRZ1948" s="101"/>
      <c r="TSA1948" s="101"/>
      <c r="TSB1948" s="101"/>
      <c r="TSC1948" s="101"/>
      <c r="TSD1948" s="101"/>
      <c r="TSE1948" s="101"/>
      <c r="TSF1948" s="101"/>
      <c r="TSG1948" s="101"/>
      <c r="TSH1948" s="101"/>
      <c r="TSI1948" s="101"/>
      <c r="TSJ1948" s="101"/>
      <c r="TSK1948" s="101"/>
      <c r="TSL1948" s="101"/>
      <c r="TSM1948" s="101"/>
      <c r="TSN1948" s="101"/>
      <c r="TSO1948" s="101"/>
      <c r="TSP1948" s="101"/>
      <c r="TSQ1948" s="101"/>
      <c r="TSR1948" s="101"/>
      <c r="TSS1948" s="101"/>
      <c r="TST1948" s="101"/>
      <c r="TSU1948" s="101"/>
      <c r="TSV1948" s="101"/>
      <c r="TSW1948" s="101"/>
      <c r="TSX1948" s="101"/>
      <c r="TSY1948" s="101"/>
      <c r="TSZ1948" s="101"/>
      <c r="TTA1948" s="101"/>
      <c r="TTB1948" s="101"/>
      <c r="TTC1948" s="101"/>
      <c r="TTD1948" s="101"/>
      <c r="TTE1948" s="101"/>
      <c r="TTF1948" s="101"/>
      <c r="TTG1948" s="101"/>
      <c r="TTH1948" s="101"/>
      <c r="TTI1948" s="101"/>
      <c r="TTJ1948" s="101"/>
      <c r="TTK1948" s="101"/>
      <c r="TTL1948" s="101"/>
      <c r="TTM1948" s="101"/>
      <c r="TTN1948" s="101"/>
      <c r="TTO1948" s="101"/>
      <c r="TTP1948" s="101"/>
      <c r="TTQ1948" s="101"/>
      <c r="TTR1948" s="101"/>
      <c r="TTS1948" s="101"/>
      <c r="TTT1948" s="101"/>
      <c r="TTU1948" s="101"/>
      <c r="TTV1948" s="101"/>
      <c r="TTW1948" s="101"/>
      <c r="TTX1948" s="101"/>
      <c r="TTY1948" s="101"/>
      <c r="TTZ1948" s="101"/>
      <c r="TUA1948" s="101"/>
      <c r="TUB1948" s="101"/>
      <c r="TUC1948" s="101"/>
      <c r="TUD1948" s="101"/>
      <c r="TUE1948" s="101"/>
      <c r="TUF1948" s="101"/>
      <c r="TUG1948" s="101"/>
      <c r="TUH1948" s="101"/>
      <c r="TUI1948" s="101"/>
      <c r="TUJ1948" s="101"/>
      <c r="TUK1948" s="101"/>
      <c r="TUL1948" s="101"/>
      <c r="TUM1948" s="101"/>
      <c r="TUN1948" s="101"/>
      <c r="TUO1948" s="101"/>
      <c r="TUP1948" s="101"/>
      <c r="TUQ1948" s="101"/>
      <c r="TUR1948" s="101"/>
      <c r="TUS1948" s="101"/>
      <c r="TUT1948" s="101"/>
      <c r="TUU1948" s="101"/>
      <c r="TUV1948" s="101"/>
      <c r="TUW1948" s="101"/>
      <c r="TUX1948" s="101"/>
      <c r="TUY1948" s="101"/>
      <c r="TUZ1948" s="101"/>
      <c r="TVA1948" s="101"/>
      <c r="TVB1948" s="101"/>
      <c r="TVC1948" s="101"/>
      <c r="TVD1948" s="101"/>
      <c r="TVE1948" s="101"/>
      <c r="TVF1948" s="101"/>
      <c r="TVG1948" s="101"/>
      <c r="TVH1948" s="101"/>
      <c r="TVI1948" s="101"/>
      <c r="TVJ1948" s="101"/>
      <c r="TVK1948" s="101"/>
      <c r="TVL1948" s="101"/>
      <c r="TVM1948" s="101"/>
      <c r="TVN1948" s="101"/>
      <c r="TVO1948" s="101"/>
      <c r="TVP1948" s="101"/>
      <c r="TVQ1948" s="101"/>
      <c r="TVR1948" s="101"/>
      <c r="TVS1948" s="101"/>
      <c r="TVT1948" s="101"/>
      <c r="TVU1948" s="101"/>
      <c r="TVV1948" s="101"/>
      <c r="TVW1948" s="101"/>
      <c r="TVX1948" s="101"/>
      <c r="TVY1948" s="101"/>
      <c r="TVZ1948" s="101"/>
      <c r="TWA1948" s="101"/>
      <c r="TWB1948" s="101"/>
      <c r="TWC1948" s="101"/>
      <c r="TWD1948" s="101"/>
      <c r="TWE1948" s="101"/>
      <c r="TWF1948" s="101"/>
      <c r="TWG1948" s="101"/>
      <c r="TWH1948" s="101"/>
      <c r="TWI1948" s="101"/>
      <c r="TWJ1948" s="101"/>
      <c r="TWK1948" s="101"/>
      <c r="TWL1948" s="101"/>
      <c r="TWM1948" s="101"/>
      <c r="TWN1948" s="101"/>
      <c r="TWO1948" s="101"/>
      <c r="TWP1948" s="101"/>
      <c r="TWQ1948" s="101"/>
      <c r="TWR1948" s="101"/>
      <c r="TWS1948" s="101"/>
      <c r="TWT1948" s="101"/>
      <c r="TWU1948" s="101"/>
      <c r="TWV1948" s="101"/>
      <c r="TWW1948" s="101"/>
      <c r="TWX1948" s="101"/>
      <c r="TWY1948" s="101"/>
      <c r="TWZ1948" s="101"/>
      <c r="TXA1948" s="101"/>
      <c r="TXB1948" s="101"/>
      <c r="TXC1948" s="101"/>
      <c r="TXD1948" s="101"/>
      <c r="TXE1948" s="101"/>
      <c r="TXF1948" s="101"/>
      <c r="TXG1948" s="101"/>
      <c r="TXH1948" s="101"/>
      <c r="TXI1948" s="101"/>
      <c r="TXJ1948" s="101"/>
      <c r="TXK1948" s="101"/>
      <c r="TXL1948" s="101"/>
      <c r="TXM1948" s="101"/>
      <c r="TXN1948" s="101"/>
      <c r="TXO1948" s="101"/>
      <c r="TXP1948" s="101"/>
      <c r="TXQ1948" s="101"/>
      <c r="TXR1948" s="101"/>
      <c r="TXS1948" s="101"/>
      <c r="TXT1948" s="101"/>
      <c r="TXU1948" s="101"/>
      <c r="TXV1948" s="101"/>
      <c r="TXW1948" s="101"/>
      <c r="TXX1948" s="101"/>
      <c r="TXY1948" s="101"/>
      <c r="TXZ1948" s="101"/>
      <c r="TYA1948" s="101"/>
      <c r="TYB1948" s="101"/>
      <c r="TYC1948" s="101"/>
      <c r="TYD1948" s="101"/>
      <c r="TYE1948" s="101"/>
      <c r="TYF1948" s="101"/>
      <c r="TYG1948" s="101"/>
      <c r="TYH1948" s="101"/>
      <c r="TYI1948" s="101"/>
      <c r="TYJ1948" s="101"/>
      <c r="TYK1948" s="101"/>
      <c r="TYL1948" s="101"/>
      <c r="TYM1948" s="101"/>
      <c r="TYN1948" s="101"/>
      <c r="TYO1948" s="101"/>
      <c r="TYP1948" s="101"/>
      <c r="TYQ1948" s="101"/>
      <c r="TYR1948" s="101"/>
      <c r="TYS1948" s="101"/>
      <c r="TYT1948" s="101"/>
      <c r="TYU1948" s="101"/>
      <c r="TYV1948" s="101"/>
      <c r="TYW1948" s="101"/>
      <c r="TYX1948" s="101"/>
      <c r="TYY1948" s="101"/>
      <c r="TYZ1948" s="101"/>
      <c r="TZA1948" s="101"/>
      <c r="TZB1948" s="101"/>
      <c r="TZC1948" s="101"/>
      <c r="TZD1948" s="101"/>
      <c r="TZE1948" s="101"/>
      <c r="TZF1948" s="101"/>
      <c r="TZG1948" s="101"/>
      <c r="TZH1948" s="101"/>
      <c r="TZI1948" s="101"/>
      <c r="TZJ1948" s="101"/>
      <c r="TZK1948" s="101"/>
      <c r="TZL1948" s="101"/>
      <c r="TZM1948" s="101"/>
      <c r="TZN1948" s="101"/>
      <c r="TZO1948" s="101"/>
      <c r="TZP1948" s="101"/>
      <c r="TZQ1948" s="101"/>
      <c r="TZR1948" s="101"/>
      <c r="TZS1948" s="101"/>
      <c r="TZT1948" s="101"/>
      <c r="TZU1948" s="101"/>
      <c r="TZV1948" s="101"/>
      <c r="TZW1948" s="101"/>
      <c r="TZX1948" s="101"/>
      <c r="TZY1948" s="101"/>
      <c r="TZZ1948" s="101"/>
      <c r="UAA1948" s="101"/>
      <c r="UAB1948" s="101"/>
      <c r="UAC1948" s="101"/>
      <c r="UAD1948" s="101"/>
      <c r="UAE1948" s="101"/>
      <c r="UAF1948" s="101"/>
      <c r="UAG1948" s="101"/>
      <c r="UAH1948" s="101"/>
      <c r="UAI1948" s="101"/>
      <c r="UAJ1948" s="101"/>
      <c r="UAK1948" s="101"/>
      <c r="UAL1948" s="101"/>
      <c r="UAM1948" s="101"/>
      <c r="UAN1948" s="101"/>
      <c r="UAO1948" s="101"/>
      <c r="UAP1948" s="101"/>
      <c r="UAQ1948" s="101"/>
      <c r="UAR1948" s="101"/>
      <c r="UAS1948" s="101"/>
      <c r="UAT1948" s="101"/>
      <c r="UAU1948" s="101"/>
      <c r="UAV1948" s="101"/>
      <c r="UAW1948" s="101"/>
      <c r="UAX1948" s="101"/>
      <c r="UAY1948" s="101"/>
      <c r="UAZ1948" s="101"/>
      <c r="UBA1948" s="101"/>
      <c r="UBB1948" s="101"/>
      <c r="UBC1948" s="101"/>
      <c r="UBD1948" s="101"/>
      <c r="UBE1948" s="101"/>
      <c r="UBF1948" s="101"/>
      <c r="UBG1948" s="101"/>
      <c r="UBH1948" s="101"/>
      <c r="UBI1948" s="101"/>
      <c r="UBJ1948" s="101"/>
      <c r="UBK1948" s="101"/>
      <c r="UBL1948" s="101"/>
      <c r="UBM1948" s="101"/>
      <c r="UBN1948" s="101"/>
      <c r="UBO1948" s="101"/>
      <c r="UBP1948" s="101"/>
      <c r="UBQ1948" s="101"/>
      <c r="UBR1948" s="101"/>
      <c r="UBS1948" s="101"/>
      <c r="UBT1948" s="101"/>
      <c r="UBU1948" s="101"/>
      <c r="UBV1948" s="101"/>
      <c r="UBW1948" s="101"/>
      <c r="UBX1948" s="101"/>
      <c r="UBY1948" s="101"/>
      <c r="UBZ1948" s="101"/>
      <c r="UCA1948" s="101"/>
      <c r="UCB1948" s="101"/>
      <c r="UCC1948" s="101"/>
      <c r="UCD1948" s="101"/>
      <c r="UCE1948" s="101"/>
      <c r="UCF1948" s="101"/>
      <c r="UCG1948" s="101"/>
      <c r="UCH1948" s="101"/>
      <c r="UCI1948" s="101"/>
      <c r="UCJ1948" s="101"/>
      <c r="UCK1948" s="101"/>
      <c r="UCL1948" s="101"/>
      <c r="UCM1948" s="101"/>
      <c r="UCN1948" s="101"/>
      <c r="UCO1948" s="101"/>
      <c r="UCP1948" s="101"/>
      <c r="UCQ1948" s="101"/>
      <c r="UCR1948" s="101"/>
      <c r="UCS1948" s="101"/>
      <c r="UCT1948" s="101"/>
      <c r="UCU1948" s="101"/>
      <c r="UCV1948" s="101"/>
      <c r="UCW1948" s="101"/>
      <c r="UCX1948" s="101"/>
      <c r="UCY1948" s="101"/>
      <c r="UCZ1948" s="101"/>
      <c r="UDA1948" s="101"/>
      <c r="UDB1948" s="101"/>
      <c r="UDC1948" s="101"/>
      <c r="UDD1948" s="101"/>
      <c r="UDE1948" s="101"/>
      <c r="UDF1948" s="101"/>
      <c r="UDG1948" s="101"/>
      <c r="UDH1948" s="101"/>
      <c r="UDI1948" s="101"/>
      <c r="UDJ1948" s="101"/>
      <c r="UDK1948" s="101"/>
      <c r="UDL1948" s="101"/>
      <c r="UDM1948" s="101"/>
      <c r="UDN1948" s="101"/>
      <c r="UDO1948" s="101"/>
      <c r="UDP1948" s="101"/>
      <c r="UDQ1948" s="101"/>
      <c r="UDR1948" s="101"/>
      <c r="UDS1948" s="101"/>
      <c r="UDT1948" s="101"/>
      <c r="UDU1948" s="101"/>
      <c r="UDV1948" s="101"/>
      <c r="UDW1948" s="101"/>
      <c r="UDX1948" s="101"/>
      <c r="UDY1948" s="101"/>
      <c r="UDZ1948" s="101"/>
      <c r="UEA1948" s="101"/>
      <c r="UEB1948" s="101"/>
      <c r="UEC1948" s="101"/>
      <c r="UED1948" s="101"/>
      <c r="UEE1948" s="101"/>
      <c r="UEF1948" s="101"/>
      <c r="UEG1948" s="101"/>
      <c r="UEH1948" s="101"/>
      <c r="UEI1948" s="101"/>
      <c r="UEJ1948" s="101"/>
      <c r="UEK1948" s="101"/>
      <c r="UEL1948" s="101"/>
      <c r="UEM1948" s="101"/>
      <c r="UEN1948" s="101"/>
      <c r="UEO1948" s="101"/>
      <c r="UEP1948" s="101"/>
      <c r="UEQ1948" s="101"/>
      <c r="UER1948" s="101"/>
      <c r="UES1948" s="101"/>
      <c r="UET1948" s="101"/>
      <c r="UEU1948" s="101"/>
      <c r="UEV1948" s="101"/>
      <c r="UEW1948" s="101"/>
      <c r="UEX1948" s="101"/>
      <c r="UEY1948" s="101"/>
      <c r="UEZ1948" s="101"/>
      <c r="UFA1948" s="101"/>
      <c r="UFB1948" s="101"/>
      <c r="UFC1948" s="101"/>
      <c r="UFD1948" s="101"/>
      <c r="UFE1948" s="101"/>
      <c r="UFF1948" s="101"/>
      <c r="UFG1948" s="101"/>
      <c r="UFH1948" s="101"/>
      <c r="UFI1948" s="101"/>
      <c r="UFJ1948" s="101"/>
      <c r="UFK1948" s="101"/>
      <c r="UFL1948" s="101"/>
      <c r="UFM1948" s="101"/>
      <c r="UFN1948" s="101"/>
      <c r="UFO1948" s="101"/>
      <c r="UFP1948" s="101"/>
      <c r="UFQ1948" s="101"/>
      <c r="UFR1948" s="101"/>
      <c r="UFS1948" s="101"/>
      <c r="UFT1948" s="101"/>
      <c r="UFU1948" s="101"/>
      <c r="UFV1948" s="101"/>
      <c r="UFW1948" s="101"/>
      <c r="UFX1948" s="101"/>
      <c r="UFY1948" s="101"/>
      <c r="UFZ1948" s="101"/>
      <c r="UGA1948" s="101"/>
      <c r="UGB1948" s="101"/>
      <c r="UGC1948" s="101"/>
      <c r="UGD1948" s="101"/>
      <c r="UGE1948" s="101"/>
      <c r="UGF1948" s="101"/>
      <c r="UGG1948" s="101"/>
      <c r="UGH1948" s="101"/>
      <c r="UGI1948" s="101"/>
      <c r="UGJ1948" s="101"/>
      <c r="UGK1948" s="101"/>
      <c r="UGL1948" s="101"/>
      <c r="UGM1948" s="101"/>
      <c r="UGN1948" s="101"/>
      <c r="UGO1948" s="101"/>
      <c r="UGP1948" s="101"/>
      <c r="UGQ1948" s="101"/>
      <c r="UGR1948" s="101"/>
      <c r="UGS1948" s="101"/>
      <c r="UGT1948" s="101"/>
      <c r="UGU1948" s="101"/>
      <c r="UGV1948" s="101"/>
      <c r="UGW1948" s="101"/>
      <c r="UGX1948" s="101"/>
      <c r="UGY1948" s="101"/>
      <c r="UGZ1948" s="101"/>
      <c r="UHA1948" s="101"/>
      <c r="UHB1948" s="101"/>
      <c r="UHC1948" s="101"/>
      <c r="UHD1948" s="101"/>
      <c r="UHE1948" s="101"/>
      <c r="UHF1948" s="101"/>
      <c r="UHG1948" s="101"/>
      <c r="UHH1948" s="101"/>
      <c r="UHI1948" s="101"/>
      <c r="UHJ1948" s="101"/>
      <c r="UHK1948" s="101"/>
      <c r="UHL1948" s="101"/>
      <c r="UHM1948" s="101"/>
      <c r="UHN1948" s="101"/>
      <c r="UHO1948" s="101"/>
      <c r="UHP1948" s="101"/>
      <c r="UHQ1948" s="101"/>
      <c r="UHR1948" s="101"/>
      <c r="UHS1948" s="101"/>
      <c r="UHT1948" s="101"/>
      <c r="UHU1948" s="101"/>
      <c r="UHV1948" s="101"/>
      <c r="UHW1948" s="101"/>
      <c r="UHX1948" s="101"/>
      <c r="UHY1948" s="101"/>
      <c r="UHZ1948" s="101"/>
      <c r="UIA1948" s="101"/>
      <c r="UIB1948" s="101"/>
      <c r="UIC1948" s="101"/>
      <c r="UID1948" s="101"/>
      <c r="UIE1948" s="101"/>
      <c r="UIF1948" s="101"/>
      <c r="UIG1948" s="101"/>
      <c r="UIH1948" s="101"/>
      <c r="UII1948" s="101"/>
      <c r="UIJ1948" s="101"/>
      <c r="UIK1948" s="101"/>
      <c r="UIL1948" s="101"/>
      <c r="UIM1948" s="101"/>
      <c r="UIN1948" s="101"/>
      <c r="UIO1948" s="101"/>
      <c r="UIP1948" s="101"/>
      <c r="UIQ1948" s="101"/>
      <c r="UIR1948" s="101"/>
      <c r="UIS1948" s="101"/>
      <c r="UIT1948" s="101"/>
      <c r="UIU1948" s="101"/>
      <c r="UIV1948" s="101"/>
      <c r="UIW1948" s="101"/>
      <c r="UIX1948" s="101"/>
      <c r="UIY1948" s="101"/>
      <c r="UIZ1948" s="101"/>
      <c r="UJA1948" s="101"/>
      <c r="UJB1948" s="101"/>
      <c r="UJC1948" s="101"/>
      <c r="UJD1948" s="101"/>
      <c r="UJE1948" s="101"/>
      <c r="UJF1948" s="101"/>
      <c r="UJG1948" s="101"/>
      <c r="UJH1948" s="101"/>
      <c r="UJI1948" s="101"/>
      <c r="UJJ1948" s="101"/>
      <c r="UJK1948" s="101"/>
      <c r="UJL1948" s="101"/>
      <c r="UJM1948" s="101"/>
      <c r="UJN1948" s="101"/>
      <c r="UJO1948" s="101"/>
      <c r="UJP1948" s="101"/>
      <c r="UJQ1948" s="101"/>
      <c r="UJR1948" s="101"/>
      <c r="UJS1948" s="101"/>
      <c r="UJT1948" s="101"/>
      <c r="UJU1948" s="101"/>
      <c r="UJV1948" s="101"/>
      <c r="UJW1948" s="101"/>
      <c r="UJX1948" s="101"/>
      <c r="UJY1948" s="101"/>
      <c r="UJZ1948" s="101"/>
      <c r="UKA1948" s="101"/>
      <c r="UKB1948" s="101"/>
      <c r="UKC1948" s="101"/>
      <c r="UKD1948" s="101"/>
      <c r="UKE1948" s="101"/>
      <c r="UKF1948" s="101"/>
      <c r="UKG1948" s="101"/>
      <c r="UKH1948" s="101"/>
      <c r="UKI1948" s="101"/>
      <c r="UKJ1948" s="101"/>
      <c r="UKK1948" s="101"/>
      <c r="UKL1948" s="101"/>
      <c r="UKM1948" s="101"/>
      <c r="UKN1948" s="101"/>
      <c r="UKO1948" s="101"/>
      <c r="UKP1948" s="101"/>
      <c r="UKQ1948" s="101"/>
      <c r="UKR1948" s="101"/>
      <c r="UKS1948" s="101"/>
      <c r="UKT1948" s="101"/>
      <c r="UKU1948" s="101"/>
      <c r="UKV1948" s="101"/>
      <c r="UKW1948" s="101"/>
      <c r="UKX1948" s="101"/>
      <c r="UKY1948" s="101"/>
      <c r="UKZ1948" s="101"/>
      <c r="ULA1948" s="101"/>
      <c r="ULB1948" s="101"/>
      <c r="ULC1948" s="101"/>
      <c r="ULD1948" s="101"/>
      <c r="ULE1948" s="101"/>
      <c r="ULF1948" s="101"/>
      <c r="ULG1948" s="101"/>
      <c r="ULH1948" s="101"/>
      <c r="ULI1948" s="101"/>
      <c r="ULJ1948" s="101"/>
      <c r="ULK1948" s="101"/>
      <c r="ULL1948" s="101"/>
      <c r="ULM1948" s="101"/>
      <c r="ULN1948" s="101"/>
      <c r="ULO1948" s="101"/>
      <c r="ULP1948" s="101"/>
      <c r="ULQ1948" s="101"/>
      <c r="ULR1948" s="101"/>
      <c r="ULS1948" s="101"/>
      <c r="ULT1948" s="101"/>
      <c r="ULU1948" s="101"/>
      <c r="ULV1948" s="101"/>
      <c r="ULW1948" s="101"/>
      <c r="ULX1948" s="101"/>
      <c r="ULY1948" s="101"/>
      <c r="ULZ1948" s="101"/>
      <c r="UMA1948" s="101"/>
      <c r="UMB1948" s="101"/>
      <c r="UMC1948" s="101"/>
      <c r="UMD1948" s="101"/>
      <c r="UME1948" s="101"/>
      <c r="UMF1948" s="101"/>
      <c r="UMG1948" s="101"/>
      <c r="UMH1948" s="101"/>
      <c r="UMI1948" s="101"/>
      <c r="UMJ1948" s="101"/>
      <c r="UMK1948" s="101"/>
      <c r="UML1948" s="101"/>
      <c r="UMM1948" s="101"/>
      <c r="UMN1948" s="101"/>
      <c r="UMO1948" s="101"/>
      <c r="UMP1948" s="101"/>
      <c r="UMQ1948" s="101"/>
      <c r="UMR1948" s="101"/>
      <c r="UMS1948" s="101"/>
      <c r="UMT1948" s="101"/>
      <c r="UMU1948" s="101"/>
      <c r="UMV1948" s="101"/>
      <c r="UMW1948" s="101"/>
      <c r="UMX1948" s="101"/>
      <c r="UMY1948" s="101"/>
      <c r="UMZ1948" s="101"/>
      <c r="UNA1948" s="101"/>
      <c r="UNB1948" s="101"/>
      <c r="UNC1948" s="101"/>
      <c r="UND1948" s="101"/>
      <c r="UNE1948" s="101"/>
      <c r="UNF1948" s="101"/>
      <c r="UNG1948" s="101"/>
      <c r="UNH1948" s="101"/>
      <c r="UNI1948" s="101"/>
      <c r="UNJ1948" s="101"/>
      <c r="UNK1948" s="101"/>
      <c r="UNL1948" s="101"/>
      <c r="UNM1948" s="101"/>
      <c r="UNN1948" s="101"/>
      <c r="UNO1948" s="101"/>
      <c r="UNP1948" s="101"/>
      <c r="UNQ1948" s="101"/>
      <c r="UNR1948" s="101"/>
      <c r="UNS1948" s="101"/>
      <c r="UNT1948" s="101"/>
      <c r="UNU1948" s="101"/>
      <c r="UNV1948" s="101"/>
      <c r="UNW1948" s="101"/>
      <c r="UNX1948" s="101"/>
      <c r="UNY1948" s="101"/>
      <c r="UNZ1948" s="101"/>
      <c r="UOA1948" s="101"/>
      <c r="UOB1948" s="101"/>
      <c r="UOC1948" s="101"/>
      <c r="UOD1948" s="101"/>
      <c r="UOE1948" s="101"/>
      <c r="UOF1948" s="101"/>
      <c r="UOG1948" s="101"/>
      <c r="UOH1948" s="101"/>
      <c r="UOI1948" s="101"/>
      <c r="UOJ1948" s="101"/>
      <c r="UOK1948" s="101"/>
      <c r="UOL1948" s="101"/>
      <c r="UOM1948" s="101"/>
      <c r="UON1948" s="101"/>
      <c r="UOO1948" s="101"/>
      <c r="UOP1948" s="101"/>
      <c r="UOQ1948" s="101"/>
      <c r="UOR1948" s="101"/>
      <c r="UOS1948" s="101"/>
      <c r="UOT1948" s="101"/>
      <c r="UOU1948" s="101"/>
      <c r="UOV1948" s="101"/>
      <c r="UOW1948" s="101"/>
      <c r="UOX1948" s="101"/>
      <c r="UOY1948" s="101"/>
      <c r="UOZ1948" s="101"/>
      <c r="UPA1948" s="101"/>
      <c r="UPB1948" s="101"/>
      <c r="UPC1948" s="101"/>
      <c r="UPD1948" s="101"/>
      <c r="UPE1948" s="101"/>
      <c r="UPF1948" s="101"/>
      <c r="UPG1948" s="101"/>
      <c r="UPH1948" s="101"/>
      <c r="UPI1948" s="101"/>
      <c r="UPJ1948" s="101"/>
      <c r="UPK1948" s="101"/>
      <c r="UPL1948" s="101"/>
      <c r="UPM1948" s="101"/>
      <c r="UPN1948" s="101"/>
      <c r="UPO1948" s="101"/>
      <c r="UPP1948" s="101"/>
      <c r="UPQ1948" s="101"/>
      <c r="UPR1948" s="101"/>
      <c r="UPS1948" s="101"/>
      <c r="UPT1948" s="101"/>
      <c r="UPU1948" s="101"/>
      <c r="UPV1948" s="101"/>
      <c r="UPW1948" s="101"/>
      <c r="UPX1948" s="101"/>
      <c r="UPY1948" s="101"/>
      <c r="UPZ1948" s="101"/>
      <c r="UQA1948" s="101"/>
      <c r="UQB1948" s="101"/>
      <c r="UQC1948" s="101"/>
      <c r="UQD1948" s="101"/>
      <c r="UQE1948" s="101"/>
      <c r="UQF1948" s="101"/>
      <c r="UQG1948" s="101"/>
      <c r="UQH1948" s="101"/>
      <c r="UQI1948" s="101"/>
      <c r="UQJ1948" s="101"/>
      <c r="UQK1948" s="101"/>
      <c r="UQL1948" s="101"/>
      <c r="UQM1948" s="101"/>
      <c r="UQN1948" s="101"/>
      <c r="UQO1948" s="101"/>
      <c r="UQP1948" s="101"/>
      <c r="UQQ1948" s="101"/>
      <c r="UQR1948" s="101"/>
      <c r="UQS1948" s="101"/>
      <c r="UQT1948" s="101"/>
      <c r="UQU1948" s="101"/>
      <c r="UQV1948" s="101"/>
      <c r="UQW1948" s="101"/>
      <c r="UQX1948" s="101"/>
      <c r="UQY1948" s="101"/>
      <c r="UQZ1948" s="101"/>
      <c r="URA1948" s="101"/>
      <c r="URB1948" s="101"/>
      <c r="URC1948" s="101"/>
      <c r="URD1948" s="101"/>
      <c r="URE1948" s="101"/>
      <c r="URF1948" s="101"/>
      <c r="URG1948" s="101"/>
      <c r="URH1948" s="101"/>
      <c r="URI1948" s="101"/>
      <c r="URJ1948" s="101"/>
      <c r="URK1948" s="101"/>
      <c r="URL1948" s="101"/>
      <c r="URM1948" s="101"/>
      <c r="URN1948" s="101"/>
      <c r="URO1948" s="101"/>
      <c r="URP1948" s="101"/>
      <c r="URQ1948" s="101"/>
      <c r="URR1948" s="101"/>
      <c r="URS1948" s="101"/>
      <c r="URT1948" s="101"/>
      <c r="URU1948" s="101"/>
      <c r="URV1948" s="101"/>
      <c r="URW1948" s="101"/>
      <c r="URX1948" s="101"/>
      <c r="URY1948" s="101"/>
      <c r="URZ1948" s="101"/>
      <c r="USA1948" s="101"/>
      <c r="USB1948" s="101"/>
      <c r="USC1948" s="101"/>
      <c r="USD1948" s="101"/>
      <c r="USE1948" s="101"/>
      <c r="USF1948" s="101"/>
      <c r="USG1948" s="101"/>
      <c r="USH1948" s="101"/>
      <c r="USI1948" s="101"/>
      <c r="USJ1948" s="101"/>
      <c r="USK1948" s="101"/>
      <c r="USL1948" s="101"/>
      <c r="USM1948" s="101"/>
      <c r="USN1948" s="101"/>
      <c r="USO1948" s="101"/>
      <c r="USP1948" s="101"/>
      <c r="USQ1948" s="101"/>
      <c r="USR1948" s="101"/>
      <c r="USS1948" s="101"/>
      <c r="UST1948" s="101"/>
      <c r="USU1948" s="101"/>
      <c r="USV1948" s="101"/>
      <c r="USW1948" s="101"/>
      <c r="USX1948" s="101"/>
      <c r="USY1948" s="101"/>
      <c r="USZ1948" s="101"/>
      <c r="UTA1948" s="101"/>
      <c r="UTB1948" s="101"/>
      <c r="UTC1948" s="101"/>
      <c r="UTD1948" s="101"/>
      <c r="UTE1948" s="101"/>
      <c r="UTF1948" s="101"/>
      <c r="UTG1948" s="101"/>
      <c r="UTH1948" s="101"/>
      <c r="UTI1948" s="101"/>
      <c r="UTJ1948" s="101"/>
      <c r="UTK1948" s="101"/>
      <c r="UTL1948" s="101"/>
      <c r="UTM1948" s="101"/>
      <c r="UTN1948" s="101"/>
      <c r="UTO1948" s="101"/>
      <c r="UTP1948" s="101"/>
      <c r="UTQ1948" s="101"/>
      <c r="UTR1948" s="101"/>
      <c r="UTS1948" s="101"/>
      <c r="UTT1948" s="101"/>
      <c r="UTU1948" s="101"/>
      <c r="UTV1948" s="101"/>
      <c r="UTW1948" s="101"/>
      <c r="UTX1948" s="101"/>
      <c r="UTY1948" s="101"/>
      <c r="UTZ1948" s="101"/>
      <c r="UUA1948" s="101"/>
      <c r="UUB1948" s="101"/>
      <c r="UUC1948" s="101"/>
      <c r="UUD1948" s="101"/>
      <c r="UUE1948" s="101"/>
      <c r="UUF1948" s="101"/>
      <c r="UUG1948" s="101"/>
      <c r="UUH1948" s="101"/>
      <c r="UUI1948" s="101"/>
      <c r="UUJ1948" s="101"/>
      <c r="UUK1948" s="101"/>
      <c r="UUL1948" s="101"/>
      <c r="UUM1948" s="101"/>
      <c r="UUN1948" s="101"/>
      <c r="UUO1948" s="101"/>
      <c r="UUP1948" s="101"/>
      <c r="UUQ1948" s="101"/>
      <c r="UUR1948" s="101"/>
      <c r="UUS1948" s="101"/>
      <c r="UUT1948" s="101"/>
      <c r="UUU1948" s="101"/>
      <c r="UUV1948" s="101"/>
      <c r="UUW1948" s="101"/>
      <c r="UUX1948" s="101"/>
      <c r="UUY1948" s="101"/>
      <c r="UUZ1948" s="101"/>
      <c r="UVA1948" s="101"/>
      <c r="UVB1948" s="101"/>
      <c r="UVC1948" s="101"/>
      <c r="UVD1948" s="101"/>
      <c r="UVE1948" s="101"/>
      <c r="UVF1948" s="101"/>
      <c r="UVG1948" s="101"/>
      <c r="UVH1948" s="101"/>
      <c r="UVI1948" s="101"/>
      <c r="UVJ1948" s="101"/>
      <c r="UVK1948" s="101"/>
      <c r="UVL1948" s="101"/>
      <c r="UVM1948" s="101"/>
      <c r="UVN1948" s="101"/>
      <c r="UVO1948" s="101"/>
      <c r="UVP1948" s="101"/>
      <c r="UVQ1948" s="101"/>
      <c r="UVR1948" s="101"/>
      <c r="UVS1948" s="101"/>
      <c r="UVT1948" s="101"/>
      <c r="UVU1948" s="101"/>
      <c r="UVV1948" s="101"/>
      <c r="UVW1948" s="101"/>
      <c r="UVX1948" s="101"/>
      <c r="UVY1948" s="101"/>
      <c r="UVZ1948" s="101"/>
      <c r="UWA1948" s="101"/>
      <c r="UWB1948" s="101"/>
      <c r="UWC1948" s="101"/>
      <c r="UWD1948" s="101"/>
      <c r="UWE1948" s="101"/>
      <c r="UWF1948" s="101"/>
      <c r="UWG1948" s="101"/>
      <c r="UWH1948" s="101"/>
      <c r="UWI1948" s="101"/>
      <c r="UWJ1948" s="101"/>
      <c r="UWK1948" s="101"/>
      <c r="UWL1948" s="101"/>
      <c r="UWM1948" s="101"/>
      <c r="UWN1948" s="101"/>
      <c r="UWO1948" s="101"/>
      <c r="UWP1948" s="101"/>
      <c r="UWQ1948" s="101"/>
      <c r="UWR1948" s="101"/>
      <c r="UWS1948" s="101"/>
      <c r="UWT1948" s="101"/>
      <c r="UWU1948" s="101"/>
      <c r="UWV1948" s="101"/>
      <c r="UWW1948" s="101"/>
      <c r="UWX1948" s="101"/>
      <c r="UWY1948" s="101"/>
      <c r="UWZ1948" s="101"/>
      <c r="UXA1948" s="101"/>
      <c r="UXB1948" s="101"/>
      <c r="UXC1948" s="101"/>
      <c r="UXD1948" s="101"/>
      <c r="UXE1948" s="101"/>
      <c r="UXF1948" s="101"/>
      <c r="UXG1948" s="101"/>
      <c r="UXH1948" s="101"/>
      <c r="UXI1948" s="101"/>
      <c r="UXJ1948" s="101"/>
      <c r="UXK1948" s="101"/>
      <c r="UXL1948" s="101"/>
      <c r="UXM1948" s="101"/>
      <c r="UXN1948" s="101"/>
      <c r="UXO1948" s="101"/>
      <c r="UXP1948" s="101"/>
      <c r="UXQ1948" s="101"/>
      <c r="UXR1948" s="101"/>
      <c r="UXS1948" s="101"/>
      <c r="UXT1948" s="101"/>
      <c r="UXU1948" s="101"/>
      <c r="UXV1948" s="101"/>
      <c r="UXW1948" s="101"/>
      <c r="UXX1948" s="101"/>
      <c r="UXY1948" s="101"/>
      <c r="UXZ1948" s="101"/>
      <c r="UYA1948" s="101"/>
      <c r="UYB1948" s="101"/>
      <c r="UYC1948" s="101"/>
      <c r="UYD1948" s="101"/>
      <c r="UYE1948" s="101"/>
      <c r="UYF1948" s="101"/>
      <c r="UYG1948" s="101"/>
      <c r="UYH1948" s="101"/>
      <c r="UYI1948" s="101"/>
      <c r="UYJ1948" s="101"/>
      <c r="UYK1948" s="101"/>
      <c r="UYL1948" s="101"/>
      <c r="UYM1948" s="101"/>
      <c r="UYN1948" s="101"/>
      <c r="UYO1948" s="101"/>
      <c r="UYP1948" s="101"/>
      <c r="UYQ1948" s="101"/>
      <c r="UYR1948" s="101"/>
      <c r="UYS1948" s="101"/>
      <c r="UYT1948" s="101"/>
      <c r="UYU1948" s="101"/>
      <c r="UYV1948" s="101"/>
      <c r="UYW1948" s="101"/>
      <c r="UYX1948" s="101"/>
      <c r="UYY1948" s="101"/>
      <c r="UYZ1948" s="101"/>
      <c r="UZA1948" s="101"/>
      <c r="UZB1948" s="101"/>
      <c r="UZC1948" s="101"/>
      <c r="UZD1948" s="101"/>
      <c r="UZE1948" s="101"/>
      <c r="UZF1948" s="101"/>
      <c r="UZG1948" s="101"/>
      <c r="UZH1948" s="101"/>
      <c r="UZI1948" s="101"/>
      <c r="UZJ1948" s="101"/>
      <c r="UZK1948" s="101"/>
      <c r="UZL1948" s="101"/>
      <c r="UZM1948" s="101"/>
      <c r="UZN1948" s="101"/>
      <c r="UZO1948" s="101"/>
      <c r="UZP1948" s="101"/>
      <c r="UZQ1948" s="101"/>
      <c r="UZR1948" s="101"/>
      <c r="UZS1948" s="101"/>
      <c r="UZT1948" s="101"/>
      <c r="UZU1948" s="101"/>
      <c r="UZV1948" s="101"/>
      <c r="UZW1948" s="101"/>
      <c r="UZX1948" s="101"/>
      <c r="UZY1948" s="101"/>
      <c r="UZZ1948" s="101"/>
      <c r="VAA1948" s="101"/>
      <c r="VAB1948" s="101"/>
      <c r="VAC1948" s="101"/>
      <c r="VAD1948" s="101"/>
      <c r="VAE1948" s="101"/>
      <c r="VAF1948" s="101"/>
      <c r="VAG1948" s="101"/>
      <c r="VAH1948" s="101"/>
      <c r="VAI1948" s="101"/>
      <c r="VAJ1948" s="101"/>
      <c r="VAK1948" s="101"/>
      <c r="VAL1948" s="101"/>
      <c r="VAM1948" s="101"/>
      <c r="VAN1948" s="101"/>
      <c r="VAO1948" s="101"/>
      <c r="VAP1948" s="101"/>
      <c r="VAQ1948" s="101"/>
      <c r="VAR1948" s="101"/>
      <c r="VAS1948" s="101"/>
      <c r="VAT1948" s="101"/>
      <c r="VAU1948" s="101"/>
      <c r="VAV1948" s="101"/>
      <c r="VAW1948" s="101"/>
      <c r="VAX1948" s="101"/>
      <c r="VAY1948" s="101"/>
      <c r="VAZ1948" s="101"/>
      <c r="VBA1948" s="101"/>
      <c r="VBB1948" s="101"/>
      <c r="VBC1948" s="101"/>
      <c r="VBD1948" s="101"/>
      <c r="VBE1948" s="101"/>
      <c r="VBF1948" s="101"/>
      <c r="VBG1948" s="101"/>
      <c r="VBH1948" s="101"/>
      <c r="VBI1948" s="101"/>
      <c r="VBJ1948" s="101"/>
      <c r="VBK1948" s="101"/>
      <c r="VBL1948" s="101"/>
      <c r="VBM1948" s="101"/>
      <c r="VBN1948" s="101"/>
      <c r="VBO1948" s="101"/>
      <c r="VBP1948" s="101"/>
      <c r="VBQ1948" s="101"/>
      <c r="VBR1948" s="101"/>
      <c r="VBS1948" s="101"/>
      <c r="VBT1948" s="101"/>
      <c r="VBU1948" s="101"/>
      <c r="VBV1948" s="101"/>
      <c r="VBW1948" s="101"/>
      <c r="VBX1948" s="101"/>
      <c r="VBY1948" s="101"/>
      <c r="VBZ1948" s="101"/>
      <c r="VCA1948" s="101"/>
      <c r="VCB1948" s="101"/>
      <c r="VCC1948" s="101"/>
      <c r="VCD1948" s="101"/>
      <c r="VCE1948" s="101"/>
      <c r="VCF1948" s="101"/>
      <c r="VCG1948" s="101"/>
      <c r="VCH1948" s="101"/>
      <c r="VCI1948" s="101"/>
      <c r="VCJ1948" s="101"/>
      <c r="VCK1948" s="101"/>
      <c r="VCL1948" s="101"/>
      <c r="VCM1948" s="101"/>
      <c r="VCN1948" s="101"/>
      <c r="VCO1948" s="101"/>
      <c r="VCP1948" s="101"/>
      <c r="VCQ1948" s="101"/>
      <c r="VCR1948" s="101"/>
      <c r="VCS1948" s="101"/>
      <c r="VCT1948" s="101"/>
      <c r="VCU1948" s="101"/>
      <c r="VCV1948" s="101"/>
      <c r="VCW1948" s="101"/>
      <c r="VCX1948" s="101"/>
      <c r="VCY1948" s="101"/>
      <c r="VCZ1948" s="101"/>
      <c r="VDA1948" s="101"/>
      <c r="VDB1948" s="101"/>
      <c r="VDC1948" s="101"/>
      <c r="VDD1948" s="101"/>
      <c r="VDE1948" s="101"/>
      <c r="VDF1948" s="101"/>
      <c r="VDG1948" s="101"/>
      <c r="VDH1948" s="101"/>
      <c r="VDI1948" s="101"/>
      <c r="VDJ1948" s="101"/>
      <c r="VDK1948" s="101"/>
      <c r="VDL1948" s="101"/>
      <c r="VDM1948" s="101"/>
      <c r="VDN1948" s="101"/>
      <c r="VDO1948" s="101"/>
      <c r="VDP1948" s="101"/>
      <c r="VDQ1948" s="101"/>
      <c r="VDR1948" s="101"/>
      <c r="VDS1948" s="101"/>
      <c r="VDT1948" s="101"/>
      <c r="VDU1948" s="101"/>
      <c r="VDV1948" s="101"/>
      <c r="VDW1948" s="101"/>
      <c r="VDX1948" s="101"/>
      <c r="VDY1948" s="101"/>
      <c r="VDZ1948" s="101"/>
      <c r="VEA1948" s="101"/>
      <c r="VEB1948" s="101"/>
      <c r="VEC1948" s="101"/>
      <c r="VED1948" s="101"/>
      <c r="VEE1948" s="101"/>
      <c r="VEF1948" s="101"/>
      <c r="VEG1948" s="101"/>
      <c r="VEH1948" s="101"/>
      <c r="VEI1948" s="101"/>
      <c r="VEJ1948" s="101"/>
      <c r="VEK1948" s="101"/>
      <c r="VEL1948" s="101"/>
      <c r="VEM1948" s="101"/>
      <c r="VEN1948" s="101"/>
      <c r="VEO1948" s="101"/>
      <c r="VEP1948" s="101"/>
      <c r="VEQ1948" s="101"/>
      <c r="VER1948" s="101"/>
      <c r="VES1948" s="101"/>
      <c r="VET1948" s="101"/>
      <c r="VEU1948" s="101"/>
      <c r="VEV1948" s="101"/>
      <c r="VEW1948" s="101"/>
      <c r="VEX1948" s="101"/>
      <c r="VEY1948" s="101"/>
      <c r="VEZ1948" s="101"/>
      <c r="VFA1948" s="101"/>
      <c r="VFB1948" s="101"/>
      <c r="VFC1948" s="101"/>
      <c r="VFD1948" s="101"/>
      <c r="VFE1948" s="101"/>
      <c r="VFF1948" s="101"/>
      <c r="VFG1948" s="101"/>
      <c r="VFH1948" s="101"/>
      <c r="VFI1948" s="101"/>
      <c r="VFJ1948" s="101"/>
      <c r="VFK1948" s="101"/>
      <c r="VFL1948" s="101"/>
      <c r="VFM1948" s="101"/>
      <c r="VFN1948" s="101"/>
      <c r="VFO1948" s="101"/>
      <c r="VFP1948" s="101"/>
      <c r="VFQ1948" s="101"/>
      <c r="VFR1948" s="101"/>
      <c r="VFS1948" s="101"/>
      <c r="VFT1948" s="101"/>
      <c r="VFU1948" s="101"/>
      <c r="VFV1948" s="101"/>
      <c r="VFW1948" s="101"/>
      <c r="VFX1948" s="101"/>
      <c r="VFY1948" s="101"/>
      <c r="VFZ1948" s="101"/>
      <c r="VGA1948" s="101"/>
      <c r="VGB1948" s="101"/>
      <c r="VGC1948" s="101"/>
      <c r="VGD1948" s="101"/>
      <c r="VGE1948" s="101"/>
      <c r="VGF1948" s="101"/>
      <c r="VGG1948" s="101"/>
      <c r="VGH1948" s="101"/>
      <c r="VGI1948" s="101"/>
      <c r="VGJ1948" s="101"/>
      <c r="VGK1948" s="101"/>
      <c r="VGL1948" s="101"/>
      <c r="VGM1948" s="101"/>
      <c r="VGN1948" s="101"/>
      <c r="VGO1948" s="101"/>
      <c r="VGP1948" s="101"/>
      <c r="VGQ1948" s="101"/>
      <c r="VGR1948" s="101"/>
      <c r="VGS1948" s="101"/>
      <c r="VGT1948" s="101"/>
      <c r="VGU1948" s="101"/>
      <c r="VGV1948" s="101"/>
      <c r="VGW1948" s="101"/>
      <c r="VGX1948" s="101"/>
      <c r="VGY1948" s="101"/>
      <c r="VGZ1948" s="101"/>
      <c r="VHA1948" s="101"/>
      <c r="VHB1948" s="101"/>
      <c r="VHC1948" s="101"/>
      <c r="VHD1948" s="101"/>
      <c r="VHE1948" s="101"/>
      <c r="VHF1948" s="101"/>
      <c r="VHG1948" s="101"/>
      <c r="VHH1948" s="101"/>
      <c r="VHI1948" s="101"/>
      <c r="VHJ1948" s="101"/>
      <c r="VHK1948" s="101"/>
      <c r="VHL1948" s="101"/>
      <c r="VHM1948" s="101"/>
      <c r="VHN1948" s="101"/>
      <c r="VHO1948" s="101"/>
      <c r="VHP1948" s="101"/>
      <c r="VHQ1948" s="101"/>
      <c r="VHR1948" s="101"/>
      <c r="VHS1948" s="101"/>
      <c r="VHT1948" s="101"/>
      <c r="VHU1948" s="101"/>
      <c r="VHV1948" s="101"/>
      <c r="VHW1948" s="101"/>
      <c r="VHX1948" s="101"/>
      <c r="VHY1948" s="101"/>
      <c r="VHZ1948" s="101"/>
      <c r="VIA1948" s="101"/>
      <c r="VIB1948" s="101"/>
      <c r="VIC1948" s="101"/>
      <c r="VID1948" s="101"/>
      <c r="VIE1948" s="101"/>
      <c r="VIF1948" s="101"/>
      <c r="VIG1948" s="101"/>
      <c r="VIH1948" s="101"/>
      <c r="VII1948" s="101"/>
      <c r="VIJ1948" s="101"/>
      <c r="VIK1948" s="101"/>
      <c r="VIL1948" s="101"/>
      <c r="VIM1948" s="101"/>
      <c r="VIN1948" s="101"/>
      <c r="VIO1948" s="101"/>
      <c r="VIP1948" s="101"/>
      <c r="VIQ1948" s="101"/>
      <c r="VIR1948" s="101"/>
      <c r="VIS1948" s="101"/>
      <c r="VIT1948" s="101"/>
      <c r="VIU1948" s="101"/>
      <c r="VIV1948" s="101"/>
      <c r="VIW1948" s="101"/>
      <c r="VIX1948" s="101"/>
      <c r="VIY1948" s="101"/>
      <c r="VIZ1948" s="101"/>
      <c r="VJA1948" s="101"/>
      <c r="VJB1948" s="101"/>
      <c r="VJC1948" s="101"/>
      <c r="VJD1948" s="101"/>
      <c r="VJE1948" s="101"/>
      <c r="VJF1948" s="101"/>
      <c r="VJG1948" s="101"/>
      <c r="VJH1948" s="101"/>
      <c r="VJI1948" s="101"/>
      <c r="VJJ1948" s="101"/>
      <c r="VJK1948" s="101"/>
      <c r="VJL1948" s="101"/>
      <c r="VJM1948" s="101"/>
      <c r="VJN1948" s="101"/>
      <c r="VJO1948" s="101"/>
      <c r="VJP1948" s="101"/>
      <c r="VJQ1948" s="101"/>
      <c r="VJR1948" s="101"/>
      <c r="VJS1948" s="101"/>
      <c r="VJT1948" s="101"/>
      <c r="VJU1948" s="101"/>
      <c r="VJV1948" s="101"/>
      <c r="VJW1948" s="101"/>
      <c r="VJX1948" s="101"/>
      <c r="VJY1948" s="101"/>
      <c r="VJZ1948" s="101"/>
      <c r="VKA1948" s="101"/>
      <c r="VKB1948" s="101"/>
      <c r="VKC1948" s="101"/>
      <c r="VKD1948" s="101"/>
      <c r="VKE1948" s="101"/>
      <c r="VKF1948" s="101"/>
      <c r="VKG1948" s="101"/>
      <c r="VKH1948" s="101"/>
      <c r="VKI1948" s="101"/>
      <c r="VKJ1948" s="101"/>
      <c r="VKK1948" s="101"/>
      <c r="VKL1948" s="101"/>
      <c r="VKM1948" s="101"/>
      <c r="VKN1948" s="101"/>
      <c r="VKO1948" s="101"/>
      <c r="VKP1948" s="101"/>
      <c r="VKQ1948" s="101"/>
      <c r="VKR1948" s="101"/>
      <c r="VKS1948" s="101"/>
      <c r="VKT1948" s="101"/>
      <c r="VKU1948" s="101"/>
      <c r="VKV1948" s="101"/>
      <c r="VKW1948" s="101"/>
      <c r="VKX1948" s="101"/>
      <c r="VKY1948" s="101"/>
      <c r="VKZ1948" s="101"/>
      <c r="VLA1948" s="101"/>
      <c r="VLB1948" s="101"/>
      <c r="VLC1948" s="101"/>
      <c r="VLD1948" s="101"/>
      <c r="VLE1948" s="101"/>
      <c r="VLF1948" s="101"/>
      <c r="VLG1948" s="101"/>
      <c r="VLH1948" s="101"/>
      <c r="VLI1948" s="101"/>
      <c r="VLJ1948" s="101"/>
      <c r="VLK1948" s="101"/>
      <c r="VLL1948" s="101"/>
      <c r="VLM1948" s="101"/>
      <c r="VLN1948" s="101"/>
      <c r="VLO1948" s="101"/>
      <c r="VLP1948" s="101"/>
      <c r="VLQ1948" s="101"/>
      <c r="VLR1948" s="101"/>
      <c r="VLS1948" s="101"/>
      <c r="VLT1948" s="101"/>
      <c r="VLU1948" s="101"/>
      <c r="VLV1948" s="101"/>
      <c r="VLW1948" s="101"/>
      <c r="VLX1948" s="101"/>
      <c r="VLY1948" s="101"/>
      <c r="VLZ1948" s="101"/>
      <c r="VMA1948" s="101"/>
      <c r="VMB1948" s="101"/>
      <c r="VMC1948" s="101"/>
      <c r="VMD1948" s="101"/>
      <c r="VME1948" s="101"/>
      <c r="VMF1948" s="101"/>
      <c r="VMG1948" s="101"/>
      <c r="VMH1948" s="101"/>
      <c r="VMI1948" s="101"/>
      <c r="VMJ1948" s="101"/>
      <c r="VMK1948" s="101"/>
      <c r="VML1948" s="101"/>
      <c r="VMM1948" s="101"/>
      <c r="VMN1948" s="101"/>
      <c r="VMO1948" s="101"/>
      <c r="VMP1948" s="101"/>
      <c r="VMQ1948" s="101"/>
      <c r="VMR1948" s="101"/>
      <c r="VMS1948" s="101"/>
      <c r="VMT1948" s="101"/>
      <c r="VMU1948" s="101"/>
      <c r="VMV1948" s="101"/>
      <c r="VMW1948" s="101"/>
      <c r="VMX1948" s="101"/>
      <c r="VMY1948" s="101"/>
      <c r="VMZ1948" s="101"/>
      <c r="VNA1948" s="101"/>
      <c r="VNB1948" s="101"/>
      <c r="VNC1948" s="101"/>
      <c r="VND1948" s="101"/>
      <c r="VNE1948" s="101"/>
      <c r="VNF1948" s="101"/>
      <c r="VNG1948" s="101"/>
      <c r="VNH1948" s="101"/>
      <c r="VNI1948" s="101"/>
      <c r="VNJ1948" s="101"/>
      <c r="VNK1948" s="101"/>
      <c r="VNL1948" s="101"/>
      <c r="VNM1948" s="101"/>
      <c r="VNN1948" s="101"/>
      <c r="VNO1948" s="101"/>
      <c r="VNP1948" s="101"/>
      <c r="VNQ1948" s="101"/>
      <c r="VNR1948" s="101"/>
      <c r="VNS1948" s="101"/>
      <c r="VNT1948" s="101"/>
      <c r="VNU1948" s="101"/>
      <c r="VNV1948" s="101"/>
      <c r="VNW1948" s="101"/>
      <c r="VNX1948" s="101"/>
      <c r="VNY1948" s="101"/>
      <c r="VNZ1948" s="101"/>
      <c r="VOA1948" s="101"/>
      <c r="VOB1948" s="101"/>
      <c r="VOC1948" s="101"/>
      <c r="VOD1948" s="101"/>
      <c r="VOE1948" s="101"/>
      <c r="VOF1948" s="101"/>
      <c r="VOG1948" s="101"/>
      <c r="VOH1948" s="101"/>
      <c r="VOI1948" s="101"/>
      <c r="VOJ1948" s="101"/>
      <c r="VOK1948" s="101"/>
      <c r="VOL1948" s="101"/>
      <c r="VOM1948" s="101"/>
      <c r="VON1948" s="101"/>
      <c r="VOO1948" s="101"/>
      <c r="VOP1948" s="101"/>
      <c r="VOQ1948" s="101"/>
      <c r="VOR1948" s="101"/>
      <c r="VOS1948" s="101"/>
      <c r="VOT1948" s="101"/>
      <c r="VOU1948" s="101"/>
      <c r="VOV1948" s="101"/>
      <c r="VOW1948" s="101"/>
      <c r="VOX1948" s="101"/>
      <c r="VOY1948" s="101"/>
      <c r="VOZ1948" s="101"/>
      <c r="VPA1948" s="101"/>
      <c r="VPB1948" s="101"/>
      <c r="VPC1948" s="101"/>
      <c r="VPD1948" s="101"/>
      <c r="VPE1948" s="101"/>
      <c r="VPF1948" s="101"/>
      <c r="VPG1948" s="101"/>
      <c r="VPH1948" s="101"/>
      <c r="VPI1948" s="101"/>
      <c r="VPJ1948" s="101"/>
      <c r="VPK1948" s="101"/>
      <c r="VPL1948" s="101"/>
      <c r="VPM1948" s="101"/>
      <c r="VPN1948" s="101"/>
      <c r="VPO1948" s="101"/>
      <c r="VPP1948" s="101"/>
      <c r="VPQ1948" s="101"/>
      <c r="VPR1948" s="101"/>
      <c r="VPS1948" s="101"/>
      <c r="VPT1948" s="101"/>
      <c r="VPU1948" s="101"/>
      <c r="VPV1948" s="101"/>
      <c r="VPW1948" s="101"/>
      <c r="VPX1948" s="101"/>
      <c r="VPY1948" s="101"/>
      <c r="VPZ1948" s="101"/>
      <c r="VQA1948" s="101"/>
      <c r="VQB1948" s="101"/>
      <c r="VQC1948" s="101"/>
      <c r="VQD1948" s="101"/>
      <c r="VQE1948" s="101"/>
      <c r="VQF1948" s="101"/>
      <c r="VQG1948" s="101"/>
      <c r="VQH1948" s="101"/>
      <c r="VQI1948" s="101"/>
      <c r="VQJ1948" s="101"/>
      <c r="VQK1948" s="101"/>
      <c r="VQL1948" s="101"/>
      <c r="VQM1948" s="101"/>
      <c r="VQN1948" s="101"/>
      <c r="VQO1948" s="101"/>
      <c r="VQP1948" s="101"/>
      <c r="VQQ1948" s="101"/>
      <c r="VQR1948" s="101"/>
      <c r="VQS1948" s="101"/>
      <c r="VQT1948" s="101"/>
      <c r="VQU1948" s="101"/>
      <c r="VQV1948" s="101"/>
      <c r="VQW1948" s="101"/>
      <c r="VQX1948" s="101"/>
      <c r="VQY1948" s="101"/>
      <c r="VQZ1948" s="101"/>
      <c r="VRA1948" s="101"/>
      <c r="VRB1948" s="101"/>
      <c r="VRC1948" s="101"/>
      <c r="VRD1948" s="101"/>
      <c r="VRE1948" s="101"/>
      <c r="VRF1948" s="101"/>
      <c r="VRG1948" s="101"/>
      <c r="VRH1948" s="101"/>
      <c r="VRI1948" s="101"/>
      <c r="VRJ1948" s="101"/>
      <c r="VRK1948" s="101"/>
      <c r="VRL1948" s="101"/>
      <c r="VRM1948" s="101"/>
      <c r="VRN1948" s="101"/>
      <c r="VRO1948" s="101"/>
      <c r="VRP1948" s="101"/>
      <c r="VRQ1948" s="101"/>
      <c r="VRR1948" s="101"/>
      <c r="VRS1948" s="101"/>
      <c r="VRT1948" s="101"/>
      <c r="VRU1948" s="101"/>
      <c r="VRV1948" s="101"/>
      <c r="VRW1948" s="101"/>
      <c r="VRX1948" s="101"/>
      <c r="VRY1948" s="101"/>
      <c r="VRZ1948" s="101"/>
      <c r="VSA1948" s="101"/>
      <c r="VSB1948" s="101"/>
      <c r="VSC1948" s="101"/>
      <c r="VSD1948" s="101"/>
      <c r="VSE1948" s="101"/>
      <c r="VSF1948" s="101"/>
      <c r="VSG1948" s="101"/>
      <c r="VSH1948" s="101"/>
      <c r="VSI1948" s="101"/>
      <c r="VSJ1948" s="101"/>
      <c r="VSK1948" s="101"/>
      <c r="VSL1948" s="101"/>
      <c r="VSM1948" s="101"/>
      <c r="VSN1948" s="101"/>
      <c r="VSO1948" s="101"/>
      <c r="VSP1948" s="101"/>
      <c r="VSQ1948" s="101"/>
      <c r="VSR1948" s="101"/>
      <c r="VSS1948" s="101"/>
      <c r="VST1948" s="101"/>
      <c r="VSU1948" s="101"/>
      <c r="VSV1948" s="101"/>
      <c r="VSW1948" s="101"/>
      <c r="VSX1948" s="101"/>
      <c r="VSY1948" s="101"/>
      <c r="VSZ1948" s="101"/>
      <c r="VTA1948" s="101"/>
      <c r="VTB1948" s="101"/>
      <c r="VTC1948" s="101"/>
      <c r="VTD1948" s="101"/>
      <c r="VTE1948" s="101"/>
      <c r="VTF1948" s="101"/>
      <c r="VTG1948" s="101"/>
      <c r="VTH1948" s="101"/>
      <c r="VTI1948" s="101"/>
      <c r="VTJ1948" s="101"/>
      <c r="VTK1948" s="101"/>
      <c r="VTL1948" s="101"/>
      <c r="VTM1948" s="101"/>
      <c r="VTN1948" s="101"/>
      <c r="VTO1948" s="101"/>
      <c r="VTP1948" s="101"/>
      <c r="VTQ1948" s="101"/>
      <c r="VTR1948" s="101"/>
      <c r="VTS1948" s="101"/>
      <c r="VTT1948" s="101"/>
      <c r="VTU1948" s="101"/>
      <c r="VTV1948" s="101"/>
      <c r="VTW1948" s="101"/>
      <c r="VTX1948" s="101"/>
      <c r="VTY1948" s="101"/>
      <c r="VTZ1948" s="101"/>
      <c r="VUA1948" s="101"/>
      <c r="VUB1948" s="101"/>
      <c r="VUC1948" s="101"/>
      <c r="VUD1948" s="101"/>
      <c r="VUE1948" s="101"/>
      <c r="VUF1948" s="101"/>
      <c r="VUG1948" s="101"/>
      <c r="VUH1948" s="101"/>
      <c r="VUI1948" s="101"/>
      <c r="VUJ1948" s="101"/>
      <c r="VUK1948" s="101"/>
      <c r="VUL1948" s="101"/>
      <c r="VUM1948" s="101"/>
      <c r="VUN1948" s="101"/>
      <c r="VUO1948" s="101"/>
      <c r="VUP1948" s="101"/>
      <c r="VUQ1948" s="101"/>
      <c r="VUR1948" s="101"/>
      <c r="VUS1948" s="101"/>
      <c r="VUT1948" s="101"/>
      <c r="VUU1948" s="101"/>
      <c r="VUV1948" s="101"/>
      <c r="VUW1948" s="101"/>
      <c r="VUX1948" s="101"/>
      <c r="VUY1948" s="101"/>
      <c r="VUZ1948" s="101"/>
      <c r="VVA1948" s="101"/>
      <c r="VVB1948" s="101"/>
      <c r="VVC1948" s="101"/>
      <c r="VVD1948" s="101"/>
      <c r="VVE1948" s="101"/>
      <c r="VVF1948" s="101"/>
      <c r="VVG1948" s="101"/>
      <c r="VVH1948" s="101"/>
      <c r="VVI1948" s="101"/>
      <c r="VVJ1948" s="101"/>
      <c r="VVK1948" s="101"/>
      <c r="VVL1948" s="101"/>
      <c r="VVM1948" s="101"/>
      <c r="VVN1948" s="101"/>
      <c r="VVO1948" s="101"/>
      <c r="VVP1948" s="101"/>
      <c r="VVQ1948" s="101"/>
      <c r="VVR1948" s="101"/>
      <c r="VVS1948" s="101"/>
      <c r="VVT1948" s="101"/>
      <c r="VVU1948" s="101"/>
      <c r="VVV1948" s="101"/>
      <c r="VVW1948" s="101"/>
      <c r="VVX1948" s="101"/>
      <c r="VVY1948" s="101"/>
      <c r="VVZ1948" s="101"/>
      <c r="VWA1948" s="101"/>
      <c r="VWB1948" s="101"/>
      <c r="VWC1948" s="101"/>
      <c r="VWD1948" s="101"/>
      <c r="VWE1948" s="101"/>
      <c r="VWF1948" s="101"/>
      <c r="VWG1948" s="101"/>
      <c r="VWH1948" s="101"/>
      <c r="VWI1948" s="101"/>
      <c r="VWJ1948" s="101"/>
      <c r="VWK1948" s="101"/>
      <c r="VWL1948" s="101"/>
      <c r="VWM1948" s="101"/>
      <c r="VWN1948" s="101"/>
      <c r="VWO1948" s="101"/>
      <c r="VWP1948" s="101"/>
      <c r="VWQ1948" s="101"/>
      <c r="VWR1948" s="101"/>
      <c r="VWS1948" s="101"/>
      <c r="VWT1948" s="101"/>
      <c r="VWU1948" s="101"/>
      <c r="VWV1948" s="101"/>
      <c r="VWW1948" s="101"/>
      <c r="VWX1948" s="101"/>
      <c r="VWY1948" s="101"/>
      <c r="VWZ1948" s="101"/>
      <c r="VXA1948" s="101"/>
      <c r="VXB1948" s="101"/>
      <c r="VXC1948" s="101"/>
      <c r="VXD1948" s="101"/>
      <c r="VXE1948" s="101"/>
      <c r="VXF1948" s="101"/>
      <c r="VXG1948" s="101"/>
      <c r="VXH1948" s="101"/>
      <c r="VXI1948" s="101"/>
      <c r="VXJ1948" s="101"/>
      <c r="VXK1948" s="101"/>
      <c r="VXL1948" s="101"/>
      <c r="VXM1948" s="101"/>
      <c r="VXN1948" s="101"/>
      <c r="VXO1948" s="101"/>
      <c r="VXP1948" s="101"/>
      <c r="VXQ1948" s="101"/>
      <c r="VXR1948" s="101"/>
      <c r="VXS1948" s="101"/>
      <c r="VXT1948" s="101"/>
      <c r="VXU1948" s="101"/>
      <c r="VXV1948" s="101"/>
      <c r="VXW1948" s="101"/>
      <c r="VXX1948" s="101"/>
      <c r="VXY1948" s="101"/>
      <c r="VXZ1948" s="101"/>
      <c r="VYA1948" s="101"/>
      <c r="VYB1948" s="101"/>
      <c r="VYC1948" s="101"/>
      <c r="VYD1948" s="101"/>
      <c r="VYE1948" s="101"/>
      <c r="VYF1948" s="101"/>
      <c r="VYG1948" s="101"/>
      <c r="VYH1948" s="101"/>
      <c r="VYI1948" s="101"/>
      <c r="VYJ1948" s="101"/>
      <c r="VYK1948" s="101"/>
      <c r="VYL1948" s="101"/>
      <c r="VYM1948" s="101"/>
      <c r="VYN1948" s="101"/>
      <c r="VYO1948" s="101"/>
      <c r="VYP1948" s="101"/>
      <c r="VYQ1948" s="101"/>
      <c r="VYR1948" s="101"/>
      <c r="VYS1948" s="101"/>
      <c r="VYT1948" s="101"/>
      <c r="VYU1948" s="101"/>
      <c r="VYV1948" s="101"/>
      <c r="VYW1948" s="101"/>
      <c r="VYX1948" s="101"/>
      <c r="VYY1948" s="101"/>
      <c r="VYZ1948" s="101"/>
      <c r="VZA1948" s="101"/>
      <c r="VZB1948" s="101"/>
      <c r="VZC1948" s="101"/>
      <c r="VZD1948" s="101"/>
      <c r="VZE1948" s="101"/>
      <c r="VZF1948" s="101"/>
      <c r="VZG1948" s="101"/>
      <c r="VZH1948" s="101"/>
      <c r="VZI1948" s="101"/>
      <c r="VZJ1948" s="101"/>
      <c r="VZK1948" s="101"/>
      <c r="VZL1948" s="101"/>
      <c r="VZM1948" s="101"/>
      <c r="VZN1948" s="101"/>
      <c r="VZO1948" s="101"/>
      <c r="VZP1948" s="101"/>
      <c r="VZQ1948" s="101"/>
      <c r="VZR1948" s="101"/>
      <c r="VZS1948" s="101"/>
      <c r="VZT1948" s="101"/>
      <c r="VZU1948" s="101"/>
      <c r="VZV1948" s="101"/>
      <c r="VZW1948" s="101"/>
      <c r="VZX1948" s="101"/>
      <c r="VZY1948" s="101"/>
      <c r="VZZ1948" s="101"/>
      <c r="WAA1948" s="101"/>
      <c r="WAB1948" s="101"/>
      <c r="WAC1948" s="101"/>
      <c r="WAD1948" s="101"/>
      <c r="WAE1948" s="101"/>
      <c r="WAF1948" s="101"/>
      <c r="WAG1948" s="101"/>
      <c r="WAH1948" s="101"/>
      <c r="WAI1948" s="101"/>
      <c r="WAJ1948" s="101"/>
      <c r="WAK1948" s="101"/>
      <c r="WAL1948" s="101"/>
      <c r="WAM1948" s="101"/>
      <c r="WAN1948" s="101"/>
      <c r="WAO1948" s="101"/>
      <c r="WAP1948" s="101"/>
      <c r="WAQ1948" s="101"/>
      <c r="WAR1948" s="101"/>
      <c r="WAS1948" s="101"/>
      <c r="WAT1948" s="101"/>
      <c r="WAU1948" s="101"/>
      <c r="WAV1948" s="101"/>
      <c r="WAW1948" s="101"/>
      <c r="WAX1948" s="101"/>
      <c r="WAY1948" s="101"/>
      <c r="WAZ1948" s="101"/>
      <c r="WBA1948" s="101"/>
      <c r="WBB1948" s="101"/>
      <c r="WBC1948" s="101"/>
      <c r="WBD1948" s="101"/>
      <c r="WBE1948" s="101"/>
      <c r="WBF1948" s="101"/>
      <c r="WBG1948" s="101"/>
      <c r="WBH1948" s="101"/>
      <c r="WBI1948" s="101"/>
      <c r="WBJ1948" s="101"/>
      <c r="WBK1948" s="101"/>
      <c r="WBL1948" s="101"/>
      <c r="WBM1948" s="101"/>
      <c r="WBN1948" s="101"/>
      <c r="WBO1948" s="101"/>
      <c r="WBP1948" s="101"/>
      <c r="WBQ1948" s="101"/>
      <c r="WBR1948" s="101"/>
      <c r="WBS1948" s="101"/>
      <c r="WBT1948" s="101"/>
      <c r="WBU1948" s="101"/>
      <c r="WBV1948" s="101"/>
      <c r="WBW1948" s="101"/>
      <c r="WBX1948" s="101"/>
      <c r="WBY1948" s="101"/>
      <c r="WBZ1948" s="101"/>
      <c r="WCA1948" s="101"/>
      <c r="WCB1948" s="101"/>
      <c r="WCC1948" s="101"/>
      <c r="WCD1948" s="101"/>
      <c r="WCE1948" s="101"/>
      <c r="WCF1948" s="101"/>
      <c r="WCG1948" s="101"/>
      <c r="WCH1948" s="101"/>
      <c r="WCI1948" s="101"/>
      <c r="WCJ1948" s="101"/>
      <c r="WCK1948" s="101"/>
      <c r="WCL1948" s="101"/>
      <c r="WCM1948" s="101"/>
      <c r="WCN1948" s="101"/>
      <c r="WCO1948" s="101"/>
      <c r="WCP1948" s="101"/>
      <c r="WCQ1948" s="101"/>
      <c r="WCR1948" s="101"/>
      <c r="WCS1948" s="101"/>
      <c r="WCT1948" s="101"/>
      <c r="WCU1948" s="101"/>
      <c r="WCV1948" s="101"/>
      <c r="WCW1948" s="101"/>
      <c r="WCX1948" s="101"/>
      <c r="WCY1948" s="101"/>
      <c r="WCZ1948" s="101"/>
      <c r="WDA1948" s="101"/>
      <c r="WDB1948" s="101"/>
      <c r="WDC1948" s="101"/>
      <c r="WDD1948" s="101"/>
      <c r="WDE1948" s="101"/>
      <c r="WDF1948" s="101"/>
      <c r="WDG1948" s="101"/>
      <c r="WDH1948" s="101"/>
      <c r="WDI1948" s="101"/>
      <c r="WDJ1948" s="101"/>
      <c r="WDK1948" s="101"/>
      <c r="WDL1948" s="101"/>
      <c r="WDM1948" s="101"/>
      <c r="WDN1948" s="101"/>
      <c r="WDO1948" s="101"/>
      <c r="WDP1948" s="101"/>
      <c r="WDQ1948" s="101"/>
      <c r="WDR1948" s="101"/>
      <c r="WDS1948" s="101"/>
      <c r="WDT1948" s="101"/>
      <c r="WDU1948" s="101"/>
      <c r="WDV1948" s="101"/>
      <c r="WDW1948" s="101"/>
      <c r="WDX1948" s="101"/>
      <c r="WDY1948" s="101"/>
      <c r="WDZ1948" s="101"/>
      <c r="WEA1948" s="101"/>
      <c r="WEB1948" s="101"/>
      <c r="WEC1948" s="101"/>
      <c r="WED1948" s="101"/>
      <c r="WEE1948" s="101"/>
      <c r="WEF1948" s="101"/>
      <c r="WEG1948" s="101"/>
      <c r="WEH1948" s="101"/>
      <c r="WEI1948" s="101"/>
      <c r="WEJ1948" s="101"/>
      <c r="WEK1948" s="101"/>
      <c r="WEL1948" s="101"/>
      <c r="WEM1948" s="101"/>
      <c r="WEN1948" s="101"/>
      <c r="WEO1948" s="101"/>
      <c r="WEP1948" s="101"/>
      <c r="WEQ1948" s="101"/>
      <c r="WER1948" s="101"/>
      <c r="WES1948" s="101"/>
      <c r="WET1948" s="101"/>
      <c r="WEU1948" s="101"/>
      <c r="WEV1948" s="101"/>
      <c r="WEW1948" s="101"/>
      <c r="WEX1948" s="101"/>
      <c r="WEY1948" s="101"/>
      <c r="WEZ1948" s="101"/>
      <c r="WFA1948" s="101"/>
      <c r="WFB1948" s="101"/>
      <c r="WFC1948" s="101"/>
      <c r="WFD1948" s="101"/>
      <c r="WFE1948" s="101"/>
      <c r="WFF1948" s="101"/>
      <c r="WFG1948" s="101"/>
      <c r="WFH1948" s="101"/>
      <c r="WFI1948" s="101"/>
      <c r="WFJ1948" s="101"/>
      <c r="WFK1948" s="101"/>
      <c r="WFL1948" s="101"/>
      <c r="WFM1948" s="101"/>
      <c r="WFN1948" s="101"/>
      <c r="WFO1948" s="101"/>
      <c r="WFP1948" s="101"/>
      <c r="WFQ1948" s="101"/>
      <c r="WFR1948" s="101"/>
      <c r="WFS1948" s="101"/>
      <c r="WFT1948" s="101"/>
      <c r="WFU1948" s="101"/>
      <c r="WFV1948" s="101"/>
      <c r="WFW1948" s="101"/>
      <c r="WFX1948" s="101"/>
      <c r="WFY1948" s="101"/>
      <c r="WFZ1948" s="101"/>
      <c r="WGA1948" s="101"/>
      <c r="WGB1948" s="101"/>
      <c r="WGC1948" s="101"/>
      <c r="WGD1948" s="101"/>
      <c r="WGE1948" s="101"/>
      <c r="WGF1948" s="101"/>
      <c r="WGG1948" s="101"/>
      <c r="WGH1948" s="101"/>
      <c r="WGI1948" s="101"/>
      <c r="WGJ1948" s="101"/>
      <c r="WGK1948" s="101"/>
      <c r="WGL1948" s="101"/>
      <c r="WGM1948" s="101"/>
      <c r="WGN1948" s="101"/>
      <c r="WGO1948" s="101"/>
      <c r="WGP1948" s="101"/>
      <c r="WGQ1948" s="101"/>
      <c r="WGR1948" s="101"/>
      <c r="WGS1948" s="101"/>
      <c r="WGT1948" s="101"/>
      <c r="WGU1948" s="101"/>
      <c r="WGV1948" s="101"/>
      <c r="WGW1948" s="101"/>
      <c r="WGX1948" s="101"/>
      <c r="WGY1948" s="101"/>
      <c r="WGZ1948" s="101"/>
      <c r="WHA1948" s="101"/>
      <c r="WHB1948" s="101"/>
      <c r="WHC1948" s="101"/>
      <c r="WHD1948" s="101"/>
      <c r="WHE1948" s="101"/>
      <c r="WHF1948" s="101"/>
      <c r="WHG1948" s="101"/>
      <c r="WHH1948" s="101"/>
      <c r="WHI1948" s="101"/>
      <c r="WHJ1948" s="101"/>
      <c r="WHK1948" s="101"/>
      <c r="WHL1948" s="101"/>
      <c r="WHM1948" s="101"/>
      <c r="WHN1948" s="101"/>
      <c r="WHO1948" s="101"/>
      <c r="WHP1948" s="101"/>
      <c r="WHQ1948" s="101"/>
      <c r="WHR1948" s="101"/>
      <c r="WHS1948" s="101"/>
      <c r="WHT1948" s="101"/>
      <c r="WHU1948" s="101"/>
      <c r="WHV1948" s="101"/>
      <c r="WHW1948" s="101"/>
      <c r="WHX1948" s="101"/>
      <c r="WHY1948" s="101"/>
      <c r="WHZ1948" s="101"/>
      <c r="WIA1948" s="101"/>
      <c r="WIB1948" s="101"/>
      <c r="WIC1948" s="101"/>
      <c r="WID1948" s="101"/>
      <c r="WIE1948" s="101"/>
      <c r="WIF1948" s="101"/>
      <c r="WIG1948" s="101"/>
      <c r="WIH1948" s="101"/>
      <c r="WII1948" s="101"/>
      <c r="WIJ1948" s="101"/>
      <c r="WIK1948" s="101"/>
      <c r="WIL1948" s="101"/>
      <c r="WIM1948" s="101"/>
      <c r="WIN1948" s="101"/>
      <c r="WIO1948" s="101"/>
      <c r="WIP1948" s="101"/>
      <c r="WIQ1948" s="101"/>
      <c r="WIR1948" s="101"/>
      <c r="WIS1948" s="101"/>
      <c r="WIT1948" s="101"/>
      <c r="WIU1948" s="101"/>
      <c r="WIV1948" s="101"/>
      <c r="WIW1948" s="101"/>
      <c r="WIX1948" s="101"/>
      <c r="WIY1948" s="101"/>
      <c r="WIZ1948" s="101"/>
      <c r="WJA1948" s="101"/>
      <c r="WJB1948" s="101"/>
      <c r="WJC1948" s="101"/>
      <c r="WJD1948" s="101"/>
      <c r="WJE1948" s="101"/>
      <c r="WJF1948" s="101"/>
      <c r="WJG1948" s="101"/>
      <c r="WJH1948" s="101"/>
      <c r="WJI1948" s="101"/>
      <c r="WJJ1948" s="101"/>
      <c r="WJK1948" s="101"/>
      <c r="WJL1948" s="101"/>
      <c r="WJM1948" s="101"/>
      <c r="WJN1948" s="101"/>
      <c r="WJO1948" s="101"/>
      <c r="WJP1948" s="101"/>
      <c r="WJQ1948" s="101"/>
      <c r="WJR1948" s="101"/>
      <c r="WJS1948" s="101"/>
      <c r="WJT1948" s="101"/>
      <c r="WJU1948" s="101"/>
      <c r="WJV1948" s="101"/>
      <c r="WJW1948" s="101"/>
      <c r="WJX1948" s="101"/>
      <c r="WJY1948" s="101"/>
      <c r="WJZ1948" s="101"/>
      <c r="WKA1948" s="101"/>
      <c r="WKB1948" s="101"/>
      <c r="WKC1948" s="101"/>
      <c r="WKD1948" s="101"/>
      <c r="WKE1948" s="101"/>
      <c r="WKF1948" s="101"/>
      <c r="WKG1948" s="101"/>
      <c r="WKH1948" s="101"/>
      <c r="WKI1948" s="101"/>
      <c r="WKJ1948" s="101"/>
      <c r="WKK1948" s="101"/>
      <c r="WKL1948" s="101"/>
      <c r="WKM1948" s="101"/>
      <c r="WKN1948" s="101"/>
      <c r="WKO1948" s="101"/>
      <c r="WKP1948" s="101"/>
      <c r="WKQ1948" s="101"/>
      <c r="WKR1948" s="101"/>
      <c r="WKS1948" s="101"/>
      <c r="WKT1948" s="101"/>
      <c r="WKU1948" s="101"/>
      <c r="WKV1948" s="101"/>
      <c r="WKW1948" s="101"/>
      <c r="WKX1948" s="101"/>
      <c r="WKY1948" s="101"/>
      <c r="WKZ1948" s="101"/>
      <c r="WLA1948" s="101"/>
      <c r="WLB1948" s="101"/>
      <c r="WLC1948" s="101"/>
      <c r="WLD1948" s="101"/>
      <c r="WLE1948" s="101"/>
      <c r="WLF1948" s="101"/>
      <c r="WLG1948" s="101"/>
      <c r="WLH1948" s="101"/>
      <c r="WLI1948" s="101"/>
      <c r="WLJ1948" s="101"/>
      <c r="WLK1948" s="101"/>
      <c r="WLL1948" s="101"/>
      <c r="WLM1948" s="101"/>
      <c r="WLN1948" s="101"/>
      <c r="WLO1948" s="101"/>
      <c r="WLP1948" s="101"/>
      <c r="WLQ1948" s="101"/>
      <c r="WLR1948" s="101"/>
      <c r="WLS1948" s="101"/>
      <c r="WLT1948" s="101"/>
      <c r="WLU1948" s="101"/>
      <c r="WLV1948" s="101"/>
      <c r="WLW1948" s="101"/>
      <c r="WLX1948" s="101"/>
      <c r="WLY1948" s="101"/>
      <c r="WLZ1948" s="101"/>
      <c r="WMA1948" s="101"/>
      <c r="WMB1948" s="101"/>
      <c r="WMC1948" s="101"/>
      <c r="WMD1948" s="101"/>
      <c r="WME1948" s="101"/>
      <c r="WMF1948" s="101"/>
      <c r="WMG1948" s="101"/>
      <c r="WMH1948" s="101"/>
      <c r="WMI1948" s="101"/>
      <c r="WMJ1948" s="101"/>
      <c r="WMK1948" s="101"/>
      <c r="WML1948" s="101"/>
      <c r="WMM1948" s="101"/>
      <c r="WMN1948" s="101"/>
      <c r="WMO1948" s="101"/>
      <c r="WMP1948" s="101"/>
      <c r="WMQ1948" s="101"/>
      <c r="WMR1948" s="101"/>
      <c r="WMS1948" s="101"/>
      <c r="WMT1948" s="101"/>
      <c r="WMU1948" s="101"/>
      <c r="WMV1948" s="101"/>
      <c r="WMW1948" s="101"/>
      <c r="WMX1948" s="101"/>
      <c r="WMY1948" s="101"/>
      <c r="WMZ1948" s="101"/>
      <c r="WNA1948" s="101"/>
      <c r="WNB1948" s="101"/>
      <c r="WNC1948" s="101"/>
      <c r="WND1948" s="101"/>
      <c r="WNE1948" s="101"/>
      <c r="WNF1948" s="101"/>
      <c r="WNG1948" s="101"/>
      <c r="WNH1948" s="101"/>
      <c r="WNI1948" s="101"/>
      <c r="WNJ1948" s="101"/>
      <c r="WNK1948" s="101"/>
      <c r="WNL1948" s="101"/>
      <c r="WNM1948" s="101"/>
      <c r="WNN1948" s="101"/>
      <c r="WNO1948" s="101"/>
      <c r="WNP1948" s="101"/>
      <c r="WNQ1948" s="101"/>
      <c r="WNR1948" s="101"/>
      <c r="WNS1948" s="101"/>
      <c r="WNT1948" s="101"/>
      <c r="WNU1948" s="101"/>
      <c r="WNV1948" s="101"/>
      <c r="WNW1948" s="101"/>
      <c r="WNX1948" s="101"/>
      <c r="WNY1948" s="101"/>
      <c r="WNZ1948" s="101"/>
      <c r="WOA1948" s="101"/>
      <c r="WOB1948" s="101"/>
      <c r="WOC1948" s="101"/>
      <c r="WOD1948" s="101"/>
      <c r="WOE1948" s="101"/>
      <c r="WOF1948" s="101"/>
      <c r="WOG1948" s="101"/>
      <c r="WOH1948" s="101"/>
      <c r="WOI1948" s="101"/>
      <c r="WOJ1948" s="101"/>
      <c r="WOK1948" s="101"/>
      <c r="WOL1948" s="101"/>
      <c r="WOM1948" s="101"/>
      <c r="WON1948" s="101"/>
      <c r="WOO1948" s="101"/>
      <c r="WOP1948" s="101"/>
      <c r="WOQ1948" s="101"/>
      <c r="WOR1948" s="101"/>
      <c r="WOS1948" s="101"/>
      <c r="WOT1948" s="101"/>
      <c r="WOU1948" s="101"/>
      <c r="WOV1948" s="101"/>
      <c r="WOW1948" s="101"/>
      <c r="WOX1948" s="101"/>
      <c r="WOY1948" s="101"/>
      <c r="WOZ1948" s="101"/>
      <c r="WPA1948" s="101"/>
      <c r="WPB1948" s="101"/>
      <c r="WPC1948" s="101"/>
      <c r="WPD1948" s="101"/>
      <c r="WPE1948" s="101"/>
      <c r="WPF1948" s="101"/>
      <c r="WPG1948" s="101"/>
      <c r="WPH1948" s="101"/>
      <c r="WPI1948" s="101"/>
      <c r="WPJ1948" s="101"/>
      <c r="WPK1948" s="101"/>
      <c r="WPL1948" s="101"/>
      <c r="WPM1948" s="101"/>
      <c r="WPN1948" s="101"/>
      <c r="WPO1948" s="101"/>
      <c r="WPP1948" s="101"/>
      <c r="WPQ1948" s="101"/>
      <c r="WPR1948" s="101"/>
      <c r="WPS1948" s="101"/>
      <c r="WPT1948" s="101"/>
      <c r="WPU1948" s="101"/>
      <c r="WPV1948" s="101"/>
      <c r="WPW1948" s="101"/>
      <c r="WPX1948" s="101"/>
      <c r="WPY1948" s="101"/>
      <c r="WPZ1948" s="101"/>
      <c r="WQA1948" s="101"/>
      <c r="WQB1948" s="101"/>
      <c r="WQC1948" s="101"/>
      <c r="WQD1948" s="101"/>
      <c r="WQE1948" s="101"/>
      <c r="WQF1948" s="101"/>
      <c r="WQG1948" s="101"/>
      <c r="WQH1948" s="101"/>
      <c r="WQI1948" s="101"/>
      <c r="WQJ1948" s="101"/>
      <c r="WQK1948" s="101"/>
      <c r="WQL1948" s="101"/>
      <c r="WQM1948" s="101"/>
      <c r="WQN1948" s="101"/>
      <c r="WQO1948" s="101"/>
      <c r="WQP1948" s="101"/>
      <c r="WQQ1948" s="101"/>
      <c r="WQR1948" s="101"/>
      <c r="WQS1948" s="101"/>
      <c r="WQT1948" s="101"/>
      <c r="WQU1948" s="101"/>
      <c r="WQV1948" s="101"/>
      <c r="WQW1948" s="101"/>
      <c r="WQX1948" s="101"/>
      <c r="WQY1948" s="101"/>
      <c r="WQZ1948" s="101"/>
      <c r="WRA1948" s="101"/>
      <c r="WRB1948" s="101"/>
      <c r="WRC1948" s="101"/>
      <c r="WRD1948" s="101"/>
      <c r="WRE1948" s="101"/>
      <c r="WRF1948" s="101"/>
      <c r="WRG1948" s="101"/>
      <c r="WRH1948" s="101"/>
      <c r="WRI1948" s="101"/>
      <c r="WRJ1948" s="101"/>
      <c r="WRK1948" s="101"/>
      <c r="WRL1948" s="101"/>
      <c r="WRM1948" s="101"/>
      <c r="WRN1948" s="101"/>
      <c r="WRO1948" s="101"/>
      <c r="WRP1948" s="101"/>
      <c r="WRQ1948" s="101"/>
      <c r="WRR1948" s="101"/>
      <c r="WRS1948" s="101"/>
      <c r="WRT1948" s="101"/>
      <c r="WRU1948" s="101"/>
      <c r="WRV1948" s="101"/>
      <c r="WRW1948" s="101"/>
      <c r="WRX1948" s="101"/>
      <c r="WRY1948" s="101"/>
      <c r="WRZ1948" s="101"/>
      <c r="WSA1948" s="101"/>
      <c r="WSB1948" s="101"/>
      <c r="WSC1948" s="101"/>
      <c r="WSD1948" s="101"/>
      <c r="WSE1948" s="101"/>
      <c r="WSF1948" s="101"/>
      <c r="WSG1948" s="101"/>
      <c r="WSH1948" s="101"/>
      <c r="WSI1948" s="101"/>
      <c r="WSJ1948" s="101"/>
      <c r="WSK1948" s="101"/>
      <c r="WSL1948" s="101"/>
      <c r="WSM1948" s="101"/>
      <c r="WSN1948" s="101"/>
      <c r="WSO1948" s="101"/>
      <c r="WSP1948" s="101"/>
      <c r="WSQ1948" s="101"/>
      <c r="WSR1948" s="101"/>
      <c r="WSS1948" s="101"/>
      <c r="WST1948" s="101"/>
      <c r="WSU1948" s="101"/>
      <c r="WSV1948" s="101"/>
      <c r="WSW1948" s="101"/>
      <c r="WSX1948" s="101"/>
      <c r="WSY1948" s="101"/>
      <c r="WSZ1948" s="101"/>
      <c r="WTA1948" s="101"/>
      <c r="WTB1948" s="101"/>
      <c r="WTC1948" s="101"/>
      <c r="WTD1948" s="101"/>
      <c r="WTE1948" s="101"/>
      <c r="WTF1948" s="101"/>
      <c r="WTG1948" s="101"/>
      <c r="WTH1948" s="101"/>
      <c r="WTI1948" s="101"/>
      <c r="WTJ1948" s="101"/>
      <c r="WTK1948" s="101"/>
      <c r="WTL1948" s="101"/>
      <c r="WTM1948" s="101"/>
      <c r="WTN1948" s="101"/>
      <c r="WTO1948" s="101"/>
      <c r="WTP1948" s="101"/>
      <c r="WTQ1948" s="101"/>
      <c r="WTR1948" s="101"/>
      <c r="WTS1948" s="101"/>
      <c r="WTT1948" s="101"/>
      <c r="WTU1948" s="101"/>
      <c r="WTV1948" s="101"/>
      <c r="WTW1948" s="101"/>
      <c r="WTX1948" s="101"/>
      <c r="WTY1948" s="101"/>
      <c r="WTZ1948" s="101"/>
      <c r="WUA1948" s="101"/>
      <c r="WUB1948" s="101"/>
      <c r="WUC1948" s="101"/>
      <c r="WUD1948" s="101"/>
      <c r="WUE1948" s="101"/>
      <c r="WUF1948" s="101"/>
      <c r="WUG1948" s="101"/>
      <c r="WUH1948" s="101"/>
      <c r="WUI1948" s="101"/>
      <c r="WUJ1948" s="101"/>
      <c r="WUK1948" s="101"/>
      <c r="WUL1948" s="101"/>
      <c r="WUM1948" s="101"/>
      <c r="WUN1948" s="101"/>
      <c r="WUO1948" s="101"/>
      <c r="WUP1948" s="101"/>
      <c r="WUQ1948" s="101"/>
      <c r="WUR1948" s="101"/>
      <c r="WUS1948" s="101"/>
      <c r="WUT1948" s="101"/>
      <c r="WUU1948" s="101"/>
      <c r="WUV1948" s="101"/>
      <c r="WUW1948" s="101"/>
      <c r="WUX1948" s="101"/>
      <c r="WUY1948" s="101"/>
      <c r="WUZ1948" s="101"/>
      <c r="WVA1948" s="101"/>
      <c r="WVB1948" s="101"/>
      <c r="WVC1948" s="101"/>
      <c r="WVD1948" s="101"/>
      <c r="WVE1948" s="101"/>
      <c r="WVF1948" s="101"/>
      <c r="WVG1948" s="101"/>
      <c r="WVH1948" s="101"/>
      <c r="WVI1948" s="101"/>
      <c r="WVJ1948" s="101"/>
      <c r="WVK1948" s="101"/>
      <c r="WVL1948" s="101"/>
      <c r="WVM1948" s="101"/>
      <c r="WVN1948" s="101"/>
      <c r="WVO1948" s="101"/>
      <c r="WVP1948" s="101"/>
      <c r="WVQ1948" s="101"/>
      <c r="WVR1948" s="101"/>
      <c r="WVS1948" s="101"/>
      <c r="WVT1948" s="101"/>
      <c r="WVU1948" s="101"/>
      <c r="WVV1948" s="101"/>
      <c r="WVW1948" s="101"/>
      <c r="WVX1948" s="101"/>
      <c r="WVY1948" s="101"/>
      <c r="WVZ1948" s="101"/>
      <c r="WWA1948" s="101"/>
      <c r="WWB1948" s="101"/>
      <c r="WWC1948" s="101"/>
      <c r="WWD1948" s="101"/>
      <c r="WWE1948" s="101"/>
      <c r="WWF1948" s="101"/>
      <c r="WWG1948" s="101"/>
      <c r="WWH1948" s="101"/>
      <c r="WWI1948" s="101"/>
      <c r="WWJ1948" s="101"/>
      <c r="WWK1948" s="101"/>
      <c r="WWL1948" s="101"/>
      <c r="WWM1948" s="101"/>
      <c r="WWN1948" s="101"/>
      <c r="WWO1948" s="101"/>
      <c r="WWP1948" s="101"/>
      <c r="WWQ1948" s="101"/>
      <c r="WWR1948" s="101"/>
      <c r="WWS1948" s="101"/>
      <c r="WWT1948" s="101"/>
      <c r="WWU1948" s="101"/>
      <c r="WWV1948" s="101"/>
      <c r="WWW1948" s="101"/>
      <c r="WWX1948" s="101"/>
      <c r="WWY1948" s="101"/>
      <c r="WWZ1948" s="101"/>
      <c r="WXA1948" s="101"/>
      <c r="WXB1948" s="101"/>
      <c r="WXC1948" s="101"/>
      <c r="WXD1948" s="101"/>
      <c r="WXE1948" s="101"/>
      <c r="WXF1948" s="101"/>
      <c r="WXG1948" s="101"/>
      <c r="WXH1948" s="101"/>
      <c r="WXI1948" s="101"/>
      <c r="WXJ1948" s="101"/>
      <c r="WXK1948" s="101"/>
      <c r="WXL1948" s="101"/>
      <c r="WXM1948" s="101"/>
      <c r="WXN1948" s="101"/>
      <c r="WXO1948" s="101"/>
      <c r="WXP1948" s="101"/>
      <c r="WXQ1948" s="101"/>
      <c r="WXR1948" s="101"/>
      <c r="WXS1948" s="101"/>
      <c r="WXT1948" s="101"/>
      <c r="WXU1948" s="101"/>
      <c r="WXV1948" s="101"/>
      <c r="WXW1948" s="101"/>
      <c r="WXX1948" s="101"/>
      <c r="WXY1948" s="101"/>
      <c r="WXZ1948" s="101"/>
      <c r="WYA1948" s="101"/>
      <c r="WYB1948" s="101"/>
      <c r="WYC1948" s="101"/>
      <c r="WYD1948" s="101"/>
      <c r="WYE1948" s="101"/>
      <c r="WYF1948" s="101"/>
      <c r="WYG1948" s="101"/>
      <c r="WYH1948" s="101"/>
      <c r="WYI1948" s="101"/>
      <c r="WYJ1948" s="101"/>
      <c r="WYK1948" s="101"/>
      <c r="WYL1948" s="101"/>
      <c r="WYM1948" s="101"/>
      <c r="WYN1948" s="101"/>
      <c r="WYO1948" s="101"/>
      <c r="WYP1948" s="101"/>
      <c r="WYQ1948" s="101"/>
      <c r="WYR1948" s="101"/>
      <c r="WYS1948" s="101"/>
      <c r="WYT1948" s="101"/>
      <c r="WYU1948" s="101"/>
      <c r="WYV1948" s="101"/>
      <c r="WYW1948" s="101"/>
      <c r="WYX1948" s="101"/>
      <c r="WYY1948" s="101"/>
      <c r="WYZ1948" s="101"/>
      <c r="WZA1948" s="101"/>
      <c r="WZB1948" s="101"/>
      <c r="WZC1948" s="101"/>
      <c r="WZD1948" s="101"/>
      <c r="WZE1948" s="101"/>
      <c r="WZF1948" s="101"/>
      <c r="WZG1948" s="101"/>
      <c r="WZH1948" s="101"/>
      <c r="WZI1948" s="101"/>
      <c r="WZJ1948" s="101"/>
      <c r="WZK1948" s="101"/>
      <c r="WZL1948" s="101"/>
      <c r="WZM1948" s="101"/>
      <c r="WZN1948" s="101"/>
      <c r="WZO1948" s="101"/>
      <c r="WZP1948" s="101"/>
      <c r="WZQ1948" s="101"/>
      <c r="WZR1948" s="101"/>
      <c r="WZS1948" s="101"/>
      <c r="WZT1948" s="101"/>
      <c r="WZU1948" s="101"/>
      <c r="WZV1948" s="101"/>
      <c r="WZW1948" s="101"/>
      <c r="WZX1948" s="101"/>
      <c r="WZY1948" s="101"/>
      <c r="WZZ1948" s="101"/>
      <c r="XAA1948" s="101"/>
      <c r="XAB1948" s="101"/>
      <c r="XAC1948" s="101"/>
      <c r="XAD1948" s="101"/>
      <c r="XAE1948" s="101"/>
      <c r="XAF1948" s="101"/>
      <c r="XAG1948" s="101"/>
      <c r="XAH1948" s="101"/>
      <c r="XAI1948" s="101"/>
      <c r="XAJ1948" s="101"/>
      <c r="XAK1948" s="101"/>
      <c r="XAL1948" s="101"/>
      <c r="XAM1948" s="101"/>
      <c r="XAN1948" s="101"/>
      <c r="XAO1948" s="101"/>
      <c r="XAP1948" s="101"/>
      <c r="XAQ1948" s="101"/>
      <c r="XAR1948" s="101"/>
      <c r="XAS1948" s="101"/>
      <c r="XAT1948" s="101"/>
      <c r="XAU1948" s="101"/>
      <c r="XAV1948" s="101"/>
      <c r="XAW1948" s="101"/>
      <c r="XAX1948" s="101"/>
      <c r="XAY1948" s="101"/>
      <c r="XAZ1948" s="101"/>
      <c r="XBA1948" s="101"/>
      <c r="XBB1948" s="101"/>
      <c r="XBC1948" s="101"/>
      <c r="XBD1948" s="101"/>
      <c r="XBE1948" s="101"/>
      <c r="XBF1948" s="101"/>
      <c r="XBG1948" s="101"/>
      <c r="XBH1948" s="101"/>
      <c r="XBI1948" s="101"/>
      <c r="XBJ1948" s="101"/>
      <c r="XBK1948" s="101"/>
      <c r="XBL1948" s="101"/>
      <c r="XBM1948" s="101"/>
      <c r="XBN1948" s="101"/>
      <c r="XBO1948" s="101"/>
      <c r="XBP1948" s="101"/>
      <c r="XBQ1948" s="101"/>
      <c r="XBR1948" s="101"/>
      <c r="XBS1948" s="101"/>
      <c r="XBT1948" s="101"/>
      <c r="XBU1948" s="101"/>
      <c r="XBV1948" s="101"/>
      <c r="XBW1948" s="101"/>
      <c r="XBX1948" s="101"/>
      <c r="XBY1948" s="101"/>
      <c r="XBZ1948" s="101"/>
      <c r="XCA1948" s="101"/>
      <c r="XCB1948" s="101"/>
      <c r="XCC1948" s="101"/>
      <c r="XCD1948" s="101"/>
      <c r="XCE1948" s="101"/>
      <c r="XCF1948" s="101"/>
      <c r="XCG1948" s="101"/>
      <c r="XCH1948" s="101"/>
      <c r="XCI1948" s="101"/>
      <c r="XCJ1948" s="101"/>
      <c r="XCK1948" s="101"/>
      <c r="XCL1948" s="101"/>
      <c r="XCM1948" s="101"/>
      <c r="XCN1948" s="101"/>
      <c r="XCO1948" s="101"/>
      <c r="XCP1948" s="101"/>
      <c r="XCQ1948" s="101"/>
      <c r="XCR1948" s="101"/>
      <c r="XCS1948" s="101"/>
      <c r="XCT1948" s="101"/>
      <c r="XCU1948" s="101"/>
      <c r="XCV1948" s="101"/>
      <c r="XCW1948" s="101"/>
      <c r="XCX1948" s="101"/>
      <c r="XCY1948" s="101"/>
      <c r="XCZ1948" s="101"/>
      <c r="XDA1948" s="101"/>
      <c r="XDB1948" s="101"/>
      <c r="XDC1948" s="101"/>
      <c r="XDD1948" s="101"/>
      <c r="XDE1948" s="101"/>
      <c r="XDF1948" s="101"/>
      <c r="XDG1948" s="101"/>
      <c r="XDH1948" s="101"/>
      <c r="XDI1948" s="101"/>
      <c r="XDJ1948" s="101"/>
      <c r="XDK1948" s="101"/>
      <c r="XDL1948" s="101"/>
      <c r="XDM1948" s="101"/>
      <c r="XDN1948" s="101"/>
      <c r="XDO1948" s="101"/>
      <c r="XDP1948" s="101"/>
      <c r="XDQ1948" s="101"/>
      <c r="XDR1948" s="101"/>
      <c r="XDS1948" s="101"/>
      <c r="XDT1948" s="101"/>
      <c r="XDU1948" s="101"/>
      <c r="XDV1948" s="101"/>
      <c r="XDW1948" s="101"/>
      <c r="XDX1948" s="101"/>
      <c r="XDY1948" s="101"/>
      <c r="XDZ1948" s="101"/>
      <c r="XEA1948" s="101"/>
      <c r="XEB1948" s="101"/>
      <c r="XEC1948" s="101"/>
      <c r="XED1948" s="101"/>
      <c r="XEE1948" s="101"/>
      <c r="XEF1948" s="101"/>
      <c r="XEG1948" s="101"/>
      <c r="XEH1948" s="101"/>
      <c r="XEI1948" s="101"/>
      <c r="XEJ1948" s="101"/>
      <c r="XEK1948" s="101"/>
      <c r="XEL1948" s="101"/>
      <c r="XEM1948" s="101"/>
      <c r="XEN1948" s="101"/>
      <c r="XEO1948" s="101"/>
      <c r="XEP1948" s="101"/>
      <c r="XEQ1948" s="101"/>
      <c r="XER1948" s="101"/>
      <c r="XES1948" s="101"/>
      <c r="XET1948" s="101"/>
      <c r="XEU1948" s="101"/>
      <c r="XEV1948" s="101"/>
      <c r="XEW1948" s="101"/>
      <c r="XEX1948" s="101"/>
      <c r="XEY1948" s="101"/>
      <c r="XEZ1948" s="101"/>
      <c r="XFA1948" s="101"/>
      <c r="XFB1948" s="101"/>
      <c r="XFC1948" s="101"/>
      <c r="XFD1948" s="101"/>
    </row>
    <row r="1949" spans="1:16384" ht="14.1" customHeight="1" thickBot="1" x14ac:dyDescent="0.25">
      <c r="A1949" s="107"/>
      <c r="B1949" s="67" t="s">
        <v>12943</v>
      </c>
      <c r="C1949" s="76">
        <v>43165</v>
      </c>
      <c r="D1949" s="107"/>
      <c r="E1949" s="67" t="s">
        <v>3073</v>
      </c>
      <c r="F1949" s="66" t="s">
        <v>4621</v>
      </c>
      <c r="G1949" s="45"/>
      <c r="H1949" s="45"/>
      <c r="I1949" s="45"/>
      <c r="J1949" s="45"/>
      <c r="K1949" s="101"/>
      <c r="L1949" s="101"/>
      <c r="M1949" s="101"/>
      <c r="N1949" s="101"/>
      <c r="O1949" s="101"/>
      <c r="P1949" s="101"/>
      <c r="Q1949" s="101"/>
      <c r="R1949" s="101"/>
      <c r="S1949" s="101"/>
      <c r="T1949" s="101"/>
      <c r="U1949" s="101"/>
      <c r="V1949" s="101"/>
      <c r="W1949" s="101"/>
      <c r="X1949" s="101"/>
      <c r="Y1949" s="101"/>
      <c r="Z1949" s="101"/>
      <c r="AA1949" s="101"/>
      <c r="AB1949" s="101"/>
      <c r="AC1949" s="101"/>
      <c r="AD1949" s="101"/>
      <c r="AE1949" s="101"/>
      <c r="AF1949" s="101"/>
      <c r="AG1949" s="101"/>
      <c r="AH1949" s="101"/>
      <c r="AI1949" s="101"/>
      <c r="AJ1949" s="101"/>
      <c r="AK1949" s="101"/>
      <c r="AL1949" s="101"/>
      <c r="AM1949" s="101"/>
      <c r="AN1949" s="101"/>
      <c r="AO1949" s="101"/>
      <c r="AP1949" s="101"/>
      <c r="AQ1949" s="101"/>
      <c r="AR1949" s="101"/>
      <c r="AS1949" s="101"/>
      <c r="AT1949" s="101"/>
      <c r="AU1949" s="101"/>
      <c r="AV1949" s="101"/>
      <c r="AW1949" s="101"/>
      <c r="AX1949" s="101"/>
      <c r="AY1949" s="101"/>
      <c r="AZ1949" s="101"/>
      <c r="BA1949" s="101"/>
      <c r="BB1949" s="101"/>
      <c r="BC1949" s="101"/>
      <c r="BD1949" s="101"/>
      <c r="BE1949" s="101"/>
      <c r="BF1949" s="101"/>
      <c r="BG1949" s="101"/>
      <c r="BH1949" s="101"/>
      <c r="BI1949" s="101"/>
      <c r="BJ1949" s="101"/>
      <c r="BK1949" s="101"/>
      <c r="BL1949" s="101"/>
      <c r="BM1949" s="101"/>
      <c r="BN1949" s="101"/>
      <c r="BO1949" s="101"/>
      <c r="BP1949" s="101"/>
      <c r="BQ1949" s="101"/>
      <c r="BR1949" s="101"/>
      <c r="BS1949" s="101"/>
      <c r="BT1949" s="101"/>
      <c r="BU1949" s="101"/>
      <c r="BV1949" s="101"/>
      <c r="BW1949" s="101"/>
      <c r="BX1949" s="101"/>
      <c r="BY1949" s="101"/>
      <c r="BZ1949" s="101"/>
      <c r="CA1949" s="101"/>
      <c r="CB1949" s="101"/>
      <c r="CC1949" s="101"/>
      <c r="CD1949" s="101"/>
      <c r="CE1949" s="101"/>
      <c r="CF1949" s="101"/>
      <c r="CG1949" s="101"/>
      <c r="CH1949" s="101"/>
      <c r="CI1949" s="101"/>
      <c r="CJ1949" s="101"/>
      <c r="CK1949" s="101"/>
      <c r="CL1949" s="101"/>
      <c r="CM1949" s="101"/>
      <c r="CN1949" s="101"/>
      <c r="CO1949" s="101"/>
      <c r="CP1949" s="101"/>
      <c r="CQ1949" s="101"/>
      <c r="CR1949" s="101"/>
      <c r="CS1949" s="101"/>
      <c r="CT1949" s="101"/>
      <c r="CU1949" s="101"/>
      <c r="CV1949" s="101"/>
      <c r="CW1949" s="101"/>
      <c r="CX1949" s="101"/>
      <c r="CY1949" s="101"/>
      <c r="CZ1949" s="101"/>
      <c r="DA1949" s="101"/>
      <c r="DB1949" s="101"/>
      <c r="DC1949" s="101"/>
      <c r="DD1949" s="101"/>
      <c r="DE1949" s="101"/>
      <c r="DF1949" s="101"/>
      <c r="DG1949" s="101"/>
      <c r="DH1949" s="101"/>
      <c r="DI1949" s="101"/>
      <c r="DJ1949" s="101"/>
      <c r="DK1949" s="101"/>
      <c r="DL1949" s="101"/>
      <c r="DM1949" s="101"/>
      <c r="DN1949" s="101"/>
      <c r="DO1949" s="101"/>
      <c r="DP1949" s="101"/>
      <c r="DQ1949" s="101"/>
      <c r="DR1949" s="101"/>
      <c r="DS1949" s="101"/>
      <c r="DT1949" s="101"/>
      <c r="DU1949" s="101"/>
      <c r="DV1949" s="101"/>
      <c r="DW1949" s="101"/>
      <c r="DX1949" s="101"/>
      <c r="DY1949" s="101"/>
      <c r="DZ1949" s="101"/>
      <c r="EA1949" s="101"/>
      <c r="EB1949" s="101"/>
      <c r="EC1949" s="101"/>
      <c r="ED1949" s="101"/>
      <c r="EE1949" s="101"/>
      <c r="EF1949" s="101"/>
      <c r="EG1949" s="101"/>
      <c r="EH1949" s="101"/>
      <c r="EI1949" s="101"/>
      <c r="EJ1949" s="101"/>
      <c r="EK1949" s="101"/>
      <c r="EL1949" s="101"/>
      <c r="EM1949" s="101"/>
      <c r="EN1949" s="101"/>
      <c r="EO1949" s="101"/>
      <c r="EP1949" s="101"/>
      <c r="EQ1949" s="101"/>
      <c r="ER1949" s="101"/>
      <c r="ES1949" s="101"/>
      <c r="ET1949" s="101"/>
      <c r="EU1949" s="101"/>
      <c r="EV1949" s="101"/>
      <c r="EW1949" s="101"/>
      <c r="EX1949" s="101"/>
      <c r="EY1949" s="101"/>
      <c r="EZ1949" s="101"/>
      <c r="FA1949" s="101"/>
      <c r="FB1949" s="101"/>
      <c r="FC1949" s="101"/>
      <c r="FD1949" s="101"/>
      <c r="FE1949" s="101"/>
      <c r="FF1949" s="101"/>
      <c r="FG1949" s="101"/>
      <c r="FH1949" s="101"/>
      <c r="FI1949" s="101"/>
      <c r="FJ1949" s="101"/>
      <c r="FK1949" s="101"/>
      <c r="FL1949" s="101"/>
      <c r="FM1949" s="101"/>
      <c r="FN1949" s="101"/>
      <c r="FO1949" s="101"/>
      <c r="FP1949" s="101"/>
      <c r="FQ1949" s="101"/>
      <c r="FR1949" s="101"/>
      <c r="FS1949" s="101"/>
      <c r="FT1949" s="101"/>
      <c r="FU1949" s="101"/>
      <c r="FV1949" s="101"/>
      <c r="FW1949" s="101"/>
      <c r="FX1949" s="101"/>
      <c r="FY1949" s="101"/>
      <c r="FZ1949" s="101"/>
      <c r="GA1949" s="101"/>
      <c r="GB1949" s="101"/>
      <c r="GC1949" s="101"/>
      <c r="GD1949" s="101"/>
      <c r="GE1949" s="101"/>
      <c r="GF1949" s="101"/>
      <c r="GG1949" s="101"/>
      <c r="GH1949" s="101"/>
      <c r="GI1949" s="101"/>
      <c r="GJ1949" s="101"/>
      <c r="GK1949" s="101"/>
      <c r="GL1949" s="101"/>
      <c r="GM1949" s="101"/>
      <c r="GN1949" s="101"/>
      <c r="GO1949" s="101"/>
      <c r="GP1949" s="101"/>
      <c r="GQ1949" s="101"/>
      <c r="GR1949" s="101"/>
      <c r="GS1949" s="101"/>
      <c r="GT1949" s="101"/>
      <c r="GU1949" s="101"/>
      <c r="GV1949" s="101"/>
      <c r="GW1949" s="101"/>
      <c r="GX1949" s="101"/>
      <c r="GY1949" s="101"/>
      <c r="GZ1949" s="101"/>
      <c r="HA1949" s="101"/>
      <c r="HB1949" s="101"/>
      <c r="HC1949" s="101"/>
      <c r="HD1949" s="101"/>
      <c r="HE1949" s="101"/>
      <c r="HF1949" s="101"/>
      <c r="HG1949" s="101"/>
      <c r="HH1949" s="101"/>
      <c r="HI1949" s="101"/>
      <c r="HJ1949" s="101"/>
      <c r="HK1949" s="101"/>
      <c r="HL1949" s="101"/>
      <c r="HM1949" s="101"/>
      <c r="HN1949" s="101"/>
      <c r="HO1949" s="101"/>
      <c r="HP1949" s="101"/>
      <c r="HQ1949" s="101"/>
      <c r="HR1949" s="101"/>
      <c r="HS1949" s="101"/>
      <c r="HT1949" s="101"/>
      <c r="HU1949" s="101"/>
      <c r="HV1949" s="101"/>
      <c r="HW1949" s="101"/>
      <c r="HX1949" s="101"/>
      <c r="HY1949" s="101"/>
      <c r="HZ1949" s="101"/>
      <c r="IA1949" s="101"/>
      <c r="IB1949" s="101"/>
      <c r="IC1949" s="101"/>
      <c r="ID1949" s="101"/>
      <c r="IE1949" s="101"/>
      <c r="IF1949" s="101"/>
      <c r="IG1949" s="101"/>
      <c r="IH1949" s="101"/>
      <c r="II1949" s="101"/>
      <c r="IJ1949" s="101"/>
      <c r="IK1949" s="101"/>
      <c r="IL1949" s="101"/>
      <c r="IM1949" s="101"/>
      <c r="IN1949" s="101"/>
      <c r="IO1949" s="101"/>
      <c r="IP1949" s="101"/>
      <c r="IQ1949" s="101"/>
      <c r="IR1949" s="101"/>
      <c r="IS1949" s="101"/>
      <c r="IT1949" s="101"/>
      <c r="IU1949" s="101"/>
      <c r="IV1949" s="101"/>
      <c r="IW1949" s="101"/>
      <c r="IX1949" s="101"/>
      <c r="IY1949" s="101"/>
      <c r="IZ1949" s="101"/>
      <c r="JA1949" s="101"/>
      <c r="JB1949" s="101"/>
      <c r="JC1949" s="101"/>
      <c r="JD1949" s="101"/>
      <c r="JE1949" s="101"/>
      <c r="JF1949" s="101"/>
      <c r="JG1949" s="101"/>
      <c r="JH1949" s="101"/>
      <c r="JI1949" s="101"/>
      <c r="JJ1949" s="101"/>
      <c r="JK1949" s="101"/>
      <c r="JL1949" s="101"/>
      <c r="JM1949" s="101"/>
      <c r="JN1949" s="101"/>
      <c r="JO1949" s="101"/>
      <c r="JP1949" s="101"/>
      <c r="JQ1949" s="101"/>
      <c r="JR1949" s="101"/>
      <c r="JS1949" s="101"/>
      <c r="JT1949" s="101"/>
      <c r="JU1949" s="101"/>
      <c r="JV1949" s="101"/>
      <c r="JW1949" s="101"/>
      <c r="JX1949" s="101"/>
      <c r="JY1949" s="101"/>
      <c r="JZ1949" s="101"/>
      <c r="KA1949" s="101"/>
      <c r="KB1949" s="101"/>
      <c r="KC1949" s="101"/>
      <c r="KD1949" s="101"/>
      <c r="KE1949" s="101"/>
      <c r="KF1949" s="101"/>
      <c r="KG1949" s="101"/>
      <c r="KH1949" s="101"/>
      <c r="KI1949" s="101"/>
      <c r="KJ1949" s="101"/>
      <c r="KK1949" s="101"/>
      <c r="KL1949" s="101"/>
      <c r="KM1949" s="101"/>
      <c r="KN1949" s="101"/>
      <c r="KO1949" s="101"/>
      <c r="KP1949" s="101"/>
      <c r="KQ1949" s="101"/>
      <c r="KR1949" s="101"/>
      <c r="KS1949" s="101"/>
      <c r="KT1949" s="101"/>
      <c r="KU1949" s="101"/>
      <c r="KV1949" s="101"/>
      <c r="KW1949" s="101"/>
      <c r="KX1949" s="101"/>
      <c r="KY1949" s="101"/>
      <c r="KZ1949" s="101"/>
      <c r="LA1949" s="101"/>
      <c r="LB1949" s="101"/>
      <c r="LC1949" s="101"/>
      <c r="LD1949" s="101"/>
      <c r="LE1949" s="101"/>
      <c r="LF1949" s="101"/>
      <c r="LG1949" s="101"/>
      <c r="LH1949" s="101"/>
      <c r="LI1949" s="101"/>
      <c r="LJ1949" s="101"/>
      <c r="LK1949" s="101"/>
      <c r="LL1949" s="101"/>
      <c r="LM1949" s="101"/>
      <c r="LN1949" s="101"/>
      <c r="LO1949" s="101"/>
      <c r="LP1949" s="101"/>
      <c r="LQ1949" s="101"/>
      <c r="LR1949" s="101"/>
      <c r="LS1949" s="101"/>
      <c r="LT1949" s="101"/>
      <c r="LU1949" s="101"/>
      <c r="LV1949" s="101"/>
      <c r="LW1949" s="101"/>
      <c r="LX1949" s="101"/>
      <c r="LY1949" s="101"/>
      <c r="LZ1949" s="101"/>
      <c r="MA1949" s="101"/>
      <c r="MB1949" s="101"/>
      <c r="MC1949" s="101"/>
      <c r="MD1949" s="101"/>
      <c r="ME1949" s="101"/>
      <c r="MF1949" s="101"/>
      <c r="MG1949" s="101"/>
      <c r="MH1949" s="101"/>
      <c r="MI1949" s="101"/>
      <c r="MJ1949" s="101"/>
      <c r="MK1949" s="101"/>
      <c r="ML1949" s="101"/>
      <c r="MM1949" s="101"/>
      <c r="MN1949" s="101"/>
      <c r="MO1949" s="101"/>
      <c r="MP1949" s="101"/>
      <c r="MQ1949" s="101"/>
      <c r="MR1949" s="101"/>
      <c r="MS1949" s="101"/>
      <c r="MT1949" s="101"/>
      <c r="MU1949" s="101"/>
      <c r="MV1949" s="101"/>
      <c r="MW1949" s="101"/>
      <c r="MX1949" s="101"/>
      <c r="MY1949" s="101"/>
      <c r="MZ1949" s="101"/>
      <c r="NA1949" s="101"/>
      <c r="NB1949" s="101"/>
      <c r="NC1949" s="101"/>
      <c r="ND1949" s="101"/>
      <c r="NE1949" s="101"/>
      <c r="NF1949" s="101"/>
      <c r="NG1949" s="101"/>
      <c r="NH1949" s="101"/>
      <c r="NI1949" s="101"/>
      <c r="NJ1949" s="101"/>
      <c r="NK1949" s="101"/>
      <c r="NL1949" s="101"/>
      <c r="NM1949" s="101"/>
      <c r="NN1949" s="101"/>
      <c r="NO1949" s="101"/>
      <c r="NP1949" s="101"/>
      <c r="NQ1949" s="101"/>
      <c r="NR1949" s="101"/>
      <c r="NS1949" s="101"/>
      <c r="NT1949" s="101"/>
      <c r="NU1949" s="101"/>
      <c r="NV1949" s="101"/>
      <c r="NW1949" s="101"/>
      <c r="NX1949" s="101"/>
      <c r="NY1949" s="101"/>
      <c r="NZ1949" s="101"/>
      <c r="OA1949" s="101"/>
      <c r="OB1949" s="101"/>
      <c r="OC1949" s="101"/>
      <c r="OD1949" s="101"/>
      <c r="OE1949" s="101"/>
      <c r="OF1949" s="101"/>
      <c r="OG1949" s="101"/>
      <c r="OH1949" s="101"/>
      <c r="OI1949" s="101"/>
      <c r="OJ1949" s="101"/>
      <c r="OK1949" s="101"/>
      <c r="OL1949" s="101"/>
      <c r="OM1949" s="101"/>
      <c r="ON1949" s="101"/>
      <c r="OO1949" s="101"/>
      <c r="OP1949" s="101"/>
      <c r="OQ1949" s="101"/>
      <c r="OR1949" s="101"/>
      <c r="OS1949" s="101"/>
      <c r="OT1949" s="101"/>
      <c r="OU1949" s="101"/>
      <c r="OV1949" s="101"/>
      <c r="OW1949" s="101"/>
      <c r="OX1949" s="101"/>
      <c r="OY1949" s="101"/>
      <c r="OZ1949" s="101"/>
      <c r="PA1949" s="101"/>
      <c r="PB1949" s="101"/>
      <c r="PC1949" s="101"/>
      <c r="PD1949" s="101"/>
      <c r="PE1949" s="101"/>
      <c r="PF1949" s="101"/>
      <c r="PG1949" s="101"/>
      <c r="PH1949" s="101"/>
      <c r="PI1949" s="101"/>
      <c r="PJ1949" s="101"/>
      <c r="PK1949" s="101"/>
      <c r="PL1949" s="101"/>
      <c r="PM1949" s="101"/>
      <c r="PN1949" s="101"/>
      <c r="PO1949" s="101"/>
      <c r="PP1949" s="101"/>
      <c r="PQ1949" s="101"/>
      <c r="PR1949" s="101"/>
      <c r="PS1949" s="101"/>
      <c r="PT1949" s="101"/>
      <c r="PU1949" s="101"/>
      <c r="PV1949" s="101"/>
      <c r="PW1949" s="101"/>
      <c r="PX1949" s="101"/>
      <c r="PY1949" s="101"/>
      <c r="PZ1949" s="101"/>
      <c r="QA1949" s="101"/>
      <c r="QB1949" s="101"/>
      <c r="QC1949" s="101"/>
      <c r="QD1949" s="101"/>
      <c r="QE1949" s="101"/>
      <c r="QF1949" s="101"/>
      <c r="QG1949" s="101"/>
      <c r="QH1949" s="101"/>
      <c r="QI1949" s="101"/>
      <c r="QJ1949" s="101"/>
      <c r="QK1949" s="101"/>
      <c r="QL1949" s="101"/>
      <c r="QM1949" s="101"/>
      <c r="QN1949" s="101"/>
      <c r="QO1949" s="101"/>
      <c r="QP1949" s="101"/>
      <c r="QQ1949" s="101"/>
      <c r="QR1949" s="101"/>
      <c r="QS1949" s="101"/>
      <c r="QT1949" s="101"/>
      <c r="QU1949" s="101"/>
      <c r="QV1949" s="101"/>
      <c r="QW1949" s="101"/>
      <c r="QX1949" s="101"/>
      <c r="QY1949" s="101"/>
      <c r="QZ1949" s="101"/>
      <c r="RA1949" s="101"/>
      <c r="RB1949" s="101"/>
      <c r="RC1949" s="101"/>
      <c r="RD1949" s="101"/>
      <c r="RE1949" s="101"/>
      <c r="RF1949" s="101"/>
      <c r="RG1949" s="101"/>
      <c r="RH1949" s="101"/>
      <c r="RI1949" s="101"/>
      <c r="RJ1949" s="101"/>
      <c r="RK1949" s="101"/>
      <c r="RL1949" s="101"/>
      <c r="RM1949" s="101"/>
      <c r="RN1949" s="101"/>
      <c r="RO1949" s="101"/>
      <c r="RP1949" s="101"/>
      <c r="RQ1949" s="101"/>
      <c r="RR1949" s="101"/>
      <c r="RS1949" s="101"/>
      <c r="RT1949" s="101"/>
      <c r="RU1949" s="101"/>
      <c r="RV1949" s="101"/>
      <c r="RW1949" s="101"/>
      <c r="RX1949" s="101"/>
      <c r="RY1949" s="101"/>
      <c r="RZ1949" s="101"/>
      <c r="SA1949" s="101"/>
      <c r="SB1949" s="101"/>
      <c r="SC1949" s="101"/>
      <c r="SD1949" s="101"/>
      <c r="SE1949" s="101"/>
      <c r="SF1949" s="101"/>
      <c r="SG1949" s="101"/>
      <c r="SH1949" s="101"/>
      <c r="SI1949" s="101"/>
      <c r="SJ1949" s="101"/>
      <c r="SK1949" s="101"/>
      <c r="SL1949" s="101"/>
      <c r="SM1949" s="101"/>
      <c r="SN1949" s="101"/>
      <c r="SO1949" s="101"/>
      <c r="SP1949" s="101"/>
      <c r="SQ1949" s="101"/>
      <c r="SR1949" s="101"/>
      <c r="SS1949" s="101"/>
      <c r="ST1949" s="101"/>
      <c r="SU1949" s="101"/>
      <c r="SV1949" s="101"/>
      <c r="SW1949" s="101"/>
      <c r="SX1949" s="101"/>
      <c r="SY1949" s="101"/>
      <c r="SZ1949" s="101"/>
      <c r="TA1949" s="101"/>
      <c r="TB1949" s="101"/>
      <c r="TC1949" s="101"/>
      <c r="TD1949" s="101"/>
      <c r="TE1949" s="101"/>
      <c r="TF1949" s="101"/>
      <c r="TG1949" s="101"/>
      <c r="TH1949" s="101"/>
      <c r="TI1949" s="101"/>
      <c r="TJ1949" s="101"/>
      <c r="TK1949" s="101"/>
      <c r="TL1949" s="101"/>
      <c r="TM1949" s="101"/>
      <c r="TN1949" s="101"/>
      <c r="TO1949" s="101"/>
      <c r="TP1949" s="101"/>
      <c r="TQ1949" s="101"/>
      <c r="TR1949" s="101"/>
      <c r="TS1949" s="101"/>
      <c r="TT1949" s="101"/>
      <c r="TU1949" s="101"/>
      <c r="TV1949" s="101"/>
      <c r="TW1949" s="101"/>
      <c r="TX1949" s="101"/>
      <c r="TY1949" s="101"/>
      <c r="TZ1949" s="101"/>
      <c r="UA1949" s="101"/>
      <c r="UB1949" s="101"/>
      <c r="UC1949" s="101"/>
      <c r="UD1949" s="101"/>
      <c r="UE1949" s="101"/>
      <c r="UF1949" s="101"/>
      <c r="UG1949" s="101"/>
      <c r="UH1949" s="101"/>
      <c r="UI1949" s="101"/>
      <c r="UJ1949" s="101"/>
      <c r="UK1949" s="101"/>
      <c r="UL1949" s="101"/>
      <c r="UM1949" s="101"/>
      <c r="UN1949" s="101"/>
      <c r="UO1949" s="101"/>
      <c r="UP1949" s="101"/>
      <c r="UQ1949" s="101"/>
      <c r="UR1949" s="101"/>
      <c r="US1949" s="101"/>
      <c r="UT1949" s="101"/>
      <c r="UU1949" s="101"/>
      <c r="UV1949" s="101"/>
      <c r="UW1949" s="101"/>
      <c r="UX1949" s="101"/>
      <c r="UY1949" s="101"/>
      <c r="UZ1949" s="101"/>
      <c r="VA1949" s="101"/>
      <c r="VB1949" s="101"/>
      <c r="VC1949" s="101"/>
      <c r="VD1949" s="101"/>
      <c r="VE1949" s="101"/>
      <c r="VF1949" s="101"/>
      <c r="VG1949" s="101"/>
      <c r="VH1949" s="101"/>
      <c r="VI1949" s="101"/>
      <c r="VJ1949" s="101"/>
      <c r="VK1949" s="101"/>
      <c r="VL1949" s="101"/>
      <c r="VM1949" s="101"/>
      <c r="VN1949" s="101"/>
      <c r="VO1949" s="101"/>
      <c r="VP1949" s="101"/>
      <c r="VQ1949" s="101"/>
      <c r="VR1949" s="101"/>
      <c r="VS1949" s="101"/>
      <c r="VT1949" s="101"/>
      <c r="VU1949" s="101"/>
      <c r="VV1949" s="101"/>
      <c r="VW1949" s="101"/>
      <c r="VX1949" s="101"/>
      <c r="VY1949" s="101"/>
      <c r="VZ1949" s="101"/>
      <c r="WA1949" s="101"/>
      <c r="WB1949" s="101"/>
      <c r="WC1949" s="101"/>
      <c r="WD1949" s="101"/>
      <c r="WE1949" s="101"/>
      <c r="WF1949" s="101"/>
      <c r="WG1949" s="101"/>
      <c r="WH1949" s="101"/>
      <c r="WI1949" s="101"/>
      <c r="WJ1949" s="101"/>
      <c r="WK1949" s="101"/>
      <c r="WL1949" s="101"/>
      <c r="WM1949" s="101"/>
      <c r="WN1949" s="101"/>
      <c r="WO1949" s="101"/>
      <c r="WP1949" s="101"/>
      <c r="WQ1949" s="101"/>
      <c r="WR1949" s="101"/>
      <c r="WS1949" s="101"/>
      <c r="WT1949" s="101"/>
      <c r="WU1949" s="101"/>
      <c r="WV1949" s="101"/>
      <c r="WW1949" s="101"/>
      <c r="WX1949" s="101"/>
      <c r="WY1949" s="101"/>
      <c r="WZ1949" s="101"/>
      <c r="XA1949" s="101"/>
      <c r="XB1949" s="101"/>
      <c r="XC1949" s="101"/>
      <c r="XD1949" s="101"/>
      <c r="XE1949" s="101"/>
      <c r="XF1949" s="101"/>
      <c r="XG1949" s="101"/>
      <c r="XH1949" s="101"/>
      <c r="XI1949" s="101"/>
      <c r="XJ1949" s="101"/>
      <c r="XK1949" s="101"/>
      <c r="XL1949" s="101"/>
      <c r="XM1949" s="101"/>
      <c r="XN1949" s="101"/>
      <c r="XO1949" s="101"/>
      <c r="XP1949" s="101"/>
      <c r="XQ1949" s="101"/>
      <c r="XR1949" s="101"/>
      <c r="XS1949" s="101"/>
      <c r="XT1949" s="101"/>
      <c r="XU1949" s="101"/>
      <c r="XV1949" s="101"/>
      <c r="XW1949" s="101"/>
      <c r="XX1949" s="101"/>
      <c r="XY1949" s="101"/>
      <c r="XZ1949" s="101"/>
      <c r="YA1949" s="101"/>
      <c r="YB1949" s="101"/>
      <c r="YC1949" s="101"/>
      <c r="YD1949" s="101"/>
      <c r="YE1949" s="101"/>
      <c r="YF1949" s="101"/>
      <c r="YG1949" s="101"/>
      <c r="YH1949" s="101"/>
      <c r="YI1949" s="101"/>
      <c r="YJ1949" s="101"/>
      <c r="YK1949" s="101"/>
      <c r="YL1949" s="101"/>
      <c r="YM1949" s="101"/>
      <c r="YN1949" s="101"/>
      <c r="YO1949" s="101"/>
      <c r="YP1949" s="101"/>
      <c r="YQ1949" s="101"/>
      <c r="YR1949" s="101"/>
      <c r="YS1949" s="101"/>
      <c r="YT1949" s="101"/>
      <c r="YU1949" s="101"/>
      <c r="YV1949" s="101"/>
      <c r="YW1949" s="101"/>
      <c r="YX1949" s="101"/>
      <c r="YY1949" s="101"/>
      <c r="YZ1949" s="101"/>
      <c r="ZA1949" s="101"/>
      <c r="ZB1949" s="101"/>
      <c r="ZC1949" s="101"/>
      <c r="ZD1949" s="101"/>
      <c r="ZE1949" s="101"/>
      <c r="ZF1949" s="101"/>
      <c r="ZG1949" s="101"/>
      <c r="ZH1949" s="101"/>
      <c r="ZI1949" s="101"/>
      <c r="ZJ1949" s="101"/>
      <c r="ZK1949" s="101"/>
      <c r="ZL1949" s="101"/>
      <c r="ZM1949" s="101"/>
      <c r="ZN1949" s="101"/>
      <c r="ZO1949" s="101"/>
      <c r="ZP1949" s="101"/>
      <c r="ZQ1949" s="101"/>
      <c r="ZR1949" s="101"/>
      <c r="ZS1949" s="101"/>
      <c r="ZT1949" s="101"/>
      <c r="ZU1949" s="101"/>
      <c r="ZV1949" s="101"/>
      <c r="ZW1949" s="101"/>
      <c r="ZX1949" s="101"/>
      <c r="ZY1949" s="101"/>
      <c r="ZZ1949" s="101"/>
      <c r="AAA1949" s="101"/>
      <c r="AAB1949" s="101"/>
      <c r="AAC1949" s="101"/>
      <c r="AAD1949" s="101"/>
      <c r="AAE1949" s="101"/>
      <c r="AAF1949" s="101"/>
      <c r="AAG1949" s="101"/>
      <c r="AAH1949" s="101"/>
      <c r="AAI1949" s="101"/>
      <c r="AAJ1949" s="101"/>
      <c r="AAK1949" s="101"/>
      <c r="AAL1949" s="101"/>
      <c r="AAM1949" s="101"/>
      <c r="AAN1949" s="101"/>
      <c r="AAO1949" s="101"/>
      <c r="AAP1949" s="101"/>
      <c r="AAQ1949" s="101"/>
      <c r="AAR1949" s="101"/>
      <c r="AAS1949" s="101"/>
      <c r="AAT1949" s="101"/>
      <c r="AAU1949" s="101"/>
      <c r="AAV1949" s="101"/>
      <c r="AAW1949" s="101"/>
      <c r="AAX1949" s="101"/>
      <c r="AAY1949" s="101"/>
      <c r="AAZ1949" s="101"/>
      <c r="ABA1949" s="101"/>
      <c r="ABB1949" s="101"/>
      <c r="ABC1949" s="101"/>
      <c r="ABD1949" s="101"/>
      <c r="ABE1949" s="101"/>
      <c r="ABF1949" s="101"/>
      <c r="ABG1949" s="101"/>
      <c r="ABH1949" s="101"/>
      <c r="ABI1949" s="101"/>
      <c r="ABJ1949" s="101"/>
      <c r="ABK1949" s="101"/>
      <c r="ABL1949" s="101"/>
      <c r="ABM1949" s="101"/>
      <c r="ABN1949" s="101"/>
      <c r="ABO1949" s="101"/>
      <c r="ABP1949" s="101"/>
      <c r="ABQ1949" s="101"/>
      <c r="ABR1949" s="101"/>
      <c r="ABS1949" s="101"/>
      <c r="ABT1949" s="101"/>
      <c r="ABU1949" s="101"/>
      <c r="ABV1949" s="101"/>
      <c r="ABW1949" s="101"/>
      <c r="ABX1949" s="101"/>
      <c r="ABY1949" s="101"/>
      <c r="ABZ1949" s="101"/>
      <c r="ACA1949" s="101"/>
      <c r="ACB1949" s="101"/>
      <c r="ACC1949" s="101"/>
      <c r="ACD1949" s="101"/>
      <c r="ACE1949" s="101"/>
      <c r="ACF1949" s="101"/>
      <c r="ACG1949" s="101"/>
      <c r="ACH1949" s="101"/>
      <c r="ACI1949" s="101"/>
      <c r="ACJ1949" s="101"/>
      <c r="ACK1949" s="101"/>
      <c r="ACL1949" s="101"/>
      <c r="ACM1949" s="101"/>
      <c r="ACN1949" s="101"/>
      <c r="ACO1949" s="101"/>
      <c r="ACP1949" s="101"/>
      <c r="ACQ1949" s="101"/>
      <c r="ACR1949" s="101"/>
      <c r="ACS1949" s="101"/>
      <c r="ACT1949" s="101"/>
      <c r="ACU1949" s="101"/>
      <c r="ACV1949" s="101"/>
      <c r="ACW1949" s="101"/>
      <c r="ACX1949" s="101"/>
      <c r="ACY1949" s="101"/>
      <c r="ACZ1949" s="101"/>
      <c r="ADA1949" s="101"/>
      <c r="ADB1949" s="101"/>
      <c r="ADC1949" s="101"/>
      <c r="ADD1949" s="101"/>
      <c r="ADE1949" s="101"/>
      <c r="ADF1949" s="101"/>
      <c r="ADG1949" s="101"/>
      <c r="ADH1949" s="101"/>
      <c r="ADI1949" s="101"/>
      <c r="ADJ1949" s="101"/>
      <c r="ADK1949" s="101"/>
      <c r="ADL1949" s="101"/>
      <c r="ADM1949" s="101"/>
      <c r="ADN1949" s="101"/>
      <c r="ADO1949" s="101"/>
      <c r="ADP1949" s="101"/>
      <c r="ADQ1949" s="101"/>
      <c r="ADR1949" s="101"/>
      <c r="ADS1949" s="101"/>
      <c r="ADT1949" s="101"/>
      <c r="ADU1949" s="101"/>
      <c r="ADV1949" s="101"/>
      <c r="ADW1949" s="101"/>
      <c r="ADX1949" s="101"/>
      <c r="ADY1949" s="101"/>
      <c r="ADZ1949" s="101"/>
      <c r="AEA1949" s="101"/>
      <c r="AEB1949" s="101"/>
      <c r="AEC1949" s="101"/>
      <c r="AED1949" s="101"/>
      <c r="AEE1949" s="101"/>
      <c r="AEF1949" s="101"/>
      <c r="AEG1949" s="101"/>
      <c r="AEH1949" s="101"/>
      <c r="AEI1949" s="101"/>
      <c r="AEJ1949" s="101"/>
      <c r="AEK1949" s="101"/>
      <c r="AEL1949" s="101"/>
      <c r="AEM1949" s="101"/>
      <c r="AEN1949" s="101"/>
      <c r="AEO1949" s="101"/>
      <c r="AEP1949" s="101"/>
      <c r="AEQ1949" s="101"/>
      <c r="AER1949" s="101"/>
      <c r="AES1949" s="101"/>
      <c r="AET1949" s="101"/>
      <c r="AEU1949" s="101"/>
      <c r="AEV1949" s="101"/>
      <c r="AEW1949" s="101"/>
      <c r="AEX1949" s="101"/>
      <c r="AEY1949" s="101"/>
      <c r="AEZ1949" s="101"/>
      <c r="AFA1949" s="101"/>
      <c r="AFB1949" s="101"/>
      <c r="AFC1949" s="101"/>
      <c r="AFD1949" s="101"/>
      <c r="AFE1949" s="101"/>
      <c r="AFF1949" s="101"/>
      <c r="AFG1949" s="101"/>
      <c r="AFH1949" s="101"/>
      <c r="AFI1949" s="101"/>
      <c r="AFJ1949" s="101"/>
      <c r="AFK1949" s="101"/>
      <c r="AFL1949" s="101"/>
      <c r="AFM1949" s="101"/>
      <c r="AFN1949" s="101"/>
      <c r="AFO1949" s="101"/>
      <c r="AFP1949" s="101"/>
      <c r="AFQ1949" s="101"/>
      <c r="AFR1949" s="101"/>
      <c r="AFS1949" s="101"/>
      <c r="AFT1949" s="101"/>
      <c r="AFU1949" s="101"/>
      <c r="AFV1949" s="101"/>
      <c r="AFW1949" s="101"/>
      <c r="AFX1949" s="101"/>
      <c r="AFY1949" s="101"/>
      <c r="AFZ1949" s="101"/>
      <c r="AGA1949" s="101"/>
      <c r="AGB1949" s="101"/>
      <c r="AGC1949" s="101"/>
      <c r="AGD1949" s="101"/>
      <c r="AGE1949" s="101"/>
      <c r="AGF1949" s="101"/>
      <c r="AGG1949" s="101"/>
      <c r="AGH1949" s="101"/>
      <c r="AGI1949" s="101"/>
      <c r="AGJ1949" s="101"/>
      <c r="AGK1949" s="101"/>
      <c r="AGL1949" s="101"/>
      <c r="AGM1949" s="101"/>
      <c r="AGN1949" s="101"/>
      <c r="AGO1949" s="101"/>
      <c r="AGP1949" s="101"/>
      <c r="AGQ1949" s="101"/>
      <c r="AGR1949" s="101"/>
      <c r="AGS1949" s="101"/>
      <c r="AGT1949" s="101"/>
      <c r="AGU1949" s="101"/>
      <c r="AGV1949" s="101"/>
      <c r="AGW1949" s="101"/>
      <c r="AGX1949" s="101"/>
      <c r="AGY1949" s="101"/>
      <c r="AGZ1949" s="101"/>
      <c r="AHA1949" s="101"/>
      <c r="AHB1949" s="101"/>
      <c r="AHC1949" s="101"/>
      <c r="AHD1949" s="101"/>
      <c r="AHE1949" s="101"/>
      <c r="AHF1949" s="101"/>
      <c r="AHG1949" s="101"/>
      <c r="AHH1949" s="101"/>
      <c r="AHI1949" s="101"/>
      <c r="AHJ1949" s="101"/>
      <c r="AHK1949" s="101"/>
      <c r="AHL1949" s="101"/>
      <c r="AHM1949" s="101"/>
      <c r="AHN1949" s="101"/>
      <c r="AHO1949" s="101"/>
      <c r="AHP1949" s="101"/>
      <c r="AHQ1949" s="101"/>
      <c r="AHR1949" s="101"/>
      <c r="AHS1949" s="101"/>
      <c r="AHT1949" s="101"/>
      <c r="AHU1949" s="101"/>
      <c r="AHV1949" s="101"/>
      <c r="AHW1949" s="101"/>
      <c r="AHX1949" s="101"/>
      <c r="AHY1949" s="101"/>
      <c r="AHZ1949" s="101"/>
      <c r="AIA1949" s="101"/>
      <c r="AIB1949" s="101"/>
      <c r="AIC1949" s="101"/>
      <c r="AID1949" s="101"/>
      <c r="AIE1949" s="101"/>
      <c r="AIF1949" s="101"/>
      <c r="AIG1949" s="101"/>
      <c r="AIH1949" s="101"/>
      <c r="AII1949" s="101"/>
      <c r="AIJ1949" s="101"/>
      <c r="AIK1949" s="101"/>
      <c r="AIL1949" s="101"/>
      <c r="AIM1949" s="101"/>
      <c r="AIN1949" s="101"/>
      <c r="AIO1949" s="101"/>
      <c r="AIP1949" s="101"/>
      <c r="AIQ1949" s="101"/>
      <c r="AIR1949" s="101"/>
      <c r="AIS1949" s="101"/>
      <c r="AIT1949" s="101"/>
      <c r="AIU1949" s="101"/>
      <c r="AIV1949" s="101"/>
      <c r="AIW1949" s="101"/>
      <c r="AIX1949" s="101"/>
      <c r="AIY1949" s="101"/>
      <c r="AIZ1949" s="101"/>
      <c r="AJA1949" s="101"/>
      <c r="AJB1949" s="101"/>
      <c r="AJC1949" s="101"/>
      <c r="AJD1949" s="101"/>
      <c r="AJE1949" s="101"/>
      <c r="AJF1949" s="101"/>
      <c r="AJG1949" s="101"/>
      <c r="AJH1949" s="101"/>
      <c r="AJI1949" s="101"/>
      <c r="AJJ1949" s="101"/>
      <c r="AJK1949" s="101"/>
      <c r="AJL1949" s="101"/>
      <c r="AJM1949" s="101"/>
      <c r="AJN1949" s="101"/>
      <c r="AJO1949" s="101"/>
      <c r="AJP1949" s="101"/>
      <c r="AJQ1949" s="101"/>
      <c r="AJR1949" s="101"/>
      <c r="AJS1949" s="101"/>
      <c r="AJT1949" s="101"/>
      <c r="AJU1949" s="101"/>
      <c r="AJV1949" s="101"/>
      <c r="AJW1949" s="101"/>
      <c r="AJX1949" s="101"/>
      <c r="AJY1949" s="101"/>
      <c r="AJZ1949" s="101"/>
      <c r="AKA1949" s="101"/>
      <c r="AKB1949" s="101"/>
      <c r="AKC1949" s="101"/>
      <c r="AKD1949" s="101"/>
      <c r="AKE1949" s="101"/>
      <c r="AKF1949" s="101"/>
      <c r="AKG1949" s="101"/>
      <c r="AKH1949" s="101"/>
      <c r="AKI1949" s="101"/>
      <c r="AKJ1949" s="101"/>
      <c r="AKK1949" s="101"/>
      <c r="AKL1949" s="101"/>
      <c r="AKM1949" s="101"/>
      <c r="AKN1949" s="101"/>
      <c r="AKO1949" s="101"/>
      <c r="AKP1949" s="101"/>
      <c r="AKQ1949" s="101"/>
      <c r="AKR1949" s="101"/>
      <c r="AKS1949" s="101"/>
      <c r="AKT1949" s="101"/>
      <c r="AKU1949" s="101"/>
      <c r="AKV1949" s="101"/>
      <c r="AKW1949" s="101"/>
      <c r="AKX1949" s="101"/>
      <c r="AKY1949" s="101"/>
      <c r="AKZ1949" s="101"/>
      <c r="ALA1949" s="101"/>
      <c r="ALB1949" s="101"/>
      <c r="ALC1949" s="101"/>
      <c r="ALD1949" s="101"/>
      <c r="ALE1949" s="101"/>
      <c r="ALF1949" s="101"/>
      <c r="ALG1949" s="101"/>
      <c r="ALH1949" s="101"/>
      <c r="ALI1949" s="101"/>
      <c r="ALJ1949" s="101"/>
      <c r="ALK1949" s="101"/>
      <c r="ALL1949" s="101"/>
      <c r="ALM1949" s="101"/>
      <c r="ALN1949" s="101"/>
      <c r="ALO1949" s="101"/>
      <c r="ALP1949" s="101"/>
      <c r="ALQ1949" s="101"/>
      <c r="ALR1949" s="101"/>
      <c r="ALS1949" s="101"/>
      <c r="ALT1949" s="101"/>
      <c r="ALU1949" s="101"/>
      <c r="ALV1949" s="101"/>
      <c r="ALW1949" s="101"/>
      <c r="ALX1949" s="101"/>
      <c r="ALY1949" s="101"/>
      <c r="ALZ1949" s="101"/>
      <c r="AMA1949" s="101"/>
      <c r="AMB1949" s="101"/>
      <c r="AMC1949" s="101"/>
      <c r="AMD1949" s="101"/>
      <c r="AME1949" s="101"/>
      <c r="AMF1949" s="101"/>
      <c r="AMG1949" s="101"/>
      <c r="AMH1949" s="101"/>
      <c r="AMI1949" s="101"/>
      <c r="AMJ1949" s="101"/>
      <c r="AMK1949" s="101"/>
      <c r="AML1949" s="101"/>
      <c r="AMM1949" s="101"/>
      <c r="AMN1949" s="101"/>
      <c r="AMO1949" s="101"/>
      <c r="AMP1949" s="101"/>
      <c r="AMQ1949" s="101"/>
      <c r="AMR1949" s="101"/>
      <c r="AMS1949" s="101"/>
      <c r="AMT1949" s="101"/>
      <c r="AMU1949" s="101"/>
      <c r="AMV1949" s="101"/>
      <c r="AMW1949" s="101"/>
      <c r="AMX1949" s="101"/>
      <c r="AMY1949" s="101"/>
      <c r="AMZ1949" s="101"/>
      <c r="ANA1949" s="101"/>
      <c r="ANB1949" s="101"/>
      <c r="ANC1949" s="101"/>
      <c r="AND1949" s="101"/>
      <c r="ANE1949" s="101"/>
      <c r="ANF1949" s="101"/>
      <c r="ANG1949" s="101"/>
      <c r="ANH1949" s="101"/>
      <c r="ANI1949" s="101"/>
      <c r="ANJ1949" s="101"/>
      <c r="ANK1949" s="101"/>
      <c r="ANL1949" s="101"/>
      <c r="ANM1949" s="101"/>
      <c r="ANN1949" s="101"/>
      <c r="ANO1949" s="101"/>
      <c r="ANP1949" s="101"/>
      <c r="ANQ1949" s="101"/>
      <c r="ANR1949" s="101"/>
      <c r="ANS1949" s="101"/>
      <c r="ANT1949" s="101"/>
      <c r="ANU1949" s="101"/>
      <c r="ANV1949" s="101"/>
      <c r="ANW1949" s="101"/>
      <c r="ANX1949" s="101"/>
      <c r="ANY1949" s="101"/>
      <c r="ANZ1949" s="101"/>
      <c r="AOA1949" s="101"/>
      <c r="AOB1949" s="101"/>
      <c r="AOC1949" s="101"/>
      <c r="AOD1949" s="101"/>
      <c r="AOE1949" s="101"/>
      <c r="AOF1949" s="101"/>
      <c r="AOG1949" s="101"/>
      <c r="AOH1949" s="101"/>
      <c r="AOI1949" s="101"/>
      <c r="AOJ1949" s="101"/>
      <c r="AOK1949" s="101"/>
      <c r="AOL1949" s="101"/>
      <c r="AOM1949" s="101"/>
      <c r="AON1949" s="101"/>
      <c r="AOO1949" s="101"/>
      <c r="AOP1949" s="101"/>
      <c r="AOQ1949" s="101"/>
      <c r="AOR1949" s="101"/>
      <c r="AOS1949" s="101"/>
      <c r="AOT1949" s="101"/>
      <c r="AOU1949" s="101"/>
      <c r="AOV1949" s="101"/>
      <c r="AOW1949" s="101"/>
      <c r="AOX1949" s="101"/>
      <c r="AOY1949" s="101"/>
      <c r="AOZ1949" s="101"/>
      <c r="APA1949" s="101"/>
      <c r="APB1949" s="101"/>
      <c r="APC1949" s="101"/>
      <c r="APD1949" s="101"/>
      <c r="APE1949" s="101"/>
      <c r="APF1949" s="101"/>
      <c r="APG1949" s="101"/>
      <c r="APH1949" s="101"/>
      <c r="API1949" s="101"/>
      <c r="APJ1949" s="101"/>
      <c r="APK1949" s="101"/>
      <c r="APL1949" s="101"/>
      <c r="APM1949" s="101"/>
      <c r="APN1949" s="101"/>
      <c r="APO1949" s="101"/>
      <c r="APP1949" s="101"/>
      <c r="APQ1949" s="101"/>
      <c r="APR1949" s="101"/>
      <c r="APS1949" s="101"/>
      <c r="APT1949" s="101"/>
      <c r="APU1949" s="101"/>
      <c r="APV1949" s="101"/>
      <c r="APW1949" s="101"/>
      <c r="APX1949" s="101"/>
      <c r="APY1949" s="101"/>
      <c r="APZ1949" s="101"/>
      <c r="AQA1949" s="101"/>
      <c r="AQB1949" s="101"/>
      <c r="AQC1949" s="101"/>
      <c r="AQD1949" s="101"/>
      <c r="AQE1949" s="101"/>
      <c r="AQF1949" s="101"/>
      <c r="AQG1949" s="101"/>
      <c r="AQH1949" s="101"/>
      <c r="AQI1949" s="101"/>
      <c r="AQJ1949" s="101"/>
      <c r="AQK1949" s="101"/>
      <c r="AQL1949" s="101"/>
      <c r="AQM1949" s="101"/>
      <c r="AQN1949" s="101"/>
      <c r="AQO1949" s="101"/>
      <c r="AQP1949" s="101"/>
      <c r="AQQ1949" s="101"/>
      <c r="AQR1949" s="101"/>
      <c r="AQS1949" s="101"/>
      <c r="AQT1949" s="101"/>
      <c r="AQU1949" s="101"/>
      <c r="AQV1949" s="101"/>
      <c r="AQW1949" s="101"/>
      <c r="AQX1949" s="101"/>
      <c r="AQY1949" s="101"/>
      <c r="AQZ1949" s="101"/>
      <c r="ARA1949" s="101"/>
      <c r="ARB1949" s="101"/>
      <c r="ARC1949" s="101"/>
      <c r="ARD1949" s="101"/>
      <c r="ARE1949" s="101"/>
      <c r="ARF1949" s="101"/>
      <c r="ARG1949" s="101"/>
      <c r="ARH1949" s="101"/>
      <c r="ARI1949" s="101"/>
      <c r="ARJ1949" s="101"/>
      <c r="ARK1949" s="101"/>
      <c r="ARL1949" s="101"/>
      <c r="ARM1949" s="101"/>
      <c r="ARN1949" s="101"/>
      <c r="ARO1949" s="101"/>
      <c r="ARP1949" s="101"/>
      <c r="ARQ1949" s="101"/>
      <c r="ARR1949" s="101"/>
      <c r="ARS1949" s="101"/>
      <c r="ART1949" s="101"/>
      <c r="ARU1949" s="101"/>
      <c r="ARV1949" s="101"/>
      <c r="ARW1949" s="101"/>
      <c r="ARX1949" s="101"/>
      <c r="ARY1949" s="101"/>
      <c r="ARZ1949" s="101"/>
      <c r="ASA1949" s="101"/>
      <c r="ASB1949" s="101"/>
      <c r="ASC1949" s="101"/>
      <c r="ASD1949" s="101"/>
      <c r="ASE1949" s="101"/>
      <c r="ASF1949" s="101"/>
      <c r="ASG1949" s="101"/>
      <c r="ASH1949" s="101"/>
      <c r="ASI1949" s="101"/>
      <c r="ASJ1949" s="101"/>
      <c r="ASK1949" s="101"/>
      <c r="ASL1949" s="101"/>
      <c r="ASM1949" s="101"/>
      <c r="ASN1949" s="101"/>
      <c r="ASO1949" s="101"/>
      <c r="ASP1949" s="101"/>
      <c r="ASQ1949" s="101"/>
      <c r="ASR1949" s="101"/>
      <c r="ASS1949" s="101"/>
      <c r="AST1949" s="101"/>
      <c r="ASU1949" s="101"/>
      <c r="ASV1949" s="101"/>
      <c r="ASW1949" s="101"/>
      <c r="ASX1949" s="101"/>
      <c r="ASY1949" s="101"/>
      <c r="ASZ1949" s="101"/>
      <c r="ATA1949" s="101"/>
      <c r="ATB1949" s="101"/>
      <c r="ATC1949" s="101"/>
      <c r="ATD1949" s="101"/>
      <c r="ATE1949" s="101"/>
      <c r="ATF1949" s="101"/>
      <c r="ATG1949" s="101"/>
      <c r="ATH1949" s="101"/>
      <c r="ATI1949" s="101"/>
      <c r="ATJ1949" s="101"/>
      <c r="ATK1949" s="101"/>
      <c r="ATL1949" s="101"/>
      <c r="ATM1949" s="101"/>
      <c r="ATN1949" s="101"/>
      <c r="ATO1949" s="101"/>
      <c r="ATP1949" s="101"/>
      <c r="ATQ1949" s="101"/>
      <c r="ATR1949" s="101"/>
      <c r="ATS1949" s="101"/>
      <c r="ATT1949" s="101"/>
      <c r="ATU1949" s="101"/>
      <c r="ATV1949" s="101"/>
      <c r="ATW1949" s="101"/>
      <c r="ATX1949" s="101"/>
      <c r="ATY1949" s="101"/>
      <c r="ATZ1949" s="101"/>
      <c r="AUA1949" s="101"/>
      <c r="AUB1949" s="101"/>
      <c r="AUC1949" s="101"/>
      <c r="AUD1949" s="101"/>
      <c r="AUE1949" s="101"/>
      <c r="AUF1949" s="101"/>
      <c r="AUG1949" s="101"/>
      <c r="AUH1949" s="101"/>
      <c r="AUI1949" s="101"/>
      <c r="AUJ1949" s="101"/>
      <c r="AUK1949" s="101"/>
      <c r="AUL1949" s="101"/>
      <c r="AUM1949" s="101"/>
      <c r="AUN1949" s="101"/>
      <c r="AUO1949" s="101"/>
      <c r="AUP1949" s="101"/>
      <c r="AUQ1949" s="101"/>
      <c r="AUR1949" s="101"/>
      <c r="AUS1949" s="101"/>
      <c r="AUT1949" s="101"/>
      <c r="AUU1949" s="101"/>
      <c r="AUV1949" s="101"/>
      <c r="AUW1949" s="101"/>
      <c r="AUX1949" s="101"/>
      <c r="AUY1949" s="101"/>
      <c r="AUZ1949" s="101"/>
      <c r="AVA1949" s="101"/>
      <c r="AVB1949" s="101"/>
      <c r="AVC1949" s="101"/>
      <c r="AVD1949" s="101"/>
      <c r="AVE1949" s="101"/>
      <c r="AVF1949" s="101"/>
      <c r="AVG1949" s="101"/>
      <c r="AVH1949" s="101"/>
      <c r="AVI1949" s="101"/>
      <c r="AVJ1949" s="101"/>
      <c r="AVK1949" s="101"/>
      <c r="AVL1949" s="101"/>
      <c r="AVM1949" s="101"/>
      <c r="AVN1949" s="101"/>
      <c r="AVO1949" s="101"/>
      <c r="AVP1949" s="101"/>
      <c r="AVQ1949" s="101"/>
      <c r="AVR1949" s="101"/>
      <c r="AVS1949" s="101"/>
      <c r="AVT1949" s="101"/>
      <c r="AVU1949" s="101"/>
      <c r="AVV1949" s="101"/>
      <c r="AVW1949" s="101"/>
      <c r="AVX1949" s="101"/>
      <c r="AVY1949" s="101"/>
      <c r="AVZ1949" s="101"/>
      <c r="AWA1949" s="101"/>
      <c r="AWB1949" s="101"/>
      <c r="AWC1949" s="101"/>
      <c r="AWD1949" s="101"/>
      <c r="AWE1949" s="101"/>
      <c r="AWF1949" s="101"/>
      <c r="AWG1949" s="101"/>
      <c r="AWH1949" s="101"/>
      <c r="AWI1949" s="101"/>
      <c r="AWJ1949" s="101"/>
      <c r="AWK1949" s="101"/>
      <c r="AWL1949" s="101"/>
      <c r="AWM1949" s="101"/>
      <c r="AWN1949" s="101"/>
      <c r="AWO1949" s="101"/>
      <c r="AWP1949" s="101"/>
      <c r="AWQ1949" s="101"/>
      <c r="AWR1949" s="101"/>
      <c r="AWS1949" s="101"/>
      <c r="AWT1949" s="101"/>
      <c r="AWU1949" s="101"/>
      <c r="AWV1949" s="101"/>
      <c r="AWW1949" s="101"/>
      <c r="AWX1949" s="101"/>
      <c r="AWY1949" s="101"/>
      <c r="AWZ1949" s="101"/>
      <c r="AXA1949" s="101"/>
      <c r="AXB1949" s="101"/>
      <c r="AXC1949" s="101"/>
      <c r="AXD1949" s="101"/>
      <c r="AXE1949" s="101"/>
      <c r="AXF1949" s="101"/>
      <c r="AXG1949" s="101"/>
      <c r="AXH1949" s="101"/>
      <c r="AXI1949" s="101"/>
      <c r="AXJ1949" s="101"/>
      <c r="AXK1949" s="101"/>
      <c r="AXL1949" s="101"/>
      <c r="AXM1949" s="101"/>
      <c r="AXN1949" s="101"/>
      <c r="AXO1949" s="101"/>
      <c r="AXP1949" s="101"/>
      <c r="AXQ1949" s="101"/>
      <c r="AXR1949" s="101"/>
      <c r="AXS1949" s="101"/>
      <c r="AXT1949" s="101"/>
      <c r="AXU1949" s="101"/>
      <c r="AXV1949" s="101"/>
      <c r="AXW1949" s="101"/>
      <c r="AXX1949" s="101"/>
      <c r="AXY1949" s="101"/>
      <c r="AXZ1949" s="101"/>
      <c r="AYA1949" s="101"/>
      <c r="AYB1949" s="101"/>
      <c r="AYC1949" s="101"/>
      <c r="AYD1949" s="101"/>
      <c r="AYE1949" s="101"/>
      <c r="AYF1949" s="101"/>
      <c r="AYG1949" s="101"/>
      <c r="AYH1949" s="101"/>
      <c r="AYI1949" s="101"/>
      <c r="AYJ1949" s="101"/>
      <c r="AYK1949" s="101"/>
      <c r="AYL1949" s="101"/>
      <c r="AYM1949" s="101"/>
      <c r="AYN1949" s="101"/>
      <c r="AYO1949" s="101"/>
      <c r="AYP1949" s="101"/>
      <c r="AYQ1949" s="101"/>
      <c r="AYR1949" s="101"/>
      <c r="AYS1949" s="101"/>
      <c r="AYT1949" s="101"/>
      <c r="AYU1949" s="101"/>
      <c r="AYV1949" s="101"/>
      <c r="AYW1949" s="101"/>
      <c r="AYX1949" s="101"/>
      <c r="AYY1949" s="101"/>
      <c r="AYZ1949" s="101"/>
      <c r="AZA1949" s="101"/>
      <c r="AZB1949" s="101"/>
      <c r="AZC1949" s="101"/>
      <c r="AZD1949" s="101"/>
      <c r="AZE1949" s="101"/>
      <c r="AZF1949" s="101"/>
      <c r="AZG1949" s="101"/>
      <c r="AZH1949" s="101"/>
      <c r="AZI1949" s="101"/>
      <c r="AZJ1949" s="101"/>
      <c r="AZK1949" s="101"/>
      <c r="AZL1949" s="101"/>
      <c r="AZM1949" s="101"/>
      <c r="AZN1949" s="101"/>
      <c r="AZO1949" s="101"/>
      <c r="AZP1949" s="101"/>
      <c r="AZQ1949" s="101"/>
      <c r="AZR1949" s="101"/>
      <c r="AZS1949" s="101"/>
      <c r="AZT1949" s="101"/>
      <c r="AZU1949" s="101"/>
      <c r="AZV1949" s="101"/>
      <c r="AZW1949" s="101"/>
      <c r="AZX1949" s="101"/>
      <c r="AZY1949" s="101"/>
      <c r="AZZ1949" s="101"/>
      <c r="BAA1949" s="101"/>
      <c r="BAB1949" s="101"/>
      <c r="BAC1949" s="101"/>
      <c r="BAD1949" s="101"/>
      <c r="BAE1949" s="101"/>
      <c r="BAF1949" s="101"/>
      <c r="BAG1949" s="101"/>
      <c r="BAH1949" s="101"/>
      <c r="BAI1949" s="101"/>
      <c r="BAJ1949" s="101"/>
      <c r="BAK1949" s="101"/>
      <c r="BAL1949" s="101"/>
      <c r="BAM1949" s="101"/>
      <c r="BAN1949" s="101"/>
      <c r="BAO1949" s="101"/>
      <c r="BAP1949" s="101"/>
      <c r="BAQ1949" s="101"/>
      <c r="BAR1949" s="101"/>
      <c r="BAS1949" s="101"/>
      <c r="BAT1949" s="101"/>
      <c r="BAU1949" s="101"/>
      <c r="BAV1949" s="101"/>
      <c r="BAW1949" s="101"/>
      <c r="BAX1949" s="101"/>
      <c r="BAY1949" s="101"/>
      <c r="BAZ1949" s="101"/>
      <c r="BBA1949" s="101"/>
      <c r="BBB1949" s="101"/>
      <c r="BBC1949" s="101"/>
      <c r="BBD1949" s="101"/>
      <c r="BBE1949" s="101"/>
      <c r="BBF1949" s="101"/>
      <c r="BBG1949" s="101"/>
      <c r="BBH1949" s="101"/>
      <c r="BBI1949" s="101"/>
      <c r="BBJ1949" s="101"/>
      <c r="BBK1949" s="101"/>
      <c r="BBL1949" s="101"/>
      <c r="BBM1949" s="101"/>
      <c r="BBN1949" s="101"/>
      <c r="BBO1949" s="101"/>
      <c r="BBP1949" s="101"/>
      <c r="BBQ1949" s="101"/>
      <c r="BBR1949" s="101"/>
      <c r="BBS1949" s="101"/>
      <c r="BBT1949" s="101"/>
      <c r="BBU1949" s="101"/>
      <c r="BBV1949" s="101"/>
      <c r="BBW1949" s="101"/>
      <c r="BBX1949" s="101"/>
      <c r="BBY1949" s="101"/>
      <c r="BBZ1949" s="101"/>
      <c r="BCA1949" s="101"/>
      <c r="BCB1949" s="101"/>
      <c r="BCC1949" s="101"/>
      <c r="BCD1949" s="101"/>
      <c r="BCE1949" s="101"/>
      <c r="BCF1949" s="101"/>
      <c r="BCG1949" s="101"/>
      <c r="BCH1949" s="101"/>
      <c r="BCI1949" s="101"/>
      <c r="BCJ1949" s="101"/>
      <c r="BCK1949" s="101"/>
      <c r="BCL1949" s="101"/>
      <c r="BCM1949" s="101"/>
      <c r="BCN1949" s="101"/>
      <c r="BCO1949" s="101"/>
      <c r="BCP1949" s="101"/>
      <c r="BCQ1949" s="101"/>
      <c r="BCR1949" s="101"/>
      <c r="BCS1949" s="101"/>
      <c r="BCT1949" s="101"/>
      <c r="BCU1949" s="101"/>
      <c r="BCV1949" s="101"/>
      <c r="BCW1949" s="101"/>
      <c r="BCX1949" s="101"/>
      <c r="BCY1949" s="101"/>
      <c r="BCZ1949" s="101"/>
      <c r="BDA1949" s="101"/>
      <c r="BDB1949" s="101"/>
      <c r="BDC1949" s="101"/>
      <c r="BDD1949" s="101"/>
      <c r="BDE1949" s="101"/>
      <c r="BDF1949" s="101"/>
      <c r="BDG1949" s="101"/>
      <c r="BDH1949" s="101"/>
      <c r="BDI1949" s="101"/>
      <c r="BDJ1949" s="101"/>
      <c r="BDK1949" s="101"/>
      <c r="BDL1949" s="101"/>
      <c r="BDM1949" s="101"/>
      <c r="BDN1949" s="101"/>
      <c r="BDO1949" s="101"/>
      <c r="BDP1949" s="101"/>
      <c r="BDQ1949" s="101"/>
      <c r="BDR1949" s="101"/>
      <c r="BDS1949" s="101"/>
      <c r="BDT1949" s="101"/>
      <c r="BDU1949" s="101"/>
      <c r="BDV1949" s="101"/>
      <c r="BDW1949" s="101"/>
      <c r="BDX1949" s="101"/>
      <c r="BDY1949" s="101"/>
      <c r="BDZ1949" s="101"/>
      <c r="BEA1949" s="101"/>
      <c r="BEB1949" s="101"/>
      <c r="BEC1949" s="101"/>
      <c r="BED1949" s="101"/>
      <c r="BEE1949" s="101"/>
      <c r="BEF1949" s="101"/>
      <c r="BEG1949" s="101"/>
      <c r="BEH1949" s="101"/>
      <c r="BEI1949" s="101"/>
      <c r="BEJ1949" s="101"/>
      <c r="BEK1949" s="101"/>
      <c r="BEL1949" s="101"/>
      <c r="BEM1949" s="101"/>
      <c r="BEN1949" s="101"/>
      <c r="BEO1949" s="101"/>
      <c r="BEP1949" s="101"/>
      <c r="BEQ1949" s="101"/>
      <c r="BER1949" s="101"/>
      <c r="BES1949" s="101"/>
      <c r="BET1949" s="101"/>
      <c r="BEU1949" s="101"/>
      <c r="BEV1949" s="101"/>
      <c r="BEW1949" s="101"/>
      <c r="BEX1949" s="101"/>
      <c r="BEY1949" s="101"/>
      <c r="BEZ1949" s="101"/>
      <c r="BFA1949" s="101"/>
      <c r="BFB1949" s="101"/>
      <c r="BFC1949" s="101"/>
      <c r="BFD1949" s="101"/>
      <c r="BFE1949" s="101"/>
      <c r="BFF1949" s="101"/>
      <c r="BFG1949" s="101"/>
      <c r="BFH1949" s="101"/>
      <c r="BFI1949" s="101"/>
      <c r="BFJ1949" s="101"/>
      <c r="BFK1949" s="101"/>
      <c r="BFL1949" s="101"/>
      <c r="BFM1949" s="101"/>
      <c r="BFN1949" s="101"/>
      <c r="BFO1949" s="101"/>
      <c r="BFP1949" s="101"/>
      <c r="BFQ1949" s="101"/>
      <c r="BFR1949" s="101"/>
      <c r="BFS1949" s="101"/>
      <c r="BFT1949" s="101"/>
      <c r="BFU1949" s="101"/>
      <c r="BFV1949" s="101"/>
      <c r="BFW1949" s="101"/>
      <c r="BFX1949" s="101"/>
      <c r="BFY1949" s="101"/>
      <c r="BFZ1949" s="101"/>
      <c r="BGA1949" s="101"/>
      <c r="BGB1949" s="101"/>
      <c r="BGC1949" s="101"/>
      <c r="BGD1949" s="101"/>
      <c r="BGE1949" s="101"/>
      <c r="BGF1949" s="101"/>
      <c r="BGG1949" s="101"/>
      <c r="BGH1949" s="101"/>
      <c r="BGI1949" s="101"/>
      <c r="BGJ1949" s="101"/>
      <c r="BGK1949" s="101"/>
      <c r="BGL1949" s="101"/>
      <c r="BGM1949" s="101"/>
      <c r="BGN1949" s="101"/>
      <c r="BGO1949" s="101"/>
      <c r="BGP1949" s="101"/>
      <c r="BGQ1949" s="101"/>
      <c r="BGR1949" s="101"/>
      <c r="BGS1949" s="101"/>
      <c r="BGT1949" s="101"/>
      <c r="BGU1949" s="101"/>
      <c r="BGV1949" s="101"/>
      <c r="BGW1949" s="101"/>
      <c r="BGX1949" s="101"/>
      <c r="BGY1949" s="101"/>
      <c r="BGZ1949" s="101"/>
      <c r="BHA1949" s="101"/>
      <c r="BHB1949" s="101"/>
      <c r="BHC1949" s="101"/>
      <c r="BHD1949" s="101"/>
      <c r="BHE1949" s="101"/>
      <c r="BHF1949" s="101"/>
      <c r="BHG1949" s="101"/>
      <c r="BHH1949" s="101"/>
      <c r="BHI1949" s="101"/>
      <c r="BHJ1949" s="101"/>
      <c r="BHK1949" s="101"/>
      <c r="BHL1949" s="101"/>
      <c r="BHM1949" s="101"/>
      <c r="BHN1949" s="101"/>
      <c r="BHO1949" s="101"/>
      <c r="BHP1949" s="101"/>
      <c r="BHQ1949" s="101"/>
      <c r="BHR1949" s="101"/>
      <c r="BHS1949" s="101"/>
      <c r="BHT1949" s="101"/>
      <c r="BHU1949" s="101"/>
      <c r="BHV1949" s="101"/>
      <c r="BHW1949" s="101"/>
      <c r="BHX1949" s="101"/>
      <c r="BHY1949" s="101"/>
      <c r="BHZ1949" s="101"/>
      <c r="BIA1949" s="101"/>
      <c r="BIB1949" s="101"/>
      <c r="BIC1949" s="101"/>
      <c r="BID1949" s="101"/>
      <c r="BIE1949" s="101"/>
      <c r="BIF1949" s="101"/>
      <c r="BIG1949" s="101"/>
      <c r="BIH1949" s="101"/>
      <c r="BII1949" s="101"/>
      <c r="BIJ1949" s="101"/>
      <c r="BIK1949" s="101"/>
      <c r="BIL1949" s="101"/>
      <c r="BIM1949" s="101"/>
      <c r="BIN1949" s="101"/>
      <c r="BIO1949" s="101"/>
      <c r="BIP1949" s="101"/>
      <c r="BIQ1949" s="101"/>
      <c r="BIR1949" s="101"/>
      <c r="BIS1949" s="101"/>
      <c r="BIT1949" s="101"/>
      <c r="BIU1949" s="101"/>
      <c r="BIV1949" s="101"/>
      <c r="BIW1949" s="101"/>
      <c r="BIX1949" s="101"/>
      <c r="BIY1949" s="101"/>
      <c r="BIZ1949" s="101"/>
      <c r="BJA1949" s="101"/>
      <c r="BJB1949" s="101"/>
      <c r="BJC1949" s="101"/>
      <c r="BJD1949" s="101"/>
      <c r="BJE1949" s="101"/>
      <c r="BJF1949" s="101"/>
      <c r="BJG1949" s="101"/>
      <c r="BJH1949" s="101"/>
      <c r="BJI1949" s="101"/>
      <c r="BJJ1949" s="101"/>
      <c r="BJK1949" s="101"/>
      <c r="BJL1949" s="101"/>
      <c r="BJM1949" s="101"/>
      <c r="BJN1949" s="101"/>
      <c r="BJO1949" s="101"/>
      <c r="BJP1949" s="101"/>
      <c r="BJQ1949" s="101"/>
      <c r="BJR1949" s="101"/>
      <c r="BJS1949" s="101"/>
      <c r="BJT1949" s="101"/>
      <c r="BJU1949" s="101"/>
      <c r="BJV1949" s="101"/>
      <c r="BJW1949" s="101"/>
      <c r="BJX1949" s="101"/>
      <c r="BJY1949" s="101"/>
      <c r="BJZ1949" s="101"/>
      <c r="BKA1949" s="101"/>
      <c r="BKB1949" s="101"/>
      <c r="BKC1949" s="101"/>
      <c r="BKD1949" s="101"/>
      <c r="BKE1949" s="101"/>
      <c r="BKF1949" s="101"/>
      <c r="BKG1949" s="101"/>
      <c r="BKH1949" s="101"/>
      <c r="BKI1949" s="101"/>
      <c r="BKJ1949" s="101"/>
      <c r="BKK1949" s="101"/>
      <c r="BKL1949" s="101"/>
      <c r="BKM1949" s="101"/>
      <c r="BKN1949" s="101"/>
      <c r="BKO1949" s="101"/>
      <c r="BKP1949" s="101"/>
      <c r="BKQ1949" s="101"/>
      <c r="BKR1949" s="101"/>
      <c r="BKS1949" s="101"/>
      <c r="BKT1949" s="101"/>
      <c r="BKU1949" s="101"/>
      <c r="BKV1949" s="101"/>
      <c r="BKW1949" s="101"/>
      <c r="BKX1949" s="101"/>
      <c r="BKY1949" s="101"/>
      <c r="BKZ1949" s="101"/>
      <c r="BLA1949" s="101"/>
      <c r="BLB1949" s="101"/>
      <c r="BLC1949" s="101"/>
      <c r="BLD1949" s="101"/>
      <c r="BLE1949" s="101"/>
      <c r="BLF1949" s="101"/>
      <c r="BLG1949" s="101"/>
      <c r="BLH1949" s="101"/>
      <c r="BLI1949" s="101"/>
      <c r="BLJ1949" s="101"/>
      <c r="BLK1949" s="101"/>
      <c r="BLL1949" s="101"/>
      <c r="BLM1949" s="101"/>
      <c r="BLN1949" s="101"/>
      <c r="BLO1949" s="101"/>
      <c r="BLP1949" s="101"/>
      <c r="BLQ1949" s="101"/>
      <c r="BLR1949" s="101"/>
      <c r="BLS1949" s="101"/>
      <c r="BLT1949" s="101"/>
      <c r="BLU1949" s="101"/>
      <c r="BLV1949" s="101"/>
      <c r="BLW1949" s="101"/>
      <c r="BLX1949" s="101"/>
      <c r="BLY1949" s="101"/>
      <c r="BLZ1949" s="101"/>
      <c r="BMA1949" s="101"/>
      <c r="BMB1949" s="101"/>
      <c r="BMC1949" s="101"/>
      <c r="BMD1949" s="101"/>
      <c r="BME1949" s="101"/>
      <c r="BMF1949" s="101"/>
      <c r="BMG1949" s="101"/>
      <c r="BMH1949" s="101"/>
      <c r="BMI1949" s="101"/>
      <c r="BMJ1949" s="101"/>
      <c r="BMK1949" s="101"/>
      <c r="BML1949" s="101"/>
      <c r="BMM1949" s="101"/>
      <c r="BMN1949" s="101"/>
      <c r="BMO1949" s="101"/>
      <c r="BMP1949" s="101"/>
      <c r="BMQ1949" s="101"/>
      <c r="BMR1949" s="101"/>
      <c r="BMS1949" s="101"/>
      <c r="BMT1949" s="101"/>
      <c r="BMU1949" s="101"/>
      <c r="BMV1949" s="101"/>
      <c r="BMW1949" s="101"/>
      <c r="BMX1949" s="101"/>
      <c r="BMY1949" s="101"/>
      <c r="BMZ1949" s="101"/>
      <c r="BNA1949" s="101"/>
      <c r="BNB1949" s="101"/>
      <c r="BNC1949" s="101"/>
      <c r="BND1949" s="101"/>
      <c r="BNE1949" s="101"/>
      <c r="BNF1949" s="101"/>
      <c r="BNG1949" s="101"/>
      <c r="BNH1949" s="101"/>
      <c r="BNI1949" s="101"/>
      <c r="BNJ1949" s="101"/>
      <c r="BNK1949" s="101"/>
      <c r="BNL1949" s="101"/>
      <c r="BNM1949" s="101"/>
      <c r="BNN1949" s="101"/>
      <c r="BNO1949" s="101"/>
      <c r="BNP1949" s="101"/>
      <c r="BNQ1949" s="101"/>
      <c r="BNR1949" s="101"/>
      <c r="BNS1949" s="101"/>
      <c r="BNT1949" s="101"/>
      <c r="BNU1949" s="101"/>
      <c r="BNV1949" s="101"/>
      <c r="BNW1949" s="101"/>
      <c r="BNX1949" s="101"/>
      <c r="BNY1949" s="101"/>
      <c r="BNZ1949" s="101"/>
      <c r="BOA1949" s="101"/>
      <c r="BOB1949" s="101"/>
      <c r="BOC1949" s="101"/>
      <c r="BOD1949" s="101"/>
      <c r="BOE1949" s="101"/>
      <c r="BOF1949" s="101"/>
      <c r="BOG1949" s="101"/>
      <c r="BOH1949" s="101"/>
      <c r="BOI1949" s="101"/>
      <c r="BOJ1949" s="101"/>
      <c r="BOK1949" s="101"/>
      <c r="BOL1949" s="101"/>
      <c r="BOM1949" s="101"/>
      <c r="BON1949" s="101"/>
      <c r="BOO1949" s="101"/>
      <c r="BOP1949" s="101"/>
      <c r="BOQ1949" s="101"/>
      <c r="BOR1949" s="101"/>
      <c r="BOS1949" s="101"/>
      <c r="BOT1949" s="101"/>
      <c r="BOU1949" s="101"/>
      <c r="BOV1949" s="101"/>
      <c r="BOW1949" s="101"/>
      <c r="BOX1949" s="101"/>
      <c r="BOY1949" s="101"/>
      <c r="BOZ1949" s="101"/>
      <c r="BPA1949" s="101"/>
      <c r="BPB1949" s="101"/>
      <c r="BPC1949" s="101"/>
      <c r="BPD1949" s="101"/>
      <c r="BPE1949" s="101"/>
      <c r="BPF1949" s="101"/>
      <c r="BPG1949" s="101"/>
      <c r="BPH1949" s="101"/>
      <c r="BPI1949" s="101"/>
      <c r="BPJ1949" s="101"/>
      <c r="BPK1949" s="101"/>
      <c r="BPL1949" s="101"/>
      <c r="BPM1949" s="101"/>
      <c r="BPN1949" s="101"/>
      <c r="BPO1949" s="101"/>
      <c r="BPP1949" s="101"/>
      <c r="BPQ1949" s="101"/>
      <c r="BPR1949" s="101"/>
      <c r="BPS1949" s="101"/>
      <c r="BPT1949" s="101"/>
      <c r="BPU1949" s="101"/>
      <c r="BPV1949" s="101"/>
      <c r="BPW1949" s="101"/>
      <c r="BPX1949" s="101"/>
      <c r="BPY1949" s="101"/>
      <c r="BPZ1949" s="101"/>
      <c r="BQA1949" s="101"/>
      <c r="BQB1949" s="101"/>
      <c r="BQC1949" s="101"/>
      <c r="BQD1949" s="101"/>
      <c r="BQE1949" s="101"/>
      <c r="BQF1949" s="101"/>
      <c r="BQG1949" s="101"/>
      <c r="BQH1949" s="101"/>
      <c r="BQI1949" s="101"/>
      <c r="BQJ1949" s="101"/>
      <c r="BQK1949" s="101"/>
      <c r="BQL1949" s="101"/>
      <c r="BQM1949" s="101"/>
      <c r="BQN1949" s="101"/>
      <c r="BQO1949" s="101"/>
      <c r="BQP1949" s="101"/>
      <c r="BQQ1949" s="101"/>
      <c r="BQR1949" s="101"/>
      <c r="BQS1949" s="101"/>
      <c r="BQT1949" s="101"/>
      <c r="BQU1949" s="101"/>
      <c r="BQV1949" s="101"/>
      <c r="BQW1949" s="101"/>
      <c r="BQX1949" s="101"/>
      <c r="BQY1949" s="101"/>
      <c r="BQZ1949" s="101"/>
      <c r="BRA1949" s="101"/>
      <c r="BRB1949" s="101"/>
      <c r="BRC1949" s="101"/>
      <c r="BRD1949" s="101"/>
      <c r="BRE1949" s="101"/>
      <c r="BRF1949" s="101"/>
      <c r="BRG1949" s="101"/>
      <c r="BRH1949" s="101"/>
      <c r="BRI1949" s="101"/>
      <c r="BRJ1949" s="101"/>
      <c r="BRK1949" s="101"/>
      <c r="BRL1949" s="101"/>
      <c r="BRM1949" s="101"/>
      <c r="BRN1949" s="101"/>
      <c r="BRO1949" s="101"/>
      <c r="BRP1949" s="101"/>
      <c r="BRQ1949" s="101"/>
      <c r="BRR1949" s="101"/>
      <c r="BRS1949" s="101"/>
      <c r="BRT1949" s="101"/>
      <c r="BRU1949" s="101"/>
      <c r="BRV1949" s="101"/>
      <c r="BRW1949" s="101"/>
      <c r="BRX1949" s="101"/>
      <c r="BRY1949" s="101"/>
      <c r="BRZ1949" s="101"/>
      <c r="BSA1949" s="101"/>
      <c r="BSB1949" s="101"/>
      <c r="BSC1949" s="101"/>
      <c r="BSD1949" s="101"/>
      <c r="BSE1949" s="101"/>
      <c r="BSF1949" s="101"/>
      <c r="BSG1949" s="101"/>
      <c r="BSH1949" s="101"/>
      <c r="BSI1949" s="101"/>
      <c r="BSJ1949" s="101"/>
      <c r="BSK1949" s="101"/>
      <c r="BSL1949" s="101"/>
      <c r="BSM1949" s="101"/>
      <c r="BSN1949" s="101"/>
      <c r="BSO1949" s="101"/>
      <c r="BSP1949" s="101"/>
      <c r="BSQ1949" s="101"/>
      <c r="BSR1949" s="101"/>
      <c r="BSS1949" s="101"/>
      <c r="BST1949" s="101"/>
      <c r="BSU1949" s="101"/>
      <c r="BSV1949" s="101"/>
      <c r="BSW1949" s="101"/>
      <c r="BSX1949" s="101"/>
      <c r="BSY1949" s="101"/>
      <c r="BSZ1949" s="101"/>
      <c r="BTA1949" s="101"/>
      <c r="BTB1949" s="101"/>
      <c r="BTC1949" s="101"/>
      <c r="BTD1949" s="101"/>
      <c r="BTE1949" s="101"/>
      <c r="BTF1949" s="101"/>
      <c r="BTG1949" s="101"/>
      <c r="BTH1949" s="101"/>
      <c r="BTI1949" s="101"/>
      <c r="BTJ1949" s="101"/>
      <c r="BTK1949" s="101"/>
      <c r="BTL1949" s="101"/>
      <c r="BTM1949" s="101"/>
      <c r="BTN1949" s="101"/>
      <c r="BTO1949" s="101"/>
      <c r="BTP1949" s="101"/>
      <c r="BTQ1949" s="101"/>
      <c r="BTR1949" s="101"/>
      <c r="BTS1949" s="101"/>
      <c r="BTT1949" s="101"/>
      <c r="BTU1949" s="101"/>
      <c r="BTV1949" s="101"/>
      <c r="BTW1949" s="101"/>
      <c r="BTX1949" s="101"/>
      <c r="BTY1949" s="101"/>
      <c r="BTZ1949" s="101"/>
      <c r="BUA1949" s="101"/>
      <c r="BUB1949" s="101"/>
      <c r="BUC1949" s="101"/>
      <c r="BUD1949" s="101"/>
      <c r="BUE1949" s="101"/>
      <c r="BUF1949" s="101"/>
      <c r="BUG1949" s="101"/>
      <c r="BUH1949" s="101"/>
      <c r="BUI1949" s="101"/>
      <c r="BUJ1949" s="101"/>
      <c r="BUK1949" s="101"/>
      <c r="BUL1949" s="101"/>
      <c r="BUM1949" s="101"/>
      <c r="BUN1949" s="101"/>
      <c r="BUO1949" s="101"/>
      <c r="BUP1949" s="101"/>
      <c r="BUQ1949" s="101"/>
      <c r="BUR1949" s="101"/>
      <c r="BUS1949" s="101"/>
      <c r="BUT1949" s="101"/>
      <c r="BUU1949" s="101"/>
      <c r="BUV1949" s="101"/>
      <c r="BUW1949" s="101"/>
      <c r="BUX1949" s="101"/>
      <c r="BUY1949" s="101"/>
      <c r="BUZ1949" s="101"/>
      <c r="BVA1949" s="101"/>
      <c r="BVB1949" s="101"/>
      <c r="BVC1949" s="101"/>
      <c r="BVD1949" s="101"/>
      <c r="BVE1949" s="101"/>
      <c r="BVF1949" s="101"/>
      <c r="BVG1949" s="101"/>
      <c r="BVH1949" s="101"/>
      <c r="BVI1949" s="101"/>
      <c r="BVJ1949" s="101"/>
      <c r="BVK1949" s="101"/>
      <c r="BVL1949" s="101"/>
      <c r="BVM1949" s="101"/>
      <c r="BVN1949" s="101"/>
      <c r="BVO1949" s="101"/>
      <c r="BVP1949" s="101"/>
      <c r="BVQ1949" s="101"/>
      <c r="BVR1949" s="101"/>
      <c r="BVS1949" s="101"/>
      <c r="BVT1949" s="101"/>
      <c r="BVU1949" s="101"/>
      <c r="BVV1949" s="101"/>
      <c r="BVW1949" s="101"/>
      <c r="BVX1949" s="101"/>
      <c r="BVY1949" s="101"/>
      <c r="BVZ1949" s="101"/>
      <c r="BWA1949" s="101"/>
      <c r="BWB1949" s="101"/>
      <c r="BWC1949" s="101"/>
      <c r="BWD1949" s="101"/>
      <c r="BWE1949" s="101"/>
      <c r="BWF1949" s="101"/>
      <c r="BWG1949" s="101"/>
      <c r="BWH1949" s="101"/>
      <c r="BWI1949" s="101"/>
      <c r="BWJ1949" s="101"/>
      <c r="BWK1949" s="101"/>
      <c r="BWL1949" s="101"/>
      <c r="BWM1949" s="101"/>
      <c r="BWN1949" s="101"/>
      <c r="BWO1949" s="101"/>
      <c r="BWP1949" s="101"/>
      <c r="BWQ1949" s="101"/>
      <c r="BWR1949" s="101"/>
      <c r="BWS1949" s="101"/>
      <c r="BWT1949" s="101"/>
      <c r="BWU1949" s="101"/>
      <c r="BWV1949" s="101"/>
      <c r="BWW1949" s="101"/>
      <c r="BWX1949" s="101"/>
      <c r="BWY1949" s="101"/>
      <c r="BWZ1949" s="101"/>
      <c r="BXA1949" s="101"/>
      <c r="BXB1949" s="101"/>
      <c r="BXC1949" s="101"/>
      <c r="BXD1949" s="101"/>
      <c r="BXE1949" s="101"/>
      <c r="BXF1949" s="101"/>
      <c r="BXG1949" s="101"/>
      <c r="BXH1949" s="101"/>
      <c r="BXI1949" s="101"/>
      <c r="BXJ1949" s="101"/>
      <c r="BXK1949" s="101"/>
      <c r="BXL1949" s="101"/>
      <c r="BXM1949" s="101"/>
      <c r="BXN1949" s="101"/>
      <c r="BXO1949" s="101"/>
      <c r="BXP1949" s="101"/>
      <c r="BXQ1949" s="101"/>
      <c r="BXR1949" s="101"/>
      <c r="BXS1949" s="101"/>
      <c r="BXT1949" s="101"/>
      <c r="BXU1949" s="101"/>
      <c r="BXV1949" s="101"/>
      <c r="BXW1949" s="101"/>
      <c r="BXX1949" s="101"/>
      <c r="BXY1949" s="101"/>
      <c r="BXZ1949" s="101"/>
      <c r="BYA1949" s="101"/>
      <c r="BYB1949" s="101"/>
      <c r="BYC1949" s="101"/>
      <c r="BYD1949" s="101"/>
      <c r="BYE1949" s="101"/>
      <c r="BYF1949" s="101"/>
      <c r="BYG1949" s="101"/>
      <c r="BYH1949" s="101"/>
      <c r="BYI1949" s="101"/>
      <c r="BYJ1949" s="101"/>
      <c r="BYK1949" s="101"/>
      <c r="BYL1949" s="101"/>
      <c r="BYM1949" s="101"/>
      <c r="BYN1949" s="101"/>
      <c r="BYO1949" s="101"/>
      <c r="BYP1949" s="101"/>
      <c r="BYQ1949" s="101"/>
      <c r="BYR1949" s="101"/>
      <c r="BYS1949" s="101"/>
      <c r="BYT1949" s="101"/>
      <c r="BYU1949" s="101"/>
      <c r="BYV1949" s="101"/>
      <c r="BYW1949" s="101"/>
      <c r="BYX1949" s="101"/>
      <c r="BYY1949" s="101"/>
      <c r="BYZ1949" s="101"/>
      <c r="BZA1949" s="101"/>
      <c r="BZB1949" s="101"/>
      <c r="BZC1949" s="101"/>
      <c r="BZD1949" s="101"/>
      <c r="BZE1949" s="101"/>
      <c r="BZF1949" s="101"/>
      <c r="BZG1949" s="101"/>
      <c r="BZH1949" s="101"/>
      <c r="BZI1949" s="101"/>
      <c r="BZJ1949" s="101"/>
      <c r="BZK1949" s="101"/>
      <c r="BZL1949" s="101"/>
      <c r="BZM1949" s="101"/>
      <c r="BZN1949" s="101"/>
      <c r="BZO1949" s="101"/>
      <c r="BZP1949" s="101"/>
      <c r="BZQ1949" s="101"/>
      <c r="BZR1949" s="101"/>
      <c r="BZS1949" s="101"/>
      <c r="BZT1949" s="101"/>
      <c r="BZU1949" s="101"/>
      <c r="BZV1949" s="101"/>
      <c r="BZW1949" s="101"/>
      <c r="BZX1949" s="101"/>
      <c r="BZY1949" s="101"/>
      <c r="BZZ1949" s="101"/>
      <c r="CAA1949" s="101"/>
      <c r="CAB1949" s="101"/>
      <c r="CAC1949" s="101"/>
      <c r="CAD1949" s="101"/>
      <c r="CAE1949" s="101"/>
      <c r="CAF1949" s="101"/>
      <c r="CAG1949" s="101"/>
      <c r="CAH1949" s="101"/>
      <c r="CAI1949" s="101"/>
      <c r="CAJ1949" s="101"/>
      <c r="CAK1949" s="101"/>
      <c r="CAL1949" s="101"/>
      <c r="CAM1949" s="101"/>
      <c r="CAN1949" s="101"/>
      <c r="CAO1949" s="101"/>
      <c r="CAP1949" s="101"/>
      <c r="CAQ1949" s="101"/>
      <c r="CAR1949" s="101"/>
      <c r="CAS1949" s="101"/>
      <c r="CAT1949" s="101"/>
      <c r="CAU1949" s="101"/>
      <c r="CAV1949" s="101"/>
      <c r="CAW1949" s="101"/>
      <c r="CAX1949" s="101"/>
      <c r="CAY1949" s="101"/>
      <c r="CAZ1949" s="101"/>
      <c r="CBA1949" s="101"/>
      <c r="CBB1949" s="101"/>
      <c r="CBC1949" s="101"/>
      <c r="CBD1949" s="101"/>
      <c r="CBE1949" s="101"/>
      <c r="CBF1949" s="101"/>
      <c r="CBG1949" s="101"/>
      <c r="CBH1949" s="101"/>
      <c r="CBI1949" s="101"/>
      <c r="CBJ1949" s="101"/>
      <c r="CBK1949" s="101"/>
      <c r="CBL1949" s="101"/>
      <c r="CBM1949" s="101"/>
      <c r="CBN1949" s="101"/>
      <c r="CBO1949" s="101"/>
      <c r="CBP1949" s="101"/>
      <c r="CBQ1949" s="101"/>
      <c r="CBR1949" s="101"/>
      <c r="CBS1949" s="101"/>
      <c r="CBT1949" s="101"/>
      <c r="CBU1949" s="101"/>
      <c r="CBV1949" s="101"/>
      <c r="CBW1949" s="101"/>
      <c r="CBX1949" s="101"/>
      <c r="CBY1949" s="101"/>
      <c r="CBZ1949" s="101"/>
      <c r="CCA1949" s="101"/>
      <c r="CCB1949" s="101"/>
      <c r="CCC1949" s="101"/>
      <c r="CCD1949" s="101"/>
      <c r="CCE1949" s="101"/>
      <c r="CCF1949" s="101"/>
      <c r="CCG1949" s="101"/>
      <c r="CCH1949" s="101"/>
      <c r="CCI1949" s="101"/>
      <c r="CCJ1949" s="101"/>
      <c r="CCK1949" s="101"/>
      <c r="CCL1949" s="101"/>
      <c r="CCM1949" s="101"/>
      <c r="CCN1949" s="101"/>
      <c r="CCO1949" s="101"/>
      <c r="CCP1949" s="101"/>
      <c r="CCQ1949" s="101"/>
      <c r="CCR1949" s="101"/>
      <c r="CCS1949" s="101"/>
      <c r="CCT1949" s="101"/>
      <c r="CCU1949" s="101"/>
      <c r="CCV1949" s="101"/>
      <c r="CCW1949" s="101"/>
      <c r="CCX1949" s="101"/>
      <c r="CCY1949" s="101"/>
      <c r="CCZ1949" s="101"/>
      <c r="CDA1949" s="101"/>
      <c r="CDB1949" s="101"/>
      <c r="CDC1949" s="101"/>
      <c r="CDD1949" s="101"/>
      <c r="CDE1949" s="101"/>
      <c r="CDF1949" s="101"/>
      <c r="CDG1949" s="101"/>
      <c r="CDH1949" s="101"/>
      <c r="CDI1949" s="101"/>
      <c r="CDJ1949" s="101"/>
      <c r="CDK1949" s="101"/>
      <c r="CDL1949" s="101"/>
      <c r="CDM1949" s="101"/>
      <c r="CDN1949" s="101"/>
      <c r="CDO1949" s="101"/>
      <c r="CDP1949" s="101"/>
      <c r="CDQ1949" s="101"/>
      <c r="CDR1949" s="101"/>
      <c r="CDS1949" s="101"/>
      <c r="CDT1949" s="101"/>
      <c r="CDU1949" s="101"/>
      <c r="CDV1949" s="101"/>
      <c r="CDW1949" s="101"/>
      <c r="CDX1949" s="101"/>
      <c r="CDY1949" s="101"/>
      <c r="CDZ1949" s="101"/>
      <c r="CEA1949" s="101"/>
      <c r="CEB1949" s="101"/>
      <c r="CEC1949" s="101"/>
      <c r="CED1949" s="101"/>
      <c r="CEE1949" s="101"/>
      <c r="CEF1949" s="101"/>
      <c r="CEG1949" s="101"/>
      <c r="CEH1949" s="101"/>
      <c r="CEI1949" s="101"/>
      <c r="CEJ1949" s="101"/>
      <c r="CEK1949" s="101"/>
      <c r="CEL1949" s="101"/>
      <c r="CEM1949" s="101"/>
      <c r="CEN1949" s="101"/>
      <c r="CEO1949" s="101"/>
      <c r="CEP1949" s="101"/>
      <c r="CEQ1949" s="101"/>
      <c r="CER1949" s="101"/>
      <c r="CES1949" s="101"/>
      <c r="CET1949" s="101"/>
      <c r="CEU1949" s="101"/>
      <c r="CEV1949" s="101"/>
      <c r="CEW1949" s="101"/>
      <c r="CEX1949" s="101"/>
      <c r="CEY1949" s="101"/>
      <c r="CEZ1949" s="101"/>
      <c r="CFA1949" s="101"/>
      <c r="CFB1949" s="101"/>
      <c r="CFC1949" s="101"/>
      <c r="CFD1949" s="101"/>
      <c r="CFE1949" s="101"/>
      <c r="CFF1949" s="101"/>
      <c r="CFG1949" s="101"/>
      <c r="CFH1949" s="101"/>
      <c r="CFI1949" s="101"/>
      <c r="CFJ1949" s="101"/>
      <c r="CFK1949" s="101"/>
      <c r="CFL1949" s="101"/>
      <c r="CFM1949" s="101"/>
      <c r="CFN1949" s="101"/>
      <c r="CFO1949" s="101"/>
      <c r="CFP1949" s="101"/>
      <c r="CFQ1949" s="101"/>
      <c r="CFR1949" s="101"/>
      <c r="CFS1949" s="101"/>
      <c r="CFT1949" s="101"/>
      <c r="CFU1949" s="101"/>
      <c r="CFV1949" s="101"/>
      <c r="CFW1949" s="101"/>
      <c r="CFX1949" s="101"/>
      <c r="CFY1949" s="101"/>
      <c r="CFZ1949" s="101"/>
      <c r="CGA1949" s="101"/>
      <c r="CGB1949" s="101"/>
      <c r="CGC1949" s="101"/>
      <c r="CGD1949" s="101"/>
      <c r="CGE1949" s="101"/>
      <c r="CGF1949" s="101"/>
      <c r="CGG1949" s="101"/>
      <c r="CGH1949" s="101"/>
      <c r="CGI1949" s="101"/>
      <c r="CGJ1949" s="101"/>
      <c r="CGK1949" s="101"/>
      <c r="CGL1949" s="101"/>
      <c r="CGM1949" s="101"/>
      <c r="CGN1949" s="101"/>
      <c r="CGO1949" s="101"/>
      <c r="CGP1949" s="101"/>
      <c r="CGQ1949" s="101"/>
      <c r="CGR1949" s="101"/>
      <c r="CGS1949" s="101"/>
      <c r="CGT1949" s="101"/>
      <c r="CGU1949" s="101"/>
      <c r="CGV1949" s="101"/>
      <c r="CGW1949" s="101"/>
      <c r="CGX1949" s="101"/>
      <c r="CGY1949" s="101"/>
      <c r="CGZ1949" s="101"/>
      <c r="CHA1949" s="101"/>
      <c r="CHB1949" s="101"/>
      <c r="CHC1949" s="101"/>
      <c r="CHD1949" s="101"/>
      <c r="CHE1949" s="101"/>
      <c r="CHF1949" s="101"/>
      <c r="CHG1949" s="101"/>
      <c r="CHH1949" s="101"/>
      <c r="CHI1949" s="101"/>
      <c r="CHJ1949" s="101"/>
      <c r="CHK1949" s="101"/>
      <c r="CHL1949" s="101"/>
      <c r="CHM1949" s="101"/>
      <c r="CHN1949" s="101"/>
      <c r="CHO1949" s="101"/>
      <c r="CHP1949" s="101"/>
      <c r="CHQ1949" s="101"/>
      <c r="CHR1949" s="101"/>
      <c r="CHS1949" s="101"/>
      <c r="CHT1949" s="101"/>
      <c r="CHU1949" s="101"/>
      <c r="CHV1949" s="101"/>
      <c r="CHW1949" s="101"/>
      <c r="CHX1949" s="101"/>
      <c r="CHY1949" s="101"/>
      <c r="CHZ1949" s="101"/>
      <c r="CIA1949" s="101"/>
      <c r="CIB1949" s="101"/>
      <c r="CIC1949" s="101"/>
      <c r="CID1949" s="101"/>
      <c r="CIE1949" s="101"/>
      <c r="CIF1949" s="101"/>
      <c r="CIG1949" s="101"/>
      <c r="CIH1949" s="101"/>
      <c r="CII1949" s="101"/>
      <c r="CIJ1949" s="101"/>
      <c r="CIK1949" s="101"/>
      <c r="CIL1949" s="101"/>
      <c r="CIM1949" s="101"/>
      <c r="CIN1949" s="101"/>
      <c r="CIO1949" s="101"/>
      <c r="CIP1949" s="101"/>
      <c r="CIQ1949" s="101"/>
      <c r="CIR1949" s="101"/>
      <c r="CIS1949" s="101"/>
      <c r="CIT1949" s="101"/>
      <c r="CIU1949" s="101"/>
      <c r="CIV1949" s="101"/>
      <c r="CIW1949" s="101"/>
      <c r="CIX1949" s="101"/>
      <c r="CIY1949" s="101"/>
      <c r="CIZ1949" s="101"/>
      <c r="CJA1949" s="101"/>
      <c r="CJB1949" s="101"/>
      <c r="CJC1949" s="101"/>
      <c r="CJD1949" s="101"/>
      <c r="CJE1949" s="101"/>
      <c r="CJF1949" s="101"/>
      <c r="CJG1949" s="101"/>
      <c r="CJH1949" s="101"/>
      <c r="CJI1949" s="101"/>
      <c r="CJJ1949" s="101"/>
      <c r="CJK1949" s="101"/>
      <c r="CJL1949" s="101"/>
      <c r="CJM1949" s="101"/>
      <c r="CJN1949" s="101"/>
      <c r="CJO1949" s="101"/>
      <c r="CJP1949" s="101"/>
      <c r="CJQ1949" s="101"/>
      <c r="CJR1949" s="101"/>
      <c r="CJS1949" s="101"/>
      <c r="CJT1949" s="101"/>
      <c r="CJU1949" s="101"/>
      <c r="CJV1949" s="101"/>
      <c r="CJW1949" s="101"/>
      <c r="CJX1949" s="101"/>
      <c r="CJY1949" s="101"/>
      <c r="CJZ1949" s="101"/>
      <c r="CKA1949" s="101"/>
      <c r="CKB1949" s="101"/>
      <c r="CKC1949" s="101"/>
      <c r="CKD1949" s="101"/>
      <c r="CKE1949" s="101"/>
      <c r="CKF1949" s="101"/>
      <c r="CKG1949" s="101"/>
      <c r="CKH1949" s="101"/>
      <c r="CKI1949" s="101"/>
      <c r="CKJ1949" s="101"/>
      <c r="CKK1949" s="101"/>
      <c r="CKL1949" s="101"/>
      <c r="CKM1949" s="101"/>
      <c r="CKN1949" s="101"/>
      <c r="CKO1949" s="101"/>
      <c r="CKP1949" s="101"/>
      <c r="CKQ1949" s="101"/>
      <c r="CKR1949" s="101"/>
      <c r="CKS1949" s="101"/>
      <c r="CKT1949" s="101"/>
      <c r="CKU1949" s="101"/>
      <c r="CKV1949" s="101"/>
      <c r="CKW1949" s="101"/>
      <c r="CKX1949" s="101"/>
      <c r="CKY1949" s="101"/>
      <c r="CKZ1949" s="101"/>
      <c r="CLA1949" s="101"/>
      <c r="CLB1949" s="101"/>
      <c r="CLC1949" s="101"/>
      <c r="CLD1949" s="101"/>
      <c r="CLE1949" s="101"/>
      <c r="CLF1949" s="101"/>
      <c r="CLG1949" s="101"/>
      <c r="CLH1949" s="101"/>
      <c r="CLI1949" s="101"/>
      <c r="CLJ1949" s="101"/>
      <c r="CLK1949" s="101"/>
      <c r="CLL1949" s="101"/>
      <c r="CLM1949" s="101"/>
      <c r="CLN1949" s="101"/>
      <c r="CLO1949" s="101"/>
      <c r="CLP1949" s="101"/>
      <c r="CLQ1949" s="101"/>
      <c r="CLR1949" s="101"/>
      <c r="CLS1949" s="101"/>
      <c r="CLT1949" s="101"/>
      <c r="CLU1949" s="101"/>
      <c r="CLV1949" s="101"/>
      <c r="CLW1949" s="101"/>
      <c r="CLX1949" s="101"/>
      <c r="CLY1949" s="101"/>
      <c r="CLZ1949" s="101"/>
      <c r="CMA1949" s="101"/>
      <c r="CMB1949" s="101"/>
      <c r="CMC1949" s="101"/>
      <c r="CMD1949" s="101"/>
      <c r="CME1949" s="101"/>
      <c r="CMF1949" s="101"/>
      <c r="CMG1949" s="101"/>
      <c r="CMH1949" s="101"/>
      <c r="CMI1949" s="101"/>
      <c r="CMJ1949" s="101"/>
      <c r="CMK1949" s="101"/>
      <c r="CML1949" s="101"/>
      <c r="CMM1949" s="101"/>
      <c r="CMN1949" s="101"/>
      <c r="CMO1949" s="101"/>
      <c r="CMP1949" s="101"/>
      <c r="CMQ1949" s="101"/>
      <c r="CMR1949" s="101"/>
      <c r="CMS1949" s="101"/>
      <c r="CMT1949" s="101"/>
      <c r="CMU1949" s="101"/>
      <c r="CMV1949" s="101"/>
      <c r="CMW1949" s="101"/>
      <c r="CMX1949" s="101"/>
      <c r="CMY1949" s="101"/>
      <c r="CMZ1949" s="101"/>
      <c r="CNA1949" s="101"/>
      <c r="CNB1949" s="101"/>
      <c r="CNC1949" s="101"/>
      <c r="CND1949" s="101"/>
      <c r="CNE1949" s="101"/>
      <c r="CNF1949" s="101"/>
      <c r="CNG1949" s="101"/>
      <c r="CNH1949" s="101"/>
      <c r="CNI1949" s="101"/>
      <c r="CNJ1949" s="101"/>
      <c r="CNK1949" s="101"/>
      <c r="CNL1949" s="101"/>
      <c r="CNM1949" s="101"/>
      <c r="CNN1949" s="101"/>
      <c r="CNO1949" s="101"/>
      <c r="CNP1949" s="101"/>
      <c r="CNQ1949" s="101"/>
      <c r="CNR1949" s="101"/>
      <c r="CNS1949" s="101"/>
      <c r="CNT1949" s="101"/>
      <c r="CNU1949" s="101"/>
      <c r="CNV1949" s="101"/>
      <c r="CNW1949" s="101"/>
      <c r="CNX1949" s="101"/>
      <c r="CNY1949" s="101"/>
      <c r="CNZ1949" s="101"/>
      <c r="COA1949" s="101"/>
      <c r="COB1949" s="101"/>
      <c r="COC1949" s="101"/>
      <c r="COD1949" s="101"/>
      <c r="COE1949" s="101"/>
      <c r="COF1949" s="101"/>
      <c r="COG1949" s="101"/>
      <c r="COH1949" s="101"/>
      <c r="COI1949" s="101"/>
      <c r="COJ1949" s="101"/>
      <c r="COK1949" s="101"/>
      <c r="COL1949" s="101"/>
      <c r="COM1949" s="101"/>
      <c r="CON1949" s="101"/>
      <c r="COO1949" s="101"/>
      <c r="COP1949" s="101"/>
      <c r="COQ1949" s="101"/>
      <c r="COR1949" s="101"/>
      <c r="COS1949" s="101"/>
      <c r="COT1949" s="101"/>
      <c r="COU1949" s="101"/>
      <c r="COV1949" s="101"/>
      <c r="COW1949" s="101"/>
      <c r="COX1949" s="101"/>
      <c r="COY1949" s="101"/>
      <c r="COZ1949" s="101"/>
      <c r="CPA1949" s="101"/>
      <c r="CPB1949" s="101"/>
      <c r="CPC1949" s="101"/>
      <c r="CPD1949" s="101"/>
      <c r="CPE1949" s="101"/>
      <c r="CPF1949" s="101"/>
      <c r="CPG1949" s="101"/>
      <c r="CPH1949" s="101"/>
      <c r="CPI1949" s="101"/>
      <c r="CPJ1949" s="101"/>
      <c r="CPK1949" s="101"/>
      <c r="CPL1949" s="101"/>
      <c r="CPM1949" s="101"/>
      <c r="CPN1949" s="101"/>
      <c r="CPO1949" s="101"/>
      <c r="CPP1949" s="101"/>
      <c r="CPQ1949" s="101"/>
      <c r="CPR1949" s="101"/>
      <c r="CPS1949" s="101"/>
      <c r="CPT1949" s="101"/>
      <c r="CPU1949" s="101"/>
      <c r="CPV1949" s="101"/>
      <c r="CPW1949" s="101"/>
      <c r="CPX1949" s="101"/>
      <c r="CPY1949" s="101"/>
      <c r="CPZ1949" s="101"/>
      <c r="CQA1949" s="101"/>
      <c r="CQB1949" s="101"/>
      <c r="CQC1949" s="101"/>
      <c r="CQD1949" s="101"/>
      <c r="CQE1949" s="101"/>
      <c r="CQF1949" s="101"/>
      <c r="CQG1949" s="101"/>
      <c r="CQH1949" s="101"/>
      <c r="CQI1949" s="101"/>
      <c r="CQJ1949" s="101"/>
      <c r="CQK1949" s="101"/>
      <c r="CQL1949" s="101"/>
      <c r="CQM1949" s="101"/>
      <c r="CQN1949" s="101"/>
      <c r="CQO1949" s="101"/>
      <c r="CQP1949" s="101"/>
      <c r="CQQ1949" s="101"/>
      <c r="CQR1949" s="101"/>
      <c r="CQS1949" s="101"/>
      <c r="CQT1949" s="101"/>
      <c r="CQU1949" s="101"/>
      <c r="CQV1949" s="101"/>
      <c r="CQW1949" s="101"/>
      <c r="CQX1949" s="101"/>
      <c r="CQY1949" s="101"/>
      <c r="CQZ1949" s="101"/>
      <c r="CRA1949" s="101"/>
      <c r="CRB1949" s="101"/>
      <c r="CRC1949" s="101"/>
      <c r="CRD1949" s="101"/>
      <c r="CRE1949" s="101"/>
      <c r="CRF1949" s="101"/>
      <c r="CRG1949" s="101"/>
      <c r="CRH1949" s="101"/>
      <c r="CRI1949" s="101"/>
      <c r="CRJ1949" s="101"/>
      <c r="CRK1949" s="101"/>
      <c r="CRL1949" s="101"/>
      <c r="CRM1949" s="101"/>
      <c r="CRN1949" s="101"/>
      <c r="CRO1949" s="101"/>
      <c r="CRP1949" s="101"/>
      <c r="CRQ1949" s="101"/>
      <c r="CRR1949" s="101"/>
      <c r="CRS1949" s="101"/>
      <c r="CRT1949" s="101"/>
      <c r="CRU1949" s="101"/>
      <c r="CRV1949" s="101"/>
      <c r="CRW1949" s="101"/>
      <c r="CRX1949" s="101"/>
      <c r="CRY1949" s="101"/>
      <c r="CRZ1949" s="101"/>
      <c r="CSA1949" s="101"/>
      <c r="CSB1949" s="101"/>
      <c r="CSC1949" s="101"/>
      <c r="CSD1949" s="101"/>
      <c r="CSE1949" s="101"/>
      <c r="CSF1949" s="101"/>
      <c r="CSG1949" s="101"/>
      <c r="CSH1949" s="101"/>
      <c r="CSI1949" s="101"/>
      <c r="CSJ1949" s="101"/>
      <c r="CSK1949" s="101"/>
      <c r="CSL1949" s="101"/>
      <c r="CSM1949" s="101"/>
      <c r="CSN1949" s="101"/>
      <c r="CSO1949" s="101"/>
      <c r="CSP1949" s="101"/>
      <c r="CSQ1949" s="101"/>
      <c r="CSR1949" s="101"/>
      <c r="CSS1949" s="101"/>
      <c r="CST1949" s="101"/>
      <c r="CSU1949" s="101"/>
      <c r="CSV1949" s="101"/>
      <c r="CSW1949" s="101"/>
      <c r="CSX1949" s="101"/>
      <c r="CSY1949" s="101"/>
      <c r="CSZ1949" s="101"/>
      <c r="CTA1949" s="101"/>
      <c r="CTB1949" s="101"/>
      <c r="CTC1949" s="101"/>
      <c r="CTD1949" s="101"/>
      <c r="CTE1949" s="101"/>
      <c r="CTF1949" s="101"/>
      <c r="CTG1949" s="101"/>
      <c r="CTH1949" s="101"/>
      <c r="CTI1949" s="101"/>
      <c r="CTJ1949" s="101"/>
      <c r="CTK1949" s="101"/>
      <c r="CTL1949" s="101"/>
      <c r="CTM1949" s="101"/>
      <c r="CTN1949" s="101"/>
      <c r="CTO1949" s="101"/>
      <c r="CTP1949" s="101"/>
      <c r="CTQ1949" s="101"/>
      <c r="CTR1949" s="101"/>
      <c r="CTS1949" s="101"/>
      <c r="CTT1949" s="101"/>
      <c r="CTU1949" s="101"/>
      <c r="CTV1949" s="101"/>
      <c r="CTW1949" s="101"/>
      <c r="CTX1949" s="101"/>
      <c r="CTY1949" s="101"/>
      <c r="CTZ1949" s="101"/>
      <c r="CUA1949" s="101"/>
      <c r="CUB1949" s="101"/>
      <c r="CUC1949" s="101"/>
      <c r="CUD1949" s="101"/>
      <c r="CUE1949" s="101"/>
      <c r="CUF1949" s="101"/>
      <c r="CUG1949" s="101"/>
      <c r="CUH1949" s="101"/>
      <c r="CUI1949" s="101"/>
      <c r="CUJ1949" s="101"/>
      <c r="CUK1949" s="101"/>
      <c r="CUL1949" s="101"/>
      <c r="CUM1949" s="101"/>
      <c r="CUN1949" s="101"/>
      <c r="CUO1949" s="101"/>
      <c r="CUP1949" s="101"/>
      <c r="CUQ1949" s="101"/>
      <c r="CUR1949" s="101"/>
      <c r="CUS1949" s="101"/>
      <c r="CUT1949" s="101"/>
      <c r="CUU1949" s="101"/>
      <c r="CUV1949" s="101"/>
      <c r="CUW1949" s="101"/>
      <c r="CUX1949" s="101"/>
      <c r="CUY1949" s="101"/>
      <c r="CUZ1949" s="101"/>
      <c r="CVA1949" s="101"/>
      <c r="CVB1949" s="101"/>
      <c r="CVC1949" s="101"/>
      <c r="CVD1949" s="101"/>
      <c r="CVE1949" s="101"/>
      <c r="CVF1949" s="101"/>
      <c r="CVG1949" s="101"/>
      <c r="CVH1949" s="101"/>
      <c r="CVI1949" s="101"/>
      <c r="CVJ1949" s="101"/>
      <c r="CVK1949" s="101"/>
      <c r="CVL1949" s="101"/>
      <c r="CVM1949" s="101"/>
      <c r="CVN1949" s="101"/>
      <c r="CVO1949" s="101"/>
      <c r="CVP1949" s="101"/>
      <c r="CVQ1949" s="101"/>
      <c r="CVR1949" s="101"/>
      <c r="CVS1949" s="101"/>
      <c r="CVT1949" s="101"/>
      <c r="CVU1949" s="101"/>
      <c r="CVV1949" s="101"/>
      <c r="CVW1949" s="101"/>
      <c r="CVX1949" s="101"/>
      <c r="CVY1949" s="101"/>
      <c r="CVZ1949" s="101"/>
      <c r="CWA1949" s="101"/>
      <c r="CWB1949" s="101"/>
      <c r="CWC1949" s="101"/>
      <c r="CWD1949" s="101"/>
      <c r="CWE1949" s="101"/>
      <c r="CWF1949" s="101"/>
      <c r="CWG1949" s="101"/>
      <c r="CWH1949" s="101"/>
      <c r="CWI1949" s="101"/>
      <c r="CWJ1949" s="101"/>
      <c r="CWK1949" s="101"/>
      <c r="CWL1949" s="101"/>
      <c r="CWM1949" s="101"/>
      <c r="CWN1949" s="101"/>
      <c r="CWO1949" s="101"/>
      <c r="CWP1949" s="101"/>
      <c r="CWQ1949" s="101"/>
      <c r="CWR1949" s="101"/>
      <c r="CWS1949" s="101"/>
      <c r="CWT1949" s="101"/>
      <c r="CWU1949" s="101"/>
      <c r="CWV1949" s="101"/>
      <c r="CWW1949" s="101"/>
      <c r="CWX1949" s="101"/>
      <c r="CWY1949" s="101"/>
      <c r="CWZ1949" s="101"/>
      <c r="CXA1949" s="101"/>
      <c r="CXB1949" s="101"/>
      <c r="CXC1949" s="101"/>
      <c r="CXD1949" s="101"/>
      <c r="CXE1949" s="101"/>
      <c r="CXF1949" s="101"/>
      <c r="CXG1949" s="101"/>
      <c r="CXH1949" s="101"/>
      <c r="CXI1949" s="101"/>
      <c r="CXJ1949" s="101"/>
      <c r="CXK1949" s="101"/>
      <c r="CXL1949" s="101"/>
      <c r="CXM1949" s="101"/>
      <c r="CXN1949" s="101"/>
      <c r="CXO1949" s="101"/>
      <c r="CXP1949" s="101"/>
      <c r="CXQ1949" s="101"/>
      <c r="CXR1949" s="101"/>
      <c r="CXS1949" s="101"/>
      <c r="CXT1949" s="101"/>
      <c r="CXU1949" s="101"/>
      <c r="CXV1949" s="101"/>
      <c r="CXW1949" s="101"/>
      <c r="CXX1949" s="101"/>
      <c r="CXY1949" s="101"/>
      <c r="CXZ1949" s="101"/>
      <c r="CYA1949" s="101"/>
      <c r="CYB1949" s="101"/>
      <c r="CYC1949" s="101"/>
      <c r="CYD1949" s="101"/>
      <c r="CYE1949" s="101"/>
      <c r="CYF1949" s="101"/>
      <c r="CYG1949" s="101"/>
      <c r="CYH1949" s="101"/>
      <c r="CYI1949" s="101"/>
      <c r="CYJ1949" s="101"/>
      <c r="CYK1949" s="101"/>
      <c r="CYL1949" s="101"/>
      <c r="CYM1949" s="101"/>
      <c r="CYN1949" s="101"/>
      <c r="CYO1949" s="101"/>
      <c r="CYP1949" s="101"/>
      <c r="CYQ1949" s="101"/>
      <c r="CYR1949" s="101"/>
      <c r="CYS1949" s="101"/>
      <c r="CYT1949" s="101"/>
      <c r="CYU1949" s="101"/>
      <c r="CYV1949" s="101"/>
      <c r="CYW1949" s="101"/>
      <c r="CYX1949" s="101"/>
      <c r="CYY1949" s="101"/>
      <c r="CYZ1949" s="101"/>
      <c r="CZA1949" s="101"/>
      <c r="CZB1949" s="101"/>
      <c r="CZC1949" s="101"/>
      <c r="CZD1949" s="101"/>
      <c r="CZE1949" s="101"/>
      <c r="CZF1949" s="101"/>
      <c r="CZG1949" s="101"/>
      <c r="CZH1949" s="101"/>
      <c r="CZI1949" s="101"/>
      <c r="CZJ1949" s="101"/>
      <c r="CZK1949" s="101"/>
      <c r="CZL1949" s="101"/>
      <c r="CZM1949" s="101"/>
      <c r="CZN1949" s="101"/>
      <c r="CZO1949" s="101"/>
      <c r="CZP1949" s="101"/>
      <c r="CZQ1949" s="101"/>
      <c r="CZR1949" s="101"/>
      <c r="CZS1949" s="101"/>
      <c r="CZT1949" s="101"/>
      <c r="CZU1949" s="101"/>
      <c r="CZV1949" s="101"/>
      <c r="CZW1949" s="101"/>
      <c r="CZX1949" s="101"/>
      <c r="CZY1949" s="101"/>
      <c r="CZZ1949" s="101"/>
      <c r="DAA1949" s="101"/>
      <c r="DAB1949" s="101"/>
      <c r="DAC1949" s="101"/>
      <c r="DAD1949" s="101"/>
      <c r="DAE1949" s="101"/>
      <c r="DAF1949" s="101"/>
      <c r="DAG1949" s="101"/>
      <c r="DAH1949" s="101"/>
      <c r="DAI1949" s="101"/>
      <c r="DAJ1949" s="101"/>
      <c r="DAK1949" s="101"/>
      <c r="DAL1949" s="101"/>
      <c r="DAM1949" s="101"/>
      <c r="DAN1949" s="101"/>
      <c r="DAO1949" s="101"/>
      <c r="DAP1949" s="101"/>
      <c r="DAQ1949" s="101"/>
      <c r="DAR1949" s="101"/>
      <c r="DAS1949" s="101"/>
      <c r="DAT1949" s="101"/>
      <c r="DAU1949" s="101"/>
      <c r="DAV1949" s="101"/>
      <c r="DAW1949" s="101"/>
      <c r="DAX1949" s="101"/>
      <c r="DAY1949" s="101"/>
      <c r="DAZ1949" s="101"/>
      <c r="DBA1949" s="101"/>
      <c r="DBB1949" s="101"/>
      <c r="DBC1949" s="101"/>
      <c r="DBD1949" s="101"/>
      <c r="DBE1949" s="101"/>
      <c r="DBF1949" s="101"/>
      <c r="DBG1949" s="101"/>
      <c r="DBH1949" s="101"/>
      <c r="DBI1949" s="101"/>
      <c r="DBJ1949" s="101"/>
      <c r="DBK1949" s="101"/>
      <c r="DBL1949" s="101"/>
      <c r="DBM1949" s="101"/>
      <c r="DBN1949" s="101"/>
      <c r="DBO1949" s="101"/>
      <c r="DBP1949" s="101"/>
      <c r="DBQ1949" s="101"/>
      <c r="DBR1949" s="101"/>
      <c r="DBS1949" s="101"/>
      <c r="DBT1949" s="101"/>
      <c r="DBU1949" s="101"/>
      <c r="DBV1949" s="101"/>
      <c r="DBW1949" s="101"/>
      <c r="DBX1949" s="101"/>
      <c r="DBY1949" s="101"/>
      <c r="DBZ1949" s="101"/>
      <c r="DCA1949" s="101"/>
      <c r="DCB1949" s="101"/>
      <c r="DCC1949" s="101"/>
      <c r="DCD1949" s="101"/>
      <c r="DCE1949" s="101"/>
      <c r="DCF1949" s="101"/>
      <c r="DCG1949" s="101"/>
      <c r="DCH1949" s="101"/>
      <c r="DCI1949" s="101"/>
      <c r="DCJ1949" s="101"/>
      <c r="DCK1949" s="101"/>
      <c r="DCL1949" s="101"/>
      <c r="DCM1949" s="101"/>
      <c r="DCN1949" s="101"/>
      <c r="DCO1949" s="101"/>
      <c r="DCP1949" s="101"/>
      <c r="DCQ1949" s="101"/>
      <c r="DCR1949" s="101"/>
      <c r="DCS1949" s="101"/>
      <c r="DCT1949" s="101"/>
      <c r="DCU1949" s="101"/>
      <c r="DCV1949" s="101"/>
      <c r="DCW1949" s="101"/>
      <c r="DCX1949" s="101"/>
      <c r="DCY1949" s="101"/>
      <c r="DCZ1949" s="101"/>
      <c r="DDA1949" s="101"/>
      <c r="DDB1949" s="101"/>
      <c r="DDC1949" s="101"/>
      <c r="DDD1949" s="101"/>
      <c r="DDE1949" s="101"/>
      <c r="DDF1949" s="101"/>
      <c r="DDG1949" s="101"/>
      <c r="DDH1949" s="101"/>
      <c r="DDI1949" s="101"/>
      <c r="DDJ1949" s="101"/>
      <c r="DDK1949" s="101"/>
      <c r="DDL1949" s="101"/>
      <c r="DDM1949" s="101"/>
      <c r="DDN1949" s="101"/>
      <c r="DDO1949" s="101"/>
      <c r="DDP1949" s="101"/>
      <c r="DDQ1949" s="101"/>
      <c r="DDR1949" s="101"/>
      <c r="DDS1949" s="101"/>
      <c r="DDT1949" s="101"/>
      <c r="DDU1949" s="101"/>
      <c r="DDV1949" s="101"/>
      <c r="DDW1949" s="101"/>
      <c r="DDX1949" s="101"/>
      <c r="DDY1949" s="101"/>
      <c r="DDZ1949" s="101"/>
      <c r="DEA1949" s="101"/>
      <c r="DEB1949" s="101"/>
      <c r="DEC1949" s="101"/>
      <c r="DED1949" s="101"/>
      <c r="DEE1949" s="101"/>
      <c r="DEF1949" s="101"/>
      <c r="DEG1949" s="101"/>
      <c r="DEH1949" s="101"/>
      <c r="DEI1949" s="101"/>
      <c r="DEJ1949" s="101"/>
      <c r="DEK1949" s="101"/>
      <c r="DEL1949" s="101"/>
      <c r="DEM1949" s="101"/>
      <c r="DEN1949" s="101"/>
      <c r="DEO1949" s="101"/>
      <c r="DEP1949" s="101"/>
      <c r="DEQ1949" s="101"/>
      <c r="DER1949" s="101"/>
      <c r="DES1949" s="101"/>
      <c r="DET1949" s="101"/>
      <c r="DEU1949" s="101"/>
      <c r="DEV1949" s="101"/>
      <c r="DEW1949" s="101"/>
      <c r="DEX1949" s="101"/>
      <c r="DEY1949" s="101"/>
      <c r="DEZ1949" s="101"/>
      <c r="DFA1949" s="101"/>
      <c r="DFB1949" s="101"/>
      <c r="DFC1949" s="101"/>
      <c r="DFD1949" s="101"/>
      <c r="DFE1949" s="101"/>
      <c r="DFF1949" s="101"/>
      <c r="DFG1949" s="101"/>
      <c r="DFH1949" s="101"/>
      <c r="DFI1949" s="101"/>
      <c r="DFJ1949" s="101"/>
      <c r="DFK1949" s="101"/>
      <c r="DFL1949" s="101"/>
      <c r="DFM1949" s="101"/>
      <c r="DFN1949" s="101"/>
      <c r="DFO1949" s="101"/>
      <c r="DFP1949" s="101"/>
      <c r="DFQ1949" s="101"/>
      <c r="DFR1949" s="101"/>
      <c r="DFS1949" s="101"/>
      <c r="DFT1949" s="101"/>
      <c r="DFU1949" s="101"/>
      <c r="DFV1949" s="101"/>
      <c r="DFW1949" s="101"/>
      <c r="DFX1949" s="101"/>
      <c r="DFY1949" s="101"/>
      <c r="DFZ1949" s="101"/>
      <c r="DGA1949" s="101"/>
      <c r="DGB1949" s="101"/>
      <c r="DGC1949" s="101"/>
      <c r="DGD1949" s="101"/>
      <c r="DGE1949" s="101"/>
      <c r="DGF1949" s="101"/>
      <c r="DGG1949" s="101"/>
      <c r="DGH1949" s="101"/>
      <c r="DGI1949" s="101"/>
      <c r="DGJ1949" s="101"/>
      <c r="DGK1949" s="101"/>
      <c r="DGL1949" s="101"/>
      <c r="DGM1949" s="101"/>
      <c r="DGN1949" s="101"/>
      <c r="DGO1949" s="101"/>
      <c r="DGP1949" s="101"/>
      <c r="DGQ1949" s="101"/>
      <c r="DGR1949" s="101"/>
      <c r="DGS1949" s="101"/>
      <c r="DGT1949" s="101"/>
      <c r="DGU1949" s="101"/>
      <c r="DGV1949" s="101"/>
      <c r="DGW1949" s="101"/>
      <c r="DGX1949" s="101"/>
      <c r="DGY1949" s="101"/>
      <c r="DGZ1949" s="101"/>
      <c r="DHA1949" s="101"/>
      <c r="DHB1949" s="101"/>
      <c r="DHC1949" s="101"/>
      <c r="DHD1949" s="101"/>
      <c r="DHE1949" s="101"/>
      <c r="DHF1949" s="101"/>
      <c r="DHG1949" s="101"/>
      <c r="DHH1949" s="101"/>
      <c r="DHI1949" s="101"/>
      <c r="DHJ1949" s="101"/>
      <c r="DHK1949" s="101"/>
      <c r="DHL1949" s="101"/>
      <c r="DHM1949" s="101"/>
      <c r="DHN1949" s="101"/>
      <c r="DHO1949" s="101"/>
      <c r="DHP1949" s="101"/>
      <c r="DHQ1949" s="101"/>
      <c r="DHR1949" s="101"/>
      <c r="DHS1949" s="101"/>
      <c r="DHT1949" s="101"/>
      <c r="DHU1949" s="101"/>
      <c r="DHV1949" s="101"/>
      <c r="DHW1949" s="101"/>
      <c r="DHX1949" s="101"/>
      <c r="DHY1949" s="101"/>
      <c r="DHZ1949" s="101"/>
      <c r="DIA1949" s="101"/>
      <c r="DIB1949" s="101"/>
      <c r="DIC1949" s="101"/>
      <c r="DID1949" s="101"/>
      <c r="DIE1949" s="101"/>
      <c r="DIF1949" s="101"/>
      <c r="DIG1949" s="101"/>
      <c r="DIH1949" s="101"/>
      <c r="DII1949" s="101"/>
      <c r="DIJ1949" s="101"/>
      <c r="DIK1949" s="101"/>
      <c r="DIL1949" s="101"/>
      <c r="DIM1949" s="101"/>
      <c r="DIN1949" s="101"/>
      <c r="DIO1949" s="101"/>
      <c r="DIP1949" s="101"/>
      <c r="DIQ1949" s="101"/>
      <c r="DIR1949" s="101"/>
      <c r="DIS1949" s="101"/>
      <c r="DIT1949" s="101"/>
      <c r="DIU1949" s="101"/>
      <c r="DIV1949" s="101"/>
      <c r="DIW1949" s="101"/>
      <c r="DIX1949" s="101"/>
      <c r="DIY1949" s="101"/>
      <c r="DIZ1949" s="101"/>
      <c r="DJA1949" s="101"/>
      <c r="DJB1949" s="101"/>
      <c r="DJC1949" s="101"/>
      <c r="DJD1949" s="101"/>
      <c r="DJE1949" s="101"/>
      <c r="DJF1949" s="101"/>
      <c r="DJG1949" s="101"/>
      <c r="DJH1949" s="101"/>
      <c r="DJI1949" s="101"/>
      <c r="DJJ1949" s="101"/>
      <c r="DJK1949" s="101"/>
      <c r="DJL1949" s="101"/>
      <c r="DJM1949" s="101"/>
      <c r="DJN1949" s="101"/>
      <c r="DJO1949" s="101"/>
      <c r="DJP1949" s="101"/>
      <c r="DJQ1949" s="101"/>
      <c r="DJR1949" s="101"/>
      <c r="DJS1949" s="101"/>
      <c r="DJT1949" s="101"/>
      <c r="DJU1949" s="101"/>
      <c r="DJV1949" s="101"/>
      <c r="DJW1949" s="101"/>
      <c r="DJX1949" s="101"/>
      <c r="DJY1949" s="101"/>
      <c r="DJZ1949" s="101"/>
      <c r="DKA1949" s="101"/>
      <c r="DKB1949" s="101"/>
      <c r="DKC1949" s="101"/>
      <c r="DKD1949" s="101"/>
      <c r="DKE1949" s="101"/>
      <c r="DKF1949" s="101"/>
      <c r="DKG1949" s="101"/>
      <c r="DKH1949" s="101"/>
      <c r="DKI1949" s="101"/>
      <c r="DKJ1949" s="101"/>
      <c r="DKK1949" s="101"/>
      <c r="DKL1949" s="101"/>
      <c r="DKM1949" s="101"/>
      <c r="DKN1949" s="101"/>
      <c r="DKO1949" s="101"/>
      <c r="DKP1949" s="101"/>
      <c r="DKQ1949" s="101"/>
      <c r="DKR1949" s="101"/>
      <c r="DKS1949" s="101"/>
      <c r="DKT1949" s="101"/>
      <c r="DKU1949" s="101"/>
      <c r="DKV1949" s="101"/>
      <c r="DKW1949" s="101"/>
      <c r="DKX1949" s="101"/>
      <c r="DKY1949" s="101"/>
      <c r="DKZ1949" s="101"/>
      <c r="DLA1949" s="101"/>
      <c r="DLB1949" s="101"/>
      <c r="DLC1949" s="101"/>
      <c r="DLD1949" s="101"/>
      <c r="DLE1949" s="101"/>
      <c r="DLF1949" s="101"/>
      <c r="DLG1949" s="101"/>
      <c r="DLH1949" s="101"/>
      <c r="DLI1949" s="101"/>
      <c r="DLJ1949" s="101"/>
      <c r="DLK1949" s="101"/>
      <c r="DLL1949" s="101"/>
      <c r="DLM1949" s="101"/>
      <c r="DLN1949" s="101"/>
      <c r="DLO1949" s="101"/>
      <c r="DLP1949" s="101"/>
      <c r="DLQ1949" s="101"/>
      <c r="DLR1949" s="101"/>
      <c r="DLS1949" s="101"/>
      <c r="DLT1949" s="101"/>
      <c r="DLU1949" s="101"/>
      <c r="DLV1949" s="101"/>
      <c r="DLW1949" s="101"/>
      <c r="DLX1949" s="101"/>
      <c r="DLY1949" s="101"/>
      <c r="DLZ1949" s="101"/>
      <c r="DMA1949" s="101"/>
      <c r="DMB1949" s="101"/>
      <c r="DMC1949" s="101"/>
      <c r="DMD1949" s="101"/>
      <c r="DME1949" s="101"/>
      <c r="DMF1949" s="101"/>
      <c r="DMG1949" s="101"/>
      <c r="DMH1949" s="101"/>
      <c r="DMI1949" s="101"/>
      <c r="DMJ1949" s="101"/>
      <c r="DMK1949" s="101"/>
      <c r="DML1949" s="101"/>
      <c r="DMM1949" s="101"/>
      <c r="DMN1949" s="101"/>
      <c r="DMO1949" s="101"/>
      <c r="DMP1949" s="101"/>
      <c r="DMQ1949" s="101"/>
      <c r="DMR1949" s="101"/>
      <c r="DMS1949" s="101"/>
      <c r="DMT1949" s="101"/>
      <c r="DMU1949" s="101"/>
      <c r="DMV1949" s="101"/>
      <c r="DMW1949" s="101"/>
      <c r="DMX1949" s="101"/>
      <c r="DMY1949" s="101"/>
      <c r="DMZ1949" s="101"/>
      <c r="DNA1949" s="101"/>
      <c r="DNB1949" s="101"/>
      <c r="DNC1949" s="101"/>
      <c r="DND1949" s="101"/>
      <c r="DNE1949" s="101"/>
      <c r="DNF1949" s="101"/>
      <c r="DNG1949" s="101"/>
      <c r="DNH1949" s="101"/>
      <c r="DNI1949" s="101"/>
      <c r="DNJ1949" s="101"/>
      <c r="DNK1949" s="101"/>
      <c r="DNL1949" s="101"/>
      <c r="DNM1949" s="101"/>
      <c r="DNN1949" s="101"/>
      <c r="DNO1949" s="101"/>
      <c r="DNP1949" s="101"/>
      <c r="DNQ1949" s="101"/>
      <c r="DNR1949" s="101"/>
      <c r="DNS1949" s="101"/>
      <c r="DNT1949" s="101"/>
      <c r="DNU1949" s="101"/>
      <c r="DNV1949" s="101"/>
      <c r="DNW1949" s="101"/>
      <c r="DNX1949" s="101"/>
      <c r="DNY1949" s="101"/>
      <c r="DNZ1949" s="101"/>
      <c r="DOA1949" s="101"/>
      <c r="DOB1949" s="101"/>
      <c r="DOC1949" s="101"/>
      <c r="DOD1949" s="101"/>
      <c r="DOE1949" s="101"/>
      <c r="DOF1949" s="101"/>
      <c r="DOG1949" s="101"/>
      <c r="DOH1949" s="101"/>
      <c r="DOI1949" s="101"/>
      <c r="DOJ1949" s="101"/>
      <c r="DOK1949" s="101"/>
      <c r="DOL1949" s="101"/>
      <c r="DOM1949" s="101"/>
      <c r="DON1949" s="101"/>
      <c r="DOO1949" s="101"/>
      <c r="DOP1949" s="101"/>
      <c r="DOQ1949" s="101"/>
      <c r="DOR1949" s="101"/>
      <c r="DOS1949" s="101"/>
      <c r="DOT1949" s="101"/>
      <c r="DOU1949" s="101"/>
      <c r="DOV1949" s="101"/>
      <c r="DOW1949" s="101"/>
      <c r="DOX1949" s="101"/>
      <c r="DOY1949" s="101"/>
      <c r="DOZ1949" s="101"/>
      <c r="DPA1949" s="101"/>
      <c r="DPB1949" s="101"/>
      <c r="DPC1949" s="101"/>
      <c r="DPD1949" s="101"/>
      <c r="DPE1949" s="101"/>
      <c r="DPF1949" s="101"/>
      <c r="DPG1949" s="101"/>
      <c r="DPH1949" s="101"/>
      <c r="DPI1949" s="101"/>
      <c r="DPJ1949" s="101"/>
      <c r="DPK1949" s="101"/>
      <c r="DPL1949" s="101"/>
      <c r="DPM1949" s="101"/>
      <c r="DPN1949" s="101"/>
      <c r="DPO1949" s="101"/>
      <c r="DPP1949" s="101"/>
      <c r="DPQ1949" s="101"/>
      <c r="DPR1949" s="101"/>
      <c r="DPS1949" s="101"/>
      <c r="DPT1949" s="101"/>
      <c r="DPU1949" s="101"/>
      <c r="DPV1949" s="101"/>
      <c r="DPW1949" s="101"/>
      <c r="DPX1949" s="101"/>
      <c r="DPY1949" s="101"/>
      <c r="DPZ1949" s="101"/>
      <c r="DQA1949" s="101"/>
      <c r="DQB1949" s="101"/>
      <c r="DQC1949" s="101"/>
      <c r="DQD1949" s="101"/>
      <c r="DQE1949" s="101"/>
      <c r="DQF1949" s="101"/>
      <c r="DQG1949" s="101"/>
      <c r="DQH1949" s="101"/>
      <c r="DQI1949" s="101"/>
      <c r="DQJ1949" s="101"/>
      <c r="DQK1949" s="101"/>
      <c r="DQL1949" s="101"/>
      <c r="DQM1949" s="101"/>
      <c r="DQN1949" s="101"/>
      <c r="DQO1949" s="101"/>
      <c r="DQP1949" s="101"/>
      <c r="DQQ1949" s="101"/>
      <c r="DQR1949" s="101"/>
      <c r="DQS1949" s="101"/>
      <c r="DQT1949" s="101"/>
      <c r="DQU1949" s="101"/>
      <c r="DQV1949" s="101"/>
      <c r="DQW1949" s="101"/>
      <c r="DQX1949" s="101"/>
      <c r="DQY1949" s="101"/>
      <c r="DQZ1949" s="101"/>
      <c r="DRA1949" s="101"/>
      <c r="DRB1949" s="101"/>
      <c r="DRC1949" s="101"/>
      <c r="DRD1949" s="101"/>
      <c r="DRE1949" s="101"/>
      <c r="DRF1949" s="101"/>
      <c r="DRG1949" s="101"/>
      <c r="DRH1949" s="101"/>
      <c r="DRI1949" s="101"/>
      <c r="DRJ1949" s="101"/>
      <c r="DRK1949" s="101"/>
      <c r="DRL1949" s="101"/>
      <c r="DRM1949" s="101"/>
      <c r="DRN1949" s="101"/>
      <c r="DRO1949" s="101"/>
      <c r="DRP1949" s="101"/>
      <c r="DRQ1949" s="101"/>
      <c r="DRR1949" s="101"/>
      <c r="DRS1949" s="101"/>
      <c r="DRT1949" s="101"/>
      <c r="DRU1949" s="101"/>
      <c r="DRV1949" s="101"/>
      <c r="DRW1949" s="101"/>
      <c r="DRX1949" s="101"/>
      <c r="DRY1949" s="101"/>
      <c r="DRZ1949" s="101"/>
      <c r="DSA1949" s="101"/>
      <c r="DSB1949" s="101"/>
      <c r="DSC1949" s="101"/>
      <c r="DSD1949" s="101"/>
      <c r="DSE1949" s="101"/>
      <c r="DSF1949" s="101"/>
      <c r="DSG1949" s="101"/>
      <c r="DSH1949" s="101"/>
      <c r="DSI1949" s="101"/>
      <c r="DSJ1949" s="101"/>
      <c r="DSK1949" s="101"/>
      <c r="DSL1949" s="101"/>
      <c r="DSM1949" s="101"/>
      <c r="DSN1949" s="101"/>
      <c r="DSO1949" s="101"/>
      <c r="DSP1949" s="101"/>
      <c r="DSQ1949" s="101"/>
      <c r="DSR1949" s="101"/>
      <c r="DSS1949" s="101"/>
      <c r="DST1949" s="101"/>
      <c r="DSU1949" s="101"/>
      <c r="DSV1949" s="101"/>
      <c r="DSW1949" s="101"/>
      <c r="DSX1949" s="101"/>
      <c r="DSY1949" s="101"/>
      <c r="DSZ1949" s="101"/>
      <c r="DTA1949" s="101"/>
      <c r="DTB1949" s="101"/>
      <c r="DTC1949" s="101"/>
      <c r="DTD1949" s="101"/>
      <c r="DTE1949" s="101"/>
      <c r="DTF1949" s="101"/>
      <c r="DTG1949" s="101"/>
      <c r="DTH1949" s="101"/>
      <c r="DTI1949" s="101"/>
      <c r="DTJ1949" s="101"/>
      <c r="DTK1949" s="101"/>
      <c r="DTL1949" s="101"/>
      <c r="DTM1949" s="101"/>
      <c r="DTN1949" s="101"/>
      <c r="DTO1949" s="101"/>
      <c r="DTP1949" s="101"/>
      <c r="DTQ1949" s="101"/>
      <c r="DTR1949" s="101"/>
      <c r="DTS1949" s="101"/>
      <c r="DTT1949" s="101"/>
      <c r="DTU1949" s="101"/>
      <c r="DTV1949" s="101"/>
      <c r="DTW1949" s="101"/>
      <c r="DTX1949" s="101"/>
      <c r="DTY1949" s="101"/>
      <c r="DTZ1949" s="101"/>
      <c r="DUA1949" s="101"/>
      <c r="DUB1949" s="101"/>
      <c r="DUC1949" s="101"/>
      <c r="DUD1949" s="101"/>
      <c r="DUE1949" s="101"/>
      <c r="DUF1949" s="101"/>
      <c r="DUG1949" s="101"/>
      <c r="DUH1949" s="101"/>
      <c r="DUI1949" s="101"/>
      <c r="DUJ1949" s="101"/>
      <c r="DUK1949" s="101"/>
      <c r="DUL1949" s="101"/>
      <c r="DUM1949" s="101"/>
      <c r="DUN1949" s="101"/>
      <c r="DUO1949" s="101"/>
      <c r="DUP1949" s="101"/>
      <c r="DUQ1949" s="101"/>
      <c r="DUR1949" s="101"/>
      <c r="DUS1949" s="101"/>
      <c r="DUT1949" s="101"/>
      <c r="DUU1949" s="101"/>
      <c r="DUV1949" s="101"/>
      <c r="DUW1949" s="101"/>
      <c r="DUX1949" s="101"/>
      <c r="DUY1949" s="101"/>
      <c r="DUZ1949" s="101"/>
      <c r="DVA1949" s="101"/>
      <c r="DVB1949" s="101"/>
      <c r="DVC1949" s="101"/>
      <c r="DVD1949" s="101"/>
      <c r="DVE1949" s="101"/>
      <c r="DVF1949" s="101"/>
      <c r="DVG1949" s="101"/>
      <c r="DVH1949" s="101"/>
      <c r="DVI1949" s="101"/>
      <c r="DVJ1949" s="101"/>
      <c r="DVK1949" s="101"/>
      <c r="DVL1949" s="101"/>
      <c r="DVM1949" s="101"/>
      <c r="DVN1949" s="101"/>
      <c r="DVO1949" s="101"/>
      <c r="DVP1949" s="101"/>
      <c r="DVQ1949" s="101"/>
      <c r="DVR1949" s="101"/>
      <c r="DVS1949" s="101"/>
      <c r="DVT1949" s="101"/>
      <c r="DVU1949" s="101"/>
      <c r="DVV1949" s="101"/>
      <c r="DVW1949" s="101"/>
      <c r="DVX1949" s="101"/>
      <c r="DVY1949" s="101"/>
      <c r="DVZ1949" s="101"/>
      <c r="DWA1949" s="101"/>
      <c r="DWB1949" s="101"/>
      <c r="DWC1949" s="101"/>
      <c r="DWD1949" s="101"/>
      <c r="DWE1949" s="101"/>
      <c r="DWF1949" s="101"/>
      <c r="DWG1949" s="101"/>
      <c r="DWH1949" s="101"/>
      <c r="DWI1949" s="101"/>
      <c r="DWJ1949" s="101"/>
      <c r="DWK1949" s="101"/>
      <c r="DWL1949" s="101"/>
      <c r="DWM1949" s="101"/>
      <c r="DWN1949" s="101"/>
      <c r="DWO1949" s="101"/>
      <c r="DWP1949" s="101"/>
      <c r="DWQ1949" s="101"/>
      <c r="DWR1949" s="101"/>
      <c r="DWS1949" s="101"/>
      <c r="DWT1949" s="101"/>
      <c r="DWU1949" s="101"/>
      <c r="DWV1949" s="101"/>
      <c r="DWW1949" s="101"/>
      <c r="DWX1949" s="101"/>
      <c r="DWY1949" s="101"/>
      <c r="DWZ1949" s="101"/>
      <c r="DXA1949" s="101"/>
      <c r="DXB1949" s="101"/>
      <c r="DXC1949" s="101"/>
      <c r="DXD1949" s="101"/>
      <c r="DXE1949" s="101"/>
      <c r="DXF1949" s="101"/>
      <c r="DXG1949" s="101"/>
      <c r="DXH1949" s="101"/>
      <c r="DXI1949" s="101"/>
      <c r="DXJ1949" s="101"/>
      <c r="DXK1949" s="101"/>
      <c r="DXL1949" s="101"/>
      <c r="DXM1949" s="101"/>
      <c r="DXN1949" s="101"/>
      <c r="DXO1949" s="101"/>
      <c r="DXP1949" s="101"/>
      <c r="DXQ1949" s="101"/>
      <c r="DXR1949" s="101"/>
      <c r="DXS1949" s="101"/>
      <c r="DXT1949" s="101"/>
      <c r="DXU1949" s="101"/>
      <c r="DXV1949" s="101"/>
      <c r="DXW1949" s="101"/>
      <c r="DXX1949" s="101"/>
      <c r="DXY1949" s="101"/>
      <c r="DXZ1949" s="101"/>
      <c r="DYA1949" s="101"/>
      <c r="DYB1949" s="101"/>
      <c r="DYC1949" s="101"/>
      <c r="DYD1949" s="101"/>
      <c r="DYE1949" s="101"/>
      <c r="DYF1949" s="101"/>
      <c r="DYG1949" s="101"/>
      <c r="DYH1949" s="101"/>
      <c r="DYI1949" s="101"/>
      <c r="DYJ1949" s="101"/>
      <c r="DYK1949" s="101"/>
      <c r="DYL1949" s="101"/>
      <c r="DYM1949" s="101"/>
      <c r="DYN1949" s="101"/>
      <c r="DYO1949" s="101"/>
      <c r="DYP1949" s="101"/>
      <c r="DYQ1949" s="101"/>
      <c r="DYR1949" s="101"/>
      <c r="DYS1949" s="101"/>
      <c r="DYT1949" s="101"/>
      <c r="DYU1949" s="101"/>
      <c r="DYV1949" s="101"/>
      <c r="DYW1949" s="101"/>
      <c r="DYX1949" s="101"/>
      <c r="DYY1949" s="101"/>
      <c r="DYZ1949" s="101"/>
      <c r="DZA1949" s="101"/>
      <c r="DZB1949" s="101"/>
      <c r="DZC1949" s="101"/>
      <c r="DZD1949" s="101"/>
      <c r="DZE1949" s="101"/>
      <c r="DZF1949" s="101"/>
      <c r="DZG1949" s="101"/>
      <c r="DZH1949" s="101"/>
      <c r="DZI1949" s="101"/>
      <c r="DZJ1949" s="101"/>
      <c r="DZK1949" s="101"/>
      <c r="DZL1949" s="101"/>
      <c r="DZM1949" s="101"/>
      <c r="DZN1949" s="101"/>
      <c r="DZO1949" s="101"/>
      <c r="DZP1949" s="101"/>
      <c r="DZQ1949" s="101"/>
      <c r="DZR1949" s="101"/>
      <c r="DZS1949" s="101"/>
      <c r="DZT1949" s="101"/>
      <c r="DZU1949" s="101"/>
      <c r="DZV1949" s="101"/>
      <c r="DZW1949" s="101"/>
      <c r="DZX1949" s="101"/>
      <c r="DZY1949" s="101"/>
      <c r="DZZ1949" s="101"/>
      <c r="EAA1949" s="101"/>
      <c r="EAB1949" s="101"/>
      <c r="EAC1949" s="101"/>
      <c r="EAD1949" s="101"/>
      <c r="EAE1949" s="101"/>
      <c r="EAF1949" s="101"/>
      <c r="EAG1949" s="101"/>
      <c r="EAH1949" s="101"/>
      <c r="EAI1949" s="101"/>
      <c r="EAJ1949" s="101"/>
      <c r="EAK1949" s="101"/>
      <c r="EAL1949" s="101"/>
      <c r="EAM1949" s="101"/>
      <c r="EAN1949" s="101"/>
      <c r="EAO1949" s="101"/>
      <c r="EAP1949" s="101"/>
      <c r="EAQ1949" s="101"/>
      <c r="EAR1949" s="101"/>
      <c r="EAS1949" s="101"/>
      <c r="EAT1949" s="101"/>
      <c r="EAU1949" s="101"/>
      <c r="EAV1949" s="101"/>
      <c r="EAW1949" s="101"/>
      <c r="EAX1949" s="101"/>
      <c r="EAY1949" s="101"/>
      <c r="EAZ1949" s="101"/>
      <c r="EBA1949" s="101"/>
      <c r="EBB1949" s="101"/>
      <c r="EBC1949" s="101"/>
      <c r="EBD1949" s="101"/>
      <c r="EBE1949" s="101"/>
      <c r="EBF1949" s="101"/>
      <c r="EBG1949" s="101"/>
      <c r="EBH1949" s="101"/>
      <c r="EBI1949" s="101"/>
      <c r="EBJ1949" s="101"/>
      <c r="EBK1949" s="101"/>
      <c r="EBL1949" s="101"/>
      <c r="EBM1949" s="101"/>
      <c r="EBN1949" s="101"/>
      <c r="EBO1949" s="101"/>
      <c r="EBP1949" s="101"/>
      <c r="EBQ1949" s="101"/>
      <c r="EBR1949" s="101"/>
      <c r="EBS1949" s="101"/>
      <c r="EBT1949" s="101"/>
      <c r="EBU1949" s="101"/>
      <c r="EBV1949" s="101"/>
      <c r="EBW1949" s="101"/>
      <c r="EBX1949" s="101"/>
      <c r="EBY1949" s="101"/>
      <c r="EBZ1949" s="101"/>
      <c r="ECA1949" s="101"/>
      <c r="ECB1949" s="101"/>
      <c r="ECC1949" s="101"/>
      <c r="ECD1949" s="101"/>
      <c r="ECE1949" s="101"/>
      <c r="ECF1949" s="101"/>
      <c r="ECG1949" s="101"/>
      <c r="ECH1949" s="101"/>
      <c r="ECI1949" s="101"/>
      <c r="ECJ1949" s="101"/>
      <c r="ECK1949" s="101"/>
      <c r="ECL1949" s="101"/>
      <c r="ECM1949" s="101"/>
      <c r="ECN1949" s="101"/>
      <c r="ECO1949" s="101"/>
      <c r="ECP1949" s="101"/>
      <c r="ECQ1949" s="101"/>
      <c r="ECR1949" s="101"/>
      <c r="ECS1949" s="101"/>
      <c r="ECT1949" s="101"/>
      <c r="ECU1949" s="101"/>
      <c r="ECV1949" s="101"/>
      <c r="ECW1949" s="101"/>
      <c r="ECX1949" s="101"/>
      <c r="ECY1949" s="101"/>
      <c r="ECZ1949" s="101"/>
      <c r="EDA1949" s="101"/>
      <c r="EDB1949" s="101"/>
      <c r="EDC1949" s="101"/>
      <c r="EDD1949" s="101"/>
      <c r="EDE1949" s="101"/>
      <c r="EDF1949" s="101"/>
      <c r="EDG1949" s="101"/>
      <c r="EDH1949" s="101"/>
      <c r="EDI1949" s="101"/>
      <c r="EDJ1949" s="101"/>
      <c r="EDK1949" s="101"/>
      <c r="EDL1949" s="101"/>
      <c r="EDM1949" s="101"/>
      <c r="EDN1949" s="101"/>
      <c r="EDO1949" s="101"/>
      <c r="EDP1949" s="101"/>
      <c r="EDQ1949" s="101"/>
      <c r="EDR1949" s="101"/>
      <c r="EDS1949" s="101"/>
      <c r="EDT1949" s="101"/>
      <c r="EDU1949" s="101"/>
      <c r="EDV1949" s="101"/>
      <c r="EDW1949" s="101"/>
      <c r="EDX1949" s="101"/>
      <c r="EDY1949" s="101"/>
      <c r="EDZ1949" s="101"/>
      <c r="EEA1949" s="101"/>
      <c r="EEB1949" s="101"/>
      <c r="EEC1949" s="101"/>
      <c r="EED1949" s="101"/>
      <c r="EEE1949" s="101"/>
      <c r="EEF1949" s="101"/>
      <c r="EEG1949" s="101"/>
      <c r="EEH1949" s="101"/>
      <c r="EEI1949" s="101"/>
      <c r="EEJ1949" s="101"/>
      <c r="EEK1949" s="101"/>
      <c r="EEL1949" s="101"/>
      <c r="EEM1949" s="101"/>
      <c r="EEN1949" s="101"/>
      <c r="EEO1949" s="101"/>
      <c r="EEP1949" s="101"/>
      <c r="EEQ1949" s="101"/>
      <c r="EER1949" s="101"/>
      <c r="EES1949" s="101"/>
      <c r="EET1949" s="101"/>
      <c r="EEU1949" s="101"/>
      <c r="EEV1949" s="101"/>
      <c r="EEW1949" s="101"/>
      <c r="EEX1949" s="101"/>
      <c r="EEY1949" s="101"/>
      <c r="EEZ1949" s="101"/>
      <c r="EFA1949" s="101"/>
      <c r="EFB1949" s="101"/>
      <c r="EFC1949" s="101"/>
      <c r="EFD1949" s="101"/>
      <c r="EFE1949" s="101"/>
      <c r="EFF1949" s="101"/>
      <c r="EFG1949" s="101"/>
      <c r="EFH1949" s="101"/>
      <c r="EFI1949" s="101"/>
      <c r="EFJ1949" s="101"/>
      <c r="EFK1949" s="101"/>
      <c r="EFL1949" s="101"/>
      <c r="EFM1949" s="101"/>
      <c r="EFN1949" s="101"/>
      <c r="EFO1949" s="101"/>
      <c r="EFP1949" s="101"/>
      <c r="EFQ1949" s="101"/>
      <c r="EFR1949" s="101"/>
      <c r="EFS1949" s="101"/>
      <c r="EFT1949" s="101"/>
      <c r="EFU1949" s="101"/>
      <c r="EFV1949" s="101"/>
      <c r="EFW1949" s="101"/>
      <c r="EFX1949" s="101"/>
      <c r="EFY1949" s="101"/>
      <c r="EFZ1949" s="101"/>
      <c r="EGA1949" s="101"/>
      <c r="EGB1949" s="101"/>
      <c r="EGC1949" s="101"/>
      <c r="EGD1949" s="101"/>
      <c r="EGE1949" s="101"/>
      <c r="EGF1949" s="101"/>
      <c r="EGG1949" s="101"/>
      <c r="EGH1949" s="101"/>
      <c r="EGI1949" s="101"/>
      <c r="EGJ1949" s="101"/>
      <c r="EGK1949" s="101"/>
      <c r="EGL1949" s="101"/>
      <c r="EGM1949" s="101"/>
      <c r="EGN1949" s="101"/>
      <c r="EGO1949" s="101"/>
      <c r="EGP1949" s="101"/>
      <c r="EGQ1949" s="101"/>
      <c r="EGR1949" s="101"/>
      <c r="EGS1949" s="101"/>
      <c r="EGT1949" s="101"/>
      <c r="EGU1949" s="101"/>
      <c r="EGV1949" s="101"/>
      <c r="EGW1949" s="101"/>
      <c r="EGX1949" s="101"/>
      <c r="EGY1949" s="101"/>
      <c r="EGZ1949" s="101"/>
      <c r="EHA1949" s="101"/>
      <c r="EHB1949" s="101"/>
      <c r="EHC1949" s="101"/>
      <c r="EHD1949" s="101"/>
      <c r="EHE1949" s="101"/>
      <c r="EHF1949" s="101"/>
      <c r="EHG1949" s="101"/>
      <c r="EHH1949" s="101"/>
      <c r="EHI1949" s="101"/>
      <c r="EHJ1949" s="101"/>
      <c r="EHK1949" s="101"/>
      <c r="EHL1949" s="101"/>
      <c r="EHM1949" s="101"/>
      <c r="EHN1949" s="101"/>
      <c r="EHO1949" s="101"/>
      <c r="EHP1949" s="101"/>
      <c r="EHQ1949" s="101"/>
      <c r="EHR1949" s="101"/>
      <c r="EHS1949" s="101"/>
      <c r="EHT1949" s="101"/>
      <c r="EHU1949" s="101"/>
      <c r="EHV1949" s="101"/>
      <c r="EHW1949" s="101"/>
      <c r="EHX1949" s="101"/>
      <c r="EHY1949" s="101"/>
      <c r="EHZ1949" s="101"/>
      <c r="EIA1949" s="101"/>
      <c r="EIB1949" s="101"/>
      <c r="EIC1949" s="101"/>
      <c r="EID1949" s="101"/>
      <c r="EIE1949" s="101"/>
      <c r="EIF1949" s="101"/>
      <c r="EIG1949" s="101"/>
      <c r="EIH1949" s="101"/>
      <c r="EII1949" s="101"/>
      <c r="EIJ1949" s="101"/>
      <c r="EIK1949" s="101"/>
      <c r="EIL1949" s="101"/>
      <c r="EIM1949" s="101"/>
      <c r="EIN1949" s="101"/>
      <c r="EIO1949" s="101"/>
      <c r="EIP1949" s="101"/>
      <c r="EIQ1949" s="101"/>
      <c r="EIR1949" s="101"/>
      <c r="EIS1949" s="101"/>
      <c r="EIT1949" s="101"/>
      <c r="EIU1949" s="101"/>
      <c r="EIV1949" s="101"/>
      <c r="EIW1949" s="101"/>
      <c r="EIX1949" s="101"/>
      <c r="EIY1949" s="101"/>
      <c r="EIZ1949" s="101"/>
      <c r="EJA1949" s="101"/>
      <c r="EJB1949" s="101"/>
      <c r="EJC1949" s="101"/>
      <c r="EJD1949" s="101"/>
      <c r="EJE1949" s="101"/>
      <c r="EJF1949" s="101"/>
      <c r="EJG1949" s="101"/>
      <c r="EJH1949" s="101"/>
      <c r="EJI1949" s="101"/>
      <c r="EJJ1949" s="101"/>
      <c r="EJK1949" s="101"/>
      <c r="EJL1949" s="101"/>
      <c r="EJM1949" s="101"/>
      <c r="EJN1949" s="101"/>
      <c r="EJO1949" s="101"/>
      <c r="EJP1949" s="101"/>
      <c r="EJQ1949" s="101"/>
      <c r="EJR1949" s="101"/>
      <c r="EJS1949" s="101"/>
      <c r="EJT1949" s="101"/>
      <c r="EJU1949" s="101"/>
      <c r="EJV1949" s="101"/>
      <c r="EJW1949" s="101"/>
      <c r="EJX1949" s="101"/>
      <c r="EJY1949" s="101"/>
      <c r="EJZ1949" s="101"/>
      <c r="EKA1949" s="101"/>
      <c r="EKB1949" s="101"/>
      <c r="EKC1949" s="101"/>
      <c r="EKD1949" s="101"/>
      <c r="EKE1949" s="101"/>
      <c r="EKF1949" s="101"/>
      <c r="EKG1949" s="101"/>
      <c r="EKH1949" s="101"/>
      <c r="EKI1949" s="101"/>
      <c r="EKJ1949" s="101"/>
      <c r="EKK1949" s="101"/>
      <c r="EKL1949" s="101"/>
      <c r="EKM1949" s="101"/>
      <c r="EKN1949" s="101"/>
      <c r="EKO1949" s="101"/>
      <c r="EKP1949" s="101"/>
      <c r="EKQ1949" s="101"/>
      <c r="EKR1949" s="101"/>
      <c r="EKS1949" s="101"/>
      <c r="EKT1949" s="101"/>
      <c r="EKU1949" s="101"/>
      <c r="EKV1949" s="101"/>
      <c r="EKW1949" s="101"/>
      <c r="EKX1949" s="101"/>
      <c r="EKY1949" s="101"/>
      <c r="EKZ1949" s="101"/>
      <c r="ELA1949" s="101"/>
      <c r="ELB1949" s="101"/>
      <c r="ELC1949" s="101"/>
      <c r="ELD1949" s="101"/>
      <c r="ELE1949" s="101"/>
      <c r="ELF1949" s="101"/>
      <c r="ELG1949" s="101"/>
      <c r="ELH1949" s="101"/>
      <c r="ELI1949" s="101"/>
      <c r="ELJ1949" s="101"/>
      <c r="ELK1949" s="101"/>
      <c r="ELL1949" s="101"/>
      <c r="ELM1949" s="101"/>
      <c r="ELN1949" s="101"/>
      <c r="ELO1949" s="101"/>
      <c r="ELP1949" s="101"/>
      <c r="ELQ1949" s="101"/>
      <c r="ELR1949" s="101"/>
      <c r="ELS1949" s="101"/>
      <c r="ELT1949" s="101"/>
      <c r="ELU1949" s="101"/>
      <c r="ELV1949" s="101"/>
      <c r="ELW1949" s="101"/>
      <c r="ELX1949" s="101"/>
      <c r="ELY1949" s="101"/>
      <c r="ELZ1949" s="101"/>
      <c r="EMA1949" s="101"/>
      <c r="EMB1949" s="101"/>
      <c r="EMC1949" s="101"/>
      <c r="EMD1949" s="101"/>
      <c r="EME1949" s="101"/>
      <c r="EMF1949" s="101"/>
      <c r="EMG1949" s="101"/>
      <c r="EMH1949" s="101"/>
      <c r="EMI1949" s="101"/>
      <c r="EMJ1949" s="101"/>
      <c r="EMK1949" s="101"/>
      <c r="EML1949" s="101"/>
      <c r="EMM1949" s="101"/>
      <c r="EMN1949" s="101"/>
      <c r="EMO1949" s="101"/>
      <c r="EMP1949" s="101"/>
      <c r="EMQ1949" s="101"/>
      <c r="EMR1949" s="101"/>
      <c r="EMS1949" s="101"/>
      <c r="EMT1949" s="101"/>
      <c r="EMU1949" s="101"/>
      <c r="EMV1949" s="101"/>
      <c r="EMW1949" s="101"/>
      <c r="EMX1949" s="101"/>
      <c r="EMY1949" s="101"/>
      <c r="EMZ1949" s="101"/>
      <c r="ENA1949" s="101"/>
      <c r="ENB1949" s="101"/>
      <c r="ENC1949" s="101"/>
      <c r="END1949" s="101"/>
      <c r="ENE1949" s="101"/>
      <c r="ENF1949" s="101"/>
      <c r="ENG1949" s="101"/>
      <c r="ENH1949" s="101"/>
      <c r="ENI1949" s="101"/>
      <c r="ENJ1949" s="101"/>
      <c r="ENK1949" s="101"/>
      <c r="ENL1949" s="101"/>
      <c r="ENM1949" s="101"/>
      <c r="ENN1949" s="101"/>
      <c r="ENO1949" s="101"/>
      <c r="ENP1949" s="101"/>
      <c r="ENQ1949" s="101"/>
      <c r="ENR1949" s="101"/>
      <c r="ENS1949" s="101"/>
      <c r="ENT1949" s="101"/>
      <c r="ENU1949" s="101"/>
      <c r="ENV1949" s="101"/>
      <c r="ENW1949" s="101"/>
      <c r="ENX1949" s="101"/>
      <c r="ENY1949" s="101"/>
      <c r="ENZ1949" s="101"/>
      <c r="EOA1949" s="101"/>
      <c r="EOB1949" s="101"/>
      <c r="EOC1949" s="101"/>
      <c r="EOD1949" s="101"/>
      <c r="EOE1949" s="101"/>
      <c r="EOF1949" s="101"/>
      <c r="EOG1949" s="101"/>
      <c r="EOH1949" s="101"/>
      <c r="EOI1949" s="101"/>
      <c r="EOJ1949" s="101"/>
      <c r="EOK1949" s="101"/>
      <c r="EOL1949" s="101"/>
      <c r="EOM1949" s="101"/>
      <c r="EON1949" s="101"/>
      <c r="EOO1949" s="101"/>
      <c r="EOP1949" s="101"/>
      <c r="EOQ1949" s="101"/>
      <c r="EOR1949" s="101"/>
      <c r="EOS1949" s="101"/>
      <c r="EOT1949" s="101"/>
      <c r="EOU1949" s="101"/>
      <c r="EOV1949" s="101"/>
      <c r="EOW1949" s="101"/>
      <c r="EOX1949" s="101"/>
      <c r="EOY1949" s="101"/>
      <c r="EOZ1949" s="101"/>
      <c r="EPA1949" s="101"/>
      <c r="EPB1949" s="101"/>
      <c r="EPC1949" s="101"/>
      <c r="EPD1949" s="101"/>
      <c r="EPE1949" s="101"/>
      <c r="EPF1949" s="101"/>
      <c r="EPG1949" s="101"/>
      <c r="EPH1949" s="101"/>
      <c r="EPI1949" s="101"/>
      <c r="EPJ1949" s="101"/>
      <c r="EPK1949" s="101"/>
      <c r="EPL1949" s="101"/>
      <c r="EPM1949" s="101"/>
      <c r="EPN1949" s="101"/>
      <c r="EPO1949" s="101"/>
      <c r="EPP1949" s="101"/>
      <c r="EPQ1949" s="101"/>
      <c r="EPR1949" s="101"/>
      <c r="EPS1949" s="101"/>
      <c r="EPT1949" s="101"/>
      <c r="EPU1949" s="101"/>
      <c r="EPV1949" s="101"/>
      <c r="EPW1949" s="101"/>
      <c r="EPX1949" s="101"/>
      <c r="EPY1949" s="101"/>
      <c r="EPZ1949" s="101"/>
      <c r="EQA1949" s="101"/>
      <c r="EQB1949" s="101"/>
      <c r="EQC1949" s="101"/>
      <c r="EQD1949" s="101"/>
      <c r="EQE1949" s="101"/>
      <c r="EQF1949" s="101"/>
      <c r="EQG1949" s="101"/>
      <c r="EQH1949" s="101"/>
      <c r="EQI1949" s="101"/>
      <c r="EQJ1949" s="101"/>
      <c r="EQK1949" s="101"/>
      <c r="EQL1949" s="101"/>
      <c r="EQM1949" s="101"/>
      <c r="EQN1949" s="101"/>
      <c r="EQO1949" s="101"/>
      <c r="EQP1949" s="101"/>
      <c r="EQQ1949" s="101"/>
      <c r="EQR1949" s="101"/>
      <c r="EQS1949" s="101"/>
      <c r="EQT1949" s="101"/>
      <c r="EQU1949" s="101"/>
      <c r="EQV1949" s="101"/>
      <c r="EQW1949" s="101"/>
      <c r="EQX1949" s="101"/>
      <c r="EQY1949" s="101"/>
      <c r="EQZ1949" s="101"/>
      <c r="ERA1949" s="101"/>
      <c r="ERB1949" s="101"/>
      <c r="ERC1949" s="101"/>
      <c r="ERD1949" s="101"/>
      <c r="ERE1949" s="101"/>
      <c r="ERF1949" s="101"/>
      <c r="ERG1949" s="101"/>
      <c r="ERH1949" s="101"/>
      <c r="ERI1949" s="101"/>
      <c r="ERJ1949" s="101"/>
      <c r="ERK1949" s="101"/>
      <c r="ERL1949" s="101"/>
      <c r="ERM1949" s="101"/>
      <c r="ERN1949" s="101"/>
      <c r="ERO1949" s="101"/>
      <c r="ERP1949" s="101"/>
      <c r="ERQ1949" s="101"/>
      <c r="ERR1949" s="101"/>
      <c r="ERS1949" s="101"/>
      <c r="ERT1949" s="101"/>
      <c r="ERU1949" s="101"/>
      <c r="ERV1949" s="101"/>
      <c r="ERW1949" s="101"/>
      <c r="ERX1949" s="101"/>
      <c r="ERY1949" s="101"/>
      <c r="ERZ1949" s="101"/>
      <c r="ESA1949" s="101"/>
      <c r="ESB1949" s="101"/>
      <c r="ESC1949" s="101"/>
      <c r="ESD1949" s="101"/>
      <c r="ESE1949" s="101"/>
      <c r="ESF1949" s="101"/>
      <c r="ESG1949" s="101"/>
      <c r="ESH1949" s="101"/>
      <c r="ESI1949" s="101"/>
      <c r="ESJ1949" s="101"/>
      <c r="ESK1949" s="101"/>
      <c r="ESL1949" s="101"/>
      <c r="ESM1949" s="101"/>
      <c r="ESN1949" s="101"/>
      <c r="ESO1949" s="101"/>
      <c r="ESP1949" s="101"/>
      <c r="ESQ1949" s="101"/>
      <c r="ESR1949" s="101"/>
      <c r="ESS1949" s="101"/>
      <c r="EST1949" s="101"/>
      <c r="ESU1949" s="101"/>
      <c r="ESV1949" s="101"/>
      <c r="ESW1949" s="101"/>
      <c r="ESX1949" s="101"/>
      <c r="ESY1949" s="101"/>
      <c r="ESZ1949" s="101"/>
      <c r="ETA1949" s="101"/>
      <c r="ETB1949" s="101"/>
      <c r="ETC1949" s="101"/>
      <c r="ETD1949" s="101"/>
      <c r="ETE1949" s="101"/>
      <c r="ETF1949" s="101"/>
      <c r="ETG1949" s="101"/>
      <c r="ETH1949" s="101"/>
      <c r="ETI1949" s="101"/>
      <c r="ETJ1949" s="101"/>
      <c r="ETK1949" s="101"/>
      <c r="ETL1949" s="101"/>
      <c r="ETM1949" s="101"/>
      <c r="ETN1949" s="101"/>
      <c r="ETO1949" s="101"/>
      <c r="ETP1949" s="101"/>
      <c r="ETQ1949" s="101"/>
      <c r="ETR1949" s="101"/>
      <c r="ETS1949" s="101"/>
      <c r="ETT1949" s="101"/>
      <c r="ETU1949" s="101"/>
      <c r="ETV1949" s="101"/>
      <c r="ETW1949" s="101"/>
      <c r="ETX1949" s="101"/>
      <c r="ETY1949" s="101"/>
      <c r="ETZ1949" s="101"/>
      <c r="EUA1949" s="101"/>
      <c r="EUB1949" s="101"/>
      <c r="EUC1949" s="101"/>
      <c r="EUD1949" s="101"/>
      <c r="EUE1949" s="101"/>
      <c r="EUF1949" s="101"/>
      <c r="EUG1949" s="101"/>
      <c r="EUH1949" s="101"/>
      <c r="EUI1949" s="101"/>
      <c r="EUJ1949" s="101"/>
      <c r="EUK1949" s="101"/>
      <c r="EUL1949" s="101"/>
      <c r="EUM1949" s="101"/>
      <c r="EUN1949" s="101"/>
      <c r="EUO1949" s="101"/>
      <c r="EUP1949" s="101"/>
      <c r="EUQ1949" s="101"/>
      <c r="EUR1949" s="101"/>
      <c r="EUS1949" s="101"/>
      <c r="EUT1949" s="101"/>
      <c r="EUU1949" s="101"/>
      <c r="EUV1949" s="101"/>
      <c r="EUW1949" s="101"/>
      <c r="EUX1949" s="101"/>
      <c r="EUY1949" s="101"/>
      <c r="EUZ1949" s="101"/>
      <c r="EVA1949" s="101"/>
      <c r="EVB1949" s="101"/>
      <c r="EVC1949" s="101"/>
      <c r="EVD1949" s="101"/>
      <c r="EVE1949" s="101"/>
      <c r="EVF1949" s="101"/>
      <c r="EVG1949" s="101"/>
      <c r="EVH1949" s="101"/>
      <c r="EVI1949" s="101"/>
      <c r="EVJ1949" s="101"/>
      <c r="EVK1949" s="101"/>
      <c r="EVL1949" s="101"/>
      <c r="EVM1949" s="101"/>
      <c r="EVN1949" s="101"/>
      <c r="EVO1949" s="101"/>
      <c r="EVP1949" s="101"/>
      <c r="EVQ1949" s="101"/>
      <c r="EVR1949" s="101"/>
      <c r="EVS1949" s="101"/>
      <c r="EVT1949" s="101"/>
      <c r="EVU1949" s="101"/>
      <c r="EVV1949" s="101"/>
      <c r="EVW1949" s="101"/>
      <c r="EVX1949" s="101"/>
      <c r="EVY1949" s="101"/>
      <c r="EVZ1949" s="101"/>
      <c r="EWA1949" s="101"/>
      <c r="EWB1949" s="101"/>
      <c r="EWC1949" s="101"/>
      <c r="EWD1949" s="101"/>
      <c r="EWE1949" s="101"/>
      <c r="EWF1949" s="101"/>
      <c r="EWG1949" s="101"/>
      <c r="EWH1949" s="101"/>
      <c r="EWI1949" s="101"/>
      <c r="EWJ1949" s="101"/>
      <c r="EWK1949" s="101"/>
      <c r="EWL1949" s="101"/>
      <c r="EWM1949" s="101"/>
      <c r="EWN1949" s="101"/>
      <c r="EWO1949" s="101"/>
      <c r="EWP1949" s="101"/>
      <c r="EWQ1949" s="101"/>
      <c r="EWR1949" s="101"/>
      <c r="EWS1949" s="101"/>
      <c r="EWT1949" s="101"/>
      <c r="EWU1949" s="101"/>
      <c r="EWV1949" s="101"/>
      <c r="EWW1949" s="101"/>
      <c r="EWX1949" s="101"/>
      <c r="EWY1949" s="101"/>
      <c r="EWZ1949" s="101"/>
      <c r="EXA1949" s="101"/>
      <c r="EXB1949" s="101"/>
      <c r="EXC1949" s="101"/>
      <c r="EXD1949" s="101"/>
      <c r="EXE1949" s="101"/>
      <c r="EXF1949" s="101"/>
      <c r="EXG1949" s="101"/>
      <c r="EXH1949" s="101"/>
      <c r="EXI1949" s="101"/>
      <c r="EXJ1949" s="101"/>
      <c r="EXK1949" s="101"/>
      <c r="EXL1949" s="101"/>
      <c r="EXM1949" s="101"/>
      <c r="EXN1949" s="101"/>
      <c r="EXO1949" s="101"/>
      <c r="EXP1949" s="101"/>
      <c r="EXQ1949" s="101"/>
      <c r="EXR1949" s="101"/>
      <c r="EXS1949" s="101"/>
      <c r="EXT1949" s="101"/>
      <c r="EXU1949" s="101"/>
      <c r="EXV1949" s="101"/>
      <c r="EXW1949" s="101"/>
      <c r="EXX1949" s="101"/>
      <c r="EXY1949" s="101"/>
      <c r="EXZ1949" s="101"/>
      <c r="EYA1949" s="101"/>
      <c r="EYB1949" s="101"/>
      <c r="EYC1949" s="101"/>
      <c r="EYD1949" s="101"/>
      <c r="EYE1949" s="101"/>
      <c r="EYF1949" s="101"/>
      <c r="EYG1949" s="101"/>
      <c r="EYH1949" s="101"/>
      <c r="EYI1949" s="101"/>
      <c r="EYJ1949" s="101"/>
      <c r="EYK1949" s="101"/>
      <c r="EYL1949" s="101"/>
      <c r="EYM1949" s="101"/>
      <c r="EYN1949" s="101"/>
      <c r="EYO1949" s="101"/>
      <c r="EYP1949" s="101"/>
      <c r="EYQ1949" s="101"/>
      <c r="EYR1949" s="101"/>
      <c r="EYS1949" s="101"/>
      <c r="EYT1949" s="101"/>
      <c r="EYU1949" s="101"/>
      <c r="EYV1949" s="101"/>
      <c r="EYW1949" s="101"/>
      <c r="EYX1949" s="101"/>
      <c r="EYY1949" s="101"/>
      <c r="EYZ1949" s="101"/>
      <c r="EZA1949" s="101"/>
      <c r="EZB1949" s="101"/>
      <c r="EZC1949" s="101"/>
      <c r="EZD1949" s="101"/>
      <c r="EZE1949" s="101"/>
      <c r="EZF1949" s="101"/>
      <c r="EZG1949" s="101"/>
      <c r="EZH1949" s="101"/>
      <c r="EZI1949" s="101"/>
      <c r="EZJ1949" s="101"/>
      <c r="EZK1949" s="101"/>
      <c r="EZL1949" s="101"/>
      <c r="EZM1949" s="101"/>
      <c r="EZN1949" s="101"/>
      <c r="EZO1949" s="101"/>
      <c r="EZP1949" s="101"/>
      <c r="EZQ1949" s="101"/>
      <c r="EZR1949" s="101"/>
      <c r="EZS1949" s="101"/>
      <c r="EZT1949" s="101"/>
      <c r="EZU1949" s="101"/>
      <c r="EZV1949" s="101"/>
      <c r="EZW1949" s="101"/>
      <c r="EZX1949" s="101"/>
      <c r="EZY1949" s="101"/>
      <c r="EZZ1949" s="101"/>
      <c r="FAA1949" s="101"/>
      <c r="FAB1949" s="101"/>
      <c r="FAC1949" s="101"/>
      <c r="FAD1949" s="101"/>
      <c r="FAE1949" s="101"/>
      <c r="FAF1949" s="101"/>
      <c r="FAG1949" s="101"/>
      <c r="FAH1949" s="101"/>
      <c r="FAI1949" s="101"/>
      <c r="FAJ1949" s="101"/>
      <c r="FAK1949" s="101"/>
      <c r="FAL1949" s="101"/>
      <c r="FAM1949" s="101"/>
      <c r="FAN1949" s="101"/>
      <c r="FAO1949" s="101"/>
      <c r="FAP1949" s="101"/>
      <c r="FAQ1949" s="101"/>
      <c r="FAR1949" s="101"/>
      <c r="FAS1949" s="101"/>
      <c r="FAT1949" s="101"/>
      <c r="FAU1949" s="101"/>
      <c r="FAV1949" s="101"/>
      <c r="FAW1949" s="101"/>
      <c r="FAX1949" s="101"/>
      <c r="FAY1949" s="101"/>
      <c r="FAZ1949" s="101"/>
      <c r="FBA1949" s="101"/>
      <c r="FBB1949" s="101"/>
      <c r="FBC1949" s="101"/>
      <c r="FBD1949" s="101"/>
      <c r="FBE1949" s="101"/>
      <c r="FBF1949" s="101"/>
      <c r="FBG1949" s="101"/>
      <c r="FBH1949" s="101"/>
      <c r="FBI1949" s="101"/>
      <c r="FBJ1949" s="101"/>
      <c r="FBK1949" s="101"/>
      <c r="FBL1949" s="101"/>
      <c r="FBM1949" s="101"/>
      <c r="FBN1949" s="101"/>
      <c r="FBO1949" s="101"/>
      <c r="FBP1949" s="101"/>
      <c r="FBQ1949" s="101"/>
      <c r="FBR1949" s="101"/>
      <c r="FBS1949" s="101"/>
      <c r="FBT1949" s="101"/>
      <c r="FBU1949" s="101"/>
      <c r="FBV1949" s="101"/>
      <c r="FBW1949" s="101"/>
      <c r="FBX1949" s="101"/>
      <c r="FBY1949" s="101"/>
      <c r="FBZ1949" s="101"/>
      <c r="FCA1949" s="101"/>
      <c r="FCB1949" s="101"/>
      <c r="FCC1949" s="101"/>
      <c r="FCD1949" s="101"/>
      <c r="FCE1949" s="101"/>
      <c r="FCF1949" s="101"/>
      <c r="FCG1949" s="101"/>
      <c r="FCH1949" s="101"/>
      <c r="FCI1949" s="101"/>
      <c r="FCJ1949" s="101"/>
      <c r="FCK1949" s="101"/>
      <c r="FCL1949" s="101"/>
      <c r="FCM1949" s="101"/>
      <c r="FCN1949" s="101"/>
      <c r="FCO1949" s="101"/>
      <c r="FCP1949" s="101"/>
      <c r="FCQ1949" s="101"/>
      <c r="FCR1949" s="101"/>
      <c r="FCS1949" s="101"/>
      <c r="FCT1949" s="101"/>
      <c r="FCU1949" s="101"/>
      <c r="FCV1949" s="101"/>
      <c r="FCW1949" s="101"/>
      <c r="FCX1949" s="101"/>
      <c r="FCY1949" s="101"/>
      <c r="FCZ1949" s="101"/>
      <c r="FDA1949" s="101"/>
      <c r="FDB1949" s="101"/>
      <c r="FDC1949" s="101"/>
      <c r="FDD1949" s="101"/>
      <c r="FDE1949" s="101"/>
      <c r="FDF1949" s="101"/>
      <c r="FDG1949" s="101"/>
      <c r="FDH1949" s="101"/>
      <c r="FDI1949" s="101"/>
      <c r="FDJ1949" s="101"/>
      <c r="FDK1949" s="101"/>
      <c r="FDL1949" s="101"/>
      <c r="FDM1949" s="101"/>
      <c r="FDN1949" s="101"/>
      <c r="FDO1949" s="101"/>
      <c r="FDP1949" s="101"/>
      <c r="FDQ1949" s="101"/>
      <c r="FDR1949" s="101"/>
      <c r="FDS1949" s="101"/>
      <c r="FDT1949" s="101"/>
      <c r="FDU1949" s="101"/>
      <c r="FDV1949" s="101"/>
      <c r="FDW1949" s="101"/>
      <c r="FDX1949" s="101"/>
      <c r="FDY1949" s="101"/>
      <c r="FDZ1949" s="101"/>
      <c r="FEA1949" s="101"/>
      <c r="FEB1949" s="101"/>
      <c r="FEC1949" s="101"/>
      <c r="FED1949" s="101"/>
      <c r="FEE1949" s="101"/>
      <c r="FEF1949" s="101"/>
      <c r="FEG1949" s="101"/>
      <c r="FEH1949" s="101"/>
      <c r="FEI1949" s="101"/>
      <c r="FEJ1949" s="101"/>
      <c r="FEK1949" s="101"/>
      <c r="FEL1949" s="101"/>
      <c r="FEM1949" s="101"/>
      <c r="FEN1949" s="101"/>
      <c r="FEO1949" s="101"/>
      <c r="FEP1949" s="101"/>
      <c r="FEQ1949" s="101"/>
      <c r="FER1949" s="101"/>
      <c r="FES1949" s="101"/>
      <c r="FET1949" s="101"/>
      <c r="FEU1949" s="101"/>
      <c r="FEV1949" s="101"/>
      <c r="FEW1949" s="101"/>
      <c r="FEX1949" s="101"/>
      <c r="FEY1949" s="101"/>
      <c r="FEZ1949" s="101"/>
      <c r="FFA1949" s="101"/>
      <c r="FFB1949" s="101"/>
      <c r="FFC1949" s="101"/>
      <c r="FFD1949" s="101"/>
      <c r="FFE1949" s="101"/>
      <c r="FFF1949" s="101"/>
      <c r="FFG1949" s="101"/>
      <c r="FFH1949" s="101"/>
      <c r="FFI1949" s="101"/>
      <c r="FFJ1949" s="101"/>
      <c r="FFK1949" s="101"/>
      <c r="FFL1949" s="101"/>
      <c r="FFM1949" s="101"/>
      <c r="FFN1949" s="101"/>
      <c r="FFO1949" s="101"/>
      <c r="FFP1949" s="101"/>
      <c r="FFQ1949" s="101"/>
      <c r="FFR1949" s="101"/>
      <c r="FFS1949" s="101"/>
      <c r="FFT1949" s="101"/>
      <c r="FFU1949" s="101"/>
      <c r="FFV1949" s="101"/>
      <c r="FFW1949" s="101"/>
      <c r="FFX1949" s="101"/>
      <c r="FFY1949" s="101"/>
      <c r="FFZ1949" s="101"/>
      <c r="FGA1949" s="101"/>
      <c r="FGB1949" s="101"/>
      <c r="FGC1949" s="101"/>
      <c r="FGD1949" s="101"/>
      <c r="FGE1949" s="101"/>
      <c r="FGF1949" s="101"/>
      <c r="FGG1949" s="101"/>
      <c r="FGH1949" s="101"/>
      <c r="FGI1949" s="101"/>
      <c r="FGJ1949" s="101"/>
      <c r="FGK1949" s="101"/>
      <c r="FGL1949" s="101"/>
      <c r="FGM1949" s="101"/>
      <c r="FGN1949" s="101"/>
      <c r="FGO1949" s="101"/>
      <c r="FGP1949" s="101"/>
      <c r="FGQ1949" s="101"/>
      <c r="FGR1949" s="101"/>
      <c r="FGS1949" s="101"/>
      <c r="FGT1949" s="101"/>
      <c r="FGU1949" s="101"/>
      <c r="FGV1949" s="101"/>
      <c r="FGW1949" s="101"/>
      <c r="FGX1949" s="101"/>
      <c r="FGY1949" s="101"/>
      <c r="FGZ1949" s="101"/>
      <c r="FHA1949" s="101"/>
      <c r="FHB1949" s="101"/>
      <c r="FHC1949" s="101"/>
      <c r="FHD1949" s="101"/>
      <c r="FHE1949" s="101"/>
      <c r="FHF1949" s="101"/>
      <c r="FHG1949" s="101"/>
      <c r="FHH1949" s="101"/>
      <c r="FHI1949" s="101"/>
      <c r="FHJ1949" s="101"/>
      <c r="FHK1949" s="101"/>
      <c r="FHL1949" s="101"/>
      <c r="FHM1949" s="101"/>
      <c r="FHN1949" s="101"/>
      <c r="FHO1949" s="101"/>
      <c r="FHP1949" s="101"/>
      <c r="FHQ1949" s="101"/>
      <c r="FHR1949" s="101"/>
      <c r="FHS1949" s="101"/>
      <c r="FHT1949" s="101"/>
      <c r="FHU1949" s="101"/>
      <c r="FHV1949" s="101"/>
      <c r="FHW1949" s="101"/>
      <c r="FHX1949" s="101"/>
      <c r="FHY1949" s="101"/>
      <c r="FHZ1949" s="101"/>
      <c r="FIA1949" s="101"/>
      <c r="FIB1949" s="101"/>
      <c r="FIC1949" s="101"/>
      <c r="FID1949" s="101"/>
      <c r="FIE1949" s="101"/>
      <c r="FIF1949" s="101"/>
      <c r="FIG1949" s="101"/>
      <c r="FIH1949" s="101"/>
      <c r="FII1949" s="101"/>
      <c r="FIJ1949" s="101"/>
      <c r="FIK1949" s="101"/>
      <c r="FIL1949" s="101"/>
      <c r="FIM1949" s="101"/>
      <c r="FIN1949" s="101"/>
      <c r="FIO1949" s="101"/>
      <c r="FIP1949" s="101"/>
      <c r="FIQ1949" s="101"/>
      <c r="FIR1949" s="101"/>
      <c r="FIS1949" s="101"/>
      <c r="FIT1949" s="101"/>
      <c r="FIU1949" s="101"/>
      <c r="FIV1949" s="101"/>
      <c r="FIW1949" s="101"/>
      <c r="FIX1949" s="101"/>
      <c r="FIY1949" s="101"/>
      <c r="FIZ1949" s="101"/>
      <c r="FJA1949" s="101"/>
      <c r="FJB1949" s="101"/>
      <c r="FJC1949" s="101"/>
      <c r="FJD1949" s="101"/>
      <c r="FJE1949" s="101"/>
      <c r="FJF1949" s="101"/>
      <c r="FJG1949" s="101"/>
      <c r="FJH1949" s="101"/>
      <c r="FJI1949" s="101"/>
      <c r="FJJ1949" s="101"/>
      <c r="FJK1949" s="101"/>
      <c r="FJL1949" s="101"/>
      <c r="FJM1949" s="101"/>
      <c r="FJN1949" s="101"/>
      <c r="FJO1949" s="101"/>
      <c r="FJP1949" s="101"/>
      <c r="FJQ1949" s="101"/>
      <c r="FJR1949" s="101"/>
      <c r="FJS1949" s="101"/>
      <c r="FJT1949" s="101"/>
      <c r="FJU1949" s="101"/>
      <c r="FJV1949" s="101"/>
      <c r="FJW1949" s="101"/>
      <c r="FJX1949" s="101"/>
      <c r="FJY1949" s="101"/>
      <c r="FJZ1949" s="101"/>
      <c r="FKA1949" s="101"/>
      <c r="FKB1949" s="101"/>
      <c r="FKC1949" s="101"/>
      <c r="FKD1949" s="101"/>
      <c r="FKE1949" s="101"/>
      <c r="FKF1949" s="101"/>
      <c r="FKG1949" s="101"/>
      <c r="FKH1949" s="101"/>
      <c r="FKI1949" s="101"/>
      <c r="FKJ1949" s="101"/>
      <c r="FKK1949" s="101"/>
      <c r="FKL1949" s="101"/>
      <c r="FKM1949" s="101"/>
      <c r="FKN1949" s="101"/>
      <c r="FKO1949" s="101"/>
      <c r="FKP1949" s="101"/>
      <c r="FKQ1949" s="101"/>
      <c r="FKR1949" s="101"/>
      <c r="FKS1949" s="101"/>
      <c r="FKT1949" s="101"/>
      <c r="FKU1949" s="101"/>
      <c r="FKV1949" s="101"/>
      <c r="FKW1949" s="101"/>
      <c r="FKX1949" s="101"/>
      <c r="FKY1949" s="101"/>
      <c r="FKZ1949" s="101"/>
      <c r="FLA1949" s="101"/>
      <c r="FLB1949" s="101"/>
      <c r="FLC1949" s="101"/>
      <c r="FLD1949" s="101"/>
      <c r="FLE1949" s="101"/>
      <c r="FLF1949" s="101"/>
      <c r="FLG1949" s="101"/>
      <c r="FLH1949" s="101"/>
      <c r="FLI1949" s="101"/>
      <c r="FLJ1949" s="101"/>
      <c r="FLK1949" s="101"/>
      <c r="FLL1949" s="101"/>
      <c r="FLM1949" s="101"/>
      <c r="FLN1949" s="101"/>
      <c r="FLO1949" s="101"/>
      <c r="FLP1949" s="101"/>
      <c r="FLQ1949" s="101"/>
      <c r="FLR1949" s="101"/>
      <c r="FLS1949" s="101"/>
      <c r="FLT1949" s="101"/>
      <c r="FLU1949" s="101"/>
      <c r="FLV1949" s="101"/>
      <c r="FLW1949" s="101"/>
      <c r="FLX1949" s="101"/>
      <c r="FLY1949" s="101"/>
      <c r="FLZ1949" s="101"/>
      <c r="FMA1949" s="101"/>
      <c r="FMB1949" s="101"/>
      <c r="FMC1949" s="101"/>
      <c r="FMD1949" s="101"/>
      <c r="FME1949" s="101"/>
      <c r="FMF1949" s="101"/>
      <c r="FMG1949" s="101"/>
      <c r="FMH1949" s="101"/>
      <c r="FMI1949" s="101"/>
      <c r="FMJ1949" s="101"/>
      <c r="FMK1949" s="101"/>
      <c r="FML1949" s="101"/>
      <c r="FMM1949" s="101"/>
      <c r="FMN1949" s="101"/>
      <c r="FMO1949" s="101"/>
      <c r="FMP1949" s="101"/>
      <c r="FMQ1949" s="101"/>
      <c r="FMR1949" s="101"/>
      <c r="FMS1949" s="101"/>
      <c r="FMT1949" s="101"/>
      <c r="FMU1949" s="101"/>
      <c r="FMV1949" s="101"/>
      <c r="FMW1949" s="101"/>
      <c r="FMX1949" s="101"/>
      <c r="FMY1949" s="101"/>
      <c r="FMZ1949" s="101"/>
      <c r="FNA1949" s="101"/>
      <c r="FNB1949" s="101"/>
      <c r="FNC1949" s="101"/>
      <c r="FND1949" s="101"/>
      <c r="FNE1949" s="101"/>
      <c r="FNF1949" s="101"/>
      <c r="FNG1949" s="101"/>
      <c r="FNH1949" s="101"/>
      <c r="FNI1949" s="101"/>
      <c r="FNJ1949" s="101"/>
      <c r="FNK1949" s="101"/>
      <c r="FNL1949" s="101"/>
      <c r="FNM1949" s="101"/>
      <c r="FNN1949" s="101"/>
      <c r="FNO1949" s="101"/>
      <c r="FNP1949" s="101"/>
      <c r="FNQ1949" s="101"/>
      <c r="FNR1949" s="101"/>
      <c r="FNS1949" s="101"/>
      <c r="FNT1949" s="101"/>
      <c r="FNU1949" s="101"/>
      <c r="FNV1949" s="101"/>
      <c r="FNW1949" s="101"/>
      <c r="FNX1949" s="101"/>
      <c r="FNY1949" s="101"/>
      <c r="FNZ1949" s="101"/>
      <c r="FOA1949" s="101"/>
      <c r="FOB1949" s="101"/>
      <c r="FOC1949" s="101"/>
      <c r="FOD1949" s="101"/>
      <c r="FOE1949" s="101"/>
      <c r="FOF1949" s="101"/>
      <c r="FOG1949" s="101"/>
      <c r="FOH1949" s="101"/>
      <c r="FOI1949" s="101"/>
      <c r="FOJ1949" s="101"/>
      <c r="FOK1949" s="101"/>
      <c r="FOL1949" s="101"/>
      <c r="FOM1949" s="101"/>
      <c r="FON1949" s="101"/>
      <c r="FOO1949" s="101"/>
      <c r="FOP1949" s="101"/>
      <c r="FOQ1949" s="101"/>
      <c r="FOR1949" s="101"/>
      <c r="FOS1949" s="101"/>
      <c r="FOT1949" s="101"/>
      <c r="FOU1949" s="101"/>
      <c r="FOV1949" s="101"/>
      <c r="FOW1949" s="101"/>
      <c r="FOX1949" s="101"/>
      <c r="FOY1949" s="101"/>
      <c r="FOZ1949" s="101"/>
      <c r="FPA1949" s="101"/>
      <c r="FPB1949" s="101"/>
      <c r="FPC1949" s="101"/>
      <c r="FPD1949" s="101"/>
      <c r="FPE1949" s="101"/>
      <c r="FPF1949" s="101"/>
      <c r="FPG1949" s="101"/>
      <c r="FPH1949" s="101"/>
      <c r="FPI1949" s="101"/>
      <c r="FPJ1949" s="101"/>
      <c r="FPK1949" s="101"/>
      <c r="FPL1949" s="101"/>
      <c r="FPM1949" s="101"/>
      <c r="FPN1949" s="101"/>
      <c r="FPO1949" s="101"/>
      <c r="FPP1949" s="101"/>
      <c r="FPQ1949" s="101"/>
      <c r="FPR1949" s="101"/>
      <c r="FPS1949" s="101"/>
      <c r="FPT1949" s="101"/>
      <c r="FPU1949" s="101"/>
      <c r="FPV1949" s="101"/>
      <c r="FPW1949" s="101"/>
      <c r="FPX1949" s="101"/>
      <c r="FPY1949" s="101"/>
      <c r="FPZ1949" s="101"/>
      <c r="FQA1949" s="101"/>
      <c r="FQB1949" s="101"/>
      <c r="FQC1949" s="101"/>
      <c r="FQD1949" s="101"/>
      <c r="FQE1949" s="101"/>
      <c r="FQF1949" s="101"/>
      <c r="FQG1949" s="101"/>
      <c r="FQH1949" s="101"/>
      <c r="FQI1949" s="101"/>
      <c r="FQJ1949" s="101"/>
      <c r="FQK1949" s="101"/>
      <c r="FQL1949" s="101"/>
      <c r="FQM1949" s="101"/>
      <c r="FQN1949" s="101"/>
      <c r="FQO1949" s="101"/>
      <c r="FQP1949" s="101"/>
      <c r="FQQ1949" s="101"/>
      <c r="FQR1949" s="101"/>
      <c r="FQS1949" s="101"/>
      <c r="FQT1949" s="101"/>
      <c r="FQU1949" s="101"/>
      <c r="FQV1949" s="101"/>
      <c r="FQW1949" s="101"/>
      <c r="FQX1949" s="101"/>
      <c r="FQY1949" s="101"/>
      <c r="FQZ1949" s="101"/>
      <c r="FRA1949" s="101"/>
      <c r="FRB1949" s="101"/>
      <c r="FRC1949" s="101"/>
      <c r="FRD1949" s="101"/>
      <c r="FRE1949" s="101"/>
      <c r="FRF1949" s="101"/>
      <c r="FRG1949" s="101"/>
      <c r="FRH1949" s="101"/>
      <c r="FRI1949" s="101"/>
      <c r="FRJ1949" s="101"/>
      <c r="FRK1949" s="101"/>
      <c r="FRL1949" s="101"/>
      <c r="FRM1949" s="101"/>
      <c r="FRN1949" s="101"/>
      <c r="FRO1949" s="101"/>
      <c r="FRP1949" s="101"/>
      <c r="FRQ1949" s="101"/>
      <c r="FRR1949" s="101"/>
      <c r="FRS1949" s="101"/>
      <c r="FRT1949" s="101"/>
      <c r="FRU1949" s="101"/>
      <c r="FRV1949" s="101"/>
      <c r="FRW1949" s="101"/>
      <c r="FRX1949" s="101"/>
      <c r="FRY1949" s="101"/>
      <c r="FRZ1949" s="101"/>
      <c r="FSA1949" s="101"/>
      <c r="FSB1949" s="101"/>
      <c r="FSC1949" s="101"/>
      <c r="FSD1949" s="101"/>
      <c r="FSE1949" s="101"/>
      <c r="FSF1949" s="101"/>
      <c r="FSG1949" s="101"/>
      <c r="FSH1949" s="101"/>
      <c r="FSI1949" s="101"/>
      <c r="FSJ1949" s="101"/>
      <c r="FSK1949" s="101"/>
      <c r="FSL1949" s="101"/>
      <c r="FSM1949" s="101"/>
      <c r="FSN1949" s="101"/>
      <c r="FSO1949" s="101"/>
      <c r="FSP1949" s="101"/>
      <c r="FSQ1949" s="101"/>
      <c r="FSR1949" s="101"/>
      <c r="FSS1949" s="101"/>
      <c r="FST1949" s="101"/>
      <c r="FSU1949" s="101"/>
      <c r="FSV1949" s="101"/>
      <c r="FSW1949" s="101"/>
      <c r="FSX1949" s="101"/>
      <c r="FSY1949" s="101"/>
      <c r="FSZ1949" s="101"/>
      <c r="FTA1949" s="101"/>
      <c r="FTB1949" s="101"/>
      <c r="FTC1949" s="101"/>
      <c r="FTD1949" s="101"/>
      <c r="FTE1949" s="101"/>
      <c r="FTF1949" s="101"/>
      <c r="FTG1949" s="101"/>
      <c r="FTH1949" s="101"/>
      <c r="FTI1949" s="101"/>
      <c r="FTJ1949" s="101"/>
      <c r="FTK1949" s="101"/>
      <c r="FTL1949" s="101"/>
      <c r="FTM1949" s="101"/>
      <c r="FTN1949" s="101"/>
      <c r="FTO1949" s="101"/>
      <c r="FTP1949" s="101"/>
      <c r="FTQ1949" s="101"/>
      <c r="FTR1949" s="101"/>
      <c r="FTS1949" s="101"/>
      <c r="FTT1949" s="101"/>
      <c r="FTU1949" s="101"/>
      <c r="FTV1949" s="101"/>
      <c r="FTW1949" s="101"/>
      <c r="FTX1949" s="101"/>
      <c r="FTY1949" s="101"/>
      <c r="FTZ1949" s="101"/>
      <c r="FUA1949" s="101"/>
      <c r="FUB1949" s="101"/>
      <c r="FUC1949" s="101"/>
      <c r="FUD1949" s="101"/>
      <c r="FUE1949" s="101"/>
      <c r="FUF1949" s="101"/>
      <c r="FUG1949" s="101"/>
      <c r="FUH1949" s="101"/>
      <c r="FUI1949" s="101"/>
      <c r="FUJ1949" s="101"/>
      <c r="FUK1949" s="101"/>
      <c r="FUL1949" s="101"/>
      <c r="FUM1949" s="101"/>
      <c r="FUN1949" s="101"/>
      <c r="FUO1949" s="101"/>
      <c r="FUP1949" s="101"/>
      <c r="FUQ1949" s="101"/>
      <c r="FUR1949" s="101"/>
      <c r="FUS1949" s="101"/>
      <c r="FUT1949" s="101"/>
      <c r="FUU1949" s="101"/>
      <c r="FUV1949" s="101"/>
      <c r="FUW1949" s="101"/>
      <c r="FUX1949" s="101"/>
      <c r="FUY1949" s="101"/>
      <c r="FUZ1949" s="101"/>
      <c r="FVA1949" s="101"/>
      <c r="FVB1949" s="101"/>
      <c r="FVC1949" s="101"/>
      <c r="FVD1949" s="101"/>
      <c r="FVE1949" s="101"/>
      <c r="FVF1949" s="101"/>
      <c r="FVG1949" s="101"/>
      <c r="FVH1949" s="101"/>
      <c r="FVI1949" s="101"/>
      <c r="FVJ1949" s="101"/>
      <c r="FVK1949" s="101"/>
      <c r="FVL1949" s="101"/>
      <c r="FVM1949" s="101"/>
      <c r="FVN1949" s="101"/>
      <c r="FVO1949" s="101"/>
      <c r="FVP1949" s="101"/>
      <c r="FVQ1949" s="101"/>
      <c r="FVR1949" s="101"/>
      <c r="FVS1949" s="101"/>
      <c r="FVT1949" s="101"/>
      <c r="FVU1949" s="101"/>
      <c r="FVV1949" s="101"/>
      <c r="FVW1949" s="101"/>
      <c r="FVX1949" s="101"/>
      <c r="FVY1949" s="101"/>
      <c r="FVZ1949" s="101"/>
      <c r="FWA1949" s="101"/>
      <c r="FWB1949" s="101"/>
      <c r="FWC1949" s="101"/>
      <c r="FWD1949" s="101"/>
      <c r="FWE1949" s="101"/>
      <c r="FWF1949" s="101"/>
      <c r="FWG1949" s="101"/>
      <c r="FWH1949" s="101"/>
      <c r="FWI1949" s="101"/>
      <c r="FWJ1949" s="101"/>
      <c r="FWK1949" s="101"/>
      <c r="FWL1949" s="101"/>
      <c r="FWM1949" s="101"/>
      <c r="FWN1949" s="101"/>
      <c r="FWO1949" s="101"/>
      <c r="FWP1949" s="101"/>
      <c r="FWQ1949" s="101"/>
      <c r="FWR1949" s="101"/>
      <c r="FWS1949" s="101"/>
      <c r="FWT1949" s="101"/>
      <c r="FWU1949" s="101"/>
      <c r="FWV1949" s="101"/>
      <c r="FWW1949" s="101"/>
      <c r="FWX1949" s="101"/>
      <c r="FWY1949" s="101"/>
      <c r="FWZ1949" s="101"/>
      <c r="FXA1949" s="101"/>
      <c r="FXB1949" s="101"/>
      <c r="FXC1949" s="101"/>
      <c r="FXD1949" s="101"/>
      <c r="FXE1949" s="101"/>
      <c r="FXF1949" s="101"/>
      <c r="FXG1949" s="101"/>
      <c r="FXH1949" s="101"/>
      <c r="FXI1949" s="101"/>
      <c r="FXJ1949" s="101"/>
      <c r="FXK1949" s="101"/>
      <c r="FXL1949" s="101"/>
      <c r="FXM1949" s="101"/>
      <c r="FXN1949" s="101"/>
      <c r="FXO1949" s="101"/>
      <c r="FXP1949" s="101"/>
      <c r="FXQ1949" s="101"/>
      <c r="FXR1949" s="101"/>
      <c r="FXS1949" s="101"/>
      <c r="FXT1949" s="101"/>
      <c r="FXU1949" s="101"/>
      <c r="FXV1949" s="101"/>
      <c r="FXW1949" s="101"/>
      <c r="FXX1949" s="101"/>
      <c r="FXY1949" s="101"/>
      <c r="FXZ1949" s="101"/>
      <c r="FYA1949" s="101"/>
      <c r="FYB1949" s="101"/>
      <c r="FYC1949" s="101"/>
      <c r="FYD1949" s="101"/>
      <c r="FYE1949" s="101"/>
      <c r="FYF1949" s="101"/>
      <c r="FYG1949" s="101"/>
      <c r="FYH1949" s="101"/>
      <c r="FYI1949" s="101"/>
      <c r="FYJ1949" s="101"/>
      <c r="FYK1949" s="101"/>
      <c r="FYL1949" s="101"/>
      <c r="FYM1949" s="101"/>
      <c r="FYN1949" s="101"/>
      <c r="FYO1949" s="101"/>
      <c r="FYP1949" s="101"/>
      <c r="FYQ1949" s="101"/>
      <c r="FYR1949" s="101"/>
      <c r="FYS1949" s="101"/>
      <c r="FYT1949" s="101"/>
      <c r="FYU1949" s="101"/>
      <c r="FYV1949" s="101"/>
      <c r="FYW1949" s="101"/>
      <c r="FYX1949" s="101"/>
      <c r="FYY1949" s="101"/>
      <c r="FYZ1949" s="101"/>
      <c r="FZA1949" s="101"/>
      <c r="FZB1949" s="101"/>
      <c r="FZC1949" s="101"/>
      <c r="FZD1949" s="101"/>
      <c r="FZE1949" s="101"/>
      <c r="FZF1949" s="101"/>
      <c r="FZG1949" s="101"/>
      <c r="FZH1949" s="101"/>
      <c r="FZI1949" s="101"/>
      <c r="FZJ1949" s="101"/>
      <c r="FZK1949" s="101"/>
      <c r="FZL1949" s="101"/>
      <c r="FZM1949" s="101"/>
      <c r="FZN1949" s="101"/>
      <c r="FZO1949" s="101"/>
      <c r="FZP1949" s="101"/>
      <c r="FZQ1949" s="101"/>
      <c r="FZR1949" s="101"/>
      <c r="FZS1949" s="101"/>
      <c r="FZT1949" s="101"/>
      <c r="FZU1949" s="101"/>
      <c r="FZV1949" s="101"/>
      <c r="FZW1949" s="101"/>
      <c r="FZX1949" s="101"/>
      <c r="FZY1949" s="101"/>
      <c r="FZZ1949" s="101"/>
      <c r="GAA1949" s="101"/>
      <c r="GAB1949" s="101"/>
      <c r="GAC1949" s="101"/>
      <c r="GAD1949" s="101"/>
      <c r="GAE1949" s="101"/>
      <c r="GAF1949" s="101"/>
      <c r="GAG1949" s="101"/>
      <c r="GAH1949" s="101"/>
      <c r="GAI1949" s="101"/>
      <c r="GAJ1949" s="101"/>
      <c r="GAK1949" s="101"/>
      <c r="GAL1949" s="101"/>
      <c r="GAM1949" s="101"/>
      <c r="GAN1949" s="101"/>
      <c r="GAO1949" s="101"/>
      <c r="GAP1949" s="101"/>
      <c r="GAQ1949" s="101"/>
      <c r="GAR1949" s="101"/>
      <c r="GAS1949" s="101"/>
      <c r="GAT1949" s="101"/>
      <c r="GAU1949" s="101"/>
      <c r="GAV1949" s="101"/>
      <c r="GAW1949" s="101"/>
      <c r="GAX1949" s="101"/>
      <c r="GAY1949" s="101"/>
      <c r="GAZ1949" s="101"/>
      <c r="GBA1949" s="101"/>
      <c r="GBB1949" s="101"/>
      <c r="GBC1949" s="101"/>
      <c r="GBD1949" s="101"/>
      <c r="GBE1949" s="101"/>
      <c r="GBF1949" s="101"/>
      <c r="GBG1949" s="101"/>
      <c r="GBH1949" s="101"/>
      <c r="GBI1949" s="101"/>
      <c r="GBJ1949" s="101"/>
      <c r="GBK1949" s="101"/>
      <c r="GBL1949" s="101"/>
      <c r="GBM1949" s="101"/>
      <c r="GBN1949" s="101"/>
      <c r="GBO1949" s="101"/>
      <c r="GBP1949" s="101"/>
      <c r="GBQ1949" s="101"/>
      <c r="GBR1949" s="101"/>
      <c r="GBS1949" s="101"/>
      <c r="GBT1949" s="101"/>
      <c r="GBU1949" s="101"/>
      <c r="GBV1949" s="101"/>
      <c r="GBW1949" s="101"/>
      <c r="GBX1949" s="101"/>
      <c r="GBY1949" s="101"/>
      <c r="GBZ1949" s="101"/>
      <c r="GCA1949" s="101"/>
      <c r="GCB1949" s="101"/>
      <c r="GCC1949" s="101"/>
      <c r="GCD1949" s="101"/>
      <c r="GCE1949" s="101"/>
      <c r="GCF1949" s="101"/>
      <c r="GCG1949" s="101"/>
      <c r="GCH1949" s="101"/>
      <c r="GCI1949" s="101"/>
      <c r="GCJ1949" s="101"/>
      <c r="GCK1949" s="101"/>
      <c r="GCL1949" s="101"/>
      <c r="GCM1949" s="101"/>
      <c r="GCN1949" s="101"/>
      <c r="GCO1949" s="101"/>
      <c r="GCP1949" s="101"/>
      <c r="GCQ1949" s="101"/>
      <c r="GCR1949" s="101"/>
      <c r="GCS1949" s="101"/>
      <c r="GCT1949" s="101"/>
      <c r="GCU1949" s="101"/>
      <c r="GCV1949" s="101"/>
      <c r="GCW1949" s="101"/>
      <c r="GCX1949" s="101"/>
      <c r="GCY1949" s="101"/>
      <c r="GCZ1949" s="101"/>
      <c r="GDA1949" s="101"/>
      <c r="GDB1949" s="101"/>
      <c r="GDC1949" s="101"/>
      <c r="GDD1949" s="101"/>
      <c r="GDE1949" s="101"/>
      <c r="GDF1949" s="101"/>
      <c r="GDG1949" s="101"/>
      <c r="GDH1949" s="101"/>
      <c r="GDI1949" s="101"/>
      <c r="GDJ1949" s="101"/>
      <c r="GDK1949" s="101"/>
      <c r="GDL1949" s="101"/>
      <c r="GDM1949" s="101"/>
      <c r="GDN1949" s="101"/>
      <c r="GDO1949" s="101"/>
      <c r="GDP1949" s="101"/>
      <c r="GDQ1949" s="101"/>
      <c r="GDR1949" s="101"/>
      <c r="GDS1949" s="101"/>
      <c r="GDT1949" s="101"/>
      <c r="GDU1949" s="101"/>
      <c r="GDV1949" s="101"/>
      <c r="GDW1949" s="101"/>
      <c r="GDX1949" s="101"/>
      <c r="GDY1949" s="101"/>
      <c r="GDZ1949" s="101"/>
      <c r="GEA1949" s="101"/>
      <c r="GEB1949" s="101"/>
      <c r="GEC1949" s="101"/>
      <c r="GED1949" s="101"/>
      <c r="GEE1949" s="101"/>
      <c r="GEF1949" s="101"/>
      <c r="GEG1949" s="101"/>
      <c r="GEH1949" s="101"/>
      <c r="GEI1949" s="101"/>
      <c r="GEJ1949" s="101"/>
      <c r="GEK1949" s="101"/>
      <c r="GEL1949" s="101"/>
      <c r="GEM1949" s="101"/>
      <c r="GEN1949" s="101"/>
      <c r="GEO1949" s="101"/>
      <c r="GEP1949" s="101"/>
      <c r="GEQ1949" s="101"/>
      <c r="GER1949" s="101"/>
      <c r="GES1949" s="101"/>
      <c r="GET1949" s="101"/>
      <c r="GEU1949" s="101"/>
      <c r="GEV1949" s="101"/>
      <c r="GEW1949" s="101"/>
      <c r="GEX1949" s="101"/>
      <c r="GEY1949" s="101"/>
      <c r="GEZ1949" s="101"/>
      <c r="GFA1949" s="101"/>
      <c r="GFB1949" s="101"/>
      <c r="GFC1949" s="101"/>
      <c r="GFD1949" s="101"/>
      <c r="GFE1949" s="101"/>
      <c r="GFF1949" s="101"/>
      <c r="GFG1949" s="101"/>
      <c r="GFH1949" s="101"/>
      <c r="GFI1949" s="101"/>
      <c r="GFJ1949" s="101"/>
      <c r="GFK1949" s="101"/>
      <c r="GFL1949" s="101"/>
      <c r="GFM1949" s="101"/>
      <c r="GFN1949" s="101"/>
      <c r="GFO1949" s="101"/>
      <c r="GFP1949" s="101"/>
      <c r="GFQ1949" s="101"/>
      <c r="GFR1949" s="101"/>
      <c r="GFS1949" s="101"/>
      <c r="GFT1949" s="101"/>
      <c r="GFU1949" s="101"/>
      <c r="GFV1949" s="101"/>
      <c r="GFW1949" s="101"/>
      <c r="GFX1949" s="101"/>
      <c r="GFY1949" s="101"/>
      <c r="GFZ1949" s="101"/>
      <c r="GGA1949" s="101"/>
      <c r="GGB1949" s="101"/>
      <c r="GGC1949" s="101"/>
      <c r="GGD1949" s="101"/>
      <c r="GGE1949" s="101"/>
      <c r="GGF1949" s="101"/>
      <c r="GGG1949" s="101"/>
      <c r="GGH1949" s="101"/>
      <c r="GGI1949" s="101"/>
      <c r="GGJ1949" s="101"/>
      <c r="GGK1949" s="101"/>
      <c r="GGL1949" s="101"/>
      <c r="GGM1949" s="101"/>
      <c r="GGN1949" s="101"/>
      <c r="GGO1949" s="101"/>
      <c r="GGP1949" s="101"/>
      <c r="GGQ1949" s="101"/>
      <c r="GGR1949" s="101"/>
      <c r="GGS1949" s="101"/>
      <c r="GGT1949" s="101"/>
      <c r="GGU1949" s="101"/>
      <c r="GGV1949" s="101"/>
      <c r="GGW1949" s="101"/>
      <c r="GGX1949" s="101"/>
      <c r="GGY1949" s="101"/>
      <c r="GGZ1949" s="101"/>
      <c r="GHA1949" s="101"/>
      <c r="GHB1949" s="101"/>
      <c r="GHC1949" s="101"/>
      <c r="GHD1949" s="101"/>
      <c r="GHE1949" s="101"/>
      <c r="GHF1949" s="101"/>
      <c r="GHG1949" s="101"/>
      <c r="GHH1949" s="101"/>
      <c r="GHI1949" s="101"/>
      <c r="GHJ1949" s="101"/>
      <c r="GHK1949" s="101"/>
      <c r="GHL1949" s="101"/>
      <c r="GHM1949" s="101"/>
      <c r="GHN1949" s="101"/>
      <c r="GHO1949" s="101"/>
      <c r="GHP1949" s="101"/>
      <c r="GHQ1949" s="101"/>
      <c r="GHR1949" s="101"/>
      <c r="GHS1949" s="101"/>
      <c r="GHT1949" s="101"/>
      <c r="GHU1949" s="101"/>
      <c r="GHV1949" s="101"/>
      <c r="GHW1949" s="101"/>
      <c r="GHX1949" s="101"/>
      <c r="GHY1949" s="101"/>
      <c r="GHZ1949" s="101"/>
      <c r="GIA1949" s="101"/>
      <c r="GIB1949" s="101"/>
      <c r="GIC1949" s="101"/>
      <c r="GID1949" s="101"/>
      <c r="GIE1949" s="101"/>
      <c r="GIF1949" s="101"/>
      <c r="GIG1949" s="101"/>
      <c r="GIH1949" s="101"/>
      <c r="GII1949" s="101"/>
      <c r="GIJ1949" s="101"/>
      <c r="GIK1949" s="101"/>
      <c r="GIL1949" s="101"/>
      <c r="GIM1949" s="101"/>
      <c r="GIN1949" s="101"/>
      <c r="GIO1949" s="101"/>
      <c r="GIP1949" s="101"/>
      <c r="GIQ1949" s="101"/>
      <c r="GIR1949" s="101"/>
      <c r="GIS1949" s="101"/>
      <c r="GIT1949" s="101"/>
      <c r="GIU1949" s="101"/>
      <c r="GIV1949" s="101"/>
      <c r="GIW1949" s="101"/>
      <c r="GIX1949" s="101"/>
      <c r="GIY1949" s="101"/>
      <c r="GIZ1949" s="101"/>
      <c r="GJA1949" s="101"/>
      <c r="GJB1949" s="101"/>
      <c r="GJC1949" s="101"/>
      <c r="GJD1949" s="101"/>
      <c r="GJE1949" s="101"/>
      <c r="GJF1949" s="101"/>
      <c r="GJG1949" s="101"/>
      <c r="GJH1949" s="101"/>
      <c r="GJI1949" s="101"/>
      <c r="GJJ1949" s="101"/>
      <c r="GJK1949" s="101"/>
      <c r="GJL1949" s="101"/>
      <c r="GJM1949" s="101"/>
      <c r="GJN1949" s="101"/>
      <c r="GJO1949" s="101"/>
      <c r="GJP1949" s="101"/>
      <c r="GJQ1949" s="101"/>
      <c r="GJR1949" s="101"/>
      <c r="GJS1949" s="101"/>
      <c r="GJT1949" s="101"/>
      <c r="GJU1949" s="101"/>
      <c r="GJV1949" s="101"/>
      <c r="GJW1949" s="101"/>
      <c r="GJX1949" s="101"/>
      <c r="GJY1949" s="101"/>
      <c r="GJZ1949" s="101"/>
      <c r="GKA1949" s="101"/>
      <c r="GKB1949" s="101"/>
      <c r="GKC1949" s="101"/>
      <c r="GKD1949" s="101"/>
      <c r="GKE1949" s="101"/>
      <c r="GKF1949" s="101"/>
      <c r="GKG1949" s="101"/>
      <c r="GKH1949" s="101"/>
      <c r="GKI1949" s="101"/>
      <c r="GKJ1949" s="101"/>
      <c r="GKK1949" s="101"/>
      <c r="GKL1949" s="101"/>
      <c r="GKM1949" s="101"/>
      <c r="GKN1949" s="101"/>
      <c r="GKO1949" s="101"/>
      <c r="GKP1949" s="101"/>
      <c r="GKQ1949" s="101"/>
      <c r="GKR1949" s="101"/>
      <c r="GKS1949" s="101"/>
      <c r="GKT1949" s="101"/>
      <c r="GKU1949" s="101"/>
      <c r="GKV1949" s="101"/>
      <c r="GKW1949" s="101"/>
      <c r="GKX1949" s="101"/>
      <c r="GKY1949" s="101"/>
      <c r="GKZ1949" s="101"/>
      <c r="GLA1949" s="101"/>
      <c r="GLB1949" s="101"/>
      <c r="GLC1949" s="101"/>
      <c r="GLD1949" s="101"/>
      <c r="GLE1949" s="101"/>
      <c r="GLF1949" s="101"/>
      <c r="GLG1949" s="101"/>
      <c r="GLH1949" s="101"/>
      <c r="GLI1949" s="101"/>
      <c r="GLJ1949" s="101"/>
      <c r="GLK1949" s="101"/>
      <c r="GLL1949" s="101"/>
      <c r="GLM1949" s="101"/>
      <c r="GLN1949" s="101"/>
      <c r="GLO1949" s="101"/>
      <c r="GLP1949" s="101"/>
      <c r="GLQ1949" s="101"/>
      <c r="GLR1949" s="101"/>
      <c r="GLS1949" s="101"/>
      <c r="GLT1949" s="101"/>
      <c r="GLU1949" s="101"/>
      <c r="GLV1949" s="101"/>
      <c r="GLW1949" s="101"/>
      <c r="GLX1949" s="101"/>
      <c r="GLY1949" s="101"/>
      <c r="GLZ1949" s="101"/>
      <c r="GMA1949" s="101"/>
      <c r="GMB1949" s="101"/>
      <c r="GMC1949" s="101"/>
      <c r="GMD1949" s="101"/>
      <c r="GME1949" s="101"/>
      <c r="GMF1949" s="101"/>
      <c r="GMG1949" s="101"/>
      <c r="GMH1949" s="101"/>
      <c r="GMI1949" s="101"/>
      <c r="GMJ1949" s="101"/>
      <c r="GMK1949" s="101"/>
      <c r="GML1949" s="101"/>
      <c r="GMM1949" s="101"/>
      <c r="GMN1949" s="101"/>
      <c r="GMO1949" s="101"/>
      <c r="GMP1949" s="101"/>
      <c r="GMQ1949" s="101"/>
      <c r="GMR1949" s="101"/>
      <c r="GMS1949" s="101"/>
      <c r="GMT1949" s="101"/>
      <c r="GMU1949" s="101"/>
      <c r="GMV1949" s="101"/>
      <c r="GMW1949" s="101"/>
      <c r="GMX1949" s="101"/>
      <c r="GMY1949" s="101"/>
      <c r="GMZ1949" s="101"/>
      <c r="GNA1949" s="101"/>
      <c r="GNB1949" s="101"/>
      <c r="GNC1949" s="101"/>
      <c r="GND1949" s="101"/>
      <c r="GNE1949" s="101"/>
      <c r="GNF1949" s="101"/>
      <c r="GNG1949" s="101"/>
      <c r="GNH1949" s="101"/>
      <c r="GNI1949" s="101"/>
      <c r="GNJ1949" s="101"/>
      <c r="GNK1949" s="101"/>
      <c r="GNL1949" s="101"/>
      <c r="GNM1949" s="101"/>
      <c r="GNN1949" s="101"/>
      <c r="GNO1949" s="101"/>
      <c r="GNP1949" s="101"/>
      <c r="GNQ1949" s="101"/>
      <c r="GNR1949" s="101"/>
      <c r="GNS1949" s="101"/>
      <c r="GNT1949" s="101"/>
      <c r="GNU1949" s="101"/>
      <c r="GNV1949" s="101"/>
      <c r="GNW1949" s="101"/>
      <c r="GNX1949" s="101"/>
      <c r="GNY1949" s="101"/>
      <c r="GNZ1949" s="101"/>
      <c r="GOA1949" s="101"/>
      <c r="GOB1949" s="101"/>
      <c r="GOC1949" s="101"/>
      <c r="GOD1949" s="101"/>
      <c r="GOE1949" s="101"/>
      <c r="GOF1949" s="101"/>
      <c r="GOG1949" s="101"/>
      <c r="GOH1949" s="101"/>
      <c r="GOI1949" s="101"/>
      <c r="GOJ1949" s="101"/>
      <c r="GOK1949" s="101"/>
      <c r="GOL1949" s="101"/>
      <c r="GOM1949" s="101"/>
      <c r="GON1949" s="101"/>
      <c r="GOO1949" s="101"/>
      <c r="GOP1949" s="101"/>
      <c r="GOQ1949" s="101"/>
      <c r="GOR1949" s="101"/>
      <c r="GOS1949" s="101"/>
      <c r="GOT1949" s="101"/>
      <c r="GOU1949" s="101"/>
      <c r="GOV1949" s="101"/>
      <c r="GOW1949" s="101"/>
      <c r="GOX1949" s="101"/>
      <c r="GOY1949" s="101"/>
      <c r="GOZ1949" s="101"/>
      <c r="GPA1949" s="101"/>
      <c r="GPB1949" s="101"/>
      <c r="GPC1949" s="101"/>
      <c r="GPD1949" s="101"/>
      <c r="GPE1949" s="101"/>
      <c r="GPF1949" s="101"/>
      <c r="GPG1949" s="101"/>
      <c r="GPH1949" s="101"/>
      <c r="GPI1949" s="101"/>
      <c r="GPJ1949" s="101"/>
      <c r="GPK1949" s="101"/>
      <c r="GPL1949" s="101"/>
      <c r="GPM1949" s="101"/>
      <c r="GPN1949" s="101"/>
      <c r="GPO1949" s="101"/>
      <c r="GPP1949" s="101"/>
      <c r="GPQ1949" s="101"/>
      <c r="GPR1949" s="101"/>
      <c r="GPS1949" s="101"/>
      <c r="GPT1949" s="101"/>
      <c r="GPU1949" s="101"/>
      <c r="GPV1949" s="101"/>
      <c r="GPW1949" s="101"/>
      <c r="GPX1949" s="101"/>
      <c r="GPY1949" s="101"/>
      <c r="GPZ1949" s="101"/>
      <c r="GQA1949" s="101"/>
      <c r="GQB1949" s="101"/>
      <c r="GQC1949" s="101"/>
      <c r="GQD1949" s="101"/>
      <c r="GQE1949" s="101"/>
      <c r="GQF1949" s="101"/>
      <c r="GQG1949" s="101"/>
      <c r="GQH1949" s="101"/>
      <c r="GQI1949" s="101"/>
      <c r="GQJ1949" s="101"/>
      <c r="GQK1949" s="101"/>
      <c r="GQL1949" s="101"/>
      <c r="GQM1949" s="101"/>
      <c r="GQN1949" s="101"/>
      <c r="GQO1949" s="101"/>
      <c r="GQP1949" s="101"/>
      <c r="GQQ1949" s="101"/>
      <c r="GQR1949" s="101"/>
      <c r="GQS1949" s="101"/>
      <c r="GQT1949" s="101"/>
      <c r="GQU1949" s="101"/>
      <c r="GQV1949" s="101"/>
      <c r="GQW1949" s="101"/>
      <c r="GQX1949" s="101"/>
      <c r="GQY1949" s="101"/>
      <c r="GQZ1949" s="101"/>
      <c r="GRA1949" s="101"/>
      <c r="GRB1949" s="101"/>
      <c r="GRC1949" s="101"/>
      <c r="GRD1949" s="101"/>
      <c r="GRE1949" s="101"/>
      <c r="GRF1949" s="101"/>
      <c r="GRG1949" s="101"/>
      <c r="GRH1949" s="101"/>
      <c r="GRI1949" s="101"/>
      <c r="GRJ1949" s="101"/>
      <c r="GRK1949" s="101"/>
      <c r="GRL1949" s="101"/>
      <c r="GRM1949" s="101"/>
      <c r="GRN1949" s="101"/>
      <c r="GRO1949" s="101"/>
      <c r="GRP1949" s="101"/>
      <c r="GRQ1949" s="101"/>
      <c r="GRR1949" s="101"/>
      <c r="GRS1949" s="101"/>
      <c r="GRT1949" s="101"/>
      <c r="GRU1949" s="101"/>
      <c r="GRV1949" s="101"/>
      <c r="GRW1949" s="101"/>
      <c r="GRX1949" s="101"/>
      <c r="GRY1949" s="101"/>
      <c r="GRZ1949" s="101"/>
      <c r="GSA1949" s="101"/>
      <c r="GSB1949" s="101"/>
      <c r="GSC1949" s="101"/>
      <c r="GSD1949" s="101"/>
      <c r="GSE1949" s="101"/>
      <c r="GSF1949" s="101"/>
      <c r="GSG1949" s="101"/>
      <c r="GSH1949" s="101"/>
      <c r="GSI1949" s="101"/>
      <c r="GSJ1949" s="101"/>
      <c r="GSK1949" s="101"/>
      <c r="GSL1949" s="101"/>
      <c r="GSM1949" s="101"/>
      <c r="GSN1949" s="101"/>
      <c r="GSO1949" s="101"/>
      <c r="GSP1949" s="101"/>
      <c r="GSQ1949" s="101"/>
      <c r="GSR1949" s="101"/>
      <c r="GSS1949" s="101"/>
      <c r="GST1949" s="101"/>
      <c r="GSU1949" s="101"/>
      <c r="GSV1949" s="101"/>
      <c r="GSW1949" s="101"/>
      <c r="GSX1949" s="101"/>
      <c r="GSY1949" s="101"/>
      <c r="GSZ1949" s="101"/>
      <c r="GTA1949" s="101"/>
      <c r="GTB1949" s="101"/>
      <c r="GTC1949" s="101"/>
      <c r="GTD1949" s="101"/>
      <c r="GTE1949" s="101"/>
      <c r="GTF1949" s="101"/>
      <c r="GTG1949" s="101"/>
      <c r="GTH1949" s="101"/>
      <c r="GTI1949" s="101"/>
      <c r="GTJ1949" s="101"/>
      <c r="GTK1949" s="101"/>
      <c r="GTL1949" s="101"/>
      <c r="GTM1949" s="101"/>
      <c r="GTN1949" s="101"/>
      <c r="GTO1949" s="101"/>
      <c r="GTP1949" s="101"/>
      <c r="GTQ1949" s="101"/>
      <c r="GTR1949" s="101"/>
      <c r="GTS1949" s="101"/>
      <c r="GTT1949" s="101"/>
      <c r="GTU1949" s="101"/>
      <c r="GTV1949" s="101"/>
      <c r="GTW1949" s="101"/>
      <c r="GTX1949" s="101"/>
      <c r="GTY1949" s="101"/>
      <c r="GTZ1949" s="101"/>
      <c r="GUA1949" s="101"/>
      <c r="GUB1949" s="101"/>
      <c r="GUC1949" s="101"/>
      <c r="GUD1949" s="101"/>
      <c r="GUE1949" s="101"/>
      <c r="GUF1949" s="101"/>
      <c r="GUG1949" s="101"/>
      <c r="GUH1949" s="101"/>
      <c r="GUI1949" s="101"/>
      <c r="GUJ1949" s="101"/>
      <c r="GUK1949" s="101"/>
      <c r="GUL1949" s="101"/>
      <c r="GUM1949" s="101"/>
      <c r="GUN1949" s="101"/>
      <c r="GUO1949" s="101"/>
      <c r="GUP1949" s="101"/>
      <c r="GUQ1949" s="101"/>
      <c r="GUR1949" s="101"/>
      <c r="GUS1949" s="101"/>
      <c r="GUT1949" s="101"/>
      <c r="GUU1949" s="101"/>
      <c r="GUV1949" s="101"/>
      <c r="GUW1949" s="101"/>
      <c r="GUX1949" s="101"/>
      <c r="GUY1949" s="101"/>
      <c r="GUZ1949" s="101"/>
      <c r="GVA1949" s="101"/>
      <c r="GVB1949" s="101"/>
      <c r="GVC1949" s="101"/>
      <c r="GVD1949" s="101"/>
      <c r="GVE1949" s="101"/>
      <c r="GVF1949" s="101"/>
      <c r="GVG1949" s="101"/>
      <c r="GVH1949" s="101"/>
      <c r="GVI1949" s="101"/>
      <c r="GVJ1949" s="101"/>
      <c r="GVK1949" s="101"/>
      <c r="GVL1949" s="101"/>
      <c r="GVM1949" s="101"/>
      <c r="GVN1949" s="101"/>
      <c r="GVO1949" s="101"/>
      <c r="GVP1949" s="101"/>
      <c r="GVQ1949" s="101"/>
      <c r="GVR1949" s="101"/>
      <c r="GVS1949" s="101"/>
      <c r="GVT1949" s="101"/>
      <c r="GVU1949" s="101"/>
      <c r="GVV1949" s="101"/>
      <c r="GVW1949" s="101"/>
      <c r="GVX1949" s="101"/>
      <c r="GVY1949" s="101"/>
      <c r="GVZ1949" s="101"/>
      <c r="GWA1949" s="101"/>
      <c r="GWB1949" s="101"/>
      <c r="GWC1949" s="101"/>
      <c r="GWD1949" s="101"/>
      <c r="GWE1949" s="101"/>
      <c r="GWF1949" s="101"/>
      <c r="GWG1949" s="101"/>
      <c r="GWH1949" s="101"/>
      <c r="GWI1949" s="101"/>
      <c r="GWJ1949" s="101"/>
      <c r="GWK1949" s="101"/>
      <c r="GWL1949" s="101"/>
      <c r="GWM1949" s="101"/>
      <c r="GWN1949" s="101"/>
      <c r="GWO1949" s="101"/>
      <c r="GWP1949" s="101"/>
      <c r="GWQ1949" s="101"/>
      <c r="GWR1949" s="101"/>
      <c r="GWS1949" s="101"/>
      <c r="GWT1949" s="101"/>
      <c r="GWU1949" s="101"/>
      <c r="GWV1949" s="101"/>
      <c r="GWW1949" s="101"/>
      <c r="GWX1949" s="101"/>
      <c r="GWY1949" s="101"/>
      <c r="GWZ1949" s="101"/>
      <c r="GXA1949" s="101"/>
      <c r="GXB1949" s="101"/>
      <c r="GXC1949" s="101"/>
      <c r="GXD1949" s="101"/>
      <c r="GXE1949" s="101"/>
      <c r="GXF1949" s="101"/>
      <c r="GXG1949" s="101"/>
      <c r="GXH1949" s="101"/>
      <c r="GXI1949" s="101"/>
      <c r="GXJ1949" s="101"/>
      <c r="GXK1949" s="101"/>
      <c r="GXL1949" s="101"/>
      <c r="GXM1949" s="101"/>
      <c r="GXN1949" s="101"/>
      <c r="GXO1949" s="101"/>
      <c r="GXP1949" s="101"/>
      <c r="GXQ1949" s="101"/>
      <c r="GXR1949" s="101"/>
      <c r="GXS1949" s="101"/>
      <c r="GXT1949" s="101"/>
      <c r="GXU1949" s="101"/>
      <c r="GXV1949" s="101"/>
      <c r="GXW1949" s="101"/>
      <c r="GXX1949" s="101"/>
      <c r="GXY1949" s="101"/>
      <c r="GXZ1949" s="101"/>
      <c r="GYA1949" s="101"/>
      <c r="GYB1949" s="101"/>
      <c r="GYC1949" s="101"/>
      <c r="GYD1949" s="101"/>
      <c r="GYE1949" s="101"/>
      <c r="GYF1949" s="101"/>
      <c r="GYG1949" s="101"/>
      <c r="GYH1949" s="101"/>
      <c r="GYI1949" s="101"/>
      <c r="GYJ1949" s="101"/>
      <c r="GYK1949" s="101"/>
      <c r="GYL1949" s="101"/>
      <c r="GYM1949" s="101"/>
      <c r="GYN1949" s="101"/>
      <c r="GYO1949" s="101"/>
      <c r="GYP1949" s="101"/>
      <c r="GYQ1949" s="101"/>
      <c r="GYR1949" s="101"/>
      <c r="GYS1949" s="101"/>
      <c r="GYT1949" s="101"/>
      <c r="GYU1949" s="101"/>
      <c r="GYV1949" s="101"/>
      <c r="GYW1949" s="101"/>
      <c r="GYX1949" s="101"/>
      <c r="GYY1949" s="101"/>
      <c r="GYZ1949" s="101"/>
      <c r="GZA1949" s="101"/>
      <c r="GZB1949" s="101"/>
      <c r="GZC1949" s="101"/>
      <c r="GZD1949" s="101"/>
      <c r="GZE1949" s="101"/>
      <c r="GZF1949" s="101"/>
      <c r="GZG1949" s="101"/>
      <c r="GZH1949" s="101"/>
      <c r="GZI1949" s="101"/>
      <c r="GZJ1949" s="101"/>
      <c r="GZK1949" s="101"/>
      <c r="GZL1949" s="101"/>
      <c r="GZM1949" s="101"/>
      <c r="GZN1949" s="101"/>
      <c r="GZO1949" s="101"/>
      <c r="GZP1949" s="101"/>
      <c r="GZQ1949" s="101"/>
      <c r="GZR1949" s="101"/>
      <c r="GZS1949" s="101"/>
      <c r="GZT1949" s="101"/>
      <c r="GZU1949" s="101"/>
      <c r="GZV1949" s="101"/>
      <c r="GZW1949" s="101"/>
      <c r="GZX1949" s="101"/>
      <c r="GZY1949" s="101"/>
      <c r="GZZ1949" s="101"/>
      <c r="HAA1949" s="101"/>
      <c r="HAB1949" s="101"/>
      <c r="HAC1949" s="101"/>
      <c r="HAD1949" s="101"/>
      <c r="HAE1949" s="101"/>
      <c r="HAF1949" s="101"/>
      <c r="HAG1949" s="101"/>
      <c r="HAH1949" s="101"/>
      <c r="HAI1949" s="101"/>
      <c r="HAJ1949" s="101"/>
      <c r="HAK1949" s="101"/>
      <c r="HAL1949" s="101"/>
      <c r="HAM1949" s="101"/>
      <c r="HAN1949" s="101"/>
      <c r="HAO1949" s="101"/>
      <c r="HAP1949" s="101"/>
      <c r="HAQ1949" s="101"/>
      <c r="HAR1949" s="101"/>
      <c r="HAS1949" s="101"/>
      <c r="HAT1949" s="101"/>
      <c r="HAU1949" s="101"/>
      <c r="HAV1949" s="101"/>
      <c r="HAW1949" s="101"/>
      <c r="HAX1949" s="101"/>
      <c r="HAY1949" s="101"/>
      <c r="HAZ1949" s="101"/>
      <c r="HBA1949" s="101"/>
      <c r="HBB1949" s="101"/>
      <c r="HBC1949" s="101"/>
      <c r="HBD1949" s="101"/>
      <c r="HBE1949" s="101"/>
      <c r="HBF1949" s="101"/>
      <c r="HBG1949" s="101"/>
      <c r="HBH1949" s="101"/>
      <c r="HBI1949" s="101"/>
      <c r="HBJ1949" s="101"/>
      <c r="HBK1949" s="101"/>
      <c r="HBL1949" s="101"/>
      <c r="HBM1949" s="101"/>
      <c r="HBN1949" s="101"/>
      <c r="HBO1949" s="101"/>
      <c r="HBP1949" s="101"/>
      <c r="HBQ1949" s="101"/>
      <c r="HBR1949" s="101"/>
      <c r="HBS1949" s="101"/>
      <c r="HBT1949" s="101"/>
      <c r="HBU1949" s="101"/>
      <c r="HBV1949" s="101"/>
      <c r="HBW1949" s="101"/>
      <c r="HBX1949" s="101"/>
      <c r="HBY1949" s="101"/>
      <c r="HBZ1949" s="101"/>
      <c r="HCA1949" s="101"/>
      <c r="HCB1949" s="101"/>
      <c r="HCC1949" s="101"/>
      <c r="HCD1949" s="101"/>
      <c r="HCE1949" s="101"/>
      <c r="HCF1949" s="101"/>
      <c r="HCG1949" s="101"/>
      <c r="HCH1949" s="101"/>
      <c r="HCI1949" s="101"/>
      <c r="HCJ1949" s="101"/>
      <c r="HCK1949" s="101"/>
      <c r="HCL1949" s="101"/>
      <c r="HCM1949" s="101"/>
      <c r="HCN1949" s="101"/>
      <c r="HCO1949" s="101"/>
      <c r="HCP1949" s="101"/>
      <c r="HCQ1949" s="101"/>
      <c r="HCR1949" s="101"/>
      <c r="HCS1949" s="101"/>
      <c r="HCT1949" s="101"/>
      <c r="HCU1949" s="101"/>
      <c r="HCV1949" s="101"/>
      <c r="HCW1949" s="101"/>
      <c r="HCX1949" s="101"/>
      <c r="HCY1949" s="101"/>
      <c r="HCZ1949" s="101"/>
      <c r="HDA1949" s="101"/>
      <c r="HDB1949" s="101"/>
      <c r="HDC1949" s="101"/>
      <c r="HDD1949" s="101"/>
      <c r="HDE1949" s="101"/>
      <c r="HDF1949" s="101"/>
      <c r="HDG1949" s="101"/>
      <c r="HDH1949" s="101"/>
      <c r="HDI1949" s="101"/>
      <c r="HDJ1949" s="101"/>
      <c r="HDK1949" s="101"/>
      <c r="HDL1949" s="101"/>
      <c r="HDM1949" s="101"/>
      <c r="HDN1949" s="101"/>
      <c r="HDO1949" s="101"/>
      <c r="HDP1949" s="101"/>
      <c r="HDQ1949" s="101"/>
      <c r="HDR1949" s="101"/>
      <c r="HDS1949" s="101"/>
      <c r="HDT1949" s="101"/>
      <c r="HDU1949" s="101"/>
      <c r="HDV1949" s="101"/>
      <c r="HDW1949" s="101"/>
      <c r="HDX1949" s="101"/>
      <c r="HDY1949" s="101"/>
      <c r="HDZ1949" s="101"/>
      <c r="HEA1949" s="101"/>
      <c r="HEB1949" s="101"/>
      <c r="HEC1949" s="101"/>
      <c r="HED1949" s="101"/>
      <c r="HEE1949" s="101"/>
      <c r="HEF1949" s="101"/>
      <c r="HEG1949" s="101"/>
      <c r="HEH1949" s="101"/>
      <c r="HEI1949" s="101"/>
      <c r="HEJ1949" s="101"/>
      <c r="HEK1949" s="101"/>
      <c r="HEL1949" s="101"/>
      <c r="HEM1949" s="101"/>
      <c r="HEN1949" s="101"/>
      <c r="HEO1949" s="101"/>
      <c r="HEP1949" s="101"/>
      <c r="HEQ1949" s="101"/>
      <c r="HER1949" s="101"/>
      <c r="HES1949" s="101"/>
      <c r="HET1949" s="101"/>
      <c r="HEU1949" s="101"/>
      <c r="HEV1949" s="101"/>
      <c r="HEW1949" s="101"/>
      <c r="HEX1949" s="101"/>
      <c r="HEY1949" s="101"/>
      <c r="HEZ1949" s="101"/>
      <c r="HFA1949" s="101"/>
      <c r="HFB1949" s="101"/>
      <c r="HFC1949" s="101"/>
      <c r="HFD1949" s="101"/>
      <c r="HFE1949" s="101"/>
      <c r="HFF1949" s="101"/>
      <c r="HFG1949" s="101"/>
      <c r="HFH1949" s="101"/>
      <c r="HFI1949" s="101"/>
      <c r="HFJ1949" s="101"/>
      <c r="HFK1949" s="101"/>
      <c r="HFL1949" s="101"/>
      <c r="HFM1949" s="101"/>
      <c r="HFN1949" s="101"/>
      <c r="HFO1949" s="101"/>
      <c r="HFP1949" s="101"/>
      <c r="HFQ1949" s="101"/>
      <c r="HFR1949" s="101"/>
      <c r="HFS1949" s="101"/>
      <c r="HFT1949" s="101"/>
      <c r="HFU1949" s="101"/>
      <c r="HFV1949" s="101"/>
      <c r="HFW1949" s="101"/>
      <c r="HFX1949" s="101"/>
      <c r="HFY1949" s="101"/>
      <c r="HFZ1949" s="101"/>
      <c r="HGA1949" s="101"/>
      <c r="HGB1949" s="101"/>
      <c r="HGC1949" s="101"/>
      <c r="HGD1949" s="101"/>
      <c r="HGE1949" s="101"/>
      <c r="HGF1949" s="101"/>
      <c r="HGG1949" s="101"/>
      <c r="HGH1949" s="101"/>
      <c r="HGI1949" s="101"/>
      <c r="HGJ1949" s="101"/>
      <c r="HGK1949" s="101"/>
      <c r="HGL1949" s="101"/>
      <c r="HGM1949" s="101"/>
      <c r="HGN1949" s="101"/>
      <c r="HGO1949" s="101"/>
      <c r="HGP1949" s="101"/>
      <c r="HGQ1949" s="101"/>
      <c r="HGR1949" s="101"/>
      <c r="HGS1949" s="101"/>
      <c r="HGT1949" s="101"/>
      <c r="HGU1949" s="101"/>
      <c r="HGV1949" s="101"/>
      <c r="HGW1949" s="101"/>
      <c r="HGX1949" s="101"/>
      <c r="HGY1949" s="101"/>
      <c r="HGZ1949" s="101"/>
      <c r="HHA1949" s="101"/>
      <c r="HHB1949" s="101"/>
      <c r="HHC1949" s="101"/>
      <c r="HHD1949" s="101"/>
      <c r="HHE1949" s="101"/>
      <c r="HHF1949" s="101"/>
      <c r="HHG1949" s="101"/>
      <c r="HHH1949" s="101"/>
      <c r="HHI1949" s="101"/>
      <c r="HHJ1949" s="101"/>
      <c r="HHK1949" s="101"/>
      <c r="HHL1949" s="101"/>
      <c r="HHM1949" s="101"/>
      <c r="HHN1949" s="101"/>
      <c r="HHO1949" s="101"/>
      <c r="HHP1949" s="101"/>
      <c r="HHQ1949" s="101"/>
      <c r="HHR1949" s="101"/>
      <c r="HHS1949" s="101"/>
      <c r="HHT1949" s="101"/>
      <c r="HHU1949" s="101"/>
      <c r="HHV1949" s="101"/>
      <c r="HHW1949" s="101"/>
      <c r="HHX1949" s="101"/>
      <c r="HHY1949" s="101"/>
      <c r="HHZ1949" s="101"/>
      <c r="HIA1949" s="101"/>
      <c r="HIB1949" s="101"/>
      <c r="HIC1949" s="101"/>
      <c r="HID1949" s="101"/>
      <c r="HIE1949" s="101"/>
      <c r="HIF1949" s="101"/>
      <c r="HIG1949" s="101"/>
      <c r="HIH1949" s="101"/>
      <c r="HII1949" s="101"/>
      <c r="HIJ1949" s="101"/>
      <c r="HIK1949" s="101"/>
      <c r="HIL1949" s="101"/>
      <c r="HIM1949" s="101"/>
      <c r="HIN1949" s="101"/>
      <c r="HIO1949" s="101"/>
      <c r="HIP1949" s="101"/>
      <c r="HIQ1949" s="101"/>
      <c r="HIR1949" s="101"/>
      <c r="HIS1949" s="101"/>
      <c r="HIT1949" s="101"/>
      <c r="HIU1949" s="101"/>
      <c r="HIV1949" s="101"/>
      <c r="HIW1949" s="101"/>
      <c r="HIX1949" s="101"/>
      <c r="HIY1949" s="101"/>
      <c r="HIZ1949" s="101"/>
      <c r="HJA1949" s="101"/>
      <c r="HJB1949" s="101"/>
      <c r="HJC1949" s="101"/>
      <c r="HJD1949" s="101"/>
      <c r="HJE1949" s="101"/>
      <c r="HJF1949" s="101"/>
      <c r="HJG1949" s="101"/>
      <c r="HJH1949" s="101"/>
      <c r="HJI1949" s="101"/>
      <c r="HJJ1949" s="101"/>
      <c r="HJK1949" s="101"/>
      <c r="HJL1949" s="101"/>
      <c r="HJM1949" s="101"/>
      <c r="HJN1949" s="101"/>
      <c r="HJO1949" s="101"/>
      <c r="HJP1949" s="101"/>
      <c r="HJQ1949" s="101"/>
      <c r="HJR1949" s="101"/>
      <c r="HJS1949" s="101"/>
      <c r="HJT1949" s="101"/>
      <c r="HJU1949" s="101"/>
      <c r="HJV1949" s="101"/>
      <c r="HJW1949" s="101"/>
      <c r="HJX1949" s="101"/>
      <c r="HJY1949" s="101"/>
      <c r="HJZ1949" s="101"/>
      <c r="HKA1949" s="101"/>
      <c r="HKB1949" s="101"/>
      <c r="HKC1949" s="101"/>
      <c r="HKD1949" s="101"/>
      <c r="HKE1949" s="101"/>
      <c r="HKF1949" s="101"/>
      <c r="HKG1949" s="101"/>
      <c r="HKH1949" s="101"/>
      <c r="HKI1949" s="101"/>
      <c r="HKJ1949" s="101"/>
      <c r="HKK1949" s="101"/>
      <c r="HKL1949" s="101"/>
      <c r="HKM1949" s="101"/>
      <c r="HKN1949" s="101"/>
      <c r="HKO1949" s="101"/>
      <c r="HKP1949" s="101"/>
      <c r="HKQ1949" s="101"/>
      <c r="HKR1949" s="101"/>
      <c r="HKS1949" s="101"/>
      <c r="HKT1949" s="101"/>
      <c r="HKU1949" s="101"/>
      <c r="HKV1949" s="101"/>
      <c r="HKW1949" s="101"/>
      <c r="HKX1949" s="101"/>
      <c r="HKY1949" s="101"/>
      <c r="HKZ1949" s="101"/>
      <c r="HLA1949" s="101"/>
      <c r="HLB1949" s="101"/>
      <c r="HLC1949" s="101"/>
      <c r="HLD1949" s="101"/>
      <c r="HLE1949" s="101"/>
      <c r="HLF1949" s="101"/>
      <c r="HLG1949" s="101"/>
      <c r="HLH1949" s="101"/>
      <c r="HLI1949" s="101"/>
      <c r="HLJ1949" s="101"/>
      <c r="HLK1949" s="101"/>
      <c r="HLL1949" s="101"/>
      <c r="HLM1949" s="101"/>
      <c r="HLN1949" s="101"/>
      <c r="HLO1949" s="101"/>
      <c r="HLP1949" s="101"/>
      <c r="HLQ1949" s="101"/>
      <c r="HLR1949" s="101"/>
      <c r="HLS1949" s="101"/>
      <c r="HLT1949" s="101"/>
      <c r="HLU1949" s="101"/>
      <c r="HLV1949" s="101"/>
      <c r="HLW1949" s="101"/>
      <c r="HLX1949" s="101"/>
      <c r="HLY1949" s="101"/>
      <c r="HLZ1949" s="101"/>
      <c r="HMA1949" s="101"/>
      <c r="HMB1949" s="101"/>
      <c r="HMC1949" s="101"/>
      <c r="HMD1949" s="101"/>
      <c r="HME1949" s="101"/>
      <c r="HMF1949" s="101"/>
      <c r="HMG1949" s="101"/>
      <c r="HMH1949" s="101"/>
      <c r="HMI1949" s="101"/>
      <c r="HMJ1949" s="101"/>
      <c r="HMK1949" s="101"/>
      <c r="HML1949" s="101"/>
      <c r="HMM1949" s="101"/>
      <c r="HMN1949" s="101"/>
      <c r="HMO1949" s="101"/>
      <c r="HMP1949" s="101"/>
      <c r="HMQ1949" s="101"/>
      <c r="HMR1949" s="101"/>
      <c r="HMS1949" s="101"/>
      <c r="HMT1949" s="101"/>
      <c r="HMU1949" s="101"/>
      <c r="HMV1949" s="101"/>
      <c r="HMW1949" s="101"/>
      <c r="HMX1949" s="101"/>
      <c r="HMY1949" s="101"/>
      <c r="HMZ1949" s="101"/>
      <c r="HNA1949" s="101"/>
      <c r="HNB1949" s="101"/>
      <c r="HNC1949" s="101"/>
      <c r="HND1949" s="101"/>
      <c r="HNE1949" s="101"/>
      <c r="HNF1949" s="101"/>
      <c r="HNG1949" s="101"/>
      <c r="HNH1949" s="101"/>
      <c r="HNI1949" s="101"/>
      <c r="HNJ1949" s="101"/>
      <c r="HNK1949" s="101"/>
      <c r="HNL1949" s="101"/>
      <c r="HNM1949" s="101"/>
      <c r="HNN1949" s="101"/>
      <c r="HNO1949" s="101"/>
      <c r="HNP1949" s="101"/>
      <c r="HNQ1949" s="101"/>
      <c r="HNR1949" s="101"/>
      <c r="HNS1949" s="101"/>
      <c r="HNT1949" s="101"/>
      <c r="HNU1949" s="101"/>
      <c r="HNV1949" s="101"/>
      <c r="HNW1949" s="101"/>
      <c r="HNX1949" s="101"/>
      <c r="HNY1949" s="101"/>
      <c r="HNZ1949" s="101"/>
      <c r="HOA1949" s="101"/>
      <c r="HOB1949" s="101"/>
      <c r="HOC1949" s="101"/>
      <c r="HOD1949" s="101"/>
      <c r="HOE1949" s="101"/>
      <c r="HOF1949" s="101"/>
      <c r="HOG1949" s="101"/>
      <c r="HOH1949" s="101"/>
      <c r="HOI1949" s="101"/>
      <c r="HOJ1949" s="101"/>
      <c r="HOK1949" s="101"/>
      <c r="HOL1949" s="101"/>
      <c r="HOM1949" s="101"/>
      <c r="HON1949" s="101"/>
      <c r="HOO1949" s="101"/>
      <c r="HOP1949" s="101"/>
      <c r="HOQ1949" s="101"/>
      <c r="HOR1949" s="101"/>
      <c r="HOS1949" s="101"/>
      <c r="HOT1949" s="101"/>
      <c r="HOU1949" s="101"/>
      <c r="HOV1949" s="101"/>
      <c r="HOW1949" s="101"/>
      <c r="HOX1949" s="101"/>
      <c r="HOY1949" s="101"/>
      <c r="HOZ1949" s="101"/>
      <c r="HPA1949" s="101"/>
      <c r="HPB1949" s="101"/>
      <c r="HPC1949" s="101"/>
      <c r="HPD1949" s="101"/>
      <c r="HPE1949" s="101"/>
      <c r="HPF1949" s="101"/>
      <c r="HPG1949" s="101"/>
      <c r="HPH1949" s="101"/>
      <c r="HPI1949" s="101"/>
      <c r="HPJ1949" s="101"/>
      <c r="HPK1949" s="101"/>
      <c r="HPL1949" s="101"/>
      <c r="HPM1949" s="101"/>
      <c r="HPN1949" s="101"/>
      <c r="HPO1949" s="101"/>
      <c r="HPP1949" s="101"/>
      <c r="HPQ1949" s="101"/>
      <c r="HPR1949" s="101"/>
      <c r="HPS1949" s="101"/>
      <c r="HPT1949" s="101"/>
      <c r="HPU1949" s="101"/>
      <c r="HPV1949" s="101"/>
      <c r="HPW1949" s="101"/>
      <c r="HPX1949" s="101"/>
      <c r="HPY1949" s="101"/>
      <c r="HPZ1949" s="101"/>
      <c r="HQA1949" s="101"/>
      <c r="HQB1949" s="101"/>
      <c r="HQC1949" s="101"/>
      <c r="HQD1949" s="101"/>
      <c r="HQE1949" s="101"/>
      <c r="HQF1949" s="101"/>
      <c r="HQG1949" s="101"/>
      <c r="HQH1949" s="101"/>
      <c r="HQI1949" s="101"/>
      <c r="HQJ1949" s="101"/>
      <c r="HQK1949" s="101"/>
      <c r="HQL1949" s="101"/>
      <c r="HQM1949" s="101"/>
      <c r="HQN1949" s="101"/>
      <c r="HQO1949" s="101"/>
      <c r="HQP1949" s="101"/>
      <c r="HQQ1949" s="101"/>
      <c r="HQR1949" s="101"/>
      <c r="HQS1949" s="101"/>
      <c r="HQT1949" s="101"/>
      <c r="HQU1949" s="101"/>
      <c r="HQV1949" s="101"/>
      <c r="HQW1949" s="101"/>
      <c r="HQX1949" s="101"/>
      <c r="HQY1949" s="101"/>
      <c r="HQZ1949" s="101"/>
      <c r="HRA1949" s="101"/>
      <c r="HRB1949" s="101"/>
      <c r="HRC1949" s="101"/>
      <c r="HRD1949" s="101"/>
      <c r="HRE1949" s="101"/>
      <c r="HRF1949" s="101"/>
      <c r="HRG1949" s="101"/>
      <c r="HRH1949" s="101"/>
      <c r="HRI1949" s="101"/>
      <c r="HRJ1949" s="101"/>
      <c r="HRK1949" s="101"/>
      <c r="HRL1949" s="101"/>
      <c r="HRM1949" s="101"/>
      <c r="HRN1949" s="101"/>
      <c r="HRO1949" s="101"/>
      <c r="HRP1949" s="101"/>
      <c r="HRQ1949" s="101"/>
      <c r="HRR1949" s="101"/>
      <c r="HRS1949" s="101"/>
      <c r="HRT1949" s="101"/>
      <c r="HRU1949" s="101"/>
      <c r="HRV1949" s="101"/>
      <c r="HRW1949" s="101"/>
      <c r="HRX1949" s="101"/>
      <c r="HRY1949" s="101"/>
      <c r="HRZ1949" s="101"/>
      <c r="HSA1949" s="101"/>
      <c r="HSB1949" s="101"/>
      <c r="HSC1949" s="101"/>
      <c r="HSD1949" s="101"/>
      <c r="HSE1949" s="101"/>
      <c r="HSF1949" s="101"/>
      <c r="HSG1949" s="101"/>
      <c r="HSH1949" s="101"/>
      <c r="HSI1949" s="101"/>
      <c r="HSJ1949" s="101"/>
      <c r="HSK1949" s="101"/>
      <c r="HSL1949" s="101"/>
      <c r="HSM1949" s="101"/>
      <c r="HSN1949" s="101"/>
      <c r="HSO1949" s="101"/>
      <c r="HSP1949" s="101"/>
      <c r="HSQ1949" s="101"/>
      <c r="HSR1949" s="101"/>
      <c r="HSS1949" s="101"/>
      <c r="HST1949" s="101"/>
      <c r="HSU1949" s="101"/>
      <c r="HSV1949" s="101"/>
      <c r="HSW1949" s="101"/>
      <c r="HSX1949" s="101"/>
      <c r="HSY1949" s="101"/>
      <c r="HSZ1949" s="101"/>
      <c r="HTA1949" s="101"/>
      <c r="HTB1949" s="101"/>
      <c r="HTC1949" s="101"/>
      <c r="HTD1949" s="101"/>
      <c r="HTE1949" s="101"/>
      <c r="HTF1949" s="101"/>
      <c r="HTG1949" s="101"/>
      <c r="HTH1949" s="101"/>
      <c r="HTI1949" s="101"/>
      <c r="HTJ1949" s="101"/>
      <c r="HTK1949" s="101"/>
      <c r="HTL1949" s="101"/>
      <c r="HTM1949" s="101"/>
      <c r="HTN1949" s="101"/>
      <c r="HTO1949" s="101"/>
      <c r="HTP1949" s="101"/>
      <c r="HTQ1949" s="101"/>
      <c r="HTR1949" s="101"/>
      <c r="HTS1949" s="101"/>
      <c r="HTT1949" s="101"/>
      <c r="HTU1949" s="101"/>
      <c r="HTV1949" s="101"/>
      <c r="HTW1949" s="101"/>
      <c r="HTX1949" s="101"/>
      <c r="HTY1949" s="101"/>
      <c r="HTZ1949" s="101"/>
      <c r="HUA1949" s="101"/>
      <c r="HUB1949" s="101"/>
      <c r="HUC1949" s="101"/>
      <c r="HUD1949" s="101"/>
      <c r="HUE1949" s="101"/>
      <c r="HUF1949" s="101"/>
      <c r="HUG1949" s="101"/>
      <c r="HUH1949" s="101"/>
      <c r="HUI1949" s="101"/>
      <c r="HUJ1949" s="101"/>
      <c r="HUK1949" s="101"/>
      <c r="HUL1949" s="101"/>
      <c r="HUM1949" s="101"/>
      <c r="HUN1949" s="101"/>
      <c r="HUO1949" s="101"/>
      <c r="HUP1949" s="101"/>
      <c r="HUQ1949" s="101"/>
      <c r="HUR1949" s="101"/>
      <c r="HUS1949" s="101"/>
      <c r="HUT1949" s="101"/>
      <c r="HUU1949" s="101"/>
      <c r="HUV1949" s="101"/>
      <c r="HUW1949" s="101"/>
      <c r="HUX1949" s="101"/>
      <c r="HUY1949" s="101"/>
      <c r="HUZ1949" s="101"/>
      <c r="HVA1949" s="101"/>
      <c r="HVB1949" s="101"/>
      <c r="HVC1949" s="101"/>
      <c r="HVD1949" s="101"/>
      <c r="HVE1949" s="101"/>
      <c r="HVF1949" s="101"/>
      <c r="HVG1949" s="101"/>
      <c r="HVH1949" s="101"/>
      <c r="HVI1949" s="101"/>
      <c r="HVJ1949" s="101"/>
      <c r="HVK1949" s="101"/>
      <c r="HVL1949" s="101"/>
      <c r="HVM1949" s="101"/>
      <c r="HVN1949" s="101"/>
      <c r="HVO1949" s="101"/>
      <c r="HVP1949" s="101"/>
      <c r="HVQ1949" s="101"/>
      <c r="HVR1949" s="101"/>
      <c r="HVS1949" s="101"/>
      <c r="HVT1949" s="101"/>
      <c r="HVU1949" s="101"/>
      <c r="HVV1949" s="101"/>
      <c r="HVW1949" s="101"/>
      <c r="HVX1949" s="101"/>
      <c r="HVY1949" s="101"/>
      <c r="HVZ1949" s="101"/>
      <c r="HWA1949" s="101"/>
      <c r="HWB1949" s="101"/>
      <c r="HWC1949" s="101"/>
      <c r="HWD1949" s="101"/>
      <c r="HWE1949" s="101"/>
      <c r="HWF1949" s="101"/>
      <c r="HWG1949" s="101"/>
      <c r="HWH1949" s="101"/>
      <c r="HWI1949" s="101"/>
      <c r="HWJ1949" s="101"/>
      <c r="HWK1949" s="101"/>
      <c r="HWL1949" s="101"/>
      <c r="HWM1949" s="101"/>
      <c r="HWN1949" s="101"/>
      <c r="HWO1949" s="101"/>
      <c r="HWP1949" s="101"/>
      <c r="HWQ1949" s="101"/>
      <c r="HWR1949" s="101"/>
      <c r="HWS1949" s="101"/>
      <c r="HWT1949" s="101"/>
      <c r="HWU1949" s="101"/>
      <c r="HWV1949" s="101"/>
      <c r="HWW1949" s="101"/>
      <c r="HWX1949" s="101"/>
      <c r="HWY1949" s="101"/>
      <c r="HWZ1949" s="101"/>
      <c r="HXA1949" s="101"/>
      <c r="HXB1949" s="101"/>
      <c r="HXC1949" s="101"/>
      <c r="HXD1949" s="101"/>
      <c r="HXE1949" s="101"/>
      <c r="HXF1949" s="101"/>
      <c r="HXG1949" s="101"/>
      <c r="HXH1949" s="101"/>
      <c r="HXI1949" s="101"/>
      <c r="HXJ1949" s="101"/>
      <c r="HXK1949" s="101"/>
      <c r="HXL1949" s="101"/>
      <c r="HXM1949" s="101"/>
      <c r="HXN1949" s="101"/>
      <c r="HXO1949" s="101"/>
      <c r="HXP1949" s="101"/>
      <c r="HXQ1949" s="101"/>
      <c r="HXR1949" s="101"/>
      <c r="HXS1949" s="101"/>
      <c r="HXT1949" s="101"/>
      <c r="HXU1949" s="101"/>
      <c r="HXV1949" s="101"/>
      <c r="HXW1949" s="101"/>
      <c r="HXX1949" s="101"/>
      <c r="HXY1949" s="101"/>
      <c r="HXZ1949" s="101"/>
      <c r="HYA1949" s="101"/>
      <c r="HYB1949" s="101"/>
      <c r="HYC1949" s="101"/>
      <c r="HYD1949" s="101"/>
      <c r="HYE1949" s="101"/>
      <c r="HYF1949" s="101"/>
      <c r="HYG1949" s="101"/>
      <c r="HYH1949" s="101"/>
      <c r="HYI1949" s="101"/>
      <c r="HYJ1949" s="101"/>
      <c r="HYK1949" s="101"/>
      <c r="HYL1949" s="101"/>
      <c r="HYM1949" s="101"/>
      <c r="HYN1949" s="101"/>
      <c r="HYO1949" s="101"/>
      <c r="HYP1949" s="101"/>
      <c r="HYQ1949" s="101"/>
      <c r="HYR1949" s="101"/>
      <c r="HYS1949" s="101"/>
      <c r="HYT1949" s="101"/>
      <c r="HYU1949" s="101"/>
      <c r="HYV1949" s="101"/>
      <c r="HYW1949" s="101"/>
      <c r="HYX1949" s="101"/>
      <c r="HYY1949" s="101"/>
      <c r="HYZ1949" s="101"/>
      <c r="HZA1949" s="101"/>
      <c r="HZB1949" s="101"/>
      <c r="HZC1949" s="101"/>
      <c r="HZD1949" s="101"/>
      <c r="HZE1949" s="101"/>
      <c r="HZF1949" s="101"/>
      <c r="HZG1949" s="101"/>
      <c r="HZH1949" s="101"/>
      <c r="HZI1949" s="101"/>
      <c r="HZJ1949" s="101"/>
      <c r="HZK1949" s="101"/>
      <c r="HZL1949" s="101"/>
      <c r="HZM1949" s="101"/>
      <c r="HZN1949" s="101"/>
      <c r="HZO1949" s="101"/>
      <c r="HZP1949" s="101"/>
      <c r="HZQ1949" s="101"/>
      <c r="HZR1949" s="101"/>
      <c r="HZS1949" s="101"/>
      <c r="HZT1949" s="101"/>
      <c r="HZU1949" s="101"/>
      <c r="HZV1949" s="101"/>
      <c r="HZW1949" s="101"/>
      <c r="HZX1949" s="101"/>
      <c r="HZY1949" s="101"/>
      <c r="HZZ1949" s="101"/>
      <c r="IAA1949" s="101"/>
      <c r="IAB1949" s="101"/>
      <c r="IAC1949" s="101"/>
      <c r="IAD1949" s="101"/>
      <c r="IAE1949" s="101"/>
      <c r="IAF1949" s="101"/>
      <c r="IAG1949" s="101"/>
      <c r="IAH1949" s="101"/>
      <c r="IAI1949" s="101"/>
      <c r="IAJ1949" s="101"/>
      <c r="IAK1949" s="101"/>
      <c r="IAL1949" s="101"/>
      <c r="IAM1949" s="101"/>
      <c r="IAN1949" s="101"/>
      <c r="IAO1949" s="101"/>
      <c r="IAP1949" s="101"/>
      <c r="IAQ1949" s="101"/>
      <c r="IAR1949" s="101"/>
      <c r="IAS1949" s="101"/>
      <c r="IAT1949" s="101"/>
      <c r="IAU1949" s="101"/>
      <c r="IAV1949" s="101"/>
      <c r="IAW1949" s="101"/>
      <c r="IAX1949" s="101"/>
      <c r="IAY1949" s="101"/>
      <c r="IAZ1949" s="101"/>
      <c r="IBA1949" s="101"/>
      <c r="IBB1949" s="101"/>
      <c r="IBC1949" s="101"/>
      <c r="IBD1949" s="101"/>
      <c r="IBE1949" s="101"/>
      <c r="IBF1949" s="101"/>
      <c r="IBG1949" s="101"/>
      <c r="IBH1949" s="101"/>
      <c r="IBI1949" s="101"/>
      <c r="IBJ1949" s="101"/>
      <c r="IBK1949" s="101"/>
      <c r="IBL1949" s="101"/>
      <c r="IBM1949" s="101"/>
      <c r="IBN1949" s="101"/>
      <c r="IBO1949" s="101"/>
      <c r="IBP1949" s="101"/>
      <c r="IBQ1949" s="101"/>
      <c r="IBR1949" s="101"/>
      <c r="IBS1949" s="101"/>
      <c r="IBT1949" s="101"/>
      <c r="IBU1949" s="101"/>
      <c r="IBV1949" s="101"/>
      <c r="IBW1949" s="101"/>
      <c r="IBX1949" s="101"/>
      <c r="IBY1949" s="101"/>
      <c r="IBZ1949" s="101"/>
      <c r="ICA1949" s="101"/>
      <c r="ICB1949" s="101"/>
      <c r="ICC1949" s="101"/>
      <c r="ICD1949" s="101"/>
      <c r="ICE1949" s="101"/>
      <c r="ICF1949" s="101"/>
      <c r="ICG1949" s="101"/>
      <c r="ICH1949" s="101"/>
      <c r="ICI1949" s="101"/>
      <c r="ICJ1949" s="101"/>
      <c r="ICK1949" s="101"/>
      <c r="ICL1949" s="101"/>
      <c r="ICM1949" s="101"/>
      <c r="ICN1949" s="101"/>
      <c r="ICO1949" s="101"/>
      <c r="ICP1949" s="101"/>
      <c r="ICQ1949" s="101"/>
      <c r="ICR1949" s="101"/>
      <c r="ICS1949" s="101"/>
      <c r="ICT1949" s="101"/>
      <c r="ICU1949" s="101"/>
      <c r="ICV1949" s="101"/>
      <c r="ICW1949" s="101"/>
      <c r="ICX1949" s="101"/>
      <c r="ICY1949" s="101"/>
      <c r="ICZ1949" s="101"/>
      <c r="IDA1949" s="101"/>
      <c r="IDB1949" s="101"/>
      <c r="IDC1949" s="101"/>
      <c r="IDD1949" s="101"/>
      <c r="IDE1949" s="101"/>
      <c r="IDF1949" s="101"/>
      <c r="IDG1949" s="101"/>
      <c r="IDH1949" s="101"/>
      <c r="IDI1949" s="101"/>
      <c r="IDJ1949" s="101"/>
      <c r="IDK1949" s="101"/>
      <c r="IDL1949" s="101"/>
      <c r="IDM1949" s="101"/>
      <c r="IDN1949" s="101"/>
      <c r="IDO1949" s="101"/>
      <c r="IDP1949" s="101"/>
      <c r="IDQ1949" s="101"/>
      <c r="IDR1949" s="101"/>
      <c r="IDS1949" s="101"/>
      <c r="IDT1949" s="101"/>
      <c r="IDU1949" s="101"/>
      <c r="IDV1949" s="101"/>
      <c r="IDW1949" s="101"/>
      <c r="IDX1949" s="101"/>
      <c r="IDY1949" s="101"/>
      <c r="IDZ1949" s="101"/>
      <c r="IEA1949" s="101"/>
      <c r="IEB1949" s="101"/>
      <c r="IEC1949" s="101"/>
      <c r="IED1949" s="101"/>
      <c r="IEE1949" s="101"/>
      <c r="IEF1949" s="101"/>
      <c r="IEG1949" s="101"/>
      <c r="IEH1949" s="101"/>
      <c r="IEI1949" s="101"/>
      <c r="IEJ1949" s="101"/>
      <c r="IEK1949" s="101"/>
      <c r="IEL1949" s="101"/>
      <c r="IEM1949" s="101"/>
      <c r="IEN1949" s="101"/>
      <c r="IEO1949" s="101"/>
      <c r="IEP1949" s="101"/>
      <c r="IEQ1949" s="101"/>
      <c r="IER1949" s="101"/>
      <c r="IES1949" s="101"/>
      <c r="IET1949" s="101"/>
      <c r="IEU1949" s="101"/>
      <c r="IEV1949" s="101"/>
      <c r="IEW1949" s="101"/>
      <c r="IEX1949" s="101"/>
      <c r="IEY1949" s="101"/>
      <c r="IEZ1949" s="101"/>
      <c r="IFA1949" s="101"/>
      <c r="IFB1949" s="101"/>
      <c r="IFC1949" s="101"/>
      <c r="IFD1949" s="101"/>
      <c r="IFE1949" s="101"/>
      <c r="IFF1949" s="101"/>
      <c r="IFG1949" s="101"/>
      <c r="IFH1949" s="101"/>
      <c r="IFI1949" s="101"/>
      <c r="IFJ1949" s="101"/>
      <c r="IFK1949" s="101"/>
      <c r="IFL1949" s="101"/>
      <c r="IFM1949" s="101"/>
      <c r="IFN1949" s="101"/>
      <c r="IFO1949" s="101"/>
      <c r="IFP1949" s="101"/>
      <c r="IFQ1949" s="101"/>
      <c r="IFR1949" s="101"/>
      <c r="IFS1949" s="101"/>
      <c r="IFT1949" s="101"/>
      <c r="IFU1949" s="101"/>
      <c r="IFV1949" s="101"/>
      <c r="IFW1949" s="101"/>
      <c r="IFX1949" s="101"/>
      <c r="IFY1949" s="101"/>
      <c r="IFZ1949" s="101"/>
      <c r="IGA1949" s="101"/>
      <c r="IGB1949" s="101"/>
      <c r="IGC1949" s="101"/>
      <c r="IGD1949" s="101"/>
      <c r="IGE1949" s="101"/>
      <c r="IGF1949" s="101"/>
      <c r="IGG1949" s="101"/>
      <c r="IGH1949" s="101"/>
      <c r="IGI1949" s="101"/>
      <c r="IGJ1949" s="101"/>
      <c r="IGK1949" s="101"/>
      <c r="IGL1949" s="101"/>
      <c r="IGM1949" s="101"/>
      <c r="IGN1949" s="101"/>
      <c r="IGO1949" s="101"/>
      <c r="IGP1949" s="101"/>
      <c r="IGQ1949" s="101"/>
      <c r="IGR1949" s="101"/>
      <c r="IGS1949" s="101"/>
      <c r="IGT1949" s="101"/>
      <c r="IGU1949" s="101"/>
      <c r="IGV1949" s="101"/>
      <c r="IGW1949" s="101"/>
      <c r="IGX1949" s="101"/>
      <c r="IGY1949" s="101"/>
      <c r="IGZ1949" s="101"/>
      <c r="IHA1949" s="101"/>
      <c r="IHB1949" s="101"/>
      <c r="IHC1949" s="101"/>
      <c r="IHD1949" s="101"/>
      <c r="IHE1949" s="101"/>
      <c r="IHF1949" s="101"/>
      <c r="IHG1949" s="101"/>
      <c r="IHH1949" s="101"/>
      <c r="IHI1949" s="101"/>
      <c r="IHJ1949" s="101"/>
      <c r="IHK1949" s="101"/>
      <c r="IHL1949" s="101"/>
      <c r="IHM1949" s="101"/>
      <c r="IHN1949" s="101"/>
      <c r="IHO1949" s="101"/>
      <c r="IHP1949" s="101"/>
      <c r="IHQ1949" s="101"/>
      <c r="IHR1949" s="101"/>
      <c r="IHS1949" s="101"/>
      <c r="IHT1949" s="101"/>
      <c r="IHU1949" s="101"/>
      <c r="IHV1949" s="101"/>
      <c r="IHW1949" s="101"/>
      <c r="IHX1949" s="101"/>
      <c r="IHY1949" s="101"/>
      <c r="IHZ1949" s="101"/>
      <c r="IIA1949" s="101"/>
      <c r="IIB1949" s="101"/>
      <c r="IIC1949" s="101"/>
      <c r="IID1949" s="101"/>
      <c r="IIE1949" s="101"/>
      <c r="IIF1949" s="101"/>
      <c r="IIG1949" s="101"/>
      <c r="IIH1949" s="101"/>
      <c r="III1949" s="101"/>
      <c r="IIJ1949" s="101"/>
      <c r="IIK1949" s="101"/>
      <c r="IIL1949" s="101"/>
      <c r="IIM1949" s="101"/>
      <c r="IIN1949" s="101"/>
      <c r="IIO1949" s="101"/>
      <c r="IIP1949" s="101"/>
      <c r="IIQ1949" s="101"/>
      <c r="IIR1949" s="101"/>
      <c r="IIS1949" s="101"/>
      <c r="IIT1949" s="101"/>
      <c r="IIU1949" s="101"/>
      <c r="IIV1949" s="101"/>
      <c r="IIW1949" s="101"/>
      <c r="IIX1949" s="101"/>
      <c r="IIY1949" s="101"/>
      <c r="IIZ1949" s="101"/>
      <c r="IJA1949" s="101"/>
      <c r="IJB1949" s="101"/>
      <c r="IJC1949" s="101"/>
      <c r="IJD1949" s="101"/>
      <c r="IJE1949" s="101"/>
      <c r="IJF1949" s="101"/>
      <c r="IJG1949" s="101"/>
      <c r="IJH1949" s="101"/>
      <c r="IJI1949" s="101"/>
      <c r="IJJ1949" s="101"/>
      <c r="IJK1949" s="101"/>
      <c r="IJL1949" s="101"/>
      <c r="IJM1949" s="101"/>
      <c r="IJN1949" s="101"/>
      <c r="IJO1949" s="101"/>
      <c r="IJP1949" s="101"/>
      <c r="IJQ1949" s="101"/>
      <c r="IJR1949" s="101"/>
      <c r="IJS1949" s="101"/>
      <c r="IJT1949" s="101"/>
      <c r="IJU1949" s="101"/>
      <c r="IJV1949" s="101"/>
      <c r="IJW1949" s="101"/>
      <c r="IJX1949" s="101"/>
      <c r="IJY1949" s="101"/>
      <c r="IJZ1949" s="101"/>
      <c r="IKA1949" s="101"/>
      <c r="IKB1949" s="101"/>
      <c r="IKC1949" s="101"/>
      <c r="IKD1949" s="101"/>
      <c r="IKE1949" s="101"/>
      <c r="IKF1949" s="101"/>
      <c r="IKG1949" s="101"/>
      <c r="IKH1949" s="101"/>
      <c r="IKI1949" s="101"/>
      <c r="IKJ1949" s="101"/>
      <c r="IKK1949" s="101"/>
      <c r="IKL1949" s="101"/>
      <c r="IKM1949" s="101"/>
      <c r="IKN1949" s="101"/>
      <c r="IKO1949" s="101"/>
      <c r="IKP1949" s="101"/>
      <c r="IKQ1949" s="101"/>
      <c r="IKR1949" s="101"/>
      <c r="IKS1949" s="101"/>
      <c r="IKT1949" s="101"/>
      <c r="IKU1949" s="101"/>
      <c r="IKV1949" s="101"/>
      <c r="IKW1949" s="101"/>
      <c r="IKX1949" s="101"/>
      <c r="IKY1949" s="101"/>
      <c r="IKZ1949" s="101"/>
      <c r="ILA1949" s="101"/>
      <c r="ILB1949" s="101"/>
      <c r="ILC1949" s="101"/>
      <c r="ILD1949" s="101"/>
      <c r="ILE1949" s="101"/>
      <c r="ILF1949" s="101"/>
      <c r="ILG1949" s="101"/>
      <c r="ILH1949" s="101"/>
      <c r="ILI1949" s="101"/>
      <c r="ILJ1949" s="101"/>
      <c r="ILK1949" s="101"/>
      <c r="ILL1949" s="101"/>
      <c r="ILM1949" s="101"/>
      <c r="ILN1949" s="101"/>
      <c r="ILO1949" s="101"/>
      <c r="ILP1949" s="101"/>
      <c r="ILQ1949" s="101"/>
      <c r="ILR1949" s="101"/>
      <c r="ILS1949" s="101"/>
      <c r="ILT1949" s="101"/>
      <c r="ILU1949" s="101"/>
      <c r="ILV1949" s="101"/>
      <c r="ILW1949" s="101"/>
      <c r="ILX1949" s="101"/>
      <c r="ILY1949" s="101"/>
      <c r="ILZ1949" s="101"/>
      <c r="IMA1949" s="101"/>
      <c r="IMB1949" s="101"/>
      <c r="IMC1949" s="101"/>
      <c r="IMD1949" s="101"/>
      <c r="IME1949" s="101"/>
      <c r="IMF1949" s="101"/>
      <c r="IMG1949" s="101"/>
      <c r="IMH1949" s="101"/>
      <c r="IMI1949" s="101"/>
      <c r="IMJ1949" s="101"/>
      <c r="IMK1949" s="101"/>
      <c r="IML1949" s="101"/>
      <c r="IMM1949" s="101"/>
      <c r="IMN1949" s="101"/>
      <c r="IMO1949" s="101"/>
      <c r="IMP1949" s="101"/>
      <c r="IMQ1949" s="101"/>
      <c r="IMR1949" s="101"/>
      <c r="IMS1949" s="101"/>
      <c r="IMT1949" s="101"/>
      <c r="IMU1949" s="101"/>
      <c r="IMV1949" s="101"/>
      <c r="IMW1949" s="101"/>
      <c r="IMX1949" s="101"/>
      <c r="IMY1949" s="101"/>
      <c r="IMZ1949" s="101"/>
      <c r="INA1949" s="101"/>
      <c r="INB1949" s="101"/>
      <c r="INC1949" s="101"/>
      <c r="IND1949" s="101"/>
      <c r="INE1949" s="101"/>
      <c r="INF1949" s="101"/>
      <c r="ING1949" s="101"/>
      <c r="INH1949" s="101"/>
      <c r="INI1949" s="101"/>
      <c r="INJ1949" s="101"/>
      <c r="INK1949" s="101"/>
      <c r="INL1949" s="101"/>
      <c r="INM1949" s="101"/>
      <c r="INN1949" s="101"/>
      <c r="INO1949" s="101"/>
      <c r="INP1949" s="101"/>
      <c r="INQ1949" s="101"/>
      <c r="INR1949" s="101"/>
      <c r="INS1949" s="101"/>
      <c r="INT1949" s="101"/>
      <c r="INU1949" s="101"/>
      <c r="INV1949" s="101"/>
      <c r="INW1949" s="101"/>
      <c r="INX1949" s="101"/>
      <c r="INY1949" s="101"/>
      <c r="INZ1949" s="101"/>
      <c r="IOA1949" s="101"/>
      <c r="IOB1949" s="101"/>
      <c r="IOC1949" s="101"/>
      <c r="IOD1949" s="101"/>
      <c r="IOE1949" s="101"/>
      <c r="IOF1949" s="101"/>
      <c r="IOG1949" s="101"/>
      <c r="IOH1949" s="101"/>
      <c r="IOI1949" s="101"/>
      <c r="IOJ1949" s="101"/>
      <c r="IOK1949" s="101"/>
      <c r="IOL1949" s="101"/>
      <c r="IOM1949" s="101"/>
      <c r="ION1949" s="101"/>
      <c r="IOO1949" s="101"/>
      <c r="IOP1949" s="101"/>
      <c r="IOQ1949" s="101"/>
      <c r="IOR1949" s="101"/>
      <c r="IOS1949" s="101"/>
      <c r="IOT1949" s="101"/>
      <c r="IOU1949" s="101"/>
      <c r="IOV1949" s="101"/>
      <c r="IOW1949" s="101"/>
      <c r="IOX1949" s="101"/>
      <c r="IOY1949" s="101"/>
      <c r="IOZ1949" s="101"/>
      <c r="IPA1949" s="101"/>
      <c r="IPB1949" s="101"/>
      <c r="IPC1949" s="101"/>
      <c r="IPD1949" s="101"/>
      <c r="IPE1949" s="101"/>
      <c r="IPF1949" s="101"/>
      <c r="IPG1949" s="101"/>
      <c r="IPH1949" s="101"/>
      <c r="IPI1949" s="101"/>
      <c r="IPJ1949" s="101"/>
      <c r="IPK1949" s="101"/>
      <c r="IPL1949" s="101"/>
      <c r="IPM1949" s="101"/>
      <c r="IPN1949" s="101"/>
      <c r="IPO1949" s="101"/>
      <c r="IPP1949" s="101"/>
      <c r="IPQ1949" s="101"/>
      <c r="IPR1949" s="101"/>
      <c r="IPS1949" s="101"/>
      <c r="IPT1949" s="101"/>
      <c r="IPU1949" s="101"/>
      <c r="IPV1949" s="101"/>
      <c r="IPW1949" s="101"/>
      <c r="IPX1949" s="101"/>
      <c r="IPY1949" s="101"/>
      <c r="IPZ1949" s="101"/>
      <c r="IQA1949" s="101"/>
      <c r="IQB1949" s="101"/>
      <c r="IQC1949" s="101"/>
      <c r="IQD1949" s="101"/>
      <c r="IQE1949" s="101"/>
      <c r="IQF1949" s="101"/>
      <c r="IQG1949" s="101"/>
      <c r="IQH1949" s="101"/>
      <c r="IQI1949" s="101"/>
      <c r="IQJ1949" s="101"/>
      <c r="IQK1949" s="101"/>
      <c r="IQL1949" s="101"/>
      <c r="IQM1949" s="101"/>
      <c r="IQN1949" s="101"/>
      <c r="IQO1949" s="101"/>
      <c r="IQP1949" s="101"/>
      <c r="IQQ1949" s="101"/>
      <c r="IQR1949" s="101"/>
      <c r="IQS1949" s="101"/>
      <c r="IQT1949" s="101"/>
      <c r="IQU1949" s="101"/>
      <c r="IQV1949" s="101"/>
      <c r="IQW1949" s="101"/>
      <c r="IQX1949" s="101"/>
      <c r="IQY1949" s="101"/>
      <c r="IQZ1949" s="101"/>
      <c r="IRA1949" s="101"/>
      <c r="IRB1949" s="101"/>
      <c r="IRC1949" s="101"/>
      <c r="IRD1949" s="101"/>
      <c r="IRE1949" s="101"/>
      <c r="IRF1949" s="101"/>
      <c r="IRG1949" s="101"/>
      <c r="IRH1949" s="101"/>
      <c r="IRI1949" s="101"/>
      <c r="IRJ1949" s="101"/>
      <c r="IRK1949" s="101"/>
      <c r="IRL1949" s="101"/>
      <c r="IRM1949" s="101"/>
      <c r="IRN1949" s="101"/>
      <c r="IRO1949" s="101"/>
      <c r="IRP1949" s="101"/>
      <c r="IRQ1949" s="101"/>
      <c r="IRR1949" s="101"/>
      <c r="IRS1949" s="101"/>
      <c r="IRT1949" s="101"/>
      <c r="IRU1949" s="101"/>
      <c r="IRV1949" s="101"/>
      <c r="IRW1949" s="101"/>
      <c r="IRX1949" s="101"/>
      <c r="IRY1949" s="101"/>
      <c r="IRZ1949" s="101"/>
      <c r="ISA1949" s="101"/>
      <c r="ISB1949" s="101"/>
      <c r="ISC1949" s="101"/>
      <c r="ISD1949" s="101"/>
      <c r="ISE1949" s="101"/>
      <c r="ISF1949" s="101"/>
      <c r="ISG1949" s="101"/>
      <c r="ISH1949" s="101"/>
      <c r="ISI1949" s="101"/>
      <c r="ISJ1949" s="101"/>
      <c r="ISK1949" s="101"/>
      <c r="ISL1949" s="101"/>
      <c r="ISM1949" s="101"/>
      <c r="ISN1949" s="101"/>
      <c r="ISO1949" s="101"/>
      <c r="ISP1949" s="101"/>
      <c r="ISQ1949" s="101"/>
      <c r="ISR1949" s="101"/>
      <c r="ISS1949" s="101"/>
      <c r="IST1949" s="101"/>
      <c r="ISU1949" s="101"/>
      <c r="ISV1949" s="101"/>
      <c r="ISW1949" s="101"/>
      <c r="ISX1949" s="101"/>
      <c r="ISY1949" s="101"/>
      <c r="ISZ1949" s="101"/>
      <c r="ITA1949" s="101"/>
      <c r="ITB1949" s="101"/>
      <c r="ITC1949" s="101"/>
      <c r="ITD1949" s="101"/>
      <c r="ITE1949" s="101"/>
      <c r="ITF1949" s="101"/>
      <c r="ITG1949" s="101"/>
      <c r="ITH1949" s="101"/>
      <c r="ITI1949" s="101"/>
      <c r="ITJ1949" s="101"/>
      <c r="ITK1949" s="101"/>
      <c r="ITL1949" s="101"/>
      <c r="ITM1949" s="101"/>
      <c r="ITN1949" s="101"/>
      <c r="ITO1949" s="101"/>
      <c r="ITP1949" s="101"/>
      <c r="ITQ1949" s="101"/>
      <c r="ITR1949" s="101"/>
      <c r="ITS1949" s="101"/>
      <c r="ITT1949" s="101"/>
      <c r="ITU1949" s="101"/>
      <c r="ITV1949" s="101"/>
      <c r="ITW1949" s="101"/>
      <c r="ITX1949" s="101"/>
      <c r="ITY1949" s="101"/>
      <c r="ITZ1949" s="101"/>
      <c r="IUA1949" s="101"/>
      <c r="IUB1949" s="101"/>
      <c r="IUC1949" s="101"/>
      <c r="IUD1949" s="101"/>
      <c r="IUE1949" s="101"/>
      <c r="IUF1949" s="101"/>
      <c r="IUG1949" s="101"/>
      <c r="IUH1949" s="101"/>
      <c r="IUI1949" s="101"/>
      <c r="IUJ1949" s="101"/>
      <c r="IUK1949" s="101"/>
      <c r="IUL1949" s="101"/>
      <c r="IUM1949" s="101"/>
      <c r="IUN1949" s="101"/>
      <c r="IUO1949" s="101"/>
      <c r="IUP1949" s="101"/>
      <c r="IUQ1949" s="101"/>
      <c r="IUR1949" s="101"/>
      <c r="IUS1949" s="101"/>
      <c r="IUT1949" s="101"/>
      <c r="IUU1949" s="101"/>
      <c r="IUV1949" s="101"/>
      <c r="IUW1949" s="101"/>
      <c r="IUX1949" s="101"/>
      <c r="IUY1949" s="101"/>
      <c r="IUZ1949" s="101"/>
      <c r="IVA1949" s="101"/>
      <c r="IVB1949" s="101"/>
      <c r="IVC1949" s="101"/>
      <c r="IVD1949" s="101"/>
      <c r="IVE1949" s="101"/>
      <c r="IVF1949" s="101"/>
      <c r="IVG1949" s="101"/>
      <c r="IVH1949" s="101"/>
      <c r="IVI1949" s="101"/>
      <c r="IVJ1949" s="101"/>
      <c r="IVK1949" s="101"/>
      <c r="IVL1949" s="101"/>
      <c r="IVM1949" s="101"/>
      <c r="IVN1949" s="101"/>
      <c r="IVO1949" s="101"/>
      <c r="IVP1949" s="101"/>
      <c r="IVQ1949" s="101"/>
      <c r="IVR1949" s="101"/>
      <c r="IVS1949" s="101"/>
      <c r="IVT1949" s="101"/>
      <c r="IVU1949" s="101"/>
      <c r="IVV1949" s="101"/>
      <c r="IVW1949" s="101"/>
      <c r="IVX1949" s="101"/>
      <c r="IVY1949" s="101"/>
      <c r="IVZ1949" s="101"/>
      <c r="IWA1949" s="101"/>
      <c r="IWB1949" s="101"/>
      <c r="IWC1949" s="101"/>
      <c r="IWD1949" s="101"/>
      <c r="IWE1949" s="101"/>
      <c r="IWF1949" s="101"/>
      <c r="IWG1949" s="101"/>
      <c r="IWH1949" s="101"/>
      <c r="IWI1949" s="101"/>
      <c r="IWJ1949" s="101"/>
      <c r="IWK1949" s="101"/>
      <c r="IWL1949" s="101"/>
      <c r="IWM1949" s="101"/>
      <c r="IWN1949" s="101"/>
      <c r="IWO1949" s="101"/>
      <c r="IWP1949" s="101"/>
      <c r="IWQ1949" s="101"/>
      <c r="IWR1949" s="101"/>
      <c r="IWS1949" s="101"/>
      <c r="IWT1949" s="101"/>
      <c r="IWU1949" s="101"/>
      <c r="IWV1949" s="101"/>
      <c r="IWW1949" s="101"/>
      <c r="IWX1949" s="101"/>
      <c r="IWY1949" s="101"/>
      <c r="IWZ1949" s="101"/>
      <c r="IXA1949" s="101"/>
      <c r="IXB1949" s="101"/>
      <c r="IXC1949" s="101"/>
      <c r="IXD1949" s="101"/>
      <c r="IXE1949" s="101"/>
      <c r="IXF1949" s="101"/>
      <c r="IXG1949" s="101"/>
      <c r="IXH1949" s="101"/>
      <c r="IXI1949" s="101"/>
      <c r="IXJ1949" s="101"/>
      <c r="IXK1949" s="101"/>
      <c r="IXL1949" s="101"/>
      <c r="IXM1949" s="101"/>
      <c r="IXN1949" s="101"/>
      <c r="IXO1949" s="101"/>
      <c r="IXP1949" s="101"/>
      <c r="IXQ1949" s="101"/>
      <c r="IXR1949" s="101"/>
      <c r="IXS1949" s="101"/>
      <c r="IXT1949" s="101"/>
      <c r="IXU1949" s="101"/>
      <c r="IXV1949" s="101"/>
      <c r="IXW1949" s="101"/>
      <c r="IXX1949" s="101"/>
      <c r="IXY1949" s="101"/>
      <c r="IXZ1949" s="101"/>
      <c r="IYA1949" s="101"/>
      <c r="IYB1949" s="101"/>
      <c r="IYC1949" s="101"/>
      <c r="IYD1949" s="101"/>
      <c r="IYE1949" s="101"/>
      <c r="IYF1949" s="101"/>
      <c r="IYG1949" s="101"/>
      <c r="IYH1949" s="101"/>
      <c r="IYI1949" s="101"/>
      <c r="IYJ1949" s="101"/>
      <c r="IYK1949" s="101"/>
      <c r="IYL1949" s="101"/>
      <c r="IYM1949" s="101"/>
      <c r="IYN1949" s="101"/>
      <c r="IYO1949" s="101"/>
      <c r="IYP1949" s="101"/>
      <c r="IYQ1949" s="101"/>
      <c r="IYR1949" s="101"/>
      <c r="IYS1949" s="101"/>
      <c r="IYT1949" s="101"/>
      <c r="IYU1949" s="101"/>
      <c r="IYV1949" s="101"/>
      <c r="IYW1949" s="101"/>
      <c r="IYX1949" s="101"/>
      <c r="IYY1949" s="101"/>
      <c r="IYZ1949" s="101"/>
      <c r="IZA1949" s="101"/>
      <c r="IZB1949" s="101"/>
      <c r="IZC1949" s="101"/>
      <c r="IZD1949" s="101"/>
      <c r="IZE1949" s="101"/>
      <c r="IZF1949" s="101"/>
      <c r="IZG1949" s="101"/>
      <c r="IZH1949" s="101"/>
      <c r="IZI1949" s="101"/>
      <c r="IZJ1949" s="101"/>
      <c r="IZK1949" s="101"/>
      <c r="IZL1949" s="101"/>
      <c r="IZM1949" s="101"/>
      <c r="IZN1949" s="101"/>
      <c r="IZO1949" s="101"/>
      <c r="IZP1949" s="101"/>
      <c r="IZQ1949" s="101"/>
      <c r="IZR1949" s="101"/>
      <c r="IZS1949" s="101"/>
      <c r="IZT1949" s="101"/>
      <c r="IZU1949" s="101"/>
      <c r="IZV1949" s="101"/>
      <c r="IZW1949" s="101"/>
      <c r="IZX1949" s="101"/>
      <c r="IZY1949" s="101"/>
      <c r="IZZ1949" s="101"/>
      <c r="JAA1949" s="101"/>
      <c r="JAB1949" s="101"/>
      <c r="JAC1949" s="101"/>
      <c r="JAD1949" s="101"/>
      <c r="JAE1949" s="101"/>
      <c r="JAF1949" s="101"/>
      <c r="JAG1949" s="101"/>
      <c r="JAH1949" s="101"/>
      <c r="JAI1949" s="101"/>
      <c r="JAJ1949" s="101"/>
      <c r="JAK1949" s="101"/>
      <c r="JAL1949" s="101"/>
      <c r="JAM1949" s="101"/>
      <c r="JAN1949" s="101"/>
      <c r="JAO1949" s="101"/>
      <c r="JAP1949" s="101"/>
      <c r="JAQ1949" s="101"/>
      <c r="JAR1949" s="101"/>
      <c r="JAS1949" s="101"/>
      <c r="JAT1949" s="101"/>
      <c r="JAU1949" s="101"/>
      <c r="JAV1949" s="101"/>
      <c r="JAW1949" s="101"/>
      <c r="JAX1949" s="101"/>
      <c r="JAY1949" s="101"/>
      <c r="JAZ1949" s="101"/>
      <c r="JBA1949" s="101"/>
      <c r="JBB1949" s="101"/>
      <c r="JBC1949" s="101"/>
      <c r="JBD1949" s="101"/>
      <c r="JBE1949" s="101"/>
      <c r="JBF1949" s="101"/>
      <c r="JBG1949" s="101"/>
      <c r="JBH1949" s="101"/>
      <c r="JBI1949" s="101"/>
      <c r="JBJ1949" s="101"/>
      <c r="JBK1949" s="101"/>
      <c r="JBL1949" s="101"/>
      <c r="JBM1949" s="101"/>
      <c r="JBN1949" s="101"/>
      <c r="JBO1949" s="101"/>
      <c r="JBP1949" s="101"/>
      <c r="JBQ1949" s="101"/>
      <c r="JBR1949" s="101"/>
      <c r="JBS1949" s="101"/>
      <c r="JBT1949" s="101"/>
      <c r="JBU1949" s="101"/>
      <c r="JBV1949" s="101"/>
      <c r="JBW1949" s="101"/>
      <c r="JBX1949" s="101"/>
      <c r="JBY1949" s="101"/>
      <c r="JBZ1949" s="101"/>
      <c r="JCA1949" s="101"/>
      <c r="JCB1949" s="101"/>
      <c r="JCC1949" s="101"/>
      <c r="JCD1949" s="101"/>
      <c r="JCE1949" s="101"/>
      <c r="JCF1949" s="101"/>
      <c r="JCG1949" s="101"/>
      <c r="JCH1949" s="101"/>
      <c r="JCI1949" s="101"/>
      <c r="JCJ1949" s="101"/>
      <c r="JCK1949" s="101"/>
      <c r="JCL1949" s="101"/>
      <c r="JCM1949" s="101"/>
      <c r="JCN1949" s="101"/>
      <c r="JCO1949" s="101"/>
      <c r="JCP1949" s="101"/>
      <c r="JCQ1949" s="101"/>
      <c r="JCR1949" s="101"/>
      <c r="JCS1949" s="101"/>
      <c r="JCT1949" s="101"/>
      <c r="JCU1949" s="101"/>
      <c r="JCV1949" s="101"/>
      <c r="JCW1949" s="101"/>
      <c r="JCX1949" s="101"/>
      <c r="JCY1949" s="101"/>
      <c r="JCZ1949" s="101"/>
      <c r="JDA1949" s="101"/>
      <c r="JDB1949" s="101"/>
      <c r="JDC1949" s="101"/>
      <c r="JDD1949" s="101"/>
      <c r="JDE1949" s="101"/>
      <c r="JDF1949" s="101"/>
      <c r="JDG1949" s="101"/>
      <c r="JDH1949" s="101"/>
      <c r="JDI1949" s="101"/>
      <c r="JDJ1949" s="101"/>
      <c r="JDK1949" s="101"/>
      <c r="JDL1949" s="101"/>
      <c r="JDM1949" s="101"/>
      <c r="JDN1949" s="101"/>
      <c r="JDO1949" s="101"/>
      <c r="JDP1949" s="101"/>
      <c r="JDQ1949" s="101"/>
      <c r="JDR1949" s="101"/>
      <c r="JDS1949" s="101"/>
      <c r="JDT1949" s="101"/>
      <c r="JDU1949" s="101"/>
      <c r="JDV1949" s="101"/>
      <c r="JDW1949" s="101"/>
      <c r="JDX1949" s="101"/>
      <c r="JDY1949" s="101"/>
      <c r="JDZ1949" s="101"/>
      <c r="JEA1949" s="101"/>
      <c r="JEB1949" s="101"/>
      <c r="JEC1949" s="101"/>
      <c r="JED1949" s="101"/>
      <c r="JEE1949" s="101"/>
      <c r="JEF1949" s="101"/>
      <c r="JEG1949" s="101"/>
      <c r="JEH1949" s="101"/>
      <c r="JEI1949" s="101"/>
      <c r="JEJ1949" s="101"/>
      <c r="JEK1949" s="101"/>
      <c r="JEL1949" s="101"/>
      <c r="JEM1949" s="101"/>
      <c r="JEN1949" s="101"/>
      <c r="JEO1949" s="101"/>
      <c r="JEP1949" s="101"/>
      <c r="JEQ1949" s="101"/>
      <c r="JER1949" s="101"/>
      <c r="JES1949" s="101"/>
      <c r="JET1949" s="101"/>
      <c r="JEU1949" s="101"/>
      <c r="JEV1949" s="101"/>
      <c r="JEW1949" s="101"/>
      <c r="JEX1949" s="101"/>
      <c r="JEY1949" s="101"/>
      <c r="JEZ1949" s="101"/>
      <c r="JFA1949" s="101"/>
      <c r="JFB1949" s="101"/>
      <c r="JFC1949" s="101"/>
      <c r="JFD1949" s="101"/>
      <c r="JFE1949" s="101"/>
      <c r="JFF1949" s="101"/>
      <c r="JFG1949" s="101"/>
      <c r="JFH1949" s="101"/>
      <c r="JFI1949" s="101"/>
      <c r="JFJ1949" s="101"/>
      <c r="JFK1949" s="101"/>
      <c r="JFL1949" s="101"/>
      <c r="JFM1949" s="101"/>
      <c r="JFN1949" s="101"/>
      <c r="JFO1949" s="101"/>
      <c r="JFP1949" s="101"/>
      <c r="JFQ1949" s="101"/>
      <c r="JFR1949" s="101"/>
      <c r="JFS1949" s="101"/>
      <c r="JFT1949" s="101"/>
      <c r="JFU1949" s="101"/>
      <c r="JFV1949" s="101"/>
      <c r="JFW1949" s="101"/>
      <c r="JFX1949" s="101"/>
      <c r="JFY1949" s="101"/>
      <c r="JFZ1949" s="101"/>
      <c r="JGA1949" s="101"/>
      <c r="JGB1949" s="101"/>
      <c r="JGC1949" s="101"/>
      <c r="JGD1949" s="101"/>
      <c r="JGE1949" s="101"/>
      <c r="JGF1949" s="101"/>
      <c r="JGG1949" s="101"/>
      <c r="JGH1949" s="101"/>
      <c r="JGI1949" s="101"/>
      <c r="JGJ1949" s="101"/>
      <c r="JGK1949" s="101"/>
      <c r="JGL1949" s="101"/>
      <c r="JGM1949" s="101"/>
      <c r="JGN1949" s="101"/>
      <c r="JGO1949" s="101"/>
      <c r="JGP1949" s="101"/>
      <c r="JGQ1949" s="101"/>
      <c r="JGR1949" s="101"/>
      <c r="JGS1949" s="101"/>
      <c r="JGT1949" s="101"/>
      <c r="JGU1949" s="101"/>
      <c r="JGV1949" s="101"/>
      <c r="JGW1949" s="101"/>
      <c r="JGX1949" s="101"/>
      <c r="JGY1949" s="101"/>
      <c r="JGZ1949" s="101"/>
      <c r="JHA1949" s="101"/>
      <c r="JHB1949" s="101"/>
      <c r="JHC1949" s="101"/>
      <c r="JHD1949" s="101"/>
      <c r="JHE1949" s="101"/>
      <c r="JHF1949" s="101"/>
      <c r="JHG1949" s="101"/>
      <c r="JHH1949" s="101"/>
      <c r="JHI1949" s="101"/>
      <c r="JHJ1949" s="101"/>
      <c r="JHK1949" s="101"/>
      <c r="JHL1949" s="101"/>
      <c r="JHM1949" s="101"/>
      <c r="JHN1949" s="101"/>
      <c r="JHO1949" s="101"/>
      <c r="JHP1949" s="101"/>
      <c r="JHQ1949" s="101"/>
      <c r="JHR1949" s="101"/>
      <c r="JHS1949" s="101"/>
      <c r="JHT1949" s="101"/>
      <c r="JHU1949" s="101"/>
      <c r="JHV1949" s="101"/>
      <c r="JHW1949" s="101"/>
      <c r="JHX1949" s="101"/>
      <c r="JHY1949" s="101"/>
      <c r="JHZ1949" s="101"/>
      <c r="JIA1949" s="101"/>
      <c r="JIB1949" s="101"/>
      <c r="JIC1949" s="101"/>
      <c r="JID1949" s="101"/>
      <c r="JIE1949" s="101"/>
      <c r="JIF1949" s="101"/>
      <c r="JIG1949" s="101"/>
      <c r="JIH1949" s="101"/>
      <c r="JII1949" s="101"/>
      <c r="JIJ1949" s="101"/>
      <c r="JIK1949" s="101"/>
      <c r="JIL1949" s="101"/>
      <c r="JIM1949" s="101"/>
      <c r="JIN1949" s="101"/>
      <c r="JIO1949" s="101"/>
      <c r="JIP1949" s="101"/>
      <c r="JIQ1949" s="101"/>
      <c r="JIR1949" s="101"/>
      <c r="JIS1949" s="101"/>
      <c r="JIT1949" s="101"/>
      <c r="JIU1949" s="101"/>
      <c r="JIV1949" s="101"/>
      <c r="JIW1949" s="101"/>
      <c r="JIX1949" s="101"/>
      <c r="JIY1949" s="101"/>
      <c r="JIZ1949" s="101"/>
      <c r="JJA1949" s="101"/>
      <c r="JJB1949" s="101"/>
      <c r="JJC1949" s="101"/>
      <c r="JJD1949" s="101"/>
      <c r="JJE1949" s="101"/>
      <c r="JJF1949" s="101"/>
      <c r="JJG1949" s="101"/>
      <c r="JJH1949" s="101"/>
      <c r="JJI1949" s="101"/>
      <c r="JJJ1949" s="101"/>
      <c r="JJK1949" s="101"/>
      <c r="JJL1949" s="101"/>
      <c r="JJM1949" s="101"/>
      <c r="JJN1949" s="101"/>
      <c r="JJO1949" s="101"/>
      <c r="JJP1949" s="101"/>
      <c r="JJQ1949" s="101"/>
      <c r="JJR1949" s="101"/>
      <c r="JJS1949" s="101"/>
      <c r="JJT1949" s="101"/>
      <c r="JJU1949" s="101"/>
      <c r="JJV1949" s="101"/>
      <c r="JJW1949" s="101"/>
      <c r="JJX1949" s="101"/>
      <c r="JJY1949" s="101"/>
      <c r="JJZ1949" s="101"/>
      <c r="JKA1949" s="101"/>
      <c r="JKB1949" s="101"/>
      <c r="JKC1949" s="101"/>
      <c r="JKD1949" s="101"/>
      <c r="JKE1949" s="101"/>
      <c r="JKF1949" s="101"/>
      <c r="JKG1949" s="101"/>
      <c r="JKH1949" s="101"/>
      <c r="JKI1949" s="101"/>
      <c r="JKJ1949" s="101"/>
      <c r="JKK1949" s="101"/>
      <c r="JKL1949" s="101"/>
      <c r="JKM1949" s="101"/>
      <c r="JKN1949" s="101"/>
      <c r="JKO1949" s="101"/>
      <c r="JKP1949" s="101"/>
      <c r="JKQ1949" s="101"/>
      <c r="JKR1949" s="101"/>
      <c r="JKS1949" s="101"/>
      <c r="JKT1949" s="101"/>
      <c r="JKU1949" s="101"/>
      <c r="JKV1949" s="101"/>
      <c r="JKW1949" s="101"/>
      <c r="JKX1949" s="101"/>
      <c r="JKY1949" s="101"/>
      <c r="JKZ1949" s="101"/>
      <c r="JLA1949" s="101"/>
      <c r="JLB1949" s="101"/>
      <c r="JLC1949" s="101"/>
      <c r="JLD1949" s="101"/>
      <c r="JLE1949" s="101"/>
      <c r="JLF1949" s="101"/>
      <c r="JLG1949" s="101"/>
      <c r="JLH1949" s="101"/>
      <c r="JLI1949" s="101"/>
      <c r="JLJ1949" s="101"/>
      <c r="JLK1949" s="101"/>
      <c r="JLL1949" s="101"/>
      <c r="JLM1949" s="101"/>
      <c r="JLN1949" s="101"/>
      <c r="JLO1949" s="101"/>
      <c r="JLP1949" s="101"/>
      <c r="JLQ1949" s="101"/>
      <c r="JLR1949" s="101"/>
      <c r="JLS1949" s="101"/>
      <c r="JLT1949" s="101"/>
      <c r="JLU1949" s="101"/>
      <c r="JLV1949" s="101"/>
      <c r="JLW1949" s="101"/>
      <c r="JLX1949" s="101"/>
      <c r="JLY1949" s="101"/>
      <c r="JLZ1949" s="101"/>
      <c r="JMA1949" s="101"/>
      <c r="JMB1949" s="101"/>
      <c r="JMC1949" s="101"/>
      <c r="JMD1949" s="101"/>
      <c r="JME1949" s="101"/>
      <c r="JMF1949" s="101"/>
      <c r="JMG1949" s="101"/>
      <c r="JMH1949" s="101"/>
      <c r="JMI1949" s="101"/>
      <c r="JMJ1949" s="101"/>
      <c r="JMK1949" s="101"/>
      <c r="JML1949" s="101"/>
      <c r="JMM1949" s="101"/>
      <c r="JMN1949" s="101"/>
      <c r="JMO1949" s="101"/>
      <c r="JMP1949" s="101"/>
      <c r="JMQ1949" s="101"/>
      <c r="JMR1949" s="101"/>
      <c r="JMS1949" s="101"/>
      <c r="JMT1949" s="101"/>
      <c r="JMU1949" s="101"/>
      <c r="JMV1949" s="101"/>
      <c r="JMW1949" s="101"/>
      <c r="JMX1949" s="101"/>
      <c r="JMY1949" s="101"/>
      <c r="JMZ1949" s="101"/>
      <c r="JNA1949" s="101"/>
      <c r="JNB1949" s="101"/>
      <c r="JNC1949" s="101"/>
      <c r="JND1949" s="101"/>
      <c r="JNE1949" s="101"/>
      <c r="JNF1949" s="101"/>
      <c r="JNG1949" s="101"/>
      <c r="JNH1949" s="101"/>
      <c r="JNI1949" s="101"/>
      <c r="JNJ1949" s="101"/>
      <c r="JNK1949" s="101"/>
      <c r="JNL1949" s="101"/>
      <c r="JNM1949" s="101"/>
      <c r="JNN1949" s="101"/>
      <c r="JNO1949" s="101"/>
      <c r="JNP1949" s="101"/>
      <c r="JNQ1949" s="101"/>
      <c r="JNR1949" s="101"/>
      <c r="JNS1949" s="101"/>
      <c r="JNT1949" s="101"/>
      <c r="JNU1949" s="101"/>
      <c r="JNV1949" s="101"/>
      <c r="JNW1949" s="101"/>
      <c r="JNX1949" s="101"/>
      <c r="JNY1949" s="101"/>
      <c r="JNZ1949" s="101"/>
      <c r="JOA1949" s="101"/>
      <c r="JOB1949" s="101"/>
      <c r="JOC1949" s="101"/>
      <c r="JOD1949" s="101"/>
      <c r="JOE1949" s="101"/>
      <c r="JOF1949" s="101"/>
      <c r="JOG1949" s="101"/>
      <c r="JOH1949" s="101"/>
      <c r="JOI1949" s="101"/>
      <c r="JOJ1949" s="101"/>
      <c r="JOK1949" s="101"/>
      <c r="JOL1949" s="101"/>
      <c r="JOM1949" s="101"/>
      <c r="JON1949" s="101"/>
      <c r="JOO1949" s="101"/>
      <c r="JOP1949" s="101"/>
      <c r="JOQ1949" s="101"/>
      <c r="JOR1949" s="101"/>
      <c r="JOS1949" s="101"/>
      <c r="JOT1949" s="101"/>
      <c r="JOU1949" s="101"/>
      <c r="JOV1949" s="101"/>
      <c r="JOW1949" s="101"/>
      <c r="JOX1949" s="101"/>
      <c r="JOY1949" s="101"/>
      <c r="JOZ1949" s="101"/>
      <c r="JPA1949" s="101"/>
      <c r="JPB1949" s="101"/>
      <c r="JPC1949" s="101"/>
      <c r="JPD1949" s="101"/>
      <c r="JPE1949" s="101"/>
      <c r="JPF1949" s="101"/>
      <c r="JPG1949" s="101"/>
      <c r="JPH1949" s="101"/>
      <c r="JPI1949" s="101"/>
      <c r="JPJ1949" s="101"/>
      <c r="JPK1949" s="101"/>
      <c r="JPL1949" s="101"/>
      <c r="JPM1949" s="101"/>
      <c r="JPN1949" s="101"/>
      <c r="JPO1949" s="101"/>
      <c r="JPP1949" s="101"/>
      <c r="JPQ1949" s="101"/>
      <c r="JPR1949" s="101"/>
      <c r="JPS1949" s="101"/>
      <c r="JPT1949" s="101"/>
      <c r="JPU1949" s="101"/>
      <c r="JPV1949" s="101"/>
      <c r="JPW1949" s="101"/>
      <c r="JPX1949" s="101"/>
      <c r="JPY1949" s="101"/>
      <c r="JPZ1949" s="101"/>
      <c r="JQA1949" s="101"/>
      <c r="JQB1949" s="101"/>
      <c r="JQC1949" s="101"/>
      <c r="JQD1949" s="101"/>
      <c r="JQE1949" s="101"/>
      <c r="JQF1949" s="101"/>
      <c r="JQG1949" s="101"/>
      <c r="JQH1949" s="101"/>
      <c r="JQI1949" s="101"/>
      <c r="JQJ1949" s="101"/>
      <c r="JQK1949" s="101"/>
      <c r="JQL1949" s="101"/>
      <c r="JQM1949" s="101"/>
      <c r="JQN1949" s="101"/>
      <c r="JQO1949" s="101"/>
      <c r="JQP1949" s="101"/>
      <c r="JQQ1949" s="101"/>
      <c r="JQR1949" s="101"/>
      <c r="JQS1949" s="101"/>
      <c r="JQT1949" s="101"/>
      <c r="JQU1949" s="101"/>
      <c r="JQV1949" s="101"/>
      <c r="JQW1949" s="101"/>
      <c r="JQX1949" s="101"/>
      <c r="JQY1949" s="101"/>
      <c r="JQZ1949" s="101"/>
      <c r="JRA1949" s="101"/>
      <c r="JRB1949" s="101"/>
      <c r="JRC1949" s="101"/>
      <c r="JRD1949" s="101"/>
      <c r="JRE1949" s="101"/>
      <c r="JRF1949" s="101"/>
      <c r="JRG1949" s="101"/>
      <c r="JRH1949" s="101"/>
      <c r="JRI1949" s="101"/>
      <c r="JRJ1949" s="101"/>
      <c r="JRK1949" s="101"/>
      <c r="JRL1949" s="101"/>
      <c r="JRM1949" s="101"/>
      <c r="JRN1949" s="101"/>
      <c r="JRO1949" s="101"/>
      <c r="JRP1949" s="101"/>
      <c r="JRQ1949" s="101"/>
      <c r="JRR1949" s="101"/>
      <c r="JRS1949" s="101"/>
      <c r="JRT1949" s="101"/>
      <c r="JRU1949" s="101"/>
      <c r="JRV1949" s="101"/>
      <c r="JRW1949" s="101"/>
      <c r="JRX1949" s="101"/>
      <c r="JRY1949" s="101"/>
      <c r="JRZ1949" s="101"/>
      <c r="JSA1949" s="101"/>
      <c r="JSB1949" s="101"/>
      <c r="JSC1949" s="101"/>
      <c r="JSD1949" s="101"/>
      <c r="JSE1949" s="101"/>
      <c r="JSF1949" s="101"/>
      <c r="JSG1949" s="101"/>
      <c r="JSH1949" s="101"/>
      <c r="JSI1949" s="101"/>
      <c r="JSJ1949" s="101"/>
      <c r="JSK1949" s="101"/>
      <c r="JSL1949" s="101"/>
      <c r="JSM1949" s="101"/>
      <c r="JSN1949" s="101"/>
      <c r="JSO1949" s="101"/>
      <c r="JSP1949" s="101"/>
      <c r="JSQ1949" s="101"/>
      <c r="JSR1949" s="101"/>
      <c r="JSS1949" s="101"/>
      <c r="JST1949" s="101"/>
      <c r="JSU1949" s="101"/>
      <c r="JSV1949" s="101"/>
      <c r="JSW1949" s="101"/>
      <c r="JSX1949" s="101"/>
      <c r="JSY1949" s="101"/>
      <c r="JSZ1949" s="101"/>
      <c r="JTA1949" s="101"/>
      <c r="JTB1949" s="101"/>
      <c r="JTC1949" s="101"/>
      <c r="JTD1949" s="101"/>
      <c r="JTE1949" s="101"/>
      <c r="JTF1949" s="101"/>
      <c r="JTG1949" s="101"/>
      <c r="JTH1949" s="101"/>
      <c r="JTI1949" s="101"/>
      <c r="JTJ1949" s="101"/>
      <c r="JTK1949" s="101"/>
      <c r="JTL1949" s="101"/>
      <c r="JTM1949" s="101"/>
      <c r="JTN1949" s="101"/>
      <c r="JTO1949" s="101"/>
      <c r="JTP1949" s="101"/>
      <c r="JTQ1949" s="101"/>
      <c r="JTR1949" s="101"/>
      <c r="JTS1949" s="101"/>
      <c r="JTT1949" s="101"/>
      <c r="JTU1949" s="101"/>
      <c r="JTV1949" s="101"/>
      <c r="JTW1949" s="101"/>
      <c r="JTX1949" s="101"/>
      <c r="JTY1949" s="101"/>
      <c r="JTZ1949" s="101"/>
      <c r="JUA1949" s="101"/>
      <c r="JUB1949" s="101"/>
      <c r="JUC1949" s="101"/>
      <c r="JUD1949" s="101"/>
      <c r="JUE1949" s="101"/>
      <c r="JUF1949" s="101"/>
      <c r="JUG1949" s="101"/>
      <c r="JUH1949" s="101"/>
      <c r="JUI1949" s="101"/>
      <c r="JUJ1949" s="101"/>
      <c r="JUK1949" s="101"/>
      <c r="JUL1949" s="101"/>
      <c r="JUM1949" s="101"/>
      <c r="JUN1949" s="101"/>
      <c r="JUO1949" s="101"/>
      <c r="JUP1949" s="101"/>
      <c r="JUQ1949" s="101"/>
      <c r="JUR1949" s="101"/>
      <c r="JUS1949" s="101"/>
      <c r="JUT1949" s="101"/>
      <c r="JUU1949" s="101"/>
      <c r="JUV1949" s="101"/>
      <c r="JUW1949" s="101"/>
      <c r="JUX1949" s="101"/>
      <c r="JUY1949" s="101"/>
      <c r="JUZ1949" s="101"/>
      <c r="JVA1949" s="101"/>
      <c r="JVB1949" s="101"/>
      <c r="JVC1949" s="101"/>
      <c r="JVD1949" s="101"/>
      <c r="JVE1949" s="101"/>
      <c r="JVF1949" s="101"/>
      <c r="JVG1949" s="101"/>
      <c r="JVH1949" s="101"/>
      <c r="JVI1949" s="101"/>
      <c r="JVJ1949" s="101"/>
      <c r="JVK1949" s="101"/>
      <c r="JVL1949" s="101"/>
      <c r="JVM1949" s="101"/>
      <c r="JVN1949" s="101"/>
      <c r="JVO1949" s="101"/>
      <c r="JVP1949" s="101"/>
      <c r="JVQ1949" s="101"/>
      <c r="JVR1949" s="101"/>
      <c r="JVS1949" s="101"/>
      <c r="JVT1949" s="101"/>
      <c r="JVU1949" s="101"/>
      <c r="JVV1949" s="101"/>
      <c r="JVW1949" s="101"/>
      <c r="JVX1949" s="101"/>
      <c r="JVY1949" s="101"/>
      <c r="JVZ1949" s="101"/>
      <c r="JWA1949" s="101"/>
      <c r="JWB1949" s="101"/>
      <c r="JWC1949" s="101"/>
      <c r="JWD1949" s="101"/>
      <c r="JWE1949" s="101"/>
      <c r="JWF1949" s="101"/>
      <c r="JWG1949" s="101"/>
      <c r="JWH1949" s="101"/>
      <c r="JWI1949" s="101"/>
      <c r="JWJ1949" s="101"/>
      <c r="JWK1949" s="101"/>
      <c r="JWL1949" s="101"/>
      <c r="JWM1949" s="101"/>
      <c r="JWN1949" s="101"/>
      <c r="JWO1949" s="101"/>
      <c r="JWP1949" s="101"/>
      <c r="JWQ1949" s="101"/>
      <c r="JWR1949" s="101"/>
      <c r="JWS1949" s="101"/>
      <c r="JWT1949" s="101"/>
      <c r="JWU1949" s="101"/>
      <c r="JWV1949" s="101"/>
      <c r="JWW1949" s="101"/>
      <c r="JWX1949" s="101"/>
      <c r="JWY1949" s="101"/>
      <c r="JWZ1949" s="101"/>
      <c r="JXA1949" s="101"/>
      <c r="JXB1949" s="101"/>
      <c r="JXC1949" s="101"/>
      <c r="JXD1949" s="101"/>
      <c r="JXE1949" s="101"/>
      <c r="JXF1949" s="101"/>
      <c r="JXG1949" s="101"/>
      <c r="JXH1949" s="101"/>
      <c r="JXI1949" s="101"/>
      <c r="JXJ1949" s="101"/>
      <c r="JXK1949" s="101"/>
      <c r="JXL1949" s="101"/>
      <c r="JXM1949" s="101"/>
      <c r="JXN1949" s="101"/>
      <c r="JXO1949" s="101"/>
      <c r="JXP1949" s="101"/>
      <c r="JXQ1949" s="101"/>
      <c r="JXR1949" s="101"/>
      <c r="JXS1949" s="101"/>
      <c r="JXT1949" s="101"/>
      <c r="JXU1949" s="101"/>
      <c r="JXV1949" s="101"/>
      <c r="JXW1949" s="101"/>
      <c r="JXX1949" s="101"/>
      <c r="JXY1949" s="101"/>
      <c r="JXZ1949" s="101"/>
      <c r="JYA1949" s="101"/>
      <c r="JYB1949" s="101"/>
      <c r="JYC1949" s="101"/>
      <c r="JYD1949" s="101"/>
      <c r="JYE1949" s="101"/>
      <c r="JYF1949" s="101"/>
      <c r="JYG1949" s="101"/>
      <c r="JYH1949" s="101"/>
      <c r="JYI1949" s="101"/>
      <c r="JYJ1949" s="101"/>
      <c r="JYK1949" s="101"/>
      <c r="JYL1949" s="101"/>
      <c r="JYM1949" s="101"/>
      <c r="JYN1949" s="101"/>
      <c r="JYO1949" s="101"/>
      <c r="JYP1949" s="101"/>
      <c r="JYQ1949" s="101"/>
      <c r="JYR1949" s="101"/>
      <c r="JYS1949" s="101"/>
      <c r="JYT1949" s="101"/>
      <c r="JYU1949" s="101"/>
      <c r="JYV1949" s="101"/>
      <c r="JYW1949" s="101"/>
      <c r="JYX1949" s="101"/>
      <c r="JYY1949" s="101"/>
      <c r="JYZ1949" s="101"/>
      <c r="JZA1949" s="101"/>
      <c r="JZB1949" s="101"/>
      <c r="JZC1949" s="101"/>
      <c r="JZD1949" s="101"/>
      <c r="JZE1949" s="101"/>
      <c r="JZF1949" s="101"/>
      <c r="JZG1949" s="101"/>
      <c r="JZH1949" s="101"/>
      <c r="JZI1949" s="101"/>
      <c r="JZJ1949" s="101"/>
      <c r="JZK1949" s="101"/>
      <c r="JZL1949" s="101"/>
      <c r="JZM1949" s="101"/>
      <c r="JZN1949" s="101"/>
      <c r="JZO1949" s="101"/>
      <c r="JZP1949" s="101"/>
      <c r="JZQ1949" s="101"/>
      <c r="JZR1949" s="101"/>
      <c r="JZS1949" s="101"/>
      <c r="JZT1949" s="101"/>
      <c r="JZU1949" s="101"/>
      <c r="JZV1949" s="101"/>
      <c r="JZW1949" s="101"/>
      <c r="JZX1949" s="101"/>
      <c r="JZY1949" s="101"/>
      <c r="JZZ1949" s="101"/>
      <c r="KAA1949" s="101"/>
      <c r="KAB1949" s="101"/>
      <c r="KAC1949" s="101"/>
      <c r="KAD1949" s="101"/>
      <c r="KAE1949" s="101"/>
      <c r="KAF1949" s="101"/>
      <c r="KAG1949" s="101"/>
      <c r="KAH1949" s="101"/>
      <c r="KAI1949" s="101"/>
      <c r="KAJ1949" s="101"/>
      <c r="KAK1949" s="101"/>
      <c r="KAL1949" s="101"/>
      <c r="KAM1949" s="101"/>
      <c r="KAN1949" s="101"/>
      <c r="KAO1949" s="101"/>
      <c r="KAP1949" s="101"/>
      <c r="KAQ1949" s="101"/>
      <c r="KAR1949" s="101"/>
      <c r="KAS1949" s="101"/>
      <c r="KAT1949" s="101"/>
      <c r="KAU1949" s="101"/>
      <c r="KAV1949" s="101"/>
      <c r="KAW1949" s="101"/>
      <c r="KAX1949" s="101"/>
      <c r="KAY1949" s="101"/>
      <c r="KAZ1949" s="101"/>
      <c r="KBA1949" s="101"/>
      <c r="KBB1949" s="101"/>
      <c r="KBC1949" s="101"/>
      <c r="KBD1949" s="101"/>
      <c r="KBE1949" s="101"/>
      <c r="KBF1949" s="101"/>
      <c r="KBG1949" s="101"/>
      <c r="KBH1949" s="101"/>
      <c r="KBI1949" s="101"/>
      <c r="KBJ1949" s="101"/>
      <c r="KBK1949" s="101"/>
      <c r="KBL1949" s="101"/>
      <c r="KBM1949" s="101"/>
      <c r="KBN1949" s="101"/>
      <c r="KBO1949" s="101"/>
      <c r="KBP1949" s="101"/>
      <c r="KBQ1949" s="101"/>
      <c r="KBR1949" s="101"/>
      <c r="KBS1949" s="101"/>
      <c r="KBT1949" s="101"/>
      <c r="KBU1949" s="101"/>
      <c r="KBV1949" s="101"/>
      <c r="KBW1949" s="101"/>
      <c r="KBX1949" s="101"/>
      <c r="KBY1949" s="101"/>
      <c r="KBZ1949" s="101"/>
      <c r="KCA1949" s="101"/>
      <c r="KCB1949" s="101"/>
      <c r="KCC1949" s="101"/>
      <c r="KCD1949" s="101"/>
      <c r="KCE1949" s="101"/>
      <c r="KCF1949" s="101"/>
      <c r="KCG1949" s="101"/>
      <c r="KCH1949" s="101"/>
      <c r="KCI1949" s="101"/>
      <c r="KCJ1949" s="101"/>
      <c r="KCK1949" s="101"/>
      <c r="KCL1949" s="101"/>
      <c r="KCM1949" s="101"/>
      <c r="KCN1949" s="101"/>
      <c r="KCO1949" s="101"/>
      <c r="KCP1949" s="101"/>
      <c r="KCQ1949" s="101"/>
      <c r="KCR1949" s="101"/>
      <c r="KCS1949" s="101"/>
      <c r="KCT1949" s="101"/>
      <c r="KCU1949" s="101"/>
      <c r="KCV1949" s="101"/>
      <c r="KCW1949" s="101"/>
      <c r="KCX1949" s="101"/>
      <c r="KCY1949" s="101"/>
      <c r="KCZ1949" s="101"/>
      <c r="KDA1949" s="101"/>
      <c r="KDB1949" s="101"/>
      <c r="KDC1949" s="101"/>
      <c r="KDD1949" s="101"/>
      <c r="KDE1949" s="101"/>
      <c r="KDF1949" s="101"/>
      <c r="KDG1949" s="101"/>
      <c r="KDH1949" s="101"/>
      <c r="KDI1949" s="101"/>
      <c r="KDJ1949" s="101"/>
      <c r="KDK1949" s="101"/>
      <c r="KDL1949" s="101"/>
      <c r="KDM1949" s="101"/>
      <c r="KDN1949" s="101"/>
      <c r="KDO1949" s="101"/>
      <c r="KDP1949" s="101"/>
      <c r="KDQ1949" s="101"/>
      <c r="KDR1949" s="101"/>
      <c r="KDS1949" s="101"/>
      <c r="KDT1949" s="101"/>
      <c r="KDU1949" s="101"/>
      <c r="KDV1949" s="101"/>
      <c r="KDW1949" s="101"/>
      <c r="KDX1949" s="101"/>
      <c r="KDY1949" s="101"/>
      <c r="KDZ1949" s="101"/>
      <c r="KEA1949" s="101"/>
      <c r="KEB1949" s="101"/>
      <c r="KEC1949" s="101"/>
      <c r="KED1949" s="101"/>
      <c r="KEE1949" s="101"/>
      <c r="KEF1949" s="101"/>
      <c r="KEG1949" s="101"/>
      <c r="KEH1949" s="101"/>
      <c r="KEI1949" s="101"/>
      <c r="KEJ1949" s="101"/>
      <c r="KEK1949" s="101"/>
      <c r="KEL1949" s="101"/>
      <c r="KEM1949" s="101"/>
      <c r="KEN1949" s="101"/>
      <c r="KEO1949" s="101"/>
      <c r="KEP1949" s="101"/>
      <c r="KEQ1949" s="101"/>
      <c r="KER1949" s="101"/>
      <c r="KES1949" s="101"/>
      <c r="KET1949" s="101"/>
      <c r="KEU1949" s="101"/>
      <c r="KEV1949" s="101"/>
      <c r="KEW1949" s="101"/>
      <c r="KEX1949" s="101"/>
      <c r="KEY1949" s="101"/>
      <c r="KEZ1949" s="101"/>
      <c r="KFA1949" s="101"/>
      <c r="KFB1949" s="101"/>
      <c r="KFC1949" s="101"/>
      <c r="KFD1949" s="101"/>
      <c r="KFE1949" s="101"/>
      <c r="KFF1949" s="101"/>
      <c r="KFG1949" s="101"/>
      <c r="KFH1949" s="101"/>
      <c r="KFI1949" s="101"/>
      <c r="KFJ1949" s="101"/>
      <c r="KFK1949" s="101"/>
      <c r="KFL1949" s="101"/>
      <c r="KFM1949" s="101"/>
      <c r="KFN1949" s="101"/>
      <c r="KFO1949" s="101"/>
      <c r="KFP1949" s="101"/>
      <c r="KFQ1949" s="101"/>
      <c r="KFR1949" s="101"/>
      <c r="KFS1949" s="101"/>
      <c r="KFT1949" s="101"/>
      <c r="KFU1949" s="101"/>
      <c r="KFV1949" s="101"/>
      <c r="KFW1949" s="101"/>
      <c r="KFX1949" s="101"/>
      <c r="KFY1949" s="101"/>
      <c r="KFZ1949" s="101"/>
      <c r="KGA1949" s="101"/>
      <c r="KGB1949" s="101"/>
      <c r="KGC1949" s="101"/>
      <c r="KGD1949" s="101"/>
      <c r="KGE1949" s="101"/>
      <c r="KGF1949" s="101"/>
      <c r="KGG1949" s="101"/>
      <c r="KGH1949" s="101"/>
      <c r="KGI1949" s="101"/>
      <c r="KGJ1949" s="101"/>
      <c r="KGK1949" s="101"/>
      <c r="KGL1949" s="101"/>
      <c r="KGM1949" s="101"/>
      <c r="KGN1949" s="101"/>
      <c r="KGO1949" s="101"/>
      <c r="KGP1949" s="101"/>
      <c r="KGQ1949" s="101"/>
      <c r="KGR1949" s="101"/>
      <c r="KGS1949" s="101"/>
      <c r="KGT1949" s="101"/>
      <c r="KGU1949" s="101"/>
      <c r="KGV1949" s="101"/>
      <c r="KGW1949" s="101"/>
      <c r="KGX1949" s="101"/>
      <c r="KGY1949" s="101"/>
      <c r="KGZ1949" s="101"/>
      <c r="KHA1949" s="101"/>
      <c r="KHB1949" s="101"/>
      <c r="KHC1949" s="101"/>
      <c r="KHD1949" s="101"/>
      <c r="KHE1949" s="101"/>
      <c r="KHF1949" s="101"/>
      <c r="KHG1949" s="101"/>
      <c r="KHH1949" s="101"/>
      <c r="KHI1949" s="101"/>
      <c r="KHJ1949" s="101"/>
      <c r="KHK1949" s="101"/>
      <c r="KHL1949" s="101"/>
      <c r="KHM1949" s="101"/>
      <c r="KHN1949" s="101"/>
      <c r="KHO1949" s="101"/>
      <c r="KHP1949" s="101"/>
      <c r="KHQ1949" s="101"/>
      <c r="KHR1949" s="101"/>
      <c r="KHS1949" s="101"/>
      <c r="KHT1949" s="101"/>
      <c r="KHU1949" s="101"/>
      <c r="KHV1949" s="101"/>
      <c r="KHW1949" s="101"/>
      <c r="KHX1949" s="101"/>
      <c r="KHY1949" s="101"/>
      <c r="KHZ1949" s="101"/>
      <c r="KIA1949" s="101"/>
      <c r="KIB1949" s="101"/>
      <c r="KIC1949" s="101"/>
      <c r="KID1949" s="101"/>
      <c r="KIE1949" s="101"/>
      <c r="KIF1949" s="101"/>
      <c r="KIG1949" s="101"/>
      <c r="KIH1949" s="101"/>
      <c r="KII1949" s="101"/>
      <c r="KIJ1949" s="101"/>
      <c r="KIK1949" s="101"/>
      <c r="KIL1949" s="101"/>
      <c r="KIM1949" s="101"/>
      <c r="KIN1949" s="101"/>
      <c r="KIO1949" s="101"/>
      <c r="KIP1949" s="101"/>
      <c r="KIQ1949" s="101"/>
      <c r="KIR1949" s="101"/>
      <c r="KIS1949" s="101"/>
      <c r="KIT1949" s="101"/>
      <c r="KIU1949" s="101"/>
      <c r="KIV1949" s="101"/>
      <c r="KIW1949" s="101"/>
      <c r="KIX1949" s="101"/>
      <c r="KIY1949" s="101"/>
      <c r="KIZ1949" s="101"/>
      <c r="KJA1949" s="101"/>
      <c r="KJB1949" s="101"/>
      <c r="KJC1949" s="101"/>
      <c r="KJD1949" s="101"/>
      <c r="KJE1949" s="101"/>
      <c r="KJF1949" s="101"/>
      <c r="KJG1949" s="101"/>
      <c r="KJH1949" s="101"/>
      <c r="KJI1949" s="101"/>
      <c r="KJJ1949" s="101"/>
      <c r="KJK1949" s="101"/>
      <c r="KJL1949" s="101"/>
      <c r="KJM1949" s="101"/>
      <c r="KJN1949" s="101"/>
      <c r="KJO1949" s="101"/>
      <c r="KJP1949" s="101"/>
      <c r="KJQ1949" s="101"/>
      <c r="KJR1949" s="101"/>
      <c r="KJS1949" s="101"/>
      <c r="KJT1949" s="101"/>
      <c r="KJU1949" s="101"/>
      <c r="KJV1949" s="101"/>
      <c r="KJW1949" s="101"/>
      <c r="KJX1949" s="101"/>
      <c r="KJY1949" s="101"/>
      <c r="KJZ1949" s="101"/>
      <c r="KKA1949" s="101"/>
      <c r="KKB1949" s="101"/>
      <c r="KKC1949" s="101"/>
      <c r="KKD1949" s="101"/>
      <c r="KKE1949" s="101"/>
      <c r="KKF1949" s="101"/>
      <c r="KKG1949" s="101"/>
      <c r="KKH1949" s="101"/>
      <c r="KKI1949" s="101"/>
      <c r="KKJ1949" s="101"/>
      <c r="KKK1949" s="101"/>
      <c r="KKL1949" s="101"/>
      <c r="KKM1949" s="101"/>
      <c r="KKN1949" s="101"/>
      <c r="KKO1949" s="101"/>
      <c r="KKP1949" s="101"/>
      <c r="KKQ1949" s="101"/>
      <c r="KKR1949" s="101"/>
      <c r="KKS1949" s="101"/>
      <c r="KKT1949" s="101"/>
      <c r="KKU1949" s="101"/>
      <c r="KKV1949" s="101"/>
      <c r="KKW1949" s="101"/>
      <c r="KKX1949" s="101"/>
      <c r="KKY1949" s="101"/>
      <c r="KKZ1949" s="101"/>
      <c r="KLA1949" s="101"/>
      <c r="KLB1949" s="101"/>
      <c r="KLC1949" s="101"/>
      <c r="KLD1949" s="101"/>
      <c r="KLE1949" s="101"/>
      <c r="KLF1949" s="101"/>
      <c r="KLG1949" s="101"/>
      <c r="KLH1949" s="101"/>
      <c r="KLI1949" s="101"/>
      <c r="KLJ1949" s="101"/>
      <c r="KLK1949" s="101"/>
      <c r="KLL1949" s="101"/>
      <c r="KLM1949" s="101"/>
      <c r="KLN1949" s="101"/>
      <c r="KLO1949" s="101"/>
      <c r="KLP1949" s="101"/>
      <c r="KLQ1949" s="101"/>
      <c r="KLR1949" s="101"/>
      <c r="KLS1949" s="101"/>
      <c r="KLT1949" s="101"/>
      <c r="KLU1949" s="101"/>
      <c r="KLV1949" s="101"/>
      <c r="KLW1949" s="101"/>
      <c r="KLX1949" s="101"/>
      <c r="KLY1949" s="101"/>
      <c r="KLZ1949" s="101"/>
      <c r="KMA1949" s="101"/>
      <c r="KMB1949" s="101"/>
      <c r="KMC1949" s="101"/>
      <c r="KMD1949" s="101"/>
      <c r="KME1949" s="101"/>
      <c r="KMF1949" s="101"/>
      <c r="KMG1949" s="101"/>
      <c r="KMH1949" s="101"/>
      <c r="KMI1949" s="101"/>
      <c r="KMJ1949" s="101"/>
      <c r="KMK1949" s="101"/>
      <c r="KML1949" s="101"/>
      <c r="KMM1949" s="101"/>
      <c r="KMN1949" s="101"/>
      <c r="KMO1949" s="101"/>
      <c r="KMP1949" s="101"/>
      <c r="KMQ1949" s="101"/>
      <c r="KMR1949" s="101"/>
      <c r="KMS1949" s="101"/>
      <c r="KMT1949" s="101"/>
      <c r="KMU1949" s="101"/>
      <c r="KMV1949" s="101"/>
      <c r="KMW1949" s="101"/>
      <c r="KMX1949" s="101"/>
      <c r="KMY1949" s="101"/>
      <c r="KMZ1949" s="101"/>
      <c r="KNA1949" s="101"/>
      <c r="KNB1949" s="101"/>
      <c r="KNC1949" s="101"/>
      <c r="KND1949" s="101"/>
      <c r="KNE1949" s="101"/>
      <c r="KNF1949" s="101"/>
      <c r="KNG1949" s="101"/>
      <c r="KNH1949" s="101"/>
      <c r="KNI1949" s="101"/>
      <c r="KNJ1949" s="101"/>
      <c r="KNK1949" s="101"/>
      <c r="KNL1949" s="101"/>
      <c r="KNM1949" s="101"/>
      <c r="KNN1949" s="101"/>
      <c r="KNO1949" s="101"/>
      <c r="KNP1949" s="101"/>
      <c r="KNQ1949" s="101"/>
      <c r="KNR1949" s="101"/>
      <c r="KNS1949" s="101"/>
      <c r="KNT1949" s="101"/>
      <c r="KNU1949" s="101"/>
      <c r="KNV1949" s="101"/>
      <c r="KNW1949" s="101"/>
      <c r="KNX1949" s="101"/>
      <c r="KNY1949" s="101"/>
      <c r="KNZ1949" s="101"/>
      <c r="KOA1949" s="101"/>
      <c r="KOB1949" s="101"/>
      <c r="KOC1949" s="101"/>
      <c r="KOD1949" s="101"/>
      <c r="KOE1949" s="101"/>
      <c r="KOF1949" s="101"/>
      <c r="KOG1949" s="101"/>
      <c r="KOH1949" s="101"/>
      <c r="KOI1949" s="101"/>
      <c r="KOJ1949" s="101"/>
      <c r="KOK1949" s="101"/>
      <c r="KOL1949" s="101"/>
      <c r="KOM1949" s="101"/>
      <c r="KON1949" s="101"/>
      <c r="KOO1949" s="101"/>
      <c r="KOP1949" s="101"/>
      <c r="KOQ1949" s="101"/>
      <c r="KOR1949" s="101"/>
      <c r="KOS1949" s="101"/>
      <c r="KOT1949" s="101"/>
      <c r="KOU1949" s="101"/>
      <c r="KOV1949" s="101"/>
      <c r="KOW1949" s="101"/>
      <c r="KOX1949" s="101"/>
      <c r="KOY1949" s="101"/>
      <c r="KOZ1949" s="101"/>
      <c r="KPA1949" s="101"/>
      <c r="KPB1949" s="101"/>
      <c r="KPC1949" s="101"/>
      <c r="KPD1949" s="101"/>
      <c r="KPE1949" s="101"/>
      <c r="KPF1949" s="101"/>
      <c r="KPG1949" s="101"/>
      <c r="KPH1949" s="101"/>
      <c r="KPI1949" s="101"/>
      <c r="KPJ1949" s="101"/>
      <c r="KPK1949" s="101"/>
      <c r="KPL1949" s="101"/>
      <c r="KPM1949" s="101"/>
      <c r="KPN1949" s="101"/>
      <c r="KPO1949" s="101"/>
      <c r="KPP1949" s="101"/>
      <c r="KPQ1949" s="101"/>
      <c r="KPR1949" s="101"/>
      <c r="KPS1949" s="101"/>
      <c r="KPT1949" s="101"/>
      <c r="KPU1949" s="101"/>
      <c r="KPV1949" s="101"/>
      <c r="KPW1949" s="101"/>
      <c r="KPX1949" s="101"/>
      <c r="KPY1949" s="101"/>
      <c r="KPZ1949" s="101"/>
      <c r="KQA1949" s="101"/>
      <c r="KQB1949" s="101"/>
      <c r="KQC1949" s="101"/>
      <c r="KQD1949" s="101"/>
      <c r="KQE1949" s="101"/>
      <c r="KQF1949" s="101"/>
      <c r="KQG1949" s="101"/>
      <c r="KQH1949" s="101"/>
      <c r="KQI1949" s="101"/>
      <c r="KQJ1949" s="101"/>
      <c r="KQK1949" s="101"/>
      <c r="KQL1949" s="101"/>
      <c r="KQM1949" s="101"/>
      <c r="KQN1949" s="101"/>
      <c r="KQO1949" s="101"/>
      <c r="KQP1949" s="101"/>
      <c r="KQQ1949" s="101"/>
      <c r="KQR1949" s="101"/>
      <c r="KQS1949" s="101"/>
      <c r="KQT1949" s="101"/>
      <c r="KQU1949" s="101"/>
      <c r="KQV1949" s="101"/>
      <c r="KQW1949" s="101"/>
      <c r="KQX1949" s="101"/>
      <c r="KQY1949" s="101"/>
      <c r="KQZ1949" s="101"/>
      <c r="KRA1949" s="101"/>
      <c r="KRB1949" s="101"/>
      <c r="KRC1949" s="101"/>
      <c r="KRD1949" s="101"/>
      <c r="KRE1949" s="101"/>
      <c r="KRF1949" s="101"/>
      <c r="KRG1949" s="101"/>
      <c r="KRH1949" s="101"/>
      <c r="KRI1949" s="101"/>
      <c r="KRJ1949" s="101"/>
      <c r="KRK1949" s="101"/>
      <c r="KRL1949" s="101"/>
      <c r="KRM1949" s="101"/>
      <c r="KRN1949" s="101"/>
      <c r="KRO1949" s="101"/>
      <c r="KRP1949" s="101"/>
      <c r="KRQ1949" s="101"/>
      <c r="KRR1949" s="101"/>
      <c r="KRS1949" s="101"/>
      <c r="KRT1949" s="101"/>
      <c r="KRU1949" s="101"/>
      <c r="KRV1949" s="101"/>
      <c r="KRW1949" s="101"/>
      <c r="KRX1949" s="101"/>
      <c r="KRY1949" s="101"/>
      <c r="KRZ1949" s="101"/>
      <c r="KSA1949" s="101"/>
      <c r="KSB1949" s="101"/>
      <c r="KSC1949" s="101"/>
      <c r="KSD1949" s="101"/>
      <c r="KSE1949" s="101"/>
      <c r="KSF1949" s="101"/>
      <c r="KSG1949" s="101"/>
      <c r="KSH1949" s="101"/>
      <c r="KSI1949" s="101"/>
      <c r="KSJ1949" s="101"/>
      <c r="KSK1949" s="101"/>
      <c r="KSL1949" s="101"/>
      <c r="KSM1949" s="101"/>
      <c r="KSN1949" s="101"/>
      <c r="KSO1949" s="101"/>
      <c r="KSP1949" s="101"/>
      <c r="KSQ1949" s="101"/>
      <c r="KSR1949" s="101"/>
      <c r="KSS1949" s="101"/>
      <c r="KST1949" s="101"/>
      <c r="KSU1949" s="101"/>
      <c r="KSV1949" s="101"/>
      <c r="KSW1949" s="101"/>
      <c r="KSX1949" s="101"/>
      <c r="KSY1949" s="101"/>
      <c r="KSZ1949" s="101"/>
      <c r="KTA1949" s="101"/>
      <c r="KTB1949" s="101"/>
      <c r="KTC1949" s="101"/>
      <c r="KTD1949" s="101"/>
      <c r="KTE1949" s="101"/>
      <c r="KTF1949" s="101"/>
      <c r="KTG1949" s="101"/>
      <c r="KTH1949" s="101"/>
      <c r="KTI1949" s="101"/>
      <c r="KTJ1949" s="101"/>
      <c r="KTK1949" s="101"/>
      <c r="KTL1949" s="101"/>
      <c r="KTM1949" s="101"/>
      <c r="KTN1949" s="101"/>
      <c r="KTO1949" s="101"/>
      <c r="KTP1949" s="101"/>
      <c r="KTQ1949" s="101"/>
      <c r="KTR1949" s="101"/>
      <c r="KTS1949" s="101"/>
      <c r="KTT1949" s="101"/>
      <c r="KTU1949" s="101"/>
      <c r="KTV1949" s="101"/>
      <c r="KTW1949" s="101"/>
      <c r="KTX1949" s="101"/>
      <c r="KTY1949" s="101"/>
      <c r="KTZ1949" s="101"/>
      <c r="KUA1949" s="101"/>
      <c r="KUB1949" s="101"/>
      <c r="KUC1949" s="101"/>
      <c r="KUD1949" s="101"/>
      <c r="KUE1949" s="101"/>
      <c r="KUF1949" s="101"/>
      <c r="KUG1949" s="101"/>
      <c r="KUH1949" s="101"/>
      <c r="KUI1949" s="101"/>
      <c r="KUJ1949" s="101"/>
      <c r="KUK1949" s="101"/>
      <c r="KUL1949" s="101"/>
      <c r="KUM1949" s="101"/>
      <c r="KUN1949" s="101"/>
      <c r="KUO1949" s="101"/>
      <c r="KUP1949" s="101"/>
      <c r="KUQ1949" s="101"/>
      <c r="KUR1949" s="101"/>
      <c r="KUS1949" s="101"/>
      <c r="KUT1949" s="101"/>
      <c r="KUU1949" s="101"/>
      <c r="KUV1949" s="101"/>
      <c r="KUW1949" s="101"/>
      <c r="KUX1949" s="101"/>
      <c r="KUY1949" s="101"/>
      <c r="KUZ1949" s="101"/>
      <c r="KVA1949" s="101"/>
      <c r="KVB1949" s="101"/>
      <c r="KVC1949" s="101"/>
      <c r="KVD1949" s="101"/>
      <c r="KVE1949" s="101"/>
      <c r="KVF1949" s="101"/>
      <c r="KVG1949" s="101"/>
      <c r="KVH1949" s="101"/>
      <c r="KVI1949" s="101"/>
      <c r="KVJ1949" s="101"/>
      <c r="KVK1949" s="101"/>
      <c r="KVL1949" s="101"/>
      <c r="KVM1949" s="101"/>
      <c r="KVN1949" s="101"/>
      <c r="KVO1949" s="101"/>
      <c r="KVP1949" s="101"/>
      <c r="KVQ1949" s="101"/>
      <c r="KVR1949" s="101"/>
      <c r="KVS1949" s="101"/>
      <c r="KVT1949" s="101"/>
      <c r="KVU1949" s="101"/>
      <c r="KVV1949" s="101"/>
      <c r="KVW1949" s="101"/>
      <c r="KVX1949" s="101"/>
      <c r="KVY1949" s="101"/>
      <c r="KVZ1949" s="101"/>
      <c r="KWA1949" s="101"/>
      <c r="KWB1949" s="101"/>
      <c r="KWC1949" s="101"/>
      <c r="KWD1949" s="101"/>
      <c r="KWE1949" s="101"/>
      <c r="KWF1949" s="101"/>
      <c r="KWG1949" s="101"/>
      <c r="KWH1949" s="101"/>
      <c r="KWI1949" s="101"/>
      <c r="KWJ1949" s="101"/>
      <c r="KWK1949" s="101"/>
      <c r="KWL1949" s="101"/>
      <c r="KWM1949" s="101"/>
      <c r="KWN1949" s="101"/>
      <c r="KWO1949" s="101"/>
      <c r="KWP1949" s="101"/>
      <c r="KWQ1949" s="101"/>
      <c r="KWR1949" s="101"/>
      <c r="KWS1949" s="101"/>
      <c r="KWT1949" s="101"/>
      <c r="KWU1949" s="101"/>
      <c r="KWV1949" s="101"/>
      <c r="KWW1949" s="101"/>
      <c r="KWX1949" s="101"/>
      <c r="KWY1949" s="101"/>
      <c r="KWZ1949" s="101"/>
      <c r="KXA1949" s="101"/>
      <c r="KXB1949" s="101"/>
      <c r="KXC1949" s="101"/>
      <c r="KXD1949" s="101"/>
      <c r="KXE1949" s="101"/>
      <c r="KXF1949" s="101"/>
      <c r="KXG1949" s="101"/>
      <c r="KXH1949" s="101"/>
      <c r="KXI1949" s="101"/>
      <c r="KXJ1949" s="101"/>
      <c r="KXK1949" s="101"/>
      <c r="KXL1949" s="101"/>
      <c r="KXM1949" s="101"/>
      <c r="KXN1949" s="101"/>
      <c r="KXO1949" s="101"/>
      <c r="KXP1949" s="101"/>
      <c r="KXQ1949" s="101"/>
      <c r="KXR1949" s="101"/>
      <c r="KXS1949" s="101"/>
      <c r="KXT1949" s="101"/>
      <c r="KXU1949" s="101"/>
      <c r="KXV1949" s="101"/>
      <c r="KXW1949" s="101"/>
      <c r="KXX1949" s="101"/>
      <c r="KXY1949" s="101"/>
      <c r="KXZ1949" s="101"/>
      <c r="KYA1949" s="101"/>
      <c r="KYB1949" s="101"/>
      <c r="KYC1949" s="101"/>
      <c r="KYD1949" s="101"/>
      <c r="KYE1949" s="101"/>
      <c r="KYF1949" s="101"/>
      <c r="KYG1949" s="101"/>
      <c r="KYH1949" s="101"/>
      <c r="KYI1949" s="101"/>
      <c r="KYJ1949" s="101"/>
      <c r="KYK1949" s="101"/>
      <c r="KYL1949" s="101"/>
      <c r="KYM1949" s="101"/>
      <c r="KYN1949" s="101"/>
      <c r="KYO1949" s="101"/>
      <c r="KYP1949" s="101"/>
      <c r="KYQ1949" s="101"/>
      <c r="KYR1949" s="101"/>
      <c r="KYS1949" s="101"/>
      <c r="KYT1949" s="101"/>
      <c r="KYU1949" s="101"/>
      <c r="KYV1949" s="101"/>
      <c r="KYW1949" s="101"/>
      <c r="KYX1949" s="101"/>
      <c r="KYY1949" s="101"/>
      <c r="KYZ1949" s="101"/>
      <c r="KZA1949" s="101"/>
      <c r="KZB1949" s="101"/>
      <c r="KZC1949" s="101"/>
      <c r="KZD1949" s="101"/>
      <c r="KZE1949" s="101"/>
      <c r="KZF1949" s="101"/>
      <c r="KZG1949" s="101"/>
      <c r="KZH1949" s="101"/>
      <c r="KZI1949" s="101"/>
      <c r="KZJ1949" s="101"/>
      <c r="KZK1949" s="101"/>
      <c r="KZL1949" s="101"/>
      <c r="KZM1949" s="101"/>
      <c r="KZN1949" s="101"/>
      <c r="KZO1949" s="101"/>
      <c r="KZP1949" s="101"/>
      <c r="KZQ1949" s="101"/>
      <c r="KZR1949" s="101"/>
      <c r="KZS1949" s="101"/>
      <c r="KZT1949" s="101"/>
      <c r="KZU1949" s="101"/>
      <c r="KZV1949" s="101"/>
      <c r="KZW1949" s="101"/>
      <c r="KZX1949" s="101"/>
      <c r="KZY1949" s="101"/>
      <c r="KZZ1949" s="101"/>
      <c r="LAA1949" s="101"/>
      <c r="LAB1949" s="101"/>
      <c r="LAC1949" s="101"/>
      <c r="LAD1949" s="101"/>
      <c r="LAE1949" s="101"/>
      <c r="LAF1949" s="101"/>
      <c r="LAG1949" s="101"/>
      <c r="LAH1949" s="101"/>
      <c r="LAI1949" s="101"/>
      <c r="LAJ1949" s="101"/>
      <c r="LAK1949" s="101"/>
      <c r="LAL1949" s="101"/>
      <c r="LAM1949" s="101"/>
      <c r="LAN1949" s="101"/>
      <c r="LAO1949" s="101"/>
      <c r="LAP1949" s="101"/>
      <c r="LAQ1949" s="101"/>
      <c r="LAR1949" s="101"/>
      <c r="LAS1949" s="101"/>
      <c r="LAT1949" s="101"/>
      <c r="LAU1949" s="101"/>
      <c r="LAV1949" s="101"/>
      <c r="LAW1949" s="101"/>
      <c r="LAX1949" s="101"/>
      <c r="LAY1949" s="101"/>
      <c r="LAZ1949" s="101"/>
      <c r="LBA1949" s="101"/>
      <c r="LBB1949" s="101"/>
      <c r="LBC1949" s="101"/>
      <c r="LBD1949" s="101"/>
      <c r="LBE1949" s="101"/>
      <c r="LBF1949" s="101"/>
      <c r="LBG1949" s="101"/>
      <c r="LBH1949" s="101"/>
      <c r="LBI1949" s="101"/>
      <c r="LBJ1949" s="101"/>
      <c r="LBK1949" s="101"/>
      <c r="LBL1949" s="101"/>
      <c r="LBM1949" s="101"/>
      <c r="LBN1949" s="101"/>
      <c r="LBO1949" s="101"/>
      <c r="LBP1949" s="101"/>
      <c r="LBQ1949" s="101"/>
      <c r="LBR1949" s="101"/>
      <c r="LBS1949" s="101"/>
      <c r="LBT1949" s="101"/>
      <c r="LBU1949" s="101"/>
      <c r="LBV1949" s="101"/>
      <c r="LBW1949" s="101"/>
      <c r="LBX1949" s="101"/>
      <c r="LBY1949" s="101"/>
      <c r="LBZ1949" s="101"/>
      <c r="LCA1949" s="101"/>
      <c r="LCB1949" s="101"/>
      <c r="LCC1949" s="101"/>
      <c r="LCD1949" s="101"/>
      <c r="LCE1949" s="101"/>
      <c r="LCF1949" s="101"/>
      <c r="LCG1949" s="101"/>
      <c r="LCH1949" s="101"/>
      <c r="LCI1949" s="101"/>
      <c r="LCJ1949" s="101"/>
      <c r="LCK1949" s="101"/>
      <c r="LCL1949" s="101"/>
      <c r="LCM1949" s="101"/>
      <c r="LCN1949" s="101"/>
      <c r="LCO1949" s="101"/>
      <c r="LCP1949" s="101"/>
      <c r="LCQ1949" s="101"/>
      <c r="LCR1949" s="101"/>
      <c r="LCS1949" s="101"/>
      <c r="LCT1949" s="101"/>
      <c r="LCU1949" s="101"/>
      <c r="LCV1949" s="101"/>
      <c r="LCW1949" s="101"/>
      <c r="LCX1949" s="101"/>
      <c r="LCY1949" s="101"/>
      <c r="LCZ1949" s="101"/>
      <c r="LDA1949" s="101"/>
      <c r="LDB1949" s="101"/>
      <c r="LDC1949" s="101"/>
      <c r="LDD1949" s="101"/>
      <c r="LDE1949" s="101"/>
      <c r="LDF1949" s="101"/>
      <c r="LDG1949" s="101"/>
      <c r="LDH1949" s="101"/>
      <c r="LDI1949" s="101"/>
      <c r="LDJ1949" s="101"/>
      <c r="LDK1949" s="101"/>
      <c r="LDL1949" s="101"/>
      <c r="LDM1949" s="101"/>
      <c r="LDN1949" s="101"/>
      <c r="LDO1949" s="101"/>
      <c r="LDP1949" s="101"/>
      <c r="LDQ1949" s="101"/>
      <c r="LDR1949" s="101"/>
      <c r="LDS1949" s="101"/>
      <c r="LDT1949" s="101"/>
      <c r="LDU1949" s="101"/>
      <c r="LDV1949" s="101"/>
      <c r="LDW1949" s="101"/>
      <c r="LDX1949" s="101"/>
      <c r="LDY1949" s="101"/>
      <c r="LDZ1949" s="101"/>
      <c r="LEA1949" s="101"/>
      <c r="LEB1949" s="101"/>
      <c r="LEC1949" s="101"/>
      <c r="LED1949" s="101"/>
      <c r="LEE1949" s="101"/>
      <c r="LEF1949" s="101"/>
      <c r="LEG1949" s="101"/>
      <c r="LEH1949" s="101"/>
      <c r="LEI1949" s="101"/>
      <c r="LEJ1949" s="101"/>
      <c r="LEK1949" s="101"/>
      <c r="LEL1949" s="101"/>
      <c r="LEM1949" s="101"/>
      <c r="LEN1949" s="101"/>
      <c r="LEO1949" s="101"/>
      <c r="LEP1949" s="101"/>
      <c r="LEQ1949" s="101"/>
      <c r="LER1949" s="101"/>
      <c r="LES1949" s="101"/>
      <c r="LET1949" s="101"/>
      <c r="LEU1949" s="101"/>
      <c r="LEV1949" s="101"/>
      <c r="LEW1949" s="101"/>
      <c r="LEX1949" s="101"/>
      <c r="LEY1949" s="101"/>
      <c r="LEZ1949" s="101"/>
      <c r="LFA1949" s="101"/>
      <c r="LFB1949" s="101"/>
      <c r="LFC1949" s="101"/>
      <c r="LFD1949" s="101"/>
      <c r="LFE1949" s="101"/>
      <c r="LFF1949" s="101"/>
      <c r="LFG1949" s="101"/>
      <c r="LFH1949" s="101"/>
      <c r="LFI1949" s="101"/>
      <c r="LFJ1949" s="101"/>
      <c r="LFK1949" s="101"/>
      <c r="LFL1949" s="101"/>
      <c r="LFM1949" s="101"/>
      <c r="LFN1949" s="101"/>
      <c r="LFO1949" s="101"/>
      <c r="LFP1949" s="101"/>
      <c r="LFQ1949" s="101"/>
      <c r="LFR1949" s="101"/>
      <c r="LFS1949" s="101"/>
      <c r="LFT1949" s="101"/>
      <c r="LFU1949" s="101"/>
      <c r="LFV1949" s="101"/>
      <c r="LFW1949" s="101"/>
      <c r="LFX1949" s="101"/>
      <c r="LFY1949" s="101"/>
      <c r="LFZ1949" s="101"/>
      <c r="LGA1949" s="101"/>
      <c r="LGB1949" s="101"/>
      <c r="LGC1949" s="101"/>
      <c r="LGD1949" s="101"/>
      <c r="LGE1949" s="101"/>
      <c r="LGF1949" s="101"/>
      <c r="LGG1949" s="101"/>
      <c r="LGH1949" s="101"/>
      <c r="LGI1949" s="101"/>
      <c r="LGJ1949" s="101"/>
      <c r="LGK1949" s="101"/>
      <c r="LGL1949" s="101"/>
      <c r="LGM1949" s="101"/>
      <c r="LGN1949" s="101"/>
      <c r="LGO1949" s="101"/>
      <c r="LGP1949" s="101"/>
      <c r="LGQ1949" s="101"/>
      <c r="LGR1949" s="101"/>
      <c r="LGS1949" s="101"/>
      <c r="LGT1949" s="101"/>
      <c r="LGU1949" s="101"/>
      <c r="LGV1949" s="101"/>
      <c r="LGW1949" s="101"/>
      <c r="LGX1949" s="101"/>
      <c r="LGY1949" s="101"/>
      <c r="LGZ1949" s="101"/>
      <c r="LHA1949" s="101"/>
      <c r="LHB1949" s="101"/>
      <c r="LHC1949" s="101"/>
      <c r="LHD1949" s="101"/>
      <c r="LHE1949" s="101"/>
      <c r="LHF1949" s="101"/>
      <c r="LHG1949" s="101"/>
      <c r="LHH1949" s="101"/>
      <c r="LHI1949" s="101"/>
      <c r="LHJ1949" s="101"/>
      <c r="LHK1949" s="101"/>
      <c r="LHL1949" s="101"/>
      <c r="LHM1949" s="101"/>
      <c r="LHN1949" s="101"/>
      <c r="LHO1949" s="101"/>
      <c r="LHP1949" s="101"/>
      <c r="LHQ1949" s="101"/>
      <c r="LHR1949" s="101"/>
      <c r="LHS1949" s="101"/>
      <c r="LHT1949" s="101"/>
      <c r="LHU1949" s="101"/>
      <c r="LHV1949" s="101"/>
      <c r="LHW1949" s="101"/>
      <c r="LHX1949" s="101"/>
      <c r="LHY1949" s="101"/>
      <c r="LHZ1949" s="101"/>
      <c r="LIA1949" s="101"/>
      <c r="LIB1949" s="101"/>
      <c r="LIC1949" s="101"/>
      <c r="LID1949" s="101"/>
      <c r="LIE1949" s="101"/>
      <c r="LIF1949" s="101"/>
      <c r="LIG1949" s="101"/>
      <c r="LIH1949" s="101"/>
      <c r="LII1949" s="101"/>
      <c r="LIJ1949" s="101"/>
      <c r="LIK1949" s="101"/>
      <c r="LIL1949" s="101"/>
      <c r="LIM1949" s="101"/>
      <c r="LIN1949" s="101"/>
      <c r="LIO1949" s="101"/>
      <c r="LIP1949" s="101"/>
      <c r="LIQ1949" s="101"/>
      <c r="LIR1949" s="101"/>
      <c r="LIS1949" s="101"/>
      <c r="LIT1949" s="101"/>
      <c r="LIU1949" s="101"/>
      <c r="LIV1949" s="101"/>
      <c r="LIW1949" s="101"/>
      <c r="LIX1949" s="101"/>
      <c r="LIY1949" s="101"/>
      <c r="LIZ1949" s="101"/>
      <c r="LJA1949" s="101"/>
      <c r="LJB1949" s="101"/>
      <c r="LJC1949" s="101"/>
      <c r="LJD1949" s="101"/>
      <c r="LJE1949" s="101"/>
      <c r="LJF1949" s="101"/>
      <c r="LJG1949" s="101"/>
      <c r="LJH1949" s="101"/>
      <c r="LJI1949" s="101"/>
      <c r="LJJ1949" s="101"/>
      <c r="LJK1949" s="101"/>
      <c r="LJL1949" s="101"/>
      <c r="LJM1949" s="101"/>
      <c r="LJN1949" s="101"/>
      <c r="LJO1949" s="101"/>
      <c r="LJP1949" s="101"/>
      <c r="LJQ1949" s="101"/>
      <c r="LJR1949" s="101"/>
      <c r="LJS1949" s="101"/>
      <c r="LJT1949" s="101"/>
      <c r="LJU1949" s="101"/>
      <c r="LJV1949" s="101"/>
      <c r="LJW1949" s="101"/>
      <c r="LJX1949" s="101"/>
      <c r="LJY1949" s="101"/>
      <c r="LJZ1949" s="101"/>
      <c r="LKA1949" s="101"/>
      <c r="LKB1949" s="101"/>
      <c r="LKC1949" s="101"/>
      <c r="LKD1949" s="101"/>
      <c r="LKE1949" s="101"/>
      <c r="LKF1949" s="101"/>
      <c r="LKG1949" s="101"/>
      <c r="LKH1949" s="101"/>
      <c r="LKI1949" s="101"/>
      <c r="LKJ1949" s="101"/>
      <c r="LKK1949" s="101"/>
      <c r="LKL1949" s="101"/>
      <c r="LKM1949" s="101"/>
      <c r="LKN1949" s="101"/>
      <c r="LKO1949" s="101"/>
      <c r="LKP1949" s="101"/>
      <c r="LKQ1949" s="101"/>
      <c r="LKR1949" s="101"/>
      <c r="LKS1949" s="101"/>
      <c r="LKT1949" s="101"/>
      <c r="LKU1949" s="101"/>
      <c r="LKV1949" s="101"/>
      <c r="LKW1949" s="101"/>
      <c r="LKX1949" s="101"/>
      <c r="LKY1949" s="101"/>
      <c r="LKZ1949" s="101"/>
      <c r="LLA1949" s="101"/>
      <c r="LLB1949" s="101"/>
      <c r="LLC1949" s="101"/>
      <c r="LLD1949" s="101"/>
      <c r="LLE1949" s="101"/>
      <c r="LLF1949" s="101"/>
      <c r="LLG1949" s="101"/>
      <c r="LLH1949" s="101"/>
      <c r="LLI1949" s="101"/>
      <c r="LLJ1949" s="101"/>
      <c r="LLK1949" s="101"/>
      <c r="LLL1949" s="101"/>
      <c r="LLM1949" s="101"/>
      <c r="LLN1949" s="101"/>
      <c r="LLO1949" s="101"/>
      <c r="LLP1949" s="101"/>
      <c r="LLQ1949" s="101"/>
      <c r="LLR1949" s="101"/>
      <c r="LLS1949" s="101"/>
      <c r="LLT1949" s="101"/>
      <c r="LLU1949" s="101"/>
      <c r="LLV1949" s="101"/>
      <c r="LLW1949" s="101"/>
      <c r="LLX1949" s="101"/>
      <c r="LLY1949" s="101"/>
      <c r="LLZ1949" s="101"/>
      <c r="LMA1949" s="101"/>
      <c r="LMB1949" s="101"/>
      <c r="LMC1949" s="101"/>
      <c r="LMD1949" s="101"/>
      <c r="LME1949" s="101"/>
      <c r="LMF1949" s="101"/>
      <c r="LMG1949" s="101"/>
      <c r="LMH1949" s="101"/>
      <c r="LMI1949" s="101"/>
      <c r="LMJ1949" s="101"/>
      <c r="LMK1949" s="101"/>
      <c r="LML1949" s="101"/>
      <c r="LMM1949" s="101"/>
      <c r="LMN1949" s="101"/>
      <c r="LMO1949" s="101"/>
      <c r="LMP1949" s="101"/>
      <c r="LMQ1949" s="101"/>
      <c r="LMR1949" s="101"/>
      <c r="LMS1949" s="101"/>
      <c r="LMT1949" s="101"/>
      <c r="LMU1949" s="101"/>
      <c r="LMV1949" s="101"/>
      <c r="LMW1949" s="101"/>
      <c r="LMX1949" s="101"/>
      <c r="LMY1949" s="101"/>
      <c r="LMZ1949" s="101"/>
      <c r="LNA1949" s="101"/>
      <c r="LNB1949" s="101"/>
      <c r="LNC1949" s="101"/>
      <c r="LND1949" s="101"/>
      <c r="LNE1949" s="101"/>
      <c r="LNF1949" s="101"/>
      <c r="LNG1949" s="101"/>
      <c r="LNH1949" s="101"/>
      <c r="LNI1949" s="101"/>
      <c r="LNJ1949" s="101"/>
      <c r="LNK1949" s="101"/>
      <c r="LNL1949" s="101"/>
      <c r="LNM1949" s="101"/>
      <c r="LNN1949" s="101"/>
      <c r="LNO1949" s="101"/>
      <c r="LNP1949" s="101"/>
      <c r="LNQ1949" s="101"/>
      <c r="LNR1949" s="101"/>
      <c r="LNS1949" s="101"/>
      <c r="LNT1949" s="101"/>
      <c r="LNU1949" s="101"/>
      <c r="LNV1949" s="101"/>
      <c r="LNW1949" s="101"/>
      <c r="LNX1949" s="101"/>
      <c r="LNY1949" s="101"/>
      <c r="LNZ1949" s="101"/>
      <c r="LOA1949" s="101"/>
      <c r="LOB1949" s="101"/>
      <c r="LOC1949" s="101"/>
      <c r="LOD1949" s="101"/>
      <c r="LOE1949" s="101"/>
      <c r="LOF1949" s="101"/>
      <c r="LOG1949" s="101"/>
      <c r="LOH1949" s="101"/>
      <c r="LOI1949" s="101"/>
      <c r="LOJ1949" s="101"/>
      <c r="LOK1949" s="101"/>
      <c r="LOL1949" s="101"/>
      <c r="LOM1949" s="101"/>
      <c r="LON1949" s="101"/>
      <c r="LOO1949" s="101"/>
      <c r="LOP1949" s="101"/>
      <c r="LOQ1949" s="101"/>
      <c r="LOR1949" s="101"/>
      <c r="LOS1949" s="101"/>
      <c r="LOT1949" s="101"/>
      <c r="LOU1949" s="101"/>
      <c r="LOV1949" s="101"/>
      <c r="LOW1949" s="101"/>
      <c r="LOX1949" s="101"/>
      <c r="LOY1949" s="101"/>
      <c r="LOZ1949" s="101"/>
      <c r="LPA1949" s="101"/>
      <c r="LPB1949" s="101"/>
      <c r="LPC1949" s="101"/>
      <c r="LPD1949" s="101"/>
      <c r="LPE1949" s="101"/>
      <c r="LPF1949" s="101"/>
      <c r="LPG1949" s="101"/>
      <c r="LPH1949" s="101"/>
      <c r="LPI1949" s="101"/>
      <c r="LPJ1949" s="101"/>
      <c r="LPK1949" s="101"/>
      <c r="LPL1949" s="101"/>
      <c r="LPM1949" s="101"/>
      <c r="LPN1949" s="101"/>
      <c r="LPO1949" s="101"/>
      <c r="LPP1949" s="101"/>
      <c r="LPQ1949" s="101"/>
      <c r="LPR1949" s="101"/>
      <c r="LPS1949" s="101"/>
      <c r="LPT1949" s="101"/>
      <c r="LPU1949" s="101"/>
      <c r="LPV1949" s="101"/>
      <c r="LPW1949" s="101"/>
      <c r="LPX1949" s="101"/>
      <c r="LPY1949" s="101"/>
      <c r="LPZ1949" s="101"/>
      <c r="LQA1949" s="101"/>
      <c r="LQB1949" s="101"/>
      <c r="LQC1949" s="101"/>
      <c r="LQD1949" s="101"/>
      <c r="LQE1949" s="101"/>
      <c r="LQF1949" s="101"/>
      <c r="LQG1949" s="101"/>
      <c r="LQH1949" s="101"/>
      <c r="LQI1949" s="101"/>
      <c r="LQJ1949" s="101"/>
      <c r="LQK1949" s="101"/>
      <c r="LQL1949" s="101"/>
      <c r="LQM1949" s="101"/>
      <c r="LQN1949" s="101"/>
      <c r="LQO1949" s="101"/>
      <c r="LQP1949" s="101"/>
      <c r="LQQ1949" s="101"/>
      <c r="LQR1949" s="101"/>
      <c r="LQS1949" s="101"/>
      <c r="LQT1949" s="101"/>
      <c r="LQU1949" s="101"/>
      <c r="LQV1949" s="101"/>
      <c r="LQW1949" s="101"/>
      <c r="LQX1949" s="101"/>
      <c r="LQY1949" s="101"/>
      <c r="LQZ1949" s="101"/>
      <c r="LRA1949" s="101"/>
      <c r="LRB1949" s="101"/>
      <c r="LRC1949" s="101"/>
      <c r="LRD1949" s="101"/>
      <c r="LRE1949" s="101"/>
      <c r="LRF1949" s="101"/>
      <c r="LRG1949" s="101"/>
      <c r="LRH1949" s="101"/>
      <c r="LRI1949" s="101"/>
      <c r="LRJ1949" s="101"/>
      <c r="LRK1949" s="101"/>
      <c r="LRL1949" s="101"/>
      <c r="LRM1949" s="101"/>
      <c r="LRN1949" s="101"/>
      <c r="LRO1949" s="101"/>
      <c r="LRP1949" s="101"/>
      <c r="LRQ1949" s="101"/>
      <c r="LRR1949" s="101"/>
      <c r="LRS1949" s="101"/>
      <c r="LRT1949" s="101"/>
      <c r="LRU1949" s="101"/>
      <c r="LRV1949" s="101"/>
      <c r="LRW1949" s="101"/>
      <c r="LRX1949" s="101"/>
      <c r="LRY1949" s="101"/>
      <c r="LRZ1949" s="101"/>
      <c r="LSA1949" s="101"/>
      <c r="LSB1949" s="101"/>
      <c r="LSC1949" s="101"/>
      <c r="LSD1949" s="101"/>
      <c r="LSE1949" s="101"/>
      <c r="LSF1949" s="101"/>
      <c r="LSG1949" s="101"/>
      <c r="LSH1949" s="101"/>
      <c r="LSI1949" s="101"/>
      <c r="LSJ1949" s="101"/>
      <c r="LSK1949" s="101"/>
      <c r="LSL1949" s="101"/>
      <c r="LSM1949" s="101"/>
      <c r="LSN1949" s="101"/>
      <c r="LSO1949" s="101"/>
      <c r="LSP1949" s="101"/>
      <c r="LSQ1949" s="101"/>
      <c r="LSR1949" s="101"/>
      <c r="LSS1949" s="101"/>
      <c r="LST1949" s="101"/>
      <c r="LSU1949" s="101"/>
      <c r="LSV1949" s="101"/>
      <c r="LSW1949" s="101"/>
      <c r="LSX1949" s="101"/>
      <c r="LSY1949" s="101"/>
      <c r="LSZ1949" s="101"/>
      <c r="LTA1949" s="101"/>
      <c r="LTB1949" s="101"/>
      <c r="LTC1949" s="101"/>
      <c r="LTD1949" s="101"/>
      <c r="LTE1949" s="101"/>
      <c r="LTF1949" s="101"/>
      <c r="LTG1949" s="101"/>
      <c r="LTH1949" s="101"/>
      <c r="LTI1949" s="101"/>
      <c r="LTJ1949" s="101"/>
      <c r="LTK1949" s="101"/>
      <c r="LTL1949" s="101"/>
      <c r="LTM1949" s="101"/>
      <c r="LTN1949" s="101"/>
      <c r="LTO1949" s="101"/>
      <c r="LTP1949" s="101"/>
      <c r="LTQ1949" s="101"/>
      <c r="LTR1949" s="101"/>
      <c r="LTS1949" s="101"/>
      <c r="LTT1949" s="101"/>
      <c r="LTU1949" s="101"/>
      <c r="LTV1949" s="101"/>
      <c r="LTW1949" s="101"/>
      <c r="LTX1949" s="101"/>
      <c r="LTY1949" s="101"/>
      <c r="LTZ1949" s="101"/>
      <c r="LUA1949" s="101"/>
      <c r="LUB1949" s="101"/>
      <c r="LUC1949" s="101"/>
      <c r="LUD1949" s="101"/>
      <c r="LUE1949" s="101"/>
      <c r="LUF1949" s="101"/>
      <c r="LUG1949" s="101"/>
      <c r="LUH1949" s="101"/>
      <c r="LUI1949" s="101"/>
      <c r="LUJ1949" s="101"/>
      <c r="LUK1949" s="101"/>
      <c r="LUL1949" s="101"/>
      <c r="LUM1949" s="101"/>
      <c r="LUN1949" s="101"/>
      <c r="LUO1949" s="101"/>
      <c r="LUP1949" s="101"/>
      <c r="LUQ1949" s="101"/>
      <c r="LUR1949" s="101"/>
      <c r="LUS1949" s="101"/>
      <c r="LUT1949" s="101"/>
      <c r="LUU1949" s="101"/>
      <c r="LUV1949" s="101"/>
      <c r="LUW1949" s="101"/>
      <c r="LUX1949" s="101"/>
      <c r="LUY1949" s="101"/>
      <c r="LUZ1949" s="101"/>
      <c r="LVA1949" s="101"/>
      <c r="LVB1949" s="101"/>
      <c r="LVC1949" s="101"/>
      <c r="LVD1949" s="101"/>
      <c r="LVE1949" s="101"/>
      <c r="LVF1949" s="101"/>
      <c r="LVG1949" s="101"/>
      <c r="LVH1949" s="101"/>
      <c r="LVI1949" s="101"/>
      <c r="LVJ1949" s="101"/>
      <c r="LVK1949" s="101"/>
      <c r="LVL1949" s="101"/>
      <c r="LVM1949" s="101"/>
      <c r="LVN1949" s="101"/>
      <c r="LVO1949" s="101"/>
      <c r="LVP1949" s="101"/>
      <c r="LVQ1949" s="101"/>
      <c r="LVR1949" s="101"/>
      <c r="LVS1949" s="101"/>
      <c r="LVT1949" s="101"/>
      <c r="LVU1949" s="101"/>
      <c r="LVV1949" s="101"/>
      <c r="LVW1949" s="101"/>
      <c r="LVX1949" s="101"/>
      <c r="LVY1949" s="101"/>
      <c r="LVZ1949" s="101"/>
      <c r="LWA1949" s="101"/>
      <c r="LWB1949" s="101"/>
      <c r="LWC1949" s="101"/>
      <c r="LWD1949" s="101"/>
      <c r="LWE1949" s="101"/>
      <c r="LWF1949" s="101"/>
      <c r="LWG1949" s="101"/>
      <c r="LWH1949" s="101"/>
      <c r="LWI1949" s="101"/>
      <c r="LWJ1949" s="101"/>
      <c r="LWK1949" s="101"/>
      <c r="LWL1949" s="101"/>
      <c r="LWM1949" s="101"/>
      <c r="LWN1949" s="101"/>
      <c r="LWO1949" s="101"/>
      <c r="LWP1949" s="101"/>
      <c r="LWQ1949" s="101"/>
      <c r="LWR1949" s="101"/>
      <c r="LWS1949" s="101"/>
      <c r="LWT1949" s="101"/>
      <c r="LWU1949" s="101"/>
      <c r="LWV1949" s="101"/>
      <c r="LWW1949" s="101"/>
      <c r="LWX1949" s="101"/>
      <c r="LWY1949" s="101"/>
      <c r="LWZ1949" s="101"/>
      <c r="LXA1949" s="101"/>
      <c r="LXB1949" s="101"/>
      <c r="LXC1949" s="101"/>
      <c r="LXD1949" s="101"/>
      <c r="LXE1949" s="101"/>
      <c r="LXF1949" s="101"/>
      <c r="LXG1949" s="101"/>
      <c r="LXH1949" s="101"/>
      <c r="LXI1949" s="101"/>
      <c r="LXJ1949" s="101"/>
      <c r="LXK1949" s="101"/>
      <c r="LXL1949" s="101"/>
      <c r="LXM1949" s="101"/>
      <c r="LXN1949" s="101"/>
      <c r="LXO1949" s="101"/>
      <c r="LXP1949" s="101"/>
      <c r="LXQ1949" s="101"/>
      <c r="LXR1949" s="101"/>
      <c r="LXS1949" s="101"/>
      <c r="LXT1949" s="101"/>
      <c r="LXU1949" s="101"/>
      <c r="LXV1949" s="101"/>
      <c r="LXW1949" s="101"/>
      <c r="LXX1949" s="101"/>
      <c r="LXY1949" s="101"/>
      <c r="LXZ1949" s="101"/>
      <c r="LYA1949" s="101"/>
      <c r="LYB1949" s="101"/>
      <c r="LYC1949" s="101"/>
      <c r="LYD1949" s="101"/>
      <c r="LYE1949" s="101"/>
      <c r="LYF1949" s="101"/>
      <c r="LYG1949" s="101"/>
      <c r="LYH1949" s="101"/>
      <c r="LYI1949" s="101"/>
      <c r="LYJ1949" s="101"/>
      <c r="LYK1949" s="101"/>
      <c r="LYL1949" s="101"/>
      <c r="LYM1949" s="101"/>
      <c r="LYN1949" s="101"/>
      <c r="LYO1949" s="101"/>
      <c r="LYP1949" s="101"/>
      <c r="LYQ1949" s="101"/>
      <c r="LYR1949" s="101"/>
      <c r="LYS1949" s="101"/>
      <c r="LYT1949" s="101"/>
      <c r="LYU1949" s="101"/>
      <c r="LYV1949" s="101"/>
      <c r="LYW1949" s="101"/>
      <c r="LYX1949" s="101"/>
      <c r="LYY1949" s="101"/>
      <c r="LYZ1949" s="101"/>
      <c r="LZA1949" s="101"/>
      <c r="LZB1949" s="101"/>
      <c r="LZC1949" s="101"/>
      <c r="LZD1949" s="101"/>
      <c r="LZE1949" s="101"/>
      <c r="LZF1949" s="101"/>
      <c r="LZG1949" s="101"/>
      <c r="LZH1949" s="101"/>
      <c r="LZI1949" s="101"/>
      <c r="LZJ1949" s="101"/>
      <c r="LZK1949" s="101"/>
      <c r="LZL1949" s="101"/>
      <c r="LZM1949" s="101"/>
      <c r="LZN1949" s="101"/>
      <c r="LZO1949" s="101"/>
      <c r="LZP1949" s="101"/>
      <c r="LZQ1949" s="101"/>
      <c r="LZR1949" s="101"/>
      <c r="LZS1949" s="101"/>
      <c r="LZT1949" s="101"/>
      <c r="LZU1949" s="101"/>
      <c r="LZV1949" s="101"/>
      <c r="LZW1949" s="101"/>
      <c r="LZX1949" s="101"/>
      <c r="LZY1949" s="101"/>
      <c r="LZZ1949" s="101"/>
      <c r="MAA1949" s="101"/>
      <c r="MAB1949" s="101"/>
      <c r="MAC1949" s="101"/>
      <c r="MAD1949" s="101"/>
      <c r="MAE1949" s="101"/>
      <c r="MAF1949" s="101"/>
      <c r="MAG1949" s="101"/>
      <c r="MAH1949" s="101"/>
      <c r="MAI1949" s="101"/>
      <c r="MAJ1949" s="101"/>
      <c r="MAK1949" s="101"/>
      <c r="MAL1949" s="101"/>
      <c r="MAM1949" s="101"/>
      <c r="MAN1949" s="101"/>
      <c r="MAO1949" s="101"/>
      <c r="MAP1949" s="101"/>
      <c r="MAQ1949" s="101"/>
      <c r="MAR1949" s="101"/>
      <c r="MAS1949" s="101"/>
      <c r="MAT1949" s="101"/>
      <c r="MAU1949" s="101"/>
      <c r="MAV1949" s="101"/>
      <c r="MAW1949" s="101"/>
      <c r="MAX1949" s="101"/>
      <c r="MAY1949" s="101"/>
      <c r="MAZ1949" s="101"/>
      <c r="MBA1949" s="101"/>
      <c r="MBB1949" s="101"/>
      <c r="MBC1949" s="101"/>
      <c r="MBD1949" s="101"/>
      <c r="MBE1949" s="101"/>
      <c r="MBF1949" s="101"/>
      <c r="MBG1949" s="101"/>
      <c r="MBH1949" s="101"/>
      <c r="MBI1949" s="101"/>
      <c r="MBJ1949" s="101"/>
      <c r="MBK1949" s="101"/>
      <c r="MBL1949" s="101"/>
      <c r="MBM1949" s="101"/>
      <c r="MBN1949" s="101"/>
      <c r="MBO1949" s="101"/>
      <c r="MBP1949" s="101"/>
      <c r="MBQ1949" s="101"/>
      <c r="MBR1949" s="101"/>
      <c r="MBS1949" s="101"/>
      <c r="MBT1949" s="101"/>
      <c r="MBU1949" s="101"/>
      <c r="MBV1949" s="101"/>
      <c r="MBW1949" s="101"/>
      <c r="MBX1949" s="101"/>
      <c r="MBY1949" s="101"/>
      <c r="MBZ1949" s="101"/>
      <c r="MCA1949" s="101"/>
      <c r="MCB1949" s="101"/>
      <c r="MCC1949" s="101"/>
      <c r="MCD1949" s="101"/>
      <c r="MCE1949" s="101"/>
      <c r="MCF1949" s="101"/>
      <c r="MCG1949" s="101"/>
      <c r="MCH1949" s="101"/>
      <c r="MCI1949" s="101"/>
      <c r="MCJ1949" s="101"/>
      <c r="MCK1949" s="101"/>
      <c r="MCL1949" s="101"/>
      <c r="MCM1949" s="101"/>
      <c r="MCN1949" s="101"/>
      <c r="MCO1949" s="101"/>
      <c r="MCP1949" s="101"/>
      <c r="MCQ1949" s="101"/>
      <c r="MCR1949" s="101"/>
      <c r="MCS1949" s="101"/>
      <c r="MCT1949" s="101"/>
      <c r="MCU1949" s="101"/>
      <c r="MCV1949" s="101"/>
      <c r="MCW1949" s="101"/>
      <c r="MCX1949" s="101"/>
      <c r="MCY1949" s="101"/>
      <c r="MCZ1949" s="101"/>
      <c r="MDA1949" s="101"/>
      <c r="MDB1949" s="101"/>
      <c r="MDC1949" s="101"/>
      <c r="MDD1949" s="101"/>
      <c r="MDE1949" s="101"/>
      <c r="MDF1949" s="101"/>
      <c r="MDG1949" s="101"/>
      <c r="MDH1949" s="101"/>
      <c r="MDI1949" s="101"/>
      <c r="MDJ1949" s="101"/>
      <c r="MDK1949" s="101"/>
      <c r="MDL1949" s="101"/>
      <c r="MDM1949" s="101"/>
      <c r="MDN1949" s="101"/>
      <c r="MDO1949" s="101"/>
      <c r="MDP1949" s="101"/>
      <c r="MDQ1949" s="101"/>
      <c r="MDR1949" s="101"/>
      <c r="MDS1949" s="101"/>
      <c r="MDT1949" s="101"/>
      <c r="MDU1949" s="101"/>
      <c r="MDV1949" s="101"/>
      <c r="MDW1949" s="101"/>
      <c r="MDX1949" s="101"/>
      <c r="MDY1949" s="101"/>
      <c r="MDZ1949" s="101"/>
      <c r="MEA1949" s="101"/>
      <c r="MEB1949" s="101"/>
      <c r="MEC1949" s="101"/>
      <c r="MED1949" s="101"/>
      <c r="MEE1949" s="101"/>
      <c r="MEF1949" s="101"/>
      <c r="MEG1949" s="101"/>
      <c r="MEH1949" s="101"/>
      <c r="MEI1949" s="101"/>
      <c r="MEJ1949" s="101"/>
      <c r="MEK1949" s="101"/>
      <c r="MEL1949" s="101"/>
      <c r="MEM1949" s="101"/>
      <c r="MEN1949" s="101"/>
      <c r="MEO1949" s="101"/>
      <c r="MEP1949" s="101"/>
      <c r="MEQ1949" s="101"/>
      <c r="MER1949" s="101"/>
      <c r="MES1949" s="101"/>
      <c r="MET1949" s="101"/>
      <c r="MEU1949" s="101"/>
      <c r="MEV1949" s="101"/>
      <c r="MEW1949" s="101"/>
      <c r="MEX1949" s="101"/>
      <c r="MEY1949" s="101"/>
      <c r="MEZ1949" s="101"/>
      <c r="MFA1949" s="101"/>
      <c r="MFB1949" s="101"/>
      <c r="MFC1949" s="101"/>
      <c r="MFD1949" s="101"/>
      <c r="MFE1949" s="101"/>
      <c r="MFF1949" s="101"/>
      <c r="MFG1949" s="101"/>
      <c r="MFH1949" s="101"/>
      <c r="MFI1949" s="101"/>
      <c r="MFJ1949" s="101"/>
      <c r="MFK1949" s="101"/>
      <c r="MFL1949" s="101"/>
      <c r="MFM1949" s="101"/>
      <c r="MFN1949" s="101"/>
      <c r="MFO1949" s="101"/>
      <c r="MFP1949" s="101"/>
      <c r="MFQ1949" s="101"/>
      <c r="MFR1949" s="101"/>
      <c r="MFS1949" s="101"/>
      <c r="MFT1949" s="101"/>
      <c r="MFU1949" s="101"/>
      <c r="MFV1949" s="101"/>
      <c r="MFW1949" s="101"/>
      <c r="MFX1949" s="101"/>
      <c r="MFY1949" s="101"/>
      <c r="MFZ1949" s="101"/>
      <c r="MGA1949" s="101"/>
      <c r="MGB1949" s="101"/>
      <c r="MGC1949" s="101"/>
      <c r="MGD1949" s="101"/>
      <c r="MGE1949" s="101"/>
      <c r="MGF1949" s="101"/>
      <c r="MGG1949" s="101"/>
      <c r="MGH1949" s="101"/>
      <c r="MGI1949" s="101"/>
      <c r="MGJ1949" s="101"/>
      <c r="MGK1949" s="101"/>
      <c r="MGL1949" s="101"/>
      <c r="MGM1949" s="101"/>
      <c r="MGN1949" s="101"/>
      <c r="MGO1949" s="101"/>
      <c r="MGP1949" s="101"/>
      <c r="MGQ1949" s="101"/>
      <c r="MGR1949" s="101"/>
      <c r="MGS1949" s="101"/>
      <c r="MGT1949" s="101"/>
      <c r="MGU1949" s="101"/>
      <c r="MGV1949" s="101"/>
      <c r="MGW1949" s="101"/>
      <c r="MGX1949" s="101"/>
      <c r="MGY1949" s="101"/>
      <c r="MGZ1949" s="101"/>
      <c r="MHA1949" s="101"/>
      <c r="MHB1949" s="101"/>
      <c r="MHC1949" s="101"/>
      <c r="MHD1949" s="101"/>
      <c r="MHE1949" s="101"/>
      <c r="MHF1949" s="101"/>
      <c r="MHG1949" s="101"/>
      <c r="MHH1949" s="101"/>
      <c r="MHI1949" s="101"/>
      <c r="MHJ1949" s="101"/>
      <c r="MHK1949" s="101"/>
      <c r="MHL1949" s="101"/>
      <c r="MHM1949" s="101"/>
      <c r="MHN1949" s="101"/>
      <c r="MHO1949" s="101"/>
      <c r="MHP1949" s="101"/>
      <c r="MHQ1949" s="101"/>
      <c r="MHR1949" s="101"/>
      <c r="MHS1949" s="101"/>
      <c r="MHT1949" s="101"/>
      <c r="MHU1949" s="101"/>
      <c r="MHV1949" s="101"/>
      <c r="MHW1949" s="101"/>
      <c r="MHX1949" s="101"/>
      <c r="MHY1949" s="101"/>
      <c r="MHZ1949" s="101"/>
      <c r="MIA1949" s="101"/>
      <c r="MIB1949" s="101"/>
      <c r="MIC1949" s="101"/>
      <c r="MID1949" s="101"/>
      <c r="MIE1949" s="101"/>
      <c r="MIF1949" s="101"/>
      <c r="MIG1949" s="101"/>
      <c r="MIH1949" s="101"/>
      <c r="MII1949" s="101"/>
      <c r="MIJ1949" s="101"/>
      <c r="MIK1949" s="101"/>
      <c r="MIL1949" s="101"/>
      <c r="MIM1949" s="101"/>
      <c r="MIN1949" s="101"/>
      <c r="MIO1949" s="101"/>
      <c r="MIP1949" s="101"/>
      <c r="MIQ1949" s="101"/>
      <c r="MIR1949" s="101"/>
      <c r="MIS1949" s="101"/>
      <c r="MIT1949" s="101"/>
      <c r="MIU1949" s="101"/>
      <c r="MIV1949" s="101"/>
      <c r="MIW1949" s="101"/>
      <c r="MIX1949" s="101"/>
      <c r="MIY1949" s="101"/>
      <c r="MIZ1949" s="101"/>
      <c r="MJA1949" s="101"/>
      <c r="MJB1949" s="101"/>
      <c r="MJC1949" s="101"/>
      <c r="MJD1949" s="101"/>
      <c r="MJE1949" s="101"/>
      <c r="MJF1949" s="101"/>
      <c r="MJG1949" s="101"/>
      <c r="MJH1949" s="101"/>
      <c r="MJI1949" s="101"/>
      <c r="MJJ1949" s="101"/>
      <c r="MJK1949" s="101"/>
      <c r="MJL1949" s="101"/>
      <c r="MJM1949" s="101"/>
      <c r="MJN1949" s="101"/>
      <c r="MJO1949" s="101"/>
      <c r="MJP1949" s="101"/>
      <c r="MJQ1949" s="101"/>
      <c r="MJR1949" s="101"/>
      <c r="MJS1949" s="101"/>
      <c r="MJT1949" s="101"/>
      <c r="MJU1949" s="101"/>
      <c r="MJV1949" s="101"/>
      <c r="MJW1949" s="101"/>
      <c r="MJX1949" s="101"/>
      <c r="MJY1949" s="101"/>
      <c r="MJZ1949" s="101"/>
      <c r="MKA1949" s="101"/>
      <c r="MKB1949" s="101"/>
      <c r="MKC1949" s="101"/>
      <c r="MKD1949" s="101"/>
      <c r="MKE1949" s="101"/>
      <c r="MKF1949" s="101"/>
      <c r="MKG1949" s="101"/>
      <c r="MKH1949" s="101"/>
      <c r="MKI1949" s="101"/>
      <c r="MKJ1949" s="101"/>
      <c r="MKK1949" s="101"/>
      <c r="MKL1949" s="101"/>
      <c r="MKM1949" s="101"/>
      <c r="MKN1949" s="101"/>
      <c r="MKO1949" s="101"/>
      <c r="MKP1949" s="101"/>
      <c r="MKQ1949" s="101"/>
      <c r="MKR1949" s="101"/>
      <c r="MKS1949" s="101"/>
      <c r="MKT1949" s="101"/>
      <c r="MKU1949" s="101"/>
      <c r="MKV1949" s="101"/>
      <c r="MKW1949" s="101"/>
      <c r="MKX1949" s="101"/>
      <c r="MKY1949" s="101"/>
      <c r="MKZ1949" s="101"/>
      <c r="MLA1949" s="101"/>
      <c r="MLB1949" s="101"/>
      <c r="MLC1949" s="101"/>
      <c r="MLD1949" s="101"/>
      <c r="MLE1949" s="101"/>
      <c r="MLF1949" s="101"/>
      <c r="MLG1949" s="101"/>
      <c r="MLH1949" s="101"/>
      <c r="MLI1949" s="101"/>
      <c r="MLJ1949" s="101"/>
      <c r="MLK1949" s="101"/>
      <c r="MLL1949" s="101"/>
      <c r="MLM1949" s="101"/>
      <c r="MLN1949" s="101"/>
      <c r="MLO1949" s="101"/>
      <c r="MLP1949" s="101"/>
      <c r="MLQ1949" s="101"/>
      <c r="MLR1949" s="101"/>
      <c r="MLS1949" s="101"/>
      <c r="MLT1949" s="101"/>
      <c r="MLU1949" s="101"/>
      <c r="MLV1949" s="101"/>
      <c r="MLW1949" s="101"/>
      <c r="MLX1949" s="101"/>
      <c r="MLY1949" s="101"/>
      <c r="MLZ1949" s="101"/>
      <c r="MMA1949" s="101"/>
      <c r="MMB1949" s="101"/>
      <c r="MMC1949" s="101"/>
      <c r="MMD1949" s="101"/>
      <c r="MME1949" s="101"/>
      <c r="MMF1949" s="101"/>
      <c r="MMG1949" s="101"/>
      <c r="MMH1949" s="101"/>
      <c r="MMI1949" s="101"/>
      <c r="MMJ1949" s="101"/>
      <c r="MMK1949" s="101"/>
      <c r="MML1949" s="101"/>
      <c r="MMM1949" s="101"/>
      <c r="MMN1949" s="101"/>
      <c r="MMO1949" s="101"/>
      <c r="MMP1949" s="101"/>
      <c r="MMQ1949" s="101"/>
      <c r="MMR1949" s="101"/>
      <c r="MMS1949" s="101"/>
      <c r="MMT1949" s="101"/>
      <c r="MMU1949" s="101"/>
      <c r="MMV1949" s="101"/>
      <c r="MMW1949" s="101"/>
      <c r="MMX1949" s="101"/>
      <c r="MMY1949" s="101"/>
      <c r="MMZ1949" s="101"/>
      <c r="MNA1949" s="101"/>
      <c r="MNB1949" s="101"/>
      <c r="MNC1949" s="101"/>
      <c r="MND1949" s="101"/>
      <c r="MNE1949" s="101"/>
      <c r="MNF1949" s="101"/>
      <c r="MNG1949" s="101"/>
      <c r="MNH1949" s="101"/>
      <c r="MNI1949" s="101"/>
      <c r="MNJ1949" s="101"/>
      <c r="MNK1949" s="101"/>
      <c r="MNL1949" s="101"/>
      <c r="MNM1949" s="101"/>
      <c r="MNN1949" s="101"/>
      <c r="MNO1949" s="101"/>
      <c r="MNP1949" s="101"/>
      <c r="MNQ1949" s="101"/>
      <c r="MNR1949" s="101"/>
      <c r="MNS1949" s="101"/>
      <c r="MNT1949" s="101"/>
      <c r="MNU1949" s="101"/>
      <c r="MNV1949" s="101"/>
      <c r="MNW1949" s="101"/>
      <c r="MNX1949" s="101"/>
      <c r="MNY1949" s="101"/>
      <c r="MNZ1949" s="101"/>
      <c r="MOA1949" s="101"/>
      <c r="MOB1949" s="101"/>
      <c r="MOC1949" s="101"/>
      <c r="MOD1949" s="101"/>
      <c r="MOE1949" s="101"/>
      <c r="MOF1949" s="101"/>
      <c r="MOG1949" s="101"/>
      <c r="MOH1949" s="101"/>
      <c r="MOI1949" s="101"/>
      <c r="MOJ1949" s="101"/>
      <c r="MOK1949" s="101"/>
      <c r="MOL1949" s="101"/>
      <c r="MOM1949" s="101"/>
      <c r="MON1949" s="101"/>
      <c r="MOO1949" s="101"/>
      <c r="MOP1949" s="101"/>
      <c r="MOQ1949" s="101"/>
      <c r="MOR1949" s="101"/>
      <c r="MOS1949" s="101"/>
      <c r="MOT1949" s="101"/>
      <c r="MOU1949" s="101"/>
      <c r="MOV1949" s="101"/>
      <c r="MOW1949" s="101"/>
      <c r="MOX1949" s="101"/>
      <c r="MOY1949" s="101"/>
      <c r="MOZ1949" s="101"/>
      <c r="MPA1949" s="101"/>
      <c r="MPB1949" s="101"/>
      <c r="MPC1949" s="101"/>
      <c r="MPD1949" s="101"/>
      <c r="MPE1949" s="101"/>
      <c r="MPF1949" s="101"/>
      <c r="MPG1949" s="101"/>
      <c r="MPH1949" s="101"/>
      <c r="MPI1949" s="101"/>
      <c r="MPJ1949" s="101"/>
      <c r="MPK1949" s="101"/>
      <c r="MPL1949" s="101"/>
      <c r="MPM1949" s="101"/>
      <c r="MPN1949" s="101"/>
      <c r="MPO1949" s="101"/>
      <c r="MPP1949" s="101"/>
      <c r="MPQ1949" s="101"/>
      <c r="MPR1949" s="101"/>
      <c r="MPS1949" s="101"/>
      <c r="MPT1949" s="101"/>
      <c r="MPU1949" s="101"/>
      <c r="MPV1949" s="101"/>
      <c r="MPW1949" s="101"/>
      <c r="MPX1949" s="101"/>
      <c r="MPY1949" s="101"/>
      <c r="MPZ1949" s="101"/>
      <c r="MQA1949" s="101"/>
      <c r="MQB1949" s="101"/>
      <c r="MQC1949" s="101"/>
      <c r="MQD1949" s="101"/>
      <c r="MQE1949" s="101"/>
      <c r="MQF1949" s="101"/>
      <c r="MQG1949" s="101"/>
      <c r="MQH1949" s="101"/>
      <c r="MQI1949" s="101"/>
      <c r="MQJ1949" s="101"/>
      <c r="MQK1949" s="101"/>
      <c r="MQL1949" s="101"/>
      <c r="MQM1949" s="101"/>
      <c r="MQN1949" s="101"/>
      <c r="MQO1949" s="101"/>
      <c r="MQP1949" s="101"/>
      <c r="MQQ1949" s="101"/>
      <c r="MQR1949" s="101"/>
      <c r="MQS1949" s="101"/>
      <c r="MQT1949" s="101"/>
      <c r="MQU1949" s="101"/>
      <c r="MQV1949" s="101"/>
      <c r="MQW1949" s="101"/>
      <c r="MQX1949" s="101"/>
      <c r="MQY1949" s="101"/>
      <c r="MQZ1949" s="101"/>
      <c r="MRA1949" s="101"/>
      <c r="MRB1949" s="101"/>
      <c r="MRC1949" s="101"/>
      <c r="MRD1949" s="101"/>
      <c r="MRE1949" s="101"/>
      <c r="MRF1949" s="101"/>
      <c r="MRG1949" s="101"/>
      <c r="MRH1949" s="101"/>
      <c r="MRI1949" s="101"/>
      <c r="MRJ1949" s="101"/>
      <c r="MRK1949" s="101"/>
      <c r="MRL1949" s="101"/>
      <c r="MRM1949" s="101"/>
      <c r="MRN1949" s="101"/>
      <c r="MRO1949" s="101"/>
      <c r="MRP1949" s="101"/>
      <c r="MRQ1949" s="101"/>
      <c r="MRR1949" s="101"/>
      <c r="MRS1949" s="101"/>
      <c r="MRT1949" s="101"/>
      <c r="MRU1949" s="101"/>
      <c r="MRV1949" s="101"/>
      <c r="MRW1949" s="101"/>
      <c r="MRX1949" s="101"/>
      <c r="MRY1949" s="101"/>
      <c r="MRZ1949" s="101"/>
      <c r="MSA1949" s="101"/>
      <c r="MSB1949" s="101"/>
      <c r="MSC1949" s="101"/>
      <c r="MSD1949" s="101"/>
      <c r="MSE1949" s="101"/>
      <c r="MSF1949" s="101"/>
      <c r="MSG1949" s="101"/>
      <c r="MSH1949" s="101"/>
      <c r="MSI1949" s="101"/>
      <c r="MSJ1949" s="101"/>
      <c r="MSK1949" s="101"/>
      <c r="MSL1949" s="101"/>
      <c r="MSM1949" s="101"/>
      <c r="MSN1949" s="101"/>
      <c r="MSO1949" s="101"/>
      <c r="MSP1949" s="101"/>
      <c r="MSQ1949" s="101"/>
      <c r="MSR1949" s="101"/>
      <c r="MSS1949" s="101"/>
      <c r="MST1949" s="101"/>
      <c r="MSU1949" s="101"/>
      <c r="MSV1949" s="101"/>
      <c r="MSW1949" s="101"/>
      <c r="MSX1949" s="101"/>
      <c r="MSY1949" s="101"/>
      <c r="MSZ1949" s="101"/>
      <c r="MTA1949" s="101"/>
      <c r="MTB1949" s="101"/>
      <c r="MTC1949" s="101"/>
      <c r="MTD1949" s="101"/>
      <c r="MTE1949" s="101"/>
      <c r="MTF1949" s="101"/>
      <c r="MTG1949" s="101"/>
      <c r="MTH1949" s="101"/>
      <c r="MTI1949" s="101"/>
      <c r="MTJ1949" s="101"/>
      <c r="MTK1949" s="101"/>
      <c r="MTL1949" s="101"/>
      <c r="MTM1949" s="101"/>
      <c r="MTN1949" s="101"/>
      <c r="MTO1949" s="101"/>
      <c r="MTP1949" s="101"/>
      <c r="MTQ1949" s="101"/>
      <c r="MTR1949" s="101"/>
      <c r="MTS1949" s="101"/>
      <c r="MTT1949" s="101"/>
      <c r="MTU1949" s="101"/>
      <c r="MTV1949" s="101"/>
      <c r="MTW1949" s="101"/>
      <c r="MTX1949" s="101"/>
      <c r="MTY1949" s="101"/>
      <c r="MTZ1949" s="101"/>
      <c r="MUA1949" s="101"/>
      <c r="MUB1949" s="101"/>
      <c r="MUC1949" s="101"/>
      <c r="MUD1949" s="101"/>
      <c r="MUE1949" s="101"/>
      <c r="MUF1949" s="101"/>
      <c r="MUG1949" s="101"/>
      <c r="MUH1949" s="101"/>
      <c r="MUI1949" s="101"/>
      <c r="MUJ1949" s="101"/>
      <c r="MUK1949" s="101"/>
      <c r="MUL1949" s="101"/>
      <c r="MUM1949" s="101"/>
      <c r="MUN1949" s="101"/>
      <c r="MUO1949" s="101"/>
      <c r="MUP1949" s="101"/>
      <c r="MUQ1949" s="101"/>
      <c r="MUR1949" s="101"/>
      <c r="MUS1949" s="101"/>
      <c r="MUT1949" s="101"/>
      <c r="MUU1949" s="101"/>
      <c r="MUV1949" s="101"/>
      <c r="MUW1949" s="101"/>
      <c r="MUX1949" s="101"/>
      <c r="MUY1949" s="101"/>
      <c r="MUZ1949" s="101"/>
      <c r="MVA1949" s="101"/>
      <c r="MVB1949" s="101"/>
      <c r="MVC1949" s="101"/>
      <c r="MVD1949" s="101"/>
      <c r="MVE1949" s="101"/>
      <c r="MVF1949" s="101"/>
      <c r="MVG1949" s="101"/>
      <c r="MVH1949" s="101"/>
      <c r="MVI1949" s="101"/>
      <c r="MVJ1949" s="101"/>
      <c r="MVK1949" s="101"/>
      <c r="MVL1949" s="101"/>
      <c r="MVM1949" s="101"/>
      <c r="MVN1949" s="101"/>
      <c r="MVO1949" s="101"/>
      <c r="MVP1949" s="101"/>
      <c r="MVQ1949" s="101"/>
      <c r="MVR1949" s="101"/>
      <c r="MVS1949" s="101"/>
      <c r="MVT1949" s="101"/>
      <c r="MVU1949" s="101"/>
      <c r="MVV1949" s="101"/>
      <c r="MVW1949" s="101"/>
      <c r="MVX1949" s="101"/>
      <c r="MVY1949" s="101"/>
      <c r="MVZ1949" s="101"/>
      <c r="MWA1949" s="101"/>
      <c r="MWB1949" s="101"/>
      <c r="MWC1949" s="101"/>
      <c r="MWD1949" s="101"/>
      <c r="MWE1949" s="101"/>
      <c r="MWF1949" s="101"/>
      <c r="MWG1949" s="101"/>
      <c r="MWH1949" s="101"/>
      <c r="MWI1949" s="101"/>
      <c r="MWJ1949" s="101"/>
      <c r="MWK1949" s="101"/>
      <c r="MWL1949" s="101"/>
      <c r="MWM1949" s="101"/>
      <c r="MWN1949" s="101"/>
      <c r="MWO1949" s="101"/>
      <c r="MWP1949" s="101"/>
      <c r="MWQ1949" s="101"/>
      <c r="MWR1949" s="101"/>
      <c r="MWS1949" s="101"/>
      <c r="MWT1949" s="101"/>
      <c r="MWU1949" s="101"/>
      <c r="MWV1949" s="101"/>
      <c r="MWW1949" s="101"/>
      <c r="MWX1949" s="101"/>
      <c r="MWY1949" s="101"/>
      <c r="MWZ1949" s="101"/>
      <c r="MXA1949" s="101"/>
      <c r="MXB1949" s="101"/>
      <c r="MXC1949" s="101"/>
      <c r="MXD1949" s="101"/>
      <c r="MXE1949" s="101"/>
      <c r="MXF1949" s="101"/>
      <c r="MXG1949" s="101"/>
      <c r="MXH1949" s="101"/>
      <c r="MXI1949" s="101"/>
      <c r="MXJ1949" s="101"/>
      <c r="MXK1949" s="101"/>
      <c r="MXL1949" s="101"/>
      <c r="MXM1949" s="101"/>
      <c r="MXN1949" s="101"/>
      <c r="MXO1949" s="101"/>
      <c r="MXP1949" s="101"/>
      <c r="MXQ1949" s="101"/>
      <c r="MXR1949" s="101"/>
      <c r="MXS1949" s="101"/>
      <c r="MXT1949" s="101"/>
      <c r="MXU1949" s="101"/>
      <c r="MXV1949" s="101"/>
      <c r="MXW1949" s="101"/>
      <c r="MXX1949" s="101"/>
      <c r="MXY1949" s="101"/>
      <c r="MXZ1949" s="101"/>
      <c r="MYA1949" s="101"/>
      <c r="MYB1949" s="101"/>
      <c r="MYC1949" s="101"/>
      <c r="MYD1949" s="101"/>
      <c r="MYE1949" s="101"/>
      <c r="MYF1949" s="101"/>
      <c r="MYG1949" s="101"/>
      <c r="MYH1949" s="101"/>
      <c r="MYI1949" s="101"/>
      <c r="MYJ1949" s="101"/>
      <c r="MYK1949" s="101"/>
      <c r="MYL1949" s="101"/>
      <c r="MYM1949" s="101"/>
      <c r="MYN1949" s="101"/>
      <c r="MYO1949" s="101"/>
      <c r="MYP1949" s="101"/>
      <c r="MYQ1949" s="101"/>
      <c r="MYR1949" s="101"/>
      <c r="MYS1949" s="101"/>
      <c r="MYT1949" s="101"/>
      <c r="MYU1949" s="101"/>
      <c r="MYV1949" s="101"/>
      <c r="MYW1949" s="101"/>
      <c r="MYX1949" s="101"/>
      <c r="MYY1949" s="101"/>
      <c r="MYZ1949" s="101"/>
      <c r="MZA1949" s="101"/>
      <c r="MZB1949" s="101"/>
      <c r="MZC1949" s="101"/>
      <c r="MZD1949" s="101"/>
      <c r="MZE1949" s="101"/>
      <c r="MZF1949" s="101"/>
      <c r="MZG1949" s="101"/>
      <c r="MZH1949" s="101"/>
      <c r="MZI1949" s="101"/>
      <c r="MZJ1949" s="101"/>
      <c r="MZK1949" s="101"/>
      <c r="MZL1949" s="101"/>
      <c r="MZM1949" s="101"/>
      <c r="MZN1949" s="101"/>
      <c r="MZO1949" s="101"/>
      <c r="MZP1949" s="101"/>
      <c r="MZQ1949" s="101"/>
      <c r="MZR1949" s="101"/>
      <c r="MZS1949" s="101"/>
      <c r="MZT1949" s="101"/>
      <c r="MZU1949" s="101"/>
      <c r="MZV1949" s="101"/>
      <c r="MZW1949" s="101"/>
      <c r="MZX1949" s="101"/>
      <c r="MZY1949" s="101"/>
      <c r="MZZ1949" s="101"/>
      <c r="NAA1949" s="101"/>
      <c r="NAB1949" s="101"/>
      <c r="NAC1949" s="101"/>
      <c r="NAD1949" s="101"/>
      <c r="NAE1949" s="101"/>
      <c r="NAF1949" s="101"/>
      <c r="NAG1949" s="101"/>
      <c r="NAH1949" s="101"/>
      <c r="NAI1949" s="101"/>
      <c r="NAJ1949" s="101"/>
      <c r="NAK1949" s="101"/>
      <c r="NAL1949" s="101"/>
      <c r="NAM1949" s="101"/>
      <c r="NAN1949" s="101"/>
      <c r="NAO1949" s="101"/>
      <c r="NAP1949" s="101"/>
      <c r="NAQ1949" s="101"/>
      <c r="NAR1949" s="101"/>
      <c r="NAS1949" s="101"/>
      <c r="NAT1949" s="101"/>
      <c r="NAU1949" s="101"/>
      <c r="NAV1949" s="101"/>
      <c r="NAW1949" s="101"/>
      <c r="NAX1949" s="101"/>
      <c r="NAY1949" s="101"/>
      <c r="NAZ1949" s="101"/>
      <c r="NBA1949" s="101"/>
      <c r="NBB1949" s="101"/>
      <c r="NBC1949" s="101"/>
      <c r="NBD1949" s="101"/>
      <c r="NBE1949" s="101"/>
      <c r="NBF1949" s="101"/>
      <c r="NBG1949" s="101"/>
      <c r="NBH1949" s="101"/>
      <c r="NBI1949" s="101"/>
      <c r="NBJ1949" s="101"/>
      <c r="NBK1949" s="101"/>
      <c r="NBL1949" s="101"/>
      <c r="NBM1949" s="101"/>
      <c r="NBN1949" s="101"/>
      <c r="NBO1949" s="101"/>
      <c r="NBP1949" s="101"/>
      <c r="NBQ1949" s="101"/>
      <c r="NBR1949" s="101"/>
      <c r="NBS1949" s="101"/>
      <c r="NBT1949" s="101"/>
      <c r="NBU1949" s="101"/>
      <c r="NBV1949" s="101"/>
      <c r="NBW1949" s="101"/>
      <c r="NBX1949" s="101"/>
      <c r="NBY1949" s="101"/>
      <c r="NBZ1949" s="101"/>
      <c r="NCA1949" s="101"/>
      <c r="NCB1949" s="101"/>
      <c r="NCC1949" s="101"/>
      <c r="NCD1949" s="101"/>
      <c r="NCE1949" s="101"/>
      <c r="NCF1949" s="101"/>
      <c r="NCG1949" s="101"/>
      <c r="NCH1949" s="101"/>
      <c r="NCI1949" s="101"/>
      <c r="NCJ1949" s="101"/>
      <c r="NCK1949" s="101"/>
      <c r="NCL1949" s="101"/>
      <c r="NCM1949" s="101"/>
      <c r="NCN1949" s="101"/>
      <c r="NCO1949" s="101"/>
      <c r="NCP1949" s="101"/>
      <c r="NCQ1949" s="101"/>
      <c r="NCR1949" s="101"/>
      <c r="NCS1949" s="101"/>
      <c r="NCT1949" s="101"/>
      <c r="NCU1949" s="101"/>
      <c r="NCV1949" s="101"/>
      <c r="NCW1949" s="101"/>
      <c r="NCX1949" s="101"/>
      <c r="NCY1949" s="101"/>
      <c r="NCZ1949" s="101"/>
      <c r="NDA1949" s="101"/>
      <c r="NDB1949" s="101"/>
      <c r="NDC1949" s="101"/>
      <c r="NDD1949" s="101"/>
      <c r="NDE1949" s="101"/>
      <c r="NDF1949" s="101"/>
      <c r="NDG1949" s="101"/>
      <c r="NDH1949" s="101"/>
      <c r="NDI1949" s="101"/>
      <c r="NDJ1949" s="101"/>
      <c r="NDK1949" s="101"/>
      <c r="NDL1949" s="101"/>
      <c r="NDM1949" s="101"/>
      <c r="NDN1949" s="101"/>
      <c r="NDO1949" s="101"/>
      <c r="NDP1949" s="101"/>
      <c r="NDQ1949" s="101"/>
      <c r="NDR1949" s="101"/>
      <c r="NDS1949" s="101"/>
      <c r="NDT1949" s="101"/>
      <c r="NDU1949" s="101"/>
      <c r="NDV1949" s="101"/>
      <c r="NDW1949" s="101"/>
      <c r="NDX1949" s="101"/>
      <c r="NDY1949" s="101"/>
      <c r="NDZ1949" s="101"/>
      <c r="NEA1949" s="101"/>
      <c r="NEB1949" s="101"/>
      <c r="NEC1949" s="101"/>
      <c r="NED1949" s="101"/>
      <c r="NEE1949" s="101"/>
      <c r="NEF1949" s="101"/>
      <c r="NEG1949" s="101"/>
      <c r="NEH1949" s="101"/>
      <c r="NEI1949" s="101"/>
      <c r="NEJ1949" s="101"/>
      <c r="NEK1949" s="101"/>
      <c r="NEL1949" s="101"/>
      <c r="NEM1949" s="101"/>
      <c r="NEN1949" s="101"/>
      <c r="NEO1949" s="101"/>
      <c r="NEP1949" s="101"/>
      <c r="NEQ1949" s="101"/>
      <c r="NER1949" s="101"/>
      <c r="NES1949" s="101"/>
      <c r="NET1949" s="101"/>
      <c r="NEU1949" s="101"/>
      <c r="NEV1949" s="101"/>
      <c r="NEW1949" s="101"/>
      <c r="NEX1949" s="101"/>
      <c r="NEY1949" s="101"/>
      <c r="NEZ1949" s="101"/>
      <c r="NFA1949" s="101"/>
      <c r="NFB1949" s="101"/>
      <c r="NFC1949" s="101"/>
      <c r="NFD1949" s="101"/>
      <c r="NFE1949" s="101"/>
      <c r="NFF1949" s="101"/>
      <c r="NFG1949" s="101"/>
      <c r="NFH1949" s="101"/>
      <c r="NFI1949" s="101"/>
      <c r="NFJ1949" s="101"/>
      <c r="NFK1949" s="101"/>
      <c r="NFL1949" s="101"/>
      <c r="NFM1949" s="101"/>
      <c r="NFN1949" s="101"/>
      <c r="NFO1949" s="101"/>
      <c r="NFP1949" s="101"/>
      <c r="NFQ1949" s="101"/>
      <c r="NFR1949" s="101"/>
      <c r="NFS1949" s="101"/>
      <c r="NFT1949" s="101"/>
      <c r="NFU1949" s="101"/>
      <c r="NFV1949" s="101"/>
      <c r="NFW1949" s="101"/>
      <c r="NFX1949" s="101"/>
      <c r="NFY1949" s="101"/>
      <c r="NFZ1949" s="101"/>
      <c r="NGA1949" s="101"/>
      <c r="NGB1949" s="101"/>
      <c r="NGC1949" s="101"/>
      <c r="NGD1949" s="101"/>
      <c r="NGE1949" s="101"/>
      <c r="NGF1949" s="101"/>
      <c r="NGG1949" s="101"/>
      <c r="NGH1949" s="101"/>
      <c r="NGI1949" s="101"/>
      <c r="NGJ1949" s="101"/>
      <c r="NGK1949" s="101"/>
      <c r="NGL1949" s="101"/>
      <c r="NGM1949" s="101"/>
      <c r="NGN1949" s="101"/>
      <c r="NGO1949" s="101"/>
      <c r="NGP1949" s="101"/>
      <c r="NGQ1949" s="101"/>
      <c r="NGR1949" s="101"/>
      <c r="NGS1949" s="101"/>
      <c r="NGT1949" s="101"/>
      <c r="NGU1949" s="101"/>
      <c r="NGV1949" s="101"/>
      <c r="NGW1949" s="101"/>
      <c r="NGX1949" s="101"/>
      <c r="NGY1949" s="101"/>
      <c r="NGZ1949" s="101"/>
      <c r="NHA1949" s="101"/>
      <c r="NHB1949" s="101"/>
      <c r="NHC1949" s="101"/>
      <c r="NHD1949" s="101"/>
      <c r="NHE1949" s="101"/>
      <c r="NHF1949" s="101"/>
      <c r="NHG1949" s="101"/>
      <c r="NHH1949" s="101"/>
      <c r="NHI1949" s="101"/>
      <c r="NHJ1949" s="101"/>
      <c r="NHK1949" s="101"/>
      <c r="NHL1949" s="101"/>
      <c r="NHM1949" s="101"/>
      <c r="NHN1949" s="101"/>
      <c r="NHO1949" s="101"/>
      <c r="NHP1949" s="101"/>
      <c r="NHQ1949" s="101"/>
      <c r="NHR1949" s="101"/>
      <c r="NHS1949" s="101"/>
      <c r="NHT1949" s="101"/>
      <c r="NHU1949" s="101"/>
      <c r="NHV1949" s="101"/>
      <c r="NHW1949" s="101"/>
      <c r="NHX1949" s="101"/>
      <c r="NHY1949" s="101"/>
      <c r="NHZ1949" s="101"/>
      <c r="NIA1949" s="101"/>
      <c r="NIB1949" s="101"/>
      <c r="NIC1949" s="101"/>
      <c r="NID1949" s="101"/>
      <c r="NIE1949" s="101"/>
      <c r="NIF1949" s="101"/>
      <c r="NIG1949" s="101"/>
      <c r="NIH1949" s="101"/>
      <c r="NII1949" s="101"/>
      <c r="NIJ1949" s="101"/>
      <c r="NIK1949" s="101"/>
      <c r="NIL1949" s="101"/>
      <c r="NIM1949" s="101"/>
      <c r="NIN1949" s="101"/>
      <c r="NIO1949" s="101"/>
      <c r="NIP1949" s="101"/>
      <c r="NIQ1949" s="101"/>
      <c r="NIR1949" s="101"/>
      <c r="NIS1949" s="101"/>
      <c r="NIT1949" s="101"/>
      <c r="NIU1949" s="101"/>
      <c r="NIV1949" s="101"/>
      <c r="NIW1949" s="101"/>
      <c r="NIX1949" s="101"/>
      <c r="NIY1949" s="101"/>
      <c r="NIZ1949" s="101"/>
      <c r="NJA1949" s="101"/>
      <c r="NJB1949" s="101"/>
      <c r="NJC1949" s="101"/>
      <c r="NJD1949" s="101"/>
      <c r="NJE1949" s="101"/>
      <c r="NJF1949" s="101"/>
      <c r="NJG1949" s="101"/>
      <c r="NJH1949" s="101"/>
      <c r="NJI1949" s="101"/>
      <c r="NJJ1949" s="101"/>
      <c r="NJK1949" s="101"/>
      <c r="NJL1949" s="101"/>
      <c r="NJM1949" s="101"/>
      <c r="NJN1949" s="101"/>
      <c r="NJO1949" s="101"/>
      <c r="NJP1949" s="101"/>
      <c r="NJQ1949" s="101"/>
      <c r="NJR1949" s="101"/>
      <c r="NJS1949" s="101"/>
      <c r="NJT1949" s="101"/>
      <c r="NJU1949" s="101"/>
      <c r="NJV1949" s="101"/>
      <c r="NJW1949" s="101"/>
      <c r="NJX1949" s="101"/>
      <c r="NJY1949" s="101"/>
      <c r="NJZ1949" s="101"/>
      <c r="NKA1949" s="101"/>
      <c r="NKB1949" s="101"/>
      <c r="NKC1949" s="101"/>
      <c r="NKD1949" s="101"/>
      <c r="NKE1949" s="101"/>
      <c r="NKF1949" s="101"/>
      <c r="NKG1949" s="101"/>
      <c r="NKH1949" s="101"/>
      <c r="NKI1949" s="101"/>
      <c r="NKJ1949" s="101"/>
      <c r="NKK1949" s="101"/>
      <c r="NKL1949" s="101"/>
      <c r="NKM1949" s="101"/>
      <c r="NKN1949" s="101"/>
      <c r="NKO1949" s="101"/>
      <c r="NKP1949" s="101"/>
      <c r="NKQ1949" s="101"/>
      <c r="NKR1949" s="101"/>
      <c r="NKS1949" s="101"/>
      <c r="NKT1949" s="101"/>
      <c r="NKU1949" s="101"/>
      <c r="NKV1949" s="101"/>
      <c r="NKW1949" s="101"/>
      <c r="NKX1949" s="101"/>
      <c r="NKY1949" s="101"/>
      <c r="NKZ1949" s="101"/>
      <c r="NLA1949" s="101"/>
      <c r="NLB1949" s="101"/>
      <c r="NLC1949" s="101"/>
      <c r="NLD1949" s="101"/>
      <c r="NLE1949" s="101"/>
      <c r="NLF1949" s="101"/>
      <c r="NLG1949" s="101"/>
      <c r="NLH1949" s="101"/>
      <c r="NLI1949" s="101"/>
      <c r="NLJ1949" s="101"/>
      <c r="NLK1949" s="101"/>
      <c r="NLL1949" s="101"/>
      <c r="NLM1949" s="101"/>
      <c r="NLN1949" s="101"/>
      <c r="NLO1949" s="101"/>
      <c r="NLP1949" s="101"/>
      <c r="NLQ1949" s="101"/>
      <c r="NLR1949" s="101"/>
      <c r="NLS1949" s="101"/>
      <c r="NLT1949" s="101"/>
      <c r="NLU1949" s="101"/>
      <c r="NLV1949" s="101"/>
      <c r="NLW1949" s="101"/>
      <c r="NLX1949" s="101"/>
      <c r="NLY1949" s="101"/>
      <c r="NLZ1949" s="101"/>
      <c r="NMA1949" s="101"/>
      <c r="NMB1949" s="101"/>
      <c r="NMC1949" s="101"/>
      <c r="NMD1949" s="101"/>
      <c r="NME1949" s="101"/>
      <c r="NMF1949" s="101"/>
      <c r="NMG1949" s="101"/>
      <c r="NMH1949" s="101"/>
      <c r="NMI1949" s="101"/>
      <c r="NMJ1949" s="101"/>
      <c r="NMK1949" s="101"/>
      <c r="NML1949" s="101"/>
      <c r="NMM1949" s="101"/>
      <c r="NMN1949" s="101"/>
      <c r="NMO1949" s="101"/>
      <c r="NMP1949" s="101"/>
      <c r="NMQ1949" s="101"/>
      <c r="NMR1949" s="101"/>
      <c r="NMS1949" s="101"/>
      <c r="NMT1949" s="101"/>
      <c r="NMU1949" s="101"/>
      <c r="NMV1949" s="101"/>
      <c r="NMW1949" s="101"/>
      <c r="NMX1949" s="101"/>
      <c r="NMY1949" s="101"/>
      <c r="NMZ1949" s="101"/>
      <c r="NNA1949" s="101"/>
      <c r="NNB1949" s="101"/>
      <c r="NNC1949" s="101"/>
      <c r="NND1949" s="101"/>
      <c r="NNE1949" s="101"/>
      <c r="NNF1949" s="101"/>
      <c r="NNG1949" s="101"/>
      <c r="NNH1949" s="101"/>
      <c r="NNI1949" s="101"/>
      <c r="NNJ1949" s="101"/>
      <c r="NNK1949" s="101"/>
      <c r="NNL1949" s="101"/>
      <c r="NNM1949" s="101"/>
      <c r="NNN1949" s="101"/>
      <c r="NNO1949" s="101"/>
      <c r="NNP1949" s="101"/>
      <c r="NNQ1949" s="101"/>
      <c r="NNR1949" s="101"/>
      <c r="NNS1949" s="101"/>
      <c r="NNT1949" s="101"/>
      <c r="NNU1949" s="101"/>
      <c r="NNV1949" s="101"/>
      <c r="NNW1949" s="101"/>
      <c r="NNX1949" s="101"/>
      <c r="NNY1949" s="101"/>
      <c r="NNZ1949" s="101"/>
      <c r="NOA1949" s="101"/>
      <c r="NOB1949" s="101"/>
      <c r="NOC1949" s="101"/>
      <c r="NOD1949" s="101"/>
      <c r="NOE1949" s="101"/>
      <c r="NOF1949" s="101"/>
      <c r="NOG1949" s="101"/>
      <c r="NOH1949" s="101"/>
      <c r="NOI1949" s="101"/>
      <c r="NOJ1949" s="101"/>
      <c r="NOK1949" s="101"/>
      <c r="NOL1949" s="101"/>
      <c r="NOM1949" s="101"/>
      <c r="NON1949" s="101"/>
      <c r="NOO1949" s="101"/>
      <c r="NOP1949" s="101"/>
      <c r="NOQ1949" s="101"/>
      <c r="NOR1949" s="101"/>
      <c r="NOS1949" s="101"/>
      <c r="NOT1949" s="101"/>
      <c r="NOU1949" s="101"/>
      <c r="NOV1949" s="101"/>
      <c r="NOW1949" s="101"/>
      <c r="NOX1949" s="101"/>
      <c r="NOY1949" s="101"/>
      <c r="NOZ1949" s="101"/>
      <c r="NPA1949" s="101"/>
      <c r="NPB1949" s="101"/>
      <c r="NPC1949" s="101"/>
      <c r="NPD1949" s="101"/>
      <c r="NPE1949" s="101"/>
      <c r="NPF1949" s="101"/>
      <c r="NPG1949" s="101"/>
      <c r="NPH1949" s="101"/>
      <c r="NPI1949" s="101"/>
      <c r="NPJ1949" s="101"/>
      <c r="NPK1949" s="101"/>
      <c r="NPL1949" s="101"/>
      <c r="NPM1949" s="101"/>
      <c r="NPN1949" s="101"/>
      <c r="NPO1949" s="101"/>
      <c r="NPP1949" s="101"/>
      <c r="NPQ1949" s="101"/>
      <c r="NPR1949" s="101"/>
      <c r="NPS1949" s="101"/>
      <c r="NPT1949" s="101"/>
      <c r="NPU1949" s="101"/>
      <c r="NPV1949" s="101"/>
      <c r="NPW1949" s="101"/>
      <c r="NPX1949" s="101"/>
      <c r="NPY1949" s="101"/>
      <c r="NPZ1949" s="101"/>
      <c r="NQA1949" s="101"/>
      <c r="NQB1949" s="101"/>
      <c r="NQC1949" s="101"/>
      <c r="NQD1949" s="101"/>
      <c r="NQE1949" s="101"/>
      <c r="NQF1949" s="101"/>
      <c r="NQG1949" s="101"/>
      <c r="NQH1949" s="101"/>
      <c r="NQI1949" s="101"/>
      <c r="NQJ1949" s="101"/>
      <c r="NQK1949" s="101"/>
      <c r="NQL1949" s="101"/>
      <c r="NQM1949" s="101"/>
      <c r="NQN1949" s="101"/>
      <c r="NQO1949" s="101"/>
      <c r="NQP1949" s="101"/>
      <c r="NQQ1949" s="101"/>
      <c r="NQR1949" s="101"/>
      <c r="NQS1949" s="101"/>
      <c r="NQT1949" s="101"/>
      <c r="NQU1949" s="101"/>
      <c r="NQV1949" s="101"/>
      <c r="NQW1949" s="101"/>
      <c r="NQX1949" s="101"/>
      <c r="NQY1949" s="101"/>
      <c r="NQZ1949" s="101"/>
      <c r="NRA1949" s="101"/>
      <c r="NRB1949" s="101"/>
      <c r="NRC1949" s="101"/>
      <c r="NRD1949" s="101"/>
      <c r="NRE1949" s="101"/>
      <c r="NRF1949" s="101"/>
      <c r="NRG1949" s="101"/>
      <c r="NRH1949" s="101"/>
      <c r="NRI1949" s="101"/>
      <c r="NRJ1949" s="101"/>
      <c r="NRK1949" s="101"/>
      <c r="NRL1949" s="101"/>
      <c r="NRM1949" s="101"/>
      <c r="NRN1949" s="101"/>
      <c r="NRO1949" s="101"/>
      <c r="NRP1949" s="101"/>
      <c r="NRQ1949" s="101"/>
      <c r="NRR1949" s="101"/>
      <c r="NRS1949" s="101"/>
      <c r="NRT1949" s="101"/>
      <c r="NRU1949" s="101"/>
      <c r="NRV1949" s="101"/>
      <c r="NRW1949" s="101"/>
      <c r="NRX1949" s="101"/>
      <c r="NRY1949" s="101"/>
      <c r="NRZ1949" s="101"/>
      <c r="NSA1949" s="101"/>
      <c r="NSB1949" s="101"/>
      <c r="NSC1949" s="101"/>
      <c r="NSD1949" s="101"/>
      <c r="NSE1949" s="101"/>
      <c r="NSF1949" s="101"/>
      <c r="NSG1949" s="101"/>
      <c r="NSH1949" s="101"/>
      <c r="NSI1949" s="101"/>
      <c r="NSJ1949" s="101"/>
      <c r="NSK1949" s="101"/>
      <c r="NSL1949" s="101"/>
      <c r="NSM1949" s="101"/>
      <c r="NSN1949" s="101"/>
      <c r="NSO1949" s="101"/>
      <c r="NSP1949" s="101"/>
      <c r="NSQ1949" s="101"/>
      <c r="NSR1949" s="101"/>
      <c r="NSS1949" s="101"/>
      <c r="NST1949" s="101"/>
      <c r="NSU1949" s="101"/>
      <c r="NSV1949" s="101"/>
      <c r="NSW1949" s="101"/>
      <c r="NSX1949" s="101"/>
      <c r="NSY1949" s="101"/>
      <c r="NSZ1949" s="101"/>
      <c r="NTA1949" s="101"/>
      <c r="NTB1949" s="101"/>
      <c r="NTC1949" s="101"/>
      <c r="NTD1949" s="101"/>
      <c r="NTE1949" s="101"/>
      <c r="NTF1949" s="101"/>
      <c r="NTG1949" s="101"/>
      <c r="NTH1949" s="101"/>
      <c r="NTI1949" s="101"/>
      <c r="NTJ1949" s="101"/>
      <c r="NTK1949" s="101"/>
      <c r="NTL1949" s="101"/>
      <c r="NTM1949" s="101"/>
      <c r="NTN1949" s="101"/>
      <c r="NTO1949" s="101"/>
      <c r="NTP1949" s="101"/>
      <c r="NTQ1949" s="101"/>
      <c r="NTR1949" s="101"/>
      <c r="NTS1949" s="101"/>
      <c r="NTT1949" s="101"/>
      <c r="NTU1949" s="101"/>
      <c r="NTV1949" s="101"/>
      <c r="NTW1949" s="101"/>
      <c r="NTX1949" s="101"/>
      <c r="NTY1949" s="101"/>
      <c r="NTZ1949" s="101"/>
      <c r="NUA1949" s="101"/>
      <c r="NUB1949" s="101"/>
      <c r="NUC1949" s="101"/>
      <c r="NUD1949" s="101"/>
      <c r="NUE1949" s="101"/>
      <c r="NUF1949" s="101"/>
      <c r="NUG1949" s="101"/>
      <c r="NUH1949" s="101"/>
      <c r="NUI1949" s="101"/>
      <c r="NUJ1949" s="101"/>
      <c r="NUK1949" s="101"/>
      <c r="NUL1949" s="101"/>
      <c r="NUM1949" s="101"/>
      <c r="NUN1949" s="101"/>
      <c r="NUO1949" s="101"/>
      <c r="NUP1949" s="101"/>
      <c r="NUQ1949" s="101"/>
      <c r="NUR1949" s="101"/>
      <c r="NUS1949" s="101"/>
      <c r="NUT1949" s="101"/>
      <c r="NUU1949" s="101"/>
      <c r="NUV1949" s="101"/>
      <c r="NUW1949" s="101"/>
      <c r="NUX1949" s="101"/>
      <c r="NUY1949" s="101"/>
      <c r="NUZ1949" s="101"/>
      <c r="NVA1949" s="101"/>
      <c r="NVB1949" s="101"/>
      <c r="NVC1949" s="101"/>
      <c r="NVD1949" s="101"/>
      <c r="NVE1949" s="101"/>
      <c r="NVF1949" s="101"/>
      <c r="NVG1949" s="101"/>
      <c r="NVH1949" s="101"/>
      <c r="NVI1949" s="101"/>
      <c r="NVJ1949" s="101"/>
      <c r="NVK1949" s="101"/>
      <c r="NVL1949" s="101"/>
      <c r="NVM1949" s="101"/>
      <c r="NVN1949" s="101"/>
      <c r="NVO1949" s="101"/>
      <c r="NVP1949" s="101"/>
      <c r="NVQ1949" s="101"/>
      <c r="NVR1949" s="101"/>
      <c r="NVS1949" s="101"/>
      <c r="NVT1949" s="101"/>
      <c r="NVU1949" s="101"/>
      <c r="NVV1949" s="101"/>
      <c r="NVW1949" s="101"/>
      <c r="NVX1949" s="101"/>
      <c r="NVY1949" s="101"/>
      <c r="NVZ1949" s="101"/>
      <c r="NWA1949" s="101"/>
      <c r="NWB1949" s="101"/>
      <c r="NWC1949" s="101"/>
      <c r="NWD1949" s="101"/>
      <c r="NWE1949" s="101"/>
      <c r="NWF1949" s="101"/>
      <c r="NWG1949" s="101"/>
      <c r="NWH1949" s="101"/>
      <c r="NWI1949" s="101"/>
      <c r="NWJ1949" s="101"/>
      <c r="NWK1949" s="101"/>
      <c r="NWL1949" s="101"/>
      <c r="NWM1949" s="101"/>
      <c r="NWN1949" s="101"/>
      <c r="NWO1949" s="101"/>
      <c r="NWP1949" s="101"/>
      <c r="NWQ1949" s="101"/>
      <c r="NWR1949" s="101"/>
      <c r="NWS1949" s="101"/>
      <c r="NWT1949" s="101"/>
      <c r="NWU1949" s="101"/>
      <c r="NWV1949" s="101"/>
      <c r="NWW1949" s="101"/>
      <c r="NWX1949" s="101"/>
      <c r="NWY1949" s="101"/>
      <c r="NWZ1949" s="101"/>
      <c r="NXA1949" s="101"/>
      <c r="NXB1949" s="101"/>
      <c r="NXC1949" s="101"/>
      <c r="NXD1949" s="101"/>
      <c r="NXE1949" s="101"/>
      <c r="NXF1949" s="101"/>
      <c r="NXG1949" s="101"/>
      <c r="NXH1949" s="101"/>
      <c r="NXI1949" s="101"/>
      <c r="NXJ1949" s="101"/>
      <c r="NXK1949" s="101"/>
      <c r="NXL1949" s="101"/>
      <c r="NXM1949" s="101"/>
      <c r="NXN1949" s="101"/>
      <c r="NXO1949" s="101"/>
      <c r="NXP1949" s="101"/>
      <c r="NXQ1949" s="101"/>
      <c r="NXR1949" s="101"/>
      <c r="NXS1949" s="101"/>
      <c r="NXT1949" s="101"/>
      <c r="NXU1949" s="101"/>
      <c r="NXV1949" s="101"/>
      <c r="NXW1949" s="101"/>
      <c r="NXX1949" s="101"/>
      <c r="NXY1949" s="101"/>
      <c r="NXZ1949" s="101"/>
      <c r="NYA1949" s="101"/>
      <c r="NYB1949" s="101"/>
      <c r="NYC1949" s="101"/>
      <c r="NYD1949" s="101"/>
      <c r="NYE1949" s="101"/>
      <c r="NYF1949" s="101"/>
      <c r="NYG1949" s="101"/>
      <c r="NYH1949" s="101"/>
      <c r="NYI1949" s="101"/>
      <c r="NYJ1949" s="101"/>
      <c r="NYK1949" s="101"/>
      <c r="NYL1949" s="101"/>
      <c r="NYM1949" s="101"/>
      <c r="NYN1949" s="101"/>
      <c r="NYO1949" s="101"/>
      <c r="NYP1949" s="101"/>
      <c r="NYQ1949" s="101"/>
      <c r="NYR1949" s="101"/>
      <c r="NYS1949" s="101"/>
      <c r="NYT1949" s="101"/>
      <c r="NYU1949" s="101"/>
      <c r="NYV1949" s="101"/>
      <c r="NYW1949" s="101"/>
      <c r="NYX1949" s="101"/>
      <c r="NYY1949" s="101"/>
      <c r="NYZ1949" s="101"/>
      <c r="NZA1949" s="101"/>
      <c r="NZB1949" s="101"/>
      <c r="NZC1949" s="101"/>
      <c r="NZD1949" s="101"/>
      <c r="NZE1949" s="101"/>
      <c r="NZF1949" s="101"/>
      <c r="NZG1949" s="101"/>
      <c r="NZH1949" s="101"/>
      <c r="NZI1949" s="101"/>
      <c r="NZJ1949" s="101"/>
      <c r="NZK1949" s="101"/>
      <c r="NZL1949" s="101"/>
      <c r="NZM1949" s="101"/>
      <c r="NZN1949" s="101"/>
      <c r="NZO1949" s="101"/>
      <c r="NZP1949" s="101"/>
      <c r="NZQ1949" s="101"/>
      <c r="NZR1949" s="101"/>
      <c r="NZS1949" s="101"/>
      <c r="NZT1949" s="101"/>
      <c r="NZU1949" s="101"/>
      <c r="NZV1949" s="101"/>
      <c r="NZW1949" s="101"/>
      <c r="NZX1949" s="101"/>
      <c r="NZY1949" s="101"/>
      <c r="NZZ1949" s="101"/>
      <c r="OAA1949" s="101"/>
      <c r="OAB1949" s="101"/>
      <c r="OAC1949" s="101"/>
      <c r="OAD1949" s="101"/>
      <c r="OAE1949" s="101"/>
      <c r="OAF1949" s="101"/>
      <c r="OAG1949" s="101"/>
      <c r="OAH1949" s="101"/>
      <c r="OAI1949" s="101"/>
      <c r="OAJ1949" s="101"/>
      <c r="OAK1949" s="101"/>
      <c r="OAL1949" s="101"/>
      <c r="OAM1949" s="101"/>
      <c r="OAN1949" s="101"/>
      <c r="OAO1949" s="101"/>
      <c r="OAP1949" s="101"/>
      <c r="OAQ1949" s="101"/>
      <c r="OAR1949" s="101"/>
      <c r="OAS1949" s="101"/>
      <c r="OAT1949" s="101"/>
      <c r="OAU1949" s="101"/>
      <c r="OAV1949" s="101"/>
      <c r="OAW1949" s="101"/>
      <c r="OAX1949" s="101"/>
      <c r="OAY1949" s="101"/>
      <c r="OAZ1949" s="101"/>
      <c r="OBA1949" s="101"/>
      <c r="OBB1949" s="101"/>
      <c r="OBC1949" s="101"/>
      <c r="OBD1949" s="101"/>
      <c r="OBE1949" s="101"/>
      <c r="OBF1949" s="101"/>
      <c r="OBG1949" s="101"/>
      <c r="OBH1949" s="101"/>
      <c r="OBI1949" s="101"/>
      <c r="OBJ1949" s="101"/>
      <c r="OBK1949" s="101"/>
      <c r="OBL1949" s="101"/>
      <c r="OBM1949" s="101"/>
      <c r="OBN1949" s="101"/>
      <c r="OBO1949" s="101"/>
      <c r="OBP1949" s="101"/>
      <c r="OBQ1949" s="101"/>
      <c r="OBR1949" s="101"/>
      <c r="OBS1949" s="101"/>
      <c r="OBT1949" s="101"/>
      <c r="OBU1949" s="101"/>
      <c r="OBV1949" s="101"/>
      <c r="OBW1949" s="101"/>
      <c r="OBX1949" s="101"/>
      <c r="OBY1949" s="101"/>
      <c r="OBZ1949" s="101"/>
      <c r="OCA1949" s="101"/>
      <c r="OCB1949" s="101"/>
      <c r="OCC1949" s="101"/>
      <c r="OCD1949" s="101"/>
      <c r="OCE1949" s="101"/>
      <c r="OCF1949" s="101"/>
      <c r="OCG1949" s="101"/>
      <c r="OCH1949" s="101"/>
      <c r="OCI1949" s="101"/>
      <c r="OCJ1949" s="101"/>
      <c r="OCK1949" s="101"/>
      <c r="OCL1949" s="101"/>
      <c r="OCM1949" s="101"/>
      <c r="OCN1949" s="101"/>
      <c r="OCO1949" s="101"/>
      <c r="OCP1949" s="101"/>
      <c r="OCQ1949" s="101"/>
      <c r="OCR1949" s="101"/>
      <c r="OCS1949" s="101"/>
      <c r="OCT1949" s="101"/>
      <c r="OCU1949" s="101"/>
      <c r="OCV1949" s="101"/>
      <c r="OCW1949" s="101"/>
      <c r="OCX1949" s="101"/>
      <c r="OCY1949" s="101"/>
      <c r="OCZ1949" s="101"/>
      <c r="ODA1949" s="101"/>
      <c r="ODB1949" s="101"/>
      <c r="ODC1949" s="101"/>
      <c r="ODD1949" s="101"/>
      <c r="ODE1949" s="101"/>
      <c r="ODF1949" s="101"/>
      <c r="ODG1949" s="101"/>
      <c r="ODH1949" s="101"/>
      <c r="ODI1949" s="101"/>
      <c r="ODJ1949" s="101"/>
      <c r="ODK1949" s="101"/>
      <c r="ODL1949" s="101"/>
      <c r="ODM1949" s="101"/>
      <c r="ODN1949" s="101"/>
      <c r="ODO1949" s="101"/>
      <c r="ODP1949" s="101"/>
      <c r="ODQ1949" s="101"/>
      <c r="ODR1949" s="101"/>
      <c r="ODS1949" s="101"/>
      <c r="ODT1949" s="101"/>
      <c r="ODU1949" s="101"/>
      <c r="ODV1949" s="101"/>
      <c r="ODW1949" s="101"/>
      <c r="ODX1949" s="101"/>
      <c r="ODY1949" s="101"/>
      <c r="ODZ1949" s="101"/>
      <c r="OEA1949" s="101"/>
      <c r="OEB1949" s="101"/>
      <c r="OEC1949" s="101"/>
      <c r="OED1949" s="101"/>
      <c r="OEE1949" s="101"/>
      <c r="OEF1949" s="101"/>
      <c r="OEG1949" s="101"/>
      <c r="OEH1949" s="101"/>
      <c r="OEI1949" s="101"/>
      <c r="OEJ1949" s="101"/>
      <c r="OEK1949" s="101"/>
      <c r="OEL1949" s="101"/>
      <c r="OEM1949" s="101"/>
      <c r="OEN1949" s="101"/>
      <c r="OEO1949" s="101"/>
      <c r="OEP1949" s="101"/>
      <c r="OEQ1949" s="101"/>
      <c r="OER1949" s="101"/>
      <c r="OES1949" s="101"/>
      <c r="OET1949" s="101"/>
      <c r="OEU1949" s="101"/>
      <c r="OEV1949" s="101"/>
      <c r="OEW1949" s="101"/>
      <c r="OEX1949" s="101"/>
      <c r="OEY1949" s="101"/>
      <c r="OEZ1949" s="101"/>
      <c r="OFA1949" s="101"/>
      <c r="OFB1949" s="101"/>
      <c r="OFC1949" s="101"/>
      <c r="OFD1949" s="101"/>
      <c r="OFE1949" s="101"/>
      <c r="OFF1949" s="101"/>
      <c r="OFG1949" s="101"/>
      <c r="OFH1949" s="101"/>
      <c r="OFI1949" s="101"/>
      <c r="OFJ1949" s="101"/>
      <c r="OFK1949" s="101"/>
      <c r="OFL1949" s="101"/>
      <c r="OFM1949" s="101"/>
      <c r="OFN1949" s="101"/>
      <c r="OFO1949" s="101"/>
      <c r="OFP1949" s="101"/>
      <c r="OFQ1949" s="101"/>
      <c r="OFR1949" s="101"/>
      <c r="OFS1949" s="101"/>
      <c r="OFT1949" s="101"/>
      <c r="OFU1949" s="101"/>
      <c r="OFV1949" s="101"/>
      <c r="OFW1949" s="101"/>
      <c r="OFX1949" s="101"/>
      <c r="OFY1949" s="101"/>
      <c r="OFZ1949" s="101"/>
      <c r="OGA1949" s="101"/>
      <c r="OGB1949" s="101"/>
      <c r="OGC1949" s="101"/>
      <c r="OGD1949" s="101"/>
      <c r="OGE1949" s="101"/>
      <c r="OGF1949" s="101"/>
      <c r="OGG1949" s="101"/>
      <c r="OGH1949" s="101"/>
      <c r="OGI1949" s="101"/>
      <c r="OGJ1949" s="101"/>
      <c r="OGK1949" s="101"/>
      <c r="OGL1949" s="101"/>
      <c r="OGM1949" s="101"/>
      <c r="OGN1949" s="101"/>
      <c r="OGO1949" s="101"/>
      <c r="OGP1949" s="101"/>
      <c r="OGQ1949" s="101"/>
      <c r="OGR1949" s="101"/>
      <c r="OGS1949" s="101"/>
      <c r="OGT1949" s="101"/>
      <c r="OGU1949" s="101"/>
      <c r="OGV1949" s="101"/>
      <c r="OGW1949" s="101"/>
      <c r="OGX1949" s="101"/>
      <c r="OGY1949" s="101"/>
      <c r="OGZ1949" s="101"/>
      <c r="OHA1949" s="101"/>
      <c r="OHB1949" s="101"/>
      <c r="OHC1949" s="101"/>
      <c r="OHD1949" s="101"/>
      <c r="OHE1949" s="101"/>
      <c r="OHF1949" s="101"/>
      <c r="OHG1949" s="101"/>
      <c r="OHH1949" s="101"/>
      <c r="OHI1949" s="101"/>
      <c r="OHJ1949" s="101"/>
      <c r="OHK1949" s="101"/>
      <c r="OHL1949" s="101"/>
      <c r="OHM1949" s="101"/>
      <c r="OHN1949" s="101"/>
      <c r="OHO1949" s="101"/>
      <c r="OHP1949" s="101"/>
      <c r="OHQ1949" s="101"/>
      <c r="OHR1949" s="101"/>
      <c r="OHS1949" s="101"/>
      <c r="OHT1949" s="101"/>
      <c r="OHU1949" s="101"/>
      <c r="OHV1949" s="101"/>
      <c r="OHW1949" s="101"/>
      <c r="OHX1949" s="101"/>
      <c r="OHY1949" s="101"/>
      <c r="OHZ1949" s="101"/>
      <c r="OIA1949" s="101"/>
      <c r="OIB1949" s="101"/>
      <c r="OIC1949" s="101"/>
      <c r="OID1949" s="101"/>
      <c r="OIE1949" s="101"/>
      <c r="OIF1949" s="101"/>
      <c r="OIG1949" s="101"/>
      <c r="OIH1949" s="101"/>
      <c r="OII1949" s="101"/>
      <c r="OIJ1949" s="101"/>
      <c r="OIK1949" s="101"/>
      <c r="OIL1949" s="101"/>
      <c r="OIM1949" s="101"/>
      <c r="OIN1949" s="101"/>
      <c r="OIO1949" s="101"/>
      <c r="OIP1949" s="101"/>
      <c r="OIQ1949" s="101"/>
      <c r="OIR1949" s="101"/>
      <c r="OIS1949" s="101"/>
      <c r="OIT1949" s="101"/>
      <c r="OIU1949" s="101"/>
      <c r="OIV1949" s="101"/>
      <c r="OIW1949" s="101"/>
      <c r="OIX1949" s="101"/>
      <c r="OIY1949" s="101"/>
      <c r="OIZ1949" s="101"/>
      <c r="OJA1949" s="101"/>
      <c r="OJB1949" s="101"/>
      <c r="OJC1949" s="101"/>
      <c r="OJD1949" s="101"/>
      <c r="OJE1949" s="101"/>
      <c r="OJF1949" s="101"/>
      <c r="OJG1949" s="101"/>
      <c r="OJH1949" s="101"/>
      <c r="OJI1949" s="101"/>
      <c r="OJJ1949" s="101"/>
      <c r="OJK1949" s="101"/>
      <c r="OJL1949" s="101"/>
      <c r="OJM1949" s="101"/>
      <c r="OJN1949" s="101"/>
      <c r="OJO1949" s="101"/>
      <c r="OJP1949" s="101"/>
      <c r="OJQ1949" s="101"/>
      <c r="OJR1949" s="101"/>
      <c r="OJS1949" s="101"/>
      <c r="OJT1949" s="101"/>
      <c r="OJU1949" s="101"/>
      <c r="OJV1949" s="101"/>
      <c r="OJW1949" s="101"/>
      <c r="OJX1949" s="101"/>
      <c r="OJY1949" s="101"/>
      <c r="OJZ1949" s="101"/>
      <c r="OKA1949" s="101"/>
      <c r="OKB1949" s="101"/>
      <c r="OKC1949" s="101"/>
      <c r="OKD1949" s="101"/>
      <c r="OKE1949" s="101"/>
      <c r="OKF1949" s="101"/>
      <c r="OKG1949" s="101"/>
      <c r="OKH1949" s="101"/>
      <c r="OKI1949" s="101"/>
      <c r="OKJ1949" s="101"/>
      <c r="OKK1949" s="101"/>
      <c r="OKL1949" s="101"/>
      <c r="OKM1949" s="101"/>
      <c r="OKN1949" s="101"/>
      <c r="OKO1949" s="101"/>
      <c r="OKP1949" s="101"/>
      <c r="OKQ1949" s="101"/>
      <c r="OKR1949" s="101"/>
      <c r="OKS1949" s="101"/>
      <c r="OKT1949" s="101"/>
      <c r="OKU1949" s="101"/>
      <c r="OKV1949" s="101"/>
      <c r="OKW1949" s="101"/>
      <c r="OKX1949" s="101"/>
      <c r="OKY1949" s="101"/>
      <c r="OKZ1949" s="101"/>
      <c r="OLA1949" s="101"/>
      <c r="OLB1949" s="101"/>
      <c r="OLC1949" s="101"/>
      <c r="OLD1949" s="101"/>
      <c r="OLE1949" s="101"/>
      <c r="OLF1949" s="101"/>
      <c r="OLG1949" s="101"/>
      <c r="OLH1949" s="101"/>
      <c r="OLI1949" s="101"/>
      <c r="OLJ1949" s="101"/>
      <c r="OLK1949" s="101"/>
      <c r="OLL1949" s="101"/>
      <c r="OLM1949" s="101"/>
      <c r="OLN1949" s="101"/>
      <c r="OLO1949" s="101"/>
      <c r="OLP1949" s="101"/>
      <c r="OLQ1949" s="101"/>
      <c r="OLR1949" s="101"/>
      <c r="OLS1949" s="101"/>
      <c r="OLT1949" s="101"/>
      <c r="OLU1949" s="101"/>
      <c r="OLV1949" s="101"/>
      <c r="OLW1949" s="101"/>
      <c r="OLX1949" s="101"/>
      <c r="OLY1949" s="101"/>
      <c r="OLZ1949" s="101"/>
      <c r="OMA1949" s="101"/>
      <c r="OMB1949" s="101"/>
      <c r="OMC1949" s="101"/>
      <c r="OMD1949" s="101"/>
      <c r="OME1949" s="101"/>
      <c r="OMF1949" s="101"/>
      <c r="OMG1949" s="101"/>
      <c r="OMH1949" s="101"/>
      <c r="OMI1949" s="101"/>
      <c r="OMJ1949" s="101"/>
      <c r="OMK1949" s="101"/>
      <c r="OML1949" s="101"/>
      <c r="OMM1949" s="101"/>
      <c r="OMN1949" s="101"/>
      <c r="OMO1949" s="101"/>
      <c r="OMP1949" s="101"/>
      <c r="OMQ1949" s="101"/>
      <c r="OMR1949" s="101"/>
      <c r="OMS1949" s="101"/>
      <c r="OMT1949" s="101"/>
      <c r="OMU1949" s="101"/>
      <c r="OMV1949" s="101"/>
      <c r="OMW1949" s="101"/>
      <c r="OMX1949" s="101"/>
      <c r="OMY1949" s="101"/>
      <c r="OMZ1949" s="101"/>
      <c r="ONA1949" s="101"/>
      <c r="ONB1949" s="101"/>
      <c r="ONC1949" s="101"/>
      <c r="OND1949" s="101"/>
      <c r="ONE1949" s="101"/>
      <c r="ONF1949" s="101"/>
      <c r="ONG1949" s="101"/>
      <c r="ONH1949" s="101"/>
      <c r="ONI1949" s="101"/>
      <c r="ONJ1949" s="101"/>
      <c r="ONK1949" s="101"/>
      <c r="ONL1949" s="101"/>
      <c r="ONM1949" s="101"/>
      <c r="ONN1949" s="101"/>
      <c r="ONO1949" s="101"/>
      <c r="ONP1949" s="101"/>
      <c r="ONQ1949" s="101"/>
      <c r="ONR1949" s="101"/>
      <c r="ONS1949" s="101"/>
      <c r="ONT1949" s="101"/>
      <c r="ONU1949" s="101"/>
      <c r="ONV1949" s="101"/>
      <c r="ONW1949" s="101"/>
      <c r="ONX1949" s="101"/>
      <c r="ONY1949" s="101"/>
      <c r="ONZ1949" s="101"/>
      <c r="OOA1949" s="101"/>
      <c r="OOB1949" s="101"/>
      <c r="OOC1949" s="101"/>
      <c r="OOD1949" s="101"/>
      <c r="OOE1949" s="101"/>
      <c r="OOF1949" s="101"/>
      <c r="OOG1949" s="101"/>
      <c r="OOH1949" s="101"/>
      <c r="OOI1949" s="101"/>
      <c r="OOJ1949" s="101"/>
      <c r="OOK1949" s="101"/>
      <c r="OOL1949" s="101"/>
      <c r="OOM1949" s="101"/>
      <c r="OON1949" s="101"/>
      <c r="OOO1949" s="101"/>
      <c r="OOP1949" s="101"/>
      <c r="OOQ1949" s="101"/>
      <c r="OOR1949" s="101"/>
      <c r="OOS1949" s="101"/>
      <c r="OOT1949" s="101"/>
      <c r="OOU1949" s="101"/>
      <c r="OOV1949" s="101"/>
      <c r="OOW1949" s="101"/>
      <c r="OOX1949" s="101"/>
      <c r="OOY1949" s="101"/>
      <c r="OOZ1949" s="101"/>
      <c r="OPA1949" s="101"/>
      <c r="OPB1949" s="101"/>
      <c r="OPC1949" s="101"/>
      <c r="OPD1949" s="101"/>
      <c r="OPE1949" s="101"/>
      <c r="OPF1949" s="101"/>
      <c r="OPG1949" s="101"/>
      <c r="OPH1949" s="101"/>
      <c r="OPI1949" s="101"/>
      <c r="OPJ1949" s="101"/>
      <c r="OPK1949" s="101"/>
      <c r="OPL1949" s="101"/>
      <c r="OPM1949" s="101"/>
      <c r="OPN1949" s="101"/>
      <c r="OPO1949" s="101"/>
      <c r="OPP1949" s="101"/>
      <c r="OPQ1949" s="101"/>
      <c r="OPR1949" s="101"/>
      <c r="OPS1949" s="101"/>
      <c r="OPT1949" s="101"/>
      <c r="OPU1949" s="101"/>
      <c r="OPV1949" s="101"/>
      <c r="OPW1949" s="101"/>
      <c r="OPX1949" s="101"/>
      <c r="OPY1949" s="101"/>
      <c r="OPZ1949" s="101"/>
      <c r="OQA1949" s="101"/>
      <c r="OQB1949" s="101"/>
      <c r="OQC1949" s="101"/>
      <c r="OQD1949" s="101"/>
      <c r="OQE1949" s="101"/>
      <c r="OQF1949" s="101"/>
      <c r="OQG1949" s="101"/>
      <c r="OQH1949" s="101"/>
      <c r="OQI1949" s="101"/>
      <c r="OQJ1949" s="101"/>
      <c r="OQK1949" s="101"/>
      <c r="OQL1949" s="101"/>
      <c r="OQM1949" s="101"/>
      <c r="OQN1949" s="101"/>
      <c r="OQO1949" s="101"/>
      <c r="OQP1949" s="101"/>
      <c r="OQQ1949" s="101"/>
      <c r="OQR1949" s="101"/>
      <c r="OQS1949" s="101"/>
      <c r="OQT1949" s="101"/>
      <c r="OQU1949" s="101"/>
      <c r="OQV1949" s="101"/>
      <c r="OQW1949" s="101"/>
      <c r="OQX1949" s="101"/>
      <c r="OQY1949" s="101"/>
      <c r="OQZ1949" s="101"/>
      <c r="ORA1949" s="101"/>
      <c r="ORB1949" s="101"/>
      <c r="ORC1949" s="101"/>
      <c r="ORD1949" s="101"/>
      <c r="ORE1949" s="101"/>
      <c r="ORF1949" s="101"/>
      <c r="ORG1949" s="101"/>
      <c r="ORH1949" s="101"/>
      <c r="ORI1949" s="101"/>
      <c r="ORJ1949" s="101"/>
      <c r="ORK1949" s="101"/>
      <c r="ORL1949" s="101"/>
      <c r="ORM1949" s="101"/>
      <c r="ORN1949" s="101"/>
      <c r="ORO1949" s="101"/>
      <c r="ORP1949" s="101"/>
      <c r="ORQ1949" s="101"/>
      <c r="ORR1949" s="101"/>
      <c r="ORS1949" s="101"/>
      <c r="ORT1949" s="101"/>
      <c r="ORU1949" s="101"/>
      <c r="ORV1949" s="101"/>
      <c r="ORW1949" s="101"/>
      <c r="ORX1949" s="101"/>
      <c r="ORY1949" s="101"/>
      <c r="ORZ1949" s="101"/>
      <c r="OSA1949" s="101"/>
      <c r="OSB1949" s="101"/>
      <c r="OSC1949" s="101"/>
      <c r="OSD1949" s="101"/>
      <c r="OSE1949" s="101"/>
      <c r="OSF1949" s="101"/>
      <c r="OSG1949" s="101"/>
      <c r="OSH1949" s="101"/>
      <c r="OSI1949" s="101"/>
      <c r="OSJ1949" s="101"/>
      <c r="OSK1949" s="101"/>
      <c r="OSL1949" s="101"/>
      <c r="OSM1949" s="101"/>
      <c r="OSN1949" s="101"/>
      <c r="OSO1949" s="101"/>
      <c r="OSP1949" s="101"/>
      <c r="OSQ1949" s="101"/>
      <c r="OSR1949" s="101"/>
      <c r="OSS1949" s="101"/>
      <c r="OST1949" s="101"/>
      <c r="OSU1949" s="101"/>
      <c r="OSV1949" s="101"/>
      <c r="OSW1949" s="101"/>
      <c r="OSX1949" s="101"/>
      <c r="OSY1949" s="101"/>
      <c r="OSZ1949" s="101"/>
      <c r="OTA1949" s="101"/>
      <c r="OTB1949" s="101"/>
      <c r="OTC1949" s="101"/>
      <c r="OTD1949" s="101"/>
      <c r="OTE1949" s="101"/>
      <c r="OTF1949" s="101"/>
      <c r="OTG1949" s="101"/>
      <c r="OTH1949" s="101"/>
      <c r="OTI1949" s="101"/>
      <c r="OTJ1949" s="101"/>
      <c r="OTK1949" s="101"/>
      <c r="OTL1949" s="101"/>
      <c r="OTM1949" s="101"/>
      <c r="OTN1949" s="101"/>
      <c r="OTO1949" s="101"/>
      <c r="OTP1949" s="101"/>
      <c r="OTQ1949" s="101"/>
      <c r="OTR1949" s="101"/>
      <c r="OTS1949" s="101"/>
      <c r="OTT1949" s="101"/>
      <c r="OTU1949" s="101"/>
      <c r="OTV1949" s="101"/>
      <c r="OTW1949" s="101"/>
      <c r="OTX1949" s="101"/>
      <c r="OTY1949" s="101"/>
      <c r="OTZ1949" s="101"/>
      <c r="OUA1949" s="101"/>
      <c r="OUB1949" s="101"/>
      <c r="OUC1949" s="101"/>
      <c r="OUD1949" s="101"/>
      <c r="OUE1949" s="101"/>
      <c r="OUF1949" s="101"/>
      <c r="OUG1949" s="101"/>
      <c r="OUH1949" s="101"/>
      <c r="OUI1949" s="101"/>
      <c r="OUJ1949" s="101"/>
      <c r="OUK1949" s="101"/>
      <c r="OUL1949" s="101"/>
      <c r="OUM1949" s="101"/>
      <c r="OUN1949" s="101"/>
      <c r="OUO1949" s="101"/>
      <c r="OUP1949" s="101"/>
      <c r="OUQ1949" s="101"/>
      <c r="OUR1949" s="101"/>
      <c r="OUS1949" s="101"/>
      <c r="OUT1949" s="101"/>
      <c r="OUU1949" s="101"/>
      <c r="OUV1949" s="101"/>
      <c r="OUW1949" s="101"/>
      <c r="OUX1949" s="101"/>
      <c r="OUY1949" s="101"/>
      <c r="OUZ1949" s="101"/>
      <c r="OVA1949" s="101"/>
      <c r="OVB1949" s="101"/>
      <c r="OVC1949" s="101"/>
      <c r="OVD1949" s="101"/>
      <c r="OVE1949" s="101"/>
      <c r="OVF1949" s="101"/>
      <c r="OVG1949" s="101"/>
      <c r="OVH1949" s="101"/>
      <c r="OVI1949" s="101"/>
      <c r="OVJ1949" s="101"/>
      <c r="OVK1949" s="101"/>
      <c r="OVL1949" s="101"/>
      <c r="OVM1949" s="101"/>
      <c r="OVN1949" s="101"/>
      <c r="OVO1949" s="101"/>
      <c r="OVP1949" s="101"/>
      <c r="OVQ1949" s="101"/>
      <c r="OVR1949" s="101"/>
      <c r="OVS1949" s="101"/>
      <c r="OVT1949" s="101"/>
      <c r="OVU1949" s="101"/>
      <c r="OVV1949" s="101"/>
      <c r="OVW1949" s="101"/>
      <c r="OVX1949" s="101"/>
      <c r="OVY1949" s="101"/>
      <c r="OVZ1949" s="101"/>
      <c r="OWA1949" s="101"/>
      <c r="OWB1949" s="101"/>
      <c r="OWC1949" s="101"/>
      <c r="OWD1949" s="101"/>
      <c r="OWE1949" s="101"/>
      <c r="OWF1949" s="101"/>
      <c r="OWG1949" s="101"/>
      <c r="OWH1949" s="101"/>
      <c r="OWI1949" s="101"/>
      <c r="OWJ1949" s="101"/>
      <c r="OWK1949" s="101"/>
      <c r="OWL1949" s="101"/>
      <c r="OWM1949" s="101"/>
      <c r="OWN1949" s="101"/>
      <c r="OWO1949" s="101"/>
      <c r="OWP1949" s="101"/>
      <c r="OWQ1949" s="101"/>
      <c r="OWR1949" s="101"/>
      <c r="OWS1949" s="101"/>
      <c r="OWT1949" s="101"/>
      <c r="OWU1949" s="101"/>
      <c r="OWV1949" s="101"/>
      <c r="OWW1949" s="101"/>
      <c r="OWX1949" s="101"/>
      <c r="OWY1949" s="101"/>
      <c r="OWZ1949" s="101"/>
      <c r="OXA1949" s="101"/>
      <c r="OXB1949" s="101"/>
      <c r="OXC1949" s="101"/>
      <c r="OXD1949" s="101"/>
      <c r="OXE1949" s="101"/>
      <c r="OXF1949" s="101"/>
      <c r="OXG1949" s="101"/>
      <c r="OXH1949" s="101"/>
      <c r="OXI1949" s="101"/>
      <c r="OXJ1949" s="101"/>
      <c r="OXK1949" s="101"/>
      <c r="OXL1949" s="101"/>
      <c r="OXM1949" s="101"/>
      <c r="OXN1949" s="101"/>
      <c r="OXO1949" s="101"/>
      <c r="OXP1949" s="101"/>
      <c r="OXQ1949" s="101"/>
      <c r="OXR1949" s="101"/>
      <c r="OXS1949" s="101"/>
      <c r="OXT1949" s="101"/>
      <c r="OXU1949" s="101"/>
      <c r="OXV1949" s="101"/>
      <c r="OXW1949" s="101"/>
      <c r="OXX1949" s="101"/>
      <c r="OXY1949" s="101"/>
      <c r="OXZ1949" s="101"/>
      <c r="OYA1949" s="101"/>
      <c r="OYB1949" s="101"/>
      <c r="OYC1949" s="101"/>
      <c r="OYD1949" s="101"/>
      <c r="OYE1949" s="101"/>
      <c r="OYF1949" s="101"/>
      <c r="OYG1949" s="101"/>
      <c r="OYH1949" s="101"/>
      <c r="OYI1949" s="101"/>
      <c r="OYJ1949" s="101"/>
      <c r="OYK1949" s="101"/>
      <c r="OYL1949" s="101"/>
      <c r="OYM1949" s="101"/>
      <c r="OYN1949" s="101"/>
      <c r="OYO1949" s="101"/>
      <c r="OYP1949" s="101"/>
      <c r="OYQ1949" s="101"/>
      <c r="OYR1949" s="101"/>
      <c r="OYS1949" s="101"/>
      <c r="OYT1949" s="101"/>
      <c r="OYU1949" s="101"/>
      <c r="OYV1949" s="101"/>
      <c r="OYW1949" s="101"/>
      <c r="OYX1949" s="101"/>
      <c r="OYY1949" s="101"/>
      <c r="OYZ1949" s="101"/>
      <c r="OZA1949" s="101"/>
      <c r="OZB1949" s="101"/>
      <c r="OZC1949" s="101"/>
      <c r="OZD1949" s="101"/>
      <c r="OZE1949" s="101"/>
      <c r="OZF1949" s="101"/>
      <c r="OZG1949" s="101"/>
      <c r="OZH1949" s="101"/>
      <c r="OZI1949" s="101"/>
      <c r="OZJ1949" s="101"/>
      <c r="OZK1949" s="101"/>
      <c r="OZL1949" s="101"/>
      <c r="OZM1949" s="101"/>
      <c r="OZN1949" s="101"/>
      <c r="OZO1949" s="101"/>
      <c r="OZP1949" s="101"/>
      <c r="OZQ1949" s="101"/>
      <c r="OZR1949" s="101"/>
      <c r="OZS1949" s="101"/>
      <c r="OZT1949" s="101"/>
      <c r="OZU1949" s="101"/>
      <c r="OZV1949" s="101"/>
      <c r="OZW1949" s="101"/>
      <c r="OZX1949" s="101"/>
      <c r="OZY1949" s="101"/>
      <c r="OZZ1949" s="101"/>
      <c r="PAA1949" s="101"/>
      <c r="PAB1949" s="101"/>
      <c r="PAC1949" s="101"/>
      <c r="PAD1949" s="101"/>
      <c r="PAE1949" s="101"/>
      <c r="PAF1949" s="101"/>
      <c r="PAG1949" s="101"/>
      <c r="PAH1949" s="101"/>
      <c r="PAI1949" s="101"/>
      <c r="PAJ1949" s="101"/>
      <c r="PAK1949" s="101"/>
      <c r="PAL1949" s="101"/>
      <c r="PAM1949" s="101"/>
      <c r="PAN1949" s="101"/>
      <c r="PAO1949" s="101"/>
      <c r="PAP1949" s="101"/>
      <c r="PAQ1949" s="101"/>
      <c r="PAR1949" s="101"/>
      <c r="PAS1949" s="101"/>
      <c r="PAT1949" s="101"/>
      <c r="PAU1949" s="101"/>
      <c r="PAV1949" s="101"/>
      <c r="PAW1949" s="101"/>
      <c r="PAX1949" s="101"/>
      <c r="PAY1949" s="101"/>
      <c r="PAZ1949" s="101"/>
      <c r="PBA1949" s="101"/>
      <c r="PBB1949" s="101"/>
      <c r="PBC1949" s="101"/>
      <c r="PBD1949" s="101"/>
      <c r="PBE1949" s="101"/>
      <c r="PBF1949" s="101"/>
      <c r="PBG1949" s="101"/>
      <c r="PBH1949" s="101"/>
      <c r="PBI1949" s="101"/>
      <c r="PBJ1949" s="101"/>
      <c r="PBK1949" s="101"/>
      <c r="PBL1949" s="101"/>
      <c r="PBM1949" s="101"/>
      <c r="PBN1949" s="101"/>
      <c r="PBO1949" s="101"/>
      <c r="PBP1949" s="101"/>
      <c r="PBQ1949" s="101"/>
      <c r="PBR1949" s="101"/>
      <c r="PBS1949" s="101"/>
      <c r="PBT1949" s="101"/>
      <c r="PBU1949" s="101"/>
      <c r="PBV1949" s="101"/>
      <c r="PBW1949" s="101"/>
      <c r="PBX1949" s="101"/>
      <c r="PBY1949" s="101"/>
      <c r="PBZ1949" s="101"/>
      <c r="PCA1949" s="101"/>
      <c r="PCB1949" s="101"/>
      <c r="PCC1949" s="101"/>
      <c r="PCD1949" s="101"/>
      <c r="PCE1949" s="101"/>
      <c r="PCF1949" s="101"/>
      <c r="PCG1949" s="101"/>
      <c r="PCH1949" s="101"/>
      <c r="PCI1949" s="101"/>
      <c r="PCJ1949" s="101"/>
      <c r="PCK1949" s="101"/>
      <c r="PCL1949" s="101"/>
      <c r="PCM1949" s="101"/>
      <c r="PCN1949" s="101"/>
      <c r="PCO1949" s="101"/>
      <c r="PCP1949" s="101"/>
      <c r="PCQ1949" s="101"/>
      <c r="PCR1949" s="101"/>
      <c r="PCS1949" s="101"/>
      <c r="PCT1949" s="101"/>
      <c r="PCU1949" s="101"/>
      <c r="PCV1949" s="101"/>
      <c r="PCW1949" s="101"/>
      <c r="PCX1949" s="101"/>
      <c r="PCY1949" s="101"/>
      <c r="PCZ1949" s="101"/>
      <c r="PDA1949" s="101"/>
      <c r="PDB1949" s="101"/>
      <c r="PDC1949" s="101"/>
      <c r="PDD1949" s="101"/>
      <c r="PDE1949" s="101"/>
      <c r="PDF1949" s="101"/>
      <c r="PDG1949" s="101"/>
      <c r="PDH1949" s="101"/>
      <c r="PDI1949" s="101"/>
      <c r="PDJ1949" s="101"/>
      <c r="PDK1949" s="101"/>
      <c r="PDL1949" s="101"/>
      <c r="PDM1949" s="101"/>
      <c r="PDN1949" s="101"/>
      <c r="PDO1949" s="101"/>
      <c r="PDP1949" s="101"/>
      <c r="PDQ1949" s="101"/>
      <c r="PDR1949" s="101"/>
      <c r="PDS1949" s="101"/>
      <c r="PDT1949" s="101"/>
      <c r="PDU1949" s="101"/>
      <c r="PDV1949" s="101"/>
      <c r="PDW1949" s="101"/>
      <c r="PDX1949" s="101"/>
      <c r="PDY1949" s="101"/>
      <c r="PDZ1949" s="101"/>
      <c r="PEA1949" s="101"/>
      <c r="PEB1949" s="101"/>
      <c r="PEC1949" s="101"/>
      <c r="PED1949" s="101"/>
      <c r="PEE1949" s="101"/>
      <c r="PEF1949" s="101"/>
      <c r="PEG1949" s="101"/>
      <c r="PEH1949" s="101"/>
      <c r="PEI1949" s="101"/>
      <c r="PEJ1949" s="101"/>
      <c r="PEK1949" s="101"/>
      <c r="PEL1949" s="101"/>
      <c r="PEM1949" s="101"/>
      <c r="PEN1949" s="101"/>
      <c r="PEO1949" s="101"/>
      <c r="PEP1949" s="101"/>
      <c r="PEQ1949" s="101"/>
      <c r="PER1949" s="101"/>
      <c r="PES1949" s="101"/>
      <c r="PET1949" s="101"/>
      <c r="PEU1949" s="101"/>
      <c r="PEV1949" s="101"/>
      <c r="PEW1949" s="101"/>
      <c r="PEX1949" s="101"/>
      <c r="PEY1949" s="101"/>
      <c r="PEZ1949" s="101"/>
      <c r="PFA1949" s="101"/>
      <c r="PFB1949" s="101"/>
      <c r="PFC1949" s="101"/>
      <c r="PFD1949" s="101"/>
      <c r="PFE1949" s="101"/>
      <c r="PFF1949" s="101"/>
      <c r="PFG1949" s="101"/>
      <c r="PFH1949" s="101"/>
      <c r="PFI1949" s="101"/>
      <c r="PFJ1949" s="101"/>
      <c r="PFK1949" s="101"/>
      <c r="PFL1949" s="101"/>
      <c r="PFM1949" s="101"/>
      <c r="PFN1949" s="101"/>
      <c r="PFO1949" s="101"/>
      <c r="PFP1949" s="101"/>
      <c r="PFQ1949" s="101"/>
      <c r="PFR1949" s="101"/>
      <c r="PFS1949" s="101"/>
      <c r="PFT1949" s="101"/>
      <c r="PFU1949" s="101"/>
      <c r="PFV1949" s="101"/>
      <c r="PFW1949" s="101"/>
      <c r="PFX1949" s="101"/>
      <c r="PFY1949" s="101"/>
      <c r="PFZ1949" s="101"/>
      <c r="PGA1949" s="101"/>
      <c r="PGB1949" s="101"/>
      <c r="PGC1949" s="101"/>
      <c r="PGD1949" s="101"/>
      <c r="PGE1949" s="101"/>
      <c r="PGF1949" s="101"/>
      <c r="PGG1949" s="101"/>
      <c r="PGH1949" s="101"/>
      <c r="PGI1949" s="101"/>
      <c r="PGJ1949" s="101"/>
      <c r="PGK1949" s="101"/>
      <c r="PGL1949" s="101"/>
      <c r="PGM1949" s="101"/>
      <c r="PGN1949" s="101"/>
      <c r="PGO1949" s="101"/>
      <c r="PGP1949" s="101"/>
      <c r="PGQ1949" s="101"/>
      <c r="PGR1949" s="101"/>
      <c r="PGS1949" s="101"/>
      <c r="PGT1949" s="101"/>
      <c r="PGU1949" s="101"/>
      <c r="PGV1949" s="101"/>
      <c r="PGW1949" s="101"/>
      <c r="PGX1949" s="101"/>
      <c r="PGY1949" s="101"/>
      <c r="PGZ1949" s="101"/>
      <c r="PHA1949" s="101"/>
      <c r="PHB1949" s="101"/>
      <c r="PHC1949" s="101"/>
      <c r="PHD1949" s="101"/>
      <c r="PHE1949" s="101"/>
      <c r="PHF1949" s="101"/>
      <c r="PHG1949" s="101"/>
      <c r="PHH1949" s="101"/>
      <c r="PHI1949" s="101"/>
      <c r="PHJ1949" s="101"/>
      <c r="PHK1949" s="101"/>
      <c r="PHL1949" s="101"/>
      <c r="PHM1949" s="101"/>
      <c r="PHN1949" s="101"/>
      <c r="PHO1949" s="101"/>
      <c r="PHP1949" s="101"/>
      <c r="PHQ1949" s="101"/>
      <c r="PHR1949" s="101"/>
      <c r="PHS1949" s="101"/>
      <c r="PHT1949" s="101"/>
      <c r="PHU1949" s="101"/>
      <c r="PHV1949" s="101"/>
      <c r="PHW1949" s="101"/>
      <c r="PHX1949" s="101"/>
      <c r="PHY1949" s="101"/>
      <c r="PHZ1949" s="101"/>
      <c r="PIA1949" s="101"/>
      <c r="PIB1949" s="101"/>
      <c r="PIC1949" s="101"/>
      <c r="PID1949" s="101"/>
      <c r="PIE1949" s="101"/>
      <c r="PIF1949" s="101"/>
      <c r="PIG1949" s="101"/>
      <c r="PIH1949" s="101"/>
      <c r="PII1949" s="101"/>
      <c r="PIJ1949" s="101"/>
      <c r="PIK1949" s="101"/>
      <c r="PIL1949" s="101"/>
      <c r="PIM1949" s="101"/>
      <c r="PIN1949" s="101"/>
      <c r="PIO1949" s="101"/>
      <c r="PIP1949" s="101"/>
      <c r="PIQ1949" s="101"/>
      <c r="PIR1949" s="101"/>
      <c r="PIS1949" s="101"/>
      <c r="PIT1949" s="101"/>
      <c r="PIU1949" s="101"/>
      <c r="PIV1949" s="101"/>
      <c r="PIW1949" s="101"/>
      <c r="PIX1949" s="101"/>
      <c r="PIY1949" s="101"/>
      <c r="PIZ1949" s="101"/>
      <c r="PJA1949" s="101"/>
      <c r="PJB1949" s="101"/>
      <c r="PJC1949" s="101"/>
      <c r="PJD1949" s="101"/>
      <c r="PJE1949" s="101"/>
      <c r="PJF1949" s="101"/>
      <c r="PJG1949" s="101"/>
      <c r="PJH1949" s="101"/>
      <c r="PJI1949" s="101"/>
      <c r="PJJ1949" s="101"/>
      <c r="PJK1949" s="101"/>
      <c r="PJL1949" s="101"/>
      <c r="PJM1949" s="101"/>
      <c r="PJN1949" s="101"/>
      <c r="PJO1949" s="101"/>
      <c r="PJP1949" s="101"/>
      <c r="PJQ1949" s="101"/>
      <c r="PJR1949" s="101"/>
      <c r="PJS1949" s="101"/>
      <c r="PJT1949" s="101"/>
      <c r="PJU1949" s="101"/>
      <c r="PJV1949" s="101"/>
      <c r="PJW1949" s="101"/>
      <c r="PJX1949" s="101"/>
      <c r="PJY1949" s="101"/>
      <c r="PJZ1949" s="101"/>
      <c r="PKA1949" s="101"/>
      <c r="PKB1949" s="101"/>
      <c r="PKC1949" s="101"/>
      <c r="PKD1949" s="101"/>
      <c r="PKE1949" s="101"/>
      <c r="PKF1949" s="101"/>
      <c r="PKG1949" s="101"/>
      <c r="PKH1949" s="101"/>
      <c r="PKI1949" s="101"/>
      <c r="PKJ1949" s="101"/>
      <c r="PKK1949" s="101"/>
      <c r="PKL1949" s="101"/>
      <c r="PKM1949" s="101"/>
      <c r="PKN1949" s="101"/>
      <c r="PKO1949" s="101"/>
      <c r="PKP1949" s="101"/>
      <c r="PKQ1949" s="101"/>
      <c r="PKR1949" s="101"/>
      <c r="PKS1949" s="101"/>
      <c r="PKT1949" s="101"/>
      <c r="PKU1949" s="101"/>
      <c r="PKV1949" s="101"/>
      <c r="PKW1949" s="101"/>
      <c r="PKX1949" s="101"/>
      <c r="PKY1949" s="101"/>
      <c r="PKZ1949" s="101"/>
      <c r="PLA1949" s="101"/>
      <c r="PLB1949" s="101"/>
      <c r="PLC1949" s="101"/>
      <c r="PLD1949" s="101"/>
      <c r="PLE1949" s="101"/>
      <c r="PLF1949" s="101"/>
      <c r="PLG1949" s="101"/>
      <c r="PLH1949" s="101"/>
      <c r="PLI1949" s="101"/>
      <c r="PLJ1949" s="101"/>
      <c r="PLK1949" s="101"/>
      <c r="PLL1949" s="101"/>
      <c r="PLM1949" s="101"/>
      <c r="PLN1949" s="101"/>
      <c r="PLO1949" s="101"/>
      <c r="PLP1949" s="101"/>
      <c r="PLQ1949" s="101"/>
      <c r="PLR1949" s="101"/>
      <c r="PLS1949" s="101"/>
      <c r="PLT1949" s="101"/>
      <c r="PLU1949" s="101"/>
      <c r="PLV1949" s="101"/>
      <c r="PLW1949" s="101"/>
      <c r="PLX1949" s="101"/>
      <c r="PLY1949" s="101"/>
      <c r="PLZ1949" s="101"/>
      <c r="PMA1949" s="101"/>
      <c r="PMB1949" s="101"/>
      <c r="PMC1949" s="101"/>
      <c r="PMD1949" s="101"/>
      <c r="PME1949" s="101"/>
      <c r="PMF1949" s="101"/>
      <c r="PMG1949" s="101"/>
      <c r="PMH1949" s="101"/>
      <c r="PMI1949" s="101"/>
      <c r="PMJ1949" s="101"/>
      <c r="PMK1949" s="101"/>
      <c r="PML1949" s="101"/>
      <c r="PMM1949" s="101"/>
      <c r="PMN1949" s="101"/>
      <c r="PMO1949" s="101"/>
      <c r="PMP1949" s="101"/>
      <c r="PMQ1949" s="101"/>
      <c r="PMR1949" s="101"/>
      <c r="PMS1949" s="101"/>
      <c r="PMT1949" s="101"/>
      <c r="PMU1949" s="101"/>
      <c r="PMV1949" s="101"/>
      <c r="PMW1949" s="101"/>
      <c r="PMX1949" s="101"/>
      <c r="PMY1949" s="101"/>
      <c r="PMZ1949" s="101"/>
      <c r="PNA1949" s="101"/>
      <c r="PNB1949" s="101"/>
      <c r="PNC1949" s="101"/>
      <c r="PND1949" s="101"/>
      <c r="PNE1949" s="101"/>
      <c r="PNF1949" s="101"/>
      <c r="PNG1949" s="101"/>
      <c r="PNH1949" s="101"/>
      <c r="PNI1949" s="101"/>
      <c r="PNJ1949" s="101"/>
      <c r="PNK1949" s="101"/>
      <c r="PNL1949" s="101"/>
      <c r="PNM1949" s="101"/>
      <c r="PNN1949" s="101"/>
      <c r="PNO1949" s="101"/>
      <c r="PNP1949" s="101"/>
      <c r="PNQ1949" s="101"/>
      <c r="PNR1949" s="101"/>
      <c r="PNS1949" s="101"/>
      <c r="PNT1949" s="101"/>
      <c r="PNU1949" s="101"/>
      <c r="PNV1949" s="101"/>
      <c r="PNW1949" s="101"/>
      <c r="PNX1949" s="101"/>
      <c r="PNY1949" s="101"/>
      <c r="PNZ1949" s="101"/>
      <c r="POA1949" s="101"/>
      <c r="POB1949" s="101"/>
      <c r="POC1949" s="101"/>
      <c r="POD1949" s="101"/>
      <c r="POE1949" s="101"/>
      <c r="POF1949" s="101"/>
      <c r="POG1949" s="101"/>
      <c r="POH1949" s="101"/>
      <c r="POI1949" s="101"/>
      <c r="POJ1949" s="101"/>
      <c r="POK1949" s="101"/>
      <c r="POL1949" s="101"/>
      <c r="POM1949" s="101"/>
      <c r="PON1949" s="101"/>
      <c r="POO1949" s="101"/>
      <c r="POP1949" s="101"/>
      <c r="POQ1949" s="101"/>
      <c r="POR1949" s="101"/>
      <c r="POS1949" s="101"/>
      <c r="POT1949" s="101"/>
      <c r="POU1949" s="101"/>
      <c r="POV1949" s="101"/>
      <c r="POW1949" s="101"/>
      <c r="POX1949" s="101"/>
      <c r="POY1949" s="101"/>
      <c r="POZ1949" s="101"/>
      <c r="PPA1949" s="101"/>
      <c r="PPB1949" s="101"/>
      <c r="PPC1949" s="101"/>
      <c r="PPD1949" s="101"/>
      <c r="PPE1949" s="101"/>
      <c r="PPF1949" s="101"/>
      <c r="PPG1949" s="101"/>
      <c r="PPH1949" s="101"/>
      <c r="PPI1949" s="101"/>
      <c r="PPJ1949" s="101"/>
      <c r="PPK1949" s="101"/>
      <c r="PPL1949" s="101"/>
      <c r="PPM1949" s="101"/>
      <c r="PPN1949" s="101"/>
      <c r="PPO1949" s="101"/>
      <c r="PPP1949" s="101"/>
      <c r="PPQ1949" s="101"/>
      <c r="PPR1949" s="101"/>
      <c r="PPS1949" s="101"/>
      <c r="PPT1949" s="101"/>
      <c r="PPU1949" s="101"/>
      <c r="PPV1949" s="101"/>
      <c r="PPW1949" s="101"/>
      <c r="PPX1949" s="101"/>
      <c r="PPY1949" s="101"/>
      <c r="PPZ1949" s="101"/>
      <c r="PQA1949" s="101"/>
      <c r="PQB1949" s="101"/>
      <c r="PQC1949" s="101"/>
      <c r="PQD1949" s="101"/>
      <c r="PQE1949" s="101"/>
      <c r="PQF1949" s="101"/>
      <c r="PQG1949" s="101"/>
      <c r="PQH1949" s="101"/>
      <c r="PQI1949" s="101"/>
      <c r="PQJ1949" s="101"/>
      <c r="PQK1949" s="101"/>
      <c r="PQL1949" s="101"/>
      <c r="PQM1949" s="101"/>
      <c r="PQN1949" s="101"/>
      <c r="PQO1949" s="101"/>
      <c r="PQP1949" s="101"/>
      <c r="PQQ1949" s="101"/>
      <c r="PQR1949" s="101"/>
      <c r="PQS1949" s="101"/>
      <c r="PQT1949" s="101"/>
      <c r="PQU1949" s="101"/>
      <c r="PQV1949" s="101"/>
      <c r="PQW1949" s="101"/>
      <c r="PQX1949" s="101"/>
      <c r="PQY1949" s="101"/>
      <c r="PQZ1949" s="101"/>
      <c r="PRA1949" s="101"/>
      <c r="PRB1949" s="101"/>
      <c r="PRC1949" s="101"/>
      <c r="PRD1949" s="101"/>
      <c r="PRE1949" s="101"/>
      <c r="PRF1949" s="101"/>
      <c r="PRG1949" s="101"/>
      <c r="PRH1949" s="101"/>
      <c r="PRI1949" s="101"/>
      <c r="PRJ1949" s="101"/>
      <c r="PRK1949" s="101"/>
      <c r="PRL1949" s="101"/>
      <c r="PRM1949" s="101"/>
      <c r="PRN1949" s="101"/>
      <c r="PRO1949" s="101"/>
      <c r="PRP1949" s="101"/>
      <c r="PRQ1949" s="101"/>
      <c r="PRR1949" s="101"/>
      <c r="PRS1949" s="101"/>
      <c r="PRT1949" s="101"/>
      <c r="PRU1949" s="101"/>
      <c r="PRV1949" s="101"/>
      <c r="PRW1949" s="101"/>
      <c r="PRX1949" s="101"/>
      <c r="PRY1949" s="101"/>
      <c r="PRZ1949" s="101"/>
      <c r="PSA1949" s="101"/>
      <c r="PSB1949" s="101"/>
      <c r="PSC1949" s="101"/>
      <c r="PSD1949" s="101"/>
      <c r="PSE1949" s="101"/>
      <c r="PSF1949" s="101"/>
      <c r="PSG1949" s="101"/>
      <c r="PSH1949" s="101"/>
      <c r="PSI1949" s="101"/>
      <c r="PSJ1949" s="101"/>
      <c r="PSK1949" s="101"/>
      <c r="PSL1949" s="101"/>
      <c r="PSM1949" s="101"/>
      <c r="PSN1949" s="101"/>
      <c r="PSO1949" s="101"/>
      <c r="PSP1949" s="101"/>
      <c r="PSQ1949" s="101"/>
      <c r="PSR1949" s="101"/>
      <c r="PSS1949" s="101"/>
      <c r="PST1949" s="101"/>
      <c r="PSU1949" s="101"/>
      <c r="PSV1949" s="101"/>
      <c r="PSW1949" s="101"/>
      <c r="PSX1949" s="101"/>
      <c r="PSY1949" s="101"/>
      <c r="PSZ1949" s="101"/>
      <c r="PTA1949" s="101"/>
      <c r="PTB1949" s="101"/>
      <c r="PTC1949" s="101"/>
      <c r="PTD1949" s="101"/>
      <c r="PTE1949" s="101"/>
      <c r="PTF1949" s="101"/>
      <c r="PTG1949" s="101"/>
      <c r="PTH1949" s="101"/>
      <c r="PTI1949" s="101"/>
      <c r="PTJ1949" s="101"/>
      <c r="PTK1949" s="101"/>
      <c r="PTL1949" s="101"/>
      <c r="PTM1949" s="101"/>
      <c r="PTN1949" s="101"/>
      <c r="PTO1949" s="101"/>
      <c r="PTP1949" s="101"/>
      <c r="PTQ1949" s="101"/>
      <c r="PTR1949" s="101"/>
      <c r="PTS1949" s="101"/>
      <c r="PTT1949" s="101"/>
      <c r="PTU1949" s="101"/>
      <c r="PTV1949" s="101"/>
      <c r="PTW1949" s="101"/>
      <c r="PTX1949" s="101"/>
      <c r="PTY1949" s="101"/>
      <c r="PTZ1949" s="101"/>
      <c r="PUA1949" s="101"/>
      <c r="PUB1949" s="101"/>
      <c r="PUC1949" s="101"/>
      <c r="PUD1949" s="101"/>
      <c r="PUE1949" s="101"/>
      <c r="PUF1949" s="101"/>
      <c r="PUG1949" s="101"/>
      <c r="PUH1949" s="101"/>
      <c r="PUI1949" s="101"/>
      <c r="PUJ1949" s="101"/>
      <c r="PUK1949" s="101"/>
      <c r="PUL1949" s="101"/>
      <c r="PUM1949" s="101"/>
      <c r="PUN1949" s="101"/>
      <c r="PUO1949" s="101"/>
      <c r="PUP1949" s="101"/>
      <c r="PUQ1949" s="101"/>
      <c r="PUR1949" s="101"/>
      <c r="PUS1949" s="101"/>
      <c r="PUT1949" s="101"/>
      <c r="PUU1949" s="101"/>
      <c r="PUV1949" s="101"/>
      <c r="PUW1949" s="101"/>
      <c r="PUX1949" s="101"/>
      <c r="PUY1949" s="101"/>
      <c r="PUZ1949" s="101"/>
      <c r="PVA1949" s="101"/>
      <c r="PVB1949" s="101"/>
      <c r="PVC1949" s="101"/>
      <c r="PVD1949" s="101"/>
      <c r="PVE1949" s="101"/>
      <c r="PVF1949" s="101"/>
      <c r="PVG1949" s="101"/>
      <c r="PVH1949" s="101"/>
      <c r="PVI1949" s="101"/>
      <c r="PVJ1949" s="101"/>
      <c r="PVK1949" s="101"/>
      <c r="PVL1949" s="101"/>
      <c r="PVM1949" s="101"/>
      <c r="PVN1949" s="101"/>
      <c r="PVO1949" s="101"/>
      <c r="PVP1949" s="101"/>
      <c r="PVQ1949" s="101"/>
      <c r="PVR1949" s="101"/>
      <c r="PVS1949" s="101"/>
      <c r="PVT1949" s="101"/>
      <c r="PVU1949" s="101"/>
      <c r="PVV1949" s="101"/>
      <c r="PVW1949" s="101"/>
      <c r="PVX1949" s="101"/>
      <c r="PVY1949" s="101"/>
      <c r="PVZ1949" s="101"/>
      <c r="PWA1949" s="101"/>
      <c r="PWB1949" s="101"/>
      <c r="PWC1949" s="101"/>
      <c r="PWD1949" s="101"/>
      <c r="PWE1949" s="101"/>
      <c r="PWF1949" s="101"/>
      <c r="PWG1949" s="101"/>
      <c r="PWH1949" s="101"/>
      <c r="PWI1949" s="101"/>
      <c r="PWJ1949" s="101"/>
      <c r="PWK1949" s="101"/>
      <c r="PWL1949" s="101"/>
      <c r="PWM1949" s="101"/>
      <c r="PWN1949" s="101"/>
      <c r="PWO1949" s="101"/>
      <c r="PWP1949" s="101"/>
      <c r="PWQ1949" s="101"/>
      <c r="PWR1949" s="101"/>
      <c r="PWS1949" s="101"/>
      <c r="PWT1949" s="101"/>
      <c r="PWU1949" s="101"/>
      <c r="PWV1949" s="101"/>
      <c r="PWW1949" s="101"/>
      <c r="PWX1949" s="101"/>
      <c r="PWY1949" s="101"/>
      <c r="PWZ1949" s="101"/>
      <c r="PXA1949" s="101"/>
      <c r="PXB1949" s="101"/>
      <c r="PXC1949" s="101"/>
      <c r="PXD1949" s="101"/>
      <c r="PXE1949" s="101"/>
      <c r="PXF1949" s="101"/>
      <c r="PXG1949" s="101"/>
      <c r="PXH1949" s="101"/>
      <c r="PXI1949" s="101"/>
      <c r="PXJ1949" s="101"/>
      <c r="PXK1949" s="101"/>
      <c r="PXL1949" s="101"/>
      <c r="PXM1949" s="101"/>
      <c r="PXN1949" s="101"/>
      <c r="PXO1949" s="101"/>
      <c r="PXP1949" s="101"/>
      <c r="PXQ1949" s="101"/>
      <c r="PXR1949" s="101"/>
      <c r="PXS1949" s="101"/>
      <c r="PXT1949" s="101"/>
      <c r="PXU1949" s="101"/>
      <c r="PXV1949" s="101"/>
      <c r="PXW1949" s="101"/>
      <c r="PXX1949" s="101"/>
      <c r="PXY1949" s="101"/>
      <c r="PXZ1949" s="101"/>
      <c r="PYA1949" s="101"/>
      <c r="PYB1949" s="101"/>
      <c r="PYC1949" s="101"/>
      <c r="PYD1949" s="101"/>
      <c r="PYE1949" s="101"/>
      <c r="PYF1949" s="101"/>
      <c r="PYG1949" s="101"/>
      <c r="PYH1949" s="101"/>
      <c r="PYI1949" s="101"/>
      <c r="PYJ1949" s="101"/>
      <c r="PYK1949" s="101"/>
      <c r="PYL1949" s="101"/>
      <c r="PYM1949" s="101"/>
      <c r="PYN1949" s="101"/>
      <c r="PYO1949" s="101"/>
      <c r="PYP1949" s="101"/>
      <c r="PYQ1949" s="101"/>
      <c r="PYR1949" s="101"/>
      <c r="PYS1949" s="101"/>
      <c r="PYT1949" s="101"/>
      <c r="PYU1949" s="101"/>
      <c r="PYV1949" s="101"/>
      <c r="PYW1949" s="101"/>
      <c r="PYX1949" s="101"/>
      <c r="PYY1949" s="101"/>
      <c r="PYZ1949" s="101"/>
      <c r="PZA1949" s="101"/>
      <c r="PZB1949" s="101"/>
      <c r="PZC1949" s="101"/>
      <c r="PZD1949" s="101"/>
      <c r="PZE1949" s="101"/>
      <c r="PZF1949" s="101"/>
      <c r="PZG1949" s="101"/>
      <c r="PZH1949" s="101"/>
      <c r="PZI1949" s="101"/>
      <c r="PZJ1949" s="101"/>
      <c r="PZK1949" s="101"/>
      <c r="PZL1949" s="101"/>
      <c r="PZM1949" s="101"/>
      <c r="PZN1949" s="101"/>
      <c r="PZO1949" s="101"/>
      <c r="PZP1949" s="101"/>
      <c r="PZQ1949" s="101"/>
      <c r="PZR1949" s="101"/>
      <c r="PZS1949" s="101"/>
      <c r="PZT1949" s="101"/>
      <c r="PZU1949" s="101"/>
      <c r="PZV1949" s="101"/>
      <c r="PZW1949" s="101"/>
      <c r="PZX1949" s="101"/>
      <c r="PZY1949" s="101"/>
      <c r="PZZ1949" s="101"/>
      <c r="QAA1949" s="101"/>
      <c r="QAB1949" s="101"/>
      <c r="QAC1949" s="101"/>
      <c r="QAD1949" s="101"/>
      <c r="QAE1949" s="101"/>
      <c r="QAF1949" s="101"/>
      <c r="QAG1949" s="101"/>
      <c r="QAH1949" s="101"/>
      <c r="QAI1949" s="101"/>
      <c r="QAJ1949" s="101"/>
      <c r="QAK1949" s="101"/>
      <c r="QAL1949" s="101"/>
      <c r="QAM1949" s="101"/>
      <c r="QAN1949" s="101"/>
      <c r="QAO1949" s="101"/>
      <c r="QAP1949" s="101"/>
      <c r="QAQ1949" s="101"/>
      <c r="QAR1949" s="101"/>
      <c r="QAS1949" s="101"/>
      <c r="QAT1949" s="101"/>
      <c r="QAU1949" s="101"/>
      <c r="QAV1949" s="101"/>
      <c r="QAW1949" s="101"/>
      <c r="QAX1949" s="101"/>
      <c r="QAY1949" s="101"/>
      <c r="QAZ1949" s="101"/>
      <c r="QBA1949" s="101"/>
      <c r="QBB1949" s="101"/>
      <c r="QBC1949" s="101"/>
      <c r="QBD1949" s="101"/>
      <c r="QBE1949" s="101"/>
      <c r="QBF1949" s="101"/>
      <c r="QBG1949" s="101"/>
      <c r="QBH1949" s="101"/>
      <c r="QBI1949" s="101"/>
      <c r="QBJ1949" s="101"/>
      <c r="QBK1949" s="101"/>
      <c r="QBL1949" s="101"/>
      <c r="QBM1949" s="101"/>
      <c r="QBN1949" s="101"/>
      <c r="QBO1949" s="101"/>
      <c r="QBP1949" s="101"/>
      <c r="QBQ1949" s="101"/>
      <c r="QBR1949" s="101"/>
      <c r="QBS1949" s="101"/>
      <c r="QBT1949" s="101"/>
      <c r="QBU1949" s="101"/>
      <c r="QBV1949" s="101"/>
      <c r="QBW1949" s="101"/>
      <c r="QBX1949" s="101"/>
      <c r="QBY1949" s="101"/>
      <c r="QBZ1949" s="101"/>
      <c r="QCA1949" s="101"/>
      <c r="QCB1949" s="101"/>
      <c r="QCC1949" s="101"/>
      <c r="QCD1949" s="101"/>
      <c r="QCE1949" s="101"/>
      <c r="QCF1949" s="101"/>
      <c r="QCG1949" s="101"/>
      <c r="QCH1949" s="101"/>
      <c r="QCI1949" s="101"/>
      <c r="QCJ1949" s="101"/>
      <c r="QCK1949" s="101"/>
      <c r="QCL1949" s="101"/>
      <c r="QCM1949" s="101"/>
      <c r="QCN1949" s="101"/>
      <c r="QCO1949" s="101"/>
      <c r="QCP1949" s="101"/>
      <c r="QCQ1949" s="101"/>
      <c r="QCR1949" s="101"/>
      <c r="QCS1949" s="101"/>
      <c r="QCT1949" s="101"/>
      <c r="QCU1949" s="101"/>
      <c r="QCV1949" s="101"/>
      <c r="QCW1949" s="101"/>
      <c r="QCX1949" s="101"/>
      <c r="QCY1949" s="101"/>
      <c r="QCZ1949" s="101"/>
      <c r="QDA1949" s="101"/>
      <c r="QDB1949" s="101"/>
      <c r="QDC1949" s="101"/>
      <c r="QDD1949" s="101"/>
      <c r="QDE1949" s="101"/>
      <c r="QDF1949" s="101"/>
      <c r="QDG1949" s="101"/>
      <c r="QDH1949" s="101"/>
      <c r="QDI1949" s="101"/>
      <c r="QDJ1949" s="101"/>
      <c r="QDK1949" s="101"/>
      <c r="QDL1949" s="101"/>
      <c r="QDM1949" s="101"/>
      <c r="QDN1949" s="101"/>
      <c r="QDO1949" s="101"/>
      <c r="QDP1949" s="101"/>
      <c r="QDQ1949" s="101"/>
      <c r="QDR1949" s="101"/>
      <c r="QDS1949" s="101"/>
      <c r="QDT1949" s="101"/>
      <c r="QDU1949" s="101"/>
      <c r="QDV1949" s="101"/>
      <c r="QDW1949" s="101"/>
      <c r="QDX1949" s="101"/>
      <c r="QDY1949" s="101"/>
      <c r="QDZ1949" s="101"/>
      <c r="QEA1949" s="101"/>
      <c r="QEB1949" s="101"/>
      <c r="QEC1949" s="101"/>
      <c r="QED1949" s="101"/>
      <c r="QEE1949" s="101"/>
      <c r="QEF1949" s="101"/>
      <c r="QEG1949" s="101"/>
      <c r="QEH1949" s="101"/>
      <c r="QEI1949" s="101"/>
      <c r="QEJ1949" s="101"/>
      <c r="QEK1949" s="101"/>
      <c r="QEL1949" s="101"/>
      <c r="QEM1949" s="101"/>
      <c r="QEN1949" s="101"/>
      <c r="QEO1949" s="101"/>
      <c r="QEP1949" s="101"/>
      <c r="QEQ1949" s="101"/>
      <c r="QER1949" s="101"/>
      <c r="QES1949" s="101"/>
      <c r="QET1949" s="101"/>
      <c r="QEU1949" s="101"/>
      <c r="QEV1949" s="101"/>
      <c r="QEW1949" s="101"/>
      <c r="QEX1949" s="101"/>
      <c r="QEY1949" s="101"/>
      <c r="QEZ1949" s="101"/>
      <c r="QFA1949" s="101"/>
      <c r="QFB1949" s="101"/>
      <c r="QFC1949" s="101"/>
      <c r="QFD1949" s="101"/>
      <c r="QFE1949" s="101"/>
      <c r="QFF1949" s="101"/>
      <c r="QFG1949" s="101"/>
      <c r="QFH1949" s="101"/>
      <c r="QFI1949" s="101"/>
      <c r="QFJ1949" s="101"/>
      <c r="QFK1949" s="101"/>
      <c r="QFL1949" s="101"/>
      <c r="QFM1949" s="101"/>
      <c r="QFN1949" s="101"/>
      <c r="QFO1949" s="101"/>
      <c r="QFP1949" s="101"/>
      <c r="QFQ1949" s="101"/>
      <c r="QFR1949" s="101"/>
      <c r="QFS1949" s="101"/>
      <c r="QFT1949" s="101"/>
      <c r="QFU1949" s="101"/>
      <c r="QFV1949" s="101"/>
      <c r="QFW1949" s="101"/>
      <c r="QFX1949" s="101"/>
      <c r="QFY1949" s="101"/>
      <c r="QFZ1949" s="101"/>
      <c r="QGA1949" s="101"/>
      <c r="QGB1949" s="101"/>
      <c r="QGC1949" s="101"/>
      <c r="QGD1949" s="101"/>
      <c r="QGE1949" s="101"/>
      <c r="QGF1949" s="101"/>
      <c r="QGG1949" s="101"/>
      <c r="QGH1949" s="101"/>
      <c r="QGI1949" s="101"/>
      <c r="QGJ1949" s="101"/>
      <c r="QGK1949" s="101"/>
      <c r="QGL1949" s="101"/>
      <c r="QGM1949" s="101"/>
      <c r="QGN1949" s="101"/>
      <c r="QGO1949" s="101"/>
      <c r="QGP1949" s="101"/>
      <c r="QGQ1949" s="101"/>
      <c r="QGR1949" s="101"/>
      <c r="QGS1949" s="101"/>
      <c r="QGT1949" s="101"/>
      <c r="QGU1949" s="101"/>
      <c r="QGV1949" s="101"/>
      <c r="QGW1949" s="101"/>
      <c r="QGX1949" s="101"/>
      <c r="QGY1949" s="101"/>
      <c r="QGZ1949" s="101"/>
      <c r="QHA1949" s="101"/>
      <c r="QHB1949" s="101"/>
      <c r="QHC1949" s="101"/>
      <c r="QHD1949" s="101"/>
      <c r="QHE1949" s="101"/>
      <c r="QHF1949" s="101"/>
      <c r="QHG1949" s="101"/>
      <c r="QHH1949" s="101"/>
      <c r="QHI1949" s="101"/>
      <c r="QHJ1949" s="101"/>
      <c r="QHK1949" s="101"/>
      <c r="QHL1949" s="101"/>
      <c r="QHM1949" s="101"/>
      <c r="QHN1949" s="101"/>
      <c r="QHO1949" s="101"/>
      <c r="QHP1949" s="101"/>
      <c r="QHQ1949" s="101"/>
      <c r="QHR1949" s="101"/>
      <c r="QHS1949" s="101"/>
      <c r="QHT1949" s="101"/>
      <c r="QHU1949" s="101"/>
      <c r="QHV1949" s="101"/>
      <c r="QHW1949" s="101"/>
      <c r="QHX1949" s="101"/>
      <c r="QHY1949" s="101"/>
      <c r="QHZ1949" s="101"/>
      <c r="QIA1949" s="101"/>
      <c r="QIB1949" s="101"/>
      <c r="QIC1949" s="101"/>
      <c r="QID1949" s="101"/>
      <c r="QIE1949" s="101"/>
      <c r="QIF1949" s="101"/>
      <c r="QIG1949" s="101"/>
      <c r="QIH1949" s="101"/>
      <c r="QII1949" s="101"/>
      <c r="QIJ1949" s="101"/>
      <c r="QIK1949" s="101"/>
      <c r="QIL1949" s="101"/>
      <c r="QIM1949" s="101"/>
      <c r="QIN1949" s="101"/>
      <c r="QIO1949" s="101"/>
      <c r="QIP1949" s="101"/>
      <c r="QIQ1949" s="101"/>
      <c r="QIR1949" s="101"/>
      <c r="QIS1949" s="101"/>
      <c r="QIT1949" s="101"/>
      <c r="QIU1949" s="101"/>
      <c r="QIV1949" s="101"/>
      <c r="QIW1949" s="101"/>
      <c r="QIX1949" s="101"/>
      <c r="QIY1949" s="101"/>
      <c r="QIZ1949" s="101"/>
      <c r="QJA1949" s="101"/>
      <c r="QJB1949" s="101"/>
      <c r="QJC1949" s="101"/>
      <c r="QJD1949" s="101"/>
      <c r="QJE1949" s="101"/>
      <c r="QJF1949" s="101"/>
      <c r="QJG1949" s="101"/>
      <c r="QJH1949" s="101"/>
      <c r="QJI1949" s="101"/>
      <c r="QJJ1949" s="101"/>
      <c r="QJK1949" s="101"/>
      <c r="QJL1949" s="101"/>
      <c r="QJM1949" s="101"/>
      <c r="QJN1949" s="101"/>
      <c r="QJO1949" s="101"/>
      <c r="QJP1949" s="101"/>
      <c r="QJQ1949" s="101"/>
      <c r="QJR1949" s="101"/>
      <c r="QJS1949" s="101"/>
      <c r="QJT1949" s="101"/>
      <c r="QJU1949" s="101"/>
      <c r="QJV1949" s="101"/>
      <c r="QJW1949" s="101"/>
      <c r="QJX1949" s="101"/>
      <c r="QJY1949" s="101"/>
      <c r="QJZ1949" s="101"/>
      <c r="QKA1949" s="101"/>
      <c r="QKB1949" s="101"/>
      <c r="QKC1949" s="101"/>
      <c r="QKD1949" s="101"/>
      <c r="QKE1949" s="101"/>
      <c r="QKF1949" s="101"/>
      <c r="QKG1949" s="101"/>
      <c r="QKH1949" s="101"/>
      <c r="QKI1949" s="101"/>
      <c r="QKJ1949" s="101"/>
      <c r="QKK1949" s="101"/>
      <c r="QKL1949" s="101"/>
      <c r="QKM1949" s="101"/>
      <c r="QKN1949" s="101"/>
      <c r="QKO1949" s="101"/>
      <c r="QKP1949" s="101"/>
      <c r="QKQ1949" s="101"/>
      <c r="QKR1949" s="101"/>
      <c r="QKS1949" s="101"/>
      <c r="QKT1949" s="101"/>
      <c r="QKU1949" s="101"/>
      <c r="QKV1949" s="101"/>
      <c r="QKW1949" s="101"/>
      <c r="QKX1949" s="101"/>
      <c r="QKY1949" s="101"/>
      <c r="QKZ1949" s="101"/>
      <c r="QLA1949" s="101"/>
      <c r="QLB1949" s="101"/>
      <c r="QLC1949" s="101"/>
      <c r="QLD1949" s="101"/>
      <c r="QLE1949" s="101"/>
      <c r="QLF1949" s="101"/>
      <c r="QLG1949" s="101"/>
      <c r="QLH1949" s="101"/>
      <c r="QLI1949" s="101"/>
      <c r="QLJ1949" s="101"/>
      <c r="QLK1949" s="101"/>
      <c r="QLL1949" s="101"/>
      <c r="QLM1949" s="101"/>
      <c r="QLN1949" s="101"/>
      <c r="QLO1949" s="101"/>
      <c r="QLP1949" s="101"/>
      <c r="QLQ1949" s="101"/>
      <c r="QLR1949" s="101"/>
      <c r="QLS1949" s="101"/>
      <c r="QLT1949" s="101"/>
      <c r="QLU1949" s="101"/>
      <c r="QLV1949" s="101"/>
      <c r="QLW1949" s="101"/>
      <c r="QLX1949" s="101"/>
      <c r="QLY1949" s="101"/>
      <c r="QLZ1949" s="101"/>
      <c r="QMA1949" s="101"/>
      <c r="QMB1949" s="101"/>
      <c r="QMC1949" s="101"/>
      <c r="QMD1949" s="101"/>
      <c r="QME1949" s="101"/>
      <c r="QMF1949" s="101"/>
      <c r="QMG1949" s="101"/>
      <c r="QMH1949" s="101"/>
      <c r="QMI1949" s="101"/>
      <c r="QMJ1949" s="101"/>
      <c r="QMK1949" s="101"/>
      <c r="QML1949" s="101"/>
      <c r="QMM1949" s="101"/>
      <c r="QMN1949" s="101"/>
      <c r="QMO1949" s="101"/>
      <c r="QMP1949" s="101"/>
      <c r="QMQ1949" s="101"/>
      <c r="QMR1949" s="101"/>
      <c r="QMS1949" s="101"/>
      <c r="QMT1949" s="101"/>
      <c r="QMU1949" s="101"/>
      <c r="QMV1949" s="101"/>
      <c r="QMW1949" s="101"/>
      <c r="QMX1949" s="101"/>
      <c r="QMY1949" s="101"/>
      <c r="QMZ1949" s="101"/>
      <c r="QNA1949" s="101"/>
      <c r="QNB1949" s="101"/>
      <c r="QNC1949" s="101"/>
      <c r="QND1949" s="101"/>
      <c r="QNE1949" s="101"/>
      <c r="QNF1949" s="101"/>
      <c r="QNG1949" s="101"/>
      <c r="QNH1949" s="101"/>
      <c r="QNI1949" s="101"/>
      <c r="QNJ1949" s="101"/>
      <c r="QNK1949" s="101"/>
      <c r="QNL1949" s="101"/>
      <c r="QNM1949" s="101"/>
      <c r="QNN1949" s="101"/>
      <c r="QNO1949" s="101"/>
      <c r="QNP1949" s="101"/>
      <c r="QNQ1949" s="101"/>
      <c r="QNR1949" s="101"/>
      <c r="QNS1949" s="101"/>
      <c r="QNT1949" s="101"/>
      <c r="QNU1949" s="101"/>
      <c r="QNV1949" s="101"/>
      <c r="QNW1949" s="101"/>
      <c r="QNX1949" s="101"/>
      <c r="QNY1949" s="101"/>
      <c r="QNZ1949" s="101"/>
      <c r="QOA1949" s="101"/>
      <c r="QOB1949" s="101"/>
      <c r="QOC1949" s="101"/>
      <c r="QOD1949" s="101"/>
      <c r="QOE1949" s="101"/>
      <c r="QOF1949" s="101"/>
      <c r="QOG1949" s="101"/>
      <c r="QOH1949" s="101"/>
      <c r="QOI1949" s="101"/>
      <c r="QOJ1949" s="101"/>
      <c r="QOK1949" s="101"/>
      <c r="QOL1949" s="101"/>
      <c r="QOM1949" s="101"/>
      <c r="QON1949" s="101"/>
      <c r="QOO1949" s="101"/>
      <c r="QOP1949" s="101"/>
      <c r="QOQ1949" s="101"/>
      <c r="QOR1949" s="101"/>
      <c r="QOS1949" s="101"/>
      <c r="QOT1949" s="101"/>
      <c r="QOU1949" s="101"/>
      <c r="QOV1949" s="101"/>
      <c r="QOW1949" s="101"/>
      <c r="QOX1949" s="101"/>
      <c r="QOY1949" s="101"/>
      <c r="QOZ1949" s="101"/>
      <c r="QPA1949" s="101"/>
      <c r="QPB1949" s="101"/>
      <c r="QPC1949" s="101"/>
      <c r="QPD1949" s="101"/>
      <c r="QPE1949" s="101"/>
      <c r="QPF1949" s="101"/>
      <c r="QPG1949" s="101"/>
      <c r="QPH1949" s="101"/>
      <c r="QPI1949" s="101"/>
      <c r="QPJ1949" s="101"/>
      <c r="QPK1949" s="101"/>
      <c r="QPL1949" s="101"/>
      <c r="QPM1949" s="101"/>
      <c r="QPN1949" s="101"/>
      <c r="QPO1949" s="101"/>
      <c r="QPP1949" s="101"/>
      <c r="QPQ1949" s="101"/>
      <c r="QPR1949" s="101"/>
      <c r="QPS1949" s="101"/>
      <c r="QPT1949" s="101"/>
      <c r="QPU1949" s="101"/>
      <c r="QPV1949" s="101"/>
      <c r="QPW1949" s="101"/>
      <c r="QPX1949" s="101"/>
      <c r="QPY1949" s="101"/>
      <c r="QPZ1949" s="101"/>
      <c r="QQA1949" s="101"/>
      <c r="QQB1949" s="101"/>
      <c r="QQC1949" s="101"/>
      <c r="QQD1949" s="101"/>
      <c r="QQE1949" s="101"/>
      <c r="QQF1949" s="101"/>
      <c r="QQG1949" s="101"/>
      <c r="QQH1949" s="101"/>
      <c r="QQI1949" s="101"/>
      <c r="QQJ1949" s="101"/>
      <c r="QQK1949" s="101"/>
      <c r="QQL1949" s="101"/>
      <c r="QQM1949" s="101"/>
      <c r="QQN1949" s="101"/>
      <c r="QQO1949" s="101"/>
      <c r="QQP1949" s="101"/>
      <c r="QQQ1949" s="101"/>
      <c r="QQR1949" s="101"/>
      <c r="QQS1949" s="101"/>
      <c r="QQT1949" s="101"/>
      <c r="QQU1949" s="101"/>
      <c r="QQV1949" s="101"/>
      <c r="QQW1949" s="101"/>
      <c r="QQX1949" s="101"/>
      <c r="QQY1949" s="101"/>
      <c r="QQZ1949" s="101"/>
      <c r="QRA1949" s="101"/>
      <c r="QRB1949" s="101"/>
      <c r="QRC1949" s="101"/>
      <c r="QRD1949" s="101"/>
      <c r="QRE1949" s="101"/>
      <c r="QRF1949" s="101"/>
      <c r="QRG1949" s="101"/>
      <c r="QRH1949" s="101"/>
      <c r="QRI1949" s="101"/>
      <c r="QRJ1949" s="101"/>
      <c r="QRK1949" s="101"/>
      <c r="QRL1949" s="101"/>
      <c r="QRM1949" s="101"/>
      <c r="QRN1949" s="101"/>
      <c r="QRO1949" s="101"/>
      <c r="QRP1949" s="101"/>
      <c r="QRQ1949" s="101"/>
      <c r="QRR1949" s="101"/>
      <c r="QRS1949" s="101"/>
      <c r="QRT1949" s="101"/>
      <c r="QRU1949" s="101"/>
      <c r="QRV1949" s="101"/>
      <c r="QRW1949" s="101"/>
      <c r="QRX1949" s="101"/>
      <c r="QRY1949" s="101"/>
      <c r="QRZ1949" s="101"/>
      <c r="QSA1949" s="101"/>
      <c r="QSB1949" s="101"/>
      <c r="QSC1949" s="101"/>
      <c r="QSD1949" s="101"/>
      <c r="QSE1949" s="101"/>
      <c r="QSF1949" s="101"/>
      <c r="QSG1949" s="101"/>
      <c r="QSH1949" s="101"/>
      <c r="QSI1949" s="101"/>
      <c r="QSJ1949" s="101"/>
      <c r="QSK1949" s="101"/>
      <c r="QSL1949" s="101"/>
      <c r="QSM1949" s="101"/>
      <c r="QSN1949" s="101"/>
      <c r="QSO1949" s="101"/>
      <c r="QSP1949" s="101"/>
      <c r="QSQ1949" s="101"/>
      <c r="QSR1949" s="101"/>
      <c r="QSS1949" s="101"/>
      <c r="QST1949" s="101"/>
      <c r="QSU1949" s="101"/>
      <c r="QSV1949" s="101"/>
      <c r="QSW1949" s="101"/>
      <c r="QSX1949" s="101"/>
      <c r="QSY1949" s="101"/>
      <c r="QSZ1949" s="101"/>
      <c r="QTA1949" s="101"/>
      <c r="QTB1949" s="101"/>
      <c r="QTC1949" s="101"/>
      <c r="QTD1949" s="101"/>
      <c r="QTE1949" s="101"/>
      <c r="QTF1949" s="101"/>
      <c r="QTG1949" s="101"/>
      <c r="QTH1949" s="101"/>
      <c r="QTI1949" s="101"/>
      <c r="QTJ1949" s="101"/>
      <c r="QTK1949" s="101"/>
      <c r="QTL1949" s="101"/>
      <c r="QTM1949" s="101"/>
      <c r="QTN1949" s="101"/>
      <c r="QTO1949" s="101"/>
      <c r="QTP1949" s="101"/>
      <c r="QTQ1949" s="101"/>
      <c r="QTR1949" s="101"/>
      <c r="QTS1949" s="101"/>
      <c r="QTT1949" s="101"/>
      <c r="QTU1949" s="101"/>
      <c r="QTV1949" s="101"/>
      <c r="QTW1949" s="101"/>
      <c r="QTX1949" s="101"/>
      <c r="QTY1949" s="101"/>
      <c r="QTZ1949" s="101"/>
      <c r="QUA1949" s="101"/>
      <c r="QUB1949" s="101"/>
      <c r="QUC1949" s="101"/>
      <c r="QUD1949" s="101"/>
      <c r="QUE1949" s="101"/>
      <c r="QUF1949" s="101"/>
      <c r="QUG1949" s="101"/>
      <c r="QUH1949" s="101"/>
      <c r="QUI1949" s="101"/>
      <c r="QUJ1949" s="101"/>
      <c r="QUK1949" s="101"/>
      <c r="QUL1949" s="101"/>
      <c r="QUM1949" s="101"/>
      <c r="QUN1949" s="101"/>
      <c r="QUO1949" s="101"/>
      <c r="QUP1949" s="101"/>
      <c r="QUQ1949" s="101"/>
      <c r="QUR1949" s="101"/>
      <c r="QUS1949" s="101"/>
      <c r="QUT1949" s="101"/>
      <c r="QUU1949" s="101"/>
      <c r="QUV1949" s="101"/>
      <c r="QUW1949" s="101"/>
      <c r="QUX1949" s="101"/>
      <c r="QUY1949" s="101"/>
      <c r="QUZ1949" s="101"/>
      <c r="QVA1949" s="101"/>
      <c r="QVB1949" s="101"/>
      <c r="QVC1949" s="101"/>
      <c r="QVD1949" s="101"/>
      <c r="QVE1949" s="101"/>
      <c r="QVF1949" s="101"/>
      <c r="QVG1949" s="101"/>
      <c r="QVH1949" s="101"/>
      <c r="QVI1949" s="101"/>
      <c r="QVJ1949" s="101"/>
      <c r="QVK1949" s="101"/>
      <c r="QVL1949" s="101"/>
      <c r="QVM1949" s="101"/>
      <c r="QVN1949" s="101"/>
      <c r="QVO1949" s="101"/>
      <c r="QVP1949" s="101"/>
      <c r="QVQ1949" s="101"/>
      <c r="QVR1949" s="101"/>
      <c r="QVS1949" s="101"/>
      <c r="QVT1949" s="101"/>
      <c r="QVU1949" s="101"/>
      <c r="QVV1949" s="101"/>
      <c r="QVW1949" s="101"/>
      <c r="QVX1949" s="101"/>
      <c r="QVY1949" s="101"/>
      <c r="QVZ1949" s="101"/>
      <c r="QWA1949" s="101"/>
      <c r="QWB1949" s="101"/>
      <c r="QWC1949" s="101"/>
      <c r="QWD1949" s="101"/>
      <c r="QWE1949" s="101"/>
      <c r="QWF1949" s="101"/>
      <c r="QWG1949" s="101"/>
      <c r="QWH1949" s="101"/>
      <c r="QWI1949" s="101"/>
      <c r="QWJ1949" s="101"/>
      <c r="QWK1949" s="101"/>
      <c r="QWL1949" s="101"/>
      <c r="QWM1949" s="101"/>
      <c r="QWN1949" s="101"/>
      <c r="QWO1949" s="101"/>
      <c r="QWP1949" s="101"/>
      <c r="QWQ1949" s="101"/>
      <c r="QWR1949" s="101"/>
      <c r="QWS1949" s="101"/>
      <c r="QWT1949" s="101"/>
      <c r="QWU1949" s="101"/>
      <c r="QWV1949" s="101"/>
      <c r="QWW1949" s="101"/>
      <c r="QWX1949" s="101"/>
      <c r="QWY1949" s="101"/>
      <c r="QWZ1949" s="101"/>
      <c r="QXA1949" s="101"/>
      <c r="QXB1949" s="101"/>
      <c r="QXC1949" s="101"/>
      <c r="QXD1949" s="101"/>
      <c r="QXE1949" s="101"/>
      <c r="QXF1949" s="101"/>
      <c r="QXG1949" s="101"/>
      <c r="QXH1949" s="101"/>
      <c r="QXI1949" s="101"/>
      <c r="QXJ1949" s="101"/>
      <c r="QXK1949" s="101"/>
      <c r="QXL1949" s="101"/>
      <c r="QXM1949" s="101"/>
      <c r="QXN1949" s="101"/>
      <c r="QXO1949" s="101"/>
      <c r="QXP1949" s="101"/>
      <c r="QXQ1949" s="101"/>
      <c r="QXR1949" s="101"/>
      <c r="QXS1949" s="101"/>
      <c r="QXT1949" s="101"/>
      <c r="QXU1949" s="101"/>
      <c r="QXV1949" s="101"/>
      <c r="QXW1949" s="101"/>
      <c r="QXX1949" s="101"/>
      <c r="QXY1949" s="101"/>
      <c r="QXZ1949" s="101"/>
      <c r="QYA1949" s="101"/>
      <c r="QYB1949" s="101"/>
      <c r="QYC1949" s="101"/>
      <c r="QYD1949" s="101"/>
      <c r="QYE1949" s="101"/>
      <c r="QYF1949" s="101"/>
      <c r="QYG1949" s="101"/>
      <c r="QYH1949" s="101"/>
      <c r="QYI1949" s="101"/>
      <c r="QYJ1949" s="101"/>
      <c r="QYK1949" s="101"/>
      <c r="QYL1949" s="101"/>
      <c r="QYM1949" s="101"/>
      <c r="QYN1949" s="101"/>
      <c r="QYO1949" s="101"/>
      <c r="QYP1949" s="101"/>
      <c r="QYQ1949" s="101"/>
      <c r="QYR1949" s="101"/>
      <c r="QYS1949" s="101"/>
      <c r="QYT1949" s="101"/>
      <c r="QYU1949" s="101"/>
      <c r="QYV1949" s="101"/>
      <c r="QYW1949" s="101"/>
      <c r="QYX1949" s="101"/>
      <c r="QYY1949" s="101"/>
      <c r="QYZ1949" s="101"/>
      <c r="QZA1949" s="101"/>
      <c r="QZB1949" s="101"/>
      <c r="QZC1949" s="101"/>
      <c r="QZD1949" s="101"/>
      <c r="QZE1949" s="101"/>
      <c r="QZF1949" s="101"/>
      <c r="QZG1949" s="101"/>
      <c r="QZH1949" s="101"/>
      <c r="QZI1949" s="101"/>
      <c r="QZJ1949" s="101"/>
      <c r="QZK1949" s="101"/>
      <c r="QZL1949" s="101"/>
      <c r="QZM1949" s="101"/>
      <c r="QZN1949" s="101"/>
      <c r="QZO1949" s="101"/>
      <c r="QZP1949" s="101"/>
      <c r="QZQ1949" s="101"/>
      <c r="QZR1949" s="101"/>
      <c r="QZS1949" s="101"/>
      <c r="QZT1949" s="101"/>
      <c r="QZU1949" s="101"/>
      <c r="QZV1949" s="101"/>
      <c r="QZW1949" s="101"/>
      <c r="QZX1949" s="101"/>
      <c r="QZY1949" s="101"/>
      <c r="QZZ1949" s="101"/>
      <c r="RAA1949" s="101"/>
      <c r="RAB1949" s="101"/>
      <c r="RAC1949" s="101"/>
      <c r="RAD1949" s="101"/>
      <c r="RAE1949" s="101"/>
      <c r="RAF1949" s="101"/>
      <c r="RAG1949" s="101"/>
      <c r="RAH1949" s="101"/>
      <c r="RAI1949" s="101"/>
      <c r="RAJ1949" s="101"/>
      <c r="RAK1949" s="101"/>
      <c r="RAL1949" s="101"/>
      <c r="RAM1949" s="101"/>
      <c r="RAN1949" s="101"/>
      <c r="RAO1949" s="101"/>
      <c r="RAP1949" s="101"/>
      <c r="RAQ1949" s="101"/>
      <c r="RAR1949" s="101"/>
      <c r="RAS1949" s="101"/>
      <c r="RAT1949" s="101"/>
      <c r="RAU1949" s="101"/>
      <c r="RAV1949" s="101"/>
      <c r="RAW1949" s="101"/>
      <c r="RAX1949" s="101"/>
      <c r="RAY1949" s="101"/>
      <c r="RAZ1949" s="101"/>
      <c r="RBA1949" s="101"/>
      <c r="RBB1949" s="101"/>
      <c r="RBC1949" s="101"/>
      <c r="RBD1949" s="101"/>
      <c r="RBE1949" s="101"/>
      <c r="RBF1949" s="101"/>
      <c r="RBG1949" s="101"/>
      <c r="RBH1949" s="101"/>
      <c r="RBI1949" s="101"/>
      <c r="RBJ1949" s="101"/>
      <c r="RBK1949" s="101"/>
      <c r="RBL1949" s="101"/>
      <c r="RBM1949" s="101"/>
      <c r="RBN1949" s="101"/>
      <c r="RBO1949" s="101"/>
      <c r="RBP1949" s="101"/>
      <c r="RBQ1949" s="101"/>
      <c r="RBR1949" s="101"/>
      <c r="RBS1949" s="101"/>
      <c r="RBT1949" s="101"/>
      <c r="RBU1949" s="101"/>
      <c r="RBV1949" s="101"/>
      <c r="RBW1949" s="101"/>
      <c r="RBX1949" s="101"/>
      <c r="RBY1949" s="101"/>
      <c r="RBZ1949" s="101"/>
      <c r="RCA1949" s="101"/>
      <c r="RCB1949" s="101"/>
      <c r="RCC1949" s="101"/>
      <c r="RCD1949" s="101"/>
      <c r="RCE1949" s="101"/>
      <c r="RCF1949" s="101"/>
      <c r="RCG1949" s="101"/>
      <c r="RCH1949" s="101"/>
      <c r="RCI1949" s="101"/>
      <c r="RCJ1949" s="101"/>
      <c r="RCK1949" s="101"/>
      <c r="RCL1949" s="101"/>
      <c r="RCM1949" s="101"/>
      <c r="RCN1949" s="101"/>
      <c r="RCO1949" s="101"/>
      <c r="RCP1949" s="101"/>
      <c r="RCQ1949" s="101"/>
      <c r="RCR1949" s="101"/>
      <c r="RCS1949" s="101"/>
      <c r="RCT1949" s="101"/>
      <c r="RCU1949" s="101"/>
      <c r="RCV1949" s="101"/>
      <c r="RCW1949" s="101"/>
      <c r="RCX1949" s="101"/>
      <c r="RCY1949" s="101"/>
      <c r="RCZ1949" s="101"/>
      <c r="RDA1949" s="101"/>
      <c r="RDB1949" s="101"/>
      <c r="RDC1949" s="101"/>
      <c r="RDD1949" s="101"/>
      <c r="RDE1949" s="101"/>
      <c r="RDF1949" s="101"/>
      <c r="RDG1949" s="101"/>
      <c r="RDH1949" s="101"/>
      <c r="RDI1949" s="101"/>
      <c r="RDJ1949" s="101"/>
      <c r="RDK1949" s="101"/>
      <c r="RDL1949" s="101"/>
      <c r="RDM1949" s="101"/>
      <c r="RDN1949" s="101"/>
      <c r="RDO1949" s="101"/>
      <c r="RDP1949" s="101"/>
      <c r="RDQ1949" s="101"/>
      <c r="RDR1949" s="101"/>
      <c r="RDS1949" s="101"/>
      <c r="RDT1949" s="101"/>
      <c r="RDU1949" s="101"/>
      <c r="RDV1949" s="101"/>
      <c r="RDW1949" s="101"/>
      <c r="RDX1949" s="101"/>
      <c r="RDY1949" s="101"/>
      <c r="RDZ1949" s="101"/>
      <c r="REA1949" s="101"/>
      <c r="REB1949" s="101"/>
      <c r="REC1949" s="101"/>
      <c r="RED1949" s="101"/>
      <c r="REE1949" s="101"/>
      <c r="REF1949" s="101"/>
      <c r="REG1949" s="101"/>
      <c r="REH1949" s="101"/>
      <c r="REI1949" s="101"/>
      <c r="REJ1949" s="101"/>
      <c r="REK1949" s="101"/>
      <c r="REL1949" s="101"/>
      <c r="REM1949" s="101"/>
      <c r="REN1949" s="101"/>
      <c r="REO1949" s="101"/>
      <c r="REP1949" s="101"/>
      <c r="REQ1949" s="101"/>
      <c r="RER1949" s="101"/>
      <c r="RES1949" s="101"/>
      <c r="RET1949" s="101"/>
      <c r="REU1949" s="101"/>
      <c r="REV1949" s="101"/>
      <c r="REW1949" s="101"/>
      <c r="REX1949" s="101"/>
      <c r="REY1949" s="101"/>
      <c r="REZ1949" s="101"/>
      <c r="RFA1949" s="101"/>
      <c r="RFB1949" s="101"/>
      <c r="RFC1949" s="101"/>
      <c r="RFD1949" s="101"/>
      <c r="RFE1949" s="101"/>
      <c r="RFF1949" s="101"/>
      <c r="RFG1949" s="101"/>
      <c r="RFH1949" s="101"/>
      <c r="RFI1949" s="101"/>
      <c r="RFJ1949" s="101"/>
      <c r="RFK1949" s="101"/>
      <c r="RFL1949" s="101"/>
      <c r="RFM1949" s="101"/>
      <c r="RFN1949" s="101"/>
      <c r="RFO1949" s="101"/>
      <c r="RFP1949" s="101"/>
      <c r="RFQ1949" s="101"/>
      <c r="RFR1949" s="101"/>
      <c r="RFS1949" s="101"/>
      <c r="RFT1949" s="101"/>
      <c r="RFU1949" s="101"/>
      <c r="RFV1949" s="101"/>
      <c r="RFW1949" s="101"/>
      <c r="RFX1949" s="101"/>
      <c r="RFY1949" s="101"/>
      <c r="RFZ1949" s="101"/>
      <c r="RGA1949" s="101"/>
      <c r="RGB1949" s="101"/>
      <c r="RGC1949" s="101"/>
      <c r="RGD1949" s="101"/>
      <c r="RGE1949" s="101"/>
      <c r="RGF1949" s="101"/>
      <c r="RGG1949" s="101"/>
      <c r="RGH1949" s="101"/>
      <c r="RGI1949" s="101"/>
      <c r="RGJ1949" s="101"/>
      <c r="RGK1949" s="101"/>
      <c r="RGL1949" s="101"/>
      <c r="RGM1949" s="101"/>
      <c r="RGN1949" s="101"/>
      <c r="RGO1949" s="101"/>
      <c r="RGP1949" s="101"/>
      <c r="RGQ1949" s="101"/>
      <c r="RGR1949" s="101"/>
      <c r="RGS1949" s="101"/>
      <c r="RGT1949" s="101"/>
      <c r="RGU1949" s="101"/>
      <c r="RGV1949" s="101"/>
      <c r="RGW1949" s="101"/>
      <c r="RGX1949" s="101"/>
      <c r="RGY1949" s="101"/>
      <c r="RGZ1949" s="101"/>
      <c r="RHA1949" s="101"/>
      <c r="RHB1949" s="101"/>
      <c r="RHC1949" s="101"/>
      <c r="RHD1949" s="101"/>
      <c r="RHE1949" s="101"/>
      <c r="RHF1949" s="101"/>
      <c r="RHG1949" s="101"/>
      <c r="RHH1949" s="101"/>
      <c r="RHI1949" s="101"/>
      <c r="RHJ1949" s="101"/>
      <c r="RHK1949" s="101"/>
      <c r="RHL1949" s="101"/>
      <c r="RHM1949" s="101"/>
      <c r="RHN1949" s="101"/>
      <c r="RHO1949" s="101"/>
      <c r="RHP1949" s="101"/>
      <c r="RHQ1949" s="101"/>
      <c r="RHR1949" s="101"/>
      <c r="RHS1949" s="101"/>
      <c r="RHT1949" s="101"/>
      <c r="RHU1949" s="101"/>
      <c r="RHV1949" s="101"/>
      <c r="RHW1949" s="101"/>
      <c r="RHX1949" s="101"/>
      <c r="RHY1949" s="101"/>
      <c r="RHZ1949" s="101"/>
      <c r="RIA1949" s="101"/>
      <c r="RIB1949" s="101"/>
      <c r="RIC1949" s="101"/>
      <c r="RID1949" s="101"/>
      <c r="RIE1949" s="101"/>
      <c r="RIF1949" s="101"/>
      <c r="RIG1949" s="101"/>
      <c r="RIH1949" s="101"/>
      <c r="RII1949" s="101"/>
      <c r="RIJ1949" s="101"/>
      <c r="RIK1949" s="101"/>
      <c r="RIL1949" s="101"/>
      <c r="RIM1949" s="101"/>
      <c r="RIN1949" s="101"/>
      <c r="RIO1949" s="101"/>
      <c r="RIP1949" s="101"/>
      <c r="RIQ1949" s="101"/>
      <c r="RIR1949" s="101"/>
      <c r="RIS1949" s="101"/>
      <c r="RIT1949" s="101"/>
      <c r="RIU1949" s="101"/>
      <c r="RIV1949" s="101"/>
      <c r="RIW1949" s="101"/>
      <c r="RIX1949" s="101"/>
      <c r="RIY1949" s="101"/>
      <c r="RIZ1949" s="101"/>
      <c r="RJA1949" s="101"/>
      <c r="RJB1949" s="101"/>
      <c r="RJC1949" s="101"/>
      <c r="RJD1949" s="101"/>
      <c r="RJE1949" s="101"/>
      <c r="RJF1949" s="101"/>
      <c r="RJG1949" s="101"/>
      <c r="RJH1949" s="101"/>
      <c r="RJI1949" s="101"/>
      <c r="RJJ1949" s="101"/>
      <c r="RJK1949" s="101"/>
      <c r="RJL1949" s="101"/>
      <c r="RJM1949" s="101"/>
      <c r="RJN1949" s="101"/>
      <c r="RJO1949" s="101"/>
      <c r="RJP1949" s="101"/>
      <c r="RJQ1949" s="101"/>
      <c r="RJR1949" s="101"/>
      <c r="RJS1949" s="101"/>
      <c r="RJT1949" s="101"/>
      <c r="RJU1949" s="101"/>
      <c r="RJV1949" s="101"/>
      <c r="RJW1949" s="101"/>
      <c r="RJX1949" s="101"/>
      <c r="RJY1949" s="101"/>
      <c r="RJZ1949" s="101"/>
      <c r="RKA1949" s="101"/>
      <c r="RKB1949" s="101"/>
      <c r="RKC1949" s="101"/>
      <c r="RKD1949" s="101"/>
      <c r="RKE1949" s="101"/>
      <c r="RKF1949" s="101"/>
      <c r="RKG1949" s="101"/>
      <c r="RKH1949" s="101"/>
      <c r="RKI1949" s="101"/>
      <c r="RKJ1949" s="101"/>
      <c r="RKK1949" s="101"/>
      <c r="RKL1949" s="101"/>
      <c r="RKM1949" s="101"/>
      <c r="RKN1949" s="101"/>
      <c r="RKO1949" s="101"/>
      <c r="RKP1949" s="101"/>
      <c r="RKQ1949" s="101"/>
      <c r="RKR1949" s="101"/>
      <c r="RKS1949" s="101"/>
      <c r="RKT1949" s="101"/>
      <c r="RKU1949" s="101"/>
      <c r="RKV1949" s="101"/>
      <c r="RKW1949" s="101"/>
      <c r="RKX1949" s="101"/>
      <c r="RKY1949" s="101"/>
      <c r="RKZ1949" s="101"/>
      <c r="RLA1949" s="101"/>
      <c r="RLB1949" s="101"/>
      <c r="RLC1949" s="101"/>
      <c r="RLD1949" s="101"/>
      <c r="RLE1949" s="101"/>
      <c r="RLF1949" s="101"/>
      <c r="RLG1949" s="101"/>
      <c r="RLH1949" s="101"/>
      <c r="RLI1949" s="101"/>
      <c r="RLJ1949" s="101"/>
      <c r="RLK1949" s="101"/>
      <c r="RLL1949" s="101"/>
      <c r="RLM1949" s="101"/>
      <c r="RLN1949" s="101"/>
      <c r="RLO1949" s="101"/>
      <c r="RLP1949" s="101"/>
      <c r="RLQ1949" s="101"/>
      <c r="RLR1949" s="101"/>
      <c r="RLS1949" s="101"/>
      <c r="RLT1949" s="101"/>
      <c r="RLU1949" s="101"/>
      <c r="RLV1949" s="101"/>
      <c r="RLW1949" s="101"/>
      <c r="RLX1949" s="101"/>
      <c r="RLY1949" s="101"/>
      <c r="RLZ1949" s="101"/>
      <c r="RMA1949" s="101"/>
      <c r="RMB1949" s="101"/>
      <c r="RMC1949" s="101"/>
      <c r="RMD1949" s="101"/>
      <c r="RME1949" s="101"/>
      <c r="RMF1949" s="101"/>
      <c r="RMG1949" s="101"/>
      <c r="RMH1949" s="101"/>
      <c r="RMI1949" s="101"/>
      <c r="RMJ1949" s="101"/>
      <c r="RMK1949" s="101"/>
      <c r="RML1949" s="101"/>
      <c r="RMM1949" s="101"/>
      <c r="RMN1949" s="101"/>
      <c r="RMO1949" s="101"/>
      <c r="RMP1949" s="101"/>
      <c r="RMQ1949" s="101"/>
      <c r="RMR1949" s="101"/>
      <c r="RMS1949" s="101"/>
      <c r="RMT1949" s="101"/>
      <c r="RMU1949" s="101"/>
      <c r="RMV1949" s="101"/>
      <c r="RMW1949" s="101"/>
      <c r="RMX1949" s="101"/>
      <c r="RMY1949" s="101"/>
      <c r="RMZ1949" s="101"/>
      <c r="RNA1949" s="101"/>
      <c r="RNB1949" s="101"/>
      <c r="RNC1949" s="101"/>
      <c r="RND1949" s="101"/>
      <c r="RNE1949" s="101"/>
      <c r="RNF1949" s="101"/>
      <c r="RNG1949" s="101"/>
      <c r="RNH1949" s="101"/>
      <c r="RNI1949" s="101"/>
      <c r="RNJ1949" s="101"/>
      <c r="RNK1949" s="101"/>
      <c r="RNL1949" s="101"/>
      <c r="RNM1949" s="101"/>
      <c r="RNN1949" s="101"/>
      <c r="RNO1949" s="101"/>
      <c r="RNP1949" s="101"/>
      <c r="RNQ1949" s="101"/>
      <c r="RNR1949" s="101"/>
      <c r="RNS1949" s="101"/>
      <c r="RNT1949" s="101"/>
      <c r="RNU1949" s="101"/>
      <c r="RNV1949" s="101"/>
      <c r="RNW1949" s="101"/>
      <c r="RNX1949" s="101"/>
      <c r="RNY1949" s="101"/>
      <c r="RNZ1949" s="101"/>
      <c r="ROA1949" s="101"/>
      <c r="ROB1949" s="101"/>
      <c r="ROC1949" s="101"/>
      <c r="ROD1949" s="101"/>
      <c r="ROE1949" s="101"/>
      <c r="ROF1949" s="101"/>
      <c r="ROG1949" s="101"/>
      <c r="ROH1949" s="101"/>
      <c r="ROI1949" s="101"/>
      <c r="ROJ1949" s="101"/>
      <c r="ROK1949" s="101"/>
      <c r="ROL1949" s="101"/>
      <c r="ROM1949" s="101"/>
      <c r="RON1949" s="101"/>
      <c r="ROO1949" s="101"/>
      <c r="ROP1949" s="101"/>
      <c r="ROQ1949" s="101"/>
      <c r="ROR1949" s="101"/>
      <c r="ROS1949" s="101"/>
      <c r="ROT1949" s="101"/>
      <c r="ROU1949" s="101"/>
      <c r="ROV1949" s="101"/>
      <c r="ROW1949" s="101"/>
      <c r="ROX1949" s="101"/>
      <c r="ROY1949" s="101"/>
      <c r="ROZ1949" s="101"/>
      <c r="RPA1949" s="101"/>
      <c r="RPB1949" s="101"/>
      <c r="RPC1949" s="101"/>
      <c r="RPD1949" s="101"/>
      <c r="RPE1949" s="101"/>
      <c r="RPF1949" s="101"/>
      <c r="RPG1949" s="101"/>
      <c r="RPH1949" s="101"/>
      <c r="RPI1949" s="101"/>
      <c r="RPJ1949" s="101"/>
      <c r="RPK1949" s="101"/>
      <c r="RPL1949" s="101"/>
      <c r="RPM1949" s="101"/>
      <c r="RPN1949" s="101"/>
      <c r="RPO1949" s="101"/>
      <c r="RPP1949" s="101"/>
      <c r="RPQ1949" s="101"/>
      <c r="RPR1949" s="101"/>
      <c r="RPS1949" s="101"/>
      <c r="RPT1949" s="101"/>
      <c r="RPU1949" s="101"/>
      <c r="RPV1949" s="101"/>
      <c r="RPW1949" s="101"/>
      <c r="RPX1949" s="101"/>
      <c r="RPY1949" s="101"/>
      <c r="RPZ1949" s="101"/>
      <c r="RQA1949" s="101"/>
      <c r="RQB1949" s="101"/>
      <c r="RQC1949" s="101"/>
      <c r="RQD1949" s="101"/>
      <c r="RQE1949" s="101"/>
      <c r="RQF1949" s="101"/>
      <c r="RQG1949" s="101"/>
      <c r="RQH1949" s="101"/>
      <c r="RQI1949" s="101"/>
      <c r="RQJ1949" s="101"/>
      <c r="RQK1949" s="101"/>
      <c r="RQL1949" s="101"/>
      <c r="RQM1949" s="101"/>
      <c r="RQN1949" s="101"/>
      <c r="RQO1949" s="101"/>
      <c r="RQP1949" s="101"/>
      <c r="RQQ1949" s="101"/>
      <c r="RQR1949" s="101"/>
      <c r="RQS1949" s="101"/>
      <c r="RQT1949" s="101"/>
      <c r="RQU1949" s="101"/>
      <c r="RQV1949" s="101"/>
      <c r="RQW1949" s="101"/>
      <c r="RQX1949" s="101"/>
      <c r="RQY1949" s="101"/>
      <c r="RQZ1949" s="101"/>
      <c r="RRA1949" s="101"/>
      <c r="RRB1949" s="101"/>
      <c r="RRC1949" s="101"/>
      <c r="RRD1949" s="101"/>
      <c r="RRE1949" s="101"/>
      <c r="RRF1949" s="101"/>
      <c r="RRG1949" s="101"/>
      <c r="RRH1949" s="101"/>
      <c r="RRI1949" s="101"/>
      <c r="RRJ1949" s="101"/>
      <c r="RRK1949" s="101"/>
      <c r="RRL1949" s="101"/>
      <c r="RRM1949" s="101"/>
      <c r="RRN1949" s="101"/>
      <c r="RRO1949" s="101"/>
      <c r="RRP1949" s="101"/>
      <c r="RRQ1949" s="101"/>
      <c r="RRR1949" s="101"/>
      <c r="RRS1949" s="101"/>
      <c r="RRT1949" s="101"/>
      <c r="RRU1949" s="101"/>
      <c r="RRV1949" s="101"/>
      <c r="RRW1949" s="101"/>
      <c r="RRX1949" s="101"/>
      <c r="RRY1949" s="101"/>
      <c r="RRZ1949" s="101"/>
      <c r="RSA1949" s="101"/>
      <c r="RSB1949" s="101"/>
      <c r="RSC1949" s="101"/>
      <c r="RSD1949" s="101"/>
      <c r="RSE1949" s="101"/>
      <c r="RSF1949" s="101"/>
      <c r="RSG1949" s="101"/>
      <c r="RSH1949" s="101"/>
      <c r="RSI1949" s="101"/>
      <c r="RSJ1949" s="101"/>
      <c r="RSK1949" s="101"/>
      <c r="RSL1949" s="101"/>
      <c r="RSM1949" s="101"/>
      <c r="RSN1949" s="101"/>
      <c r="RSO1949" s="101"/>
      <c r="RSP1949" s="101"/>
      <c r="RSQ1949" s="101"/>
      <c r="RSR1949" s="101"/>
      <c r="RSS1949" s="101"/>
      <c r="RST1949" s="101"/>
      <c r="RSU1949" s="101"/>
      <c r="RSV1949" s="101"/>
      <c r="RSW1949" s="101"/>
      <c r="RSX1949" s="101"/>
      <c r="RSY1949" s="101"/>
      <c r="RSZ1949" s="101"/>
      <c r="RTA1949" s="101"/>
      <c r="RTB1949" s="101"/>
      <c r="RTC1949" s="101"/>
      <c r="RTD1949" s="101"/>
      <c r="RTE1949" s="101"/>
      <c r="RTF1949" s="101"/>
      <c r="RTG1949" s="101"/>
      <c r="RTH1949" s="101"/>
      <c r="RTI1949" s="101"/>
      <c r="RTJ1949" s="101"/>
      <c r="RTK1949" s="101"/>
      <c r="RTL1949" s="101"/>
      <c r="RTM1949" s="101"/>
      <c r="RTN1949" s="101"/>
      <c r="RTO1949" s="101"/>
      <c r="RTP1949" s="101"/>
      <c r="RTQ1949" s="101"/>
      <c r="RTR1949" s="101"/>
      <c r="RTS1949" s="101"/>
      <c r="RTT1949" s="101"/>
      <c r="RTU1949" s="101"/>
      <c r="RTV1949" s="101"/>
      <c r="RTW1949" s="101"/>
      <c r="RTX1949" s="101"/>
      <c r="RTY1949" s="101"/>
      <c r="RTZ1949" s="101"/>
      <c r="RUA1949" s="101"/>
      <c r="RUB1949" s="101"/>
      <c r="RUC1949" s="101"/>
      <c r="RUD1949" s="101"/>
      <c r="RUE1949" s="101"/>
      <c r="RUF1949" s="101"/>
      <c r="RUG1949" s="101"/>
      <c r="RUH1949" s="101"/>
      <c r="RUI1949" s="101"/>
      <c r="RUJ1949" s="101"/>
      <c r="RUK1949" s="101"/>
      <c r="RUL1949" s="101"/>
      <c r="RUM1949" s="101"/>
      <c r="RUN1949" s="101"/>
      <c r="RUO1949" s="101"/>
      <c r="RUP1949" s="101"/>
      <c r="RUQ1949" s="101"/>
      <c r="RUR1949" s="101"/>
      <c r="RUS1949" s="101"/>
      <c r="RUT1949" s="101"/>
      <c r="RUU1949" s="101"/>
      <c r="RUV1949" s="101"/>
      <c r="RUW1949" s="101"/>
      <c r="RUX1949" s="101"/>
      <c r="RUY1949" s="101"/>
      <c r="RUZ1949" s="101"/>
      <c r="RVA1949" s="101"/>
      <c r="RVB1949" s="101"/>
      <c r="RVC1949" s="101"/>
      <c r="RVD1949" s="101"/>
      <c r="RVE1949" s="101"/>
      <c r="RVF1949" s="101"/>
      <c r="RVG1949" s="101"/>
      <c r="RVH1949" s="101"/>
      <c r="RVI1949" s="101"/>
      <c r="RVJ1949" s="101"/>
      <c r="RVK1949" s="101"/>
      <c r="RVL1949" s="101"/>
      <c r="RVM1949" s="101"/>
      <c r="RVN1949" s="101"/>
      <c r="RVO1949" s="101"/>
      <c r="RVP1949" s="101"/>
      <c r="RVQ1949" s="101"/>
      <c r="RVR1949" s="101"/>
      <c r="RVS1949" s="101"/>
      <c r="RVT1949" s="101"/>
      <c r="RVU1949" s="101"/>
      <c r="RVV1949" s="101"/>
      <c r="RVW1949" s="101"/>
      <c r="RVX1949" s="101"/>
      <c r="RVY1949" s="101"/>
      <c r="RVZ1949" s="101"/>
      <c r="RWA1949" s="101"/>
      <c r="RWB1949" s="101"/>
      <c r="RWC1949" s="101"/>
      <c r="RWD1949" s="101"/>
      <c r="RWE1949" s="101"/>
      <c r="RWF1949" s="101"/>
      <c r="RWG1949" s="101"/>
      <c r="RWH1949" s="101"/>
      <c r="RWI1949" s="101"/>
      <c r="RWJ1949" s="101"/>
      <c r="RWK1949" s="101"/>
      <c r="RWL1949" s="101"/>
      <c r="RWM1949" s="101"/>
      <c r="RWN1949" s="101"/>
      <c r="RWO1949" s="101"/>
      <c r="RWP1949" s="101"/>
      <c r="RWQ1949" s="101"/>
      <c r="RWR1949" s="101"/>
      <c r="RWS1949" s="101"/>
      <c r="RWT1949" s="101"/>
      <c r="RWU1949" s="101"/>
      <c r="RWV1949" s="101"/>
      <c r="RWW1949" s="101"/>
      <c r="RWX1949" s="101"/>
      <c r="RWY1949" s="101"/>
      <c r="RWZ1949" s="101"/>
      <c r="RXA1949" s="101"/>
      <c r="RXB1949" s="101"/>
      <c r="RXC1949" s="101"/>
      <c r="RXD1949" s="101"/>
      <c r="RXE1949" s="101"/>
      <c r="RXF1949" s="101"/>
      <c r="RXG1949" s="101"/>
      <c r="RXH1949" s="101"/>
      <c r="RXI1949" s="101"/>
      <c r="RXJ1949" s="101"/>
      <c r="RXK1949" s="101"/>
      <c r="RXL1949" s="101"/>
      <c r="RXM1949" s="101"/>
      <c r="RXN1949" s="101"/>
      <c r="RXO1949" s="101"/>
      <c r="RXP1949" s="101"/>
      <c r="RXQ1949" s="101"/>
      <c r="RXR1949" s="101"/>
      <c r="RXS1949" s="101"/>
      <c r="RXT1949" s="101"/>
      <c r="RXU1949" s="101"/>
      <c r="RXV1949" s="101"/>
      <c r="RXW1949" s="101"/>
      <c r="RXX1949" s="101"/>
      <c r="RXY1949" s="101"/>
      <c r="RXZ1949" s="101"/>
      <c r="RYA1949" s="101"/>
      <c r="RYB1949" s="101"/>
      <c r="RYC1949" s="101"/>
      <c r="RYD1949" s="101"/>
      <c r="RYE1949" s="101"/>
      <c r="RYF1949" s="101"/>
      <c r="RYG1949" s="101"/>
      <c r="RYH1949" s="101"/>
      <c r="RYI1949" s="101"/>
      <c r="RYJ1949" s="101"/>
      <c r="RYK1949" s="101"/>
      <c r="RYL1949" s="101"/>
      <c r="RYM1949" s="101"/>
      <c r="RYN1949" s="101"/>
      <c r="RYO1949" s="101"/>
      <c r="RYP1949" s="101"/>
      <c r="RYQ1949" s="101"/>
      <c r="RYR1949" s="101"/>
      <c r="RYS1949" s="101"/>
      <c r="RYT1949" s="101"/>
      <c r="RYU1949" s="101"/>
      <c r="RYV1949" s="101"/>
      <c r="RYW1949" s="101"/>
      <c r="RYX1949" s="101"/>
      <c r="RYY1949" s="101"/>
      <c r="RYZ1949" s="101"/>
      <c r="RZA1949" s="101"/>
      <c r="RZB1949" s="101"/>
      <c r="RZC1949" s="101"/>
      <c r="RZD1949" s="101"/>
      <c r="RZE1949" s="101"/>
      <c r="RZF1949" s="101"/>
      <c r="RZG1949" s="101"/>
      <c r="RZH1949" s="101"/>
      <c r="RZI1949" s="101"/>
      <c r="RZJ1949" s="101"/>
      <c r="RZK1949" s="101"/>
      <c r="RZL1949" s="101"/>
      <c r="RZM1949" s="101"/>
      <c r="RZN1949" s="101"/>
      <c r="RZO1949" s="101"/>
      <c r="RZP1949" s="101"/>
      <c r="RZQ1949" s="101"/>
      <c r="RZR1949" s="101"/>
      <c r="RZS1949" s="101"/>
      <c r="RZT1949" s="101"/>
      <c r="RZU1949" s="101"/>
      <c r="RZV1949" s="101"/>
      <c r="RZW1949" s="101"/>
      <c r="RZX1949" s="101"/>
      <c r="RZY1949" s="101"/>
      <c r="RZZ1949" s="101"/>
      <c r="SAA1949" s="101"/>
      <c r="SAB1949" s="101"/>
      <c r="SAC1949" s="101"/>
      <c r="SAD1949" s="101"/>
      <c r="SAE1949" s="101"/>
      <c r="SAF1949" s="101"/>
      <c r="SAG1949" s="101"/>
      <c r="SAH1949" s="101"/>
      <c r="SAI1949" s="101"/>
      <c r="SAJ1949" s="101"/>
      <c r="SAK1949" s="101"/>
      <c r="SAL1949" s="101"/>
      <c r="SAM1949" s="101"/>
      <c r="SAN1949" s="101"/>
      <c r="SAO1949" s="101"/>
      <c r="SAP1949" s="101"/>
      <c r="SAQ1949" s="101"/>
      <c r="SAR1949" s="101"/>
      <c r="SAS1949" s="101"/>
      <c r="SAT1949" s="101"/>
      <c r="SAU1949" s="101"/>
      <c r="SAV1949" s="101"/>
      <c r="SAW1949" s="101"/>
      <c r="SAX1949" s="101"/>
      <c r="SAY1949" s="101"/>
      <c r="SAZ1949" s="101"/>
      <c r="SBA1949" s="101"/>
      <c r="SBB1949" s="101"/>
      <c r="SBC1949" s="101"/>
      <c r="SBD1949" s="101"/>
      <c r="SBE1949" s="101"/>
      <c r="SBF1949" s="101"/>
      <c r="SBG1949" s="101"/>
      <c r="SBH1949" s="101"/>
      <c r="SBI1949" s="101"/>
      <c r="SBJ1949" s="101"/>
      <c r="SBK1949" s="101"/>
      <c r="SBL1949" s="101"/>
      <c r="SBM1949" s="101"/>
      <c r="SBN1949" s="101"/>
      <c r="SBO1949" s="101"/>
      <c r="SBP1949" s="101"/>
      <c r="SBQ1949" s="101"/>
      <c r="SBR1949" s="101"/>
      <c r="SBS1949" s="101"/>
      <c r="SBT1949" s="101"/>
      <c r="SBU1949" s="101"/>
      <c r="SBV1949" s="101"/>
      <c r="SBW1949" s="101"/>
      <c r="SBX1949" s="101"/>
      <c r="SBY1949" s="101"/>
      <c r="SBZ1949" s="101"/>
      <c r="SCA1949" s="101"/>
      <c r="SCB1949" s="101"/>
      <c r="SCC1949" s="101"/>
      <c r="SCD1949" s="101"/>
      <c r="SCE1949" s="101"/>
      <c r="SCF1949" s="101"/>
      <c r="SCG1949" s="101"/>
      <c r="SCH1949" s="101"/>
      <c r="SCI1949" s="101"/>
      <c r="SCJ1949" s="101"/>
      <c r="SCK1949" s="101"/>
      <c r="SCL1949" s="101"/>
      <c r="SCM1949" s="101"/>
      <c r="SCN1949" s="101"/>
      <c r="SCO1949" s="101"/>
      <c r="SCP1949" s="101"/>
      <c r="SCQ1949" s="101"/>
      <c r="SCR1949" s="101"/>
      <c r="SCS1949" s="101"/>
      <c r="SCT1949" s="101"/>
      <c r="SCU1949" s="101"/>
      <c r="SCV1949" s="101"/>
      <c r="SCW1949" s="101"/>
      <c r="SCX1949" s="101"/>
      <c r="SCY1949" s="101"/>
      <c r="SCZ1949" s="101"/>
      <c r="SDA1949" s="101"/>
      <c r="SDB1949" s="101"/>
      <c r="SDC1949" s="101"/>
      <c r="SDD1949" s="101"/>
      <c r="SDE1949" s="101"/>
      <c r="SDF1949" s="101"/>
      <c r="SDG1949" s="101"/>
      <c r="SDH1949" s="101"/>
      <c r="SDI1949" s="101"/>
      <c r="SDJ1949" s="101"/>
      <c r="SDK1949" s="101"/>
      <c r="SDL1949" s="101"/>
      <c r="SDM1949" s="101"/>
      <c r="SDN1949" s="101"/>
      <c r="SDO1949" s="101"/>
      <c r="SDP1949" s="101"/>
      <c r="SDQ1949" s="101"/>
      <c r="SDR1949" s="101"/>
      <c r="SDS1949" s="101"/>
      <c r="SDT1949" s="101"/>
      <c r="SDU1949" s="101"/>
      <c r="SDV1949" s="101"/>
      <c r="SDW1949" s="101"/>
      <c r="SDX1949" s="101"/>
      <c r="SDY1949" s="101"/>
      <c r="SDZ1949" s="101"/>
      <c r="SEA1949" s="101"/>
      <c r="SEB1949" s="101"/>
      <c r="SEC1949" s="101"/>
      <c r="SED1949" s="101"/>
      <c r="SEE1949" s="101"/>
      <c r="SEF1949" s="101"/>
      <c r="SEG1949" s="101"/>
      <c r="SEH1949" s="101"/>
      <c r="SEI1949" s="101"/>
      <c r="SEJ1949" s="101"/>
      <c r="SEK1949" s="101"/>
      <c r="SEL1949" s="101"/>
      <c r="SEM1949" s="101"/>
      <c r="SEN1949" s="101"/>
      <c r="SEO1949" s="101"/>
      <c r="SEP1949" s="101"/>
      <c r="SEQ1949" s="101"/>
      <c r="SER1949" s="101"/>
      <c r="SES1949" s="101"/>
      <c r="SET1949" s="101"/>
      <c r="SEU1949" s="101"/>
      <c r="SEV1949" s="101"/>
      <c r="SEW1949" s="101"/>
      <c r="SEX1949" s="101"/>
      <c r="SEY1949" s="101"/>
      <c r="SEZ1949" s="101"/>
      <c r="SFA1949" s="101"/>
      <c r="SFB1949" s="101"/>
      <c r="SFC1949" s="101"/>
      <c r="SFD1949" s="101"/>
      <c r="SFE1949" s="101"/>
      <c r="SFF1949" s="101"/>
      <c r="SFG1949" s="101"/>
      <c r="SFH1949" s="101"/>
      <c r="SFI1949" s="101"/>
      <c r="SFJ1949" s="101"/>
      <c r="SFK1949" s="101"/>
      <c r="SFL1949" s="101"/>
      <c r="SFM1949" s="101"/>
      <c r="SFN1949" s="101"/>
      <c r="SFO1949" s="101"/>
      <c r="SFP1949" s="101"/>
      <c r="SFQ1949" s="101"/>
      <c r="SFR1949" s="101"/>
      <c r="SFS1949" s="101"/>
      <c r="SFT1949" s="101"/>
      <c r="SFU1949" s="101"/>
      <c r="SFV1949" s="101"/>
      <c r="SFW1949" s="101"/>
      <c r="SFX1949" s="101"/>
      <c r="SFY1949" s="101"/>
      <c r="SFZ1949" s="101"/>
      <c r="SGA1949" s="101"/>
      <c r="SGB1949" s="101"/>
      <c r="SGC1949" s="101"/>
      <c r="SGD1949" s="101"/>
      <c r="SGE1949" s="101"/>
      <c r="SGF1949" s="101"/>
      <c r="SGG1949" s="101"/>
      <c r="SGH1949" s="101"/>
      <c r="SGI1949" s="101"/>
      <c r="SGJ1949" s="101"/>
      <c r="SGK1949" s="101"/>
      <c r="SGL1949" s="101"/>
      <c r="SGM1949" s="101"/>
      <c r="SGN1949" s="101"/>
      <c r="SGO1949" s="101"/>
      <c r="SGP1949" s="101"/>
      <c r="SGQ1949" s="101"/>
      <c r="SGR1949" s="101"/>
      <c r="SGS1949" s="101"/>
      <c r="SGT1949" s="101"/>
      <c r="SGU1949" s="101"/>
      <c r="SGV1949" s="101"/>
      <c r="SGW1949" s="101"/>
      <c r="SGX1949" s="101"/>
      <c r="SGY1949" s="101"/>
      <c r="SGZ1949" s="101"/>
      <c r="SHA1949" s="101"/>
      <c r="SHB1949" s="101"/>
      <c r="SHC1949" s="101"/>
      <c r="SHD1949" s="101"/>
      <c r="SHE1949" s="101"/>
      <c r="SHF1949" s="101"/>
      <c r="SHG1949" s="101"/>
      <c r="SHH1949" s="101"/>
      <c r="SHI1949" s="101"/>
      <c r="SHJ1949" s="101"/>
      <c r="SHK1949" s="101"/>
      <c r="SHL1949" s="101"/>
      <c r="SHM1949" s="101"/>
      <c r="SHN1949" s="101"/>
      <c r="SHO1949" s="101"/>
      <c r="SHP1949" s="101"/>
      <c r="SHQ1949" s="101"/>
      <c r="SHR1949" s="101"/>
      <c r="SHS1949" s="101"/>
      <c r="SHT1949" s="101"/>
      <c r="SHU1949" s="101"/>
      <c r="SHV1949" s="101"/>
      <c r="SHW1949" s="101"/>
      <c r="SHX1949" s="101"/>
      <c r="SHY1949" s="101"/>
      <c r="SHZ1949" s="101"/>
      <c r="SIA1949" s="101"/>
      <c r="SIB1949" s="101"/>
      <c r="SIC1949" s="101"/>
      <c r="SID1949" s="101"/>
      <c r="SIE1949" s="101"/>
      <c r="SIF1949" s="101"/>
      <c r="SIG1949" s="101"/>
      <c r="SIH1949" s="101"/>
      <c r="SII1949" s="101"/>
      <c r="SIJ1949" s="101"/>
      <c r="SIK1949" s="101"/>
      <c r="SIL1949" s="101"/>
      <c r="SIM1949" s="101"/>
      <c r="SIN1949" s="101"/>
      <c r="SIO1949" s="101"/>
      <c r="SIP1949" s="101"/>
      <c r="SIQ1949" s="101"/>
      <c r="SIR1949" s="101"/>
      <c r="SIS1949" s="101"/>
      <c r="SIT1949" s="101"/>
      <c r="SIU1949" s="101"/>
      <c r="SIV1949" s="101"/>
      <c r="SIW1949" s="101"/>
      <c r="SIX1949" s="101"/>
      <c r="SIY1949" s="101"/>
      <c r="SIZ1949" s="101"/>
      <c r="SJA1949" s="101"/>
      <c r="SJB1949" s="101"/>
      <c r="SJC1949" s="101"/>
      <c r="SJD1949" s="101"/>
      <c r="SJE1949" s="101"/>
      <c r="SJF1949" s="101"/>
      <c r="SJG1949" s="101"/>
      <c r="SJH1949" s="101"/>
      <c r="SJI1949" s="101"/>
      <c r="SJJ1949" s="101"/>
      <c r="SJK1949" s="101"/>
      <c r="SJL1949" s="101"/>
      <c r="SJM1949" s="101"/>
      <c r="SJN1949" s="101"/>
      <c r="SJO1949" s="101"/>
      <c r="SJP1949" s="101"/>
      <c r="SJQ1949" s="101"/>
      <c r="SJR1949" s="101"/>
      <c r="SJS1949" s="101"/>
      <c r="SJT1949" s="101"/>
      <c r="SJU1949" s="101"/>
      <c r="SJV1949" s="101"/>
      <c r="SJW1949" s="101"/>
      <c r="SJX1949" s="101"/>
      <c r="SJY1949" s="101"/>
      <c r="SJZ1949" s="101"/>
      <c r="SKA1949" s="101"/>
      <c r="SKB1949" s="101"/>
      <c r="SKC1949" s="101"/>
      <c r="SKD1949" s="101"/>
      <c r="SKE1949" s="101"/>
      <c r="SKF1949" s="101"/>
      <c r="SKG1949" s="101"/>
      <c r="SKH1949" s="101"/>
      <c r="SKI1949" s="101"/>
      <c r="SKJ1949" s="101"/>
      <c r="SKK1949" s="101"/>
      <c r="SKL1949" s="101"/>
      <c r="SKM1949" s="101"/>
      <c r="SKN1949" s="101"/>
      <c r="SKO1949" s="101"/>
      <c r="SKP1949" s="101"/>
      <c r="SKQ1949" s="101"/>
      <c r="SKR1949" s="101"/>
      <c r="SKS1949" s="101"/>
      <c r="SKT1949" s="101"/>
      <c r="SKU1949" s="101"/>
      <c r="SKV1949" s="101"/>
      <c r="SKW1949" s="101"/>
      <c r="SKX1949" s="101"/>
      <c r="SKY1949" s="101"/>
      <c r="SKZ1949" s="101"/>
      <c r="SLA1949" s="101"/>
      <c r="SLB1949" s="101"/>
      <c r="SLC1949" s="101"/>
      <c r="SLD1949" s="101"/>
      <c r="SLE1949" s="101"/>
      <c r="SLF1949" s="101"/>
      <c r="SLG1949" s="101"/>
      <c r="SLH1949" s="101"/>
      <c r="SLI1949" s="101"/>
      <c r="SLJ1949" s="101"/>
      <c r="SLK1949" s="101"/>
      <c r="SLL1949" s="101"/>
      <c r="SLM1949" s="101"/>
      <c r="SLN1949" s="101"/>
      <c r="SLO1949" s="101"/>
      <c r="SLP1949" s="101"/>
      <c r="SLQ1949" s="101"/>
      <c r="SLR1949" s="101"/>
      <c r="SLS1949" s="101"/>
      <c r="SLT1949" s="101"/>
      <c r="SLU1949" s="101"/>
      <c r="SLV1949" s="101"/>
      <c r="SLW1949" s="101"/>
      <c r="SLX1949" s="101"/>
      <c r="SLY1949" s="101"/>
      <c r="SLZ1949" s="101"/>
      <c r="SMA1949" s="101"/>
      <c r="SMB1949" s="101"/>
      <c r="SMC1949" s="101"/>
      <c r="SMD1949" s="101"/>
      <c r="SME1949" s="101"/>
      <c r="SMF1949" s="101"/>
      <c r="SMG1949" s="101"/>
      <c r="SMH1949" s="101"/>
      <c r="SMI1949" s="101"/>
      <c r="SMJ1949" s="101"/>
      <c r="SMK1949" s="101"/>
      <c r="SML1949" s="101"/>
      <c r="SMM1949" s="101"/>
      <c r="SMN1949" s="101"/>
      <c r="SMO1949" s="101"/>
      <c r="SMP1949" s="101"/>
      <c r="SMQ1949" s="101"/>
      <c r="SMR1949" s="101"/>
      <c r="SMS1949" s="101"/>
      <c r="SMT1949" s="101"/>
      <c r="SMU1949" s="101"/>
      <c r="SMV1949" s="101"/>
      <c r="SMW1949" s="101"/>
      <c r="SMX1949" s="101"/>
      <c r="SMY1949" s="101"/>
      <c r="SMZ1949" s="101"/>
      <c r="SNA1949" s="101"/>
      <c r="SNB1949" s="101"/>
      <c r="SNC1949" s="101"/>
      <c r="SND1949" s="101"/>
      <c r="SNE1949" s="101"/>
      <c r="SNF1949" s="101"/>
      <c r="SNG1949" s="101"/>
      <c r="SNH1949" s="101"/>
      <c r="SNI1949" s="101"/>
      <c r="SNJ1949" s="101"/>
      <c r="SNK1949" s="101"/>
      <c r="SNL1949" s="101"/>
      <c r="SNM1949" s="101"/>
      <c r="SNN1949" s="101"/>
      <c r="SNO1949" s="101"/>
      <c r="SNP1949" s="101"/>
      <c r="SNQ1949" s="101"/>
      <c r="SNR1949" s="101"/>
      <c r="SNS1949" s="101"/>
      <c r="SNT1949" s="101"/>
      <c r="SNU1949" s="101"/>
      <c r="SNV1949" s="101"/>
      <c r="SNW1949" s="101"/>
      <c r="SNX1949" s="101"/>
      <c r="SNY1949" s="101"/>
      <c r="SNZ1949" s="101"/>
      <c r="SOA1949" s="101"/>
      <c r="SOB1949" s="101"/>
      <c r="SOC1949" s="101"/>
      <c r="SOD1949" s="101"/>
      <c r="SOE1949" s="101"/>
      <c r="SOF1949" s="101"/>
      <c r="SOG1949" s="101"/>
      <c r="SOH1949" s="101"/>
      <c r="SOI1949" s="101"/>
      <c r="SOJ1949" s="101"/>
      <c r="SOK1949" s="101"/>
      <c r="SOL1949" s="101"/>
      <c r="SOM1949" s="101"/>
      <c r="SON1949" s="101"/>
      <c r="SOO1949" s="101"/>
      <c r="SOP1949" s="101"/>
      <c r="SOQ1949" s="101"/>
      <c r="SOR1949" s="101"/>
      <c r="SOS1949" s="101"/>
      <c r="SOT1949" s="101"/>
      <c r="SOU1949" s="101"/>
      <c r="SOV1949" s="101"/>
      <c r="SOW1949" s="101"/>
      <c r="SOX1949" s="101"/>
      <c r="SOY1949" s="101"/>
      <c r="SOZ1949" s="101"/>
      <c r="SPA1949" s="101"/>
      <c r="SPB1949" s="101"/>
      <c r="SPC1949" s="101"/>
      <c r="SPD1949" s="101"/>
      <c r="SPE1949" s="101"/>
      <c r="SPF1949" s="101"/>
      <c r="SPG1949" s="101"/>
      <c r="SPH1949" s="101"/>
      <c r="SPI1949" s="101"/>
      <c r="SPJ1949" s="101"/>
      <c r="SPK1949" s="101"/>
      <c r="SPL1949" s="101"/>
      <c r="SPM1949" s="101"/>
      <c r="SPN1949" s="101"/>
      <c r="SPO1949" s="101"/>
      <c r="SPP1949" s="101"/>
      <c r="SPQ1949" s="101"/>
      <c r="SPR1949" s="101"/>
      <c r="SPS1949" s="101"/>
      <c r="SPT1949" s="101"/>
      <c r="SPU1949" s="101"/>
      <c r="SPV1949" s="101"/>
      <c r="SPW1949" s="101"/>
      <c r="SPX1949" s="101"/>
      <c r="SPY1949" s="101"/>
      <c r="SPZ1949" s="101"/>
      <c r="SQA1949" s="101"/>
      <c r="SQB1949" s="101"/>
      <c r="SQC1949" s="101"/>
      <c r="SQD1949" s="101"/>
      <c r="SQE1949" s="101"/>
      <c r="SQF1949" s="101"/>
      <c r="SQG1949" s="101"/>
      <c r="SQH1949" s="101"/>
      <c r="SQI1949" s="101"/>
      <c r="SQJ1949" s="101"/>
      <c r="SQK1949" s="101"/>
      <c r="SQL1949" s="101"/>
      <c r="SQM1949" s="101"/>
      <c r="SQN1949" s="101"/>
      <c r="SQO1949" s="101"/>
      <c r="SQP1949" s="101"/>
      <c r="SQQ1949" s="101"/>
      <c r="SQR1949" s="101"/>
      <c r="SQS1949" s="101"/>
      <c r="SQT1949" s="101"/>
      <c r="SQU1949" s="101"/>
      <c r="SQV1949" s="101"/>
      <c r="SQW1949" s="101"/>
      <c r="SQX1949" s="101"/>
      <c r="SQY1949" s="101"/>
      <c r="SQZ1949" s="101"/>
      <c r="SRA1949" s="101"/>
      <c r="SRB1949" s="101"/>
      <c r="SRC1949" s="101"/>
      <c r="SRD1949" s="101"/>
      <c r="SRE1949" s="101"/>
      <c r="SRF1949" s="101"/>
      <c r="SRG1949" s="101"/>
      <c r="SRH1949" s="101"/>
      <c r="SRI1949" s="101"/>
      <c r="SRJ1949" s="101"/>
      <c r="SRK1949" s="101"/>
      <c r="SRL1949" s="101"/>
      <c r="SRM1949" s="101"/>
      <c r="SRN1949" s="101"/>
      <c r="SRO1949" s="101"/>
      <c r="SRP1949" s="101"/>
      <c r="SRQ1949" s="101"/>
      <c r="SRR1949" s="101"/>
      <c r="SRS1949" s="101"/>
      <c r="SRT1949" s="101"/>
      <c r="SRU1949" s="101"/>
      <c r="SRV1949" s="101"/>
      <c r="SRW1949" s="101"/>
      <c r="SRX1949" s="101"/>
      <c r="SRY1949" s="101"/>
      <c r="SRZ1949" s="101"/>
      <c r="SSA1949" s="101"/>
      <c r="SSB1949" s="101"/>
      <c r="SSC1949" s="101"/>
      <c r="SSD1949" s="101"/>
      <c r="SSE1949" s="101"/>
      <c r="SSF1949" s="101"/>
      <c r="SSG1949" s="101"/>
      <c r="SSH1949" s="101"/>
      <c r="SSI1949" s="101"/>
      <c r="SSJ1949" s="101"/>
      <c r="SSK1949" s="101"/>
      <c r="SSL1949" s="101"/>
      <c r="SSM1949" s="101"/>
      <c r="SSN1949" s="101"/>
      <c r="SSO1949" s="101"/>
      <c r="SSP1949" s="101"/>
      <c r="SSQ1949" s="101"/>
      <c r="SSR1949" s="101"/>
      <c r="SSS1949" s="101"/>
      <c r="SST1949" s="101"/>
      <c r="SSU1949" s="101"/>
      <c r="SSV1949" s="101"/>
      <c r="SSW1949" s="101"/>
      <c r="SSX1949" s="101"/>
      <c r="SSY1949" s="101"/>
      <c r="SSZ1949" s="101"/>
      <c r="STA1949" s="101"/>
      <c r="STB1949" s="101"/>
      <c r="STC1949" s="101"/>
      <c r="STD1949" s="101"/>
      <c r="STE1949" s="101"/>
      <c r="STF1949" s="101"/>
      <c r="STG1949" s="101"/>
      <c r="STH1949" s="101"/>
      <c r="STI1949" s="101"/>
      <c r="STJ1949" s="101"/>
      <c r="STK1949" s="101"/>
      <c r="STL1949" s="101"/>
      <c r="STM1949" s="101"/>
      <c r="STN1949" s="101"/>
      <c r="STO1949" s="101"/>
      <c r="STP1949" s="101"/>
      <c r="STQ1949" s="101"/>
      <c r="STR1949" s="101"/>
      <c r="STS1949" s="101"/>
      <c r="STT1949" s="101"/>
      <c r="STU1949" s="101"/>
      <c r="STV1949" s="101"/>
      <c r="STW1949" s="101"/>
      <c r="STX1949" s="101"/>
      <c r="STY1949" s="101"/>
      <c r="STZ1949" s="101"/>
      <c r="SUA1949" s="101"/>
      <c r="SUB1949" s="101"/>
      <c r="SUC1949" s="101"/>
      <c r="SUD1949" s="101"/>
      <c r="SUE1949" s="101"/>
      <c r="SUF1949" s="101"/>
      <c r="SUG1949" s="101"/>
      <c r="SUH1949" s="101"/>
      <c r="SUI1949" s="101"/>
      <c r="SUJ1949" s="101"/>
      <c r="SUK1949" s="101"/>
      <c r="SUL1949" s="101"/>
      <c r="SUM1949" s="101"/>
      <c r="SUN1949" s="101"/>
      <c r="SUO1949" s="101"/>
      <c r="SUP1949" s="101"/>
      <c r="SUQ1949" s="101"/>
      <c r="SUR1949" s="101"/>
      <c r="SUS1949" s="101"/>
      <c r="SUT1949" s="101"/>
      <c r="SUU1949" s="101"/>
      <c r="SUV1949" s="101"/>
      <c r="SUW1949" s="101"/>
      <c r="SUX1949" s="101"/>
      <c r="SUY1949" s="101"/>
      <c r="SUZ1949" s="101"/>
      <c r="SVA1949" s="101"/>
      <c r="SVB1949" s="101"/>
      <c r="SVC1949" s="101"/>
      <c r="SVD1949" s="101"/>
      <c r="SVE1949" s="101"/>
      <c r="SVF1949" s="101"/>
      <c r="SVG1949" s="101"/>
      <c r="SVH1949" s="101"/>
      <c r="SVI1949" s="101"/>
      <c r="SVJ1949" s="101"/>
      <c r="SVK1949" s="101"/>
      <c r="SVL1949" s="101"/>
      <c r="SVM1949" s="101"/>
      <c r="SVN1949" s="101"/>
      <c r="SVO1949" s="101"/>
      <c r="SVP1949" s="101"/>
      <c r="SVQ1949" s="101"/>
      <c r="SVR1949" s="101"/>
      <c r="SVS1949" s="101"/>
      <c r="SVT1949" s="101"/>
      <c r="SVU1949" s="101"/>
      <c r="SVV1949" s="101"/>
      <c r="SVW1949" s="101"/>
      <c r="SVX1949" s="101"/>
      <c r="SVY1949" s="101"/>
      <c r="SVZ1949" s="101"/>
      <c r="SWA1949" s="101"/>
      <c r="SWB1949" s="101"/>
      <c r="SWC1949" s="101"/>
      <c r="SWD1949" s="101"/>
      <c r="SWE1949" s="101"/>
      <c r="SWF1949" s="101"/>
      <c r="SWG1949" s="101"/>
      <c r="SWH1949" s="101"/>
      <c r="SWI1949" s="101"/>
      <c r="SWJ1949" s="101"/>
      <c r="SWK1949" s="101"/>
      <c r="SWL1949" s="101"/>
      <c r="SWM1949" s="101"/>
      <c r="SWN1949" s="101"/>
      <c r="SWO1949" s="101"/>
      <c r="SWP1949" s="101"/>
      <c r="SWQ1949" s="101"/>
      <c r="SWR1949" s="101"/>
      <c r="SWS1949" s="101"/>
      <c r="SWT1949" s="101"/>
      <c r="SWU1949" s="101"/>
      <c r="SWV1949" s="101"/>
      <c r="SWW1949" s="101"/>
      <c r="SWX1949" s="101"/>
      <c r="SWY1949" s="101"/>
      <c r="SWZ1949" s="101"/>
      <c r="SXA1949" s="101"/>
      <c r="SXB1949" s="101"/>
      <c r="SXC1949" s="101"/>
      <c r="SXD1949" s="101"/>
      <c r="SXE1949" s="101"/>
      <c r="SXF1949" s="101"/>
      <c r="SXG1949" s="101"/>
      <c r="SXH1949" s="101"/>
      <c r="SXI1949" s="101"/>
      <c r="SXJ1949" s="101"/>
      <c r="SXK1949" s="101"/>
      <c r="SXL1949" s="101"/>
      <c r="SXM1949" s="101"/>
      <c r="SXN1949" s="101"/>
      <c r="SXO1949" s="101"/>
      <c r="SXP1949" s="101"/>
      <c r="SXQ1949" s="101"/>
      <c r="SXR1949" s="101"/>
      <c r="SXS1949" s="101"/>
      <c r="SXT1949" s="101"/>
      <c r="SXU1949" s="101"/>
      <c r="SXV1949" s="101"/>
      <c r="SXW1949" s="101"/>
      <c r="SXX1949" s="101"/>
      <c r="SXY1949" s="101"/>
      <c r="SXZ1949" s="101"/>
      <c r="SYA1949" s="101"/>
      <c r="SYB1949" s="101"/>
      <c r="SYC1949" s="101"/>
      <c r="SYD1949" s="101"/>
      <c r="SYE1949" s="101"/>
      <c r="SYF1949" s="101"/>
      <c r="SYG1949" s="101"/>
      <c r="SYH1949" s="101"/>
      <c r="SYI1949" s="101"/>
      <c r="SYJ1949" s="101"/>
      <c r="SYK1949" s="101"/>
      <c r="SYL1949" s="101"/>
      <c r="SYM1949" s="101"/>
      <c r="SYN1949" s="101"/>
      <c r="SYO1949" s="101"/>
      <c r="SYP1949" s="101"/>
      <c r="SYQ1949" s="101"/>
      <c r="SYR1949" s="101"/>
      <c r="SYS1949" s="101"/>
      <c r="SYT1949" s="101"/>
      <c r="SYU1949" s="101"/>
      <c r="SYV1949" s="101"/>
      <c r="SYW1949" s="101"/>
      <c r="SYX1949" s="101"/>
      <c r="SYY1949" s="101"/>
      <c r="SYZ1949" s="101"/>
      <c r="SZA1949" s="101"/>
      <c r="SZB1949" s="101"/>
      <c r="SZC1949" s="101"/>
      <c r="SZD1949" s="101"/>
      <c r="SZE1949" s="101"/>
      <c r="SZF1949" s="101"/>
      <c r="SZG1949" s="101"/>
      <c r="SZH1949" s="101"/>
      <c r="SZI1949" s="101"/>
      <c r="SZJ1949" s="101"/>
      <c r="SZK1949" s="101"/>
      <c r="SZL1949" s="101"/>
      <c r="SZM1949" s="101"/>
      <c r="SZN1949" s="101"/>
      <c r="SZO1949" s="101"/>
      <c r="SZP1949" s="101"/>
      <c r="SZQ1949" s="101"/>
      <c r="SZR1949" s="101"/>
      <c r="SZS1949" s="101"/>
      <c r="SZT1949" s="101"/>
      <c r="SZU1949" s="101"/>
      <c r="SZV1949" s="101"/>
      <c r="SZW1949" s="101"/>
      <c r="SZX1949" s="101"/>
      <c r="SZY1949" s="101"/>
      <c r="SZZ1949" s="101"/>
      <c r="TAA1949" s="101"/>
      <c r="TAB1949" s="101"/>
      <c r="TAC1949" s="101"/>
      <c r="TAD1949" s="101"/>
      <c r="TAE1949" s="101"/>
      <c r="TAF1949" s="101"/>
      <c r="TAG1949" s="101"/>
      <c r="TAH1949" s="101"/>
      <c r="TAI1949" s="101"/>
      <c r="TAJ1949" s="101"/>
      <c r="TAK1949" s="101"/>
      <c r="TAL1949" s="101"/>
      <c r="TAM1949" s="101"/>
      <c r="TAN1949" s="101"/>
      <c r="TAO1949" s="101"/>
      <c r="TAP1949" s="101"/>
      <c r="TAQ1949" s="101"/>
      <c r="TAR1949" s="101"/>
      <c r="TAS1949" s="101"/>
      <c r="TAT1949" s="101"/>
      <c r="TAU1949" s="101"/>
      <c r="TAV1949" s="101"/>
      <c r="TAW1949" s="101"/>
      <c r="TAX1949" s="101"/>
      <c r="TAY1949" s="101"/>
      <c r="TAZ1949" s="101"/>
      <c r="TBA1949" s="101"/>
      <c r="TBB1949" s="101"/>
      <c r="TBC1949" s="101"/>
      <c r="TBD1949" s="101"/>
      <c r="TBE1949" s="101"/>
      <c r="TBF1949" s="101"/>
      <c r="TBG1949" s="101"/>
      <c r="TBH1949" s="101"/>
      <c r="TBI1949" s="101"/>
      <c r="TBJ1949" s="101"/>
      <c r="TBK1949" s="101"/>
      <c r="TBL1949" s="101"/>
      <c r="TBM1949" s="101"/>
      <c r="TBN1949" s="101"/>
      <c r="TBO1949" s="101"/>
      <c r="TBP1949" s="101"/>
      <c r="TBQ1949" s="101"/>
      <c r="TBR1949" s="101"/>
      <c r="TBS1949" s="101"/>
      <c r="TBT1949" s="101"/>
      <c r="TBU1949" s="101"/>
      <c r="TBV1949" s="101"/>
      <c r="TBW1949" s="101"/>
      <c r="TBX1949" s="101"/>
      <c r="TBY1949" s="101"/>
      <c r="TBZ1949" s="101"/>
      <c r="TCA1949" s="101"/>
      <c r="TCB1949" s="101"/>
      <c r="TCC1949" s="101"/>
      <c r="TCD1949" s="101"/>
      <c r="TCE1949" s="101"/>
      <c r="TCF1949" s="101"/>
      <c r="TCG1949" s="101"/>
      <c r="TCH1949" s="101"/>
      <c r="TCI1949" s="101"/>
      <c r="TCJ1949" s="101"/>
      <c r="TCK1949" s="101"/>
      <c r="TCL1949" s="101"/>
      <c r="TCM1949" s="101"/>
      <c r="TCN1949" s="101"/>
      <c r="TCO1949" s="101"/>
      <c r="TCP1949" s="101"/>
      <c r="TCQ1949" s="101"/>
      <c r="TCR1949" s="101"/>
      <c r="TCS1949" s="101"/>
      <c r="TCT1949" s="101"/>
      <c r="TCU1949" s="101"/>
      <c r="TCV1949" s="101"/>
      <c r="TCW1949" s="101"/>
      <c r="TCX1949" s="101"/>
      <c r="TCY1949" s="101"/>
      <c r="TCZ1949" s="101"/>
      <c r="TDA1949" s="101"/>
      <c r="TDB1949" s="101"/>
      <c r="TDC1949" s="101"/>
      <c r="TDD1949" s="101"/>
      <c r="TDE1949" s="101"/>
      <c r="TDF1949" s="101"/>
      <c r="TDG1949" s="101"/>
      <c r="TDH1949" s="101"/>
      <c r="TDI1949" s="101"/>
      <c r="TDJ1949" s="101"/>
      <c r="TDK1949" s="101"/>
      <c r="TDL1949" s="101"/>
      <c r="TDM1949" s="101"/>
      <c r="TDN1949" s="101"/>
      <c r="TDO1949" s="101"/>
      <c r="TDP1949" s="101"/>
      <c r="TDQ1949" s="101"/>
      <c r="TDR1949" s="101"/>
      <c r="TDS1949" s="101"/>
      <c r="TDT1949" s="101"/>
      <c r="TDU1949" s="101"/>
      <c r="TDV1949" s="101"/>
      <c r="TDW1949" s="101"/>
      <c r="TDX1949" s="101"/>
      <c r="TDY1949" s="101"/>
      <c r="TDZ1949" s="101"/>
      <c r="TEA1949" s="101"/>
      <c r="TEB1949" s="101"/>
      <c r="TEC1949" s="101"/>
      <c r="TED1949" s="101"/>
      <c r="TEE1949" s="101"/>
      <c r="TEF1949" s="101"/>
      <c r="TEG1949" s="101"/>
      <c r="TEH1949" s="101"/>
      <c r="TEI1949" s="101"/>
      <c r="TEJ1949" s="101"/>
      <c r="TEK1949" s="101"/>
      <c r="TEL1949" s="101"/>
      <c r="TEM1949" s="101"/>
      <c r="TEN1949" s="101"/>
      <c r="TEO1949" s="101"/>
      <c r="TEP1949" s="101"/>
      <c r="TEQ1949" s="101"/>
      <c r="TER1949" s="101"/>
      <c r="TES1949" s="101"/>
      <c r="TET1949" s="101"/>
      <c r="TEU1949" s="101"/>
      <c r="TEV1949" s="101"/>
      <c r="TEW1949" s="101"/>
      <c r="TEX1949" s="101"/>
      <c r="TEY1949" s="101"/>
      <c r="TEZ1949" s="101"/>
      <c r="TFA1949" s="101"/>
      <c r="TFB1949" s="101"/>
      <c r="TFC1949" s="101"/>
      <c r="TFD1949" s="101"/>
      <c r="TFE1949" s="101"/>
      <c r="TFF1949" s="101"/>
      <c r="TFG1949" s="101"/>
      <c r="TFH1949" s="101"/>
      <c r="TFI1949" s="101"/>
      <c r="TFJ1949" s="101"/>
      <c r="TFK1949" s="101"/>
      <c r="TFL1949" s="101"/>
      <c r="TFM1949" s="101"/>
      <c r="TFN1949" s="101"/>
      <c r="TFO1949" s="101"/>
      <c r="TFP1949" s="101"/>
      <c r="TFQ1949" s="101"/>
      <c r="TFR1949" s="101"/>
      <c r="TFS1949" s="101"/>
      <c r="TFT1949" s="101"/>
      <c r="TFU1949" s="101"/>
      <c r="TFV1949" s="101"/>
      <c r="TFW1949" s="101"/>
      <c r="TFX1949" s="101"/>
      <c r="TFY1949" s="101"/>
      <c r="TFZ1949" s="101"/>
      <c r="TGA1949" s="101"/>
      <c r="TGB1949" s="101"/>
      <c r="TGC1949" s="101"/>
      <c r="TGD1949" s="101"/>
      <c r="TGE1949" s="101"/>
      <c r="TGF1949" s="101"/>
      <c r="TGG1949" s="101"/>
      <c r="TGH1949" s="101"/>
      <c r="TGI1949" s="101"/>
      <c r="TGJ1949" s="101"/>
      <c r="TGK1949" s="101"/>
      <c r="TGL1949" s="101"/>
      <c r="TGM1949" s="101"/>
      <c r="TGN1949" s="101"/>
      <c r="TGO1949" s="101"/>
      <c r="TGP1949" s="101"/>
      <c r="TGQ1949" s="101"/>
      <c r="TGR1949" s="101"/>
      <c r="TGS1949" s="101"/>
      <c r="TGT1949" s="101"/>
      <c r="TGU1949" s="101"/>
      <c r="TGV1949" s="101"/>
      <c r="TGW1949" s="101"/>
      <c r="TGX1949" s="101"/>
      <c r="TGY1949" s="101"/>
      <c r="TGZ1949" s="101"/>
      <c r="THA1949" s="101"/>
      <c r="THB1949" s="101"/>
      <c r="THC1949" s="101"/>
      <c r="THD1949" s="101"/>
      <c r="THE1949" s="101"/>
      <c r="THF1949" s="101"/>
      <c r="THG1949" s="101"/>
      <c r="THH1949" s="101"/>
      <c r="THI1949" s="101"/>
      <c r="THJ1949" s="101"/>
      <c r="THK1949" s="101"/>
      <c r="THL1949" s="101"/>
      <c r="THM1949" s="101"/>
      <c r="THN1949" s="101"/>
      <c r="THO1949" s="101"/>
      <c r="THP1949" s="101"/>
      <c r="THQ1949" s="101"/>
      <c r="THR1949" s="101"/>
      <c r="THS1949" s="101"/>
      <c r="THT1949" s="101"/>
      <c r="THU1949" s="101"/>
      <c r="THV1949" s="101"/>
      <c r="THW1949" s="101"/>
      <c r="THX1949" s="101"/>
      <c r="THY1949" s="101"/>
      <c r="THZ1949" s="101"/>
      <c r="TIA1949" s="101"/>
      <c r="TIB1949" s="101"/>
      <c r="TIC1949" s="101"/>
      <c r="TID1949" s="101"/>
      <c r="TIE1949" s="101"/>
      <c r="TIF1949" s="101"/>
      <c r="TIG1949" s="101"/>
      <c r="TIH1949" s="101"/>
      <c r="TII1949" s="101"/>
      <c r="TIJ1949" s="101"/>
      <c r="TIK1949" s="101"/>
      <c r="TIL1949" s="101"/>
      <c r="TIM1949" s="101"/>
      <c r="TIN1949" s="101"/>
      <c r="TIO1949" s="101"/>
      <c r="TIP1949" s="101"/>
      <c r="TIQ1949" s="101"/>
      <c r="TIR1949" s="101"/>
      <c r="TIS1949" s="101"/>
      <c r="TIT1949" s="101"/>
      <c r="TIU1949" s="101"/>
      <c r="TIV1949" s="101"/>
      <c r="TIW1949" s="101"/>
      <c r="TIX1949" s="101"/>
      <c r="TIY1949" s="101"/>
      <c r="TIZ1949" s="101"/>
      <c r="TJA1949" s="101"/>
      <c r="TJB1949" s="101"/>
      <c r="TJC1949" s="101"/>
      <c r="TJD1949" s="101"/>
      <c r="TJE1949" s="101"/>
      <c r="TJF1949" s="101"/>
      <c r="TJG1949" s="101"/>
      <c r="TJH1949" s="101"/>
      <c r="TJI1949" s="101"/>
      <c r="TJJ1949" s="101"/>
      <c r="TJK1949" s="101"/>
      <c r="TJL1949" s="101"/>
      <c r="TJM1949" s="101"/>
      <c r="TJN1949" s="101"/>
      <c r="TJO1949" s="101"/>
      <c r="TJP1949" s="101"/>
      <c r="TJQ1949" s="101"/>
      <c r="TJR1949" s="101"/>
      <c r="TJS1949" s="101"/>
      <c r="TJT1949" s="101"/>
      <c r="TJU1949" s="101"/>
      <c r="TJV1949" s="101"/>
      <c r="TJW1949" s="101"/>
      <c r="TJX1949" s="101"/>
      <c r="TJY1949" s="101"/>
      <c r="TJZ1949" s="101"/>
      <c r="TKA1949" s="101"/>
      <c r="TKB1949" s="101"/>
      <c r="TKC1949" s="101"/>
      <c r="TKD1949" s="101"/>
      <c r="TKE1949" s="101"/>
      <c r="TKF1949" s="101"/>
      <c r="TKG1949" s="101"/>
      <c r="TKH1949" s="101"/>
      <c r="TKI1949" s="101"/>
      <c r="TKJ1949" s="101"/>
      <c r="TKK1949" s="101"/>
      <c r="TKL1949" s="101"/>
      <c r="TKM1949" s="101"/>
      <c r="TKN1949" s="101"/>
      <c r="TKO1949" s="101"/>
      <c r="TKP1949" s="101"/>
      <c r="TKQ1949" s="101"/>
      <c r="TKR1949" s="101"/>
      <c r="TKS1949" s="101"/>
      <c r="TKT1949" s="101"/>
      <c r="TKU1949" s="101"/>
      <c r="TKV1949" s="101"/>
      <c r="TKW1949" s="101"/>
      <c r="TKX1949" s="101"/>
      <c r="TKY1949" s="101"/>
      <c r="TKZ1949" s="101"/>
      <c r="TLA1949" s="101"/>
      <c r="TLB1949" s="101"/>
      <c r="TLC1949" s="101"/>
      <c r="TLD1949" s="101"/>
      <c r="TLE1949" s="101"/>
      <c r="TLF1949" s="101"/>
      <c r="TLG1949" s="101"/>
      <c r="TLH1949" s="101"/>
      <c r="TLI1949" s="101"/>
      <c r="TLJ1949" s="101"/>
      <c r="TLK1949" s="101"/>
      <c r="TLL1949" s="101"/>
      <c r="TLM1949" s="101"/>
      <c r="TLN1949" s="101"/>
      <c r="TLO1949" s="101"/>
      <c r="TLP1949" s="101"/>
      <c r="TLQ1949" s="101"/>
      <c r="TLR1949" s="101"/>
      <c r="TLS1949" s="101"/>
      <c r="TLT1949" s="101"/>
      <c r="TLU1949" s="101"/>
      <c r="TLV1949" s="101"/>
      <c r="TLW1949" s="101"/>
      <c r="TLX1949" s="101"/>
      <c r="TLY1949" s="101"/>
      <c r="TLZ1949" s="101"/>
      <c r="TMA1949" s="101"/>
      <c r="TMB1949" s="101"/>
      <c r="TMC1949" s="101"/>
      <c r="TMD1949" s="101"/>
      <c r="TME1949" s="101"/>
      <c r="TMF1949" s="101"/>
      <c r="TMG1949" s="101"/>
      <c r="TMH1949" s="101"/>
      <c r="TMI1949" s="101"/>
      <c r="TMJ1949" s="101"/>
      <c r="TMK1949" s="101"/>
      <c r="TML1949" s="101"/>
      <c r="TMM1949" s="101"/>
      <c r="TMN1949" s="101"/>
      <c r="TMO1949" s="101"/>
      <c r="TMP1949" s="101"/>
      <c r="TMQ1949" s="101"/>
      <c r="TMR1949" s="101"/>
      <c r="TMS1949" s="101"/>
      <c r="TMT1949" s="101"/>
      <c r="TMU1949" s="101"/>
      <c r="TMV1949" s="101"/>
      <c r="TMW1949" s="101"/>
      <c r="TMX1949" s="101"/>
      <c r="TMY1949" s="101"/>
      <c r="TMZ1949" s="101"/>
      <c r="TNA1949" s="101"/>
      <c r="TNB1949" s="101"/>
      <c r="TNC1949" s="101"/>
      <c r="TND1949" s="101"/>
      <c r="TNE1949" s="101"/>
      <c r="TNF1949" s="101"/>
      <c r="TNG1949" s="101"/>
      <c r="TNH1949" s="101"/>
      <c r="TNI1949" s="101"/>
      <c r="TNJ1949" s="101"/>
      <c r="TNK1949" s="101"/>
      <c r="TNL1949" s="101"/>
      <c r="TNM1949" s="101"/>
      <c r="TNN1949" s="101"/>
      <c r="TNO1949" s="101"/>
      <c r="TNP1949" s="101"/>
      <c r="TNQ1949" s="101"/>
      <c r="TNR1949" s="101"/>
      <c r="TNS1949" s="101"/>
      <c r="TNT1949" s="101"/>
      <c r="TNU1949" s="101"/>
      <c r="TNV1949" s="101"/>
      <c r="TNW1949" s="101"/>
      <c r="TNX1949" s="101"/>
      <c r="TNY1949" s="101"/>
      <c r="TNZ1949" s="101"/>
      <c r="TOA1949" s="101"/>
      <c r="TOB1949" s="101"/>
      <c r="TOC1949" s="101"/>
      <c r="TOD1949" s="101"/>
      <c r="TOE1949" s="101"/>
      <c r="TOF1949" s="101"/>
      <c r="TOG1949" s="101"/>
      <c r="TOH1949" s="101"/>
      <c r="TOI1949" s="101"/>
      <c r="TOJ1949" s="101"/>
      <c r="TOK1949" s="101"/>
      <c r="TOL1949" s="101"/>
      <c r="TOM1949" s="101"/>
      <c r="TON1949" s="101"/>
      <c r="TOO1949" s="101"/>
      <c r="TOP1949" s="101"/>
      <c r="TOQ1949" s="101"/>
      <c r="TOR1949" s="101"/>
      <c r="TOS1949" s="101"/>
      <c r="TOT1949" s="101"/>
      <c r="TOU1949" s="101"/>
      <c r="TOV1949" s="101"/>
      <c r="TOW1949" s="101"/>
      <c r="TOX1949" s="101"/>
      <c r="TOY1949" s="101"/>
      <c r="TOZ1949" s="101"/>
      <c r="TPA1949" s="101"/>
      <c r="TPB1949" s="101"/>
      <c r="TPC1949" s="101"/>
      <c r="TPD1949" s="101"/>
      <c r="TPE1949" s="101"/>
      <c r="TPF1949" s="101"/>
      <c r="TPG1949" s="101"/>
      <c r="TPH1949" s="101"/>
      <c r="TPI1949" s="101"/>
      <c r="TPJ1949" s="101"/>
      <c r="TPK1949" s="101"/>
      <c r="TPL1949" s="101"/>
      <c r="TPM1949" s="101"/>
      <c r="TPN1949" s="101"/>
      <c r="TPO1949" s="101"/>
      <c r="TPP1949" s="101"/>
      <c r="TPQ1949" s="101"/>
      <c r="TPR1949" s="101"/>
      <c r="TPS1949" s="101"/>
      <c r="TPT1949" s="101"/>
      <c r="TPU1949" s="101"/>
      <c r="TPV1949" s="101"/>
      <c r="TPW1949" s="101"/>
      <c r="TPX1949" s="101"/>
      <c r="TPY1949" s="101"/>
      <c r="TPZ1949" s="101"/>
      <c r="TQA1949" s="101"/>
      <c r="TQB1949" s="101"/>
      <c r="TQC1949" s="101"/>
      <c r="TQD1949" s="101"/>
      <c r="TQE1949" s="101"/>
      <c r="TQF1949" s="101"/>
      <c r="TQG1949" s="101"/>
      <c r="TQH1949" s="101"/>
      <c r="TQI1949" s="101"/>
      <c r="TQJ1949" s="101"/>
      <c r="TQK1949" s="101"/>
      <c r="TQL1949" s="101"/>
      <c r="TQM1949" s="101"/>
      <c r="TQN1949" s="101"/>
      <c r="TQO1949" s="101"/>
      <c r="TQP1949" s="101"/>
      <c r="TQQ1949" s="101"/>
      <c r="TQR1949" s="101"/>
      <c r="TQS1949" s="101"/>
      <c r="TQT1949" s="101"/>
      <c r="TQU1949" s="101"/>
      <c r="TQV1949" s="101"/>
      <c r="TQW1949" s="101"/>
      <c r="TQX1949" s="101"/>
      <c r="TQY1949" s="101"/>
      <c r="TQZ1949" s="101"/>
      <c r="TRA1949" s="101"/>
      <c r="TRB1949" s="101"/>
      <c r="TRC1949" s="101"/>
      <c r="TRD1949" s="101"/>
      <c r="TRE1949" s="101"/>
      <c r="TRF1949" s="101"/>
      <c r="TRG1949" s="101"/>
      <c r="TRH1949" s="101"/>
      <c r="TRI1949" s="101"/>
      <c r="TRJ1949" s="101"/>
      <c r="TRK1949" s="101"/>
      <c r="TRL1949" s="101"/>
      <c r="TRM1949" s="101"/>
      <c r="TRN1949" s="101"/>
      <c r="TRO1949" s="101"/>
      <c r="TRP1949" s="101"/>
      <c r="TRQ1949" s="101"/>
      <c r="TRR1949" s="101"/>
      <c r="TRS1949" s="101"/>
      <c r="TRT1949" s="101"/>
      <c r="TRU1949" s="101"/>
      <c r="TRV1949" s="101"/>
      <c r="TRW1949" s="101"/>
      <c r="TRX1949" s="101"/>
      <c r="TRY1949" s="101"/>
      <c r="TRZ1949" s="101"/>
      <c r="TSA1949" s="101"/>
      <c r="TSB1949" s="101"/>
      <c r="TSC1949" s="101"/>
      <c r="TSD1949" s="101"/>
      <c r="TSE1949" s="101"/>
      <c r="TSF1949" s="101"/>
      <c r="TSG1949" s="101"/>
      <c r="TSH1949" s="101"/>
      <c r="TSI1949" s="101"/>
      <c r="TSJ1949" s="101"/>
      <c r="TSK1949" s="101"/>
      <c r="TSL1949" s="101"/>
      <c r="TSM1949" s="101"/>
      <c r="TSN1949" s="101"/>
      <c r="TSO1949" s="101"/>
      <c r="TSP1949" s="101"/>
      <c r="TSQ1949" s="101"/>
      <c r="TSR1949" s="101"/>
      <c r="TSS1949" s="101"/>
      <c r="TST1949" s="101"/>
      <c r="TSU1949" s="101"/>
      <c r="TSV1949" s="101"/>
      <c r="TSW1949" s="101"/>
      <c r="TSX1949" s="101"/>
      <c r="TSY1949" s="101"/>
      <c r="TSZ1949" s="101"/>
      <c r="TTA1949" s="101"/>
      <c r="TTB1949" s="101"/>
      <c r="TTC1949" s="101"/>
      <c r="TTD1949" s="101"/>
      <c r="TTE1949" s="101"/>
      <c r="TTF1949" s="101"/>
      <c r="TTG1949" s="101"/>
      <c r="TTH1949" s="101"/>
      <c r="TTI1949" s="101"/>
      <c r="TTJ1949" s="101"/>
      <c r="TTK1949" s="101"/>
      <c r="TTL1949" s="101"/>
      <c r="TTM1949" s="101"/>
      <c r="TTN1949" s="101"/>
      <c r="TTO1949" s="101"/>
      <c r="TTP1949" s="101"/>
      <c r="TTQ1949" s="101"/>
      <c r="TTR1949" s="101"/>
      <c r="TTS1949" s="101"/>
      <c r="TTT1949" s="101"/>
      <c r="TTU1949" s="101"/>
      <c r="TTV1949" s="101"/>
      <c r="TTW1949" s="101"/>
      <c r="TTX1949" s="101"/>
      <c r="TTY1949" s="101"/>
      <c r="TTZ1949" s="101"/>
      <c r="TUA1949" s="101"/>
      <c r="TUB1949" s="101"/>
      <c r="TUC1949" s="101"/>
      <c r="TUD1949" s="101"/>
      <c r="TUE1949" s="101"/>
      <c r="TUF1949" s="101"/>
      <c r="TUG1949" s="101"/>
      <c r="TUH1949" s="101"/>
      <c r="TUI1949" s="101"/>
      <c r="TUJ1949" s="101"/>
      <c r="TUK1949" s="101"/>
      <c r="TUL1949" s="101"/>
      <c r="TUM1949" s="101"/>
      <c r="TUN1949" s="101"/>
      <c r="TUO1949" s="101"/>
      <c r="TUP1949" s="101"/>
      <c r="TUQ1949" s="101"/>
      <c r="TUR1949" s="101"/>
      <c r="TUS1949" s="101"/>
      <c r="TUT1949" s="101"/>
      <c r="TUU1949" s="101"/>
      <c r="TUV1949" s="101"/>
      <c r="TUW1949" s="101"/>
      <c r="TUX1949" s="101"/>
      <c r="TUY1949" s="101"/>
      <c r="TUZ1949" s="101"/>
      <c r="TVA1949" s="101"/>
      <c r="TVB1949" s="101"/>
      <c r="TVC1949" s="101"/>
      <c r="TVD1949" s="101"/>
      <c r="TVE1949" s="101"/>
      <c r="TVF1949" s="101"/>
      <c r="TVG1949" s="101"/>
      <c r="TVH1949" s="101"/>
      <c r="TVI1949" s="101"/>
      <c r="TVJ1949" s="101"/>
      <c r="TVK1949" s="101"/>
      <c r="TVL1949" s="101"/>
      <c r="TVM1949" s="101"/>
      <c r="TVN1949" s="101"/>
      <c r="TVO1949" s="101"/>
      <c r="TVP1949" s="101"/>
      <c r="TVQ1949" s="101"/>
      <c r="TVR1949" s="101"/>
      <c r="TVS1949" s="101"/>
      <c r="TVT1949" s="101"/>
      <c r="TVU1949" s="101"/>
      <c r="TVV1949" s="101"/>
      <c r="TVW1949" s="101"/>
      <c r="TVX1949" s="101"/>
      <c r="TVY1949" s="101"/>
      <c r="TVZ1949" s="101"/>
      <c r="TWA1949" s="101"/>
      <c r="TWB1949" s="101"/>
      <c r="TWC1949" s="101"/>
      <c r="TWD1949" s="101"/>
      <c r="TWE1949" s="101"/>
      <c r="TWF1949" s="101"/>
      <c r="TWG1949" s="101"/>
      <c r="TWH1949" s="101"/>
      <c r="TWI1949" s="101"/>
      <c r="TWJ1949" s="101"/>
      <c r="TWK1949" s="101"/>
      <c r="TWL1949" s="101"/>
      <c r="TWM1949" s="101"/>
      <c r="TWN1949" s="101"/>
      <c r="TWO1949" s="101"/>
      <c r="TWP1949" s="101"/>
      <c r="TWQ1949" s="101"/>
      <c r="TWR1949" s="101"/>
      <c r="TWS1949" s="101"/>
      <c r="TWT1949" s="101"/>
      <c r="TWU1949" s="101"/>
      <c r="TWV1949" s="101"/>
      <c r="TWW1949" s="101"/>
      <c r="TWX1949" s="101"/>
      <c r="TWY1949" s="101"/>
      <c r="TWZ1949" s="101"/>
      <c r="TXA1949" s="101"/>
      <c r="TXB1949" s="101"/>
      <c r="TXC1949" s="101"/>
      <c r="TXD1949" s="101"/>
      <c r="TXE1949" s="101"/>
      <c r="TXF1949" s="101"/>
      <c r="TXG1949" s="101"/>
      <c r="TXH1949" s="101"/>
      <c r="TXI1949" s="101"/>
      <c r="TXJ1949" s="101"/>
      <c r="TXK1949" s="101"/>
      <c r="TXL1949" s="101"/>
      <c r="TXM1949" s="101"/>
      <c r="TXN1949" s="101"/>
      <c r="TXO1949" s="101"/>
      <c r="TXP1949" s="101"/>
      <c r="TXQ1949" s="101"/>
      <c r="TXR1949" s="101"/>
      <c r="TXS1949" s="101"/>
      <c r="TXT1949" s="101"/>
      <c r="TXU1949" s="101"/>
      <c r="TXV1949" s="101"/>
      <c r="TXW1949" s="101"/>
      <c r="TXX1949" s="101"/>
      <c r="TXY1949" s="101"/>
      <c r="TXZ1949" s="101"/>
      <c r="TYA1949" s="101"/>
      <c r="TYB1949" s="101"/>
      <c r="TYC1949" s="101"/>
      <c r="TYD1949" s="101"/>
      <c r="TYE1949" s="101"/>
      <c r="TYF1949" s="101"/>
      <c r="TYG1949" s="101"/>
      <c r="TYH1949" s="101"/>
      <c r="TYI1949" s="101"/>
      <c r="TYJ1949" s="101"/>
      <c r="TYK1949" s="101"/>
      <c r="TYL1949" s="101"/>
      <c r="TYM1949" s="101"/>
      <c r="TYN1949" s="101"/>
      <c r="TYO1949" s="101"/>
      <c r="TYP1949" s="101"/>
      <c r="TYQ1949" s="101"/>
      <c r="TYR1949" s="101"/>
      <c r="TYS1949" s="101"/>
      <c r="TYT1949" s="101"/>
      <c r="TYU1949" s="101"/>
      <c r="TYV1949" s="101"/>
      <c r="TYW1949" s="101"/>
      <c r="TYX1949" s="101"/>
      <c r="TYY1949" s="101"/>
      <c r="TYZ1949" s="101"/>
      <c r="TZA1949" s="101"/>
      <c r="TZB1949" s="101"/>
      <c r="TZC1949" s="101"/>
      <c r="TZD1949" s="101"/>
      <c r="TZE1949" s="101"/>
      <c r="TZF1949" s="101"/>
      <c r="TZG1949" s="101"/>
      <c r="TZH1949" s="101"/>
      <c r="TZI1949" s="101"/>
      <c r="TZJ1949" s="101"/>
      <c r="TZK1949" s="101"/>
      <c r="TZL1949" s="101"/>
      <c r="TZM1949" s="101"/>
      <c r="TZN1949" s="101"/>
      <c r="TZO1949" s="101"/>
      <c r="TZP1949" s="101"/>
      <c r="TZQ1949" s="101"/>
      <c r="TZR1949" s="101"/>
      <c r="TZS1949" s="101"/>
      <c r="TZT1949" s="101"/>
      <c r="TZU1949" s="101"/>
      <c r="TZV1949" s="101"/>
      <c r="TZW1949" s="101"/>
      <c r="TZX1949" s="101"/>
      <c r="TZY1949" s="101"/>
      <c r="TZZ1949" s="101"/>
      <c r="UAA1949" s="101"/>
      <c r="UAB1949" s="101"/>
      <c r="UAC1949" s="101"/>
      <c r="UAD1949" s="101"/>
      <c r="UAE1949" s="101"/>
      <c r="UAF1949" s="101"/>
      <c r="UAG1949" s="101"/>
      <c r="UAH1949" s="101"/>
      <c r="UAI1949" s="101"/>
      <c r="UAJ1949" s="101"/>
      <c r="UAK1949" s="101"/>
      <c r="UAL1949" s="101"/>
      <c r="UAM1949" s="101"/>
      <c r="UAN1949" s="101"/>
      <c r="UAO1949" s="101"/>
      <c r="UAP1949" s="101"/>
      <c r="UAQ1949" s="101"/>
      <c r="UAR1949" s="101"/>
      <c r="UAS1949" s="101"/>
      <c r="UAT1949" s="101"/>
      <c r="UAU1949" s="101"/>
      <c r="UAV1949" s="101"/>
      <c r="UAW1949" s="101"/>
      <c r="UAX1949" s="101"/>
      <c r="UAY1949" s="101"/>
      <c r="UAZ1949" s="101"/>
      <c r="UBA1949" s="101"/>
      <c r="UBB1949" s="101"/>
      <c r="UBC1949" s="101"/>
      <c r="UBD1949" s="101"/>
      <c r="UBE1949" s="101"/>
      <c r="UBF1949" s="101"/>
      <c r="UBG1949" s="101"/>
      <c r="UBH1949" s="101"/>
      <c r="UBI1949" s="101"/>
      <c r="UBJ1949" s="101"/>
      <c r="UBK1949" s="101"/>
      <c r="UBL1949" s="101"/>
      <c r="UBM1949" s="101"/>
      <c r="UBN1949" s="101"/>
      <c r="UBO1949" s="101"/>
      <c r="UBP1949" s="101"/>
      <c r="UBQ1949" s="101"/>
      <c r="UBR1949" s="101"/>
      <c r="UBS1949" s="101"/>
      <c r="UBT1949" s="101"/>
      <c r="UBU1949" s="101"/>
      <c r="UBV1949" s="101"/>
      <c r="UBW1949" s="101"/>
      <c r="UBX1949" s="101"/>
      <c r="UBY1949" s="101"/>
      <c r="UBZ1949" s="101"/>
      <c r="UCA1949" s="101"/>
      <c r="UCB1949" s="101"/>
      <c r="UCC1949" s="101"/>
      <c r="UCD1949" s="101"/>
      <c r="UCE1949" s="101"/>
      <c r="UCF1949" s="101"/>
      <c r="UCG1949" s="101"/>
      <c r="UCH1949" s="101"/>
      <c r="UCI1949" s="101"/>
      <c r="UCJ1949" s="101"/>
      <c r="UCK1949" s="101"/>
      <c r="UCL1949" s="101"/>
      <c r="UCM1949" s="101"/>
      <c r="UCN1949" s="101"/>
      <c r="UCO1949" s="101"/>
      <c r="UCP1949" s="101"/>
      <c r="UCQ1949" s="101"/>
      <c r="UCR1949" s="101"/>
      <c r="UCS1949" s="101"/>
      <c r="UCT1949" s="101"/>
      <c r="UCU1949" s="101"/>
      <c r="UCV1949" s="101"/>
      <c r="UCW1949" s="101"/>
      <c r="UCX1949" s="101"/>
      <c r="UCY1949" s="101"/>
      <c r="UCZ1949" s="101"/>
      <c r="UDA1949" s="101"/>
      <c r="UDB1949" s="101"/>
      <c r="UDC1949" s="101"/>
      <c r="UDD1949" s="101"/>
      <c r="UDE1949" s="101"/>
      <c r="UDF1949" s="101"/>
      <c r="UDG1949" s="101"/>
      <c r="UDH1949" s="101"/>
      <c r="UDI1949" s="101"/>
      <c r="UDJ1949" s="101"/>
      <c r="UDK1949" s="101"/>
      <c r="UDL1949" s="101"/>
      <c r="UDM1949" s="101"/>
      <c r="UDN1949" s="101"/>
      <c r="UDO1949" s="101"/>
      <c r="UDP1949" s="101"/>
      <c r="UDQ1949" s="101"/>
      <c r="UDR1949" s="101"/>
      <c r="UDS1949" s="101"/>
      <c r="UDT1949" s="101"/>
      <c r="UDU1949" s="101"/>
      <c r="UDV1949" s="101"/>
      <c r="UDW1949" s="101"/>
      <c r="UDX1949" s="101"/>
      <c r="UDY1949" s="101"/>
      <c r="UDZ1949" s="101"/>
      <c r="UEA1949" s="101"/>
      <c r="UEB1949" s="101"/>
      <c r="UEC1949" s="101"/>
      <c r="UED1949" s="101"/>
      <c r="UEE1949" s="101"/>
      <c r="UEF1949" s="101"/>
      <c r="UEG1949" s="101"/>
      <c r="UEH1949" s="101"/>
      <c r="UEI1949" s="101"/>
      <c r="UEJ1949" s="101"/>
      <c r="UEK1949" s="101"/>
      <c r="UEL1949" s="101"/>
      <c r="UEM1949" s="101"/>
      <c r="UEN1949" s="101"/>
      <c r="UEO1949" s="101"/>
      <c r="UEP1949" s="101"/>
      <c r="UEQ1949" s="101"/>
      <c r="UER1949" s="101"/>
      <c r="UES1949" s="101"/>
      <c r="UET1949" s="101"/>
      <c r="UEU1949" s="101"/>
      <c r="UEV1949" s="101"/>
      <c r="UEW1949" s="101"/>
      <c r="UEX1949" s="101"/>
      <c r="UEY1949" s="101"/>
      <c r="UEZ1949" s="101"/>
      <c r="UFA1949" s="101"/>
      <c r="UFB1949" s="101"/>
      <c r="UFC1949" s="101"/>
      <c r="UFD1949" s="101"/>
      <c r="UFE1949" s="101"/>
      <c r="UFF1949" s="101"/>
      <c r="UFG1949" s="101"/>
      <c r="UFH1949" s="101"/>
      <c r="UFI1949" s="101"/>
      <c r="UFJ1949" s="101"/>
      <c r="UFK1949" s="101"/>
      <c r="UFL1949" s="101"/>
      <c r="UFM1949" s="101"/>
      <c r="UFN1949" s="101"/>
      <c r="UFO1949" s="101"/>
      <c r="UFP1949" s="101"/>
      <c r="UFQ1949" s="101"/>
      <c r="UFR1949" s="101"/>
      <c r="UFS1949" s="101"/>
      <c r="UFT1949" s="101"/>
      <c r="UFU1949" s="101"/>
      <c r="UFV1949" s="101"/>
      <c r="UFW1949" s="101"/>
      <c r="UFX1949" s="101"/>
      <c r="UFY1949" s="101"/>
      <c r="UFZ1949" s="101"/>
      <c r="UGA1949" s="101"/>
      <c r="UGB1949" s="101"/>
      <c r="UGC1949" s="101"/>
      <c r="UGD1949" s="101"/>
      <c r="UGE1949" s="101"/>
      <c r="UGF1949" s="101"/>
      <c r="UGG1949" s="101"/>
      <c r="UGH1949" s="101"/>
      <c r="UGI1949" s="101"/>
      <c r="UGJ1949" s="101"/>
      <c r="UGK1949" s="101"/>
      <c r="UGL1949" s="101"/>
      <c r="UGM1949" s="101"/>
      <c r="UGN1949" s="101"/>
      <c r="UGO1949" s="101"/>
      <c r="UGP1949" s="101"/>
      <c r="UGQ1949" s="101"/>
      <c r="UGR1949" s="101"/>
      <c r="UGS1949" s="101"/>
      <c r="UGT1949" s="101"/>
      <c r="UGU1949" s="101"/>
      <c r="UGV1949" s="101"/>
      <c r="UGW1949" s="101"/>
      <c r="UGX1949" s="101"/>
      <c r="UGY1949" s="101"/>
      <c r="UGZ1949" s="101"/>
      <c r="UHA1949" s="101"/>
      <c r="UHB1949" s="101"/>
      <c r="UHC1949" s="101"/>
      <c r="UHD1949" s="101"/>
      <c r="UHE1949" s="101"/>
      <c r="UHF1949" s="101"/>
      <c r="UHG1949" s="101"/>
      <c r="UHH1949" s="101"/>
      <c r="UHI1949" s="101"/>
      <c r="UHJ1949" s="101"/>
      <c r="UHK1949" s="101"/>
      <c r="UHL1949" s="101"/>
      <c r="UHM1949" s="101"/>
      <c r="UHN1949" s="101"/>
      <c r="UHO1949" s="101"/>
      <c r="UHP1949" s="101"/>
      <c r="UHQ1949" s="101"/>
      <c r="UHR1949" s="101"/>
      <c r="UHS1949" s="101"/>
      <c r="UHT1949" s="101"/>
      <c r="UHU1949" s="101"/>
      <c r="UHV1949" s="101"/>
      <c r="UHW1949" s="101"/>
      <c r="UHX1949" s="101"/>
      <c r="UHY1949" s="101"/>
      <c r="UHZ1949" s="101"/>
      <c r="UIA1949" s="101"/>
      <c r="UIB1949" s="101"/>
      <c r="UIC1949" s="101"/>
      <c r="UID1949" s="101"/>
      <c r="UIE1949" s="101"/>
      <c r="UIF1949" s="101"/>
      <c r="UIG1949" s="101"/>
      <c r="UIH1949" s="101"/>
      <c r="UII1949" s="101"/>
      <c r="UIJ1949" s="101"/>
      <c r="UIK1949" s="101"/>
      <c r="UIL1949" s="101"/>
      <c r="UIM1949" s="101"/>
      <c r="UIN1949" s="101"/>
      <c r="UIO1949" s="101"/>
      <c r="UIP1949" s="101"/>
      <c r="UIQ1949" s="101"/>
      <c r="UIR1949" s="101"/>
      <c r="UIS1949" s="101"/>
      <c r="UIT1949" s="101"/>
      <c r="UIU1949" s="101"/>
      <c r="UIV1949" s="101"/>
      <c r="UIW1949" s="101"/>
      <c r="UIX1949" s="101"/>
      <c r="UIY1949" s="101"/>
      <c r="UIZ1949" s="101"/>
      <c r="UJA1949" s="101"/>
      <c r="UJB1949" s="101"/>
      <c r="UJC1949" s="101"/>
      <c r="UJD1949" s="101"/>
      <c r="UJE1949" s="101"/>
      <c r="UJF1949" s="101"/>
      <c r="UJG1949" s="101"/>
      <c r="UJH1949" s="101"/>
      <c r="UJI1949" s="101"/>
      <c r="UJJ1949" s="101"/>
      <c r="UJK1949" s="101"/>
      <c r="UJL1949" s="101"/>
      <c r="UJM1949" s="101"/>
      <c r="UJN1949" s="101"/>
      <c r="UJO1949" s="101"/>
      <c r="UJP1949" s="101"/>
      <c r="UJQ1949" s="101"/>
      <c r="UJR1949" s="101"/>
      <c r="UJS1949" s="101"/>
      <c r="UJT1949" s="101"/>
      <c r="UJU1949" s="101"/>
      <c r="UJV1949" s="101"/>
      <c r="UJW1949" s="101"/>
      <c r="UJX1949" s="101"/>
      <c r="UJY1949" s="101"/>
      <c r="UJZ1949" s="101"/>
      <c r="UKA1949" s="101"/>
      <c r="UKB1949" s="101"/>
      <c r="UKC1949" s="101"/>
      <c r="UKD1949" s="101"/>
      <c r="UKE1949" s="101"/>
      <c r="UKF1949" s="101"/>
      <c r="UKG1949" s="101"/>
      <c r="UKH1949" s="101"/>
      <c r="UKI1949" s="101"/>
      <c r="UKJ1949" s="101"/>
      <c r="UKK1949" s="101"/>
      <c r="UKL1949" s="101"/>
      <c r="UKM1949" s="101"/>
      <c r="UKN1949" s="101"/>
      <c r="UKO1949" s="101"/>
      <c r="UKP1949" s="101"/>
      <c r="UKQ1949" s="101"/>
      <c r="UKR1949" s="101"/>
      <c r="UKS1949" s="101"/>
      <c r="UKT1949" s="101"/>
      <c r="UKU1949" s="101"/>
      <c r="UKV1949" s="101"/>
      <c r="UKW1949" s="101"/>
      <c r="UKX1949" s="101"/>
      <c r="UKY1949" s="101"/>
      <c r="UKZ1949" s="101"/>
      <c r="ULA1949" s="101"/>
      <c r="ULB1949" s="101"/>
      <c r="ULC1949" s="101"/>
      <c r="ULD1949" s="101"/>
      <c r="ULE1949" s="101"/>
      <c r="ULF1949" s="101"/>
      <c r="ULG1949" s="101"/>
      <c r="ULH1949" s="101"/>
      <c r="ULI1949" s="101"/>
      <c r="ULJ1949" s="101"/>
      <c r="ULK1949" s="101"/>
      <c r="ULL1949" s="101"/>
      <c r="ULM1949" s="101"/>
      <c r="ULN1949" s="101"/>
      <c r="ULO1949" s="101"/>
      <c r="ULP1949" s="101"/>
      <c r="ULQ1949" s="101"/>
      <c r="ULR1949" s="101"/>
      <c r="ULS1949" s="101"/>
      <c r="ULT1949" s="101"/>
      <c r="ULU1949" s="101"/>
      <c r="ULV1949" s="101"/>
      <c r="ULW1949" s="101"/>
      <c r="ULX1949" s="101"/>
      <c r="ULY1949" s="101"/>
      <c r="ULZ1949" s="101"/>
      <c r="UMA1949" s="101"/>
      <c r="UMB1949" s="101"/>
      <c r="UMC1949" s="101"/>
      <c r="UMD1949" s="101"/>
      <c r="UME1949" s="101"/>
      <c r="UMF1949" s="101"/>
      <c r="UMG1949" s="101"/>
      <c r="UMH1949" s="101"/>
      <c r="UMI1949" s="101"/>
      <c r="UMJ1949" s="101"/>
      <c r="UMK1949" s="101"/>
      <c r="UML1949" s="101"/>
      <c r="UMM1949" s="101"/>
      <c r="UMN1949" s="101"/>
      <c r="UMO1949" s="101"/>
      <c r="UMP1949" s="101"/>
      <c r="UMQ1949" s="101"/>
      <c r="UMR1949" s="101"/>
      <c r="UMS1949" s="101"/>
      <c r="UMT1949" s="101"/>
      <c r="UMU1949" s="101"/>
      <c r="UMV1949" s="101"/>
      <c r="UMW1949" s="101"/>
      <c r="UMX1949" s="101"/>
      <c r="UMY1949" s="101"/>
      <c r="UMZ1949" s="101"/>
      <c r="UNA1949" s="101"/>
      <c r="UNB1949" s="101"/>
      <c r="UNC1949" s="101"/>
      <c r="UND1949" s="101"/>
      <c r="UNE1949" s="101"/>
      <c r="UNF1949" s="101"/>
      <c r="UNG1949" s="101"/>
      <c r="UNH1949" s="101"/>
      <c r="UNI1949" s="101"/>
      <c r="UNJ1949" s="101"/>
      <c r="UNK1949" s="101"/>
      <c r="UNL1949" s="101"/>
      <c r="UNM1949" s="101"/>
      <c r="UNN1949" s="101"/>
      <c r="UNO1949" s="101"/>
      <c r="UNP1949" s="101"/>
      <c r="UNQ1949" s="101"/>
      <c r="UNR1949" s="101"/>
      <c r="UNS1949" s="101"/>
      <c r="UNT1949" s="101"/>
      <c r="UNU1949" s="101"/>
      <c r="UNV1949" s="101"/>
      <c r="UNW1949" s="101"/>
      <c r="UNX1949" s="101"/>
      <c r="UNY1949" s="101"/>
      <c r="UNZ1949" s="101"/>
      <c r="UOA1949" s="101"/>
      <c r="UOB1949" s="101"/>
      <c r="UOC1949" s="101"/>
      <c r="UOD1949" s="101"/>
      <c r="UOE1949" s="101"/>
      <c r="UOF1949" s="101"/>
      <c r="UOG1949" s="101"/>
      <c r="UOH1949" s="101"/>
      <c r="UOI1949" s="101"/>
      <c r="UOJ1949" s="101"/>
      <c r="UOK1949" s="101"/>
      <c r="UOL1949" s="101"/>
      <c r="UOM1949" s="101"/>
      <c r="UON1949" s="101"/>
      <c r="UOO1949" s="101"/>
      <c r="UOP1949" s="101"/>
      <c r="UOQ1949" s="101"/>
      <c r="UOR1949" s="101"/>
      <c r="UOS1949" s="101"/>
      <c r="UOT1949" s="101"/>
      <c r="UOU1949" s="101"/>
      <c r="UOV1949" s="101"/>
      <c r="UOW1949" s="101"/>
      <c r="UOX1949" s="101"/>
      <c r="UOY1949" s="101"/>
      <c r="UOZ1949" s="101"/>
      <c r="UPA1949" s="101"/>
      <c r="UPB1949" s="101"/>
      <c r="UPC1949" s="101"/>
      <c r="UPD1949" s="101"/>
      <c r="UPE1949" s="101"/>
      <c r="UPF1949" s="101"/>
      <c r="UPG1949" s="101"/>
      <c r="UPH1949" s="101"/>
      <c r="UPI1949" s="101"/>
      <c r="UPJ1949" s="101"/>
      <c r="UPK1949" s="101"/>
      <c r="UPL1949" s="101"/>
      <c r="UPM1949" s="101"/>
      <c r="UPN1949" s="101"/>
      <c r="UPO1949" s="101"/>
      <c r="UPP1949" s="101"/>
      <c r="UPQ1949" s="101"/>
      <c r="UPR1949" s="101"/>
      <c r="UPS1949" s="101"/>
      <c r="UPT1949" s="101"/>
      <c r="UPU1949" s="101"/>
      <c r="UPV1949" s="101"/>
      <c r="UPW1949" s="101"/>
      <c r="UPX1949" s="101"/>
      <c r="UPY1949" s="101"/>
      <c r="UPZ1949" s="101"/>
      <c r="UQA1949" s="101"/>
      <c r="UQB1949" s="101"/>
      <c r="UQC1949" s="101"/>
      <c r="UQD1949" s="101"/>
      <c r="UQE1949" s="101"/>
      <c r="UQF1949" s="101"/>
      <c r="UQG1949" s="101"/>
      <c r="UQH1949" s="101"/>
      <c r="UQI1949" s="101"/>
      <c r="UQJ1949" s="101"/>
      <c r="UQK1949" s="101"/>
      <c r="UQL1949" s="101"/>
      <c r="UQM1949" s="101"/>
      <c r="UQN1949" s="101"/>
      <c r="UQO1949" s="101"/>
      <c r="UQP1949" s="101"/>
      <c r="UQQ1949" s="101"/>
      <c r="UQR1949" s="101"/>
      <c r="UQS1949" s="101"/>
      <c r="UQT1949" s="101"/>
      <c r="UQU1949" s="101"/>
      <c r="UQV1949" s="101"/>
      <c r="UQW1949" s="101"/>
      <c r="UQX1949" s="101"/>
      <c r="UQY1949" s="101"/>
      <c r="UQZ1949" s="101"/>
      <c r="URA1949" s="101"/>
      <c r="URB1949" s="101"/>
      <c r="URC1949" s="101"/>
      <c r="URD1949" s="101"/>
      <c r="URE1949" s="101"/>
      <c r="URF1949" s="101"/>
      <c r="URG1949" s="101"/>
      <c r="URH1949" s="101"/>
      <c r="URI1949" s="101"/>
      <c r="URJ1949" s="101"/>
      <c r="URK1949" s="101"/>
      <c r="URL1949" s="101"/>
      <c r="URM1949" s="101"/>
      <c r="URN1949" s="101"/>
      <c r="URO1949" s="101"/>
      <c r="URP1949" s="101"/>
      <c r="URQ1949" s="101"/>
      <c r="URR1949" s="101"/>
      <c r="URS1949" s="101"/>
      <c r="URT1949" s="101"/>
      <c r="URU1949" s="101"/>
      <c r="URV1949" s="101"/>
      <c r="URW1949" s="101"/>
      <c r="URX1949" s="101"/>
      <c r="URY1949" s="101"/>
      <c r="URZ1949" s="101"/>
      <c r="USA1949" s="101"/>
      <c r="USB1949" s="101"/>
      <c r="USC1949" s="101"/>
      <c r="USD1949" s="101"/>
      <c r="USE1949" s="101"/>
      <c r="USF1949" s="101"/>
      <c r="USG1949" s="101"/>
      <c r="USH1949" s="101"/>
      <c r="USI1949" s="101"/>
      <c r="USJ1949" s="101"/>
      <c r="USK1949" s="101"/>
      <c r="USL1949" s="101"/>
      <c r="USM1949" s="101"/>
      <c r="USN1949" s="101"/>
      <c r="USO1949" s="101"/>
      <c r="USP1949" s="101"/>
      <c r="USQ1949" s="101"/>
      <c r="USR1949" s="101"/>
      <c r="USS1949" s="101"/>
      <c r="UST1949" s="101"/>
      <c r="USU1949" s="101"/>
      <c r="USV1949" s="101"/>
      <c r="USW1949" s="101"/>
      <c r="USX1949" s="101"/>
      <c r="USY1949" s="101"/>
      <c r="USZ1949" s="101"/>
      <c r="UTA1949" s="101"/>
      <c r="UTB1949" s="101"/>
      <c r="UTC1949" s="101"/>
      <c r="UTD1949" s="101"/>
      <c r="UTE1949" s="101"/>
      <c r="UTF1949" s="101"/>
      <c r="UTG1949" s="101"/>
      <c r="UTH1949" s="101"/>
      <c r="UTI1949" s="101"/>
      <c r="UTJ1949" s="101"/>
      <c r="UTK1949" s="101"/>
      <c r="UTL1949" s="101"/>
      <c r="UTM1949" s="101"/>
      <c r="UTN1949" s="101"/>
      <c r="UTO1949" s="101"/>
      <c r="UTP1949" s="101"/>
      <c r="UTQ1949" s="101"/>
      <c r="UTR1949" s="101"/>
      <c r="UTS1949" s="101"/>
      <c r="UTT1949" s="101"/>
      <c r="UTU1949" s="101"/>
      <c r="UTV1949" s="101"/>
      <c r="UTW1949" s="101"/>
      <c r="UTX1949" s="101"/>
      <c r="UTY1949" s="101"/>
      <c r="UTZ1949" s="101"/>
      <c r="UUA1949" s="101"/>
      <c r="UUB1949" s="101"/>
      <c r="UUC1949" s="101"/>
      <c r="UUD1949" s="101"/>
      <c r="UUE1949" s="101"/>
      <c r="UUF1949" s="101"/>
      <c r="UUG1949" s="101"/>
      <c r="UUH1949" s="101"/>
      <c r="UUI1949" s="101"/>
      <c r="UUJ1949" s="101"/>
      <c r="UUK1949" s="101"/>
      <c r="UUL1949" s="101"/>
      <c r="UUM1949" s="101"/>
      <c r="UUN1949" s="101"/>
      <c r="UUO1949" s="101"/>
      <c r="UUP1949" s="101"/>
      <c r="UUQ1949" s="101"/>
      <c r="UUR1949" s="101"/>
      <c r="UUS1949" s="101"/>
      <c r="UUT1949" s="101"/>
      <c r="UUU1949" s="101"/>
      <c r="UUV1949" s="101"/>
      <c r="UUW1949" s="101"/>
      <c r="UUX1949" s="101"/>
      <c r="UUY1949" s="101"/>
      <c r="UUZ1949" s="101"/>
      <c r="UVA1949" s="101"/>
      <c r="UVB1949" s="101"/>
      <c r="UVC1949" s="101"/>
      <c r="UVD1949" s="101"/>
      <c r="UVE1949" s="101"/>
      <c r="UVF1949" s="101"/>
      <c r="UVG1949" s="101"/>
      <c r="UVH1949" s="101"/>
      <c r="UVI1949" s="101"/>
      <c r="UVJ1949" s="101"/>
      <c r="UVK1949" s="101"/>
      <c r="UVL1949" s="101"/>
      <c r="UVM1949" s="101"/>
      <c r="UVN1949" s="101"/>
      <c r="UVO1949" s="101"/>
      <c r="UVP1949" s="101"/>
      <c r="UVQ1949" s="101"/>
      <c r="UVR1949" s="101"/>
      <c r="UVS1949" s="101"/>
      <c r="UVT1949" s="101"/>
      <c r="UVU1949" s="101"/>
      <c r="UVV1949" s="101"/>
      <c r="UVW1949" s="101"/>
      <c r="UVX1949" s="101"/>
      <c r="UVY1949" s="101"/>
      <c r="UVZ1949" s="101"/>
      <c r="UWA1949" s="101"/>
      <c r="UWB1949" s="101"/>
      <c r="UWC1949" s="101"/>
      <c r="UWD1949" s="101"/>
      <c r="UWE1949" s="101"/>
      <c r="UWF1949" s="101"/>
      <c r="UWG1949" s="101"/>
      <c r="UWH1949" s="101"/>
      <c r="UWI1949" s="101"/>
      <c r="UWJ1949" s="101"/>
      <c r="UWK1949" s="101"/>
      <c r="UWL1949" s="101"/>
      <c r="UWM1949" s="101"/>
      <c r="UWN1949" s="101"/>
      <c r="UWO1949" s="101"/>
      <c r="UWP1949" s="101"/>
      <c r="UWQ1949" s="101"/>
      <c r="UWR1949" s="101"/>
      <c r="UWS1949" s="101"/>
      <c r="UWT1949" s="101"/>
      <c r="UWU1949" s="101"/>
      <c r="UWV1949" s="101"/>
      <c r="UWW1949" s="101"/>
      <c r="UWX1949" s="101"/>
      <c r="UWY1949" s="101"/>
      <c r="UWZ1949" s="101"/>
      <c r="UXA1949" s="101"/>
      <c r="UXB1949" s="101"/>
      <c r="UXC1949" s="101"/>
      <c r="UXD1949" s="101"/>
      <c r="UXE1949" s="101"/>
      <c r="UXF1949" s="101"/>
      <c r="UXG1949" s="101"/>
      <c r="UXH1949" s="101"/>
      <c r="UXI1949" s="101"/>
      <c r="UXJ1949" s="101"/>
      <c r="UXK1949" s="101"/>
      <c r="UXL1949" s="101"/>
      <c r="UXM1949" s="101"/>
      <c r="UXN1949" s="101"/>
      <c r="UXO1949" s="101"/>
      <c r="UXP1949" s="101"/>
      <c r="UXQ1949" s="101"/>
      <c r="UXR1949" s="101"/>
      <c r="UXS1949" s="101"/>
      <c r="UXT1949" s="101"/>
      <c r="UXU1949" s="101"/>
      <c r="UXV1949" s="101"/>
      <c r="UXW1949" s="101"/>
      <c r="UXX1949" s="101"/>
      <c r="UXY1949" s="101"/>
      <c r="UXZ1949" s="101"/>
      <c r="UYA1949" s="101"/>
      <c r="UYB1949" s="101"/>
      <c r="UYC1949" s="101"/>
      <c r="UYD1949" s="101"/>
      <c r="UYE1949" s="101"/>
      <c r="UYF1949" s="101"/>
      <c r="UYG1949" s="101"/>
      <c r="UYH1949" s="101"/>
      <c r="UYI1949" s="101"/>
      <c r="UYJ1949" s="101"/>
      <c r="UYK1949" s="101"/>
      <c r="UYL1949" s="101"/>
      <c r="UYM1949" s="101"/>
      <c r="UYN1949" s="101"/>
      <c r="UYO1949" s="101"/>
      <c r="UYP1949" s="101"/>
      <c r="UYQ1949" s="101"/>
      <c r="UYR1949" s="101"/>
      <c r="UYS1949" s="101"/>
      <c r="UYT1949" s="101"/>
      <c r="UYU1949" s="101"/>
      <c r="UYV1949" s="101"/>
      <c r="UYW1949" s="101"/>
      <c r="UYX1949" s="101"/>
      <c r="UYY1949" s="101"/>
      <c r="UYZ1949" s="101"/>
      <c r="UZA1949" s="101"/>
      <c r="UZB1949" s="101"/>
      <c r="UZC1949" s="101"/>
      <c r="UZD1949" s="101"/>
      <c r="UZE1949" s="101"/>
      <c r="UZF1949" s="101"/>
      <c r="UZG1949" s="101"/>
      <c r="UZH1949" s="101"/>
      <c r="UZI1949" s="101"/>
      <c r="UZJ1949" s="101"/>
      <c r="UZK1949" s="101"/>
      <c r="UZL1949" s="101"/>
      <c r="UZM1949" s="101"/>
      <c r="UZN1949" s="101"/>
      <c r="UZO1949" s="101"/>
      <c r="UZP1949" s="101"/>
      <c r="UZQ1949" s="101"/>
      <c r="UZR1949" s="101"/>
      <c r="UZS1949" s="101"/>
      <c r="UZT1949" s="101"/>
      <c r="UZU1949" s="101"/>
      <c r="UZV1949" s="101"/>
      <c r="UZW1949" s="101"/>
      <c r="UZX1949" s="101"/>
      <c r="UZY1949" s="101"/>
      <c r="UZZ1949" s="101"/>
      <c r="VAA1949" s="101"/>
      <c r="VAB1949" s="101"/>
      <c r="VAC1949" s="101"/>
      <c r="VAD1949" s="101"/>
      <c r="VAE1949" s="101"/>
      <c r="VAF1949" s="101"/>
      <c r="VAG1949" s="101"/>
      <c r="VAH1949" s="101"/>
      <c r="VAI1949" s="101"/>
      <c r="VAJ1949" s="101"/>
      <c r="VAK1949" s="101"/>
      <c r="VAL1949" s="101"/>
      <c r="VAM1949" s="101"/>
      <c r="VAN1949" s="101"/>
      <c r="VAO1949" s="101"/>
      <c r="VAP1949" s="101"/>
      <c r="VAQ1949" s="101"/>
      <c r="VAR1949" s="101"/>
      <c r="VAS1949" s="101"/>
      <c r="VAT1949" s="101"/>
      <c r="VAU1949" s="101"/>
      <c r="VAV1949" s="101"/>
      <c r="VAW1949" s="101"/>
      <c r="VAX1949" s="101"/>
      <c r="VAY1949" s="101"/>
      <c r="VAZ1949" s="101"/>
      <c r="VBA1949" s="101"/>
      <c r="VBB1949" s="101"/>
      <c r="VBC1949" s="101"/>
      <c r="VBD1949" s="101"/>
      <c r="VBE1949" s="101"/>
      <c r="VBF1949" s="101"/>
      <c r="VBG1949" s="101"/>
      <c r="VBH1949" s="101"/>
      <c r="VBI1949" s="101"/>
      <c r="VBJ1949" s="101"/>
      <c r="VBK1949" s="101"/>
      <c r="VBL1949" s="101"/>
      <c r="VBM1949" s="101"/>
      <c r="VBN1949" s="101"/>
      <c r="VBO1949" s="101"/>
      <c r="VBP1949" s="101"/>
      <c r="VBQ1949" s="101"/>
      <c r="VBR1949" s="101"/>
      <c r="VBS1949" s="101"/>
      <c r="VBT1949" s="101"/>
      <c r="VBU1949" s="101"/>
      <c r="VBV1949" s="101"/>
      <c r="VBW1949" s="101"/>
      <c r="VBX1949" s="101"/>
      <c r="VBY1949" s="101"/>
      <c r="VBZ1949" s="101"/>
      <c r="VCA1949" s="101"/>
      <c r="VCB1949" s="101"/>
      <c r="VCC1949" s="101"/>
      <c r="VCD1949" s="101"/>
      <c r="VCE1949" s="101"/>
      <c r="VCF1949" s="101"/>
      <c r="VCG1949" s="101"/>
      <c r="VCH1949" s="101"/>
      <c r="VCI1949" s="101"/>
      <c r="VCJ1949" s="101"/>
      <c r="VCK1949" s="101"/>
      <c r="VCL1949" s="101"/>
      <c r="VCM1949" s="101"/>
      <c r="VCN1949" s="101"/>
      <c r="VCO1949" s="101"/>
      <c r="VCP1949" s="101"/>
      <c r="VCQ1949" s="101"/>
      <c r="VCR1949" s="101"/>
      <c r="VCS1949" s="101"/>
      <c r="VCT1949" s="101"/>
      <c r="VCU1949" s="101"/>
      <c r="VCV1949" s="101"/>
      <c r="VCW1949" s="101"/>
      <c r="VCX1949" s="101"/>
      <c r="VCY1949" s="101"/>
      <c r="VCZ1949" s="101"/>
      <c r="VDA1949" s="101"/>
      <c r="VDB1949" s="101"/>
      <c r="VDC1949" s="101"/>
      <c r="VDD1949" s="101"/>
      <c r="VDE1949" s="101"/>
      <c r="VDF1949" s="101"/>
      <c r="VDG1949" s="101"/>
      <c r="VDH1949" s="101"/>
      <c r="VDI1949" s="101"/>
      <c r="VDJ1949" s="101"/>
      <c r="VDK1949" s="101"/>
      <c r="VDL1949" s="101"/>
      <c r="VDM1949" s="101"/>
      <c r="VDN1949" s="101"/>
      <c r="VDO1949" s="101"/>
      <c r="VDP1949" s="101"/>
      <c r="VDQ1949" s="101"/>
      <c r="VDR1949" s="101"/>
      <c r="VDS1949" s="101"/>
      <c r="VDT1949" s="101"/>
      <c r="VDU1949" s="101"/>
      <c r="VDV1949" s="101"/>
      <c r="VDW1949" s="101"/>
      <c r="VDX1949" s="101"/>
      <c r="VDY1949" s="101"/>
      <c r="VDZ1949" s="101"/>
      <c r="VEA1949" s="101"/>
      <c r="VEB1949" s="101"/>
      <c r="VEC1949" s="101"/>
      <c r="VED1949" s="101"/>
      <c r="VEE1949" s="101"/>
      <c r="VEF1949" s="101"/>
      <c r="VEG1949" s="101"/>
      <c r="VEH1949" s="101"/>
      <c r="VEI1949" s="101"/>
      <c r="VEJ1949" s="101"/>
      <c r="VEK1949" s="101"/>
      <c r="VEL1949" s="101"/>
      <c r="VEM1949" s="101"/>
      <c r="VEN1949" s="101"/>
      <c r="VEO1949" s="101"/>
      <c r="VEP1949" s="101"/>
      <c r="VEQ1949" s="101"/>
      <c r="VER1949" s="101"/>
      <c r="VES1949" s="101"/>
      <c r="VET1949" s="101"/>
      <c r="VEU1949" s="101"/>
      <c r="VEV1949" s="101"/>
      <c r="VEW1949" s="101"/>
      <c r="VEX1949" s="101"/>
      <c r="VEY1949" s="101"/>
      <c r="VEZ1949" s="101"/>
      <c r="VFA1949" s="101"/>
      <c r="VFB1949" s="101"/>
      <c r="VFC1949" s="101"/>
      <c r="VFD1949" s="101"/>
      <c r="VFE1949" s="101"/>
      <c r="VFF1949" s="101"/>
      <c r="VFG1949" s="101"/>
      <c r="VFH1949" s="101"/>
      <c r="VFI1949" s="101"/>
      <c r="VFJ1949" s="101"/>
      <c r="VFK1949" s="101"/>
      <c r="VFL1949" s="101"/>
      <c r="VFM1949" s="101"/>
      <c r="VFN1949" s="101"/>
      <c r="VFO1949" s="101"/>
      <c r="VFP1949" s="101"/>
      <c r="VFQ1949" s="101"/>
      <c r="VFR1949" s="101"/>
      <c r="VFS1949" s="101"/>
      <c r="VFT1949" s="101"/>
      <c r="VFU1949" s="101"/>
      <c r="VFV1949" s="101"/>
      <c r="VFW1949" s="101"/>
      <c r="VFX1949" s="101"/>
      <c r="VFY1949" s="101"/>
      <c r="VFZ1949" s="101"/>
      <c r="VGA1949" s="101"/>
      <c r="VGB1949" s="101"/>
      <c r="VGC1949" s="101"/>
      <c r="VGD1949" s="101"/>
      <c r="VGE1949" s="101"/>
      <c r="VGF1949" s="101"/>
      <c r="VGG1949" s="101"/>
      <c r="VGH1949" s="101"/>
      <c r="VGI1949" s="101"/>
      <c r="VGJ1949" s="101"/>
      <c r="VGK1949" s="101"/>
      <c r="VGL1949" s="101"/>
      <c r="VGM1949" s="101"/>
      <c r="VGN1949" s="101"/>
      <c r="VGO1949" s="101"/>
      <c r="VGP1949" s="101"/>
      <c r="VGQ1949" s="101"/>
      <c r="VGR1949" s="101"/>
      <c r="VGS1949" s="101"/>
      <c r="VGT1949" s="101"/>
      <c r="VGU1949" s="101"/>
      <c r="VGV1949" s="101"/>
      <c r="VGW1949" s="101"/>
      <c r="VGX1949" s="101"/>
      <c r="VGY1949" s="101"/>
      <c r="VGZ1949" s="101"/>
      <c r="VHA1949" s="101"/>
      <c r="VHB1949" s="101"/>
      <c r="VHC1949" s="101"/>
      <c r="VHD1949" s="101"/>
      <c r="VHE1949" s="101"/>
      <c r="VHF1949" s="101"/>
      <c r="VHG1949" s="101"/>
      <c r="VHH1949" s="101"/>
      <c r="VHI1949" s="101"/>
      <c r="VHJ1949" s="101"/>
      <c r="VHK1949" s="101"/>
      <c r="VHL1949" s="101"/>
      <c r="VHM1949" s="101"/>
      <c r="VHN1949" s="101"/>
      <c r="VHO1949" s="101"/>
      <c r="VHP1949" s="101"/>
      <c r="VHQ1949" s="101"/>
      <c r="VHR1949" s="101"/>
      <c r="VHS1949" s="101"/>
      <c r="VHT1949" s="101"/>
      <c r="VHU1949" s="101"/>
      <c r="VHV1949" s="101"/>
      <c r="VHW1949" s="101"/>
      <c r="VHX1949" s="101"/>
      <c r="VHY1949" s="101"/>
      <c r="VHZ1949" s="101"/>
      <c r="VIA1949" s="101"/>
      <c r="VIB1949" s="101"/>
      <c r="VIC1949" s="101"/>
      <c r="VID1949" s="101"/>
      <c r="VIE1949" s="101"/>
      <c r="VIF1949" s="101"/>
      <c r="VIG1949" s="101"/>
      <c r="VIH1949" s="101"/>
      <c r="VII1949" s="101"/>
      <c r="VIJ1949" s="101"/>
      <c r="VIK1949" s="101"/>
      <c r="VIL1949" s="101"/>
      <c r="VIM1949" s="101"/>
      <c r="VIN1949" s="101"/>
      <c r="VIO1949" s="101"/>
      <c r="VIP1949" s="101"/>
      <c r="VIQ1949" s="101"/>
      <c r="VIR1949" s="101"/>
      <c r="VIS1949" s="101"/>
      <c r="VIT1949" s="101"/>
      <c r="VIU1949" s="101"/>
      <c r="VIV1949" s="101"/>
      <c r="VIW1949" s="101"/>
      <c r="VIX1949" s="101"/>
      <c r="VIY1949" s="101"/>
      <c r="VIZ1949" s="101"/>
      <c r="VJA1949" s="101"/>
      <c r="VJB1949" s="101"/>
      <c r="VJC1949" s="101"/>
      <c r="VJD1949" s="101"/>
      <c r="VJE1949" s="101"/>
      <c r="VJF1949" s="101"/>
      <c r="VJG1949" s="101"/>
      <c r="VJH1949" s="101"/>
      <c r="VJI1949" s="101"/>
      <c r="VJJ1949" s="101"/>
      <c r="VJK1949" s="101"/>
      <c r="VJL1949" s="101"/>
      <c r="VJM1949" s="101"/>
      <c r="VJN1949" s="101"/>
      <c r="VJO1949" s="101"/>
      <c r="VJP1949" s="101"/>
      <c r="VJQ1949" s="101"/>
      <c r="VJR1949" s="101"/>
      <c r="VJS1949" s="101"/>
      <c r="VJT1949" s="101"/>
      <c r="VJU1949" s="101"/>
      <c r="VJV1949" s="101"/>
      <c r="VJW1949" s="101"/>
      <c r="VJX1949" s="101"/>
      <c r="VJY1949" s="101"/>
      <c r="VJZ1949" s="101"/>
      <c r="VKA1949" s="101"/>
      <c r="VKB1949" s="101"/>
      <c r="VKC1949" s="101"/>
      <c r="VKD1949" s="101"/>
      <c r="VKE1949" s="101"/>
      <c r="VKF1949" s="101"/>
      <c r="VKG1949" s="101"/>
      <c r="VKH1949" s="101"/>
      <c r="VKI1949" s="101"/>
      <c r="VKJ1949" s="101"/>
      <c r="VKK1949" s="101"/>
      <c r="VKL1949" s="101"/>
      <c r="VKM1949" s="101"/>
      <c r="VKN1949" s="101"/>
      <c r="VKO1949" s="101"/>
      <c r="VKP1949" s="101"/>
      <c r="VKQ1949" s="101"/>
      <c r="VKR1949" s="101"/>
      <c r="VKS1949" s="101"/>
      <c r="VKT1949" s="101"/>
      <c r="VKU1949" s="101"/>
      <c r="VKV1949" s="101"/>
      <c r="VKW1949" s="101"/>
      <c r="VKX1949" s="101"/>
      <c r="VKY1949" s="101"/>
      <c r="VKZ1949" s="101"/>
      <c r="VLA1949" s="101"/>
      <c r="VLB1949" s="101"/>
      <c r="VLC1949" s="101"/>
      <c r="VLD1949" s="101"/>
      <c r="VLE1949" s="101"/>
      <c r="VLF1949" s="101"/>
      <c r="VLG1949" s="101"/>
      <c r="VLH1949" s="101"/>
      <c r="VLI1949" s="101"/>
      <c r="VLJ1949" s="101"/>
      <c r="VLK1949" s="101"/>
      <c r="VLL1949" s="101"/>
      <c r="VLM1949" s="101"/>
      <c r="VLN1949" s="101"/>
      <c r="VLO1949" s="101"/>
      <c r="VLP1949" s="101"/>
      <c r="VLQ1949" s="101"/>
      <c r="VLR1949" s="101"/>
      <c r="VLS1949" s="101"/>
      <c r="VLT1949" s="101"/>
      <c r="VLU1949" s="101"/>
      <c r="VLV1949" s="101"/>
      <c r="VLW1949" s="101"/>
      <c r="VLX1949" s="101"/>
      <c r="VLY1949" s="101"/>
      <c r="VLZ1949" s="101"/>
      <c r="VMA1949" s="101"/>
      <c r="VMB1949" s="101"/>
      <c r="VMC1949" s="101"/>
      <c r="VMD1949" s="101"/>
      <c r="VME1949" s="101"/>
      <c r="VMF1949" s="101"/>
      <c r="VMG1949" s="101"/>
      <c r="VMH1949" s="101"/>
      <c r="VMI1949" s="101"/>
      <c r="VMJ1949" s="101"/>
      <c r="VMK1949" s="101"/>
      <c r="VML1949" s="101"/>
      <c r="VMM1949" s="101"/>
      <c r="VMN1949" s="101"/>
      <c r="VMO1949" s="101"/>
      <c r="VMP1949" s="101"/>
      <c r="VMQ1949" s="101"/>
      <c r="VMR1949" s="101"/>
      <c r="VMS1949" s="101"/>
      <c r="VMT1949" s="101"/>
      <c r="VMU1949" s="101"/>
      <c r="VMV1949" s="101"/>
      <c r="VMW1949" s="101"/>
      <c r="VMX1949" s="101"/>
      <c r="VMY1949" s="101"/>
      <c r="VMZ1949" s="101"/>
      <c r="VNA1949" s="101"/>
      <c r="VNB1949" s="101"/>
      <c r="VNC1949" s="101"/>
      <c r="VND1949" s="101"/>
      <c r="VNE1949" s="101"/>
      <c r="VNF1949" s="101"/>
      <c r="VNG1949" s="101"/>
      <c r="VNH1949" s="101"/>
      <c r="VNI1949" s="101"/>
      <c r="VNJ1949" s="101"/>
      <c r="VNK1949" s="101"/>
      <c r="VNL1949" s="101"/>
      <c r="VNM1949" s="101"/>
      <c r="VNN1949" s="101"/>
      <c r="VNO1949" s="101"/>
      <c r="VNP1949" s="101"/>
      <c r="VNQ1949" s="101"/>
      <c r="VNR1949" s="101"/>
      <c r="VNS1949" s="101"/>
      <c r="VNT1949" s="101"/>
      <c r="VNU1949" s="101"/>
      <c r="VNV1949" s="101"/>
      <c r="VNW1949" s="101"/>
      <c r="VNX1949" s="101"/>
      <c r="VNY1949" s="101"/>
      <c r="VNZ1949" s="101"/>
      <c r="VOA1949" s="101"/>
      <c r="VOB1949" s="101"/>
      <c r="VOC1949" s="101"/>
      <c r="VOD1949" s="101"/>
      <c r="VOE1949" s="101"/>
      <c r="VOF1949" s="101"/>
      <c r="VOG1949" s="101"/>
      <c r="VOH1949" s="101"/>
      <c r="VOI1949" s="101"/>
      <c r="VOJ1949" s="101"/>
      <c r="VOK1949" s="101"/>
      <c r="VOL1949" s="101"/>
      <c r="VOM1949" s="101"/>
      <c r="VON1949" s="101"/>
      <c r="VOO1949" s="101"/>
      <c r="VOP1949" s="101"/>
      <c r="VOQ1949" s="101"/>
      <c r="VOR1949" s="101"/>
      <c r="VOS1949" s="101"/>
      <c r="VOT1949" s="101"/>
      <c r="VOU1949" s="101"/>
      <c r="VOV1949" s="101"/>
      <c r="VOW1949" s="101"/>
      <c r="VOX1949" s="101"/>
      <c r="VOY1949" s="101"/>
      <c r="VOZ1949" s="101"/>
      <c r="VPA1949" s="101"/>
      <c r="VPB1949" s="101"/>
      <c r="VPC1949" s="101"/>
      <c r="VPD1949" s="101"/>
      <c r="VPE1949" s="101"/>
      <c r="VPF1949" s="101"/>
      <c r="VPG1949" s="101"/>
      <c r="VPH1949" s="101"/>
      <c r="VPI1949" s="101"/>
      <c r="VPJ1949" s="101"/>
      <c r="VPK1949" s="101"/>
      <c r="VPL1949" s="101"/>
      <c r="VPM1949" s="101"/>
      <c r="VPN1949" s="101"/>
      <c r="VPO1949" s="101"/>
      <c r="VPP1949" s="101"/>
      <c r="VPQ1949" s="101"/>
      <c r="VPR1949" s="101"/>
      <c r="VPS1949" s="101"/>
      <c r="VPT1949" s="101"/>
      <c r="VPU1949" s="101"/>
      <c r="VPV1949" s="101"/>
      <c r="VPW1949" s="101"/>
      <c r="VPX1949" s="101"/>
      <c r="VPY1949" s="101"/>
      <c r="VPZ1949" s="101"/>
      <c r="VQA1949" s="101"/>
      <c r="VQB1949" s="101"/>
      <c r="VQC1949" s="101"/>
      <c r="VQD1949" s="101"/>
      <c r="VQE1949" s="101"/>
      <c r="VQF1949" s="101"/>
      <c r="VQG1949" s="101"/>
      <c r="VQH1949" s="101"/>
      <c r="VQI1949" s="101"/>
      <c r="VQJ1949" s="101"/>
      <c r="VQK1949" s="101"/>
      <c r="VQL1949" s="101"/>
      <c r="VQM1949" s="101"/>
      <c r="VQN1949" s="101"/>
      <c r="VQO1949" s="101"/>
      <c r="VQP1949" s="101"/>
      <c r="VQQ1949" s="101"/>
      <c r="VQR1949" s="101"/>
      <c r="VQS1949" s="101"/>
      <c r="VQT1949" s="101"/>
      <c r="VQU1949" s="101"/>
      <c r="VQV1949" s="101"/>
      <c r="VQW1949" s="101"/>
      <c r="VQX1949" s="101"/>
      <c r="VQY1949" s="101"/>
      <c r="VQZ1949" s="101"/>
      <c r="VRA1949" s="101"/>
      <c r="VRB1949" s="101"/>
      <c r="VRC1949" s="101"/>
      <c r="VRD1949" s="101"/>
      <c r="VRE1949" s="101"/>
      <c r="VRF1949" s="101"/>
      <c r="VRG1949" s="101"/>
      <c r="VRH1949" s="101"/>
      <c r="VRI1949" s="101"/>
      <c r="VRJ1949" s="101"/>
      <c r="VRK1949" s="101"/>
      <c r="VRL1949" s="101"/>
      <c r="VRM1949" s="101"/>
      <c r="VRN1949" s="101"/>
      <c r="VRO1949" s="101"/>
      <c r="VRP1949" s="101"/>
      <c r="VRQ1949" s="101"/>
      <c r="VRR1949" s="101"/>
      <c r="VRS1949" s="101"/>
      <c r="VRT1949" s="101"/>
      <c r="VRU1949" s="101"/>
      <c r="VRV1949" s="101"/>
      <c r="VRW1949" s="101"/>
      <c r="VRX1949" s="101"/>
      <c r="VRY1949" s="101"/>
      <c r="VRZ1949" s="101"/>
      <c r="VSA1949" s="101"/>
      <c r="VSB1949" s="101"/>
      <c r="VSC1949" s="101"/>
      <c r="VSD1949" s="101"/>
      <c r="VSE1949" s="101"/>
      <c r="VSF1949" s="101"/>
      <c r="VSG1949" s="101"/>
      <c r="VSH1949" s="101"/>
      <c r="VSI1949" s="101"/>
      <c r="VSJ1949" s="101"/>
      <c r="VSK1949" s="101"/>
      <c r="VSL1949" s="101"/>
      <c r="VSM1949" s="101"/>
      <c r="VSN1949" s="101"/>
      <c r="VSO1949" s="101"/>
      <c r="VSP1949" s="101"/>
      <c r="VSQ1949" s="101"/>
      <c r="VSR1949" s="101"/>
      <c r="VSS1949" s="101"/>
      <c r="VST1949" s="101"/>
      <c r="VSU1949" s="101"/>
      <c r="VSV1949" s="101"/>
      <c r="VSW1949" s="101"/>
      <c r="VSX1949" s="101"/>
      <c r="VSY1949" s="101"/>
      <c r="VSZ1949" s="101"/>
      <c r="VTA1949" s="101"/>
      <c r="VTB1949" s="101"/>
      <c r="VTC1949" s="101"/>
      <c r="VTD1949" s="101"/>
      <c r="VTE1949" s="101"/>
      <c r="VTF1949" s="101"/>
      <c r="VTG1949" s="101"/>
      <c r="VTH1949" s="101"/>
      <c r="VTI1949" s="101"/>
      <c r="VTJ1949" s="101"/>
      <c r="VTK1949" s="101"/>
      <c r="VTL1949" s="101"/>
      <c r="VTM1949" s="101"/>
      <c r="VTN1949" s="101"/>
      <c r="VTO1949" s="101"/>
      <c r="VTP1949" s="101"/>
      <c r="VTQ1949" s="101"/>
      <c r="VTR1949" s="101"/>
      <c r="VTS1949" s="101"/>
      <c r="VTT1949" s="101"/>
      <c r="VTU1949" s="101"/>
      <c r="VTV1949" s="101"/>
      <c r="VTW1949" s="101"/>
      <c r="VTX1949" s="101"/>
      <c r="VTY1949" s="101"/>
      <c r="VTZ1949" s="101"/>
      <c r="VUA1949" s="101"/>
      <c r="VUB1949" s="101"/>
      <c r="VUC1949" s="101"/>
      <c r="VUD1949" s="101"/>
      <c r="VUE1949" s="101"/>
      <c r="VUF1949" s="101"/>
      <c r="VUG1949" s="101"/>
      <c r="VUH1949" s="101"/>
      <c r="VUI1949" s="101"/>
      <c r="VUJ1949" s="101"/>
      <c r="VUK1949" s="101"/>
      <c r="VUL1949" s="101"/>
      <c r="VUM1949" s="101"/>
      <c r="VUN1949" s="101"/>
      <c r="VUO1949" s="101"/>
      <c r="VUP1949" s="101"/>
      <c r="VUQ1949" s="101"/>
      <c r="VUR1949" s="101"/>
      <c r="VUS1949" s="101"/>
      <c r="VUT1949" s="101"/>
      <c r="VUU1949" s="101"/>
      <c r="VUV1949" s="101"/>
      <c r="VUW1949" s="101"/>
      <c r="VUX1949" s="101"/>
      <c r="VUY1949" s="101"/>
      <c r="VUZ1949" s="101"/>
      <c r="VVA1949" s="101"/>
      <c r="VVB1949" s="101"/>
      <c r="VVC1949" s="101"/>
      <c r="VVD1949" s="101"/>
      <c r="VVE1949" s="101"/>
      <c r="VVF1949" s="101"/>
      <c r="VVG1949" s="101"/>
      <c r="VVH1949" s="101"/>
      <c r="VVI1949" s="101"/>
      <c r="VVJ1949" s="101"/>
      <c r="VVK1949" s="101"/>
      <c r="VVL1949" s="101"/>
      <c r="VVM1949" s="101"/>
      <c r="VVN1949" s="101"/>
      <c r="VVO1949" s="101"/>
      <c r="VVP1949" s="101"/>
      <c r="VVQ1949" s="101"/>
      <c r="VVR1949" s="101"/>
      <c r="VVS1949" s="101"/>
      <c r="VVT1949" s="101"/>
      <c r="VVU1949" s="101"/>
      <c r="VVV1949" s="101"/>
      <c r="VVW1949" s="101"/>
      <c r="VVX1949" s="101"/>
      <c r="VVY1949" s="101"/>
      <c r="VVZ1949" s="101"/>
      <c r="VWA1949" s="101"/>
      <c r="VWB1949" s="101"/>
      <c r="VWC1949" s="101"/>
      <c r="VWD1949" s="101"/>
      <c r="VWE1949" s="101"/>
      <c r="VWF1949" s="101"/>
      <c r="VWG1949" s="101"/>
      <c r="VWH1949" s="101"/>
      <c r="VWI1949" s="101"/>
      <c r="VWJ1949" s="101"/>
      <c r="VWK1949" s="101"/>
      <c r="VWL1949" s="101"/>
      <c r="VWM1949" s="101"/>
      <c r="VWN1949" s="101"/>
      <c r="VWO1949" s="101"/>
      <c r="VWP1949" s="101"/>
      <c r="VWQ1949" s="101"/>
      <c r="VWR1949" s="101"/>
      <c r="VWS1949" s="101"/>
      <c r="VWT1949" s="101"/>
      <c r="VWU1949" s="101"/>
      <c r="VWV1949" s="101"/>
      <c r="VWW1949" s="101"/>
      <c r="VWX1949" s="101"/>
      <c r="VWY1949" s="101"/>
      <c r="VWZ1949" s="101"/>
      <c r="VXA1949" s="101"/>
      <c r="VXB1949" s="101"/>
      <c r="VXC1949" s="101"/>
      <c r="VXD1949" s="101"/>
      <c r="VXE1949" s="101"/>
      <c r="VXF1949" s="101"/>
      <c r="VXG1949" s="101"/>
      <c r="VXH1949" s="101"/>
      <c r="VXI1949" s="101"/>
      <c r="VXJ1949" s="101"/>
      <c r="VXK1949" s="101"/>
      <c r="VXL1949" s="101"/>
      <c r="VXM1949" s="101"/>
      <c r="VXN1949" s="101"/>
      <c r="VXO1949" s="101"/>
      <c r="VXP1949" s="101"/>
      <c r="VXQ1949" s="101"/>
      <c r="VXR1949" s="101"/>
      <c r="VXS1949" s="101"/>
      <c r="VXT1949" s="101"/>
      <c r="VXU1949" s="101"/>
      <c r="VXV1949" s="101"/>
      <c r="VXW1949" s="101"/>
      <c r="VXX1949" s="101"/>
      <c r="VXY1949" s="101"/>
      <c r="VXZ1949" s="101"/>
      <c r="VYA1949" s="101"/>
      <c r="VYB1949" s="101"/>
      <c r="VYC1949" s="101"/>
      <c r="VYD1949" s="101"/>
      <c r="VYE1949" s="101"/>
      <c r="VYF1949" s="101"/>
      <c r="VYG1949" s="101"/>
      <c r="VYH1949" s="101"/>
      <c r="VYI1949" s="101"/>
      <c r="VYJ1949" s="101"/>
      <c r="VYK1949" s="101"/>
      <c r="VYL1949" s="101"/>
      <c r="VYM1949" s="101"/>
      <c r="VYN1949" s="101"/>
      <c r="VYO1949" s="101"/>
      <c r="VYP1949" s="101"/>
      <c r="VYQ1949" s="101"/>
      <c r="VYR1949" s="101"/>
      <c r="VYS1949" s="101"/>
      <c r="VYT1949" s="101"/>
      <c r="VYU1949" s="101"/>
      <c r="VYV1949" s="101"/>
      <c r="VYW1949" s="101"/>
      <c r="VYX1949" s="101"/>
      <c r="VYY1949" s="101"/>
      <c r="VYZ1949" s="101"/>
      <c r="VZA1949" s="101"/>
      <c r="VZB1949" s="101"/>
      <c r="VZC1949" s="101"/>
      <c r="VZD1949" s="101"/>
      <c r="VZE1949" s="101"/>
      <c r="VZF1949" s="101"/>
      <c r="VZG1949" s="101"/>
      <c r="VZH1949" s="101"/>
      <c r="VZI1949" s="101"/>
      <c r="VZJ1949" s="101"/>
      <c r="VZK1949" s="101"/>
      <c r="VZL1949" s="101"/>
      <c r="VZM1949" s="101"/>
      <c r="VZN1949" s="101"/>
      <c r="VZO1949" s="101"/>
      <c r="VZP1949" s="101"/>
      <c r="VZQ1949" s="101"/>
      <c r="VZR1949" s="101"/>
      <c r="VZS1949" s="101"/>
      <c r="VZT1949" s="101"/>
      <c r="VZU1949" s="101"/>
      <c r="VZV1949" s="101"/>
      <c r="VZW1949" s="101"/>
      <c r="VZX1949" s="101"/>
      <c r="VZY1949" s="101"/>
      <c r="VZZ1949" s="101"/>
      <c r="WAA1949" s="101"/>
      <c r="WAB1949" s="101"/>
      <c r="WAC1949" s="101"/>
      <c r="WAD1949" s="101"/>
      <c r="WAE1949" s="101"/>
      <c r="WAF1949" s="101"/>
      <c r="WAG1949" s="101"/>
      <c r="WAH1949" s="101"/>
      <c r="WAI1949" s="101"/>
      <c r="WAJ1949" s="101"/>
      <c r="WAK1949" s="101"/>
      <c r="WAL1949" s="101"/>
      <c r="WAM1949" s="101"/>
      <c r="WAN1949" s="101"/>
      <c r="WAO1949" s="101"/>
      <c r="WAP1949" s="101"/>
      <c r="WAQ1949" s="101"/>
      <c r="WAR1949" s="101"/>
      <c r="WAS1949" s="101"/>
      <c r="WAT1949" s="101"/>
      <c r="WAU1949" s="101"/>
      <c r="WAV1949" s="101"/>
      <c r="WAW1949" s="101"/>
      <c r="WAX1949" s="101"/>
      <c r="WAY1949" s="101"/>
      <c r="WAZ1949" s="101"/>
      <c r="WBA1949" s="101"/>
      <c r="WBB1949" s="101"/>
      <c r="WBC1949" s="101"/>
      <c r="WBD1949" s="101"/>
      <c r="WBE1949" s="101"/>
      <c r="WBF1949" s="101"/>
      <c r="WBG1949" s="101"/>
      <c r="WBH1949" s="101"/>
      <c r="WBI1949" s="101"/>
      <c r="WBJ1949" s="101"/>
      <c r="WBK1949" s="101"/>
      <c r="WBL1949" s="101"/>
      <c r="WBM1949" s="101"/>
      <c r="WBN1949" s="101"/>
      <c r="WBO1949" s="101"/>
      <c r="WBP1949" s="101"/>
      <c r="WBQ1949" s="101"/>
      <c r="WBR1949" s="101"/>
      <c r="WBS1949" s="101"/>
      <c r="WBT1949" s="101"/>
      <c r="WBU1949" s="101"/>
      <c r="WBV1949" s="101"/>
      <c r="WBW1949" s="101"/>
      <c r="WBX1949" s="101"/>
      <c r="WBY1949" s="101"/>
      <c r="WBZ1949" s="101"/>
      <c r="WCA1949" s="101"/>
      <c r="WCB1949" s="101"/>
      <c r="WCC1949" s="101"/>
      <c r="WCD1949" s="101"/>
      <c r="WCE1949" s="101"/>
      <c r="WCF1949" s="101"/>
      <c r="WCG1949" s="101"/>
      <c r="WCH1949" s="101"/>
      <c r="WCI1949" s="101"/>
      <c r="WCJ1949" s="101"/>
      <c r="WCK1949" s="101"/>
      <c r="WCL1949" s="101"/>
      <c r="WCM1949" s="101"/>
      <c r="WCN1949" s="101"/>
      <c r="WCO1949" s="101"/>
      <c r="WCP1949" s="101"/>
      <c r="WCQ1949" s="101"/>
      <c r="WCR1949" s="101"/>
      <c r="WCS1949" s="101"/>
      <c r="WCT1949" s="101"/>
      <c r="WCU1949" s="101"/>
      <c r="WCV1949" s="101"/>
      <c r="WCW1949" s="101"/>
      <c r="WCX1949" s="101"/>
      <c r="WCY1949" s="101"/>
      <c r="WCZ1949" s="101"/>
      <c r="WDA1949" s="101"/>
      <c r="WDB1949" s="101"/>
      <c r="WDC1949" s="101"/>
      <c r="WDD1949" s="101"/>
      <c r="WDE1949" s="101"/>
      <c r="WDF1949" s="101"/>
      <c r="WDG1949" s="101"/>
      <c r="WDH1949" s="101"/>
      <c r="WDI1949" s="101"/>
      <c r="WDJ1949" s="101"/>
      <c r="WDK1949" s="101"/>
      <c r="WDL1949" s="101"/>
      <c r="WDM1949" s="101"/>
      <c r="WDN1949" s="101"/>
      <c r="WDO1949" s="101"/>
      <c r="WDP1949" s="101"/>
      <c r="WDQ1949" s="101"/>
      <c r="WDR1949" s="101"/>
      <c r="WDS1949" s="101"/>
      <c r="WDT1949" s="101"/>
      <c r="WDU1949" s="101"/>
      <c r="WDV1949" s="101"/>
      <c r="WDW1949" s="101"/>
      <c r="WDX1949" s="101"/>
      <c r="WDY1949" s="101"/>
      <c r="WDZ1949" s="101"/>
      <c r="WEA1949" s="101"/>
      <c r="WEB1949" s="101"/>
      <c r="WEC1949" s="101"/>
      <c r="WED1949" s="101"/>
      <c r="WEE1949" s="101"/>
      <c r="WEF1949" s="101"/>
      <c r="WEG1949" s="101"/>
      <c r="WEH1949" s="101"/>
      <c r="WEI1949" s="101"/>
      <c r="WEJ1949" s="101"/>
      <c r="WEK1949" s="101"/>
      <c r="WEL1949" s="101"/>
      <c r="WEM1949" s="101"/>
      <c r="WEN1949" s="101"/>
      <c r="WEO1949" s="101"/>
      <c r="WEP1949" s="101"/>
      <c r="WEQ1949" s="101"/>
      <c r="WER1949" s="101"/>
      <c r="WES1949" s="101"/>
      <c r="WET1949" s="101"/>
      <c r="WEU1949" s="101"/>
      <c r="WEV1949" s="101"/>
      <c r="WEW1949" s="101"/>
      <c r="WEX1949" s="101"/>
      <c r="WEY1949" s="101"/>
      <c r="WEZ1949" s="101"/>
      <c r="WFA1949" s="101"/>
      <c r="WFB1949" s="101"/>
      <c r="WFC1949" s="101"/>
      <c r="WFD1949" s="101"/>
      <c r="WFE1949" s="101"/>
      <c r="WFF1949" s="101"/>
      <c r="WFG1949" s="101"/>
      <c r="WFH1949" s="101"/>
      <c r="WFI1949" s="101"/>
      <c r="WFJ1949" s="101"/>
      <c r="WFK1949" s="101"/>
      <c r="WFL1949" s="101"/>
      <c r="WFM1949" s="101"/>
      <c r="WFN1949" s="101"/>
      <c r="WFO1949" s="101"/>
      <c r="WFP1949" s="101"/>
      <c r="WFQ1949" s="101"/>
      <c r="WFR1949" s="101"/>
      <c r="WFS1949" s="101"/>
      <c r="WFT1949" s="101"/>
      <c r="WFU1949" s="101"/>
      <c r="WFV1949" s="101"/>
      <c r="WFW1949" s="101"/>
      <c r="WFX1949" s="101"/>
      <c r="WFY1949" s="101"/>
      <c r="WFZ1949" s="101"/>
      <c r="WGA1949" s="101"/>
      <c r="WGB1949" s="101"/>
      <c r="WGC1949" s="101"/>
      <c r="WGD1949" s="101"/>
      <c r="WGE1949" s="101"/>
      <c r="WGF1949" s="101"/>
      <c r="WGG1949" s="101"/>
      <c r="WGH1949" s="101"/>
      <c r="WGI1949" s="101"/>
      <c r="WGJ1949" s="101"/>
      <c r="WGK1949" s="101"/>
      <c r="WGL1949" s="101"/>
      <c r="WGM1949" s="101"/>
      <c r="WGN1949" s="101"/>
      <c r="WGO1949" s="101"/>
      <c r="WGP1949" s="101"/>
      <c r="WGQ1949" s="101"/>
      <c r="WGR1949" s="101"/>
      <c r="WGS1949" s="101"/>
      <c r="WGT1949" s="101"/>
      <c r="WGU1949" s="101"/>
      <c r="WGV1949" s="101"/>
      <c r="WGW1949" s="101"/>
      <c r="WGX1949" s="101"/>
      <c r="WGY1949" s="101"/>
      <c r="WGZ1949" s="101"/>
      <c r="WHA1949" s="101"/>
      <c r="WHB1949" s="101"/>
      <c r="WHC1949" s="101"/>
      <c r="WHD1949" s="101"/>
      <c r="WHE1949" s="101"/>
      <c r="WHF1949" s="101"/>
      <c r="WHG1949" s="101"/>
      <c r="WHH1949" s="101"/>
      <c r="WHI1949" s="101"/>
      <c r="WHJ1949" s="101"/>
      <c r="WHK1949" s="101"/>
      <c r="WHL1949" s="101"/>
      <c r="WHM1949" s="101"/>
      <c r="WHN1949" s="101"/>
      <c r="WHO1949" s="101"/>
      <c r="WHP1949" s="101"/>
      <c r="WHQ1949" s="101"/>
      <c r="WHR1949" s="101"/>
      <c r="WHS1949" s="101"/>
      <c r="WHT1949" s="101"/>
      <c r="WHU1949" s="101"/>
      <c r="WHV1949" s="101"/>
      <c r="WHW1949" s="101"/>
      <c r="WHX1949" s="101"/>
      <c r="WHY1949" s="101"/>
      <c r="WHZ1949" s="101"/>
      <c r="WIA1949" s="101"/>
      <c r="WIB1949" s="101"/>
      <c r="WIC1949" s="101"/>
      <c r="WID1949" s="101"/>
      <c r="WIE1949" s="101"/>
      <c r="WIF1949" s="101"/>
      <c r="WIG1949" s="101"/>
      <c r="WIH1949" s="101"/>
      <c r="WII1949" s="101"/>
      <c r="WIJ1949" s="101"/>
      <c r="WIK1949" s="101"/>
      <c r="WIL1949" s="101"/>
      <c r="WIM1949" s="101"/>
      <c r="WIN1949" s="101"/>
      <c r="WIO1949" s="101"/>
      <c r="WIP1949" s="101"/>
      <c r="WIQ1949" s="101"/>
      <c r="WIR1949" s="101"/>
      <c r="WIS1949" s="101"/>
      <c r="WIT1949" s="101"/>
      <c r="WIU1949" s="101"/>
      <c r="WIV1949" s="101"/>
      <c r="WIW1949" s="101"/>
      <c r="WIX1949" s="101"/>
      <c r="WIY1949" s="101"/>
      <c r="WIZ1949" s="101"/>
      <c r="WJA1949" s="101"/>
      <c r="WJB1949" s="101"/>
      <c r="WJC1949" s="101"/>
      <c r="WJD1949" s="101"/>
      <c r="WJE1949" s="101"/>
      <c r="WJF1949" s="101"/>
      <c r="WJG1949" s="101"/>
      <c r="WJH1949" s="101"/>
      <c r="WJI1949" s="101"/>
      <c r="WJJ1949" s="101"/>
      <c r="WJK1949" s="101"/>
      <c r="WJL1949" s="101"/>
      <c r="WJM1949" s="101"/>
      <c r="WJN1949" s="101"/>
      <c r="WJO1949" s="101"/>
      <c r="WJP1949" s="101"/>
      <c r="WJQ1949" s="101"/>
      <c r="WJR1949" s="101"/>
      <c r="WJS1949" s="101"/>
      <c r="WJT1949" s="101"/>
      <c r="WJU1949" s="101"/>
      <c r="WJV1949" s="101"/>
      <c r="WJW1949" s="101"/>
      <c r="WJX1949" s="101"/>
      <c r="WJY1949" s="101"/>
      <c r="WJZ1949" s="101"/>
      <c r="WKA1949" s="101"/>
      <c r="WKB1949" s="101"/>
      <c r="WKC1949" s="101"/>
      <c r="WKD1949" s="101"/>
      <c r="WKE1949" s="101"/>
      <c r="WKF1949" s="101"/>
      <c r="WKG1949" s="101"/>
      <c r="WKH1949" s="101"/>
      <c r="WKI1949" s="101"/>
      <c r="WKJ1949" s="101"/>
      <c r="WKK1949" s="101"/>
      <c r="WKL1949" s="101"/>
      <c r="WKM1949" s="101"/>
      <c r="WKN1949" s="101"/>
      <c r="WKO1949" s="101"/>
      <c r="WKP1949" s="101"/>
      <c r="WKQ1949" s="101"/>
      <c r="WKR1949" s="101"/>
      <c r="WKS1949" s="101"/>
      <c r="WKT1949" s="101"/>
      <c r="WKU1949" s="101"/>
      <c r="WKV1949" s="101"/>
      <c r="WKW1949" s="101"/>
      <c r="WKX1949" s="101"/>
      <c r="WKY1949" s="101"/>
      <c r="WKZ1949" s="101"/>
      <c r="WLA1949" s="101"/>
      <c r="WLB1949" s="101"/>
      <c r="WLC1949" s="101"/>
      <c r="WLD1949" s="101"/>
      <c r="WLE1949" s="101"/>
      <c r="WLF1949" s="101"/>
      <c r="WLG1949" s="101"/>
      <c r="WLH1949" s="101"/>
      <c r="WLI1949" s="101"/>
      <c r="WLJ1949" s="101"/>
      <c r="WLK1949" s="101"/>
      <c r="WLL1949" s="101"/>
      <c r="WLM1949" s="101"/>
      <c r="WLN1949" s="101"/>
      <c r="WLO1949" s="101"/>
      <c r="WLP1949" s="101"/>
      <c r="WLQ1949" s="101"/>
      <c r="WLR1949" s="101"/>
      <c r="WLS1949" s="101"/>
      <c r="WLT1949" s="101"/>
      <c r="WLU1949" s="101"/>
      <c r="WLV1949" s="101"/>
      <c r="WLW1949" s="101"/>
      <c r="WLX1949" s="101"/>
      <c r="WLY1949" s="101"/>
      <c r="WLZ1949" s="101"/>
      <c r="WMA1949" s="101"/>
      <c r="WMB1949" s="101"/>
      <c r="WMC1949" s="101"/>
      <c r="WMD1949" s="101"/>
      <c r="WME1949" s="101"/>
      <c r="WMF1949" s="101"/>
      <c r="WMG1949" s="101"/>
      <c r="WMH1949" s="101"/>
      <c r="WMI1949" s="101"/>
      <c r="WMJ1949" s="101"/>
      <c r="WMK1949" s="101"/>
      <c r="WML1949" s="101"/>
      <c r="WMM1949" s="101"/>
      <c r="WMN1949" s="101"/>
      <c r="WMO1949" s="101"/>
      <c r="WMP1949" s="101"/>
      <c r="WMQ1949" s="101"/>
      <c r="WMR1949" s="101"/>
      <c r="WMS1949" s="101"/>
      <c r="WMT1949" s="101"/>
      <c r="WMU1949" s="101"/>
      <c r="WMV1949" s="101"/>
      <c r="WMW1949" s="101"/>
      <c r="WMX1949" s="101"/>
      <c r="WMY1949" s="101"/>
      <c r="WMZ1949" s="101"/>
      <c r="WNA1949" s="101"/>
      <c r="WNB1949" s="101"/>
      <c r="WNC1949" s="101"/>
      <c r="WND1949" s="101"/>
      <c r="WNE1949" s="101"/>
      <c r="WNF1949" s="101"/>
      <c r="WNG1949" s="101"/>
      <c r="WNH1949" s="101"/>
      <c r="WNI1949" s="101"/>
      <c r="WNJ1949" s="101"/>
      <c r="WNK1949" s="101"/>
      <c r="WNL1949" s="101"/>
      <c r="WNM1949" s="101"/>
      <c r="WNN1949" s="101"/>
      <c r="WNO1949" s="101"/>
      <c r="WNP1949" s="101"/>
      <c r="WNQ1949" s="101"/>
      <c r="WNR1949" s="101"/>
      <c r="WNS1949" s="101"/>
      <c r="WNT1949" s="101"/>
      <c r="WNU1949" s="101"/>
      <c r="WNV1949" s="101"/>
      <c r="WNW1949" s="101"/>
      <c r="WNX1949" s="101"/>
      <c r="WNY1949" s="101"/>
      <c r="WNZ1949" s="101"/>
      <c r="WOA1949" s="101"/>
      <c r="WOB1949" s="101"/>
      <c r="WOC1949" s="101"/>
      <c r="WOD1949" s="101"/>
      <c r="WOE1949" s="101"/>
      <c r="WOF1949" s="101"/>
      <c r="WOG1949" s="101"/>
      <c r="WOH1949" s="101"/>
      <c r="WOI1949" s="101"/>
      <c r="WOJ1949" s="101"/>
      <c r="WOK1949" s="101"/>
      <c r="WOL1949" s="101"/>
      <c r="WOM1949" s="101"/>
      <c r="WON1949" s="101"/>
      <c r="WOO1949" s="101"/>
      <c r="WOP1949" s="101"/>
      <c r="WOQ1949" s="101"/>
      <c r="WOR1949" s="101"/>
      <c r="WOS1949" s="101"/>
      <c r="WOT1949" s="101"/>
      <c r="WOU1949" s="101"/>
      <c r="WOV1949" s="101"/>
      <c r="WOW1949" s="101"/>
      <c r="WOX1949" s="101"/>
      <c r="WOY1949" s="101"/>
      <c r="WOZ1949" s="101"/>
      <c r="WPA1949" s="101"/>
      <c r="WPB1949" s="101"/>
      <c r="WPC1949" s="101"/>
      <c r="WPD1949" s="101"/>
      <c r="WPE1949" s="101"/>
      <c r="WPF1949" s="101"/>
      <c r="WPG1949" s="101"/>
      <c r="WPH1949" s="101"/>
      <c r="WPI1949" s="101"/>
      <c r="WPJ1949" s="101"/>
      <c r="WPK1949" s="101"/>
      <c r="WPL1949" s="101"/>
      <c r="WPM1949" s="101"/>
      <c r="WPN1949" s="101"/>
      <c r="WPO1949" s="101"/>
      <c r="WPP1949" s="101"/>
      <c r="WPQ1949" s="101"/>
      <c r="WPR1949" s="101"/>
      <c r="WPS1949" s="101"/>
      <c r="WPT1949" s="101"/>
      <c r="WPU1949" s="101"/>
      <c r="WPV1949" s="101"/>
      <c r="WPW1949" s="101"/>
      <c r="WPX1949" s="101"/>
      <c r="WPY1949" s="101"/>
      <c r="WPZ1949" s="101"/>
      <c r="WQA1949" s="101"/>
      <c r="WQB1949" s="101"/>
      <c r="WQC1949" s="101"/>
      <c r="WQD1949" s="101"/>
      <c r="WQE1949" s="101"/>
      <c r="WQF1949" s="101"/>
      <c r="WQG1949" s="101"/>
      <c r="WQH1949" s="101"/>
      <c r="WQI1949" s="101"/>
      <c r="WQJ1949" s="101"/>
      <c r="WQK1949" s="101"/>
      <c r="WQL1949" s="101"/>
      <c r="WQM1949" s="101"/>
      <c r="WQN1949" s="101"/>
      <c r="WQO1949" s="101"/>
      <c r="WQP1949" s="101"/>
      <c r="WQQ1949" s="101"/>
      <c r="WQR1949" s="101"/>
      <c r="WQS1949" s="101"/>
      <c r="WQT1949" s="101"/>
      <c r="WQU1949" s="101"/>
      <c r="WQV1949" s="101"/>
      <c r="WQW1949" s="101"/>
      <c r="WQX1949" s="101"/>
      <c r="WQY1949" s="101"/>
      <c r="WQZ1949" s="101"/>
      <c r="WRA1949" s="101"/>
      <c r="WRB1949" s="101"/>
      <c r="WRC1949" s="101"/>
      <c r="WRD1949" s="101"/>
      <c r="WRE1949" s="101"/>
      <c r="WRF1949" s="101"/>
      <c r="WRG1949" s="101"/>
      <c r="WRH1949" s="101"/>
      <c r="WRI1949" s="101"/>
      <c r="WRJ1949" s="101"/>
      <c r="WRK1949" s="101"/>
      <c r="WRL1949" s="101"/>
      <c r="WRM1949" s="101"/>
      <c r="WRN1949" s="101"/>
      <c r="WRO1949" s="101"/>
      <c r="WRP1949" s="101"/>
      <c r="WRQ1949" s="101"/>
      <c r="WRR1949" s="101"/>
      <c r="WRS1949" s="101"/>
      <c r="WRT1949" s="101"/>
      <c r="WRU1949" s="101"/>
      <c r="WRV1949" s="101"/>
      <c r="WRW1949" s="101"/>
      <c r="WRX1949" s="101"/>
      <c r="WRY1949" s="101"/>
      <c r="WRZ1949" s="101"/>
      <c r="WSA1949" s="101"/>
      <c r="WSB1949" s="101"/>
      <c r="WSC1949" s="101"/>
      <c r="WSD1949" s="101"/>
      <c r="WSE1949" s="101"/>
      <c r="WSF1949" s="101"/>
      <c r="WSG1949" s="101"/>
      <c r="WSH1949" s="101"/>
      <c r="WSI1949" s="101"/>
      <c r="WSJ1949" s="101"/>
      <c r="WSK1949" s="101"/>
      <c r="WSL1949" s="101"/>
      <c r="WSM1949" s="101"/>
      <c r="WSN1949" s="101"/>
      <c r="WSO1949" s="101"/>
      <c r="WSP1949" s="101"/>
      <c r="WSQ1949" s="101"/>
      <c r="WSR1949" s="101"/>
      <c r="WSS1949" s="101"/>
      <c r="WST1949" s="101"/>
      <c r="WSU1949" s="101"/>
      <c r="WSV1949" s="101"/>
      <c r="WSW1949" s="101"/>
      <c r="WSX1949" s="101"/>
      <c r="WSY1949" s="101"/>
      <c r="WSZ1949" s="101"/>
      <c r="WTA1949" s="101"/>
      <c r="WTB1949" s="101"/>
      <c r="WTC1949" s="101"/>
      <c r="WTD1949" s="101"/>
      <c r="WTE1949" s="101"/>
      <c r="WTF1949" s="101"/>
      <c r="WTG1949" s="101"/>
      <c r="WTH1949" s="101"/>
      <c r="WTI1949" s="101"/>
      <c r="WTJ1949" s="101"/>
      <c r="WTK1949" s="101"/>
      <c r="WTL1949" s="101"/>
      <c r="WTM1949" s="101"/>
      <c r="WTN1949" s="101"/>
      <c r="WTO1949" s="101"/>
      <c r="WTP1949" s="101"/>
      <c r="WTQ1949" s="101"/>
      <c r="WTR1949" s="101"/>
      <c r="WTS1949" s="101"/>
      <c r="WTT1949" s="101"/>
      <c r="WTU1949" s="101"/>
      <c r="WTV1949" s="101"/>
      <c r="WTW1949" s="101"/>
      <c r="WTX1949" s="101"/>
      <c r="WTY1949" s="101"/>
      <c r="WTZ1949" s="101"/>
      <c r="WUA1949" s="101"/>
      <c r="WUB1949" s="101"/>
      <c r="WUC1949" s="101"/>
      <c r="WUD1949" s="101"/>
      <c r="WUE1949" s="101"/>
      <c r="WUF1949" s="101"/>
      <c r="WUG1949" s="101"/>
      <c r="WUH1949" s="101"/>
      <c r="WUI1949" s="101"/>
      <c r="WUJ1949" s="101"/>
      <c r="WUK1949" s="101"/>
      <c r="WUL1949" s="101"/>
      <c r="WUM1949" s="101"/>
      <c r="WUN1949" s="101"/>
      <c r="WUO1949" s="101"/>
      <c r="WUP1949" s="101"/>
      <c r="WUQ1949" s="101"/>
      <c r="WUR1949" s="101"/>
      <c r="WUS1949" s="101"/>
      <c r="WUT1949" s="101"/>
      <c r="WUU1949" s="101"/>
      <c r="WUV1949" s="101"/>
      <c r="WUW1949" s="101"/>
      <c r="WUX1949" s="101"/>
      <c r="WUY1949" s="101"/>
      <c r="WUZ1949" s="101"/>
      <c r="WVA1949" s="101"/>
      <c r="WVB1949" s="101"/>
      <c r="WVC1949" s="101"/>
      <c r="WVD1949" s="101"/>
      <c r="WVE1949" s="101"/>
      <c r="WVF1949" s="101"/>
      <c r="WVG1949" s="101"/>
      <c r="WVH1949" s="101"/>
      <c r="WVI1949" s="101"/>
      <c r="WVJ1949" s="101"/>
      <c r="WVK1949" s="101"/>
      <c r="WVL1949" s="101"/>
      <c r="WVM1949" s="101"/>
      <c r="WVN1949" s="101"/>
      <c r="WVO1949" s="101"/>
      <c r="WVP1949" s="101"/>
      <c r="WVQ1949" s="101"/>
      <c r="WVR1949" s="101"/>
      <c r="WVS1949" s="101"/>
      <c r="WVT1949" s="101"/>
      <c r="WVU1949" s="101"/>
      <c r="WVV1949" s="101"/>
      <c r="WVW1949" s="101"/>
      <c r="WVX1949" s="101"/>
      <c r="WVY1949" s="101"/>
      <c r="WVZ1949" s="101"/>
      <c r="WWA1949" s="101"/>
      <c r="WWB1949" s="101"/>
      <c r="WWC1949" s="101"/>
      <c r="WWD1949" s="101"/>
      <c r="WWE1949" s="101"/>
      <c r="WWF1949" s="101"/>
      <c r="WWG1949" s="101"/>
      <c r="WWH1949" s="101"/>
      <c r="WWI1949" s="101"/>
      <c r="WWJ1949" s="101"/>
      <c r="WWK1949" s="101"/>
      <c r="WWL1949" s="101"/>
      <c r="WWM1949" s="101"/>
      <c r="WWN1949" s="101"/>
      <c r="WWO1949" s="101"/>
      <c r="WWP1949" s="101"/>
      <c r="WWQ1949" s="101"/>
      <c r="WWR1949" s="101"/>
      <c r="WWS1949" s="101"/>
      <c r="WWT1949" s="101"/>
      <c r="WWU1949" s="101"/>
      <c r="WWV1949" s="101"/>
      <c r="WWW1949" s="101"/>
      <c r="WWX1949" s="101"/>
      <c r="WWY1949" s="101"/>
      <c r="WWZ1949" s="101"/>
      <c r="WXA1949" s="101"/>
      <c r="WXB1949" s="101"/>
      <c r="WXC1949" s="101"/>
      <c r="WXD1949" s="101"/>
      <c r="WXE1949" s="101"/>
      <c r="WXF1949" s="101"/>
      <c r="WXG1949" s="101"/>
      <c r="WXH1949" s="101"/>
      <c r="WXI1949" s="101"/>
      <c r="WXJ1949" s="101"/>
      <c r="WXK1949" s="101"/>
      <c r="WXL1949" s="101"/>
      <c r="WXM1949" s="101"/>
      <c r="WXN1949" s="101"/>
      <c r="WXO1949" s="101"/>
      <c r="WXP1949" s="101"/>
      <c r="WXQ1949" s="101"/>
      <c r="WXR1949" s="101"/>
      <c r="WXS1949" s="101"/>
      <c r="WXT1949" s="101"/>
      <c r="WXU1949" s="101"/>
      <c r="WXV1949" s="101"/>
      <c r="WXW1949" s="101"/>
      <c r="WXX1949" s="101"/>
      <c r="WXY1949" s="101"/>
      <c r="WXZ1949" s="101"/>
      <c r="WYA1949" s="101"/>
      <c r="WYB1949" s="101"/>
      <c r="WYC1949" s="101"/>
      <c r="WYD1949" s="101"/>
      <c r="WYE1949" s="101"/>
      <c r="WYF1949" s="101"/>
      <c r="WYG1949" s="101"/>
      <c r="WYH1949" s="101"/>
      <c r="WYI1949" s="101"/>
      <c r="WYJ1949" s="101"/>
      <c r="WYK1949" s="101"/>
      <c r="WYL1949" s="101"/>
      <c r="WYM1949" s="101"/>
      <c r="WYN1949" s="101"/>
      <c r="WYO1949" s="101"/>
      <c r="WYP1949" s="101"/>
      <c r="WYQ1949" s="101"/>
      <c r="WYR1949" s="101"/>
      <c r="WYS1949" s="101"/>
      <c r="WYT1949" s="101"/>
      <c r="WYU1949" s="101"/>
      <c r="WYV1949" s="101"/>
      <c r="WYW1949" s="101"/>
      <c r="WYX1949" s="101"/>
      <c r="WYY1949" s="101"/>
      <c r="WYZ1949" s="101"/>
      <c r="WZA1949" s="101"/>
      <c r="WZB1949" s="101"/>
      <c r="WZC1949" s="101"/>
      <c r="WZD1949" s="101"/>
      <c r="WZE1949" s="101"/>
      <c r="WZF1949" s="101"/>
      <c r="WZG1949" s="101"/>
      <c r="WZH1949" s="101"/>
      <c r="WZI1949" s="101"/>
      <c r="WZJ1949" s="101"/>
      <c r="WZK1949" s="101"/>
      <c r="WZL1949" s="101"/>
      <c r="WZM1949" s="101"/>
      <c r="WZN1949" s="101"/>
      <c r="WZO1949" s="101"/>
      <c r="WZP1949" s="101"/>
      <c r="WZQ1949" s="101"/>
      <c r="WZR1949" s="101"/>
      <c r="WZS1949" s="101"/>
      <c r="WZT1949" s="101"/>
      <c r="WZU1949" s="101"/>
      <c r="WZV1949" s="101"/>
      <c r="WZW1949" s="101"/>
      <c r="WZX1949" s="101"/>
      <c r="WZY1949" s="101"/>
      <c r="WZZ1949" s="101"/>
      <c r="XAA1949" s="101"/>
      <c r="XAB1949" s="101"/>
      <c r="XAC1949" s="101"/>
      <c r="XAD1949" s="101"/>
      <c r="XAE1949" s="101"/>
      <c r="XAF1949" s="101"/>
      <c r="XAG1949" s="101"/>
      <c r="XAH1949" s="101"/>
      <c r="XAI1949" s="101"/>
      <c r="XAJ1949" s="101"/>
      <c r="XAK1949" s="101"/>
      <c r="XAL1949" s="101"/>
      <c r="XAM1949" s="101"/>
      <c r="XAN1949" s="101"/>
      <c r="XAO1949" s="101"/>
      <c r="XAP1949" s="101"/>
      <c r="XAQ1949" s="101"/>
      <c r="XAR1949" s="101"/>
      <c r="XAS1949" s="101"/>
      <c r="XAT1949" s="101"/>
      <c r="XAU1949" s="101"/>
      <c r="XAV1949" s="101"/>
      <c r="XAW1949" s="101"/>
      <c r="XAX1949" s="101"/>
      <c r="XAY1949" s="101"/>
      <c r="XAZ1949" s="101"/>
      <c r="XBA1949" s="101"/>
      <c r="XBB1949" s="101"/>
      <c r="XBC1949" s="101"/>
      <c r="XBD1949" s="101"/>
      <c r="XBE1949" s="101"/>
      <c r="XBF1949" s="101"/>
      <c r="XBG1949" s="101"/>
      <c r="XBH1949" s="101"/>
      <c r="XBI1949" s="101"/>
      <c r="XBJ1949" s="101"/>
      <c r="XBK1949" s="101"/>
      <c r="XBL1949" s="101"/>
      <c r="XBM1949" s="101"/>
      <c r="XBN1949" s="101"/>
      <c r="XBO1949" s="101"/>
      <c r="XBP1949" s="101"/>
      <c r="XBQ1949" s="101"/>
      <c r="XBR1949" s="101"/>
      <c r="XBS1949" s="101"/>
      <c r="XBT1949" s="101"/>
      <c r="XBU1949" s="101"/>
      <c r="XBV1949" s="101"/>
      <c r="XBW1949" s="101"/>
      <c r="XBX1949" s="101"/>
      <c r="XBY1949" s="101"/>
      <c r="XBZ1949" s="101"/>
      <c r="XCA1949" s="101"/>
      <c r="XCB1949" s="101"/>
      <c r="XCC1949" s="101"/>
      <c r="XCD1949" s="101"/>
      <c r="XCE1949" s="101"/>
      <c r="XCF1949" s="101"/>
      <c r="XCG1949" s="101"/>
      <c r="XCH1949" s="101"/>
      <c r="XCI1949" s="101"/>
      <c r="XCJ1949" s="101"/>
      <c r="XCK1949" s="101"/>
      <c r="XCL1949" s="101"/>
      <c r="XCM1949" s="101"/>
      <c r="XCN1949" s="101"/>
      <c r="XCO1949" s="101"/>
      <c r="XCP1949" s="101"/>
      <c r="XCQ1949" s="101"/>
      <c r="XCR1949" s="101"/>
      <c r="XCS1949" s="101"/>
      <c r="XCT1949" s="101"/>
      <c r="XCU1949" s="101"/>
      <c r="XCV1949" s="101"/>
      <c r="XCW1949" s="101"/>
      <c r="XCX1949" s="101"/>
      <c r="XCY1949" s="101"/>
      <c r="XCZ1949" s="101"/>
      <c r="XDA1949" s="101"/>
      <c r="XDB1949" s="101"/>
      <c r="XDC1949" s="101"/>
      <c r="XDD1949" s="101"/>
      <c r="XDE1949" s="101"/>
      <c r="XDF1949" s="101"/>
      <c r="XDG1949" s="101"/>
      <c r="XDH1949" s="101"/>
      <c r="XDI1949" s="101"/>
      <c r="XDJ1949" s="101"/>
      <c r="XDK1949" s="101"/>
      <c r="XDL1949" s="101"/>
      <c r="XDM1949" s="101"/>
      <c r="XDN1949" s="101"/>
      <c r="XDO1949" s="101"/>
      <c r="XDP1949" s="101"/>
      <c r="XDQ1949" s="101"/>
      <c r="XDR1949" s="101"/>
      <c r="XDS1949" s="101"/>
      <c r="XDT1949" s="101"/>
      <c r="XDU1949" s="101"/>
      <c r="XDV1949" s="101"/>
      <c r="XDW1949" s="101"/>
      <c r="XDX1949" s="101"/>
      <c r="XDY1949" s="101"/>
      <c r="XDZ1949" s="101"/>
      <c r="XEA1949" s="101"/>
      <c r="XEB1949" s="101"/>
      <c r="XEC1949" s="101"/>
      <c r="XED1949" s="101"/>
      <c r="XEE1949" s="101"/>
      <c r="XEF1949" s="101"/>
      <c r="XEG1949" s="101"/>
      <c r="XEH1949" s="101"/>
      <c r="XEI1949" s="101"/>
      <c r="XEJ1949" s="101"/>
      <c r="XEK1949" s="101"/>
      <c r="XEL1949" s="101"/>
      <c r="XEM1949" s="101"/>
      <c r="XEN1949" s="101"/>
      <c r="XEO1949" s="101"/>
      <c r="XEP1949" s="101"/>
      <c r="XEQ1949" s="101"/>
      <c r="XER1949" s="101"/>
      <c r="XES1949" s="101"/>
      <c r="XET1949" s="101"/>
      <c r="XEU1949" s="101"/>
      <c r="XEV1949" s="101"/>
      <c r="XEW1949" s="101"/>
      <c r="XEX1949" s="101"/>
      <c r="XEY1949" s="101"/>
      <c r="XEZ1949" s="101"/>
      <c r="XFA1949" s="101"/>
      <c r="XFB1949" s="101"/>
      <c r="XFC1949" s="101"/>
      <c r="XFD1949" s="101"/>
    </row>
    <row r="1950" spans="1:16384" ht="14.1" customHeight="1" thickBot="1" x14ac:dyDescent="0.25">
      <c r="A1950" s="107"/>
      <c r="B1950" s="67" t="s">
        <v>1786</v>
      </c>
      <c r="C1950" s="100">
        <f>IF(C1949="","",IF(AND(MONTH(C1949)&gt;=1,MONTH(C1949)&lt;=3),1,IF(AND(MONTH(C1949)&gt;=4,MONTH(C1949)&lt;=6),2,IF(AND(MONTH(C1949)&gt;=7,MONTH(C1949)&lt;=9),3,4))))</f>
        <v>1</v>
      </c>
      <c r="D1950" s="107"/>
      <c r="E1950" s="67" t="s">
        <v>13193</v>
      </c>
      <c r="F1950" s="66" t="s">
        <v>4621</v>
      </c>
      <c r="G1950" s="45"/>
      <c r="H1950" s="45"/>
      <c r="I1950" s="45"/>
      <c r="J1950" s="45"/>
      <c r="K1950" s="101"/>
      <c r="L1950" s="101"/>
      <c r="M1950" s="101"/>
      <c r="N1950" s="101"/>
      <c r="O1950" s="101"/>
      <c r="P1950" s="101"/>
      <c r="Q1950" s="101"/>
      <c r="R1950" s="101"/>
      <c r="S1950" s="101"/>
      <c r="T1950" s="101"/>
      <c r="U1950" s="101"/>
      <c r="V1950" s="101"/>
      <c r="W1950" s="101"/>
      <c r="X1950" s="101"/>
      <c r="Y1950" s="101"/>
      <c r="Z1950" s="101"/>
      <c r="AA1950" s="101"/>
      <c r="AB1950" s="101"/>
      <c r="AC1950" s="101"/>
      <c r="AD1950" s="101"/>
      <c r="AE1950" s="101"/>
      <c r="AF1950" s="101"/>
      <c r="AG1950" s="101"/>
      <c r="AH1950" s="101"/>
      <c r="AI1950" s="101"/>
      <c r="AJ1950" s="101"/>
      <c r="AK1950" s="101"/>
      <c r="AL1950" s="101"/>
      <c r="AM1950" s="101"/>
      <c r="AN1950" s="101"/>
      <c r="AO1950" s="101"/>
      <c r="AP1950" s="101"/>
      <c r="AQ1950" s="101"/>
      <c r="AR1950" s="101"/>
      <c r="AS1950" s="101"/>
      <c r="AT1950" s="101"/>
      <c r="AU1950" s="101"/>
      <c r="AV1950" s="101"/>
      <c r="AW1950" s="101"/>
      <c r="AX1950" s="101"/>
      <c r="AY1950" s="101"/>
      <c r="AZ1950" s="101"/>
      <c r="BA1950" s="101"/>
      <c r="BB1950" s="101"/>
      <c r="BC1950" s="101"/>
      <c r="BD1950" s="101"/>
      <c r="BE1950" s="101"/>
      <c r="BF1950" s="101"/>
      <c r="BG1950" s="101"/>
      <c r="BH1950" s="101"/>
      <c r="BI1950" s="101"/>
      <c r="BJ1950" s="101"/>
      <c r="BK1950" s="101"/>
      <c r="BL1950" s="101"/>
      <c r="BM1950" s="101"/>
      <c r="BN1950" s="101"/>
      <c r="BO1950" s="101"/>
      <c r="BP1950" s="101"/>
      <c r="BQ1950" s="101"/>
      <c r="BR1950" s="101"/>
      <c r="BS1950" s="101"/>
      <c r="BT1950" s="101"/>
      <c r="BU1950" s="101"/>
      <c r="BV1950" s="101"/>
      <c r="BW1950" s="101"/>
      <c r="BX1950" s="101"/>
      <c r="BY1950" s="101"/>
      <c r="BZ1950" s="101"/>
      <c r="CA1950" s="101"/>
      <c r="CB1950" s="101"/>
      <c r="CC1950" s="101"/>
      <c r="CD1950" s="101"/>
      <c r="CE1950" s="101"/>
      <c r="CF1950" s="101"/>
      <c r="CG1950" s="101"/>
      <c r="CH1950" s="101"/>
      <c r="CI1950" s="101"/>
      <c r="CJ1950" s="101"/>
      <c r="CK1950" s="101"/>
      <c r="CL1950" s="101"/>
      <c r="CM1950" s="101"/>
      <c r="CN1950" s="101"/>
      <c r="CO1950" s="101"/>
      <c r="CP1950" s="101"/>
      <c r="CQ1950" s="101"/>
      <c r="CR1950" s="101"/>
      <c r="CS1950" s="101"/>
      <c r="CT1950" s="101"/>
      <c r="CU1950" s="101"/>
      <c r="CV1950" s="101"/>
      <c r="CW1950" s="101"/>
      <c r="CX1950" s="101"/>
      <c r="CY1950" s="101"/>
      <c r="CZ1950" s="101"/>
      <c r="DA1950" s="101"/>
      <c r="DB1950" s="101"/>
      <c r="DC1950" s="101"/>
      <c r="DD1950" s="101"/>
      <c r="DE1950" s="101"/>
      <c r="DF1950" s="101"/>
      <c r="DG1950" s="101"/>
      <c r="DH1950" s="101"/>
      <c r="DI1950" s="101"/>
      <c r="DJ1950" s="101"/>
      <c r="DK1950" s="101"/>
      <c r="DL1950" s="101"/>
      <c r="DM1950" s="101"/>
      <c r="DN1950" s="101"/>
      <c r="DO1950" s="101"/>
      <c r="DP1950" s="101"/>
      <c r="DQ1950" s="101"/>
      <c r="DR1950" s="101"/>
      <c r="DS1950" s="101"/>
      <c r="DT1950" s="101"/>
      <c r="DU1950" s="101"/>
      <c r="DV1950" s="101"/>
      <c r="DW1950" s="101"/>
      <c r="DX1950" s="101"/>
      <c r="DY1950" s="101"/>
      <c r="DZ1950" s="101"/>
      <c r="EA1950" s="101"/>
      <c r="EB1950" s="101"/>
      <c r="EC1950" s="101"/>
      <c r="ED1950" s="101"/>
      <c r="EE1950" s="101"/>
      <c r="EF1950" s="101"/>
      <c r="EG1950" s="101"/>
      <c r="EH1950" s="101"/>
      <c r="EI1950" s="101"/>
      <c r="EJ1950" s="101"/>
      <c r="EK1950" s="101"/>
      <c r="EL1950" s="101"/>
      <c r="EM1950" s="101"/>
      <c r="EN1950" s="101"/>
      <c r="EO1950" s="101"/>
      <c r="EP1950" s="101"/>
      <c r="EQ1950" s="101"/>
      <c r="ER1950" s="101"/>
      <c r="ES1950" s="101"/>
      <c r="ET1950" s="101"/>
      <c r="EU1950" s="101"/>
      <c r="EV1950" s="101"/>
      <c r="EW1950" s="101"/>
      <c r="EX1950" s="101"/>
      <c r="EY1950" s="101"/>
      <c r="EZ1950" s="101"/>
      <c r="FA1950" s="101"/>
      <c r="FB1950" s="101"/>
      <c r="FC1950" s="101"/>
      <c r="FD1950" s="101"/>
      <c r="FE1950" s="101"/>
      <c r="FF1950" s="101"/>
      <c r="FG1950" s="101"/>
      <c r="FH1950" s="101"/>
      <c r="FI1950" s="101"/>
      <c r="FJ1950" s="101"/>
      <c r="FK1950" s="101"/>
      <c r="FL1950" s="101"/>
      <c r="FM1950" s="101"/>
      <c r="FN1950" s="101"/>
      <c r="FO1950" s="101"/>
      <c r="FP1950" s="101"/>
      <c r="FQ1950" s="101"/>
      <c r="FR1950" s="101"/>
      <c r="FS1950" s="101"/>
      <c r="FT1950" s="101"/>
      <c r="FU1950" s="101"/>
      <c r="FV1950" s="101"/>
      <c r="FW1950" s="101"/>
      <c r="FX1950" s="101"/>
      <c r="FY1950" s="101"/>
      <c r="FZ1950" s="101"/>
      <c r="GA1950" s="101"/>
      <c r="GB1950" s="101"/>
      <c r="GC1950" s="101"/>
      <c r="GD1950" s="101"/>
      <c r="GE1950" s="101"/>
      <c r="GF1950" s="101"/>
      <c r="GG1950" s="101"/>
      <c r="GH1950" s="101"/>
      <c r="GI1950" s="101"/>
      <c r="GJ1950" s="101"/>
      <c r="GK1950" s="101"/>
      <c r="GL1950" s="101"/>
      <c r="GM1950" s="101"/>
      <c r="GN1950" s="101"/>
      <c r="GO1950" s="101"/>
      <c r="GP1950" s="101"/>
      <c r="GQ1950" s="101"/>
      <c r="GR1950" s="101"/>
      <c r="GS1950" s="101"/>
      <c r="GT1950" s="101"/>
      <c r="GU1950" s="101"/>
      <c r="GV1950" s="101"/>
      <c r="GW1950" s="101"/>
      <c r="GX1950" s="101"/>
      <c r="GY1950" s="101"/>
      <c r="GZ1950" s="101"/>
      <c r="HA1950" s="101"/>
      <c r="HB1950" s="101"/>
      <c r="HC1950" s="101"/>
      <c r="HD1950" s="101"/>
      <c r="HE1950" s="101"/>
      <c r="HF1950" s="101"/>
      <c r="HG1950" s="101"/>
      <c r="HH1950" s="101"/>
      <c r="HI1950" s="101"/>
      <c r="HJ1950" s="101"/>
      <c r="HK1950" s="101"/>
      <c r="HL1950" s="101"/>
      <c r="HM1950" s="101"/>
      <c r="HN1950" s="101"/>
      <c r="HO1950" s="101"/>
      <c r="HP1950" s="101"/>
      <c r="HQ1950" s="101"/>
      <c r="HR1950" s="101"/>
      <c r="HS1950" s="101"/>
      <c r="HT1950" s="101"/>
      <c r="HU1950" s="101"/>
      <c r="HV1950" s="101"/>
      <c r="HW1950" s="101"/>
      <c r="HX1950" s="101"/>
      <c r="HY1950" s="101"/>
      <c r="HZ1950" s="101"/>
      <c r="IA1950" s="101"/>
      <c r="IB1950" s="101"/>
      <c r="IC1950" s="101"/>
      <c r="ID1950" s="101"/>
      <c r="IE1950" s="101"/>
      <c r="IF1950" s="101"/>
      <c r="IG1950" s="101"/>
      <c r="IH1950" s="101"/>
      <c r="II1950" s="101"/>
      <c r="IJ1950" s="101"/>
      <c r="IK1950" s="101"/>
      <c r="IL1950" s="101"/>
      <c r="IM1950" s="101"/>
      <c r="IN1950" s="101"/>
      <c r="IO1950" s="101"/>
      <c r="IP1950" s="101"/>
      <c r="IQ1950" s="101"/>
      <c r="IR1950" s="101"/>
      <c r="IS1950" s="101"/>
      <c r="IT1950" s="101"/>
      <c r="IU1950" s="101"/>
      <c r="IV1950" s="101"/>
      <c r="IW1950" s="101"/>
      <c r="IX1950" s="101"/>
      <c r="IY1950" s="101"/>
      <c r="IZ1950" s="101"/>
      <c r="JA1950" s="101"/>
      <c r="JB1950" s="101"/>
      <c r="JC1950" s="101"/>
      <c r="JD1950" s="101"/>
      <c r="JE1950" s="101"/>
      <c r="JF1950" s="101"/>
      <c r="JG1950" s="101"/>
      <c r="JH1950" s="101"/>
      <c r="JI1950" s="101"/>
      <c r="JJ1950" s="101"/>
      <c r="JK1950" s="101"/>
      <c r="JL1950" s="101"/>
      <c r="JM1950" s="101"/>
      <c r="JN1950" s="101"/>
      <c r="JO1950" s="101"/>
      <c r="JP1950" s="101"/>
      <c r="JQ1950" s="101"/>
      <c r="JR1950" s="101"/>
      <c r="JS1950" s="101"/>
      <c r="JT1950" s="101"/>
      <c r="JU1950" s="101"/>
      <c r="JV1950" s="101"/>
      <c r="JW1950" s="101"/>
      <c r="JX1950" s="101"/>
      <c r="JY1950" s="101"/>
      <c r="JZ1950" s="101"/>
      <c r="KA1950" s="101"/>
      <c r="KB1950" s="101"/>
      <c r="KC1950" s="101"/>
      <c r="KD1950" s="101"/>
      <c r="KE1950" s="101"/>
      <c r="KF1950" s="101"/>
      <c r="KG1950" s="101"/>
      <c r="KH1950" s="101"/>
      <c r="KI1950" s="101"/>
      <c r="KJ1950" s="101"/>
      <c r="KK1950" s="101"/>
      <c r="KL1950" s="101"/>
      <c r="KM1950" s="101"/>
      <c r="KN1950" s="101"/>
      <c r="KO1950" s="101"/>
      <c r="KP1950" s="101"/>
      <c r="KQ1950" s="101"/>
      <c r="KR1950" s="101"/>
      <c r="KS1950" s="101"/>
      <c r="KT1950" s="101"/>
      <c r="KU1950" s="101"/>
      <c r="KV1950" s="101"/>
      <c r="KW1950" s="101"/>
      <c r="KX1950" s="101"/>
      <c r="KY1950" s="101"/>
      <c r="KZ1950" s="101"/>
      <c r="LA1950" s="101"/>
      <c r="LB1950" s="101"/>
      <c r="LC1950" s="101"/>
      <c r="LD1950" s="101"/>
      <c r="LE1950" s="101"/>
      <c r="LF1950" s="101"/>
      <c r="LG1950" s="101"/>
      <c r="LH1950" s="101"/>
      <c r="LI1950" s="101"/>
      <c r="LJ1950" s="101"/>
      <c r="LK1950" s="101"/>
      <c r="LL1950" s="101"/>
      <c r="LM1950" s="101"/>
      <c r="LN1950" s="101"/>
      <c r="LO1950" s="101"/>
      <c r="LP1950" s="101"/>
      <c r="LQ1950" s="101"/>
      <c r="LR1950" s="101"/>
      <c r="LS1950" s="101"/>
      <c r="LT1950" s="101"/>
      <c r="LU1950" s="101"/>
      <c r="LV1950" s="101"/>
      <c r="LW1950" s="101"/>
      <c r="LX1950" s="101"/>
      <c r="LY1950" s="101"/>
      <c r="LZ1950" s="101"/>
      <c r="MA1950" s="101"/>
      <c r="MB1950" s="101"/>
      <c r="MC1950" s="101"/>
      <c r="MD1950" s="101"/>
      <c r="ME1950" s="101"/>
      <c r="MF1950" s="101"/>
      <c r="MG1950" s="101"/>
      <c r="MH1950" s="101"/>
      <c r="MI1950" s="101"/>
      <c r="MJ1950" s="101"/>
      <c r="MK1950" s="101"/>
      <c r="ML1950" s="101"/>
      <c r="MM1950" s="101"/>
      <c r="MN1950" s="101"/>
      <c r="MO1950" s="101"/>
      <c r="MP1950" s="101"/>
      <c r="MQ1950" s="101"/>
      <c r="MR1950" s="101"/>
      <c r="MS1950" s="101"/>
      <c r="MT1950" s="101"/>
      <c r="MU1950" s="101"/>
      <c r="MV1950" s="101"/>
      <c r="MW1950" s="101"/>
      <c r="MX1950" s="101"/>
      <c r="MY1950" s="101"/>
      <c r="MZ1950" s="101"/>
      <c r="NA1950" s="101"/>
      <c r="NB1950" s="101"/>
      <c r="NC1950" s="101"/>
      <c r="ND1950" s="101"/>
      <c r="NE1950" s="101"/>
      <c r="NF1950" s="101"/>
      <c r="NG1950" s="101"/>
      <c r="NH1950" s="101"/>
      <c r="NI1950" s="101"/>
      <c r="NJ1950" s="101"/>
      <c r="NK1950" s="101"/>
      <c r="NL1950" s="101"/>
      <c r="NM1950" s="101"/>
      <c r="NN1950" s="101"/>
      <c r="NO1950" s="101"/>
      <c r="NP1950" s="101"/>
      <c r="NQ1950" s="101"/>
      <c r="NR1950" s="101"/>
      <c r="NS1950" s="101"/>
      <c r="NT1950" s="101"/>
      <c r="NU1950" s="101"/>
      <c r="NV1950" s="101"/>
      <c r="NW1950" s="101"/>
      <c r="NX1950" s="101"/>
      <c r="NY1950" s="101"/>
      <c r="NZ1950" s="101"/>
      <c r="OA1950" s="101"/>
      <c r="OB1950" s="101"/>
      <c r="OC1950" s="101"/>
      <c r="OD1950" s="101"/>
      <c r="OE1950" s="101"/>
      <c r="OF1950" s="101"/>
      <c r="OG1950" s="101"/>
      <c r="OH1950" s="101"/>
      <c r="OI1950" s="101"/>
      <c r="OJ1950" s="101"/>
      <c r="OK1950" s="101"/>
      <c r="OL1950" s="101"/>
      <c r="OM1950" s="101"/>
      <c r="ON1950" s="101"/>
      <c r="OO1950" s="101"/>
      <c r="OP1950" s="101"/>
      <c r="OQ1950" s="101"/>
      <c r="OR1950" s="101"/>
      <c r="OS1950" s="101"/>
      <c r="OT1950" s="101"/>
      <c r="OU1950" s="101"/>
      <c r="OV1950" s="101"/>
      <c r="OW1950" s="101"/>
      <c r="OX1950" s="101"/>
      <c r="OY1950" s="101"/>
      <c r="OZ1950" s="101"/>
      <c r="PA1950" s="101"/>
      <c r="PB1950" s="101"/>
      <c r="PC1950" s="101"/>
      <c r="PD1950" s="101"/>
      <c r="PE1950" s="101"/>
      <c r="PF1950" s="101"/>
      <c r="PG1950" s="101"/>
      <c r="PH1950" s="101"/>
      <c r="PI1950" s="101"/>
      <c r="PJ1950" s="101"/>
      <c r="PK1950" s="101"/>
      <c r="PL1950" s="101"/>
      <c r="PM1950" s="101"/>
      <c r="PN1950" s="101"/>
      <c r="PO1950" s="101"/>
      <c r="PP1950" s="101"/>
      <c r="PQ1950" s="101"/>
      <c r="PR1950" s="101"/>
      <c r="PS1950" s="101"/>
      <c r="PT1950" s="101"/>
      <c r="PU1950" s="101"/>
      <c r="PV1950" s="101"/>
      <c r="PW1950" s="101"/>
      <c r="PX1950" s="101"/>
      <c r="PY1950" s="101"/>
      <c r="PZ1950" s="101"/>
      <c r="QA1950" s="101"/>
      <c r="QB1950" s="101"/>
      <c r="QC1950" s="101"/>
      <c r="QD1950" s="101"/>
      <c r="QE1950" s="101"/>
      <c r="QF1950" s="101"/>
      <c r="QG1950" s="101"/>
      <c r="QH1950" s="101"/>
      <c r="QI1950" s="101"/>
      <c r="QJ1950" s="101"/>
      <c r="QK1950" s="101"/>
      <c r="QL1950" s="101"/>
      <c r="QM1950" s="101"/>
      <c r="QN1950" s="101"/>
      <c r="QO1950" s="101"/>
      <c r="QP1950" s="101"/>
      <c r="QQ1950" s="101"/>
      <c r="QR1950" s="101"/>
      <c r="QS1950" s="101"/>
      <c r="QT1950" s="101"/>
      <c r="QU1950" s="101"/>
      <c r="QV1950" s="101"/>
      <c r="QW1950" s="101"/>
      <c r="QX1950" s="101"/>
      <c r="QY1950" s="101"/>
      <c r="QZ1950" s="101"/>
      <c r="RA1950" s="101"/>
      <c r="RB1950" s="101"/>
      <c r="RC1950" s="101"/>
      <c r="RD1950" s="101"/>
      <c r="RE1950" s="101"/>
      <c r="RF1950" s="101"/>
      <c r="RG1950" s="101"/>
      <c r="RH1950" s="101"/>
      <c r="RI1950" s="101"/>
      <c r="RJ1950" s="101"/>
      <c r="RK1950" s="101"/>
      <c r="RL1950" s="101"/>
      <c r="RM1950" s="101"/>
      <c r="RN1950" s="101"/>
      <c r="RO1950" s="101"/>
      <c r="RP1950" s="101"/>
      <c r="RQ1950" s="101"/>
      <c r="RR1950" s="101"/>
      <c r="RS1950" s="101"/>
      <c r="RT1950" s="101"/>
      <c r="RU1950" s="101"/>
      <c r="RV1950" s="101"/>
      <c r="RW1950" s="101"/>
      <c r="RX1950" s="101"/>
      <c r="RY1950" s="101"/>
      <c r="RZ1950" s="101"/>
      <c r="SA1950" s="101"/>
      <c r="SB1950" s="101"/>
      <c r="SC1950" s="101"/>
      <c r="SD1950" s="101"/>
      <c r="SE1950" s="101"/>
      <c r="SF1950" s="101"/>
      <c r="SG1950" s="101"/>
      <c r="SH1950" s="101"/>
      <c r="SI1950" s="101"/>
      <c r="SJ1950" s="101"/>
      <c r="SK1950" s="101"/>
      <c r="SL1950" s="101"/>
      <c r="SM1950" s="101"/>
      <c r="SN1950" s="101"/>
      <c r="SO1950" s="101"/>
      <c r="SP1950" s="101"/>
      <c r="SQ1950" s="101"/>
      <c r="SR1950" s="101"/>
      <c r="SS1950" s="101"/>
      <c r="ST1950" s="101"/>
      <c r="SU1950" s="101"/>
      <c r="SV1950" s="101"/>
      <c r="SW1950" s="101"/>
      <c r="SX1950" s="101"/>
      <c r="SY1950" s="101"/>
      <c r="SZ1950" s="101"/>
      <c r="TA1950" s="101"/>
      <c r="TB1950" s="101"/>
      <c r="TC1950" s="101"/>
      <c r="TD1950" s="101"/>
      <c r="TE1950" s="101"/>
      <c r="TF1950" s="101"/>
      <c r="TG1950" s="101"/>
      <c r="TH1950" s="101"/>
      <c r="TI1950" s="101"/>
      <c r="TJ1950" s="101"/>
      <c r="TK1950" s="101"/>
      <c r="TL1950" s="101"/>
      <c r="TM1950" s="101"/>
      <c r="TN1950" s="101"/>
      <c r="TO1950" s="101"/>
      <c r="TP1950" s="101"/>
      <c r="TQ1950" s="101"/>
      <c r="TR1950" s="101"/>
      <c r="TS1950" s="101"/>
      <c r="TT1950" s="101"/>
      <c r="TU1950" s="101"/>
      <c r="TV1950" s="101"/>
      <c r="TW1950" s="101"/>
      <c r="TX1950" s="101"/>
      <c r="TY1950" s="101"/>
      <c r="TZ1950" s="101"/>
      <c r="UA1950" s="101"/>
      <c r="UB1950" s="101"/>
      <c r="UC1950" s="101"/>
      <c r="UD1950" s="101"/>
      <c r="UE1950" s="101"/>
      <c r="UF1950" s="101"/>
      <c r="UG1950" s="101"/>
      <c r="UH1950" s="101"/>
      <c r="UI1950" s="101"/>
      <c r="UJ1950" s="101"/>
      <c r="UK1950" s="101"/>
      <c r="UL1950" s="101"/>
      <c r="UM1950" s="101"/>
      <c r="UN1950" s="101"/>
      <c r="UO1950" s="101"/>
      <c r="UP1950" s="101"/>
      <c r="UQ1950" s="101"/>
      <c r="UR1950" s="101"/>
      <c r="US1950" s="101"/>
      <c r="UT1950" s="101"/>
      <c r="UU1950" s="101"/>
      <c r="UV1950" s="101"/>
      <c r="UW1950" s="101"/>
      <c r="UX1950" s="101"/>
      <c r="UY1950" s="101"/>
      <c r="UZ1950" s="101"/>
      <c r="VA1950" s="101"/>
      <c r="VB1950" s="101"/>
      <c r="VC1950" s="101"/>
      <c r="VD1950" s="101"/>
      <c r="VE1950" s="101"/>
      <c r="VF1950" s="101"/>
      <c r="VG1950" s="101"/>
      <c r="VH1950" s="101"/>
      <c r="VI1950" s="101"/>
      <c r="VJ1950" s="101"/>
      <c r="VK1950" s="101"/>
      <c r="VL1950" s="101"/>
      <c r="VM1950" s="101"/>
      <c r="VN1950" s="101"/>
      <c r="VO1950" s="101"/>
      <c r="VP1950" s="101"/>
      <c r="VQ1950" s="101"/>
      <c r="VR1950" s="101"/>
      <c r="VS1950" s="101"/>
      <c r="VT1950" s="101"/>
      <c r="VU1950" s="101"/>
      <c r="VV1950" s="101"/>
      <c r="VW1950" s="101"/>
      <c r="VX1950" s="101"/>
      <c r="VY1950" s="101"/>
      <c r="VZ1950" s="101"/>
      <c r="WA1950" s="101"/>
      <c r="WB1950" s="101"/>
      <c r="WC1950" s="101"/>
      <c r="WD1950" s="101"/>
      <c r="WE1950" s="101"/>
      <c r="WF1950" s="101"/>
      <c r="WG1950" s="101"/>
      <c r="WH1950" s="101"/>
      <c r="WI1950" s="101"/>
      <c r="WJ1950" s="101"/>
      <c r="WK1950" s="101"/>
      <c r="WL1950" s="101"/>
      <c r="WM1950" s="101"/>
      <c r="WN1950" s="101"/>
      <c r="WO1950" s="101"/>
      <c r="WP1950" s="101"/>
      <c r="WQ1950" s="101"/>
      <c r="WR1950" s="101"/>
      <c r="WS1950" s="101"/>
      <c r="WT1950" s="101"/>
      <c r="WU1950" s="101"/>
      <c r="WV1950" s="101"/>
      <c r="WW1950" s="101"/>
      <c r="WX1950" s="101"/>
      <c r="WY1950" s="101"/>
      <c r="WZ1950" s="101"/>
      <c r="XA1950" s="101"/>
      <c r="XB1950" s="101"/>
      <c r="XC1950" s="101"/>
      <c r="XD1950" s="101"/>
      <c r="XE1950" s="101"/>
      <c r="XF1950" s="101"/>
      <c r="XG1950" s="101"/>
      <c r="XH1950" s="101"/>
      <c r="XI1950" s="101"/>
      <c r="XJ1950" s="101"/>
      <c r="XK1950" s="101"/>
      <c r="XL1950" s="101"/>
      <c r="XM1950" s="101"/>
      <c r="XN1950" s="101"/>
      <c r="XO1950" s="101"/>
      <c r="XP1950" s="101"/>
      <c r="XQ1950" s="101"/>
      <c r="XR1950" s="101"/>
      <c r="XS1950" s="101"/>
      <c r="XT1950" s="101"/>
      <c r="XU1950" s="101"/>
      <c r="XV1950" s="101"/>
      <c r="XW1950" s="101"/>
      <c r="XX1950" s="101"/>
      <c r="XY1950" s="101"/>
      <c r="XZ1950" s="101"/>
      <c r="YA1950" s="101"/>
      <c r="YB1950" s="101"/>
      <c r="YC1950" s="101"/>
      <c r="YD1950" s="101"/>
      <c r="YE1950" s="101"/>
      <c r="YF1950" s="101"/>
      <c r="YG1950" s="101"/>
      <c r="YH1950" s="101"/>
      <c r="YI1950" s="101"/>
      <c r="YJ1950" s="101"/>
      <c r="YK1950" s="101"/>
      <c r="YL1950" s="101"/>
      <c r="YM1950" s="101"/>
      <c r="YN1950" s="101"/>
      <c r="YO1950" s="101"/>
      <c r="YP1950" s="101"/>
      <c r="YQ1950" s="101"/>
      <c r="YR1950" s="101"/>
      <c r="YS1950" s="101"/>
      <c r="YT1950" s="101"/>
      <c r="YU1950" s="101"/>
      <c r="YV1950" s="101"/>
      <c r="YW1950" s="101"/>
      <c r="YX1950" s="101"/>
      <c r="YY1950" s="101"/>
      <c r="YZ1950" s="101"/>
      <c r="ZA1950" s="101"/>
      <c r="ZB1950" s="101"/>
      <c r="ZC1950" s="101"/>
      <c r="ZD1950" s="101"/>
      <c r="ZE1950" s="101"/>
      <c r="ZF1950" s="101"/>
      <c r="ZG1950" s="101"/>
      <c r="ZH1950" s="101"/>
      <c r="ZI1950" s="101"/>
      <c r="ZJ1950" s="101"/>
      <c r="ZK1950" s="101"/>
      <c r="ZL1950" s="101"/>
      <c r="ZM1950" s="101"/>
      <c r="ZN1950" s="101"/>
      <c r="ZO1950" s="101"/>
      <c r="ZP1950" s="101"/>
      <c r="ZQ1950" s="101"/>
      <c r="ZR1950" s="101"/>
      <c r="ZS1950" s="101"/>
      <c r="ZT1950" s="101"/>
      <c r="ZU1950" s="101"/>
      <c r="ZV1950" s="101"/>
      <c r="ZW1950" s="101"/>
      <c r="ZX1950" s="101"/>
      <c r="ZY1950" s="101"/>
      <c r="ZZ1950" s="101"/>
      <c r="AAA1950" s="101"/>
      <c r="AAB1950" s="101"/>
      <c r="AAC1950" s="101"/>
      <c r="AAD1950" s="101"/>
      <c r="AAE1950" s="101"/>
      <c r="AAF1950" s="101"/>
      <c r="AAG1950" s="101"/>
      <c r="AAH1950" s="101"/>
      <c r="AAI1950" s="101"/>
      <c r="AAJ1950" s="101"/>
      <c r="AAK1950" s="101"/>
      <c r="AAL1950" s="101"/>
      <c r="AAM1950" s="101"/>
      <c r="AAN1950" s="101"/>
      <c r="AAO1950" s="101"/>
      <c r="AAP1950" s="101"/>
      <c r="AAQ1950" s="101"/>
      <c r="AAR1950" s="101"/>
      <c r="AAS1950" s="101"/>
      <c r="AAT1950" s="101"/>
      <c r="AAU1950" s="101"/>
      <c r="AAV1950" s="101"/>
      <c r="AAW1950" s="101"/>
      <c r="AAX1950" s="101"/>
      <c r="AAY1950" s="101"/>
      <c r="AAZ1950" s="101"/>
      <c r="ABA1950" s="101"/>
      <c r="ABB1950" s="101"/>
      <c r="ABC1950" s="101"/>
      <c r="ABD1950" s="101"/>
      <c r="ABE1950" s="101"/>
      <c r="ABF1950" s="101"/>
      <c r="ABG1950" s="101"/>
      <c r="ABH1950" s="101"/>
      <c r="ABI1950" s="101"/>
      <c r="ABJ1950" s="101"/>
      <c r="ABK1950" s="101"/>
      <c r="ABL1950" s="101"/>
      <c r="ABM1950" s="101"/>
      <c r="ABN1950" s="101"/>
      <c r="ABO1950" s="101"/>
      <c r="ABP1950" s="101"/>
      <c r="ABQ1950" s="101"/>
      <c r="ABR1950" s="101"/>
      <c r="ABS1950" s="101"/>
      <c r="ABT1950" s="101"/>
      <c r="ABU1950" s="101"/>
      <c r="ABV1950" s="101"/>
      <c r="ABW1950" s="101"/>
      <c r="ABX1950" s="101"/>
      <c r="ABY1950" s="101"/>
      <c r="ABZ1950" s="101"/>
      <c r="ACA1950" s="101"/>
      <c r="ACB1950" s="101"/>
      <c r="ACC1950" s="101"/>
      <c r="ACD1950" s="101"/>
      <c r="ACE1950" s="101"/>
      <c r="ACF1950" s="101"/>
      <c r="ACG1950" s="101"/>
      <c r="ACH1950" s="101"/>
      <c r="ACI1950" s="101"/>
      <c r="ACJ1950" s="101"/>
      <c r="ACK1950" s="101"/>
      <c r="ACL1950" s="101"/>
      <c r="ACM1950" s="101"/>
      <c r="ACN1950" s="101"/>
      <c r="ACO1950" s="101"/>
      <c r="ACP1950" s="101"/>
      <c r="ACQ1950" s="101"/>
      <c r="ACR1950" s="101"/>
      <c r="ACS1950" s="101"/>
      <c r="ACT1950" s="101"/>
      <c r="ACU1950" s="101"/>
      <c r="ACV1950" s="101"/>
      <c r="ACW1950" s="101"/>
      <c r="ACX1950" s="101"/>
      <c r="ACY1950" s="101"/>
      <c r="ACZ1950" s="101"/>
      <c r="ADA1950" s="101"/>
      <c r="ADB1950" s="101"/>
      <c r="ADC1950" s="101"/>
      <c r="ADD1950" s="101"/>
      <c r="ADE1950" s="101"/>
      <c r="ADF1950" s="101"/>
      <c r="ADG1950" s="101"/>
      <c r="ADH1950" s="101"/>
      <c r="ADI1950" s="101"/>
      <c r="ADJ1950" s="101"/>
      <c r="ADK1950" s="101"/>
      <c r="ADL1950" s="101"/>
      <c r="ADM1950" s="101"/>
      <c r="ADN1950" s="101"/>
      <c r="ADO1950" s="101"/>
      <c r="ADP1950" s="101"/>
      <c r="ADQ1950" s="101"/>
      <c r="ADR1950" s="101"/>
      <c r="ADS1950" s="101"/>
      <c r="ADT1950" s="101"/>
      <c r="ADU1950" s="101"/>
      <c r="ADV1950" s="101"/>
      <c r="ADW1950" s="101"/>
      <c r="ADX1950" s="101"/>
      <c r="ADY1950" s="101"/>
      <c r="ADZ1950" s="101"/>
      <c r="AEA1950" s="101"/>
      <c r="AEB1950" s="101"/>
      <c r="AEC1950" s="101"/>
      <c r="AED1950" s="101"/>
      <c r="AEE1950" s="101"/>
      <c r="AEF1950" s="101"/>
      <c r="AEG1950" s="101"/>
      <c r="AEH1950" s="101"/>
      <c r="AEI1950" s="101"/>
      <c r="AEJ1950" s="101"/>
      <c r="AEK1950" s="101"/>
      <c r="AEL1950" s="101"/>
      <c r="AEM1950" s="101"/>
      <c r="AEN1950" s="101"/>
      <c r="AEO1950" s="101"/>
      <c r="AEP1950" s="101"/>
      <c r="AEQ1950" s="101"/>
      <c r="AER1950" s="101"/>
      <c r="AES1950" s="101"/>
      <c r="AET1950" s="101"/>
      <c r="AEU1950" s="101"/>
      <c r="AEV1950" s="101"/>
      <c r="AEW1950" s="101"/>
      <c r="AEX1950" s="101"/>
      <c r="AEY1950" s="101"/>
      <c r="AEZ1950" s="101"/>
      <c r="AFA1950" s="101"/>
      <c r="AFB1950" s="101"/>
      <c r="AFC1950" s="101"/>
      <c r="AFD1950" s="101"/>
      <c r="AFE1950" s="101"/>
      <c r="AFF1950" s="101"/>
      <c r="AFG1950" s="101"/>
      <c r="AFH1950" s="101"/>
      <c r="AFI1950" s="101"/>
      <c r="AFJ1950" s="101"/>
      <c r="AFK1950" s="101"/>
      <c r="AFL1950" s="101"/>
      <c r="AFM1950" s="101"/>
      <c r="AFN1950" s="101"/>
      <c r="AFO1950" s="101"/>
      <c r="AFP1950" s="101"/>
      <c r="AFQ1950" s="101"/>
      <c r="AFR1950" s="101"/>
      <c r="AFS1950" s="101"/>
      <c r="AFT1950" s="101"/>
      <c r="AFU1950" s="101"/>
      <c r="AFV1950" s="101"/>
      <c r="AFW1950" s="101"/>
      <c r="AFX1950" s="101"/>
      <c r="AFY1950" s="101"/>
      <c r="AFZ1950" s="101"/>
      <c r="AGA1950" s="101"/>
      <c r="AGB1950" s="101"/>
      <c r="AGC1950" s="101"/>
      <c r="AGD1950" s="101"/>
      <c r="AGE1950" s="101"/>
      <c r="AGF1950" s="101"/>
      <c r="AGG1950" s="101"/>
      <c r="AGH1950" s="101"/>
      <c r="AGI1950" s="101"/>
      <c r="AGJ1950" s="101"/>
      <c r="AGK1950" s="101"/>
      <c r="AGL1950" s="101"/>
      <c r="AGM1950" s="101"/>
      <c r="AGN1950" s="101"/>
      <c r="AGO1950" s="101"/>
      <c r="AGP1950" s="101"/>
      <c r="AGQ1950" s="101"/>
      <c r="AGR1950" s="101"/>
      <c r="AGS1950" s="101"/>
      <c r="AGT1950" s="101"/>
      <c r="AGU1950" s="101"/>
      <c r="AGV1950" s="101"/>
      <c r="AGW1950" s="101"/>
      <c r="AGX1950" s="101"/>
      <c r="AGY1950" s="101"/>
      <c r="AGZ1950" s="101"/>
      <c r="AHA1950" s="101"/>
      <c r="AHB1950" s="101"/>
      <c r="AHC1950" s="101"/>
      <c r="AHD1950" s="101"/>
      <c r="AHE1950" s="101"/>
      <c r="AHF1950" s="101"/>
      <c r="AHG1950" s="101"/>
      <c r="AHH1950" s="101"/>
      <c r="AHI1950" s="101"/>
      <c r="AHJ1950" s="101"/>
      <c r="AHK1950" s="101"/>
      <c r="AHL1950" s="101"/>
      <c r="AHM1950" s="101"/>
      <c r="AHN1950" s="101"/>
      <c r="AHO1950" s="101"/>
      <c r="AHP1950" s="101"/>
      <c r="AHQ1950" s="101"/>
      <c r="AHR1950" s="101"/>
      <c r="AHS1950" s="101"/>
      <c r="AHT1950" s="101"/>
      <c r="AHU1950" s="101"/>
      <c r="AHV1950" s="101"/>
      <c r="AHW1950" s="101"/>
      <c r="AHX1950" s="101"/>
      <c r="AHY1950" s="101"/>
      <c r="AHZ1950" s="101"/>
      <c r="AIA1950" s="101"/>
      <c r="AIB1950" s="101"/>
      <c r="AIC1950" s="101"/>
      <c r="AID1950" s="101"/>
      <c r="AIE1950" s="101"/>
      <c r="AIF1950" s="101"/>
      <c r="AIG1950" s="101"/>
      <c r="AIH1950" s="101"/>
      <c r="AII1950" s="101"/>
      <c r="AIJ1950" s="101"/>
      <c r="AIK1950" s="101"/>
      <c r="AIL1950" s="101"/>
      <c r="AIM1950" s="101"/>
      <c r="AIN1950" s="101"/>
      <c r="AIO1950" s="101"/>
      <c r="AIP1950" s="101"/>
      <c r="AIQ1950" s="101"/>
      <c r="AIR1950" s="101"/>
      <c r="AIS1950" s="101"/>
      <c r="AIT1950" s="101"/>
      <c r="AIU1950" s="101"/>
      <c r="AIV1950" s="101"/>
      <c r="AIW1950" s="101"/>
      <c r="AIX1950" s="101"/>
      <c r="AIY1950" s="101"/>
      <c r="AIZ1950" s="101"/>
      <c r="AJA1950" s="101"/>
      <c r="AJB1950" s="101"/>
      <c r="AJC1950" s="101"/>
      <c r="AJD1950" s="101"/>
      <c r="AJE1950" s="101"/>
      <c r="AJF1950" s="101"/>
      <c r="AJG1950" s="101"/>
      <c r="AJH1950" s="101"/>
      <c r="AJI1950" s="101"/>
      <c r="AJJ1950" s="101"/>
      <c r="AJK1950" s="101"/>
      <c r="AJL1950" s="101"/>
      <c r="AJM1950" s="101"/>
      <c r="AJN1950" s="101"/>
      <c r="AJO1950" s="101"/>
      <c r="AJP1950" s="101"/>
      <c r="AJQ1950" s="101"/>
      <c r="AJR1950" s="101"/>
      <c r="AJS1950" s="101"/>
      <c r="AJT1950" s="101"/>
      <c r="AJU1950" s="101"/>
      <c r="AJV1950" s="101"/>
      <c r="AJW1950" s="101"/>
      <c r="AJX1950" s="101"/>
      <c r="AJY1950" s="101"/>
      <c r="AJZ1950" s="101"/>
      <c r="AKA1950" s="101"/>
      <c r="AKB1950" s="101"/>
      <c r="AKC1950" s="101"/>
      <c r="AKD1950" s="101"/>
      <c r="AKE1950" s="101"/>
      <c r="AKF1950" s="101"/>
      <c r="AKG1950" s="101"/>
      <c r="AKH1950" s="101"/>
      <c r="AKI1950" s="101"/>
      <c r="AKJ1950" s="101"/>
      <c r="AKK1950" s="101"/>
      <c r="AKL1950" s="101"/>
      <c r="AKM1950" s="101"/>
      <c r="AKN1950" s="101"/>
      <c r="AKO1950" s="101"/>
      <c r="AKP1950" s="101"/>
      <c r="AKQ1950" s="101"/>
      <c r="AKR1950" s="101"/>
      <c r="AKS1950" s="101"/>
      <c r="AKT1950" s="101"/>
      <c r="AKU1950" s="101"/>
      <c r="AKV1950" s="101"/>
      <c r="AKW1950" s="101"/>
      <c r="AKX1950" s="101"/>
      <c r="AKY1950" s="101"/>
      <c r="AKZ1950" s="101"/>
      <c r="ALA1950" s="101"/>
      <c r="ALB1950" s="101"/>
      <c r="ALC1950" s="101"/>
      <c r="ALD1950" s="101"/>
      <c r="ALE1950" s="101"/>
      <c r="ALF1950" s="101"/>
      <c r="ALG1950" s="101"/>
      <c r="ALH1950" s="101"/>
      <c r="ALI1950" s="101"/>
      <c r="ALJ1950" s="101"/>
      <c r="ALK1950" s="101"/>
      <c r="ALL1950" s="101"/>
      <c r="ALM1950" s="101"/>
      <c r="ALN1950" s="101"/>
      <c r="ALO1950" s="101"/>
      <c r="ALP1950" s="101"/>
      <c r="ALQ1950" s="101"/>
      <c r="ALR1950" s="101"/>
      <c r="ALS1950" s="101"/>
      <c r="ALT1950" s="101"/>
      <c r="ALU1950" s="101"/>
      <c r="ALV1950" s="101"/>
      <c r="ALW1950" s="101"/>
      <c r="ALX1950" s="101"/>
      <c r="ALY1950" s="101"/>
      <c r="ALZ1950" s="101"/>
      <c r="AMA1950" s="101"/>
      <c r="AMB1950" s="101"/>
      <c r="AMC1950" s="101"/>
      <c r="AMD1950" s="101"/>
      <c r="AME1950" s="101"/>
      <c r="AMF1950" s="101"/>
      <c r="AMG1950" s="101"/>
      <c r="AMH1950" s="101"/>
      <c r="AMI1950" s="101"/>
      <c r="AMJ1950" s="101"/>
      <c r="AMK1950" s="101"/>
      <c r="AML1950" s="101"/>
      <c r="AMM1950" s="101"/>
      <c r="AMN1950" s="101"/>
      <c r="AMO1950" s="101"/>
      <c r="AMP1950" s="101"/>
      <c r="AMQ1950" s="101"/>
      <c r="AMR1950" s="101"/>
      <c r="AMS1950" s="101"/>
      <c r="AMT1950" s="101"/>
      <c r="AMU1950" s="101"/>
      <c r="AMV1950" s="101"/>
      <c r="AMW1950" s="101"/>
      <c r="AMX1950" s="101"/>
      <c r="AMY1950" s="101"/>
      <c r="AMZ1950" s="101"/>
      <c r="ANA1950" s="101"/>
      <c r="ANB1950" s="101"/>
      <c r="ANC1950" s="101"/>
      <c r="AND1950" s="101"/>
      <c r="ANE1950" s="101"/>
      <c r="ANF1950" s="101"/>
      <c r="ANG1950" s="101"/>
      <c r="ANH1950" s="101"/>
      <c r="ANI1950" s="101"/>
      <c r="ANJ1950" s="101"/>
      <c r="ANK1950" s="101"/>
      <c r="ANL1950" s="101"/>
      <c r="ANM1950" s="101"/>
      <c r="ANN1950" s="101"/>
      <c r="ANO1950" s="101"/>
      <c r="ANP1950" s="101"/>
      <c r="ANQ1950" s="101"/>
      <c r="ANR1950" s="101"/>
      <c r="ANS1950" s="101"/>
      <c r="ANT1950" s="101"/>
      <c r="ANU1950" s="101"/>
      <c r="ANV1950" s="101"/>
      <c r="ANW1950" s="101"/>
      <c r="ANX1950" s="101"/>
      <c r="ANY1950" s="101"/>
      <c r="ANZ1950" s="101"/>
      <c r="AOA1950" s="101"/>
      <c r="AOB1950" s="101"/>
      <c r="AOC1950" s="101"/>
      <c r="AOD1950" s="101"/>
      <c r="AOE1950" s="101"/>
      <c r="AOF1950" s="101"/>
      <c r="AOG1950" s="101"/>
      <c r="AOH1950" s="101"/>
      <c r="AOI1950" s="101"/>
      <c r="AOJ1950" s="101"/>
      <c r="AOK1950" s="101"/>
      <c r="AOL1950" s="101"/>
      <c r="AOM1950" s="101"/>
      <c r="AON1950" s="101"/>
      <c r="AOO1950" s="101"/>
      <c r="AOP1950" s="101"/>
      <c r="AOQ1950" s="101"/>
      <c r="AOR1950" s="101"/>
      <c r="AOS1950" s="101"/>
      <c r="AOT1950" s="101"/>
      <c r="AOU1950" s="101"/>
      <c r="AOV1950" s="101"/>
      <c r="AOW1950" s="101"/>
      <c r="AOX1950" s="101"/>
      <c r="AOY1950" s="101"/>
      <c r="AOZ1950" s="101"/>
      <c r="APA1950" s="101"/>
      <c r="APB1950" s="101"/>
      <c r="APC1950" s="101"/>
      <c r="APD1950" s="101"/>
      <c r="APE1950" s="101"/>
      <c r="APF1950" s="101"/>
      <c r="APG1950" s="101"/>
      <c r="APH1950" s="101"/>
      <c r="API1950" s="101"/>
      <c r="APJ1950" s="101"/>
      <c r="APK1950" s="101"/>
      <c r="APL1950" s="101"/>
      <c r="APM1950" s="101"/>
      <c r="APN1950" s="101"/>
      <c r="APO1950" s="101"/>
      <c r="APP1950" s="101"/>
      <c r="APQ1950" s="101"/>
      <c r="APR1950" s="101"/>
      <c r="APS1950" s="101"/>
      <c r="APT1950" s="101"/>
      <c r="APU1950" s="101"/>
      <c r="APV1950" s="101"/>
      <c r="APW1950" s="101"/>
      <c r="APX1950" s="101"/>
      <c r="APY1950" s="101"/>
      <c r="APZ1950" s="101"/>
      <c r="AQA1950" s="101"/>
      <c r="AQB1950" s="101"/>
      <c r="AQC1950" s="101"/>
      <c r="AQD1950" s="101"/>
      <c r="AQE1950" s="101"/>
      <c r="AQF1950" s="101"/>
      <c r="AQG1950" s="101"/>
      <c r="AQH1950" s="101"/>
      <c r="AQI1950" s="101"/>
      <c r="AQJ1950" s="101"/>
      <c r="AQK1950" s="101"/>
      <c r="AQL1950" s="101"/>
      <c r="AQM1950" s="101"/>
      <c r="AQN1950" s="101"/>
      <c r="AQO1950" s="101"/>
      <c r="AQP1950" s="101"/>
      <c r="AQQ1950" s="101"/>
      <c r="AQR1950" s="101"/>
      <c r="AQS1950" s="101"/>
      <c r="AQT1950" s="101"/>
      <c r="AQU1950" s="101"/>
      <c r="AQV1950" s="101"/>
      <c r="AQW1950" s="101"/>
      <c r="AQX1950" s="101"/>
      <c r="AQY1950" s="101"/>
      <c r="AQZ1950" s="101"/>
      <c r="ARA1950" s="101"/>
      <c r="ARB1950" s="101"/>
      <c r="ARC1950" s="101"/>
      <c r="ARD1950" s="101"/>
      <c r="ARE1950" s="101"/>
      <c r="ARF1950" s="101"/>
      <c r="ARG1950" s="101"/>
      <c r="ARH1950" s="101"/>
      <c r="ARI1950" s="101"/>
      <c r="ARJ1950" s="101"/>
      <c r="ARK1950" s="101"/>
      <c r="ARL1950" s="101"/>
      <c r="ARM1950" s="101"/>
      <c r="ARN1950" s="101"/>
      <c r="ARO1950" s="101"/>
      <c r="ARP1950" s="101"/>
      <c r="ARQ1950" s="101"/>
      <c r="ARR1950" s="101"/>
      <c r="ARS1950" s="101"/>
      <c r="ART1950" s="101"/>
      <c r="ARU1950" s="101"/>
      <c r="ARV1950" s="101"/>
      <c r="ARW1950" s="101"/>
      <c r="ARX1950" s="101"/>
      <c r="ARY1950" s="101"/>
      <c r="ARZ1950" s="101"/>
      <c r="ASA1950" s="101"/>
      <c r="ASB1950" s="101"/>
      <c r="ASC1950" s="101"/>
      <c r="ASD1950" s="101"/>
      <c r="ASE1950" s="101"/>
      <c r="ASF1950" s="101"/>
      <c r="ASG1950" s="101"/>
      <c r="ASH1950" s="101"/>
      <c r="ASI1950" s="101"/>
      <c r="ASJ1950" s="101"/>
      <c r="ASK1950" s="101"/>
      <c r="ASL1950" s="101"/>
      <c r="ASM1950" s="101"/>
      <c r="ASN1950" s="101"/>
      <c r="ASO1950" s="101"/>
      <c r="ASP1950" s="101"/>
      <c r="ASQ1950" s="101"/>
      <c r="ASR1950" s="101"/>
      <c r="ASS1950" s="101"/>
      <c r="AST1950" s="101"/>
      <c r="ASU1950" s="101"/>
      <c r="ASV1950" s="101"/>
      <c r="ASW1950" s="101"/>
      <c r="ASX1950" s="101"/>
      <c r="ASY1950" s="101"/>
      <c r="ASZ1950" s="101"/>
      <c r="ATA1950" s="101"/>
      <c r="ATB1950" s="101"/>
      <c r="ATC1950" s="101"/>
      <c r="ATD1950" s="101"/>
      <c r="ATE1950" s="101"/>
      <c r="ATF1950" s="101"/>
      <c r="ATG1950" s="101"/>
      <c r="ATH1950" s="101"/>
      <c r="ATI1950" s="101"/>
      <c r="ATJ1950" s="101"/>
      <c r="ATK1950" s="101"/>
      <c r="ATL1950" s="101"/>
      <c r="ATM1950" s="101"/>
      <c r="ATN1950" s="101"/>
      <c r="ATO1950" s="101"/>
      <c r="ATP1950" s="101"/>
      <c r="ATQ1950" s="101"/>
      <c r="ATR1950" s="101"/>
      <c r="ATS1950" s="101"/>
      <c r="ATT1950" s="101"/>
      <c r="ATU1950" s="101"/>
      <c r="ATV1950" s="101"/>
      <c r="ATW1950" s="101"/>
      <c r="ATX1950" s="101"/>
      <c r="ATY1950" s="101"/>
      <c r="ATZ1950" s="101"/>
      <c r="AUA1950" s="101"/>
      <c r="AUB1950" s="101"/>
      <c r="AUC1950" s="101"/>
      <c r="AUD1950" s="101"/>
      <c r="AUE1950" s="101"/>
      <c r="AUF1950" s="101"/>
      <c r="AUG1950" s="101"/>
      <c r="AUH1950" s="101"/>
      <c r="AUI1950" s="101"/>
      <c r="AUJ1950" s="101"/>
      <c r="AUK1950" s="101"/>
      <c r="AUL1950" s="101"/>
      <c r="AUM1950" s="101"/>
      <c r="AUN1950" s="101"/>
      <c r="AUO1950" s="101"/>
      <c r="AUP1950" s="101"/>
      <c r="AUQ1950" s="101"/>
      <c r="AUR1950" s="101"/>
      <c r="AUS1950" s="101"/>
      <c r="AUT1950" s="101"/>
      <c r="AUU1950" s="101"/>
      <c r="AUV1950" s="101"/>
      <c r="AUW1950" s="101"/>
      <c r="AUX1950" s="101"/>
      <c r="AUY1950" s="101"/>
      <c r="AUZ1950" s="101"/>
      <c r="AVA1950" s="101"/>
      <c r="AVB1950" s="101"/>
      <c r="AVC1950" s="101"/>
      <c r="AVD1950" s="101"/>
      <c r="AVE1950" s="101"/>
      <c r="AVF1950" s="101"/>
      <c r="AVG1950" s="101"/>
      <c r="AVH1950" s="101"/>
      <c r="AVI1950" s="101"/>
      <c r="AVJ1950" s="101"/>
      <c r="AVK1950" s="101"/>
      <c r="AVL1950" s="101"/>
      <c r="AVM1950" s="101"/>
      <c r="AVN1950" s="101"/>
      <c r="AVO1950" s="101"/>
      <c r="AVP1950" s="101"/>
      <c r="AVQ1950" s="101"/>
      <c r="AVR1950" s="101"/>
      <c r="AVS1950" s="101"/>
      <c r="AVT1950" s="101"/>
      <c r="AVU1950" s="101"/>
      <c r="AVV1950" s="101"/>
      <c r="AVW1950" s="101"/>
      <c r="AVX1950" s="101"/>
      <c r="AVY1950" s="101"/>
      <c r="AVZ1950" s="101"/>
      <c r="AWA1950" s="101"/>
      <c r="AWB1950" s="101"/>
      <c r="AWC1950" s="101"/>
      <c r="AWD1950" s="101"/>
      <c r="AWE1950" s="101"/>
      <c r="AWF1950" s="101"/>
      <c r="AWG1950" s="101"/>
      <c r="AWH1950" s="101"/>
      <c r="AWI1950" s="101"/>
      <c r="AWJ1950" s="101"/>
      <c r="AWK1950" s="101"/>
      <c r="AWL1950" s="101"/>
      <c r="AWM1950" s="101"/>
      <c r="AWN1950" s="101"/>
      <c r="AWO1950" s="101"/>
      <c r="AWP1950" s="101"/>
      <c r="AWQ1950" s="101"/>
      <c r="AWR1950" s="101"/>
      <c r="AWS1950" s="101"/>
      <c r="AWT1950" s="101"/>
      <c r="AWU1950" s="101"/>
      <c r="AWV1950" s="101"/>
      <c r="AWW1950" s="101"/>
      <c r="AWX1950" s="101"/>
      <c r="AWY1950" s="101"/>
      <c r="AWZ1950" s="101"/>
      <c r="AXA1950" s="101"/>
      <c r="AXB1950" s="101"/>
      <c r="AXC1950" s="101"/>
      <c r="AXD1950" s="101"/>
      <c r="AXE1950" s="101"/>
      <c r="AXF1950" s="101"/>
      <c r="AXG1950" s="101"/>
      <c r="AXH1950" s="101"/>
      <c r="AXI1950" s="101"/>
      <c r="AXJ1950" s="101"/>
      <c r="AXK1950" s="101"/>
      <c r="AXL1950" s="101"/>
      <c r="AXM1950" s="101"/>
      <c r="AXN1950" s="101"/>
      <c r="AXO1950" s="101"/>
      <c r="AXP1950" s="101"/>
      <c r="AXQ1950" s="101"/>
      <c r="AXR1950" s="101"/>
      <c r="AXS1950" s="101"/>
      <c r="AXT1950" s="101"/>
      <c r="AXU1950" s="101"/>
      <c r="AXV1950" s="101"/>
      <c r="AXW1950" s="101"/>
      <c r="AXX1950" s="101"/>
      <c r="AXY1950" s="101"/>
      <c r="AXZ1950" s="101"/>
      <c r="AYA1950" s="101"/>
      <c r="AYB1950" s="101"/>
      <c r="AYC1950" s="101"/>
      <c r="AYD1950" s="101"/>
      <c r="AYE1950" s="101"/>
      <c r="AYF1950" s="101"/>
      <c r="AYG1950" s="101"/>
      <c r="AYH1950" s="101"/>
      <c r="AYI1950" s="101"/>
      <c r="AYJ1950" s="101"/>
      <c r="AYK1950" s="101"/>
      <c r="AYL1950" s="101"/>
      <c r="AYM1950" s="101"/>
      <c r="AYN1950" s="101"/>
      <c r="AYO1950" s="101"/>
      <c r="AYP1950" s="101"/>
      <c r="AYQ1950" s="101"/>
      <c r="AYR1950" s="101"/>
      <c r="AYS1950" s="101"/>
      <c r="AYT1950" s="101"/>
      <c r="AYU1950" s="101"/>
      <c r="AYV1950" s="101"/>
      <c r="AYW1950" s="101"/>
      <c r="AYX1950" s="101"/>
      <c r="AYY1950" s="101"/>
      <c r="AYZ1950" s="101"/>
      <c r="AZA1950" s="101"/>
      <c r="AZB1950" s="101"/>
      <c r="AZC1950" s="101"/>
      <c r="AZD1950" s="101"/>
      <c r="AZE1950" s="101"/>
      <c r="AZF1950" s="101"/>
      <c r="AZG1950" s="101"/>
      <c r="AZH1950" s="101"/>
      <c r="AZI1950" s="101"/>
      <c r="AZJ1950" s="101"/>
      <c r="AZK1950" s="101"/>
      <c r="AZL1950" s="101"/>
      <c r="AZM1950" s="101"/>
      <c r="AZN1950" s="101"/>
      <c r="AZO1950" s="101"/>
      <c r="AZP1950" s="101"/>
      <c r="AZQ1950" s="101"/>
      <c r="AZR1950" s="101"/>
      <c r="AZS1950" s="101"/>
      <c r="AZT1950" s="101"/>
      <c r="AZU1950" s="101"/>
      <c r="AZV1950" s="101"/>
      <c r="AZW1950" s="101"/>
      <c r="AZX1950" s="101"/>
      <c r="AZY1950" s="101"/>
      <c r="AZZ1950" s="101"/>
      <c r="BAA1950" s="101"/>
      <c r="BAB1950" s="101"/>
      <c r="BAC1950" s="101"/>
      <c r="BAD1950" s="101"/>
      <c r="BAE1950" s="101"/>
      <c r="BAF1950" s="101"/>
      <c r="BAG1950" s="101"/>
      <c r="BAH1950" s="101"/>
      <c r="BAI1950" s="101"/>
      <c r="BAJ1950" s="101"/>
      <c r="BAK1950" s="101"/>
      <c r="BAL1950" s="101"/>
      <c r="BAM1950" s="101"/>
      <c r="BAN1950" s="101"/>
      <c r="BAO1950" s="101"/>
      <c r="BAP1950" s="101"/>
      <c r="BAQ1950" s="101"/>
      <c r="BAR1950" s="101"/>
      <c r="BAS1950" s="101"/>
      <c r="BAT1950" s="101"/>
      <c r="BAU1950" s="101"/>
      <c r="BAV1950" s="101"/>
      <c r="BAW1950" s="101"/>
      <c r="BAX1950" s="101"/>
      <c r="BAY1950" s="101"/>
      <c r="BAZ1950" s="101"/>
      <c r="BBA1950" s="101"/>
      <c r="BBB1950" s="101"/>
      <c r="BBC1950" s="101"/>
      <c r="BBD1950" s="101"/>
      <c r="BBE1950" s="101"/>
      <c r="BBF1950" s="101"/>
      <c r="BBG1950" s="101"/>
      <c r="BBH1950" s="101"/>
      <c r="BBI1950" s="101"/>
      <c r="BBJ1950" s="101"/>
      <c r="BBK1950" s="101"/>
      <c r="BBL1950" s="101"/>
      <c r="BBM1950" s="101"/>
      <c r="BBN1950" s="101"/>
      <c r="BBO1950" s="101"/>
      <c r="BBP1950" s="101"/>
      <c r="BBQ1950" s="101"/>
      <c r="BBR1950" s="101"/>
      <c r="BBS1950" s="101"/>
      <c r="BBT1950" s="101"/>
      <c r="BBU1950" s="101"/>
      <c r="BBV1950" s="101"/>
      <c r="BBW1950" s="101"/>
      <c r="BBX1950" s="101"/>
      <c r="BBY1950" s="101"/>
      <c r="BBZ1950" s="101"/>
      <c r="BCA1950" s="101"/>
      <c r="BCB1950" s="101"/>
      <c r="BCC1950" s="101"/>
      <c r="BCD1950" s="101"/>
      <c r="BCE1950" s="101"/>
      <c r="BCF1950" s="101"/>
      <c r="BCG1950" s="101"/>
      <c r="BCH1950" s="101"/>
      <c r="BCI1950" s="101"/>
      <c r="BCJ1950" s="101"/>
      <c r="BCK1950" s="101"/>
      <c r="BCL1950" s="101"/>
      <c r="BCM1950" s="101"/>
      <c r="BCN1950" s="101"/>
      <c r="BCO1950" s="101"/>
      <c r="BCP1950" s="101"/>
      <c r="BCQ1950" s="101"/>
      <c r="BCR1950" s="101"/>
      <c r="BCS1950" s="101"/>
      <c r="BCT1950" s="101"/>
      <c r="BCU1950" s="101"/>
      <c r="BCV1950" s="101"/>
      <c r="BCW1950" s="101"/>
      <c r="BCX1950" s="101"/>
      <c r="BCY1950" s="101"/>
      <c r="BCZ1950" s="101"/>
      <c r="BDA1950" s="101"/>
      <c r="BDB1950" s="101"/>
      <c r="BDC1950" s="101"/>
      <c r="BDD1950" s="101"/>
      <c r="BDE1950" s="101"/>
      <c r="BDF1950" s="101"/>
      <c r="BDG1950" s="101"/>
      <c r="BDH1950" s="101"/>
      <c r="BDI1950" s="101"/>
      <c r="BDJ1950" s="101"/>
      <c r="BDK1950" s="101"/>
      <c r="BDL1950" s="101"/>
      <c r="BDM1950" s="101"/>
      <c r="BDN1950" s="101"/>
      <c r="BDO1950" s="101"/>
      <c r="BDP1950" s="101"/>
      <c r="BDQ1950" s="101"/>
      <c r="BDR1950" s="101"/>
      <c r="BDS1950" s="101"/>
      <c r="BDT1950" s="101"/>
      <c r="BDU1950" s="101"/>
      <c r="BDV1950" s="101"/>
      <c r="BDW1950" s="101"/>
      <c r="BDX1950" s="101"/>
      <c r="BDY1950" s="101"/>
      <c r="BDZ1950" s="101"/>
      <c r="BEA1950" s="101"/>
      <c r="BEB1950" s="101"/>
      <c r="BEC1950" s="101"/>
      <c r="BED1950" s="101"/>
      <c r="BEE1950" s="101"/>
      <c r="BEF1950" s="101"/>
      <c r="BEG1950" s="101"/>
      <c r="BEH1950" s="101"/>
      <c r="BEI1950" s="101"/>
      <c r="BEJ1950" s="101"/>
      <c r="BEK1950" s="101"/>
      <c r="BEL1950" s="101"/>
      <c r="BEM1950" s="101"/>
      <c r="BEN1950" s="101"/>
      <c r="BEO1950" s="101"/>
      <c r="BEP1950" s="101"/>
      <c r="BEQ1950" s="101"/>
      <c r="BER1950" s="101"/>
      <c r="BES1950" s="101"/>
      <c r="BET1950" s="101"/>
      <c r="BEU1950" s="101"/>
      <c r="BEV1950" s="101"/>
      <c r="BEW1950" s="101"/>
      <c r="BEX1950" s="101"/>
      <c r="BEY1950" s="101"/>
      <c r="BEZ1950" s="101"/>
      <c r="BFA1950" s="101"/>
      <c r="BFB1950" s="101"/>
      <c r="BFC1950" s="101"/>
      <c r="BFD1950" s="101"/>
      <c r="BFE1950" s="101"/>
      <c r="BFF1950" s="101"/>
      <c r="BFG1950" s="101"/>
      <c r="BFH1950" s="101"/>
      <c r="BFI1950" s="101"/>
      <c r="BFJ1950" s="101"/>
      <c r="BFK1950" s="101"/>
      <c r="BFL1950" s="101"/>
      <c r="BFM1950" s="101"/>
      <c r="BFN1950" s="101"/>
      <c r="BFO1950" s="101"/>
      <c r="BFP1950" s="101"/>
      <c r="BFQ1950" s="101"/>
      <c r="BFR1950" s="101"/>
      <c r="BFS1950" s="101"/>
      <c r="BFT1950" s="101"/>
      <c r="BFU1950" s="101"/>
      <c r="BFV1950" s="101"/>
      <c r="BFW1950" s="101"/>
      <c r="BFX1950" s="101"/>
      <c r="BFY1950" s="101"/>
      <c r="BFZ1950" s="101"/>
      <c r="BGA1950" s="101"/>
      <c r="BGB1950" s="101"/>
      <c r="BGC1950" s="101"/>
      <c r="BGD1950" s="101"/>
      <c r="BGE1950" s="101"/>
      <c r="BGF1950" s="101"/>
      <c r="BGG1950" s="101"/>
      <c r="BGH1950" s="101"/>
      <c r="BGI1950" s="101"/>
      <c r="BGJ1950" s="101"/>
      <c r="BGK1950" s="101"/>
      <c r="BGL1950" s="101"/>
      <c r="BGM1950" s="101"/>
      <c r="BGN1950" s="101"/>
      <c r="BGO1950" s="101"/>
      <c r="BGP1950" s="101"/>
      <c r="BGQ1950" s="101"/>
      <c r="BGR1950" s="101"/>
      <c r="BGS1950" s="101"/>
      <c r="BGT1950" s="101"/>
      <c r="BGU1950" s="101"/>
      <c r="BGV1950" s="101"/>
      <c r="BGW1950" s="101"/>
      <c r="BGX1950" s="101"/>
      <c r="BGY1950" s="101"/>
      <c r="BGZ1950" s="101"/>
      <c r="BHA1950" s="101"/>
      <c r="BHB1950" s="101"/>
      <c r="BHC1950" s="101"/>
      <c r="BHD1950" s="101"/>
      <c r="BHE1950" s="101"/>
      <c r="BHF1950" s="101"/>
      <c r="BHG1950" s="101"/>
      <c r="BHH1950" s="101"/>
      <c r="BHI1950" s="101"/>
      <c r="BHJ1950" s="101"/>
      <c r="BHK1950" s="101"/>
      <c r="BHL1950" s="101"/>
      <c r="BHM1950" s="101"/>
      <c r="BHN1950" s="101"/>
      <c r="BHO1950" s="101"/>
      <c r="BHP1950" s="101"/>
      <c r="BHQ1950" s="101"/>
      <c r="BHR1950" s="101"/>
      <c r="BHS1950" s="101"/>
      <c r="BHT1950" s="101"/>
      <c r="BHU1950" s="101"/>
      <c r="BHV1950" s="101"/>
      <c r="BHW1950" s="101"/>
      <c r="BHX1950" s="101"/>
      <c r="BHY1950" s="101"/>
      <c r="BHZ1950" s="101"/>
      <c r="BIA1950" s="101"/>
      <c r="BIB1950" s="101"/>
      <c r="BIC1950" s="101"/>
      <c r="BID1950" s="101"/>
      <c r="BIE1950" s="101"/>
      <c r="BIF1950" s="101"/>
      <c r="BIG1950" s="101"/>
      <c r="BIH1950" s="101"/>
      <c r="BII1950" s="101"/>
      <c r="BIJ1950" s="101"/>
      <c r="BIK1950" s="101"/>
      <c r="BIL1950" s="101"/>
      <c r="BIM1950" s="101"/>
      <c r="BIN1950" s="101"/>
      <c r="BIO1950" s="101"/>
      <c r="BIP1950" s="101"/>
      <c r="BIQ1950" s="101"/>
      <c r="BIR1950" s="101"/>
      <c r="BIS1950" s="101"/>
      <c r="BIT1950" s="101"/>
      <c r="BIU1950" s="101"/>
      <c r="BIV1950" s="101"/>
      <c r="BIW1950" s="101"/>
      <c r="BIX1950" s="101"/>
      <c r="BIY1950" s="101"/>
      <c r="BIZ1950" s="101"/>
      <c r="BJA1950" s="101"/>
      <c r="BJB1950" s="101"/>
      <c r="BJC1950" s="101"/>
      <c r="BJD1950" s="101"/>
      <c r="BJE1950" s="101"/>
      <c r="BJF1950" s="101"/>
      <c r="BJG1950" s="101"/>
      <c r="BJH1950" s="101"/>
      <c r="BJI1950" s="101"/>
      <c r="BJJ1950" s="101"/>
      <c r="BJK1950" s="101"/>
      <c r="BJL1950" s="101"/>
      <c r="BJM1950" s="101"/>
      <c r="BJN1950" s="101"/>
      <c r="BJO1950" s="101"/>
      <c r="BJP1950" s="101"/>
      <c r="BJQ1950" s="101"/>
      <c r="BJR1950" s="101"/>
      <c r="BJS1950" s="101"/>
      <c r="BJT1950" s="101"/>
      <c r="BJU1950" s="101"/>
      <c r="BJV1950" s="101"/>
      <c r="BJW1950" s="101"/>
      <c r="BJX1950" s="101"/>
      <c r="BJY1950" s="101"/>
      <c r="BJZ1950" s="101"/>
      <c r="BKA1950" s="101"/>
      <c r="BKB1950" s="101"/>
      <c r="BKC1950" s="101"/>
      <c r="BKD1950" s="101"/>
      <c r="BKE1950" s="101"/>
      <c r="BKF1950" s="101"/>
      <c r="BKG1950" s="101"/>
      <c r="BKH1950" s="101"/>
      <c r="BKI1950" s="101"/>
      <c r="BKJ1950" s="101"/>
      <c r="BKK1950" s="101"/>
      <c r="BKL1950" s="101"/>
      <c r="BKM1950" s="101"/>
      <c r="BKN1950" s="101"/>
      <c r="BKO1950" s="101"/>
      <c r="BKP1950" s="101"/>
      <c r="BKQ1950" s="101"/>
      <c r="BKR1950" s="101"/>
      <c r="BKS1950" s="101"/>
      <c r="BKT1950" s="101"/>
      <c r="BKU1950" s="101"/>
      <c r="BKV1950" s="101"/>
      <c r="BKW1950" s="101"/>
      <c r="BKX1950" s="101"/>
      <c r="BKY1950" s="101"/>
      <c r="BKZ1950" s="101"/>
      <c r="BLA1950" s="101"/>
      <c r="BLB1950" s="101"/>
      <c r="BLC1950" s="101"/>
      <c r="BLD1950" s="101"/>
      <c r="BLE1950" s="101"/>
      <c r="BLF1950" s="101"/>
      <c r="BLG1950" s="101"/>
      <c r="BLH1950" s="101"/>
      <c r="BLI1950" s="101"/>
      <c r="BLJ1950" s="101"/>
      <c r="BLK1950" s="101"/>
      <c r="BLL1950" s="101"/>
      <c r="BLM1950" s="101"/>
      <c r="BLN1950" s="101"/>
      <c r="BLO1950" s="101"/>
      <c r="BLP1950" s="101"/>
      <c r="BLQ1950" s="101"/>
      <c r="BLR1950" s="101"/>
      <c r="BLS1950" s="101"/>
      <c r="BLT1950" s="101"/>
      <c r="BLU1950" s="101"/>
      <c r="BLV1950" s="101"/>
      <c r="BLW1950" s="101"/>
      <c r="BLX1950" s="101"/>
      <c r="BLY1950" s="101"/>
      <c r="BLZ1950" s="101"/>
      <c r="BMA1950" s="101"/>
      <c r="BMB1950" s="101"/>
      <c r="BMC1950" s="101"/>
      <c r="BMD1950" s="101"/>
      <c r="BME1950" s="101"/>
      <c r="BMF1950" s="101"/>
      <c r="BMG1950" s="101"/>
      <c r="BMH1950" s="101"/>
      <c r="BMI1950" s="101"/>
      <c r="BMJ1950" s="101"/>
      <c r="BMK1950" s="101"/>
      <c r="BML1950" s="101"/>
      <c r="BMM1950" s="101"/>
      <c r="BMN1950" s="101"/>
      <c r="BMO1950" s="101"/>
      <c r="BMP1950" s="101"/>
      <c r="BMQ1950" s="101"/>
      <c r="BMR1950" s="101"/>
      <c r="BMS1950" s="101"/>
      <c r="BMT1950" s="101"/>
      <c r="BMU1950" s="101"/>
      <c r="BMV1950" s="101"/>
      <c r="BMW1950" s="101"/>
      <c r="BMX1950" s="101"/>
      <c r="BMY1950" s="101"/>
      <c r="BMZ1950" s="101"/>
      <c r="BNA1950" s="101"/>
      <c r="BNB1950" s="101"/>
      <c r="BNC1950" s="101"/>
      <c r="BND1950" s="101"/>
      <c r="BNE1950" s="101"/>
      <c r="BNF1950" s="101"/>
      <c r="BNG1950" s="101"/>
      <c r="BNH1950" s="101"/>
      <c r="BNI1950" s="101"/>
      <c r="BNJ1950" s="101"/>
      <c r="BNK1950" s="101"/>
      <c r="BNL1950" s="101"/>
      <c r="BNM1950" s="101"/>
      <c r="BNN1950" s="101"/>
      <c r="BNO1950" s="101"/>
      <c r="BNP1950" s="101"/>
      <c r="BNQ1950" s="101"/>
      <c r="BNR1950" s="101"/>
      <c r="BNS1950" s="101"/>
      <c r="BNT1950" s="101"/>
      <c r="BNU1950" s="101"/>
      <c r="BNV1950" s="101"/>
      <c r="BNW1950" s="101"/>
      <c r="BNX1950" s="101"/>
      <c r="BNY1950" s="101"/>
      <c r="BNZ1950" s="101"/>
      <c r="BOA1950" s="101"/>
      <c r="BOB1950" s="101"/>
      <c r="BOC1950" s="101"/>
      <c r="BOD1950" s="101"/>
      <c r="BOE1950" s="101"/>
      <c r="BOF1950" s="101"/>
      <c r="BOG1950" s="101"/>
      <c r="BOH1950" s="101"/>
      <c r="BOI1950" s="101"/>
      <c r="BOJ1950" s="101"/>
      <c r="BOK1950" s="101"/>
      <c r="BOL1950" s="101"/>
      <c r="BOM1950" s="101"/>
      <c r="BON1950" s="101"/>
      <c r="BOO1950" s="101"/>
      <c r="BOP1950" s="101"/>
      <c r="BOQ1950" s="101"/>
      <c r="BOR1950" s="101"/>
      <c r="BOS1950" s="101"/>
      <c r="BOT1950" s="101"/>
      <c r="BOU1950" s="101"/>
      <c r="BOV1950" s="101"/>
      <c r="BOW1950" s="101"/>
      <c r="BOX1950" s="101"/>
      <c r="BOY1950" s="101"/>
      <c r="BOZ1950" s="101"/>
      <c r="BPA1950" s="101"/>
      <c r="BPB1950" s="101"/>
      <c r="BPC1950" s="101"/>
      <c r="BPD1950" s="101"/>
      <c r="BPE1950" s="101"/>
      <c r="BPF1950" s="101"/>
      <c r="BPG1950" s="101"/>
      <c r="BPH1950" s="101"/>
      <c r="BPI1950" s="101"/>
      <c r="BPJ1950" s="101"/>
      <c r="BPK1950" s="101"/>
      <c r="BPL1950" s="101"/>
      <c r="BPM1950" s="101"/>
      <c r="BPN1950" s="101"/>
      <c r="BPO1950" s="101"/>
      <c r="BPP1950" s="101"/>
      <c r="BPQ1950" s="101"/>
      <c r="BPR1950" s="101"/>
      <c r="BPS1950" s="101"/>
      <c r="BPT1950" s="101"/>
      <c r="BPU1950" s="101"/>
      <c r="BPV1950" s="101"/>
      <c r="BPW1950" s="101"/>
      <c r="BPX1950" s="101"/>
      <c r="BPY1950" s="101"/>
      <c r="BPZ1950" s="101"/>
      <c r="BQA1950" s="101"/>
      <c r="BQB1950" s="101"/>
      <c r="BQC1950" s="101"/>
      <c r="BQD1950" s="101"/>
      <c r="BQE1950" s="101"/>
      <c r="BQF1950" s="101"/>
      <c r="BQG1950" s="101"/>
      <c r="BQH1950" s="101"/>
      <c r="BQI1950" s="101"/>
      <c r="BQJ1950" s="101"/>
      <c r="BQK1950" s="101"/>
      <c r="BQL1950" s="101"/>
      <c r="BQM1950" s="101"/>
      <c r="BQN1950" s="101"/>
      <c r="BQO1950" s="101"/>
      <c r="BQP1950" s="101"/>
      <c r="BQQ1950" s="101"/>
      <c r="BQR1950" s="101"/>
      <c r="BQS1950" s="101"/>
      <c r="BQT1950" s="101"/>
      <c r="BQU1950" s="101"/>
      <c r="BQV1950" s="101"/>
      <c r="BQW1950" s="101"/>
      <c r="BQX1950" s="101"/>
      <c r="BQY1950" s="101"/>
      <c r="BQZ1950" s="101"/>
      <c r="BRA1950" s="101"/>
      <c r="BRB1950" s="101"/>
      <c r="BRC1950" s="101"/>
      <c r="BRD1950" s="101"/>
      <c r="BRE1950" s="101"/>
      <c r="BRF1950" s="101"/>
      <c r="BRG1950" s="101"/>
      <c r="BRH1950" s="101"/>
      <c r="BRI1950" s="101"/>
      <c r="BRJ1950" s="101"/>
      <c r="BRK1950" s="101"/>
      <c r="BRL1950" s="101"/>
      <c r="BRM1950" s="101"/>
      <c r="BRN1950" s="101"/>
      <c r="BRO1950" s="101"/>
      <c r="BRP1950" s="101"/>
      <c r="BRQ1950" s="101"/>
      <c r="BRR1950" s="101"/>
      <c r="BRS1950" s="101"/>
      <c r="BRT1950" s="101"/>
      <c r="BRU1950" s="101"/>
      <c r="BRV1950" s="101"/>
      <c r="BRW1950" s="101"/>
      <c r="BRX1950" s="101"/>
      <c r="BRY1950" s="101"/>
      <c r="BRZ1950" s="101"/>
      <c r="BSA1950" s="101"/>
      <c r="BSB1950" s="101"/>
      <c r="BSC1950" s="101"/>
      <c r="BSD1950" s="101"/>
      <c r="BSE1950" s="101"/>
      <c r="BSF1950" s="101"/>
      <c r="BSG1950" s="101"/>
      <c r="BSH1950" s="101"/>
      <c r="BSI1950" s="101"/>
      <c r="BSJ1950" s="101"/>
      <c r="BSK1950" s="101"/>
      <c r="BSL1950" s="101"/>
      <c r="BSM1950" s="101"/>
      <c r="BSN1950" s="101"/>
      <c r="BSO1950" s="101"/>
      <c r="BSP1950" s="101"/>
      <c r="BSQ1950" s="101"/>
      <c r="BSR1950" s="101"/>
      <c r="BSS1950" s="101"/>
      <c r="BST1950" s="101"/>
      <c r="BSU1950" s="101"/>
      <c r="BSV1950" s="101"/>
      <c r="BSW1950" s="101"/>
      <c r="BSX1950" s="101"/>
      <c r="BSY1950" s="101"/>
      <c r="BSZ1950" s="101"/>
      <c r="BTA1950" s="101"/>
      <c r="BTB1950" s="101"/>
      <c r="BTC1950" s="101"/>
      <c r="BTD1950" s="101"/>
      <c r="BTE1950" s="101"/>
      <c r="BTF1950" s="101"/>
      <c r="BTG1950" s="101"/>
      <c r="BTH1950" s="101"/>
      <c r="BTI1950" s="101"/>
      <c r="BTJ1950" s="101"/>
      <c r="BTK1950" s="101"/>
      <c r="BTL1950" s="101"/>
      <c r="BTM1950" s="101"/>
      <c r="BTN1950" s="101"/>
      <c r="BTO1950" s="101"/>
      <c r="BTP1950" s="101"/>
      <c r="BTQ1950" s="101"/>
      <c r="BTR1950" s="101"/>
      <c r="BTS1950" s="101"/>
      <c r="BTT1950" s="101"/>
      <c r="BTU1950" s="101"/>
      <c r="BTV1950" s="101"/>
      <c r="BTW1950" s="101"/>
      <c r="BTX1950" s="101"/>
      <c r="BTY1950" s="101"/>
      <c r="BTZ1950" s="101"/>
      <c r="BUA1950" s="101"/>
      <c r="BUB1950" s="101"/>
      <c r="BUC1950" s="101"/>
      <c r="BUD1950" s="101"/>
      <c r="BUE1950" s="101"/>
      <c r="BUF1950" s="101"/>
      <c r="BUG1950" s="101"/>
      <c r="BUH1950" s="101"/>
      <c r="BUI1950" s="101"/>
      <c r="BUJ1950" s="101"/>
      <c r="BUK1950" s="101"/>
      <c r="BUL1950" s="101"/>
      <c r="BUM1950" s="101"/>
      <c r="BUN1950" s="101"/>
      <c r="BUO1950" s="101"/>
      <c r="BUP1950" s="101"/>
      <c r="BUQ1950" s="101"/>
      <c r="BUR1950" s="101"/>
      <c r="BUS1950" s="101"/>
      <c r="BUT1950" s="101"/>
      <c r="BUU1950" s="101"/>
      <c r="BUV1950" s="101"/>
      <c r="BUW1950" s="101"/>
      <c r="BUX1950" s="101"/>
      <c r="BUY1950" s="101"/>
      <c r="BUZ1950" s="101"/>
      <c r="BVA1950" s="101"/>
      <c r="BVB1950" s="101"/>
      <c r="BVC1950" s="101"/>
      <c r="BVD1950" s="101"/>
      <c r="BVE1950" s="101"/>
      <c r="BVF1950" s="101"/>
      <c r="BVG1950" s="101"/>
      <c r="BVH1950" s="101"/>
      <c r="BVI1950" s="101"/>
      <c r="BVJ1950" s="101"/>
      <c r="BVK1950" s="101"/>
      <c r="BVL1950" s="101"/>
      <c r="BVM1950" s="101"/>
      <c r="BVN1950" s="101"/>
      <c r="BVO1950" s="101"/>
      <c r="BVP1950" s="101"/>
      <c r="BVQ1950" s="101"/>
      <c r="BVR1950" s="101"/>
      <c r="BVS1950" s="101"/>
      <c r="BVT1950" s="101"/>
      <c r="BVU1950" s="101"/>
      <c r="BVV1950" s="101"/>
      <c r="BVW1950" s="101"/>
      <c r="BVX1950" s="101"/>
      <c r="BVY1950" s="101"/>
      <c r="BVZ1950" s="101"/>
      <c r="BWA1950" s="101"/>
      <c r="BWB1950" s="101"/>
      <c r="BWC1950" s="101"/>
      <c r="BWD1950" s="101"/>
      <c r="BWE1950" s="101"/>
      <c r="BWF1950" s="101"/>
      <c r="BWG1950" s="101"/>
      <c r="BWH1950" s="101"/>
      <c r="BWI1950" s="101"/>
      <c r="BWJ1950" s="101"/>
      <c r="BWK1950" s="101"/>
      <c r="BWL1950" s="101"/>
      <c r="BWM1950" s="101"/>
      <c r="BWN1950" s="101"/>
      <c r="BWO1950" s="101"/>
      <c r="BWP1950" s="101"/>
      <c r="BWQ1950" s="101"/>
      <c r="BWR1950" s="101"/>
      <c r="BWS1950" s="101"/>
      <c r="BWT1950" s="101"/>
      <c r="BWU1950" s="101"/>
      <c r="BWV1950" s="101"/>
      <c r="BWW1950" s="101"/>
      <c r="BWX1950" s="101"/>
      <c r="BWY1950" s="101"/>
      <c r="BWZ1950" s="101"/>
      <c r="BXA1950" s="101"/>
      <c r="BXB1950" s="101"/>
      <c r="BXC1950" s="101"/>
      <c r="BXD1950" s="101"/>
      <c r="BXE1950" s="101"/>
      <c r="BXF1950" s="101"/>
      <c r="BXG1950" s="101"/>
      <c r="BXH1950" s="101"/>
      <c r="BXI1950" s="101"/>
      <c r="BXJ1950" s="101"/>
      <c r="BXK1950" s="101"/>
      <c r="BXL1950" s="101"/>
      <c r="BXM1950" s="101"/>
      <c r="BXN1950" s="101"/>
      <c r="BXO1950" s="101"/>
      <c r="BXP1950" s="101"/>
      <c r="BXQ1950" s="101"/>
      <c r="BXR1950" s="101"/>
      <c r="BXS1950" s="101"/>
      <c r="BXT1950" s="101"/>
      <c r="BXU1950" s="101"/>
      <c r="BXV1950" s="101"/>
      <c r="BXW1950" s="101"/>
      <c r="BXX1950" s="101"/>
      <c r="BXY1950" s="101"/>
      <c r="BXZ1950" s="101"/>
      <c r="BYA1950" s="101"/>
      <c r="BYB1950" s="101"/>
      <c r="BYC1950" s="101"/>
      <c r="BYD1950" s="101"/>
      <c r="BYE1950" s="101"/>
      <c r="BYF1950" s="101"/>
      <c r="BYG1950" s="101"/>
      <c r="BYH1950" s="101"/>
      <c r="BYI1950" s="101"/>
      <c r="BYJ1950" s="101"/>
      <c r="BYK1950" s="101"/>
      <c r="BYL1950" s="101"/>
      <c r="BYM1950" s="101"/>
      <c r="BYN1950" s="101"/>
      <c r="BYO1950" s="101"/>
      <c r="BYP1950" s="101"/>
      <c r="BYQ1950" s="101"/>
      <c r="BYR1950" s="101"/>
      <c r="BYS1950" s="101"/>
      <c r="BYT1950" s="101"/>
      <c r="BYU1950" s="101"/>
      <c r="BYV1950" s="101"/>
      <c r="BYW1950" s="101"/>
      <c r="BYX1950" s="101"/>
      <c r="BYY1950" s="101"/>
      <c r="BYZ1950" s="101"/>
      <c r="BZA1950" s="101"/>
      <c r="BZB1950" s="101"/>
      <c r="BZC1950" s="101"/>
      <c r="BZD1950" s="101"/>
      <c r="BZE1950" s="101"/>
      <c r="BZF1950" s="101"/>
      <c r="BZG1950" s="101"/>
      <c r="BZH1950" s="101"/>
      <c r="BZI1950" s="101"/>
      <c r="BZJ1950" s="101"/>
      <c r="BZK1950" s="101"/>
      <c r="BZL1950" s="101"/>
      <c r="BZM1950" s="101"/>
      <c r="BZN1950" s="101"/>
      <c r="BZO1950" s="101"/>
      <c r="BZP1950" s="101"/>
      <c r="BZQ1950" s="101"/>
      <c r="BZR1950" s="101"/>
      <c r="BZS1950" s="101"/>
      <c r="BZT1950" s="101"/>
      <c r="BZU1950" s="101"/>
      <c r="BZV1950" s="101"/>
      <c r="BZW1950" s="101"/>
      <c r="BZX1950" s="101"/>
      <c r="BZY1950" s="101"/>
      <c r="BZZ1950" s="101"/>
      <c r="CAA1950" s="101"/>
      <c r="CAB1950" s="101"/>
      <c r="CAC1950" s="101"/>
      <c r="CAD1950" s="101"/>
      <c r="CAE1950" s="101"/>
      <c r="CAF1950" s="101"/>
      <c r="CAG1950" s="101"/>
      <c r="CAH1950" s="101"/>
      <c r="CAI1950" s="101"/>
      <c r="CAJ1950" s="101"/>
      <c r="CAK1950" s="101"/>
      <c r="CAL1950" s="101"/>
      <c r="CAM1950" s="101"/>
      <c r="CAN1950" s="101"/>
      <c r="CAO1950" s="101"/>
      <c r="CAP1950" s="101"/>
      <c r="CAQ1950" s="101"/>
      <c r="CAR1950" s="101"/>
      <c r="CAS1950" s="101"/>
      <c r="CAT1950" s="101"/>
      <c r="CAU1950" s="101"/>
      <c r="CAV1950" s="101"/>
      <c r="CAW1950" s="101"/>
      <c r="CAX1950" s="101"/>
      <c r="CAY1950" s="101"/>
      <c r="CAZ1950" s="101"/>
      <c r="CBA1950" s="101"/>
      <c r="CBB1950" s="101"/>
      <c r="CBC1950" s="101"/>
      <c r="CBD1950" s="101"/>
      <c r="CBE1950" s="101"/>
      <c r="CBF1950" s="101"/>
      <c r="CBG1950" s="101"/>
      <c r="CBH1950" s="101"/>
      <c r="CBI1950" s="101"/>
      <c r="CBJ1950" s="101"/>
      <c r="CBK1950" s="101"/>
      <c r="CBL1950" s="101"/>
      <c r="CBM1950" s="101"/>
      <c r="CBN1950" s="101"/>
      <c r="CBO1950" s="101"/>
      <c r="CBP1950" s="101"/>
      <c r="CBQ1950" s="101"/>
      <c r="CBR1950" s="101"/>
      <c r="CBS1950" s="101"/>
      <c r="CBT1950" s="101"/>
      <c r="CBU1950" s="101"/>
      <c r="CBV1950" s="101"/>
      <c r="CBW1950" s="101"/>
      <c r="CBX1950" s="101"/>
      <c r="CBY1950" s="101"/>
      <c r="CBZ1950" s="101"/>
      <c r="CCA1950" s="101"/>
      <c r="CCB1950" s="101"/>
      <c r="CCC1950" s="101"/>
      <c r="CCD1950" s="101"/>
      <c r="CCE1950" s="101"/>
      <c r="CCF1950" s="101"/>
      <c r="CCG1950" s="101"/>
      <c r="CCH1950" s="101"/>
      <c r="CCI1950" s="101"/>
      <c r="CCJ1950" s="101"/>
      <c r="CCK1950" s="101"/>
      <c r="CCL1950" s="101"/>
      <c r="CCM1950" s="101"/>
      <c r="CCN1950" s="101"/>
      <c r="CCO1950" s="101"/>
      <c r="CCP1950" s="101"/>
      <c r="CCQ1950" s="101"/>
      <c r="CCR1950" s="101"/>
      <c r="CCS1950" s="101"/>
      <c r="CCT1950" s="101"/>
      <c r="CCU1950" s="101"/>
      <c r="CCV1950" s="101"/>
      <c r="CCW1950" s="101"/>
      <c r="CCX1950" s="101"/>
      <c r="CCY1950" s="101"/>
      <c r="CCZ1950" s="101"/>
      <c r="CDA1950" s="101"/>
      <c r="CDB1950" s="101"/>
      <c r="CDC1950" s="101"/>
      <c r="CDD1950" s="101"/>
      <c r="CDE1950" s="101"/>
      <c r="CDF1950" s="101"/>
      <c r="CDG1950" s="101"/>
      <c r="CDH1950" s="101"/>
      <c r="CDI1950" s="101"/>
      <c r="CDJ1950" s="101"/>
      <c r="CDK1950" s="101"/>
      <c r="CDL1950" s="101"/>
      <c r="CDM1950" s="101"/>
      <c r="CDN1950" s="101"/>
      <c r="CDO1950" s="101"/>
      <c r="CDP1950" s="101"/>
      <c r="CDQ1950" s="101"/>
      <c r="CDR1950" s="101"/>
      <c r="CDS1950" s="101"/>
      <c r="CDT1950" s="101"/>
      <c r="CDU1950" s="101"/>
      <c r="CDV1950" s="101"/>
      <c r="CDW1950" s="101"/>
      <c r="CDX1950" s="101"/>
      <c r="CDY1950" s="101"/>
      <c r="CDZ1950" s="101"/>
      <c r="CEA1950" s="101"/>
      <c r="CEB1950" s="101"/>
      <c r="CEC1950" s="101"/>
      <c r="CED1950" s="101"/>
      <c r="CEE1950" s="101"/>
      <c r="CEF1950" s="101"/>
      <c r="CEG1950" s="101"/>
      <c r="CEH1950" s="101"/>
      <c r="CEI1950" s="101"/>
      <c r="CEJ1950" s="101"/>
      <c r="CEK1950" s="101"/>
      <c r="CEL1950" s="101"/>
      <c r="CEM1950" s="101"/>
      <c r="CEN1950" s="101"/>
      <c r="CEO1950" s="101"/>
      <c r="CEP1950" s="101"/>
      <c r="CEQ1950" s="101"/>
      <c r="CER1950" s="101"/>
      <c r="CES1950" s="101"/>
      <c r="CET1950" s="101"/>
      <c r="CEU1950" s="101"/>
      <c r="CEV1950" s="101"/>
      <c r="CEW1950" s="101"/>
      <c r="CEX1950" s="101"/>
      <c r="CEY1950" s="101"/>
      <c r="CEZ1950" s="101"/>
      <c r="CFA1950" s="101"/>
      <c r="CFB1950" s="101"/>
      <c r="CFC1950" s="101"/>
      <c r="CFD1950" s="101"/>
      <c r="CFE1950" s="101"/>
      <c r="CFF1950" s="101"/>
      <c r="CFG1950" s="101"/>
      <c r="CFH1950" s="101"/>
      <c r="CFI1950" s="101"/>
      <c r="CFJ1950" s="101"/>
      <c r="CFK1950" s="101"/>
      <c r="CFL1950" s="101"/>
      <c r="CFM1950" s="101"/>
      <c r="CFN1950" s="101"/>
      <c r="CFO1950" s="101"/>
      <c r="CFP1950" s="101"/>
      <c r="CFQ1950" s="101"/>
      <c r="CFR1950" s="101"/>
      <c r="CFS1950" s="101"/>
      <c r="CFT1950" s="101"/>
      <c r="CFU1950" s="101"/>
      <c r="CFV1950" s="101"/>
      <c r="CFW1950" s="101"/>
      <c r="CFX1950" s="101"/>
      <c r="CFY1950" s="101"/>
      <c r="CFZ1950" s="101"/>
      <c r="CGA1950" s="101"/>
      <c r="CGB1950" s="101"/>
      <c r="CGC1950" s="101"/>
      <c r="CGD1950" s="101"/>
      <c r="CGE1950" s="101"/>
      <c r="CGF1950" s="101"/>
      <c r="CGG1950" s="101"/>
      <c r="CGH1950" s="101"/>
      <c r="CGI1950" s="101"/>
      <c r="CGJ1950" s="101"/>
      <c r="CGK1950" s="101"/>
      <c r="CGL1950" s="101"/>
      <c r="CGM1950" s="101"/>
      <c r="CGN1950" s="101"/>
      <c r="CGO1950" s="101"/>
      <c r="CGP1950" s="101"/>
      <c r="CGQ1950" s="101"/>
      <c r="CGR1950" s="101"/>
      <c r="CGS1950" s="101"/>
      <c r="CGT1950" s="101"/>
      <c r="CGU1950" s="101"/>
      <c r="CGV1950" s="101"/>
      <c r="CGW1950" s="101"/>
      <c r="CGX1950" s="101"/>
      <c r="CGY1950" s="101"/>
      <c r="CGZ1950" s="101"/>
      <c r="CHA1950" s="101"/>
      <c r="CHB1950" s="101"/>
      <c r="CHC1950" s="101"/>
      <c r="CHD1950" s="101"/>
      <c r="CHE1950" s="101"/>
      <c r="CHF1950" s="101"/>
      <c r="CHG1950" s="101"/>
      <c r="CHH1950" s="101"/>
      <c r="CHI1950" s="101"/>
      <c r="CHJ1950" s="101"/>
      <c r="CHK1950" s="101"/>
      <c r="CHL1950" s="101"/>
      <c r="CHM1950" s="101"/>
      <c r="CHN1950" s="101"/>
      <c r="CHO1950" s="101"/>
      <c r="CHP1950" s="101"/>
      <c r="CHQ1950" s="101"/>
      <c r="CHR1950" s="101"/>
      <c r="CHS1950" s="101"/>
      <c r="CHT1950" s="101"/>
      <c r="CHU1950" s="101"/>
      <c r="CHV1950" s="101"/>
      <c r="CHW1950" s="101"/>
      <c r="CHX1950" s="101"/>
      <c r="CHY1950" s="101"/>
      <c r="CHZ1950" s="101"/>
      <c r="CIA1950" s="101"/>
      <c r="CIB1950" s="101"/>
      <c r="CIC1950" s="101"/>
      <c r="CID1950" s="101"/>
      <c r="CIE1950" s="101"/>
      <c r="CIF1950" s="101"/>
      <c r="CIG1950" s="101"/>
      <c r="CIH1950" s="101"/>
      <c r="CII1950" s="101"/>
      <c r="CIJ1950" s="101"/>
      <c r="CIK1950" s="101"/>
      <c r="CIL1950" s="101"/>
      <c r="CIM1950" s="101"/>
      <c r="CIN1950" s="101"/>
      <c r="CIO1950" s="101"/>
      <c r="CIP1950" s="101"/>
      <c r="CIQ1950" s="101"/>
      <c r="CIR1950" s="101"/>
      <c r="CIS1950" s="101"/>
      <c r="CIT1950" s="101"/>
      <c r="CIU1950" s="101"/>
      <c r="CIV1950" s="101"/>
      <c r="CIW1950" s="101"/>
      <c r="CIX1950" s="101"/>
      <c r="CIY1950" s="101"/>
      <c r="CIZ1950" s="101"/>
      <c r="CJA1950" s="101"/>
      <c r="CJB1950" s="101"/>
      <c r="CJC1950" s="101"/>
      <c r="CJD1950" s="101"/>
      <c r="CJE1950" s="101"/>
      <c r="CJF1950" s="101"/>
      <c r="CJG1950" s="101"/>
      <c r="CJH1950" s="101"/>
      <c r="CJI1950" s="101"/>
      <c r="CJJ1950" s="101"/>
      <c r="CJK1950" s="101"/>
      <c r="CJL1950" s="101"/>
      <c r="CJM1950" s="101"/>
      <c r="CJN1950" s="101"/>
      <c r="CJO1950" s="101"/>
      <c r="CJP1950" s="101"/>
      <c r="CJQ1950" s="101"/>
      <c r="CJR1950" s="101"/>
      <c r="CJS1950" s="101"/>
      <c r="CJT1950" s="101"/>
      <c r="CJU1950" s="101"/>
      <c r="CJV1950" s="101"/>
      <c r="CJW1950" s="101"/>
      <c r="CJX1950" s="101"/>
      <c r="CJY1950" s="101"/>
      <c r="CJZ1950" s="101"/>
      <c r="CKA1950" s="101"/>
      <c r="CKB1950" s="101"/>
      <c r="CKC1950" s="101"/>
      <c r="CKD1950" s="101"/>
      <c r="CKE1950" s="101"/>
      <c r="CKF1950" s="101"/>
      <c r="CKG1950" s="101"/>
      <c r="CKH1950" s="101"/>
      <c r="CKI1950" s="101"/>
      <c r="CKJ1950" s="101"/>
      <c r="CKK1950" s="101"/>
      <c r="CKL1950" s="101"/>
      <c r="CKM1950" s="101"/>
      <c r="CKN1950" s="101"/>
      <c r="CKO1950" s="101"/>
      <c r="CKP1950" s="101"/>
      <c r="CKQ1950" s="101"/>
      <c r="CKR1950" s="101"/>
      <c r="CKS1950" s="101"/>
      <c r="CKT1950" s="101"/>
      <c r="CKU1950" s="101"/>
      <c r="CKV1950" s="101"/>
      <c r="CKW1950" s="101"/>
      <c r="CKX1950" s="101"/>
      <c r="CKY1950" s="101"/>
      <c r="CKZ1950" s="101"/>
      <c r="CLA1950" s="101"/>
      <c r="CLB1950" s="101"/>
      <c r="CLC1950" s="101"/>
      <c r="CLD1950" s="101"/>
      <c r="CLE1950" s="101"/>
      <c r="CLF1950" s="101"/>
      <c r="CLG1950" s="101"/>
      <c r="CLH1950" s="101"/>
      <c r="CLI1950" s="101"/>
      <c r="CLJ1950" s="101"/>
      <c r="CLK1950" s="101"/>
      <c r="CLL1950" s="101"/>
      <c r="CLM1950" s="101"/>
      <c r="CLN1950" s="101"/>
      <c r="CLO1950" s="101"/>
      <c r="CLP1950" s="101"/>
      <c r="CLQ1950" s="101"/>
      <c r="CLR1950" s="101"/>
      <c r="CLS1950" s="101"/>
      <c r="CLT1950" s="101"/>
      <c r="CLU1950" s="101"/>
      <c r="CLV1950" s="101"/>
      <c r="CLW1950" s="101"/>
      <c r="CLX1950" s="101"/>
      <c r="CLY1950" s="101"/>
      <c r="CLZ1950" s="101"/>
      <c r="CMA1950" s="101"/>
      <c r="CMB1950" s="101"/>
      <c r="CMC1950" s="101"/>
      <c r="CMD1950" s="101"/>
      <c r="CME1950" s="101"/>
      <c r="CMF1950" s="101"/>
      <c r="CMG1950" s="101"/>
      <c r="CMH1950" s="101"/>
      <c r="CMI1950" s="101"/>
      <c r="CMJ1950" s="101"/>
      <c r="CMK1950" s="101"/>
      <c r="CML1950" s="101"/>
      <c r="CMM1950" s="101"/>
      <c r="CMN1950" s="101"/>
      <c r="CMO1950" s="101"/>
      <c r="CMP1950" s="101"/>
      <c r="CMQ1950" s="101"/>
      <c r="CMR1950" s="101"/>
      <c r="CMS1950" s="101"/>
      <c r="CMT1950" s="101"/>
      <c r="CMU1950" s="101"/>
      <c r="CMV1950" s="101"/>
      <c r="CMW1950" s="101"/>
      <c r="CMX1950" s="101"/>
      <c r="CMY1950" s="101"/>
      <c r="CMZ1950" s="101"/>
      <c r="CNA1950" s="101"/>
      <c r="CNB1950" s="101"/>
      <c r="CNC1950" s="101"/>
      <c r="CND1950" s="101"/>
      <c r="CNE1950" s="101"/>
      <c r="CNF1950" s="101"/>
      <c r="CNG1950" s="101"/>
      <c r="CNH1950" s="101"/>
      <c r="CNI1950" s="101"/>
      <c r="CNJ1950" s="101"/>
      <c r="CNK1950" s="101"/>
      <c r="CNL1950" s="101"/>
      <c r="CNM1950" s="101"/>
      <c r="CNN1950" s="101"/>
      <c r="CNO1950" s="101"/>
      <c r="CNP1950" s="101"/>
      <c r="CNQ1950" s="101"/>
      <c r="CNR1950" s="101"/>
      <c r="CNS1950" s="101"/>
      <c r="CNT1950" s="101"/>
      <c r="CNU1950" s="101"/>
      <c r="CNV1950" s="101"/>
      <c r="CNW1950" s="101"/>
      <c r="CNX1950" s="101"/>
      <c r="CNY1950" s="101"/>
      <c r="CNZ1950" s="101"/>
      <c r="COA1950" s="101"/>
      <c r="COB1950" s="101"/>
      <c r="COC1950" s="101"/>
      <c r="COD1950" s="101"/>
      <c r="COE1950" s="101"/>
      <c r="COF1950" s="101"/>
      <c r="COG1950" s="101"/>
      <c r="COH1950" s="101"/>
      <c r="COI1950" s="101"/>
      <c r="COJ1950" s="101"/>
      <c r="COK1950" s="101"/>
      <c r="COL1950" s="101"/>
      <c r="COM1950" s="101"/>
      <c r="CON1950" s="101"/>
      <c r="COO1950" s="101"/>
      <c r="COP1950" s="101"/>
      <c r="COQ1950" s="101"/>
      <c r="COR1950" s="101"/>
      <c r="COS1950" s="101"/>
      <c r="COT1950" s="101"/>
      <c r="COU1950" s="101"/>
      <c r="COV1950" s="101"/>
      <c r="COW1950" s="101"/>
      <c r="COX1950" s="101"/>
      <c r="COY1950" s="101"/>
      <c r="COZ1950" s="101"/>
      <c r="CPA1950" s="101"/>
      <c r="CPB1950" s="101"/>
      <c r="CPC1950" s="101"/>
      <c r="CPD1950" s="101"/>
      <c r="CPE1950" s="101"/>
      <c r="CPF1950" s="101"/>
      <c r="CPG1950" s="101"/>
      <c r="CPH1950" s="101"/>
      <c r="CPI1950" s="101"/>
      <c r="CPJ1950" s="101"/>
      <c r="CPK1950" s="101"/>
      <c r="CPL1950" s="101"/>
      <c r="CPM1950" s="101"/>
      <c r="CPN1950" s="101"/>
      <c r="CPO1950" s="101"/>
      <c r="CPP1950" s="101"/>
      <c r="CPQ1950" s="101"/>
      <c r="CPR1950" s="101"/>
      <c r="CPS1950" s="101"/>
      <c r="CPT1950" s="101"/>
      <c r="CPU1950" s="101"/>
      <c r="CPV1950" s="101"/>
      <c r="CPW1950" s="101"/>
      <c r="CPX1950" s="101"/>
      <c r="CPY1950" s="101"/>
      <c r="CPZ1950" s="101"/>
      <c r="CQA1950" s="101"/>
      <c r="CQB1950" s="101"/>
      <c r="CQC1950" s="101"/>
      <c r="CQD1950" s="101"/>
      <c r="CQE1950" s="101"/>
      <c r="CQF1950" s="101"/>
      <c r="CQG1950" s="101"/>
      <c r="CQH1950" s="101"/>
      <c r="CQI1950" s="101"/>
      <c r="CQJ1950" s="101"/>
      <c r="CQK1950" s="101"/>
      <c r="CQL1950" s="101"/>
      <c r="CQM1950" s="101"/>
      <c r="CQN1950" s="101"/>
      <c r="CQO1950" s="101"/>
      <c r="CQP1950" s="101"/>
      <c r="CQQ1950" s="101"/>
      <c r="CQR1950" s="101"/>
      <c r="CQS1950" s="101"/>
      <c r="CQT1950" s="101"/>
      <c r="CQU1950" s="101"/>
      <c r="CQV1950" s="101"/>
      <c r="CQW1950" s="101"/>
      <c r="CQX1950" s="101"/>
      <c r="CQY1950" s="101"/>
      <c r="CQZ1950" s="101"/>
      <c r="CRA1950" s="101"/>
      <c r="CRB1950" s="101"/>
      <c r="CRC1950" s="101"/>
      <c r="CRD1950" s="101"/>
      <c r="CRE1950" s="101"/>
      <c r="CRF1950" s="101"/>
      <c r="CRG1950" s="101"/>
      <c r="CRH1950" s="101"/>
      <c r="CRI1950" s="101"/>
      <c r="CRJ1950" s="101"/>
      <c r="CRK1950" s="101"/>
      <c r="CRL1950" s="101"/>
      <c r="CRM1950" s="101"/>
      <c r="CRN1950" s="101"/>
      <c r="CRO1950" s="101"/>
      <c r="CRP1950" s="101"/>
      <c r="CRQ1950" s="101"/>
      <c r="CRR1950" s="101"/>
      <c r="CRS1950" s="101"/>
      <c r="CRT1950" s="101"/>
      <c r="CRU1950" s="101"/>
      <c r="CRV1950" s="101"/>
      <c r="CRW1950" s="101"/>
      <c r="CRX1950" s="101"/>
      <c r="CRY1950" s="101"/>
      <c r="CRZ1950" s="101"/>
      <c r="CSA1950" s="101"/>
      <c r="CSB1950" s="101"/>
      <c r="CSC1950" s="101"/>
      <c r="CSD1950" s="101"/>
      <c r="CSE1950" s="101"/>
      <c r="CSF1950" s="101"/>
      <c r="CSG1950" s="101"/>
      <c r="CSH1950" s="101"/>
      <c r="CSI1950" s="101"/>
      <c r="CSJ1950" s="101"/>
      <c r="CSK1950" s="101"/>
      <c r="CSL1950" s="101"/>
      <c r="CSM1950" s="101"/>
      <c r="CSN1950" s="101"/>
      <c r="CSO1950" s="101"/>
      <c r="CSP1950" s="101"/>
      <c r="CSQ1950" s="101"/>
      <c r="CSR1950" s="101"/>
      <c r="CSS1950" s="101"/>
      <c r="CST1950" s="101"/>
      <c r="CSU1950" s="101"/>
      <c r="CSV1950" s="101"/>
      <c r="CSW1950" s="101"/>
      <c r="CSX1950" s="101"/>
      <c r="CSY1950" s="101"/>
      <c r="CSZ1950" s="101"/>
      <c r="CTA1950" s="101"/>
      <c r="CTB1950" s="101"/>
      <c r="CTC1950" s="101"/>
      <c r="CTD1950" s="101"/>
      <c r="CTE1950" s="101"/>
      <c r="CTF1950" s="101"/>
      <c r="CTG1950" s="101"/>
      <c r="CTH1950" s="101"/>
      <c r="CTI1950" s="101"/>
      <c r="CTJ1950" s="101"/>
      <c r="CTK1950" s="101"/>
      <c r="CTL1950" s="101"/>
      <c r="CTM1950" s="101"/>
      <c r="CTN1950" s="101"/>
      <c r="CTO1950" s="101"/>
      <c r="CTP1950" s="101"/>
      <c r="CTQ1950" s="101"/>
      <c r="CTR1950" s="101"/>
      <c r="CTS1950" s="101"/>
      <c r="CTT1950" s="101"/>
      <c r="CTU1950" s="101"/>
      <c r="CTV1950" s="101"/>
      <c r="CTW1950" s="101"/>
      <c r="CTX1950" s="101"/>
      <c r="CTY1950" s="101"/>
      <c r="CTZ1950" s="101"/>
      <c r="CUA1950" s="101"/>
      <c r="CUB1950" s="101"/>
      <c r="CUC1950" s="101"/>
      <c r="CUD1950" s="101"/>
      <c r="CUE1950" s="101"/>
      <c r="CUF1950" s="101"/>
      <c r="CUG1950" s="101"/>
      <c r="CUH1950" s="101"/>
      <c r="CUI1950" s="101"/>
      <c r="CUJ1950" s="101"/>
      <c r="CUK1950" s="101"/>
      <c r="CUL1950" s="101"/>
      <c r="CUM1950" s="101"/>
      <c r="CUN1950" s="101"/>
      <c r="CUO1950" s="101"/>
      <c r="CUP1950" s="101"/>
      <c r="CUQ1950" s="101"/>
      <c r="CUR1950" s="101"/>
      <c r="CUS1950" s="101"/>
      <c r="CUT1950" s="101"/>
      <c r="CUU1950" s="101"/>
      <c r="CUV1950" s="101"/>
      <c r="CUW1950" s="101"/>
      <c r="CUX1950" s="101"/>
      <c r="CUY1950" s="101"/>
      <c r="CUZ1950" s="101"/>
      <c r="CVA1950" s="101"/>
      <c r="CVB1950" s="101"/>
      <c r="CVC1950" s="101"/>
      <c r="CVD1950" s="101"/>
      <c r="CVE1950" s="101"/>
      <c r="CVF1950" s="101"/>
      <c r="CVG1950" s="101"/>
      <c r="CVH1950" s="101"/>
      <c r="CVI1950" s="101"/>
      <c r="CVJ1950" s="101"/>
      <c r="CVK1950" s="101"/>
      <c r="CVL1950" s="101"/>
      <c r="CVM1950" s="101"/>
      <c r="CVN1950" s="101"/>
      <c r="CVO1950" s="101"/>
      <c r="CVP1950" s="101"/>
      <c r="CVQ1950" s="101"/>
      <c r="CVR1950" s="101"/>
      <c r="CVS1950" s="101"/>
      <c r="CVT1950" s="101"/>
      <c r="CVU1950" s="101"/>
      <c r="CVV1950" s="101"/>
      <c r="CVW1950" s="101"/>
      <c r="CVX1950" s="101"/>
      <c r="CVY1950" s="101"/>
      <c r="CVZ1950" s="101"/>
      <c r="CWA1950" s="101"/>
      <c r="CWB1950" s="101"/>
      <c r="CWC1950" s="101"/>
      <c r="CWD1950" s="101"/>
      <c r="CWE1950" s="101"/>
      <c r="CWF1950" s="101"/>
      <c r="CWG1950" s="101"/>
      <c r="CWH1950" s="101"/>
      <c r="CWI1950" s="101"/>
      <c r="CWJ1950" s="101"/>
      <c r="CWK1950" s="101"/>
      <c r="CWL1950" s="101"/>
      <c r="CWM1950" s="101"/>
      <c r="CWN1950" s="101"/>
      <c r="CWO1950" s="101"/>
      <c r="CWP1950" s="101"/>
      <c r="CWQ1950" s="101"/>
      <c r="CWR1950" s="101"/>
      <c r="CWS1950" s="101"/>
      <c r="CWT1950" s="101"/>
      <c r="CWU1950" s="101"/>
      <c r="CWV1950" s="101"/>
      <c r="CWW1950" s="101"/>
      <c r="CWX1950" s="101"/>
      <c r="CWY1950" s="101"/>
      <c r="CWZ1950" s="101"/>
      <c r="CXA1950" s="101"/>
      <c r="CXB1950" s="101"/>
      <c r="CXC1950" s="101"/>
      <c r="CXD1950" s="101"/>
      <c r="CXE1950" s="101"/>
      <c r="CXF1950" s="101"/>
      <c r="CXG1950" s="101"/>
      <c r="CXH1950" s="101"/>
      <c r="CXI1950" s="101"/>
      <c r="CXJ1950" s="101"/>
      <c r="CXK1950" s="101"/>
      <c r="CXL1950" s="101"/>
      <c r="CXM1950" s="101"/>
      <c r="CXN1950" s="101"/>
      <c r="CXO1950" s="101"/>
      <c r="CXP1950" s="101"/>
      <c r="CXQ1950" s="101"/>
      <c r="CXR1950" s="101"/>
      <c r="CXS1950" s="101"/>
      <c r="CXT1950" s="101"/>
      <c r="CXU1950" s="101"/>
      <c r="CXV1950" s="101"/>
      <c r="CXW1950" s="101"/>
      <c r="CXX1950" s="101"/>
      <c r="CXY1950" s="101"/>
      <c r="CXZ1950" s="101"/>
      <c r="CYA1950" s="101"/>
      <c r="CYB1950" s="101"/>
      <c r="CYC1950" s="101"/>
      <c r="CYD1950" s="101"/>
      <c r="CYE1950" s="101"/>
      <c r="CYF1950" s="101"/>
      <c r="CYG1950" s="101"/>
      <c r="CYH1950" s="101"/>
      <c r="CYI1950" s="101"/>
      <c r="CYJ1950" s="101"/>
      <c r="CYK1950" s="101"/>
      <c r="CYL1950" s="101"/>
      <c r="CYM1950" s="101"/>
      <c r="CYN1950" s="101"/>
      <c r="CYO1950" s="101"/>
      <c r="CYP1950" s="101"/>
      <c r="CYQ1950" s="101"/>
      <c r="CYR1950" s="101"/>
      <c r="CYS1950" s="101"/>
      <c r="CYT1950" s="101"/>
      <c r="CYU1950" s="101"/>
      <c r="CYV1950" s="101"/>
      <c r="CYW1950" s="101"/>
      <c r="CYX1950" s="101"/>
      <c r="CYY1950" s="101"/>
      <c r="CYZ1950" s="101"/>
      <c r="CZA1950" s="101"/>
      <c r="CZB1950" s="101"/>
      <c r="CZC1950" s="101"/>
      <c r="CZD1950" s="101"/>
      <c r="CZE1950" s="101"/>
      <c r="CZF1950" s="101"/>
      <c r="CZG1950" s="101"/>
      <c r="CZH1950" s="101"/>
      <c r="CZI1950" s="101"/>
      <c r="CZJ1950" s="101"/>
      <c r="CZK1950" s="101"/>
      <c r="CZL1950" s="101"/>
      <c r="CZM1950" s="101"/>
      <c r="CZN1950" s="101"/>
      <c r="CZO1950" s="101"/>
      <c r="CZP1950" s="101"/>
      <c r="CZQ1950" s="101"/>
      <c r="CZR1950" s="101"/>
      <c r="CZS1950" s="101"/>
      <c r="CZT1950" s="101"/>
      <c r="CZU1950" s="101"/>
      <c r="CZV1950" s="101"/>
      <c r="CZW1950" s="101"/>
      <c r="CZX1950" s="101"/>
      <c r="CZY1950" s="101"/>
      <c r="CZZ1950" s="101"/>
      <c r="DAA1950" s="101"/>
      <c r="DAB1950" s="101"/>
      <c r="DAC1950" s="101"/>
      <c r="DAD1950" s="101"/>
      <c r="DAE1950" s="101"/>
      <c r="DAF1950" s="101"/>
      <c r="DAG1950" s="101"/>
      <c r="DAH1950" s="101"/>
      <c r="DAI1950" s="101"/>
      <c r="DAJ1950" s="101"/>
      <c r="DAK1950" s="101"/>
      <c r="DAL1950" s="101"/>
      <c r="DAM1950" s="101"/>
      <c r="DAN1950" s="101"/>
      <c r="DAO1950" s="101"/>
      <c r="DAP1950" s="101"/>
      <c r="DAQ1950" s="101"/>
      <c r="DAR1950" s="101"/>
      <c r="DAS1950" s="101"/>
      <c r="DAT1950" s="101"/>
      <c r="DAU1950" s="101"/>
      <c r="DAV1950" s="101"/>
      <c r="DAW1950" s="101"/>
      <c r="DAX1950" s="101"/>
      <c r="DAY1950" s="101"/>
      <c r="DAZ1950" s="101"/>
      <c r="DBA1950" s="101"/>
      <c r="DBB1950" s="101"/>
      <c r="DBC1950" s="101"/>
      <c r="DBD1950" s="101"/>
      <c r="DBE1950" s="101"/>
      <c r="DBF1950" s="101"/>
      <c r="DBG1950" s="101"/>
      <c r="DBH1950" s="101"/>
      <c r="DBI1950" s="101"/>
      <c r="DBJ1950" s="101"/>
      <c r="DBK1950" s="101"/>
      <c r="DBL1950" s="101"/>
      <c r="DBM1950" s="101"/>
      <c r="DBN1950" s="101"/>
      <c r="DBO1950" s="101"/>
      <c r="DBP1950" s="101"/>
      <c r="DBQ1950" s="101"/>
      <c r="DBR1950" s="101"/>
      <c r="DBS1950" s="101"/>
      <c r="DBT1950" s="101"/>
      <c r="DBU1950" s="101"/>
      <c r="DBV1950" s="101"/>
      <c r="DBW1950" s="101"/>
      <c r="DBX1950" s="101"/>
      <c r="DBY1950" s="101"/>
      <c r="DBZ1950" s="101"/>
      <c r="DCA1950" s="101"/>
      <c r="DCB1950" s="101"/>
      <c r="DCC1950" s="101"/>
      <c r="DCD1950" s="101"/>
      <c r="DCE1950" s="101"/>
      <c r="DCF1950" s="101"/>
      <c r="DCG1950" s="101"/>
      <c r="DCH1950" s="101"/>
      <c r="DCI1950" s="101"/>
      <c r="DCJ1950" s="101"/>
      <c r="DCK1950" s="101"/>
      <c r="DCL1950" s="101"/>
      <c r="DCM1950" s="101"/>
      <c r="DCN1950" s="101"/>
      <c r="DCO1950" s="101"/>
      <c r="DCP1950" s="101"/>
      <c r="DCQ1950" s="101"/>
      <c r="DCR1950" s="101"/>
      <c r="DCS1950" s="101"/>
      <c r="DCT1950" s="101"/>
      <c r="DCU1950" s="101"/>
      <c r="DCV1950" s="101"/>
      <c r="DCW1950" s="101"/>
      <c r="DCX1950" s="101"/>
      <c r="DCY1950" s="101"/>
      <c r="DCZ1950" s="101"/>
      <c r="DDA1950" s="101"/>
      <c r="DDB1950" s="101"/>
      <c r="DDC1950" s="101"/>
      <c r="DDD1950" s="101"/>
      <c r="DDE1950" s="101"/>
      <c r="DDF1950" s="101"/>
      <c r="DDG1950" s="101"/>
      <c r="DDH1950" s="101"/>
      <c r="DDI1950" s="101"/>
      <c r="DDJ1950" s="101"/>
      <c r="DDK1950" s="101"/>
      <c r="DDL1950" s="101"/>
      <c r="DDM1950" s="101"/>
      <c r="DDN1950" s="101"/>
      <c r="DDO1950" s="101"/>
      <c r="DDP1950" s="101"/>
      <c r="DDQ1950" s="101"/>
      <c r="DDR1950" s="101"/>
      <c r="DDS1950" s="101"/>
      <c r="DDT1950" s="101"/>
      <c r="DDU1950" s="101"/>
      <c r="DDV1950" s="101"/>
      <c r="DDW1950" s="101"/>
      <c r="DDX1950" s="101"/>
      <c r="DDY1950" s="101"/>
      <c r="DDZ1950" s="101"/>
      <c r="DEA1950" s="101"/>
      <c r="DEB1950" s="101"/>
      <c r="DEC1950" s="101"/>
      <c r="DED1950" s="101"/>
      <c r="DEE1950" s="101"/>
      <c r="DEF1950" s="101"/>
      <c r="DEG1950" s="101"/>
      <c r="DEH1950" s="101"/>
      <c r="DEI1950" s="101"/>
      <c r="DEJ1950" s="101"/>
      <c r="DEK1950" s="101"/>
      <c r="DEL1950" s="101"/>
      <c r="DEM1950" s="101"/>
      <c r="DEN1950" s="101"/>
      <c r="DEO1950" s="101"/>
      <c r="DEP1950" s="101"/>
      <c r="DEQ1950" s="101"/>
      <c r="DER1950" s="101"/>
      <c r="DES1950" s="101"/>
      <c r="DET1950" s="101"/>
      <c r="DEU1950" s="101"/>
      <c r="DEV1950" s="101"/>
      <c r="DEW1950" s="101"/>
      <c r="DEX1950" s="101"/>
      <c r="DEY1950" s="101"/>
      <c r="DEZ1950" s="101"/>
      <c r="DFA1950" s="101"/>
      <c r="DFB1950" s="101"/>
      <c r="DFC1950" s="101"/>
      <c r="DFD1950" s="101"/>
      <c r="DFE1950" s="101"/>
      <c r="DFF1950" s="101"/>
      <c r="DFG1950" s="101"/>
      <c r="DFH1950" s="101"/>
      <c r="DFI1950" s="101"/>
      <c r="DFJ1950" s="101"/>
      <c r="DFK1950" s="101"/>
      <c r="DFL1950" s="101"/>
      <c r="DFM1950" s="101"/>
      <c r="DFN1950" s="101"/>
      <c r="DFO1950" s="101"/>
      <c r="DFP1950" s="101"/>
      <c r="DFQ1950" s="101"/>
      <c r="DFR1950" s="101"/>
      <c r="DFS1950" s="101"/>
      <c r="DFT1950" s="101"/>
      <c r="DFU1950" s="101"/>
      <c r="DFV1950" s="101"/>
      <c r="DFW1950" s="101"/>
      <c r="DFX1950" s="101"/>
      <c r="DFY1950" s="101"/>
      <c r="DFZ1950" s="101"/>
      <c r="DGA1950" s="101"/>
      <c r="DGB1950" s="101"/>
      <c r="DGC1950" s="101"/>
      <c r="DGD1950" s="101"/>
      <c r="DGE1950" s="101"/>
      <c r="DGF1950" s="101"/>
      <c r="DGG1950" s="101"/>
      <c r="DGH1950" s="101"/>
      <c r="DGI1950" s="101"/>
      <c r="DGJ1950" s="101"/>
      <c r="DGK1950" s="101"/>
      <c r="DGL1950" s="101"/>
      <c r="DGM1950" s="101"/>
      <c r="DGN1950" s="101"/>
      <c r="DGO1950" s="101"/>
      <c r="DGP1950" s="101"/>
      <c r="DGQ1950" s="101"/>
      <c r="DGR1950" s="101"/>
      <c r="DGS1950" s="101"/>
      <c r="DGT1950" s="101"/>
      <c r="DGU1950" s="101"/>
      <c r="DGV1950" s="101"/>
      <c r="DGW1950" s="101"/>
      <c r="DGX1950" s="101"/>
      <c r="DGY1950" s="101"/>
      <c r="DGZ1950" s="101"/>
      <c r="DHA1950" s="101"/>
      <c r="DHB1950" s="101"/>
      <c r="DHC1950" s="101"/>
      <c r="DHD1950" s="101"/>
      <c r="DHE1950" s="101"/>
      <c r="DHF1950" s="101"/>
      <c r="DHG1950" s="101"/>
      <c r="DHH1950" s="101"/>
      <c r="DHI1950" s="101"/>
      <c r="DHJ1950" s="101"/>
      <c r="DHK1950" s="101"/>
      <c r="DHL1950" s="101"/>
      <c r="DHM1950" s="101"/>
      <c r="DHN1950" s="101"/>
      <c r="DHO1950" s="101"/>
      <c r="DHP1950" s="101"/>
      <c r="DHQ1950" s="101"/>
      <c r="DHR1950" s="101"/>
      <c r="DHS1950" s="101"/>
      <c r="DHT1950" s="101"/>
      <c r="DHU1950" s="101"/>
      <c r="DHV1950" s="101"/>
      <c r="DHW1950" s="101"/>
      <c r="DHX1950" s="101"/>
      <c r="DHY1950" s="101"/>
      <c r="DHZ1950" s="101"/>
      <c r="DIA1950" s="101"/>
      <c r="DIB1950" s="101"/>
      <c r="DIC1950" s="101"/>
      <c r="DID1950" s="101"/>
      <c r="DIE1950" s="101"/>
      <c r="DIF1950" s="101"/>
      <c r="DIG1950" s="101"/>
      <c r="DIH1950" s="101"/>
      <c r="DII1950" s="101"/>
      <c r="DIJ1950" s="101"/>
      <c r="DIK1950" s="101"/>
      <c r="DIL1950" s="101"/>
      <c r="DIM1950" s="101"/>
      <c r="DIN1950" s="101"/>
      <c r="DIO1950" s="101"/>
      <c r="DIP1950" s="101"/>
      <c r="DIQ1950" s="101"/>
      <c r="DIR1950" s="101"/>
      <c r="DIS1950" s="101"/>
      <c r="DIT1950" s="101"/>
      <c r="DIU1950" s="101"/>
      <c r="DIV1950" s="101"/>
      <c r="DIW1950" s="101"/>
      <c r="DIX1950" s="101"/>
      <c r="DIY1950" s="101"/>
      <c r="DIZ1950" s="101"/>
      <c r="DJA1950" s="101"/>
      <c r="DJB1950" s="101"/>
      <c r="DJC1950" s="101"/>
      <c r="DJD1950" s="101"/>
      <c r="DJE1950" s="101"/>
      <c r="DJF1950" s="101"/>
      <c r="DJG1950" s="101"/>
      <c r="DJH1950" s="101"/>
      <c r="DJI1950" s="101"/>
      <c r="DJJ1950" s="101"/>
      <c r="DJK1950" s="101"/>
      <c r="DJL1950" s="101"/>
      <c r="DJM1950" s="101"/>
      <c r="DJN1950" s="101"/>
      <c r="DJO1950" s="101"/>
      <c r="DJP1950" s="101"/>
      <c r="DJQ1950" s="101"/>
      <c r="DJR1950" s="101"/>
      <c r="DJS1950" s="101"/>
      <c r="DJT1950" s="101"/>
      <c r="DJU1950" s="101"/>
      <c r="DJV1950" s="101"/>
      <c r="DJW1950" s="101"/>
      <c r="DJX1950" s="101"/>
      <c r="DJY1950" s="101"/>
      <c r="DJZ1950" s="101"/>
      <c r="DKA1950" s="101"/>
      <c r="DKB1950" s="101"/>
      <c r="DKC1950" s="101"/>
      <c r="DKD1950" s="101"/>
      <c r="DKE1950" s="101"/>
      <c r="DKF1950" s="101"/>
      <c r="DKG1950" s="101"/>
      <c r="DKH1950" s="101"/>
      <c r="DKI1950" s="101"/>
      <c r="DKJ1950" s="101"/>
      <c r="DKK1950" s="101"/>
      <c r="DKL1950" s="101"/>
      <c r="DKM1950" s="101"/>
      <c r="DKN1950" s="101"/>
      <c r="DKO1950" s="101"/>
      <c r="DKP1950" s="101"/>
      <c r="DKQ1950" s="101"/>
      <c r="DKR1950" s="101"/>
      <c r="DKS1950" s="101"/>
      <c r="DKT1950" s="101"/>
      <c r="DKU1950" s="101"/>
      <c r="DKV1950" s="101"/>
      <c r="DKW1950" s="101"/>
      <c r="DKX1950" s="101"/>
      <c r="DKY1950" s="101"/>
      <c r="DKZ1950" s="101"/>
      <c r="DLA1950" s="101"/>
      <c r="DLB1950" s="101"/>
      <c r="DLC1950" s="101"/>
      <c r="DLD1950" s="101"/>
      <c r="DLE1950" s="101"/>
      <c r="DLF1950" s="101"/>
      <c r="DLG1950" s="101"/>
      <c r="DLH1950" s="101"/>
      <c r="DLI1950" s="101"/>
      <c r="DLJ1950" s="101"/>
      <c r="DLK1950" s="101"/>
      <c r="DLL1950" s="101"/>
      <c r="DLM1950" s="101"/>
      <c r="DLN1950" s="101"/>
      <c r="DLO1950" s="101"/>
      <c r="DLP1950" s="101"/>
      <c r="DLQ1950" s="101"/>
      <c r="DLR1950" s="101"/>
      <c r="DLS1950" s="101"/>
      <c r="DLT1950" s="101"/>
      <c r="DLU1950" s="101"/>
      <c r="DLV1950" s="101"/>
      <c r="DLW1950" s="101"/>
      <c r="DLX1950" s="101"/>
      <c r="DLY1950" s="101"/>
      <c r="DLZ1950" s="101"/>
      <c r="DMA1950" s="101"/>
      <c r="DMB1950" s="101"/>
      <c r="DMC1950" s="101"/>
      <c r="DMD1950" s="101"/>
      <c r="DME1950" s="101"/>
      <c r="DMF1950" s="101"/>
      <c r="DMG1950" s="101"/>
      <c r="DMH1950" s="101"/>
      <c r="DMI1950" s="101"/>
      <c r="DMJ1950" s="101"/>
      <c r="DMK1950" s="101"/>
      <c r="DML1950" s="101"/>
      <c r="DMM1950" s="101"/>
      <c r="DMN1950" s="101"/>
      <c r="DMO1950" s="101"/>
      <c r="DMP1950" s="101"/>
      <c r="DMQ1950" s="101"/>
      <c r="DMR1950" s="101"/>
      <c r="DMS1950" s="101"/>
      <c r="DMT1950" s="101"/>
      <c r="DMU1950" s="101"/>
      <c r="DMV1950" s="101"/>
      <c r="DMW1950" s="101"/>
      <c r="DMX1950" s="101"/>
      <c r="DMY1950" s="101"/>
      <c r="DMZ1950" s="101"/>
      <c r="DNA1950" s="101"/>
      <c r="DNB1950" s="101"/>
      <c r="DNC1950" s="101"/>
      <c r="DND1950" s="101"/>
      <c r="DNE1950" s="101"/>
      <c r="DNF1950" s="101"/>
      <c r="DNG1950" s="101"/>
      <c r="DNH1950" s="101"/>
      <c r="DNI1950" s="101"/>
      <c r="DNJ1950" s="101"/>
      <c r="DNK1950" s="101"/>
      <c r="DNL1950" s="101"/>
      <c r="DNM1950" s="101"/>
      <c r="DNN1950" s="101"/>
      <c r="DNO1950" s="101"/>
      <c r="DNP1950" s="101"/>
      <c r="DNQ1950" s="101"/>
      <c r="DNR1950" s="101"/>
      <c r="DNS1950" s="101"/>
      <c r="DNT1950" s="101"/>
      <c r="DNU1950" s="101"/>
      <c r="DNV1950" s="101"/>
      <c r="DNW1950" s="101"/>
      <c r="DNX1950" s="101"/>
      <c r="DNY1950" s="101"/>
      <c r="DNZ1950" s="101"/>
      <c r="DOA1950" s="101"/>
      <c r="DOB1950" s="101"/>
      <c r="DOC1950" s="101"/>
      <c r="DOD1950" s="101"/>
      <c r="DOE1950" s="101"/>
      <c r="DOF1950" s="101"/>
      <c r="DOG1950" s="101"/>
      <c r="DOH1950" s="101"/>
      <c r="DOI1950" s="101"/>
      <c r="DOJ1950" s="101"/>
      <c r="DOK1950" s="101"/>
      <c r="DOL1950" s="101"/>
      <c r="DOM1950" s="101"/>
      <c r="DON1950" s="101"/>
      <c r="DOO1950" s="101"/>
      <c r="DOP1950" s="101"/>
      <c r="DOQ1950" s="101"/>
      <c r="DOR1950" s="101"/>
      <c r="DOS1950" s="101"/>
      <c r="DOT1950" s="101"/>
      <c r="DOU1950" s="101"/>
      <c r="DOV1950" s="101"/>
      <c r="DOW1950" s="101"/>
      <c r="DOX1950" s="101"/>
      <c r="DOY1950" s="101"/>
      <c r="DOZ1950" s="101"/>
      <c r="DPA1950" s="101"/>
      <c r="DPB1950" s="101"/>
      <c r="DPC1950" s="101"/>
      <c r="DPD1950" s="101"/>
      <c r="DPE1950" s="101"/>
      <c r="DPF1950" s="101"/>
      <c r="DPG1950" s="101"/>
      <c r="DPH1950" s="101"/>
      <c r="DPI1950" s="101"/>
      <c r="DPJ1950" s="101"/>
      <c r="DPK1950" s="101"/>
      <c r="DPL1950" s="101"/>
      <c r="DPM1950" s="101"/>
      <c r="DPN1950" s="101"/>
      <c r="DPO1950" s="101"/>
      <c r="DPP1950" s="101"/>
      <c r="DPQ1950" s="101"/>
      <c r="DPR1950" s="101"/>
      <c r="DPS1950" s="101"/>
      <c r="DPT1950" s="101"/>
      <c r="DPU1950" s="101"/>
      <c r="DPV1950" s="101"/>
      <c r="DPW1950" s="101"/>
      <c r="DPX1950" s="101"/>
      <c r="DPY1950" s="101"/>
      <c r="DPZ1950" s="101"/>
      <c r="DQA1950" s="101"/>
      <c r="DQB1950" s="101"/>
      <c r="DQC1950" s="101"/>
      <c r="DQD1950" s="101"/>
      <c r="DQE1950" s="101"/>
      <c r="DQF1950" s="101"/>
      <c r="DQG1950" s="101"/>
      <c r="DQH1950" s="101"/>
      <c r="DQI1950" s="101"/>
      <c r="DQJ1950" s="101"/>
      <c r="DQK1950" s="101"/>
      <c r="DQL1950" s="101"/>
      <c r="DQM1950" s="101"/>
      <c r="DQN1950" s="101"/>
      <c r="DQO1950" s="101"/>
      <c r="DQP1950" s="101"/>
      <c r="DQQ1950" s="101"/>
      <c r="DQR1950" s="101"/>
      <c r="DQS1950" s="101"/>
      <c r="DQT1950" s="101"/>
      <c r="DQU1950" s="101"/>
      <c r="DQV1950" s="101"/>
      <c r="DQW1950" s="101"/>
      <c r="DQX1950" s="101"/>
      <c r="DQY1950" s="101"/>
      <c r="DQZ1950" s="101"/>
      <c r="DRA1950" s="101"/>
      <c r="DRB1950" s="101"/>
      <c r="DRC1950" s="101"/>
      <c r="DRD1950" s="101"/>
      <c r="DRE1950" s="101"/>
      <c r="DRF1950" s="101"/>
      <c r="DRG1950" s="101"/>
      <c r="DRH1950" s="101"/>
      <c r="DRI1950" s="101"/>
      <c r="DRJ1950" s="101"/>
      <c r="DRK1950" s="101"/>
      <c r="DRL1950" s="101"/>
      <c r="DRM1950" s="101"/>
      <c r="DRN1950" s="101"/>
      <c r="DRO1950" s="101"/>
      <c r="DRP1950" s="101"/>
      <c r="DRQ1950" s="101"/>
      <c r="DRR1950" s="101"/>
      <c r="DRS1950" s="101"/>
      <c r="DRT1950" s="101"/>
      <c r="DRU1950" s="101"/>
      <c r="DRV1950" s="101"/>
      <c r="DRW1950" s="101"/>
      <c r="DRX1950" s="101"/>
      <c r="DRY1950" s="101"/>
      <c r="DRZ1950" s="101"/>
      <c r="DSA1950" s="101"/>
      <c r="DSB1950" s="101"/>
      <c r="DSC1950" s="101"/>
      <c r="DSD1950" s="101"/>
      <c r="DSE1950" s="101"/>
      <c r="DSF1950" s="101"/>
      <c r="DSG1950" s="101"/>
      <c r="DSH1950" s="101"/>
      <c r="DSI1950" s="101"/>
      <c r="DSJ1950" s="101"/>
      <c r="DSK1950" s="101"/>
      <c r="DSL1950" s="101"/>
      <c r="DSM1950" s="101"/>
      <c r="DSN1950" s="101"/>
      <c r="DSO1950" s="101"/>
      <c r="DSP1950" s="101"/>
      <c r="DSQ1950" s="101"/>
      <c r="DSR1950" s="101"/>
      <c r="DSS1950" s="101"/>
      <c r="DST1950" s="101"/>
      <c r="DSU1950" s="101"/>
      <c r="DSV1950" s="101"/>
      <c r="DSW1950" s="101"/>
      <c r="DSX1950" s="101"/>
      <c r="DSY1950" s="101"/>
      <c r="DSZ1950" s="101"/>
      <c r="DTA1950" s="101"/>
      <c r="DTB1950" s="101"/>
      <c r="DTC1950" s="101"/>
      <c r="DTD1950" s="101"/>
      <c r="DTE1950" s="101"/>
      <c r="DTF1950" s="101"/>
      <c r="DTG1950" s="101"/>
      <c r="DTH1950" s="101"/>
      <c r="DTI1950" s="101"/>
      <c r="DTJ1950" s="101"/>
      <c r="DTK1950" s="101"/>
      <c r="DTL1950" s="101"/>
      <c r="DTM1950" s="101"/>
      <c r="DTN1950" s="101"/>
      <c r="DTO1950" s="101"/>
      <c r="DTP1950" s="101"/>
      <c r="DTQ1950" s="101"/>
      <c r="DTR1950" s="101"/>
      <c r="DTS1950" s="101"/>
      <c r="DTT1950" s="101"/>
      <c r="DTU1950" s="101"/>
      <c r="DTV1950" s="101"/>
      <c r="DTW1950" s="101"/>
      <c r="DTX1950" s="101"/>
      <c r="DTY1950" s="101"/>
      <c r="DTZ1950" s="101"/>
      <c r="DUA1950" s="101"/>
      <c r="DUB1950" s="101"/>
      <c r="DUC1950" s="101"/>
      <c r="DUD1950" s="101"/>
      <c r="DUE1950" s="101"/>
      <c r="DUF1950" s="101"/>
      <c r="DUG1950" s="101"/>
      <c r="DUH1950" s="101"/>
      <c r="DUI1950" s="101"/>
      <c r="DUJ1950" s="101"/>
      <c r="DUK1950" s="101"/>
      <c r="DUL1950" s="101"/>
      <c r="DUM1950" s="101"/>
      <c r="DUN1950" s="101"/>
      <c r="DUO1950" s="101"/>
      <c r="DUP1950" s="101"/>
      <c r="DUQ1950" s="101"/>
      <c r="DUR1950" s="101"/>
      <c r="DUS1950" s="101"/>
      <c r="DUT1950" s="101"/>
      <c r="DUU1950" s="101"/>
      <c r="DUV1950" s="101"/>
      <c r="DUW1950" s="101"/>
      <c r="DUX1950" s="101"/>
      <c r="DUY1950" s="101"/>
      <c r="DUZ1950" s="101"/>
      <c r="DVA1950" s="101"/>
      <c r="DVB1950" s="101"/>
      <c r="DVC1950" s="101"/>
      <c r="DVD1950" s="101"/>
      <c r="DVE1950" s="101"/>
      <c r="DVF1950" s="101"/>
      <c r="DVG1950" s="101"/>
      <c r="DVH1950" s="101"/>
      <c r="DVI1950" s="101"/>
      <c r="DVJ1950" s="101"/>
      <c r="DVK1950" s="101"/>
      <c r="DVL1950" s="101"/>
      <c r="DVM1950" s="101"/>
      <c r="DVN1950" s="101"/>
      <c r="DVO1950" s="101"/>
      <c r="DVP1950" s="101"/>
      <c r="DVQ1950" s="101"/>
      <c r="DVR1950" s="101"/>
      <c r="DVS1950" s="101"/>
      <c r="DVT1950" s="101"/>
      <c r="DVU1950" s="101"/>
      <c r="DVV1950" s="101"/>
      <c r="DVW1950" s="101"/>
      <c r="DVX1950" s="101"/>
      <c r="DVY1950" s="101"/>
      <c r="DVZ1950" s="101"/>
      <c r="DWA1950" s="101"/>
      <c r="DWB1950" s="101"/>
      <c r="DWC1950" s="101"/>
      <c r="DWD1950" s="101"/>
      <c r="DWE1950" s="101"/>
      <c r="DWF1950" s="101"/>
      <c r="DWG1950" s="101"/>
      <c r="DWH1950" s="101"/>
      <c r="DWI1950" s="101"/>
      <c r="DWJ1950" s="101"/>
      <c r="DWK1950" s="101"/>
      <c r="DWL1950" s="101"/>
      <c r="DWM1950" s="101"/>
      <c r="DWN1950" s="101"/>
      <c r="DWO1950" s="101"/>
      <c r="DWP1950" s="101"/>
      <c r="DWQ1950" s="101"/>
      <c r="DWR1950" s="101"/>
      <c r="DWS1950" s="101"/>
      <c r="DWT1950" s="101"/>
      <c r="DWU1950" s="101"/>
      <c r="DWV1950" s="101"/>
      <c r="DWW1950" s="101"/>
      <c r="DWX1950" s="101"/>
      <c r="DWY1950" s="101"/>
      <c r="DWZ1950" s="101"/>
      <c r="DXA1950" s="101"/>
      <c r="DXB1950" s="101"/>
      <c r="DXC1950" s="101"/>
      <c r="DXD1950" s="101"/>
      <c r="DXE1950" s="101"/>
      <c r="DXF1950" s="101"/>
      <c r="DXG1950" s="101"/>
      <c r="DXH1950" s="101"/>
      <c r="DXI1950" s="101"/>
      <c r="DXJ1950" s="101"/>
      <c r="DXK1950" s="101"/>
      <c r="DXL1950" s="101"/>
      <c r="DXM1950" s="101"/>
      <c r="DXN1950" s="101"/>
      <c r="DXO1950" s="101"/>
      <c r="DXP1950" s="101"/>
      <c r="DXQ1950" s="101"/>
      <c r="DXR1950" s="101"/>
      <c r="DXS1950" s="101"/>
      <c r="DXT1950" s="101"/>
      <c r="DXU1950" s="101"/>
      <c r="DXV1950" s="101"/>
      <c r="DXW1950" s="101"/>
      <c r="DXX1950" s="101"/>
      <c r="DXY1950" s="101"/>
      <c r="DXZ1950" s="101"/>
      <c r="DYA1950" s="101"/>
      <c r="DYB1950" s="101"/>
      <c r="DYC1950" s="101"/>
      <c r="DYD1950" s="101"/>
      <c r="DYE1950" s="101"/>
      <c r="DYF1950" s="101"/>
      <c r="DYG1950" s="101"/>
      <c r="DYH1950" s="101"/>
      <c r="DYI1950" s="101"/>
      <c r="DYJ1950" s="101"/>
      <c r="DYK1950" s="101"/>
      <c r="DYL1950" s="101"/>
      <c r="DYM1950" s="101"/>
      <c r="DYN1950" s="101"/>
      <c r="DYO1950" s="101"/>
      <c r="DYP1950" s="101"/>
      <c r="DYQ1950" s="101"/>
      <c r="DYR1950" s="101"/>
      <c r="DYS1950" s="101"/>
      <c r="DYT1950" s="101"/>
      <c r="DYU1950" s="101"/>
      <c r="DYV1950" s="101"/>
      <c r="DYW1950" s="101"/>
      <c r="DYX1950" s="101"/>
      <c r="DYY1950" s="101"/>
      <c r="DYZ1950" s="101"/>
      <c r="DZA1950" s="101"/>
      <c r="DZB1950" s="101"/>
      <c r="DZC1950" s="101"/>
      <c r="DZD1950" s="101"/>
      <c r="DZE1950" s="101"/>
      <c r="DZF1950" s="101"/>
      <c r="DZG1950" s="101"/>
      <c r="DZH1950" s="101"/>
      <c r="DZI1950" s="101"/>
      <c r="DZJ1950" s="101"/>
      <c r="DZK1950" s="101"/>
      <c r="DZL1950" s="101"/>
      <c r="DZM1950" s="101"/>
      <c r="DZN1950" s="101"/>
      <c r="DZO1950" s="101"/>
      <c r="DZP1950" s="101"/>
      <c r="DZQ1950" s="101"/>
      <c r="DZR1950" s="101"/>
      <c r="DZS1950" s="101"/>
      <c r="DZT1950" s="101"/>
      <c r="DZU1950" s="101"/>
      <c r="DZV1950" s="101"/>
      <c r="DZW1950" s="101"/>
      <c r="DZX1950" s="101"/>
      <c r="DZY1950" s="101"/>
      <c r="DZZ1950" s="101"/>
      <c r="EAA1950" s="101"/>
      <c r="EAB1950" s="101"/>
      <c r="EAC1950" s="101"/>
      <c r="EAD1950" s="101"/>
      <c r="EAE1950" s="101"/>
      <c r="EAF1950" s="101"/>
      <c r="EAG1950" s="101"/>
      <c r="EAH1950" s="101"/>
      <c r="EAI1950" s="101"/>
      <c r="EAJ1950" s="101"/>
      <c r="EAK1950" s="101"/>
      <c r="EAL1950" s="101"/>
      <c r="EAM1950" s="101"/>
      <c r="EAN1950" s="101"/>
      <c r="EAO1950" s="101"/>
      <c r="EAP1950" s="101"/>
      <c r="EAQ1950" s="101"/>
      <c r="EAR1950" s="101"/>
      <c r="EAS1950" s="101"/>
      <c r="EAT1950" s="101"/>
      <c r="EAU1950" s="101"/>
      <c r="EAV1950" s="101"/>
      <c r="EAW1950" s="101"/>
      <c r="EAX1950" s="101"/>
      <c r="EAY1950" s="101"/>
      <c r="EAZ1950" s="101"/>
      <c r="EBA1950" s="101"/>
      <c r="EBB1950" s="101"/>
      <c r="EBC1950" s="101"/>
      <c r="EBD1950" s="101"/>
      <c r="EBE1950" s="101"/>
      <c r="EBF1950" s="101"/>
      <c r="EBG1950" s="101"/>
      <c r="EBH1950" s="101"/>
      <c r="EBI1950" s="101"/>
      <c r="EBJ1950" s="101"/>
      <c r="EBK1950" s="101"/>
      <c r="EBL1950" s="101"/>
      <c r="EBM1950" s="101"/>
      <c r="EBN1950" s="101"/>
      <c r="EBO1950" s="101"/>
      <c r="EBP1950" s="101"/>
      <c r="EBQ1950" s="101"/>
      <c r="EBR1950" s="101"/>
      <c r="EBS1950" s="101"/>
      <c r="EBT1950" s="101"/>
      <c r="EBU1950" s="101"/>
      <c r="EBV1950" s="101"/>
      <c r="EBW1950" s="101"/>
      <c r="EBX1950" s="101"/>
      <c r="EBY1950" s="101"/>
      <c r="EBZ1950" s="101"/>
      <c r="ECA1950" s="101"/>
      <c r="ECB1950" s="101"/>
      <c r="ECC1950" s="101"/>
      <c r="ECD1950" s="101"/>
      <c r="ECE1950" s="101"/>
      <c r="ECF1950" s="101"/>
      <c r="ECG1950" s="101"/>
      <c r="ECH1950" s="101"/>
      <c r="ECI1950" s="101"/>
      <c r="ECJ1950" s="101"/>
      <c r="ECK1950" s="101"/>
      <c r="ECL1950" s="101"/>
      <c r="ECM1950" s="101"/>
      <c r="ECN1950" s="101"/>
      <c r="ECO1950" s="101"/>
      <c r="ECP1950" s="101"/>
      <c r="ECQ1950" s="101"/>
      <c r="ECR1950" s="101"/>
      <c r="ECS1950" s="101"/>
      <c r="ECT1950" s="101"/>
      <c r="ECU1950" s="101"/>
      <c r="ECV1950" s="101"/>
      <c r="ECW1950" s="101"/>
      <c r="ECX1950" s="101"/>
      <c r="ECY1950" s="101"/>
      <c r="ECZ1950" s="101"/>
      <c r="EDA1950" s="101"/>
      <c r="EDB1950" s="101"/>
      <c r="EDC1950" s="101"/>
      <c r="EDD1950" s="101"/>
      <c r="EDE1950" s="101"/>
      <c r="EDF1950" s="101"/>
      <c r="EDG1950" s="101"/>
      <c r="EDH1950" s="101"/>
      <c r="EDI1950" s="101"/>
      <c r="EDJ1950" s="101"/>
      <c r="EDK1950" s="101"/>
      <c r="EDL1950" s="101"/>
      <c r="EDM1950" s="101"/>
      <c r="EDN1950" s="101"/>
      <c r="EDO1950" s="101"/>
      <c r="EDP1950" s="101"/>
      <c r="EDQ1950" s="101"/>
      <c r="EDR1950" s="101"/>
      <c r="EDS1950" s="101"/>
      <c r="EDT1950" s="101"/>
      <c r="EDU1950" s="101"/>
      <c r="EDV1950" s="101"/>
      <c r="EDW1950" s="101"/>
      <c r="EDX1950" s="101"/>
      <c r="EDY1950" s="101"/>
      <c r="EDZ1950" s="101"/>
      <c r="EEA1950" s="101"/>
      <c r="EEB1950" s="101"/>
      <c r="EEC1950" s="101"/>
      <c r="EED1950" s="101"/>
      <c r="EEE1950" s="101"/>
      <c r="EEF1950" s="101"/>
      <c r="EEG1950" s="101"/>
      <c r="EEH1950" s="101"/>
      <c r="EEI1950" s="101"/>
      <c r="EEJ1950" s="101"/>
      <c r="EEK1950" s="101"/>
      <c r="EEL1950" s="101"/>
      <c r="EEM1950" s="101"/>
      <c r="EEN1950" s="101"/>
      <c r="EEO1950" s="101"/>
      <c r="EEP1950" s="101"/>
      <c r="EEQ1950" s="101"/>
      <c r="EER1950" s="101"/>
      <c r="EES1950" s="101"/>
      <c r="EET1950" s="101"/>
      <c r="EEU1950" s="101"/>
      <c r="EEV1950" s="101"/>
      <c r="EEW1950" s="101"/>
      <c r="EEX1950" s="101"/>
      <c r="EEY1950" s="101"/>
      <c r="EEZ1950" s="101"/>
      <c r="EFA1950" s="101"/>
      <c r="EFB1950" s="101"/>
      <c r="EFC1950" s="101"/>
      <c r="EFD1950" s="101"/>
      <c r="EFE1950" s="101"/>
      <c r="EFF1950" s="101"/>
      <c r="EFG1950" s="101"/>
      <c r="EFH1950" s="101"/>
      <c r="EFI1950" s="101"/>
      <c r="EFJ1950" s="101"/>
      <c r="EFK1950" s="101"/>
      <c r="EFL1950" s="101"/>
      <c r="EFM1950" s="101"/>
      <c r="EFN1950" s="101"/>
      <c r="EFO1950" s="101"/>
      <c r="EFP1950" s="101"/>
      <c r="EFQ1950" s="101"/>
      <c r="EFR1950" s="101"/>
      <c r="EFS1950" s="101"/>
      <c r="EFT1950" s="101"/>
      <c r="EFU1950" s="101"/>
      <c r="EFV1950" s="101"/>
      <c r="EFW1950" s="101"/>
      <c r="EFX1950" s="101"/>
      <c r="EFY1950" s="101"/>
      <c r="EFZ1950" s="101"/>
      <c r="EGA1950" s="101"/>
      <c r="EGB1950" s="101"/>
      <c r="EGC1950" s="101"/>
      <c r="EGD1950" s="101"/>
      <c r="EGE1950" s="101"/>
      <c r="EGF1950" s="101"/>
      <c r="EGG1950" s="101"/>
      <c r="EGH1950" s="101"/>
      <c r="EGI1950" s="101"/>
      <c r="EGJ1950" s="101"/>
      <c r="EGK1950" s="101"/>
      <c r="EGL1950" s="101"/>
      <c r="EGM1950" s="101"/>
      <c r="EGN1950" s="101"/>
      <c r="EGO1950" s="101"/>
      <c r="EGP1950" s="101"/>
      <c r="EGQ1950" s="101"/>
      <c r="EGR1950" s="101"/>
      <c r="EGS1950" s="101"/>
      <c r="EGT1950" s="101"/>
      <c r="EGU1950" s="101"/>
      <c r="EGV1950" s="101"/>
      <c r="EGW1950" s="101"/>
      <c r="EGX1950" s="101"/>
      <c r="EGY1950" s="101"/>
      <c r="EGZ1950" s="101"/>
      <c r="EHA1950" s="101"/>
      <c r="EHB1950" s="101"/>
      <c r="EHC1950" s="101"/>
      <c r="EHD1950" s="101"/>
      <c r="EHE1950" s="101"/>
      <c r="EHF1950" s="101"/>
      <c r="EHG1950" s="101"/>
      <c r="EHH1950" s="101"/>
      <c r="EHI1950" s="101"/>
      <c r="EHJ1950" s="101"/>
      <c r="EHK1950" s="101"/>
      <c r="EHL1950" s="101"/>
      <c r="EHM1950" s="101"/>
      <c r="EHN1950" s="101"/>
      <c r="EHO1950" s="101"/>
      <c r="EHP1950" s="101"/>
      <c r="EHQ1950" s="101"/>
      <c r="EHR1950" s="101"/>
      <c r="EHS1950" s="101"/>
      <c r="EHT1950" s="101"/>
      <c r="EHU1950" s="101"/>
      <c r="EHV1950" s="101"/>
      <c r="EHW1950" s="101"/>
      <c r="EHX1950" s="101"/>
      <c r="EHY1950" s="101"/>
      <c r="EHZ1950" s="101"/>
      <c r="EIA1950" s="101"/>
      <c r="EIB1950" s="101"/>
      <c r="EIC1950" s="101"/>
      <c r="EID1950" s="101"/>
      <c r="EIE1950" s="101"/>
      <c r="EIF1950" s="101"/>
      <c r="EIG1950" s="101"/>
      <c r="EIH1950" s="101"/>
      <c r="EII1950" s="101"/>
      <c r="EIJ1950" s="101"/>
      <c r="EIK1950" s="101"/>
      <c r="EIL1950" s="101"/>
      <c r="EIM1950" s="101"/>
      <c r="EIN1950" s="101"/>
      <c r="EIO1950" s="101"/>
      <c r="EIP1950" s="101"/>
      <c r="EIQ1950" s="101"/>
      <c r="EIR1950" s="101"/>
      <c r="EIS1950" s="101"/>
      <c r="EIT1950" s="101"/>
      <c r="EIU1950" s="101"/>
      <c r="EIV1950" s="101"/>
      <c r="EIW1950" s="101"/>
      <c r="EIX1950" s="101"/>
      <c r="EIY1950" s="101"/>
      <c r="EIZ1950" s="101"/>
      <c r="EJA1950" s="101"/>
      <c r="EJB1950" s="101"/>
      <c r="EJC1950" s="101"/>
      <c r="EJD1950" s="101"/>
      <c r="EJE1950" s="101"/>
      <c r="EJF1950" s="101"/>
      <c r="EJG1950" s="101"/>
      <c r="EJH1950" s="101"/>
      <c r="EJI1950" s="101"/>
      <c r="EJJ1950" s="101"/>
      <c r="EJK1950" s="101"/>
      <c r="EJL1950" s="101"/>
      <c r="EJM1950" s="101"/>
      <c r="EJN1950" s="101"/>
      <c r="EJO1950" s="101"/>
      <c r="EJP1950" s="101"/>
      <c r="EJQ1950" s="101"/>
      <c r="EJR1950" s="101"/>
      <c r="EJS1950" s="101"/>
      <c r="EJT1950" s="101"/>
      <c r="EJU1950" s="101"/>
      <c r="EJV1950" s="101"/>
      <c r="EJW1950" s="101"/>
      <c r="EJX1950" s="101"/>
      <c r="EJY1950" s="101"/>
      <c r="EJZ1950" s="101"/>
      <c r="EKA1950" s="101"/>
      <c r="EKB1950" s="101"/>
      <c r="EKC1950" s="101"/>
      <c r="EKD1950" s="101"/>
      <c r="EKE1950" s="101"/>
      <c r="EKF1950" s="101"/>
      <c r="EKG1950" s="101"/>
      <c r="EKH1950" s="101"/>
      <c r="EKI1950" s="101"/>
      <c r="EKJ1950" s="101"/>
      <c r="EKK1950" s="101"/>
      <c r="EKL1950" s="101"/>
      <c r="EKM1950" s="101"/>
      <c r="EKN1950" s="101"/>
      <c r="EKO1950" s="101"/>
      <c r="EKP1950" s="101"/>
      <c r="EKQ1950" s="101"/>
      <c r="EKR1950" s="101"/>
      <c r="EKS1950" s="101"/>
      <c r="EKT1950" s="101"/>
      <c r="EKU1950" s="101"/>
      <c r="EKV1950" s="101"/>
      <c r="EKW1950" s="101"/>
      <c r="EKX1950" s="101"/>
      <c r="EKY1950" s="101"/>
      <c r="EKZ1950" s="101"/>
      <c r="ELA1950" s="101"/>
      <c r="ELB1950" s="101"/>
      <c r="ELC1950" s="101"/>
      <c r="ELD1950" s="101"/>
      <c r="ELE1950" s="101"/>
      <c r="ELF1950" s="101"/>
      <c r="ELG1950" s="101"/>
      <c r="ELH1950" s="101"/>
      <c r="ELI1950" s="101"/>
      <c r="ELJ1950" s="101"/>
      <c r="ELK1950" s="101"/>
      <c r="ELL1950" s="101"/>
      <c r="ELM1950" s="101"/>
      <c r="ELN1950" s="101"/>
      <c r="ELO1950" s="101"/>
      <c r="ELP1950" s="101"/>
      <c r="ELQ1950" s="101"/>
      <c r="ELR1950" s="101"/>
      <c r="ELS1950" s="101"/>
      <c r="ELT1950" s="101"/>
      <c r="ELU1950" s="101"/>
      <c r="ELV1950" s="101"/>
      <c r="ELW1950" s="101"/>
      <c r="ELX1950" s="101"/>
      <c r="ELY1950" s="101"/>
      <c r="ELZ1950" s="101"/>
      <c r="EMA1950" s="101"/>
      <c r="EMB1950" s="101"/>
      <c r="EMC1950" s="101"/>
      <c r="EMD1950" s="101"/>
      <c r="EME1950" s="101"/>
      <c r="EMF1950" s="101"/>
      <c r="EMG1950" s="101"/>
      <c r="EMH1950" s="101"/>
      <c r="EMI1950" s="101"/>
      <c r="EMJ1950" s="101"/>
      <c r="EMK1950" s="101"/>
      <c r="EML1950" s="101"/>
      <c r="EMM1950" s="101"/>
      <c r="EMN1950" s="101"/>
      <c r="EMO1950" s="101"/>
      <c r="EMP1950" s="101"/>
      <c r="EMQ1950" s="101"/>
      <c r="EMR1950" s="101"/>
      <c r="EMS1950" s="101"/>
      <c r="EMT1950" s="101"/>
      <c r="EMU1950" s="101"/>
      <c r="EMV1950" s="101"/>
      <c r="EMW1950" s="101"/>
      <c r="EMX1950" s="101"/>
      <c r="EMY1950" s="101"/>
      <c r="EMZ1950" s="101"/>
      <c r="ENA1950" s="101"/>
      <c r="ENB1950" s="101"/>
      <c r="ENC1950" s="101"/>
      <c r="END1950" s="101"/>
      <c r="ENE1950" s="101"/>
      <c r="ENF1950" s="101"/>
      <c r="ENG1950" s="101"/>
      <c r="ENH1950" s="101"/>
      <c r="ENI1950" s="101"/>
      <c r="ENJ1950" s="101"/>
      <c r="ENK1950" s="101"/>
      <c r="ENL1950" s="101"/>
      <c r="ENM1950" s="101"/>
      <c r="ENN1950" s="101"/>
      <c r="ENO1950" s="101"/>
      <c r="ENP1950" s="101"/>
      <c r="ENQ1950" s="101"/>
      <c r="ENR1950" s="101"/>
      <c r="ENS1950" s="101"/>
      <c r="ENT1950" s="101"/>
      <c r="ENU1950" s="101"/>
      <c r="ENV1950" s="101"/>
      <c r="ENW1950" s="101"/>
      <c r="ENX1950" s="101"/>
      <c r="ENY1950" s="101"/>
      <c r="ENZ1950" s="101"/>
      <c r="EOA1950" s="101"/>
      <c r="EOB1950" s="101"/>
      <c r="EOC1950" s="101"/>
      <c r="EOD1950" s="101"/>
      <c r="EOE1950" s="101"/>
      <c r="EOF1950" s="101"/>
      <c r="EOG1950" s="101"/>
      <c r="EOH1950" s="101"/>
      <c r="EOI1950" s="101"/>
      <c r="EOJ1950" s="101"/>
      <c r="EOK1950" s="101"/>
      <c r="EOL1950" s="101"/>
      <c r="EOM1950" s="101"/>
      <c r="EON1950" s="101"/>
      <c r="EOO1950" s="101"/>
      <c r="EOP1950" s="101"/>
      <c r="EOQ1950" s="101"/>
      <c r="EOR1950" s="101"/>
      <c r="EOS1950" s="101"/>
      <c r="EOT1950" s="101"/>
      <c r="EOU1950" s="101"/>
      <c r="EOV1950" s="101"/>
      <c r="EOW1950" s="101"/>
      <c r="EOX1950" s="101"/>
      <c r="EOY1950" s="101"/>
      <c r="EOZ1950" s="101"/>
      <c r="EPA1950" s="101"/>
      <c r="EPB1950" s="101"/>
      <c r="EPC1950" s="101"/>
      <c r="EPD1950" s="101"/>
      <c r="EPE1950" s="101"/>
      <c r="EPF1950" s="101"/>
      <c r="EPG1950" s="101"/>
      <c r="EPH1950" s="101"/>
      <c r="EPI1950" s="101"/>
      <c r="EPJ1950" s="101"/>
      <c r="EPK1950" s="101"/>
      <c r="EPL1950" s="101"/>
      <c r="EPM1950" s="101"/>
      <c r="EPN1950" s="101"/>
      <c r="EPO1950" s="101"/>
      <c r="EPP1950" s="101"/>
      <c r="EPQ1950" s="101"/>
      <c r="EPR1950" s="101"/>
      <c r="EPS1950" s="101"/>
      <c r="EPT1950" s="101"/>
      <c r="EPU1950" s="101"/>
      <c r="EPV1950" s="101"/>
      <c r="EPW1950" s="101"/>
      <c r="EPX1950" s="101"/>
      <c r="EPY1950" s="101"/>
      <c r="EPZ1950" s="101"/>
      <c r="EQA1950" s="101"/>
      <c r="EQB1950" s="101"/>
      <c r="EQC1950" s="101"/>
      <c r="EQD1950" s="101"/>
      <c r="EQE1950" s="101"/>
      <c r="EQF1950" s="101"/>
      <c r="EQG1950" s="101"/>
      <c r="EQH1950" s="101"/>
      <c r="EQI1950" s="101"/>
      <c r="EQJ1950" s="101"/>
      <c r="EQK1950" s="101"/>
      <c r="EQL1950" s="101"/>
      <c r="EQM1950" s="101"/>
      <c r="EQN1950" s="101"/>
      <c r="EQO1950" s="101"/>
      <c r="EQP1950" s="101"/>
      <c r="EQQ1950" s="101"/>
      <c r="EQR1950" s="101"/>
      <c r="EQS1950" s="101"/>
      <c r="EQT1950" s="101"/>
      <c r="EQU1950" s="101"/>
      <c r="EQV1950" s="101"/>
      <c r="EQW1950" s="101"/>
      <c r="EQX1950" s="101"/>
      <c r="EQY1950" s="101"/>
      <c r="EQZ1950" s="101"/>
      <c r="ERA1950" s="101"/>
      <c r="ERB1950" s="101"/>
      <c r="ERC1950" s="101"/>
      <c r="ERD1950" s="101"/>
      <c r="ERE1950" s="101"/>
      <c r="ERF1950" s="101"/>
      <c r="ERG1950" s="101"/>
      <c r="ERH1950" s="101"/>
      <c r="ERI1950" s="101"/>
      <c r="ERJ1950" s="101"/>
      <c r="ERK1950" s="101"/>
      <c r="ERL1950" s="101"/>
      <c r="ERM1950" s="101"/>
      <c r="ERN1950" s="101"/>
      <c r="ERO1950" s="101"/>
      <c r="ERP1950" s="101"/>
      <c r="ERQ1950" s="101"/>
      <c r="ERR1950" s="101"/>
      <c r="ERS1950" s="101"/>
      <c r="ERT1950" s="101"/>
      <c r="ERU1950" s="101"/>
      <c r="ERV1950" s="101"/>
      <c r="ERW1950" s="101"/>
      <c r="ERX1950" s="101"/>
      <c r="ERY1950" s="101"/>
      <c r="ERZ1950" s="101"/>
      <c r="ESA1950" s="101"/>
      <c r="ESB1950" s="101"/>
      <c r="ESC1950" s="101"/>
      <c r="ESD1950" s="101"/>
      <c r="ESE1950" s="101"/>
      <c r="ESF1950" s="101"/>
      <c r="ESG1950" s="101"/>
      <c r="ESH1950" s="101"/>
      <c r="ESI1950" s="101"/>
      <c r="ESJ1950" s="101"/>
      <c r="ESK1950" s="101"/>
      <c r="ESL1950" s="101"/>
      <c r="ESM1950" s="101"/>
      <c r="ESN1950" s="101"/>
      <c r="ESO1950" s="101"/>
      <c r="ESP1950" s="101"/>
      <c r="ESQ1950" s="101"/>
      <c r="ESR1950" s="101"/>
      <c r="ESS1950" s="101"/>
      <c r="EST1950" s="101"/>
      <c r="ESU1950" s="101"/>
      <c r="ESV1950" s="101"/>
      <c r="ESW1950" s="101"/>
      <c r="ESX1950" s="101"/>
      <c r="ESY1950" s="101"/>
      <c r="ESZ1950" s="101"/>
      <c r="ETA1950" s="101"/>
      <c r="ETB1950" s="101"/>
      <c r="ETC1950" s="101"/>
      <c r="ETD1950" s="101"/>
      <c r="ETE1950" s="101"/>
      <c r="ETF1950" s="101"/>
      <c r="ETG1950" s="101"/>
      <c r="ETH1950" s="101"/>
      <c r="ETI1950" s="101"/>
      <c r="ETJ1950" s="101"/>
      <c r="ETK1950" s="101"/>
      <c r="ETL1950" s="101"/>
      <c r="ETM1950" s="101"/>
      <c r="ETN1950" s="101"/>
      <c r="ETO1950" s="101"/>
      <c r="ETP1950" s="101"/>
      <c r="ETQ1950" s="101"/>
      <c r="ETR1950" s="101"/>
      <c r="ETS1950" s="101"/>
      <c r="ETT1950" s="101"/>
      <c r="ETU1950" s="101"/>
      <c r="ETV1950" s="101"/>
      <c r="ETW1950" s="101"/>
      <c r="ETX1950" s="101"/>
      <c r="ETY1950" s="101"/>
      <c r="ETZ1950" s="101"/>
      <c r="EUA1950" s="101"/>
      <c r="EUB1950" s="101"/>
      <c r="EUC1950" s="101"/>
      <c r="EUD1950" s="101"/>
      <c r="EUE1950" s="101"/>
      <c r="EUF1950" s="101"/>
      <c r="EUG1950" s="101"/>
      <c r="EUH1950" s="101"/>
      <c r="EUI1950" s="101"/>
      <c r="EUJ1950" s="101"/>
      <c r="EUK1950" s="101"/>
      <c r="EUL1950" s="101"/>
      <c r="EUM1950" s="101"/>
      <c r="EUN1950" s="101"/>
      <c r="EUO1950" s="101"/>
      <c r="EUP1950" s="101"/>
      <c r="EUQ1950" s="101"/>
      <c r="EUR1950" s="101"/>
      <c r="EUS1950" s="101"/>
      <c r="EUT1950" s="101"/>
      <c r="EUU1950" s="101"/>
      <c r="EUV1950" s="101"/>
      <c r="EUW1950" s="101"/>
      <c r="EUX1950" s="101"/>
      <c r="EUY1950" s="101"/>
      <c r="EUZ1950" s="101"/>
      <c r="EVA1950" s="101"/>
      <c r="EVB1950" s="101"/>
      <c r="EVC1950" s="101"/>
      <c r="EVD1950" s="101"/>
      <c r="EVE1950" s="101"/>
      <c r="EVF1950" s="101"/>
      <c r="EVG1950" s="101"/>
      <c r="EVH1950" s="101"/>
      <c r="EVI1950" s="101"/>
      <c r="EVJ1950" s="101"/>
      <c r="EVK1950" s="101"/>
      <c r="EVL1950" s="101"/>
      <c r="EVM1950" s="101"/>
      <c r="EVN1950" s="101"/>
      <c r="EVO1950" s="101"/>
      <c r="EVP1950" s="101"/>
      <c r="EVQ1950" s="101"/>
      <c r="EVR1950" s="101"/>
      <c r="EVS1950" s="101"/>
      <c r="EVT1950" s="101"/>
      <c r="EVU1950" s="101"/>
      <c r="EVV1950" s="101"/>
      <c r="EVW1950" s="101"/>
      <c r="EVX1950" s="101"/>
      <c r="EVY1950" s="101"/>
      <c r="EVZ1950" s="101"/>
      <c r="EWA1950" s="101"/>
      <c r="EWB1950" s="101"/>
      <c r="EWC1950" s="101"/>
      <c r="EWD1950" s="101"/>
      <c r="EWE1950" s="101"/>
      <c r="EWF1950" s="101"/>
      <c r="EWG1950" s="101"/>
      <c r="EWH1950" s="101"/>
      <c r="EWI1950" s="101"/>
      <c r="EWJ1950" s="101"/>
      <c r="EWK1950" s="101"/>
      <c r="EWL1950" s="101"/>
      <c r="EWM1950" s="101"/>
      <c r="EWN1950" s="101"/>
      <c r="EWO1950" s="101"/>
      <c r="EWP1950" s="101"/>
      <c r="EWQ1950" s="101"/>
      <c r="EWR1950" s="101"/>
      <c r="EWS1950" s="101"/>
      <c r="EWT1950" s="101"/>
      <c r="EWU1950" s="101"/>
      <c r="EWV1950" s="101"/>
      <c r="EWW1950" s="101"/>
      <c r="EWX1950" s="101"/>
      <c r="EWY1950" s="101"/>
      <c r="EWZ1950" s="101"/>
      <c r="EXA1950" s="101"/>
      <c r="EXB1950" s="101"/>
      <c r="EXC1950" s="101"/>
      <c r="EXD1950" s="101"/>
      <c r="EXE1950" s="101"/>
      <c r="EXF1950" s="101"/>
      <c r="EXG1950" s="101"/>
      <c r="EXH1950" s="101"/>
      <c r="EXI1950" s="101"/>
      <c r="EXJ1950" s="101"/>
      <c r="EXK1950" s="101"/>
      <c r="EXL1950" s="101"/>
      <c r="EXM1950" s="101"/>
      <c r="EXN1950" s="101"/>
      <c r="EXO1950" s="101"/>
      <c r="EXP1950" s="101"/>
      <c r="EXQ1950" s="101"/>
      <c r="EXR1950" s="101"/>
      <c r="EXS1950" s="101"/>
      <c r="EXT1950" s="101"/>
      <c r="EXU1950" s="101"/>
      <c r="EXV1950" s="101"/>
      <c r="EXW1950" s="101"/>
      <c r="EXX1950" s="101"/>
      <c r="EXY1950" s="101"/>
      <c r="EXZ1950" s="101"/>
      <c r="EYA1950" s="101"/>
      <c r="EYB1950" s="101"/>
      <c r="EYC1950" s="101"/>
      <c r="EYD1950" s="101"/>
      <c r="EYE1950" s="101"/>
      <c r="EYF1950" s="101"/>
      <c r="EYG1950" s="101"/>
      <c r="EYH1950" s="101"/>
      <c r="EYI1950" s="101"/>
      <c r="EYJ1950" s="101"/>
      <c r="EYK1950" s="101"/>
      <c r="EYL1950" s="101"/>
      <c r="EYM1950" s="101"/>
      <c r="EYN1950" s="101"/>
      <c r="EYO1950" s="101"/>
      <c r="EYP1950" s="101"/>
      <c r="EYQ1950" s="101"/>
      <c r="EYR1950" s="101"/>
      <c r="EYS1950" s="101"/>
      <c r="EYT1950" s="101"/>
      <c r="EYU1950" s="101"/>
      <c r="EYV1950" s="101"/>
      <c r="EYW1950" s="101"/>
      <c r="EYX1950" s="101"/>
      <c r="EYY1950" s="101"/>
      <c r="EYZ1950" s="101"/>
      <c r="EZA1950" s="101"/>
      <c r="EZB1950" s="101"/>
      <c r="EZC1950" s="101"/>
      <c r="EZD1950" s="101"/>
      <c r="EZE1950" s="101"/>
      <c r="EZF1950" s="101"/>
      <c r="EZG1950" s="101"/>
      <c r="EZH1950" s="101"/>
      <c r="EZI1950" s="101"/>
      <c r="EZJ1950" s="101"/>
      <c r="EZK1950" s="101"/>
      <c r="EZL1950" s="101"/>
      <c r="EZM1950" s="101"/>
      <c r="EZN1950" s="101"/>
      <c r="EZO1950" s="101"/>
      <c r="EZP1950" s="101"/>
      <c r="EZQ1950" s="101"/>
      <c r="EZR1950" s="101"/>
      <c r="EZS1950" s="101"/>
      <c r="EZT1950" s="101"/>
      <c r="EZU1950" s="101"/>
      <c r="EZV1950" s="101"/>
      <c r="EZW1950" s="101"/>
      <c r="EZX1950" s="101"/>
      <c r="EZY1950" s="101"/>
      <c r="EZZ1950" s="101"/>
      <c r="FAA1950" s="101"/>
      <c r="FAB1950" s="101"/>
      <c r="FAC1950" s="101"/>
      <c r="FAD1950" s="101"/>
      <c r="FAE1950" s="101"/>
      <c r="FAF1950" s="101"/>
      <c r="FAG1950" s="101"/>
      <c r="FAH1950" s="101"/>
      <c r="FAI1950" s="101"/>
      <c r="FAJ1950" s="101"/>
      <c r="FAK1950" s="101"/>
      <c r="FAL1950" s="101"/>
      <c r="FAM1950" s="101"/>
      <c r="FAN1950" s="101"/>
      <c r="FAO1950" s="101"/>
      <c r="FAP1950" s="101"/>
      <c r="FAQ1950" s="101"/>
      <c r="FAR1950" s="101"/>
      <c r="FAS1950" s="101"/>
      <c r="FAT1950" s="101"/>
      <c r="FAU1950" s="101"/>
      <c r="FAV1950" s="101"/>
      <c r="FAW1950" s="101"/>
      <c r="FAX1950" s="101"/>
      <c r="FAY1950" s="101"/>
      <c r="FAZ1950" s="101"/>
      <c r="FBA1950" s="101"/>
      <c r="FBB1950" s="101"/>
      <c r="FBC1950" s="101"/>
      <c r="FBD1950" s="101"/>
      <c r="FBE1950" s="101"/>
      <c r="FBF1950" s="101"/>
      <c r="FBG1950" s="101"/>
      <c r="FBH1950" s="101"/>
      <c r="FBI1950" s="101"/>
      <c r="FBJ1950" s="101"/>
      <c r="FBK1950" s="101"/>
      <c r="FBL1950" s="101"/>
      <c r="FBM1950" s="101"/>
      <c r="FBN1950" s="101"/>
      <c r="FBO1950" s="101"/>
      <c r="FBP1950" s="101"/>
      <c r="FBQ1950" s="101"/>
      <c r="FBR1950" s="101"/>
      <c r="FBS1950" s="101"/>
      <c r="FBT1950" s="101"/>
      <c r="FBU1950" s="101"/>
      <c r="FBV1950" s="101"/>
      <c r="FBW1950" s="101"/>
      <c r="FBX1950" s="101"/>
      <c r="FBY1950" s="101"/>
      <c r="FBZ1950" s="101"/>
      <c r="FCA1950" s="101"/>
      <c r="FCB1950" s="101"/>
      <c r="FCC1950" s="101"/>
      <c r="FCD1950" s="101"/>
      <c r="FCE1950" s="101"/>
      <c r="FCF1950" s="101"/>
      <c r="FCG1950" s="101"/>
      <c r="FCH1950" s="101"/>
      <c r="FCI1950" s="101"/>
      <c r="FCJ1950" s="101"/>
      <c r="FCK1950" s="101"/>
      <c r="FCL1950" s="101"/>
      <c r="FCM1950" s="101"/>
      <c r="FCN1950" s="101"/>
      <c r="FCO1950" s="101"/>
      <c r="FCP1950" s="101"/>
      <c r="FCQ1950" s="101"/>
      <c r="FCR1950" s="101"/>
      <c r="FCS1950" s="101"/>
      <c r="FCT1950" s="101"/>
      <c r="FCU1950" s="101"/>
      <c r="FCV1950" s="101"/>
      <c r="FCW1950" s="101"/>
      <c r="FCX1950" s="101"/>
      <c r="FCY1950" s="101"/>
      <c r="FCZ1950" s="101"/>
      <c r="FDA1950" s="101"/>
      <c r="FDB1950" s="101"/>
      <c r="FDC1950" s="101"/>
      <c r="FDD1950" s="101"/>
      <c r="FDE1950" s="101"/>
      <c r="FDF1950" s="101"/>
      <c r="FDG1950" s="101"/>
      <c r="FDH1950" s="101"/>
      <c r="FDI1950" s="101"/>
      <c r="FDJ1950" s="101"/>
      <c r="FDK1950" s="101"/>
      <c r="FDL1950" s="101"/>
      <c r="FDM1950" s="101"/>
      <c r="FDN1950" s="101"/>
      <c r="FDO1950" s="101"/>
      <c r="FDP1950" s="101"/>
      <c r="FDQ1950" s="101"/>
      <c r="FDR1950" s="101"/>
      <c r="FDS1950" s="101"/>
      <c r="FDT1950" s="101"/>
      <c r="FDU1950" s="101"/>
      <c r="FDV1950" s="101"/>
      <c r="FDW1950" s="101"/>
      <c r="FDX1950" s="101"/>
      <c r="FDY1950" s="101"/>
      <c r="FDZ1950" s="101"/>
      <c r="FEA1950" s="101"/>
      <c r="FEB1950" s="101"/>
      <c r="FEC1950" s="101"/>
      <c r="FED1950" s="101"/>
      <c r="FEE1950" s="101"/>
      <c r="FEF1950" s="101"/>
      <c r="FEG1950" s="101"/>
      <c r="FEH1950" s="101"/>
      <c r="FEI1950" s="101"/>
      <c r="FEJ1950" s="101"/>
      <c r="FEK1950" s="101"/>
      <c r="FEL1950" s="101"/>
      <c r="FEM1950" s="101"/>
      <c r="FEN1950" s="101"/>
      <c r="FEO1950" s="101"/>
      <c r="FEP1950" s="101"/>
      <c r="FEQ1950" s="101"/>
      <c r="FER1950" s="101"/>
      <c r="FES1950" s="101"/>
      <c r="FET1950" s="101"/>
      <c r="FEU1950" s="101"/>
      <c r="FEV1950" s="101"/>
      <c r="FEW1950" s="101"/>
      <c r="FEX1950" s="101"/>
      <c r="FEY1950" s="101"/>
      <c r="FEZ1950" s="101"/>
      <c r="FFA1950" s="101"/>
      <c r="FFB1950" s="101"/>
      <c r="FFC1950" s="101"/>
      <c r="FFD1950" s="101"/>
      <c r="FFE1950" s="101"/>
      <c r="FFF1950" s="101"/>
      <c r="FFG1950" s="101"/>
      <c r="FFH1950" s="101"/>
      <c r="FFI1950" s="101"/>
      <c r="FFJ1950" s="101"/>
      <c r="FFK1950" s="101"/>
      <c r="FFL1950" s="101"/>
      <c r="FFM1950" s="101"/>
      <c r="FFN1950" s="101"/>
      <c r="FFO1950" s="101"/>
      <c r="FFP1950" s="101"/>
      <c r="FFQ1950" s="101"/>
      <c r="FFR1950" s="101"/>
      <c r="FFS1950" s="101"/>
      <c r="FFT1950" s="101"/>
      <c r="FFU1950" s="101"/>
      <c r="FFV1950" s="101"/>
      <c r="FFW1950" s="101"/>
      <c r="FFX1950" s="101"/>
      <c r="FFY1950" s="101"/>
      <c r="FFZ1950" s="101"/>
      <c r="FGA1950" s="101"/>
      <c r="FGB1950" s="101"/>
      <c r="FGC1950" s="101"/>
      <c r="FGD1950" s="101"/>
      <c r="FGE1950" s="101"/>
      <c r="FGF1950" s="101"/>
      <c r="FGG1950" s="101"/>
      <c r="FGH1950" s="101"/>
      <c r="FGI1950" s="101"/>
      <c r="FGJ1950" s="101"/>
      <c r="FGK1950" s="101"/>
      <c r="FGL1950" s="101"/>
      <c r="FGM1950" s="101"/>
      <c r="FGN1950" s="101"/>
      <c r="FGO1950" s="101"/>
      <c r="FGP1950" s="101"/>
      <c r="FGQ1950" s="101"/>
      <c r="FGR1950" s="101"/>
      <c r="FGS1950" s="101"/>
      <c r="FGT1950" s="101"/>
      <c r="FGU1950" s="101"/>
      <c r="FGV1950" s="101"/>
      <c r="FGW1950" s="101"/>
      <c r="FGX1950" s="101"/>
      <c r="FGY1950" s="101"/>
      <c r="FGZ1950" s="101"/>
      <c r="FHA1950" s="101"/>
      <c r="FHB1950" s="101"/>
      <c r="FHC1950" s="101"/>
      <c r="FHD1950" s="101"/>
      <c r="FHE1950" s="101"/>
      <c r="FHF1950" s="101"/>
      <c r="FHG1950" s="101"/>
      <c r="FHH1950" s="101"/>
      <c r="FHI1950" s="101"/>
      <c r="FHJ1950" s="101"/>
      <c r="FHK1950" s="101"/>
      <c r="FHL1950" s="101"/>
      <c r="FHM1950" s="101"/>
      <c r="FHN1950" s="101"/>
      <c r="FHO1950" s="101"/>
      <c r="FHP1950" s="101"/>
      <c r="FHQ1950" s="101"/>
      <c r="FHR1950" s="101"/>
      <c r="FHS1950" s="101"/>
      <c r="FHT1950" s="101"/>
      <c r="FHU1950" s="101"/>
      <c r="FHV1950" s="101"/>
      <c r="FHW1950" s="101"/>
      <c r="FHX1950" s="101"/>
      <c r="FHY1950" s="101"/>
      <c r="FHZ1950" s="101"/>
      <c r="FIA1950" s="101"/>
      <c r="FIB1950" s="101"/>
      <c r="FIC1950" s="101"/>
      <c r="FID1950" s="101"/>
      <c r="FIE1950" s="101"/>
      <c r="FIF1950" s="101"/>
      <c r="FIG1950" s="101"/>
      <c r="FIH1950" s="101"/>
      <c r="FII1950" s="101"/>
      <c r="FIJ1950" s="101"/>
      <c r="FIK1950" s="101"/>
      <c r="FIL1950" s="101"/>
      <c r="FIM1950" s="101"/>
      <c r="FIN1950" s="101"/>
      <c r="FIO1950" s="101"/>
      <c r="FIP1950" s="101"/>
      <c r="FIQ1950" s="101"/>
      <c r="FIR1950" s="101"/>
      <c r="FIS1950" s="101"/>
      <c r="FIT1950" s="101"/>
      <c r="FIU1950" s="101"/>
      <c r="FIV1950" s="101"/>
      <c r="FIW1950" s="101"/>
      <c r="FIX1950" s="101"/>
      <c r="FIY1950" s="101"/>
      <c r="FIZ1950" s="101"/>
      <c r="FJA1950" s="101"/>
      <c r="FJB1950" s="101"/>
      <c r="FJC1950" s="101"/>
      <c r="FJD1950" s="101"/>
      <c r="FJE1950" s="101"/>
      <c r="FJF1950" s="101"/>
      <c r="FJG1950" s="101"/>
      <c r="FJH1950" s="101"/>
      <c r="FJI1950" s="101"/>
      <c r="FJJ1950" s="101"/>
      <c r="FJK1950" s="101"/>
      <c r="FJL1950" s="101"/>
      <c r="FJM1950" s="101"/>
      <c r="FJN1950" s="101"/>
      <c r="FJO1950" s="101"/>
      <c r="FJP1950" s="101"/>
      <c r="FJQ1950" s="101"/>
      <c r="FJR1950" s="101"/>
      <c r="FJS1950" s="101"/>
      <c r="FJT1950" s="101"/>
      <c r="FJU1950" s="101"/>
      <c r="FJV1950" s="101"/>
      <c r="FJW1950" s="101"/>
      <c r="FJX1950" s="101"/>
      <c r="FJY1950" s="101"/>
      <c r="FJZ1950" s="101"/>
      <c r="FKA1950" s="101"/>
      <c r="FKB1950" s="101"/>
      <c r="FKC1950" s="101"/>
      <c r="FKD1950" s="101"/>
      <c r="FKE1950" s="101"/>
      <c r="FKF1950" s="101"/>
      <c r="FKG1950" s="101"/>
      <c r="FKH1950" s="101"/>
      <c r="FKI1950" s="101"/>
      <c r="FKJ1950" s="101"/>
      <c r="FKK1950" s="101"/>
      <c r="FKL1950" s="101"/>
      <c r="FKM1950" s="101"/>
      <c r="FKN1950" s="101"/>
      <c r="FKO1950" s="101"/>
      <c r="FKP1950" s="101"/>
      <c r="FKQ1950" s="101"/>
      <c r="FKR1950" s="101"/>
      <c r="FKS1950" s="101"/>
      <c r="FKT1950" s="101"/>
      <c r="FKU1950" s="101"/>
      <c r="FKV1950" s="101"/>
      <c r="FKW1950" s="101"/>
      <c r="FKX1950" s="101"/>
      <c r="FKY1950" s="101"/>
      <c r="FKZ1950" s="101"/>
      <c r="FLA1950" s="101"/>
      <c r="FLB1950" s="101"/>
      <c r="FLC1950" s="101"/>
      <c r="FLD1950" s="101"/>
      <c r="FLE1950" s="101"/>
      <c r="FLF1950" s="101"/>
      <c r="FLG1950" s="101"/>
      <c r="FLH1950" s="101"/>
      <c r="FLI1950" s="101"/>
      <c r="FLJ1950" s="101"/>
      <c r="FLK1950" s="101"/>
      <c r="FLL1950" s="101"/>
      <c r="FLM1950" s="101"/>
      <c r="FLN1950" s="101"/>
      <c r="FLO1950" s="101"/>
      <c r="FLP1950" s="101"/>
      <c r="FLQ1950" s="101"/>
      <c r="FLR1950" s="101"/>
      <c r="FLS1950" s="101"/>
      <c r="FLT1950" s="101"/>
      <c r="FLU1950" s="101"/>
      <c r="FLV1950" s="101"/>
      <c r="FLW1950" s="101"/>
      <c r="FLX1950" s="101"/>
      <c r="FLY1950" s="101"/>
      <c r="FLZ1950" s="101"/>
      <c r="FMA1950" s="101"/>
      <c r="FMB1950" s="101"/>
      <c r="FMC1950" s="101"/>
      <c r="FMD1950" s="101"/>
      <c r="FME1950" s="101"/>
      <c r="FMF1950" s="101"/>
      <c r="FMG1950" s="101"/>
      <c r="FMH1950" s="101"/>
      <c r="FMI1950" s="101"/>
      <c r="FMJ1950" s="101"/>
      <c r="FMK1950" s="101"/>
      <c r="FML1950" s="101"/>
      <c r="FMM1950" s="101"/>
      <c r="FMN1950" s="101"/>
      <c r="FMO1950" s="101"/>
      <c r="FMP1950" s="101"/>
      <c r="FMQ1950" s="101"/>
      <c r="FMR1950" s="101"/>
      <c r="FMS1950" s="101"/>
      <c r="FMT1950" s="101"/>
      <c r="FMU1950" s="101"/>
      <c r="FMV1950" s="101"/>
      <c r="FMW1950" s="101"/>
      <c r="FMX1950" s="101"/>
      <c r="FMY1950" s="101"/>
      <c r="FMZ1950" s="101"/>
      <c r="FNA1950" s="101"/>
      <c r="FNB1950" s="101"/>
      <c r="FNC1950" s="101"/>
      <c r="FND1950" s="101"/>
      <c r="FNE1950" s="101"/>
      <c r="FNF1950" s="101"/>
      <c r="FNG1950" s="101"/>
      <c r="FNH1950" s="101"/>
      <c r="FNI1950" s="101"/>
      <c r="FNJ1950" s="101"/>
      <c r="FNK1950" s="101"/>
      <c r="FNL1950" s="101"/>
      <c r="FNM1950" s="101"/>
      <c r="FNN1950" s="101"/>
      <c r="FNO1950" s="101"/>
      <c r="FNP1950" s="101"/>
      <c r="FNQ1950" s="101"/>
      <c r="FNR1950" s="101"/>
      <c r="FNS1950" s="101"/>
      <c r="FNT1950" s="101"/>
      <c r="FNU1950" s="101"/>
      <c r="FNV1950" s="101"/>
      <c r="FNW1950" s="101"/>
      <c r="FNX1950" s="101"/>
      <c r="FNY1950" s="101"/>
      <c r="FNZ1950" s="101"/>
      <c r="FOA1950" s="101"/>
      <c r="FOB1950" s="101"/>
      <c r="FOC1950" s="101"/>
      <c r="FOD1950" s="101"/>
      <c r="FOE1950" s="101"/>
      <c r="FOF1950" s="101"/>
      <c r="FOG1950" s="101"/>
      <c r="FOH1950" s="101"/>
      <c r="FOI1950" s="101"/>
      <c r="FOJ1950" s="101"/>
      <c r="FOK1950" s="101"/>
      <c r="FOL1950" s="101"/>
      <c r="FOM1950" s="101"/>
      <c r="FON1950" s="101"/>
      <c r="FOO1950" s="101"/>
      <c r="FOP1950" s="101"/>
      <c r="FOQ1950" s="101"/>
      <c r="FOR1950" s="101"/>
      <c r="FOS1950" s="101"/>
      <c r="FOT1950" s="101"/>
      <c r="FOU1950" s="101"/>
      <c r="FOV1950" s="101"/>
      <c r="FOW1950" s="101"/>
      <c r="FOX1950" s="101"/>
      <c r="FOY1950" s="101"/>
      <c r="FOZ1950" s="101"/>
      <c r="FPA1950" s="101"/>
      <c r="FPB1950" s="101"/>
      <c r="FPC1950" s="101"/>
      <c r="FPD1950" s="101"/>
      <c r="FPE1950" s="101"/>
      <c r="FPF1950" s="101"/>
      <c r="FPG1950" s="101"/>
      <c r="FPH1950" s="101"/>
      <c r="FPI1950" s="101"/>
      <c r="FPJ1950" s="101"/>
      <c r="FPK1950" s="101"/>
      <c r="FPL1950" s="101"/>
      <c r="FPM1950" s="101"/>
      <c r="FPN1950" s="101"/>
      <c r="FPO1950" s="101"/>
      <c r="FPP1950" s="101"/>
      <c r="FPQ1950" s="101"/>
      <c r="FPR1950" s="101"/>
      <c r="FPS1950" s="101"/>
      <c r="FPT1950" s="101"/>
      <c r="FPU1950" s="101"/>
      <c r="FPV1950" s="101"/>
      <c r="FPW1950" s="101"/>
      <c r="FPX1950" s="101"/>
      <c r="FPY1950" s="101"/>
      <c r="FPZ1950" s="101"/>
      <c r="FQA1950" s="101"/>
      <c r="FQB1950" s="101"/>
      <c r="FQC1950" s="101"/>
      <c r="FQD1950" s="101"/>
      <c r="FQE1950" s="101"/>
      <c r="FQF1950" s="101"/>
      <c r="FQG1950" s="101"/>
      <c r="FQH1950" s="101"/>
      <c r="FQI1950" s="101"/>
      <c r="FQJ1950" s="101"/>
      <c r="FQK1950" s="101"/>
      <c r="FQL1950" s="101"/>
      <c r="FQM1950" s="101"/>
      <c r="FQN1950" s="101"/>
      <c r="FQO1950" s="101"/>
      <c r="FQP1950" s="101"/>
      <c r="FQQ1950" s="101"/>
      <c r="FQR1950" s="101"/>
      <c r="FQS1950" s="101"/>
      <c r="FQT1950" s="101"/>
      <c r="FQU1950" s="101"/>
      <c r="FQV1950" s="101"/>
      <c r="FQW1950" s="101"/>
      <c r="FQX1950" s="101"/>
      <c r="FQY1950" s="101"/>
      <c r="FQZ1950" s="101"/>
      <c r="FRA1950" s="101"/>
      <c r="FRB1950" s="101"/>
      <c r="FRC1950" s="101"/>
      <c r="FRD1950" s="101"/>
      <c r="FRE1950" s="101"/>
      <c r="FRF1950" s="101"/>
      <c r="FRG1950" s="101"/>
      <c r="FRH1950" s="101"/>
      <c r="FRI1950" s="101"/>
      <c r="FRJ1950" s="101"/>
      <c r="FRK1950" s="101"/>
      <c r="FRL1950" s="101"/>
      <c r="FRM1950" s="101"/>
      <c r="FRN1950" s="101"/>
      <c r="FRO1950" s="101"/>
      <c r="FRP1950" s="101"/>
      <c r="FRQ1950" s="101"/>
      <c r="FRR1950" s="101"/>
      <c r="FRS1950" s="101"/>
      <c r="FRT1950" s="101"/>
      <c r="FRU1950" s="101"/>
      <c r="FRV1950" s="101"/>
      <c r="FRW1950" s="101"/>
      <c r="FRX1950" s="101"/>
      <c r="FRY1950" s="101"/>
      <c r="FRZ1950" s="101"/>
      <c r="FSA1950" s="101"/>
      <c r="FSB1950" s="101"/>
      <c r="FSC1950" s="101"/>
      <c r="FSD1950" s="101"/>
      <c r="FSE1950" s="101"/>
      <c r="FSF1950" s="101"/>
      <c r="FSG1950" s="101"/>
      <c r="FSH1950" s="101"/>
      <c r="FSI1950" s="101"/>
      <c r="FSJ1950" s="101"/>
      <c r="FSK1950" s="101"/>
      <c r="FSL1950" s="101"/>
      <c r="FSM1950" s="101"/>
      <c r="FSN1950" s="101"/>
      <c r="FSO1950" s="101"/>
      <c r="FSP1950" s="101"/>
      <c r="FSQ1950" s="101"/>
      <c r="FSR1950" s="101"/>
      <c r="FSS1950" s="101"/>
      <c r="FST1950" s="101"/>
      <c r="FSU1950" s="101"/>
      <c r="FSV1950" s="101"/>
      <c r="FSW1950" s="101"/>
      <c r="FSX1950" s="101"/>
      <c r="FSY1950" s="101"/>
      <c r="FSZ1950" s="101"/>
      <c r="FTA1950" s="101"/>
      <c r="FTB1950" s="101"/>
      <c r="FTC1950" s="101"/>
      <c r="FTD1950" s="101"/>
      <c r="FTE1950" s="101"/>
      <c r="FTF1950" s="101"/>
      <c r="FTG1950" s="101"/>
      <c r="FTH1950" s="101"/>
      <c r="FTI1950" s="101"/>
      <c r="FTJ1950" s="101"/>
      <c r="FTK1950" s="101"/>
      <c r="FTL1950" s="101"/>
      <c r="FTM1950" s="101"/>
      <c r="FTN1950" s="101"/>
      <c r="FTO1950" s="101"/>
      <c r="FTP1950" s="101"/>
      <c r="FTQ1950" s="101"/>
      <c r="FTR1950" s="101"/>
      <c r="FTS1950" s="101"/>
      <c r="FTT1950" s="101"/>
      <c r="FTU1950" s="101"/>
      <c r="FTV1950" s="101"/>
      <c r="FTW1950" s="101"/>
      <c r="FTX1950" s="101"/>
      <c r="FTY1950" s="101"/>
      <c r="FTZ1950" s="101"/>
      <c r="FUA1950" s="101"/>
      <c r="FUB1950" s="101"/>
      <c r="FUC1950" s="101"/>
      <c r="FUD1950" s="101"/>
      <c r="FUE1950" s="101"/>
      <c r="FUF1950" s="101"/>
      <c r="FUG1950" s="101"/>
      <c r="FUH1950" s="101"/>
      <c r="FUI1950" s="101"/>
      <c r="FUJ1950" s="101"/>
      <c r="FUK1950" s="101"/>
      <c r="FUL1950" s="101"/>
      <c r="FUM1950" s="101"/>
      <c r="FUN1950" s="101"/>
      <c r="FUO1950" s="101"/>
      <c r="FUP1950" s="101"/>
      <c r="FUQ1950" s="101"/>
      <c r="FUR1950" s="101"/>
      <c r="FUS1950" s="101"/>
      <c r="FUT1950" s="101"/>
      <c r="FUU1950" s="101"/>
      <c r="FUV1950" s="101"/>
      <c r="FUW1950" s="101"/>
      <c r="FUX1950" s="101"/>
      <c r="FUY1950" s="101"/>
      <c r="FUZ1950" s="101"/>
      <c r="FVA1950" s="101"/>
      <c r="FVB1950" s="101"/>
      <c r="FVC1950" s="101"/>
      <c r="FVD1950" s="101"/>
      <c r="FVE1950" s="101"/>
      <c r="FVF1950" s="101"/>
      <c r="FVG1950" s="101"/>
      <c r="FVH1950" s="101"/>
      <c r="FVI1950" s="101"/>
      <c r="FVJ1950" s="101"/>
      <c r="FVK1950" s="101"/>
      <c r="FVL1950" s="101"/>
      <c r="FVM1950" s="101"/>
      <c r="FVN1950" s="101"/>
      <c r="FVO1950" s="101"/>
      <c r="FVP1950" s="101"/>
      <c r="FVQ1950" s="101"/>
      <c r="FVR1950" s="101"/>
      <c r="FVS1950" s="101"/>
      <c r="FVT1950" s="101"/>
      <c r="FVU1950" s="101"/>
      <c r="FVV1950" s="101"/>
      <c r="FVW1950" s="101"/>
      <c r="FVX1950" s="101"/>
      <c r="FVY1950" s="101"/>
      <c r="FVZ1950" s="101"/>
      <c r="FWA1950" s="101"/>
      <c r="FWB1950" s="101"/>
      <c r="FWC1950" s="101"/>
      <c r="FWD1950" s="101"/>
      <c r="FWE1950" s="101"/>
      <c r="FWF1950" s="101"/>
      <c r="FWG1950" s="101"/>
      <c r="FWH1950" s="101"/>
      <c r="FWI1950" s="101"/>
      <c r="FWJ1950" s="101"/>
      <c r="FWK1950" s="101"/>
      <c r="FWL1950" s="101"/>
      <c r="FWM1950" s="101"/>
      <c r="FWN1950" s="101"/>
      <c r="FWO1950" s="101"/>
      <c r="FWP1950" s="101"/>
      <c r="FWQ1950" s="101"/>
      <c r="FWR1950" s="101"/>
      <c r="FWS1950" s="101"/>
      <c r="FWT1950" s="101"/>
      <c r="FWU1950" s="101"/>
      <c r="FWV1950" s="101"/>
      <c r="FWW1950" s="101"/>
      <c r="FWX1950" s="101"/>
      <c r="FWY1950" s="101"/>
      <c r="FWZ1950" s="101"/>
      <c r="FXA1950" s="101"/>
      <c r="FXB1950" s="101"/>
      <c r="FXC1950" s="101"/>
      <c r="FXD1950" s="101"/>
      <c r="FXE1950" s="101"/>
      <c r="FXF1950" s="101"/>
      <c r="FXG1950" s="101"/>
      <c r="FXH1950" s="101"/>
      <c r="FXI1950" s="101"/>
      <c r="FXJ1950" s="101"/>
      <c r="FXK1950" s="101"/>
      <c r="FXL1950" s="101"/>
      <c r="FXM1950" s="101"/>
      <c r="FXN1950" s="101"/>
      <c r="FXO1950" s="101"/>
      <c r="FXP1950" s="101"/>
      <c r="FXQ1950" s="101"/>
      <c r="FXR1950" s="101"/>
      <c r="FXS1950" s="101"/>
      <c r="FXT1950" s="101"/>
      <c r="FXU1950" s="101"/>
      <c r="FXV1950" s="101"/>
      <c r="FXW1950" s="101"/>
      <c r="FXX1950" s="101"/>
      <c r="FXY1950" s="101"/>
      <c r="FXZ1950" s="101"/>
      <c r="FYA1950" s="101"/>
      <c r="FYB1950" s="101"/>
      <c r="FYC1950" s="101"/>
      <c r="FYD1950" s="101"/>
      <c r="FYE1950" s="101"/>
      <c r="FYF1950" s="101"/>
      <c r="FYG1950" s="101"/>
      <c r="FYH1950" s="101"/>
      <c r="FYI1950" s="101"/>
      <c r="FYJ1950" s="101"/>
      <c r="FYK1950" s="101"/>
      <c r="FYL1950" s="101"/>
      <c r="FYM1950" s="101"/>
      <c r="FYN1950" s="101"/>
      <c r="FYO1950" s="101"/>
      <c r="FYP1950" s="101"/>
      <c r="FYQ1950" s="101"/>
      <c r="FYR1950" s="101"/>
      <c r="FYS1950" s="101"/>
      <c r="FYT1950" s="101"/>
      <c r="FYU1950" s="101"/>
      <c r="FYV1950" s="101"/>
      <c r="FYW1950" s="101"/>
      <c r="FYX1950" s="101"/>
      <c r="FYY1950" s="101"/>
      <c r="FYZ1950" s="101"/>
      <c r="FZA1950" s="101"/>
      <c r="FZB1950" s="101"/>
      <c r="FZC1950" s="101"/>
      <c r="FZD1950" s="101"/>
      <c r="FZE1950" s="101"/>
      <c r="FZF1950" s="101"/>
      <c r="FZG1950" s="101"/>
      <c r="FZH1950" s="101"/>
      <c r="FZI1950" s="101"/>
      <c r="FZJ1950" s="101"/>
      <c r="FZK1950" s="101"/>
      <c r="FZL1950" s="101"/>
      <c r="FZM1950" s="101"/>
      <c r="FZN1950" s="101"/>
      <c r="FZO1950" s="101"/>
      <c r="FZP1950" s="101"/>
      <c r="FZQ1950" s="101"/>
      <c r="FZR1950" s="101"/>
      <c r="FZS1950" s="101"/>
      <c r="FZT1950" s="101"/>
      <c r="FZU1950" s="101"/>
      <c r="FZV1950" s="101"/>
      <c r="FZW1950" s="101"/>
      <c r="FZX1950" s="101"/>
      <c r="FZY1950" s="101"/>
      <c r="FZZ1950" s="101"/>
      <c r="GAA1950" s="101"/>
      <c r="GAB1950" s="101"/>
      <c r="GAC1950" s="101"/>
      <c r="GAD1950" s="101"/>
      <c r="GAE1950" s="101"/>
      <c r="GAF1950" s="101"/>
      <c r="GAG1950" s="101"/>
      <c r="GAH1950" s="101"/>
      <c r="GAI1950" s="101"/>
      <c r="GAJ1950" s="101"/>
      <c r="GAK1950" s="101"/>
      <c r="GAL1950" s="101"/>
      <c r="GAM1950" s="101"/>
      <c r="GAN1950" s="101"/>
      <c r="GAO1950" s="101"/>
      <c r="GAP1950" s="101"/>
      <c r="GAQ1950" s="101"/>
      <c r="GAR1950" s="101"/>
      <c r="GAS1950" s="101"/>
      <c r="GAT1950" s="101"/>
      <c r="GAU1950" s="101"/>
      <c r="GAV1950" s="101"/>
      <c r="GAW1950" s="101"/>
      <c r="GAX1950" s="101"/>
      <c r="GAY1950" s="101"/>
      <c r="GAZ1950" s="101"/>
      <c r="GBA1950" s="101"/>
      <c r="GBB1950" s="101"/>
      <c r="GBC1950" s="101"/>
      <c r="GBD1950" s="101"/>
      <c r="GBE1950" s="101"/>
      <c r="GBF1950" s="101"/>
      <c r="GBG1950" s="101"/>
      <c r="GBH1950" s="101"/>
      <c r="GBI1950" s="101"/>
      <c r="GBJ1950" s="101"/>
      <c r="GBK1950" s="101"/>
      <c r="GBL1950" s="101"/>
      <c r="GBM1950" s="101"/>
      <c r="GBN1950" s="101"/>
      <c r="GBO1950" s="101"/>
      <c r="GBP1950" s="101"/>
      <c r="GBQ1950" s="101"/>
      <c r="GBR1950" s="101"/>
      <c r="GBS1950" s="101"/>
      <c r="GBT1950" s="101"/>
      <c r="GBU1950" s="101"/>
      <c r="GBV1950" s="101"/>
      <c r="GBW1950" s="101"/>
      <c r="GBX1950" s="101"/>
      <c r="GBY1950" s="101"/>
      <c r="GBZ1950" s="101"/>
      <c r="GCA1950" s="101"/>
      <c r="GCB1950" s="101"/>
      <c r="GCC1950" s="101"/>
      <c r="GCD1950" s="101"/>
      <c r="GCE1950" s="101"/>
      <c r="GCF1950" s="101"/>
      <c r="GCG1950" s="101"/>
      <c r="GCH1950" s="101"/>
      <c r="GCI1950" s="101"/>
      <c r="GCJ1950" s="101"/>
      <c r="GCK1950" s="101"/>
      <c r="GCL1950" s="101"/>
      <c r="GCM1950" s="101"/>
      <c r="GCN1950" s="101"/>
      <c r="GCO1950" s="101"/>
      <c r="GCP1950" s="101"/>
      <c r="GCQ1950" s="101"/>
      <c r="GCR1950" s="101"/>
      <c r="GCS1950" s="101"/>
      <c r="GCT1950" s="101"/>
      <c r="GCU1950" s="101"/>
      <c r="GCV1950" s="101"/>
      <c r="GCW1950" s="101"/>
      <c r="GCX1950" s="101"/>
      <c r="GCY1950" s="101"/>
      <c r="GCZ1950" s="101"/>
      <c r="GDA1950" s="101"/>
      <c r="GDB1950" s="101"/>
      <c r="GDC1950" s="101"/>
      <c r="GDD1950" s="101"/>
      <c r="GDE1950" s="101"/>
      <c r="GDF1950" s="101"/>
      <c r="GDG1950" s="101"/>
      <c r="GDH1950" s="101"/>
      <c r="GDI1950" s="101"/>
      <c r="GDJ1950" s="101"/>
      <c r="GDK1950" s="101"/>
      <c r="GDL1950" s="101"/>
      <c r="GDM1950" s="101"/>
      <c r="GDN1950" s="101"/>
      <c r="GDO1950" s="101"/>
      <c r="GDP1950" s="101"/>
      <c r="GDQ1950" s="101"/>
      <c r="GDR1950" s="101"/>
      <c r="GDS1950" s="101"/>
      <c r="GDT1950" s="101"/>
      <c r="GDU1950" s="101"/>
      <c r="GDV1950" s="101"/>
      <c r="GDW1950" s="101"/>
      <c r="GDX1950" s="101"/>
      <c r="GDY1950" s="101"/>
      <c r="GDZ1950" s="101"/>
      <c r="GEA1950" s="101"/>
      <c r="GEB1950" s="101"/>
      <c r="GEC1950" s="101"/>
      <c r="GED1950" s="101"/>
      <c r="GEE1950" s="101"/>
      <c r="GEF1950" s="101"/>
      <c r="GEG1950" s="101"/>
      <c r="GEH1950" s="101"/>
      <c r="GEI1950" s="101"/>
      <c r="GEJ1950" s="101"/>
      <c r="GEK1950" s="101"/>
      <c r="GEL1950" s="101"/>
      <c r="GEM1950" s="101"/>
      <c r="GEN1950" s="101"/>
      <c r="GEO1950" s="101"/>
      <c r="GEP1950" s="101"/>
      <c r="GEQ1950" s="101"/>
      <c r="GER1950" s="101"/>
      <c r="GES1950" s="101"/>
      <c r="GET1950" s="101"/>
      <c r="GEU1950" s="101"/>
      <c r="GEV1950" s="101"/>
      <c r="GEW1950" s="101"/>
      <c r="GEX1950" s="101"/>
      <c r="GEY1950" s="101"/>
      <c r="GEZ1950" s="101"/>
      <c r="GFA1950" s="101"/>
      <c r="GFB1950" s="101"/>
      <c r="GFC1950" s="101"/>
      <c r="GFD1950" s="101"/>
      <c r="GFE1950" s="101"/>
      <c r="GFF1950" s="101"/>
      <c r="GFG1950" s="101"/>
      <c r="GFH1950" s="101"/>
      <c r="GFI1950" s="101"/>
      <c r="GFJ1950" s="101"/>
      <c r="GFK1950" s="101"/>
      <c r="GFL1950" s="101"/>
      <c r="GFM1950" s="101"/>
      <c r="GFN1950" s="101"/>
      <c r="GFO1950" s="101"/>
      <c r="GFP1950" s="101"/>
      <c r="GFQ1950" s="101"/>
      <c r="GFR1950" s="101"/>
      <c r="GFS1950" s="101"/>
      <c r="GFT1950" s="101"/>
      <c r="GFU1950" s="101"/>
      <c r="GFV1950" s="101"/>
      <c r="GFW1950" s="101"/>
      <c r="GFX1950" s="101"/>
      <c r="GFY1950" s="101"/>
      <c r="GFZ1950" s="101"/>
      <c r="GGA1950" s="101"/>
      <c r="GGB1950" s="101"/>
      <c r="GGC1950" s="101"/>
      <c r="GGD1950" s="101"/>
      <c r="GGE1950" s="101"/>
      <c r="GGF1950" s="101"/>
      <c r="GGG1950" s="101"/>
      <c r="GGH1950" s="101"/>
      <c r="GGI1950" s="101"/>
      <c r="GGJ1950" s="101"/>
      <c r="GGK1950" s="101"/>
      <c r="GGL1950" s="101"/>
      <c r="GGM1950" s="101"/>
      <c r="GGN1950" s="101"/>
      <c r="GGO1950" s="101"/>
      <c r="GGP1950" s="101"/>
      <c r="GGQ1950" s="101"/>
      <c r="GGR1950" s="101"/>
      <c r="GGS1950" s="101"/>
      <c r="GGT1950" s="101"/>
      <c r="GGU1950" s="101"/>
      <c r="GGV1950" s="101"/>
      <c r="GGW1950" s="101"/>
      <c r="GGX1950" s="101"/>
      <c r="GGY1950" s="101"/>
      <c r="GGZ1950" s="101"/>
      <c r="GHA1950" s="101"/>
      <c r="GHB1950" s="101"/>
      <c r="GHC1950" s="101"/>
      <c r="GHD1950" s="101"/>
      <c r="GHE1950" s="101"/>
      <c r="GHF1950" s="101"/>
      <c r="GHG1950" s="101"/>
      <c r="GHH1950" s="101"/>
      <c r="GHI1950" s="101"/>
      <c r="GHJ1950" s="101"/>
      <c r="GHK1950" s="101"/>
      <c r="GHL1950" s="101"/>
      <c r="GHM1950" s="101"/>
      <c r="GHN1950" s="101"/>
      <c r="GHO1950" s="101"/>
      <c r="GHP1950" s="101"/>
      <c r="GHQ1950" s="101"/>
      <c r="GHR1950" s="101"/>
      <c r="GHS1950" s="101"/>
      <c r="GHT1950" s="101"/>
      <c r="GHU1950" s="101"/>
      <c r="GHV1950" s="101"/>
      <c r="GHW1950" s="101"/>
      <c r="GHX1950" s="101"/>
      <c r="GHY1950" s="101"/>
      <c r="GHZ1950" s="101"/>
      <c r="GIA1950" s="101"/>
      <c r="GIB1950" s="101"/>
      <c r="GIC1950" s="101"/>
      <c r="GID1950" s="101"/>
      <c r="GIE1950" s="101"/>
      <c r="GIF1950" s="101"/>
      <c r="GIG1950" s="101"/>
      <c r="GIH1950" s="101"/>
      <c r="GII1950" s="101"/>
      <c r="GIJ1950" s="101"/>
      <c r="GIK1950" s="101"/>
      <c r="GIL1950" s="101"/>
      <c r="GIM1950" s="101"/>
      <c r="GIN1950" s="101"/>
      <c r="GIO1950" s="101"/>
      <c r="GIP1950" s="101"/>
      <c r="GIQ1950" s="101"/>
      <c r="GIR1950" s="101"/>
      <c r="GIS1950" s="101"/>
      <c r="GIT1950" s="101"/>
      <c r="GIU1950" s="101"/>
      <c r="GIV1950" s="101"/>
      <c r="GIW1950" s="101"/>
      <c r="GIX1950" s="101"/>
      <c r="GIY1950" s="101"/>
      <c r="GIZ1950" s="101"/>
      <c r="GJA1950" s="101"/>
      <c r="GJB1950" s="101"/>
      <c r="GJC1950" s="101"/>
      <c r="GJD1950" s="101"/>
      <c r="GJE1950" s="101"/>
      <c r="GJF1950" s="101"/>
      <c r="GJG1950" s="101"/>
      <c r="GJH1950" s="101"/>
      <c r="GJI1950" s="101"/>
      <c r="GJJ1950" s="101"/>
      <c r="GJK1950" s="101"/>
      <c r="GJL1950" s="101"/>
      <c r="GJM1950" s="101"/>
      <c r="GJN1950" s="101"/>
      <c r="GJO1950" s="101"/>
      <c r="GJP1950" s="101"/>
      <c r="GJQ1950" s="101"/>
      <c r="GJR1950" s="101"/>
      <c r="GJS1950" s="101"/>
      <c r="GJT1950" s="101"/>
      <c r="GJU1950" s="101"/>
      <c r="GJV1950" s="101"/>
      <c r="GJW1950" s="101"/>
      <c r="GJX1950" s="101"/>
      <c r="GJY1950" s="101"/>
      <c r="GJZ1950" s="101"/>
      <c r="GKA1950" s="101"/>
      <c r="GKB1950" s="101"/>
      <c r="GKC1950" s="101"/>
      <c r="GKD1950" s="101"/>
      <c r="GKE1950" s="101"/>
      <c r="GKF1950" s="101"/>
      <c r="GKG1950" s="101"/>
      <c r="GKH1950" s="101"/>
      <c r="GKI1950" s="101"/>
      <c r="GKJ1950" s="101"/>
      <c r="GKK1950" s="101"/>
      <c r="GKL1950" s="101"/>
      <c r="GKM1950" s="101"/>
      <c r="GKN1950" s="101"/>
      <c r="GKO1950" s="101"/>
      <c r="GKP1950" s="101"/>
      <c r="GKQ1950" s="101"/>
      <c r="GKR1950" s="101"/>
      <c r="GKS1950" s="101"/>
      <c r="GKT1950" s="101"/>
      <c r="GKU1950" s="101"/>
      <c r="GKV1950" s="101"/>
      <c r="GKW1950" s="101"/>
      <c r="GKX1950" s="101"/>
      <c r="GKY1950" s="101"/>
      <c r="GKZ1950" s="101"/>
      <c r="GLA1950" s="101"/>
      <c r="GLB1950" s="101"/>
      <c r="GLC1950" s="101"/>
      <c r="GLD1950" s="101"/>
      <c r="GLE1950" s="101"/>
      <c r="GLF1950" s="101"/>
      <c r="GLG1950" s="101"/>
      <c r="GLH1950" s="101"/>
      <c r="GLI1950" s="101"/>
      <c r="GLJ1950" s="101"/>
      <c r="GLK1950" s="101"/>
      <c r="GLL1950" s="101"/>
      <c r="GLM1950" s="101"/>
      <c r="GLN1950" s="101"/>
      <c r="GLO1950" s="101"/>
      <c r="GLP1950" s="101"/>
      <c r="GLQ1950" s="101"/>
      <c r="GLR1950" s="101"/>
      <c r="GLS1950" s="101"/>
      <c r="GLT1950" s="101"/>
      <c r="GLU1950" s="101"/>
      <c r="GLV1950" s="101"/>
      <c r="GLW1950" s="101"/>
      <c r="GLX1950" s="101"/>
      <c r="GLY1950" s="101"/>
      <c r="GLZ1950" s="101"/>
      <c r="GMA1950" s="101"/>
      <c r="GMB1950" s="101"/>
      <c r="GMC1950" s="101"/>
      <c r="GMD1950" s="101"/>
      <c r="GME1950" s="101"/>
      <c r="GMF1950" s="101"/>
      <c r="GMG1950" s="101"/>
      <c r="GMH1950" s="101"/>
      <c r="GMI1950" s="101"/>
      <c r="GMJ1950" s="101"/>
      <c r="GMK1950" s="101"/>
      <c r="GML1950" s="101"/>
      <c r="GMM1950" s="101"/>
      <c r="GMN1950" s="101"/>
      <c r="GMO1950" s="101"/>
      <c r="GMP1950" s="101"/>
      <c r="GMQ1950" s="101"/>
      <c r="GMR1950" s="101"/>
      <c r="GMS1950" s="101"/>
      <c r="GMT1950" s="101"/>
      <c r="GMU1950" s="101"/>
      <c r="GMV1950" s="101"/>
      <c r="GMW1950" s="101"/>
      <c r="GMX1950" s="101"/>
      <c r="GMY1950" s="101"/>
      <c r="GMZ1950" s="101"/>
      <c r="GNA1950" s="101"/>
      <c r="GNB1950" s="101"/>
      <c r="GNC1950" s="101"/>
      <c r="GND1950" s="101"/>
      <c r="GNE1950" s="101"/>
      <c r="GNF1950" s="101"/>
      <c r="GNG1950" s="101"/>
      <c r="GNH1950" s="101"/>
      <c r="GNI1950" s="101"/>
      <c r="GNJ1950" s="101"/>
      <c r="GNK1950" s="101"/>
      <c r="GNL1950" s="101"/>
      <c r="GNM1950" s="101"/>
      <c r="GNN1950" s="101"/>
      <c r="GNO1950" s="101"/>
      <c r="GNP1950" s="101"/>
      <c r="GNQ1950" s="101"/>
      <c r="GNR1950" s="101"/>
      <c r="GNS1950" s="101"/>
      <c r="GNT1950" s="101"/>
      <c r="GNU1950" s="101"/>
      <c r="GNV1950" s="101"/>
      <c r="GNW1950" s="101"/>
      <c r="GNX1950" s="101"/>
      <c r="GNY1950" s="101"/>
      <c r="GNZ1950" s="101"/>
      <c r="GOA1950" s="101"/>
      <c r="GOB1950" s="101"/>
      <c r="GOC1950" s="101"/>
      <c r="GOD1950" s="101"/>
      <c r="GOE1950" s="101"/>
      <c r="GOF1950" s="101"/>
      <c r="GOG1950" s="101"/>
      <c r="GOH1950" s="101"/>
      <c r="GOI1950" s="101"/>
      <c r="GOJ1950" s="101"/>
      <c r="GOK1950" s="101"/>
      <c r="GOL1950" s="101"/>
      <c r="GOM1950" s="101"/>
      <c r="GON1950" s="101"/>
      <c r="GOO1950" s="101"/>
      <c r="GOP1950" s="101"/>
      <c r="GOQ1950" s="101"/>
      <c r="GOR1950" s="101"/>
      <c r="GOS1950" s="101"/>
      <c r="GOT1950" s="101"/>
      <c r="GOU1950" s="101"/>
      <c r="GOV1950" s="101"/>
      <c r="GOW1950" s="101"/>
      <c r="GOX1950" s="101"/>
      <c r="GOY1950" s="101"/>
      <c r="GOZ1950" s="101"/>
      <c r="GPA1950" s="101"/>
      <c r="GPB1950" s="101"/>
      <c r="GPC1950" s="101"/>
      <c r="GPD1950" s="101"/>
      <c r="GPE1950" s="101"/>
      <c r="GPF1950" s="101"/>
      <c r="GPG1950" s="101"/>
      <c r="GPH1950" s="101"/>
      <c r="GPI1950" s="101"/>
      <c r="GPJ1950" s="101"/>
      <c r="GPK1950" s="101"/>
      <c r="GPL1950" s="101"/>
      <c r="GPM1950" s="101"/>
      <c r="GPN1950" s="101"/>
      <c r="GPO1950" s="101"/>
      <c r="GPP1950" s="101"/>
      <c r="GPQ1950" s="101"/>
      <c r="GPR1950" s="101"/>
      <c r="GPS1950" s="101"/>
      <c r="GPT1950" s="101"/>
      <c r="GPU1950" s="101"/>
      <c r="GPV1950" s="101"/>
      <c r="GPW1950" s="101"/>
      <c r="GPX1950" s="101"/>
      <c r="GPY1950" s="101"/>
      <c r="GPZ1950" s="101"/>
      <c r="GQA1950" s="101"/>
      <c r="GQB1950" s="101"/>
      <c r="GQC1950" s="101"/>
      <c r="GQD1950" s="101"/>
      <c r="GQE1950" s="101"/>
      <c r="GQF1950" s="101"/>
      <c r="GQG1950" s="101"/>
      <c r="GQH1950" s="101"/>
      <c r="GQI1950" s="101"/>
      <c r="GQJ1950" s="101"/>
      <c r="GQK1950" s="101"/>
      <c r="GQL1950" s="101"/>
      <c r="GQM1950" s="101"/>
      <c r="GQN1950" s="101"/>
      <c r="GQO1950" s="101"/>
      <c r="GQP1950" s="101"/>
      <c r="GQQ1950" s="101"/>
      <c r="GQR1950" s="101"/>
      <c r="GQS1950" s="101"/>
      <c r="GQT1950" s="101"/>
      <c r="GQU1950" s="101"/>
      <c r="GQV1950" s="101"/>
      <c r="GQW1950" s="101"/>
      <c r="GQX1950" s="101"/>
      <c r="GQY1950" s="101"/>
      <c r="GQZ1950" s="101"/>
      <c r="GRA1950" s="101"/>
      <c r="GRB1950" s="101"/>
      <c r="GRC1950" s="101"/>
      <c r="GRD1950" s="101"/>
      <c r="GRE1950" s="101"/>
      <c r="GRF1950" s="101"/>
      <c r="GRG1950" s="101"/>
      <c r="GRH1950" s="101"/>
      <c r="GRI1950" s="101"/>
      <c r="GRJ1950" s="101"/>
      <c r="GRK1950" s="101"/>
      <c r="GRL1950" s="101"/>
      <c r="GRM1950" s="101"/>
      <c r="GRN1950" s="101"/>
      <c r="GRO1950" s="101"/>
      <c r="GRP1950" s="101"/>
      <c r="GRQ1950" s="101"/>
      <c r="GRR1950" s="101"/>
      <c r="GRS1950" s="101"/>
      <c r="GRT1950" s="101"/>
      <c r="GRU1950" s="101"/>
      <c r="GRV1950" s="101"/>
      <c r="GRW1950" s="101"/>
      <c r="GRX1950" s="101"/>
      <c r="GRY1950" s="101"/>
      <c r="GRZ1950" s="101"/>
      <c r="GSA1950" s="101"/>
      <c r="GSB1950" s="101"/>
      <c r="GSC1950" s="101"/>
      <c r="GSD1950" s="101"/>
      <c r="GSE1950" s="101"/>
      <c r="GSF1950" s="101"/>
      <c r="GSG1950" s="101"/>
      <c r="GSH1950" s="101"/>
      <c r="GSI1950" s="101"/>
      <c r="GSJ1950" s="101"/>
      <c r="GSK1950" s="101"/>
      <c r="GSL1950" s="101"/>
      <c r="GSM1950" s="101"/>
      <c r="GSN1950" s="101"/>
      <c r="GSO1950" s="101"/>
      <c r="GSP1950" s="101"/>
      <c r="GSQ1950" s="101"/>
      <c r="GSR1950" s="101"/>
      <c r="GSS1950" s="101"/>
      <c r="GST1950" s="101"/>
      <c r="GSU1950" s="101"/>
      <c r="GSV1950" s="101"/>
      <c r="GSW1950" s="101"/>
      <c r="GSX1950" s="101"/>
      <c r="GSY1950" s="101"/>
      <c r="GSZ1950" s="101"/>
      <c r="GTA1950" s="101"/>
      <c r="GTB1950" s="101"/>
      <c r="GTC1950" s="101"/>
      <c r="GTD1950" s="101"/>
      <c r="GTE1950" s="101"/>
      <c r="GTF1950" s="101"/>
      <c r="GTG1950" s="101"/>
      <c r="GTH1950" s="101"/>
      <c r="GTI1950" s="101"/>
      <c r="GTJ1950" s="101"/>
      <c r="GTK1950" s="101"/>
      <c r="GTL1950" s="101"/>
      <c r="GTM1950" s="101"/>
      <c r="GTN1950" s="101"/>
      <c r="GTO1950" s="101"/>
      <c r="GTP1950" s="101"/>
      <c r="GTQ1950" s="101"/>
      <c r="GTR1950" s="101"/>
      <c r="GTS1950" s="101"/>
      <c r="GTT1950" s="101"/>
      <c r="GTU1950" s="101"/>
      <c r="GTV1950" s="101"/>
      <c r="GTW1950" s="101"/>
      <c r="GTX1950" s="101"/>
      <c r="GTY1950" s="101"/>
      <c r="GTZ1950" s="101"/>
      <c r="GUA1950" s="101"/>
      <c r="GUB1950" s="101"/>
      <c r="GUC1950" s="101"/>
      <c r="GUD1950" s="101"/>
      <c r="GUE1950" s="101"/>
      <c r="GUF1950" s="101"/>
      <c r="GUG1950" s="101"/>
      <c r="GUH1950" s="101"/>
      <c r="GUI1950" s="101"/>
      <c r="GUJ1950" s="101"/>
      <c r="GUK1950" s="101"/>
      <c r="GUL1950" s="101"/>
      <c r="GUM1950" s="101"/>
      <c r="GUN1950" s="101"/>
      <c r="GUO1950" s="101"/>
      <c r="GUP1950" s="101"/>
      <c r="GUQ1950" s="101"/>
      <c r="GUR1950" s="101"/>
      <c r="GUS1950" s="101"/>
      <c r="GUT1950" s="101"/>
      <c r="GUU1950" s="101"/>
      <c r="GUV1950" s="101"/>
      <c r="GUW1950" s="101"/>
      <c r="GUX1950" s="101"/>
      <c r="GUY1950" s="101"/>
      <c r="GUZ1950" s="101"/>
      <c r="GVA1950" s="101"/>
      <c r="GVB1950" s="101"/>
      <c r="GVC1950" s="101"/>
      <c r="GVD1950" s="101"/>
      <c r="GVE1950" s="101"/>
      <c r="GVF1950" s="101"/>
      <c r="GVG1950" s="101"/>
      <c r="GVH1950" s="101"/>
      <c r="GVI1950" s="101"/>
      <c r="GVJ1950" s="101"/>
      <c r="GVK1950" s="101"/>
      <c r="GVL1950" s="101"/>
      <c r="GVM1950" s="101"/>
      <c r="GVN1950" s="101"/>
      <c r="GVO1950" s="101"/>
      <c r="GVP1950" s="101"/>
      <c r="GVQ1950" s="101"/>
      <c r="GVR1950" s="101"/>
      <c r="GVS1950" s="101"/>
      <c r="GVT1950" s="101"/>
      <c r="GVU1950" s="101"/>
      <c r="GVV1950" s="101"/>
      <c r="GVW1950" s="101"/>
      <c r="GVX1950" s="101"/>
      <c r="GVY1950" s="101"/>
      <c r="GVZ1950" s="101"/>
      <c r="GWA1950" s="101"/>
      <c r="GWB1950" s="101"/>
      <c r="GWC1950" s="101"/>
      <c r="GWD1950" s="101"/>
      <c r="GWE1950" s="101"/>
      <c r="GWF1950" s="101"/>
      <c r="GWG1950" s="101"/>
      <c r="GWH1950" s="101"/>
      <c r="GWI1950" s="101"/>
      <c r="GWJ1950" s="101"/>
      <c r="GWK1950" s="101"/>
      <c r="GWL1950" s="101"/>
      <c r="GWM1950" s="101"/>
      <c r="GWN1950" s="101"/>
      <c r="GWO1950" s="101"/>
      <c r="GWP1950" s="101"/>
      <c r="GWQ1950" s="101"/>
      <c r="GWR1950" s="101"/>
      <c r="GWS1950" s="101"/>
      <c r="GWT1950" s="101"/>
      <c r="GWU1950" s="101"/>
      <c r="GWV1950" s="101"/>
      <c r="GWW1950" s="101"/>
      <c r="GWX1950" s="101"/>
      <c r="GWY1950" s="101"/>
      <c r="GWZ1950" s="101"/>
      <c r="GXA1950" s="101"/>
      <c r="GXB1950" s="101"/>
      <c r="GXC1950" s="101"/>
      <c r="GXD1950" s="101"/>
      <c r="GXE1950" s="101"/>
      <c r="GXF1950" s="101"/>
      <c r="GXG1950" s="101"/>
      <c r="GXH1950" s="101"/>
      <c r="GXI1950" s="101"/>
      <c r="GXJ1950" s="101"/>
      <c r="GXK1950" s="101"/>
      <c r="GXL1950" s="101"/>
      <c r="GXM1950" s="101"/>
      <c r="GXN1950" s="101"/>
      <c r="GXO1950" s="101"/>
      <c r="GXP1950" s="101"/>
      <c r="GXQ1950" s="101"/>
      <c r="GXR1950" s="101"/>
      <c r="GXS1950" s="101"/>
      <c r="GXT1950" s="101"/>
      <c r="GXU1950" s="101"/>
      <c r="GXV1950" s="101"/>
      <c r="GXW1950" s="101"/>
      <c r="GXX1950" s="101"/>
      <c r="GXY1950" s="101"/>
      <c r="GXZ1950" s="101"/>
      <c r="GYA1950" s="101"/>
      <c r="GYB1950" s="101"/>
      <c r="GYC1950" s="101"/>
      <c r="GYD1950" s="101"/>
      <c r="GYE1950" s="101"/>
      <c r="GYF1950" s="101"/>
      <c r="GYG1950" s="101"/>
      <c r="GYH1950" s="101"/>
      <c r="GYI1950" s="101"/>
      <c r="GYJ1950" s="101"/>
      <c r="GYK1950" s="101"/>
      <c r="GYL1950" s="101"/>
      <c r="GYM1950" s="101"/>
      <c r="GYN1950" s="101"/>
      <c r="GYO1950" s="101"/>
      <c r="GYP1950" s="101"/>
      <c r="GYQ1950" s="101"/>
      <c r="GYR1950" s="101"/>
      <c r="GYS1950" s="101"/>
      <c r="GYT1950" s="101"/>
      <c r="GYU1950" s="101"/>
      <c r="GYV1950" s="101"/>
      <c r="GYW1950" s="101"/>
      <c r="GYX1950" s="101"/>
      <c r="GYY1950" s="101"/>
      <c r="GYZ1950" s="101"/>
      <c r="GZA1950" s="101"/>
      <c r="GZB1950" s="101"/>
      <c r="GZC1950" s="101"/>
      <c r="GZD1950" s="101"/>
      <c r="GZE1950" s="101"/>
      <c r="GZF1950" s="101"/>
      <c r="GZG1950" s="101"/>
      <c r="GZH1950" s="101"/>
      <c r="GZI1950" s="101"/>
      <c r="GZJ1950" s="101"/>
      <c r="GZK1950" s="101"/>
      <c r="GZL1950" s="101"/>
      <c r="GZM1950" s="101"/>
      <c r="GZN1950" s="101"/>
      <c r="GZO1950" s="101"/>
      <c r="GZP1950" s="101"/>
      <c r="GZQ1950" s="101"/>
      <c r="GZR1950" s="101"/>
      <c r="GZS1950" s="101"/>
      <c r="GZT1950" s="101"/>
      <c r="GZU1950" s="101"/>
      <c r="GZV1950" s="101"/>
      <c r="GZW1950" s="101"/>
      <c r="GZX1950" s="101"/>
      <c r="GZY1950" s="101"/>
      <c r="GZZ1950" s="101"/>
      <c r="HAA1950" s="101"/>
      <c r="HAB1950" s="101"/>
      <c r="HAC1950" s="101"/>
      <c r="HAD1950" s="101"/>
      <c r="HAE1950" s="101"/>
      <c r="HAF1950" s="101"/>
      <c r="HAG1950" s="101"/>
      <c r="HAH1950" s="101"/>
      <c r="HAI1950" s="101"/>
      <c r="HAJ1950" s="101"/>
      <c r="HAK1950" s="101"/>
      <c r="HAL1950" s="101"/>
      <c r="HAM1950" s="101"/>
      <c r="HAN1950" s="101"/>
      <c r="HAO1950" s="101"/>
      <c r="HAP1950" s="101"/>
      <c r="HAQ1950" s="101"/>
      <c r="HAR1950" s="101"/>
      <c r="HAS1950" s="101"/>
      <c r="HAT1950" s="101"/>
      <c r="HAU1950" s="101"/>
      <c r="HAV1950" s="101"/>
      <c r="HAW1950" s="101"/>
      <c r="HAX1950" s="101"/>
      <c r="HAY1950" s="101"/>
      <c r="HAZ1950" s="101"/>
      <c r="HBA1950" s="101"/>
      <c r="HBB1950" s="101"/>
      <c r="HBC1950" s="101"/>
      <c r="HBD1950" s="101"/>
      <c r="HBE1950" s="101"/>
      <c r="HBF1950" s="101"/>
      <c r="HBG1950" s="101"/>
      <c r="HBH1950" s="101"/>
      <c r="HBI1950" s="101"/>
      <c r="HBJ1950" s="101"/>
      <c r="HBK1950" s="101"/>
      <c r="HBL1950" s="101"/>
      <c r="HBM1950" s="101"/>
      <c r="HBN1950" s="101"/>
      <c r="HBO1950" s="101"/>
      <c r="HBP1950" s="101"/>
      <c r="HBQ1950" s="101"/>
      <c r="HBR1950" s="101"/>
      <c r="HBS1950" s="101"/>
      <c r="HBT1950" s="101"/>
      <c r="HBU1950" s="101"/>
      <c r="HBV1950" s="101"/>
      <c r="HBW1950" s="101"/>
      <c r="HBX1950" s="101"/>
      <c r="HBY1950" s="101"/>
      <c r="HBZ1950" s="101"/>
      <c r="HCA1950" s="101"/>
      <c r="HCB1950" s="101"/>
      <c r="HCC1950" s="101"/>
      <c r="HCD1950" s="101"/>
      <c r="HCE1950" s="101"/>
      <c r="HCF1950" s="101"/>
      <c r="HCG1950" s="101"/>
      <c r="HCH1950" s="101"/>
      <c r="HCI1950" s="101"/>
      <c r="HCJ1950" s="101"/>
      <c r="HCK1950" s="101"/>
      <c r="HCL1950" s="101"/>
      <c r="HCM1950" s="101"/>
      <c r="HCN1950" s="101"/>
      <c r="HCO1950" s="101"/>
      <c r="HCP1950" s="101"/>
      <c r="HCQ1950" s="101"/>
      <c r="HCR1950" s="101"/>
      <c r="HCS1950" s="101"/>
      <c r="HCT1950" s="101"/>
      <c r="HCU1950" s="101"/>
      <c r="HCV1950" s="101"/>
      <c r="HCW1950" s="101"/>
      <c r="HCX1950" s="101"/>
      <c r="HCY1950" s="101"/>
      <c r="HCZ1950" s="101"/>
      <c r="HDA1950" s="101"/>
      <c r="HDB1950" s="101"/>
      <c r="HDC1950" s="101"/>
      <c r="HDD1950" s="101"/>
      <c r="HDE1950" s="101"/>
      <c r="HDF1950" s="101"/>
      <c r="HDG1950" s="101"/>
      <c r="HDH1950" s="101"/>
      <c r="HDI1950" s="101"/>
      <c r="HDJ1950" s="101"/>
      <c r="HDK1950" s="101"/>
      <c r="HDL1950" s="101"/>
      <c r="HDM1950" s="101"/>
      <c r="HDN1950" s="101"/>
      <c r="HDO1950" s="101"/>
      <c r="HDP1950" s="101"/>
      <c r="HDQ1950" s="101"/>
      <c r="HDR1950" s="101"/>
      <c r="HDS1950" s="101"/>
      <c r="HDT1950" s="101"/>
      <c r="HDU1950" s="101"/>
      <c r="HDV1950" s="101"/>
      <c r="HDW1950" s="101"/>
      <c r="HDX1950" s="101"/>
      <c r="HDY1950" s="101"/>
      <c r="HDZ1950" s="101"/>
      <c r="HEA1950" s="101"/>
      <c r="HEB1950" s="101"/>
      <c r="HEC1950" s="101"/>
      <c r="HED1950" s="101"/>
      <c r="HEE1950" s="101"/>
      <c r="HEF1950" s="101"/>
      <c r="HEG1950" s="101"/>
      <c r="HEH1950" s="101"/>
      <c r="HEI1950" s="101"/>
      <c r="HEJ1950" s="101"/>
      <c r="HEK1950" s="101"/>
      <c r="HEL1950" s="101"/>
      <c r="HEM1950" s="101"/>
      <c r="HEN1950" s="101"/>
      <c r="HEO1950" s="101"/>
      <c r="HEP1950" s="101"/>
      <c r="HEQ1950" s="101"/>
      <c r="HER1950" s="101"/>
      <c r="HES1950" s="101"/>
      <c r="HET1950" s="101"/>
      <c r="HEU1950" s="101"/>
      <c r="HEV1950" s="101"/>
      <c r="HEW1950" s="101"/>
      <c r="HEX1950" s="101"/>
      <c r="HEY1950" s="101"/>
      <c r="HEZ1950" s="101"/>
      <c r="HFA1950" s="101"/>
      <c r="HFB1950" s="101"/>
      <c r="HFC1950" s="101"/>
      <c r="HFD1950" s="101"/>
      <c r="HFE1950" s="101"/>
      <c r="HFF1950" s="101"/>
      <c r="HFG1950" s="101"/>
      <c r="HFH1950" s="101"/>
      <c r="HFI1950" s="101"/>
      <c r="HFJ1950" s="101"/>
      <c r="HFK1950" s="101"/>
      <c r="HFL1950" s="101"/>
      <c r="HFM1950" s="101"/>
      <c r="HFN1950" s="101"/>
      <c r="HFO1950" s="101"/>
      <c r="HFP1950" s="101"/>
      <c r="HFQ1950" s="101"/>
      <c r="HFR1950" s="101"/>
      <c r="HFS1950" s="101"/>
      <c r="HFT1950" s="101"/>
      <c r="HFU1950" s="101"/>
      <c r="HFV1950" s="101"/>
      <c r="HFW1950" s="101"/>
      <c r="HFX1950" s="101"/>
      <c r="HFY1950" s="101"/>
      <c r="HFZ1950" s="101"/>
      <c r="HGA1950" s="101"/>
      <c r="HGB1950" s="101"/>
      <c r="HGC1950" s="101"/>
      <c r="HGD1950" s="101"/>
      <c r="HGE1950" s="101"/>
      <c r="HGF1950" s="101"/>
      <c r="HGG1950" s="101"/>
      <c r="HGH1950" s="101"/>
      <c r="HGI1950" s="101"/>
      <c r="HGJ1950" s="101"/>
      <c r="HGK1950" s="101"/>
      <c r="HGL1950" s="101"/>
      <c r="HGM1950" s="101"/>
      <c r="HGN1950" s="101"/>
      <c r="HGO1950" s="101"/>
      <c r="HGP1950" s="101"/>
      <c r="HGQ1950" s="101"/>
      <c r="HGR1950" s="101"/>
      <c r="HGS1950" s="101"/>
      <c r="HGT1950" s="101"/>
      <c r="HGU1950" s="101"/>
      <c r="HGV1950" s="101"/>
      <c r="HGW1950" s="101"/>
      <c r="HGX1950" s="101"/>
      <c r="HGY1950" s="101"/>
      <c r="HGZ1950" s="101"/>
      <c r="HHA1950" s="101"/>
      <c r="HHB1950" s="101"/>
      <c r="HHC1950" s="101"/>
      <c r="HHD1950" s="101"/>
      <c r="HHE1950" s="101"/>
      <c r="HHF1950" s="101"/>
      <c r="HHG1950" s="101"/>
      <c r="HHH1950" s="101"/>
      <c r="HHI1950" s="101"/>
      <c r="HHJ1950" s="101"/>
      <c r="HHK1950" s="101"/>
      <c r="HHL1950" s="101"/>
      <c r="HHM1950" s="101"/>
      <c r="HHN1950" s="101"/>
      <c r="HHO1950" s="101"/>
      <c r="HHP1950" s="101"/>
      <c r="HHQ1950" s="101"/>
      <c r="HHR1950" s="101"/>
      <c r="HHS1950" s="101"/>
      <c r="HHT1950" s="101"/>
      <c r="HHU1950" s="101"/>
      <c r="HHV1950" s="101"/>
      <c r="HHW1950" s="101"/>
      <c r="HHX1950" s="101"/>
      <c r="HHY1950" s="101"/>
      <c r="HHZ1950" s="101"/>
      <c r="HIA1950" s="101"/>
      <c r="HIB1950" s="101"/>
      <c r="HIC1950" s="101"/>
      <c r="HID1950" s="101"/>
      <c r="HIE1950" s="101"/>
      <c r="HIF1950" s="101"/>
      <c r="HIG1950" s="101"/>
      <c r="HIH1950" s="101"/>
      <c r="HII1950" s="101"/>
      <c r="HIJ1950" s="101"/>
      <c r="HIK1950" s="101"/>
      <c r="HIL1950" s="101"/>
      <c r="HIM1950" s="101"/>
      <c r="HIN1950" s="101"/>
      <c r="HIO1950" s="101"/>
      <c r="HIP1950" s="101"/>
      <c r="HIQ1950" s="101"/>
      <c r="HIR1950" s="101"/>
      <c r="HIS1950" s="101"/>
      <c r="HIT1950" s="101"/>
      <c r="HIU1950" s="101"/>
      <c r="HIV1950" s="101"/>
      <c r="HIW1950" s="101"/>
      <c r="HIX1950" s="101"/>
      <c r="HIY1950" s="101"/>
      <c r="HIZ1950" s="101"/>
      <c r="HJA1950" s="101"/>
      <c r="HJB1950" s="101"/>
      <c r="HJC1950" s="101"/>
      <c r="HJD1950" s="101"/>
      <c r="HJE1950" s="101"/>
      <c r="HJF1950" s="101"/>
      <c r="HJG1950" s="101"/>
      <c r="HJH1950" s="101"/>
      <c r="HJI1950" s="101"/>
      <c r="HJJ1950" s="101"/>
      <c r="HJK1950" s="101"/>
      <c r="HJL1950" s="101"/>
      <c r="HJM1950" s="101"/>
      <c r="HJN1950" s="101"/>
      <c r="HJO1950" s="101"/>
      <c r="HJP1950" s="101"/>
      <c r="HJQ1950" s="101"/>
      <c r="HJR1950" s="101"/>
      <c r="HJS1950" s="101"/>
      <c r="HJT1950" s="101"/>
      <c r="HJU1950" s="101"/>
      <c r="HJV1950" s="101"/>
      <c r="HJW1950" s="101"/>
      <c r="HJX1950" s="101"/>
      <c r="HJY1950" s="101"/>
      <c r="HJZ1950" s="101"/>
      <c r="HKA1950" s="101"/>
      <c r="HKB1950" s="101"/>
      <c r="HKC1950" s="101"/>
      <c r="HKD1950" s="101"/>
      <c r="HKE1950" s="101"/>
      <c r="HKF1950" s="101"/>
      <c r="HKG1950" s="101"/>
      <c r="HKH1950" s="101"/>
      <c r="HKI1950" s="101"/>
      <c r="HKJ1950" s="101"/>
      <c r="HKK1950" s="101"/>
      <c r="HKL1950" s="101"/>
      <c r="HKM1950" s="101"/>
      <c r="HKN1950" s="101"/>
      <c r="HKO1950" s="101"/>
      <c r="HKP1950" s="101"/>
      <c r="HKQ1950" s="101"/>
      <c r="HKR1950" s="101"/>
      <c r="HKS1950" s="101"/>
      <c r="HKT1950" s="101"/>
      <c r="HKU1950" s="101"/>
      <c r="HKV1950" s="101"/>
      <c r="HKW1950" s="101"/>
      <c r="HKX1950" s="101"/>
      <c r="HKY1950" s="101"/>
      <c r="HKZ1950" s="101"/>
      <c r="HLA1950" s="101"/>
      <c r="HLB1950" s="101"/>
      <c r="HLC1950" s="101"/>
      <c r="HLD1950" s="101"/>
      <c r="HLE1950" s="101"/>
      <c r="HLF1950" s="101"/>
      <c r="HLG1950" s="101"/>
      <c r="HLH1950" s="101"/>
      <c r="HLI1950" s="101"/>
      <c r="HLJ1950" s="101"/>
      <c r="HLK1950" s="101"/>
      <c r="HLL1950" s="101"/>
      <c r="HLM1950" s="101"/>
      <c r="HLN1950" s="101"/>
      <c r="HLO1950" s="101"/>
      <c r="HLP1950" s="101"/>
      <c r="HLQ1950" s="101"/>
      <c r="HLR1950" s="101"/>
      <c r="HLS1950" s="101"/>
      <c r="HLT1950" s="101"/>
      <c r="HLU1950" s="101"/>
      <c r="HLV1950" s="101"/>
      <c r="HLW1950" s="101"/>
      <c r="HLX1950" s="101"/>
      <c r="HLY1950" s="101"/>
      <c r="HLZ1950" s="101"/>
      <c r="HMA1950" s="101"/>
      <c r="HMB1950" s="101"/>
      <c r="HMC1950" s="101"/>
      <c r="HMD1950" s="101"/>
      <c r="HME1950" s="101"/>
      <c r="HMF1950" s="101"/>
      <c r="HMG1950" s="101"/>
      <c r="HMH1950" s="101"/>
      <c r="HMI1950" s="101"/>
      <c r="HMJ1950" s="101"/>
      <c r="HMK1950" s="101"/>
      <c r="HML1950" s="101"/>
      <c r="HMM1950" s="101"/>
      <c r="HMN1950" s="101"/>
      <c r="HMO1950" s="101"/>
      <c r="HMP1950" s="101"/>
      <c r="HMQ1950" s="101"/>
      <c r="HMR1950" s="101"/>
      <c r="HMS1950" s="101"/>
      <c r="HMT1950" s="101"/>
      <c r="HMU1950" s="101"/>
      <c r="HMV1950" s="101"/>
      <c r="HMW1950" s="101"/>
      <c r="HMX1950" s="101"/>
      <c r="HMY1950" s="101"/>
      <c r="HMZ1950" s="101"/>
      <c r="HNA1950" s="101"/>
      <c r="HNB1950" s="101"/>
      <c r="HNC1950" s="101"/>
      <c r="HND1950" s="101"/>
      <c r="HNE1950" s="101"/>
      <c r="HNF1950" s="101"/>
      <c r="HNG1950" s="101"/>
      <c r="HNH1950" s="101"/>
      <c r="HNI1950" s="101"/>
      <c r="HNJ1950" s="101"/>
      <c r="HNK1950" s="101"/>
      <c r="HNL1950" s="101"/>
      <c r="HNM1950" s="101"/>
      <c r="HNN1950" s="101"/>
      <c r="HNO1950" s="101"/>
      <c r="HNP1950" s="101"/>
      <c r="HNQ1950" s="101"/>
      <c r="HNR1950" s="101"/>
      <c r="HNS1950" s="101"/>
      <c r="HNT1950" s="101"/>
      <c r="HNU1950" s="101"/>
      <c r="HNV1950" s="101"/>
      <c r="HNW1950" s="101"/>
      <c r="HNX1950" s="101"/>
      <c r="HNY1950" s="101"/>
      <c r="HNZ1950" s="101"/>
      <c r="HOA1950" s="101"/>
      <c r="HOB1950" s="101"/>
      <c r="HOC1950" s="101"/>
      <c r="HOD1950" s="101"/>
      <c r="HOE1950" s="101"/>
      <c r="HOF1950" s="101"/>
      <c r="HOG1950" s="101"/>
      <c r="HOH1950" s="101"/>
      <c r="HOI1950" s="101"/>
      <c r="HOJ1950" s="101"/>
      <c r="HOK1950" s="101"/>
      <c r="HOL1950" s="101"/>
      <c r="HOM1950" s="101"/>
      <c r="HON1950" s="101"/>
      <c r="HOO1950" s="101"/>
      <c r="HOP1950" s="101"/>
      <c r="HOQ1950" s="101"/>
      <c r="HOR1950" s="101"/>
      <c r="HOS1950" s="101"/>
      <c r="HOT1950" s="101"/>
      <c r="HOU1950" s="101"/>
      <c r="HOV1950" s="101"/>
      <c r="HOW1950" s="101"/>
      <c r="HOX1950" s="101"/>
      <c r="HOY1950" s="101"/>
      <c r="HOZ1950" s="101"/>
      <c r="HPA1950" s="101"/>
      <c r="HPB1950" s="101"/>
      <c r="HPC1950" s="101"/>
      <c r="HPD1950" s="101"/>
      <c r="HPE1950" s="101"/>
      <c r="HPF1950" s="101"/>
      <c r="HPG1950" s="101"/>
      <c r="HPH1950" s="101"/>
      <c r="HPI1950" s="101"/>
      <c r="HPJ1950" s="101"/>
      <c r="HPK1950" s="101"/>
      <c r="HPL1950" s="101"/>
      <c r="HPM1950" s="101"/>
      <c r="HPN1950" s="101"/>
      <c r="HPO1950" s="101"/>
      <c r="HPP1950" s="101"/>
      <c r="HPQ1950" s="101"/>
      <c r="HPR1950" s="101"/>
      <c r="HPS1950" s="101"/>
      <c r="HPT1950" s="101"/>
      <c r="HPU1950" s="101"/>
      <c r="HPV1950" s="101"/>
      <c r="HPW1950" s="101"/>
      <c r="HPX1950" s="101"/>
      <c r="HPY1950" s="101"/>
      <c r="HPZ1950" s="101"/>
      <c r="HQA1950" s="101"/>
      <c r="HQB1950" s="101"/>
      <c r="HQC1950" s="101"/>
      <c r="HQD1950" s="101"/>
      <c r="HQE1950" s="101"/>
      <c r="HQF1950" s="101"/>
      <c r="HQG1950" s="101"/>
      <c r="HQH1950" s="101"/>
      <c r="HQI1950" s="101"/>
      <c r="HQJ1950" s="101"/>
      <c r="HQK1950" s="101"/>
      <c r="HQL1950" s="101"/>
      <c r="HQM1950" s="101"/>
      <c r="HQN1950" s="101"/>
      <c r="HQO1950" s="101"/>
      <c r="HQP1950" s="101"/>
      <c r="HQQ1950" s="101"/>
      <c r="HQR1950" s="101"/>
      <c r="HQS1950" s="101"/>
      <c r="HQT1950" s="101"/>
      <c r="HQU1950" s="101"/>
      <c r="HQV1950" s="101"/>
      <c r="HQW1950" s="101"/>
      <c r="HQX1950" s="101"/>
      <c r="HQY1950" s="101"/>
      <c r="HQZ1950" s="101"/>
      <c r="HRA1950" s="101"/>
      <c r="HRB1950" s="101"/>
      <c r="HRC1950" s="101"/>
      <c r="HRD1950" s="101"/>
      <c r="HRE1950" s="101"/>
      <c r="HRF1950" s="101"/>
      <c r="HRG1950" s="101"/>
      <c r="HRH1950" s="101"/>
      <c r="HRI1950" s="101"/>
      <c r="HRJ1950" s="101"/>
      <c r="HRK1950" s="101"/>
      <c r="HRL1950" s="101"/>
      <c r="HRM1950" s="101"/>
      <c r="HRN1950" s="101"/>
      <c r="HRO1950" s="101"/>
      <c r="HRP1950" s="101"/>
      <c r="HRQ1950" s="101"/>
      <c r="HRR1950" s="101"/>
      <c r="HRS1950" s="101"/>
      <c r="HRT1950" s="101"/>
      <c r="HRU1950" s="101"/>
      <c r="HRV1950" s="101"/>
      <c r="HRW1950" s="101"/>
      <c r="HRX1950" s="101"/>
      <c r="HRY1950" s="101"/>
      <c r="HRZ1950" s="101"/>
      <c r="HSA1950" s="101"/>
      <c r="HSB1950" s="101"/>
      <c r="HSC1950" s="101"/>
      <c r="HSD1950" s="101"/>
      <c r="HSE1950" s="101"/>
      <c r="HSF1950" s="101"/>
      <c r="HSG1950" s="101"/>
      <c r="HSH1950" s="101"/>
      <c r="HSI1950" s="101"/>
      <c r="HSJ1950" s="101"/>
      <c r="HSK1950" s="101"/>
      <c r="HSL1950" s="101"/>
      <c r="HSM1950" s="101"/>
      <c r="HSN1950" s="101"/>
      <c r="HSO1950" s="101"/>
      <c r="HSP1950" s="101"/>
      <c r="HSQ1950" s="101"/>
      <c r="HSR1950" s="101"/>
      <c r="HSS1950" s="101"/>
      <c r="HST1950" s="101"/>
      <c r="HSU1950" s="101"/>
      <c r="HSV1950" s="101"/>
      <c r="HSW1950" s="101"/>
      <c r="HSX1950" s="101"/>
      <c r="HSY1950" s="101"/>
      <c r="HSZ1950" s="101"/>
      <c r="HTA1950" s="101"/>
      <c r="HTB1950" s="101"/>
      <c r="HTC1950" s="101"/>
      <c r="HTD1950" s="101"/>
      <c r="HTE1950" s="101"/>
      <c r="HTF1950" s="101"/>
      <c r="HTG1950" s="101"/>
      <c r="HTH1950" s="101"/>
      <c r="HTI1950" s="101"/>
      <c r="HTJ1950" s="101"/>
      <c r="HTK1950" s="101"/>
      <c r="HTL1950" s="101"/>
      <c r="HTM1950" s="101"/>
      <c r="HTN1950" s="101"/>
      <c r="HTO1950" s="101"/>
      <c r="HTP1950" s="101"/>
      <c r="HTQ1950" s="101"/>
      <c r="HTR1950" s="101"/>
      <c r="HTS1950" s="101"/>
      <c r="HTT1950" s="101"/>
      <c r="HTU1950" s="101"/>
      <c r="HTV1950" s="101"/>
      <c r="HTW1950" s="101"/>
      <c r="HTX1950" s="101"/>
      <c r="HTY1950" s="101"/>
      <c r="HTZ1950" s="101"/>
      <c r="HUA1950" s="101"/>
      <c r="HUB1950" s="101"/>
      <c r="HUC1950" s="101"/>
      <c r="HUD1950" s="101"/>
      <c r="HUE1950" s="101"/>
      <c r="HUF1950" s="101"/>
      <c r="HUG1950" s="101"/>
      <c r="HUH1950" s="101"/>
      <c r="HUI1950" s="101"/>
      <c r="HUJ1950" s="101"/>
      <c r="HUK1950" s="101"/>
      <c r="HUL1950" s="101"/>
      <c r="HUM1950" s="101"/>
      <c r="HUN1950" s="101"/>
      <c r="HUO1950" s="101"/>
      <c r="HUP1950" s="101"/>
      <c r="HUQ1950" s="101"/>
      <c r="HUR1950" s="101"/>
      <c r="HUS1950" s="101"/>
      <c r="HUT1950" s="101"/>
      <c r="HUU1950" s="101"/>
      <c r="HUV1950" s="101"/>
      <c r="HUW1950" s="101"/>
      <c r="HUX1950" s="101"/>
      <c r="HUY1950" s="101"/>
      <c r="HUZ1950" s="101"/>
      <c r="HVA1950" s="101"/>
      <c r="HVB1950" s="101"/>
      <c r="HVC1950" s="101"/>
      <c r="HVD1950" s="101"/>
      <c r="HVE1950" s="101"/>
      <c r="HVF1950" s="101"/>
      <c r="HVG1950" s="101"/>
      <c r="HVH1950" s="101"/>
      <c r="HVI1950" s="101"/>
      <c r="HVJ1950" s="101"/>
      <c r="HVK1950" s="101"/>
      <c r="HVL1950" s="101"/>
      <c r="HVM1950" s="101"/>
      <c r="HVN1950" s="101"/>
      <c r="HVO1950" s="101"/>
      <c r="HVP1950" s="101"/>
      <c r="HVQ1950" s="101"/>
      <c r="HVR1950" s="101"/>
      <c r="HVS1950" s="101"/>
      <c r="HVT1950" s="101"/>
      <c r="HVU1950" s="101"/>
      <c r="HVV1950" s="101"/>
      <c r="HVW1950" s="101"/>
      <c r="HVX1950" s="101"/>
      <c r="HVY1950" s="101"/>
      <c r="HVZ1950" s="101"/>
      <c r="HWA1950" s="101"/>
      <c r="HWB1950" s="101"/>
      <c r="HWC1950" s="101"/>
      <c r="HWD1950" s="101"/>
      <c r="HWE1950" s="101"/>
      <c r="HWF1950" s="101"/>
      <c r="HWG1950" s="101"/>
      <c r="HWH1950" s="101"/>
      <c r="HWI1950" s="101"/>
      <c r="HWJ1950" s="101"/>
      <c r="HWK1950" s="101"/>
      <c r="HWL1950" s="101"/>
      <c r="HWM1950" s="101"/>
      <c r="HWN1950" s="101"/>
      <c r="HWO1950" s="101"/>
      <c r="HWP1950" s="101"/>
      <c r="HWQ1950" s="101"/>
      <c r="HWR1950" s="101"/>
      <c r="HWS1950" s="101"/>
      <c r="HWT1950" s="101"/>
      <c r="HWU1950" s="101"/>
      <c r="HWV1950" s="101"/>
      <c r="HWW1950" s="101"/>
      <c r="HWX1950" s="101"/>
      <c r="HWY1950" s="101"/>
      <c r="HWZ1950" s="101"/>
      <c r="HXA1950" s="101"/>
      <c r="HXB1950" s="101"/>
      <c r="HXC1950" s="101"/>
      <c r="HXD1950" s="101"/>
      <c r="HXE1950" s="101"/>
      <c r="HXF1950" s="101"/>
      <c r="HXG1950" s="101"/>
      <c r="HXH1950" s="101"/>
      <c r="HXI1950" s="101"/>
      <c r="HXJ1950" s="101"/>
      <c r="HXK1950" s="101"/>
      <c r="HXL1950" s="101"/>
      <c r="HXM1950" s="101"/>
      <c r="HXN1950" s="101"/>
      <c r="HXO1950" s="101"/>
      <c r="HXP1950" s="101"/>
      <c r="HXQ1950" s="101"/>
      <c r="HXR1950" s="101"/>
      <c r="HXS1950" s="101"/>
      <c r="HXT1950" s="101"/>
      <c r="HXU1950" s="101"/>
      <c r="HXV1950" s="101"/>
      <c r="HXW1950" s="101"/>
      <c r="HXX1950" s="101"/>
      <c r="HXY1950" s="101"/>
      <c r="HXZ1950" s="101"/>
      <c r="HYA1950" s="101"/>
      <c r="HYB1950" s="101"/>
      <c r="HYC1950" s="101"/>
      <c r="HYD1950" s="101"/>
      <c r="HYE1950" s="101"/>
      <c r="HYF1950" s="101"/>
      <c r="HYG1950" s="101"/>
      <c r="HYH1950" s="101"/>
      <c r="HYI1950" s="101"/>
      <c r="HYJ1950" s="101"/>
      <c r="HYK1950" s="101"/>
      <c r="HYL1950" s="101"/>
      <c r="HYM1950" s="101"/>
      <c r="HYN1950" s="101"/>
      <c r="HYO1950" s="101"/>
      <c r="HYP1950" s="101"/>
      <c r="HYQ1950" s="101"/>
      <c r="HYR1950" s="101"/>
      <c r="HYS1950" s="101"/>
      <c r="HYT1950" s="101"/>
      <c r="HYU1950" s="101"/>
      <c r="HYV1950" s="101"/>
      <c r="HYW1950" s="101"/>
      <c r="HYX1950" s="101"/>
      <c r="HYY1950" s="101"/>
      <c r="HYZ1950" s="101"/>
      <c r="HZA1950" s="101"/>
      <c r="HZB1950" s="101"/>
      <c r="HZC1950" s="101"/>
      <c r="HZD1950" s="101"/>
      <c r="HZE1950" s="101"/>
      <c r="HZF1950" s="101"/>
      <c r="HZG1950" s="101"/>
      <c r="HZH1950" s="101"/>
      <c r="HZI1950" s="101"/>
      <c r="HZJ1950" s="101"/>
      <c r="HZK1950" s="101"/>
      <c r="HZL1950" s="101"/>
      <c r="HZM1950" s="101"/>
      <c r="HZN1950" s="101"/>
      <c r="HZO1950" s="101"/>
      <c r="HZP1950" s="101"/>
      <c r="HZQ1950" s="101"/>
      <c r="HZR1950" s="101"/>
      <c r="HZS1950" s="101"/>
      <c r="HZT1950" s="101"/>
      <c r="HZU1950" s="101"/>
      <c r="HZV1950" s="101"/>
      <c r="HZW1950" s="101"/>
      <c r="HZX1950" s="101"/>
      <c r="HZY1950" s="101"/>
      <c r="HZZ1950" s="101"/>
      <c r="IAA1950" s="101"/>
      <c r="IAB1950" s="101"/>
      <c r="IAC1950" s="101"/>
      <c r="IAD1950" s="101"/>
      <c r="IAE1950" s="101"/>
      <c r="IAF1950" s="101"/>
      <c r="IAG1950" s="101"/>
      <c r="IAH1950" s="101"/>
      <c r="IAI1950" s="101"/>
      <c r="IAJ1950" s="101"/>
      <c r="IAK1950" s="101"/>
      <c r="IAL1950" s="101"/>
      <c r="IAM1950" s="101"/>
      <c r="IAN1950" s="101"/>
      <c r="IAO1950" s="101"/>
      <c r="IAP1950" s="101"/>
      <c r="IAQ1950" s="101"/>
      <c r="IAR1950" s="101"/>
      <c r="IAS1950" s="101"/>
      <c r="IAT1950" s="101"/>
      <c r="IAU1950" s="101"/>
      <c r="IAV1950" s="101"/>
      <c r="IAW1950" s="101"/>
      <c r="IAX1950" s="101"/>
      <c r="IAY1950" s="101"/>
      <c r="IAZ1950" s="101"/>
      <c r="IBA1950" s="101"/>
      <c r="IBB1950" s="101"/>
      <c r="IBC1950" s="101"/>
      <c r="IBD1950" s="101"/>
      <c r="IBE1950" s="101"/>
      <c r="IBF1950" s="101"/>
      <c r="IBG1950" s="101"/>
      <c r="IBH1950" s="101"/>
      <c r="IBI1950" s="101"/>
      <c r="IBJ1950" s="101"/>
      <c r="IBK1950" s="101"/>
      <c r="IBL1950" s="101"/>
      <c r="IBM1950" s="101"/>
      <c r="IBN1950" s="101"/>
      <c r="IBO1950" s="101"/>
      <c r="IBP1950" s="101"/>
      <c r="IBQ1950" s="101"/>
      <c r="IBR1950" s="101"/>
      <c r="IBS1950" s="101"/>
      <c r="IBT1950" s="101"/>
      <c r="IBU1950" s="101"/>
      <c r="IBV1950" s="101"/>
      <c r="IBW1950" s="101"/>
      <c r="IBX1950" s="101"/>
      <c r="IBY1950" s="101"/>
      <c r="IBZ1950" s="101"/>
      <c r="ICA1950" s="101"/>
      <c r="ICB1950" s="101"/>
      <c r="ICC1950" s="101"/>
      <c r="ICD1950" s="101"/>
      <c r="ICE1950" s="101"/>
      <c r="ICF1950" s="101"/>
      <c r="ICG1950" s="101"/>
      <c r="ICH1950" s="101"/>
      <c r="ICI1950" s="101"/>
      <c r="ICJ1950" s="101"/>
      <c r="ICK1950" s="101"/>
      <c r="ICL1950" s="101"/>
      <c r="ICM1950" s="101"/>
      <c r="ICN1950" s="101"/>
      <c r="ICO1950" s="101"/>
      <c r="ICP1950" s="101"/>
      <c r="ICQ1950" s="101"/>
      <c r="ICR1950" s="101"/>
      <c r="ICS1950" s="101"/>
      <c r="ICT1950" s="101"/>
      <c r="ICU1950" s="101"/>
      <c r="ICV1950" s="101"/>
      <c r="ICW1950" s="101"/>
      <c r="ICX1950" s="101"/>
      <c r="ICY1950" s="101"/>
      <c r="ICZ1950" s="101"/>
      <c r="IDA1950" s="101"/>
      <c r="IDB1950" s="101"/>
      <c r="IDC1950" s="101"/>
      <c r="IDD1950" s="101"/>
      <c r="IDE1950" s="101"/>
      <c r="IDF1950" s="101"/>
      <c r="IDG1950" s="101"/>
      <c r="IDH1950" s="101"/>
      <c r="IDI1950" s="101"/>
      <c r="IDJ1950" s="101"/>
      <c r="IDK1950" s="101"/>
      <c r="IDL1950" s="101"/>
      <c r="IDM1950" s="101"/>
      <c r="IDN1950" s="101"/>
      <c r="IDO1950" s="101"/>
      <c r="IDP1950" s="101"/>
      <c r="IDQ1950" s="101"/>
      <c r="IDR1950" s="101"/>
      <c r="IDS1950" s="101"/>
      <c r="IDT1950" s="101"/>
      <c r="IDU1950" s="101"/>
      <c r="IDV1950" s="101"/>
      <c r="IDW1950" s="101"/>
      <c r="IDX1950" s="101"/>
      <c r="IDY1950" s="101"/>
      <c r="IDZ1950" s="101"/>
      <c r="IEA1950" s="101"/>
      <c r="IEB1950" s="101"/>
      <c r="IEC1950" s="101"/>
      <c r="IED1950" s="101"/>
      <c r="IEE1950" s="101"/>
      <c r="IEF1950" s="101"/>
      <c r="IEG1950" s="101"/>
      <c r="IEH1950" s="101"/>
      <c r="IEI1950" s="101"/>
      <c r="IEJ1950" s="101"/>
      <c r="IEK1950" s="101"/>
      <c r="IEL1950" s="101"/>
      <c r="IEM1950" s="101"/>
      <c r="IEN1950" s="101"/>
      <c r="IEO1950" s="101"/>
      <c r="IEP1950" s="101"/>
      <c r="IEQ1950" s="101"/>
      <c r="IER1950" s="101"/>
      <c r="IES1950" s="101"/>
      <c r="IET1950" s="101"/>
      <c r="IEU1950" s="101"/>
      <c r="IEV1950" s="101"/>
      <c r="IEW1950" s="101"/>
      <c r="IEX1950" s="101"/>
      <c r="IEY1950" s="101"/>
      <c r="IEZ1950" s="101"/>
      <c r="IFA1950" s="101"/>
      <c r="IFB1950" s="101"/>
      <c r="IFC1950" s="101"/>
      <c r="IFD1950" s="101"/>
      <c r="IFE1950" s="101"/>
      <c r="IFF1950" s="101"/>
      <c r="IFG1950" s="101"/>
      <c r="IFH1950" s="101"/>
      <c r="IFI1950" s="101"/>
      <c r="IFJ1950" s="101"/>
      <c r="IFK1950" s="101"/>
      <c r="IFL1950" s="101"/>
      <c r="IFM1950" s="101"/>
      <c r="IFN1950" s="101"/>
      <c r="IFO1950" s="101"/>
      <c r="IFP1950" s="101"/>
      <c r="IFQ1950" s="101"/>
      <c r="IFR1950" s="101"/>
      <c r="IFS1950" s="101"/>
      <c r="IFT1950" s="101"/>
      <c r="IFU1950" s="101"/>
      <c r="IFV1950" s="101"/>
      <c r="IFW1950" s="101"/>
      <c r="IFX1950" s="101"/>
      <c r="IFY1950" s="101"/>
      <c r="IFZ1950" s="101"/>
      <c r="IGA1950" s="101"/>
      <c r="IGB1950" s="101"/>
      <c r="IGC1950" s="101"/>
      <c r="IGD1950" s="101"/>
      <c r="IGE1950" s="101"/>
      <c r="IGF1950" s="101"/>
      <c r="IGG1950" s="101"/>
      <c r="IGH1950" s="101"/>
      <c r="IGI1950" s="101"/>
      <c r="IGJ1950" s="101"/>
      <c r="IGK1950" s="101"/>
      <c r="IGL1950" s="101"/>
      <c r="IGM1950" s="101"/>
      <c r="IGN1950" s="101"/>
      <c r="IGO1950" s="101"/>
      <c r="IGP1950" s="101"/>
      <c r="IGQ1950" s="101"/>
      <c r="IGR1950" s="101"/>
      <c r="IGS1950" s="101"/>
      <c r="IGT1950" s="101"/>
      <c r="IGU1950" s="101"/>
      <c r="IGV1950" s="101"/>
      <c r="IGW1950" s="101"/>
      <c r="IGX1950" s="101"/>
      <c r="IGY1950" s="101"/>
      <c r="IGZ1950" s="101"/>
      <c r="IHA1950" s="101"/>
      <c r="IHB1950" s="101"/>
      <c r="IHC1950" s="101"/>
      <c r="IHD1950" s="101"/>
      <c r="IHE1950" s="101"/>
      <c r="IHF1950" s="101"/>
      <c r="IHG1950" s="101"/>
      <c r="IHH1950" s="101"/>
      <c r="IHI1950" s="101"/>
      <c r="IHJ1950" s="101"/>
      <c r="IHK1950" s="101"/>
      <c r="IHL1950" s="101"/>
      <c r="IHM1950" s="101"/>
      <c r="IHN1950" s="101"/>
      <c r="IHO1950" s="101"/>
      <c r="IHP1950" s="101"/>
      <c r="IHQ1950" s="101"/>
      <c r="IHR1950" s="101"/>
      <c r="IHS1950" s="101"/>
      <c r="IHT1950" s="101"/>
      <c r="IHU1950" s="101"/>
      <c r="IHV1950" s="101"/>
      <c r="IHW1950" s="101"/>
      <c r="IHX1950" s="101"/>
      <c r="IHY1950" s="101"/>
      <c r="IHZ1950" s="101"/>
      <c r="IIA1950" s="101"/>
      <c r="IIB1950" s="101"/>
      <c r="IIC1950" s="101"/>
      <c r="IID1950" s="101"/>
      <c r="IIE1950" s="101"/>
      <c r="IIF1950" s="101"/>
      <c r="IIG1950" s="101"/>
      <c r="IIH1950" s="101"/>
      <c r="III1950" s="101"/>
      <c r="IIJ1950" s="101"/>
      <c r="IIK1950" s="101"/>
      <c r="IIL1950" s="101"/>
      <c r="IIM1950" s="101"/>
      <c r="IIN1950" s="101"/>
      <c r="IIO1950" s="101"/>
      <c r="IIP1950" s="101"/>
      <c r="IIQ1950" s="101"/>
      <c r="IIR1950" s="101"/>
      <c r="IIS1950" s="101"/>
      <c r="IIT1950" s="101"/>
      <c r="IIU1950" s="101"/>
      <c r="IIV1950" s="101"/>
      <c r="IIW1950" s="101"/>
      <c r="IIX1950" s="101"/>
      <c r="IIY1950" s="101"/>
      <c r="IIZ1950" s="101"/>
      <c r="IJA1950" s="101"/>
      <c r="IJB1950" s="101"/>
      <c r="IJC1950" s="101"/>
      <c r="IJD1950" s="101"/>
      <c r="IJE1950" s="101"/>
      <c r="IJF1950" s="101"/>
      <c r="IJG1950" s="101"/>
      <c r="IJH1950" s="101"/>
      <c r="IJI1950" s="101"/>
      <c r="IJJ1950" s="101"/>
      <c r="IJK1950" s="101"/>
      <c r="IJL1950" s="101"/>
      <c r="IJM1950" s="101"/>
      <c r="IJN1950" s="101"/>
      <c r="IJO1950" s="101"/>
      <c r="IJP1950" s="101"/>
      <c r="IJQ1950" s="101"/>
      <c r="IJR1950" s="101"/>
      <c r="IJS1950" s="101"/>
      <c r="IJT1950" s="101"/>
      <c r="IJU1950" s="101"/>
      <c r="IJV1950" s="101"/>
      <c r="IJW1950" s="101"/>
      <c r="IJX1950" s="101"/>
      <c r="IJY1950" s="101"/>
      <c r="IJZ1950" s="101"/>
      <c r="IKA1950" s="101"/>
      <c r="IKB1950" s="101"/>
      <c r="IKC1950" s="101"/>
      <c r="IKD1950" s="101"/>
      <c r="IKE1950" s="101"/>
      <c r="IKF1950" s="101"/>
      <c r="IKG1950" s="101"/>
      <c r="IKH1950" s="101"/>
      <c r="IKI1950" s="101"/>
      <c r="IKJ1950" s="101"/>
      <c r="IKK1950" s="101"/>
      <c r="IKL1950" s="101"/>
      <c r="IKM1950" s="101"/>
      <c r="IKN1950" s="101"/>
      <c r="IKO1950" s="101"/>
      <c r="IKP1950" s="101"/>
      <c r="IKQ1950" s="101"/>
      <c r="IKR1950" s="101"/>
      <c r="IKS1950" s="101"/>
      <c r="IKT1950" s="101"/>
      <c r="IKU1950" s="101"/>
      <c r="IKV1950" s="101"/>
      <c r="IKW1950" s="101"/>
      <c r="IKX1950" s="101"/>
      <c r="IKY1950" s="101"/>
      <c r="IKZ1950" s="101"/>
      <c r="ILA1950" s="101"/>
      <c r="ILB1950" s="101"/>
      <c r="ILC1950" s="101"/>
      <c r="ILD1950" s="101"/>
      <c r="ILE1950" s="101"/>
      <c r="ILF1950" s="101"/>
      <c r="ILG1950" s="101"/>
      <c r="ILH1950" s="101"/>
      <c r="ILI1950" s="101"/>
      <c r="ILJ1950" s="101"/>
      <c r="ILK1950" s="101"/>
      <c r="ILL1950" s="101"/>
      <c r="ILM1950" s="101"/>
      <c r="ILN1950" s="101"/>
      <c r="ILO1950" s="101"/>
      <c r="ILP1950" s="101"/>
      <c r="ILQ1950" s="101"/>
      <c r="ILR1950" s="101"/>
      <c r="ILS1950" s="101"/>
      <c r="ILT1950" s="101"/>
      <c r="ILU1950" s="101"/>
      <c r="ILV1950" s="101"/>
      <c r="ILW1950" s="101"/>
      <c r="ILX1950" s="101"/>
      <c r="ILY1950" s="101"/>
      <c r="ILZ1950" s="101"/>
      <c r="IMA1950" s="101"/>
      <c r="IMB1950" s="101"/>
      <c r="IMC1950" s="101"/>
      <c r="IMD1950" s="101"/>
      <c r="IME1950" s="101"/>
      <c r="IMF1950" s="101"/>
      <c r="IMG1950" s="101"/>
      <c r="IMH1950" s="101"/>
      <c r="IMI1950" s="101"/>
      <c r="IMJ1950" s="101"/>
      <c r="IMK1950" s="101"/>
      <c r="IML1950" s="101"/>
      <c r="IMM1950" s="101"/>
      <c r="IMN1950" s="101"/>
      <c r="IMO1950" s="101"/>
      <c r="IMP1950" s="101"/>
      <c r="IMQ1950" s="101"/>
      <c r="IMR1950" s="101"/>
      <c r="IMS1950" s="101"/>
      <c r="IMT1950" s="101"/>
      <c r="IMU1950" s="101"/>
      <c r="IMV1950" s="101"/>
      <c r="IMW1950" s="101"/>
      <c r="IMX1950" s="101"/>
      <c r="IMY1950" s="101"/>
      <c r="IMZ1950" s="101"/>
      <c r="INA1950" s="101"/>
      <c r="INB1950" s="101"/>
      <c r="INC1950" s="101"/>
      <c r="IND1950" s="101"/>
      <c r="INE1950" s="101"/>
      <c r="INF1950" s="101"/>
      <c r="ING1950" s="101"/>
      <c r="INH1950" s="101"/>
      <c r="INI1950" s="101"/>
      <c r="INJ1950" s="101"/>
      <c r="INK1950" s="101"/>
      <c r="INL1950" s="101"/>
      <c r="INM1950" s="101"/>
      <c r="INN1950" s="101"/>
      <c r="INO1950" s="101"/>
      <c r="INP1950" s="101"/>
      <c r="INQ1950" s="101"/>
      <c r="INR1950" s="101"/>
      <c r="INS1950" s="101"/>
      <c r="INT1950" s="101"/>
      <c r="INU1950" s="101"/>
      <c r="INV1950" s="101"/>
      <c r="INW1950" s="101"/>
      <c r="INX1950" s="101"/>
      <c r="INY1950" s="101"/>
      <c r="INZ1950" s="101"/>
      <c r="IOA1950" s="101"/>
      <c r="IOB1950" s="101"/>
      <c r="IOC1950" s="101"/>
      <c r="IOD1950" s="101"/>
      <c r="IOE1950" s="101"/>
      <c r="IOF1950" s="101"/>
      <c r="IOG1950" s="101"/>
      <c r="IOH1950" s="101"/>
      <c r="IOI1950" s="101"/>
      <c r="IOJ1950" s="101"/>
      <c r="IOK1950" s="101"/>
      <c r="IOL1950" s="101"/>
      <c r="IOM1950" s="101"/>
      <c r="ION1950" s="101"/>
      <c r="IOO1950" s="101"/>
      <c r="IOP1950" s="101"/>
      <c r="IOQ1950" s="101"/>
      <c r="IOR1950" s="101"/>
      <c r="IOS1950" s="101"/>
      <c r="IOT1950" s="101"/>
      <c r="IOU1950" s="101"/>
      <c r="IOV1950" s="101"/>
      <c r="IOW1950" s="101"/>
      <c r="IOX1950" s="101"/>
      <c r="IOY1950" s="101"/>
      <c r="IOZ1950" s="101"/>
      <c r="IPA1950" s="101"/>
      <c r="IPB1950" s="101"/>
      <c r="IPC1950" s="101"/>
      <c r="IPD1950" s="101"/>
      <c r="IPE1950" s="101"/>
      <c r="IPF1950" s="101"/>
      <c r="IPG1950" s="101"/>
      <c r="IPH1950" s="101"/>
      <c r="IPI1950" s="101"/>
      <c r="IPJ1950" s="101"/>
      <c r="IPK1950" s="101"/>
      <c r="IPL1950" s="101"/>
      <c r="IPM1950" s="101"/>
      <c r="IPN1950" s="101"/>
      <c r="IPO1950" s="101"/>
      <c r="IPP1950" s="101"/>
      <c r="IPQ1950" s="101"/>
      <c r="IPR1950" s="101"/>
      <c r="IPS1950" s="101"/>
      <c r="IPT1950" s="101"/>
      <c r="IPU1950" s="101"/>
      <c r="IPV1950" s="101"/>
      <c r="IPW1950" s="101"/>
      <c r="IPX1950" s="101"/>
      <c r="IPY1950" s="101"/>
      <c r="IPZ1950" s="101"/>
      <c r="IQA1950" s="101"/>
      <c r="IQB1950" s="101"/>
      <c r="IQC1950" s="101"/>
      <c r="IQD1950" s="101"/>
      <c r="IQE1950" s="101"/>
      <c r="IQF1950" s="101"/>
      <c r="IQG1950" s="101"/>
      <c r="IQH1950" s="101"/>
      <c r="IQI1950" s="101"/>
      <c r="IQJ1950" s="101"/>
      <c r="IQK1950" s="101"/>
      <c r="IQL1950" s="101"/>
      <c r="IQM1950" s="101"/>
      <c r="IQN1950" s="101"/>
      <c r="IQO1950" s="101"/>
      <c r="IQP1950" s="101"/>
      <c r="IQQ1950" s="101"/>
      <c r="IQR1950" s="101"/>
      <c r="IQS1950" s="101"/>
      <c r="IQT1950" s="101"/>
      <c r="IQU1950" s="101"/>
      <c r="IQV1950" s="101"/>
      <c r="IQW1950" s="101"/>
      <c r="IQX1950" s="101"/>
      <c r="IQY1950" s="101"/>
      <c r="IQZ1950" s="101"/>
      <c r="IRA1950" s="101"/>
      <c r="IRB1950" s="101"/>
      <c r="IRC1950" s="101"/>
      <c r="IRD1950" s="101"/>
      <c r="IRE1950" s="101"/>
      <c r="IRF1950" s="101"/>
      <c r="IRG1950" s="101"/>
      <c r="IRH1950" s="101"/>
      <c r="IRI1950" s="101"/>
      <c r="IRJ1950" s="101"/>
      <c r="IRK1950" s="101"/>
      <c r="IRL1950" s="101"/>
      <c r="IRM1950" s="101"/>
      <c r="IRN1950" s="101"/>
      <c r="IRO1950" s="101"/>
      <c r="IRP1950" s="101"/>
      <c r="IRQ1950" s="101"/>
      <c r="IRR1950" s="101"/>
      <c r="IRS1950" s="101"/>
      <c r="IRT1950" s="101"/>
      <c r="IRU1950" s="101"/>
      <c r="IRV1950" s="101"/>
      <c r="IRW1950" s="101"/>
      <c r="IRX1950" s="101"/>
      <c r="IRY1950" s="101"/>
      <c r="IRZ1950" s="101"/>
      <c r="ISA1950" s="101"/>
      <c r="ISB1950" s="101"/>
      <c r="ISC1950" s="101"/>
      <c r="ISD1950" s="101"/>
      <c r="ISE1950" s="101"/>
      <c r="ISF1950" s="101"/>
      <c r="ISG1950" s="101"/>
      <c r="ISH1950" s="101"/>
      <c r="ISI1950" s="101"/>
      <c r="ISJ1950" s="101"/>
      <c r="ISK1950" s="101"/>
      <c r="ISL1950" s="101"/>
      <c r="ISM1950" s="101"/>
      <c r="ISN1950" s="101"/>
      <c r="ISO1950" s="101"/>
      <c r="ISP1950" s="101"/>
      <c r="ISQ1950" s="101"/>
      <c r="ISR1950" s="101"/>
      <c r="ISS1950" s="101"/>
      <c r="IST1950" s="101"/>
      <c r="ISU1950" s="101"/>
      <c r="ISV1950" s="101"/>
      <c r="ISW1950" s="101"/>
      <c r="ISX1950" s="101"/>
      <c r="ISY1950" s="101"/>
      <c r="ISZ1950" s="101"/>
      <c r="ITA1950" s="101"/>
      <c r="ITB1950" s="101"/>
      <c r="ITC1950" s="101"/>
      <c r="ITD1950" s="101"/>
      <c r="ITE1950" s="101"/>
      <c r="ITF1950" s="101"/>
      <c r="ITG1950" s="101"/>
      <c r="ITH1950" s="101"/>
      <c r="ITI1950" s="101"/>
      <c r="ITJ1950" s="101"/>
      <c r="ITK1950" s="101"/>
      <c r="ITL1950" s="101"/>
      <c r="ITM1950" s="101"/>
      <c r="ITN1950" s="101"/>
      <c r="ITO1950" s="101"/>
      <c r="ITP1950" s="101"/>
      <c r="ITQ1950" s="101"/>
      <c r="ITR1950" s="101"/>
      <c r="ITS1950" s="101"/>
      <c r="ITT1950" s="101"/>
      <c r="ITU1950" s="101"/>
      <c r="ITV1950" s="101"/>
      <c r="ITW1950" s="101"/>
      <c r="ITX1950" s="101"/>
      <c r="ITY1950" s="101"/>
      <c r="ITZ1950" s="101"/>
      <c r="IUA1950" s="101"/>
      <c r="IUB1950" s="101"/>
      <c r="IUC1950" s="101"/>
      <c r="IUD1950" s="101"/>
      <c r="IUE1950" s="101"/>
      <c r="IUF1950" s="101"/>
      <c r="IUG1950" s="101"/>
      <c r="IUH1950" s="101"/>
      <c r="IUI1950" s="101"/>
      <c r="IUJ1950" s="101"/>
      <c r="IUK1950" s="101"/>
      <c r="IUL1950" s="101"/>
      <c r="IUM1950" s="101"/>
      <c r="IUN1950" s="101"/>
      <c r="IUO1950" s="101"/>
      <c r="IUP1950" s="101"/>
      <c r="IUQ1950" s="101"/>
      <c r="IUR1950" s="101"/>
      <c r="IUS1950" s="101"/>
      <c r="IUT1950" s="101"/>
      <c r="IUU1950" s="101"/>
      <c r="IUV1950" s="101"/>
      <c r="IUW1950" s="101"/>
      <c r="IUX1950" s="101"/>
      <c r="IUY1950" s="101"/>
      <c r="IUZ1950" s="101"/>
      <c r="IVA1950" s="101"/>
      <c r="IVB1950" s="101"/>
      <c r="IVC1950" s="101"/>
      <c r="IVD1950" s="101"/>
      <c r="IVE1950" s="101"/>
      <c r="IVF1950" s="101"/>
      <c r="IVG1950" s="101"/>
      <c r="IVH1950" s="101"/>
      <c r="IVI1950" s="101"/>
      <c r="IVJ1950" s="101"/>
      <c r="IVK1950" s="101"/>
      <c r="IVL1950" s="101"/>
      <c r="IVM1950" s="101"/>
      <c r="IVN1950" s="101"/>
      <c r="IVO1950" s="101"/>
      <c r="IVP1950" s="101"/>
      <c r="IVQ1950" s="101"/>
      <c r="IVR1950" s="101"/>
      <c r="IVS1950" s="101"/>
      <c r="IVT1950" s="101"/>
      <c r="IVU1950" s="101"/>
      <c r="IVV1950" s="101"/>
      <c r="IVW1950" s="101"/>
      <c r="IVX1950" s="101"/>
      <c r="IVY1950" s="101"/>
      <c r="IVZ1950" s="101"/>
      <c r="IWA1950" s="101"/>
      <c r="IWB1950" s="101"/>
      <c r="IWC1950" s="101"/>
      <c r="IWD1950" s="101"/>
      <c r="IWE1950" s="101"/>
      <c r="IWF1950" s="101"/>
      <c r="IWG1950" s="101"/>
      <c r="IWH1950" s="101"/>
      <c r="IWI1950" s="101"/>
      <c r="IWJ1950" s="101"/>
      <c r="IWK1950" s="101"/>
      <c r="IWL1950" s="101"/>
      <c r="IWM1950" s="101"/>
      <c r="IWN1950" s="101"/>
      <c r="IWO1950" s="101"/>
      <c r="IWP1950" s="101"/>
      <c r="IWQ1950" s="101"/>
      <c r="IWR1950" s="101"/>
      <c r="IWS1950" s="101"/>
      <c r="IWT1950" s="101"/>
      <c r="IWU1950" s="101"/>
      <c r="IWV1950" s="101"/>
      <c r="IWW1950" s="101"/>
      <c r="IWX1950" s="101"/>
      <c r="IWY1950" s="101"/>
      <c r="IWZ1950" s="101"/>
      <c r="IXA1950" s="101"/>
      <c r="IXB1950" s="101"/>
      <c r="IXC1950" s="101"/>
      <c r="IXD1950" s="101"/>
      <c r="IXE1950" s="101"/>
      <c r="IXF1950" s="101"/>
      <c r="IXG1950" s="101"/>
      <c r="IXH1950" s="101"/>
      <c r="IXI1950" s="101"/>
      <c r="IXJ1950" s="101"/>
      <c r="IXK1950" s="101"/>
      <c r="IXL1950" s="101"/>
      <c r="IXM1950" s="101"/>
      <c r="IXN1950" s="101"/>
      <c r="IXO1950" s="101"/>
      <c r="IXP1950" s="101"/>
      <c r="IXQ1950" s="101"/>
      <c r="IXR1950" s="101"/>
      <c r="IXS1950" s="101"/>
      <c r="IXT1950" s="101"/>
      <c r="IXU1950" s="101"/>
      <c r="IXV1950" s="101"/>
      <c r="IXW1950" s="101"/>
      <c r="IXX1950" s="101"/>
      <c r="IXY1950" s="101"/>
      <c r="IXZ1950" s="101"/>
      <c r="IYA1950" s="101"/>
      <c r="IYB1950" s="101"/>
      <c r="IYC1950" s="101"/>
      <c r="IYD1950" s="101"/>
      <c r="IYE1950" s="101"/>
      <c r="IYF1950" s="101"/>
      <c r="IYG1950" s="101"/>
      <c r="IYH1950" s="101"/>
      <c r="IYI1950" s="101"/>
      <c r="IYJ1950" s="101"/>
      <c r="IYK1950" s="101"/>
      <c r="IYL1950" s="101"/>
      <c r="IYM1950" s="101"/>
      <c r="IYN1950" s="101"/>
      <c r="IYO1950" s="101"/>
      <c r="IYP1950" s="101"/>
      <c r="IYQ1950" s="101"/>
      <c r="IYR1950" s="101"/>
      <c r="IYS1950" s="101"/>
      <c r="IYT1950" s="101"/>
      <c r="IYU1950" s="101"/>
      <c r="IYV1950" s="101"/>
      <c r="IYW1950" s="101"/>
      <c r="IYX1950" s="101"/>
      <c r="IYY1950" s="101"/>
      <c r="IYZ1950" s="101"/>
      <c r="IZA1950" s="101"/>
      <c r="IZB1950" s="101"/>
      <c r="IZC1950" s="101"/>
      <c r="IZD1950" s="101"/>
      <c r="IZE1950" s="101"/>
      <c r="IZF1950" s="101"/>
      <c r="IZG1950" s="101"/>
      <c r="IZH1950" s="101"/>
      <c r="IZI1950" s="101"/>
      <c r="IZJ1950" s="101"/>
      <c r="IZK1950" s="101"/>
      <c r="IZL1950" s="101"/>
      <c r="IZM1950" s="101"/>
      <c r="IZN1950" s="101"/>
      <c r="IZO1950" s="101"/>
      <c r="IZP1950" s="101"/>
      <c r="IZQ1950" s="101"/>
      <c r="IZR1950" s="101"/>
      <c r="IZS1950" s="101"/>
      <c r="IZT1950" s="101"/>
      <c r="IZU1950" s="101"/>
      <c r="IZV1950" s="101"/>
      <c r="IZW1950" s="101"/>
      <c r="IZX1950" s="101"/>
      <c r="IZY1950" s="101"/>
      <c r="IZZ1950" s="101"/>
      <c r="JAA1950" s="101"/>
      <c r="JAB1950" s="101"/>
      <c r="JAC1950" s="101"/>
      <c r="JAD1950" s="101"/>
      <c r="JAE1950" s="101"/>
      <c r="JAF1950" s="101"/>
      <c r="JAG1950" s="101"/>
      <c r="JAH1950" s="101"/>
      <c r="JAI1950" s="101"/>
      <c r="JAJ1950" s="101"/>
      <c r="JAK1950" s="101"/>
      <c r="JAL1950" s="101"/>
      <c r="JAM1950" s="101"/>
      <c r="JAN1950" s="101"/>
      <c r="JAO1950" s="101"/>
      <c r="JAP1950" s="101"/>
      <c r="JAQ1950" s="101"/>
      <c r="JAR1950" s="101"/>
      <c r="JAS1950" s="101"/>
      <c r="JAT1950" s="101"/>
      <c r="JAU1950" s="101"/>
      <c r="JAV1950" s="101"/>
      <c r="JAW1950" s="101"/>
      <c r="JAX1950" s="101"/>
      <c r="JAY1950" s="101"/>
      <c r="JAZ1950" s="101"/>
      <c r="JBA1950" s="101"/>
      <c r="JBB1950" s="101"/>
      <c r="JBC1950" s="101"/>
      <c r="JBD1950" s="101"/>
      <c r="JBE1950" s="101"/>
      <c r="JBF1950" s="101"/>
      <c r="JBG1950" s="101"/>
      <c r="JBH1950" s="101"/>
      <c r="JBI1950" s="101"/>
      <c r="JBJ1950" s="101"/>
      <c r="JBK1950" s="101"/>
      <c r="JBL1950" s="101"/>
      <c r="JBM1950" s="101"/>
      <c r="JBN1950" s="101"/>
      <c r="JBO1950" s="101"/>
      <c r="JBP1950" s="101"/>
      <c r="JBQ1950" s="101"/>
      <c r="JBR1950" s="101"/>
      <c r="JBS1950" s="101"/>
      <c r="JBT1950" s="101"/>
      <c r="JBU1950" s="101"/>
      <c r="JBV1950" s="101"/>
      <c r="JBW1950" s="101"/>
      <c r="JBX1950" s="101"/>
      <c r="JBY1950" s="101"/>
      <c r="JBZ1950" s="101"/>
      <c r="JCA1950" s="101"/>
      <c r="JCB1950" s="101"/>
      <c r="JCC1950" s="101"/>
      <c r="JCD1950" s="101"/>
      <c r="JCE1950" s="101"/>
      <c r="JCF1950" s="101"/>
      <c r="JCG1950" s="101"/>
      <c r="JCH1950" s="101"/>
      <c r="JCI1950" s="101"/>
      <c r="JCJ1950" s="101"/>
      <c r="JCK1950" s="101"/>
      <c r="JCL1950" s="101"/>
      <c r="JCM1950" s="101"/>
      <c r="JCN1950" s="101"/>
      <c r="JCO1950" s="101"/>
      <c r="JCP1950" s="101"/>
      <c r="JCQ1950" s="101"/>
      <c r="JCR1950" s="101"/>
      <c r="JCS1950" s="101"/>
      <c r="JCT1950" s="101"/>
      <c r="JCU1950" s="101"/>
      <c r="JCV1950" s="101"/>
      <c r="JCW1950" s="101"/>
      <c r="JCX1950" s="101"/>
      <c r="JCY1950" s="101"/>
      <c r="JCZ1950" s="101"/>
      <c r="JDA1950" s="101"/>
      <c r="JDB1950" s="101"/>
      <c r="JDC1950" s="101"/>
      <c r="JDD1950" s="101"/>
      <c r="JDE1950" s="101"/>
      <c r="JDF1950" s="101"/>
      <c r="JDG1950" s="101"/>
      <c r="JDH1950" s="101"/>
      <c r="JDI1950" s="101"/>
      <c r="JDJ1950" s="101"/>
      <c r="JDK1950" s="101"/>
      <c r="JDL1950" s="101"/>
      <c r="JDM1950" s="101"/>
      <c r="JDN1950" s="101"/>
      <c r="JDO1950" s="101"/>
      <c r="JDP1950" s="101"/>
      <c r="JDQ1950" s="101"/>
      <c r="JDR1950" s="101"/>
      <c r="JDS1950" s="101"/>
      <c r="JDT1950" s="101"/>
      <c r="JDU1950" s="101"/>
      <c r="JDV1950" s="101"/>
      <c r="JDW1950" s="101"/>
      <c r="JDX1950" s="101"/>
      <c r="JDY1950" s="101"/>
      <c r="JDZ1950" s="101"/>
      <c r="JEA1950" s="101"/>
      <c r="JEB1950" s="101"/>
      <c r="JEC1950" s="101"/>
      <c r="JED1950" s="101"/>
      <c r="JEE1950" s="101"/>
      <c r="JEF1950" s="101"/>
      <c r="JEG1950" s="101"/>
      <c r="JEH1950" s="101"/>
      <c r="JEI1950" s="101"/>
      <c r="JEJ1950" s="101"/>
      <c r="JEK1950" s="101"/>
      <c r="JEL1950" s="101"/>
      <c r="JEM1950" s="101"/>
      <c r="JEN1950" s="101"/>
      <c r="JEO1950" s="101"/>
      <c r="JEP1950" s="101"/>
      <c r="JEQ1950" s="101"/>
      <c r="JER1950" s="101"/>
      <c r="JES1950" s="101"/>
      <c r="JET1950" s="101"/>
      <c r="JEU1950" s="101"/>
      <c r="JEV1950" s="101"/>
      <c r="JEW1950" s="101"/>
      <c r="JEX1950" s="101"/>
      <c r="JEY1950" s="101"/>
      <c r="JEZ1950" s="101"/>
      <c r="JFA1950" s="101"/>
      <c r="JFB1950" s="101"/>
      <c r="JFC1950" s="101"/>
      <c r="JFD1950" s="101"/>
      <c r="JFE1950" s="101"/>
      <c r="JFF1950" s="101"/>
      <c r="JFG1950" s="101"/>
      <c r="JFH1950" s="101"/>
      <c r="JFI1950" s="101"/>
      <c r="JFJ1950" s="101"/>
      <c r="JFK1950" s="101"/>
      <c r="JFL1950" s="101"/>
      <c r="JFM1950" s="101"/>
      <c r="JFN1950" s="101"/>
      <c r="JFO1950" s="101"/>
      <c r="JFP1950" s="101"/>
      <c r="JFQ1950" s="101"/>
      <c r="JFR1950" s="101"/>
      <c r="JFS1950" s="101"/>
      <c r="JFT1950" s="101"/>
      <c r="JFU1950" s="101"/>
      <c r="JFV1950" s="101"/>
      <c r="JFW1950" s="101"/>
      <c r="JFX1950" s="101"/>
      <c r="JFY1950" s="101"/>
      <c r="JFZ1950" s="101"/>
      <c r="JGA1950" s="101"/>
      <c r="JGB1950" s="101"/>
      <c r="JGC1950" s="101"/>
      <c r="JGD1950" s="101"/>
      <c r="JGE1950" s="101"/>
      <c r="JGF1950" s="101"/>
      <c r="JGG1950" s="101"/>
      <c r="JGH1950" s="101"/>
      <c r="JGI1950" s="101"/>
      <c r="JGJ1950" s="101"/>
      <c r="JGK1950" s="101"/>
      <c r="JGL1950" s="101"/>
      <c r="JGM1950" s="101"/>
      <c r="JGN1950" s="101"/>
      <c r="JGO1950" s="101"/>
      <c r="JGP1950" s="101"/>
      <c r="JGQ1950" s="101"/>
      <c r="JGR1950" s="101"/>
      <c r="JGS1950" s="101"/>
      <c r="JGT1950" s="101"/>
      <c r="JGU1950" s="101"/>
      <c r="JGV1950" s="101"/>
      <c r="JGW1950" s="101"/>
      <c r="JGX1950" s="101"/>
      <c r="JGY1950" s="101"/>
      <c r="JGZ1950" s="101"/>
      <c r="JHA1950" s="101"/>
      <c r="JHB1950" s="101"/>
      <c r="JHC1950" s="101"/>
      <c r="JHD1950" s="101"/>
      <c r="JHE1950" s="101"/>
      <c r="JHF1950" s="101"/>
      <c r="JHG1950" s="101"/>
      <c r="JHH1950" s="101"/>
      <c r="JHI1950" s="101"/>
      <c r="JHJ1950" s="101"/>
      <c r="JHK1950" s="101"/>
      <c r="JHL1950" s="101"/>
      <c r="JHM1950" s="101"/>
      <c r="JHN1950" s="101"/>
      <c r="JHO1950" s="101"/>
      <c r="JHP1950" s="101"/>
      <c r="JHQ1950" s="101"/>
      <c r="JHR1950" s="101"/>
      <c r="JHS1950" s="101"/>
      <c r="JHT1950" s="101"/>
      <c r="JHU1950" s="101"/>
      <c r="JHV1950" s="101"/>
      <c r="JHW1950" s="101"/>
      <c r="JHX1950" s="101"/>
      <c r="JHY1950" s="101"/>
      <c r="JHZ1950" s="101"/>
      <c r="JIA1950" s="101"/>
      <c r="JIB1950" s="101"/>
      <c r="JIC1950" s="101"/>
      <c r="JID1950" s="101"/>
      <c r="JIE1950" s="101"/>
      <c r="JIF1950" s="101"/>
      <c r="JIG1950" s="101"/>
      <c r="JIH1950" s="101"/>
      <c r="JII1950" s="101"/>
      <c r="JIJ1950" s="101"/>
      <c r="JIK1950" s="101"/>
      <c r="JIL1950" s="101"/>
      <c r="JIM1950" s="101"/>
      <c r="JIN1950" s="101"/>
      <c r="JIO1950" s="101"/>
      <c r="JIP1950" s="101"/>
      <c r="JIQ1950" s="101"/>
      <c r="JIR1950" s="101"/>
      <c r="JIS1950" s="101"/>
      <c r="JIT1950" s="101"/>
      <c r="JIU1950" s="101"/>
      <c r="JIV1950" s="101"/>
      <c r="JIW1950" s="101"/>
      <c r="JIX1950" s="101"/>
      <c r="JIY1950" s="101"/>
      <c r="JIZ1950" s="101"/>
      <c r="JJA1950" s="101"/>
      <c r="JJB1950" s="101"/>
      <c r="JJC1950" s="101"/>
      <c r="JJD1950" s="101"/>
      <c r="JJE1950" s="101"/>
      <c r="JJF1950" s="101"/>
      <c r="JJG1950" s="101"/>
      <c r="JJH1950" s="101"/>
      <c r="JJI1950" s="101"/>
      <c r="JJJ1950" s="101"/>
      <c r="JJK1950" s="101"/>
      <c r="JJL1950" s="101"/>
      <c r="JJM1950" s="101"/>
      <c r="JJN1950" s="101"/>
      <c r="JJO1950" s="101"/>
      <c r="JJP1950" s="101"/>
      <c r="JJQ1950" s="101"/>
      <c r="JJR1950" s="101"/>
      <c r="JJS1950" s="101"/>
      <c r="JJT1950" s="101"/>
      <c r="JJU1950" s="101"/>
      <c r="JJV1950" s="101"/>
      <c r="JJW1950" s="101"/>
      <c r="JJX1950" s="101"/>
      <c r="JJY1950" s="101"/>
      <c r="JJZ1950" s="101"/>
      <c r="JKA1950" s="101"/>
      <c r="JKB1950" s="101"/>
      <c r="JKC1950" s="101"/>
      <c r="JKD1950" s="101"/>
      <c r="JKE1950" s="101"/>
      <c r="JKF1950" s="101"/>
      <c r="JKG1950" s="101"/>
      <c r="JKH1950" s="101"/>
      <c r="JKI1950" s="101"/>
      <c r="JKJ1950" s="101"/>
      <c r="JKK1950" s="101"/>
      <c r="JKL1950" s="101"/>
      <c r="JKM1950" s="101"/>
      <c r="JKN1950" s="101"/>
      <c r="JKO1950" s="101"/>
      <c r="JKP1950" s="101"/>
      <c r="JKQ1950" s="101"/>
      <c r="JKR1950" s="101"/>
      <c r="JKS1950" s="101"/>
      <c r="JKT1950" s="101"/>
      <c r="JKU1950" s="101"/>
      <c r="JKV1950" s="101"/>
      <c r="JKW1950" s="101"/>
      <c r="JKX1950" s="101"/>
      <c r="JKY1950" s="101"/>
      <c r="JKZ1950" s="101"/>
      <c r="JLA1950" s="101"/>
      <c r="JLB1950" s="101"/>
      <c r="JLC1950" s="101"/>
      <c r="JLD1950" s="101"/>
      <c r="JLE1950" s="101"/>
      <c r="JLF1950" s="101"/>
      <c r="JLG1950" s="101"/>
      <c r="JLH1950" s="101"/>
      <c r="JLI1950" s="101"/>
      <c r="JLJ1950" s="101"/>
      <c r="JLK1950" s="101"/>
      <c r="JLL1950" s="101"/>
      <c r="JLM1950" s="101"/>
      <c r="JLN1950" s="101"/>
      <c r="JLO1950" s="101"/>
      <c r="JLP1950" s="101"/>
      <c r="JLQ1950" s="101"/>
      <c r="JLR1950" s="101"/>
      <c r="JLS1950" s="101"/>
      <c r="JLT1950" s="101"/>
      <c r="JLU1950" s="101"/>
      <c r="JLV1950" s="101"/>
      <c r="JLW1950" s="101"/>
      <c r="JLX1950" s="101"/>
      <c r="JLY1950" s="101"/>
      <c r="JLZ1950" s="101"/>
      <c r="JMA1950" s="101"/>
      <c r="JMB1950" s="101"/>
      <c r="JMC1950" s="101"/>
      <c r="JMD1950" s="101"/>
      <c r="JME1950" s="101"/>
      <c r="JMF1950" s="101"/>
      <c r="JMG1950" s="101"/>
      <c r="JMH1950" s="101"/>
      <c r="JMI1950" s="101"/>
      <c r="JMJ1950" s="101"/>
      <c r="JMK1950" s="101"/>
      <c r="JML1950" s="101"/>
      <c r="JMM1950" s="101"/>
      <c r="JMN1950" s="101"/>
      <c r="JMO1950" s="101"/>
      <c r="JMP1950" s="101"/>
      <c r="JMQ1950" s="101"/>
      <c r="JMR1950" s="101"/>
      <c r="JMS1950" s="101"/>
      <c r="JMT1950" s="101"/>
      <c r="JMU1950" s="101"/>
      <c r="JMV1950" s="101"/>
      <c r="JMW1950" s="101"/>
      <c r="JMX1950" s="101"/>
      <c r="JMY1950" s="101"/>
      <c r="JMZ1950" s="101"/>
      <c r="JNA1950" s="101"/>
      <c r="JNB1950" s="101"/>
      <c r="JNC1950" s="101"/>
      <c r="JND1950" s="101"/>
      <c r="JNE1950" s="101"/>
      <c r="JNF1950" s="101"/>
      <c r="JNG1950" s="101"/>
      <c r="JNH1950" s="101"/>
      <c r="JNI1950" s="101"/>
      <c r="JNJ1950" s="101"/>
      <c r="JNK1950" s="101"/>
      <c r="JNL1950" s="101"/>
      <c r="JNM1950" s="101"/>
      <c r="JNN1950" s="101"/>
      <c r="JNO1950" s="101"/>
      <c r="JNP1950" s="101"/>
      <c r="JNQ1950" s="101"/>
      <c r="JNR1950" s="101"/>
      <c r="JNS1950" s="101"/>
      <c r="JNT1950" s="101"/>
      <c r="JNU1950" s="101"/>
      <c r="JNV1950" s="101"/>
      <c r="JNW1950" s="101"/>
      <c r="JNX1950" s="101"/>
      <c r="JNY1950" s="101"/>
      <c r="JNZ1950" s="101"/>
      <c r="JOA1950" s="101"/>
      <c r="JOB1950" s="101"/>
      <c r="JOC1950" s="101"/>
      <c r="JOD1950" s="101"/>
      <c r="JOE1950" s="101"/>
      <c r="JOF1950" s="101"/>
      <c r="JOG1950" s="101"/>
      <c r="JOH1950" s="101"/>
      <c r="JOI1950" s="101"/>
      <c r="JOJ1950" s="101"/>
      <c r="JOK1950" s="101"/>
      <c r="JOL1950" s="101"/>
      <c r="JOM1950" s="101"/>
      <c r="JON1950" s="101"/>
      <c r="JOO1950" s="101"/>
      <c r="JOP1950" s="101"/>
      <c r="JOQ1950" s="101"/>
      <c r="JOR1950" s="101"/>
      <c r="JOS1950" s="101"/>
      <c r="JOT1950" s="101"/>
      <c r="JOU1950" s="101"/>
      <c r="JOV1950" s="101"/>
      <c r="JOW1950" s="101"/>
      <c r="JOX1950" s="101"/>
      <c r="JOY1950" s="101"/>
      <c r="JOZ1950" s="101"/>
      <c r="JPA1950" s="101"/>
      <c r="JPB1950" s="101"/>
      <c r="JPC1950" s="101"/>
      <c r="JPD1950" s="101"/>
      <c r="JPE1950" s="101"/>
      <c r="JPF1950" s="101"/>
      <c r="JPG1950" s="101"/>
      <c r="JPH1950" s="101"/>
      <c r="JPI1950" s="101"/>
      <c r="JPJ1950" s="101"/>
      <c r="JPK1950" s="101"/>
      <c r="JPL1950" s="101"/>
      <c r="JPM1950" s="101"/>
      <c r="JPN1950" s="101"/>
      <c r="JPO1950" s="101"/>
      <c r="JPP1950" s="101"/>
      <c r="JPQ1950" s="101"/>
      <c r="JPR1950" s="101"/>
      <c r="JPS1950" s="101"/>
      <c r="JPT1950" s="101"/>
      <c r="JPU1950" s="101"/>
      <c r="JPV1950" s="101"/>
      <c r="JPW1950" s="101"/>
      <c r="JPX1950" s="101"/>
      <c r="JPY1950" s="101"/>
      <c r="JPZ1950" s="101"/>
      <c r="JQA1950" s="101"/>
      <c r="JQB1950" s="101"/>
      <c r="JQC1950" s="101"/>
      <c r="JQD1950" s="101"/>
      <c r="JQE1950" s="101"/>
      <c r="JQF1950" s="101"/>
      <c r="JQG1950" s="101"/>
      <c r="JQH1950" s="101"/>
      <c r="JQI1950" s="101"/>
      <c r="JQJ1950" s="101"/>
      <c r="JQK1950" s="101"/>
      <c r="JQL1950" s="101"/>
      <c r="JQM1950" s="101"/>
      <c r="JQN1950" s="101"/>
      <c r="JQO1950" s="101"/>
      <c r="JQP1950" s="101"/>
      <c r="JQQ1950" s="101"/>
      <c r="JQR1950" s="101"/>
      <c r="JQS1950" s="101"/>
      <c r="JQT1950" s="101"/>
      <c r="JQU1950" s="101"/>
      <c r="JQV1950" s="101"/>
      <c r="JQW1950" s="101"/>
      <c r="JQX1950" s="101"/>
      <c r="JQY1950" s="101"/>
      <c r="JQZ1950" s="101"/>
      <c r="JRA1950" s="101"/>
      <c r="JRB1950" s="101"/>
      <c r="JRC1950" s="101"/>
      <c r="JRD1950" s="101"/>
      <c r="JRE1950" s="101"/>
      <c r="JRF1950" s="101"/>
      <c r="JRG1950" s="101"/>
      <c r="JRH1950" s="101"/>
      <c r="JRI1950" s="101"/>
      <c r="JRJ1950" s="101"/>
      <c r="JRK1950" s="101"/>
      <c r="JRL1950" s="101"/>
      <c r="JRM1950" s="101"/>
      <c r="JRN1950" s="101"/>
      <c r="JRO1950" s="101"/>
      <c r="JRP1950" s="101"/>
      <c r="JRQ1950" s="101"/>
      <c r="JRR1950" s="101"/>
      <c r="JRS1950" s="101"/>
      <c r="JRT1950" s="101"/>
      <c r="JRU1950" s="101"/>
      <c r="JRV1950" s="101"/>
      <c r="JRW1950" s="101"/>
      <c r="JRX1950" s="101"/>
      <c r="JRY1950" s="101"/>
      <c r="JRZ1950" s="101"/>
      <c r="JSA1950" s="101"/>
      <c r="JSB1950" s="101"/>
      <c r="JSC1950" s="101"/>
      <c r="JSD1950" s="101"/>
      <c r="JSE1950" s="101"/>
      <c r="JSF1950" s="101"/>
      <c r="JSG1950" s="101"/>
      <c r="JSH1950" s="101"/>
      <c r="JSI1950" s="101"/>
      <c r="JSJ1950" s="101"/>
      <c r="JSK1950" s="101"/>
      <c r="JSL1950" s="101"/>
      <c r="JSM1950" s="101"/>
      <c r="JSN1950" s="101"/>
      <c r="JSO1950" s="101"/>
      <c r="JSP1950" s="101"/>
      <c r="JSQ1950" s="101"/>
      <c r="JSR1950" s="101"/>
      <c r="JSS1950" s="101"/>
      <c r="JST1950" s="101"/>
      <c r="JSU1950" s="101"/>
      <c r="JSV1950" s="101"/>
      <c r="JSW1950" s="101"/>
      <c r="JSX1950" s="101"/>
      <c r="JSY1950" s="101"/>
      <c r="JSZ1950" s="101"/>
      <c r="JTA1950" s="101"/>
      <c r="JTB1950" s="101"/>
      <c r="JTC1950" s="101"/>
      <c r="JTD1950" s="101"/>
      <c r="JTE1950" s="101"/>
      <c r="JTF1950" s="101"/>
      <c r="JTG1950" s="101"/>
      <c r="JTH1950" s="101"/>
      <c r="JTI1950" s="101"/>
      <c r="JTJ1950" s="101"/>
      <c r="JTK1950" s="101"/>
      <c r="JTL1950" s="101"/>
      <c r="JTM1950" s="101"/>
      <c r="JTN1950" s="101"/>
      <c r="JTO1950" s="101"/>
      <c r="JTP1950" s="101"/>
      <c r="JTQ1950" s="101"/>
      <c r="JTR1950" s="101"/>
      <c r="JTS1950" s="101"/>
      <c r="JTT1950" s="101"/>
      <c r="JTU1950" s="101"/>
      <c r="JTV1950" s="101"/>
      <c r="JTW1950" s="101"/>
      <c r="JTX1950" s="101"/>
      <c r="JTY1950" s="101"/>
      <c r="JTZ1950" s="101"/>
      <c r="JUA1950" s="101"/>
      <c r="JUB1950" s="101"/>
      <c r="JUC1950" s="101"/>
      <c r="JUD1950" s="101"/>
      <c r="JUE1950" s="101"/>
      <c r="JUF1950" s="101"/>
      <c r="JUG1950" s="101"/>
      <c r="JUH1950" s="101"/>
      <c r="JUI1950" s="101"/>
      <c r="JUJ1950" s="101"/>
      <c r="JUK1950" s="101"/>
      <c r="JUL1950" s="101"/>
      <c r="JUM1950" s="101"/>
      <c r="JUN1950" s="101"/>
      <c r="JUO1950" s="101"/>
      <c r="JUP1950" s="101"/>
      <c r="JUQ1950" s="101"/>
      <c r="JUR1950" s="101"/>
      <c r="JUS1950" s="101"/>
      <c r="JUT1950" s="101"/>
      <c r="JUU1950" s="101"/>
      <c r="JUV1950" s="101"/>
      <c r="JUW1950" s="101"/>
      <c r="JUX1950" s="101"/>
      <c r="JUY1950" s="101"/>
      <c r="JUZ1950" s="101"/>
      <c r="JVA1950" s="101"/>
      <c r="JVB1950" s="101"/>
      <c r="JVC1950" s="101"/>
      <c r="JVD1950" s="101"/>
      <c r="JVE1950" s="101"/>
      <c r="JVF1950" s="101"/>
      <c r="JVG1950" s="101"/>
      <c r="JVH1950" s="101"/>
      <c r="JVI1950" s="101"/>
      <c r="JVJ1950" s="101"/>
      <c r="JVK1950" s="101"/>
      <c r="JVL1950" s="101"/>
      <c r="JVM1950" s="101"/>
      <c r="JVN1950" s="101"/>
      <c r="JVO1950" s="101"/>
      <c r="JVP1950" s="101"/>
      <c r="JVQ1950" s="101"/>
      <c r="JVR1950" s="101"/>
      <c r="JVS1950" s="101"/>
      <c r="JVT1950" s="101"/>
      <c r="JVU1950" s="101"/>
      <c r="JVV1950" s="101"/>
      <c r="JVW1950" s="101"/>
      <c r="JVX1950" s="101"/>
      <c r="JVY1950" s="101"/>
      <c r="JVZ1950" s="101"/>
      <c r="JWA1950" s="101"/>
      <c r="JWB1950" s="101"/>
      <c r="JWC1950" s="101"/>
      <c r="JWD1950" s="101"/>
      <c r="JWE1950" s="101"/>
      <c r="JWF1950" s="101"/>
      <c r="JWG1950" s="101"/>
      <c r="JWH1950" s="101"/>
      <c r="JWI1950" s="101"/>
      <c r="JWJ1950" s="101"/>
      <c r="JWK1950" s="101"/>
      <c r="JWL1950" s="101"/>
      <c r="JWM1950" s="101"/>
      <c r="JWN1950" s="101"/>
      <c r="JWO1950" s="101"/>
      <c r="JWP1950" s="101"/>
      <c r="JWQ1950" s="101"/>
      <c r="JWR1950" s="101"/>
      <c r="JWS1950" s="101"/>
      <c r="JWT1950" s="101"/>
      <c r="JWU1950" s="101"/>
      <c r="JWV1950" s="101"/>
      <c r="JWW1950" s="101"/>
      <c r="JWX1950" s="101"/>
      <c r="JWY1950" s="101"/>
      <c r="JWZ1950" s="101"/>
      <c r="JXA1950" s="101"/>
      <c r="JXB1950" s="101"/>
      <c r="JXC1950" s="101"/>
      <c r="JXD1950" s="101"/>
      <c r="JXE1950" s="101"/>
      <c r="JXF1950" s="101"/>
      <c r="JXG1950" s="101"/>
      <c r="JXH1950" s="101"/>
      <c r="JXI1950" s="101"/>
      <c r="JXJ1950" s="101"/>
      <c r="JXK1950" s="101"/>
      <c r="JXL1950" s="101"/>
      <c r="JXM1950" s="101"/>
      <c r="JXN1950" s="101"/>
      <c r="JXO1950" s="101"/>
      <c r="JXP1950" s="101"/>
      <c r="JXQ1950" s="101"/>
      <c r="JXR1950" s="101"/>
      <c r="JXS1950" s="101"/>
      <c r="JXT1950" s="101"/>
      <c r="JXU1950" s="101"/>
      <c r="JXV1950" s="101"/>
      <c r="JXW1950" s="101"/>
      <c r="JXX1950" s="101"/>
      <c r="JXY1950" s="101"/>
      <c r="JXZ1950" s="101"/>
      <c r="JYA1950" s="101"/>
      <c r="JYB1950" s="101"/>
      <c r="JYC1950" s="101"/>
      <c r="JYD1950" s="101"/>
      <c r="JYE1950" s="101"/>
      <c r="JYF1950" s="101"/>
      <c r="JYG1950" s="101"/>
      <c r="JYH1950" s="101"/>
      <c r="JYI1950" s="101"/>
      <c r="JYJ1950" s="101"/>
      <c r="JYK1950" s="101"/>
      <c r="JYL1950" s="101"/>
      <c r="JYM1950" s="101"/>
      <c r="JYN1950" s="101"/>
      <c r="JYO1950" s="101"/>
      <c r="JYP1950" s="101"/>
      <c r="JYQ1950" s="101"/>
      <c r="JYR1950" s="101"/>
      <c r="JYS1950" s="101"/>
      <c r="JYT1950" s="101"/>
      <c r="JYU1950" s="101"/>
      <c r="JYV1950" s="101"/>
      <c r="JYW1950" s="101"/>
      <c r="JYX1950" s="101"/>
      <c r="JYY1950" s="101"/>
      <c r="JYZ1950" s="101"/>
      <c r="JZA1950" s="101"/>
      <c r="JZB1950" s="101"/>
      <c r="JZC1950" s="101"/>
      <c r="JZD1950" s="101"/>
      <c r="JZE1950" s="101"/>
      <c r="JZF1950" s="101"/>
      <c r="JZG1950" s="101"/>
      <c r="JZH1950" s="101"/>
      <c r="JZI1950" s="101"/>
      <c r="JZJ1950" s="101"/>
      <c r="JZK1950" s="101"/>
      <c r="JZL1950" s="101"/>
      <c r="JZM1950" s="101"/>
      <c r="JZN1950" s="101"/>
      <c r="JZO1950" s="101"/>
      <c r="JZP1950" s="101"/>
      <c r="JZQ1950" s="101"/>
      <c r="JZR1950" s="101"/>
      <c r="JZS1950" s="101"/>
      <c r="JZT1950" s="101"/>
      <c r="JZU1950" s="101"/>
      <c r="JZV1950" s="101"/>
      <c r="JZW1950" s="101"/>
      <c r="JZX1950" s="101"/>
      <c r="JZY1950" s="101"/>
      <c r="JZZ1950" s="101"/>
      <c r="KAA1950" s="101"/>
      <c r="KAB1950" s="101"/>
      <c r="KAC1950" s="101"/>
      <c r="KAD1950" s="101"/>
      <c r="KAE1950" s="101"/>
      <c r="KAF1950" s="101"/>
      <c r="KAG1950" s="101"/>
      <c r="KAH1950" s="101"/>
      <c r="KAI1950" s="101"/>
      <c r="KAJ1950" s="101"/>
      <c r="KAK1950" s="101"/>
      <c r="KAL1950" s="101"/>
      <c r="KAM1950" s="101"/>
      <c r="KAN1950" s="101"/>
      <c r="KAO1950" s="101"/>
      <c r="KAP1950" s="101"/>
      <c r="KAQ1950" s="101"/>
      <c r="KAR1950" s="101"/>
      <c r="KAS1950" s="101"/>
      <c r="KAT1950" s="101"/>
      <c r="KAU1950" s="101"/>
      <c r="KAV1950" s="101"/>
      <c r="KAW1950" s="101"/>
      <c r="KAX1950" s="101"/>
      <c r="KAY1950" s="101"/>
      <c r="KAZ1950" s="101"/>
      <c r="KBA1950" s="101"/>
      <c r="KBB1950" s="101"/>
      <c r="KBC1950" s="101"/>
      <c r="KBD1950" s="101"/>
      <c r="KBE1950" s="101"/>
      <c r="KBF1950" s="101"/>
      <c r="KBG1950" s="101"/>
      <c r="KBH1950" s="101"/>
      <c r="KBI1950" s="101"/>
      <c r="KBJ1950" s="101"/>
      <c r="KBK1950" s="101"/>
      <c r="KBL1950" s="101"/>
      <c r="KBM1950" s="101"/>
      <c r="KBN1950" s="101"/>
      <c r="KBO1950" s="101"/>
      <c r="KBP1950" s="101"/>
      <c r="KBQ1950" s="101"/>
      <c r="KBR1950" s="101"/>
      <c r="KBS1950" s="101"/>
      <c r="KBT1950" s="101"/>
      <c r="KBU1950" s="101"/>
      <c r="KBV1950" s="101"/>
      <c r="KBW1950" s="101"/>
      <c r="KBX1950" s="101"/>
      <c r="KBY1950" s="101"/>
      <c r="KBZ1950" s="101"/>
      <c r="KCA1950" s="101"/>
      <c r="KCB1950" s="101"/>
      <c r="KCC1950" s="101"/>
      <c r="KCD1950" s="101"/>
      <c r="KCE1950" s="101"/>
      <c r="KCF1950" s="101"/>
      <c r="KCG1950" s="101"/>
      <c r="KCH1950" s="101"/>
      <c r="KCI1950" s="101"/>
      <c r="KCJ1950" s="101"/>
      <c r="KCK1950" s="101"/>
      <c r="KCL1950" s="101"/>
      <c r="KCM1950" s="101"/>
      <c r="KCN1950" s="101"/>
      <c r="KCO1950" s="101"/>
      <c r="KCP1950" s="101"/>
      <c r="KCQ1950" s="101"/>
      <c r="KCR1950" s="101"/>
      <c r="KCS1950" s="101"/>
      <c r="KCT1950" s="101"/>
      <c r="KCU1950" s="101"/>
      <c r="KCV1950" s="101"/>
      <c r="KCW1950" s="101"/>
      <c r="KCX1950" s="101"/>
      <c r="KCY1950" s="101"/>
      <c r="KCZ1950" s="101"/>
      <c r="KDA1950" s="101"/>
      <c r="KDB1950" s="101"/>
      <c r="KDC1950" s="101"/>
      <c r="KDD1950" s="101"/>
      <c r="KDE1950" s="101"/>
      <c r="KDF1950" s="101"/>
      <c r="KDG1950" s="101"/>
      <c r="KDH1950" s="101"/>
      <c r="KDI1950" s="101"/>
      <c r="KDJ1950" s="101"/>
      <c r="KDK1950" s="101"/>
      <c r="KDL1950" s="101"/>
      <c r="KDM1950" s="101"/>
      <c r="KDN1950" s="101"/>
      <c r="KDO1950" s="101"/>
      <c r="KDP1950" s="101"/>
      <c r="KDQ1950" s="101"/>
      <c r="KDR1950" s="101"/>
      <c r="KDS1950" s="101"/>
      <c r="KDT1950" s="101"/>
      <c r="KDU1950" s="101"/>
      <c r="KDV1950" s="101"/>
      <c r="KDW1950" s="101"/>
      <c r="KDX1950" s="101"/>
      <c r="KDY1950" s="101"/>
      <c r="KDZ1950" s="101"/>
      <c r="KEA1950" s="101"/>
      <c r="KEB1950" s="101"/>
      <c r="KEC1950" s="101"/>
      <c r="KED1950" s="101"/>
      <c r="KEE1950" s="101"/>
      <c r="KEF1950" s="101"/>
      <c r="KEG1950" s="101"/>
      <c r="KEH1950" s="101"/>
      <c r="KEI1950" s="101"/>
      <c r="KEJ1950" s="101"/>
      <c r="KEK1950" s="101"/>
      <c r="KEL1950" s="101"/>
      <c r="KEM1950" s="101"/>
      <c r="KEN1950" s="101"/>
      <c r="KEO1950" s="101"/>
      <c r="KEP1950" s="101"/>
      <c r="KEQ1950" s="101"/>
      <c r="KER1950" s="101"/>
      <c r="KES1950" s="101"/>
      <c r="KET1950" s="101"/>
      <c r="KEU1950" s="101"/>
      <c r="KEV1950" s="101"/>
      <c r="KEW1950" s="101"/>
      <c r="KEX1950" s="101"/>
      <c r="KEY1950" s="101"/>
      <c r="KEZ1950" s="101"/>
      <c r="KFA1950" s="101"/>
      <c r="KFB1950" s="101"/>
      <c r="KFC1950" s="101"/>
      <c r="KFD1950" s="101"/>
      <c r="KFE1950" s="101"/>
      <c r="KFF1950" s="101"/>
      <c r="KFG1950" s="101"/>
      <c r="KFH1950" s="101"/>
      <c r="KFI1950" s="101"/>
      <c r="KFJ1950" s="101"/>
      <c r="KFK1950" s="101"/>
      <c r="KFL1950" s="101"/>
      <c r="KFM1950" s="101"/>
      <c r="KFN1950" s="101"/>
      <c r="KFO1950" s="101"/>
      <c r="KFP1950" s="101"/>
      <c r="KFQ1950" s="101"/>
      <c r="KFR1950" s="101"/>
      <c r="KFS1950" s="101"/>
      <c r="KFT1950" s="101"/>
      <c r="KFU1950" s="101"/>
      <c r="KFV1950" s="101"/>
      <c r="KFW1950" s="101"/>
      <c r="KFX1950" s="101"/>
      <c r="KFY1950" s="101"/>
      <c r="KFZ1950" s="101"/>
      <c r="KGA1950" s="101"/>
      <c r="KGB1950" s="101"/>
      <c r="KGC1950" s="101"/>
      <c r="KGD1950" s="101"/>
      <c r="KGE1950" s="101"/>
      <c r="KGF1950" s="101"/>
      <c r="KGG1950" s="101"/>
      <c r="KGH1950" s="101"/>
      <c r="KGI1950" s="101"/>
      <c r="KGJ1950" s="101"/>
      <c r="KGK1950" s="101"/>
      <c r="KGL1950" s="101"/>
      <c r="KGM1950" s="101"/>
      <c r="KGN1950" s="101"/>
      <c r="KGO1950" s="101"/>
      <c r="KGP1950" s="101"/>
      <c r="KGQ1950" s="101"/>
      <c r="KGR1950" s="101"/>
      <c r="KGS1950" s="101"/>
      <c r="KGT1950" s="101"/>
      <c r="KGU1950" s="101"/>
      <c r="KGV1950" s="101"/>
      <c r="KGW1950" s="101"/>
      <c r="KGX1950" s="101"/>
      <c r="KGY1950" s="101"/>
      <c r="KGZ1950" s="101"/>
      <c r="KHA1950" s="101"/>
      <c r="KHB1950" s="101"/>
      <c r="KHC1950" s="101"/>
      <c r="KHD1950" s="101"/>
      <c r="KHE1950" s="101"/>
      <c r="KHF1950" s="101"/>
      <c r="KHG1950" s="101"/>
      <c r="KHH1950" s="101"/>
      <c r="KHI1950" s="101"/>
      <c r="KHJ1950" s="101"/>
      <c r="KHK1950" s="101"/>
      <c r="KHL1950" s="101"/>
      <c r="KHM1950" s="101"/>
      <c r="KHN1950" s="101"/>
      <c r="KHO1950" s="101"/>
      <c r="KHP1950" s="101"/>
      <c r="KHQ1950" s="101"/>
      <c r="KHR1950" s="101"/>
      <c r="KHS1950" s="101"/>
      <c r="KHT1950" s="101"/>
      <c r="KHU1950" s="101"/>
      <c r="KHV1950" s="101"/>
      <c r="KHW1950" s="101"/>
      <c r="KHX1950" s="101"/>
      <c r="KHY1950" s="101"/>
      <c r="KHZ1950" s="101"/>
      <c r="KIA1950" s="101"/>
      <c r="KIB1950" s="101"/>
      <c r="KIC1950" s="101"/>
      <c r="KID1950" s="101"/>
      <c r="KIE1950" s="101"/>
      <c r="KIF1950" s="101"/>
      <c r="KIG1950" s="101"/>
      <c r="KIH1950" s="101"/>
      <c r="KII1950" s="101"/>
      <c r="KIJ1950" s="101"/>
      <c r="KIK1950" s="101"/>
      <c r="KIL1950" s="101"/>
      <c r="KIM1950" s="101"/>
      <c r="KIN1950" s="101"/>
      <c r="KIO1950" s="101"/>
      <c r="KIP1950" s="101"/>
      <c r="KIQ1950" s="101"/>
      <c r="KIR1950" s="101"/>
      <c r="KIS1950" s="101"/>
      <c r="KIT1950" s="101"/>
      <c r="KIU1950" s="101"/>
      <c r="KIV1950" s="101"/>
      <c r="KIW1950" s="101"/>
      <c r="KIX1950" s="101"/>
      <c r="KIY1950" s="101"/>
      <c r="KIZ1950" s="101"/>
      <c r="KJA1950" s="101"/>
      <c r="KJB1950" s="101"/>
      <c r="KJC1950" s="101"/>
      <c r="KJD1950" s="101"/>
      <c r="KJE1950" s="101"/>
      <c r="KJF1950" s="101"/>
      <c r="KJG1950" s="101"/>
      <c r="KJH1950" s="101"/>
      <c r="KJI1950" s="101"/>
      <c r="KJJ1950" s="101"/>
      <c r="KJK1950" s="101"/>
      <c r="KJL1950" s="101"/>
      <c r="KJM1950" s="101"/>
      <c r="KJN1950" s="101"/>
      <c r="KJO1950" s="101"/>
      <c r="KJP1950" s="101"/>
      <c r="KJQ1950" s="101"/>
      <c r="KJR1950" s="101"/>
      <c r="KJS1950" s="101"/>
      <c r="KJT1950" s="101"/>
      <c r="KJU1950" s="101"/>
      <c r="KJV1950" s="101"/>
      <c r="KJW1950" s="101"/>
      <c r="KJX1950" s="101"/>
      <c r="KJY1950" s="101"/>
      <c r="KJZ1950" s="101"/>
      <c r="KKA1950" s="101"/>
      <c r="KKB1950" s="101"/>
      <c r="KKC1950" s="101"/>
      <c r="KKD1950" s="101"/>
      <c r="KKE1950" s="101"/>
      <c r="KKF1950" s="101"/>
      <c r="KKG1950" s="101"/>
      <c r="KKH1950" s="101"/>
      <c r="KKI1950" s="101"/>
      <c r="KKJ1950" s="101"/>
      <c r="KKK1950" s="101"/>
      <c r="KKL1950" s="101"/>
      <c r="KKM1950" s="101"/>
      <c r="KKN1950" s="101"/>
      <c r="KKO1950" s="101"/>
      <c r="KKP1950" s="101"/>
      <c r="KKQ1950" s="101"/>
      <c r="KKR1950" s="101"/>
      <c r="KKS1950" s="101"/>
      <c r="KKT1950" s="101"/>
      <c r="KKU1950" s="101"/>
      <c r="KKV1950" s="101"/>
      <c r="KKW1950" s="101"/>
      <c r="KKX1950" s="101"/>
      <c r="KKY1950" s="101"/>
      <c r="KKZ1950" s="101"/>
      <c r="KLA1950" s="101"/>
      <c r="KLB1950" s="101"/>
      <c r="KLC1950" s="101"/>
      <c r="KLD1950" s="101"/>
      <c r="KLE1950" s="101"/>
      <c r="KLF1950" s="101"/>
      <c r="KLG1950" s="101"/>
      <c r="KLH1950" s="101"/>
      <c r="KLI1950" s="101"/>
      <c r="KLJ1950" s="101"/>
      <c r="KLK1950" s="101"/>
      <c r="KLL1950" s="101"/>
      <c r="KLM1950" s="101"/>
      <c r="KLN1950" s="101"/>
      <c r="KLO1950" s="101"/>
      <c r="KLP1950" s="101"/>
      <c r="KLQ1950" s="101"/>
      <c r="KLR1950" s="101"/>
      <c r="KLS1950" s="101"/>
      <c r="KLT1950" s="101"/>
      <c r="KLU1950" s="101"/>
      <c r="KLV1950" s="101"/>
      <c r="KLW1950" s="101"/>
      <c r="KLX1950" s="101"/>
      <c r="KLY1950" s="101"/>
      <c r="KLZ1950" s="101"/>
      <c r="KMA1950" s="101"/>
      <c r="KMB1950" s="101"/>
      <c r="KMC1950" s="101"/>
      <c r="KMD1950" s="101"/>
      <c r="KME1950" s="101"/>
      <c r="KMF1950" s="101"/>
      <c r="KMG1950" s="101"/>
      <c r="KMH1950" s="101"/>
      <c r="KMI1950" s="101"/>
      <c r="KMJ1950" s="101"/>
      <c r="KMK1950" s="101"/>
      <c r="KML1950" s="101"/>
      <c r="KMM1950" s="101"/>
      <c r="KMN1950" s="101"/>
      <c r="KMO1950" s="101"/>
      <c r="KMP1950" s="101"/>
      <c r="KMQ1950" s="101"/>
      <c r="KMR1950" s="101"/>
      <c r="KMS1950" s="101"/>
      <c r="KMT1950" s="101"/>
      <c r="KMU1950" s="101"/>
      <c r="KMV1950" s="101"/>
      <c r="KMW1950" s="101"/>
      <c r="KMX1950" s="101"/>
      <c r="KMY1950" s="101"/>
      <c r="KMZ1950" s="101"/>
      <c r="KNA1950" s="101"/>
      <c r="KNB1950" s="101"/>
      <c r="KNC1950" s="101"/>
      <c r="KND1950" s="101"/>
      <c r="KNE1950" s="101"/>
      <c r="KNF1950" s="101"/>
      <c r="KNG1950" s="101"/>
      <c r="KNH1950" s="101"/>
      <c r="KNI1950" s="101"/>
      <c r="KNJ1950" s="101"/>
      <c r="KNK1950" s="101"/>
      <c r="KNL1950" s="101"/>
      <c r="KNM1950" s="101"/>
      <c r="KNN1950" s="101"/>
      <c r="KNO1950" s="101"/>
      <c r="KNP1950" s="101"/>
      <c r="KNQ1950" s="101"/>
      <c r="KNR1950" s="101"/>
      <c r="KNS1950" s="101"/>
      <c r="KNT1950" s="101"/>
      <c r="KNU1950" s="101"/>
      <c r="KNV1950" s="101"/>
      <c r="KNW1950" s="101"/>
      <c r="KNX1950" s="101"/>
      <c r="KNY1950" s="101"/>
      <c r="KNZ1950" s="101"/>
      <c r="KOA1950" s="101"/>
      <c r="KOB1950" s="101"/>
      <c r="KOC1950" s="101"/>
      <c r="KOD1950" s="101"/>
      <c r="KOE1950" s="101"/>
      <c r="KOF1950" s="101"/>
      <c r="KOG1950" s="101"/>
      <c r="KOH1950" s="101"/>
      <c r="KOI1950" s="101"/>
      <c r="KOJ1950" s="101"/>
      <c r="KOK1950" s="101"/>
      <c r="KOL1950" s="101"/>
      <c r="KOM1950" s="101"/>
      <c r="KON1950" s="101"/>
      <c r="KOO1950" s="101"/>
      <c r="KOP1950" s="101"/>
      <c r="KOQ1950" s="101"/>
      <c r="KOR1950" s="101"/>
      <c r="KOS1950" s="101"/>
      <c r="KOT1950" s="101"/>
      <c r="KOU1950" s="101"/>
      <c r="KOV1950" s="101"/>
      <c r="KOW1950" s="101"/>
      <c r="KOX1950" s="101"/>
      <c r="KOY1950" s="101"/>
      <c r="KOZ1950" s="101"/>
      <c r="KPA1950" s="101"/>
      <c r="KPB1950" s="101"/>
      <c r="KPC1950" s="101"/>
      <c r="KPD1950" s="101"/>
      <c r="KPE1950" s="101"/>
      <c r="KPF1950" s="101"/>
      <c r="KPG1950" s="101"/>
      <c r="KPH1950" s="101"/>
      <c r="KPI1950" s="101"/>
      <c r="KPJ1950" s="101"/>
      <c r="KPK1950" s="101"/>
      <c r="KPL1950" s="101"/>
      <c r="KPM1950" s="101"/>
      <c r="KPN1950" s="101"/>
      <c r="KPO1950" s="101"/>
      <c r="KPP1950" s="101"/>
      <c r="KPQ1950" s="101"/>
      <c r="KPR1950" s="101"/>
      <c r="KPS1950" s="101"/>
      <c r="KPT1950" s="101"/>
      <c r="KPU1950" s="101"/>
      <c r="KPV1950" s="101"/>
      <c r="KPW1950" s="101"/>
      <c r="KPX1950" s="101"/>
      <c r="KPY1950" s="101"/>
      <c r="KPZ1950" s="101"/>
      <c r="KQA1950" s="101"/>
      <c r="KQB1950" s="101"/>
      <c r="KQC1950" s="101"/>
      <c r="KQD1950" s="101"/>
      <c r="KQE1950" s="101"/>
      <c r="KQF1950" s="101"/>
      <c r="KQG1950" s="101"/>
      <c r="KQH1950" s="101"/>
      <c r="KQI1950" s="101"/>
      <c r="KQJ1950" s="101"/>
      <c r="KQK1950" s="101"/>
      <c r="KQL1950" s="101"/>
      <c r="KQM1950" s="101"/>
      <c r="KQN1950" s="101"/>
      <c r="KQO1950" s="101"/>
      <c r="KQP1950" s="101"/>
      <c r="KQQ1950" s="101"/>
      <c r="KQR1950" s="101"/>
      <c r="KQS1950" s="101"/>
      <c r="KQT1950" s="101"/>
      <c r="KQU1950" s="101"/>
      <c r="KQV1950" s="101"/>
      <c r="KQW1950" s="101"/>
      <c r="KQX1950" s="101"/>
      <c r="KQY1950" s="101"/>
      <c r="KQZ1950" s="101"/>
      <c r="KRA1950" s="101"/>
      <c r="KRB1950" s="101"/>
      <c r="KRC1950" s="101"/>
      <c r="KRD1950" s="101"/>
      <c r="KRE1950" s="101"/>
      <c r="KRF1950" s="101"/>
      <c r="KRG1950" s="101"/>
      <c r="KRH1950" s="101"/>
      <c r="KRI1950" s="101"/>
      <c r="KRJ1950" s="101"/>
      <c r="KRK1950" s="101"/>
      <c r="KRL1950" s="101"/>
      <c r="KRM1950" s="101"/>
      <c r="KRN1950" s="101"/>
      <c r="KRO1950" s="101"/>
      <c r="KRP1950" s="101"/>
      <c r="KRQ1950" s="101"/>
      <c r="KRR1950" s="101"/>
      <c r="KRS1950" s="101"/>
      <c r="KRT1950" s="101"/>
      <c r="KRU1950" s="101"/>
      <c r="KRV1950" s="101"/>
      <c r="KRW1950" s="101"/>
      <c r="KRX1950" s="101"/>
      <c r="KRY1950" s="101"/>
      <c r="KRZ1950" s="101"/>
      <c r="KSA1950" s="101"/>
      <c r="KSB1950" s="101"/>
      <c r="KSC1950" s="101"/>
      <c r="KSD1950" s="101"/>
      <c r="KSE1950" s="101"/>
      <c r="KSF1950" s="101"/>
      <c r="KSG1950" s="101"/>
      <c r="KSH1950" s="101"/>
      <c r="KSI1950" s="101"/>
      <c r="KSJ1950" s="101"/>
      <c r="KSK1950" s="101"/>
      <c r="KSL1950" s="101"/>
      <c r="KSM1950" s="101"/>
      <c r="KSN1950" s="101"/>
      <c r="KSO1950" s="101"/>
      <c r="KSP1950" s="101"/>
      <c r="KSQ1950" s="101"/>
      <c r="KSR1950" s="101"/>
      <c r="KSS1950" s="101"/>
      <c r="KST1950" s="101"/>
      <c r="KSU1950" s="101"/>
      <c r="KSV1950" s="101"/>
      <c r="KSW1950" s="101"/>
      <c r="KSX1950" s="101"/>
      <c r="KSY1950" s="101"/>
      <c r="KSZ1950" s="101"/>
      <c r="KTA1950" s="101"/>
      <c r="KTB1950" s="101"/>
      <c r="KTC1950" s="101"/>
      <c r="KTD1950" s="101"/>
      <c r="KTE1950" s="101"/>
      <c r="KTF1950" s="101"/>
      <c r="KTG1950" s="101"/>
      <c r="KTH1950" s="101"/>
      <c r="KTI1950" s="101"/>
      <c r="KTJ1950" s="101"/>
      <c r="KTK1950" s="101"/>
      <c r="KTL1950" s="101"/>
      <c r="KTM1950" s="101"/>
      <c r="KTN1950" s="101"/>
      <c r="KTO1950" s="101"/>
      <c r="KTP1950" s="101"/>
      <c r="KTQ1950" s="101"/>
      <c r="KTR1950" s="101"/>
      <c r="KTS1950" s="101"/>
      <c r="KTT1950" s="101"/>
      <c r="KTU1950" s="101"/>
      <c r="KTV1950" s="101"/>
      <c r="KTW1950" s="101"/>
      <c r="KTX1950" s="101"/>
      <c r="KTY1950" s="101"/>
      <c r="KTZ1950" s="101"/>
      <c r="KUA1950" s="101"/>
      <c r="KUB1950" s="101"/>
      <c r="KUC1950" s="101"/>
      <c r="KUD1950" s="101"/>
      <c r="KUE1950" s="101"/>
      <c r="KUF1950" s="101"/>
      <c r="KUG1950" s="101"/>
      <c r="KUH1950" s="101"/>
      <c r="KUI1950" s="101"/>
      <c r="KUJ1950" s="101"/>
      <c r="KUK1950" s="101"/>
      <c r="KUL1950" s="101"/>
      <c r="KUM1950" s="101"/>
      <c r="KUN1950" s="101"/>
      <c r="KUO1950" s="101"/>
      <c r="KUP1950" s="101"/>
      <c r="KUQ1950" s="101"/>
      <c r="KUR1950" s="101"/>
      <c r="KUS1950" s="101"/>
      <c r="KUT1950" s="101"/>
      <c r="KUU1950" s="101"/>
      <c r="KUV1950" s="101"/>
      <c r="KUW1950" s="101"/>
      <c r="KUX1950" s="101"/>
      <c r="KUY1950" s="101"/>
      <c r="KUZ1950" s="101"/>
      <c r="KVA1950" s="101"/>
      <c r="KVB1950" s="101"/>
      <c r="KVC1950" s="101"/>
      <c r="KVD1950" s="101"/>
      <c r="KVE1950" s="101"/>
      <c r="KVF1950" s="101"/>
      <c r="KVG1950" s="101"/>
      <c r="KVH1950" s="101"/>
      <c r="KVI1950" s="101"/>
      <c r="KVJ1950" s="101"/>
      <c r="KVK1950" s="101"/>
      <c r="KVL1950" s="101"/>
      <c r="KVM1950" s="101"/>
      <c r="KVN1950" s="101"/>
      <c r="KVO1950" s="101"/>
      <c r="KVP1950" s="101"/>
      <c r="KVQ1950" s="101"/>
      <c r="KVR1950" s="101"/>
      <c r="KVS1950" s="101"/>
      <c r="KVT1950" s="101"/>
      <c r="KVU1950" s="101"/>
      <c r="KVV1950" s="101"/>
      <c r="KVW1950" s="101"/>
      <c r="KVX1950" s="101"/>
      <c r="KVY1950" s="101"/>
      <c r="KVZ1950" s="101"/>
      <c r="KWA1950" s="101"/>
      <c r="KWB1950" s="101"/>
      <c r="KWC1950" s="101"/>
      <c r="KWD1950" s="101"/>
      <c r="KWE1950" s="101"/>
      <c r="KWF1950" s="101"/>
      <c r="KWG1950" s="101"/>
      <c r="KWH1950" s="101"/>
      <c r="KWI1950" s="101"/>
      <c r="KWJ1950" s="101"/>
      <c r="KWK1950" s="101"/>
      <c r="KWL1950" s="101"/>
      <c r="KWM1950" s="101"/>
      <c r="KWN1950" s="101"/>
      <c r="KWO1950" s="101"/>
      <c r="KWP1950" s="101"/>
      <c r="KWQ1950" s="101"/>
      <c r="KWR1950" s="101"/>
      <c r="KWS1950" s="101"/>
      <c r="KWT1950" s="101"/>
      <c r="KWU1950" s="101"/>
      <c r="KWV1950" s="101"/>
      <c r="KWW1950" s="101"/>
      <c r="KWX1950" s="101"/>
      <c r="KWY1950" s="101"/>
      <c r="KWZ1950" s="101"/>
      <c r="KXA1950" s="101"/>
      <c r="KXB1950" s="101"/>
      <c r="KXC1950" s="101"/>
      <c r="KXD1950" s="101"/>
      <c r="KXE1950" s="101"/>
      <c r="KXF1950" s="101"/>
      <c r="KXG1950" s="101"/>
      <c r="KXH1950" s="101"/>
      <c r="KXI1950" s="101"/>
      <c r="KXJ1950" s="101"/>
      <c r="KXK1950" s="101"/>
      <c r="KXL1950" s="101"/>
      <c r="KXM1950" s="101"/>
      <c r="KXN1950" s="101"/>
      <c r="KXO1950" s="101"/>
      <c r="KXP1950" s="101"/>
      <c r="KXQ1950" s="101"/>
      <c r="KXR1950" s="101"/>
      <c r="KXS1950" s="101"/>
      <c r="KXT1950" s="101"/>
      <c r="KXU1950" s="101"/>
      <c r="KXV1950" s="101"/>
      <c r="KXW1950" s="101"/>
      <c r="KXX1950" s="101"/>
      <c r="KXY1950" s="101"/>
      <c r="KXZ1950" s="101"/>
      <c r="KYA1950" s="101"/>
      <c r="KYB1950" s="101"/>
      <c r="KYC1950" s="101"/>
      <c r="KYD1950" s="101"/>
      <c r="KYE1950" s="101"/>
      <c r="KYF1950" s="101"/>
      <c r="KYG1950" s="101"/>
      <c r="KYH1950" s="101"/>
      <c r="KYI1950" s="101"/>
      <c r="KYJ1950" s="101"/>
      <c r="KYK1950" s="101"/>
      <c r="KYL1950" s="101"/>
      <c r="KYM1950" s="101"/>
      <c r="KYN1950" s="101"/>
      <c r="KYO1950" s="101"/>
      <c r="KYP1950" s="101"/>
      <c r="KYQ1950" s="101"/>
      <c r="KYR1950" s="101"/>
      <c r="KYS1950" s="101"/>
      <c r="KYT1950" s="101"/>
      <c r="KYU1950" s="101"/>
      <c r="KYV1950" s="101"/>
      <c r="KYW1950" s="101"/>
      <c r="KYX1950" s="101"/>
      <c r="KYY1950" s="101"/>
      <c r="KYZ1950" s="101"/>
      <c r="KZA1950" s="101"/>
      <c r="KZB1950" s="101"/>
      <c r="KZC1950" s="101"/>
      <c r="KZD1950" s="101"/>
      <c r="KZE1950" s="101"/>
      <c r="KZF1950" s="101"/>
      <c r="KZG1950" s="101"/>
      <c r="KZH1950" s="101"/>
      <c r="KZI1950" s="101"/>
      <c r="KZJ1950" s="101"/>
      <c r="KZK1950" s="101"/>
      <c r="KZL1950" s="101"/>
      <c r="KZM1950" s="101"/>
      <c r="KZN1950" s="101"/>
      <c r="KZO1950" s="101"/>
      <c r="KZP1950" s="101"/>
      <c r="KZQ1950" s="101"/>
      <c r="KZR1950" s="101"/>
      <c r="KZS1950" s="101"/>
      <c r="KZT1950" s="101"/>
      <c r="KZU1950" s="101"/>
      <c r="KZV1950" s="101"/>
      <c r="KZW1950" s="101"/>
      <c r="KZX1950" s="101"/>
      <c r="KZY1950" s="101"/>
      <c r="KZZ1950" s="101"/>
      <c r="LAA1950" s="101"/>
      <c r="LAB1950" s="101"/>
      <c r="LAC1950" s="101"/>
      <c r="LAD1950" s="101"/>
      <c r="LAE1950" s="101"/>
      <c r="LAF1950" s="101"/>
      <c r="LAG1950" s="101"/>
      <c r="LAH1950" s="101"/>
      <c r="LAI1950" s="101"/>
      <c r="LAJ1950" s="101"/>
      <c r="LAK1950" s="101"/>
      <c r="LAL1950" s="101"/>
      <c r="LAM1950" s="101"/>
      <c r="LAN1950" s="101"/>
      <c r="LAO1950" s="101"/>
      <c r="LAP1950" s="101"/>
      <c r="LAQ1950" s="101"/>
      <c r="LAR1950" s="101"/>
      <c r="LAS1950" s="101"/>
      <c r="LAT1950" s="101"/>
      <c r="LAU1950" s="101"/>
      <c r="LAV1950" s="101"/>
      <c r="LAW1950" s="101"/>
      <c r="LAX1950" s="101"/>
      <c r="LAY1950" s="101"/>
      <c r="LAZ1950" s="101"/>
      <c r="LBA1950" s="101"/>
      <c r="LBB1950" s="101"/>
      <c r="LBC1950" s="101"/>
      <c r="LBD1950" s="101"/>
      <c r="LBE1950" s="101"/>
      <c r="LBF1950" s="101"/>
      <c r="LBG1950" s="101"/>
      <c r="LBH1950" s="101"/>
      <c r="LBI1950" s="101"/>
      <c r="LBJ1950" s="101"/>
      <c r="LBK1950" s="101"/>
      <c r="LBL1950" s="101"/>
      <c r="LBM1950" s="101"/>
      <c r="LBN1950" s="101"/>
      <c r="LBO1950" s="101"/>
      <c r="LBP1950" s="101"/>
      <c r="LBQ1950" s="101"/>
      <c r="LBR1950" s="101"/>
      <c r="LBS1950" s="101"/>
      <c r="LBT1950" s="101"/>
      <c r="LBU1950" s="101"/>
      <c r="LBV1950" s="101"/>
      <c r="LBW1950" s="101"/>
      <c r="LBX1950" s="101"/>
      <c r="LBY1950" s="101"/>
      <c r="LBZ1950" s="101"/>
      <c r="LCA1950" s="101"/>
      <c r="LCB1950" s="101"/>
      <c r="LCC1950" s="101"/>
      <c r="LCD1950" s="101"/>
      <c r="LCE1950" s="101"/>
      <c r="LCF1950" s="101"/>
      <c r="LCG1950" s="101"/>
      <c r="LCH1950" s="101"/>
      <c r="LCI1950" s="101"/>
      <c r="LCJ1950" s="101"/>
      <c r="LCK1950" s="101"/>
      <c r="LCL1950" s="101"/>
      <c r="LCM1950" s="101"/>
      <c r="LCN1950" s="101"/>
      <c r="LCO1950" s="101"/>
      <c r="LCP1950" s="101"/>
      <c r="LCQ1950" s="101"/>
      <c r="LCR1950" s="101"/>
      <c r="LCS1950" s="101"/>
      <c r="LCT1950" s="101"/>
      <c r="LCU1950" s="101"/>
      <c r="LCV1950" s="101"/>
      <c r="LCW1950" s="101"/>
      <c r="LCX1950" s="101"/>
      <c r="LCY1950" s="101"/>
      <c r="LCZ1950" s="101"/>
      <c r="LDA1950" s="101"/>
      <c r="LDB1950" s="101"/>
      <c r="LDC1950" s="101"/>
      <c r="LDD1950" s="101"/>
      <c r="LDE1950" s="101"/>
      <c r="LDF1950" s="101"/>
      <c r="LDG1950" s="101"/>
      <c r="LDH1950" s="101"/>
      <c r="LDI1950" s="101"/>
      <c r="LDJ1950" s="101"/>
      <c r="LDK1950" s="101"/>
      <c r="LDL1950" s="101"/>
      <c r="LDM1950" s="101"/>
      <c r="LDN1950" s="101"/>
      <c r="LDO1950" s="101"/>
      <c r="LDP1950" s="101"/>
      <c r="LDQ1950" s="101"/>
      <c r="LDR1950" s="101"/>
      <c r="LDS1950" s="101"/>
      <c r="LDT1950" s="101"/>
      <c r="LDU1950" s="101"/>
      <c r="LDV1950" s="101"/>
      <c r="LDW1950" s="101"/>
      <c r="LDX1950" s="101"/>
      <c r="LDY1950" s="101"/>
      <c r="LDZ1950" s="101"/>
      <c r="LEA1950" s="101"/>
      <c r="LEB1950" s="101"/>
      <c r="LEC1950" s="101"/>
      <c r="LED1950" s="101"/>
      <c r="LEE1950" s="101"/>
      <c r="LEF1950" s="101"/>
      <c r="LEG1950" s="101"/>
      <c r="LEH1950" s="101"/>
      <c r="LEI1950" s="101"/>
      <c r="LEJ1950" s="101"/>
      <c r="LEK1950" s="101"/>
      <c r="LEL1950" s="101"/>
      <c r="LEM1950" s="101"/>
      <c r="LEN1950" s="101"/>
      <c r="LEO1950" s="101"/>
      <c r="LEP1950" s="101"/>
      <c r="LEQ1950" s="101"/>
      <c r="LER1950" s="101"/>
      <c r="LES1950" s="101"/>
      <c r="LET1950" s="101"/>
      <c r="LEU1950" s="101"/>
      <c r="LEV1950" s="101"/>
      <c r="LEW1950" s="101"/>
      <c r="LEX1950" s="101"/>
      <c r="LEY1950" s="101"/>
      <c r="LEZ1950" s="101"/>
      <c r="LFA1950" s="101"/>
      <c r="LFB1950" s="101"/>
      <c r="LFC1950" s="101"/>
      <c r="LFD1950" s="101"/>
      <c r="LFE1950" s="101"/>
      <c r="LFF1950" s="101"/>
      <c r="LFG1950" s="101"/>
      <c r="LFH1950" s="101"/>
      <c r="LFI1950" s="101"/>
      <c r="LFJ1950" s="101"/>
      <c r="LFK1950" s="101"/>
      <c r="LFL1950" s="101"/>
      <c r="LFM1950" s="101"/>
      <c r="LFN1950" s="101"/>
      <c r="LFO1950" s="101"/>
      <c r="LFP1950" s="101"/>
      <c r="LFQ1950" s="101"/>
      <c r="LFR1950" s="101"/>
      <c r="LFS1950" s="101"/>
      <c r="LFT1950" s="101"/>
      <c r="LFU1950" s="101"/>
      <c r="LFV1950" s="101"/>
      <c r="LFW1950" s="101"/>
      <c r="LFX1950" s="101"/>
      <c r="LFY1950" s="101"/>
      <c r="LFZ1950" s="101"/>
      <c r="LGA1950" s="101"/>
      <c r="LGB1950" s="101"/>
      <c r="LGC1950" s="101"/>
      <c r="LGD1950" s="101"/>
      <c r="LGE1950" s="101"/>
      <c r="LGF1950" s="101"/>
      <c r="LGG1950" s="101"/>
      <c r="LGH1950" s="101"/>
      <c r="LGI1950" s="101"/>
      <c r="LGJ1950" s="101"/>
      <c r="LGK1950" s="101"/>
      <c r="LGL1950" s="101"/>
      <c r="LGM1950" s="101"/>
      <c r="LGN1950" s="101"/>
      <c r="LGO1950" s="101"/>
      <c r="LGP1950" s="101"/>
      <c r="LGQ1950" s="101"/>
      <c r="LGR1950" s="101"/>
      <c r="LGS1950" s="101"/>
      <c r="LGT1950" s="101"/>
      <c r="LGU1950" s="101"/>
      <c r="LGV1950" s="101"/>
      <c r="LGW1950" s="101"/>
      <c r="LGX1950" s="101"/>
      <c r="LGY1950" s="101"/>
      <c r="LGZ1950" s="101"/>
      <c r="LHA1950" s="101"/>
      <c r="LHB1950" s="101"/>
      <c r="LHC1950" s="101"/>
      <c r="LHD1950" s="101"/>
      <c r="LHE1950" s="101"/>
      <c r="LHF1950" s="101"/>
      <c r="LHG1950" s="101"/>
      <c r="LHH1950" s="101"/>
      <c r="LHI1950" s="101"/>
      <c r="LHJ1950" s="101"/>
      <c r="LHK1950" s="101"/>
      <c r="LHL1950" s="101"/>
      <c r="LHM1950" s="101"/>
      <c r="LHN1950" s="101"/>
      <c r="LHO1950" s="101"/>
      <c r="LHP1950" s="101"/>
      <c r="LHQ1950" s="101"/>
      <c r="LHR1950" s="101"/>
      <c r="LHS1950" s="101"/>
      <c r="LHT1950" s="101"/>
      <c r="LHU1950" s="101"/>
      <c r="LHV1950" s="101"/>
      <c r="LHW1950" s="101"/>
      <c r="LHX1950" s="101"/>
      <c r="LHY1950" s="101"/>
      <c r="LHZ1950" s="101"/>
      <c r="LIA1950" s="101"/>
      <c r="LIB1950" s="101"/>
      <c r="LIC1950" s="101"/>
      <c r="LID1950" s="101"/>
      <c r="LIE1950" s="101"/>
      <c r="LIF1950" s="101"/>
      <c r="LIG1950" s="101"/>
      <c r="LIH1950" s="101"/>
      <c r="LII1950" s="101"/>
      <c r="LIJ1950" s="101"/>
      <c r="LIK1950" s="101"/>
      <c r="LIL1950" s="101"/>
      <c r="LIM1950" s="101"/>
      <c r="LIN1950" s="101"/>
      <c r="LIO1950" s="101"/>
      <c r="LIP1950" s="101"/>
      <c r="LIQ1950" s="101"/>
      <c r="LIR1950" s="101"/>
      <c r="LIS1950" s="101"/>
      <c r="LIT1950" s="101"/>
      <c r="LIU1950" s="101"/>
      <c r="LIV1950" s="101"/>
      <c r="LIW1950" s="101"/>
      <c r="LIX1950" s="101"/>
      <c r="LIY1950" s="101"/>
      <c r="LIZ1950" s="101"/>
      <c r="LJA1950" s="101"/>
      <c r="LJB1950" s="101"/>
      <c r="LJC1950" s="101"/>
      <c r="LJD1950" s="101"/>
      <c r="LJE1950" s="101"/>
      <c r="LJF1950" s="101"/>
      <c r="LJG1950" s="101"/>
      <c r="LJH1950" s="101"/>
      <c r="LJI1950" s="101"/>
      <c r="LJJ1950" s="101"/>
      <c r="LJK1950" s="101"/>
      <c r="LJL1950" s="101"/>
      <c r="LJM1950" s="101"/>
      <c r="LJN1950" s="101"/>
      <c r="LJO1950" s="101"/>
      <c r="LJP1950" s="101"/>
      <c r="LJQ1950" s="101"/>
      <c r="LJR1950" s="101"/>
      <c r="LJS1950" s="101"/>
      <c r="LJT1950" s="101"/>
      <c r="LJU1950" s="101"/>
      <c r="LJV1950" s="101"/>
      <c r="LJW1950" s="101"/>
      <c r="LJX1950" s="101"/>
      <c r="LJY1950" s="101"/>
      <c r="LJZ1950" s="101"/>
      <c r="LKA1950" s="101"/>
      <c r="LKB1950" s="101"/>
      <c r="LKC1950" s="101"/>
      <c r="LKD1950" s="101"/>
      <c r="LKE1950" s="101"/>
      <c r="LKF1950" s="101"/>
      <c r="LKG1950" s="101"/>
      <c r="LKH1950" s="101"/>
      <c r="LKI1950" s="101"/>
      <c r="LKJ1950" s="101"/>
      <c r="LKK1950" s="101"/>
      <c r="LKL1950" s="101"/>
      <c r="LKM1950" s="101"/>
      <c r="LKN1950" s="101"/>
      <c r="LKO1950" s="101"/>
      <c r="LKP1950" s="101"/>
      <c r="LKQ1950" s="101"/>
      <c r="LKR1950" s="101"/>
      <c r="LKS1950" s="101"/>
      <c r="LKT1950" s="101"/>
      <c r="LKU1950" s="101"/>
      <c r="LKV1950" s="101"/>
      <c r="LKW1950" s="101"/>
      <c r="LKX1950" s="101"/>
      <c r="LKY1950" s="101"/>
      <c r="LKZ1950" s="101"/>
      <c r="LLA1950" s="101"/>
      <c r="LLB1950" s="101"/>
      <c r="LLC1950" s="101"/>
      <c r="LLD1950" s="101"/>
      <c r="LLE1950" s="101"/>
      <c r="LLF1950" s="101"/>
      <c r="LLG1950" s="101"/>
      <c r="LLH1950" s="101"/>
      <c r="LLI1950" s="101"/>
      <c r="LLJ1950" s="101"/>
      <c r="LLK1950" s="101"/>
      <c r="LLL1950" s="101"/>
      <c r="LLM1950" s="101"/>
      <c r="LLN1950" s="101"/>
      <c r="LLO1950" s="101"/>
      <c r="LLP1950" s="101"/>
      <c r="LLQ1950" s="101"/>
      <c r="LLR1950" s="101"/>
      <c r="LLS1950" s="101"/>
      <c r="LLT1950" s="101"/>
      <c r="LLU1950" s="101"/>
      <c r="LLV1950" s="101"/>
      <c r="LLW1950" s="101"/>
      <c r="LLX1950" s="101"/>
      <c r="LLY1950" s="101"/>
      <c r="LLZ1950" s="101"/>
      <c r="LMA1950" s="101"/>
      <c r="LMB1950" s="101"/>
      <c r="LMC1950" s="101"/>
      <c r="LMD1950" s="101"/>
      <c r="LME1950" s="101"/>
      <c r="LMF1950" s="101"/>
      <c r="LMG1950" s="101"/>
      <c r="LMH1950" s="101"/>
      <c r="LMI1950" s="101"/>
      <c r="LMJ1950" s="101"/>
      <c r="LMK1950" s="101"/>
      <c r="LML1950" s="101"/>
      <c r="LMM1950" s="101"/>
      <c r="LMN1950" s="101"/>
      <c r="LMO1950" s="101"/>
      <c r="LMP1950" s="101"/>
      <c r="LMQ1950" s="101"/>
      <c r="LMR1950" s="101"/>
      <c r="LMS1950" s="101"/>
      <c r="LMT1950" s="101"/>
      <c r="LMU1950" s="101"/>
      <c r="LMV1950" s="101"/>
      <c r="LMW1950" s="101"/>
      <c r="LMX1950" s="101"/>
      <c r="LMY1950" s="101"/>
      <c r="LMZ1950" s="101"/>
      <c r="LNA1950" s="101"/>
      <c r="LNB1950" s="101"/>
      <c r="LNC1950" s="101"/>
      <c r="LND1950" s="101"/>
      <c r="LNE1950" s="101"/>
      <c r="LNF1950" s="101"/>
      <c r="LNG1950" s="101"/>
      <c r="LNH1950" s="101"/>
      <c r="LNI1950" s="101"/>
      <c r="LNJ1950" s="101"/>
      <c r="LNK1950" s="101"/>
      <c r="LNL1950" s="101"/>
      <c r="LNM1950" s="101"/>
      <c r="LNN1950" s="101"/>
      <c r="LNO1950" s="101"/>
      <c r="LNP1950" s="101"/>
      <c r="LNQ1950" s="101"/>
      <c r="LNR1950" s="101"/>
      <c r="LNS1950" s="101"/>
      <c r="LNT1950" s="101"/>
      <c r="LNU1950" s="101"/>
      <c r="LNV1950" s="101"/>
      <c r="LNW1950" s="101"/>
      <c r="LNX1950" s="101"/>
      <c r="LNY1950" s="101"/>
      <c r="LNZ1950" s="101"/>
      <c r="LOA1950" s="101"/>
      <c r="LOB1950" s="101"/>
      <c r="LOC1950" s="101"/>
      <c r="LOD1950" s="101"/>
      <c r="LOE1950" s="101"/>
      <c r="LOF1950" s="101"/>
      <c r="LOG1950" s="101"/>
      <c r="LOH1950" s="101"/>
      <c r="LOI1950" s="101"/>
      <c r="LOJ1950" s="101"/>
      <c r="LOK1950" s="101"/>
      <c r="LOL1950" s="101"/>
      <c r="LOM1950" s="101"/>
      <c r="LON1950" s="101"/>
      <c r="LOO1950" s="101"/>
      <c r="LOP1950" s="101"/>
      <c r="LOQ1950" s="101"/>
      <c r="LOR1950" s="101"/>
      <c r="LOS1950" s="101"/>
      <c r="LOT1950" s="101"/>
      <c r="LOU1950" s="101"/>
      <c r="LOV1950" s="101"/>
      <c r="LOW1950" s="101"/>
      <c r="LOX1950" s="101"/>
      <c r="LOY1950" s="101"/>
      <c r="LOZ1950" s="101"/>
      <c r="LPA1950" s="101"/>
      <c r="LPB1950" s="101"/>
      <c r="LPC1950" s="101"/>
      <c r="LPD1950" s="101"/>
      <c r="LPE1950" s="101"/>
      <c r="LPF1950" s="101"/>
      <c r="LPG1950" s="101"/>
      <c r="LPH1950" s="101"/>
      <c r="LPI1950" s="101"/>
      <c r="LPJ1950" s="101"/>
      <c r="LPK1950" s="101"/>
      <c r="LPL1950" s="101"/>
      <c r="LPM1950" s="101"/>
      <c r="LPN1950" s="101"/>
      <c r="LPO1950" s="101"/>
      <c r="LPP1950" s="101"/>
      <c r="LPQ1950" s="101"/>
      <c r="LPR1950" s="101"/>
      <c r="LPS1950" s="101"/>
      <c r="LPT1950" s="101"/>
      <c r="LPU1950" s="101"/>
      <c r="LPV1950" s="101"/>
      <c r="LPW1950" s="101"/>
      <c r="LPX1950" s="101"/>
      <c r="LPY1950" s="101"/>
      <c r="LPZ1950" s="101"/>
      <c r="LQA1950" s="101"/>
      <c r="LQB1950" s="101"/>
      <c r="LQC1950" s="101"/>
      <c r="LQD1950" s="101"/>
      <c r="LQE1950" s="101"/>
      <c r="LQF1950" s="101"/>
      <c r="LQG1950" s="101"/>
      <c r="LQH1950" s="101"/>
      <c r="LQI1950" s="101"/>
      <c r="LQJ1950" s="101"/>
      <c r="LQK1950" s="101"/>
      <c r="LQL1950" s="101"/>
      <c r="LQM1950" s="101"/>
      <c r="LQN1950" s="101"/>
      <c r="LQO1950" s="101"/>
      <c r="LQP1950" s="101"/>
      <c r="LQQ1950" s="101"/>
      <c r="LQR1950" s="101"/>
      <c r="LQS1950" s="101"/>
      <c r="LQT1950" s="101"/>
      <c r="LQU1950" s="101"/>
      <c r="LQV1950" s="101"/>
      <c r="LQW1950" s="101"/>
      <c r="LQX1950" s="101"/>
      <c r="LQY1950" s="101"/>
      <c r="LQZ1950" s="101"/>
      <c r="LRA1950" s="101"/>
      <c r="LRB1950" s="101"/>
      <c r="LRC1950" s="101"/>
      <c r="LRD1950" s="101"/>
      <c r="LRE1950" s="101"/>
      <c r="LRF1950" s="101"/>
      <c r="LRG1950" s="101"/>
      <c r="LRH1950" s="101"/>
      <c r="LRI1950" s="101"/>
      <c r="LRJ1950" s="101"/>
      <c r="LRK1950" s="101"/>
      <c r="LRL1950" s="101"/>
      <c r="LRM1950" s="101"/>
      <c r="LRN1950" s="101"/>
      <c r="LRO1950" s="101"/>
      <c r="LRP1950" s="101"/>
      <c r="LRQ1950" s="101"/>
      <c r="LRR1950" s="101"/>
      <c r="LRS1950" s="101"/>
      <c r="LRT1950" s="101"/>
      <c r="LRU1950" s="101"/>
      <c r="LRV1950" s="101"/>
      <c r="LRW1950" s="101"/>
      <c r="LRX1950" s="101"/>
      <c r="LRY1950" s="101"/>
      <c r="LRZ1950" s="101"/>
      <c r="LSA1950" s="101"/>
      <c r="LSB1950" s="101"/>
      <c r="LSC1950" s="101"/>
      <c r="LSD1950" s="101"/>
      <c r="LSE1950" s="101"/>
      <c r="LSF1950" s="101"/>
      <c r="LSG1950" s="101"/>
      <c r="LSH1950" s="101"/>
      <c r="LSI1950" s="101"/>
      <c r="LSJ1950" s="101"/>
      <c r="LSK1950" s="101"/>
      <c r="LSL1950" s="101"/>
      <c r="LSM1950" s="101"/>
      <c r="LSN1950" s="101"/>
      <c r="LSO1950" s="101"/>
      <c r="LSP1950" s="101"/>
      <c r="LSQ1950" s="101"/>
      <c r="LSR1950" s="101"/>
      <c r="LSS1950" s="101"/>
      <c r="LST1950" s="101"/>
      <c r="LSU1950" s="101"/>
      <c r="LSV1950" s="101"/>
      <c r="LSW1950" s="101"/>
      <c r="LSX1950" s="101"/>
      <c r="LSY1950" s="101"/>
      <c r="LSZ1950" s="101"/>
      <c r="LTA1950" s="101"/>
      <c r="LTB1950" s="101"/>
      <c r="LTC1950" s="101"/>
      <c r="LTD1950" s="101"/>
      <c r="LTE1950" s="101"/>
      <c r="LTF1950" s="101"/>
      <c r="LTG1950" s="101"/>
      <c r="LTH1950" s="101"/>
      <c r="LTI1950" s="101"/>
      <c r="LTJ1950" s="101"/>
      <c r="LTK1950" s="101"/>
      <c r="LTL1950" s="101"/>
      <c r="LTM1950" s="101"/>
      <c r="LTN1950" s="101"/>
      <c r="LTO1950" s="101"/>
      <c r="LTP1950" s="101"/>
      <c r="LTQ1950" s="101"/>
      <c r="LTR1950" s="101"/>
      <c r="LTS1950" s="101"/>
      <c r="LTT1950" s="101"/>
      <c r="LTU1950" s="101"/>
      <c r="LTV1950" s="101"/>
      <c r="LTW1950" s="101"/>
      <c r="LTX1950" s="101"/>
      <c r="LTY1950" s="101"/>
      <c r="LTZ1950" s="101"/>
      <c r="LUA1950" s="101"/>
      <c r="LUB1950" s="101"/>
      <c r="LUC1950" s="101"/>
      <c r="LUD1950" s="101"/>
      <c r="LUE1950" s="101"/>
      <c r="LUF1950" s="101"/>
      <c r="LUG1950" s="101"/>
      <c r="LUH1950" s="101"/>
      <c r="LUI1950" s="101"/>
      <c r="LUJ1950" s="101"/>
      <c r="LUK1950" s="101"/>
      <c r="LUL1950" s="101"/>
      <c r="LUM1950" s="101"/>
      <c r="LUN1950" s="101"/>
      <c r="LUO1950" s="101"/>
      <c r="LUP1950" s="101"/>
      <c r="LUQ1950" s="101"/>
      <c r="LUR1950" s="101"/>
      <c r="LUS1950" s="101"/>
      <c r="LUT1950" s="101"/>
      <c r="LUU1950" s="101"/>
      <c r="LUV1950" s="101"/>
      <c r="LUW1950" s="101"/>
      <c r="LUX1950" s="101"/>
      <c r="LUY1950" s="101"/>
      <c r="LUZ1950" s="101"/>
      <c r="LVA1950" s="101"/>
      <c r="LVB1950" s="101"/>
      <c r="LVC1950" s="101"/>
      <c r="LVD1950" s="101"/>
      <c r="LVE1950" s="101"/>
      <c r="LVF1950" s="101"/>
      <c r="LVG1950" s="101"/>
      <c r="LVH1950" s="101"/>
      <c r="LVI1950" s="101"/>
      <c r="LVJ1950" s="101"/>
      <c r="LVK1950" s="101"/>
      <c r="LVL1950" s="101"/>
      <c r="LVM1950" s="101"/>
      <c r="LVN1950" s="101"/>
      <c r="LVO1950" s="101"/>
      <c r="LVP1950" s="101"/>
      <c r="LVQ1950" s="101"/>
      <c r="LVR1950" s="101"/>
      <c r="LVS1950" s="101"/>
      <c r="LVT1950" s="101"/>
      <c r="LVU1950" s="101"/>
      <c r="LVV1950" s="101"/>
      <c r="LVW1950" s="101"/>
      <c r="LVX1950" s="101"/>
      <c r="LVY1950" s="101"/>
      <c r="LVZ1950" s="101"/>
      <c r="LWA1950" s="101"/>
      <c r="LWB1950" s="101"/>
      <c r="LWC1950" s="101"/>
      <c r="LWD1950" s="101"/>
      <c r="LWE1950" s="101"/>
      <c r="LWF1950" s="101"/>
      <c r="LWG1950" s="101"/>
      <c r="LWH1950" s="101"/>
      <c r="LWI1950" s="101"/>
      <c r="LWJ1950" s="101"/>
      <c r="LWK1950" s="101"/>
      <c r="LWL1950" s="101"/>
      <c r="LWM1950" s="101"/>
      <c r="LWN1950" s="101"/>
      <c r="LWO1950" s="101"/>
      <c r="LWP1950" s="101"/>
      <c r="LWQ1950" s="101"/>
      <c r="LWR1950" s="101"/>
      <c r="LWS1950" s="101"/>
      <c r="LWT1950" s="101"/>
      <c r="LWU1950" s="101"/>
      <c r="LWV1950" s="101"/>
      <c r="LWW1950" s="101"/>
      <c r="LWX1950" s="101"/>
      <c r="LWY1950" s="101"/>
      <c r="LWZ1950" s="101"/>
      <c r="LXA1950" s="101"/>
      <c r="LXB1950" s="101"/>
      <c r="LXC1950" s="101"/>
      <c r="LXD1950" s="101"/>
      <c r="LXE1950" s="101"/>
      <c r="LXF1950" s="101"/>
      <c r="LXG1950" s="101"/>
      <c r="LXH1950" s="101"/>
      <c r="LXI1950" s="101"/>
      <c r="LXJ1950" s="101"/>
      <c r="LXK1950" s="101"/>
      <c r="LXL1950" s="101"/>
      <c r="LXM1950" s="101"/>
      <c r="LXN1950" s="101"/>
      <c r="LXO1950" s="101"/>
      <c r="LXP1950" s="101"/>
      <c r="LXQ1950" s="101"/>
      <c r="LXR1950" s="101"/>
      <c r="LXS1950" s="101"/>
      <c r="LXT1950" s="101"/>
      <c r="LXU1950" s="101"/>
      <c r="LXV1950" s="101"/>
      <c r="LXW1950" s="101"/>
      <c r="LXX1950" s="101"/>
      <c r="LXY1950" s="101"/>
      <c r="LXZ1950" s="101"/>
      <c r="LYA1950" s="101"/>
      <c r="LYB1950" s="101"/>
      <c r="LYC1950" s="101"/>
      <c r="LYD1950" s="101"/>
      <c r="LYE1950" s="101"/>
      <c r="LYF1950" s="101"/>
      <c r="LYG1950" s="101"/>
      <c r="LYH1950" s="101"/>
      <c r="LYI1950" s="101"/>
      <c r="LYJ1950" s="101"/>
      <c r="LYK1950" s="101"/>
      <c r="LYL1950" s="101"/>
      <c r="LYM1950" s="101"/>
      <c r="LYN1950" s="101"/>
      <c r="LYO1950" s="101"/>
      <c r="LYP1950" s="101"/>
      <c r="LYQ1950" s="101"/>
      <c r="LYR1950" s="101"/>
      <c r="LYS1950" s="101"/>
      <c r="LYT1950" s="101"/>
      <c r="LYU1950" s="101"/>
      <c r="LYV1950" s="101"/>
      <c r="LYW1950" s="101"/>
      <c r="LYX1950" s="101"/>
      <c r="LYY1950" s="101"/>
      <c r="LYZ1950" s="101"/>
      <c r="LZA1950" s="101"/>
      <c r="LZB1950" s="101"/>
      <c r="LZC1950" s="101"/>
      <c r="LZD1950" s="101"/>
      <c r="LZE1950" s="101"/>
      <c r="LZF1950" s="101"/>
      <c r="LZG1950" s="101"/>
      <c r="LZH1950" s="101"/>
      <c r="LZI1950" s="101"/>
      <c r="LZJ1950" s="101"/>
      <c r="LZK1950" s="101"/>
      <c r="LZL1950" s="101"/>
      <c r="LZM1950" s="101"/>
      <c r="LZN1950" s="101"/>
      <c r="LZO1950" s="101"/>
      <c r="LZP1950" s="101"/>
      <c r="LZQ1950" s="101"/>
      <c r="LZR1950" s="101"/>
      <c r="LZS1950" s="101"/>
      <c r="LZT1950" s="101"/>
      <c r="LZU1950" s="101"/>
      <c r="LZV1950" s="101"/>
      <c r="LZW1950" s="101"/>
      <c r="LZX1950" s="101"/>
      <c r="LZY1950" s="101"/>
      <c r="LZZ1950" s="101"/>
      <c r="MAA1950" s="101"/>
      <c r="MAB1950" s="101"/>
      <c r="MAC1950" s="101"/>
      <c r="MAD1950" s="101"/>
      <c r="MAE1950" s="101"/>
      <c r="MAF1950" s="101"/>
      <c r="MAG1950" s="101"/>
      <c r="MAH1950" s="101"/>
      <c r="MAI1950" s="101"/>
      <c r="MAJ1950" s="101"/>
      <c r="MAK1950" s="101"/>
      <c r="MAL1950" s="101"/>
      <c r="MAM1950" s="101"/>
      <c r="MAN1950" s="101"/>
      <c r="MAO1950" s="101"/>
      <c r="MAP1950" s="101"/>
      <c r="MAQ1950" s="101"/>
      <c r="MAR1950" s="101"/>
      <c r="MAS1950" s="101"/>
      <c r="MAT1950" s="101"/>
      <c r="MAU1950" s="101"/>
      <c r="MAV1950" s="101"/>
      <c r="MAW1950" s="101"/>
      <c r="MAX1950" s="101"/>
      <c r="MAY1950" s="101"/>
      <c r="MAZ1950" s="101"/>
      <c r="MBA1950" s="101"/>
      <c r="MBB1950" s="101"/>
      <c r="MBC1950" s="101"/>
      <c r="MBD1950" s="101"/>
      <c r="MBE1950" s="101"/>
      <c r="MBF1950" s="101"/>
      <c r="MBG1950" s="101"/>
      <c r="MBH1950" s="101"/>
      <c r="MBI1950" s="101"/>
      <c r="MBJ1950" s="101"/>
      <c r="MBK1950" s="101"/>
      <c r="MBL1950" s="101"/>
      <c r="MBM1950" s="101"/>
      <c r="MBN1950" s="101"/>
      <c r="MBO1950" s="101"/>
      <c r="MBP1950" s="101"/>
      <c r="MBQ1950" s="101"/>
      <c r="MBR1950" s="101"/>
      <c r="MBS1950" s="101"/>
      <c r="MBT1950" s="101"/>
      <c r="MBU1950" s="101"/>
      <c r="MBV1950" s="101"/>
      <c r="MBW1950" s="101"/>
      <c r="MBX1950" s="101"/>
      <c r="MBY1950" s="101"/>
      <c r="MBZ1950" s="101"/>
      <c r="MCA1950" s="101"/>
      <c r="MCB1950" s="101"/>
      <c r="MCC1950" s="101"/>
      <c r="MCD1950" s="101"/>
      <c r="MCE1950" s="101"/>
      <c r="MCF1950" s="101"/>
      <c r="MCG1950" s="101"/>
      <c r="MCH1950" s="101"/>
      <c r="MCI1950" s="101"/>
      <c r="MCJ1950" s="101"/>
      <c r="MCK1950" s="101"/>
      <c r="MCL1950" s="101"/>
      <c r="MCM1950" s="101"/>
      <c r="MCN1950" s="101"/>
      <c r="MCO1950" s="101"/>
      <c r="MCP1950" s="101"/>
      <c r="MCQ1950" s="101"/>
      <c r="MCR1950" s="101"/>
      <c r="MCS1950" s="101"/>
      <c r="MCT1950" s="101"/>
      <c r="MCU1950" s="101"/>
      <c r="MCV1950" s="101"/>
      <c r="MCW1950" s="101"/>
      <c r="MCX1950" s="101"/>
      <c r="MCY1950" s="101"/>
      <c r="MCZ1950" s="101"/>
      <c r="MDA1950" s="101"/>
      <c r="MDB1950" s="101"/>
      <c r="MDC1950" s="101"/>
      <c r="MDD1950" s="101"/>
      <c r="MDE1950" s="101"/>
      <c r="MDF1950" s="101"/>
      <c r="MDG1950" s="101"/>
      <c r="MDH1950" s="101"/>
      <c r="MDI1950" s="101"/>
      <c r="MDJ1950" s="101"/>
      <c r="MDK1950" s="101"/>
      <c r="MDL1950" s="101"/>
      <c r="MDM1950" s="101"/>
      <c r="MDN1950" s="101"/>
      <c r="MDO1950" s="101"/>
      <c r="MDP1950" s="101"/>
      <c r="MDQ1950" s="101"/>
      <c r="MDR1950" s="101"/>
      <c r="MDS1950" s="101"/>
      <c r="MDT1950" s="101"/>
      <c r="MDU1950" s="101"/>
      <c r="MDV1950" s="101"/>
      <c r="MDW1950" s="101"/>
      <c r="MDX1950" s="101"/>
      <c r="MDY1950" s="101"/>
      <c r="MDZ1950" s="101"/>
      <c r="MEA1950" s="101"/>
      <c r="MEB1950" s="101"/>
      <c r="MEC1950" s="101"/>
      <c r="MED1950" s="101"/>
      <c r="MEE1950" s="101"/>
      <c r="MEF1950" s="101"/>
      <c r="MEG1950" s="101"/>
      <c r="MEH1950" s="101"/>
      <c r="MEI1950" s="101"/>
      <c r="MEJ1950" s="101"/>
      <c r="MEK1950" s="101"/>
      <c r="MEL1950" s="101"/>
      <c r="MEM1950" s="101"/>
      <c r="MEN1950" s="101"/>
      <c r="MEO1950" s="101"/>
      <c r="MEP1950" s="101"/>
      <c r="MEQ1950" s="101"/>
      <c r="MER1950" s="101"/>
      <c r="MES1950" s="101"/>
      <c r="MET1950" s="101"/>
      <c r="MEU1950" s="101"/>
      <c r="MEV1950" s="101"/>
      <c r="MEW1950" s="101"/>
      <c r="MEX1950" s="101"/>
      <c r="MEY1950" s="101"/>
      <c r="MEZ1950" s="101"/>
      <c r="MFA1950" s="101"/>
      <c r="MFB1950" s="101"/>
      <c r="MFC1950" s="101"/>
      <c r="MFD1950" s="101"/>
      <c r="MFE1950" s="101"/>
      <c r="MFF1950" s="101"/>
      <c r="MFG1950" s="101"/>
      <c r="MFH1950" s="101"/>
      <c r="MFI1950" s="101"/>
      <c r="MFJ1950" s="101"/>
      <c r="MFK1950" s="101"/>
      <c r="MFL1950" s="101"/>
      <c r="MFM1950" s="101"/>
      <c r="MFN1950" s="101"/>
      <c r="MFO1950" s="101"/>
      <c r="MFP1950" s="101"/>
      <c r="MFQ1950" s="101"/>
      <c r="MFR1950" s="101"/>
      <c r="MFS1950" s="101"/>
      <c r="MFT1950" s="101"/>
      <c r="MFU1950" s="101"/>
      <c r="MFV1950" s="101"/>
      <c r="MFW1950" s="101"/>
      <c r="MFX1950" s="101"/>
      <c r="MFY1950" s="101"/>
      <c r="MFZ1950" s="101"/>
      <c r="MGA1950" s="101"/>
      <c r="MGB1950" s="101"/>
      <c r="MGC1950" s="101"/>
      <c r="MGD1950" s="101"/>
      <c r="MGE1950" s="101"/>
      <c r="MGF1950" s="101"/>
      <c r="MGG1950" s="101"/>
      <c r="MGH1950" s="101"/>
      <c r="MGI1950" s="101"/>
      <c r="MGJ1950" s="101"/>
      <c r="MGK1950" s="101"/>
      <c r="MGL1950" s="101"/>
      <c r="MGM1950" s="101"/>
      <c r="MGN1950" s="101"/>
      <c r="MGO1950" s="101"/>
      <c r="MGP1950" s="101"/>
      <c r="MGQ1950" s="101"/>
      <c r="MGR1950" s="101"/>
      <c r="MGS1950" s="101"/>
      <c r="MGT1950" s="101"/>
      <c r="MGU1950" s="101"/>
      <c r="MGV1950" s="101"/>
      <c r="MGW1950" s="101"/>
      <c r="MGX1950" s="101"/>
      <c r="MGY1950" s="101"/>
      <c r="MGZ1950" s="101"/>
      <c r="MHA1950" s="101"/>
      <c r="MHB1950" s="101"/>
      <c r="MHC1950" s="101"/>
      <c r="MHD1950" s="101"/>
      <c r="MHE1950" s="101"/>
      <c r="MHF1950" s="101"/>
      <c r="MHG1950" s="101"/>
      <c r="MHH1950" s="101"/>
      <c r="MHI1950" s="101"/>
      <c r="MHJ1950" s="101"/>
      <c r="MHK1950" s="101"/>
      <c r="MHL1950" s="101"/>
      <c r="MHM1950" s="101"/>
      <c r="MHN1950" s="101"/>
      <c r="MHO1950" s="101"/>
      <c r="MHP1950" s="101"/>
      <c r="MHQ1950" s="101"/>
      <c r="MHR1950" s="101"/>
      <c r="MHS1950" s="101"/>
      <c r="MHT1950" s="101"/>
      <c r="MHU1950" s="101"/>
      <c r="MHV1950" s="101"/>
      <c r="MHW1950" s="101"/>
      <c r="MHX1950" s="101"/>
      <c r="MHY1950" s="101"/>
      <c r="MHZ1950" s="101"/>
      <c r="MIA1950" s="101"/>
      <c r="MIB1950" s="101"/>
      <c r="MIC1950" s="101"/>
      <c r="MID1950" s="101"/>
      <c r="MIE1950" s="101"/>
      <c r="MIF1950" s="101"/>
      <c r="MIG1950" s="101"/>
      <c r="MIH1950" s="101"/>
      <c r="MII1950" s="101"/>
      <c r="MIJ1950" s="101"/>
      <c r="MIK1950" s="101"/>
      <c r="MIL1950" s="101"/>
      <c r="MIM1950" s="101"/>
      <c r="MIN1950" s="101"/>
      <c r="MIO1950" s="101"/>
      <c r="MIP1950" s="101"/>
      <c r="MIQ1950" s="101"/>
      <c r="MIR1950" s="101"/>
      <c r="MIS1950" s="101"/>
      <c r="MIT1950" s="101"/>
      <c r="MIU1950" s="101"/>
      <c r="MIV1950" s="101"/>
      <c r="MIW1950" s="101"/>
      <c r="MIX1950" s="101"/>
      <c r="MIY1950" s="101"/>
      <c r="MIZ1950" s="101"/>
      <c r="MJA1950" s="101"/>
      <c r="MJB1950" s="101"/>
      <c r="MJC1950" s="101"/>
      <c r="MJD1950" s="101"/>
      <c r="MJE1950" s="101"/>
      <c r="MJF1950" s="101"/>
      <c r="MJG1950" s="101"/>
      <c r="MJH1950" s="101"/>
      <c r="MJI1950" s="101"/>
      <c r="MJJ1950" s="101"/>
      <c r="MJK1950" s="101"/>
      <c r="MJL1950" s="101"/>
      <c r="MJM1950" s="101"/>
      <c r="MJN1950" s="101"/>
      <c r="MJO1950" s="101"/>
      <c r="MJP1950" s="101"/>
      <c r="MJQ1950" s="101"/>
      <c r="MJR1950" s="101"/>
      <c r="MJS1950" s="101"/>
      <c r="MJT1950" s="101"/>
      <c r="MJU1950" s="101"/>
      <c r="MJV1950" s="101"/>
      <c r="MJW1950" s="101"/>
      <c r="MJX1950" s="101"/>
      <c r="MJY1950" s="101"/>
      <c r="MJZ1950" s="101"/>
      <c r="MKA1950" s="101"/>
      <c r="MKB1950" s="101"/>
      <c r="MKC1950" s="101"/>
      <c r="MKD1950" s="101"/>
      <c r="MKE1950" s="101"/>
      <c r="MKF1950" s="101"/>
      <c r="MKG1950" s="101"/>
      <c r="MKH1950" s="101"/>
      <c r="MKI1950" s="101"/>
      <c r="MKJ1950" s="101"/>
      <c r="MKK1950" s="101"/>
      <c r="MKL1950" s="101"/>
      <c r="MKM1950" s="101"/>
      <c r="MKN1950" s="101"/>
      <c r="MKO1950" s="101"/>
      <c r="MKP1950" s="101"/>
      <c r="MKQ1950" s="101"/>
      <c r="MKR1950" s="101"/>
      <c r="MKS1950" s="101"/>
      <c r="MKT1950" s="101"/>
      <c r="MKU1950" s="101"/>
      <c r="MKV1950" s="101"/>
      <c r="MKW1950" s="101"/>
      <c r="MKX1950" s="101"/>
      <c r="MKY1950" s="101"/>
      <c r="MKZ1950" s="101"/>
      <c r="MLA1950" s="101"/>
      <c r="MLB1950" s="101"/>
      <c r="MLC1950" s="101"/>
      <c r="MLD1950" s="101"/>
      <c r="MLE1950" s="101"/>
      <c r="MLF1950" s="101"/>
      <c r="MLG1950" s="101"/>
      <c r="MLH1950" s="101"/>
      <c r="MLI1950" s="101"/>
      <c r="MLJ1950" s="101"/>
      <c r="MLK1950" s="101"/>
      <c r="MLL1950" s="101"/>
      <c r="MLM1950" s="101"/>
      <c r="MLN1950" s="101"/>
      <c r="MLO1950" s="101"/>
      <c r="MLP1950" s="101"/>
      <c r="MLQ1950" s="101"/>
      <c r="MLR1950" s="101"/>
      <c r="MLS1950" s="101"/>
      <c r="MLT1950" s="101"/>
      <c r="MLU1950" s="101"/>
      <c r="MLV1950" s="101"/>
      <c r="MLW1950" s="101"/>
      <c r="MLX1950" s="101"/>
      <c r="MLY1950" s="101"/>
      <c r="MLZ1950" s="101"/>
      <c r="MMA1950" s="101"/>
      <c r="MMB1950" s="101"/>
      <c r="MMC1950" s="101"/>
      <c r="MMD1950" s="101"/>
      <c r="MME1950" s="101"/>
      <c r="MMF1950" s="101"/>
      <c r="MMG1950" s="101"/>
      <c r="MMH1950" s="101"/>
      <c r="MMI1950" s="101"/>
      <c r="MMJ1950" s="101"/>
      <c r="MMK1950" s="101"/>
      <c r="MML1950" s="101"/>
      <c r="MMM1950" s="101"/>
      <c r="MMN1950" s="101"/>
      <c r="MMO1950" s="101"/>
      <c r="MMP1950" s="101"/>
      <c r="MMQ1950" s="101"/>
      <c r="MMR1950" s="101"/>
      <c r="MMS1950" s="101"/>
      <c r="MMT1950" s="101"/>
      <c r="MMU1950" s="101"/>
      <c r="MMV1950" s="101"/>
      <c r="MMW1950" s="101"/>
      <c r="MMX1950" s="101"/>
      <c r="MMY1950" s="101"/>
      <c r="MMZ1950" s="101"/>
      <c r="MNA1950" s="101"/>
      <c r="MNB1950" s="101"/>
      <c r="MNC1950" s="101"/>
      <c r="MND1950" s="101"/>
      <c r="MNE1950" s="101"/>
      <c r="MNF1950" s="101"/>
      <c r="MNG1950" s="101"/>
      <c r="MNH1950" s="101"/>
      <c r="MNI1950" s="101"/>
      <c r="MNJ1950" s="101"/>
      <c r="MNK1950" s="101"/>
      <c r="MNL1950" s="101"/>
      <c r="MNM1950" s="101"/>
      <c r="MNN1950" s="101"/>
      <c r="MNO1950" s="101"/>
      <c r="MNP1950" s="101"/>
      <c r="MNQ1950" s="101"/>
      <c r="MNR1950" s="101"/>
      <c r="MNS1950" s="101"/>
      <c r="MNT1950" s="101"/>
      <c r="MNU1950" s="101"/>
      <c r="MNV1950" s="101"/>
      <c r="MNW1950" s="101"/>
      <c r="MNX1950" s="101"/>
      <c r="MNY1950" s="101"/>
      <c r="MNZ1950" s="101"/>
      <c r="MOA1950" s="101"/>
      <c r="MOB1950" s="101"/>
      <c r="MOC1950" s="101"/>
      <c r="MOD1950" s="101"/>
      <c r="MOE1950" s="101"/>
      <c r="MOF1950" s="101"/>
      <c r="MOG1950" s="101"/>
      <c r="MOH1950" s="101"/>
      <c r="MOI1950" s="101"/>
      <c r="MOJ1950" s="101"/>
      <c r="MOK1950" s="101"/>
      <c r="MOL1950" s="101"/>
      <c r="MOM1950" s="101"/>
      <c r="MON1950" s="101"/>
      <c r="MOO1950" s="101"/>
      <c r="MOP1950" s="101"/>
      <c r="MOQ1950" s="101"/>
      <c r="MOR1950" s="101"/>
      <c r="MOS1950" s="101"/>
      <c r="MOT1950" s="101"/>
      <c r="MOU1950" s="101"/>
      <c r="MOV1950" s="101"/>
      <c r="MOW1950" s="101"/>
      <c r="MOX1950" s="101"/>
      <c r="MOY1950" s="101"/>
      <c r="MOZ1950" s="101"/>
      <c r="MPA1950" s="101"/>
      <c r="MPB1950" s="101"/>
      <c r="MPC1950" s="101"/>
      <c r="MPD1950" s="101"/>
      <c r="MPE1950" s="101"/>
      <c r="MPF1950" s="101"/>
      <c r="MPG1950" s="101"/>
      <c r="MPH1950" s="101"/>
      <c r="MPI1950" s="101"/>
      <c r="MPJ1950" s="101"/>
      <c r="MPK1950" s="101"/>
      <c r="MPL1950" s="101"/>
      <c r="MPM1950" s="101"/>
      <c r="MPN1950" s="101"/>
      <c r="MPO1950" s="101"/>
      <c r="MPP1950" s="101"/>
      <c r="MPQ1950" s="101"/>
      <c r="MPR1950" s="101"/>
      <c r="MPS1950" s="101"/>
      <c r="MPT1950" s="101"/>
      <c r="MPU1950" s="101"/>
      <c r="MPV1950" s="101"/>
      <c r="MPW1950" s="101"/>
      <c r="MPX1950" s="101"/>
      <c r="MPY1950" s="101"/>
      <c r="MPZ1950" s="101"/>
      <c r="MQA1950" s="101"/>
      <c r="MQB1950" s="101"/>
      <c r="MQC1950" s="101"/>
      <c r="MQD1950" s="101"/>
      <c r="MQE1950" s="101"/>
      <c r="MQF1950" s="101"/>
      <c r="MQG1950" s="101"/>
      <c r="MQH1950" s="101"/>
      <c r="MQI1950" s="101"/>
      <c r="MQJ1950" s="101"/>
      <c r="MQK1950" s="101"/>
      <c r="MQL1950" s="101"/>
      <c r="MQM1950" s="101"/>
      <c r="MQN1950" s="101"/>
      <c r="MQO1950" s="101"/>
      <c r="MQP1950" s="101"/>
      <c r="MQQ1950" s="101"/>
      <c r="MQR1950" s="101"/>
      <c r="MQS1950" s="101"/>
      <c r="MQT1950" s="101"/>
      <c r="MQU1950" s="101"/>
      <c r="MQV1950" s="101"/>
      <c r="MQW1950" s="101"/>
      <c r="MQX1950" s="101"/>
      <c r="MQY1950" s="101"/>
      <c r="MQZ1950" s="101"/>
      <c r="MRA1950" s="101"/>
      <c r="MRB1950" s="101"/>
      <c r="MRC1950" s="101"/>
      <c r="MRD1950" s="101"/>
      <c r="MRE1950" s="101"/>
      <c r="MRF1950" s="101"/>
      <c r="MRG1950" s="101"/>
      <c r="MRH1950" s="101"/>
      <c r="MRI1950" s="101"/>
      <c r="MRJ1950" s="101"/>
      <c r="MRK1950" s="101"/>
      <c r="MRL1950" s="101"/>
      <c r="MRM1950" s="101"/>
      <c r="MRN1950" s="101"/>
      <c r="MRO1950" s="101"/>
      <c r="MRP1950" s="101"/>
      <c r="MRQ1950" s="101"/>
      <c r="MRR1950" s="101"/>
      <c r="MRS1950" s="101"/>
      <c r="MRT1950" s="101"/>
      <c r="MRU1950" s="101"/>
      <c r="MRV1950" s="101"/>
      <c r="MRW1950" s="101"/>
      <c r="MRX1950" s="101"/>
      <c r="MRY1950" s="101"/>
      <c r="MRZ1950" s="101"/>
      <c r="MSA1950" s="101"/>
      <c r="MSB1950" s="101"/>
      <c r="MSC1950" s="101"/>
      <c r="MSD1950" s="101"/>
      <c r="MSE1950" s="101"/>
      <c r="MSF1950" s="101"/>
      <c r="MSG1950" s="101"/>
      <c r="MSH1950" s="101"/>
      <c r="MSI1950" s="101"/>
      <c r="MSJ1950" s="101"/>
      <c r="MSK1950" s="101"/>
      <c r="MSL1950" s="101"/>
      <c r="MSM1950" s="101"/>
      <c r="MSN1950" s="101"/>
      <c r="MSO1950" s="101"/>
      <c r="MSP1950" s="101"/>
      <c r="MSQ1950" s="101"/>
      <c r="MSR1950" s="101"/>
      <c r="MSS1950" s="101"/>
      <c r="MST1950" s="101"/>
      <c r="MSU1950" s="101"/>
      <c r="MSV1950" s="101"/>
      <c r="MSW1950" s="101"/>
      <c r="MSX1950" s="101"/>
      <c r="MSY1950" s="101"/>
      <c r="MSZ1950" s="101"/>
      <c r="MTA1950" s="101"/>
      <c r="MTB1950" s="101"/>
      <c r="MTC1950" s="101"/>
      <c r="MTD1950" s="101"/>
      <c r="MTE1950" s="101"/>
      <c r="MTF1950" s="101"/>
      <c r="MTG1950" s="101"/>
      <c r="MTH1950" s="101"/>
      <c r="MTI1950" s="101"/>
      <c r="MTJ1950" s="101"/>
      <c r="MTK1950" s="101"/>
      <c r="MTL1950" s="101"/>
      <c r="MTM1950" s="101"/>
      <c r="MTN1950" s="101"/>
      <c r="MTO1950" s="101"/>
      <c r="MTP1950" s="101"/>
      <c r="MTQ1950" s="101"/>
      <c r="MTR1950" s="101"/>
      <c r="MTS1950" s="101"/>
      <c r="MTT1950" s="101"/>
      <c r="MTU1950" s="101"/>
      <c r="MTV1950" s="101"/>
      <c r="MTW1950" s="101"/>
      <c r="MTX1950" s="101"/>
      <c r="MTY1950" s="101"/>
      <c r="MTZ1950" s="101"/>
      <c r="MUA1950" s="101"/>
      <c r="MUB1950" s="101"/>
      <c r="MUC1950" s="101"/>
      <c r="MUD1950" s="101"/>
      <c r="MUE1950" s="101"/>
      <c r="MUF1950" s="101"/>
      <c r="MUG1950" s="101"/>
      <c r="MUH1950" s="101"/>
      <c r="MUI1950" s="101"/>
      <c r="MUJ1950" s="101"/>
      <c r="MUK1950" s="101"/>
      <c r="MUL1950" s="101"/>
      <c r="MUM1950" s="101"/>
      <c r="MUN1950" s="101"/>
      <c r="MUO1950" s="101"/>
      <c r="MUP1950" s="101"/>
      <c r="MUQ1950" s="101"/>
      <c r="MUR1950" s="101"/>
      <c r="MUS1950" s="101"/>
      <c r="MUT1950" s="101"/>
      <c r="MUU1950" s="101"/>
      <c r="MUV1950" s="101"/>
      <c r="MUW1950" s="101"/>
      <c r="MUX1950" s="101"/>
      <c r="MUY1950" s="101"/>
      <c r="MUZ1950" s="101"/>
      <c r="MVA1950" s="101"/>
      <c r="MVB1950" s="101"/>
      <c r="MVC1950" s="101"/>
      <c r="MVD1950" s="101"/>
      <c r="MVE1950" s="101"/>
      <c r="MVF1950" s="101"/>
      <c r="MVG1950" s="101"/>
      <c r="MVH1950" s="101"/>
      <c r="MVI1950" s="101"/>
      <c r="MVJ1950" s="101"/>
      <c r="MVK1950" s="101"/>
      <c r="MVL1950" s="101"/>
      <c r="MVM1950" s="101"/>
      <c r="MVN1950" s="101"/>
      <c r="MVO1950" s="101"/>
      <c r="MVP1950" s="101"/>
      <c r="MVQ1950" s="101"/>
      <c r="MVR1950" s="101"/>
      <c r="MVS1950" s="101"/>
      <c r="MVT1950" s="101"/>
      <c r="MVU1950" s="101"/>
      <c r="MVV1950" s="101"/>
      <c r="MVW1950" s="101"/>
      <c r="MVX1950" s="101"/>
      <c r="MVY1950" s="101"/>
      <c r="MVZ1950" s="101"/>
      <c r="MWA1950" s="101"/>
      <c r="MWB1950" s="101"/>
      <c r="MWC1950" s="101"/>
      <c r="MWD1950" s="101"/>
      <c r="MWE1950" s="101"/>
      <c r="MWF1950" s="101"/>
      <c r="MWG1950" s="101"/>
      <c r="MWH1950" s="101"/>
      <c r="MWI1950" s="101"/>
      <c r="MWJ1950" s="101"/>
      <c r="MWK1950" s="101"/>
      <c r="MWL1950" s="101"/>
      <c r="MWM1950" s="101"/>
      <c r="MWN1950" s="101"/>
      <c r="MWO1950" s="101"/>
      <c r="MWP1950" s="101"/>
      <c r="MWQ1950" s="101"/>
      <c r="MWR1950" s="101"/>
      <c r="MWS1950" s="101"/>
      <c r="MWT1950" s="101"/>
      <c r="MWU1950" s="101"/>
      <c r="MWV1950" s="101"/>
      <c r="MWW1950" s="101"/>
      <c r="MWX1950" s="101"/>
      <c r="MWY1950" s="101"/>
      <c r="MWZ1950" s="101"/>
      <c r="MXA1950" s="101"/>
      <c r="MXB1950" s="101"/>
      <c r="MXC1950" s="101"/>
      <c r="MXD1950" s="101"/>
      <c r="MXE1950" s="101"/>
      <c r="MXF1950" s="101"/>
      <c r="MXG1950" s="101"/>
      <c r="MXH1950" s="101"/>
      <c r="MXI1950" s="101"/>
      <c r="MXJ1950" s="101"/>
      <c r="MXK1950" s="101"/>
      <c r="MXL1950" s="101"/>
      <c r="MXM1950" s="101"/>
      <c r="MXN1950" s="101"/>
      <c r="MXO1950" s="101"/>
      <c r="MXP1950" s="101"/>
      <c r="MXQ1950" s="101"/>
      <c r="MXR1950" s="101"/>
      <c r="MXS1950" s="101"/>
      <c r="MXT1950" s="101"/>
      <c r="MXU1950" s="101"/>
      <c r="MXV1950" s="101"/>
      <c r="MXW1950" s="101"/>
      <c r="MXX1950" s="101"/>
      <c r="MXY1950" s="101"/>
      <c r="MXZ1950" s="101"/>
      <c r="MYA1950" s="101"/>
      <c r="MYB1950" s="101"/>
      <c r="MYC1950" s="101"/>
      <c r="MYD1950" s="101"/>
      <c r="MYE1950" s="101"/>
      <c r="MYF1950" s="101"/>
      <c r="MYG1950" s="101"/>
      <c r="MYH1950" s="101"/>
      <c r="MYI1950" s="101"/>
      <c r="MYJ1950" s="101"/>
      <c r="MYK1950" s="101"/>
      <c r="MYL1950" s="101"/>
      <c r="MYM1950" s="101"/>
      <c r="MYN1950" s="101"/>
      <c r="MYO1950" s="101"/>
      <c r="MYP1950" s="101"/>
      <c r="MYQ1950" s="101"/>
      <c r="MYR1950" s="101"/>
      <c r="MYS1950" s="101"/>
      <c r="MYT1950" s="101"/>
      <c r="MYU1950" s="101"/>
      <c r="MYV1950" s="101"/>
      <c r="MYW1950" s="101"/>
      <c r="MYX1950" s="101"/>
      <c r="MYY1950" s="101"/>
      <c r="MYZ1950" s="101"/>
      <c r="MZA1950" s="101"/>
      <c r="MZB1950" s="101"/>
      <c r="MZC1950" s="101"/>
      <c r="MZD1950" s="101"/>
      <c r="MZE1950" s="101"/>
      <c r="MZF1950" s="101"/>
      <c r="MZG1950" s="101"/>
      <c r="MZH1950" s="101"/>
      <c r="MZI1950" s="101"/>
      <c r="MZJ1950" s="101"/>
      <c r="MZK1950" s="101"/>
      <c r="MZL1950" s="101"/>
      <c r="MZM1950" s="101"/>
      <c r="MZN1950" s="101"/>
      <c r="MZO1950" s="101"/>
      <c r="MZP1950" s="101"/>
      <c r="MZQ1950" s="101"/>
      <c r="MZR1950" s="101"/>
      <c r="MZS1950" s="101"/>
      <c r="MZT1950" s="101"/>
      <c r="MZU1950" s="101"/>
      <c r="MZV1950" s="101"/>
      <c r="MZW1950" s="101"/>
      <c r="MZX1950" s="101"/>
      <c r="MZY1950" s="101"/>
      <c r="MZZ1950" s="101"/>
      <c r="NAA1950" s="101"/>
      <c r="NAB1950" s="101"/>
      <c r="NAC1950" s="101"/>
      <c r="NAD1950" s="101"/>
      <c r="NAE1950" s="101"/>
      <c r="NAF1950" s="101"/>
      <c r="NAG1950" s="101"/>
      <c r="NAH1950" s="101"/>
      <c r="NAI1950" s="101"/>
      <c r="NAJ1950" s="101"/>
      <c r="NAK1950" s="101"/>
      <c r="NAL1950" s="101"/>
      <c r="NAM1950" s="101"/>
      <c r="NAN1950" s="101"/>
      <c r="NAO1950" s="101"/>
      <c r="NAP1950" s="101"/>
      <c r="NAQ1950" s="101"/>
      <c r="NAR1950" s="101"/>
      <c r="NAS1950" s="101"/>
      <c r="NAT1950" s="101"/>
      <c r="NAU1950" s="101"/>
      <c r="NAV1950" s="101"/>
      <c r="NAW1950" s="101"/>
      <c r="NAX1950" s="101"/>
      <c r="NAY1950" s="101"/>
      <c r="NAZ1950" s="101"/>
      <c r="NBA1950" s="101"/>
      <c r="NBB1950" s="101"/>
      <c r="NBC1950" s="101"/>
      <c r="NBD1950" s="101"/>
      <c r="NBE1950" s="101"/>
      <c r="NBF1950" s="101"/>
      <c r="NBG1950" s="101"/>
      <c r="NBH1950" s="101"/>
      <c r="NBI1950" s="101"/>
      <c r="NBJ1950" s="101"/>
      <c r="NBK1950" s="101"/>
      <c r="NBL1950" s="101"/>
      <c r="NBM1950" s="101"/>
      <c r="NBN1950" s="101"/>
      <c r="NBO1950" s="101"/>
      <c r="NBP1950" s="101"/>
      <c r="NBQ1950" s="101"/>
      <c r="NBR1950" s="101"/>
      <c r="NBS1950" s="101"/>
      <c r="NBT1950" s="101"/>
      <c r="NBU1950" s="101"/>
      <c r="NBV1950" s="101"/>
      <c r="NBW1950" s="101"/>
      <c r="NBX1950" s="101"/>
      <c r="NBY1950" s="101"/>
      <c r="NBZ1950" s="101"/>
      <c r="NCA1950" s="101"/>
      <c r="NCB1950" s="101"/>
      <c r="NCC1950" s="101"/>
      <c r="NCD1950" s="101"/>
      <c r="NCE1950" s="101"/>
      <c r="NCF1950" s="101"/>
      <c r="NCG1950" s="101"/>
      <c r="NCH1950" s="101"/>
      <c r="NCI1950" s="101"/>
      <c r="NCJ1950" s="101"/>
      <c r="NCK1950" s="101"/>
      <c r="NCL1950" s="101"/>
      <c r="NCM1950" s="101"/>
      <c r="NCN1950" s="101"/>
      <c r="NCO1950" s="101"/>
      <c r="NCP1950" s="101"/>
      <c r="NCQ1950" s="101"/>
      <c r="NCR1950" s="101"/>
      <c r="NCS1950" s="101"/>
      <c r="NCT1950" s="101"/>
      <c r="NCU1950" s="101"/>
      <c r="NCV1950" s="101"/>
      <c r="NCW1950" s="101"/>
      <c r="NCX1950" s="101"/>
      <c r="NCY1950" s="101"/>
      <c r="NCZ1950" s="101"/>
      <c r="NDA1950" s="101"/>
      <c r="NDB1950" s="101"/>
      <c r="NDC1950" s="101"/>
      <c r="NDD1950" s="101"/>
      <c r="NDE1950" s="101"/>
      <c r="NDF1950" s="101"/>
      <c r="NDG1950" s="101"/>
      <c r="NDH1950" s="101"/>
      <c r="NDI1950" s="101"/>
      <c r="NDJ1950" s="101"/>
      <c r="NDK1950" s="101"/>
      <c r="NDL1950" s="101"/>
      <c r="NDM1950" s="101"/>
      <c r="NDN1950" s="101"/>
      <c r="NDO1950" s="101"/>
      <c r="NDP1950" s="101"/>
      <c r="NDQ1950" s="101"/>
      <c r="NDR1950" s="101"/>
      <c r="NDS1950" s="101"/>
      <c r="NDT1950" s="101"/>
      <c r="NDU1950" s="101"/>
      <c r="NDV1950" s="101"/>
      <c r="NDW1950" s="101"/>
      <c r="NDX1950" s="101"/>
      <c r="NDY1950" s="101"/>
      <c r="NDZ1950" s="101"/>
      <c r="NEA1950" s="101"/>
      <c r="NEB1950" s="101"/>
      <c r="NEC1950" s="101"/>
      <c r="NED1950" s="101"/>
      <c r="NEE1950" s="101"/>
      <c r="NEF1950" s="101"/>
      <c r="NEG1950" s="101"/>
      <c r="NEH1950" s="101"/>
      <c r="NEI1950" s="101"/>
      <c r="NEJ1950" s="101"/>
      <c r="NEK1950" s="101"/>
      <c r="NEL1950" s="101"/>
      <c r="NEM1950" s="101"/>
      <c r="NEN1950" s="101"/>
      <c r="NEO1950" s="101"/>
      <c r="NEP1950" s="101"/>
      <c r="NEQ1950" s="101"/>
      <c r="NER1950" s="101"/>
      <c r="NES1950" s="101"/>
      <c r="NET1950" s="101"/>
      <c r="NEU1950" s="101"/>
      <c r="NEV1950" s="101"/>
      <c r="NEW1950" s="101"/>
      <c r="NEX1950" s="101"/>
      <c r="NEY1950" s="101"/>
      <c r="NEZ1950" s="101"/>
      <c r="NFA1950" s="101"/>
      <c r="NFB1950" s="101"/>
      <c r="NFC1950" s="101"/>
      <c r="NFD1950" s="101"/>
      <c r="NFE1950" s="101"/>
      <c r="NFF1950" s="101"/>
      <c r="NFG1950" s="101"/>
      <c r="NFH1950" s="101"/>
      <c r="NFI1950" s="101"/>
      <c r="NFJ1950" s="101"/>
      <c r="NFK1950" s="101"/>
      <c r="NFL1950" s="101"/>
      <c r="NFM1950" s="101"/>
      <c r="NFN1950" s="101"/>
      <c r="NFO1950" s="101"/>
      <c r="NFP1950" s="101"/>
      <c r="NFQ1950" s="101"/>
      <c r="NFR1950" s="101"/>
      <c r="NFS1950" s="101"/>
      <c r="NFT1950" s="101"/>
      <c r="NFU1950" s="101"/>
      <c r="NFV1950" s="101"/>
      <c r="NFW1950" s="101"/>
      <c r="NFX1950" s="101"/>
      <c r="NFY1950" s="101"/>
      <c r="NFZ1950" s="101"/>
      <c r="NGA1950" s="101"/>
      <c r="NGB1950" s="101"/>
      <c r="NGC1950" s="101"/>
      <c r="NGD1950" s="101"/>
      <c r="NGE1950" s="101"/>
      <c r="NGF1950" s="101"/>
      <c r="NGG1950" s="101"/>
      <c r="NGH1950" s="101"/>
      <c r="NGI1950" s="101"/>
      <c r="NGJ1950" s="101"/>
      <c r="NGK1950" s="101"/>
      <c r="NGL1950" s="101"/>
      <c r="NGM1950" s="101"/>
      <c r="NGN1950" s="101"/>
      <c r="NGO1950" s="101"/>
      <c r="NGP1950" s="101"/>
      <c r="NGQ1950" s="101"/>
      <c r="NGR1950" s="101"/>
      <c r="NGS1950" s="101"/>
      <c r="NGT1950" s="101"/>
      <c r="NGU1950" s="101"/>
      <c r="NGV1950" s="101"/>
      <c r="NGW1950" s="101"/>
      <c r="NGX1950" s="101"/>
      <c r="NGY1950" s="101"/>
      <c r="NGZ1950" s="101"/>
      <c r="NHA1950" s="101"/>
      <c r="NHB1950" s="101"/>
      <c r="NHC1950" s="101"/>
      <c r="NHD1950" s="101"/>
      <c r="NHE1950" s="101"/>
      <c r="NHF1950" s="101"/>
      <c r="NHG1950" s="101"/>
      <c r="NHH1950" s="101"/>
      <c r="NHI1950" s="101"/>
      <c r="NHJ1950" s="101"/>
      <c r="NHK1950" s="101"/>
      <c r="NHL1950" s="101"/>
      <c r="NHM1950" s="101"/>
      <c r="NHN1950" s="101"/>
      <c r="NHO1950" s="101"/>
      <c r="NHP1950" s="101"/>
      <c r="NHQ1950" s="101"/>
      <c r="NHR1950" s="101"/>
      <c r="NHS1950" s="101"/>
      <c r="NHT1950" s="101"/>
      <c r="NHU1950" s="101"/>
      <c r="NHV1950" s="101"/>
      <c r="NHW1950" s="101"/>
      <c r="NHX1950" s="101"/>
      <c r="NHY1950" s="101"/>
      <c r="NHZ1950" s="101"/>
      <c r="NIA1950" s="101"/>
      <c r="NIB1950" s="101"/>
      <c r="NIC1950" s="101"/>
      <c r="NID1950" s="101"/>
      <c r="NIE1950" s="101"/>
      <c r="NIF1950" s="101"/>
      <c r="NIG1950" s="101"/>
      <c r="NIH1950" s="101"/>
      <c r="NII1950" s="101"/>
      <c r="NIJ1950" s="101"/>
      <c r="NIK1950" s="101"/>
      <c r="NIL1950" s="101"/>
      <c r="NIM1950" s="101"/>
      <c r="NIN1950" s="101"/>
      <c r="NIO1950" s="101"/>
      <c r="NIP1950" s="101"/>
      <c r="NIQ1950" s="101"/>
      <c r="NIR1950" s="101"/>
      <c r="NIS1950" s="101"/>
      <c r="NIT1950" s="101"/>
      <c r="NIU1950" s="101"/>
      <c r="NIV1950" s="101"/>
      <c r="NIW1950" s="101"/>
      <c r="NIX1950" s="101"/>
      <c r="NIY1950" s="101"/>
      <c r="NIZ1950" s="101"/>
      <c r="NJA1950" s="101"/>
      <c r="NJB1950" s="101"/>
      <c r="NJC1950" s="101"/>
      <c r="NJD1950" s="101"/>
      <c r="NJE1950" s="101"/>
      <c r="NJF1950" s="101"/>
      <c r="NJG1950" s="101"/>
      <c r="NJH1950" s="101"/>
      <c r="NJI1950" s="101"/>
      <c r="NJJ1950" s="101"/>
      <c r="NJK1950" s="101"/>
      <c r="NJL1950" s="101"/>
      <c r="NJM1950" s="101"/>
      <c r="NJN1950" s="101"/>
      <c r="NJO1950" s="101"/>
      <c r="NJP1950" s="101"/>
      <c r="NJQ1950" s="101"/>
      <c r="NJR1950" s="101"/>
      <c r="NJS1950" s="101"/>
      <c r="NJT1950" s="101"/>
      <c r="NJU1950" s="101"/>
      <c r="NJV1950" s="101"/>
      <c r="NJW1950" s="101"/>
      <c r="NJX1950" s="101"/>
      <c r="NJY1950" s="101"/>
      <c r="NJZ1950" s="101"/>
      <c r="NKA1950" s="101"/>
      <c r="NKB1950" s="101"/>
      <c r="NKC1950" s="101"/>
      <c r="NKD1950" s="101"/>
      <c r="NKE1950" s="101"/>
      <c r="NKF1950" s="101"/>
      <c r="NKG1950" s="101"/>
      <c r="NKH1950" s="101"/>
      <c r="NKI1950" s="101"/>
      <c r="NKJ1950" s="101"/>
      <c r="NKK1950" s="101"/>
      <c r="NKL1950" s="101"/>
      <c r="NKM1950" s="101"/>
      <c r="NKN1950" s="101"/>
      <c r="NKO1950" s="101"/>
      <c r="NKP1950" s="101"/>
      <c r="NKQ1950" s="101"/>
      <c r="NKR1950" s="101"/>
      <c r="NKS1950" s="101"/>
      <c r="NKT1950" s="101"/>
      <c r="NKU1950" s="101"/>
      <c r="NKV1950" s="101"/>
      <c r="NKW1950" s="101"/>
      <c r="NKX1950" s="101"/>
      <c r="NKY1950" s="101"/>
      <c r="NKZ1950" s="101"/>
      <c r="NLA1950" s="101"/>
      <c r="NLB1950" s="101"/>
      <c r="NLC1950" s="101"/>
      <c r="NLD1950" s="101"/>
      <c r="NLE1950" s="101"/>
      <c r="NLF1950" s="101"/>
      <c r="NLG1950" s="101"/>
      <c r="NLH1950" s="101"/>
      <c r="NLI1950" s="101"/>
      <c r="NLJ1950" s="101"/>
      <c r="NLK1950" s="101"/>
      <c r="NLL1950" s="101"/>
      <c r="NLM1950" s="101"/>
      <c r="NLN1950" s="101"/>
      <c r="NLO1950" s="101"/>
      <c r="NLP1950" s="101"/>
      <c r="NLQ1950" s="101"/>
      <c r="NLR1950" s="101"/>
      <c r="NLS1950" s="101"/>
      <c r="NLT1950" s="101"/>
      <c r="NLU1950" s="101"/>
      <c r="NLV1950" s="101"/>
      <c r="NLW1950" s="101"/>
      <c r="NLX1950" s="101"/>
      <c r="NLY1950" s="101"/>
      <c r="NLZ1950" s="101"/>
      <c r="NMA1950" s="101"/>
      <c r="NMB1950" s="101"/>
      <c r="NMC1950" s="101"/>
      <c r="NMD1950" s="101"/>
      <c r="NME1950" s="101"/>
      <c r="NMF1950" s="101"/>
      <c r="NMG1950" s="101"/>
      <c r="NMH1950" s="101"/>
      <c r="NMI1950" s="101"/>
      <c r="NMJ1950" s="101"/>
      <c r="NMK1950" s="101"/>
      <c r="NML1950" s="101"/>
      <c r="NMM1950" s="101"/>
      <c r="NMN1950" s="101"/>
      <c r="NMO1950" s="101"/>
      <c r="NMP1950" s="101"/>
      <c r="NMQ1950" s="101"/>
      <c r="NMR1950" s="101"/>
      <c r="NMS1950" s="101"/>
      <c r="NMT1950" s="101"/>
      <c r="NMU1950" s="101"/>
      <c r="NMV1950" s="101"/>
      <c r="NMW1950" s="101"/>
      <c r="NMX1950" s="101"/>
      <c r="NMY1950" s="101"/>
      <c r="NMZ1950" s="101"/>
      <c r="NNA1950" s="101"/>
      <c r="NNB1950" s="101"/>
      <c r="NNC1950" s="101"/>
      <c r="NND1950" s="101"/>
      <c r="NNE1950" s="101"/>
      <c r="NNF1950" s="101"/>
      <c r="NNG1950" s="101"/>
      <c r="NNH1950" s="101"/>
      <c r="NNI1950" s="101"/>
      <c r="NNJ1950" s="101"/>
      <c r="NNK1950" s="101"/>
      <c r="NNL1950" s="101"/>
      <c r="NNM1950" s="101"/>
      <c r="NNN1950" s="101"/>
      <c r="NNO1950" s="101"/>
      <c r="NNP1950" s="101"/>
      <c r="NNQ1950" s="101"/>
      <c r="NNR1950" s="101"/>
      <c r="NNS1950" s="101"/>
      <c r="NNT1950" s="101"/>
      <c r="NNU1950" s="101"/>
      <c r="NNV1950" s="101"/>
      <c r="NNW1950" s="101"/>
      <c r="NNX1950" s="101"/>
      <c r="NNY1950" s="101"/>
      <c r="NNZ1950" s="101"/>
      <c r="NOA1950" s="101"/>
      <c r="NOB1950" s="101"/>
      <c r="NOC1950" s="101"/>
      <c r="NOD1950" s="101"/>
      <c r="NOE1950" s="101"/>
      <c r="NOF1950" s="101"/>
      <c r="NOG1950" s="101"/>
      <c r="NOH1950" s="101"/>
      <c r="NOI1950" s="101"/>
      <c r="NOJ1950" s="101"/>
      <c r="NOK1950" s="101"/>
      <c r="NOL1950" s="101"/>
      <c r="NOM1950" s="101"/>
      <c r="NON1950" s="101"/>
      <c r="NOO1950" s="101"/>
      <c r="NOP1950" s="101"/>
      <c r="NOQ1950" s="101"/>
      <c r="NOR1950" s="101"/>
      <c r="NOS1950" s="101"/>
      <c r="NOT1950" s="101"/>
      <c r="NOU1950" s="101"/>
      <c r="NOV1950" s="101"/>
      <c r="NOW1950" s="101"/>
      <c r="NOX1950" s="101"/>
      <c r="NOY1950" s="101"/>
      <c r="NOZ1950" s="101"/>
      <c r="NPA1950" s="101"/>
      <c r="NPB1950" s="101"/>
      <c r="NPC1950" s="101"/>
      <c r="NPD1950" s="101"/>
      <c r="NPE1950" s="101"/>
      <c r="NPF1950" s="101"/>
      <c r="NPG1950" s="101"/>
      <c r="NPH1950" s="101"/>
      <c r="NPI1950" s="101"/>
      <c r="NPJ1950" s="101"/>
      <c r="NPK1950" s="101"/>
      <c r="NPL1950" s="101"/>
      <c r="NPM1950" s="101"/>
      <c r="NPN1950" s="101"/>
      <c r="NPO1950" s="101"/>
      <c r="NPP1950" s="101"/>
      <c r="NPQ1950" s="101"/>
      <c r="NPR1950" s="101"/>
      <c r="NPS1950" s="101"/>
      <c r="NPT1950" s="101"/>
      <c r="NPU1950" s="101"/>
      <c r="NPV1950" s="101"/>
      <c r="NPW1950" s="101"/>
      <c r="NPX1950" s="101"/>
      <c r="NPY1950" s="101"/>
      <c r="NPZ1950" s="101"/>
      <c r="NQA1950" s="101"/>
      <c r="NQB1950" s="101"/>
      <c r="NQC1950" s="101"/>
      <c r="NQD1950" s="101"/>
      <c r="NQE1950" s="101"/>
      <c r="NQF1950" s="101"/>
      <c r="NQG1950" s="101"/>
      <c r="NQH1950" s="101"/>
      <c r="NQI1950" s="101"/>
      <c r="NQJ1950" s="101"/>
      <c r="NQK1950" s="101"/>
      <c r="NQL1950" s="101"/>
      <c r="NQM1950" s="101"/>
      <c r="NQN1950" s="101"/>
      <c r="NQO1950" s="101"/>
      <c r="NQP1950" s="101"/>
      <c r="NQQ1950" s="101"/>
      <c r="NQR1950" s="101"/>
      <c r="NQS1950" s="101"/>
      <c r="NQT1950" s="101"/>
      <c r="NQU1950" s="101"/>
      <c r="NQV1950" s="101"/>
      <c r="NQW1950" s="101"/>
      <c r="NQX1950" s="101"/>
      <c r="NQY1950" s="101"/>
      <c r="NQZ1950" s="101"/>
      <c r="NRA1950" s="101"/>
      <c r="NRB1950" s="101"/>
      <c r="NRC1950" s="101"/>
      <c r="NRD1950" s="101"/>
      <c r="NRE1950" s="101"/>
      <c r="NRF1950" s="101"/>
      <c r="NRG1950" s="101"/>
      <c r="NRH1950" s="101"/>
      <c r="NRI1950" s="101"/>
      <c r="NRJ1950" s="101"/>
      <c r="NRK1950" s="101"/>
      <c r="NRL1950" s="101"/>
      <c r="NRM1950" s="101"/>
      <c r="NRN1950" s="101"/>
      <c r="NRO1950" s="101"/>
      <c r="NRP1950" s="101"/>
      <c r="NRQ1950" s="101"/>
      <c r="NRR1950" s="101"/>
      <c r="NRS1950" s="101"/>
      <c r="NRT1950" s="101"/>
      <c r="NRU1950" s="101"/>
      <c r="NRV1950" s="101"/>
      <c r="NRW1950" s="101"/>
      <c r="NRX1950" s="101"/>
      <c r="NRY1950" s="101"/>
      <c r="NRZ1950" s="101"/>
      <c r="NSA1950" s="101"/>
      <c r="NSB1950" s="101"/>
      <c r="NSC1950" s="101"/>
      <c r="NSD1950" s="101"/>
      <c r="NSE1950" s="101"/>
      <c r="NSF1950" s="101"/>
      <c r="NSG1950" s="101"/>
      <c r="NSH1950" s="101"/>
      <c r="NSI1950" s="101"/>
      <c r="NSJ1950" s="101"/>
      <c r="NSK1950" s="101"/>
      <c r="NSL1950" s="101"/>
      <c r="NSM1950" s="101"/>
      <c r="NSN1950" s="101"/>
      <c r="NSO1950" s="101"/>
      <c r="NSP1950" s="101"/>
      <c r="NSQ1950" s="101"/>
      <c r="NSR1950" s="101"/>
      <c r="NSS1950" s="101"/>
      <c r="NST1950" s="101"/>
      <c r="NSU1950" s="101"/>
      <c r="NSV1950" s="101"/>
      <c r="NSW1950" s="101"/>
      <c r="NSX1950" s="101"/>
      <c r="NSY1950" s="101"/>
      <c r="NSZ1950" s="101"/>
      <c r="NTA1950" s="101"/>
      <c r="NTB1950" s="101"/>
      <c r="NTC1950" s="101"/>
      <c r="NTD1950" s="101"/>
      <c r="NTE1950" s="101"/>
      <c r="NTF1950" s="101"/>
      <c r="NTG1950" s="101"/>
      <c r="NTH1950" s="101"/>
      <c r="NTI1950" s="101"/>
      <c r="NTJ1950" s="101"/>
      <c r="NTK1950" s="101"/>
      <c r="NTL1950" s="101"/>
      <c r="NTM1950" s="101"/>
      <c r="NTN1950" s="101"/>
      <c r="NTO1950" s="101"/>
      <c r="NTP1950" s="101"/>
      <c r="NTQ1950" s="101"/>
      <c r="NTR1950" s="101"/>
      <c r="NTS1950" s="101"/>
      <c r="NTT1950" s="101"/>
      <c r="NTU1950" s="101"/>
      <c r="NTV1950" s="101"/>
      <c r="NTW1950" s="101"/>
      <c r="NTX1950" s="101"/>
      <c r="NTY1950" s="101"/>
      <c r="NTZ1950" s="101"/>
      <c r="NUA1950" s="101"/>
      <c r="NUB1950" s="101"/>
      <c r="NUC1950" s="101"/>
      <c r="NUD1950" s="101"/>
      <c r="NUE1950" s="101"/>
      <c r="NUF1950" s="101"/>
      <c r="NUG1950" s="101"/>
      <c r="NUH1950" s="101"/>
      <c r="NUI1950" s="101"/>
      <c r="NUJ1950" s="101"/>
      <c r="NUK1950" s="101"/>
      <c r="NUL1950" s="101"/>
      <c r="NUM1950" s="101"/>
      <c r="NUN1950" s="101"/>
      <c r="NUO1950" s="101"/>
      <c r="NUP1950" s="101"/>
      <c r="NUQ1950" s="101"/>
      <c r="NUR1950" s="101"/>
      <c r="NUS1950" s="101"/>
      <c r="NUT1950" s="101"/>
      <c r="NUU1950" s="101"/>
      <c r="NUV1950" s="101"/>
      <c r="NUW1950" s="101"/>
      <c r="NUX1950" s="101"/>
      <c r="NUY1950" s="101"/>
      <c r="NUZ1950" s="101"/>
      <c r="NVA1950" s="101"/>
      <c r="NVB1950" s="101"/>
      <c r="NVC1950" s="101"/>
      <c r="NVD1950" s="101"/>
      <c r="NVE1950" s="101"/>
      <c r="NVF1950" s="101"/>
      <c r="NVG1950" s="101"/>
      <c r="NVH1950" s="101"/>
      <c r="NVI1950" s="101"/>
      <c r="NVJ1950" s="101"/>
      <c r="NVK1950" s="101"/>
      <c r="NVL1950" s="101"/>
      <c r="NVM1950" s="101"/>
      <c r="NVN1950" s="101"/>
      <c r="NVO1950" s="101"/>
      <c r="NVP1950" s="101"/>
      <c r="NVQ1950" s="101"/>
      <c r="NVR1950" s="101"/>
      <c r="NVS1950" s="101"/>
      <c r="NVT1950" s="101"/>
      <c r="NVU1950" s="101"/>
      <c r="NVV1950" s="101"/>
      <c r="NVW1950" s="101"/>
      <c r="NVX1950" s="101"/>
      <c r="NVY1950" s="101"/>
      <c r="NVZ1950" s="101"/>
      <c r="NWA1950" s="101"/>
      <c r="NWB1950" s="101"/>
      <c r="NWC1950" s="101"/>
      <c r="NWD1950" s="101"/>
      <c r="NWE1950" s="101"/>
      <c r="NWF1950" s="101"/>
      <c r="NWG1950" s="101"/>
      <c r="NWH1950" s="101"/>
      <c r="NWI1950" s="101"/>
      <c r="NWJ1950" s="101"/>
      <c r="NWK1950" s="101"/>
      <c r="NWL1950" s="101"/>
      <c r="NWM1950" s="101"/>
      <c r="NWN1950" s="101"/>
      <c r="NWO1950" s="101"/>
      <c r="NWP1950" s="101"/>
      <c r="NWQ1950" s="101"/>
      <c r="NWR1950" s="101"/>
      <c r="NWS1950" s="101"/>
      <c r="NWT1950" s="101"/>
      <c r="NWU1950" s="101"/>
      <c r="NWV1950" s="101"/>
      <c r="NWW1950" s="101"/>
      <c r="NWX1950" s="101"/>
      <c r="NWY1950" s="101"/>
      <c r="NWZ1950" s="101"/>
      <c r="NXA1950" s="101"/>
      <c r="NXB1950" s="101"/>
      <c r="NXC1950" s="101"/>
      <c r="NXD1950" s="101"/>
      <c r="NXE1950" s="101"/>
      <c r="NXF1950" s="101"/>
      <c r="NXG1950" s="101"/>
      <c r="NXH1950" s="101"/>
      <c r="NXI1950" s="101"/>
      <c r="NXJ1950" s="101"/>
      <c r="NXK1950" s="101"/>
      <c r="NXL1950" s="101"/>
      <c r="NXM1950" s="101"/>
      <c r="NXN1950" s="101"/>
      <c r="NXO1950" s="101"/>
      <c r="NXP1950" s="101"/>
      <c r="NXQ1950" s="101"/>
      <c r="NXR1950" s="101"/>
      <c r="NXS1950" s="101"/>
      <c r="NXT1950" s="101"/>
      <c r="NXU1950" s="101"/>
      <c r="NXV1950" s="101"/>
      <c r="NXW1950" s="101"/>
      <c r="NXX1950" s="101"/>
      <c r="NXY1950" s="101"/>
      <c r="NXZ1950" s="101"/>
      <c r="NYA1950" s="101"/>
      <c r="NYB1950" s="101"/>
      <c r="NYC1950" s="101"/>
      <c r="NYD1950" s="101"/>
      <c r="NYE1950" s="101"/>
      <c r="NYF1950" s="101"/>
      <c r="NYG1950" s="101"/>
      <c r="NYH1950" s="101"/>
      <c r="NYI1950" s="101"/>
      <c r="NYJ1950" s="101"/>
      <c r="NYK1950" s="101"/>
      <c r="NYL1950" s="101"/>
      <c r="NYM1950" s="101"/>
      <c r="NYN1950" s="101"/>
      <c r="NYO1950" s="101"/>
      <c r="NYP1950" s="101"/>
      <c r="NYQ1950" s="101"/>
      <c r="NYR1950" s="101"/>
      <c r="NYS1950" s="101"/>
      <c r="NYT1950" s="101"/>
      <c r="NYU1950" s="101"/>
      <c r="NYV1950" s="101"/>
      <c r="NYW1950" s="101"/>
      <c r="NYX1950" s="101"/>
      <c r="NYY1950" s="101"/>
      <c r="NYZ1950" s="101"/>
      <c r="NZA1950" s="101"/>
      <c r="NZB1950" s="101"/>
      <c r="NZC1950" s="101"/>
      <c r="NZD1950" s="101"/>
      <c r="NZE1950" s="101"/>
      <c r="NZF1950" s="101"/>
      <c r="NZG1950" s="101"/>
      <c r="NZH1950" s="101"/>
      <c r="NZI1950" s="101"/>
      <c r="NZJ1950" s="101"/>
      <c r="NZK1950" s="101"/>
      <c r="NZL1950" s="101"/>
      <c r="NZM1950" s="101"/>
      <c r="NZN1950" s="101"/>
      <c r="NZO1950" s="101"/>
      <c r="NZP1950" s="101"/>
      <c r="NZQ1950" s="101"/>
      <c r="NZR1950" s="101"/>
      <c r="NZS1950" s="101"/>
      <c r="NZT1950" s="101"/>
      <c r="NZU1950" s="101"/>
      <c r="NZV1950" s="101"/>
      <c r="NZW1950" s="101"/>
      <c r="NZX1950" s="101"/>
      <c r="NZY1950" s="101"/>
      <c r="NZZ1950" s="101"/>
      <c r="OAA1950" s="101"/>
      <c r="OAB1950" s="101"/>
      <c r="OAC1950" s="101"/>
      <c r="OAD1950" s="101"/>
      <c r="OAE1950" s="101"/>
      <c r="OAF1950" s="101"/>
      <c r="OAG1950" s="101"/>
      <c r="OAH1950" s="101"/>
      <c r="OAI1950" s="101"/>
      <c r="OAJ1950" s="101"/>
      <c r="OAK1950" s="101"/>
      <c r="OAL1950" s="101"/>
      <c r="OAM1950" s="101"/>
      <c r="OAN1950" s="101"/>
      <c r="OAO1950" s="101"/>
      <c r="OAP1950" s="101"/>
      <c r="OAQ1950" s="101"/>
      <c r="OAR1950" s="101"/>
      <c r="OAS1950" s="101"/>
      <c r="OAT1950" s="101"/>
      <c r="OAU1950" s="101"/>
      <c r="OAV1950" s="101"/>
      <c r="OAW1950" s="101"/>
      <c r="OAX1950" s="101"/>
      <c r="OAY1950" s="101"/>
      <c r="OAZ1950" s="101"/>
      <c r="OBA1950" s="101"/>
      <c r="OBB1950" s="101"/>
      <c r="OBC1950" s="101"/>
      <c r="OBD1950" s="101"/>
      <c r="OBE1950" s="101"/>
      <c r="OBF1950" s="101"/>
      <c r="OBG1950" s="101"/>
      <c r="OBH1950" s="101"/>
      <c r="OBI1950" s="101"/>
      <c r="OBJ1950" s="101"/>
      <c r="OBK1950" s="101"/>
      <c r="OBL1950" s="101"/>
      <c r="OBM1950" s="101"/>
      <c r="OBN1950" s="101"/>
      <c r="OBO1950" s="101"/>
      <c r="OBP1950" s="101"/>
      <c r="OBQ1950" s="101"/>
      <c r="OBR1950" s="101"/>
      <c r="OBS1950" s="101"/>
      <c r="OBT1950" s="101"/>
      <c r="OBU1950" s="101"/>
      <c r="OBV1950" s="101"/>
      <c r="OBW1950" s="101"/>
      <c r="OBX1950" s="101"/>
      <c r="OBY1950" s="101"/>
      <c r="OBZ1950" s="101"/>
      <c r="OCA1950" s="101"/>
      <c r="OCB1950" s="101"/>
      <c r="OCC1950" s="101"/>
      <c r="OCD1950" s="101"/>
      <c r="OCE1950" s="101"/>
      <c r="OCF1950" s="101"/>
      <c r="OCG1950" s="101"/>
      <c r="OCH1950" s="101"/>
      <c r="OCI1950" s="101"/>
      <c r="OCJ1950" s="101"/>
      <c r="OCK1950" s="101"/>
      <c r="OCL1950" s="101"/>
      <c r="OCM1950" s="101"/>
      <c r="OCN1950" s="101"/>
      <c r="OCO1950" s="101"/>
      <c r="OCP1950" s="101"/>
      <c r="OCQ1950" s="101"/>
      <c r="OCR1950" s="101"/>
      <c r="OCS1950" s="101"/>
      <c r="OCT1950" s="101"/>
      <c r="OCU1950" s="101"/>
      <c r="OCV1950" s="101"/>
      <c r="OCW1950" s="101"/>
      <c r="OCX1950" s="101"/>
      <c r="OCY1950" s="101"/>
      <c r="OCZ1950" s="101"/>
      <c r="ODA1950" s="101"/>
      <c r="ODB1950" s="101"/>
      <c r="ODC1950" s="101"/>
      <c r="ODD1950" s="101"/>
      <c r="ODE1950" s="101"/>
      <c r="ODF1950" s="101"/>
      <c r="ODG1950" s="101"/>
      <c r="ODH1950" s="101"/>
      <c r="ODI1950" s="101"/>
      <c r="ODJ1950" s="101"/>
      <c r="ODK1950" s="101"/>
      <c r="ODL1950" s="101"/>
      <c r="ODM1950" s="101"/>
      <c r="ODN1950" s="101"/>
      <c r="ODO1950" s="101"/>
      <c r="ODP1950" s="101"/>
      <c r="ODQ1950" s="101"/>
      <c r="ODR1950" s="101"/>
      <c r="ODS1950" s="101"/>
      <c r="ODT1950" s="101"/>
      <c r="ODU1950" s="101"/>
      <c r="ODV1950" s="101"/>
      <c r="ODW1950" s="101"/>
      <c r="ODX1950" s="101"/>
      <c r="ODY1950" s="101"/>
      <c r="ODZ1950" s="101"/>
      <c r="OEA1950" s="101"/>
      <c r="OEB1950" s="101"/>
      <c r="OEC1950" s="101"/>
      <c r="OED1950" s="101"/>
      <c r="OEE1950" s="101"/>
      <c r="OEF1950" s="101"/>
      <c r="OEG1950" s="101"/>
      <c r="OEH1950" s="101"/>
      <c r="OEI1950" s="101"/>
      <c r="OEJ1950" s="101"/>
      <c r="OEK1950" s="101"/>
      <c r="OEL1950" s="101"/>
      <c r="OEM1950" s="101"/>
      <c r="OEN1950" s="101"/>
      <c r="OEO1950" s="101"/>
      <c r="OEP1950" s="101"/>
      <c r="OEQ1950" s="101"/>
      <c r="OER1950" s="101"/>
      <c r="OES1950" s="101"/>
      <c r="OET1950" s="101"/>
      <c r="OEU1950" s="101"/>
      <c r="OEV1950" s="101"/>
      <c r="OEW1950" s="101"/>
      <c r="OEX1950" s="101"/>
      <c r="OEY1950" s="101"/>
      <c r="OEZ1950" s="101"/>
      <c r="OFA1950" s="101"/>
      <c r="OFB1950" s="101"/>
      <c r="OFC1950" s="101"/>
      <c r="OFD1950" s="101"/>
      <c r="OFE1950" s="101"/>
      <c r="OFF1950" s="101"/>
      <c r="OFG1950" s="101"/>
      <c r="OFH1950" s="101"/>
      <c r="OFI1950" s="101"/>
      <c r="OFJ1950" s="101"/>
      <c r="OFK1950" s="101"/>
      <c r="OFL1950" s="101"/>
      <c r="OFM1950" s="101"/>
      <c r="OFN1950" s="101"/>
      <c r="OFO1950" s="101"/>
      <c r="OFP1950" s="101"/>
      <c r="OFQ1950" s="101"/>
      <c r="OFR1950" s="101"/>
      <c r="OFS1950" s="101"/>
      <c r="OFT1950" s="101"/>
      <c r="OFU1950" s="101"/>
      <c r="OFV1950" s="101"/>
      <c r="OFW1950" s="101"/>
      <c r="OFX1950" s="101"/>
      <c r="OFY1950" s="101"/>
      <c r="OFZ1950" s="101"/>
      <c r="OGA1950" s="101"/>
      <c r="OGB1950" s="101"/>
      <c r="OGC1950" s="101"/>
      <c r="OGD1950" s="101"/>
      <c r="OGE1950" s="101"/>
      <c r="OGF1950" s="101"/>
      <c r="OGG1950" s="101"/>
      <c r="OGH1950" s="101"/>
      <c r="OGI1950" s="101"/>
      <c r="OGJ1950" s="101"/>
      <c r="OGK1950" s="101"/>
      <c r="OGL1950" s="101"/>
      <c r="OGM1950" s="101"/>
      <c r="OGN1950" s="101"/>
      <c r="OGO1950" s="101"/>
      <c r="OGP1950" s="101"/>
      <c r="OGQ1950" s="101"/>
      <c r="OGR1950" s="101"/>
      <c r="OGS1950" s="101"/>
      <c r="OGT1950" s="101"/>
      <c r="OGU1950" s="101"/>
      <c r="OGV1950" s="101"/>
      <c r="OGW1950" s="101"/>
      <c r="OGX1950" s="101"/>
      <c r="OGY1950" s="101"/>
      <c r="OGZ1950" s="101"/>
      <c r="OHA1950" s="101"/>
      <c r="OHB1950" s="101"/>
      <c r="OHC1950" s="101"/>
      <c r="OHD1950" s="101"/>
      <c r="OHE1950" s="101"/>
      <c r="OHF1950" s="101"/>
      <c r="OHG1950" s="101"/>
      <c r="OHH1950" s="101"/>
      <c r="OHI1950" s="101"/>
      <c r="OHJ1950" s="101"/>
      <c r="OHK1950" s="101"/>
      <c r="OHL1950" s="101"/>
      <c r="OHM1950" s="101"/>
      <c r="OHN1950" s="101"/>
      <c r="OHO1950" s="101"/>
      <c r="OHP1950" s="101"/>
      <c r="OHQ1950" s="101"/>
      <c r="OHR1950" s="101"/>
      <c r="OHS1950" s="101"/>
      <c r="OHT1950" s="101"/>
      <c r="OHU1950" s="101"/>
      <c r="OHV1950" s="101"/>
      <c r="OHW1950" s="101"/>
      <c r="OHX1950" s="101"/>
      <c r="OHY1950" s="101"/>
      <c r="OHZ1950" s="101"/>
      <c r="OIA1950" s="101"/>
      <c r="OIB1950" s="101"/>
      <c r="OIC1950" s="101"/>
      <c r="OID1950" s="101"/>
      <c r="OIE1950" s="101"/>
      <c r="OIF1950" s="101"/>
      <c r="OIG1950" s="101"/>
      <c r="OIH1950" s="101"/>
      <c r="OII1950" s="101"/>
      <c r="OIJ1950" s="101"/>
      <c r="OIK1950" s="101"/>
      <c r="OIL1950" s="101"/>
      <c r="OIM1950" s="101"/>
      <c r="OIN1950" s="101"/>
      <c r="OIO1950" s="101"/>
      <c r="OIP1950" s="101"/>
      <c r="OIQ1950" s="101"/>
      <c r="OIR1950" s="101"/>
      <c r="OIS1950" s="101"/>
      <c r="OIT1950" s="101"/>
      <c r="OIU1950" s="101"/>
      <c r="OIV1950" s="101"/>
      <c r="OIW1950" s="101"/>
      <c r="OIX1950" s="101"/>
      <c r="OIY1950" s="101"/>
      <c r="OIZ1950" s="101"/>
      <c r="OJA1950" s="101"/>
      <c r="OJB1950" s="101"/>
      <c r="OJC1950" s="101"/>
      <c r="OJD1950" s="101"/>
      <c r="OJE1950" s="101"/>
      <c r="OJF1950" s="101"/>
      <c r="OJG1950" s="101"/>
      <c r="OJH1950" s="101"/>
      <c r="OJI1950" s="101"/>
      <c r="OJJ1950" s="101"/>
      <c r="OJK1950" s="101"/>
      <c r="OJL1950" s="101"/>
      <c r="OJM1950" s="101"/>
      <c r="OJN1950" s="101"/>
      <c r="OJO1950" s="101"/>
      <c r="OJP1950" s="101"/>
      <c r="OJQ1950" s="101"/>
      <c r="OJR1950" s="101"/>
      <c r="OJS1950" s="101"/>
      <c r="OJT1950" s="101"/>
      <c r="OJU1950" s="101"/>
      <c r="OJV1950" s="101"/>
      <c r="OJW1950" s="101"/>
      <c r="OJX1950" s="101"/>
      <c r="OJY1950" s="101"/>
      <c r="OJZ1950" s="101"/>
      <c r="OKA1950" s="101"/>
      <c r="OKB1950" s="101"/>
      <c r="OKC1950" s="101"/>
      <c r="OKD1950" s="101"/>
      <c r="OKE1950" s="101"/>
      <c r="OKF1950" s="101"/>
      <c r="OKG1950" s="101"/>
      <c r="OKH1950" s="101"/>
      <c r="OKI1950" s="101"/>
      <c r="OKJ1950" s="101"/>
      <c r="OKK1950" s="101"/>
      <c r="OKL1950" s="101"/>
      <c r="OKM1950" s="101"/>
      <c r="OKN1950" s="101"/>
      <c r="OKO1950" s="101"/>
      <c r="OKP1950" s="101"/>
      <c r="OKQ1950" s="101"/>
      <c r="OKR1950" s="101"/>
      <c r="OKS1950" s="101"/>
      <c r="OKT1950" s="101"/>
      <c r="OKU1950" s="101"/>
      <c r="OKV1950" s="101"/>
      <c r="OKW1950" s="101"/>
      <c r="OKX1950" s="101"/>
      <c r="OKY1950" s="101"/>
      <c r="OKZ1950" s="101"/>
      <c r="OLA1950" s="101"/>
      <c r="OLB1950" s="101"/>
      <c r="OLC1950" s="101"/>
      <c r="OLD1950" s="101"/>
      <c r="OLE1950" s="101"/>
      <c r="OLF1950" s="101"/>
      <c r="OLG1950" s="101"/>
      <c r="OLH1950" s="101"/>
      <c r="OLI1950" s="101"/>
      <c r="OLJ1950" s="101"/>
      <c r="OLK1950" s="101"/>
      <c r="OLL1950" s="101"/>
      <c r="OLM1950" s="101"/>
      <c r="OLN1950" s="101"/>
      <c r="OLO1950" s="101"/>
      <c r="OLP1950" s="101"/>
      <c r="OLQ1950" s="101"/>
      <c r="OLR1950" s="101"/>
      <c r="OLS1950" s="101"/>
      <c r="OLT1950" s="101"/>
      <c r="OLU1950" s="101"/>
      <c r="OLV1950" s="101"/>
      <c r="OLW1950" s="101"/>
      <c r="OLX1950" s="101"/>
      <c r="OLY1950" s="101"/>
      <c r="OLZ1950" s="101"/>
      <c r="OMA1950" s="101"/>
      <c r="OMB1950" s="101"/>
      <c r="OMC1950" s="101"/>
      <c r="OMD1950" s="101"/>
      <c r="OME1950" s="101"/>
      <c r="OMF1950" s="101"/>
      <c r="OMG1950" s="101"/>
      <c r="OMH1950" s="101"/>
      <c r="OMI1950" s="101"/>
      <c r="OMJ1950" s="101"/>
      <c r="OMK1950" s="101"/>
      <c r="OML1950" s="101"/>
      <c r="OMM1950" s="101"/>
      <c r="OMN1950" s="101"/>
      <c r="OMO1950" s="101"/>
      <c r="OMP1950" s="101"/>
      <c r="OMQ1950" s="101"/>
      <c r="OMR1950" s="101"/>
      <c r="OMS1950" s="101"/>
      <c r="OMT1950" s="101"/>
      <c r="OMU1950" s="101"/>
      <c r="OMV1950" s="101"/>
      <c r="OMW1950" s="101"/>
      <c r="OMX1950" s="101"/>
      <c r="OMY1950" s="101"/>
      <c r="OMZ1950" s="101"/>
      <c r="ONA1950" s="101"/>
      <c r="ONB1950" s="101"/>
      <c r="ONC1950" s="101"/>
      <c r="OND1950" s="101"/>
      <c r="ONE1950" s="101"/>
      <c r="ONF1950" s="101"/>
      <c r="ONG1950" s="101"/>
      <c r="ONH1950" s="101"/>
      <c r="ONI1950" s="101"/>
      <c r="ONJ1950" s="101"/>
      <c r="ONK1950" s="101"/>
      <c r="ONL1950" s="101"/>
      <c r="ONM1950" s="101"/>
      <c r="ONN1950" s="101"/>
      <c r="ONO1950" s="101"/>
      <c r="ONP1950" s="101"/>
      <c r="ONQ1950" s="101"/>
      <c r="ONR1950" s="101"/>
      <c r="ONS1950" s="101"/>
      <c r="ONT1950" s="101"/>
      <c r="ONU1950" s="101"/>
      <c r="ONV1950" s="101"/>
      <c r="ONW1950" s="101"/>
      <c r="ONX1950" s="101"/>
      <c r="ONY1950" s="101"/>
      <c r="ONZ1950" s="101"/>
      <c r="OOA1950" s="101"/>
      <c r="OOB1950" s="101"/>
      <c r="OOC1950" s="101"/>
      <c r="OOD1950" s="101"/>
      <c r="OOE1950" s="101"/>
      <c r="OOF1950" s="101"/>
      <c r="OOG1950" s="101"/>
      <c r="OOH1950" s="101"/>
      <c r="OOI1950" s="101"/>
      <c r="OOJ1950" s="101"/>
      <c r="OOK1950" s="101"/>
      <c r="OOL1950" s="101"/>
      <c r="OOM1950" s="101"/>
      <c r="OON1950" s="101"/>
      <c r="OOO1950" s="101"/>
      <c r="OOP1950" s="101"/>
      <c r="OOQ1950" s="101"/>
      <c r="OOR1950" s="101"/>
      <c r="OOS1950" s="101"/>
      <c r="OOT1950" s="101"/>
      <c r="OOU1950" s="101"/>
      <c r="OOV1950" s="101"/>
      <c r="OOW1950" s="101"/>
      <c r="OOX1950" s="101"/>
      <c r="OOY1950" s="101"/>
      <c r="OOZ1950" s="101"/>
      <c r="OPA1950" s="101"/>
      <c r="OPB1950" s="101"/>
      <c r="OPC1950" s="101"/>
      <c r="OPD1950" s="101"/>
      <c r="OPE1950" s="101"/>
      <c r="OPF1950" s="101"/>
      <c r="OPG1950" s="101"/>
      <c r="OPH1950" s="101"/>
      <c r="OPI1950" s="101"/>
      <c r="OPJ1950" s="101"/>
      <c r="OPK1950" s="101"/>
      <c r="OPL1950" s="101"/>
      <c r="OPM1950" s="101"/>
      <c r="OPN1950" s="101"/>
      <c r="OPO1950" s="101"/>
      <c r="OPP1950" s="101"/>
      <c r="OPQ1950" s="101"/>
      <c r="OPR1950" s="101"/>
      <c r="OPS1950" s="101"/>
      <c r="OPT1950" s="101"/>
      <c r="OPU1950" s="101"/>
      <c r="OPV1950" s="101"/>
      <c r="OPW1950" s="101"/>
      <c r="OPX1950" s="101"/>
      <c r="OPY1950" s="101"/>
      <c r="OPZ1950" s="101"/>
      <c r="OQA1950" s="101"/>
      <c r="OQB1950" s="101"/>
      <c r="OQC1950" s="101"/>
      <c r="OQD1950" s="101"/>
      <c r="OQE1950" s="101"/>
      <c r="OQF1950" s="101"/>
      <c r="OQG1950" s="101"/>
      <c r="OQH1950" s="101"/>
      <c r="OQI1950" s="101"/>
      <c r="OQJ1950" s="101"/>
      <c r="OQK1950" s="101"/>
      <c r="OQL1950" s="101"/>
      <c r="OQM1950" s="101"/>
      <c r="OQN1950" s="101"/>
      <c r="OQO1950" s="101"/>
      <c r="OQP1950" s="101"/>
      <c r="OQQ1950" s="101"/>
      <c r="OQR1950" s="101"/>
      <c r="OQS1950" s="101"/>
      <c r="OQT1950" s="101"/>
      <c r="OQU1950" s="101"/>
      <c r="OQV1950" s="101"/>
      <c r="OQW1950" s="101"/>
      <c r="OQX1950" s="101"/>
      <c r="OQY1950" s="101"/>
      <c r="OQZ1950" s="101"/>
      <c r="ORA1950" s="101"/>
      <c r="ORB1950" s="101"/>
      <c r="ORC1950" s="101"/>
      <c r="ORD1950" s="101"/>
      <c r="ORE1950" s="101"/>
      <c r="ORF1950" s="101"/>
      <c r="ORG1950" s="101"/>
      <c r="ORH1950" s="101"/>
      <c r="ORI1950" s="101"/>
      <c r="ORJ1950" s="101"/>
      <c r="ORK1950" s="101"/>
      <c r="ORL1950" s="101"/>
      <c r="ORM1950" s="101"/>
      <c r="ORN1950" s="101"/>
      <c r="ORO1950" s="101"/>
      <c r="ORP1950" s="101"/>
      <c r="ORQ1950" s="101"/>
      <c r="ORR1950" s="101"/>
      <c r="ORS1950" s="101"/>
      <c r="ORT1950" s="101"/>
      <c r="ORU1950" s="101"/>
      <c r="ORV1950" s="101"/>
      <c r="ORW1950" s="101"/>
      <c r="ORX1950" s="101"/>
      <c r="ORY1950" s="101"/>
      <c r="ORZ1950" s="101"/>
      <c r="OSA1950" s="101"/>
      <c r="OSB1950" s="101"/>
      <c r="OSC1950" s="101"/>
      <c r="OSD1950" s="101"/>
      <c r="OSE1950" s="101"/>
      <c r="OSF1950" s="101"/>
      <c r="OSG1950" s="101"/>
      <c r="OSH1950" s="101"/>
      <c r="OSI1950" s="101"/>
      <c r="OSJ1950" s="101"/>
      <c r="OSK1950" s="101"/>
      <c r="OSL1950" s="101"/>
      <c r="OSM1950" s="101"/>
      <c r="OSN1950" s="101"/>
      <c r="OSO1950" s="101"/>
      <c r="OSP1950" s="101"/>
      <c r="OSQ1950" s="101"/>
      <c r="OSR1950" s="101"/>
      <c r="OSS1950" s="101"/>
      <c r="OST1950" s="101"/>
      <c r="OSU1950" s="101"/>
      <c r="OSV1950" s="101"/>
      <c r="OSW1950" s="101"/>
      <c r="OSX1950" s="101"/>
      <c r="OSY1950" s="101"/>
      <c r="OSZ1950" s="101"/>
      <c r="OTA1950" s="101"/>
      <c r="OTB1950" s="101"/>
      <c r="OTC1950" s="101"/>
      <c r="OTD1950" s="101"/>
      <c r="OTE1950" s="101"/>
      <c r="OTF1950" s="101"/>
      <c r="OTG1950" s="101"/>
      <c r="OTH1950" s="101"/>
      <c r="OTI1950" s="101"/>
      <c r="OTJ1950" s="101"/>
      <c r="OTK1950" s="101"/>
      <c r="OTL1950" s="101"/>
      <c r="OTM1950" s="101"/>
      <c r="OTN1950" s="101"/>
      <c r="OTO1950" s="101"/>
      <c r="OTP1950" s="101"/>
      <c r="OTQ1950" s="101"/>
      <c r="OTR1950" s="101"/>
      <c r="OTS1950" s="101"/>
      <c r="OTT1950" s="101"/>
      <c r="OTU1950" s="101"/>
      <c r="OTV1950" s="101"/>
      <c r="OTW1950" s="101"/>
      <c r="OTX1950" s="101"/>
      <c r="OTY1950" s="101"/>
      <c r="OTZ1950" s="101"/>
      <c r="OUA1950" s="101"/>
      <c r="OUB1950" s="101"/>
      <c r="OUC1950" s="101"/>
      <c r="OUD1950" s="101"/>
      <c r="OUE1950" s="101"/>
      <c r="OUF1950" s="101"/>
      <c r="OUG1950" s="101"/>
      <c r="OUH1950" s="101"/>
      <c r="OUI1950" s="101"/>
      <c r="OUJ1950" s="101"/>
      <c r="OUK1950" s="101"/>
      <c r="OUL1950" s="101"/>
      <c r="OUM1950" s="101"/>
      <c r="OUN1950" s="101"/>
      <c r="OUO1950" s="101"/>
      <c r="OUP1950" s="101"/>
      <c r="OUQ1950" s="101"/>
      <c r="OUR1950" s="101"/>
      <c r="OUS1950" s="101"/>
      <c r="OUT1950" s="101"/>
      <c r="OUU1950" s="101"/>
      <c r="OUV1950" s="101"/>
      <c r="OUW1950" s="101"/>
      <c r="OUX1950" s="101"/>
      <c r="OUY1950" s="101"/>
      <c r="OUZ1950" s="101"/>
      <c r="OVA1950" s="101"/>
      <c r="OVB1950" s="101"/>
      <c r="OVC1950" s="101"/>
      <c r="OVD1950" s="101"/>
      <c r="OVE1950" s="101"/>
      <c r="OVF1950" s="101"/>
      <c r="OVG1950" s="101"/>
      <c r="OVH1950" s="101"/>
      <c r="OVI1950" s="101"/>
      <c r="OVJ1950" s="101"/>
      <c r="OVK1950" s="101"/>
      <c r="OVL1950" s="101"/>
      <c r="OVM1950" s="101"/>
      <c r="OVN1950" s="101"/>
      <c r="OVO1950" s="101"/>
      <c r="OVP1950" s="101"/>
      <c r="OVQ1950" s="101"/>
      <c r="OVR1950" s="101"/>
      <c r="OVS1950" s="101"/>
      <c r="OVT1950" s="101"/>
      <c r="OVU1950" s="101"/>
      <c r="OVV1950" s="101"/>
      <c r="OVW1950" s="101"/>
      <c r="OVX1950" s="101"/>
      <c r="OVY1950" s="101"/>
      <c r="OVZ1950" s="101"/>
      <c r="OWA1950" s="101"/>
      <c r="OWB1950" s="101"/>
      <c r="OWC1950" s="101"/>
      <c r="OWD1950" s="101"/>
      <c r="OWE1950" s="101"/>
      <c r="OWF1950" s="101"/>
      <c r="OWG1950" s="101"/>
      <c r="OWH1950" s="101"/>
      <c r="OWI1950" s="101"/>
      <c r="OWJ1950" s="101"/>
      <c r="OWK1950" s="101"/>
      <c r="OWL1950" s="101"/>
      <c r="OWM1950" s="101"/>
      <c r="OWN1950" s="101"/>
      <c r="OWO1950" s="101"/>
      <c r="OWP1950" s="101"/>
      <c r="OWQ1950" s="101"/>
      <c r="OWR1950" s="101"/>
      <c r="OWS1950" s="101"/>
      <c r="OWT1950" s="101"/>
      <c r="OWU1950" s="101"/>
      <c r="OWV1950" s="101"/>
      <c r="OWW1950" s="101"/>
      <c r="OWX1950" s="101"/>
      <c r="OWY1950" s="101"/>
      <c r="OWZ1950" s="101"/>
      <c r="OXA1950" s="101"/>
      <c r="OXB1950" s="101"/>
      <c r="OXC1950" s="101"/>
      <c r="OXD1950" s="101"/>
      <c r="OXE1950" s="101"/>
      <c r="OXF1950" s="101"/>
      <c r="OXG1950" s="101"/>
      <c r="OXH1950" s="101"/>
      <c r="OXI1950" s="101"/>
      <c r="OXJ1950" s="101"/>
      <c r="OXK1950" s="101"/>
      <c r="OXL1950" s="101"/>
      <c r="OXM1950" s="101"/>
      <c r="OXN1950" s="101"/>
      <c r="OXO1950" s="101"/>
      <c r="OXP1950" s="101"/>
      <c r="OXQ1950" s="101"/>
      <c r="OXR1950" s="101"/>
      <c r="OXS1950" s="101"/>
      <c r="OXT1950" s="101"/>
      <c r="OXU1950" s="101"/>
      <c r="OXV1950" s="101"/>
      <c r="OXW1950" s="101"/>
      <c r="OXX1950" s="101"/>
      <c r="OXY1950" s="101"/>
      <c r="OXZ1950" s="101"/>
      <c r="OYA1950" s="101"/>
      <c r="OYB1950" s="101"/>
      <c r="OYC1950" s="101"/>
      <c r="OYD1950" s="101"/>
      <c r="OYE1950" s="101"/>
      <c r="OYF1950" s="101"/>
      <c r="OYG1950" s="101"/>
      <c r="OYH1950" s="101"/>
      <c r="OYI1950" s="101"/>
      <c r="OYJ1950" s="101"/>
      <c r="OYK1950" s="101"/>
      <c r="OYL1950" s="101"/>
      <c r="OYM1950" s="101"/>
      <c r="OYN1950" s="101"/>
      <c r="OYO1950" s="101"/>
      <c r="OYP1950" s="101"/>
      <c r="OYQ1950" s="101"/>
      <c r="OYR1950" s="101"/>
      <c r="OYS1950" s="101"/>
      <c r="OYT1950" s="101"/>
      <c r="OYU1950" s="101"/>
      <c r="OYV1950" s="101"/>
      <c r="OYW1950" s="101"/>
      <c r="OYX1950" s="101"/>
      <c r="OYY1950" s="101"/>
      <c r="OYZ1950" s="101"/>
      <c r="OZA1950" s="101"/>
      <c r="OZB1950" s="101"/>
      <c r="OZC1950" s="101"/>
      <c r="OZD1950" s="101"/>
      <c r="OZE1950" s="101"/>
      <c r="OZF1950" s="101"/>
      <c r="OZG1950" s="101"/>
      <c r="OZH1950" s="101"/>
      <c r="OZI1950" s="101"/>
      <c r="OZJ1950" s="101"/>
      <c r="OZK1950" s="101"/>
      <c r="OZL1950" s="101"/>
      <c r="OZM1950" s="101"/>
      <c r="OZN1950" s="101"/>
      <c r="OZO1950" s="101"/>
      <c r="OZP1950" s="101"/>
      <c r="OZQ1950" s="101"/>
      <c r="OZR1950" s="101"/>
      <c r="OZS1950" s="101"/>
      <c r="OZT1950" s="101"/>
      <c r="OZU1950" s="101"/>
      <c r="OZV1950" s="101"/>
      <c r="OZW1950" s="101"/>
      <c r="OZX1950" s="101"/>
      <c r="OZY1950" s="101"/>
      <c r="OZZ1950" s="101"/>
      <c r="PAA1950" s="101"/>
      <c r="PAB1950" s="101"/>
      <c r="PAC1950" s="101"/>
      <c r="PAD1950" s="101"/>
      <c r="PAE1950" s="101"/>
      <c r="PAF1950" s="101"/>
      <c r="PAG1950" s="101"/>
      <c r="PAH1950" s="101"/>
      <c r="PAI1950" s="101"/>
      <c r="PAJ1950" s="101"/>
      <c r="PAK1950" s="101"/>
      <c r="PAL1950" s="101"/>
      <c r="PAM1950" s="101"/>
      <c r="PAN1950" s="101"/>
      <c r="PAO1950" s="101"/>
      <c r="PAP1950" s="101"/>
      <c r="PAQ1950" s="101"/>
      <c r="PAR1950" s="101"/>
      <c r="PAS1950" s="101"/>
      <c r="PAT1950" s="101"/>
      <c r="PAU1950" s="101"/>
      <c r="PAV1950" s="101"/>
      <c r="PAW1950" s="101"/>
      <c r="PAX1950" s="101"/>
      <c r="PAY1950" s="101"/>
      <c r="PAZ1950" s="101"/>
      <c r="PBA1950" s="101"/>
      <c r="PBB1950" s="101"/>
      <c r="PBC1950" s="101"/>
      <c r="PBD1950" s="101"/>
      <c r="PBE1950" s="101"/>
      <c r="PBF1950" s="101"/>
      <c r="PBG1950" s="101"/>
      <c r="PBH1950" s="101"/>
      <c r="PBI1950" s="101"/>
      <c r="PBJ1950" s="101"/>
      <c r="PBK1950" s="101"/>
      <c r="PBL1950" s="101"/>
      <c r="PBM1950" s="101"/>
      <c r="PBN1950" s="101"/>
      <c r="PBO1950" s="101"/>
      <c r="PBP1950" s="101"/>
      <c r="PBQ1950" s="101"/>
      <c r="PBR1950" s="101"/>
      <c r="PBS1950" s="101"/>
      <c r="PBT1950" s="101"/>
      <c r="PBU1950" s="101"/>
      <c r="PBV1950" s="101"/>
      <c r="PBW1950" s="101"/>
      <c r="PBX1950" s="101"/>
      <c r="PBY1950" s="101"/>
      <c r="PBZ1950" s="101"/>
      <c r="PCA1950" s="101"/>
      <c r="PCB1950" s="101"/>
      <c r="PCC1950" s="101"/>
      <c r="PCD1950" s="101"/>
      <c r="PCE1950" s="101"/>
      <c r="PCF1950" s="101"/>
      <c r="PCG1950" s="101"/>
      <c r="PCH1950" s="101"/>
      <c r="PCI1950" s="101"/>
      <c r="PCJ1950" s="101"/>
      <c r="PCK1950" s="101"/>
      <c r="PCL1950" s="101"/>
      <c r="PCM1950" s="101"/>
      <c r="PCN1950" s="101"/>
      <c r="PCO1950" s="101"/>
      <c r="PCP1950" s="101"/>
      <c r="PCQ1950" s="101"/>
      <c r="PCR1950" s="101"/>
      <c r="PCS1950" s="101"/>
      <c r="PCT1950" s="101"/>
      <c r="PCU1950" s="101"/>
      <c r="PCV1950" s="101"/>
      <c r="PCW1950" s="101"/>
      <c r="PCX1950" s="101"/>
      <c r="PCY1950" s="101"/>
      <c r="PCZ1950" s="101"/>
      <c r="PDA1950" s="101"/>
      <c r="PDB1950" s="101"/>
      <c r="PDC1950" s="101"/>
      <c r="PDD1950" s="101"/>
      <c r="PDE1950" s="101"/>
      <c r="PDF1950" s="101"/>
      <c r="PDG1950" s="101"/>
      <c r="PDH1950" s="101"/>
      <c r="PDI1950" s="101"/>
      <c r="PDJ1950" s="101"/>
      <c r="PDK1950" s="101"/>
      <c r="PDL1950" s="101"/>
      <c r="PDM1950" s="101"/>
      <c r="PDN1950" s="101"/>
      <c r="PDO1950" s="101"/>
      <c r="PDP1950" s="101"/>
      <c r="PDQ1950" s="101"/>
      <c r="PDR1950" s="101"/>
      <c r="PDS1950" s="101"/>
      <c r="PDT1950" s="101"/>
      <c r="PDU1950" s="101"/>
      <c r="PDV1950" s="101"/>
      <c r="PDW1950" s="101"/>
      <c r="PDX1950" s="101"/>
      <c r="PDY1950" s="101"/>
      <c r="PDZ1950" s="101"/>
      <c r="PEA1950" s="101"/>
      <c r="PEB1950" s="101"/>
      <c r="PEC1950" s="101"/>
      <c r="PED1950" s="101"/>
      <c r="PEE1950" s="101"/>
      <c r="PEF1950" s="101"/>
      <c r="PEG1950" s="101"/>
      <c r="PEH1950" s="101"/>
      <c r="PEI1950" s="101"/>
      <c r="PEJ1950" s="101"/>
      <c r="PEK1950" s="101"/>
      <c r="PEL1950" s="101"/>
      <c r="PEM1950" s="101"/>
      <c r="PEN1950" s="101"/>
      <c r="PEO1950" s="101"/>
      <c r="PEP1950" s="101"/>
      <c r="PEQ1950" s="101"/>
      <c r="PER1950" s="101"/>
      <c r="PES1950" s="101"/>
      <c r="PET1950" s="101"/>
      <c r="PEU1950" s="101"/>
      <c r="PEV1950" s="101"/>
      <c r="PEW1950" s="101"/>
      <c r="PEX1950" s="101"/>
      <c r="PEY1950" s="101"/>
      <c r="PEZ1950" s="101"/>
      <c r="PFA1950" s="101"/>
      <c r="PFB1950" s="101"/>
      <c r="PFC1950" s="101"/>
      <c r="PFD1950" s="101"/>
      <c r="PFE1950" s="101"/>
      <c r="PFF1950" s="101"/>
      <c r="PFG1950" s="101"/>
      <c r="PFH1950" s="101"/>
      <c r="PFI1950" s="101"/>
      <c r="PFJ1950" s="101"/>
      <c r="PFK1950" s="101"/>
      <c r="PFL1950" s="101"/>
      <c r="PFM1950" s="101"/>
      <c r="PFN1950" s="101"/>
      <c r="PFO1950" s="101"/>
      <c r="PFP1950" s="101"/>
      <c r="PFQ1950" s="101"/>
      <c r="PFR1950" s="101"/>
      <c r="PFS1950" s="101"/>
      <c r="PFT1950" s="101"/>
      <c r="PFU1950" s="101"/>
      <c r="PFV1950" s="101"/>
      <c r="PFW1950" s="101"/>
      <c r="PFX1950" s="101"/>
      <c r="PFY1950" s="101"/>
      <c r="PFZ1950" s="101"/>
      <c r="PGA1950" s="101"/>
      <c r="PGB1950" s="101"/>
      <c r="PGC1950" s="101"/>
      <c r="PGD1950" s="101"/>
      <c r="PGE1950" s="101"/>
      <c r="PGF1950" s="101"/>
      <c r="PGG1950" s="101"/>
      <c r="PGH1950" s="101"/>
      <c r="PGI1950" s="101"/>
      <c r="PGJ1950" s="101"/>
      <c r="PGK1950" s="101"/>
      <c r="PGL1950" s="101"/>
      <c r="PGM1950" s="101"/>
      <c r="PGN1950" s="101"/>
      <c r="PGO1950" s="101"/>
      <c r="PGP1950" s="101"/>
      <c r="PGQ1950" s="101"/>
      <c r="PGR1950" s="101"/>
      <c r="PGS1950" s="101"/>
      <c r="PGT1950" s="101"/>
      <c r="PGU1950" s="101"/>
      <c r="PGV1950" s="101"/>
      <c r="PGW1950" s="101"/>
      <c r="PGX1950" s="101"/>
      <c r="PGY1950" s="101"/>
      <c r="PGZ1950" s="101"/>
      <c r="PHA1950" s="101"/>
      <c r="PHB1950" s="101"/>
      <c r="PHC1950" s="101"/>
      <c r="PHD1950" s="101"/>
      <c r="PHE1950" s="101"/>
      <c r="PHF1950" s="101"/>
      <c r="PHG1950" s="101"/>
      <c r="PHH1950" s="101"/>
      <c r="PHI1950" s="101"/>
      <c r="PHJ1950" s="101"/>
      <c r="PHK1950" s="101"/>
      <c r="PHL1950" s="101"/>
      <c r="PHM1950" s="101"/>
      <c r="PHN1950" s="101"/>
      <c r="PHO1950" s="101"/>
      <c r="PHP1950" s="101"/>
      <c r="PHQ1950" s="101"/>
      <c r="PHR1950" s="101"/>
      <c r="PHS1950" s="101"/>
      <c r="PHT1950" s="101"/>
      <c r="PHU1950" s="101"/>
      <c r="PHV1950" s="101"/>
      <c r="PHW1950" s="101"/>
      <c r="PHX1950" s="101"/>
      <c r="PHY1950" s="101"/>
      <c r="PHZ1950" s="101"/>
      <c r="PIA1950" s="101"/>
      <c r="PIB1950" s="101"/>
      <c r="PIC1950" s="101"/>
      <c r="PID1950" s="101"/>
      <c r="PIE1950" s="101"/>
      <c r="PIF1950" s="101"/>
      <c r="PIG1950" s="101"/>
      <c r="PIH1950" s="101"/>
      <c r="PII1950" s="101"/>
      <c r="PIJ1950" s="101"/>
      <c r="PIK1950" s="101"/>
      <c r="PIL1950" s="101"/>
      <c r="PIM1950" s="101"/>
      <c r="PIN1950" s="101"/>
      <c r="PIO1950" s="101"/>
      <c r="PIP1950" s="101"/>
      <c r="PIQ1950" s="101"/>
      <c r="PIR1950" s="101"/>
      <c r="PIS1950" s="101"/>
      <c r="PIT1950" s="101"/>
      <c r="PIU1950" s="101"/>
      <c r="PIV1950" s="101"/>
      <c r="PIW1950" s="101"/>
      <c r="PIX1950" s="101"/>
      <c r="PIY1950" s="101"/>
      <c r="PIZ1950" s="101"/>
      <c r="PJA1950" s="101"/>
      <c r="PJB1950" s="101"/>
      <c r="PJC1950" s="101"/>
      <c r="PJD1950" s="101"/>
      <c r="PJE1950" s="101"/>
      <c r="PJF1950" s="101"/>
      <c r="PJG1950" s="101"/>
      <c r="PJH1950" s="101"/>
      <c r="PJI1950" s="101"/>
      <c r="PJJ1950" s="101"/>
      <c r="PJK1950" s="101"/>
      <c r="PJL1950" s="101"/>
      <c r="PJM1950" s="101"/>
      <c r="PJN1950" s="101"/>
      <c r="PJO1950" s="101"/>
      <c r="PJP1950" s="101"/>
      <c r="PJQ1950" s="101"/>
      <c r="PJR1950" s="101"/>
      <c r="PJS1950" s="101"/>
      <c r="PJT1950" s="101"/>
      <c r="PJU1950" s="101"/>
      <c r="PJV1950" s="101"/>
      <c r="PJW1950" s="101"/>
      <c r="PJX1950" s="101"/>
      <c r="PJY1950" s="101"/>
      <c r="PJZ1950" s="101"/>
      <c r="PKA1950" s="101"/>
      <c r="PKB1950" s="101"/>
      <c r="PKC1950" s="101"/>
      <c r="PKD1950" s="101"/>
      <c r="PKE1950" s="101"/>
      <c r="PKF1950" s="101"/>
      <c r="PKG1950" s="101"/>
      <c r="PKH1950" s="101"/>
      <c r="PKI1950" s="101"/>
      <c r="PKJ1950" s="101"/>
      <c r="PKK1950" s="101"/>
      <c r="PKL1950" s="101"/>
      <c r="PKM1950" s="101"/>
      <c r="PKN1950" s="101"/>
      <c r="PKO1950" s="101"/>
      <c r="PKP1950" s="101"/>
      <c r="PKQ1950" s="101"/>
      <c r="PKR1950" s="101"/>
      <c r="PKS1950" s="101"/>
      <c r="PKT1950" s="101"/>
      <c r="PKU1950" s="101"/>
      <c r="PKV1950" s="101"/>
      <c r="PKW1950" s="101"/>
      <c r="PKX1950" s="101"/>
      <c r="PKY1950" s="101"/>
      <c r="PKZ1950" s="101"/>
      <c r="PLA1950" s="101"/>
      <c r="PLB1950" s="101"/>
      <c r="PLC1950" s="101"/>
      <c r="PLD1950" s="101"/>
      <c r="PLE1950" s="101"/>
      <c r="PLF1950" s="101"/>
      <c r="PLG1950" s="101"/>
      <c r="PLH1950" s="101"/>
      <c r="PLI1950" s="101"/>
      <c r="PLJ1950" s="101"/>
      <c r="PLK1950" s="101"/>
      <c r="PLL1950" s="101"/>
      <c r="PLM1950" s="101"/>
      <c r="PLN1950" s="101"/>
      <c r="PLO1950" s="101"/>
      <c r="PLP1950" s="101"/>
      <c r="PLQ1950" s="101"/>
      <c r="PLR1950" s="101"/>
      <c r="PLS1950" s="101"/>
      <c r="PLT1950" s="101"/>
      <c r="PLU1950" s="101"/>
      <c r="PLV1950" s="101"/>
      <c r="PLW1950" s="101"/>
      <c r="PLX1950" s="101"/>
      <c r="PLY1950" s="101"/>
      <c r="PLZ1950" s="101"/>
      <c r="PMA1950" s="101"/>
      <c r="PMB1950" s="101"/>
      <c r="PMC1950" s="101"/>
      <c r="PMD1950" s="101"/>
      <c r="PME1950" s="101"/>
      <c r="PMF1950" s="101"/>
      <c r="PMG1950" s="101"/>
      <c r="PMH1950" s="101"/>
      <c r="PMI1950" s="101"/>
      <c r="PMJ1950" s="101"/>
      <c r="PMK1950" s="101"/>
      <c r="PML1950" s="101"/>
      <c r="PMM1950" s="101"/>
      <c r="PMN1950" s="101"/>
      <c r="PMO1950" s="101"/>
      <c r="PMP1950" s="101"/>
      <c r="PMQ1950" s="101"/>
      <c r="PMR1950" s="101"/>
      <c r="PMS1950" s="101"/>
      <c r="PMT1950" s="101"/>
      <c r="PMU1950" s="101"/>
      <c r="PMV1950" s="101"/>
      <c r="PMW1950" s="101"/>
      <c r="PMX1950" s="101"/>
      <c r="PMY1950" s="101"/>
      <c r="PMZ1950" s="101"/>
      <c r="PNA1950" s="101"/>
      <c r="PNB1950" s="101"/>
      <c r="PNC1950" s="101"/>
      <c r="PND1950" s="101"/>
      <c r="PNE1950" s="101"/>
      <c r="PNF1950" s="101"/>
      <c r="PNG1950" s="101"/>
      <c r="PNH1950" s="101"/>
      <c r="PNI1950" s="101"/>
      <c r="PNJ1950" s="101"/>
      <c r="PNK1950" s="101"/>
      <c r="PNL1950" s="101"/>
      <c r="PNM1950" s="101"/>
      <c r="PNN1950" s="101"/>
      <c r="PNO1950" s="101"/>
      <c r="PNP1950" s="101"/>
      <c r="PNQ1950" s="101"/>
      <c r="PNR1950" s="101"/>
      <c r="PNS1950" s="101"/>
      <c r="PNT1950" s="101"/>
      <c r="PNU1950" s="101"/>
      <c r="PNV1950" s="101"/>
      <c r="PNW1950" s="101"/>
      <c r="PNX1950" s="101"/>
      <c r="PNY1950" s="101"/>
      <c r="PNZ1950" s="101"/>
      <c r="POA1950" s="101"/>
      <c r="POB1950" s="101"/>
      <c r="POC1950" s="101"/>
      <c r="POD1950" s="101"/>
      <c r="POE1950" s="101"/>
      <c r="POF1950" s="101"/>
      <c r="POG1950" s="101"/>
      <c r="POH1950" s="101"/>
      <c r="POI1950" s="101"/>
      <c r="POJ1950" s="101"/>
      <c r="POK1950" s="101"/>
      <c r="POL1950" s="101"/>
      <c r="POM1950" s="101"/>
      <c r="PON1950" s="101"/>
      <c r="POO1950" s="101"/>
      <c r="POP1950" s="101"/>
      <c r="POQ1950" s="101"/>
      <c r="POR1950" s="101"/>
      <c r="POS1950" s="101"/>
      <c r="POT1950" s="101"/>
      <c r="POU1950" s="101"/>
      <c r="POV1950" s="101"/>
      <c r="POW1950" s="101"/>
      <c r="POX1950" s="101"/>
      <c r="POY1950" s="101"/>
      <c r="POZ1950" s="101"/>
      <c r="PPA1950" s="101"/>
      <c r="PPB1950" s="101"/>
      <c r="PPC1950" s="101"/>
      <c r="PPD1950" s="101"/>
      <c r="PPE1950" s="101"/>
      <c r="PPF1950" s="101"/>
      <c r="PPG1950" s="101"/>
      <c r="PPH1950" s="101"/>
      <c r="PPI1950" s="101"/>
      <c r="PPJ1950" s="101"/>
      <c r="PPK1950" s="101"/>
      <c r="PPL1950" s="101"/>
      <c r="PPM1950" s="101"/>
      <c r="PPN1950" s="101"/>
      <c r="PPO1950" s="101"/>
      <c r="PPP1950" s="101"/>
      <c r="PPQ1950" s="101"/>
      <c r="PPR1950" s="101"/>
      <c r="PPS1950" s="101"/>
      <c r="PPT1950" s="101"/>
      <c r="PPU1950" s="101"/>
      <c r="PPV1950" s="101"/>
      <c r="PPW1950" s="101"/>
      <c r="PPX1950" s="101"/>
      <c r="PPY1950" s="101"/>
      <c r="PPZ1950" s="101"/>
      <c r="PQA1950" s="101"/>
      <c r="PQB1950" s="101"/>
      <c r="PQC1950" s="101"/>
      <c r="PQD1950" s="101"/>
      <c r="PQE1950" s="101"/>
      <c r="PQF1950" s="101"/>
      <c r="PQG1950" s="101"/>
      <c r="PQH1950" s="101"/>
      <c r="PQI1950" s="101"/>
      <c r="PQJ1950" s="101"/>
      <c r="PQK1950" s="101"/>
      <c r="PQL1950" s="101"/>
      <c r="PQM1950" s="101"/>
      <c r="PQN1950" s="101"/>
      <c r="PQO1950" s="101"/>
      <c r="PQP1950" s="101"/>
      <c r="PQQ1950" s="101"/>
      <c r="PQR1950" s="101"/>
      <c r="PQS1950" s="101"/>
      <c r="PQT1950" s="101"/>
      <c r="PQU1950" s="101"/>
      <c r="PQV1950" s="101"/>
      <c r="PQW1950" s="101"/>
      <c r="PQX1950" s="101"/>
      <c r="PQY1950" s="101"/>
      <c r="PQZ1950" s="101"/>
      <c r="PRA1950" s="101"/>
      <c r="PRB1950" s="101"/>
      <c r="PRC1950" s="101"/>
      <c r="PRD1950" s="101"/>
      <c r="PRE1950" s="101"/>
      <c r="PRF1950" s="101"/>
      <c r="PRG1950" s="101"/>
      <c r="PRH1950" s="101"/>
      <c r="PRI1950" s="101"/>
      <c r="PRJ1950" s="101"/>
      <c r="PRK1950" s="101"/>
      <c r="PRL1950" s="101"/>
      <c r="PRM1950" s="101"/>
      <c r="PRN1950" s="101"/>
      <c r="PRO1950" s="101"/>
      <c r="PRP1950" s="101"/>
      <c r="PRQ1950" s="101"/>
      <c r="PRR1950" s="101"/>
      <c r="PRS1950" s="101"/>
      <c r="PRT1950" s="101"/>
      <c r="PRU1950" s="101"/>
      <c r="PRV1950" s="101"/>
      <c r="PRW1950" s="101"/>
      <c r="PRX1950" s="101"/>
      <c r="PRY1950" s="101"/>
      <c r="PRZ1950" s="101"/>
      <c r="PSA1950" s="101"/>
      <c r="PSB1950" s="101"/>
      <c r="PSC1950" s="101"/>
      <c r="PSD1950" s="101"/>
      <c r="PSE1950" s="101"/>
      <c r="PSF1950" s="101"/>
      <c r="PSG1950" s="101"/>
      <c r="PSH1950" s="101"/>
      <c r="PSI1950" s="101"/>
      <c r="PSJ1950" s="101"/>
      <c r="PSK1950" s="101"/>
      <c r="PSL1950" s="101"/>
      <c r="PSM1950" s="101"/>
      <c r="PSN1950" s="101"/>
      <c r="PSO1950" s="101"/>
      <c r="PSP1950" s="101"/>
      <c r="PSQ1950" s="101"/>
      <c r="PSR1950" s="101"/>
      <c r="PSS1950" s="101"/>
      <c r="PST1950" s="101"/>
      <c r="PSU1950" s="101"/>
      <c r="PSV1950" s="101"/>
      <c r="PSW1950" s="101"/>
      <c r="PSX1950" s="101"/>
      <c r="PSY1950" s="101"/>
      <c r="PSZ1950" s="101"/>
      <c r="PTA1950" s="101"/>
      <c r="PTB1950" s="101"/>
      <c r="PTC1950" s="101"/>
      <c r="PTD1950" s="101"/>
      <c r="PTE1950" s="101"/>
      <c r="PTF1950" s="101"/>
      <c r="PTG1950" s="101"/>
      <c r="PTH1950" s="101"/>
      <c r="PTI1950" s="101"/>
      <c r="PTJ1950" s="101"/>
      <c r="PTK1950" s="101"/>
      <c r="PTL1950" s="101"/>
      <c r="PTM1950" s="101"/>
      <c r="PTN1950" s="101"/>
      <c r="PTO1950" s="101"/>
      <c r="PTP1950" s="101"/>
      <c r="PTQ1950" s="101"/>
      <c r="PTR1950" s="101"/>
      <c r="PTS1950" s="101"/>
      <c r="PTT1950" s="101"/>
      <c r="PTU1950" s="101"/>
      <c r="PTV1950" s="101"/>
      <c r="PTW1950" s="101"/>
      <c r="PTX1950" s="101"/>
      <c r="PTY1950" s="101"/>
      <c r="PTZ1950" s="101"/>
      <c r="PUA1950" s="101"/>
      <c r="PUB1950" s="101"/>
      <c r="PUC1950" s="101"/>
      <c r="PUD1950" s="101"/>
      <c r="PUE1950" s="101"/>
      <c r="PUF1950" s="101"/>
      <c r="PUG1950" s="101"/>
      <c r="PUH1950" s="101"/>
      <c r="PUI1950" s="101"/>
      <c r="PUJ1950" s="101"/>
      <c r="PUK1950" s="101"/>
      <c r="PUL1950" s="101"/>
      <c r="PUM1950" s="101"/>
      <c r="PUN1950" s="101"/>
      <c r="PUO1950" s="101"/>
      <c r="PUP1950" s="101"/>
      <c r="PUQ1950" s="101"/>
      <c r="PUR1950" s="101"/>
      <c r="PUS1950" s="101"/>
      <c r="PUT1950" s="101"/>
      <c r="PUU1950" s="101"/>
      <c r="PUV1950" s="101"/>
      <c r="PUW1950" s="101"/>
      <c r="PUX1950" s="101"/>
      <c r="PUY1950" s="101"/>
      <c r="PUZ1950" s="101"/>
      <c r="PVA1950" s="101"/>
      <c r="PVB1950" s="101"/>
      <c r="PVC1950" s="101"/>
      <c r="PVD1950" s="101"/>
      <c r="PVE1950" s="101"/>
      <c r="PVF1950" s="101"/>
      <c r="PVG1950" s="101"/>
      <c r="PVH1950" s="101"/>
      <c r="PVI1950" s="101"/>
      <c r="PVJ1950" s="101"/>
      <c r="PVK1950" s="101"/>
      <c r="PVL1950" s="101"/>
      <c r="PVM1950" s="101"/>
      <c r="PVN1950" s="101"/>
      <c r="PVO1950" s="101"/>
      <c r="PVP1950" s="101"/>
      <c r="PVQ1950" s="101"/>
      <c r="PVR1950" s="101"/>
      <c r="PVS1950" s="101"/>
      <c r="PVT1950" s="101"/>
      <c r="PVU1950" s="101"/>
      <c r="PVV1950" s="101"/>
      <c r="PVW1950" s="101"/>
      <c r="PVX1950" s="101"/>
      <c r="PVY1950" s="101"/>
      <c r="PVZ1950" s="101"/>
      <c r="PWA1950" s="101"/>
      <c r="PWB1950" s="101"/>
      <c r="PWC1950" s="101"/>
      <c r="PWD1950" s="101"/>
      <c r="PWE1950" s="101"/>
      <c r="PWF1950" s="101"/>
      <c r="PWG1950" s="101"/>
      <c r="PWH1950" s="101"/>
      <c r="PWI1950" s="101"/>
      <c r="PWJ1950" s="101"/>
      <c r="PWK1950" s="101"/>
      <c r="PWL1950" s="101"/>
      <c r="PWM1950" s="101"/>
      <c r="PWN1950" s="101"/>
      <c r="PWO1950" s="101"/>
      <c r="PWP1950" s="101"/>
      <c r="PWQ1950" s="101"/>
      <c r="PWR1950" s="101"/>
      <c r="PWS1950" s="101"/>
      <c r="PWT1950" s="101"/>
      <c r="PWU1950" s="101"/>
      <c r="PWV1950" s="101"/>
      <c r="PWW1950" s="101"/>
      <c r="PWX1950" s="101"/>
      <c r="PWY1950" s="101"/>
      <c r="PWZ1950" s="101"/>
      <c r="PXA1950" s="101"/>
      <c r="PXB1950" s="101"/>
      <c r="PXC1950" s="101"/>
      <c r="PXD1950" s="101"/>
      <c r="PXE1950" s="101"/>
      <c r="PXF1950" s="101"/>
      <c r="PXG1950" s="101"/>
      <c r="PXH1950" s="101"/>
      <c r="PXI1950" s="101"/>
      <c r="PXJ1950" s="101"/>
      <c r="PXK1950" s="101"/>
      <c r="PXL1950" s="101"/>
      <c r="PXM1950" s="101"/>
      <c r="PXN1950" s="101"/>
      <c r="PXO1950" s="101"/>
      <c r="PXP1950" s="101"/>
      <c r="PXQ1950" s="101"/>
      <c r="PXR1950" s="101"/>
      <c r="PXS1950" s="101"/>
      <c r="PXT1950" s="101"/>
      <c r="PXU1950" s="101"/>
      <c r="PXV1950" s="101"/>
      <c r="PXW1950" s="101"/>
      <c r="PXX1950" s="101"/>
      <c r="PXY1950" s="101"/>
      <c r="PXZ1950" s="101"/>
      <c r="PYA1950" s="101"/>
      <c r="PYB1950" s="101"/>
      <c r="PYC1950" s="101"/>
      <c r="PYD1950" s="101"/>
      <c r="PYE1950" s="101"/>
      <c r="PYF1950" s="101"/>
      <c r="PYG1950" s="101"/>
      <c r="PYH1950" s="101"/>
      <c r="PYI1950" s="101"/>
      <c r="PYJ1950" s="101"/>
      <c r="PYK1950" s="101"/>
      <c r="PYL1950" s="101"/>
      <c r="PYM1950" s="101"/>
      <c r="PYN1950" s="101"/>
      <c r="PYO1950" s="101"/>
      <c r="PYP1950" s="101"/>
      <c r="PYQ1950" s="101"/>
      <c r="PYR1950" s="101"/>
      <c r="PYS1950" s="101"/>
      <c r="PYT1950" s="101"/>
      <c r="PYU1950" s="101"/>
      <c r="PYV1950" s="101"/>
      <c r="PYW1950" s="101"/>
      <c r="PYX1950" s="101"/>
      <c r="PYY1950" s="101"/>
      <c r="PYZ1950" s="101"/>
      <c r="PZA1950" s="101"/>
      <c r="PZB1950" s="101"/>
      <c r="PZC1950" s="101"/>
      <c r="PZD1950" s="101"/>
      <c r="PZE1950" s="101"/>
      <c r="PZF1950" s="101"/>
      <c r="PZG1950" s="101"/>
      <c r="PZH1950" s="101"/>
      <c r="PZI1950" s="101"/>
      <c r="PZJ1950" s="101"/>
      <c r="PZK1950" s="101"/>
      <c r="PZL1950" s="101"/>
      <c r="PZM1950" s="101"/>
      <c r="PZN1950" s="101"/>
      <c r="PZO1950" s="101"/>
      <c r="PZP1950" s="101"/>
      <c r="PZQ1950" s="101"/>
      <c r="PZR1950" s="101"/>
      <c r="PZS1950" s="101"/>
      <c r="PZT1950" s="101"/>
      <c r="PZU1950" s="101"/>
      <c r="PZV1950" s="101"/>
      <c r="PZW1950" s="101"/>
      <c r="PZX1950" s="101"/>
      <c r="PZY1950" s="101"/>
      <c r="PZZ1950" s="101"/>
      <c r="QAA1950" s="101"/>
      <c r="QAB1950" s="101"/>
      <c r="QAC1950" s="101"/>
      <c r="QAD1950" s="101"/>
      <c r="QAE1950" s="101"/>
      <c r="QAF1950" s="101"/>
      <c r="QAG1950" s="101"/>
      <c r="QAH1950" s="101"/>
      <c r="QAI1950" s="101"/>
      <c r="QAJ1950" s="101"/>
      <c r="QAK1950" s="101"/>
      <c r="QAL1950" s="101"/>
      <c r="QAM1950" s="101"/>
      <c r="QAN1950" s="101"/>
      <c r="QAO1950" s="101"/>
      <c r="QAP1950" s="101"/>
      <c r="QAQ1950" s="101"/>
      <c r="QAR1950" s="101"/>
      <c r="QAS1950" s="101"/>
      <c r="QAT1950" s="101"/>
      <c r="QAU1950" s="101"/>
      <c r="QAV1950" s="101"/>
      <c r="QAW1950" s="101"/>
      <c r="QAX1950" s="101"/>
      <c r="QAY1950" s="101"/>
      <c r="QAZ1950" s="101"/>
      <c r="QBA1950" s="101"/>
      <c r="QBB1950" s="101"/>
      <c r="QBC1950" s="101"/>
      <c r="QBD1950" s="101"/>
      <c r="QBE1950" s="101"/>
      <c r="QBF1950" s="101"/>
      <c r="QBG1950" s="101"/>
      <c r="QBH1950" s="101"/>
      <c r="QBI1950" s="101"/>
      <c r="QBJ1950" s="101"/>
      <c r="QBK1950" s="101"/>
      <c r="QBL1950" s="101"/>
      <c r="QBM1950" s="101"/>
      <c r="QBN1950" s="101"/>
      <c r="QBO1950" s="101"/>
      <c r="QBP1950" s="101"/>
      <c r="QBQ1950" s="101"/>
      <c r="QBR1950" s="101"/>
      <c r="QBS1950" s="101"/>
      <c r="QBT1950" s="101"/>
      <c r="QBU1950" s="101"/>
      <c r="QBV1950" s="101"/>
      <c r="QBW1950" s="101"/>
      <c r="QBX1950" s="101"/>
      <c r="QBY1950" s="101"/>
      <c r="QBZ1950" s="101"/>
      <c r="QCA1950" s="101"/>
      <c r="QCB1950" s="101"/>
      <c r="QCC1950" s="101"/>
      <c r="QCD1950" s="101"/>
      <c r="QCE1950" s="101"/>
      <c r="QCF1950" s="101"/>
      <c r="QCG1950" s="101"/>
      <c r="QCH1950" s="101"/>
      <c r="QCI1950" s="101"/>
      <c r="QCJ1950" s="101"/>
      <c r="QCK1950" s="101"/>
      <c r="QCL1950" s="101"/>
      <c r="QCM1950" s="101"/>
      <c r="QCN1950" s="101"/>
      <c r="QCO1950" s="101"/>
      <c r="QCP1950" s="101"/>
      <c r="QCQ1950" s="101"/>
      <c r="QCR1950" s="101"/>
      <c r="QCS1950" s="101"/>
      <c r="QCT1950" s="101"/>
      <c r="QCU1950" s="101"/>
      <c r="QCV1950" s="101"/>
      <c r="QCW1950" s="101"/>
      <c r="QCX1950" s="101"/>
      <c r="QCY1950" s="101"/>
      <c r="QCZ1950" s="101"/>
      <c r="QDA1950" s="101"/>
      <c r="QDB1950" s="101"/>
      <c r="QDC1950" s="101"/>
      <c r="QDD1950" s="101"/>
      <c r="QDE1950" s="101"/>
      <c r="QDF1950" s="101"/>
      <c r="QDG1950" s="101"/>
      <c r="QDH1950" s="101"/>
      <c r="QDI1950" s="101"/>
      <c r="QDJ1950" s="101"/>
      <c r="QDK1950" s="101"/>
      <c r="QDL1950" s="101"/>
      <c r="QDM1950" s="101"/>
      <c r="QDN1950" s="101"/>
      <c r="QDO1950" s="101"/>
      <c r="QDP1950" s="101"/>
      <c r="QDQ1950" s="101"/>
      <c r="QDR1950" s="101"/>
      <c r="QDS1950" s="101"/>
      <c r="QDT1950" s="101"/>
      <c r="QDU1950" s="101"/>
      <c r="QDV1950" s="101"/>
      <c r="QDW1950" s="101"/>
      <c r="QDX1950" s="101"/>
      <c r="QDY1950" s="101"/>
      <c r="QDZ1950" s="101"/>
      <c r="QEA1950" s="101"/>
      <c r="QEB1950" s="101"/>
      <c r="QEC1950" s="101"/>
      <c r="QED1950" s="101"/>
      <c r="QEE1950" s="101"/>
      <c r="QEF1950" s="101"/>
      <c r="QEG1950" s="101"/>
      <c r="QEH1950" s="101"/>
      <c r="QEI1950" s="101"/>
      <c r="QEJ1950" s="101"/>
      <c r="QEK1950" s="101"/>
      <c r="QEL1950" s="101"/>
      <c r="QEM1950" s="101"/>
      <c r="QEN1950" s="101"/>
      <c r="QEO1950" s="101"/>
      <c r="QEP1950" s="101"/>
      <c r="QEQ1950" s="101"/>
      <c r="QER1950" s="101"/>
      <c r="QES1950" s="101"/>
      <c r="QET1950" s="101"/>
      <c r="QEU1950" s="101"/>
      <c r="QEV1950" s="101"/>
      <c r="QEW1950" s="101"/>
      <c r="QEX1950" s="101"/>
      <c r="QEY1950" s="101"/>
      <c r="QEZ1950" s="101"/>
      <c r="QFA1950" s="101"/>
      <c r="QFB1950" s="101"/>
      <c r="QFC1950" s="101"/>
      <c r="QFD1950" s="101"/>
      <c r="QFE1950" s="101"/>
      <c r="QFF1950" s="101"/>
      <c r="QFG1950" s="101"/>
      <c r="QFH1950" s="101"/>
      <c r="QFI1950" s="101"/>
      <c r="QFJ1950" s="101"/>
      <c r="QFK1950" s="101"/>
      <c r="QFL1950" s="101"/>
      <c r="QFM1950" s="101"/>
      <c r="QFN1950" s="101"/>
      <c r="QFO1950" s="101"/>
      <c r="QFP1950" s="101"/>
      <c r="QFQ1950" s="101"/>
      <c r="QFR1950" s="101"/>
      <c r="QFS1950" s="101"/>
      <c r="QFT1950" s="101"/>
      <c r="QFU1950" s="101"/>
      <c r="QFV1950" s="101"/>
      <c r="QFW1950" s="101"/>
      <c r="QFX1950" s="101"/>
      <c r="QFY1950" s="101"/>
      <c r="QFZ1950" s="101"/>
      <c r="QGA1950" s="101"/>
      <c r="QGB1950" s="101"/>
      <c r="QGC1950" s="101"/>
      <c r="QGD1950" s="101"/>
      <c r="QGE1950" s="101"/>
      <c r="QGF1950" s="101"/>
      <c r="QGG1950" s="101"/>
      <c r="QGH1950" s="101"/>
      <c r="QGI1950" s="101"/>
      <c r="QGJ1950" s="101"/>
      <c r="QGK1950" s="101"/>
      <c r="QGL1950" s="101"/>
      <c r="QGM1950" s="101"/>
      <c r="QGN1950" s="101"/>
      <c r="QGO1950" s="101"/>
      <c r="QGP1950" s="101"/>
      <c r="QGQ1950" s="101"/>
      <c r="QGR1950" s="101"/>
      <c r="QGS1950" s="101"/>
      <c r="QGT1950" s="101"/>
      <c r="QGU1950" s="101"/>
      <c r="QGV1950" s="101"/>
      <c r="QGW1950" s="101"/>
      <c r="QGX1950" s="101"/>
      <c r="QGY1950" s="101"/>
      <c r="QGZ1950" s="101"/>
      <c r="QHA1950" s="101"/>
      <c r="QHB1950" s="101"/>
      <c r="QHC1950" s="101"/>
      <c r="QHD1950" s="101"/>
      <c r="QHE1950" s="101"/>
      <c r="QHF1950" s="101"/>
      <c r="QHG1950" s="101"/>
      <c r="QHH1950" s="101"/>
      <c r="QHI1950" s="101"/>
      <c r="QHJ1950" s="101"/>
      <c r="QHK1950" s="101"/>
      <c r="QHL1950" s="101"/>
      <c r="QHM1950" s="101"/>
      <c r="QHN1950" s="101"/>
      <c r="QHO1950" s="101"/>
      <c r="QHP1950" s="101"/>
      <c r="QHQ1950" s="101"/>
      <c r="QHR1950" s="101"/>
      <c r="QHS1950" s="101"/>
      <c r="QHT1950" s="101"/>
      <c r="QHU1950" s="101"/>
      <c r="QHV1950" s="101"/>
      <c r="QHW1950" s="101"/>
      <c r="QHX1950" s="101"/>
      <c r="QHY1950" s="101"/>
      <c r="QHZ1950" s="101"/>
      <c r="QIA1950" s="101"/>
      <c r="QIB1950" s="101"/>
      <c r="QIC1950" s="101"/>
      <c r="QID1950" s="101"/>
      <c r="QIE1950" s="101"/>
      <c r="QIF1950" s="101"/>
      <c r="QIG1950" s="101"/>
      <c r="QIH1950" s="101"/>
      <c r="QII1950" s="101"/>
      <c r="QIJ1950" s="101"/>
      <c r="QIK1950" s="101"/>
      <c r="QIL1950" s="101"/>
      <c r="QIM1950" s="101"/>
      <c r="QIN1950" s="101"/>
      <c r="QIO1950" s="101"/>
      <c r="QIP1950" s="101"/>
      <c r="QIQ1950" s="101"/>
      <c r="QIR1950" s="101"/>
      <c r="QIS1950" s="101"/>
      <c r="QIT1950" s="101"/>
      <c r="QIU1950" s="101"/>
      <c r="QIV1950" s="101"/>
      <c r="QIW1950" s="101"/>
      <c r="QIX1950" s="101"/>
      <c r="QIY1950" s="101"/>
      <c r="QIZ1950" s="101"/>
      <c r="QJA1950" s="101"/>
      <c r="QJB1950" s="101"/>
      <c r="QJC1950" s="101"/>
      <c r="QJD1950" s="101"/>
      <c r="QJE1950" s="101"/>
      <c r="QJF1950" s="101"/>
      <c r="QJG1950" s="101"/>
      <c r="QJH1950" s="101"/>
      <c r="QJI1950" s="101"/>
      <c r="QJJ1950" s="101"/>
      <c r="QJK1950" s="101"/>
      <c r="QJL1950" s="101"/>
      <c r="QJM1950" s="101"/>
      <c r="QJN1950" s="101"/>
      <c r="QJO1950" s="101"/>
      <c r="QJP1950" s="101"/>
      <c r="QJQ1950" s="101"/>
      <c r="QJR1950" s="101"/>
      <c r="QJS1950" s="101"/>
      <c r="QJT1950" s="101"/>
      <c r="QJU1950" s="101"/>
      <c r="QJV1950" s="101"/>
      <c r="QJW1950" s="101"/>
      <c r="QJX1950" s="101"/>
      <c r="QJY1950" s="101"/>
      <c r="QJZ1950" s="101"/>
      <c r="QKA1950" s="101"/>
      <c r="QKB1950" s="101"/>
      <c r="QKC1950" s="101"/>
      <c r="QKD1950" s="101"/>
      <c r="QKE1950" s="101"/>
      <c r="QKF1950" s="101"/>
      <c r="QKG1950" s="101"/>
      <c r="QKH1950" s="101"/>
      <c r="QKI1950" s="101"/>
      <c r="QKJ1950" s="101"/>
      <c r="QKK1950" s="101"/>
      <c r="QKL1950" s="101"/>
      <c r="QKM1950" s="101"/>
      <c r="QKN1950" s="101"/>
      <c r="QKO1950" s="101"/>
      <c r="QKP1950" s="101"/>
      <c r="QKQ1950" s="101"/>
      <c r="QKR1950" s="101"/>
      <c r="QKS1950" s="101"/>
      <c r="QKT1950" s="101"/>
      <c r="QKU1950" s="101"/>
      <c r="QKV1950" s="101"/>
      <c r="QKW1950" s="101"/>
      <c r="QKX1950" s="101"/>
      <c r="QKY1950" s="101"/>
      <c r="QKZ1950" s="101"/>
      <c r="QLA1950" s="101"/>
      <c r="QLB1950" s="101"/>
      <c r="QLC1950" s="101"/>
      <c r="QLD1950" s="101"/>
      <c r="QLE1950" s="101"/>
      <c r="QLF1950" s="101"/>
      <c r="QLG1950" s="101"/>
      <c r="QLH1950" s="101"/>
      <c r="QLI1950" s="101"/>
      <c r="QLJ1950" s="101"/>
      <c r="QLK1950" s="101"/>
      <c r="QLL1950" s="101"/>
      <c r="QLM1950" s="101"/>
      <c r="QLN1950" s="101"/>
      <c r="QLO1950" s="101"/>
      <c r="QLP1950" s="101"/>
      <c r="QLQ1950" s="101"/>
      <c r="QLR1950" s="101"/>
      <c r="QLS1950" s="101"/>
      <c r="QLT1950" s="101"/>
      <c r="QLU1950" s="101"/>
      <c r="QLV1950" s="101"/>
      <c r="QLW1950" s="101"/>
      <c r="QLX1950" s="101"/>
      <c r="QLY1950" s="101"/>
      <c r="QLZ1950" s="101"/>
      <c r="QMA1950" s="101"/>
      <c r="QMB1950" s="101"/>
      <c r="QMC1950" s="101"/>
      <c r="QMD1950" s="101"/>
      <c r="QME1950" s="101"/>
      <c r="QMF1950" s="101"/>
      <c r="QMG1950" s="101"/>
      <c r="QMH1950" s="101"/>
      <c r="QMI1950" s="101"/>
      <c r="QMJ1950" s="101"/>
      <c r="QMK1950" s="101"/>
      <c r="QML1950" s="101"/>
      <c r="QMM1950" s="101"/>
      <c r="QMN1950" s="101"/>
      <c r="QMO1950" s="101"/>
      <c r="QMP1950" s="101"/>
      <c r="QMQ1950" s="101"/>
      <c r="QMR1950" s="101"/>
      <c r="QMS1950" s="101"/>
      <c r="QMT1950" s="101"/>
      <c r="QMU1950" s="101"/>
      <c r="QMV1950" s="101"/>
      <c r="QMW1950" s="101"/>
      <c r="QMX1950" s="101"/>
      <c r="QMY1950" s="101"/>
      <c r="QMZ1950" s="101"/>
      <c r="QNA1950" s="101"/>
      <c r="QNB1950" s="101"/>
      <c r="QNC1950" s="101"/>
      <c r="QND1950" s="101"/>
      <c r="QNE1950" s="101"/>
      <c r="QNF1950" s="101"/>
      <c r="QNG1950" s="101"/>
      <c r="QNH1950" s="101"/>
      <c r="QNI1950" s="101"/>
      <c r="QNJ1950" s="101"/>
      <c r="QNK1950" s="101"/>
      <c r="QNL1950" s="101"/>
      <c r="QNM1950" s="101"/>
      <c r="QNN1950" s="101"/>
      <c r="QNO1950" s="101"/>
      <c r="QNP1950" s="101"/>
      <c r="QNQ1950" s="101"/>
      <c r="QNR1950" s="101"/>
      <c r="QNS1950" s="101"/>
      <c r="QNT1950" s="101"/>
      <c r="QNU1950" s="101"/>
      <c r="QNV1950" s="101"/>
      <c r="QNW1950" s="101"/>
      <c r="QNX1950" s="101"/>
      <c r="QNY1950" s="101"/>
      <c r="QNZ1950" s="101"/>
      <c r="QOA1950" s="101"/>
      <c r="QOB1950" s="101"/>
      <c r="QOC1950" s="101"/>
      <c r="QOD1950" s="101"/>
      <c r="QOE1950" s="101"/>
      <c r="QOF1950" s="101"/>
      <c r="QOG1950" s="101"/>
      <c r="QOH1950" s="101"/>
      <c r="QOI1950" s="101"/>
      <c r="QOJ1950" s="101"/>
      <c r="QOK1950" s="101"/>
      <c r="QOL1950" s="101"/>
      <c r="QOM1950" s="101"/>
      <c r="QON1950" s="101"/>
      <c r="QOO1950" s="101"/>
      <c r="QOP1950" s="101"/>
      <c r="QOQ1950" s="101"/>
      <c r="QOR1950" s="101"/>
      <c r="QOS1950" s="101"/>
      <c r="QOT1950" s="101"/>
      <c r="QOU1950" s="101"/>
      <c r="QOV1950" s="101"/>
      <c r="QOW1950" s="101"/>
      <c r="QOX1950" s="101"/>
      <c r="QOY1950" s="101"/>
      <c r="QOZ1950" s="101"/>
      <c r="QPA1950" s="101"/>
      <c r="QPB1950" s="101"/>
      <c r="QPC1950" s="101"/>
      <c r="QPD1950" s="101"/>
      <c r="QPE1950" s="101"/>
      <c r="QPF1950" s="101"/>
      <c r="QPG1950" s="101"/>
      <c r="QPH1950" s="101"/>
      <c r="QPI1950" s="101"/>
      <c r="QPJ1950" s="101"/>
      <c r="QPK1950" s="101"/>
      <c r="QPL1950" s="101"/>
      <c r="QPM1950" s="101"/>
      <c r="QPN1950" s="101"/>
      <c r="QPO1950" s="101"/>
      <c r="QPP1950" s="101"/>
      <c r="QPQ1950" s="101"/>
      <c r="QPR1950" s="101"/>
      <c r="QPS1950" s="101"/>
      <c r="QPT1950" s="101"/>
      <c r="QPU1950" s="101"/>
      <c r="QPV1950" s="101"/>
      <c r="QPW1950" s="101"/>
      <c r="QPX1950" s="101"/>
      <c r="QPY1950" s="101"/>
      <c r="QPZ1950" s="101"/>
      <c r="QQA1950" s="101"/>
      <c r="QQB1950" s="101"/>
      <c r="QQC1950" s="101"/>
      <c r="QQD1950" s="101"/>
      <c r="QQE1950" s="101"/>
      <c r="QQF1950" s="101"/>
      <c r="QQG1950" s="101"/>
      <c r="QQH1950" s="101"/>
      <c r="QQI1950" s="101"/>
      <c r="QQJ1950" s="101"/>
      <c r="QQK1950" s="101"/>
      <c r="QQL1950" s="101"/>
      <c r="QQM1950" s="101"/>
      <c r="QQN1950" s="101"/>
      <c r="QQO1950" s="101"/>
      <c r="QQP1950" s="101"/>
      <c r="QQQ1950" s="101"/>
      <c r="QQR1950" s="101"/>
      <c r="QQS1950" s="101"/>
      <c r="QQT1950" s="101"/>
      <c r="QQU1950" s="101"/>
      <c r="QQV1950" s="101"/>
      <c r="QQW1950" s="101"/>
      <c r="QQX1950" s="101"/>
      <c r="QQY1950" s="101"/>
      <c r="QQZ1950" s="101"/>
      <c r="QRA1950" s="101"/>
      <c r="QRB1950" s="101"/>
      <c r="QRC1950" s="101"/>
      <c r="QRD1950" s="101"/>
      <c r="QRE1950" s="101"/>
      <c r="QRF1950" s="101"/>
      <c r="QRG1950" s="101"/>
      <c r="QRH1950" s="101"/>
      <c r="QRI1950" s="101"/>
      <c r="QRJ1950" s="101"/>
      <c r="QRK1950" s="101"/>
      <c r="QRL1950" s="101"/>
      <c r="QRM1950" s="101"/>
      <c r="QRN1950" s="101"/>
      <c r="QRO1950" s="101"/>
      <c r="QRP1950" s="101"/>
      <c r="QRQ1950" s="101"/>
      <c r="QRR1950" s="101"/>
      <c r="QRS1950" s="101"/>
      <c r="QRT1950" s="101"/>
      <c r="QRU1950" s="101"/>
      <c r="QRV1950" s="101"/>
      <c r="QRW1950" s="101"/>
      <c r="QRX1950" s="101"/>
      <c r="QRY1950" s="101"/>
      <c r="QRZ1950" s="101"/>
      <c r="QSA1950" s="101"/>
      <c r="QSB1950" s="101"/>
      <c r="QSC1950" s="101"/>
      <c r="QSD1950" s="101"/>
      <c r="QSE1950" s="101"/>
      <c r="QSF1950" s="101"/>
      <c r="QSG1950" s="101"/>
      <c r="QSH1950" s="101"/>
      <c r="QSI1950" s="101"/>
      <c r="QSJ1950" s="101"/>
      <c r="QSK1950" s="101"/>
      <c r="QSL1950" s="101"/>
      <c r="QSM1950" s="101"/>
      <c r="QSN1950" s="101"/>
      <c r="QSO1950" s="101"/>
      <c r="QSP1950" s="101"/>
      <c r="QSQ1950" s="101"/>
      <c r="QSR1950" s="101"/>
      <c r="QSS1950" s="101"/>
      <c r="QST1950" s="101"/>
      <c r="QSU1950" s="101"/>
      <c r="QSV1950" s="101"/>
      <c r="QSW1950" s="101"/>
      <c r="QSX1950" s="101"/>
      <c r="QSY1950" s="101"/>
      <c r="QSZ1950" s="101"/>
      <c r="QTA1950" s="101"/>
      <c r="QTB1950" s="101"/>
      <c r="QTC1950" s="101"/>
      <c r="QTD1950" s="101"/>
      <c r="QTE1950" s="101"/>
      <c r="QTF1950" s="101"/>
      <c r="QTG1950" s="101"/>
      <c r="QTH1950" s="101"/>
      <c r="QTI1950" s="101"/>
      <c r="QTJ1950" s="101"/>
      <c r="QTK1950" s="101"/>
      <c r="QTL1950" s="101"/>
      <c r="QTM1950" s="101"/>
      <c r="QTN1950" s="101"/>
      <c r="QTO1950" s="101"/>
      <c r="QTP1950" s="101"/>
      <c r="QTQ1950" s="101"/>
      <c r="QTR1950" s="101"/>
      <c r="QTS1950" s="101"/>
      <c r="QTT1950" s="101"/>
      <c r="QTU1950" s="101"/>
      <c r="QTV1950" s="101"/>
      <c r="QTW1950" s="101"/>
      <c r="QTX1950" s="101"/>
      <c r="QTY1950" s="101"/>
      <c r="QTZ1950" s="101"/>
      <c r="QUA1950" s="101"/>
      <c r="QUB1950" s="101"/>
      <c r="QUC1950" s="101"/>
      <c r="QUD1950" s="101"/>
      <c r="QUE1950" s="101"/>
      <c r="QUF1950" s="101"/>
      <c r="QUG1950" s="101"/>
      <c r="QUH1950" s="101"/>
      <c r="QUI1950" s="101"/>
      <c r="QUJ1950" s="101"/>
      <c r="QUK1950" s="101"/>
      <c r="QUL1950" s="101"/>
      <c r="QUM1950" s="101"/>
      <c r="QUN1950" s="101"/>
      <c r="QUO1950" s="101"/>
      <c r="QUP1950" s="101"/>
      <c r="QUQ1950" s="101"/>
      <c r="QUR1950" s="101"/>
      <c r="QUS1950" s="101"/>
      <c r="QUT1950" s="101"/>
      <c r="QUU1950" s="101"/>
      <c r="QUV1950" s="101"/>
      <c r="QUW1950" s="101"/>
      <c r="QUX1950" s="101"/>
      <c r="QUY1950" s="101"/>
      <c r="QUZ1950" s="101"/>
      <c r="QVA1950" s="101"/>
      <c r="QVB1950" s="101"/>
      <c r="QVC1950" s="101"/>
      <c r="QVD1950" s="101"/>
      <c r="QVE1950" s="101"/>
      <c r="QVF1950" s="101"/>
      <c r="QVG1950" s="101"/>
      <c r="QVH1950" s="101"/>
      <c r="QVI1950" s="101"/>
      <c r="QVJ1950" s="101"/>
      <c r="QVK1950" s="101"/>
      <c r="QVL1950" s="101"/>
      <c r="QVM1950" s="101"/>
      <c r="QVN1950" s="101"/>
      <c r="QVO1950" s="101"/>
      <c r="QVP1950" s="101"/>
      <c r="QVQ1950" s="101"/>
      <c r="QVR1950" s="101"/>
      <c r="QVS1950" s="101"/>
      <c r="QVT1950" s="101"/>
      <c r="QVU1950" s="101"/>
      <c r="QVV1950" s="101"/>
      <c r="QVW1950" s="101"/>
      <c r="QVX1950" s="101"/>
      <c r="QVY1950" s="101"/>
      <c r="QVZ1950" s="101"/>
      <c r="QWA1950" s="101"/>
      <c r="QWB1950" s="101"/>
      <c r="QWC1950" s="101"/>
      <c r="QWD1950" s="101"/>
      <c r="QWE1950" s="101"/>
      <c r="QWF1950" s="101"/>
      <c r="QWG1950" s="101"/>
      <c r="QWH1950" s="101"/>
      <c r="QWI1950" s="101"/>
      <c r="QWJ1950" s="101"/>
      <c r="QWK1950" s="101"/>
      <c r="QWL1950" s="101"/>
      <c r="QWM1950" s="101"/>
      <c r="QWN1950" s="101"/>
      <c r="QWO1950" s="101"/>
      <c r="QWP1950" s="101"/>
      <c r="QWQ1950" s="101"/>
      <c r="QWR1950" s="101"/>
      <c r="QWS1950" s="101"/>
      <c r="QWT1950" s="101"/>
      <c r="QWU1950" s="101"/>
      <c r="QWV1950" s="101"/>
      <c r="QWW1950" s="101"/>
      <c r="QWX1950" s="101"/>
      <c r="QWY1950" s="101"/>
      <c r="QWZ1950" s="101"/>
      <c r="QXA1950" s="101"/>
      <c r="QXB1950" s="101"/>
      <c r="QXC1950" s="101"/>
      <c r="QXD1950" s="101"/>
      <c r="QXE1950" s="101"/>
      <c r="QXF1950" s="101"/>
      <c r="QXG1950" s="101"/>
      <c r="QXH1950" s="101"/>
      <c r="QXI1950" s="101"/>
      <c r="QXJ1950" s="101"/>
      <c r="QXK1950" s="101"/>
      <c r="QXL1950" s="101"/>
      <c r="QXM1950" s="101"/>
      <c r="QXN1950" s="101"/>
      <c r="QXO1950" s="101"/>
      <c r="QXP1950" s="101"/>
      <c r="QXQ1950" s="101"/>
      <c r="QXR1950" s="101"/>
      <c r="QXS1950" s="101"/>
      <c r="QXT1950" s="101"/>
      <c r="QXU1950" s="101"/>
      <c r="QXV1950" s="101"/>
      <c r="QXW1950" s="101"/>
      <c r="QXX1950" s="101"/>
      <c r="QXY1950" s="101"/>
      <c r="QXZ1950" s="101"/>
      <c r="QYA1950" s="101"/>
      <c r="QYB1950" s="101"/>
      <c r="QYC1950" s="101"/>
      <c r="QYD1950" s="101"/>
      <c r="QYE1950" s="101"/>
      <c r="QYF1950" s="101"/>
      <c r="QYG1950" s="101"/>
      <c r="QYH1950" s="101"/>
      <c r="QYI1950" s="101"/>
      <c r="QYJ1950" s="101"/>
      <c r="QYK1950" s="101"/>
      <c r="QYL1950" s="101"/>
      <c r="QYM1950" s="101"/>
      <c r="QYN1950" s="101"/>
      <c r="QYO1950" s="101"/>
      <c r="QYP1950" s="101"/>
      <c r="QYQ1950" s="101"/>
      <c r="QYR1950" s="101"/>
      <c r="QYS1950" s="101"/>
      <c r="QYT1950" s="101"/>
      <c r="QYU1950" s="101"/>
      <c r="QYV1950" s="101"/>
      <c r="QYW1950" s="101"/>
      <c r="QYX1950" s="101"/>
      <c r="QYY1950" s="101"/>
      <c r="QYZ1950" s="101"/>
      <c r="QZA1950" s="101"/>
      <c r="QZB1950" s="101"/>
      <c r="QZC1950" s="101"/>
      <c r="QZD1950" s="101"/>
      <c r="QZE1950" s="101"/>
      <c r="QZF1950" s="101"/>
      <c r="QZG1950" s="101"/>
      <c r="QZH1950" s="101"/>
      <c r="QZI1950" s="101"/>
      <c r="QZJ1950" s="101"/>
      <c r="QZK1950" s="101"/>
      <c r="QZL1950" s="101"/>
      <c r="QZM1950" s="101"/>
      <c r="QZN1950" s="101"/>
      <c r="QZO1950" s="101"/>
      <c r="QZP1950" s="101"/>
      <c r="QZQ1950" s="101"/>
      <c r="QZR1950" s="101"/>
      <c r="QZS1950" s="101"/>
      <c r="QZT1950" s="101"/>
      <c r="QZU1950" s="101"/>
      <c r="QZV1950" s="101"/>
      <c r="QZW1950" s="101"/>
      <c r="QZX1950" s="101"/>
      <c r="QZY1950" s="101"/>
      <c r="QZZ1950" s="101"/>
      <c r="RAA1950" s="101"/>
      <c r="RAB1950" s="101"/>
      <c r="RAC1950" s="101"/>
      <c r="RAD1950" s="101"/>
      <c r="RAE1950" s="101"/>
      <c r="RAF1950" s="101"/>
      <c r="RAG1950" s="101"/>
      <c r="RAH1950" s="101"/>
      <c r="RAI1950" s="101"/>
      <c r="RAJ1950" s="101"/>
      <c r="RAK1950" s="101"/>
      <c r="RAL1950" s="101"/>
      <c r="RAM1950" s="101"/>
      <c r="RAN1950" s="101"/>
      <c r="RAO1950" s="101"/>
      <c r="RAP1950" s="101"/>
      <c r="RAQ1950" s="101"/>
      <c r="RAR1950" s="101"/>
      <c r="RAS1950" s="101"/>
      <c r="RAT1950" s="101"/>
      <c r="RAU1950" s="101"/>
      <c r="RAV1950" s="101"/>
      <c r="RAW1950" s="101"/>
      <c r="RAX1950" s="101"/>
      <c r="RAY1950" s="101"/>
      <c r="RAZ1950" s="101"/>
      <c r="RBA1950" s="101"/>
      <c r="RBB1950" s="101"/>
      <c r="RBC1950" s="101"/>
      <c r="RBD1950" s="101"/>
      <c r="RBE1950" s="101"/>
      <c r="RBF1950" s="101"/>
      <c r="RBG1950" s="101"/>
      <c r="RBH1950" s="101"/>
      <c r="RBI1950" s="101"/>
      <c r="RBJ1950" s="101"/>
      <c r="RBK1950" s="101"/>
      <c r="RBL1950" s="101"/>
      <c r="RBM1950" s="101"/>
      <c r="RBN1950" s="101"/>
      <c r="RBO1950" s="101"/>
      <c r="RBP1950" s="101"/>
      <c r="RBQ1950" s="101"/>
      <c r="RBR1950" s="101"/>
      <c r="RBS1950" s="101"/>
      <c r="RBT1950" s="101"/>
      <c r="RBU1950" s="101"/>
      <c r="RBV1950" s="101"/>
      <c r="RBW1950" s="101"/>
      <c r="RBX1950" s="101"/>
      <c r="RBY1950" s="101"/>
      <c r="RBZ1950" s="101"/>
      <c r="RCA1950" s="101"/>
      <c r="RCB1950" s="101"/>
      <c r="RCC1950" s="101"/>
      <c r="RCD1950" s="101"/>
      <c r="RCE1950" s="101"/>
      <c r="RCF1950" s="101"/>
      <c r="RCG1950" s="101"/>
      <c r="RCH1950" s="101"/>
      <c r="RCI1950" s="101"/>
      <c r="RCJ1950" s="101"/>
      <c r="RCK1950" s="101"/>
      <c r="RCL1950" s="101"/>
      <c r="RCM1950" s="101"/>
      <c r="RCN1950" s="101"/>
      <c r="RCO1950" s="101"/>
      <c r="RCP1950" s="101"/>
      <c r="RCQ1950" s="101"/>
      <c r="RCR1950" s="101"/>
      <c r="RCS1950" s="101"/>
      <c r="RCT1950" s="101"/>
      <c r="RCU1950" s="101"/>
      <c r="RCV1950" s="101"/>
      <c r="RCW1950" s="101"/>
      <c r="RCX1950" s="101"/>
      <c r="RCY1950" s="101"/>
      <c r="RCZ1950" s="101"/>
      <c r="RDA1950" s="101"/>
      <c r="RDB1950" s="101"/>
      <c r="RDC1950" s="101"/>
      <c r="RDD1950" s="101"/>
      <c r="RDE1950" s="101"/>
      <c r="RDF1950" s="101"/>
      <c r="RDG1950" s="101"/>
      <c r="RDH1950" s="101"/>
      <c r="RDI1950" s="101"/>
      <c r="RDJ1950" s="101"/>
      <c r="RDK1950" s="101"/>
      <c r="RDL1950" s="101"/>
      <c r="RDM1950" s="101"/>
      <c r="RDN1950" s="101"/>
      <c r="RDO1950" s="101"/>
      <c r="RDP1950" s="101"/>
      <c r="RDQ1950" s="101"/>
      <c r="RDR1950" s="101"/>
      <c r="RDS1950" s="101"/>
      <c r="RDT1950" s="101"/>
      <c r="RDU1950" s="101"/>
      <c r="RDV1950" s="101"/>
      <c r="RDW1950" s="101"/>
      <c r="RDX1950" s="101"/>
      <c r="RDY1950" s="101"/>
      <c r="RDZ1950" s="101"/>
      <c r="REA1950" s="101"/>
      <c r="REB1950" s="101"/>
      <c r="REC1950" s="101"/>
      <c r="RED1950" s="101"/>
      <c r="REE1950" s="101"/>
      <c r="REF1950" s="101"/>
      <c r="REG1950" s="101"/>
      <c r="REH1950" s="101"/>
      <c r="REI1950" s="101"/>
      <c r="REJ1950" s="101"/>
      <c r="REK1950" s="101"/>
      <c r="REL1950" s="101"/>
      <c r="REM1950" s="101"/>
      <c r="REN1950" s="101"/>
      <c r="REO1950" s="101"/>
      <c r="REP1950" s="101"/>
      <c r="REQ1950" s="101"/>
      <c r="RER1950" s="101"/>
      <c r="RES1950" s="101"/>
      <c r="RET1950" s="101"/>
      <c r="REU1950" s="101"/>
      <c r="REV1950" s="101"/>
      <c r="REW1950" s="101"/>
      <c r="REX1950" s="101"/>
      <c r="REY1950" s="101"/>
      <c r="REZ1950" s="101"/>
      <c r="RFA1950" s="101"/>
      <c r="RFB1950" s="101"/>
      <c r="RFC1950" s="101"/>
      <c r="RFD1950" s="101"/>
      <c r="RFE1950" s="101"/>
      <c r="RFF1950" s="101"/>
      <c r="RFG1950" s="101"/>
      <c r="RFH1950" s="101"/>
      <c r="RFI1950" s="101"/>
      <c r="RFJ1950" s="101"/>
      <c r="RFK1950" s="101"/>
      <c r="RFL1950" s="101"/>
      <c r="RFM1950" s="101"/>
      <c r="RFN1950" s="101"/>
      <c r="RFO1950" s="101"/>
      <c r="RFP1950" s="101"/>
      <c r="RFQ1950" s="101"/>
      <c r="RFR1950" s="101"/>
      <c r="RFS1950" s="101"/>
      <c r="RFT1950" s="101"/>
      <c r="RFU1950" s="101"/>
      <c r="RFV1950" s="101"/>
      <c r="RFW1950" s="101"/>
      <c r="RFX1950" s="101"/>
      <c r="RFY1950" s="101"/>
      <c r="RFZ1950" s="101"/>
      <c r="RGA1950" s="101"/>
      <c r="RGB1950" s="101"/>
      <c r="RGC1950" s="101"/>
      <c r="RGD1950" s="101"/>
      <c r="RGE1950" s="101"/>
      <c r="RGF1950" s="101"/>
      <c r="RGG1950" s="101"/>
      <c r="RGH1950" s="101"/>
      <c r="RGI1950" s="101"/>
      <c r="RGJ1950" s="101"/>
      <c r="RGK1950" s="101"/>
      <c r="RGL1950" s="101"/>
      <c r="RGM1950" s="101"/>
      <c r="RGN1950" s="101"/>
      <c r="RGO1950" s="101"/>
      <c r="RGP1950" s="101"/>
      <c r="RGQ1950" s="101"/>
      <c r="RGR1950" s="101"/>
      <c r="RGS1950" s="101"/>
      <c r="RGT1950" s="101"/>
      <c r="RGU1950" s="101"/>
      <c r="RGV1950" s="101"/>
      <c r="RGW1950" s="101"/>
      <c r="RGX1950" s="101"/>
      <c r="RGY1950" s="101"/>
      <c r="RGZ1950" s="101"/>
      <c r="RHA1950" s="101"/>
      <c r="RHB1950" s="101"/>
      <c r="RHC1950" s="101"/>
      <c r="RHD1950" s="101"/>
      <c r="RHE1950" s="101"/>
      <c r="RHF1950" s="101"/>
      <c r="RHG1950" s="101"/>
      <c r="RHH1950" s="101"/>
      <c r="RHI1950" s="101"/>
      <c r="RHJ1950" s="101"/>
      <c r="RHK1950" s="101"/>
      <c r="RHL1950" s="101"/>
      <c r="RHM1950" s="101"/>
      <c r="RHN1950" s="101"/>
      <c r="RHO1950" s="101"/>
      <c r="RHP1950" s="101"/>
      <c r="RHQ1950" s="101"/>
      <c r="RHR1950" s="101"/>
      <c r="RHS1950" s="101"/>
      <c r="RHT1950" s="101"/>
      <c r="RHU1950" s="101"/>
      <c r="RHV1950" s="101"/>
      <c r="RHW1950" s="101"/>
      <c r="RHX1950" s="101"/>
      <c r="RHY1950" s="101"/>
      <c r="RHZ1950" s="101"/>
      <c r="RIA1950" s="101"/>
      <c r="RIB1950" s="101"/>
      <c r="RIC1950" s="101"/>
      <c r="RID1950" s="101"/>
      <c r="RIE1950" s="101"/>
      <c r="RIF1950" s="101"/>
      <c r="RIG1950" s="101"/>
      <c r="RIH1950" s="101"/>
      <c r="RII1950" s="101"/>
      <c r="RIJ1950" s="101"/>
      <c r="RIK1950" s="101"/>
      <c r="RIL1950" s="101"/>
      <c r="RIM1950" s="101"/>
      <c r="RIN1950" s="101"/>
      <c r="RIO1950" s="101"/>
      <c r="RIP1950" s="101"/>
      <c r="RIQ1950" s="101"/>
      <c r="RIR1950" s="101"/>
      <c r="RIS1950" s="101"/>
      <c r="RIT1950" s="101"/>
      <c r="RIU1950" s="101"/>
      <c r="RIV1950" s="101"/>
      <c r="RIW1950" s="101"/>
      <c r="RIX1950" s="101"/>
      <c r="RIY1950" s="101"/>
      <c r="RIZ1950" s="101"/>
      <c r="RJA1950" s="101"/>
      <c r="RJB1950" s="101"/>
      <c r="RJC1950" s="101"/>
      <c r="RJD1950" s="101"/>
      <c r="RJE1950" s="101"/>
      <c r="RJF1950" s="101"/>
      <c r="RJG1950" s="101"/>
      <c r="RJH1950" s="101"/>
      <c r="RJI1950" s="101"/>
      <c r="RJJ1950" s="101"/>
      <c r="RJK1950" s="101"/>
      <c r="RJL1950" s="101"/>
      <c r="RJM1950" s="101"/>
      <c r="RJN1950" s="101"/>
      <c r="RJO1950" s="101"/>
      <c r="RJP1950" s="101"/>
      <c r="RJQ1950" s="101"/>
      <c r="RJR1950" s="101"/>
      <c r="RJS1950" s="101"/>
      <c r="RJT1950" s="101"/>
      <c r="RJU1950" s="101"/>
      <c r="RJV1950" s="101"/>
      <c r="RJW1950" s="101"/>
      <c r="RJX1950" s="101"/>
      <c r="RJY1950" s="101"/>
      <c r="RJZ1950" s="101"/>
      <c r="RKA1950" s="101"/>
      <c r="RKB1950" s="101"/>
      <c r="RKC1950" s="101"/>
      <c r="RKD1950" s="101"/>
      <c r="RKE1950" s="101"/>
      <c r="RKF1950" s="101"/>
      <c r="RKG1950" s="101"/>
      <c r="RKH1950" s="101"/>
      <c r="RKI1950" s="101"/>
      <c r="RKJ1950" s="101"/>
      <c r="RKK1950" s="101"/>
      <c r="RKL1950" s="101"/>
      <c r="RKM1950" s="101"/>
      <c r="RKN1950" s="101"/>
      <c r="RKO1950" s="101"/>
      <c r="RKP1950" s="101"/>
      <c r="RKQ1950" s="101"/>
      <c r="RKR1950" s="101"/>
      <c r="RKS1950" s="101"/>
      <c r="RKT1950" s="101"/>
      <c r="RKU1950" s="101"/>
      <c r="RKV1950" s="101"/>
      <c r="RKW1950" s="101"/>
      <c r="RKX1950" s="101"/>
      <c r="RKY1950" s="101"/>
      <c r="RKZ1950" s="101"/>
      <c r="RLA1950" s="101"/>
      <c r="RLB1950" s="101"/>
      <c r="RLC1950" s="101"/>
      <c r="RLD1950" s="101"/>
      <c r="RLE1950" s="101"/>
      <c r="RLF1950" s="101"/>
      <c r="RLG1950" s="101"/>
      <c r="RLH1950" s="101"/>
      <c r="RLI1950" s="101"/>
      <c r="RLJ1950" s="101"/>
      <c r="RLK1950" s="101"/>
      <c r="RLL1950" s="101"/>
      <c r="RLM1950" s="101"/>
      <c r="RLN1950" s="101"/>
      <c r="RLO1950" s="101"/>
      <c r="RLP1950" s="101"/>
      <c r="RLQ1950" s="101"/>
      <c r="RLR1950" s="101"/>
      <c r="RLS1950" s="101"/>
      <c r="RLT1950" s="101"/>
      <c r="RLU1950" s="101"/>
      <c r="RLV1950" s="101"/>
      <c r="RLW1950" s="101"/>
      <c r="RLX1950" s="101"/>
      <c r="RLY1950" s="101"/>
      <c r="RLZ1950" s="101"/>
      <c r="RMA1950" s="101"/>
      <c r="RMB1950" s="101"/>
      <c r="RMC1950" s="101"/>
      <c r="RMD1950" s="101"/>
      <c r="RME1950" s="101"/>
      <c r="RMF1950" s="101"/>
      <c r="RMG1950" s="101"/>
      <c r="RMH1950" s="101"/>
      <c r="RMI1950" s="101"/>
      <c r="RMJ1950" s="101"/>
      <c r="RMK1950" s="101"/>
      <c r="RML1950" s="101"/>
      <c r="RMM1950" s="101"/>
      <c r="RMN1950" s="101"/>
      <c r="RMO1950" s="101"/>
      <c r="RMP1950" s="101"/>
      <c r="RMQ1950" s="101"/>
      <c r="RMR1950" s="101"/>
      <c r="RMS1950" s="101"/>
      <c r="RMT1950" s="101"/>
      <c r="RMU1950" s="101"/>
      <c r="RMV1950" s="101"/>
      <c r="RMW1950" s="101"/>
      <c r="RMX1950" s="101"/>
      <c r="RMY1950" s="101"/>
      <c r="RMZ1950" s="101"/>
      <c r="RNA1950" s="101"/>
      <c r="RNB1950" s="101"/>
      <c r="RNC1950" s="101"/>
      <c r="RND1950" s="101"/>
      <c r="RNE1950" s="101"/>
      <c r="RNF1950" s="101"/>
      <c r="RNG1950" s="101"/>
      <c r="RNH1950" s="101"/>
      <c r="RNI1950" s="101"/>
      <c r="RNJ1950" s="101"/>
      <c r="RNK1950" s="101"/>
      <c r="RNL1950" s="101"/>
      <c r="RNM1950" s="101"/>
      <c r="RNN1950" s="101"/>
      <c r="RNO1950" s="101"/>
      <c r="RNP1950" s="101"/>
      <c r="RNQ1950" s="101"/>
      <c r="RNR1950" s="101"/>
      <c r="RNS1950" s="101"/>
      <c r="RNT1950" s="101"/>
      <c r="RNU1950" s="101"/>
      <c r="RNV1950" s="101"/>
      <c r="RNW1950" s="101"/>
      <c r="RNX1950" s="101"/>
      <c r="RNY1950" s="101"/>
      <c r="RNZ1950" s="101"/>
      <c r="ROA1950" s="101"/>
      <c r="ROB1950" s="101"/>
      <c r="ROC1950" s="101"/>
      <c r="ROD1950" s="101"/>
      <c r="ROE1950" s="101"/>
      <c r="ROF1950" s="101"/>
      <c r="ROG1950" s="101"/>
      <c r="ROH1950" s="101"/>
      <c r="ROI1950" s="101"/>
      <c r="ROJ1950" s="101"/>
      <c r="ROK1950" s="101"/>
      <c r="ROL1950" s="101"/>
      <c r="ROM1950" s="101"/>
      <c r="RON1950" s="101"/>
      <c r="ROO1950" s="101"/>
      <c r="ROP1950" s="101"/>
      <c r="ROQ1950" s="101"/>
      <c r="ROR1950" s="101"/>
      <c r="ROS1950" s="101"/>
      <c r="ROT1950" s="101"/>
      <c r="ROU1950" s="101"/>
      <c r="ROV1950" s="101"/>
      <c r="ROW1950" s="101"/>
      <c r="ROX1950" s="101"/>
      <c r="ROY1950" s="101"/>
      <c r="ROZ1950" s="101"/>
      <c r="RPA1950" s="101"/>
      <c r="RPB1950" s="101"/>
      <c r="RPC1950" s="101"/>
      <c r="RPD1950" s="101"/>
      <c r="RPE1950" s="101"/>
      <c r="RPF1950" s="101"/>
      <c r="RPG1950" s="101"/>
      <c r="RPH1950" s="101"/>
      <c r="RPI1950" s="101"/>
      <c r="RPJ1950" s="101"/>
      <c r="RPK1950" s="101"/>
      <c r="RPL1950" s="101"/>
      <c r="RPM1950" s="101"/>
      <c r="RPN1950" s="101"/>
      <c r="RPO1950" s="101"/>
      <c r="RPP1950" s="101"/>
      <c r="RPQ1950" s="101"/>
      <c r="RPR1950" s="101"/>
      <c r="RPS1950" s="101"/>
      <c r="RPT1950" s="101"/>
      <c r="RPU1950" s="101"/>
      <c r="RPV1950" s="101"/>
      <c r="RPW1950" s="101"/>
      <c r="RPX1950" s="101"/>
      <c r="RPY1950" s="101"/>
      <c r="RPZ1950" s="101"/>
      <c r="RQA1950" s="101"/>
      <c r="RQB1950" s="101"/>
      <c r="RQC1950" s="101"/>
      <c r="RQD1950" s="101"/>
      <c r="RQE1950" s="101"/>
      <c r="RQF1950" s="101"/>
      <c r="RQG1950" s="101"/>
      <c r="RQH1950" s="101"/>
      <c r="RQI1950" s="101"/>
      <c r="RQJ1950" s="101"/>
      <c r="RQK1950" s="101"/>
      <c r="RQL1950" s="101"/>
      <c r="RQM1950" s="101"/>
      <c r="RQN1950" s="101"/>
      <c r="RQO1950" s="101"/>
      <c r="RQP1950" s="101"/>
      <c r="RQQ1950" s="101"/>
      <c r="RQR1950" s="101"/>
      <c r="RQS1950" s="101"/>
      <c r="RQT1950" s="101"/>
      <c r="RQU1950" s="101"/>
      <c r="RQV1950" s="101"/>
      <c r="RQW1950" s="101"/>
      <c r="RQX1950" s="101"/>
      <c r="RQY1950" s="101"/>
      <c r="RQZ1950" s="101"/>
      <c r="RRA1950" s="101"/>
      <c r="RRB1950" s="101"/>
      <c r="RRC1950" s="101"/>
      <c r="RRD1950" s="101"/>
      <c r="RRE1950" s="101"/>
      <c r="RRF1950" s="101"/>
      <c r="RRG1950" s="101"/>
      <c r="RRH1950" s="101"/>
      <c r="RRI1950" s="101"/>
      <c r="RRJ1950" s="101"/>
      <c r="RRK1950" s="101"/>
      <c r="RRL1950" s="101"/>
      <c r="RRM1950" s="101"/>
      <c r="RRN1950" s="101"/>
      <c r="RRO1950" s="101"/>
      <c r="RRP1950" s="101"/>
      <c r="RRQ1950" s="101"/>
      <c r="RRR1950" s="101"/>
      <c r="RRS1950" s="101"/>
      <c r="RRT1950" s="101"/>
      <c r="RRU1950" s="101"/>
      <c r="RRV1950" s="101"/>
      <c r="RRW1950" s="101"/>
      <c r="RRX1950" s="101"/>
      <c r="RRY1950" s="101"/>
      <c r="RRZ1950" s="101"/>
      <c r="RSA1950" s="101"/>
      <c r="RSB1950" s="101"/>
      <c r="RSC1950" s="101"/>
      <c r="RSD1950" s="101"/>
      <c r="RSE1950" s="101"/>
      <c r="RSF1950" s="101"/>
      <c r="RSG1950" s="101"/>
      <c r="RSH1950" s="101"/>
      <c r="RSI1950" s="101"/>
      <c r="RSJ1950" s="101"/>
      <c r="RSK1950" s="101"/>
      <c r="RSL1950" s="101"/>
      <c r="RSM1950" s="101"/>
      <c r="RSN1950" s="101"/>
      <c r="RSO1950" s="101"/>
      <c r="RSP1950" s="101"/>
      <c r="RSQ1950" s="101"/>
      <c r="RSR1950" s="101"/>
      <c r="RSS1950" s="101"/>
      <c r="RST1950" s="101"/>
      <c r="RSU1950" s="101"/>
      <c r="RSV1950" s="101"/>
      <c r="RSW1950" s="101"/>
      <c r="RSX1950" s="101"/>
      <c r="RSY1950" s="101"/>
      <c r="RSZ1950" s="101"/>
      <c r="RTA1950" s="101"/>
      <c r="RTB1950" s="101"/>
      <c r="RTC1950" s="101"/>
      <c r="RTD1950" s="101"/>
      <c r="RTE1950" s="101"/>
      <c r="RTF1950" s="101"/>
      <c r="RTG1950" s="101"/>
      <c r="RTH1950" s="101"/>
      <c r="RTI1950" s="101"/>
      <c r="RTJ1950" s="101"/>
      <c r="RTK1950" s="101"/>
      <c r="RTL1950" s="101"/>
      <c r="RTM1950" s="101"/>
      <c r="RTN1950" s="101"/>
      <c r="RTO1950" s="101"/>
      <c r="RTP1950" s="101"/>
      <c r="RTQ1950" s="101"/>
      <c r="RTR1950" s="101"/>
      <c r="RTS1950" s="101"/>
      <c r="RTT1950" s="101"/>
      <c r="RTU1950" s="101"/>
      <c r="RTV1950" s="101"/>
      <c r="RTW1950" s="101"/>
      <c r="RTX1950" s="101"/>
      <c r="RTY1950" s="101"/>
      <c r="RTZ1950" s="101"/>
      <c r="RUA1950" s="101"/>
      <c r="RUB1950" s="101"/>
      <c r="RUC1950" s="101"/>
      <c r="RUD1950" s="101"/>
      <c r="RUE1950" s="101"/>
      <c r="RUF1950" s="101"/>
      <c r="RUG1950" s="101"/>
      <c r="RUH1950" s="101"/>
      <c r="RUI1950" s="101"/>
      <c r="RUJ1950" s="101"/>
      <c r="RUK1950" s="101"/>
      <c r="RUL1950" s="101"/>
      <c r="RUM1950" s="101"/>
      <c r="RUN1950" s="101"/>
      <c r="RUO1950" s="101"/>
      <c r="RUP1950" s="101"/>
      <c r="RUQ1950" s="101"/>
      <c r="RUR1950" s="101"/>
      <c r="RUS1950" s="101"/>
      <c r="RUT1950" s="101"/>
      <c r="RUU1950" s="101"/>
      <c r="RUV1950" s="101"/>
      <c r="RUW1950" s="101"/>
      <c r="RUX1950" s="101"/>
      <c r="RUY1950" s="101"/>
      <c r="RUZ1950" s="101"/>
      <c r="RVA1950" s="101"/>
      <c r="RVB1950" s="101"/>
      <c r="RVC1950" s="101"/>
      <c r="RVD1950" s="101"/>
      <c r="RVE1950" s="101"/>
      <c r="RVF1950" s="101"/>
      <c r="RVG1950" s="101"/>
      <c r="RVH1950" s="101"/>
      <c r="RVI1950" s="101"/>
      <c r="RVJ1950" s="101"/>
      <c r="RVK1950" s="101"/>
      <c r="RVL1950" s="101"/>
      <c r="RVM1950" s="101"/>
      <c r="RVN1950" s="101"/>
      <c r="RVO1950" s="101"/>
      <c r="RVP1950" s="101"/>
      <c r="RVQ1950" s="101"/>
      <c r="RVR1950" s="101"/>
      <c r="RVS1950" s="101"/>
      <c r="RVT1950" s="101"/>
      <c r="RVU1950" s="101"/>
      <c r="RVV1950" s="101"/>
      <c r="RVW1950" s="101"/>
      <c r="RVX1950" s="101"/>
      <c r="RVY1950" s="101"/>
      <c r="RVZ1950" s="101"/>
      <c r="RWA1950" s="101"/>
      <c r="RWB1950" s="101"/>
      <c r="RWC1950" s="101"/>
      <c r="RWD1950" s="101"/>
      <c r="RWE1950" s="101"/>
      <c r="RWF1950" s="101"/>
      <c r="RWG1950" s="101"/>
      <c r="RWH1950" s="101"/>
      <c r="RWI1950" s="101"/>
      <c r="RWJ1950" s="101"/>
      <c r="RWK1950" s="101"/>
      <c r="RWL1950" s="101"/>
      <c r="RWM1950" s="101"/>
      <c r="RWN1950" s="101"/>
      <c r="RWO1950" s="101"/>
      <c r="RWP1950" s="101"/>
      <c r="RWQ1950" s="101"/>
      <c r="RWR1950" s="101"/>
      <c r="RWS1950" s="101"/>
      <c r="RWT1950" s="101"/>
      <c r="RWU1950" s="101"/>
      <c r="RWV1950" s="101"/>
      <c r="RWW1950" s="101"/>
      <c r="RWX1950" s="101"/>
      <c r="RWY1950" s="101"/>
      <c r="RWZ1950" s="101"/>
      <c r="RXA1950" s="101"/>
      <c r="RXB1950" s="101"/>
      <c r="RXC1950" s="101"/>
      <c r="RXD1950" s="101"/>
      <c r="RXE1950" s="101"/>
      <c r="RXF1950" s="101"/>
      <c r="RXG1950" s="101"/>
      <c r="RXH1950" s="101"/>
      <c r="RXI1950" s="101"/>
      <c r="RXJ1950" s="101"/>
      <c r="RXK1950" s="101"/>
      <c r="RXL1950" s="101"/>
      <c r="RXM1950" s="101"/>
      <c r="RXN1950" s="101"/>
      <c r="RXO1950" s="101"/>
      <c r="RXP1950" s="101"/>
      <c r="RXQ1950" s="101"/>
      <c r="RXR1950" s="101"/>
      <c r="RXS1950" s="101"/>
      <c r="RXT1950" s="101"/>
      <c r="RXU1950" s="101"/>
      <c r="RXV1950" s="101"/>
      <c r="RXW1950" s="101"/>
      <c r="RXX1950" s="101"/>
      <c r="RXY1950" s="101"/>
      <c r="RXZ1950" s="101"/>
      <c r="RYA1950" s="101"/>
      <c r="RYB1950" s="101"/>
      <c r="RYC1950" s="101"/>
      <c r="RYD1950" s="101"/>
      <c r="RYE1950" s="101"/>
      <c r="RYF1950" s="101"/>
      <c r="RYG1950" s="101"/>
      <c r="RYH1950" s="101"/>
      <c r="RYI1950" s="101"/>
      <c r="RYJ1950" s="101"/>
      <c r="RYK1950" s="101"/>
      <c r="RYL1950" s="101"/>
      <c r="RYM1950" s="101"/>
      <c r="RYN1950" s="101"/>
      <c r="RYO1950" s="101"/>
      <c r="RYP1950" s="101"/>
      <c r="RYQ1950" s="101"/>
      <c r="RYR1950" s="101"/>
      <c r="RYS1950" s="101"/>
      <c r="RYT1950" s="101"/>
      <c r="RYU1950" s="101"/>
      <c r="RYV1950" s="101"/>
      <c r="RYW1950" s="101"/>
      <c r="RYX1950" s="101"/>
      <c r="RYY1950" s="101"/>
      <c r="RYZ1950" s="101"/>
      <c r="RZA1950" s="101"/>
      <c r="RZB1950" s="101"/>
      <c r="RZC1950" s="101"/>
      <c r="RZD1950" s="101"/>
      <c r="RZE1950" s="101"/>
      <c r="RZF1950" s="101"/>
      <c r="RZG1950" s="101"/>
      <c r="RZH1950" s="101"/>
      <c r="RZI1950" s="101"/>
      <c r="RZJ1950" s="101"/>
      <c r="RZK1950" s="101"/>
      <c r="RZL1950" s="101"/>
      <c r="RZM1950" s="101"/>
      <c r="RZN1950" s="101"/>
      <c r="RZO1950" s="101"/>
      <c r="RZP1950" s="101"/>
      <c r="RZQ1950" s="101"/>
      <c r="RZR1950" s="101"/>
      <c r="RZS1950" s="101"/>
      <c r="RZT1950" s="101"/>
      <c r="RZU1950" s="101"/>
      <c r="RZV1950" s="101"/>
      <c r="RZW1950" s="101"/>
      <c r="RZX1950" s="101"/>
      <c r="RZY1950" s="101"/>
      <c r="RZZ1950" s="101"/>
      <c r="SAA1950" s="101"/>
      <c r="SAB1950" s="101"/>
      <c r="SAC1950" s="101"/>
      <c r="SAD1950" s="101"/>
      <c r="SAE1950" s="101"/>
      <c r="SAF1950" s="101"/>
      <c r="SAG1950" s="101"/>
      <c r="SAH1950" s="101"/>
      <c r="SAI1950" s="101"/>
      <c r="SAJ1950" s="101"/>
      <c r="SAK1950" s="101"/>
      <c r="SAL1950" s="101"/>
      <c r="SAM1950" s="101"/>
      <c r="SAN1950" s="101"/>
      <c r="SAO1950" s="101"/>
      <c r="SAP1950" s="101"/>
      <c r="SAQ1950" s="101"/>
      <c r="SAR1950" s="101"/>
      <c r="SAS1950" s="101"/>
      <c r="SAT1950" s="101"/>
      <c r="SAU1950" s="101"/>
      <c r="SAV1950" s="101"/>
      <c r="SAW1950" s="101"/>
      <c r="SAX1950" s="101"/>
      <c r="SAY1950" s="101"/>
      <c r="SAZ1950" s="101"/>
      <c r="SBA1950" s="101"/>
      <c r="SBB1950" s="101"/>
      <c r="SBC1950" s="101"/>
      <c r="SBD1950" s="101"/>
      <c r="SBE1950" s="101"/>
      <c r="SBF1950" s="101"/>
      <c r="SBG1950" s="101"/>
      <c r="SBH1950" s="101"/>
      <c r="SBI1950" s="101"/>
      <c r="SBJ1950" s="101"/>
      <c r="SBK1950" s="101"/>
      <c r="SBL1950" s="101"/>
      <c r="SBM1950" s="101"/>
      <c r="SBN1950" s="101"/>
      <c r="SBO1950" s="101"/>
      <c r="SBP1950" s="101"/>
      <c r="SBQ1950" s="101"/>
      <c r="SBR1950" s="101"/>
      <c r="SBS1950" s="101"/>
      <c r="SBT1950" s="101"/>
      <c r="SBU1950" s="101"/>
      <c r="SBV1950" s="101"/>
      <c r="SBW1950" s="101"/>
      <c r="SBX1950" s="101"/>
      <c r="SBY1950" s="101"/>
      <c r="SBZ1950" s="101"/>
      <c r="SCA1950" s="101"/>
      <c r="SCB1950" s="101"/>
      <c r="SCC1950" s="101"/>
      <c r="SCD1950" s="101"/>
      <c r="SCE1950" s="101"/>
      <c r="SCF1950" s="101"/>
      <c r="SCG1950" s="101"/>
      <c r="SCH1950" s="101"/>
      <c r="SCI1950" s="101"/>
      <c r="SCJ1950" s="101"/>
      <c r="SCK1950" s="101"/>
      <c r="SCL1950" s="101"/>
      <c r="SCM1950" s="101"/>
      <c r="SCN1950" s="101"/>
      <c r="SCO1950" s="101"/>
      <c r="SCP1950" s="101"/>
      <c r="SCQ1950" s="101"/>
      <c r="SCR1950" s="101"/>
      <c r="SCS1950" s="101"/>
      <c r="SCT1950" s="101"/>
      <c r="SCU1950" s="101"/>
      <c r="SCV1950" s="101"/>
      <c r="SCW1950" s="101"/>
      <c r="SCX1950" s="101"/>
      <c r="SCY1950" s="101"/>
      <c r="SCZ1950" s="101"/>
      <c r="SDA1950" s="101"/>
      <c r="SDB1950" s="101"/>
      <c r="SDC1950" s="101"/>
      <c r="SDD1950" s="101"/>
      <c r="SDE1950" s="101"/>
      <c r="SDF1950" s="101"/>
      <c r="SDG1950" s="101"/>
      <c r="SDH1950" s="101"/>
      <c r="SDI1950" s="101"/>
      <c r="SDJ1950" s="101"/>
      <c r="SDK1950" s="101"/>
      <c r="SDL1950" s="101"/>
      <c r="SDM1950" s="101"/>
      <c r="SDN1950" s="101"/>
      <c r="SDO1950" s="101"/>
      <c r="SDP1950" s="101"/>
      <c r="SDQ1950" s="101"/>
      <c r="SDR1950" s="101"/>
      <c r="SDS1950" s="101"/>
      <c r="SDT1950" s="101"/>
      <c r="SDU1950" s="101"/>
      <c r="SDV1950" s="101"/>
      <c r="SDW1950" s="101"/>
      <c r="SDX1950" s="101"/>
      <c r="SDY1950" s="101"/>
      <c r="SDZ1950" s="101"/>
      <c r="SEA1950" s="101"/>
      <c r="SEB1950" s="101"/>
      <c r="SEC1950" s="101"/>
      <c r="SED1950" s="101"/>
      <c r="SEE1950" s="101"/>
      <c r="SEF1950" s="101"/>
      <c r="SEG1950" s="101"/>
      <c r="SEH1950" s="101"/>
      <c r="SEI1950" s="101"/>
      <c r="SEJ1950" s="101"/>
      <c r="SEK1950" s="101"/>
      <c r="SEL1950" s="101"/>
      <c r="SEM1950" s="101"/>
      <c r="SEN1950" s="101"/>
      <c r="SEO1950" s="101"/>
      <c r="SEP1950" s="101"/>
      <c r="SEQ1950" s="101"/>
      <c r="SER1950" s="101"/>
      <c r="SES1950" s="101"/>
      <c r="SET1950" s="101"/>
      <c r="SEU1950" s="101"/>
      <c r="SEV1950" s="101"/>
      <c r="SEW1950" s="101"/>
      <c r="SEX1950" s="101"/>
      <c r="SEY1950" s="101"/>
      <c r="SEZ1950" s="101"/>
      <c r="SFA1950" s="101"/>
      <c r="SFB1950" s="101"/>
      <c r="SFC1950" s="101"/>
      <c r="SFD1950" s="101"/>
      <c r="SFE1950" s="101"/>
      <c r="SFF1950" s="101"/>
      <c r="SFG1950" s="101"/>
      <c r="SFH1950" s="101"/>
      <c r="SFI1950" s="101"/>
      <c r="SFJ1950" s="101"/>
      <c r="SFK1950" s="101"/>
      <c r="SFL1950" s="101"/>
      <c r="SFM1950" s="101"/>
      <c r="SFN1950" s="101"/>
      <c r="SFO1950" s="101"/>
      <c r="SFP1950" s="101"/>
      <c r="SFQ1950" s="101"/>
      <c r="SFR1950" s="101"/>
      <c r="SFS1950" s="101"/>
      <c r="SFT1950" s="101"/>
      <c r="SFU1950" s="101"/>
      <c r="SFV1950" s="101"/>
      <c r="SFW1950" s="101"/>
      <c r="SFX1950" s="101"/>
      <c r="SFY1950" s="101"/>
      <c r="SFZ1950" s="101"/>
      <c r="SGA1950" s="101"/>
      <c r="SGB1950" s="101"/>
      <c r="SGC1950" s="101"/>
      <c r="SGD1950" s="101"/>
      <c r="SGE1950" s="101"/>
      <c r="SGF1950" s="101"/>
      <c r="SGG1950" s="101"/>
      <c r="SGH1950" s="101"/>
      <c r="SGI1950" s="101"/>
      <c r="SGJ1950" s="101"/>
      <c r="SGK1950" s="101"/>
      <c r="SGL1950" s="101"/>
      <c r="SGM1950" s="101"/>
      <c r="SGN1950" s="101"/>
      <c r="SGO1950" s="101"/>
      <c r="SGP1950" s="101"/>
      <c r="SGQ1950" s="101"/>
      <c r="SGR1950" s="101"/>
      <c r="SGS1950" s="101"/>
      <c r="SGT1950" s="101"/>
      <c r="SGU1950" s="101"/>
      <c r="SGV1950" s="101"/>
      <c r="SGW1950" s="101"/>
      <c r="SGX1950" s="101"/>
      <c r="SGY1950" s="101"/>
      <c r="SGZ1950" s="101"/>
      <c r="SHA1950" s="101"/>
      <c r="SHB1950" s="101"/>
      <c r="SHC1950" s="101"/>
      <c r="SHD1950" s="101"/>
      <c r="SHE1950" s="101"/>
      <c r="SHF1950" s="101"/>
      <c r="SHG1950" s="101"/>
      <c r="SHH1950" s="101"/>
      <c r="SHI1950" s="101"/>
      <c r="SHJ1950" s="101"/>
      <c r="SHK1950" s="101"/>
      <c r="SHL1950" s="101"/>
      <c r="SHM1950" s="101"/>
      <c r="SHN1950" s="101"/>
      <c r="SHO1950" s="101"/>
      <c r="SHP1950" s="101"/>
      <c r="SHQ1950" s="101"/>
      <c r="SHR1950" s="101"/>
      <c r="SHS1950" s="101"/>
      <c r="SHT1950" s="101"/>
      <c r="SHU1950" s="101"/>
      <c r="SHV1950" s="101"/>
      <c r="SHW1950" s="101"/>
      <c r="SHX1950" s="101"/>
      <c r="SHY1950" s="101"/>
      <c r="SHZ1950" s="101"/>
      <c r="SIA1950" s="101"/>
      <c r="SIB1950" s="101"/>
      <c r="SIC1950" s="101"/>
      <c r="SID1950" s="101"/>
      <c r="SIE1950" s="101"/>
      <c r="SIF1950" s="101"/>
      <c r="SIG1950" s="101"/>
      <c r="SIH1950" s="101"/>
      <c r="SII1950" s="101"/>
      <c r="SIJ1950" s="101"/>
      <c r="SIK1950" s="101"/>
      <c r="SIL1950" s="101"/>
      <c r="SIM1950" s="101"/>
      <c r="SIN1950" s="101"/>
      <c r="SIO1950" s="101"/>
      <c r="SIP1950" s="101"/>
      <c r="SIQ1950" s="101"/>
      <c r="SIR1950" s="101"/>
      <c r="SIS1950" s="101"/>
      <c r="SIT1950" s="101"/>
      <c r="SIU1950" s="101"/>
      <c r="SIV1950" s="101"/>
      <c r="SIW1950" s="101"/>
      <c r="SIX1950" s="101"/>
      <c r="SIY1950" s="101"/>
      <c r="SIZ1950" s="101"/>
      <c r="SJA1950" s="101"/>
      <c r="SJB1950" s="101"/>
      <c r="SJC1950" s="101"/>
      <c r="SJD1950" s="101"/>
      <c r="SJE1950" s="101"/>
      <c r="SJF1950" s="101"/>
      <c r="SJG1950" s="101"/>
      <c r="SJH1950" s="101"/>
      <c r="SJI1950" s="101"/>
      <c r="SJJ1950" s="101"/>
      <c r="SJK1950" s="101"/>
      <c r="SJL1950" s="101"/>
      <c r="SJM1950" s="101"/>
      <c r="SJN1950" s="101"/>
      <c r="SJO1950" s="101"/>
      <c r="SJP1950" s="101"/>
      <c r="SJQ1950" s="101"/>
      <c r="SJR1950" s="101"/>
      <c r="SJS1950" s="101"/>
      <c r="SJT1950" s="101"/>
      <c r="SJU1950" s="101"/>
      <c r="SJV1950" s="101"/>
      <c r="SJW1950" s="101"/>
      <c r="SJX1950" s="101"/>
      <c r="SJY1950" s="101"/>
      <c r="SJZ1950" s="101"/>
      <c r="SKA1950" s="101"/>
      <c r="SKB1950" s="101"/>
      <c r="SKC1950" s="101"/>
      <c r="SKD1950" s="101"/>
      <c r="SKE1950" s="101"/>
      <c r="SKF1950" s="101"/>
      <c r="SKG1950" s="101"/>
      <c r="SKH1950" s="101"/>
      <c r="SKI1950" s="101"/>
      <c r="SKJ1950" s="101"/>
      <c r="SKK1950" s="101"/>
      <c r="SKL1950" s="101"/>
      <c r="SKM1950" s="101"/>
      <c r="SKN1950" s="101"/>
      <c r="SKO1950" s="101"/>
      <c r="SKP1950" s="101"/>
      <c r="SKQ1950" s="101"/>
      <c r="SKR1950" s="101"/>
      <c r="SKS1950" s="101"/>
      <c r="SKT1950" s="101"/>
      <c r="SKU1950" s="101"/>
      <c r="SKV1950" s="101"/>
      <c r="SKW1950" s="101"/>
      <c r="SKX1950" s="101"/>
      <c r="SKY1950" s="101"/>
      <c r="SKZ1950" s="101"/>
      <c r="SLA1950" s="101"/>
      <c r="SLB1950" s="101"/>
      <c r="SLC1950" s="101"/>
      <c r="SLD1950" s="101"/>
      <c r="SLE1950" s="101"/>
      <c r="SLF1950" s="101"/>
      <c r="SLG1950" s="101"/>
      <c r="SLH1950" s="101"/>
      <c r="SLI1950" s="101"/>
      <c r="SLJ1950" s="101"/>
      <c r="SLK1950" s="101"/>
      <c r="SLL1950" s="101"/>
      <c r="SLM1950" s="101"/>
      <c r="SLN1950" s="101"/>
      <c r="SLO1950" s="101"/>
      <c r="SLP1950" s="101"/>
      <c r="SLQ1950" s="101"/>
      <c r="SLR1950" s="101"/>
      <c r="SLS1950" s="101"/>
      <c r="SLT1950" s="101"/>
      <c r="SLU1950" s="101"/>
      <c r="SLV1950" s="101"/>
      <c r="SLW1950" s="101"/>
      <c r="SLX1950" s="101"/>
      <c r="SLY1950" s="101"/>
      <c r="SLZ1950" s="101"/>
      <c r="SMA1950" s="101"/>
      <c r="SMB1950" s="101"/>
      <c r="SMC1950" s="101"/>
      <c r="SMD1950" s="101"/>
      <c r="SME1950" s="101"/>
      <c r="SMF1950" s="101"/>
      <c r="SMG1950" s="101"/>
      <c r="SMH1950" s="101"/>
      <c r="SMI1950" s="101"/>
      <c r="SMJ1950" s="101"/>
      <c r="SMK1950" s="101"/>
      <c r="SML1950" s="101"/>
      <c r="SMM1950" s="101"/>
      <c r="SMN1950" s="101"/>
      <c r="SMO1950" s="101"/>
      <c r="SMP1950" s="101"/>
      <c r="SMQ1950" s="101"/>
      <c r="SMR1950" s="101"/>
      <c r="SMS1950" s="101"/>
      <c r="SMT1950" s="101"/>
      <c r="SMU1950" s="101"/>
      <c r="SMV1950" s="101"/>
      <c r="SMW1950" s="101"/>
      <c r="SMX1950" s="101"/>
      <c r="SMY1950" s="101"/>
      <c r="SMZ1950" s="101"/>
      <c r="SNA1950" s="101"/>
      <c r="SNB1950" s="101"/>
      <c r="SNC1950" s="101"/>
      <c r="SND1950" s="101"/>
      <c r="SNE1950" s="101"/>
      <c r="SNF1950" s="101"/>
      <c r="SNG1950" s="101"/>
      <c r="SNH1950" s="101"/>
      <c r="SNI1950" s="101"/>
      <c r="SNJ1950" s="101"/>
      <c r="SNK1950" s="101"/>
      <c r="SNL1950" s="101"/>
      <c r="SNM1950" s="101"/>
      <c r="SNN1950" s="101"/>
      <c r="SNO1950" s="101"/>
      <c r="SNP1950" s="101"/>
      <c r="SNQ1950" s="101"/>
      <c r="SNR1950" s="101"/>
      <c r="SNS1950" s="101"/>
      <c r="SNT1950" s="101"/>
      <c r="SNU1950" s="101"/>
      <c r="SNV1950" s="101"/>
      <c r="SNW1950" s="101"/>
      <c r="SNX1950" s="101"/>
      <c r="SNY1950" s="101"/>
      <c r="SNZ1950" s="101"/>
      <c r="SOA1950" s="101"/>
      <c r="SOB1950" s="101"/>
      <c r="SOC1950" s="101"/>
      <c r="SOD1950" s="101"/>
      <c r="SOE1950" s="101"/>
      <c r="SOF1950" s="101"/>
      <c r="SOG1950" s="101"/>
      <c r="SOH1950" s="101"/>
      <c r="SOI1950" s="101"/>
      <c r="SOJ1950" s="101"/>
      <c r="SOK1950" s="101"/>
      <c r="SOL1950" s="101"/>
      <c r="SOM1950" s="101"/>
      <c r="SON1950" s="101"/>
      <c r="SOO1950" s="101"/>
      <c r="SOP1950" s="101"/>
      <c r="SOQ1950" s="101"/>
      <c r="SOR1950" s="101"/>
      <c r="SOS1950" s="101"/>
      <c r="SOT1950" s="101"/>
      <c r="SOU1950" s="101"/>
      <c r="SOV1950" s="101"/>
      <c r="SOW1950" s="101"/>
      <c r="SOX1950" s="101"/>
      <c r="SOY1950" s="101"/>
      <c r="SOZ1950" s="101"/>
      <c r="SPA1950" s="101"/>
      <c r="SPB1950" s="101"/>
      <c r="SPC1950" s="101"/>
      <c r="SPD1950" s="101"/>
      <c r="SPE1950" s="101"/>
      <c r="SPF1950" s="101"/>
      <c r="SPG1950" s="101"/>
      <c r="SPH1950" s="101"/>
      <c r="SPI1950" s="101"/>
      <c r="SPJ1950" s="101"/>
      <c r="SPK1950" s="101"/>
      <c r="SPL1950" s="101"/>
      <c r="SPM1950" s="101"/>
      <c r="SPN1950" s="101"/>
      <c r="SPO1950" s="101"/>
      <c r="SPP1950" s="101"/>
      <c r="SPQ1950" s="101"/>
      <c r="SPR1950" s="101"/>
      <c r="SPS1950" s="101"/>
      <c r="SPT1950" s="101"/>
      <c r="SPU1950" s="101"/>
      <c r="SPV1950" s="101"/>
      <c r="SPW1950" s="101"/>
      <c r="SPX1950" s="101"/>
      <c r="SPY1950" s="101"/>
      <c r="SPZ1950" s="101"/>
      <c r="SQA1950" s="101"/>
      <c r="SQB1950" s="101"/>
      <c r="SQC1950" s="101"/>
      <c r="SQD1950" s="101"/>
      <c r="SQE1950" s="101"/>
      <c r="SQF1950" s="101"/>
      <c r="SQG1950" s="101"/>
      <c r="SQH1950" s="101"/>
      <c r="SQI1950" s="101"/>
      <c r="SQJ1950" s="101"/>
      <c r="SQK1950" s="101"/>
      <c r="SQL1950" s="101"/>
      <c r="SQM1950" s="101"/>
      <c r="SQN1950" s="101"/>
      <c r="SQO1950" s="101"/>
      <c r="SQP1950" s="101"/>
      <c r="SQQ1950" s="101"/>
      <c r="SQR1950" s="101"/>
      <c r="SQS1950" s="101"/>
      <c r="SQT1950" s="101"/>
      <c r="SQU1950" s="101"/>
      <c r="SQV1950" s="101"/>
      <c r="SQW1950" s="101"/>
      <c r="SQX1950" s="101"/>
      <c r="SQY1950" s="101"/>
      <c r="SQZ1950" s="101"/>
      <c r="SRA1950" s="101"/>
      <c r="SRB1950" s="101"/>
      <c r="SRC1950" s="101"/>
      <c r="SRD1950" s="101"/>
      <c r="SRE1950" s="101"/>
      <c r="SRF1950" s="101"/>
      <c r="SRG1950" s="101"/>
      <c r="SRH1950" s="101"/>
      <c r="SRI1950" s="101"/>
      <c r="SRJ1950" s="101"/>
      <c r="SRK1950" s="101"/>
      <c r="SRL1950" s="101"/>
      <c r="SRM1950" s="101"/>
      <c r="SRN1950" s="101"/>
      <c r="SRO1950" s="101"/>
      <c r="SRP1950" s="101"/>
      <c r="SRQ1950" s="101"/>
      <c r="SRR1950" s="101"/>
      <c r="SRS1950" s="101"/>
      <c r="SRT1950" s="101"/>
      <c r="SRU1950" s="101"/>
      <c r="SRV1950" s="101"/>
      <c r="SRW1950" s="101"/>
      <c r="SRX1950" s="101"/>
      <c r="SRY1950" s="101"/>
      <c r="SRZ1950" s="101"/>
      <c r="SSA1950" s="101"/>
      <c r="SSB1950" s="101"/>
      <c r="SSC1950" s="101"/>
      <c r="SSD1950" s="101"/>
      <c r="SSE1950" s="101"/>
      <c r="SSF1950" s="101"/>
      <c r="SSG1950" s="101"/>
      <c r="SSH1950" s="101"/>
      <c r="SSI1950" s="101"/>
      <c r="SSJ1950" s="101"/>
      <c r="SSK1950" s="101"/>
      <c r="SSL1950" s="101"/>
      <c r="SSM1950" s="101"/>
      <c r="SSN1950" s="101"/>
      <c r="SSO1950" s="101"/>
      <c r="SSP1950" s="101"/>
      <c r="SSQ1950" s="101"/>
      <c r="SSR1950" s="101"/>
      <c r="SSS1950" s="101"/>
      <c r="SST1950" s="101"/>
      <c r="SSU1950" s="101"/>
      <c r="SSV1950" s="101"/>
      <c r="SSW1950" s="101"/>
      <c r="SSX1950" s="101"/>
      <c r="SSY1950" s="101"/>
      <c r="SSZ1950" s="101"/>
      <c r="STA1950" s="101"/>
      <c r="STB1950" s="101"/>
      <c r="STC1950" s="101"/>
      <c r="STD1950" s="101"/>
      <c r="STE1950" s="101"/>
      <c r="STF1950" s="101"/>
      <c r="STG1950" s="101"/>
      <c r="STH1950" s="101"/>
      <c r="STI1950" s="101"/>
      <c r="STJ1950" s="101"/>
      <c r="STK1950" s="101"/>
      <c r="STL1950" s="101"/>
      <c r="STM1950" s="101"/>
      <c r="STN1950" s="101"/>
      <c r="STO1950" s="101"/>
      <c r="STP1950" s="101"/>
      <c r="STQ1950" s="101"/>
      <c r="STR1950" s="101"/>
      <c r="STS1950" s="101"/>
      <c r="STT1950" s="101"/>
      <c r="STU1950" s="101"/>
      <c r="STV1950" s="101"/>
      <c r="STW1950" s="101"/>
      <c r="STX1950" s="101"/>
      <c r="STY1950" s="101"/>
      <c r="STZ1950" s="101"/>
      <c r="SUA1950" s="101"/>
      <c r="SUB1950" s="101"/>
      <c r="SUC1950" s="101"/>
      <c r="SUD1950" s="101"/>
      <c r="SUE1950" s="101"/>
      <c r="SUF1950" s="101"/>
      <c r="SUG1950" s="101"/>
      <c r="SUH1950" s="101"/>
      <c r="SUI1950" s="101"/>
      <c r="SUJ1950" s="101"/>
      <c r="SUK1950" s="101"/>
      <c r="SUL1950" s="101"/>
      <c r="SUM1950" s="101"/>
      <c r="SUN1950" s="101"/>
      <c r="SUO1950" s="101"/>
      <c r="SUP1950" s="101"/>
      <c r="SUQ1950" s="101"/>
      <c r="SUR1950" s="101"/>
      <c r="SUS1950" s="101"/>
      <c r="SUT1950" s="101"/>
      <c r="SUU1950" s="101"/>
      <c r="SUV1950" s="101"/>
      <c r="SUW1950" s="101"/>
      <c r="SUX1950" s="101"/>
      <c r="SUY1950" s="101"/>
      <c r="SUZ1950" s="101"/>
      <c r="SVA1950" s="101"/>
      <c r="SVB1950" s="101"/>
      <c r="SVC1950" s="101"/>
      <c r="SVD1950" s="101"/>
      <c r="SVE1950" s="101"/>
      <c r="SVF1950" s="101"/>
      <c r="SVG1950" s="101"/>
      <c r="SVH1950" s="101"/>
      <c r="SVI1950" s="101"/>
      <c r="SVJ1950" s="101"/>
      <c r="SVK1950" s="101"/>
      <c r="SVL1950" s="101"/>
      <c r="SVM1950" s="101"/>
      <c r="SVN1950" s="101"/>
      <c r="SVO1950" s="101"/>
      <c r="SVP1950" s="101"/>
      <c r="SVQ1950" s="101"/>
      <c r="SVR1950" s="101"/>
      <c r="SVS1950" s="101"/>
      <c r="SVT1950" s="101"/>
      <c r="SVU1950" s="101"/>
      <c r="SVV1950" s="101"/>
      <c r="SVW1950" s="101"/>
      <c r="SVX1950" s="101"/>
      <c r="SVY1950" s="101"/>
      <c r="SVZ1950" s="101"/>
      <c r="SWA1950" s="101"/>
      <c r="SWB1950" s="101"/>
      <c r="SWC1950" s="101"/>
      <c r="SWD1950" s="101"/>
      <c r="SWE1950" s="101"/>
      <c r="SWF1950" s="101"/>
      <c r="SWG1950" s="101"/>
      <c r="SWH1950" s="101"/>
      <c r="SWI1950" s="101"/>
      <c r="SWJ1950" s="101"/>
      <c r="SWK1950" s="101"/>
      <c r="SWL1950" s="101"/>
      <c r="SWM1950" s="101"/>
      <c r="SWN1950" s="101"/>
      <c r="SWO1950" s="101"/>
      <c r="SWP1950" s="101"/>
      <c r="SWQ1950" s="101"/>
      <c r="SWR1950" s="101"/>
      <c r="SWS1950" s="101"/>
      <c r="SWT1950" s="101"/>
      <c r="SWU1950" s="101"/>
      <c r="SWV1950" s="101"/>
      <c r="SWW1950" s="101"/>
      <c r="SWX1950" s="101"/>
      <c r="SWY1950" s="101"/>
      <c r="SWZ1950" s="101"/>
      <c r="SXA1950" s="101"/>
      <c r="SXB1950" s="101"/>
      <c r="SXC1950" s="101"/>
      <c r="SXD1950" s="101"/>
      <c r="SXE1950" s="101"/>
      <c r="SXF1950" s="101"/>
      <c r="SXG1950" s="101"/>
      <c r="SXH1950" s="101"/>
      <c r="SXI1950" s="101"/>
      <c r="SXJ1950" s="101"/>
      <c r="SXK1950" s="101"/>
      <c r="SXL1950" s="101"/>
      <c r="SXM1950" s="101"/>
      <c r="SXN1950" s="101"/>
      <c r="SXO1950" s="101"/>
      <c r="SXP1950" s="101"/>
      <c r="SXQ1950" s="101"/>
      <c r="SXR1950" s="101"/>
      <c r="SXS1950" s="101"/>
      <c r="SXT1950" s="101"/>
      <c r="SXU1950" s="101"/>
      <c r="SXV1950" s="101"/>
      <c r="SXW1950" s="101"/>
      <c r="SXX1950" s="101"/>
      <c r="SXY1950" s="101"/>
      <c r="SXZ1950" s="101"/>
      <c r="SYA1950" s="101"/>
      <c r="SYB1950" s="101"/>
      <c r="SYC1950" s="101"/>
      <c r="SYD1950" s="101"/>
      <c r="SYE1950" s="101"/>
      <c r="SYF1950" s="101"/>
      <c r="SYG1950" s="101"/>
      <c r="SYH1950" s="101"/>
      <c r="SYI1950" s="101"/>
      <c r="SYJ1950" s="101"/>
      <c r="SYK1950" s="101"/>
      <c r="SYL1950" s="101"/>
      <c r="SYM1950" s="101"/>
      <c r="SYN1950" s="101"/>
      <c r="SYO1950" s="101"/>
      <c r="SYP1950" s="101"/>
      <c r="SYQ1950" s="101"/>
      <c r="SYR1950" s="101"/>
      <c r="SYS1950" s="101"/>
      <c r="SYT1950" s="101"/>
      <c r="SYU1950" s="101"/>
      <c r="SYV1950" s="101"/>
      <c r="SYW1950" s="101"/>
      <c r="SYX1950" s="101"/>
      <c r="SYY1950" s="101"/>
      <c r="SYZ1950" s="101"/>
      <c r="SZA1950" s="101"/>
      <c r="SZB1950" s="101"/>
      <c r="SZC1950" s="101"/>
      <c r="SZD1950" s="101"/>
      <c r="SZE1950" s="101"/>
      <c r="SZF1950" s="101"/>
      <c r="SZG1950" s="101"/>
      <c r="SZH1950" s="101"/>
      <c r="SZI1950" s="101"/>
      <c r="SZJ1950" s="101"/>
      <c r="SZK1950" s="101"/>
      <c r="SZL1950" s="101"/>
      <c r="SZM1950" s="101"/>
      <c r="SZN1950" s="101"/>
      <c r="SZO1950" s="101"/>
      <c r="SZP1950" s="101"/>
      <c r="SZQ1950" s="101"/>
      <c r="SZR1950" s="101"/>
      <c r="SZS1950" s="101"/>
      <c r="SZT1950" s="101"/>
      <c r="SZU1950" s="101"/>
      <c r="SZV1950" s="101"/>
      <c r="SZW1950" s="101"/>
      <c r="SZX1950" s="101"/>
      <c r="SZY1950" s="101"/>
      <c r="SZZ1950" s="101"/>
      <c r="TAA1950" s="101"/>
      <c r="TAB1950" s="101"/>
      <c r="TAC1950" s="101"/>
      <c r="TAD1950" s="101"/>
      <c r="TAE1950" s="101"/>
      <c r="TAF1950" s="101"/>
      <c r="TAG1950" s="101"/>
      <c r="TAH1950" s="101"/>
      <c r="TAI1950" s="101"/>
      <c r="TAJ1950" s="101"/>
      <c r="TAK1950" s="101"/>
      <c r="TAL1950" s="101"/>
      <c r="TAM1950" s="101"/>
      <c r="TAN1950" s="101"/>
      <c r="TAO1950" s="101"/>
      <c r="TAP1950" s="101"/>
      <c r="TAQ1950" s="101"/>
      <c r="TAR1950" s="101"/>
      <c r="TAS1950" s="101"/>
      <c r="TAT1950" s="101"/>
      <c r="TAU1950" s="101"/>
      <c r="TAV1950" s="101"/>
      <c r="TAW1950" s="101"/>
      <c r="TAX1950" s="101"/>
      <c r="TAY1950" s="101"/>
      <c r="TAZ1950" s="101"/>
      <c r="TBA1950" s="101"/>
      <c r="TBB1950" s="101"/>
      <c r="TBC1950" s="101"/>
      <c r="TBD1950" s="101"/>
      <c r="TBE1950" s="101"/>
      <c r="TBF1950" s="101"/>
      <c r="TBG1950" s="101"/>
      <c r="TBH1950" s="101"/>
      <c r="TBI1950" s="101"/>
      <c r="TBJ1950" s="101"/>
      <c r="TBK1950" s="101"/>
      <c r="TBL1950" s="101"/>
      <c r="TBM1950" s="101"/>
      <c r="TBN1950" s="101"/>
      <c r="TBO1950" s="101"/>
      <c r="TBP1950" s="101"/>
      <c r="TBQ1950" s="101"/>
      <c r="TBR1950" s="101"/>
      <c r="TBS1950" s="101"/>
      <c r="TBT1950" s="101"/>
      <c r="TBU1950" s="101"/>
      <c r="TBV1950" s="101"/>
      <c r="TBW1950" s="101"/>
      <c r="TBX1950" s="101"/>
      <c r="TBY1950" s="101"/>
      <c r="TBZ1950" s="101"/>
      <c r="TCA1950" s="101"/>
      <c r="TCB1950" s="101"/>
      <c r="TCC1950" s="101"/>
      <c r="TCD1950" s="101"/>
      <c r="TCE1950" s="101"/>
      <c r="TCF1950" s="101"/>
      <c r="TCG1950" s="101"/>
      <c r="TCH1950" s="101"/>
      <c r="TCI1950" s="101"/>
      <c r="TCJ1950" s="101"/>
      <c r="TCK1950" s="101"/>
      <c r="TCL1950" s="101"/>
      <c r="TCM1950" s="101"/>
      <c r="TCN1950" s="101"/>
      <c r="TCO1950" s="101"/>
      <c r="TCP1950" s="101"/>
      <c r="TCQ1950" s="101"/>
      <c r="TCR1950" s="101"/>
      <c r="TCS1950" s="101"/>
      <c r="TCT1950" s="101"/>
      <c r="TCU1950" s="101"/>
      <c r="TCV1950" s="101"/>
      <c r="TCW1950" s="101"/>
      <c r="TCX1950" s="101"/>
      <c r="TCY1950" s="101"/>
      <c r="TCZ1950" s="101"/>
      <c r="TDA1950" s="101"/>
      <c r="TDB1950" s="101"/>
      <c r="TDC1950" s="101"/>
      <c r="TDD1950" s="101"/>
      <c r="TDE1950" s="101"/>
      <c r="TDF1950" s="101"/>
      <c r="TDG1950" s="101"/>
      <c r="TDH1950" s="101"/>
      <c r="TDI1950" s="101"/>
      <c r="TDJ1950" s="101"/>
      <c r="TDK1950" s="101"/>
      <c r="TDL1950" s="101"/>
      <c r="TDM1950" s="101"/>
      <c r="TDN1950" s="101"/>
      <c r="TDO1950" s="101"/>
      <c r="TDP1950" s="101"/>
      <c r="TDQ1950" s="101"/>
      <c r="TDR1950" s="101"/>
      <c r="TDS1950" s="101"/>
      <c r="TDT1950" s="101"/>
      <c r="TDU1950" s="101"/>
      <c r="TDV1950" s="101"/>
      <c r="TDW1950" s="101"/>
      <c r="TDX1950" s="101"/>
      <c r="TDY1950" s="101"/>
      <c r="TDZ1950" s="101"/>
      <c r="TEA1950" s="101"/>
      <c r="TEB1950" s="101"/>
      <c r="TEC1950" s="101"/>
      <c r="TED1950" s="101"/>
      <c r="TEE1950" s="101"/>
      <c r="TEF1950" s="101"/>
      <c r="TEG1950" s="101"/>
      <c r="TEH1950" s="101"/>
      <c r="TEI1950" s="101"/>
      <c r="TEJ1950" s="101"/>
      <c r="TEK1950" s="101"/>
      <c r="TEL1950" s="101"/>
      <c r="TEM1950" s="101"/>
      <c r="TEN1950" s="101"/>
      <c r="TEO1950" s="101"/>
      <c r="TEP1950" s="101"/>
      <c r="TEQ1950" s="101"/>
      <c r="TER1950" s="101"/>
      <c r="TES1950" s="101"/>
      <c r="TET1950" s="101"/>
      <c r="TEU1950" s="101"/>
      <c r="TEV1950" s="101"/>
      <c r="TEW1950" s="101"/>
      <c r="TEX1950" s="101"/>
      <c r="TEY1950" s="101"/>
      <c r="TEZ1950" s="101"/>
      <c r="TFA1950" s="101"/>
      <c r="TFB1950" s="101"/>
      <c r="TFC1950" s="101"/>
      <c r="TFD1950" s="101"/>
      <c r="TFE1950" s="101"/>
      <c r="TFF1950" s="101"/>
      <c r="TFG1950" s="101"/>
      <c r="TFH1950" s="101"/>
      <c r="TFI1950" s="101"/>
      <c r="TFJ1950" s="101"/>
      <c r="TFK1950" s="101"/>
      <c r="TFL1950" s="101"/>
      <c r="TFM1950" s="101"/>
      <c r="TFN1950" s="101"/>
      <c r="TFO1950" s="101"/>
      <c r="TFP1950" s="101"/>
      <c r="TFQ1950" s="101"/>
      <c r="TFR1950" s="101"/>
      <c r="TFS1950" s="101"/>
      <c r="TFT1950" s="101"/>
      <c r="TFU1950" s="101"/>
      <c r="TFV1950" s="101"/>
      <c r="TFW1950" s="101"/>
      <c r="TFX1950" s="101"/>
      <c r="TFY1950" s="101"/>
      <c r="TFZ1950" s="101"/>
      <c r="TGA1950" s="101"/>
      <c r="TGB1950" s="101"/>
      <c r="TGC1950" s="101"/>
      <c r="TGD1950" s="101"/>
      <c r="TGE1950" s="101"/>
      <c r="TGF1950" s="101"/>
      <c r="TGG1950" s="101"/>
      <c r="TGH1950" s="101"/>
      <c r="TGI1950" s="101"/>
      <c r="TGJ1950" s="101"/>
      <c r="TGK1950" s="101"/>
      <c r="TGL1950" s="101"/>
      <c r="TGM1950" s="101"/>
      <c r="TGN1950" s="101"/>
      <c r="TGO1950" s="101"/>
      <c r="TGP1950" s="101"/>
      <c r="TGQ1950" s="101"/>
      <c r="TGR1950" s="101"/>
      <c r="TGS1950" s="101"/>
      <c r="TGT1950" s="101"/>
      <c r="TGU1950" s="101"/>
      <c r="TGV1950" s="101"/>
      <c r="TGW1950" s="101"/>
      <c r="TGX1950" s="101"/>
      <c r="TGY1950" s="101"/>
      <c r="TGZ1950" s="101"/>
      <c r="THA1950" s="101"/>
      <c r="THB1950" s="101"/>
      <c r="THC1950" s="101"/>
      <c r="THD1950" s="101"/>
      <c r="THE1950" s="101"/>
      <c r="THF1950" s="101"/>
      <c r="THG1950" s="101"/>
      <c r="THH1950" s="101"/>
      <c r="THI1950" s="101"/>
      <c r="THJ1950" s="101"/>
      <c r="THK1950" s="101"/>
      <c r="THL1950" s="101"/>
      <c r="THM1950" s="101"/>
      <c r="THN1950" s="101"/>
      <c r="THO1950" s="101"/>
      <c r="THP1950" s="101"/>
      <c r="THQ1950" s="101"/>
      <c r="THR1950" s="101"/>
      <c r="THS1950" s="101"/>
      <c r="THT1950" s="101"/>
      <c r="THU1950" s="101"/>
      <c r="THV1950" s="101"/>
      <c r="THW1950" s="101"/>
      <c r="THX1950" s="101"/>
      <c r="THY1950" s="101"/>
      <c r="THZ1950" s="101"/>
      <c r="TIA1950" s="101"/>
      <c r="TIB1950" s="101"/>
      <c r="TIC1950" s="101"/>
      <c r="TID1950" s="101"/>
      <c r="TIE1950" s="101"/>
      <c r="TIF1950" s="101"/>
      <c r="TIG1950" s="101"/>
      <c r="TIH1950" s="101"/>
      <c r="TII1950" s="101"/>
      <c r="TIJ1950" s="101"/>
      <c r="TIK1950" s="101"/>
      <c r="TIL1950" s="101"/>
      <c r="TIM1950" s="101"/>
      <c r="TIN1950" s="101"/>
      <c r="TIO1950" s="101"/>
      <c r="TIP1950" s="101"/>
      <c r="TIQ1950" s="101"/>
      <c r="TIR1950" s="101"/>
      <c r="TIS1950" s="101"/>
      <c r="TIT1950" s="101"/>
      <c r="TIU1950" s="101"/>
      <c r="TIV1950" s="101"/>
      <c r="TIW1950" s="101"/>
      <c r="TIX1950" s="101"/>
      <c r="TIY1950" s="101"/>
      <c r="TIZ1950" s="101"/>
      <c r="TJA1950" s="101"/>
      <c r="TJB1950" s="101"/>
      <c r="TJC1950" s="101"/>
      <c r="TJD1950" s="101"/>
      <c r="TJE1950" s="101"/>
      <c r="TJF1950" s="101"/>
      <c r="TJG1950" s="101"/>
      <c r="TJH1950" s="101"/>
      <c r="TJI1950" s="101"/>
      <c r="TJJ1950" s="101"/>
      <c r="TJK1950" s="101"/>
      <c r="TJL1950" s="101"/>
      <c r="TJM1950" s="101"/>
      <c r="TJN1950" s="101"/>
      <c r="TJO1950" s="101"/>
      <c r="TJP1950" s="101"/>
      <c r="TJQ1950" s="101"/>
      <c r="TJR1950" s="101"/>
      <c r="TJS1950" s="101"/>
      <c r="TJT1950" s="101"/>
      <c r="TJU1950" s="101"/>
      <c r="TJV1950" s="101"/>
      <c r="TJW1950" s="101"/>
      <c r="TJX1950" s="101"/>
      <c r="TJY1950" s="101"/>
      <c r="TJZ1950" s="101"/>
      <c r="TKA1950" s="101"/>
      <c r="TKB1950" s="101"/>
      <c r="TKC1950" s="101"/>
      <c r="TKD1950" s="101"/>
      <c r="TKE1950" s="101"/>
      <c r="TKF1950" s="101"/>
      <c r="TKG1950" s="101"/>
      <c r="TKH1950" s="101"/>
      <c r="TKI1950" s="101"/>
      <c r="TKJ1950" s="101"/>
      <c r="TKK1950" s="101"/>
      <c r="TKL1950" s="101"/>
      <c r="TKM1950" s="101"/>
      <c r="TKN1950" s="101"/>
      <c r="TKO1950" s="101"/>
      <c r="TKP1950" s="101"/>
      <c r="TKQ1950" s="101"/>
      <c r="TKR1950" s="101"/>
      <c r="TKS1950" s="101"/>
      <c r="TKT1950" s="101"/>
      <c r="TKU1950" s="101"/>
      <c r="TKV1950" s="101"/>
      <c r="TKW1950" s="101"/>
      <c r="TKX1950" s="101"/>
      <c r="TKY1950" s="101"/>
      <c r="TKZ1950" s="101"/>
      <c r="TLA1950" s="101"/>
      <c r="TLB1950" s="101"/>
      <c r="TLC1950" s="101"/>
      <c r="TLD1950" s="101"/>
      <c r="TLE1950" s="101"/>
      <c r="TLF1950" s="101"/>
      <c r="TLG1950" s="101"/>
      <c r="TLH1950" s="101"/>
      <c r="TLI1950" s="101"/>
      <c r="TLJ1950" s="101"/>
      <c r="TLK1950" s="101"/>
      <c r="TLL1950" s="101"/>
      <c r="TLM1950" s="101"/>
      <c r="TLN1950" s="101"/>
      <c r="TLO1950" s="101"/>
      <c r="TLP1950" s="101"/>
      <c r="TLQ1950" s="101"/>
      <c r="TLR1950" s="101"/>
      <c r="TLS1950" s="101"/>
      <c r="TLT1950" s="101"/>
      <c r="TLU1950" s="101"/>
      <c r="TLV1950" s="101"/>
      <c r="TLW1950" s="101"/>
      <c r="TLX1950" s="101"/>
      <c r="TLY1950" s="101"/>
      <c r="TLZ1950" s="101"/>
      <c r="TMA1950" s="101"/>
      <c r="TMB1950" s="101"/>
      <c r="TMC1950" s="101"/>
      <c r="TMD1950" s="101"/>
      <c r="TME1950" s="101"/>
      <c r="TMF1950" s="101"/>
      <c r="TMG1950" s="101"/>
      <c r="TMH1950" s="101"/>
      <c r="TMI1950" s="101"/>
      <c r="TMJ1950" s="101"/>
      <c r="TMK1950" s="101"/>
      <c r="TML1950" s="101"/>
      <c r="TMM1950" s="101"/>
      <c r="TMN1950" s="101"/>
      <c r="TMO1950" s="101"/>
      <c r="TMP1950" s="101"/>
      <c r="TMQ1950" s="101"/>
      <c r="TMR1950" s="101"/>
      <c r="TMS1950" s="101"/>
      <c r="TMT1950" s="101"/>
      <c r="TMU1950" s="101"/>
      <c r="TMV1950" s="101"/>
      <c r="TMW1950" s="101"/>
      <c r="TMX1950" s="101"/>
      <c r="TMY1950" s="101"/>
      <c r="TMZ1950" s="101"/>
      <c r="TNA1950" s="101"/>
      <c r="TNB1950" s="101"/>
      <c r="TNC1950" s="101"/>
      <c r="TND1950" s="101"/>
      <c r="TNE1950" s="101"/>
      <c r="TNF1950" s="101"/>
      <c r="TNG1950" s="101"/>
      <c r="TNH1950" s="101"/>
      <c r="TNI1950" s="101"/>
      <c r="TNJ1950" s="101"/>
      <c r="TNK1950" s="101"/>
      <c r="TNL1950" s="101"/>
      <c r="TNM1950" s="101"/>
      <c r="TNN1950" s="101"/>
      <c r="TNO1950" s="101"/>
      <c r="TNP1950" s="101"/>
      <c r="TNQ1950" s="101"/>
      <c r="TNR1950" s="101"/>
      <c r="TNS1950" s="101"/>
      <c r="TNT1950" s="101"/>
      <c r="TNU1950" s="101"/>
      <c r="TNV1950" s="101"/>
      <c r="TNW1950" s="101"/>
      <c r="TNX1950" s="101"/>
      <c r="TNY1950" s="101"/>
      <c r="TNZ1950" s="101"/>
      <c r="TOA1950" s="101"/>
      <c r="TOB1950" s="101"/>
      <c r="TOC1950" s="101"/>
      <c r="TOD1950" s="101"/>
      <c r="TOE1950" s="101"/>
      <c r="TOF1950" s="101"/>
      <c r="TOG1950" s="101"/>
      <c r="TOH1950" s="101"/>
      <c r="TOI1950" s="101"/>
      <c r="TOJ1950" s="101"/>
      <c r="TOK1950" s="101"/>
      <c r="TOL1950" s="101"/>
      <c r="TOM1950" s="101"/>
      <c r="TON1950" s="101"/>
      <c r="TOO1950" s="101"/>
      <c r="TOP1950" s="101"/>
      <c r="TOQ1950" s="101"/>
      <c r="TOR1950" s="101"/>
      <c r="TOS1950" s="101"/>
      <c r="TOT1950" s="101"/>
      <c r="TOU1950" s="101"/>
      <c r="TOV1950" s="101"/>
      <c r="TOW1950" s="101"/>
      <c r="TOX1950" s="101"/>
      <c r="TOY1950" s="101"/>
      <c r="TOZ1950" s="101"/>
      <c r="TPA1950" s="101"/>
      <c r="TPB1950" s="101"/>
      <c r="TPC1950" s="101"/>
      <c r="TPD1950" s="101"/>
      <c r="TPE1950" s="101"/>
      <c r="TPF1950" s="101"/>
      <c r="TPG1950" s="101"/>
      <c r="TPH1950" s="101"/>
      <c r="TPI1950" s="101"/>
      <c r="TPJ1950" s="101"/>
      <c r="TPK1950" s="101"/>
      <c r="TPL1950" s="101"/>
      <c r="TPM1950" s="101"/>
      <c r="TPN1950" s="101"/>
      <c r="TPO1950" s="101"/>
      <c r="TPP1950" s="101"/>
      <c r="TPQ1950" s="101"/>
      <c r="TPR1950" s="101"/>
      <c r="TPS1950" s="101"/>
      <c r="TPT1950" s="101"/>
      <c r="TPU1950" s="101"/>
      <c r="TPV1950" s="101"/>
      <c r="TPW1950" s="101"/>
      <c r="TPX1950" s="101"/>
      <c r="TPY1950" s="101"/>
      <c r="TPZ1950" s="101"/>
      <c r="TQA1950" s="101"/>
      <c r="TQB1950" s="101"/>
      <c r="TQC1950" s="101"/>
      <c r="TQD1950" s="101"/>
      <c r="TQE1950" s="101"/>
      <c r="TQF1950" s="101"/>
      <c r="TQG1950" s="101"/>
      <c r="TQH1950" s="101"/>
      <c r="TQI1950" s="101"/>
      <c r="TQJ1950" s="101"/>
      <c r="TQK1950" s="101"/>
      <c r="TQL1950" s="101"/>
      <c r="TQM1950" s="101"/>
      <c r="TQN1950" s="101"/>
      <c r="TQO1950" s="101"/>
      <c r="TQP1950" s="101"/>
      <c r="TQQ1950" s="101"/>
      <c r="TQR1950" s="101"/>
      <c r="TQS1950" s="101"/>
      <c r="TQT1950" s="101"/>
      <c r="TQU1950" s="101"/>
      <c r="TQV1950" s="101"/>
      <c r="TQW1950" s="101"/>
      <c r="TQX1950" s="101"/>
      <c r="TQY1950" s="101"/>
      <c r="TQZ1950" s="101"/>
      <c r="TRA1950" s="101"/>
      <c r="TRB1950" s="101"/>
      <c r="TRC1950" s="101"/>
      <c r="TRD1950" s="101"/>
      <c r="TRE1950" s="101"/>
      <c r="TRF1950" s="101"/>
      <c r="TRG1950" s="101"/>
      <c r="TRH1950" s="101"/>
      <c r="TRI1950" s="101"/>
      <c r="TRJ1950" s="101"/>
      <c r="TRK1950" s="101"/>
      <c r="TRL1950" s="101"/>
      <c r="TRM1950" s="101"/>
      <c r="TRN1950" s="101"/>
      <c r="TRO1950" s="101"/>
      <c r="TRP1950" s="101"/>
      <c r="TRQ1950" s="101"/>
      <c r="TRR1950" s="101"/>
      <c r="TRS1950" s="101"/>
      <c r="TRT1950" s="101"/>
      <c r="TRU1950" s="101"/>
      <c r="TRV1950" s="101"/>
      <c r="TRW1950" s="101"/>
      <c r="TRX1950" s="101"/>
      <c r="TRY1950" s="101"/>
      <c r="TRZ1950" s="101"/>
      <c r="TSA1950" s="101"/>
      <c r="TSB1950" s="101"/>
      <c r="TSC1950" s="101"/>
      <c r="TSD1950" s="101"/>
      <c r="TSE1950" s="101"/>
      <c r="TSF1950" s="101"/>
      <c r="TSG1950" s="101"/>
      <c r="TSH1950" s="101"/>
      <c r="TSI1950" s="101"/>
      <c r="TSJ1950" s="101"/>
      <c r="TSK1950" s="101"/>
      <c r="TSL1950" s="101"/>
      <c r="TSM1950" s="101"/>
      <c r="TSN1950" s="101"/>
      <c r="TSO1950" s="101"/>
      <c r="TSP1950" s="101"/>
      <c r="TSQ1950" s="101"/>
      <c r="TSR1950" s="101"/>
      <c r="TSS1950" s="101"/>
      <c r="TST1950" s="101"/>
      <c r="TSU1950" s="101"/>
      <c r="TSV1950" s="101"/>
      <c r="TSW1950" s="101"/>
      <c r="TSX1950" s="101"/>
      <c r="TSY1950" s="101"/>
      <c r="TSZ1950" s="101"/>
      <c r="TTA1950" s="101"/>
      <c r="TTB1950" s="101"/>
      <c r="TTC1950" s="101"/>
      <c r="TTD1950" s="101"/>
      <c r="TTE1950" s="101"/>
      <c r="TTF1950" s="101"/>
      <c r="TTG1950" s="101"/>
      <c r="TTH1950" s="101"/>
      <c r="TTI1950" s="101"/>
      <c r="TTJ1950" s="101"/>
      <c r="TTK1950" s="101"/>
      <c r="TTL1950" s="101"/>
      <c r="TTM1950" s="101"/>
      <c r="TTN1950" s="101"/>
      <c r="TTO1950" s="101"/>
      <c r="TTP1950" s="101"/>
      <c r="TTQ1950" s="101"/>
      <c r="TTR1950" s="101"/>
      <c r="TTS1950" s="101"/>
      <c r="TTT1950" s="101"/>
      <c r="TTU1950" s="101"/>
      <c r="TTV1950" s="101"/>
      <c r="TTW1950" s="101"/>
      <c r="TTX1950" s="101"/>
      <c r="TTY1950" s="101"/>
      <c r="TTZ1950" s="101"/>
      <c r="TUA1950" s="101"/>
      <c r="TUB1950" s="101"/>
      <c r="TUC1950" s="101"/>
      <c r="TUD1950" s="101"/>
      <c r="TUE1950" s="101"/>
      <c r="TUF1950" s="101"/>
      <c r="TUG1950" s="101"/>
      <c r="TUH1950" s="101"/>
      <c r="TUI1950" s="101"/>
      <c r="TUJ1950" s="101"/>
      <c r="TUK1950" s="101"/>
      <c r="TUL1950" s="101"/>
      <c r="TUM1950" s="101"/>
      <c r="TUN1950" s="101"/>
      <c r="TUO1950" s="101"/>
      <c r="TUP1950" s="101"/>
      <c r="TUQ1950" s="101"/>
      <c r="TUR1950" s="101"/>
      <c r="TUS1950" s="101"/>
      <c r="TUT1950" s="101"/>
      <c r="TUU1950" s="101"/>
      <c r="TUV1950" s="101"/>
      <c r="TUW1950" s="101"/>
      <c r="TUX1950" s="101"/>
      <c r="TUY1950" s="101"/>
      <c r="TUZ1950" s="101"/>
      <c r="TVA1950" s="101"/>
      <c r="TVB1950" s="101"/>
      <c r="TVC1950" s="101"/>
      <c r="TVD1950" s="101"/>
      <c r="TVE1950" s="101"/>
      <c r="TVF1950" s="101"/>
      <c r="TVG1950" s="101"/>
      <c r="TVH1950" s="101"/>
      <c r="TVI1950" s="101"/>
      <c r="TVJ1950" s="101"/>
      <c r="TVK1950" s="101"/>
      <c r="TVL1950" s="101"/>
      <c r="TVM1950" s="101"/>
      <c r="TVN1950" s="101"/>
      <c r="TVO1950" s="101"/>
      <c r="TVP1950" s="101"/>
      <c r="TVQ1950" s="101"/>
      <c r="TVR1950" s="101"/>
      <c r="TVS1950" s="101"/>
      <c r="TVT1950" s="101"/>
      <c r="TVU1950" s="101"/>
      <c r="TVV1950" s="101"/>
      <c r="TVW1950" s="101"/>
      <c r="TVX1950" s="101"/>
      <c r="TVY1950" s="101"/>
      <c r="TVZ1950" s="101"/>
      <c r="TWA1950" s="101"/>
      <c r="TWB1950" s="101"/>
      <c r="TWC1950" s="101"/>
      <c r="TWD1950" s="101"/>
      <c r="TWE1950" s="101"/>
      <c r="TWF1950" s="101"/>
      <c r="TWG1950" s="101"/>
      <c r="TWH1950" s="101"/>
      <c r="TWI1950" s="101"/>
      <c r="TWJ1950" s="101"/>
      <c r="TWK1950" s="101"/>
      <c r="TWL1950" s="101"/>
      <c r="TWM1950" s="101"/>
      <c r="TWN1950" s="101"/>
      <c r="TWO1950" s="101"/>
      <c r="TWP1950" s="101"/>
      <c r="TWQ1950" s="101"/>
      <c r="TWR1950" s="101"/>
      <c r="TWS1950" s="101"/>
      <c r="TWT1950" s="101"/>
      <c r="TWU1950" s="101"/>
      <c r="TWV1950" s="101"/>
      <c r="TWW1950" s="101"/>
      <c r="TWX1950" s="101"/>
      <c r="TWY1950" s="101"/>
      <c r="TWZ1950" s="101"/>
      <c r="TXA1950" s="101"/>
      <c r="TXB1950" s="101"/>
      <c r="TXC1950" s="101"/>
      <c r="TXD1950" s="101"/>
      <c r="TXE1950" s="101"/>
      <c r="TXF1950" s="101"/>
      <c r="TXG1950" s="101"/>
      <c r="TXH1950" s="101"/>
      <c r="TXI1950" s="101"/>
      <c r="TXJ1950" s="101"/>
      <c r="TXK1950" s="101"/>
      <c r="TXL1950" s="101"/>
      <c r="TXM1950" s="101"/>
      <c r="TXN1950" s="101"/>
      <c r="TXO1950" s="101"/>
      <c r="TXP1950" s="101"/>
      <c r="TXQ1950" s="101"/>
      <c r="TXR1950" s="101"/>
      <c r="TXS1950" s="101"/>
      <c r="TXT1950" s="101"/>
      <c r="TXU1950" s="101"/>
      <c r="TXV1950" s="101"/>
      <c r="TXW1950" s="101"/>
      <c r="TXX1950" s="101"/>
      <c r="TXY1950" s="101"/>
      <c r="TXZ1950" s="101"/>
      <c r="TYA1950" s="101"/>
      <c r="TYB1950" s="101"/>
      <c r="TYC1950" s="101"/>
      <c r="TYD1950" s="101"/>
      <c r="TYE1950" s="101"/>
      <c r="TYF1950" s="101"/>
      <c r="TYG1950" s="101"/>
      <c r="TYH1950" s="101"/>
      <c r="TYI1950" s="101"/>
      <c r="TYJ1950" s="101"/>
      <c r="TYK1950" s="101"/>
      <c r="TYL1950" s="101"/>
      <c r="TYM1950" s="101"/>
      <c r="TYN1950" s="101"/>
      <c r="TYO1950" s="101"/>
      <c r="TYP1950" s="101"/>
      <c r="TYQ1950" s="101"/>
      <c r="TYR1950" s="101"/>
      <c r="TYS1950" s="101"/>
      <c r="TYT1950" s="101"/>
      <c r="TYU1950" s="101"/>
      <c r="TYV1950" s="101"/>
      <c r="TYW1950" s="101"/>
      <c r="TYX1950" s="101"/>
      <c r="TYY1950" s="101"/>
      <c r="TYZ1950" s="101"/>
      <c r="TZA1950" s="101"/>
      <c r="TZB1950" s="101"/>
      <c r="TZC1950" s="101"/>
      <c r="TZD1950" s="101"/>
      <c r="TZE1950" s="101"/>
      <c r="TZF1950" s="101"/>
      <c r="TZG1950" s="101"/>
      <c r="TZH1950" s="101"/>
      <c r="TZI1950" s="101"/>
      <c r="TZJ1950" s="101"/>
      <c r="TZK1950" s="101"/>
      <c r="TZL1950" s="101"/>
      <c r="TZM1950" s="101"/>
      <c r="TZN1950" s="101"/>
      <c r="TZO1950" s="101"/>
      <c r="TZP1950" s="101"/>
      <c r="TZQ1950" s="101"/>
      <c r="TZR1950" s="101"/>
      <c r="TZS1950" s="101"/>
      <c r="TZT1950" s="101"/>
      <c r="TZU1950" s="101"/>
      <c r="TZV1950" s="101"/>
      <c r="TZW1950" s="101"/>
      <c r="TZX1950" s="101"/>
      <c r="TZY1950" s="101"/>
      <c r="TZZ1950" s="101"/>
      <c r="UAA1950" s="101"/>
      <c r="UAB1950" s="101"/>
      <c r="UAC1950" s="101"/>
      <c r="UAD1950" s="101"/>
      <c r="UAE1950" s="101"/>
      <c r="UAF1950" s="101"/>
      <c r="UAG1950" s="101"/>
      <c r="UAH1950" s="101"/>
      <c r="UAI1950" s="101"/>
      <c r="UAJ1950" s="101"/>
      <c r="UAK1950" s="101"/>
      <c r="UAL1950" s="101"/>
      <c r="UAM1950" s="101"/>
      <c r="UAN1950" s="101"/>
      <c r="UAO1950" s="101"/>
      <c r="UAP1950" s="101"/>
      <c r="UAQ1950" s="101"/>
      <c r="UAR1950" s="101"/>
      <c r="UAS1950" s="101"/>
      <c r="UAT1950" s="101"/>
      <c r="UAU1950" s="101"/>
      <c r="UAV1950" s="101"/>
      <c r="UAW1950" s="101"/>
      <c r="UAX1950" s="101"/>
      <c r="UAY1950" s="101"/>
      <c r="UAZ1950" s="101"/>
      <c r="UBA1950" s="101"/>
      <c r="UBB1950" s="101"/>
      <c r="UBC1950" s="101"/>
      <c r="UBD1950" s="101"/>
      <c r="UBE1950" s="101"/>
      <c r="UBF1950" s="101"/>
      <c r="UBG1950" s="101"/>
      <c r="UBH1950" s="101"/>
      <c r="UBI1950" s="101"/>
      <c r="UBJ1950" s="101"/>
      <c r="UBK1950" s="101"/>
      <c r="UBL1950" s="101"/>
      <c r="UBM1950" s="101"/>
      <c r="UBN1950" s="101"/>
      <c r="UBO1950" s="101"/>
      <c r="UBP1950" s="101"/>
      <c r="UBQ1950" s="101"/>
      <c r="UBR1950" s="101"/>
      <c r="UBS1950" s="101"/>
      <c r="UBT1950" s="101"/>
      <c r="UBU1950" s="101"/>
      <c r="UBV1950" s="101"/>
      <c r="UBW1950" s="101"/>
      <c r="UBX1950" s="101"/>
      <c r="UBY1950" s="101"/>
      <c r="UBZ1950" s="101"/>
      <c r="UCA1950" s="101"/>
      <c r="UCB1950" s="101"/>
      <c r="UCC1950" s="101"/>
      <c r="UCD1950" s="101"/>
      <c r="UCE1950" s="101"/>
      <c r="UCF1950" s="101"/>
      <c r="UCG1950" s="101"/>
      <c r="UCH1950" s="101"/>
      <c r="UCI1950" s="101"/>
      <c r="UCJ1950" s="101"/>
      <c r="UCK1950" s="101"/>
      <c r="UCL1950" s="101"/>
      <c r="UCM1950" s="101"/>
      <c r="UCN1950" s="101"/>
      <c r="UCO1950" s="101"/>
      <c r="UCP1950" s="101"/>
      <c r="UCQ1950" s="101"/>
      <c r="UCR1950" s="101"/>
      <c r="UCS1950" s="101"/>
      <c r="UCT1950" s="101"/>
      <c r="UCU1950" s="101"/>
      <c r="UCV1950" s="101"/>
      <c r="UCW1950" s="101"/>
      <c r="UCX1950" s="101"/>
      <c r="UCY1950" s="101"/>
      <c r="UCZ1950" s="101"/>
      <c r="UDA1950" s="101"/>
      <c r="UDB1950" s="101"/>
      <c r="UDC1950" s="101"/>
      <c r="UDD1950" s="101"/>
      <c r="UDE1950" s="101"/>
      <c r="UDF1950" s="101"/>
      <c r="UDG1950" s="101"/>
      <c r="UDH1950" s="101"/>
      <c r="UDI1950" s="101"/>
      <c r="UDJ1950" s="101"/>
      <c r="UDK1950" s="101"/>
      <c r="UDL1950" s="101"/>
      <c r="UDM1950" s="101"/>
      <c r="UDN1950" s="101"/>
      <c r="UDO1950" s="101"/>
      <c r="UDP1950" s="101"/>
      <c r="UDQ1950" s="101"/>
      <c r="UDR1950" s="101"/>
      <c r="UDS1950" s="101"/>
      <c r="UDT1950" s="101"/>
      <c r="UDU1950" s="101"/>
      <c r="UDV1950" s="101"/>
      <c r="UDW1950" s="101"/>
      <c r="UDX1950" s="101"/>
      <c r="UDY1950" s="101"/>
      <c r="UDZ1950" s="101"/>
      <c r="UEA1950" s="101"/>
      <c r="UEB1950" s="101"/>
      <c r="UEC1950" s="101"/>
      <c r="UED1950" s="101"/>
      <c r="UEE1950" s="101"/>
      <c r="UEF1950" s="101"/>
      <c r="UEG1950" s="101"/>
      <c r="UEH1950" s="101"/>
      <c r="UEI1950" s="101"/>
      <c r="UEJ1950" s="101"/>
      <c r="UEK1950" s="101"/>
      <c r="UEL1950" s="101"/>
      <c r="UEM1950" s="101"/>
      <c r="UEN1950" s="101"/>
      <c r="UEO1950" s="101"/>
      <c r="UEP1950" s="101"/>
      <c r="UEQ1950" s="101"/>
      <c r="UER1950" s="101"/>
      <c r="UES1950" s="101"/>
      <c r="UET1950" s="101"/>
      <c r="UEU1950" s="101"/>
      <c r="UEV1950" s="101"/>
      <c r="UEW1950" s="101"/>
      <c r="UEX1950" s="101"/>
      <c r="UEY1950" s="101"/>
      <c r="UEZ1950" s="101"/>
      <c r="UFA1950" s="101"/>
      <c r="UFB1950" s="101"/>
      <c r="UFC1950" s="101"/>
      <c r="UFD1950" s="101"/>
      <c r="UFE1950" s="101"/>
      <c r="UFF1950" s="101"/>
      <c r="UFG1950" s="101"/>
      <c r="UFH1950" s="101"/>
      <c r="UFI1950" s="101"/>
      <c r="UFJ1950" s="101"/>
      <c r="UFK1950" s="101"/>
      <c r="UFL1950" s="101"/>
      <c r="UFM1950" s="101"/>
      <c r="UFN1950" s="101"/>
      <c r="UFO1950" s="101"/>
      <c r="UFP1950" s="101"/>
      <c r="UFQ1950" s="101"/>
      <c r="UFR1950" s="101"/>
      <c r="UFS1950" s="101"/>
      <c r="UFT1950" s="101"/>
      <c r="UFU1950" s="101"/>
      <c r="UFV1950" s="101"/>
      <c r="UFW1950" s="101"/>
      <c r="UFX1950" s="101"/>
      <c r="UFY1950" s="101"/>
      <c r="UFZ1950" s="101"/>
      <c r="UGA1950" s="101"/>
      <c r="UGB1950" s="101"/>
      <c r="UGC1950" s="101"/>
      <c r="UGD1950" s="101"/>
      <c r="UGE1950" s="101"/>
      <c r="UGF1950" s="101"/>
      <c r="UGG1950" s="101"/>
      <c r="UGH1950" s="101"/>
      <c r="UGI1950" s="101"/>
      <c r="UGJ1950" s="101"/>
      <c r="UGK1950" s="101"/>
      <c r="UGL1950" s="101"/>
      <c r="UGM1950" s="101"/>
      <c r="UGN1950" s="101"/>
      <c r="UGO1950" s="101"/>
      <c r="UGP1950" s="101"/>
      <c r="UGQ1950" s="101"/>
      <c r="UGR1950" s="101"/>
      <c r="UGS1950" s="101"/>
      <c r="UGT1950" s="101"/>
      <c r="UGU1950" s="101"/>
      <c r="UGV1950" s="101"/>
      <c r="UGW1950" s="101"/>
      <c r="UGX1950" s="101"/>
      <c r="UGY1950" s="101"/>
      <c r="UGZ1950" s="101"/>
      <c r="UHA1950" s="101"/>
      <c r="UHB1950" s="101"/>
      <c r="UHC1950" s="101"/>
      <c r="UHD1950" s="101"/>
      <c r="UHE1950" s="101"/>
      <c r="UHF1950" s="101"/>
      <c r="UHG1950" s="101"/>
      <c r="UHH1950" s="101"/>
      <c r="UHI1950" s="101"/>
      <c r="UHJ1950" s="101"/>
      <c r="UHK1950" s="101"/>
      <c r="UHL1950" s="101"/>
      <c r="UHM1950" s="101"/>
      <c r="UHN1950" s="101"/>
      <c r="UHO1950" s="101"/>
      <c r="UHP1950" s="101"/>
      <c r="UHQ1950" s="101"/>
      <c r="UHR1950" s="101"/>
      <c r="UHS1950" s="101"/>
      <c r="UHT1950" s="101"/>
      <c r="UHU1950" s="101"/>
      <c r="UHV1950" s="101"/>
      <c r="UHW1950" s="101"/>
      <c r="UHX1950" s="101"/>
      <c r="UHY1950" s="101"/>
      <c r="UHZ1950" s="101"/>
      <c r="UIA1950" s="101"/>
      <c r="UIB1950" s="101"/>
      <c r="UIC1950" s="101"/>
      <c r="UID1950" s="101"/>
      <c r="UIE1950" s="101"/>
      <c r="UIF1950" s="101"/>
      <c r="UIG1950" s="101"/>
      <c r="UIH1950" s="101"/>
      <c r="UII1950" s="101"/>
      <c r="UIJ1950" s="101"/>
      <c r="UIK1950" s="101"/>
      <c r="UIL1950" s="101"/>
      <c r="UIM1950" s="101"/>
      <c r="UIN1950" s="101"/>
      <c r="UIO1950" s="101"/>
      <c r="UIP1950" s="101"/>
      <c r="UIQ1950" s="101"/>
      <c r="UIR1950" s="101"/>
      <c r="UIS1950" s="101"/>
      <c r="UIT1950" s="101"/>
      <c r="UIU1950" s="101"/>
      <c r="UIV1950" s="101"/>
      <c r="UIW1950" s="101"/>
      <c r="UIX1950" s="101"/>
      <c r="UIY1950" s="101"/>
      <c r="UIZ1950" s="101"/>
      <c r="UJA1950" s="101"/>
      <c r="UJB1950" s="101"/>
      <c r="UJC1950" s="101"/>
      <c r="UJD1950" s="101"/>
      <c r="UJE1950" s="101"/>
      <c r="UJF1950" s="101"/>
      <c r="UJG1950" s="101"/>
      <c r="UJH1950" s="101"/>
      <c r="UJI1950" s="101"/>
      <c r="UJJ1950" s="101"/>
      <c r="UJK1950" s="101"/>
      <c r="UJL1950" s="101"/>
      <c r="UJM1950" s="101"/>
      <c r="UJN1950" s="101"/>
      <c r="UJO1950" s="101"/>
      <c r="UJP1950" s="101"/>
      <c r="UJQ1950" s="101"/>
      <c r="UJR1950" s="101"/>
      <c r="UJS1950" s="101"/>
      <c r="UJT1950" s="101"/>
      <c r="UJU1950" s="101"/>
      <c r="UJV1950" s="101"/>
      <c r="UJW1950" s="101"/>
      <c r="UJX1950" s="101"/>
      <c r="UJY1950" s="101"/>
      <c r="UJZ1950" s="101"/>
      <c r="UKA1950" s="101"/>
      <c r="UKB1950" s="101"/>
      <c r="UKC1950" s="101"/>
      <c r="UKD1950" s="101"/>
      <c r="UKE1950" s="101"/>
      <c r="UKF1950" s="101"/>
      <c r="UKG1950" s="101"/>
      <c r="UKH1950" s="101"/>
      <c r="UKI1950" s="101"/>
      <c r="UKJ1950" s="101"/>
      <c r="UKK1950" s="101"/>
      <c r="UKL1950" s="101"/>
      <c r="UKM1950" s="101"/>
      <c r="UKN1950" s="101"/>
      <c r="UKO1950" s="101"/>
      <c r="UKP1950" s="101"/>
      <c r="UKQ1950" s="101"/>
      <c r="UKR1950" s="101"/>
      <c r="UKS1950" s="101"/>
      <c r="UKT1950" s="101"/>
      <c r="UKU1950" s="101"/>
      <c r="UKV1950" s="101"/>
      <c r="UKW1950" s="101"/>
      <c r="UKX1950" s="101"/>
      <c r="UKY1950" s="101"/>
      <c r="UKZ1950" s="101"/>
      <c r="ULA1950" s="101"/>
      <c r="ULB1950" s="101"/>
      <c r="ULC1950" s="101"/>
      <c r="ULD1950" s="101"/>
      <c r="ULE1950" s="101"/>
      <c r="ULF1950" s="101"/>
      <c r="ULG1950" s="101"/>
      <c r="ULH1950" s="101"/>
      <c r="ULI1950" s="101"/>
      <c r="ULJ1950" s="101"/>
      <c r="ULK1950" s="101"/>
      <c r="ULL1950" s="101"/>
      <c r="ULM1950" s="101"/>
      <c r="ULN1950" s="101"/>
      <c r="ULO1950" s="101"/>
      <c r="ULP1950" s="101"/>
      <c r="ULQ1950" s="101"/>
      <c r="ULR1950" s="101"/>
      <c r="ULS1950" s="101"/>
      <c r="ULT1950" s="101"/>
      <c r="ULU1950" s="101"/>
      <c r="ULV1950" s="101"/>
      <c r="ULW1950" s="101"/>
      <c r="ULX1950" s="101"/>
      <c r="ULY1950" s="101"/>
      <c r="ULZ1950" s="101"/>
      <c r="UMA1950" s="101"/>
      <c r="UMB1950" s="101"/>
      <c r="UMC1950" s="101"/>
      <c r="UMD1950" s="101"/>
      <c r="UME1950" s="101"/>
      <c r="UMF1950" s="101"/>
      <c r="UMG1950" s="101"/>
      <c r="UMH1950" s="101"/>
      <c r="UMI1950" s="101"/>
      <c r="UMJ1950" s="101"/>
      <c r="UMK1950" s="101"/>
      <c r="UML1950" s="101"/>
      <c r="UMM1950" s="101"/>
      <c r="UMN1950" s="101"/>
      <c r="UMO1950" s="101"/>
      <c r="UMP1950" s="101"/>
      <c r="UMQ1950" s="101"/>
      <c r="UMR1950" s="101"/>
      <c r="UMS1950" s="101"/>
      <c r="UMT1950" s="101"/>
      <c r="UMU1950" s="101"/>
      <c r="UMV1950" s="101"/>
      <c r="UMW1950" s="101"/>
      <c r="UMX1950" s="101"/>
      <c r="UMY1950" s="101"/>
      <c r="UMZ1950" s="101"/>
      <c r="UNA1950" s="101"/>
      <c r="UNB1950" s="101"/>
      <c r="UNC1950" s="101"/>
      <c r="UND1950" s="101"/>
      <c r="UNE1950" s="101"/>
      <c r="UNF1950" s="101"/>
      <c r="UNG1950" s="101"/>
      <c r="UNH1950" s="101"/>
      <c r="UNI1950" s="101"/>
      <c r="UNJ1950" s="101"/>
      <c r="UNK1950" s="101"/>
      <c r="UNL1950" s="101"/>
      <c r="UNM1950" s="101"/>
      <c r="UNN1950" s="101"/>
      <c r="UNO1950" s="101"/>
      <c r="UNP1950" s="101"/>
      <c r="UNQ1950" s="101"/>
      <c r="UNR1950" s="101"/>
      <c r="UNS1950" s="101"/>
      <c r="UNT1950" s="101"/>
      <c r="UNU1950" s="101"/>
      <c r="UNV1950" s="101"/>
      <c r="UNW1950" s="101"/>
      <c r="UNX1950" s="101"/>
      <c r="UNY1950" s="101"/>
      <c r="UNZ1950" s="101"/>
      <c r="UOA1950" s="101"/>
      <c r="UOB1950" s="101"/>
      <c r="UOC1950" s="101"/>
      <c r="UOD1950" s="101"/>
      <c r="UOE1950" s="101"/>
      <c r="UOF1950" s="101"/>
      <c r="UOG1950" s="101"/>
      <c r="UOH1950" s="101"/>
      <c r="UOI1950" s="101"/>
      <c r="UOJ1950" s="101"/>
      <c r="UOK1950" s="101"/>
      <c r="UOL1950" s="101"/>
      <c r="UOM1950" s="101"/>
      <c r="UON1950" s="101"/>
      <c r="UOO1950" s="101"/>
      <c r="UOP1950" s="101"/>
      <c r="UOQ1950" s="101"/>
      <c r="UOR1950" s="101"/>
      <c r="UOS1950" s="101"/>
      <c r="UOT1950" s="101"/>
      <c r="UOU1950" s="101"/>
      <c r="UOV1950" s="101"/>
      <c r="UOW1950" s="101"/>
      <c r="UOX1950" s="101"/>
      <c r="UOY1950" s="101"/>
      <c r="UOZ1950" s="101"/>
      <c r="UPA1950" s="101"/>
      <c r="UPB1950" s="101"/>
      <c r="UPC1950" s="101"/>
      <c r="UPD1950" s="101"/>
      <c r="UPE1950" s="101"/>
      <c r="UPF1950" s="101"/>
      <c r="UPG1950" s="101"/>
      <c r="UPH1950" s="101"/>
      <c r="UPI1950" s="101"/>
      <c r="UPJ1950" s="101"/>
      <c r="UPK1950" s="101"/>
      <c r="UPL1950" s="101"/>
      <c r="UPM1950" s="101"/>
      <c r="UPN1950" s="101"/>
      <c r="UPO1950" s="101"/>
      <c r="UPP1950" s="101"/>
      <c r="UPQ1950" s="101"/>
      <c r="UPR1950" s="101"/>
      <c r="UPS1950" s="101"/>
      <c r="UPT1950" s="101"/>
      <c r="UPU1950" s="101"/>
      <c r="UPV1950" s="101"/>
      <c r="UPW1950" s="101"/>
      <c r="UPX1950" s="101"/>
      <c r="UPY1950" s="101"/>
      <c r="UPZ1950" s="101"/>
      <c r="UQA1950" s="101"/>
      <c r="UQB1950" s="101"/>
      <c r="UQC1950" s="101"/>
      <c r="UQD1950" s="101"/>
      <c r="UQE1950" s="101"/>
      <c r="UQF1950" s="101"/>
      <c r="UQG1950" s="101"/>
      <c r="UQH1950" s="101"/>
      <c r="UQI1950" s="101"/>
      <c r="UQJ1950" s="101"/>
      <c r="UQK1950" s="101"/>
      <c r="UQL1950" s="101"/>
      <c r="UQM1950" s="101"/>
      <c r="UQN1950" s="101"/>
      <c r="UQO1950" s="101"/>
      <c r="UQP1950" s="101"/>
      <c r="UQQ1950" s="101"/>
      <c r="UQR1950" s="101"/>
      <c r="UQS1950" s="101"/>
      <c r="UQT1950" s="101"/>
      <c r="UQU1950" s="101"/>
      <c r="UQV1950" s="101"/>
      <c r="UQW1950" s="101"/>
      <c r="UQX1950" s="101"/>
      <c r="UQY1950" s="101"/>
      <c r="UQZ1950" s="101"/>
      <c r="URA1950" s="101"/>
      <c r="URB1950" s="101"/>
      <c r="URC1950" s="101"/>
      <c r="URD1950" s="101"/>
      <c r="URE1950" s="101"/>
      <c r="URF1950" s="101"/>
      <c r="URG1950" s="101"/>
      <c r="URH1950" s="101"/>
      <c r="URI1950" s="101"/>
      <c r="URJ1950" s="101"/>
      <c r="URK1950" s="101"/>
      <c r="URL1950" s="101"/>
      <c r="URM1950" s="101"/>
      <c r="URN1950" s="101"/>
      <c r="URO1950" s="101"/>
      <c r="URP1950" s="101"/>
      <c r="URQ1950" s="101"/>
      <c r="URR1950" s="101"/>
      <c r="URS1950" s="101"/>
      <c r="URT1950" s="101"/>
      <c r="URU1950" s="101"/>
      <c r="URV1950" s="101"/>
      <c r="URW1950" s="101"/>
      <c r="URX1950" s="101"/>
      <c r="URY1950" s="101"/>
      <c r="URZ1950" s="101"/>
      <c r="USA1950" s="101"/>
      <c r="USB1950" s="101"/>
      <c r="USC1950" s="101"/>
      <c r="USD1950" s="101"/>
      <c r="USE1950" s="101"/>
      <c r="USF1950" s="101"/>
      <c r="USG1950" s="101"/>
      <c r="USH1950" s="101"/>
      <c r="USI1950" s="101"/>
      <c r="USJ1950" s="101"/>
      <c r="USK1950" s="101"/>
      <c r="USL1950" s="101"/>
      <c r="USM1950" s="101"/>
      <c r="USN1950" s="101"/>
      <c r="USO1950" s="101"/>
      <c r="USP1950" s="101"/>
      <c r="USQ1950" s="101"/>
      <c r="USR1950" s="101"/>
      <c r="USS1950" s="101"/>
      <c r="UST1950" s="101"/>
      <c r="USU1950" s="101"/>
      <c r="USV1950" s="101"/>
      <c r="USW1950" s="101"/>
      <c r="USX1950" s="101"/>
      <c r="USY1950" s="101"/>
      <c r="USZ1950" s="101"/>
      <c r="UTA1950" s="101"/>
      <c r="UTB1950" s="101"/>
      <c r="UTC1950" s="101"/>
      <c r="UTD1950" s="101"/>
      <c r="UTE1950" s="101"/>
      <c r="UTF1950" s="101"/>
      <c r="UTG1950" s="101"/>
      <c r="UTH1950" s="101"/>
      <c r="UTI1950" s="101"/>
      <c r="UTJ1950" s="101"/>
      <c r="UTK1950" s="101"/>
      <c r="UTL1950" s="101"/>
      <c r="UTM1950" s="101"/>
      <c r="UTN1950" s="101"/>
      <c r="UTO1950" s="101"/>
      <c r="UTP1950" s="101"/>
      <c r="UTQ1950" s="101"/>
      <c r="UTR1950" s="101"/>
      <c r="UTS1950" s="101"/>
      <c r="UTT1950" s="101"/>
      <c r="UTU1950" s="101"/>
      <c r="UTV1950" s="101"/>
      <c r="UTW1950" s="101"/>
      <c r="UTX1950" s="101"/>
      <c r="UTY1950" s="101"/>
      <c r="UTZ1950" s="101"/>
      <c r="UUA1950" s="101"/>
      <c r="UUB1950" s="101"/>
      <c r="UUC1950" s="101"/>
      <c r="UUD1950" s="101"/>
      <c r="UUE1950" s="101"/>
      <c r="UUF1950" s="101"/>
      <c r="UUG1950" s="101"/>
      <c r="UUH1950" s="101"/>
      <c r="UUI1950" s="101"/>
      <c r="UUJ1950" s="101"/>
      <c r="UUK1950" s="101"/>
      <c r="UUL1950" s="101"/>
      <c r="UUM1950" s="101"/>
      <c r="UUN1950" s="101"/>
      <c r="UUO1950" s="101"/>
      <c r="UUP1950" s="101"/>
      <c r="UUQ1950" s="101"/>
      <c r="UUR1950" s="101"/>
      <c r="UUS1950" s="101"/>
      <c r="UUT1950" s="101"/>
      <c r="UUU1950" s="101"/>
      <c r="UUV1950" s="101"/>
      <c r="UUW1950" s="101"/>
      <c r="UUX1950" s="101"/>
      <c r="UUY1950" s="101"/>
      <c r="UUZ1950" s="101"/>
      <c r="UVA1950" s="101"/>
      <c r="UVB1950" s="101"/>
      <c r="UVC1950" s="101"/>
      <c r="UVD1950" s="101"/>
      <c r="UVE1950" s="101"/>
      <c r="UVF1950" s="101"/>
      <c r="UVG1950" s="101"/>
      <c r="UVH1950" s="101"/>
      <c r="UVI1950" s="101"/>
      <c r="UVJ1950" s="101"/>
      <c r="UVK1950" s="101"/>
      <c r="UVL1950" s="101"/>
      <c r="UVM1950" s="101"/>
      <c r="UVN1950" s="101"/>
      <c r="UVO1950" s="101"/>
      <c r="UVP1950" s="101"/>
      <c r="UVQ1950" s="101"/>
      <c r="UVR1950" s="101"/>
      <c r="UVS1950" s="101"/>
      <c r="UVT1950" s="101"/>
      <c r="UVU1950" s="101"/>
      <c r="UVV1950" s="101"/>
      <c r="UVW1950" s="101"/>
      <c r="UVX1950" s="101"/>
      <c r="UVY1950" s="101"/>
      <c r="UVZ1950" s="101"/>
      <c r="UWA1950" s="101"/>
      <c r="UWB1950" s="101"/>
      <c r="UWC1950" s="101"/>
      <c r="UWD1950" s="101"/>
      <c r="UWE1950" s="101"/>
      <c r="UWF1950" s="101"/>
      <c r="UWG1950" s="101"/>
      <c r="UWH1950" s="101"/>
      <c r="UWI1950" s="101"/>
      <c r="UWJ1950" s="101"/>
      <c r="UWK1950" s="101"/>
      <c r="UWL1950" s="101"/>
      <c r="UWM1950" s="101"/>
      <c r="UWN1950" s="101"/>
      <c r="UWO1950" s="101"/>
      <c r="UWP1950" s="101"/>
      <c r="UWQ1950" s="101"/>
      <c r="UWR1950" s="101"/>
      <c r="UWS1950" s="101"/>
      <c r="UWT1950" s="101"/>
      <c r="UWU1950" s="101"/>
      <c r="UWV1950" s="101"/>
      <c r="UWW1950" s="101"/>
      <c r="UWX1950" s="101"/>
      <c r="UWY1950" s="101"/>
      <c r="UWZ1950" s="101"/>
      <c r="UXA1950" s="101"/>
      <c r="UXB1950" s="101"/>
      <c r="UXC1950" s="101"/>
      <c r="UXD1950" s="101"/>
      <c r="UXE1950" s="101"/>
      <c r="UXF1950" s="101"/>
      <c r="UXG1950" s="101"/>
      <c r="UXH1950" s="101"/>
      <c r="UXI1950" s="101"/>
      <c r="UXJ1950" s="101"/>
      <c r="UXK1950" s="101"/>
      <c r="UXL1950" s="101"/>
      <c r="UXM1950" s="101"/>
      <c r="UXN1950" s="101"/>
      <c r="UXO1950" s="101"/>
      <c r="UXP1950" s="101"/>
      <c r="UXQ1950" s="101"/>
      <c r="UXR1950" s="101"/>
      <c r="UXS1950" s="101"/>
      <c r="UXT1950" s="101"/>
      <c r="UXU1950" s="101"/>
      <c r="UXV1950" s="101"/>
      <c r="UXW1950" s="101"/>
      <c r="UXX1950" s="101"/>
      <c r="UXY1950" s="101"/>
      <c r="UXZ1950" s="101"/>
      <c r="UYA1950" s="101"/>
      <c r="UYB1950" s="101"/>
      <c r="UYC1950" s="101"/>
      <c r="UYD1950" s="101"/>
      <c r="UYE1950" s="101"/>
      <c r="UYF1950" s="101"/>
      <c r="UYG1950" s="101"/>
      <c r="UYH1950" s="101"/>
      <c r="UYI1950" s="101"/>
      <c r="UYJ1950" s="101"/>
      <c r="UYK1950" s="101"/>
      <c r="UYL1950" s="101"/>
      <c r="UYM1950" s="101"/>
      <c r="UYN1950" s="101"/>
      <c r="UYO1950" s="101"/>
      <c r="UYP1950" s="101"/>
      <c r="UYQ1950" s="101"/>
      <c r="UYR1950" s="101"/>
      <c r="UYS1950" s="101"/>
      <c r="UYT1950" s="101"/>
      <c r="UYU1950" s="101"/>
      <c r="UYV1950" s="101"/>
      <c r="UYW1950" s="101"/>
      <c r="UYX1950" s="101"/>
      <c r="UYY1950" s="101"/>
      <c r="UYZ1950" s="101"/>
      <c r="UZA1950" s="101"/>
      <c r="UZB1950" s="101"/>
      <c r="UZC1950" s="101"/>
      <c r="UZD1950" s="101"/>
      <c r="UZE1950" s="101"/>
      <c r="UZF1950" s="101"/>
      <c r="UZG1950" s="101"/>
      <c r="UZH1950" s="101"/>
      <c r="UZI1950" s="101"/>
      <c r="UZJ1950" s="101"/>
      <c r="UZK1950" s="101"/>
      <c r="UZL1950" s="101"/>
      <c r="UZM1950" s="101"/>
      <c r="UZN1950" s="101"/>
      <c r="UZO1950" s="101"/>
      <c r="UZP1950" s="101"/>
      <c r="UZQ1950" s="101"/>
      <c r="UZR1950" s="101"/>
      <c r="UZS1950" s="101"/>
      <c r="UZT1950" s="101"/>
      <c r="UZU1950" s="101"/>
      <c r="UZV1950" s="101"/>
      <c r="UZW1950" s="101"/>
      <c r="UZX1950" s="101"/>
      <c r="UZY1950" s="101"/>
      <c r="UZZ1950" s="101"/>
      <c r="VAA1950" s="101"/>
      <c r="VAB1950" s="101"/>
      <c r="VAC1950" s="101"/>
      <c r="VAD1950" s="101"/>
      <c r="VAE1950" s="101"/>
      <c r="VAF1950" s="101"/>
      <c r="VAG1950" s="101"/>
      <c r="VAH1950" s="101"/>
      <c r="VAI1950" s="101"/>
      <c r="VAJ1950" s="101"/>
      <c r="VAK1950" s="101"/>
      <c r="VAL1950" s="101"/>
      <c r="VAM1950" s="101"/>
      <c r="VAN1950" s="101"/>
      <c r="VAO1950" s="101"/>
      <c r="VAP1950" s="101"/>
      <c r="VAQ1950" s="101"/>
      <c r="VAR1950" s="101"/>
      <c r="VAS1950" s="101"/>
      <c r="VAT1950" s="101"/>
      <c r="VAU1950" s="101"/>
      <c r="VAV1950" s="101"/>
      <c r="VAW1950" s="101"/>
      <c r="VAX1950" s="101"/>
      <c r="VAY1950" s="101"/>
      <c r="VAZ1950" s="101"/>
      <c r="VBA1950" s="101"/>
      <c r="VBB1950" s="101"/>
      <c r="VBC1950" s="101"/>
      <c r="VBD1950" s="101"/>
      <c r="VBE1950" s="101"/>
      <c r="VBF1950" s="101"/>
      <c r="VBG1950" s="101"/>
      <c r="VBH1950" s="101"/>
      <c r="VBI1950" s="101"/>
      <c r="VBJ1950" s="101"/>
      <c r="VBK1950" s="101"/>
      <c r="VBL1950" s="101"/>
      <c r="VBM1950" s="101"/>
      <c r="VBN1950" s="101"/>
      <c r="VBO1950" s="101"/>
      <c r="VBP1950" s="101"/>
      <c r="VBQ1950" s="101"/>
      <c r="VBR1950" s="101"/>
      <c r="VBS1950" s="101"/>
      <c r="VBT1950" s="101"/>
      <c r="VBU1950" s="101"/>
      <c r="VBV1950" s="101"/>
      <c r="VBW1950" s="101"/>
      <c r="VBX1950" s="101"/>
      <c r="VBY1950" s="101"/>
      <c r="VBZ1950" s="101"/>
      <c r="VCA1950" s="101"/>
      <c r="VCB1950" s="101"/>
      <c r="VCC1950" s="101"/>
      <c r="VCD1950" s="101"/>
      <c r="VCE1950" s="101"/>
      <c r="VCF1950" s="101"/>
      <c r="VCG1950" s="101"/>
      <c r="VCH1950" s="101"/>
      <c r="VCI1950" s="101"/>
      <c r="VCJ1950" s="101"/>
      <c r="VCK1950" s="101"/>
      <c r="VCL1950" s="101"/>
      <c r="VCM1950" s="101"/>
      <c r="VCN1950" s="101"/>
      <c r="VCO1950" s="101"/>
      <c r="VCP1950" s="101"/>
      <c r="VCQ1950" s="101"/>
      <c r="VCR1950" s="101"/>
      <c r="VCS1950" s="101"/>
      <c r="VCT1950" s="101"/>
      <c r="VCU1950" s="101"/>
      <c r="VCV1950" s="101"/>
      <c r="VCW1950" s="101"/>
      <c r="VCX1950" s="101"/>
      <c r="VCY1950" s="101"/>
      <c r="VCZ1950" s="101"/>
      <c r="VDA1950" s="101"/>
      <c r="VDB1950" s="101"/>
      <c r="VDC1950" s="101"/>
      <c r="VDD1950" s="101"/>
      <c r="VDE1950" s="101"/>
      <c r="VDF1950" s="101"/>
      <c r="VDG1950" s="101"/>
      <c r="VDH1950" s="101"/>
      <c r="VDI1950" s="101"/>
      <c r="VDJ1950" s="101"/>
      <c r="VDK1950" s="101"/>
      <c r="VDL1950" s="101"/>
      <c r="VDM1950" s="101"/>
      <c r="VDN1950" s="101"/>
      <c r="VDO1950" s="101"/>
      <c r="VDP1950" s="101"/>
      <c r="VDQ1950" s="101"/>
      <c r="VDR1950" s="101"/>
      <c r="VDS1950" s="101"/>
      <c r="VDT1950" s="101"/>
      <c r="VDU1950" s="101"/>
      <c r="VDV1950" s="101"/>
      <c r="VDW1950" s="101"/>
      <c r="VDX1950" s="101"/>
      <c r="VDY1950" s="101"/>
      <c r="VDZ1950" s="101"/>
      <c r="VEA1950" s="101"/>
      <c r="VEB1950" s="101"/>
      <c r="VEC1950" s="101"/>
      <c r="VED1950" s="101"/>
      <c r="VEE1950" s="101"/>
      <c r="VEF1950" s="101"/>
      <c r="VEG1950" s="101"/>
      <c r="VEH1950" s="101"/>
      <c r="VEI1950" s="101"/>
      <c r="VEJ1950" s="101"/>
      <c r="VEK1950" s="101"/>
      <c r="VEL1950" s="101"/>
      <c r="VEM1950" s="101"/>
      <c r="VEN1950" s="101"/>
      <c r="VEO1950" s="101"/>
      <c r="VEP1950" s="101"/>
      <c r="VEQ1950" s="101"/>
      <c r="VER1950" s="101"/>
      <c r="VES1950" s="101"/>
      <c r="VET1950" s="101"/>
      <c r="VEU1950" s="101"/>
      <c r="VEV1950" s="101"/>
      <c r="VEW1950" s="101"/>
      <c r="VEX1950" s="101"/>
      <c r="VEY1950" s="101"/>
      <c r="VEZ1950" s="101"/>
      <c r="VFA1950" s="101"/>
      <c r="VFB1950" s="101"/>
      <c r="VFC1950" s="101"/>
      <c r="VFD1950" s="101"/>
      <c r="VFE1950" s="101"/>
      <c r="VFF1950" s="101"/>
      <c r="VFG1950" s="101"/>
      <c r="VFH1950" s="101"/>
      <c r="VFI1950" s="101"/>
      <c r="VFJ1950" s="101"/>
      <c r="VFK1950" s="101"/>
      <c r="VFL1950" s="101"/>
      <c r="VFM1950" s="101"/>
      <c r="VFN1950" s="101"/>
      <c r="VFO1950" s="101"/>
      <c r="VFP1950" s="101"/>
      <c r="VFQ1950" s="101"/>
      <c r="VFR1950" s="101"/>
      <c r="VFS1950" s="101"/>
      <c r="VFT1950" s="101"/>
      <c r="VFU1950" s="101"/>
      <c r="VFV1950" s="101"/>
      <c r="VFW1950" s="101"/>
      <c r="VFX1950" s="101"/>
      <c r="VFY1950" s="101"/>
      <c r="VFZ1950" s="101"/>
      <c r="VGA1950" s="101"/>
      <c r="VGB1950" s="101"/>
      <c r="VGC1950" s="101"/>
      <c r="VGD1950" s="101"/>
      <c r="VGE1950" s="101"/>
      <c r="VGF1950" s="101"/>
      <c r="VGG1950" s="101"/>
      <c r="VGH1950" s="101"/>
      <c r="VGI1950" s="101"/>
      <c r="VGJ1950" s="101"/>
      <c r="VGK1950" s="101"/>
      <c r="VGL1950" s="101"/>
      <c r="VGM1950" s="101"/>
      <c r="VGN1950" s="101"/>
      <c r="VGO1950" s="101"/>
      <c r="VGP1950" s="101"/>
      <c r="VGQ1950" s="101"/>
      <c r="VGR1950" s="101"/>
      <c r="VGS1950" s="101"/>
      <c r="VGT1950" s="101"/>
      <c r="VGU1950" s="101"/>
      <c r="VGV1950" s="101"/>
      <c r="VGW1950" s="101"/>
      <c r="VGX1950" s="101"/>
      <c r="VGY1950" s="101"/>
      <c r="VGZ1950" s="101"/>
      <c r="VHA1950" s="101"/>
      <c r="VHB1950" s="101"/>
      <c r="VHC1950" s="101"/>
      <c r="VHD1950" s="101"/>
      <c r="VHE1950" s="101"/>
      <c r="VHF1950" s="101"/>
      <c r="VHG1950" s="101"/>
      <c r="VHH1950" s="101"/>
      <c r="VHI1950" s="101"/>
      <c r="VHJ1950" s="101"/>
      <c r="VHK1950" s="101"/>
      <c r="VHL1950" s="101"/>
      <c r="VHM1950" s="101"/>
      <c r="VHN1950" s="101"/>
      <c r="VHO1950" s="101"/>
      <c r="VHP1950" s="101"/>
      <c r="VHQ1950" s="101"/>
      <c r="VHR1950" s="101"/>
      <c r="VHS1950" s="101"/>
      <c r="VHT1950" s="101"/>
      <c r="VHU1950" s="101"/>
      <c r="VHV1950" s="101"/>
      <c r="VHW1950" s="101"/>
      <c r="VHX1950" s="101"/>
      <c r="VHY1950" s="101"/>
      <c r="VHZ1950" s="101"/>
      <c r="VIA1950" s="101"/>
      <c r="VIB1950" s="101"/>
      <c r="VIC1950" s="101"/>
      <c r="VID1950" s="101"/>
      <c r="VIE1950" s="101"/>
      <c r="VIF1950" s="101"/>
      <c r="VIG1950" s="101"/>
      <c r="VIH1950" s="101"/>
      <c r="VII1950" s="101"/>
      <c r="VIJ1950" s="101"/>
      <c r="VIK1950" s="101"/>
      <c r="VIL1950" s="101"/>
      <c r="VIM1950" s="101"/>
      <c r="VIN1950" s="101"/>
      <c r="VIO1950" s="101"/>
      <c r="VIP1950" s="101"/>
      <c r="VIQ1950" s="101"/>
      <c r="VIR1950" s="101"/>
      <c r="VIS1950" s="101"/>
      <c r="VIT1950" s="101"/>
      <c r="VIU1950" s="101"/>
      <c r="VIV1950" s="101"/>
      <c r="VIW1950" s="101"/>
      <c r="VIX1950" s="101"/>
      <c r="VIY1950" s="101"/>
      <c r="VIZ1950" s="101"/>
      <c r="VJA1950" s="101"/>
      <c r="VJB1950" s="101"/>
      <c r="VJC1950" s="101"/>
      <c r="VJD1950" s="101"/>
      <c r="VJE1950" s="101"/>
      <c r="VJF1950" s="101"/>
      <c r="VJG1950" s="101"/>
      <c r="VJH1950" s="101"/>
      <c r="VJI1950" s="101"/>
      <c r="VJJ1950" s="101"/>
      <c r="VJK1950" s="101"/>
      <c r="VJL1950" s="101"/>
      <c r="VJM1950" s="101"/>
      <c r="VJN1950" s="101"/>
      <c r="VJO1950" s="101"/>
      <c r="VJP1950" s="101"/>
      <c r="VJQ1950" s="101"/>
      <c r="VJR1950" s="101"/>
      <c r="VJS1950" s="101"/>
      <c r="VJT1950" s="101"/>
      <c r="VJU1950" s="101"/>
      <c r="VJV1950" s="101"/>
      <c r="VJW1950" s="101"/>
      <c r="VJX1950" s="101"/>
      <c r="VJY1950" s="101"/>
      <c r="VJZ1950" s="101"/>
      <c r="VKA1950" s="101"/>
      <c r="VKB1950" s="101"/>
      <c r="VKC1950" s="101"/>
      <c r="VKD1950" s="101"/>
      <c r="VKE1950" s="101"/>
      <c r="VKF1950" s="101"/>
      <c r="VKG1950" s="101"/>
      <c r="VKH1950" s="101"/>
      <c r="VKI1950" s="101"/>
      <c r="VKJ1950" s="101"/>
      <c r="VKK1950" s="101"/>
      <c r="VKL1950" s="101"/>
      <c r="VKM1950" s="101"/>
      <c r="VKN1950" s="101"/>
      <c r="VKO1950" s="101"/>
      <c r="VKP1950" s="101"/>
      <c r="VKQ1950" s="101"/>
      <c r="VKR1950" s="101"/>
      <c r="VKS1950" s="101"/>
      <c r="VKT1950" s="101"/>
      <c r="VKU1950" s="101"/>
      <c r="VKV1950" s="101"/>
      <c r="VKW1950" s="101"/>
      <c r="VKX1950" s="101"/>
      <c r="VKY1950" s="101"/>
      <c r="VKZ1950" s="101"/>
      <c r="VLA1950" s="101"/>
      <c r="VLB1950" s="101"/>
      <c r="VLC1950" s="101"/>
      <c r="VLD1950" s="101"/>
      <c r="VLE1950" s="101"/>
      <c r="VLF1950" s="101"/>
      <c r="VLG1950" s="101"/>
      <c r="VLH1950" s="101"/>
      <c r="VLI1950" s="101"/>
      <c r="VLJ1950" s="101"/>
      <c r="VLK1950" s="101"/>
      <c r="VLL1950" s="101"/>
      <c r="VLM1950" s="101"/>
      <c r="VLN1950" s="101"/>
      <c r="VLO1950" s="101"/>
      <c r="VLP1950" s="101"/>
      <c r="VLQ1950" s="101"/>
      <c r="VLR1950" s="101"/>
      <c r="VLS1950" s="101"/>
      <c r="VLT1950" s="101"/>
      <c r="VLU1950" s="101"/>
      <c r="VLV1950" s="101"/>
      <c r="VLW1950" s="101"/>
      <c r="VLX1950" s="101"/>
      <c r="VLY1950" s="101"/>
      <c r="VLZ1950" s="101"/>
      <c r="VMA1950" s="101"/>
      <c r="VMB1950" s="101"/>
      <c r="VMC1950" s="101"/>
      <c r="VMD1950" s="101"/>
      <c r="VME1950" s="101"/>
      <c r="VMF1950" s="101"/>
      <c r="VMG1950" s="101"/>
      <c r="VMH1950" s="101"/>
      <c r="VMI1950" s="101"/>
      <c r="VMJ1950" s="101"/>
      <c r="VMK1950" s="101"/>
      <c r="VML1950" s="101"/>
      <c r="VMM1950" s="101"/>
      <c r="VMN1950" s="101"/>
      <c r="VMO1950" s="101"/>
      <c r="VMP1950" s="101"/>
      <c r="VMQ1950" s="101"/>
      <c r="VMR1950" s="101"/>
      <c r="VMS1950" s="101"/>
      <c r="VMT1950" s="101"/>
      <c r="VMU1950" s="101"/>
      <c r="VMV1950" s="101"/>
      <c r="VMW1950" s="101"/>
      <c r="VMX1950" s="101"/>
      <c r="VMY1950" s="101"/>
      <c r="VMZ1950" s="101"/>
      <c r="VNA1950" s="101"/>
      <c r="VNB1950" s="101"/>
      <c r="VNC1950" s="101"/>
      <c r="VND1950" s="101"/>
      <c r="VNE1950" s="101"/>
      <c r="VNF1950" s="101"/>
      <c r="VNG1950" s="101"/>
      <c r="VNH1950" s="101"/>
      <c r="VNI1950" s="101"/>
      <c r="VNJ1950" s="101"/>
      <c r="VNK1950" s="101"/>
      <c r="VNL1950" s="101"/>
      <c r="VNM1950" s="101"/>
      <c r="VNN1950" s="101"/>
      <c r="VNO1950" s="101"/>
      <c r="VNP1950" s="101"/>
      <c r="VNQ1950" s="101"/>
      <c r="VNR1950" s="101"/>
      <c r="VNS1950" s="101"/>
      <c r="VNT1950" s="101"/>
      <c r="VNU1950" s="101"/>
      <c r="VNV1950" s="101"/>
      <c r="VNW1950" s="101"/>
      <c r="VNX1950" s="101"/>
      <c r="VNY1950" s="101"/>
      <c r="VNZ1950" s="101"/>
      <c r="VOA1950" s="101"/>
      <c r="VOB1950" s="101"/>
      <c r="VOC1950" s="101"/>
      <c r="VOD1950" s="101"/>
      <c r="VOE1950" s="101"/>
      <c r="VOF1950" s="101"/>
      <c r="VOG1950" s="101"/>
      <c r="VOH1950" s="101"/>
      <c r="VOI1950" s="101"/>
      <c r="VOJ1950" s="101"/>
      <c r="VOK1950" s="101"/>
      <c r="VOL1950" s="101"/>
      <c r="VOM1950" s="101"/>
      <c r="VON1950" s="101"/>
      <c r="VOO1950" s="101"/>
      <c r="VOP1950" s="101"/>
      <c r="VOQ1950" s="101"/>
      <c r="VOR1950" s="101"/>
      <c r="VOS1950" s="101"/>
      <c r="VOT1950" s="101"/>
      <c r="VOU1950" s="101"/>
      <c r="VOV1950" s="101"/>
      <c r="VOW1950" s="101"/>
      <c r="VOX1950" s="101"/>
      <c r="VOY1950" s="101"/>
      <c r="VOZ1950" s="101"/>
      <c r="VPA1950" s="101"/>
      <c r="VPB1950" s="101"/>
      <c r="VPC1950" s="101"/>
      <c r="VPD1950" s="101"/>
      <c r="VPE1950" s="101"/>
      <c r="VPF1950" s="101"/>
      <c r="VPG1950" s="101"/>
      <c r="VPH1950" s="101"/>
      <c r="VPI1950" s="101"/>
      <c r="VPJ1950" s="101"/>
      <c r="VPK1950" s="101"/>
      <c r="VPL1950" s="101"/>
      <c r="VPM1950" s="101"/>
      <c r="VPN1950" s="101"/>
      <c r="VPO1950" s="101"/>
      <c r="VPP1950" s="101"/>
      <c r="VPQ1950" s="101"/>
      <c r="VPR1950" s="101"/>
      <c r="VPS1950" s="101"/>
      <c r="VPT1950" s="101"/>
      <c r="VPU1950" s="101"/>
      <c r="VPV1950" s="101"/>
      <c r="VPW1950" s="101"/>
      <c r="VPX1950" s="101"/>
      <c r="VPY1950" s="101"/>
      <c r="VPZ1950" s="101"/>
      <c r="VQA1950" s="101"/>
      <c r="VQB1950" s="101"/>
      <c r="VQC1950" s="101"/>
      <c r="VQD1950" s="101"/>
      <c r="VQE1950" s="101"/>
      <c r="VQF1950" s="101"/>
      <c r="VQG1950" s="101"/>
      <c r="VQH1950" s="101"/>
      <c r="VQI1950" s="101"/>
      <c r="VQJ1950" s="101"/>
      <c r="VQK1950" s="101"/>
      <c r="VQL1950" s="101"/>
      <c r="VQM1950" s="101"/>
      <c r="VQN1950" s="101"/>
      <c r="VQO1950" s="101"/>
      <c r="VQP1950" s="101"/>
      <c r="VQQ1950" s="101"/>
      <c r="VQR1950" s="101"/>
      <c r="VQS1950" s="101"/>
      <c r="VQT1950" s="101"/>
      <c r="VQU1950" s="101"/>
      <c r="VQV1950" s="101"/>
      <c r="VQW1950" s="101"/>
      <c r="VQX1950" s="101"/>
      <c r="VQY1950" s="101"/>
      <c r="VQZ1950" s="101"/>
      <c r="VRA1950" s="101"/>
      <c r="VRB1950" s="101"/>
      <c r="VRC1950" s="101"/>
      <c r="VRD1950" s="101"/>
      <c r="VRE1950" s="101"/>
      <c r="VRF1950" s="101"/>
      <c r="VRG1950" s="101"/>
      <c r="VRH1950" s="101"/>
      <c r="VRI1950" s="101"/>
      <c r="VRJ1950" s="101"/>
      <c r="VRK1950" s="101"/>
      <c r="VRL1950" s="101"/>
      <c r="VRM1950" s="101"/>
      <c r="VRN1950" s="101"/>
      <c r="VRO1950" s="101"/>
      <c r="VRP1950" s="101"/>
      <c r="VRQ1950" s="101"/>
      <c r="VRR1950" s="101"/>
      <c r="VRS1950" s="101"/>
      <c r="VRT1950" s="101"/>
      <c r="VRU1950" s="101"/>
      <c r="VRV1950" s="101"/>
      <c r="VRW1950" s="101"/>
      <c r="VRX1950" s="101"/>
      <c r="VRY1950" s="101"/>
      <c r="VRZ1950" s="101"/>
      <c r="VSA1950" s="101"/>
      <c r="VSB1950" s="101"/>
      <c r="VSC1950" s="101"/>
      <c r="VSD1950" s="101"/>
      <c r="VSE1950" s="101"/>
      <c r="VSF1950" s="101"/>
      <c r="VSG1950" s="101"/>
      <c r="VSH1950" s="101"/>
      <c r="VSI1950" s="101"/>
      <c r="VSJ1950" s="101"/>
      <c r="VSK1950" s="101"/>
      <c r="VSL1950" s="101"/>
      <c r="VSM1950" s="101"/>
      <c r="VSN1950" s="101"/>
      <c r="VSO1950" s="101"/>
      <c r="VSP1950" s="101"/>
      <c r="VSQ1950" s="101"/>
      <c r="VSR1950" s="101"/>
      <c r="VSS1950" s="101"/>
      <c r="VST1950" s="101"/>
      <c r="VSU1950" s="101"/>
      <c r="VSV1950" s="101"/>
      <c r="VSW1950" s="101"/>
      <c r="VSX1950" s="101"/>
      <c r="VSY1950" s="101"/>
      <c r="VSZ1950" s="101"/>
      <c r="VTA1950" s="101"/>
      <c r="VTB1950" s="101"/>
      <c r="VTC1950" s="101"/>
      <c r="VTD1950" s="101"/>
      <c r="VTE1950" s="101"/>
      <c r="VTF1950" s="101"/>
      <c r="VTG1950" s="101"/>
      <c r="VTH1950" s="101"/>
      <c r="VTI1950" s="101"/>
      <c r="VTJ1950" s="101"/>
      <c r="VTK1950" s="101"/>
      <c r="VTL1950" s="101"/>
      <c r="VTM1950" s="101"/>
      <c r="VTN1950" s="101"/>
      <c r="VTO1950" s="101"/>
      <c r="VTP1950" s="101"/>
      <c r="VTQ1950" s="101"/>
      <c r="VTR1950" s="101"/>
      <c r="VTS1950" s="101"/>
      <c r="VTT1950" s="101"/>
      <c r="VTU1950" s="101"/>
      <c r="VTV1950" s="101"/>
      <c r="VTW1950" s="101"/>
      <c r="VTX1950" s="101"/>
      <c r="VTY1950" s="101"/>
      <c r="VTZ1950" s="101"/>
      <c r="VUA1950" s="101"/>
      <c r="VUB1950" s="101"/>
      <c r="VUC1950" s="101"/>
      <c r="VUD1950" s="101"/>
      <c r="VUE1950" s="101"/>
      <c r="VUF1950" s="101"/>
      <c r="VUG1950" s="101"/>
      <c r="VUH1950" s="101"/>
      <c r="VUI1950" s="101"/>
      <c r="VUJ1950" s="101"/>
      <c r="VUK1950" s="101"/>
      <c r="VUL1950" s="101"/>
      <c r="VUM1950" s="101"/>
      <c r="VUN1950" s="101"/>
      <c r="VUO1950" s="101"/>
      <c r="VUP1950" s="101"/>
      <c r="VUQ1950" s="101"/>
      <c r="VUR1950" s="101"/>
      <c r="VUS1950" s="101"/>
      <c r="VUT1950" s="101"/>
      <c r="VUU1950" s="101"/>
      <c r="VUV1950" s="101"/>
      <c r="VUW1950" s="101"/>
      <c r="VUX1950" s="101"/>
      <c r="VUY1950" s="101"/>
      <c r="VUZ1950" s="101"/>
      <c r="VVA1950" s="101"/>
      <c r="VVB1950" s="101"/>
      <c r="VVC1950" s="101"/>
      <c r="VVD1950" s="101"/>
      <c r="VVE1950" s="101"/>
      <c r="VVF1950" s="101"/>
      <c r="VVG1950" s="101"/>
      <c r="VVH1950" s="101"/>
      <c r="VVI1950" s="101"/>
      <c r="VVJ1950" s="101"/>
      <c r="VVK1950" s="101"/>
      <c r="VVL1950" s="101"/>
      <c r="VVM1950" s="101"/>
      <c r="VVN1950" s="101"/>
      <c r="VVO1950" s="101"/>
      <c r="VVP1950" s="101"/>
      <c r="VVQ1950" s="101"/>
      <c r="VVR1950" s="101"/>
      <c r="VVS1950" s="101"/>
      <c r="VVT1950" s="101"/>
      <c r="VVU1950" s="101"/>
      <c r="VVV1950" s="101"/>
      <c r="VVW1950" s="101"/>
      <c r="VVX1950" s="101"/>
      <c r="VVY1950" s="101"/>
      <c r="VVZ1950" s="101"/>
      <c r="VWA1950" s="101"/>
      <c r="VWB1950" s="101"/>
      <c r="VWC1950" s="101"/>
      <c r="VWD1950" s="101"/>
      <c r="VWE1950" s="101"/>
      <c r="VWF1950" s="101"/>
      <c r="VWG1950" s="101"/>
      <c r="VWH1950" s="101"/>
      <c r="VWI1950" s="101"/>
      <c r="VWJ1950" s="101"/>
      <c r="VWK1950" s="101"/>
      <c r="VWL1950" s="101"/>
      <c r="VWM1950" s="101"/>
      <c r="VWN1950" s="101"/>
      <c r="VWO1950" s="101"/>
      <c r="VWP1950" s="101"/>
      <c r="VWQ1950" s="101"/>
      <c r="VWR1950" s="101"/>
      <c r="VWS1950" s="101"/>
      <c r="VWT1950" s="101"/>
      <c r="VWU1950" s="101"/>
      <c r="VWV1950" s="101"/>
      <c r="VWW1950" s="101"/>
      <c r="VWX1950" s="101"/>
      <c r="VWY1950" s="101"/>
      <c r="VWZ1950" s="101"/>
      <c r="VXA1950" s="101"/>
      <c r="VXB1950" s="101"/>
      <c r="VXC1950" s="101"/>
      <c r="VXD1950" s="101"/>
      <c r="VXE1950" s="101"/>
      <c r="VXF1950" s="101"/>
      <c r="VXG1950" s="101"/>
      <c r="VXH1950" s="101"/>
      <c r="VXI1950" s="101"/>
      <c r="VXJ1950" s="101"/>
      <c r="VXK1950" s="101"/>
      <c r="VXL1950" s="101"/>
      <c r="VXM1950" s="101"/>
      <c r="VXN1950" s="101"/>
      <c r="VXO1950" s="101"/>
      <c r="VXP1950" s="101"/>
      <c r="VXQ1950" s="101"/>
      <c r="VXR1950" s="101"/>
      <c r="VXS1950" s="101"/>
      <c r="VXT1950" s="101"/>
      <c r="VXU1950" s="101"/>
      <c r="VXV1950" s="101"/>
      <c r="VXW1950" s="101"/>
      <c r="VXX1950" s="101"/>
      <c r="VXY1950" s="101"/>
      <c r="VXZ1950" s="101"/>
      <c r="VYA1950" s="101"/>
      <c r="VYB1950" s="101"/>
      <c r="VYC1950" s="101"/>
      <c r="VYD1950" s="101"/>
      <c r="VYE1950" s="101"/>
      <c r="VYF1950" s="101"/>
      <c r="VYG1950" s="101"/>
      <c r="VYH1950" s="101"/>
      <c r="VYI1950" s="101"/>
      <c r="VYJ1950" s="101"/>
      <c r="VYK1950" s="101"/>
      <c r="VYL1950" s="101"/>
      <c r="VYM1950" s="101"/>
      <c r="VYN1950" s="101"/>
      <c r="VYO1950" s="101"/>
      <c r="VYP1950" s="101"/>
      <c r="VYQ1950" s="101"/>
      <c r="VYR1950" s="101"/>
      <c r="VYS1950" s="101"/>
      <c r="VYT1950" s="101"/>
      <c r="VYU1950" s="101"/>
      <c r="VYV1950" s="101"/>
      <c r="VYW1950" s="101"/>
      <c r="VYX1950" s="101"/>
      <c r="VYY1950" s="101"/>
      <c r="VYZ1950" s="101"/>
      <c r="VZA1950" s="101"/>
      <c r="VZB1950" s="101"/>
      <c r="VZC1950" s="101"/>
      <c r="VZD1950" s="101"/>
      <c r="VZE1950" s="101"/>
      <c r="VZF1950" s="101"/>
      <c r="VZG1950" s="101"/>
      <c r="VZH1950" s="101"/>
      <c r="VZI1950" s="101"/>
      <c r="VZJ1950" s="101"/>
      <c r="VZK1950" s="101"/>
      <c r="VZL1950" s="101"/>
      <c r="VZM1950" s="101"/>
      <c r="VZN1950" s="101"/>
      <c r="VZO1950" s="101"/>
      <c r="VZP1950" s="101"/>
      <c r="VZQ1950" s="101"/>
      <c r="VZR1950" s="101"/>
      <c r="VZS1950" s="101"/>
      <c r="VZT1950" s="101"/>
      <c r="VZU1950" s="101"/>
      <c r="VZV1950" s="101"/>
      <c r="VZW1950" s="101"/>
      <c r="VZX1950" s="101"/>
      <c r="VZY1950" s="101"/>
      <c r="VZZ1950" s="101"/>
      <c r="WAA1950" s="101"/>
      <c r="WAB1950" s="101"/>
      <c r="WAC1950" s="101"/>
      <c r="WAD1950" s="101"/>
      <c r="WAE1950" s="101"/>
      <c r="WAF1950" s="101"/>
      <c r="WAG1950" s="101"/>
      <c r="WAH1950" s="101"/>
      <c r="WAI1950" s="101"/>
      <c r="WAJ1950" s="101"/>
      <c r="WAK1950" s="101"/>
      <c r="WAL1950" s="101"/>
      <c r="WAM1950" s="101"/>
      <c r="WAN1950" s="101"/>
      <c r="WAO1950" s="101"/>
      <c r="WAP1950" s="101"/>
      <c r="WAQ1950" s="101"/>
      <c r="WAR1950" s="101"/>
      <c r="WAS1950" s="101"/>
      <c r="WAT1950" s="101"/>
      <c r="WAU1950" s="101"/>
      <c r="WAV1950" s="101"/>
      <c r="WAW1950" s="101"/>
      <c r="WAX1950" s="101"/>
      <c r="WAY1950" s="101"/>
      <c r="WAZ1950" s="101"/>
      <c r="WBA1950" s="101"/>
      <c r="WBB1950" s="101"/>
      <c r="WBC1950" s="101"/>
      <c r="WBD1950" s="101"/>
      <c r="WBE1950" s="101"/>
      <c r="WBF1950" s="101"/>
      <c r="WBG1950" s="101"/>
      <c r="WBH1950" s="101"/>
      <c r="WBI1950" s="101"/>
      <c r="WBJ1950" s="101"/>
      <c r="WBK1950" s="101"/>
      <c r="WBL1950" s="101"/>
      <c r="WBM1950" s="101"/>
      <c r="WBN1950" s="101"/>
      <c r="WBO1950" s="101"/>
      <c r="WBP1950" s="101"/>
      <c r="WBQ1950" s="101"/>
      <c r="WBR1950" s="101"/>
      <c r="WBS1950" s="101"/>
      <c r="WBT1950" s="101"/>
      <c r="WBU1950" s="101"/>
      <c r="WBV1950" s="101"/>
      <c r="WBW1950" s="101"/>
      <c r="WBX1950" s="101"/>
      <c r="WBY1950" s="101"/>
      <c r="WBZ1950" s="101"/>
      <c r="WCA1950" s="101"/>
      <c r="WCB1950" s="101"/>
      <c r="WCC1950" s="101"/>
      <c r="WCD1950" s="101"/>
      <c r="WCE1950" s="101"/>
      <c r="WCF1950" s="101"/>
      <c r="WCG1950" s="101"/>
      <c r="WCH1950" s="101"/>
      <c r="WCI1950" s="101"/>
      <c r="WCJ1950" s="101"/>
      <c r="WCK1950" s="101"/>
      <c r="WCL1950" s="101"/>
      <c r="WCM1950" s="101"/>
      <c r="WCN1950" s="101"/>
      <c r="WCO1950" s="101"/>
      <c r="WCP1950" s="101"/>
      <c r="WCQ1950" s="101"/>
      <c r="WCR1950" s="101"/>
      <c r="WCS1950" s="101"/>
      <c r="WCT1950" s="101"/>
      <c r="WCU1950" s="101"/>
      <c r="WCV1950" s="101"/>
      <c r="WCW1950" s="101"/>
      <c r="WCX1950" s="101"/>
      <c r="WCY1950" s="101"/>
      <c r="WCZ1950" s="101"/>
      <c r="WDA1950" s="101"/>
      <c r="WDB1950" s="101"/>
      <c r="WDC1950" s="101"/>
      <c r="WDD1950" s="101"/>
      <c r="WDE1950" s="101"/>
      <c r="WDF1950" s="101"/>
      <c r="WDG1950" s="101"/>
      <c r="WDH1950" s="101"/>
      <c r="WDI1950" s="101"/>
      <c r="WDJ1950" s="101"/>
      <c r="WDK1950" s="101"/>
      <c r="WDL1950" s="101"/>
      <c r="WDM1950" s="101"/>
      <c r="WDN1950" s="101"/>
      <c r="WDO1950" s="101"/>
      <c r="WDP1950" s="101"/>
      <c r="WDQ1950" s="101"/>
      <c r="WDR1950" s="101"/>
      <c r="WDS1950" s="101"/>
      <c r="WDT1950" s="101"/>
      <c r="WDU1950" s="101"/>
      <c r="WDV1950" s="101"/>
      <c r="WDW1950" s="101"/>
      <c r="WDX1950" s="101"/>
      <c r="WDY1950" s="101"/>
      <c r="WDZ1950" s="101"/>
      <c r="WEA1950" s="101"/>
      <c r="WEB1950" s="101"/>
      <c r="WEC1950" s="101"/>
      <c r="WED1950" s="101"/>
      <c r="WEE1950" s="101"/>
      <c r="WEF1950" s="101"/>
      <c r="WEG1950" s="101"/>
      <c r="WEH1950" s="101"/>
      <c r="WEI1950" s="101"/>
      <c r="WEJ1950" s="101"/>
      <c r="WEK1950" s="101"/>
      <c r="WEL1950" s="101"/>
      <c r="WEM1950" s="101"/>
      <c r="WEN1950" s="101"/>
      <c r="WEO1950" s="101"/>
      <c r="WEP1950" s="101"/>
      <c r="WEQ1950" s="101"/>
      <c r="WER1950" s="101"/>
      <c r="WES1950" s="101"/>
      <c r="WET1950" s="101"/>
      <c r="WEU1950" s="101"/>
      <c r="WEV1950" s="101"/>
      <c r="WEW1950" s="101"/>
      <c r="WEX1950" s="101"/>
      <c r="WEY1950" s="101"/>
      <c r="WEZ1950" s="101"/>
      <c r="WFA1950" s="101"/>
      <c r="WFB1950" s="101"/>
      <c r="WFC1950" s="101"/>
      <c r="WFD1950" s="101"/>
      <c r="WFE1950" s="101"/>
      <c r="WFF1950" s="101"/>
      <c r="WFG1950" s="101"/>
      <c r="WFH1950" s="101"/>
      <c r="WFI1950" s="101"/>
      <c r="WFJ1950" s="101"/>
      <c r="WFK1950" s="101"/>
      <c r="WFL1950" s="101"/>
      <c r="WFM1950" s="101"/>
      <c r="WFN1950" s="101"/>
      <c r="WFO1950" s="101"/>
      <c r="WFP1950" s="101"/>
      <c r="WFQ1950" s="101"/>
      <c r="WFR1950" s="101"/>
      <c r="WFS1950" s="101"/>
      <c r="WFT1950" s="101"/>
      <c r="WFU1950" s="101"/>
      <c r="WFV1950" s="101"/>
      <c r="WFW1950" s="101"/>
      <c r="WFX1950" s="101"/>
      <c r="WFY1950" s="101"/>
      <c r="WFZ1950" s="101"/>
      <c r="WGA1950" s="101"/>
      <c r="WGB1950" s="101"/>
      <c r="WGC1950" s="101"/>
      <c r="WGD1950" s="101"/>
      <c r="WGE1950" s="101"/>
      <c r="WGF1950" s="101"/>
      <c r="WGG1950" s="101"/>
      <c r="WGH1950" s="101"/>
      <c r="WGI1950" s="101"/>
      <c r="WGJ1950" s="101"/>
      <c r="WGK1950" s="101"/>
      <c r="WGL1950" s="101"/>
      <c r="WGM1950" s="101"/>
      <c r="WGN1950" s="101"/>
      <c r="WGO1950" s="101"/>
      <c r="WGP1950" s="101"/>
      <c r="WGQ1950" s="101"/>
      <c r="WGR1950" s="101"/>
      <c r="WGS1950" s="101"/>
      <c r="WGT1950" s="101"/>
      <c r="WGU1950" s="101"/>
      <c r="WGV1950" s="101"/>
      <c r="WGW1950" s="101"/>
      <c r="WGX1950" s="101"/>
      <c r="WGY1950" s="101"/>
      <c r="WGZ1950" s="101"/>
      <c r="WHA1950" s="101"/>
      <c r="WHB1950" s="101"/>
      <c r="WHC1950" s="101"/>
      <c r="WHD1950" s="101"/>
      <c r="WHE1950" s="101"/>
      <c r="WHF1950" s="101"/>
      <c r="WHG1950" s="101"/>
      <c r="WHH1950" s="101"/>
      <c r="WHI1950" s="101"/>
      <c r="WHJ1950" s="101"/>
      <c r="WHK1950" s="101"/>
      <c r="WHL1950" s="101"/>
      <c r="WHM1950" s="101"/>
      <c r="WHN1950" s="101"/>
      <c r="WHO1950" s="101"/>
      <c r="WHP1950" s="101"/>
      <c r="WHQ1950" s="101"/>
      <c r="WHR1950" s="101"/>
      <c r="WHS1950" s="101"/>
      <c r="WHT1950" s="101"/>
      <c r="WHU1950" s="101"/>
      <c r="WHV1950" s="101"/>
      <c r="WHW1950" s="101"/>
      <c r="WHX1950" s="101"/>
      <c r="WHY1950" s="101"/>
      <c r="WHZ1950" s="101"/>
      <c r="WIA1950" s="101"/>
      <c r="WIB1950" s="101"/>
      <c r="WIC1950" s="101"/>
      <c r="WID1950" s="101"/>
      <c r="WIE1950" s="101"/>
      <c r="WIF1950" s="101"/>
      <c r="WIG1950" s="101"/>
      <c r="WIH1950" s="101"/>
      <c r="WII1950" s="101"/>
      <c r="WIJ1950" s="101"/>
      <c r="WIK1950" s="101"/>
      <c r="WIL1950" s="101"/>
      <c r="WIM1950" s="101"/>
      <c r="WIN1950" s="101"/>
      <c r="WIO1950" s="101"/>
      <c r="WIP1950" s="101"/>
      <c r="WIQ1950" s="101"/>
      <c r="WIR1950" s="101"/>
      <c r="WIS1950" s="101"/>
      <c r="WIT1950" s="101"/>
      <c r="WIU1950" s="101"/>
      <c r="WIV1950" s="101"/>
      <c r="WIW1950" s="101"/>
      <c r="WIX1950" s="101"/>
      <c r="WIY1950" s="101"/>
      <c r="WIZ1950" s="101"/>
      <c r="WJA1950" s="101"/>
      <c r="WJB1950" s="101"/>
      <c r="WJC1950" s="101"/>
      <c r="WJD1950" s="101"/>
      <c r="WJE1950" s="101"/>
      <c r="WJF1950" s="101"/>
      <c r="WJG1950" s="101"/>
      <c r="WJH1950" s="101"/>
      <c r="WJI1950" s="101"/>
      <c r="WJJ1950" s="101"/>
      <c r="WJK1950" s="101"/>
      <c r="WJL1950" s="101"/>
      <c r="WJM1950" s="101"/>
      <c r="WJN1950" s="101"/>
      <c r="WJO1950" s="101"/>
      <c r="WJP1950" s="101"/>
      <c r="WJQ1950" s="101"/>
      <c r="WJR1950" s="101"/>
      <c r="WJS1950" s="101"/>
      <c r="WJT1950" s="101"/>
      <c r="WJU1950" s="101"/>
      <c r="WJV1950" s="101"/>
      <c r="WJW1950" s="101"/>
      <c r="WJX1950" s="101"/>
      <c r="WJY1950" s="101"/>
      <c r="WJZ1950" s="101"/>
      <c r="WKA1950" s="101"/>
      <c r="WKB1950" s="101"/>
      <c r="WKC1950" s="101"/>
      <c r="WKD1950" s="101"/>
      <c r="WKE1950" s="101"/>
      <c r="WKF1950" s="101"/>
      <c r="WKG1950" s="101"/>
      <c r="WKH1950" s="101"/>
      <c r="WKI1950" s="101"/>
      <c r="WKJ1950" s="101"/>
      <c r="WKK1950" s="101"/>
      <c r="WKL1950" s="101"/>
      <c r="WKM1950" s="101"/>
      <c r="WKN1950" s="101"/>
      <c r="WKO1950" s="101"/>
      <c r="WKP1950" s="101"/>
      <c r="WKQ1950" s="101"/>
      <c r="WKR1950" s="101"/>
      <c r="WKS1950" s="101"/>
      <c r="WKT1950" s="101"/>
      <c r="WKU1950" s="101"/>
      <c r="WKV1950" s="101"/>
      <c r="WKW1950" s="101"/>
      <c r="WKX1950" s="101"/>
      <c r="WKY1950" s="101"/>
      <c r="WKZ1950" s="101"/>
      <c r="WLA1950" s="101"/>
      <c r="WLB1950" s="101"/>
      <c r="WLC1950" s="101"/>
      <c r="WLD1950" s="101"/>
      <c r="WLE1950" s="101"/>
      <c r="WLF1950" s="101"/>
      <c r="WLG1950" s="101"/>
      <c r="WLH1950" s="101"/>
      <c r="WLI1950" s="101"/>
      <c r="WLJ1950" s="101"/>
      <c r="WLK1950" s="101"/>
      <c r="WLL1950" s="101"/>
      <c r="WLM1950" s="101"/>
      <c r="WLN1950" s="101"/>
      <c r="WLO1950" s="101"/>
      <c r="WLP1950" s="101"/>
      <c r="WLQ1950" s="101"/>
      <c r="WLR1950" s="101"/>
      <c r="WLS1950" s="101"/>
      <c r="WLT1950" s="101"/>
      <c r="WLU1950" s="101"/>
      <c r="WLV1950" s="101"/>
      <c r="WLW1950" s="101"/>
      <c r="WLX1950" s="101"/>
      <c r="WLY1950" s="101"/>
      <c r="WLZ1950" s="101"/>
      <c r="WMA1950" s="101"/>
      <c r="WMB1950" s="101"/>
      <c r="WMC1950" s="101"/>
      <c r="WMD1950" s="101"/>
      <c r="WME1950" s="101"/>
      <c r="WMF1950" s="101"/>
      <c r="WMG1950" s="101"/>
      <c r="WMH1950" s="101"/>
      <c r="WMI1950" s="101"/>
      <c r="WMJ1950" s="101"/>
      <c r="WMK1950" s="101"/>
      <c r="WML1950" s="101"/>
      <c r="WMM1950" s="101"/>
      <c r="WMN1950" s="101"/>
      <c r="WMO1950" s="101"/>
      <c r="WMP1950" s="101"/>
      <c r="WMQ1950" s="101"/>
      <c r="WMR1950" s="101"/>
      <c r="WMS1950" s="101"/>
      <c r="WMT1950" s="101"/>
      <c r="WMU1950" s="101"/>
      <c r="WMV1950" s="101"/>
      <c r="WMW1950" s="101"/>
      <c r="WMX1950" s="101"/>
      <c r="WMY1950" s="101"/>
      <c r="WMZ1950" s="101"/>
      <c r="WNA1950" s="101"/>
      <c r="WNB1950" s="101"/>
      <c r="WNC1950" s="101"/>
      <c r="WND1950" s="101"/>
      <c r="WNE1950" s="101"/>
      <c r="WNF1950" s="101"/>
      <c r="WNG1950" s="101"/>
      <c r="WNH1950" s="101"/>
      <c r="WNI1950" s="101"/>
      <c r="WNJ1950" s="101"/>
      <c r="WNK1950" s="101"/>
      <c r="WNL1950" s="101"/>
      <c r="WNM1950" s="101"/>
      <c r="WNN1950" s="101"/>
      <c r="WNO1950" s="101"/>
      <c r="WNP1950" s="101"/>
      <c r="WNQ1950" s="101"/>
      <c r="WNR1950" s="101"/>
      <c r="WNS1950" s="101"/>
      <c r="WNT1950" s="101"/>
      <c r="WNU1950" s="101"/>
      <c r="WNV1950" s="101"/>
      <c r="WNW1950" s="101"/>
      <c r="WNX1950" s="101"/>
      <c r="WNY1950" s="101"/>
      <c r="WNZ1950" s="101"/>
      <c r="WOA1950" s="101"/>
      <c r="WOB1950" s="101"/>
      <c r="WOC1950" s="101"/>
      <c r="WOD1950" s="101"/>
      <c r="WOE1950" s="101"/>
      <c r="WOF1950" s="101"/>
      <c r="WOG1950" s="101"/>
      <c r="WOH1950" s="101"/>
      <c r="WOI1950" s="101"/>
      <c r="WOJ1950" s="101"/>
      <c r="WOK1950" s="101"/>
      <c r="WOL1950" s="101"/>
      <c r="WOM1950" s="101"/>
      <c r="WON1950" s="101"/>
      <c r="WOO1950" s="101"/>
      <c r="WOP1950" s="101"/>
      <c r="WOQ1950" s="101"/>
      <c r="WOR1950" s="101"/>
      <c r="WOS1950" s="101"/>
      <c r="WOT1950" s="101"/>
      <c r="WOU1950" s="101"/>
      <c r="WOV1950" s="101"/>
      <c r="WOW1950" s="101"/>
      <c r="WOX1950" s="101"/>
      <c r="WOY1950" s="101"/>
      <c r="WOZ1950" s="101"/>
      <c r="WPA1950" s="101"/>
      <c r="WPB1950" s="101"/>
      <c r="WPC1950" s="101"/>
      <c r="WPD1950" s="101"/>
      <c r="WPE1950" s="101"/>
      <c r="WPF1950" s="101"/>
      <c r="WPG1950" s="101"/>
      <c r="WPH1950" s="101"/>
      <c r="WPI1950" s="101"/>
      <c r="WPJ1950" s="101"/>
      <c r="WPK1950" s="101"/>
      <c r="WPL1950" s="101"/>
      <c r="WPM1950" s="101"/>
      <c r="WPN1950" s="101"/>
      <c r="WPO1950" s="101"/>
      <c r="WPP1950" s="101"/>
      <c r="WPQ1950" s="101"/>
      <c r="WPR1950" s="101"/>
      <c r="WPS1950" s="101"/>
      <c r="WPT1950" s="101"/>
      <c r="WPU1950" s="101"/>
      <c r="WPV1950" s="101"/>
      <c r="WPW1950" s="101"/>
      <c r="WPX1950" s="101"/>
      <c r="WPY1950" s="101"/>
      <c r="WPZ1950" s="101"/>
      <c r="WQA1950" s="101"/>
      <c r="WQB1950" s="101"/>
      <c r="WQC1950" s="101"/>
      <c r="WQD1950" s="101"/>
      <c r="WQE1950" s="101"/>
      <c r="WQF1950" s="101"/>
      <c r="WQG1950" s="101"/>
      <c r="WQH1950" s="101"/>
      <c r="WQI1950" s="101"/>
      <c r="WQJ1950" s="101"/>
      <c r="WQK1950" s="101"/>
      <c r="WQL1950" s="101"/>
      <c r="WQM1950" s="101"/>
      <c r="WQN1950" s="101"/>
      <c r="WQO1950" s="101"/>
      <c r="WQP1950" s="101"/>
      <c r="WQQ1950" s="101"/>
      <c r="WQR1950" s="101"/>
      <c r="WQS1950" s="101"/>
      <c r="WQT1950" s="101"/>
      <c r="WQU1950" s="101"/>
      <c r="WQV1950" s="101"/>
      <c r="WQW1950" s="101"/>
      <c r="WQX1950" s="101"/>
      <c r="WQY1950" s="101"/>
      <c r="WQZ1950" s="101"/>
      <c r="WRA1950" s="101"/>
      <c r="WRB1950" s="101"/>
      <c r="WRC1950" s="101"/>
      <c r="WRD1950" s="101"/>
      <c r="WRE1950" s="101"/>
      <c r="WRF1950" s="101"/>
      <c r="WRG1950" s="101"/>
      <c r="WRH1950" s="101"/>
      <c r="WRI1950" s="101"/>
      <c r="WRJ1950" s="101"/>
      <c r="WRK1950" s="101"/>
      <c r="WRL1950" s="101"/>
      <c r="WRM1950" s="101"/>
      <c r="WRN1950" s="101"/>
      <c r="WRO1950" s="101"/>
      <c r="WRP1950" s="101"/>
      <c r="WRQ1950" s="101"/>
      <c r="WRR1950" s="101"/>
      <c r="WRS1950" s="101"/>
      <c r="WRT1950" s="101"/>
      <c r="WRU1950" s="101"/>
      <c r="WRV1950" s="101"/>
      <c r="WRW1950" s="101"/>
      <c r="WRX1950" s="101"/>
      <c r="WRY1950" s="101"/>
      <c r="WRZ1950" s="101"/>
      <c r="WSA1950" s="101"/>
      <c r="WSB1950" s="101"/>
      <c r="WSC1950" s="101"/>
      <c r="WSD1950" s="101"/>
      <c r="WSE1950" s="101"/>
      <c r="WSF1950" s="101"/>
      <c r="WSG1950" s="101"/>
      <c r="WSH1950" s="101"/>
      <c r="WSI1950" s="101"/>
      <c r="WSJ1950" s="101"/>
      <c r="WSK1950" s="101"/>
      <c r="WSL1950" s="101"/>
      <c r="WSM1950" s="101"/>
      <c r="WSN1950" s="101"/>
      <c r="WSO1950" s="101"/>
      <c r="WSP1950" s="101"/>
      <c r="WSQ1950" s="101"/>
      <c r="WSR1950" s="101"/>
      <c r="WSS1950" s="101"/>
      <c r="WST1950" s="101"/>
      <c r="WSU1950" s="101"/>
      <c r="WSV1950" s="101"/>
      <c r="WSW1950" s="101"/>
      <c r="WSX1950" s="101"/>
      <c r="WSY1950" s="101"/>
      <c r="WSZ1950" s="101"/>
      <c r="WTA1950" s="101"/>
      <c r="WTB1950" s="101"/>
      <c r="WTC1950" s="101"/>
      <c r="WTD1950" s="101"/>
      <c r="WTE1950" s="101"/>
      <c r="WTF1950" s="101"/>
      <c r="WTG1950" s="101"/>
      <c r="WTH1950" s="101"/>
      <c r="WTI1950" s="101"/>
      <c r="WTJ1950" s="101"/>
      <c r="WTK1950" s="101"/>
      <c r="WTL1950" s="101"/>
      <c r="WTM1950" s="101"/>
      <c r="WTN1950" s="101"/>
      <c r="WTO1950" s="101"/>
      <c r="WTP1950" s="101"/>
      <c r="WTQ1950" s="101"/>
      <c r="WTR1950" s="101"/>
      <c r="WTS1950" s="101"/>
      <c r="WTT1950" s="101"/>
      <c r="WTU1950" s="101"/>
      <c r="WTV1950" s="101"/>
      <c r="WTW1950" s="101"/>
      <c r="WTX1950" s="101"/>
      <c r="WTY1950" s="101"/>
      <c r="WTZ1950" s="101"/>
      <c r="WUA1950" s="101"/>
      <c r="WUB1950" s="101"/>
      <c r="WUC1950" s="101"/>
      <c r="WUD1950" s="101"/>
      <c r="WUE1950" s="101"/>
      <c r="WUF1950" s="101"/>
      <c r="WUG1950" s="101"/>
      <c r="WUH1950" s="101"/>
      <c r="WUI1950" s="101"/>
      <c r="WUJ1950" s="101"/>
      <c r="WUK1950" s="101"/>
      <c r="WUL1950" s="101"/>
      <c r="WUM1950" s="101"/>
      <c r="WUN1950" s="101"/>
      <c r="WUO1950" s="101"/>
      <c r="WUP1950" s="101"/>
      <c r="WUQ1950" s="101"/>
      <c r="WUR1950" s="101"/>
      <c r="WUS1950" s="101"/>
      <c r="WUT1950" s="101"/>
      <c r="WUU1950" s="101"/>
      <c r="WUV1950" s="101"/>
      <c r="WUW1950" s="101"/>
      <c r="WUX1950" s="101"/>
      <c r="WUY1950" s="101"/>
      <c r="WUZ1950" s="101"/>
      <c r="WVA1950" s="101"/>
      <c r="WVB1950" s="101"/>
      <c r="WVC1950" s="101"/>
      <c r="WVD1950" s="101"/>
      <c r="WVE1950" s="101"/>
      <c r="WVF1950" s="101"/>
      <c r="WVG1950" s="101"/>
      <c r="WVH1950" s="101"/>
      <c r="WVI1950" s="101"/>
      <c r="WVJ1950" s="101"/>
      <c r="WVK1950" s="101"/>
      <c r="WVL1950" s="101"/>
      <c r="WVM1950" s="101"/>
      <c r="WVN1950" s="101"/>
      <c r="WVO1950" s="101"/>
      <c r="WVP1950" s="101"/>
      <c r="WVQ1950" s="101"/>
      <c r="WVR1950" s="101"/>
      <c r="WVS1950" s="101"/>
      <c r="WVT1950" s="101"/>
      <c r="WVU1950" s="101"/>
      <c r="WVV1950" s="101"/>
      <c r="WVW1950" s="101"/>
      <c r="WVX1950" s="101"/>
      <c r="WVY1950" s="101"/>
      <c r="WVZ1950" s="101"/>
      <c r="WWA1950" s="101"/>
      <c r="WWB1950" s="101"/>
      <c r="WWC1950" s="101"/>
      <c r="WWD1950" s="101"/>
      <c r="WWE1950" s="101"/>
      <c r="WWF1950" s="101"/>
      <c r="WWG1950" s="101"/>
      <c r="WWH1950" s="101"/>
      <c r="WWI1950" s="101"/>
      <c r="WWJ1950" s="101"/>
      <c r="WWK1950" s="101"/>
      <c r="WWL1950" s="101"/>
      <c r="WWM1950" s="101"/>
      <c r="WWN1950" s="101"/>
      <c r="WWO1950" s="101"/>
      <c r="WWP1950" s="101"/>
      <c r="WWQ1950" s="101"/>
      <c r="WWR1950" s="101"/>
      <c r="WWS1950" s="101"/>
      <c r="WWT1950" s="101"/>
      <c r="WWU1950" s="101"/>
      <c r="WWV1950" s="101"/>
      <c r="WWW1950" s="101"/>
      <c r="WWX1950" s="101"/>
      <c r="WWY1950" s="101"/>
      <c r="WWZ1950" s="101"/>
      <c r="WXA1950" s="101"/>
      <c r="WXB1950" s="101"/>
      <c r="WXC1950" s="101"/>
      <c r="WXD1950" s="101"/>
      <c r="WXE1950" s="101"/>
      <c r="WXF1950" s="101"/>
      <c r="WXG1950" s="101"/>
      <c r="WXH1950" s="101"/>
      <c r="WXI1950" s="101"/>
      <c r="WXJ1950" s="101"/>
      <c r="WXK1950" s="101"/>
      <c r="WXL1950" s="101"/>
      <c r="WXM1950" s="101"/>
      <c r="WXN1950" s="101"/>
      <c r="WXO1950" s="101"/>
      <c r="WXP1950" s="101"/>
      <c r="WXQ1950" s="101"/>
      <c r="WXR1950" s="101"/>
      <c r="WXS1950" s="101"/>
      <c r="WXT1950" s="101"/>
      <c r="WXU1950" s="101"/>
      <c r="WXV1950" s="101"/>
      <c r="WXW1950" s="101"/>
      <c r="WXX1950" s="101"/>
      <c r="WXY1950" s="101"/>
      <c r="WXZ1950" s="101"/>
      <c r="WYA1950" s="101"/>
      <c r="WYB1950" s="101"/>
      <c r="WYC1950" s="101"/>
      <c r="WYD1950" s="101"/>
      <c r="WYE1950" s="101"/>
      <c r="WYF1950" s="101"/>
      <c r="WYG1950" s="101"/>
      <c r="WYH1950" s="101"/>
      <c r="WYI1950" s="101"/>
      <c r="WYJ1950" s="101"/>
      <c r="WYK1950" s="101"/>
      <c r="WYL1950" s="101"/>
      <c r="WYM1950" s="101"/>
      <c r="WYN1950" s="101"/>
      <c r="WYO1950" s="101"/>
      <c r="WYP1950" s="101"/>
      <c r="WYQ1950" s="101"/>
      <c r="WYR1950" s="101"/>
      <c r="WYS1950" s="101"/>
      <c r="WYT1950" s="101"/>
      <c r="WYU1950" s="101"/>
      <c r="WYV1950" s="101"/>
      <c r="WYW1950" s="101"/>
      <c r="WYX1950" s="101"/>
      <c r="WYY1950" s="101"/>
      <c r="WYZ1950" s="101"/>
      <c r="WZA1950" s="101"/>
      <c r="WZB1950" s="101"/>
      <c r="WZC1950" s="101"/>
      <c r="WZD1950" s="101"/>
      <c r="WZE1950" s="101"/>
      <c r="WZF1950" s="101"/>
      <c r="WZG1950" s="101"/>
      <c r="WZH1950" s="101"/>
      <c r="WZI1950" s="101"/>
      <c r="WZJ1950" s="101"/>
      <c r="WZK1950" s="101"/>
      <c r="WZL1950" s="101"/>
      <c r="WZM1950" s="101"/>
      <c r="WZN1950" s="101"/>
      <c r="WZO1950" s="101"/>
      <c r="WZP1950" s="101"/>
      <c r="WZQ1950" s="101"/>
      <c r="WZR1950" s="101"/>
      <c r="WZS1950" s="101"/>
      <c r="WZT1950" s="101"/>
      <c r="WZU1950" s="101"/>
      <c r="WZV1950" s="101"/>
      <c r="WZW1950" s="101"/>
      <c r="WZX1950" s="101"/>
      <c r="WZY1950" s="101"/>
      <c r="WZZ1950" s="101"/>
      <c r="XAA1950" s="101"/>
      <c r="XAB1950" s="101"/>
      <c r="XAC1950" s="101"/>
      <c r="XAD1950" s="101"/>
      <c r="XAE1950" s="101"/>
      <c r="XAF1950" s="101"/>
      <c r="XAG1950" s="101"/>
      <c r="XAH1950" s="101"/>
      <c r="XAI1950" s="101"/>
      <c r="XAJ1950" s="101"/>
      <c r="XAK1950" s="101"/>
      <c r="XAL1950" s="101"/>
      <c r="XAM1950" s="101"/>
      <c r="XAN1950" s="101"/>
      <c r="XAO1950" s="101"/>
      <c r="XAP1950" s="101"/>
      <c r="XAQ1950" s="101"/>
      <c r="XAR1950" s="101"/>
      <c r="XAS1950" s="101"/>
      <c r="XAT1950" s="101"/>
      <c r="XAU1950" s="101"/>
      <c r="XAV1950" s="101"/>
      <c r="XAW1950" s="101"/>
      <c r="XAX1950" s="101"/>
      <c r="XAY1950" s="101"/>
      <c r="XAZ1950" s="101"/>
      <c r="XBA1950" s="101"/>
      <c r="XBB1950" s="101"/>
      <c r="XBC1950" s="101"/>
      <c r="XBD1950" s="101"/>
      <c r="XBE1950" s="101"/>
      <c r="XBF1950" s="101"/>
      <c r="XBG1950" s="101"/>
      <c r="XBH1950" s="101"/>
      <c r="XBI1950" s="101"/>
      <c r="XBJ1950" s="101"/>
      <c r="XBK1950" s="101"/>
      <c r="XBL1950" s="101"/>
      <c r="XBM1950" s="101"/>
      <c r="XBN1950" s="101"/>
      <c r="XBO1950" s="101"/>
      <c r="XBP1950" s="101"/>
      <c r="XBQ1950" s="101"/>
      <c r="XBR1950" s="101"/>
      <c r="XBS1950" s="101"/>
      <c r="XBT1950" s="101"/>
      <c r="XBU1950" s="101"/>
      <c r="XBV1950" s="101"/>
      <c r="XBW1950" s="101"/>
      <c r="XBX1950" s="101"/>
      <c r="XBY1950" s="101"/>
      <c r="XBZ1950" s="101"/>
      <c r="XCA1950" s="101"/>
      <c r="XCB1950" s="101"/>
      <c r="XCC1950" s="101"/>
      <c r="XCD1950" s="101"/>
      <c r="XCE1950" s="101"/>
      <c r="XCF1950" s="101"/>
      <c r="XCG1950" s="101"/>
      <c r="XCH1950" s="101"/>
      <c r="XCI1950" s="101"/>
      <c r="XCJ1950" s="101"/>
      <c r="XCK1950" s="101"/>
      <c r="XCL1950" s="101"/>
      <c r="XCM1950" s="101"/>
      <c r="XCN1950" s="101"/>
      <c r="XCO1950" s="101"/>
      <c r="XCP1950" s="101"/>
      <c r="XCQ1950" s="101"/>
      <c r="XCR1950" s="101"/>
      <c r="XCS1950" s="101"/>
      <c r="XCT1950" s="101"/>
      <c r="XCU1950" s="101"/>
      <c r="XCV1950" s="101"/>
      <c r="XCW1950" s="101"/>
      <c r="XCX1950" s="101"/>
      <c r="XCY1950" s="101"/>
      <c r="XCZ1950" s="101"/>
      <c r="XDA1950" s="101"/>
      <c r="XDB1950" s="101"/>
      <c r="XDC1950" s="101"/>
      <c r="XDD1950" s="101"/>
      <c r="XDE1950" s="101"/>
      <c r="XDF1950" s="101"/>
      <c r="XDG1950" s="101"/>
      <c r="XDH1950" s="101"/>
      <c r="XDI1950" s="101"/>
      <c r="XDJ1950" s="101"/>
      <c r="XDK1950" s="101"/>
      <c r="XDL1950" s="101"/>
      <c r="XDM1950" s="101"/>
      <c r="XDN1950" s="101"/>
      <c r="XDO1950" s="101"/>
      <c r="XDP1950" s="101"/>
      <c r="XDQ1950" s="101"/>
      <c r="XDR1950" s="101"/>
      <c r="XDS1950" s="101"/>
      <c r="XDT1950" s="101"/>
      <c r="XDU1950" s="101"/>
      <c r="XDV1950" s="101"/>
      <c r="XDW1950" s="101"/>
      <c r="XDX1950" s="101"/>
      <c r="XDY1950" s="101"/>
      <c r="XDZ1950" s="101"/>
      <c r="XEA1950" s="101"/>
      <c r="XEB1950" s="101"/>
      <c r="XEC1950" s="101"/>
      <c r="XED1950" s="101"/>
      <c r="XEE1950" s="101"/>
      <c r="XEF1950" s="101"/>
      <c r="XEG1950" s="101"/>
      <c r="XEH1950" s="101"/>
      <c r="XEI1950" s="101"/>
      <c r="XEJ1950" s="101"/>
      <c r="XEK1950" s="101"/>
      <c r="XEL1950" s="101"/>
      <c r="XEM1950" s="101"/>
      <c r="XEN1950" s="101"/>
      <c r="XEO1950" s="101"/>
      <c r="XEP1950" s="101"/>
      <c r="XEQ1950" s="101"/>
      <c r="XER1950" s="101"/>
      <c r="XES1950" s="101"/>
      <c r="XET1950" s="101"/>
      <c r="XEU1950" s="101"/>
      <c r="XEV1950" s="101"/>
      <c r="XEW1950" s="101"/>
      <c r="XEX1950" s="101"/>
      <c r="XEY1950" s="101"/>
      <c r="XEZ1950" s="101"/>
      <c r="XFA1950" s="101"/>
      <c r="XFB1950" s="101"/>
      <c r="XFC1950" s="101"/>
      <c r="XFD1950" s="101"/>
    </row>
    <row r="1951" spans="1:16384" ht="14.1" customHeight="1" thickBot="1" x14ac:dyDescent="0.25">
      <c r="A1951" s="45"/>
      <c r="B1951" s="45"/>
      <c r="C1951" s="45"/>
      <c r="D1951" s="45"/>
      <c r="E1951" s="45"/>
      <c r="F1951" s="45"/>
      <c r="G1951" s="45"/>
      <c r="H1951" s="45"/>
      <c r="I1951" s="45"/>
      <c r="J1951" s="45"/>
      <c r="K1951" s="101"/>
      <c r="L1951" s="101"/>
      <c r="M1951" s="101"/>
      <c r="N1951" s="101"/>
      <c r="O1951" s="101"/>
      <c r="P1951" s="101"/>
      <c r="Q1951" s="101"/>
      <c r="R1951" s="101"/>
      <c r="S1951" s="101"/>
      <c r="T1951" s="101"/>
      <c r="U1951" s="101"/>
      <c r="V1951" s="101"/>
      <c r="W1951" s="101"/>
      <c r="X1951" s="101"/>
      <c r="Y1951" s="101"/>
      <c r="Z1951" s="101"/>
      <c r="AA1951" s="101"/>
      <c r="AB1951" s="101"/>
      <c r="AC1951" s="101"/>
      <c r="AD1951" s="101"/>
      <c r="AE1951" s="101"/>
      <c r="AF1951" s="101"/>
      <c r="AG1951" s="101"/>
      <c r="AH1951" s="101"/>
      <c r="AI1951" s="101"/>
      <c r="AJ1951" s="101"/>
      <c r="AK1951" s="101"/>
      <c r="AL1951" s="101"/>
      <c r="AM1951" s="101"/>
      <c r="AN1951" s="101"/>
      <c r="AO1951" s="101"/>
      <c r="AP1951" s="101"/>
      <c r="AQ1951" s="101"/>
      <c r="AR1951" s="101"/>
      <c r="AS1951" s="101"/>
      <c r="AT1951" s="101"/>
      <c r="AU1951" s="101"/>
      <c r="AV1951" s="101"/>
      <c r="AW1951" s="101"/>
      <c r="AX1951" s="101"/>
      <c r="AY1951" s="101"/>
      <c r="AZ1951" s="101"/>
      <c r="BA1951" s="101"/>
      <c r="BB1951" s="101"/>
      <c r="BC1951" s="101"/>
      <c r="BD1951" s="101"/>
      <c r="BE1951" s="101"/>
      <c r="BF1951" s="101"/>
      <c r="BG1951" s="101"/>
      <c r="BH1951" s="101"/>
      <c r="BI1951" s="101"/>
      <c r="BJ1951" s="101"/>
      <c r="BK1951" s="101"/>
      <c r="BL1951" s="101"/>
      <c r="BM1951" s="101"/>
      <c r="BN1951" s="101"/>
      <c r="BO1951" s="101"/>
      <c r="BP1951" s="101"/>
      <c r="BQ1951" s="101"/>
      <c r="BR1951" s="101"/>
      <c r="BS1951" s="101"/>
      <c r="BT1951" s="101"/>
      <c r="BU1951" s="101"/>
      <c r="BV1951" s="101"/>
      <c r="BW1951" s="101"/>
      <c r="BX1951" s="101"/>
      <c r="BY1951" s="101"/>
      <c r="BZ1951" s="101"/>
      <c r="CA1951" s="101"/>
      <c r="CB1951" s="101"/>
      <c r="CC1951" s="101"/>
      <c r="CD1951" s="101"/>
      <c r="CE1951" s="101"/>
      <c r="CF1951" s="101"/>
      <c r="CG1951" s="101"/>
      <c r="CH1951" s="101"/>
      <c r="CI1951" s="101"/>
      <c r="CJ1951" s="101"/>
      <c r="CK1951" s="101"/>
      <c r="CL1951" s="101"/>
      <c r="CM1951" s="101"/>
      <c r="CN1951" s="101"/>
      <c r="CO1951" s="101"/>
      <c r="CP1951" s="101"/>
      <c r="CQ1951" s="101"/>
      <c r="CR1951" s="101"/>
      <c r="CS1951" s="101"/>
      <c r="CT1951" s="101"/>
      <c r="CU1951" s="101"/>
      <c r="CV1951" s="101"/>
      <c r="CW1951" s="101"/>
      <c r="CX1951" s="101"/>
      <c r="CY1951" s="101"/>
      <c r="CZ1951" s="101"/>
      <c r="DA1951" s="101"/>
      <c r="DB1951" s="101"/>
      <c r="DC1951" s="101"/>
      <c r="DD1951" s="101"/>
      <c r="DE1951" s="101"/>
      <c r="DF1951" s="101"/>
      <c r="DG1951" s="101"/>
      <c r="DH1951" s="101"/>
      <c r="DI1951" s="101"/>
      <c r="DJ1951" s="101"/>
      <c r="DK1951" s="101"/>
      <c r="DL1951" s="101"/>
      <c r="DM1951" s="101"/>
      <c r="DN1951" s="101"/>
      <c r="DO1951" s="101"/>
      <c r="DP1951" s="101"/>
      <c r="DQ1951" s="101"/>
      <c r="DR1951" s="101"/>
      <c r="DS1951" s="101"/>
      <c r="DT1951" s="101"/>
      <c r="DU1951" s="101"/>
      <c r="DV1951" s="101"/>
      <c r="DW1951" s="101"/>
      <c r="DX1951" s="101"/>
      <c r="DY1951" s="101"/>
      <c r="DZ1951" s="101"/>
      <c r="EA1951" s="101"/>
      <c r="EB1951" s="101"/>
      <c r="EC1951" s="101"/>
      <c r="ED1951" s="101"/>
      <c r="EE1951" s="101"/>
      <c r="EF1951" s="101"/>
      <c r="EG1951" s="101"/>
      <c r="EH1951" s="101"/>
      <c r="EI1951" s="101"/>
      <c r="EJ1951" s="101"/>
      <c r="EK1951" s="101"/>
      <c r="EL1951" s="101"/>
      <c r="EM1951" s="101"/>
      <c r="EN1951" s="101"/>
      <c r="EO1951" s="101"/>
      <c r="EP1951" s="101"/>
      <c r="EQ1951" s="101"/>
      <c r="ER1951" s="101"/>
      <c r="ES1951" s="101"/>
      <c r="ET1951" s="101"/>
      <c r="EU1951" s="101"/>
      <c r="EV1951" s="101"/>
      <c r="EW1951" s="101"/>
      <c r="EX1951" s="101"/>
      <c r="EY1951" s="101"/>
      <c r="EZ1951" s="101"/>
      <c r="FA1951" s="101"/>
      <c r="FB1951" s="101"/>
      <c r="FC1951" s="101"/>
      <c r="FD1951" s="101"/>
      <c r="FE1951" s="101"/>
      <c r="FF1951" s="101"/>
      <c r="FG1951" s="101"/>
      <c r="FH1951" s="101"/>
      <c r="FI1951" s="101"/>
      <c r="FJ1951" s="101"/>
      <c r="FK1951" s="101"/>
      <c r="FL1951" s="101"/>
      <c r="FM1951" s="101"/>
      <c r="FN1951" s="101"/>
      <c r="FO1951" s="101"/>
      <c r="FP1951" s="101"/>
      <c r="FQ1951" s="101"/>
      <c r="FR1951" s="101"/>
      <c r="FS1951" s="101"/>
      <c r="FT1951" s="101"/>
      <c r="FU1951" s="101"/>
      <c r="FV1951" s="101"/>
      <c r="FW1951" s="101"/>
      <c r="FX1951" s="101"/>
      <c r="FY1951" s="101"/>
      <c r="FZ1951" s="101"/>
      <c r="GA1951" s="101"/>
      <c r="GB1951" s="101"/>
      <c r="GC1951" s="101"/>
      <c r="GD1951" s="101"/>
      <c r="GE1951" s="101"/>
      <c r="GF1951" s="101"/>
      <c r="GG1951" s="101"/>
      <c r="GH1951" s="101"/>
      <c r="GI1951" s="101"/>
      <c r="GJ1951" s="101"/>
      <c r="GK1951" s="101"/>
      <c r="GL1951" s="101"/>
      <c r="GM1951" s="101"/>
      <c r="GN1951" s="101"/>
      <c r="GO1951" s="101"/>
      <c r="GP1951" s="101"/>
      <c r="GQ1951" s="101"/>
      <c r="GR1951" s="101"/>
      <c r="GS1951" s="101"/>
      <c r="GT1951" s="101"/>
      <c r="GU1951" s="101"/>
      <c r="GV1951" s="101"/>
      <c r="GW1951" s="101"/>
      <c r="GX1951" s="101"/>
      <c r="GY1951" s="101"/>
      <c r="GZ1951" s="101"/>
      <c r="HA1951" s="101"/>
      <c r="HB1951" s="101"/>
      <c r="HC1951" s="101"/>
      <c r="HD1951" s="101"/>
      <c r="HE1951" s="101"/>
      <c r="HF1951" s="101"/>
      <c r="HG1951" s="101"/>
      <c r="HH1951" s="101"/>
      <c r="HI1951" s="101"/>
      <c r="HJ1951" s="101"/>
      <c r="HK1951" s="101"/>
      <c r="HL1951" s="101"/>
      <c r="HM1951" s="101"/>
      <c r="HN1951" s="101"/>
      <c r="HO1951" s="101"/>
      <c r="HP1951" s="101"/>
      <c r="HQ1951" s="101"/>
      <c r="HR1951" s="101"/>
      <c r="HS1951" s="101"/>
      <c r="HT1951" s="101"/>
      <c r="HU1951" s="101"/>
      <c r="HV1951" s="101"/>
      <c r="HW1951" s="101"/>
      <c r="HX1951" s="101"/>
      <c r="HY1951" s="101"/>
      <c r="HZ1951" s="101"/>
      <c r="IA1951" s="101"/>
      <c r="IB1951" s="101"/>
      <c r="IC1951" s="101"/>
      <c r="ID1951" s="101"/>
      <c r="IE1951" s="101"/>
      <c r="IF1951" s="101"/>
      <c r="IG1951" s="101"/>
      <c r="IH1951" s="101"/>
      <c r="II1951" s="101"/>
      <c r="IJ1951" s="101"/>
      <c r="IK1951" s="101"/>
      <c r="IL1951" s="101"/>
      <c r="IM1951" s="101"/>
      <c r="IN1951" s="101"/>
      <c r="IO1951" s="101"/>
      <c r="IP1951" s="101"/>
      <c r="IQ1951" s="101"/>
      <c r="IR1951" s="101"/>
      <c r="IS1951" s="101"/>
      <c r="IT1951" s="101"/>
      <c r="IU1951" s="101"/>
      <c r="IV1951" s="101"/>
      <c r="IW1951" s="101"/>
      <c r="IX1951" s="101"/>
      <c r="IY1951" s="101"/>
      <c r="IZ1951" s="101"/>
      <c r="JA1951" s="101"/>
      <c r="JB1951" s="101"/>
      <c r="JC1951" s="101"/>
      <c r="JD1951" s="101"/>
      <c r="JE1951" s="101"/>
      <c r="JF1951" s="101"/>
      <c r="JG1951" s="101"/>
      <c r="JH1951" s="101"/>
      <c r="JI1951" s="101"/>
      <c r="JJ1951" s="101"/>
      <c r="JK1951" s="101"/>
      <c r="JL1951" s="101"/>
      <c r="JM1951" s="101"/>
      <c r="JN1951" s="101"/>
      <c r="JO1951" s="101"/>
      <c r="JP1951" s="101"/>
      <c r="JQ1951" s="101"/>
      <c r="JR1951" s="101"/>
      <c r="JS1951" s="101"/>
      <c r="JT1951" s="101"/>
      <c r="JU1951" s="101"/>
      <c r="JV1951" s="101"/>
      <c r="JW1951" s="101"/>
      <c r="JX1951" s="101"/>
      <c r="JY1951" s="101"/>
      <c r="JZ1951" s="101"/>
      <c r="KA1951" s="101"/>
      <c r="KB1951" s="101"/>
      <c r="KC1951" s="101"/>
      <c r="KD1951" s="101"/>
      <c r="KE1951" s="101"/>
      <c r="KF1951" s="101"/>
      <c r="KG1951" s="101"/>
      <c r="KH1951" s="101"/>
      <c r="KI1951" s="101"/>
      <c r="KJ1951" s="101"/>
      <c r="KK1951" s="101"/>
      <c r="KL1951" s="101"/>
      <c r="KM1951" s="101"/>
      <c r="KN1951" s="101"/>
      <c r="KO1951" s="101"/>
      <c r="KP1951" s="101"/>
      <c r="KQ1951" s="101"/>
      <c r="KR1951" s="101"/>
      <c r="KS1951" s="101"/>
      <c r="KT1951" s="101"/>
      <c r="KU1951" s="101"/>
      <c r="KV1951" s="101"/>
      <c r="KW1951" s="101"/>
      <c r="KX1951" s="101"/>
      <c r="KY1951" s="101"/>
      <c r="KZ1951" s="101"/>
      <c r="LA1951" s="101"/>
      <c r="LB1951" s="101"/>
      <c r="LC1951" s="101"/>
      <c r="LD1951" s="101"/>
      <c r="LE1951" s="101"/>
      <c r="LF1951" s="101"/>
      <c r="LG1951" s="101"/>
      <c r="LH1951" s="101"/>
      <c r="LI1951" s="101"/>
      <c r="LJ1951" s="101"/>
      <c r="LK1951" s="101"/>
      <c r="LL1951" s="101"/>
      <c r="LM1951" s="101"/>
      <c r="LN1951" s="101"/>
      <c r="LO1951" s="101"/>
      <c r="LP1951" s="101"/>
      <c r="LQ1951" s="101"/>
      <c r="LR1951" s="101"/>
      <c r="LS1951" s="101"/>
      <c r="LT1951" s="101"/>
      <c r="LU1951" s="101"/>
      <c r="LV1951" s="101"/>
      <c r="LW1951" s="101"/>
      <c r="LX1951" s="101"/>
      <c r="LY1951" s="101"/>
      <c r="LZ1951" s="101"/>
      <c r="MA1951" s="101"/>
      <c r="MB1951" s="101"/>
      <c r="MC1951" s="101"/>
      <c r="MD1951" s="101"/>
      <c r="ME1951" s="101"/>
      <c r="MF1951" s="101"/>
      <c r="MG1951" s="101"/>
      <c r="MH1951" s="101"/>
      <c r="MI1951" s="101"/>
      <c r="MJ1951" s="101"/>
      <c r="MK1951" s="101"/>
      <c r="ML1951" s="101"/>
      <c r="MM1951" s="101"/>
      <c r="MN1951" s="101"/>
      <c r="MO1951" s="101"/>
      <c r="MP1951" s="101"/>
      <c r="MQ1951" s="101"/>
      <c r="MR1951" s="101"/>
      <c r="MS1951" s="101"/>
      <c r="MT1951" s="101"/>
      <c r="MU1951" s="101"/>
      <c r="MV1951" s="101"/>
      <c r="MW1951" s="101"/>
      <c r="MX1951" s="101"/>
      <c r="MY1951" s="101"/>
      <c r="MZ1951" s="101"/>
      <c r="NA1951" s="101"/>
      <c r="NB1951" s="101"/>
      <c r="NC1951" s="101"/>
      <c r="ND1951" s="101"/>
      <c r="NE1951" s="101"/>
      <c r="NF1951" s="101"/>
      <c r="NG1951" s="101"/>
      <c r="NH1951" s="101"/>
      <c r="NI1951" s="101"/>
      <c r="NJ1951" s="101"/>
      <c r="NK1951" s="101"/>
      <c r="NL1951" s="101"/>
      <c r="NM1951" s="101"/>
      <c r="NN1951" s="101"/>
      <c r="NO1951" s="101"/>
      <c r="NP1951" s="101"/>
      <c r="NQ1951" s="101"/>
      <c r="NR1951" s="101"/>
      <c r="NS1951" s="101"/>
      <c r="NT1951" s="101"/>
      <c r="NU1951" s="101"/>
      <c r="NV1951" s="101"/>
      <c r="NW1951" s="101"/>
      <c r="NX1951" s="101"/>
      <c r="NY1951" s="101"/>
      <c r="NZ1951" s="101"/>
      <c r="OA1951" s="101"/>
      <c r="OB1951" s="101"/>
      <c r="OC1951" s="101"/>
      <c r="OD1951" s="101"/>
      <c r="OE1951" s="101"/>
      <c r="OF1951" s="101"/>
      <c r="OG1951" s="101"/>
      <c r="OH1951" s="101"/>
      <c r="OI1951" s="101"/>
      <c r="OJ1951" s="101"/>
      <c r="OK1951" s="101"/>
      <c r="OL1951" s="101"/>
      <c r="OM1951" s="101"/>
      <c r="ON1951" s="101"/>
      <c r="OO1951" s="101"/>
      <c r="OP1951" s="101"/>
      <c r="OQ1951" s="101"/>
      <c r="OR1951" s="101"/>
      <c r="OS1951" s="101"/>
      <c r="OT1951" s="101"/>
      <c r="OU1951" s="101"/>
      <c r="OV1951" s="101"/>
      <c r="OW1951" s="101"/>
      <c r="OX1951" s="101"/>
      <c r="OY1951" s="101"/>
      <c r="OZ1951" s="101"/>
      <c r="PA1951" s="101"/>
      <c r="PB1951" s="101"/>
      <c r="PC1951" s="101"/>
      <c r="PD1951" s="101"/>
      <c r="PE1951" s="101"/>
      <c r="PF1951" s="101"/>
      <c r="PG1951" s="101"/>
      <c r="PH1951" s="101"/>
      <c r="PI1951" s="101"/>
      <c r="PJ1951" s="101"/>
      <c r="PK1951" s="101"/>
      <c r="PL1951" s="101"/>
      <c r="PM1951" s="101"/>
      <c r="PN1951" s="101"/>
      <c r="PO1951" s="101"/>
      <c r="PP1951" s="101"/>
      <c r="PQ1951" s="101"/>
      <c r="PR1951" s="101"/>
      <c r="PS1951" s="101"/>
      <c r="PT1951" s="101"/>
      <c r="PU1951" s="101"/>
      <c r="PV1951" s="101"/>
      <c r="PW1951" s="101"/>
      <c r="PX1951" s="101"/>
      <c r="PY1951" s="101"/>
      <c r="PZ1951" s="101"/>
      <c r="QA1951" s="101"/>
      <c r="QB1951" s="101"/>
      <c r="QC1951" s="101"/>
      <c r="QD1951" s="101"/>
      <c r="QE1951" s="101"/>
      <c r="QF1951" s="101"/>
      <c r="QG1951" s="101"/>
      <c r="QH1951" s="101"/>
      <c r="QI1951" s="101"/>
      <c r="QJ1951" s="101"/>
      <c r="QK1951" s="101"/>
      <c r="QL1951" s="101"/>
      <c r="QM1951" s="101"/>
      <c r="QN1951" s="101"/>
      <c r="QO1951" s="101"/>
      <c r="QP1951" s="101"/>
      <c r="QQ1951" s="101"/>
      <c r="QR1951" s="101"/>
      <c r="QS1951" s="101"/>
      <c r="QT1951" s="101"/>
      <c r="QU1951" s="101"/>
      <c r="QV1951" s="101"/>
      <c r="QW1951" s="101"/>
      <c r="QX1951" s="101"/>
      <c r="QY1951" s="101"/>
      <c r="QZ1951" s="101"/>
      <c r="RA1951" s="101"/>
      <c r="RB1951" s="101"/>
      <c r="RC1951" s="101"/>
      <c r="RD1951" s="101"/>
      <c r="RE1951" s="101"/>
      <c r="RF1951" s="101"/>
      <c r="RG1951" s="101"/>
      <c r="RH1951" s="101"/>
      <c r="RI1951" s="101"/>
      <c r="RJ1951" s="101"/>
      <c r="RK1951" s="101"/>
      <c r="RL1951" s="101"/>
      <c r="RM1951" s="101"/>
      <c r="RN1951" s="101"/>
      <c r="RO1951" s="101"/>
      <c r="RP1951" s="101"/>
      <c r="RQ1951" s="101"/>
      <c r="RR1951" s="101"/>
      <c r="RS1951" s="101"/>
      <c r="RT1951" s="101"/>
      <c r="RU1951" s="101"/>
      <c r="RV1951" s="101"/>
      <c r="RW1951" s="101"/>
      <c r="RX1951" s="101"/>
      <c r="RY1951" s="101"/>
      <c r="RZ1951" s="101"/>
      <c r="SA1951" s="101"/>
      <c r="SB1951" s="101"/>
      <c r="SC1951" s="101"/>
      <c r="SD1951" s="101"/>
      <c r="SE1951" s="101"/>
      <c r="SF1951" s="101"/>
      <c r="SG1951" s="101"/>
      <c r="SH1951" s="101"/>
      <c r="SI1951" s="101"/>
      <c r="SJ1951" s="101"/>
      <c r="SK1951" s="101"/>
      <c r="SL1951" s="101"/>
      <c r="SM1951" s="101"/>
      <c r="SN1951" s="101"/>
      <c r="SO1951" s="101"/>
      <c r="SP1951" s="101"/>
      <c r="SQ1951" s="101"/>
      <c r="SR1951" s="101"/>
      <c r="SS1951" s="101"/>
      <c r="ST1951" s="101"/>
      <c r="SU1951" s="101"/>
      <c r="SV1951" s="101"/>
      <c r="SW1951" s="101"/>
      <c r="SX1951" s="101"/>
      <c r="SY1951" s="101"/>
      <c r="SZ1951" s="101"/>
      <c r="TA1951" s="101"/>
      <c r="TB1951" s="101"/>
      <c r="TC1951" s="101"/>
      <c r="TD1951" s="101"/>
      <c r="TE1951" s="101"/>
      <c r="TF1951" s="101"/>
      <c r="TG1951" s="101"/>
      <c r="TH1951" s="101"/>
      <c r="TI1951" s="101"/>
      <c r="TJ1951" s="101"/>
      <c r="TK1951" s="101"/>
      <c r="TL1951" s="101"/>
      <c r="TM1951" s="101"/>
      <c r="TN1951" s="101"/>
      <c r="TO1951" s="101"/>
      <c r="TP1951" s="101"/>
      <c r="TQ1951" s="101"/>
      <c r="TR1951" s="101"/>
      <c r="TS1951" s="101"/>
      <c r="TT1951" s="101"/>
      <c r="TU1951" s="101"/>
      <c r="TV1951" s="101"/>
      <c r="TW1951" s="101"/>
      <c r="TX1951" s="101"/>
      <c r="TY1951" s="101"/>
      <c r="TZ1951" s="101"/>
      <c r="UA1951" s="101"/>
      <c r="UB1951" s="101"/>
      <c r="UC1951" s="101"/>
      <c r="UD1951" s="101"/>
      <c r="UE1951" s="101"/>
      <c r="UF1951" s="101"/>
      <c r="UG1951" s="101"/>
      <c r="UH1951" s="101"/>
      <c r="UI1951" s="101"/>
      <c r="UJ1951" s="101"/>
      <c r="UK1951" s="101"/>
      <c r="UL1951" s="101"/>
      <c r="UM1951" s="101"/>
      <c r="UN1951" s="101"/>
      <c r="UO1951" s="101"/>
      <c r="UP1951" s="101"/>
      <c r="UQ1951" s="101"/>
      <c r="UR1951" s="101"/>
      <c r="US1951" s="101"/>
      <c r="UT1951" s="101"/>
      <c r="UU1951" s="101"/>
      <c r="UV1951" s="101"/>
      <c r="UW1951" s="101"/>
      <c r="UX1951" s="101"/>
      <c r="UY1951" s="101"/>
      <c r="UZ1951" s="101"/>
      <c r="VA1951" s="101"/>
      <c r="VB1951" s="101"/>
      <c r="VC1951" s="101"/>
      <c r="VD1951" s="101"/>
      <c r="VE1951" s="101"/>
      <c r="VF1951" s="101"/>
      <c r="VG1951" s="101"/>
      <c r="VH1951" s="101"/>
      <c r="VI1951" s="101"/>
      <c r="VJ1951" s="101"/>
      <c r="VK1951" s="101"/>
      <c r="VL1951" s="101"/>
      <c r="VM1951" s="101"/>
      <c r="VN1951" s="101"/>
      <c r="VO1951" s="101"/>
      <c r="VP1951" s="101"/>
      <c r="VQ1951" s="101"/>
      <c r="VR1951" s="101"/>
      <c r="VS1951" s="101"/>
      <c r="VT1951" s="101"/>
      <c r="VU1951" s="101"/>
      <c r="VV1951" s="101"/>
      <c r="VW1951" s="101"/>
      <c r="VX1951" s="101"/>
      <c r="VY1951" s="101"/>
      <c r="VZ1951" s="101"/>
      <c r="WA1951" s="101"/>
      <c r="WB1951" s="101"/>
      <c r="WC1951" s="101"/>
      <c r="WD1951" s="101"/>
      <c r="WE1951" s="101"/>
      <c r="WF1951" s="101"/>
      <c r="WG1951" s="101"/>
      <c r="WH1951" s="101"/>
      <c r="WI1951" s="101"/>
      <c r="WJ1951" s="101"/>
      <c r="WK1951" s="101"/>
      <c r="WL1951" s="101"/>
      <c r="WM1951" s="101"/>
      <c r="WN1951" s="101"/>
      <c r="WO1951" s="101"/>
      <c r="WP1951" s="101"/>
      <c r="WQ1951" s="101"/>
      <c r="WR1951" s="101"/>
      <c r="WS1951" s="101"/>
      <c r="WT1951" s="101"/>
      <c r="WU1951" s="101"/>
      <c r="WV1951" s="101"/>
      <c r="WW1951" s="101"/>
      <c r="WX1951" s="101"/>
      <c r="WY1951" s="101"/>
      <c r="WZ1951" s="101"/>
      <c r="XA1951" s="101"/>
      <c r="XB1951" s="101"/>
      <c r="XC1951" s="101"/>
      <c r="XD1951" s="101"/>
      <c r="XE1951" s="101"/>
      <c r="XF1951" s="101"/>
      <c r="XG1951" s="101"/>
      <c r="XH1951" s="101"/>
      <c r="XI1951" s="101"/>
      <c r="XJ1951" s="101"/>
      <c r="XK1951" s="101"/>
      <c r="XL1951" s="101"/>
      <c r="XM1951" s="101"/>
      <c r="XN1951" s="101"/>
      <c r="XO1951" s="101"/>
      <c r="XP1951" s="101"/>
      <c r="XQ1951" s="101"/>
      <c r="XR1951" s="101"/>
      <c r="XS1951" s="101"/>
      <c r="XT1951" s="101"/>
      <c r="XU1951" s="101"/>
      <c r="XV1951" s="101"/>
      <c r="XW1951" s="101"/>
      <c r="XX1951" s="101"/>
      <c r="XY1951" s="101"/>
      <c r="XZ1951" s="101"/>
      <c r="YA1951" s="101"/>
      <c r="YB1951" s="101"/>
      <c r="YC1951" s="101"/>
      <c r="YD1951" s="101"/>
      <c r="YE1951" s="101"/>
      <c r="YF1951" s="101"/>
      <c r="YG1951" s="101"/>
      <c r="YH1951" s="101"/>
      <c r="YI1951" s="101"/>
      <c r="YJ1951" s="101"/>
      <c r="YK1951" s="101"/>
      <c r="YL1951" s="101"/>
      <c r="YM1951" s="101"/>
      <c r="YN1951" s="101"/>
      <c r="YO1951" s="101"/>
      <c r="YP1951" s="101"/>
      <c r="YQ1951" s="101"/>
      <c r="YR1951" s="101"/>
      <c r="YS1951" s="101"/>
      <c r="YT1951" s="101"/>
      <c r="YU1951" s="101"/>
      <c r="YV1951" s="101"/>
      <c r="YW1951" s="101"/>
      <c r="YX1951" s="101"/>
      <c r="YY1951" s="101"/>
      <c r="YZ1951" s="101"/>
      <c r="ZA1951" s="101"/>
      <c r="ZB1951" s="101"/>
      <c r="ZC1951" s="101"/>
      <c r="ZD1951" s="101"/>
      <c r="ZE1951" s="101"/>
      <c r="ZF1951" s="101"/>
      <c r="ZG1951" s="101"/>
      <c r="ZH1951" s="101"/>
      <c r="ZI1951" s="101"/>
      <c r="ZJ1951" s="101"/>
      <c r="ZK1951" s="101"/>
      <c r="ZL1951" s="101"/>
      <c r="ZM1951" s="101"/>
      <c r="ZN1951" s="101"/>
      <c r="ZO1951" s="101"/>
      <c r="ZP1951" s="101"/>
      <c r="ZQ1951" s="101"/>
      <c r="ZR1951" s="101"/>
      <c r="ZS1951" s="101"/>
      <c r="ZT1951" s="101"/>
      <c r="ZU1951" s="101"/>
      <c r="ZV1951" s="101"/>
      <c r="ZW1951" s="101"/>
      <c r="ZX1951" s="101"/>
      <c r="ZY1951" s="101"/>
      <c r="ZZ1951" s="101"/>
      <c r="AAA1951" s="101"/>
      <c r="AAB1951" s="101"/>
      <c r="AAC1951" s="101"/>
      <c r="AAD1951" s="101"/>
      <c r="AAE1951" s="101"/>
      <c r="AAF1951" s="101"/>
      <c r="AAG1951" s="101"/>
      <c r="AAH1951" s="101"/>
      <c r="AAI1951" s="101"/>
      <c r="AAJ1951" s="101"/>
      <c r="AAK1951" s="101"/>
      <c r="AAL1951" s="101"/>
      <c r="AAM1951" s="101"/>
      <c r="AAN1951" s="101"/>
      <c r="AAO1951" s="101"/>
      <c r="AAP1951" s="101"/>
      <c r="AAQ1951" s="101"/>
      <c r="AAR1951" s="101"/>
      <c r="AAS1951" s="101"/>
      <c r="AAT1951" s="101"/>
      <c r="AAU1951" s="101"/>
      <c r="AAV1951" s="101"/>
      <c r="AAW1951" s="101"/>
      <c r="AAX1951" s="101"/>
      <c r="AAY1951" s="101"/>
      <c r="AAZ1951" s="101"/>
      <c r="ABA1951" s="101"/>
      <c r="ABB1951" s="101"/>
      <c r="ABC1951" s="101"/>
      <c r="ABD1951" s="101"/>
      <c r="ABE1951" s="101"/>
      <c r="ABF1951" s="101"/>
      <c r="ABG1951" s="101"/>
      <c r="ABH1951" s="101"/>
      <c r="ABI1951" s="101"/>
      <c r="ABJ1951" s="101"/>
      <c r="ABK1951" s="101"/>
      <c r="ABL1951" s="101"/>
      <c r="ABM1951" s="101"/>
      <c r="ABN1951" s="101"/>
      <c r="ABO1951" s="101"/>
      <c r="ABP1951" s="101"/>
      <c r="ABQ1951" s="101"/>
      <c r="ABR1951" s="101"/>
      <c r="ABS1951" s="101"/>
      <c r="ABT1951" s="101"/>
      <c r="ABU1951" s="101"/>
      <c r="ABV1951" s="101"/>
      <c r="ABW1951" s="101"/>
      <c r="ABX1951" s="101"/>
      <c r="ABY1951" s="101"/>
      <c r="ABZ1951" s="101"/>
      <c r="ACA1951" s="101"/>
      <c r="ACB1951" s="101"/>
      <c r="ACC1951" s="101"/>
      <c r="ACD1951" s="101"/>
      <c r="ACE1951" s="101"/>
      <c r="ACF1951" s="101"/>
      <c r="ACG1951" s="101"/>
      <c r="ACH1951" s="101"/>
      <c r="ACI1951" s="101"/>
      <c r="ACJ1951" s="101"/>
      <c r="ACK1951" s="101"/>
      <c r="ACL1951" s="101"/>
      <c r="ACM1951" s="101"/>
      <c r="ACN1951" s="101"/>
      <c r="ACO1951" s="101"/>
      <c r="ACP1951" s="101"/>
      <c r="ACQ1951" s="101"/>
      <c r="ACR1951" s="101"/>
      <c r="ACS1951" s="101"/>
      <c r="ACT1951" s="101"/>
      <c r="ACU1951" s="101"/>
      <c r="ACV1951" s="101"/>
      <c r="ACW1951" s="101"/>
      <c r="ACX1951" s="101"/>
      <c r="ACY1951" s="101"/>
      <c r="ACZ1951" s="101"/>
      <c r="ADA1951" s="101"/>
      <c r="ADB1951" s="101"/>
      <c r="ADC1951" s="101"/>
      <c r="ADD1951" s="101"/>
      <c r="ADE1951" s="101"/>
      <c r="ADF1951" s="101"/>
      <c r="ADG1951" s="101"/>
      <c r="ADH1951" s="101"/>
      <c r="ADI1951" s="101"/>
      <c r="ADJ1951" s="101"/>
      <c r="ADK1951" s="101"/>
      <c r="ADL1951" s="101"/>
      <c r="ADM1951" s="101"/>
      <c r="ADN1951" s="101"/>
      <c r="ADO1951" s="101"/>
      <c r="ADP1951" s="101"/>
      <c r="ADQ1951" s="101"/>
      <c r="ADR1951" s="101"/>
      <c r="ADS1951" s="101"/>
      <c r="ADT1951" s="101"/>
      <c r="ADU1951" s="101"/>
      <c r="ADV1951" s="101"/>
      <c r="ADW1951" s="101"/>
      <c r="ADX1951" s="101"/>
      <c r="ADY1951" s="101"/>
      <c r="ADZ1951" s="101"/>
      <c r="AEA1951" s="101"/>
      <c r="AEB1951" s="101"/>
      <c r="AEC1951" s="101"/>
      <c r="AED1951" s="101"/>
      <c r="AEE1951" s="101"/>
      <c r="AEF1951" s="101"/>
      <c r="AEG1951" s="101"/>
      <c r="AEH1951" s="101"/>
      <c r="AEI1951" s="101"/>
      <c r="AEJ1951" s="101"/>
      <c r="AEK1951" s="101"/>
      <c r="AEL1951" s="101"/>
      <c r="AEM1951" s="101"/>
      <c r="AEN1951" s="101"/>
      <c r="AEO1951" s="101"/>
      <c r="AEP1951" s="101"/>
      <c r="AEQ1951" s="101"/>
      <c r="AER1951" s="101"/>
      <c r="AES1951" s="101"/>
      <c r="AET1951" s="101"/>
      <c r="AEU1951" s="101"/>
      <c r="AEV1951" s="101"/>
      <c r="AEW1951" s="101"/>
      <c r="AEX1951" s="101"/>
      <c r="AEY1951" s="101"/>
      <c r="AEZ1951" s="101"/>
      <c r="AFA1951" s="101"/>
      <c r="AFB1951" s="101"/>
      <c r="AFC1951" s="101"/>
      <c r="AFD1951" s="101"/>
      <c r="AFE1951" s="101"/>
      <c r="AFF1951" s="101"/>
      <c r="AFG1951" s="101"/>
      <c r="AFH1951" s="101"/>
      <c r="AFI1951" s="101"/>
      <c r="AFJ1951" s="101"/>
      <c r="AFK1951" s="101"/>
      <c r="AFL1951" s="101"/>
      <c r="AFM1951" s="101"/>
      <c r="AFN1951" s="101"/>
      <c r="AFO1951" s="101"/>
      <c r="AFP1951" s="101"/>
      <c r="AFQ1951" s="101"/>
      <c r="AFR1951" s="101"/>
      <c r="AFS1951" s="101"/>
      <c r="AFT1951" s="101"/>
      <c r="AFU1951" s="101"/>
      <c r="AFV1951" s="101"/>
      <c r="AFW1951" s="101"/>
      <c r="AFX1951" s="101"/>
      <c r="AFY1951" s="101"/>
      <c r="AFZ1951" s="101"/>
      <c r="AGA1951" s="101"/>
      <c r="AGB1951" s="101"/>
      <c r="AGC1951" s="101"/>
      <c r="AGD1951" s="101"/>
      <c r="AGE1951" s="101"/>
      <c r="AGF1951" s="101"/>
      <c r="AGG1951" s="101"/>
      <c r="AGH1951" s="101"/>
      <c r="AGI1951" s="101"/>
      <c r="AGJ1951" s="101"/>
      <c r="AGK1951" s="101"/>
      <c r="AGL1951" s="101"/>
      <c r="AGM1951" s="101"/>
      <c r="AGN1951" s="101"/>
      <c r="AGO1951" s="101"/>
      <c r="AGP1951" s="101"/>
      <c r="AGQ1951" s="101"/>
      <c r="AGR1951" s="101"/>
      <c r="AGS1951" s="101"/>
      <c r="AGT1951" s="101"/>
      <c r="AGU1951" s="101"/>
      <c r="AGV1951" s="101"/>
      <c r="AGW1951" s="101"/>
      <c r="AGX1951" s="101"/>
      <c r="AGY1951" s="101"/>
      <c r="AGZ1951" s="101"/>
      <c r="AHA1951" s="101"/>
      <c r="AHB1951" s="101"/>
      <c r="AHC1951" s="101"/>
      <c r="AHD1951" s="101"/>
      <c r="AHE1951" s="101"/>
      <c r="AHF1951" s="101"/>
      <c r="AHG1951" s="101"/>
      <c r="AHH1951" s="101"/>
      <c r="AHI1951" s="101"/>
      <c r="AHJ1951" s="101"/>
      <c r="AHK1951" s="101"/>
      <c r="AHL1951" s="101"/>
      <c r="AHM1951" s="101"/>
      <c r="AHN1951" s="101"/>
      <c r="AHO1951" s="101"/>
      <c r="AHP1951" s="101"/>
      <c r="AHQ1951" s="101"/>
      <c r="AHR1951" s="101"/>
      <c r="AHS1951" s="101"/>
      <c r="AHT1951" s="101"/>
      <c r="AHU1951" s="101"/>
      <c r="AHV1951" s="101"/>
      <c r="AHW1951" s="101"/>
      <c r="AHX1951" s="101"/>
      <c r="AHY1951" s="101"/>
      <c r="AHZ1951" s="101"/>
      <c r="AIA1951" s="101"/>
      <c r="AIB1951" s="101"/>
      <c r="AIC1951" s="101"/>
      <c r="AID1951" s="101"/>
      <c r="AIE1951" s="101"/>
      <c r="AIF1951" s="101"/>
      <c r="AIG1951" s="101"/>
      <c r="AIH1951" s="101"/>
      <c r="AII1951" s="101"/>
      <c r="AIJ1951" s="101"/>
      <c r="AIK1951" s="101"/>
      <c r="AIL1951" s="101"/>
      <c r="AIM1951" s="101"/>
      <c r="AIN1951" s="101"/>
      <c r="AIO1951" s="101"/>
      <c r="AIP1951" s="101"/>
      <c r="AIQ1951" s="101"/>
      <c r="AIR1951" s="101"/>
      <c r="AIS1951" s="101"/>
      <c r="AIT1951" s="101"/>
      <c r="AIU1951" s="101"/>
      <c r="AIV1951" s="101"/>
      <c r="AIW1951" s="101"/>
      <c r="AIX1951" s="101"/>
      <c r="AIY1951" s="101"/>
      <c r="AIZ1951" s="101"/>
      <c r="AJA1951" s="101"/>
      <c r="AJB1951" s="101"/>
      <c r="AJC1951" s="101"/>
      <c r="AJD1951" s="101"/>
      <c r="AJE1951" s="101"/>
      <c r="AJF1951" s="101"/>
      <c r="AJG1951" s="101"/>
      <c r="AJH1951" s="101"/>
      <c r="AJI1951" s="101"/>
      <c r="AJJ1951" s="101"/>
      <c r="AJK1951" s="101"/>
      <c r="AJL1951" s="101"/>
      <c r="AJM1951" s="101"/>
      <c r="AJN1951" s="101"/>
      <c r="AJO1951" s="101"/>
      <c r="AJP1951" s="101"/>
      <c r="AJQ1951" s="101"/>
      <c r="AJR1951" s="101"/>
      <c r="AJS1951" s="101"/>
      <c r="AJT1951" s="101"/>
      <c r="AJU1951" s="101"/>
      <c r="AJV1951" s="101"/>
      <c r="AJW1951" s="101"/>
      <c r="AJX1951" s="101"/>
      <c r="AJY1951" s="101"/>
      <c r="AJZ1951" s="101"/>
      <c r="AKA1951" s="101"/>
      <c r="AKB1951" s="101"/>
      <c r="AKC1951" s="101"/>
      <c r="AKD1951" s="101"/>
      <c r="AKE1951" s="101"/>
      <c r="AKF1951" s="101"/>
      <c r="AKG1951" s="101"/>
      <c r="AKH1951" s="101"/>
      <c r="AKI1951" s="101"/>
      <c r="AKJ1951" s="101"/>
      <c r="AKK1951" s="101"/>
      <c r="AKL1951" s="101"/>
      <c r="AKM1951" s="101"/>
      <c r="AKN1951" s="101"/>
      <c r="AKO1951" s="101"/>
      <c r="AKP1951" s="101"/>
      <c r="AKQ1951" s="101"/>
      <c r="AKR1951" s="101"/>
      <c r="AKS1951" s="101"/>
      <c r="AKT1951" s="101"/>
      <c r="AKU1951" s="101"/>
      <c r="AKV1951" s="101"/>
      <c r="AKW1951" s="101"/>
      <c r="AKX1951" s="101"/>
      <c r="AKY1951" s="101"/>
      <c r="AKZ1951" s="101"/>
      <c r="ALA1951" s="101"/>
      <c r="ALB1951" s="101"/>
      <c r="ALC1951" s="101"/>
      <c r="ALD1951" s="101"/>
      <c r="ALE1951" s="101"/>
      <c r="ALF1951" s="101"/>
      <c r="ALG1951" s="101"/>
      <c r="ALH1951" s="101"/>
      <c r="ALI1951" s="101"/>
      <c r="ALJ1951" s="101"/>
      <c r="ALK1951" s="101"/>
      <c r="ALL1951" s="101"/>
      <c r="ALM1951" s="101"/>
      <c r="ALN1951" s="101"/>
      <c r="ALO1951" s="101"/>
      <c r="ALP1951" s="101"/>
      <c r="ALQ1951" s="101"/>
      <c r="ALR1951" s="101"/>
      <c r="ALS1951" s="101"/>
      <c r="ALT1951" s="101"/>
      <c r="ALU1951" s="101"/>
      <c r="ALV1951" s="101"/>
      <c r="ALW1951" s="101"/>
      <c r="ALX1951" s="101"/>
      <c r="ALY1951" s="101"/>
      <c r="ALZ1951" s="101"/>
      <c r="AMA1951" s="101"/>
      <c r="AMB1951" s="101"/>
      <c r="AMC1951" s="101"/>
      <c r="AMD1951" s="101"/>
      <c r="AME1951" s="101"/>
      <c r="AMF1951" s="101"/>
      <c r="AMG1951" s="101"/>
      <c r="AMH1951" s="101"/>
      <c r="AMI1951" s="101"/>
      <c r="AMJ1951" s="101"/>
      <c r="AMK1951" s="101"/>
      <c r="AML1951" s="101"/>
      <c r="AMM1951" s="101"/>
      <c r="AMN1951" s="101"/>
      <c r="AMO1951" s="101"/>
      <c r="AMP1951" s="101"/>
      <c r="AMQ1951" s="101"/>
      <c r="AMR1951" s="101"/>
      <c r="AMS1951" s="101"/>
      <c r="AMT1951" s="101"/>
      <c r="AMU1951" s="101"/>
      <c r="AMV1951" s="101"/>
      <c r="AMW1951" s="101"/>
      <c r="AMX1951" s="101"/>
      <c r="AMY1951" s="101"/>
      <c r="AMZ1951" s="101"/>
      <c r="ANA1951" s="101"/>
      <c r="ANB1951" s="101"/>
      <c r="ANC1951" s="101"/>
      <c r="AND1951" s="101"/>
      <c r="ANE1951" s="101"/>
      <c r="ANF1951" s="101"/>
      <c r="ANG1951" s="101"/>
      <c r="ANH1951" s="101"/>
      <c r="ANI1951" s="101"/>
      <c r="ANJ1951" s="101"/>
      <c r="ANK1951" s="101"/>
      <c r="ANL1951" s="101"/>
      <c r="ANM1951" s="101"/>
      <c r="ANN1951" s="101"/>
      <c r="ANO1951" s="101"/>
      <c r="ANP1951" s="101"/>
      <c r="ANQ1951" s="101"/>
      <c r="ANR1951" s="101"/>
      <c r="ANS1951" s="101"/>
      <c r="ANT1951" s="101"/>
      <c r="ANU1951" s="101"/>
      <c r="ANV1951" s="101"/>
      <c r="ANW1951" s="101"/>
      <c r="ANX1951" s="101"/>
      <c r="ANY1951" s="101"/>
      <c r="ANZ1951" s="101"/>
      <c r="AOA1951" s="101"/>
      <c r="AOB1951" s="101"/>
      <c r="AOC1951" s="101"/>
      <c r="AOD1951" s="101"/>
      <c r="AOE1951" s="101"/>
      <c r="AOF1951" s="101"/>
      <c r="AOG1951" s="101"/>
      <c r="AOH1951" s="101"/>
      <c r="AOI1951" s="101"/>
      <c r="AOJ1951" s="101"/>
      <c r="AOK1951" s="101"/>
      <c r="AOL1951" s="101"/>
      <c r="AOM1951" s="101"/>
      <c r="AON1951" s="101"/>
      <c r="AOO1951" s="101"/>
      <c r="AOP1951" s="101"/>
      <c r="AOQ1951" s="101"/>
      <c r="AOR1951" s="101"/>
      <c r="AOS1951" s="101"/>
      <c r="AOT1951" s="101"/>
      <c r="AOU1951" s="101"/>
      <c r="AOV1951" s="101"/>
      <c r="AOW1951" s="101"/>
      <c r="AOX1951" s="101"/>
      <c r="AOY1951" s="101"/>
      <c r="AOZ1951" s="101"/>
      <c r="APA1951" s="101"/>
      <c r="APB1951" s="101"/>
      <c r="APC1951" s="101"/>
      <c r="APD1951" s="101"/>
      <c r="APE1951" s="101"/>
      <c r="APF1951" s="101"/>
      <c r="APG1951" s="101"/>
      <c r="APH1951" s="101"/>
      <c r="API1951" s="101"/>
      <c r="APJ1951" s="101"/>
      <c r="APK1951" s="101"/>
      <c r="APL1951" s="101"/>
      <c r="APM1951" s="101"/>
      <c r="APN1951" s="101"/>
      <c r="APO1951" s="101"/>
      <c r="APP1951" s="101"/>
      <c r="APQ1951" s="101"/>
      <c r="APR1951" s="101"/>
      <c r="APS1951" s="101"/>
      <c r="APT1951" s="101"/>
      <c r="APU1951" s="101"/>
      <c r="APV1951" s="101"/>
      <c r="APW1951" s="101"/>
      <c r="APX1951" s="101"/>
      <c r="APY1951" s="101"/>
      <c r="APZ1951" s="101"/>
      <c r="AQA1951" s="101"/>
      <c r="AQB1951" s="101"/>
      <c r="AQC1951" s="101"/>
      <c r="AQD1951" s="101"/>
      <c r="AQE1951" s="101"/>
      <c r="AQF1951" s="101"/>
      <c r="AQG1951" s="101"/>
      <c r="AQH1951" s="101"/>
      <c r="AQI1951" s="101"/>
      <c r="AQJ1951" s="101"/>
      <c r="AQK1951" s="101"/>
      <c r="AQL1951" s="101"/>
      <c r="AQM1951" s="101"/>
      <c r="AQN1951" s="101"/>
      <c r="AQO1951" s="101"/>
      <c r="AQP1951" s="101"/>
      <c r="AQQ1951" s="101"/>
      <c r="AQR1951" s="101"/>
      <c r="AQS1951" s="101"/>
      <c r="AQT1951" s="101"/>
      <c r="AQU1951" s="101"/>
      <c r="AQV1951" s="101"/>
      <c r="AQW1951" s="101"/>
      <c r="AQX1951" s="101"/>
      <c r="AQY1951" s="101"/>
      <c r="AQZ1951" s="101"/>
      <c r="ARA1951" s="101"/>
      <c r="ARB1951" s="101"/>
      <c r="ARC1951" s="101"/>
      <c r="ARD1951" s="101"/>
      <c r="ARE1951" s="101"/>
      <c r="ARF1951" s="101"/>
      <c r="ARG1951" s="101"/>
      <c r="ARH1951" s="101"/>
      <c r="ARI1951" s="101"/>
      <c r="ARJ1951" s="101"/>
      <c r="ARK1951" s="101"/>
      <c r="ARL1951" s="101"/>
      <c r="ARM1951" s="101"/>
      <c r="ARN1951" s="101"/>
      <c r="ARO1951" s="101"/>
      <c r="ARP1951" s="101"/>
      <c r="ARQ1951" s="101"/>
      <c r="ARR1951" s="101"/>
      <c r="ARS1951" s="101"/>
      <c r="ART1951" s="101"/>
      <c r="ARU1951" s="101"/>
      <c r="ARV1951" s="101"/>
      <c r="ARW1951" s="101"/>
      <c r="ARX1951" s="101"/>
      <c r="ARY1951" s="101"/>
      <c r="ARZ1951" s="101"/>
      <c r="ASA1951" s="101"/>
      <c r="ASB1951" s="101"/>
      <c r="ASC1951" s="101"/>
      <c r="ASD1951" s="101"/>
      <c r="ASE1951" s="101"/>
      <c r="ASF1951" s="101"/>
      <c r="ASG1951" s="101"/>
      <c r="ASH1951" s="101"/>
      <c r="ASI1951" s="101"/>
      <c r="ASJ1951" s="101"/>
      <c r="ASK1951" s="101"/>
      <c r="ASL1951" s="101"/>
      <c r="ASM1951" s="101"/>
      <c r="ASN1951" s="101"/>
      <c r="ASO1951" s="101"/>
      <c r="ASP1951" s="101"/>
      <c r="ASQ1951" s="101"/>
      <c r="ASR1951" s="101"/>
      <c r="ASS1951" s="101"/>
      <c r="AST1951" s="101"/>
      <c r="ASU1951" s="101"/>
      <c r="ASV1951" s="101"/>
      <c r="ASW1951" s="101"/>
      <c r="ASX1951" s="101"/>
      <c r="ASY1951" s="101"/>
      <c r="ASZ1951" s="101"/>
      <c r="ATA1951" s="101"/>
      <c r="ATB1951" s="101"/>
      <c r="ATC1951" s="101"/>
      <c r="ATD1951" s="101"/>
      <c r="ATE1951" s="101"/>
      <c r="ATF1951" s="101"/>
      <c r="ATG1951" s="101"/>
      <c r="ATH1951" s="101"/>
      <c r="ATI1951" s="101"/>
      <c r="ATJ1951" s="101"/>
      <c r="ATK1951" s="101"/>
      <c r="ATL1951" s="101"/>
      <c r="ATM1951" s="101"/>
      <c r="ATN1951" s="101"/>
      <c r="ATO1951" s="101"/>
      <c r="ATP1951" s="101"/>
      <c r="ATQ1951" s="101"/>
      <c r="ATR1951" s="101"/>
      <c r="ATS1951" s="101"/>
      <c r="ATT1951" s="101"/>
      <c r="ATU1951" s="101"/>
      <c r="ATV1951" s="101"/>
      <c r="ATW1951" s="101"/>
      <c r="ATX1951" s="101"/>
      <c r="ATY1951" s="101"/>
      <c r="ATZ1951" s="101"/>
      <c r="AUA1951" s="101"/>
      <c r="AUB1951" s="101"/>
      <c r="AUC1951" s="101"/>
      <c r="AUD1951" s="101"/>
      <c r="AUE1951" s="101"/>
      <c r="AUF1951" s="101"/>
      <c r="AUG1951" s="101"/>
      <c r="AUH1951" s="101"/>
      <c r="AUI1951" s="101"/>
      <c r="AUJ1951" s="101"/>
      <c r="AUK1951" s="101"/>
      <c r="AUL1951" s="101"/>
      <c r="AUM1951" s="101"/>
      <c r="AUN1951" s="101"/>
      <c r="AUO1951" s="101"/>
      <c r="AUP1951" s="101"/>
      <c r="AUQ1951" s="101"/>
      <c r="AUR1951" s="101"/>
      <c r="AUS1951" s="101"/>
      <c r="AUT1951" s="101"/>
      <c r="AUU1951" s="101"/>
      <c r="AUV1951" s="101"/>
      <c r="AUW1951" s="101"/>
      <c r="AUX1951" s="101"/>
      <c r="AUY1951" s="101"/>
      <c r="AUZ1951" s="101"/>
      <c r="AVA1951" s="101"/>
      <c r="AVB1951" s="101"/>
      <c r="AVC1951" s="101"/>
      <c r="AVD1951" s="101"/>
      <c r="AVE1951" s="101"/>
      <c r="AVF1951" s="101"/>
      <c r="AVG1951" s="101"/>
      <c r="AVH1951" s="101"/>
      <c r="AVI1951" s="101"/>
      <c r="AVJ1951" s="101"/>
      <c r="AVK1951" s="101"/>
      <c r="AVL1951" s="101"/>
      <c r="AVM1951" s="101"/>
      <c r="AVN1951" s="101"/>
      <c r="AVO1951" s="101"/>
      <c r="AVP1951" s="101"/>
      <c r="AVQ1951" s="101"/>
      <c r="AVR1951" s="101"/>
      <c r="AVS1951" s="101"/>
      <c r="AVT1951" s="101"/>
      <c r="AVU1951" s="101"/>
      <c r="AVV1951" s="101"/>
      <c r="AVW1951" s="101"/>
      <c r="AVX1951" s="101"/>
      <c r="AVY1951" s="101"/>
      <c r="AVZ1951" s="101"/>
      <c r="AWA1951" s="101"/>
      <c r="AWB1951" s="101"/>
      <c r="AWC1951" s="101"/>
      <c r="AWD1951" s="101"/>
      <c r="AWE1951" s="101"/>
      <c r="AWF1951" s="101"/>
      <c r="AWG1951" s="101"/>
      <c r="AWH1951" s="101"/>
      <c r="AWI1951" s="101"/>
      <c r="AWJ1951" s="101"/>
      <c r="AWK1951" s="101"/>
      <c r="AWL1951" s="101"/>
      <c r="AWM1951" s="101"/>
      <c r="AWN1951" s="101"/>
      <c r="AWO1951" s="101"/>
      <c r="AWP1951" s="101"/>
      <c r="AWQ1951" s="101"/>
      <c r="AWR1951" s="101"/>
      <c r="AWS1951" s="101"/>
      <c r="AWT1951" s="101"/>
      <c r="AWU1951" s="101"/>
      <c r="AWV1951" s="101"/>
      <c r="AWW1951" s="101"/>
      <c r="AWX1951" s="101"/>
      <c r="AWY1951" s="101"/>
      <c r="AWZ1951" s="101"/>
      <c r="AXA1951" s="101"/>
      <c r="AXB1951" s="101"/>
      <c r="AXC1951" s="101"/>
      <c r="AXD1951" s="101"/>
      <c r="AXE1951" s="101"/>
      <c r="AXF1951" s="101"/>
      <c r="AXG1951" s="101"/>
      <c r="AXH1951" s="101"/>
      <c r="AXI1951" s="101"/>
      <c r="AXJ1951" s="101"/>
      <c r="AXK1951" s="101"/>
      <c r="AXL1951" s="101"/>
      <c r="AXM1951" s="101"/>
      <c r="AXN1951" s="101"/>
      <c r="AXO1951" s="101"/>
      <c r="AXP1951" s="101"/>
      <c r="AXQ1951" s="101"/>
      <c r="AXR1951" s="101"/>
      <c r="AXS1951" s="101"/>
      <c r="AXT1951" s="101"/>
      <c r="AXU1951" s="101"/>
      <c r="AXV1951" s="101"/>
      <c r="AXW1951" s="101"/>
      <c r="AXX1951" s="101"/>
      <c r="AXY1951" s="101"/>
      <c r="AXZ1951" s="101"/>
      <c r="AYA1951" s="101"/>
      <c r="AYB1951" s="101"/>
      <c r="AYC1951" s="101"/>
      <c r="AYD1951" s="101"/>
      <c r="AYE1951" s="101"/>
      <c r="AYF1951" s="101"/>
      <c r="AYG1951" s="101"/>
      <c r="AYH1951" s="101"/>
      <c r="AYI1951" s="101"/>
      <c r="AYJ1951" s="101"/>
      <c r="AYK1951" s="101"/>
      <c r="AYL1951" s="101"/>
      <c r="AYM1951" s="101"/>
      <c r="AYN1951" s="101"/>
      <c r="AYO1951" s="101"/>
      <c r="AYP1951" s="101"/>
      <c r="AYQ1951" s="101"/>
      <c r="AYR1951" s="101"/>
      <c r="AYS1951" s="101"/>
      <c r="AYT1951" s="101"/>
      <c r="AYU1951" s="101"/>
      <c r="AYV1951" s="101"/>
      <c r="AYW1951" s="101"/>
      <c r="AYX1951" s="101"/>
      <c r="AYY1951" s="101"/>
      <c r="AYZ1951" s="101"/>
      <c r="AZA1951" s="101"/>
      <c r="AZB1951" s="101"/>
      <c r="AZC1951" s="101"/>
      <c r="AZD1951" s="101"/>
      <c r="AZE1951" s="101"/>
      <c r="AZF1951" s="101"/>
      <c r="AZG1951" s="101"/>
      <c r="AZH1951" s="101"/>
      <c r="AZI1951" s="101"/>
      <c r="AZJ1951" s="101"/>
      <c r="AZK1951" s="101"/>
      <c r="AZL1951" s="101"/>
      <c r="AZM1951" s="101"/>
      <c r="AZN1951" s="101"/>
      <c r="AZO1951" s="101"/>
      <c r="AZP1951" s="101"/>
      <c r="AZQ1951" s="101"/>
      <c r="AZR1951" s="101"/>
      <c r="AZS1951" s="101"/>
      <c r="AZT1951" s="101"/>
      <c r="AZU1951" s="101"/>
      <c r="AZV1951" s="101"/>
      <c r="AZW1951" s="101"/>
      <c r="AZX1951" s="101"/>
      <c r="AZY1951" s="101"/>
      <c r="AZZ1951" s="101"/>
      <c r="BAA1951" s="101"/>
      <c r="BAB1951" s="101"/>
      <c r="BAC1951" s="101"/>
      <c r="BAD1951" s="101"/>
      <c r="BAE1951" s="101"/>
      <c r="BAF1951" s="101"/>
      <c r="BAG1951" s="101"/>
      <c r="BAH1951" s="101"/>
      <c r="BAI1951" s="101"/>
      <c r="BAJ1951" s="101"/>
      <c r="BAK1951" s="101"/>
      <c r="BAL1951" s="101"/>
      <c r="BAM1951" s="101"/>
      <c r="BAN1951" s="101"/>
      <c r="BAO1951" s="101"/>
      <c r="BAP1951" s="101"/>
      <c r="BAQ1951" s="101"/>
      <c r="BAR1951" s="101"/>
      <c r="BAS1951" s="101"/>
      <c r="BAT1951" s="101"/>
      <c r="BAU1951" s="101"/>
      <c r="BAV1951" s="101"/>
      <c r="BAW1951" s="101"/>
      <c r="BAX1951" s="101"/>
      <c r="BAY1951" s="101"/>
      <c r="BAZ1951" s="101"/>
      <c r="BBA1951" s="101"/>
      <c r="BBB1951" s="101"/>
      <c r="BBC1951" s="101"/>
      <c r="BBD1951" s="101"/>
      <c r="BBE1951" s="101"/>
      <c r="BBF1951" s="101"/>
      <c r="BBG1951" s="101"/>
      <c r="BBH1951" s="101"/>
      <c r="BBI1951" s="101"/>
      <c r="BBJ1951" s="101"/>
      <c r="BBK1951" s="101"/>
      <c r="BBL1951" s="101"/>
      <c r="BBM1951" s="101"/>
      <c r="BBN1951" s="101"/>
      <c r="BBO1951" s="101"/>
      <c r="BBP1951" s="101"/>
      <c r="BBQ1951" s="101"/>
      <c r="BBR1951" s="101"/>
      <c r="BBS1951" s="101"/>
      <c r="BBT1951" s="101"/>
      <c r="BBU1951" s="101"/>
      <c r="BBV1951" s="101"/>
      <c r="BBW1951" s="101"/>
      <c r="BBX1951" s="101"/>
      <c r="BBY1951" s="101"/>
      <c r="BBZ1951" s="101"/>
      <c r="BCA1951" s="101"/>
      <c r="BCB1951" s="101"/>
      <c r="BCC1951" s="101"/>
      <c r="BCD1951" s="101"/>
      <c r="BCE1951" s="101"/>
      <c r="BCF1951" s="101"/>
      <c r="BCG1951" s="101"/>
      <c r="BCH1951" s="101"/>
      <c r="BCI1951" s="101"/>
      <c r="BCJ1951" s="101"/>
      <c r="BCK1951" s="101"/>
      <c r="BCL1951" s="101"/>
      <c r="BCM1951" s="101"/>
      <c r="BCN1951" s="101"/>
      <c r="BCO1951" s="101"/>
      <c r="BCP1951" s="101"/>
      <c r="BCQ1951" s="101"/>
      <c r="BCR1951" s="101"/>
      <c r="BCS1951" s="101"/>
      <c r="BCT1951" s="101"/>
      <c r="BCU1951" s="101"/>
      <c r="BCV1951" s="101"/>
      <c r="BCW1951" s="101"/>
      <c r="BCX1951" s="101"/>
      <c r="BCY1951" s="101"/>
      <c r="BCZ1951" s="101"/>
      <c r="BDA1951" s="101"/>
      <c r="BDB1951" s="101"/>
      <c r="BDC1951" s="101"/>
      <c r="BDD1951" s="101"/>
      <c r="BDE1951" s="101"/>
      <c r="BDF1951" s="101"/>
      <c r="BDG1951" s="101"/>
      <c r="BDH1951" s="101"/>
      <c r="BDI1951" s="101"/>
      <c r="BDJ1951" s="101"/>
      <c r="BDK1951" s="101"/>
      <c r="BDL1951" s="101"/>
      <c r="BDM1951" s="101"/>
      <c r="BDN1951" s="101"/>
      <c r="BDO1951" s="101"/>
      <c r="BDP1951" s="101"/>
      <c r="BDQ1951" s="101"/>
      <c r="BDR1951" s="101"/>
      <c r="BDS1951" s="101"/>
      <c r="BDT1951" s="101"/>
      <c r="BDU1951" s="101"/>
      <c r="BDV1951" s="101"/>
      <c r="BDW1951" s="101"/>
      <c r="BDX1951" s="101"/>
      <c r="BDY1951" s="101"/>
      <c r="BDZ1951" s="101"/>
      <c r="BEA1951" s="101"/>
      <c r="BEB1951" s="101"/>
      <c r="BEC1951" s="101"/>
      <c r="BED1951" s="101"/>
      <c r="BEE1951" s="101"/>
      <c r="BEF1951" s="101"/>
      <c r="BEG1951" s="101"/>
      <c r="BEH1951" s="101"/>
      <c r="BEI1951" s="101"/>
      <c r="BEJ1951" s="101"/>
      <c r="BEK1951" s="101"/>
      <c r="BEL1951" s="101"/>
      <c r="BEM1951" s="101"/>
      <c r="BEN1951" s="101"/>
      <c r="BEO1951" s="101"/>
      <c r="BEP1951" s="101"/>
      <c r="BEQ1951" s="101"/>
      <c r="BER1951" s="101"/>
      <c r="BES1951" s="101"/>
      <c r="BET1951" s="101"/>
      <c r="BEU1951" s="101"/>
      <c r="BEV1951" s="101"/>
      <c r="BEW1951" s="101"/>
      <c r="BEX1951" s="101"/>
      <c r="BEY1951" s="101"/>
      <c r="BEZ1951" s="101"/>
      <c r="BFA1951" s="101"/>
      <c r="BFB1951" s="101"/>
      <c r="BFC1951" s="101"/>
      <c r="BFD1951" s="101"/>
      <c r="BFE1951" s="101"/>
      <c r="BFF1951" s="101"/>
      <c r="BFG1951" s="101"/>
      <c r="BFH1951" s="101"/>
      <c r="BFI1951" s="101"/>
      <c r="BFJ1951" s="101"/>
      <c r="BFK1951" s="101"/>
      <c r="BFL1951" s="101"/>
      <c r="BFM1951" s="101"/>
      <c r="BFN1951" s="101"/>
      <c r="BFO1951" s="101"/>
      <c r="BFP1951" s="101"/>
      <c r="BFQ1951" s="101"/>
      <c r="BFR1951" s="101"/>
      <c r="BFS1951" s="101"/>
      <c r="BFT1951" s="101"/>
      <c r="BFU1951" s="101"/>
      <c r="BFV1951" s="101"/>
      <c r="BFW1951" s="101"/>
      <c r="BFX1951" s="101"/>
      <c r="BFY1951" s="101"/>
      <c r="BFZ1951" s="101"/>
      <c r="BGA1951" s="101"/>
      <c r="BGB1951" s="101"/>
      <c r="BGC1951" s="101"/>
      <c r="BGD1951" s="101"/>
      <c r="BGE1951" s="101"/>
      <c r="BGF1951" s="101"/>
      <c r="BGG1951" s="101"/>
      <c r="BGH1951" s="101"/>
      <c r="BGI1951" s="101"/>
      <c r="BGJ1951" s="101"/>
      <c r="BGK1951" s="101"/>
      <c r="BGL1951" s="101"/>
      <c r="BGM1951" s="101"/>
      <c r="BGN1951" s="101"/>
      <c r="BGO1951" s="101"/>
      <c r="BGP1951" s="101"/>
      <c r="BGQ1951" s="101"/>
      <c r="BGR1951" s="101"/>
      <c r="BGS1951" s="101"/>
      <c r="BGT1951" s="101"/>
      <c r="BGU1951" s="101"/>
      <c r="BGV1951" s="101"/>
      <c r="BGW1951" s="101"/>
      <c r="BGX1951" s="101"/>
      <c r="BGY1951" s="101"/>
      <c r="BGZ1951" s="101"/>
      <c r="BHA1951" s="101"/>
      <c r="BHB1951" s="101"/>
      <c r="BHC1951" s="101"/>
      <c r="BHD1951" s="101"/>
      <c r="BHE1951" s="101"/>
      <c r="BHF1951" s="101"/>
      <c r="BHG1951" s="101"/>
      <c r="BHH1951" s="101"/>
      <c r="BHI1951" s="101"/>
      <c r="BHJ1951" s="101"/>
      <c r="BHK1951" s="101"/>
      <c r="BHL1951" s="101"/>
      <c r="BHM1951" s="101"/>
      <c r="BHN1951" s="101"/>
      <c r="BHO1951" s="101"/>
      <c r="BHP1951" s="101"/>
      <c r="BHQ1951" s="101"/>
      <c r="BHR1951" s="101"/>
      <c r="BHS1951" s="101"/>
      <c r="BHT1951" s="101"/>
      <c r="BHU1951" s="101"/>
      <c r="BHV1951" s="101"/>
      <c r="BHW1951" s="101"/>
      <c r="BHX1951" s="101"/>
      <c r="BHY1951" s="101"/>
      <c r="BHZ1951" s="101"/>
      <c r="BIA1951" s="101"/>
      <c r="BIB1951" s="101"/>
      <c r="BIC1951" s="101"/>
      <c r="BID1951" s="101"/>
      <c r="BIE1951" s="101"/>
      <c r="BIF1951" s="101"/>
      <c r="BIG1951" s="101"/>
      <c r="BIH1951" s="101"/>
      <c r="BII1951" s="101"/>
      <c r="BIJ1951" s="101"/>
      <c r="BIK1951" s="101"/>
      <c r="BIL1951" s="101"/>
      <c r="BIM1951" s="101"/>
      <c r="BIN1951" s="101"/>
      <c r="BIO1951" s="101"/>
      <c r="BIP1951" s="101"/>
      <c r="BIQ1951" s="101"/>
      <c r="BIR1951" s="101"/>
      <c r="BIS1951" s="101"/>
      <c r="BIT1951" s="101"/>
      <c r="BIU1951" s="101"/>
      <c r="BIV1951" s="101"/>
      <c r="BIW1951" s="101"/>
      <c r="BIX1951" s="101"/>
      <c r="BIY1951" s="101"/>
      <c r="BIZ1951" s="101"/>
      <c r="BJA1951" s="101"/>
      <c r="BJB1951" s="101"/>
      <c r="BJC1951" s="101"/>
      <c r="BJD1951" s="101"/>
      <c r="BJE1951" s="101"/>
      <c r="BJF1951" s="101"/>
      <c r="BJG1951" s="101"/>
      <c r="BJH1951" s="101"/>
      <c r="BJI1951" s="101"/>
      <c r="BJJ1951" s="101"/>
      <c r="BJK1951" s="101"/>
      <c r="BJL1951" s="101"/>
      <c r="BJM1951" s="101"/>
      <c r="BJN1951" s="101"/>
      <c r="BJO1951" s="101"/>
      <c r="BJP1951" s="101"/>
      <c r="BJQ1951" s="101"/>
      <c r="BJR1951" s="101"/>
      <c r="BJS1951" s="101"/>
      <c r="BJT1951" s="101"/>
      <c r="BJU1951" s="101"/>
      <c r="BJV1951" s="101"/>
      <c r="BJW1951" s="101"/>
      <c r="BJX1951" s="101"/>
      <c r="BJY1951" s="101"/>
      <c r="BJZ1951" s="101"/>
      <c r="BKA1951" s="101"/>
      <c r="BKB1951" s="101"/>
      <c r="BKC1951" s="101"/>
      <c r="BKD1951" s="101"/>
      <c r="BKE1951" s="101"/>
      <c r="BKF1951" s="101"/>
      <c r="BKG1951" s="101"/>
      <c r="BKH1951" s="101"/>
      <c r="BKI1951" s="101"/>
      <c r="BKJ1951" s="101"/>
      <c r="BKK1951" s="101"/>
      <c r="BKL1951" s="101"/>
      <c r="BKM1951" s="101"/>
      <c r="BKN1951" s="101"/>
      <c r="BKO1951" s="101"/>
      <c r="BKP1951" s="101"/>
      <c r="BKQ1951" s="101"/>
      <c r="BKR1951" s="101"/>
      <c r="BKS1951" s="101"/>
      <c r="BKT1951" s="101"/>
      <c r="BKU1951" s="101"/>
      <c r="BKV1951" s="101"/>
      <c r="BKW1951" s="101"/>
      <c r="BKX1951" s="101"/>
      <c r="BKY1951" s="101"/>
      <c r="BKZ1951" s="101"/>
      <c r="BLA1951" s="101"/>
      <c r="BLB1951" s="101"/>
      <c r="BLC1951" s="101"/>
      <c r="BLD1951" s="101"/>
      <c r="BLE1951" s="101"/>
      <c r="BLF1951" s="101"/>
      <c r="BLG1951" s="101"/>
      <c r="BLH1951" s="101"/>
      <c r="BLI1951" s="101"/>
      <c r="BLJ1951" s="101"/>
      <c r="BLK1951" s="101"/>
      <c r="BLL1951" s="101"/>
      <c r="BLM1951" s="101"/>
      <c r="BLN1951" s="101"/>
      <c r="BLO1951" s="101"/>
      <c r="BLP1951" s="101"/>
      <c r="BLQ1951" s="101"/>
      <c r="BLR1951" s="101"/>
      <c r="BLS1951" s="101"/>
      <c r="BLT1951" s="101"/>
      <c r="BLU1951" s="101"/>
      <c r="BLV1951" s="101"/>
      <c r="BLW1951" s="101"/>
      <c r="BLX1951" s="101"/>
      <c r="BLY1951" s="101"/>
      <c r="BLZ1951" s="101"/>
      <c r="BMA1951" s="101"/>
      <c r="BMB1951" s="101"/>
      <c r="BMC1951" s="101"/>
      <c r="BMD1951" s="101"/>
      <c r="BME1951" s="101"/>
      <c r="BMF1951" s="101"/>
      <c r="BMG1951" s="101"/>
      <c r="BMH1951" s="101"/>
      <c r="BMI1951" s="101"/>
      <c r="BMJ1951" s="101"/>
      <c r="BMK1951" s="101"/>
      <c r="BML1951" s="101"/>
      <c r="BMM1951" s="101"/>
      <c r="BMN1951" s="101"/>
      <c r="BMO1951" s="101"/>
      <c r="BMP1951" s="101"/>
      <c r="BMQ1951" s="101"/>
      <c r="BMR1951" s="101"/>
      <c r="BMS1951" s="101"/>
      <c r="BMT1951" s="101"/>
      <c r="BMU1951" s="101"/>
      <c r="BMV1951" s="101"/>
      <c r="BMW1951" s="101"/>
      <c r="BMX1951" s="101"/>
      <c r="BMY1951" s="101"/>
      <c r="BMZ1951" s="101"/>
      <c r="BNA1951" s="101"/>
      <c r="BNB1951" s="101"/>
      <c r="BNC1951" s="101"/>
      <c r="BND1951" s="101"/>
      <c r="BNE1951" s="101"/>
      <c r="BNF1951" s="101"/>
      <c r="BNG1951" s="101"/>
      <c r="BNH1951" s="101"/>
      <c r="BNI1951" s="101"/>
      <c r="BNJ1951" s="101"/>
      <c r="BNK1951" s="101"/>
      <c r="BNL1951" s="101"/>
      <c r="BNM1951" s="101"/>
      <c r="BNN1951" s="101"/>
      <c r="BNO1951" s="101"/>
      <c r="BNP1951" s="101"/>
      <c r="BNQ1951" s="101"/>
      <c r="BNR1951" s="101"/>
      <c r="BNS1951" s="101"/>
      <c r="BNT1951" s="101"/>
      <c r="BNU1951" s="101"/>
      <c r="BNV1951" s="101"/>
      <c r="BNW1951" s="101"/>
      <c r="BNX1951" s="101"/>
      <c r="BNY1951" s="101"/>
      <c r="BNZ1951" s="101"/>
      <c r="BOA1951" s="101"/>
      <c r="BOB1951" s="101"/>
      <c r="BOC1951" s="101"/>
      <c r="BOD1951" s="101"/>
      <c r="BOE1951" s="101"/>
      <c r="BOF1951" s="101"/>
      <c r="BOG1951" s="101"/>
      <c r="BOH1951" s="101"/>
      <c r="BOI1951" s="101"/>
      <c r="BOJ1951" s="101"/>
      <c r="BOK1951" s="101"/>
      <c r="BOL1951" s="101"/>
      <c r="BOM1951" s="101"/>
      <c r="BON1951" s="101"/>
      <c r="BOO1951" s="101"/>
      <c r="BOP1951" s="101"/>
      <c r="BOQ1951" s="101"/>
      <c r="BOR1951" s="101"/>
      <c r="BOS1951" s="101"/>
      <c r="BOT1951" s="101"/>
      <c r="BOU1951" s="101"/>
      <c r="BOV1951" s="101"/>
      <c r="BOW1951" s="101"/>
      <c r="BOX1951" s="101"/>
      <c r="BOY1951" s="101"/>
      <c r="BOZ1951" s="101"/>
      <c r="BPA1951" s="101"/>
      <c r="BPB1951" s="101"/>
      <c r="BPC1951" s="101"/>
      <c r="BPD1951" s="101"/>
      <c r="BPE1951" s="101"/>
      <c r="BPF1951" s="101"/>
      <c r="BPG1951" s="101"/>
      <c r="BPH1951" s="101"/>
      <c r="BPI1951" s="101"/>
      <c r="BPJ1951" s="101"/>
      <c r="BPK1951" s="101"/>
      <c r="BPL1951" s="101"/>
      <c r="BPM1951" s="101"/>
      <c r="BPN1951" s="101"/>
      <c r="BPO1951" s="101"/>
      <c r="BPP1951" s="101"/>
      <c r="BPQ1951" s="101"/>
      <c r="BPR1951" s="101"/>
      <c r="BPS1951" s="101"/>
      <c r="BPT1951" s="101"/>
      <c r="BPU1951" s="101"/>
      <c r="BPV1951" s="101"/>
      <c r="BPW1951" s="101"/>
      <c r="BPX1951" s="101"/>
      <c r="BPY1951" s="101"/>
      <c r="BPZ1951" s="101"/>
      <c r="BQA1951" s="101"/>
      <c r="BQB1951" s="101"/>
      <c r="BQC1951" s="101"/>
      <c r="BQD1951" s="101"/>
      <c r="BQE1951" s="101"/>
      <c r="BQF1951" s="101"/>
      <c r="BQG1951" s="101"/>
      <c r="BQH1951" s="101"/>
      <c r="BQI1951" s="101"/>
      <c r="BQJ1951" s="101"/>
      <c r="BQK1951" s="101"/>
      <c r="BQL1951" s="101"/>
      <c r="BQM1951" s="101"/>
      <c r="BQN1951" s="101"/>
      <c r="BQO1951" s="101"/>
      <c r="BQP1951" s="101"/>
      <c r="BQQ1951" s="101"/>
      <c r="BQR1951" s="101"/>
      <c r="BQS1951" s="101"/>
      <c r="BQT1951" s="101"/>
      <c r="BQU1951" s="101"/>
      <c r="BQV1951" s="101"/>
      <c r="BQW1951" s="101"/>
      <c r="BQX1951" s="101"/>
      <c r="BQY1951" s="101"/>
      <c r="BQZ1951" s="101"/>
      <c r="BRA1951" s="101"/>
      <c r="BRB1951" s="101"/>
      <c r="BRC1951" s="101"/>
      <c r="BRD1951" s="101"/>
      <c r="BRE1951" s="101"/>
      <c r="BRF1951" s="101"/>
      <c r="BRG1951" s="101"/>
      <c r="BRH1951" s="101"/>
      <c r="BRI1951" s="101"/>
      <c r="BRJ1951" s="101"/>
      <c r="BRK1951" s="101"/>
      <c r="BRL1951" s="101"/>
      <c r="BRM1951" s="101"/>
      <c r="BRN1951" s="101"/>
      <c r="BRO1951" s="101"/>
      <c r="BRP1951" s="101"/>
      <c r="BRQ1951" s="101"/>
      <c r="BRR1951" s="101"/>
      <c r="BRS1951" s="101"/>
      <c r="BRT1951" s="101"/>
      <c r="BRU1951" s="101"/>
      <c r="BRV1951" s="101"/>
      <c r="BRW1951" s="101"/>
      <c r="BRX1951" s="101"/>
      <c r="BRY1951" s="101"/>
      <c r="BRZ1951" s="101"/>
      <c r="BSA1951" s="101"/>
      <c r="BSB1951" s="101"/>
      <c r="BSC1951" s="101"/>
      <c r="BSD1951" s="101"/>
      <c r="BSE1951" s="101"/>
      <c r="BSF1951" s="101"/>
      <c r="BSG1951" s="101"/>
      <c r="BSH1951" s="101"/>
      <c r="BSI1951" s="101"/>
      <c r="BSJ1951" s="101"/>
      <c r="BSK1951" s="101"/>
      <c r="BSL1951" s="101"/>
      <c r="BSM1951" s="101"/>
      <c r="BSN1951" s="101"/>
      <c r="BSO1951" s="101"/>
      <c r="BSP1951" s="101"/>
      <c r="BSQ1951" s="101"/>
      <c r="BSR1951" s="101"/>
      <c r="BSS1951" s="101"/>
      <c r="BST1951" s="101"/>
      <c r="BSU1951" s="101"/>
      <c r="BSV1951" s="101"/>
      <c r="BSW1951" s="101"/>
      <c r="BSX1951" s="101"/>
      <c r="BSY1951" s="101"/>
      <c r="BSZ1951" s="101"/>
      <c r="BTA1951" s="101"/>
      <c r="BTB1951" s="101"/>
      <c r="BTC1951" s="101"/>
      <c r="BTD1951" s="101"/>
      <c r="BTE1951" s="101"/>
      <c r="BTF1951" s="101"/>
      <c r="BTG1951" s="101"/>
      <c r="BTH1951" s="101"/>
      <c r="BTI1951" s="101"/>
      <c r="BTJ1951" s="101"/>
      <c r="BTK1951" s="101"/>
      <c r="BTL1951" s="101"/>
      <c r="BTM1951" s="101"/>
      <c r="BTN1951" s="101"/>
      <c r="BTO1951" s="101"/>
      <c r="BTP1951" s="101"/>
      <c r="BTQ1951" s="101"/>
      <c r="BTR1951" s="101"/>
      <c r="BTS1951" s="101"/>
      <c r="BTT1951" s="101"/>
      <c r="BTU1951" s="101"/>
      <c r="BTV1951" s="101"/>
      <c r="BTW1951" s="101"/>
      <c r="BTX1951" s="101"/>
      <c r="BTY1951" s="101"/>
      <c r="BTZ1951" s="101"/>
      <c r="BUA1951" s="101"/>
      <c r="BUB1951" s="101"/>
      <c r="BUC1951" s="101"/>
      <c r="BUD1951" s="101"/>
      <c r="BUE1951" s="101"/>
      <c r="BUF1951" s="101"/>
      <c r="BUG1951" s="101"/>
      <c r="BUH1951" s="101"/>
      <c r="BUI1951" s="101"/>
      <c r="BUJ1951" s="101"/>
      <c r="BUK1951" s="101"/>
      <c r="BUL1951" s="101"/>
      <c r="BUM1951" s="101"/>
      <c r="BUN1951" s="101"/>
      <c r="BUO1951" s="101"/>
      <c r="BUP1951" s="101"/>
      <c r="BUQ1951" s="101"/>
      <c r="BUR1951" s="101"/>
      <c r="BUS1951" s="101"/>
      <c r="BUT1951" s="101"/>
      <c r="BUU1951" s="101"/>
      <c r="BUV1951" s="101"/>
      <c r="BUW1951" s="101"/>
      <c r="BUX1951" s="101"/>
      <c r="BUY1951" s="101"/>
      <c r="BUZ1951" s="101"/>
      <c r="BVA1951" s="101"/>
      <c r="BVB1951" s="101"/>
      <c r="BVC1951" s="101"/>
      <c r="BVD1951" s="101"/>
      <c r="BVE1951" s="101"/>
      <c r="BVF1951" s="101"/>
      <c r="BVG1951" s="101"/>
      <c r="BVH1951" s="101"/>
      <c r="BVI1951" s="101"/>
      <c r="BVJ1951" s="101"/>
      <c r="BVK1951" s="101"/>
      <c r="BVL1951" s="101"/>
      <c r="BVM1951" s="101"/>
      <c r="BVN1951" s="101"/>
      <c r="BVO1951" s="101"/>
      <c r="BVP1951" s="101"/>
      <c r="BVQ1951" s="101"/>
      <c r="BVR1951" s="101"/>
      <c r="BVS1951" s="101"/>
      <c r="BVT1951" s="101"/>
      <c r="BVU1951" s="101"/>
      <c r="BVV1951" s="101"/>
      <c r="BVW1951" s="101"/>
      <c r="BVX1951" s="101"/>
      <c r="BVY1951" s="101"/>
      <c r="BVZ1951" s="101"/>
      <c r="BWA1951" s="101"/>
      <c r="BWB1951" s="101"/>
      <c r="BWC1951" s="101"/>
      <c r="BWD1951" s="101"/>
      <c r="BWE1951" s="101"/>
      <c r="BWF1951" s="101"/>
      <c r="BWG1951" s="101"/>
      <c r="BWH1951" s="101"/>
      <c r="BWI1951" s="101"/>
      <c r="BWJ1951" s="101"/>
      <c r="BWK1951" s="101"/>
      <c r="BWL1951" s="101"/>
      <c r="BWM1951" s="101"/>
      <c r="BWN1951" s="101"/>
      <c r="BWO1951" s="101"/>
      <c r="BWP1951" s="101"/>
      <c r="BWQ1951" s="101"/>
      <c r="BWR1951" s="101"/>
      <c r="BWS1951" s="101"/>
      <c r="BWT1951" s="101"/>
      <c r="BWU1951" s="101"/>
      <c r="BWV1951" s="101"/>
      <c r="BWW1951" s="101"/>
      <c r="BWX1951" s="101"/>
      <c r="BWY1951" s="101"/>
      <c r="BWZ1951" s="101"/>
      <c r="BXA1951" s="101"/>
      <c r="BXB1951" s="101"/>
      <c r="BXC1951" s="101"/>
      <c r="BXD1951" s="101"/>
      <c r="BXE1951" s="101"/>
      <c r="BXF1951" s="101"/>
      <c r="BXG1951" s="101"/>
      <c r="BXH1951" s="101"/>
      <c r="BXI1951" s="101"/>
      <c r="BXJ1951" s="101"/>
      <c r="BXK1951" s="101"/>
      <c r="BXL1951" s="101"/>
      <c r="BXM1951" s="101"/>
      <c r="BXN1951" s="101"/>
      <c r="BXO1951" s="101"/>
      <c r="BXP1951" s="101"/>
      <c r="BXQ1951" s="101"/>
      <c r="BXR1951" s="101"/>
      <c r="BXS1951" s="101"/>
      <c r="BXT1951" s="101"/>
      <c r="BXU1951" s="101"/>
      <c r="BXV1951" s="101"/>
      <c r="BXW1951" s="101"/>
      <c r="BXX1951" s="101"/>
      <c r="BXY1951" s="101"/>
      <c r="BXZ1951" s="101"/>
      <c r="BYA1951" s="101"/>
      <c r="BYB1951" s="101"/>
      <c r="BYC1951" s="101"/>
      <c r="BYD1951" s="101"/>
      <c r="BYE1951" s="101"/>
      <c r="BYF1951" s="101"/>
      <c r="BYG1951" s="101"/>
      <c r="BYH1951" s="101"/>
      <c r="BYI1951" s="101"/>
      <c r="BYJ1951" s="101"/>
      <c r="BYK1951" s="101"/>
      <c r="BYL1951" s="101"/>
      <c r="BYM1951" s="101"/>
      <c r="BYN1951" s="101"/>
      <c r="BYO1951" s="101"/>
      <c r="BYP1951" s="101"/>
      <c r="BYQ1951" s="101"/>
      <c r="BYR1951" s="101"/>
      <c r="BYS1951" s="101"/>
      <c r="BYT1951" s="101"/>
      <c r="BYU1951" s="101"/>
      <c r="BYV1951" s="101"/>
      <c r="BYW1951" s="101"/>
      <c r="BYX1951" s="101"/>
      <c r="BYY1951" s="101"/>
      <c r="BYZ1951" s="101"/>
      <c r="BZA1951" s="101"/>
      <c r="BZB1951" s="101"/>
      <c r="BZC1951" s="101"/>
      <c r="BZD1951" s="101"/>
      <c r="BZE1951" s="101"/>
      <c r="BZF1951" s="101"/>
      <c r="BZG1951" s="101"/>
      <c r="BZH1951" s="101"/>
      <c r="BZI1951" s="101"/>
      <c r="BZJ1951" s="101"/>
      <c r="BZK1951" s="101"/>
      <c r="BZL1951" s="101"/>
      <c r="BZM1951" s="101"/>
      <c r="BZN1951" s="101"/>
      <c r="BZO1951" s="101"/>
      <c r="BZP1951" s="101"/>
      <c r="BZQ1951" s="101"/>
      <c r="BZR1951" s="101"/>
      <c r="BZS1951" s="101"/>
      <c r="BZT1951" s="101"/>
      <c r="BZU1951" s="101"/>
      <c r="BZV1951" s="101"/>
      <c r="BZW1951" s="101"/>
      <c r="BZX1951" s="101"/>
      <c r="BZY1951" s="101"/>
      <c r="BZZ1951" s="101"/>
      <c r="CAA1951" s="101"/>
      <c r="CAB1951" s="101"/>
      <c r="CAC1951" s="101"/>
      <c r="CAD1951" s="101"/>
      <c r="CAE1951" s="101"/>
      <c r="CAF1951" s="101"/>
      <c r="CAG1951" s="101"/>
      <c r="CAH1951" s="101"/>
      <c r="CAI1951" s="101"/>
      <c r="CAJ1951" s="101"/>
      <c r="CAK1951" s="101"/>
      <c r="CAL1951" s="101"/>
      <c r="CAM1951" s="101"/>
      <c r="CAN1951" s="101"/>
      <c r="CAO1951" s="101"/>
      <c r="CAP1951" s="101"/>
      <c r="CAQ1951" s="101"/>
      <c r="CAR1951" s="101"/>
      <c r="CAS1951" s="101"/>
      <c r="CAT1951" s="101"/>
      <c r="CAU1951" s="101"/>
      <c r="CAV1951" s="101"/>
      <c r="CAW1951" s="101"/>
      <c r="CAX1951" s="101"/>
      <c r="CAY1951" s="101"/>
      <c r="CAZ1951" s="101"/>
      <c r="CBA1951" s="101"/>
      <c r="CBB1951" s="101"/>
      <c r="CBC1951" s="101"/>
      <c r="CBD1951" s="101"/>
      <c r="CBE1951" s="101"/>
      <c r="CBF1951" s="101"/>
      <c r="CBG1951" s="101"/>
      <c r="CBH1951" s="101"/>
      <c r="CBI1951" s="101"/>
      <c r="CBJ1951" s="101"/>
      <c r="CBK1951" s="101"/>
      <c r="CBL1951" s="101"/>
      <c r="CBM1951" s="101"/>
      <c r="CBN1951" s="101"/>
      <c r="CBO1951" s="101"/>
      <c r="CBP1951" s="101"/>
      <c r="CBQ1951" s="101"/>
      <c r="CBR1951" s="101"/>
      <c r="CBS1951" s="101"/>
      <c r="CBT1951" s="101"/>
      <c r="CBU1951" s="101"/>
      <c r="CBV1951" s="101"/>
      <c r="CBW1951" s="101"/>
      <c r="CBX1951" s="101"/>
      <c r="CBY1951" s="101"/>
      <c r="CBZ1951" s="101"/>
      <c r="CCA1951" s="101"/>
      <c r="CCB1951" s="101"/>
      <c r="CCC1951" s="101"/>
      <c r="CCD1951" s="101"/>
      <c r="CCE1951" s="101"/>
      <c r="CCF1951" s="101"/>
      <c r="CCG1951" s="101"/>
      <c r="CCH1951" s="101"/>
      <c r="CCI1951" s="101"/>
      <c r="CCJ1951" s="101"/>
      <c r="CCK1951" s="101"/>
      <c r="CCL1951" s="101"/>
      <c r="CCM1951" s="101"/>
      <c r="CCN1951" s="101"/>
      <c r="CCO1951" s="101"/>
      <c r="CCP1951" s="101"/>
      <c r="CCQ1951" s="101"/>
      <c r="CCR1951" s="101"/>
      <c r="CCS1951" s="101"/>
      <c r="CCT1951" s="101"/>
      <c r="CCU1951" s="101"/>
      <c r="CCV1951" s="101"/>
      <c r="CCW1951" s="101"/>
      <c r="CCX1951" s="101"/>
      <c r="CCY1951" s="101"/>
      <c r="CCZ1951" s="101"/>
      <c r="CDA1951" s="101"/>
      <c r="CDB1951" s="101"/>
      <c r="CDC1951" s="101"/>
      <c r="CDD1951" s="101"/>
      <c r="CDE1951" s="101"/>
      <c r="CDF1951" s="101"/>
      <c r="CDG1951" s="101"/>
      <c r="CDH1951" s="101"/>
      <c r="CDI1951" s="101"/>
      <c r="CDJ1951" s="101"/>
      <c r="CDK1951" s="101"/>
      <c r="CDL1951" s="101"/>
      <c r="CDM1951" s="101"/>
      <c r="CDN1951" s="101"/>
      <c r="CDO1951" s="101"/>
      <c r="CDP1951" s="101"/>
      <c r="CDQ1951" s="101"/>
      <c r="CDR1951" s="101"/>
      <c r="CDS1951" s="101"/>
      <c r="CDT1951" s="101"/>
      <c r="CDU1951" s="101"/>
      <c r="CDV1951" s="101"/>
      <c r="CDW1951" s="101"/>
      <c r="CDX1951" s="101"/>
      <c r="CDY1951" s="101"/>
      <c r="CDZ1951" s="101"/>
      <c r="CEA1951" s="101"/>
      <c r="CEB1951" s="101"/>
      <c r="CEC1951" s="101"/>
      <c r="CED1951" s="101"/>
      <c r="CEE1951" s="101"/>
      <c r="CEF1951" s="101"/>
      <c r="CEG1951" s="101"/>
      <c r="CEH1951" s="101"/>
      <c r="CEI1951" s="101"/>
      <c r="CEJ1951" s="101"/>
      <c r="CEK1951" s="101"/>
      <c r="CEL1951" s="101"/>
      <c r="CEM1951" s="101"/>
      <c r="CEN1951" s="101"/>
      <c r="CEO1951" s="101"/>
      <c r="CEP1951" s="101"/>
      <c r="CEQ1951" s="101"/>
      <c r="CER1951" s="101"/>
      <c r="CES1951" s="101"/>
      <c r="CET1951" s="101"/>
      <c r="CEU1951" s="101"/>
      <c r="CEV1951" s="101"/>
      <c r="CEW1951" s="101"/>
      <c r="CEX1951" s="101"/>
      <c r="CEY1951" s="101"/>
      <c r="CEZ1951" s="101"/>
      <c r="CFA1951" s="101"/>
      <c r="CFB1951" s="101"/>
      <c r="CFC1951" s="101"/>
      <c r="CFD1951" s="101"/>
      <c r="CFE1951" s="101"/>
      <c r="CFF1951" s="101"/>
      <c r="CFG1951" s="101"/>
      <c r="CFH1951" s="101"/>
      <c r="CFI1951" s="101"/>
      <c r="CFJ1951" s="101"/>
      <c r="CFK1951" s="101"/>
      <c r="CFL1951" s="101"/>
      <c r="CFM1951" s="101"/>
      <c r="CFN1951" s="101"/>
      <c r="CFO1951" s="101"/>
      <c r="CFP1951" s="101"/>
      <c r="CFQ1951" s="101"/>
      <c r="CFR1951" s="101"/>
      <c r="CFS1951" s="101"/>
      <c r="CFT1951" s="101"/>
      <c r="CFU1951" s="101"/>
      <c r="CFV1951" s="101"/>
      <c r="CFW1951" s="101"/>
      <c r="CFX1951" s="101"/>
      <c r="CFY1951" s="101"/>
      <c r="CFZ1951" s="101"/>
      <c r="CGA1951" s="101"/>
      <c r="CGB1951" s="101"/>
      <c r="CGC1951" s="101"/>
      <c r="CGD1951" s="101"/>
      <c r="CGE1951" s="101"/>
      <c r="CGF1951" s="101"/>
      <c r="CGG1951" s="101"/>
      <c r="CGH1951" s="101"/>
      <c r="CGI1951" s="101"/>
      <c r="CGJ1951" s="101"/>
      <c r="CGK1951" s="101"/>
      <c r="CGL1951" s="101"/>
      <c r="CGM1951" s="101"/>
      <c r="CGN1951" s="101"/>
      <c r="CGO1951" s="101"/>
      <c r="CGP1951" s="101"/>
      <c r="CGQ1951" s="101"/>
      <c r="CGR1951" s="101"/>
      <c r="CGS1951" s="101"/>
      <c r="CGT1951" s="101"/>
      <c r="CGU1951" s="101"/>
      <c r="CGV1951" s="101"/>
      <c r="CGW1951" s="101"/>
      <c r="CGX1951" s="101"/>
      <c r="CGY1951" s="101"/>
      <c r="CGZ1951" s="101"/>
      <c r="CHA1951" s="101"/>
      <c r="CHB1951" s="101"/>
      <c r="CHC1951" s="101"/>
      <c r="CHD1951" s="101"/>
      <c r="CHE1951" s="101"/>
      <c r="CHF1951" s="101"/>
      <c r="CHG1951" s="101"/>
      <c r="CHH1951" s="101"/>
      <c r="CHI1951" s="101"/>
      <c r="CHJ1951" s="101"/>
      <c r="CHK1951" s="101"/>
      <c r="CHL1951" s="101"/>
      <c r="CHM1951" s="101"/>
      <c r="CHN1951" s="101"/>
      <c r="CHO1951" s="101"/>
      <c r="CHP1951" s="101"/>
      <c r="CHQ1951" s="101"/>
      <c r="CHR1951" s="101"/>
      <c r="CHS1951" s="101"/>
      <c r="CHT1951" s="101"/>
      <c r="CHU1951" s="101"/>
      <c r="CHV1951" s="101"/>
      <c r="CHW1951" s="101"/>
      <c r="CHX1951" s="101"/>
      <c r="CHY1951" s="101"/>
      <c r="CHZ1951" s="101"/>
      <c r="CIA1951" s="101"/>
      <c r="CIB1951" s="101"/>
      <c r="CIC1951" s="101"/>
      <c r="CID1951" s="101"/>
      <c r="CIE1951" s="101"/>
      <c r="CIF1951" s="101"/>
      <c r="CIG1951" s="101"/>
      <c r="CIH1951" s="101"/>
      <c r="CII1951" s="101"/>
      <c r="CIJ1951" s="101"/>
      <c r="CIK1951" s="101"/>
      <c r="CIL1951" s="101"/>
      <c r="CIM1951" s="101"/>
      <c r="CIN1951" s="101"/>
      <c r="CIO1951" s="101"/>
      <c r="CIP1951" s="101"/>
      <c r="CIQ1951" s="101"/>
      <c r="CIR1951" s="101"/>
      <c r="CIS1951" s="101"/>
      <c r="CIT1951" s="101"/>
      <c r="CIU1951" s="101"/>
      <c r="CIV1951" s="101"/>
      <c r="CIW1951" s="101"/>
      <c r="CIX1951" s="101"/>
      <c r="CIY1951" s="101"/>
      <c r="CIZ1951" s="101"/>
      <c r="CJA1951" s="101"/>
      <c r="CJB1951" s="101"/>
      <c r="CJC1951" s="101"/>
      <c r="CJD1951" s="101"/>
      <c r="CJE1951" s="101"/>
      <c r="CJF1951" s="101"/>
      <c r="CJG1951" s="101"/>
      <c r="CJH1951" s="101"/>
      <c r="CJI1951" s="101"/>
      <c r="CJJ1951" s="101"/>
      <c r="CJK1951" s="101"/>
      <c r="CJL1951" s="101"/>
      <c r="CJM1951" s="101"/>
      <c r="CJN1951" s="101"/>
      <c r="CJO1951" s="101"/>
      <c r="CJP1951" s="101"/>
      <c r="CJQ1951" s="101"/>
      <c r="CJR1951" s="101"/>
      <c r="CJS1951" s="101"/>
      <c r="CJT1951" s="101"/>
      <c r="CJU1951" s="101"/>
      <c r="CJV1951" s="101"/>
      <c r="CJW1951" s="101"/>
      <c r="CJX1951" s="101"/>
      <c r="CJY1951" s="101"/>
      <c r="CJZ1951" s="101"/>
      <c r="CKA1951" s="101"/>
      <c r="CKB1951" s="101"/>
      <c r="CKC1951" s="101"/>
      <c r="CKD1951" s="101"/>
      <c r="CKE1951" s="101"/>
      <c r="CKF1951" s="101"/>
      <c r="CKG1951" s="101"/>
      <c r="CKH1951" s="101"/>
      <c r="CKI1951" s="101"/>
      <c r="CKJ1951" s="101"/>
      <c r="CKK1951" s="101"/>
      <c r="CKL1951" s="101"/>
      <c r="CKM1951" s="101"/>
      <c r="CKN1951" s="101"/>
      <c r="CKO1951" s="101"/>
      <c r="CKP1951" s="101"/>
      <c r="CKQ1951" s="101"/>
      <c r="CKR1951" s="101"/>
      <c r="CKS1951" s="101"/>
      <c r="CKT1951" s="101"/>
      <c r="CKU1951" s="101"/>
      <c r="CKV1951" s="101"/>
      <c r="CKW1951" s="101"/>
      <c r="CKX1951" s="101"/>
      <c r="CKY1951" s="101"/>
      <c r="CKZ1951" s="101"/>
      <c r="CLA1951" s="101"/>
      <c r="CLB1951" s="101"/>
      <c r="CLC1951" s="101"/>
      <c r="CLD1951" s="101"/>
      <c r="CLE1951" s="101"/>
      <c r="CLF1951" s="101"/>
      <c r="CLG1951" s="101"/>
      <c r="CLH1951" s="101"/>
      <c r="CLI1951" s="101"/>
      <c r="CLJ1951" s="101"/>
      <c r="CLK1951" s="101"/>
      <c r="CLL1951" s="101"/>
      <c r="CLM1951" s="101"/>
      <c r="CLN1951" s="101"/>
      <c r="CLO1951" s="101"/>
      <c r="CLP1951" s="101"/>
      <c r="CLQ1951" s="101"/>
      <c r="CLR1951" s="101"/>
      <c r="CLS1951" s="101"/>
      <c r="CLT1951" s="101"/>
      <c r="CLU1951" s="101"/>
      <c r="CLV1951" s="101"/>
      <c r="CLW1951" s="101"/>
      <c r="CLX1951" s="101"/>
      <c r="CLY1951" s="101"/>
      <c r="CLZ1951" s="101"/>
      <c r="CMA1951" s="101"/>
      <c r="CMB1951" s="101"/>
      <c r="CMC1951" s="101"/>
      <c r="CMD1951" s="101"/>
      <c r="CME1951" s="101"/>
      <c r="CMF1951" s="101"/>
      <c r="CMG1951" s="101"/>
      <c r="CMH1951" s="101"/>
      <c r="CMI1951" s="101"/>
      <c r="CMJ1951" s="101"/>
      <c r="CMK1951" s="101"/>
      <c r="CML1951" s="101"/>
      <c r="CMM1951" s="101"/>
      <c r="CMN1951" s="101"/>
      <c r="CMO1951" s="101"/>
      <c r="CMP1951" s="101"/>
      <c r="CMQ1951" s="101"/>
      <c r="CMR1951" s="101"/>
      <c r="CMS1951" s="101"/>
      <c r="CMT1951" s="101"/>
      <c r="CMU1951" s="101"/>
      <c r="CMV1951" s="101"/>
      <c r="CMW1951" s="101"/>
      <c r="CMX1951" s="101"/>
      <c r="CMY1951" s="101"/>
      <c r="CMZ1951" s="101"/>
      <c r="CNA1951" s="101"/>
      <c r="CNB1951" s="101"/>
      <c r="CNC1951" s="101"/>
      <c r="CND1951" s="101"/>
      <c r="CNE1951" s="101"/>
      <c r="CNF1951" s="101"/>
      <c r="CNG1951" s="101"/>
      <c r="CNH1951" s="101"/>
      <c r="CNI1951" s="101"/>
      <c r="CNJ1951" s="101"/>
      <c r="CNK1951" s="101"/>
      <c r="CNL1951" s="101"/>
      <c r="CNM1951" s="101"/>
      <c r="CNN1951" s="101"/>
      <c r="CNO1951" s="101"/>
      <c r="CNP1951" s="101"/>
      <c r="CNQ1951" s="101"/>
      <c r="CNR1951" s="101"/>
      <c r="CNS1951" s="101"/>
      <c r="CNT1951" s="101"/>
      <c r="CNU1951" s="101"/>
      <c r="CNV1951" s="101"/>
      <c r="CNW1951" s="101"/>
      <c r="CNX1951" s="101"/>
      <c r="CNY1951" s="101"/>
      <c r="CNZ1951" s="101"/>
      <c r="COA1951" s="101"/>
      <c r="COB1951" s="101"/>
      <c r="COC1951" s="101"/>
      <c r="COD1951" s="101"/>
      <c r="COE1951" s="101"/>
      <c r="COF1951" s="101"/>
      <c r="COG1951" s="101"/>
      <c r="COH1951" s="101"/>
      <c r="COI1951" s="101"/>
      <c r="COJ1951" s="101"/>
      <c r="COK1951" s="101"/>
      <c r="COL1951" s="101"/>
      <c r="COM1951" s="101"/>
      <c r="CON1951" s="101"/>
      <c r="COO1951" s="101"/>
      <c r="COP1951" s="101"/>
      <c r="COQ1951" s="101"/>
      <c r="COR1951" s="101"/>
      <c r="COS1951" s="101"/>
      <c r="COT1951" s="101"/>
      <c r="COU1951" s="101"/>
      <c r="COV1951" s="101"/>
      <c r="COW1951" s="101"/>
      <c r="COX1951" s="101"/>
      <c r="COY1951" s="101"/>
      <c r="COZ1951" s="101"/>
      <c r="CPA1951" s="101"/>
      <c r="CPB1951" s="101"/>
      <c r="CPC1951" s="101"/>
      <c r="CPD1951" s="101"/>
      <c r="CPE1951" s="101"/>
      <c r="CPF1951" s="101"/>
      <c r="CPG1951" s="101"/>
      <c r="CPH1951" s="101"/>
      <c r="CPI1951" s="101"/>
      <c r="CPJ1951" s="101"/>
      <c r="CPK1951" s="101"/>
      <c r="CPL1951" s="101"/>
      <c r="CPM1951" s="101"/>
      <c r="CPN1951" s="101"/>
      <c r="CPO1951" s="101"/>
      <c r="CPP1951" s="101"/>
      <c r="CPQ1951" s="101"/>
      <c r="CPR1951" s="101"/>
      <c r="CPS1951" s="101"/>
      <c r="CPT1951" s="101"/>
      <c r="CPU1951" s="101"/>
      <c r="CPV1951" s="101"/>
      <c r="CPW1951" s="101"/>
      <c r="CPX1951" s="101"/>
      <c r="CPY1951" s="101"/>
      <c r="CPZ1951" s="101"/>
      <c r="CQA1951" s="101"/>
      <c r="CQB1951" s="101"/>
      <c r="CQC1951" s="101"/>
      <c r="CQD1951" s="101"/>
      <c r="CQE1951" s="101"/>
      <c r="CQF1951" s="101"/>
      <c r="CQG1951" s="101"/>
      <c r="CQH1951" s="101"/>
      <c r="CQI1951" s="101"/>
      <c r="CQJ1951" s="101"/>
      <c r="CQK1951" s="101"/>
      <c r="CQL1951" s="101"/>
      <c r="CQM1951" s="101"/>
      <c r="CQN1951" s="101"/>
      <c r="CQO1951" s="101"/>
      <c r="CQP1951" s="101"/>
      <c r="CQQ1951" s="101"/>
      <c r="CQR1951" s="101"/>
      <c r="CQS1951" s="101"/>
      <c r="CQT1951" s="101"/>
      <c r="CQU1951" s="101"/>
      <c r="CQV1951" s="101"/>
      <c r="CQW1951" s="101"/>
      <c r="CQX1951" s="101"/>
      <c r="CQY1951" s="101"/>
      <c r="CQZ1951" s="101"/>
      <c r="CRA1951" s="101"/>
      <c r="CRB1951" s="101"/>
      <c r="CRC1951" s="101"/>
      <c r="CRD1951" s="101"/>
      <c r="CRE1951" s="101"/>
      <c r="CRF1951" s="101"/>
      <c r="CRG1951" s="101"/>
      <c r="CRH1951" s="101"/>
      <c r="CRI1951" s="101"/>
      <c r="CRJ1951" s="101"/>
      <c r="CRK1951" s="101"/>
      <c r="CRL1951" s="101"/>
      <c r="CRM1951" s="101"/>
      <c r="CRN1951" s="101"/>
      <c r="CRO1951" s="101"/>
      <c r="CRP1951" s="101"/>
      <c r="CRQ1951" s="101"/>
      <c r="CRR1951" s="101"/>
      <c r="CRS1951" s="101"/>
      <c r="CRT1951" s="101"/>
      <c r="CRU1951" s="101"/>
      <c r="CRV1951" s="101"/>
      <c r="CRW1951" s="101"/>
      <c r="CRX1951" s="101"/>
      <c r="CRY1951" s="101"/>
      <c r="CRZ1951" s="101"/>
      <c r="CSA1951" s="101"/>
      <c r="CSB1951" s="101"/>
      <c r="CSC1951" s="101"/>
      <c r="CSD1951" s="101"/>
      <c r="CSE1951" s="101"/>
      <c r="CSF1951" s="101"/>
      <c r="CSG1951" s="101"/>
      <c r="CSH1951" s="101"/>
      <c r="CSI1951" s="101"/>
      <c r="CSJ1951" s="101"/>
      <c r="CSK1951" s="101"/>
      <c r="CSL1951" s="101"/>
      <c r="CSM1951" s="101"/>
      <c r="CSN1951" s="101"/>
      <c r="CSO1951" s="101"/>
      <c r="CSP1951" s="101"/>
      <c r="CSQ1951" s="101"/>
      <c r="CSR1951" s="101"/>
      <c r="CSS1951" s="101"/>
      <c r="CST1951" s="101"/>
      <c r="CSU1951" s="101"/>
      <c r="CSV1951" s="101"/>
      <c r="CSW1951" s="101"/>
      <c r="CSX1951" s="101"/>
      <c r="CSY1951" s="101"/>
      <c r="CSZ1951" s="101"/>
      <c r="CTA1951" s="101"/>
      <c r="CTB1951" s="101"/>
      <c r="CTC1951" s="101"/>
      <c r="CTD1951" s="101"/>
      <c r="CTE1951" s="101"/>
      <c r="CTF1951" s="101"/>
      <c r="CTG1951" s="101"/>
      <c r="CTH1951" s="101"/>
      <c r="CTI1951" s="101"/>
      <c r="CTJ1951" s="101"/>
      <c r="CTK1951" s="101"/>
      <c r="CTL1951" s="101"/>
      <c r="CTM1951" s="101"/>
      <c r="CTN1951" s="101"/>
      <c r="CTO1951" s="101"/>
      <c r="CTP1951" s="101"/>
      <c r="CTQ1951" s="101"/>
      <c r="CTR1951" s="101"/>
      <c r="CTS1951" s="101"/>
      <c r="CTT1951" s="101"/>
      <c r="CTU1951" s="101"/>
      <c r="CTV1951" s="101"/>
      <c r="CTW1951" s="101"/>
      <c r="CTX1951" s="101"/>
      <c r="CTY1951" s="101"/>
      <c r="CTZ1951" s="101"/>
      <c r="CUA1951" s="101"/>
      <c r="CUB1951" s="101"/>
      <c r="CUC1951" s="101"/>
      <c r="CUD1951" s="101"/>
      <c r="CUE1951" s="101"/>
      <c r="CUF1951" s="101"/>
      <c r="CUG1951" s="101"/>
      <c r="CUH1951" s="101"/>
      <c r="CUI1951" s="101"/>
      <c r="CUJ1951" s="101"/>
      <c r="CUK1951" s="101"/>
      <c r="CUL1951" s="101"/>
      <c r="CUM1951" s="101"/>
      <c r="CUN1951" s="101"/>
      <c r="CUO1951" s="101"/>
      <c r="CUP1951" s="101"/>
      <c r="CUQ1951" s="101"/>
      <c r="CUR1951" s="101"/>
      <c r="CUS1951" s="101"/>
      <c r="CUT1951" s="101"/>
      <c r="CUU1951" s="101"/>
      <c r="CUV1951" s="101"/>
      <c r="CUW1951" s="101"/>
      <c r="CUX1951" s="101"/>
      <c r="CUY1951" s="101"/>
      <c r="CUZ1951" s="101"/>
      <c r="CVA1951" s="101"/>
      <c r="CVB1951" s="101"/>
      <c r="CVC1951" s="101"/>
      <c r="CVD1951" s="101"/>
      <c r="CVE1951" s="101"/>
      <c r="CVF1951" s="101"/>
      <c r="CVG1951" s="101"/>
      <c r="CVH1951" s="101"/>
      <c r="CVI1951" s="101"/>
      <c r="CVJ1951" s="101"/>
      <c r="CVK1951" s="101"/>
      <c r="CVL1951" s="101"/>
      <c r="CVM1951" s="101"/>
      <c r="CVN1951" s="101"/>
      <c r="CVO1951" s="101"/>
      <c r="CVP1951" s="101"/>
      <c r="CVQ1951" s="101"/>
      <c r="CVR1951" s="101"/>
      <c r="CVS1951" s="101"/>
      <c r="CVT1951" s="101"/>
      <c r="CVU1951" s="101"/>
      <c r="CVV1951" s="101"/>
      <c r="CVW1951" s="101"/>
      <c r="CVX1951" s="101"/>
      <c r="CVY1951" s="101"/>
      <c r="CVZ1951" s="101"/>
      <c r="CWA1951" s="101"/>
      <c r="CWB1951" s="101"/>
      <c r="CWC1951" s="101"/>
      <c r="CWD1951" s="101"/>
      <c r="CWE1951" s="101"/>
      <c r="CWF1951" s="101"/>
      <c r="CWG1951" s="101"/>
      <c r="CWH1951" s="101"/>
      <c r="CWI1951" s="101"/>
      <c r="CWJ1951" s="101"/>
      <c r="CWK1951" s="101"/>
      <c r="CWL1951" s="101"/>
      <c r="CWM1951" s="101"/>
      <c r="CWN1951" s="101"/>
      <c r="CWO1951" s="101"/>
      <c r="CWP1951" s="101"/>
      <c r="CWQ1951" s="101"/>
      <c r="CWR1951" s="101"/>
      <c r="CWS1951" s="101"/>
      <c r="CWT1951" s="101"/>
      <c r="CWU1951" s="101"/>
      <c r="CWV1951" s="101"/>
      <c r="CWW1951" s="101"/>
      <c r="CWX1951" s="101"/>
      <c r="CWY1951" s="101"/>
      <c r="CWZ1951" s="101"/>
      <c r="CXA1951" s="101"/>
      <c r="CXB1951" s="101"/>
      <c r="CXC1951" s="101"/>
      <c r="CXD1951" s="101"/>
      <c r="CXE1951" s="101"/>
      <c r="CXF1951" s="101"/>
      <c r="CXG1951" s="101"/>
      <c r="CXH1951" s="101"/>
      <c r="CXI1951" s="101"/>
      <c r="CXJ1951" s="101"/>
      <c r="CXK1951" s="101"/>
      <c r="CXL1951" s="101"/>
      <c r="CXM1951" s="101"/>
      <c r="CXN1951" s="101"/>
      <c r="CXO1951" s="101"/>
      <c r="CXP1951" s="101"/>
      <c r="CXQ1951" s="101"/>
      <c r="CXR1951" s="101"/>
      <c r="CXS1951" s="101"/>
      <c r="CXT1951" s="101"/>
      <c r="CXU1951" s="101"/>
      <c r="CXV1951" s="101"/>
      <c r="CXW1951" s="101"/>
      <c r="CXX1951" s="101"/>
      <c r="CXY1951" s="101"/>
      <c r="CXZ1951" s="101"/>
      <c r="CYA1951" s="101"/>
      <c r="CYB1951" s="101"/>
      <c r="CYC1951" s="101"/>
      <c r="CYD1951" s="101"/>
      <c r="CYE1951" s="101"/>
      <c r="CYF1951" s="101"/>
      <c r="CYG1951" s="101"/>
      <c r="CYH1951" s="101"/>
      <c r="CYI1951" s="101"/>
      <c r="CYJ1951" s="101"/>
      <c r="CYK1951" s="101"/>
      <c r="CYL1951" s="101"/>
      <c r="CYM1951" s="101"/>
      <c r="CYN1951" s="101"/>
      <c r="CYO1951" s="101"/>
      <c r="CYP1951" s="101"/>
      <c r="CYQ1951" s="101"/>
      <c r="CYR1951" s="101"/>
      <c r="CYS1951" s="101"/>
      <c r="CYT1951" s="101"/>
      <c r="CYU1951" s="101"/>
      <c r="CYV1951" s="101"/>
      <c r="CYW1951" s="101"/>
      <c r="CYX1951" s="101"/>
      <c r="CYY1951" s="101"/>
      <c r="CYZ1951" s="101"/>
      <c r="CZA1951" s="101"/>
      <c r="CZB1951" s="101"/>
      <c r="CZC1951" s="101"/>
      <c r="CZD1951" s="101"/>
      <c r="CZE1951" s="101"/>
      <c r="CZF1951" s="101"/>
      <c r="CZG1951" s="101"/>
      <c r="CZH1951" s="101"/>
      <c r="CZI1951" s="101"/>
      <c r="CZJ1951" s="101"/>
      <c r="CZK1951" s="101"/>
      <c r="CZL1951" s="101"/>
      <c r="CZM1951" s="101"/>
      <c r="CZN1951" s="101"/>
      <c r="CZO1951" s="101"/>
      <c r="CZP1951" s="101"/>
      <c r="CZQ1951" s="101"/>
      <c r="CZR1951" s="101"/>
      <c r="CZS1951" s="101"/>
      <c r="CZT1951" s="101"/>
      <c r="CZU1951" s="101"/>
      <c r="CZV1951" s="101"/>
      <c r="CZW1951" s="101"/>
      <c r="CZX1951" s="101"/>
      <c r="CZY1951" s="101"/>
      <c r="CZZ1951" s="101"/>
      <c r="DAA1951" s="101"/>
      <c r="DAB1951" s="101"/>
      <c r="DAC1951" s="101"/>
      <c r="DAD1951" s="101"/>
      <c r="DAE1951" s="101"/>
      <c r="DAF1951" s="101"/>
      <c r="DAG1951" s="101"/>
      <c r="DAH1951" s="101"/>
      <c r="DAI1951" s="101"/>
      <c r="DAJ1951" s="101"/>
      <c r="DAK1951" s="101"/>
      <c r="DAL1951" s="101"/>
      <c r="DAM1951" s="101"/>
      <c r="DAN1951" s="101"/>
      <c r="DAO1951" s="101"/>
      <c r="DAP1951" s="101"/>
      <c r="DAQ1951" s="101"/>
      <c r="DAR1951" s="101"/>
      <c r="DAS1951" s="101"/>
      <c r="DAT1951" s="101"/>
      <c r="DAU1951" s="101"/>
      <c r="DAV1951" s="101"/>
      <c r="DAW1951" s="101"/>
      <c r="DAX1951" s="101"/>
      <c r="DAY1951" s="101"/>
      <c r="DAZ1951" s="101"/>
      <c r="DBA1951" s="101"/>
      <c r="DBB1951" s="101"/>
      <c r="DBC1951" s="101"/>
      <c r="DBD1951" s="101"/>
      <c r="DBE1951" s="101"/>
      <c r="DBF1951" s="101"/>
      <c r="DBG1951" s="101"/>
      <c r="DBH1951" s="101"/>
      <c r="DBI1951" s="101"/>
      <c r="DBJ1951" s="101"/>
      <c r="DBK1951" s="101"/>
      <c r="DBL1951" s="101"/>
      <c r="DBM1951" s="101"/>
      <c r="DBN1951" s="101"/>
      <c r="DBO1951" s="101"/>
      <c r="DBP1951" s="101"/>
      <c r="DBQ1951" s="101"/>
      <c r="DBR1951" s="101"/>
      <c r="DBS1951" s="101"/>
      <c r="DBT1951" s="101"/>
      <c r="DBU1951" s="101"/>
      <c r="DBV1951" s="101"/>
      <c r="DBW1951" s="101"/>
      <c r="DBX1951" s="101"/>
      <c r="DBY1951" s="101"/>
      <c r="DBZ1951" s="101"/>
      <c r="DCA1951" s="101"/>
      <c r="DCB1951" s="101"/>
      <c r="DCC1951" s="101"/>
      <c r="DCD1951" s="101"/>
      <c r="DCE1951" s="101"/>
      <c r="DCF1951" s="101"/>
      <c r="DCG1951" s="101"/>
      <c r="DCH1951" s="101"/>
      <c r="DCI1951" s="101"/>
      <c r="DCJ1951" s="101"/>
      <c r="DCK1951" s="101"/>
      <c r="DCL1951" s="101"/>
      <c r="DCM1951" s="101"/>
      <c r="DCN1951" s="101"/>
      <c r="DCO1951" s="101"/>
      <c r="DCP1951" s="101"/>
      <c r="DCQ1951" s="101"/>
      <c r="DCR1951" s="101"/>
      <c r="DCS1951" s="101"/>
      <c r="DCT1951" s="101"/>
      <c r="DCU1951" s="101"/>
      <c r="DCV1951" s="101"/>
      <c r="DCW1951" s="101"/>
      <c r="DCX1951" s="101"/>
      <c r="DCY1951" s="101"/>
      <c r="DCZ1951" s="101"/>
      <c r="DDA1951" s="101"/>
      <c r="DDB1951" s="101"/>
      <c r="DDC1951" s="101"/>
      <c r="DDD1951" s="101"/>
      <c r="DDE1951" s="101"/>
      <c r="DDF1951" s="101"/>
      <c r="DDG1951" s="101"/>
      <c r="DDH1951" s="101"/>
      <c r="DDI1951" s="101"/>
      <c r="DDJ1951" s="101"/>
      <c r="DDK1951" s="101"/>
      <c r="DDL1951" s="101"/>
      <c r="DDM1951" s="101"/>
      <c r="DDN1951" s="101"/>
      <c r="DDO1951" s="101"/>
      <c r="DDP1951" s="101"/>
      <c r="DDQ1951" s="101"/>
      <c r="DDR1951" s="101"/>
      <c r="DDS1951" s="101"/>
      <c r="DDT1951" s="101"/>
      <c r="DDU1951" s="101"/>
      <c r="DDV1951" s="101"/>
      <c r="DDW1951" s="101"/>
      <c r="DDX1951" s="101"/>
      <c r="DDY1951" s="101"/>
      <c r="DDZ1951" s="101"/>
      <c r="DEA1951" s="101"/>
      <c r="DEB1951" s="101"/>
      <c r="DEC1951" s="101"/>
      <c r="DED1951" s="101"/>
      <c r="DEE1951" s="101"/>
      <c r="DEF1951" s="101"/>
      <c r="DEG1951" s="101"/>
      <c r="DEH1951" s="101"/>
      <c r="DEI1951" s="101"/>
      <c r="DEJ1951" s="101"/>
      <c r="DEK1951" s="101"/>
      <c r="DEL1951" s="101"/>
      <c r="DEM1951" s="101"/>
      <c r="DEN1951" s="101"/>
      <c r="DEO1951" s="101"/>
      <c r="DEP1951" s="101"/>
      <c r="DEQ1951" s="101"/>
      <c r="DER1951" s="101"/>
      <c r="DES1951" s="101"/>
      <c r="DET1951" s="101"/>
      <c r="DEU1951" s="101"/>
      <c r="DEV1951" s="101"/>
      <c r="DEW1951" s="101"/>
      <c r="DEX1951" s="101"/>
      <c r="DEY1951" s="101"/>
      <c r="DEZ1951" s="101"/>
      <c r="DFA1951" s="101"/>
      <c r="DFB1951" s="101"/>
      <c r="DFC1951" s="101"/>
      <c r="DFD1951" s="101"/>
      <c r="DFE1951" s="101"/>
      <c r="DFF1951" s="101"/>
      <c r="DFG1951" s="101"/>
      <c r="DFH1951" s="101"/>
      <c r="DFI1951" s="101"/>
      <c r="DFJ1951" s="101"/>
      <c r="DFK1951" s="101"/>
      <c r="DFL1951" s="101"/>
      <c r="DFM1951" s="101"/>
      <c r="DFN1951" s="101"/>
      <c r="DFO1951" s="101"/>
      <c r="DFP1951" s="101"/>
      <c r="DFQ1951" s="101"/>
      <c r="DFR1951" s="101"/>
      <c r="DFS1951" s="101"/>
      <c r="DFT1951" s="101"/>
      <c r="DFU1951" s="101"/>
      <c r="DFV1951" s="101"/>
      <c r="DFW1951" s="101"/>
      <c r="DFX1951" s="101"/>
      <c r="DFY1951" s="101"/>
      <c r="DFZ1951" s="101"/>
      <c r="DGA1951" s="101"/>
      <c r="DGB1951" s="101"/>
      <c r="DGC1951" s="101"/>
      <c r="DGD1951" s="101"/>
      <c r="DGE1951" s="101"/>
      <c r="DGF1951" s="101"/>
      <c r="DGG1951" s="101"/>
      <c r="DGH1951" s="101"/>
      <c r="DGI1951" s="101"/>
      <c r="DGJ1951" s="101"/>
      <c r="DGK1951" s="101"/>
      <c r="DGL1951" s="101"/>
      <c r="DGM1951" s="101"/>
      <c r="DGN1951" s="101"/>
      <c r="DGO1951" s="101"/>
      <c r="DGP1951" s="101"/>
      <c r="DGQ1951" s="101"/>
      <c r="DGR1951" s="101"/>
      <c r="DGS1951" s="101"/>
      <c r="DGT1951" s="101"/>
      <c r="DGU1951" s="101"/>
      <c r="DGV1951" s="101"/>
      <c r="DGW1951" s="101"/>
      <c r="DGX1951" s="101"/>
      <c r="DGY1951" s="101"/>
      <c r="DGZ1951" s="101"/>
      <c r="DHA1951" s="101"/>
      <c r="DHB1951" s="101"/>
      <c r="DHC1951" s="101"/>
      <c r="DHD1951" s="101"/>
      <c r="DHE1951" s="101"/>
      <c r="DHF1951" s="101"/>
      <c r="DHG1951" s="101"/>
      <c r="DHH1951" s="101"/>
      <c r="DHI1951" s="101"/>
      <c r="DHJ1951" s="101"/>
      <c r="DHK1951" s="101"/>
      <c r="DHL1951" s="101"/>
      <c r="DHM1951" s="101"/>
      <c r="DHN1951" s="101"/>
      <c r="DHO1951" s="101"/>
      <c r="DHP1951" s="101"/>
      <c r="DHQ1951" s="101"/>
      <c r="DHR1951" s="101"/>
      <c r="DHS1951" s="101"/>
      <c r="DHT1951" s="101"/>
      <c r="DHU1951" s="101"/>
      <c r="DHV1951" s="101"/>
      <c r="DHW1951" s="101"/>
      <c r="DHX1951" s="101"/>
      <c r="DHY1951" s="101"/>
      <c r="DHZ1951" s="101"/>
      <c r="DIA1951" s="101"/>
      <c r="DIB1951" s="101"/>
      <c r="DIC1951" s="101"/>
      <c r="DID1951" s="101"/>
      <c r="DIE1951" s="101"/>
      <c r="DIF1951" s="101"/>
      <c r="DIG1951" s="101"/>
      <c r="DIH1951" s="101"/>
      <c r="DII1951" s="101"/>
      <c r="DIJ1951" s="101"/>
      <c r="DIK1951" s="101"/>
      <c r="DIL1951" s="101"/>
      <c r="DIM1951" s="101"/>
      <c r="DIN1951" s="101"/>
      <c r="DIO1951" s="101"/>
      <c r="DIP1951" s="101"/>
      <c r="DIQ1951" s="101"/>
      <c r="DIR1951" s="101"/>
      <c r="DIS1951" s="101"/>
      <c r="DIT1951" s="101"/>
      <c r="DIU1951" s="101"/>
      <c r="DIV1951" s="101"/>
      <c r="DIW1951" s="101"/>
      <c r="DIX1951" s="101"/>
      <c r="DIY1951" s="101"/>
      <c r="DIZ1951" s="101"/>
      <c r="DJA1951" s="101"/>
      <c r="DJB1951" s="101"/>
      <c r="DJC1951" s="101"/>
      <c r="DJD1951" s="101"/>
      <c r="DJE1951" s="101"/>
      <c r="DJF1951" s="101"/>
      <c r="DJG1951" s="101"/>
      <c r="DJH1951" s="101"/>
      <c r="DJI1951" s="101"/>
      <c r="DJJ1951" s="101"/>
      <c r="DJK1951" s="101"/>
      <c r="DJL1951" s="101"/>
      <c r="DJM1951" s="101"/>
      <c r="DJN1951" s="101"/>
      <c r="DJO1951" s="101"/>
      <c r="DJP1951" s="101"/>
      <c r="DJQ1951" s="101"/>
      <c r="DJR1951" s="101"/>
      <c r="DJS1951" s="101"/>
      <c r="DJT1951" s="101"/>
      <c r="DJU1951" s="101"/>
      <c r="DJV1951" s="101"/>
      <c r="DJW1951" s="101"/>
      <c r="DJX1951" s="101"/>
      <c r="DJY1951" s="101"/>
      <c r="DJZ1951" s="101"/>
      <c r="DKA1951" s="101"/>
      <c r="DKB1951" s="101"/>
      <c r="DKC1951" s="101"/>
      <c r="DKD1951" s="101"/>
      <c r="DKE1951" s="101"/>
      <c r="DKF1951" s="101"/>
      <c r="DKG1951" s="101"/>
      <c r="DKH1951" s="101"/>
      <c r="DKI1951" s="101"/>
      <c r="DKJ1951" s="101"/>
      <c r="DKK1951" s="101"/>
      <c r="DKL1951" s="101"/>
      <c r="DKM1951" s="101"/>
      <c r="DKN1951" s="101"/>
      <c r="DKO1951" s="101"/>
      <c r="DKP1951" s="101"/>
      <c r="DKQ1951" s="101"/>
      <c r="DKR1951" s="101"/>
      <c r="DKS1951" s="101"/>
      <c r="DKT1951" s="101"/>
      <c r="DKU1951" s="101"/>
      <c r="DKV1951" s="101"/>
      <c r="DKW1951" s="101"/>
      <c r="DKX1951" s="101"/>
      <c r="DKY1951" s="101"/>
      <c r="DKZ1951" s="101"/>
      <c r="DLA1951" s="101"/>
      <c r="DLB1951" s="101"/>
      <c r="DLC1951" s="101"/>
      <c r="DLD1951" s="101"/>
      <c r="DLE1951" s="101"/>
      <c r="DLF1951" s="101"/>
      <c r="DLG1951" s="101"/>
      <c r="DLH1951" s="101"/>
      <c r="DLI1951" s="101"/>
      <c r="DLJ1951" s="101"/>
      <c r="DLK1951" s="101"/>
      <c r="DLL1951" s="101"/>
      <c r="DLM1951" s="101"/>
      <c r="DLN1951" s="101"/>
      <c r="DLO1951" s="101"/>
      <c r="DLP1951" s="101"/>
      <c r="DLQ1951" s="101"/>
      <c r="DLR1951" s="101"/>
      <c r="DLS1951" s="101"/>
      <c r="DLT1951" s="101"/>
      <c r="DLU1951" s="101"/>
      <c r="DLV1951" s="101"/>
      <c r="DLW1951" s="101"/>
      <c r="DLX1951" s="101"/>
      <c r="DLY1951" s="101"/>
      <c r="DLZ1951" s="101"/>
      <c r="DMA1951" s="101"/>
      <c r="DMB1951" s="101"/>
      <c r="DMC1951" s="101"/>
      <c r="DMD1951" s="101"/>
      <c r="DME1951" s="101"/>
      <c r="DMF1951" s="101"/>
      <c r="DMG1951" s="101"/>
      <c r="DMH1951" s="101"/>
      <c r="DMI1951" s="101"/>
      <c r="DMJ1951" s="101"/>
      <c r="DMK1951" s="101"/>
      <c r="DML1951" s="101"/>
      <c r="DMM1951" s="101"/>
      <c r="DMN1951" s="101"/>
      <c r="DMO1951" s="101"/>
      <c r="DMP1951" s="101"/>
      <c r="DMQ1951" s="101"/>
      <c r="DMR1951" s="101"/>
      <c r="DMS1951" s="101"/>
      <c r="DMT1951" s="101"/>
      <c r="DMU1951" s="101"/>
      <c r="DMV1951" s="101"/>
      <c r="DMW1951" s="101"/>
      <c r="DMX1951" s="101"/>
      <c r="DMY1951" s="101"/>
      <c r="DMZ1951" s="101"/>
      <c r="DNA1951" s="101"/>
      <c r="DNB1951" s="101"/>
      <c r="DNC1951" s="101"/>
      <c r="DND1951" s="101"/>
      <c r="DNE1951" s="101"/>
      <c r="DNF1951" s="101"/>
      <c r="DNG1951" s="101"/>
      <c r="DNH1951" s="101"/>
      <c r="DNI1951" s="101"/>
      <c r="DNJ1951" s="101"/>
      <c r="DNK1951" s="101"/>
      <c r="DNL1951" s="101"/>
      <c r="DNM1951" s="101"/>
      <c r="DNN1951" s="101"/>
      <c r="DNO1951" s="101"/>
      <c r="DNP1951" s="101"/>
      <c r="DNQ1951" s="101"/>
      <c r="DNR1951" s="101"/>
      <c r="DNS1951" s="101"/>
      <c r="DNT1951" s="101"/>
      <c r="DNU1951" s="101"/>
      <c r="DNV1951" s="101"/>
      <c r="DNW1951" s="101"/>
      <c r="DNX1951" s="101"/>
      <c r="DNY1951" s="101"/>
      <c r="DNZ1951" s="101"/>
      <c r="DOA1951" s="101"/>
      <c r="DOB1951" s="101"/>
      <c r="DOC1951" s="101"/>
      <c r="DOD1951" s="101"/>
      <c r="DOE1951" s="101"/>
      <c r="DOF1951" s="101"/>
      <c r="DOG1951" s="101"/>
      <c r="DOH1951" s="101"/>
      <c r="DOI1951" s="101"/>
      <c r="DOJ1951" s="101"/>
      <c r="DOK1951" s="101"/>
      <c r="DOL1951" s="101"/>
      <c r="DOM1951" s="101"/>
      <c r="DON1951" s="101"/>
      <c r="DOO1951" s="101"/>
      <c r="DOP1951" s="101"/>
      <c r="DOQ1951" s="101"/>
      <c r="DOR1951" s="101"/>
      <c r="DOS1951" s="101"/>
      <c r="DOT1951" s="101"/>
      <c r="DOU1951" s="101"/>
      <c r="DOV1951" s="101"/>
      <c r="DOW1951" s="101"/>
      <c r="DOX1951" s="101"/>
      <c r="DOY1951" s="101"/>
      <c r="DOZ1951" s="101"/>
      <c r="DPA1951" s="101"/>
      <c r="DPB1951" s="101"/>
      <c r="DPC1951" s="101"/>
      <c r="DPD1951" s="101"/>
      <c r="DPE1951" s="101"/>
      <c r="DPF1951" s="101"/>
      <c r="DPG1951" s="101"/>
      <c r="DPH1951" s="101"/>
      <c r="DPI1951" s="101"/>
      <c r="DPJ1951" s="101"/>
      <c r="DPK1951" s="101"/>
      <c r="DPL1951" s="101"/>
      <c r="DPM1951" s="101"/>
      <c r="DPN1951" s="101"/>
      <c r="DPO1951" s="101"/>
      <c r="DPP1951" s="101"/>
      <c r="DPQ1951" s="101"/>
      <c r="DPR1951" s="101"/>
      <c r="DPS1951" s="101"/>
      <c r="DPT1951" s="101"/>
      <c r="DPU1951" s="101"/>
      <c r="DPV1951" s="101"/>
      <c r="DPW1951" s="101"/>
      <c r="DPX1951" s="101"/>
      <c r="DPY1951" s="101"/>
      <c r="DPZ1951" s="101"/>
      <c r="DQA1951" s="101"/>
      <c r="DQB1951" s="101"/>
      <c r="DQC1951" s="101"/>
      <c r="DQD1951" s="101"/>
      <c r="DQE1951" s="101"/>
      <c r="DQF1951" s="101"/>
      <c r="DQG1951" s="101"/>
      <c r="DQH1951" s="101"/>
      <c r="DQI1951" s="101"/>
      <c r="DQJ1951" s="101"/>
      <c r="DQK1951" s="101"/>
      <c r="DQL1951" s="101"/>
      <c r="DQM1951" s="101"/>
      <c r="DQN1951" s="101"/>
      <c r="DQO1951" s="101"/>
      <c r="DQP1951" s="101"/>
      <c r="DQQ1951" s="101"/>
      <c r="DQR1951" s="101"/>
      <c r="DQS1951" s="101"/>
      <c r="DQT1951" s="101"/>
      <c r="DQU1951" s="101"/>
      <c r="DQV1951" s="101"/>
      <c r="DQW1951" s="101"/>
      <c r="DQX1951" s="101"/>
      <c r="DQY1951" s="101"/>
      <c r="DQZ1951" s="101"/>
      <c r="DRA1951" s="101"/>
      <c r="DRB1951" s="101"/>
      <c r="DRC1951" s="101"/>
      <c r="DRD1951" s="101"/>
      <c r="DRE1951" s="101"/>
      <c r="DRF1951" s="101"/>
      <c r="DRG1951" s="101"/>
      <c r="DRH1951" s="101"/>
      <c r="DRI1951" s="101"/>
      <c r="DRJ1951" s="101"/>
      <c r="DRK1951" s="101"/>
      <c r="DRL1951" s="101"/>
      <c r="DRM1951" s="101"/>
      <c r="DRN1951" s="101"/>
      <c r="DRO1951" s="101"/>
      <c r="DRP1951" s="101"/>
      <c r="DRQ1951" s="101"/>
      <c r="DRR1951" s="101"/>
      <c r="DRS1951" s="101"/>
      <c r="DRT1951" s="101"/>
      <c r="DRU1951" s="101"/>
      <c r="DRV1951" s="101"/>
      <c r="DRW1951" s="101"/>
      <c r="DRX1951" s="101"/>
      <c r="DRY1951" s="101"/>
      <c r="DRZ1951" s="101"/>
      <c r="DSA1951" s="101"/>
      <c r="DSB1951" s="101"/>
      <c r="DSC1951" s="101"/>
      <c r="DSD1951" s="101"/>
      <c r="DSE1951" s="101"/>
      <c r="DSF1951" s="101"/>
      <c r="DSG1951" s="101"/>
      <c r="DSH1951" s="101"/>
      <c r="DSI1951" s="101"/>
      <c r="DSJ1951" s="101"/>
      <c r="DSK1951" s="101"/>
      <c r="DSL1951" s="101"/>
      <c r="DSM1951" s="101"/>
      <c r="DSN1951" s="101"/>
      <c r="DSO1951" s="101"/>
      <c r="DSP1951" s="101"/>
      <c r="DSQ1951" s="101"/>
      <c r="DSR1951" s="101"/>
      <c r="DSS1951" s="101"/>
      <c r="DST1951" s="101"/>
      <c r="DSU1951" s="101"/>
      <c r="DSV1951" s="101"/>
      <c r="DSW1951" s="101"/>
      <c r="DSX1951" s="101"/>
      <c r="DSY1951" s="101"/>
      <c r="DSZ1951" s="101"/>
      <c r="DTA1951" s="101"/>
      <c r="DTB1951" s="101"/>
      <c r="DTC1951" s="101"/>
      <c r="DTD1951" s="101"/>
      <c r="DTE1951" s="101"/>
      <c r="DTF1951" s="101"/>
      <c r="DTG1951" s="101"/>
      <c r="DTH1951" s="101"/>
      <c r="DTI1951" s="101"/>
      <c r="DTJ1951" s="101"/>
      <c r="DTK1951" s="101"/>
      <c r="DTL1951" s="101"/>
      <c r="DTM1951" s="101"/>
      <c r="DTN1951" s="101"/>
      <c r="DTO1951" s="101"/>
      <c r="DTP1951" s="101"/>
      <c r="DTQ1951" s="101"/>
      <c r="DTR1951" s="101"/>
      <c r="DTS1951" s="101"/>
      <c r="DTT1951" s="101"/>
      <c r="DTU1951" s="101"/>
      <c r="DTV1951" s="101"/>
      <c r="DTW1951" s="101"/>
      <c r="DTX1951" s="101"/>
      <c r="DTY1951" s="101"/>
      <c r="DTZ1951" s="101"/>
      <c r="DUA1951" s="101"/>
      <c r="DUB1951" s="101"/>
      <c r="DUC1951" s="101"/>
      <c r="DUD1951" s="101"/>
      <c r="DUE1951" s="101"/>
      <c r="DUF1951" s="101"/>
      <c r="DUG1951" s="101"/>
      <c r="DUH1951" s="101"/>
      <c r="DUI1951" s="101"/>
      <c r="DUJ1951" s="101"/>
      <c r="DUK1951" s="101"/>
      <c r="DUL1951" s="101"/>
      <c r="DUM1951" s="101"/>
      <c r="DUN1951" s="101"/>
      <c r="DUO1951" s="101"/>
      <c r="DUP1951" s="101"/>
      <c r="DUQ1951" s="101"/>
      <c r="DUR1951" s="101"/>
      <c r="DUS1951" s="101"/>
      <c r="DUT1951" s="101"/>
      <c r="DUU1951" s="101"/>
      <c r="DUV1951" s="101"/>
      <c r="DUW1951" s="101"/>
      <c r="DUX1951" s="101"/>
      <c r="DUY1951" s="101"/>
      <c r="DUZ1951" s="101"/>
      <c r="DVA1951" s="101"/>
      <c r="DVB1951" s="101"/>
      <c r="DVC1951" s="101"/>
      <c r="DVD1951" s="101"/>
      <c r="DVE1951" s="101"/>
      <c r="DVF1951" s="101"/>
      <c r="DVG1951" s="101"/>
      <c r="DVH1951" s="101"/>
      <c r="DVI1951" s="101"/>
      <c r="DVJ1951" s="101"/>
      <c r="DVK1951" s="101"/>
      <c r="DVL1951" s="101"/>
      <c r="DVM1951" s="101"/>
      <c r="DVN1951" s="101"/>
      <c r="DVO1951" s="101"/>
      <c r="DVP1951" s="101"/>
      <c r="DVQ1951" s="101"/>
      <c r="DVR1951" s="101"/>
      <c r="DVS1951" s="101"/>
      <c r="DVT1951" s="101"/>
      <c r="DVU1951" s="101"/>
      <c r="DVV1951" s="101"/>
      <c r="DVW1951" s="101"/>
      <c r="DVX1951" s="101"/>
      <c r="DVY1951" s="101"/>
      <c r="DVZ1951" s="101"/>
      <c r="DWA1951" s="101"/>
      <c r="DWB1951" s="101"/>
      <c r="DWC1951" s="101"/>
      <c r="DWD1951" s="101"/>
      <c r="DWE1951" s="101"/>
      <c r="DWF1951" s="101"/>
      <c r="DWG1951" s="101"/>
      <c r="DWH1951" s="101"/>
      <c r="DWI1951" s="101"/>
      <c r="DWJ1951" s="101"/>
      <c r="DWK1951" s="101"/>
      <c r="DWL1951" s="101"/>
      <c r="DWM1951" s="101"/>
      <c r="DWN1951" s="101"/>
      <c r="DWO1951" s="101"/>
      <c r="DWP1951" s="101"/>
      <c r="DWQ1951" s="101"/>
      <c r="DWR1951" s="101"/>
      <c r="DWS1951" s="101"/>
      <c r="DWT1951" s="101"/>
      <c r="DWU1951" s="101"/>
      <c r="DWV1951" s="101"/>
      <c r="DWW1951" s="101"/>
      <c r="DWX1951" s="101"/>
      <c r="DWY1951" s="101"/>
      <c r="DWZ1951" s="101"/>
      <c r="DXA1951" s="101"/>
      <c r="DXB1951" s="101"/>
      <c r="DXC1951" s="101"/>
      <c r="DXD1951" s="101"/>
      <c r="DXE1951" s="101"/>
      <c r="DXF1951" s="101"/>
      <c r="DXG1951" s="101"/>
      <c r="DXH1951" s="101"/>
      <c r="DXI1951" s="101"/>
      <c r="DXJ1951" s="101"/>
      <c r="DXK1951" s="101"/>
      <c r="DXL1951" s="101"/>
      <c r="DXM1951" s="101"/>
      <c r="DXN1951" s="101"/>
      <c r="DXO1951" s="101"/>
      <c r="DXP1951" s="101"/>
      <c r="DXQ1951" s="101"/>
      <c r="DXR1951" s="101"/>
      <c r="DXS1951" s="101"/>
      <c r="DXT1951" s="101"/>
      <c r="DXU1951" s="101"/>
      <c r="DXV1951" s="101"/>
      <c r="DXW1951" s="101"/>
      <c r="DXX1951" s="101"/>
      <c r="DXY1951" s="101"/>
      <c r="DXZ1951" s="101"/>
      <c r="DYA1951" s="101"/>
      <c r="DYB1951" s="101"/>
      <c r="DYC1951" s="101"/>
      <c r="DYD1951" s="101"/>
      <c r="DYE1951" s="101"/>
      <c r="DYF1951" s="101"/>
      <c r="DYG1951" s="101"/>
      <c r="DYH1951" s="101"/>
      <c r="DYI1951" s="101"/>
      <c r="DYJ1951" s="101"/>
      <c r="DYK1951" s="101"/>
      <c r="DYL1951" s="101"/>
      <c r="DYM1951" s="101"/>
      <c r="DYN1951" s="101"/>
      <c r="DYO1951" s="101"/>
      <c r="DYP1951" s="101"/>
      <c r="DYQ1951" s="101"/>
      <c r="DYR1951" s="101"/>
      <c r="DYS1951" s="101"/>
      <c r="DYT1951" s="101"/>
      <c r="DYU1951" s="101"/>
      <c r="DYV1951" s="101"/>
      <c r="DYW1951" s="101"/>
      <c r="DYX1951" s="101"/>
      <c r="DYY1951" s="101"/>
      <c r="DYZ1951" s="101"/>
      <c r="DZA1951" s="101"/>
      <c r="DZB1951" s="101"/>
      <c r="DZC1951" s="101"/>
      <c r="DZD1951" s="101"/>
      <c r="DZE1951" s="101"/>
      <c r="DZF1951" s="101"/>
      <c r="DZG1951" s="101"/>
      <c r="DZH1951" s="101"/>
      <c r="DZI1951" s="101"/>
      <c r="DZJ1951" s="101"/>
      <c r="DZK1951" s="101"/>
      <c r="DZL1951" s="101"/>
      <c r="DZM1951" s="101"/>
      <c r="DZN1951" s="101"/>
      <c r="DZO1951" s="101"/>
      <c r="DZP1951" s="101"/>
      <c r="DZQ1951" s="101"/>
      <c r="DZR1951" s="101"/>
      <c r="DZS1951" s="101"/>
      <c r="DZT1951" s="101"/>
      <c r="DZU1951" s="101"/>
      <c r="DZV1951" s="101"/>
      <c r="DZW1951" s="101"/>
      <c r="DZX1951" s="101"/>
      <c r="DZY1951" s="101"/>
      <c r="DZZ1951" s="101"/>
      <c r="EAA1951" s="101"/>
      <c r="EAB1951" s="101"/>
      <c r="EAC1951" s="101"/>
      <c r="EAD1951" s="101"/>
      <c r="EAE1951" s="101"/>
      <c r="EAF1951" s="101"/>
      <c r="EAG1951" s="101"/>
      <c r="EAH1951" s="101"/>
      <c r="EAI1951" s="101"/>
      <c r="EAJ1951" s="101"/>
      <c r="EAK1951" s="101"/>
      <c r="EAL1951" s="101"/>
      <c r="EAM1951" s="101"/>
      <c r="EAN1951" s="101"/>
      <c r="EAO1951" s="101"/>
      <c r="EAP1951" s="101"/>
      <c r="EAQ1951" s="101"/>
      <c r="EAR1951" s="101"/>
      <c r="EAS1951" s="101"/>
      <c r="EAT1951" s="101"/>
      <c r="EAU1951" s="101"/>
      <c r="EAV1951" s="101"/>
      <c r="EAW1951" s="101"/>
      <c r="EAX1951" s="101"/>
      <c r="EAY1951" s="101"/>
      <c r="EAZ1951" s="101"/>
      <c r="EBA1951" s="101"/>
      <c r="EBB1951" s="101"/>
      <c r="EBC1951" s="101"/>
      <c r="EBD1951" s="101"/>
      <c r="EBE1951" s="101"/>
      <c r="EBF1951" s="101"/>
      <c r="EBG1951" s="101"/>
      <c r="EBH1951" s="101"/>
      <c r="EBI1951" s="101"/>
      <c r="EBJ1951" s="101"/>
      <c r="EBK1951" s="101"/>
      <c r="EBL1951" s="101"/>
      <c r="EBM1951" s="101"/>
      <c r="EBN1951" s="101"/>
      <c r="EBO1951" s="101"/>
      <c r="EBP1951" s="101"/>
      <c r="EBQ1951" s="101"/>
      <c r="EBR1951" s="101"/>
      <c r="EBS1951" s="101"/>
      <c r="EBT1951" s="101"/>
      <c r="EBU1951" s="101"/>
      <c r="EBV1951" s="101"/>
      <c r="EBW1951" s="101"/>
      <c r="EBX1951" s="101"/>
      <c r="EBY1951" s="101"/>
      <c r="EBZ1951" s="101"/>
      <c r="ECA1951" s="101"/>
      <c r="ECB1951" s="101"/>
      <c r="ECC1951" s="101"/>
      <c r="ECD1951" s="101"/>
      <c r="ECE1951" s="101"/>
      <c r="ECF1951" s="101"/>
      <c r="ECG1951" s="101"/>
      <c r="ECH1951" s="101"/>
      <c r="ECI1951" s="101"/>
      <c r="ECJ1951" s="101"/>
      <c r="ECK1951" s="101"/>
      <c r="ECL1951" s="101"/>
      <c r="ECM1951" s="101"/>
      <c r="ECN1951" s="101"/>
      <c r="ECO1951" s="101"/>
      <c r="ECP1951" s="101"/>
      <c r="ECQ1951" s="101"/>
      <c r="ECR1951" s="101"/>
      <c r="ECS1951" s="101"/>
      <c r="ECT1951" s="101"/>
      <c r="ECU1951" s="101"/>
      <c r="ECV1951" s="101"/>
      <c r="ECW1951" s="101"/>
      <c r="ECX1951" s="101"/>
      <c r="ECY1951" s="101"/>
      <c r="ECZ1951" s="101"/>
      <c r="EDA1951" s="101"/>
      <c r="EDB1951" s="101"/>
      <c r="EDC1951" s="101"/>
      <c r="EDD1951" s="101"/>
      <c r="EDE1951" s="101"/>
      <c r="EDF1951" s="101"/>
      <c r="EDG1951" s="101"/>
      <c r="EDH1951" s="101"/>
      <c r="EDI1951" s="101"/>
      <c r="EDJ1951" s="101"/>
      <c r="EDK1951" s="101"/>
      <c r="EDL1951" s="101"/>
      <c r="EDM1951" s="101"/>
      <c r="EDN1951" s="101"/>
      <c r="EDO1951" s="101"/>
      <c r="EDP1951" s="101"/>
      <c r="EDQ1951" s="101"/>
      <c r="EDR1951" s="101"/>
      <c r="EDS1951" s="101"/>
      <c r="EDT1951" s="101"/>
      <c r="EDU1951" s="101"/>
      <c r="EDV1951" s="101"/>
      <c r="EDW1951" s="101"/>
      <c r="EDX1951" s="101"/>
      <c r="EDY1951" s="101"/>
      <c r="EDZ1951" s="101"/>
      <c r="EEA1951" s="101"/>
      <c r="EEB1951" s="101"/>
      <c r="EEC1951" s="101"/>
      <c r="EED1951" s="101"/>
      <c r="EEE1951" s="101"/>
      <c r="EEF1951" s="101"/>
      <c r="EEG1951" s="101"/>
      <c r="EEH1951" s="101"/>
      <c r="EEI1951" s="101"/>
      <c r="EEJ1951" s="101"/>
      <c r="EEK1951" s="101"/>
      <c r="EEL1951" s="101"/>
      <c r="EEM1951" s="101"/>
      <c r="EEN1951" s="101"/>
      <c r="EEO1951" s="101"/>
      <c r="EEP1951" s="101"/>
      <c r="EEQ1951" s="101"/>
      <c r="EER1951" s="101"/>
      <c r="EES1951" s="101"/>
      <c r="EET1951" s="101"/>
      <c r="EEU1951" s="101"/>
      <c r="EEV1951" s="101"/>
      <c r="EEW1951" s="101"/>
      <c r="EEX1951" s="101"/>
      <c r="EEY1951" s="101"/>
      <c r="EEZ1951" s="101"/>
      <c r="EFA1951" s="101"/>
      <c r="EFB1951" s="101"/>
      <c r="EFC1951" s="101"/>
      <c r="EFD1951" s="101"/>
      <c r="EFE1951" s="101"/>
      <c r="EFF1951" s="101"/>
      <c r="EFG1951" s="101"/>
      <c r="EFH1951" s="101"/>
      <c r="EFI1951" s="101"/>
      <c r="EFJ1951" s="101"/>
      <c r="EFK1951" s="101"/>
      <c r="EFL1951" s="101"/>
      <c r="EFM1951" s="101"/>
      <c r="EFN1951" s="101"/>
      <c r="EFO1951" s="101"/>
      <c r="EFP1951" s="101"/>
      <c r="EFQ1951" s="101"/>
      <c r="EFR1951" s="101"/>
      <c r="EFS1951" s="101"/>
      <c r="EFT1951" s="101"/>
      <c r="EFU1951" s="101"/>
      <c r="EFV1951" s="101"/>
      <c r="EFW1951" s="101"/>
      <c r="EFX1951" s="101"/>
      <c r="EFY1951" s="101"/>
      <c r="EFZ1951" s="101"/>
      <c r="EGA1951" s="101"/>
      <c r="EGB1951" s="101"/>
      <c r="EGC1951" s="101"/>
      <c r="EGD1951" s="101"/>
      <c r="EGE1951" s="101"/>
      <c r="EGF1951" s="101"/>
      <c r="EGG1951" s="101"/>
      <c r="EGH1951" s="101"/>
      <c r="EGI1951" s="101"/>
      <c r="EGJ1951" s="101"/>
      <c r="EGK1951" s="101"/>
      <c r="EGL1951" s="101"/>
      <c r="EGM1951" s="101"/>
      <c r="EGN1951" s="101"/>
      <c r="EGO1951" s="101"/>
      <c r="EGP1951" s="101"/>
      <c r="EGQ1951" s="101"/>
      <c r="EGR1951" s="101"/>
      <c r="EGS1951" s="101"/>
      <c r="EGT1951" s="101"/>
      <c r="EGU1951" s="101"/>
      <c r="EGV1951" s="101"/>
      <c r="EGW1951" s="101"/>
      <c r="EGX1951" s="101"/>
      <c r="EGY1951" s="101"/>
      <c r="EGZ1951" s="101"/>
      <c r="EHA1951" s="101"/>
      <c r="EHB1951" s="101"/>
      <c r="EHC1951" s="101"/>
      <c r="EHD1951" s="101"/>
      <c r="EHE1951" s="101"/>
      <c r="EHF1951" s="101"/>
      <c r="EHG1951" s="101"/>
      <c r="EHH1951" s="101"/>
      <c r="EHI1951" s="101"/>
      <c r="EHJ1951" s="101"/>
      <c r="EHK1951" s="101"/>
      <c r="EHL1951" s="101"/>
      <c r="EHM1951" s="101"/>
      <c r="EHN1951" s="101"/>
      <c r="EHO1951" s="101"/>
      <c r="EHP1951" s="101"/>
      <c r="EHQ1951" s="101"/>
      <c r="EHR1951" s="101"/>
      <c r="EHS1951" s="101"/>
      <c r="EHT1951" s="101"/>
      <c r="EHU1951" s="101"/>
      <c r="EHV1951" s="101"/>
      <c r="EHW1951" s="101"/>
      <c r="EHX1951" s="101"/>
      <c r="EHY1951" s="101"/>
      <c r="EHZ1951" s="101"/>
      <c r="EIA1951" s="101"/>
      <c r="EIB1951" s="101"/>
      <c r="EIC1951" s="101"/>
      <c r="EID1951" s="101"/>
      <c r="EIE1951" s="101"/>
      <c r="EIF1951" s="101"/>
      <c r="EIG1951" s="101"/>
      <c r="EIH1951" s="101"/>
      <c r="EII1951" s="101"/>
      <c r="EIJ1951" s="101"/>
      <c r="EIK1951" s="101"/>
      <c r="EIL1951" s="101"/>
      <c r="EIM1951" s="101"/>
      <c r="EIN1951" s="101"/>
      <c r="EIO1951" s="101"/>
      <c r="EIP1951" s="101"/>
      <c r="EIQ1951" s="101"/>
      <c r="EIR1951" s="101"/>
      <c r="EIS1951" s="101"/>
      <c r="EIT1951" s="101"/>
      <c r="EIU1951" s="101"/>
      <c r="EIV1951" s="101"/>
      <c r="EIW1951" s="101"/>
      <c r="EIX1951" s="101"/>
      <c r="EIY1951" s="101"/>
      <c r="EIZ1951" s="101"/>
      <c r="EJA1951" s="101"/>
      <c r="EJB1951" s="101"/>
      <c r="EJC1951" s="101"/>
      <c r="EJD1951" s="101"/>
      <c r="EJE1951" s="101"/>
      <c r="EJF1951" s="101"/>
      <c r="EJG1951" s="101"/>
      <c r="EJH1951" s="101"/>
      <c r="EJI1951" s="101"/>
      <c r="EJJ1951" s="101"/>
      <c r="EJK1951" s="101"/>
      <c r="EJL1951" s="101"/>
      <c r="EJM1951" s="101"/>
      <c r="EJN1951" s="101"/>
      <c r="EJO1951" s="101"/>
      <c r="EJP1951" s="101"/>
      <c r="EJQ1951" s="101"/>
      <c r="EJR1951" s="101"/>
      <c r="EJS1951" s="101"/>
      <c r="EJT1951" s="101"/>
      <c r="EJU1951" s="101"/>
      <c r="EJV1951" s="101"/>
      <c r="EJW1951" s="101"/>
      <c r="EJX1951" s="101"/>
      <c r="EJY1951" s="101"/>
      <c r="EJZ1951" s="101"/>
      <c r="EKA1951" s="101"/>
      <c r="EKB1951" s="101"/>
      <c r="EKC1951" s="101"/>
      <c r="EKD1951" s="101"/>
      <c r="EKE1951" s="101"/>
      <c r="EKF1951" s="101"/>
      <c r="EKG1951" s="101"/>
      <c r="EKH1951" s="101"/>
      <c r="EKI1951" s="101"/>
      <c r="EKJ1951" s="101"/>
      <c r="EKK1951" s="101"/>
      <c r="EKL1951" s="101"/>
      <c r="EKM1951" s="101"/>
      <c r="EKN1951" s="101"/>
      <c r="EKO1951" s="101"/>
      <c r="EKP1951" s="101"/>
      <c r="EKQ1951" s="101"/>
      <c r="EKR1951" s="101"/>
      <c r="EKS1951" s="101"/>
      <c r="EKT1951" s="101"/>
      <c r="EKU1951" s="101"/>
      <c r="EKV1951" s="101"/>
      <c r="EKW1951" s="101"/>
      <c r="EKX1951" s="101"/>
      <c r="EKY1951" s="101"/>
      <c r="EKZ1951" s="101"/>
      <c r="ELA1951" s="101"/>
      <c r="ELB1951" s="101"/>
      <c r="ELC1951" s="101"/>
      <c r="ELD1951" s="101"/>
      <c r="ELE1951" s="101"/>
      <c r="ELF1951" s="101"/>
      <c r="ELG1951" s="101"/>
      <c r="ELH1951" s="101"/>
      <c r="ELI1951" s="101"/>
      <c r="ELJ1951" s="101"/>
      <c r="ELK1951" s="101"/>
      <c r="ELL1951" s="101"/>
      <c r="ELM1951" s="101"/>
      <c r="ELN1951" s="101"/>
      <c r="ELO1951" s="101"/>
      <c r="ELP1951" s="101"/>
      <c r="ELQ1951" s="101"/>
      <c r="ELR1951" s="101"/>
      <c r="ELS1951" s="101"/>
      <c r="ELT1951" s="101"/>
      <c r="ELU1951" s="101"/>
      <c r="ELV1951" s="101"/>
      <c r="ELW1951" s="101"/>
      <c r="ELX1951" s="101"/>
      <c r="ELY1951" s="101"/>
      <c r="ELZ1951" s="101"/>
      <c r="EMA1951" s="101"/>
      <c r="EMB1951" s="101"/>
      <c r="EMC1951" s="101"/>
      <c r="EMD1951" s="101"/>
      <c r="EME1951" s="101"/>
      <c r="EMF1951" s="101"/>
      <c r="EMG1951" s="101"/>
      <c r="EMH1951" s="101"/>
      <c r="EMI1951" s="101"/>
      <c r="EMJ1951" s="101"/>
      <c r="EMK1951" s="101"/>
      <c r="EML1951" s="101"/>
      <c r="EMM1951" s="101"/>
      <c r="EMN1951" s="101"/>
      <c r="EMO1951" s="101"/>
      <c r="EMP1951" s="101"/>
      <c r="EMQ1951" s="101"/>
      <c r="EMR1951" s="101"/>
      <c r="EMS1951" s="101"/>
      <c r="EMT1951" s="101"/>
      <c r="EMU1951" s="101"/>
      <c r="EMV1951" s="101"/>
      <c r="EMW1951" s="101"/>
      <c r="EMX1951" s="101"/>
      <c r="EMY1951" s="101"/>
      <c r="EMZ1951" s="101"/>
      <c r="ENA1951" s="101"/>
      <c r="ENB1951" s="101"/>
      <c r="ENC1951" s="101"/>
      <c r="END1951" s="101"/>
      <c r="ENE1951" s="101"/>
      <c r="ENF1951" s="101"/>
      <c r="ENG1951" s="101"/>
      <c r="ENH1951" s="101"/>
      <c r="ENI1951" s="101"/>
      <c r="ENJ1951" s="101"/>
      <c r="ENK1951" s="101"/>
      <c r="ENL1951" s="101"/>
      <c r="ENM1951" s="101"/>
      <c r="ENN1951" s="101"/>
      <c r="ENO1951" s="101"/>
      <c r="ENP1951" s="101"/>
      <c r="ENQ1951" s="101"/>
      <c r="ENR1951" s="101"/>
      <c r="ENS1951" s="101"/>
      <c r="ENT1951" s="101"/>
      <c r="ENU1951" s="101"/>
      <c r="ENV1951" s="101"/>
      <c r="ENW1951" s="101"/>
      <c r="ENX1951" s="101"/>
      <c r="ENY1951" s="101"/>
      <c r="ENZ1951" s="101"/>
      <c r="EOA1951" s="101"/>
      <c r="EOB1951" s="101"/>
      <c r="EOC1951" s="101"/>
      <c r="EOD1951" s="101"/>
      <c r="EOE1951" s="101"/>
      <c r="EOF1951" s="101"/>
      <c r="EOG1951" s="101"/>
      <c r="EOH1951" s="101"/>
      <c r="EOI1951" s="101"/>
      <c r="EOJ1951" s="101"/>
      <c r="EOK1951" s="101"/>
      <c r="EOL1951" s="101"/>
      <c r="EOM1951" s="101"/>
      <c r="EON1951" s="101"/>
      <c r="EOO1951" s="101"/>
      <c r="EOP1951" s="101"/>
      <c r="EOQ1951" s="101"/>
      <c r="EOR1951" s="101"/>
      <c r="EOS1951" s="101"/>
      <c r="EOT1951" s="101"/>
      <c r="EOU1951" s="101"/>
      <c r="EOV1951" s="101"/>
      <c r="EOW1951" s="101"/>
      <c r="EOX1951" s="101"/>
      <c r="EOY1951" s="101"/>
      <c r="EOZ1951" s="101"/>
      <c r="EPA1951" s="101"/>
      <c r="EPB1951" s="101"/>
      <c r="EPC1951" s="101"/>
      <c r="EPD1951" s="101"/>
      <c r="EPE1951" s="101"/>
      <c r="EPF1951" s="101"/>
      <c r="EPG1951" s="101"/>
      <c r="EPH1951" s="101"/>
      <c r="EPI1951" s="101"/>
      <c r="EPJ1951" s="101"/>
      <c r="EPK1951" s="101"/>
      <c r="EPL1951" s="101"/>
      <c r="EPM1951" s="101"/>
      <c r="EPN1951" s="101"/>
      <c r="EPO1951" s="101"/>
      <c r="EPP1951" s="101"/>
      <c r="EPQ1951" s="101"/>
      <c r="EPR1951" s="101"/>
      <c r="EPS1951" s="101"/>
      <c r="EPT1951" s="101"/>
      <c r="EPU1951" s="101"/>
      <c r="EPV1951" s="101"/>
      <c r="EPW1951" s="101"/>
      <c r="EPX1951" s="101"/>
      <c r="EPY1951" s="101"/>
      <c r="EPZ1951" s="101"/>
      <c r="EQA1951" s="101"/>
      <c r="EQB1951" s="101"/>
      <c r="EQC1951" s="101"/>
      <c r="EQD1951" s="101"/>
      <c r="EQE1951" s="101"/>
      <c r="EQF1951" s="101"/>
      <c r="EQG1951" s="101"/>
      <c r="EQH1951" s="101"/>
      <c r="EQI1951" s="101"/>
      <c r="EQJ1951" s="101"/>
      <c r="EQK1951" s="101"/>
      <c r="EQL1951" s="101"/>
      <c r="EQM1951" s="101"/>
      <c r="EQN1951" s="101"/>
      <c r="EQO1951" s="101"/>
      <c r="EQP1951" s="101"/>
      <c r="EQQ1951" s="101"/>
      <c r="EQR1951" s="101"/>
      <c r="EQS1951" s="101"/>
      <c r="EQT1951" s="101"/>
      <c r="EQU1951" s="101"/>
      <c r="EQV1951" s="101"/>
      <c r="EQW1951" s="101"/>
      <c r="EQX1951" s="101"/>
      <c r="EQY1951" s="101"/>
      <c r="EQZ1951" s="101"/>
      <c r="ERA1951" s="101"/>
      <c r="ERB1951" s="101"/>
      <c r="ERC1951" s="101"/>
      <c r="ERD1951" s="101"/>
      <c r="ERE1951" s="101"/>
      <c r="ERF1951" s="101"/>
      <c r="ERG1951" s="101"/>
      <c r="ERH1951" s="101"/>
      <c r="ERI1951" s="101"/>
      <c r="ERJ1951" s="101"/>
      <c r="ERK1951" s="101"/>
      <c r="ERL1951" s="101"/>
      <c r="ERM1951" s="101"/>
      <c r="ERN1951" s="101"/>
      <c r="ERO1951" s="101"/>
      <c r="ERP1951" s="101"/>
      <c r="ERQ1951" s="101"/>
      <c r="ERR1951" s="101"/>
      <c r="ERS1951" s="101"/>
      <c r="ERT1951" s="101"/>
      <c r="ERU1951" s="101"/>
      <c r="ERV1951" s="101"/>
      <c r="ERW1951" s="101"/>
      <c r="ERX1951" s="101"/>
      <c r="ERY1951" s="101"/>
      <c r="ERZ1951" s="101"/>
      <c r="ESA1951" s="101"/>
      <c r="ESB1951" s="101"/>
      <c r="ESC1951" s="101"/>
      <c r="ESD1951" s="101"/>
      <c r="ESE1951" s="101"/>
      <c r="ESF1951" s="101"/>
      <c r="ESG1951" s="101"/>
      <c r="ESH1951" s="101"/>
      <c r="ESI1951" s="101"/>
      <c r="ESJ1951" s="101"/>
      <c r="ESK1951" s="101"/>
      <c r="ESL1951" s="101"/>
      <c r="ESM1951" s="101"/>
      <c r="ESN1951" s="101"/>
      <c r="ESO1951" s="101"/>
      <c r="ESP1951" s="101"/>
      <c r="ESQ1951" s="101"/>
      <c r="ESR1951" s="101"/>
      <c r="ESS1951" s="101"/>
      <c r="EST1951" s="101"/>
      <c r="ESU1951" s="101"/>
      <c r="ESV1951" s="101"/>
      <c r="ESW1951" s="101"/>
      <c r="ESX1951" s="101"/>
      <c r="ESY1951" s="101"/>
      <c r="ESZ1951" s="101"/>
      <c r="ETA1951" s="101"/>
      <c r="ETB1951" s="101"/>
      <c r="ETC1951" s="101"/>
      <c r="ETD1951" s="101"/>
      <c r="ETE1951" s="101"/>
      <c r="ETF1951" s="101"/>
      <c r="ETG1951" s="101"/>
      <c r="ETH1951" s="101"/>
      <c r="ETI1951" s="101"/>
      <c r="ETJ1951" s="101"/>
      <c r="ETK1951" s="101"/>
      <c r="ETL1951" s="101"/>
      <c r="ETM1951" s="101"/>
      <c r="ETN1951" s="101"/>
      <c r="ETO1951" s="101"/>
      <c r="ETP1951" s="101"/>
      <c r="ETQ1951" s="101"/>
      <c r="ETR1951" s="101"/>
      <c r="ETS1951" s="101"/>
      <c r="ETT1951" s="101"/>
      <c r="ETU1951" s="101"/>
      <c r="ETV1951" s="101"/>
      <c r="ETW1951" s="101"/>
      <c r="ETX1951" s="101"/>
      <c r="ETY1951" s="101"/>
      <c r="ETZ1951" s="101"/>
      <c r="EUA1951" s="101"/>
      <c r="EUB1951" s="101"/>
      <c r="EUC1951" s="101"/>
      <c r="EUD1951" s="101"/>
      <c r="EUE1951" s="101"/>
      <c r="EUF1951" s="101"/>
      <c r="EUG1951" s="101"/>
      <c r="EUH1951" s="101"/>
      <c r="EUI1951" s="101"/>
      <c r="EUJ1951" s="101"/>
      <c r="EUK1951" s="101"/>
      <c r="EUL1951" s="101"/>
      <c r="EUM1951" s="101"/>
      <c r="EUN1951" s="101"/>
      <c r="EUO1951" s="101"/>
      <c r="EUP1951" s="101"/>
      <c r="EUQ1951" s="101"/>
      <c r="EUR1951" s="101"/>
      <c r="EUS1951" s="101"/>
      <c r="EUT1951" s="101"/>
      <c r="EUU1951" s="101"/>
      <c r="EUV1951" s="101"/>
      <c r="EUW1951" s="101"/>
      <c r="EUX1951" s="101"/>
      <c r="EUY1951" s="101"/>
      <c r="EUZ1951" s="101"/>
      <c r="EVA1951" s="101"/>
      <c r="EVB1951" s="101"/>
      <c r="EVC1951" s="101"/>
      <c r="EVD1951" s="101"/>
      <c r="EVE1951" s="101"/>
      <c r="EVF1951" s="101"/>
      <c r="EVG1951" s="101"/>
      <c r="EVH1951" s="101"/>
      <c r="EVI1951" s="101"/>
      <c r="EVJ1951" s="101"/>
      <c r="EVK1951" s="101"/>
      <c r="EVL1951" s="101"/>
      <c r="EVM1951" s="101"/>
      <c r="EVN1951" s="101"/>
      <c r="EVO1951" s="101"/>
      <c r="EVP1951" s="101"/>
      <c r="EVQ1951" s="101"/>
      <c r="EVR1951" s="101"/>
      <c r="EVS1951" s="101"/>
      <c r="EVT1951" s="101"/>
      <c r="EVU1951" s="101"/>
      <c r="EVV1951" s="101"/>
      <c r="EVW1951" s="101"/>
      <c r="EVX1951" s="101"/>
      <c r="EVY1951" s="101"/>
      <c r="EVZ1951" s="101"/>
      <c r="EWA1951" s="101"/>
      <c r="EWB1951" s="101"/>
      <c r="EWC1951" s="101"/>
      <c r="EWD1951" s="101"/>
      <c r="EWE1951" s="101"/>
      <c r="EWF1951" s="101"/>
      <c r="EWG1951" s="101"/>
      <c r="EWH1951" s="101"/>
      <c r="EWI1951" s="101"/>
      <c r="EWJ1951" s="101"/>
      <c r="EWK1951" s="101"/>
      <c r="EWL1951" s="101"/>
      <c r="EWM1951" s="101"/>
      <c r="EWN1951" s="101"/>
      <c r="EWO1951" s="101"/>
      <c r="EWP1951" s="101"/>
      <c r="EWQ1951" s="101"/>
      <c r="EWR1951" s="101"/>
      <c r="EWS1951" s="101"/>
      <c r="EWT1951" s="101"/>
      <c r="EWU1951" s="101"/>
      <c r="EWV1951" s="101"/>
      <c r="EWW1951" s="101"/>
      <c r="EWX1951" s="101"/>
      <c r="EWY1951" s="101"/>
      <c r="EWZ1951" s="101"/>
      <c r="EXA1951" s="101"/>
      <c r="EXB1951" s="101"/>
      <c r="EXC1951" s="101"/>
      <c r="EXD1951" s="101"/>
      <c r="EXE1951" s="101"/>
      <c r="EXF1951" s="101"/>
      <c r="EXG1951" s="101"/>
      <c r="EXH1951" s="101"/>
      <c r="EXI1951" s="101"/>
      <c r="EXJ1951" s="101"/>
      <c r="EXK1951" s="101"/>
      <c r="EXL1951" s="101"/>
      <c r="EXM1951" s="101"/>
      <c r="EXN1951" s="101"/>
      <c r="EXO1951" s="101"/>
      <c r="EXP1951" s="101"/>
      <c r="EXQ1951" s="101"/>
      <c r="EXR1951" s="101"/>
      <c r="EXS1951" s="101"/>
      <c r="EXT1951" s="101"/>
      <c r="EXU1951" s="101"/>
      <c r="EXV1951" s="101"/>
      <c r="EXW1951" s="101"/>
      <c r="EXX1951" s="101"/>
      <c r="EXY1951" s="101"/>
      <c r="EXZ1951" s="101"/>
      <c r="EYA1951" s="101"/>
      <c r="EYB1951" s="101"/>
      <c r="EYC1951" s="101"/>
      <c r="EYD1951" s="101"/>
      <c r="EYE1951" s="101"/>
      <c r="EYF1951" s="101"/>
      <c r="EYG1951" s="101"/>
      <c r="EYH1951" s="101"/>
      <c r="EYI1951" s="101"/>
      <c r="EYJ1951" s="101"/>
      <c r="EYK1951" s="101"/>
      <c r="EYL1951" s="101"/>
      <c r="EYM1951" s="101"/>
      <c r="EYN1951" s="101"/>
      <c r="EYO1951" s="101"/>
      <c r="EYP1951" s="101"/>
      <c r="EYQ1951" s="101"/>
      <c r="EYR1951" s="101"/>
      <c r="EYS1951" s="101"/>
      <c r="EYT1951" s="101"/>
      <c r="EYU1951" s="101"/>
      <c r="EYV1951" s="101"/>
      <c r="EYW1951" s="101"/>
      <c r="EYX1951" s="101"/>
      <c r="EYY1951" s="101"/>
      <c r="EYZ1951" s="101"/>
      <c r="EZA1951" s="101"/>
      <c r="EZB1951" s="101"/>
      <c r="EZC1951" s="101"/>
      <c r="EZD1951" s="101"/>
      <c r="EZE1951" s="101"/>
      <c r="EZF1951" s="101"/>
      <c r="EZG1951" s="101"/>
      <c r="EZH1951" s="101"/>
      <c r="EZI1951" s="101"/>
      <c r="EZJ1951" s="101"/>
      <c r="EZK1951" s="101"/>
      <c r="EZL1951" s="101"/>
      <c r="EZM1951" s="101"/>
      <c r="EZN1951" s="101"/>
      <c r="EZO1951" s="101"/>
      <c r="EZP1951" s="101"/>
      <c r="EZQ1951" s="101"/>
      <c r="EZR1951" s="101"/>
      <c r="EZS1951" s="101"/>
      <c r="EZT1951" s="101"/>
      <c r="EZU1951" s="101"/>
      <c r="EZV1951" s="101"/>
      <c r="EZW1951" s="101"/>
      <c r="EZX1951" s="101"/>
      <c r="EZY1951" s="101"/>
      <c r="EZZ1951" s="101"/>
      <c r="FAA1951" s="101"/>
      <c r="FAB1951" s="101"/>
      <c r="FAC1951" s="101"/>
      <c r="FAD1951" s="101"/>
      <c r="FAE1951" s="101"/>
      <c r="FAF1951" s="101"/>
      <c r="FAG1951" s="101"/>
      <c r="FAH1951" s="101"/>
      <c r="FAI1951" s="101"/>
      <c r="FAJ1951" s="101"/>
      <c r="FAK1951" s="101"/>
      <c r="FAL1951" s="101"/>
      <c r="FAM1951" s="101"/>
      <c r="FAN1951" s="101"/>
      <c r="FAO1951" s="101"/>
      <c r="FAP1951" s="101"/>
      <c r="FAQ1951" s="101"/>
      <c r="FAR1951" s="101"/>
      <c r="FAS1951" s="101"/>
      <c r="FAT1951" s="101"/>
      <c r="FAU1951" s="101"/>
      <c r="FAV1951" s="101"/>
      <c r="FAW1951" s="101"/>
      <c r="FAX1951" s="101"/>
      <c r="FAY1951" s="101"/>
      <c r="FAZ1951" s="101"/>
      <c r="FBA1951" s="101"/>
      <c r="FBB1951" s="101"/>
      <c r="FBC1951" s="101"/>
      <c r="FBD1951" s="101"/>
      <c r="FBE1951" s="101"/>
      <c r="FBF1951" s="101"/>
      <c r="FBG1951" s="101"/>
      <c r="FBH1951" s="101"/>
      <c r="FBI1951" s="101"/>
      <c r="FBJ1951" s="101"/>
      <c r="FBK1951" s="101"/>
      <c r="FBL1951" s="101"/>
      <c r="FBM1951" s="101"/>
      <c r="FBN1951" s="101"/>
      <c r="FBO1951" s="101"/>
      <c r="FBP1951" s="101"/>
      <c r="FBQ1951" s="101"/>
      <c r="FBR1951" s="101"/>
      <c r="FBS1951" s="101"/>
      <c r="FBT1951" s="101"/>
      <c r="FBU1951" s="101"/>
      <c r="FBV1951" s="101"/>
      <c r="FBW1951" s="101"/>
      <c r="FBX1951" s="101"/>
      <c r="FBY1951" s="101"/>
      <c r="FBZ1951" s="101"/>
      <c r="FCA1951" s="101"/>
      <c r="FCB1951" s="101"/>
      <c r="FCC1951" s="101"/>
      <c r="FCD1951" s="101"/>
      <c r="FCE1951" s="101"/>
      <c r="FCF1951" s="101"/>
      <c r="FCG1951" s="101"/>
      <c r="FCH1951" s="101"/>
      <c r="FCI1951" s="101"/>
      <c r="FCJ1951" s="101"/>
      <c r="FCK1951" s="101"/>
      <c r="FCL1951" s="101"/>
      <c r="FCM1951" s="101"/>
      <c r="FCN1951" s="101"/>
      <c r="FCO1951" s="101"/>
      <c r="FCP1951" s="101"/>
      <c r="FCQ1951" s="101"/>
      <c r="FCR1951" s="101"/>
      <c r="FCS1951" s="101"/>
      <c r="FCT1951" s="101"/>
      <c r="FCU1951" s="101"/>
      <c r="FCV1951" s="101"/>
      <c r="FCW1951" s="101"/>
      <c r="FCX1951" s="101"/>
      <c r="FCY1951" s="101"/>
      <c r="FCZ1951" s="101"/>
      <c r="FDA1951" s="101"/>
      <c r="FDB1951" s="101"/>
      <c r="FDC1951" s="101"/>
      <c r="FDD1951" s="101"/>
      <c r="FDE1951" s="101"/>
      <c r="FDF1951" s="101"/>
      <c r="FDG1951" s="101"/>
      <c r="FDH1951" s="101"/>
      <c r="FDI1951" s="101"/>
      <c r="FDJ1951" s="101"/>
      <c r="FDK1951" s="101"/>
      <c r="FDL1951" s="101"/>
      <c r="FDM1951" s="101"/>
      <c r="FDN1951" s="101"/>
      <c r="FDO1951" s="101"/>
      <c r="FDP1951" s="101"/>
      <c r="FDQ1951" s="101"/>
      <c r="FDR1951" s="101"/>
      <c r="FDS1951" s="101"/>
      <c r="FDT1951" s="101"/>
      <c r="FDU1951" s="101"/>
      <c r="FDV1951" s="101"/>
      <c r="FDW1951" s="101"/>
      <c r="FDX1951" s="101"/>
      <c r="FDY1951" s="101"/>
      <c r="FDZ1951" s="101"/>
      <c r="FEA1951" s="101"/>
      <c r="FEB1951" s="101"/>
      <c r="FEC1951" s="101"/>
      <c r="FED1951" s="101"/>
      <c r="FEE1951" s="101"/>
      <c r="FEF1951" s="101"/>
      <c r="FEG1951" s="101"/>
      <c r="FEH1951" s="101"/>
      <c r="FEI1951" s="101"/>
      <c r="FEJ1951" s="101"/>
      <c r="FEK1951" s="101"/>
      <c r="FEL1951" s="101"/>
      <c r="FEM1951" s="101"/>
      <c r="FEN1951" s="101"/>
      <c r="FEO1951" s="101"/>
      <c r="FEP1951" s="101"/>
      <c r="FEQ1951" s="101"/>
      <c r="FER1951" s="101"/>
      <c r="FES1951" s="101"/>
      <c r="FET1951" s="101"/>
      <c r="FEU1951" s="101"/>
      <c r="FEV1951" s="101"/>
      <c r="FEW1951" s="101"/>
      <c r="FEX1951" s="101"/>
      <c r="FEY1951" s="101"/>
      <c r="FEZ1951" s="101"/>
      <c r="FFA1951" s="101"/>
      <c r="FFB1951" s="101"/>
      <c r="FFC1951" s="101"/>
      <c r="FFD1951" s="101"/>
      <c r="FFE1951" s="101"/>
      <c r="FFF1951" s="101"/>
      <c r="FFG1951" s="101"/>
      <c r="FFH1951" s="101"/>
      <c r="FFI1951" s="101"/>
      <c r="FFJ1951" s="101"/>
      <c r="FFK1951" s="101"/>
      <c r="FFL1951" s="101"/>
      <c r="FFM1951" s="101"/>
      <c r="FFN1951" s="101"/>
      <c r="FFO1951" s="101"/>
      <c r="FFP1951" s="101"/>
      <c r="FFQ1951" s="101"/>
      <c r="FFR1951" s="101"/>
      <c r="FFS1951" s="101"/>
      <c r="FFT1951" s="101"/>
      <c r="FFU1951" s="101"/>
      <c r="FFV1951" s="101"/>
      <c r="FFW1951" s="101"/>
      <c r="FFX1951" s="101"/>
      <c r="FFY1951" s="101"/>
      <c r="FFZ1951" s="101"/>
      <c r="FGA1951" s="101"/>
      <c r="FGB1951" s="101"/>
      <c r="FGC1951" s="101"/>
      <c r="FGD1951" s="101"/>
      <c r="FGE1951" s="101"/>
      <c r="FGF1951" s="101"/>
      <c r="FGG1951" s="101"/>
      <c r="FGH1951" s="101"/>
      <c r="FGI1951" s="101"/>
      <c r="FGJ1951" s="101"/>
      <c r="FGK1951" s="101"/>
      <c r="FGL1951" s="101"/>
      <c r="FGM1951" s="101"/>
      <c r="FGN1951" s="101"/>
      <c r="FGO1951" s="101"/>
      <c r="FGP1951" s="101"/>
      <c r="FGQ1951" s="101"/>
      <c r="FGR1951" s="101"/>
      <c r="FGS1951" s="101"/>
      <c r="FGT1951" s="101"/>
      <c r="FGU1951" s="101"/>
      <c r="FGV1951" s="101"/>
      <c r="FGW1951" s="101"/>
      <c r="FGX1951" s="101"/>
      <c r="FGY1951" s="101"/>
      <c r="FGZ1951" s="101"/>
      <c r="FHA1951" s="101"/>
      <c r="FHB1951" s="101"/>
      <c r="FHC1951" s="101"/>
      <c r="FHD1951" s="101"/>
      <c r="FHE1951" s="101"/>
      <c r="FHF1951" s="101"/>
      <c r="FHG1951" s="101"/>
      <c r="FHH1951" s="101"/>
      <c r="FHI1951" s="101"/>
      <c r="FHJ1951" s="101"/>
      <c r="FHK1951" s="101"/>
      <c r="FHL1951" s="101"/>
      <c r="FHM1951" s="101"/>
      <c r="FHN1951" s="101"/>
      <c r="FHO1951" s="101"/>
      <c r="FHP1951" s="101"/>
      <c r="FHQ1951" s="101"/>
      <c r="FHR1951" s="101"/>
      <c r="FHS1951" s="101"/>
      <c r="FHT1951" s="101"/>
      <c r="FHU1951" s="101"/>
      <c r="FHV1951" s="101"/>
      <c r="FHW1951" s="101"/>
      <c r="FHX1951" s="101"/>
      <c r="FHY1951" s="101"/>
      <c r="FHZ1951" s="101"/>
      <c r="FIA1951" s="101"/>
      <c r="FIB1951" s="101"/>
      <c r="FIC1951" s="101"/>
      <c r="FID1951" s="101"/>
      <c r="FIE1951" s="101"/>
      <c r="FIF1951" s="101"/>
      <c r="FIG1951" s="101"/>
      <c r="FIH1951" s="101"/>
      <c r="FII1951" s="101"/>
      <c r="FIJ1951" s="101"/>
      <c r="FIK1951" s="101"/>
      <c r="FIL1951" s="101"/>
      <c r="FIM1951" s="101"/>
      <c r="FIN1951" s="101"/>
      <c r="FIO1951" s="101"/>
      <c r="FIP1951" s="101"/>
      <c r="FIQ1951" s="101"/>
      <c r="FIR1951" s="101"/>
      <c r="FIS1951" s="101"/>
      <c r="FIT1951" s="101"/>
      <c r="FIU1951" s="101"/>
      <c r="FIV1951" s="101"/>
      <c r="FIW1951" s="101"/>
      <c r="FIX1951" s="101"/>
      <c r="FIY1951" s="101"/>
      <c r="FIZ1951" s="101"/>
      <c r="FJA1951" s="101"/>
      <c r="FJB1951" s="101"/>
      <c r="FJC1951" s="101"/>
      <c r="FJD1951" s="101"/>
      <c r="FJE1951" s="101"/>
      <c r="FJF1951" s="101"/>
      <c r="FJG1951" s="101"/>
      <c r="FJH1951" s="101"/>
      <c r="FJI1951" s="101"/>
      <c r="FJJ1951" s="101"/>
      <c r="FJK1951" s="101"/>
      <c r="FJL1951" s="101"/>
      <c r="FJM1951" s="101"/>
      <c r="FJN1951" s="101"/>
      <c r="FJO1951" s="101"/>
      <c r="FJP1951" s="101"/>
      <c r="FJQ1951" s="101"/>
      <c r="FJR1951" s="101"/>
      <c r="FJS1951" s="101"/>
      <c r="FJT1951" s="101"/>
      <c r="FJU1951" s="101"/>
      <c r="FJV1951" s="101"/>
      <c r="FJW1951" s="101"/>
      <c r="FJX1951" s="101"/>
      <c r="FJY1951" s="101"/>
      <c r="FJZ1951" s="101"/>
      <c r="FKA1951" s="101"/>
      <c r="FKB1951" s="101"/>
      <c r="FKC1951" s="101"/>
      <c r="FKD1951" s="101"/>
      <c r="FKE1951" s="101"/>
      <c r="FKF1951" s="101"/>
      <c r="FKG1951" s="101"/>
      <c r="FKH1951" s="101"/>
      <c r="FKI1951" s="101"/>
      <c r="FKJ1951" s="101"/>
      <c r="FKK1951" s="101"/>
      <c r="FKL1951" s="101"/>
      <c r="FKM1951" s="101"/>
      <c r="FKN1951" s="101"/>
      <c r="FKO1951" s="101"/>
      <c r="FKP1951" s="101"/>
      <c r="FKQ1951" s="101"/>
      <c r="FKR1951" s="101"/>
      <c r="FKS1951" s="101"/>
      <c r="FKT1951" s="101"/>
      <c r="FKU1951" s="101"/>
      <c r="FKV1951" s="101"/>
      <c r="FKW1951" s="101"/>
      <c r="FKX1951" s="101"/>
      <c r="FKY1951" s="101"/>
      <c r="FKZ1951" s="101"/>
      <c r="FLA1951" s="101"/>
      <c r="FLB1951" s="101"/>
      <c r="FLC1951" s="101"/>
      <c r="FLD1951" s="101"/>
      <c r="FLE1951" s="101"/>
      <c r="FLF1951" s="101"/>
      <c r="FLG1951" s="101"/>
      <c r="FLH1951" s="101"/>
      <c r="FLI1951" s="101"/>
      <c r="FLJ1951" s="101"/>
      <c r="FLK1951" s="101"/>
      <c r="FLL1951" s="101"/>
      <c r="FLM1951" s="101"/>
      <c r="FLN1951" s="101"/>
      <c r="FLO1951" s="101"/>
      <c r="FLP1951" s="101"/>
      <c r="FLQ1951" s="101"/>
      <c r="FLR1951" s="101"/>
      <c r="FLS1951" s="101"/>
      <c r="FLT1951" s="101"/>
      <c r="FLU1951" s="101"/>
      <c r="FLV1951" s="101"/>
      <c r="FLW1951" s="101"/>
      <c r="FLX1951" s="101"/>
      <c r="FLY1951" s="101"/>
      <c r="FLZ1951" s="101"/>
      <c r="FMA1951" s="101"/>
      <c r="FMB1951" s="101"/>
      <c r="FMC1951" s="101"/>
      <c r="FMD1951" s="101"/>
      <c r="FME1951" s="101"/>
      <c r="FMF1951" s="101"/>
      <c r="FMG1951" s="101"/>
      <c r="FMH1951" s="101"/>
      <c r="FMI1951" s="101"/>
      <c r="FMJ1951" s="101"/>
      <c r="FMK1951" s="101"/>
      <c r="FML1951" s="101"/>
      <c r="FMM1951" s="101"/>
      <c r="FMN1951" s="101"/>
      <c r="FMO1951" s="101"/>
      <c r="FMP1951" s="101"/>
      <c r="FMQ1951" s="101"/>
      <c r="FMR1951" s="101"/>
      <c r="FMS1951" s="101"/>
      <c r="FMT1951" s="101"/>
      <c r="FMU1951" s="101"/>
      <c r="FMV1951" s="101"/>
      <c r="FMW1951" s="101"/>
      <c r="FMX1951" s="101"/>
      <c r="FMY1951" s="101"/>
      <c r="FMZ1951" s="101"/>
      <c r="FNA1951" s="101"/>
      <c r="FNB1951" s="101"/>
      <c r="FNC1951" s="101"/>
      <c r="FND1951" s="101"/>
      <c r="FNE1951" s="101"/>
      <c r="FNF1951" s="101"/>
      <c r="FNG1951" s="101"/>
      <c r="FNH1951" s="101"/>
      <c r="FNI1951" s="101"/>
      <c r="FNJ1951" s="101"/>
      <c r="FNK1951" s="101"/>
      <c r="FNL1951" s="101"/>
      <c r="FNM1951" s="101"/>
      <c r="FNN1951" s="101"/>
      <c r="FNO1951" s="101"/>
      <c r="FNP1951" s="101"/>
      <c r="FNQ1951" s="101"/>
      <c r="FNR1951" s="101"/>
      <c r="FNS1951" s="101"/>
      <c r="FNT1951" s="101"/>
      <c r="FNU1951" s="101"/>
      <c r="FNV1951" s="101"/>
      <c r="FNW1951" s="101"/>
      <c r="FNX1951" s="101"/>
      <c r="FNY1951" s="101"/>
      <c r="FNZ1951" s="101"/>
      <c r="FOA1951" s="101"/>
      <c r="FOB1951" s="101"/>
      <c r="FOC1951" s="101"/>
      <c r="FOD1951" s="101"/>
      <c r="FOE1951" s="101"/>
      <c r="FOF1951" s="101"/>
      <c r="FOG1951" s="101"/>
      <c r="FOH1951" s="101"/>
      <c r="FOI1951" s="101"/>
      <c r="FOJ1951" s="101"/>
      <c r="FOK1951" s="101"/>
      <c r="FOL1951" s="101"/>
      <c r="FOM1951" s="101"/>
      <c r="FON1951" s="101"/>
      <c r="FOO1951" s="101"/>
      <c r="FOP1951" s="101"/>
      <c r="FOQ1951" s="101"/>
      <c r="FOR1951" s="101"/>
      <c r="FOS1951" s="101"/>
      <c r="FOT1951" s="101"/>
      <c r="FOU1951" s="101"/>
      <c r="FOV1951" s="101"/>
      <c r="FOW1951" s="101"/>
      <c r="FOX1951" s="101"/>
      <c r="FOY1951" s="101"/>
      <c r="FOZ1951" s="101"/>
      <c r="FPA1951" s="101"/>
      <c r="FPB1951" s="101"/>
      <c r="FPC1951" s="101"/>
      <c r="FPD1951" s="101"/>
      <c r="FPE1951" s="101"/>
      <c r="FPF1951" s="101"/>
      <c r="FPG1951" s="101"/>
      <c r="FPH1951" s="101"/>
      <c r="FPI1951" s="101"/>
      <c r="FPJ1951" s="101"/>
      <c r="FPK1951" s="101"/>
      <c r="FPL1951" s="101"/>
      <c r="FPM1951" s="101"/>
      <c r="FPN1951" s="101"/>
      <c r="FPO1951" s="101"/>
      <c r="FPP1951" s="101"/>
      <c r="FPQ1951" s="101"/>
      <c r="FPR1951" s="101"/>
      <c r="FPS1951" s="101"/>
      <c r="FPT1951" s="101"/>
      <c r="FPU1951" s="101"/>
      <c r="FPV1951" s="101"/>
      <c r="FPW1951" s="101"/>
      <c r="FPX1951" s="101"/>
      <c r="FPY1951" s="101"/>
      <c r="FPZ1951" s="101"/>
      <c r="FQA1951" s="101"/>
      <c r="FQB1951" s="101"/>
      <c r="FQC1951" s="101"/>
      <c r="FQD1951" s="101"/>
      <c r="FQE1951" s="101"/>
      <c r="FQF1951" s="101"/>
      <c r="FQG1951" s="101"/>
      <c r="FQH1951" s="101"/>
      <c r="FQI1951" s="101"/>
      <c r="FQJ1951" s="101"/>
      <c r="FQK1951" s="101"/>
      <c r="FQL1951" s="101"/>
      <c r="FQM1951" s="101"/>
      <c r="FQN1951" s="101"/>
      <c r="FQO1951" s="101"/>
      <c r="FQP1951" s="101"/>
      <c r="FQQ1951" s="101"/>
      <c r="FQR1951" s="101"/>
      <c r="FQS1951" s="101"/>
      <c r="FQT1951" s="101"/>
      <c r="FQU1951" s="101"/>
      <c r="FQV1951" s="101"/>
      <c r="FQW1951" s="101"/>
      <c r="FQX1951" s="101"/>
      <c r="FQY1951" s="101"/>
      <c r="FQZ1951" s="101"/>
      <c r="FRA1951" s="101"/>
      <c r="FRB1951" s="101"/>
      <c r="FRC1951" s="101"/>
      <c r="FRD1951" s="101"/>
      <c r="FRE1951" s="101"/>
      <c r="FRF1951" s="101"/>
      <c r="FRG1951" s="101"/>
      <c r="FRH1951" s="101"/>
      <c r="FRI1951" s="101"/>
      <c r="FRJ1951" s="101"/>
      <c r="FRK1951" s="101"/>
      <c r="FRL1951" s="101"/>
      <c r="FRM1951" s="101"/>
      <c r="FRN1951" s="101"/>
      <c r="FRO1951" s="101"/>
      <c r="FRP1951" s="101"/>
      <c r="FRQ1951" s="101"/>
      <c r="FRR1951" s="101"/>
      <c r="FRS1951" s="101"/>
      <c r="FRT1951" s="101"/>
      <c r="FRU1951" s="101"/>
      <c r="FRV1951" s="101"/>
      <c r="FRW1951" s="101"/>
      <c r="FRX1951" s="101"/>
      <c r="FRY1951" s="101"/>
      <c r="FRZ1951" s="101"/>
      <c r="FSA1951" s="101"/>
      <c r="FSB1951" s="101"/>
      <c r="FSC1951" s="101"/>
      <c r="FSD1951" s="101"/>
      <c r="FSE1951" s="101"/>
      <c r="FSF1951" s="101"/>
      <c r="FSG1951" s="101"/>
      <c r="FSH1951" s="101"/>
      <c r="FSI1951" s="101"/>
      <c r="FSJ1951" s="101"/>
      <c r="FSK1951" s="101"/>
      <c r="FSL1951" s="101"/>
      <c r="FSM1951" s="101"/>
      <c r="FSN1951" s="101"/>
      <c r="FSO1951" s="101"/>
      <c r="FSP1951" s="101"/>
      <c r="FSQ1951" s="101"/>
      <c r="FSR1951" s="101"/>
      <c r="FSS1951" s="101"/>
      <c r="FST1951" s="101"/>
      <c r="FSU1951" s="101"/>
      <c r="FSV1951" s="101"/>
      <c r="FSW1951" s="101"/>
      <c r="FSX1951" s="101"/>
      <c r="FSY1951" s="101"/>
      <c r="FSZ1951" s="101"/>
      <c r="FTA1951" s="101"/>
      <c r="FTB1951" s="101"/>
      <c r="FTC1951" s="101"/>
      <c r="FTD1951" s="101"/>
      <c r="FTE1951" s="101"/>
      <c r="FTF1951" s="101"/>
      <c r="FTG1951" s="101"/>
      <c r="FTH1951" s="101"/>
      <c r="FTI1951" s="101"/>
      <c r="FTJ1951" s="101"/>
      <c r="FTK1951" s="101"/>
      <c r="FTL1951" s="101"/>
      <c r="FTM1951" s="101"/>
      <c r="FTN1951" s="101"/>
      <c r="FTO1951" s="101"/>
      <c r="FTP1951" s="101"/>
      <c r="FTQ1951" s="101"/>
      <c r="FTR1951" s="101"/>
      <c r="FTS1951" s="101"/>
      <c r="FTT1951" s="101"/>
      <c r="FTU1951" s="101"/>
      <c r="FTV1951" s="101"/>
      <c r="FTW1951" s="101"/>
      <c r="FTX1951" s="101"/>
      <c r="FTY1951" s="101"/>
      <c r="FTZ1951" s="101"/>
      <c r="FUA1951" s="101"/>
      <c r="FUB1951" s="101"/>
      <c r="FUC1951" s="101"/>
      <c r="FUD1951" s="101"/>
      <c r="FUE1951" s="101"/>
      <c r="FUF1951" s="101"/>
      <c r="FUG1951" s="101"/>
      <c r="FUH1951" s="101"/>
      <c r="FUI1951" s="101"/>
      <c r="FUJ1951" s="101"/>
      <c r="FUK1951" s="101"/>
      <c r="FUL1951" s="101"/>
      <c r="FUM1951" s="101"/>
      <c r="FUN1951" s="101"/>
      <c r="FUO1951" s="101"/>
      <c r="FUP1951" s="101"/>
      <c r="FUQ1951" s="101"/>
      <c r="FUR1951" s="101"/>
      <c r="FUS1951" s="101"/>
      <c r="FUT1951" s="101"/>
      <c r="FUU1951" s="101"/>
      <c r="FUV1951" s="101"/>
      <c r="FUW1951" s="101"/>
      <c r="FUX1951" s="101"/>
      <c r="FUY1951" s="101"/>
      <c r="FUZ1951" s="101"/>
      <c r="FVA1951" s="101"/>
      <c r="FVB1951" s="101"/>
      <c r="FVC1951" s="101"/>
      <c r="FVD1951" s="101"/>
      <c r="FVE1951" s="101"/>
      <c r="FVF1951" s="101"/>
      <c r="FVG1951" s="101"/>
      <c r="FVH1951" s="101"/>
      <c r="FVI1951" s="101"/>
      <c r="FVJ1951" s="101"/>
      <c r="FVK1951" s="101"/>
      <c r="FVL1951" s="101"/>
      <c r="FVM1951" s="101"/>
      <c r="FVN1951" s="101"/>
      <c r="FVO1951" s="101"/>
      <c r="FVP1951" s="101"/>
      <c r="FVQ1951" s="101"/>
      <c r="FVR1951" s="101"/>
      <c r="FVS1951" s="101"/>
      <c r="FVT1951" s="101"/>
      <c r="FVU1951" s="101"/>
      <c r="FVV1951" s="101"/>
      <c r="FVW1951" s="101"/>
      <c r="FVX1951" s="101"/>
      <c r="FVY1951" s="101"/>
      <c r="FVZ1951" s="101"/>
      <c r="FWA1951" s="101"/>
      <c r="FWB1951" s="101"/>
      <c r="FWC1951" s="101"/>
      <c r="FWD1951" s="101"/>
      <c r="FWE1951" s="101"/>
      <c r="FWF1951" s="101"/>
      <c r="FWG1951" s="101"/>
      <c r="FWH1951" s="101"/>
      <c r="FWI1951" s="101"/>
      <c r="FWJ1951" s="101"/>
      <c r="FWK1951" s="101"/>
      <c r="FWL1951" s="101"/>
      <c r="FWM1951" s="101"/>
      <c r="FWN1951" s="101"/>
      <c r="FWO1951" s="101"/>
      <c r="FWP1951" s="101"/>
      <c r="FWQ1951" s="101"/>
      <c r="FWR1951" s="101"/>
      <c r="FWS1951" s="101"/>
      <c r="FWT1951" s="101"/>
      <c r="FWU1951" s="101"/>
      <c r="FWV1951" s="101"/>
      <c r="FWW1951" s="101"/>
      <c r="FWX1951" s="101"/>
      <c r="FWY1951" s="101"/>
      <c r="FWZ1951" s="101"/>
      <c r="FXA1951" s="101"/>
      <c r="FXB1951" s="101"/>
      <c r="FXC1951" s="101"/>
      <c r="FXD1951" s="101"/>
      <c r="FXE1951" s="101"/>
      <c r="FXF1951" s="101"/>
      <c r="FXG1951" s="101"/>
      <c r="FXH1951" s="101"/>
      <c r="FXI1951" s="101"/>
      <c r="FXJ1951" s="101"/>
      <c r="FXK1951" s="101"/>
      <c r="FXL1951" s="101"/>
      <c r="FXM1951" s="101"/>
      <c r="FXN1951" s="101"/>
      <c r="FXO1951" s="101"/>
      <c r="FXP1951" s="101"/>
      <c r="FXQ1951" s="101"/>
      <c r="FXR1951" s="101"/>
      <c r="FXS1951" s="101"/>
      <c r="FXT1951" s="101"/>
      <c r="FXU1951" s="101"/>
      <c r="FXV1951" s="101"/>
      <c r="FXW1951" s="101"/>
      <c r="FXX1951" s="101"/>
      <c r="FXY1951" s="101"/>
      <c r="FXZ1951" s="101"/>
      <c r="FYA1951" s="101"/>
      <c r="FYB1951" s="101"/>
      <c r="FYC1951" s="101"/>
      <c r="FYD1951" s="101"/>
      <c r="FYE1951" s="101"/>
      <c r="FYF1951" s="101"/>
      <c r="FYG1951" s="101"/>
      <c r="FYH1951" s="101"/>
      <c r="FYI1951" s="101"/>
      <c r="FYJ1951" s="101"/>
      <c r="FYK1951" s="101"/>
      <c r="FYL1951" s="101"/>
      <c r="FYM1951" s="101"/>
      <c r="FYN1951" s="101"/>
      <c r="FYO1951" s="101"/>
      <c r="FYP1951" s="101"/>
      <c r="FYQ1951" s="101"/>
      <c r="FYR1951" s="101"/>
      <c r="FYS1951" s="101"/>
      <c r="FYT1951" s="101"/>
      <c r="FYU1951" s="101"/>
      <c r="FYV1951" s="101"/>
      <c r="FYW1951" s="101"/>
      <c r="FYX1951" s="101"/>
      <c r="FYY1951" s="101"/>
      <c r="FYZ1951" s="101"/>
      <c r="FZA1951" s="101"/>
      <c r="FZB1951" s="101"/>
      <c r="FZC1951" s="101"/>
      <c r="FZD1951" s="101"/>
      <c r="FZE1951" s="101"/>
      <c r="FZF1951" s="101"/>
      <c r="FZG1951" s="101"/>
      <c r="FZH1951" s="101"/>
      <c r="FZI1951" s="101"/>
      <c r="FZJ1951" s="101"/>
      <c r="FZK1951" s="101"/>
      <c r="FZL1951" s="101"/>
      <c r="FZM1951" s="101"/>
      <c r="FZN1951" s="101"/>
      <c r="FZO1951" s="101"/>
      <c r="FZP1951" s="101"/>
      <c r="FZQ1951" s="101"/>
      <c r="FZR1951" s="101"/>
      <c r="FZS1951" s="101"/>
      <c r="FZT1951" s="101"/>
      <c r="FZU1951" s="101"/>
      <c r="FZV1951" s="101"/>
      <c r="FZW1951" s="101"/>
      <c r="FZX1951" s="101"/>
      <c r="FZY1951" s="101"/>
      <c r="FZZ1951" s="101"/>
      <c r="GAA1951" s="101"/>
      <c r="GAB1951" s="101"/>
      <c r="GAC1951" s="101"/>
      <c r="GAD1951" s="101"/>
      <c r="GAE1951" s="101"/>
      <c r="GAF1951" s="101"/>
      <c r="GAG1951" s="101"/>
      <c r="GAH1951" s="101"/>
      <c r="GAI1951" s="101"/>
      <c r="GAJ1951" s="101"/>
      <c r="GAK1951" s="101"/>
      <c r="GAL1951" s="101"/>
      <c r="GAM1951" s="101"/>
      <c r="GAN1951" s="101"/>
      <c r="GAO1951" s="101"/>
      <c r="GAP1951" s="101"/>
      <c r="GAQ1951" s="101"/>
      <c r="GAR1951" s="101"/>
      <c r="GAS1951" s="101"/>
      <c r="GAT1951" s="101"/>
      <c r="GAU1951" s="101"/>
      <c r="GAV1951" s="101"/>
      <c r="GAW1951" s="101"/>
      <c r="GAX1951" s="101"/>
      <c r="GAY1951" s="101"/>
      <c r="GAZ1951" s="101"/>
      <c r="GBA1951" s="101"/>
      <c r="GBB1951" s="101"/>
      <c r="GBC1951" s="101"/>
      <c r="GBD1951" s="101"/>
      <c r="GBE1951" s="101"/>
      <c r="GBF1951" s="101"/>
      <c r="GBG1951" s="101"/>
      <c r="GBH1951" s="101"/>
      <c r="GBI1951" s="101"/>
      <c r="GBJ1951" s="101"/>
      <c r="GBK1951" s="101"/>
      <c r="GBL1951" s="101"/>
      <c r="GBM1951" s="101"/>
      <c r="GBN1951" s="101"/>
      <c r="GBO1951" s="101"/>
      <c r="GBP1951" s="101"/>
      <c r="GBQ1951" s="101"/>
      <c r="GBR1951" s="101"/>
      <c r="GBS1951" s="101"/>
      <c r="GBT1951" s="101"/>
      <c r="GBU1951" s="101"/>
      <c r="GBV1951" s="101"/>
      <c r="GBW1951" s="101"/>
      <c r="GBX1951" s="101"/>
      <c r="GBY1951" s="101"/>
      <c r="GBZ1951" s="101"/>
      <c r="GCA1951" s="101"/>
      <c r="GCB1951" s="101"/>
      <c r="GCC1951" s="101"/>
      <c r="GCD1951" s="101"/>
      <c r="GCE1951" s="101"/>
      <c r="GCF1951" s="101"/>
      <c r="GCG1951" s="101"/>
      <c r="GCH1951" s="101"/>
      <c r="GCI1951" s="101"/>
      <c r="GCJ1951" s="101"/>
      <c r="GCK1951" s="101"/>
      <c r="GCL1951" s="101"/>
      <c r="GCM1951" s="101"/>
      <c r="GCN1951" s="101"/>
      <c r="GCO1951" s="101"/>
      <c r="GCP1951" s="101"/>
      <c r="GCQ1951" s="101"/>
      <c r="GCR1951" s="101"/>
      <c r="GCS1951" s="101"/>
      <c r="GCT1951" s="101"/>
      <c r="GCU1951" s="101"/>
      <c r="GCV1951" s="101"/>
      <c r="GCW1951" s="101"/>
      <c r="GCX1951" s="101"/>
      <c r="GCY1951" s="101"/>
      <c r="GCZ1951" s="101"/>
      <c r="GDA1951" s="101"/>
      <c r="GDB1951" s="101"/>
      <c r="GDC1951" s="101"/>
      <c r="GDD1951" s="101"/>
      <c r="GDE1951" s="101"/>
      <c r="GDF1951" s="101"/>
      <c r="GDG1951" s="101"/>
      <c r="GDH1951" s="101"/>
      <c r="GDI1951" s="101"/>
      <c r="GDJ1951" s="101"/>
      <c r="GDK1951" s="101"/>
      <c r="GDL1951" s="101"/>
      <c r="GDM1951" s="101"/>
      <c r="GDN1951" s="101"/>
      <c r="GDO1951" s="101"/>
      <c r="GDP1951" s="101"/>
      <c r="GDQ1951" s="101"/>
      <c r="GDR1951" s="101"/>
      <c r="GDS1951" s="101"/>
      <c r="GDT1951" s="101"/>
      <c r="GDU1951" s="101"/>
      <c r="GDV1951" s="101"/>
      <c r="GDW1951" s="101"/>
      <c r="GDX1951" s="101"/>
      <c r="GDY1951" s="101"/>
      <c r="GDZ1951" s="101"/>
      <c r="GEA1951" s="101"/>
      <c r="GEB1951" s="101"/>
      <c r="GEC1951" s="101"/>
      <c r="GED1951" s="101"/>
      <c r="GEE1951" s="101"/>
      <c r="GEF1951" s="101"/>
      <c r="GEG1951" s="101"/>
      <c r="GEH1951" s="101"/>
      <c r="GEI1951" s="101"/>
      <c r="GEJ1951" s="101"/>
      <c r="GEK1951" s="101"/>
      <c r="GEL1951" s="101"/>
      <c r="GEM1951" s="101"/>
      <c r="GEN1951" s="101"/>
      <c r="GEO1951" s="101"/>
      <c r="GEP1951" s="101"/>
      <c r="GEQ1951" s="101"/>
      <c r="GER1951" s="101"/>
      <c r="GES1951" s="101"/>
      <c r="GET1951" s="101"/>
      <c r="GEU1951" s="101"/>
      <c r="GEV1951" s="101"/>
      <c r="GEW1951" s="101"/>
      <c r="GEX1951" s="101"/>
      <c r="GEY1951" s="101"/>
      <c r="GEZ1951" s="101"/>
      <c r="GFA1951" s="101"/>
      <c r="GFB1951" s="101"/>
      <c r="GFC1951" s="101"/>
      <c r="GFD1951" s="101"/>
      <c r="GFE1951" s="101"/>
      <c r="GFF1951" s="101"/>
      <c r="GFG1951" s="101"/>
      <c r="GFH1951" s="101"/>
      <c r="GFI1951" s="101"/>
      <c r="GFJ1951" s="101"/>
      <c r="GFK1951" s="101"/>
      <c r="GFL1951" s="101"/>
      <c r="GFM1951" s="101"/>
      <c r="GFN1951" s="101"/>
      <c r="GFO1951" s="101"/>
      <c r="GFP1951" s="101"/>
      <c r="GFQ1951" s="101"/>
      <c r="GFR1951" s="101"/>
      <c r="GFS1951" s="101"/>
      <c r="GFT1951" s="101"/>
      <c r="GFU1951" s="101"/>
      <c r="GFV1951" s="101"/>
      <c r="GFW1951" s="101"/>
      <c r="GFX1951" s="101"/>
      <c r="GFY1951" s="101"/>
      <c r="GFZ1951" s="101"/>
      <c r="GGA1951" s="101"/>
      <c r="GGB1951" s="101"/>
      <c r="GGC1951" s="101"/>
      <c r="GGD1951" s="101"/>
      <c r="GGE1951" s="101"/>
      <c r="GGF1951" s="101"/>
      <c r="GGG1951" s="101"/>
      <c r="GGH1951" s="101"/>
      <c r="GGI1951" s="101"/>
      <c r="GGJ1951" s="101"/>
      <c r="GGK1951" s="101"/>
      <c r="GGL1951" s="101"/>
      <c r="GGM1951" s="101"/>
      <c r="GGN1951" s="101"/>
      <c r="GGO1951" s="101"/>
      <c r="GGP1951" s="101"/>
      <c r="GGQ1951" s="101"/>
      <c r="GGR1951" s="101"/>
      <c r="GGS1951" s="101"/>
      <c r="GGT1951" s="101"/>
      <c r="GGU1951" s="101"/>
      <c r="GGV1951" s="101"/>
      <c r="GGW1951" s="101"/>
      <c r="GGX1951" s="101"/>
      <c r="GGY1951" s="101"/>
      <c r="GGZ1951" s="101"/>
      <c r="GHA1951" s="101"/>
      <c r="GHB1951" s="101"/>
      <c r="GHC1951" s="101"/>
      <c r="GHD1951" s="101"/>
      <c r="GHE1951" s="101"/>
      <c r="GHF1951" s="101"/>
      <c r="GHG1951" s="101"/>
      <c r="GHH1951" s="101"/>
      <c r="GHI1951" s="101"/>
      <c r="GHJ1951" s="101"/>
      <c r="GHK1951" s="101"/>
      <c r="GHL1951" s="101"/>
      <c r="GHM1951" s="101"/>
      <c r="GHN1951" s="101"/>
      <c r="GHO1951" s="101"/>
      <c r="GHP1951" s="101"/>
      <c r="GHQ1951" s="101"/>
      <c r="GHR1951" s="101"/>
      <c r="GHS1951" s="101"/>
      <c r="GHT1951" s="101"/>
      <c r="GHU1951" s="101"/>
      <c r="GHV1951" s="101"/>
      <c r="GHW1951" s="101"/>
      <c r="GHX1951" s="101"/>
      <c r="GHY1951" s="101"/>
      <c r="GHZ1951" s="101"/>
      <c r="GIA1951" s="101"/>
      <c r="GIB1951" s="101"/>
      <c r="GIC1951" s="101"/>
      <c r="GID1951" s="101"/>
      <c r="GIE1951" s="101"/>
      <c r="GIF1951" s="101"/>
      <c r="GIG1951" s="101"/>
      <c r="GIH1951" s="101"/>
      <c r="GII1951" s="101"/>
      <c r="GIJ1951" s="101"/>
      <c r="GIK1951" s="101"/>
      <c r="GIL1951" s="101"/>
      <c r="GIM1951" s="101"/>
      <c r="GIN1951" s="101"/>
      <c r="GIO1951" s="101"/>
      <c r="GIP1951" s="101"/>
      <c r="GIQ1951" s="101"/>
      <c r="GIR1951" s="101"/>
      <c r="GIS1951" s="101"/>
      <c r="GIT1951" s="101"/>
      <c r="GIU1951" s="101"/>
      <c r="GIV1951" s="101"/>
      <c r="GIW1951" s="101"/>
      <c r="GIX1951" s="101"/>
      <c r="GIY1951" s="101"/>
      <c r="GIZ1951" s="101"/>
      <c r="GJA1951" s="101"/>
      <c r="GJB1951" s="101"/>
      <c r="GJC1951" s="101"/>
      <c r="GJD1951" s="101"/>
      <c r="GJE1951" s="101"/>
      <c r="GJF1951" s="101"/>
      <c r="GJG1951" s="101"/>
      <c r="GJH1951" s="101"/>
      <c r="GJI1951" s="101"/>
      <c r="GJJ1951" s="101"/>
      <c r="GJK1951" s="101"/>
      <c r="GJL1951" s="101"/>
      <c r="GJM1951" s="101"/>
      <c r="GJN1951" s="101"/>
      <c r="GJO1951" s="101"/>
      <c r="GJP1951" s="101"/>
      <c r="GJQ1951" s="101"/>
      <c r="GJR1951" s="101"/>
      <c r="GJS1951" s="101"/>
      <c r="GJT1951" s="101"/>
      <c r="GJU1951" s="101"/>
      <c r="GJV1951" s="101"/>
      <c r="GJW1951" s="101"/>
      <c r="GJX1951" s="101"/>
      <c r="GJY1951" s="101"/>
      <c r="GJZ1951" s="101"/>
      <c r="GKA1951" s="101"/>
      <c r="GKB1951" s="101"/>
      <c r="GKC1951" s="101"/>
      <c r="GKD1951" s="101"/>
      <c r="GKE1951" s="101"/>
      <c r="GKF1951" s="101"/>
      <c r="GKG1951" s="101"/>
      <c r="GKH1951" s="101"/>
      <c r="GKI1951" s="101"/>
      <c r="GKJ1951" s="101"/>
      <c r="GKK1951" s="101"/>
      <c r="GKL1951" s="101"/>
      <c r="GKM1951" s="101"/>
      <c r="GKN1951" s="101"/>
      <c r="GKO1951" s="101"/>
      <c r="GKP1951" s="101"/>
      <c r="GKQ1951" s="101"/>
      <c r="GKR1951" s="101"/>
      <c r="GKS1951" s="101"/>
      <c r="GKT1951" s="101"/>
      <c r="GKU1951" s="101"/>
      <c r="GKV1951" s="101"/>
      <c r="GKW1951" s="101"/>
      <c r="GKX1951" s="101"/>
      <c r="GKY1951" s="101"/>
      <c r="GKZ1951" s="101"/>
      <c r="GLA1951" s="101"/>
      <c r="GLB1951" s="101"/>
      <c r="GLC1951" s="101"/>
      <c r="GLD1951" s="101"/>
      <c r="GLE1951" s="101"/>
      <c r="GLF1951" s="101"/>
      <c r="GLG1951" s="101"/>
      <c r="GLH1951" s="101"/>
      <c r="GLI1951" s="101"/>
      <c r="GLJ1951" s="101"/>
      <c r="GLK1951" s="101"/>
      <c r="GLL1951" s="101"/>
      <c r="GLM1951" s="101"/>
      <c r="GLN1951" s="101"/>
      <c r="GLO1951" s="101"/>
      <c r="GLP1951" s="101"/>
      <c r="GLQ1951" s="101"/>
      <c r="GLR1951" s="101"/>
      <c r="GLS1951" s="101"/>
      <c r="GLT1951" s="101"/>
      <c r="GLU1951" s="101"/>
      <c r="GLV1951" s="101"/>
      <c r="GLW1951" s="101"/>
      <c r="GLX1951" s="101"/>
      <c r="GLY1951" s="101"/>
      <c r="GLZ1951" s="101"/>
      <c r="GMA1951" s="101"/>
      <c r="GMB1951" s="101"/>
      <c r="GMC1951" s="101"/>
      <c r="GMD1951" s="101"/>
      <c r="GME1951" s="101"/>
      <c r="GMF1951" s="101"/>
      <c r="GMG1951" s="101"/>
      <c r="GMH1951" s="101"/>
      <c r="GMI1951" s="101"/>
      <c r="GMJ1951" s="101"/>
      <c r="GMK1951" s="101"/>
      <c r="GML1951" s="101"/>
      <c r="GMM1951" s="101"/>
      <c r="GMN1951" s="101"/>
      <c r="GMO1951" s="101"/>
      <c r="GMP1951" s="101"/>
      <c r="GMQ1951" s="101"/>
      <c r="GMR1951" s="101"/>
      <c r="GMS1951" s="101"/>
      <c r="GMT1951" s="101"/>
      <c r="GMU1951" s="101"/>
      <c r="GMV1951" s="101"/>
      <c r="GMW1951" s="101"/>
      <c r="GMX1951" s="101"/>
      <c r="GMY1951" s="101"/>
      <c r="GMZ1951" s="101"/>
      <c r="GNA1951" s="101"/>
      <c r="GNB1951" s="101"/>
      <c r="GNC1951" s="101"/>
      <c r="GND1951" s="101"/>
      <c r="GNE1951" s="101"/>
      <c r="GNF1951" s="101"/>
      <c r="GNG1951" s="101"/>
      <c r="GNH1951" s="101"/>
      <c r="GNI1951" s="101"/>
      <c r="GNJ1951" s="101"/>
      <c r="GNK1951" s="101"/>
      <c r="GNL1951" s="101"/>
      <c r="GNM1951" s="101"/>
      <c r="GNN1951" s="101"/>
      <c r="GNO1951" s="101"/>
      <c r="GNP1951" s="101"/>
      <c r="GNQ1951" s="101"/>
      <c r="GNR1951" s="101"/>
      <c r="GNS1951" s="101"/>
      <c r="GNT1951" s="101"/>
      <c r="GNU1951" s="101"/>
      <c r="GNV1951" s="101"/>
      <c r="GNW1951" s="101"/>
      <c r="GNX1951" s="101"/>
      <c r="GNY1951" s="101"/>
      <c r="GNZ1951" s="101"/>
      <c r="GOA1951" s="101"/>
      <c r="GOB1951" s="101"/>
      <c r="GOC1951" s="101"/>
      <c r="GOD1951" s="101"/>
      <c r="GOE1951" s="101"/>
      <c r="GOF1951" s="101"/>
      <c r="GOG1951" s="101"/>
      <c r="GOH1951" s="101"/>
      <c r="GOI1951" s="101"/>
      <c r="GOJ1951" s="101"/>
      <c r="GOK1951" s="101"/>
      <c r="GOL1951" s="101"/>
      <c r="GOM1951" s="101"/>
      <c r="GON1951" s="101"/>
      <c r="GOO1951" s="101"/>
      <c r="GOP1951" s="101"/>
      <c r="GOQ1951" s="101"/>
      <c r="GOR1951" s="101"/>
      <c r="GOS1951" s="101"/>
      <c r="GOT1951" s="101"/>
      <c r="GOU1951" s="101"/>
      <c r="GOV1951" s="101"/>
      <c r="GOW1951" s="101"/>
      <c r="GOX1951" s="101"/>
      <c r="GOY1951" s="101"/>
      <c r="GOZ1951" s="101"/>
      <c r="GPA1951" s="101"/>
      <c r="GPB1951" s="101"/>
      <c r="GPC1951" s="101"/>
      <c r="GPD1951" s="101"/>
      <c r="GPE1951" s="101"/>
      <c r="GPF1951" s="101"/>
      <c r="GPG1951" s="101"/>
      <c r="GPH1951" s="101"/>
      <c r="GPI1951" s="101"/>
      <c r="GPJ1951" s="101"/>
      <c r="GPK1951" s="101"/>
      <c r="GPL1951" s="101"/>
      <c r="GPM1951" s="101"/>
      <c r="GPN1951" s="101"/>
      <c r="GPO1951" s="101"/>
      <c r="GPP1951" s="101"/>
      <c r="GPQ1951" s="101"/>
      <c r="GPR1951" s="101"/>
      <c r="GPS1951" s="101"/>
      <c r="GPT1951" s="101"/>
      <c r="GPU1951" s="101"/>
      <c r="GPV1951" s="101"/>
      <c r="GPW1951" s="101"/>
      <c r="GPX1951" s="101"/>
      <c r="GPY1951" s="101"/>
      <c r="GPZ1951" s="101"/>
      <c r="GQA1951" s="101"/>
      <c r="GQB1951" s="101"/>
      <c r="GQC1951" s="101"/>
      <c r="GQD1951" s="101"/>
      <c r="GQE1951" s="101"/>
      <c r="GQF1951" s="101"/>
      <c r="GQG1951" s="101"/>
      <c r="GQH1951" s="101"/>
      <c r="GQI1951" s="101"/>
      <c r="GQJ1951" s="101"/>
      <c r="GQK1951" s="101"/>
      <c r="GQL1951" s="101"/>
      <c r="GQM1951" s="101"/>
      <c r="GQN1951" s="101"/>
      <c r="GQO1951" s="101"/>
      <c r="GQP1951" s="101"/>
      <c r="GQQ1951" s="101"/>
      <c r="GQR1951" s="101"/>
      <c r="GQS1951" s="101"/>
      <c r="GQT1951" s="101"/>
      <c r="GQU1951" s="101"/>
      <c r="GQV1951" s="101"/>
      <c r="GQW1951" s="101"/>
      <c r="GQX1951" s="101"/>
      <c r="GQY1951" s="101"/>
      <c r="GQZ1951" s="101"/>
      <c r="GRA1951" s="101"/>
      <c r="GRB1951" s="101"/>
      <c r="GRC1951" s="101"/>
      <c r="GRD1951" s="101"/>
      <c r="GRE1951" s="101"/>
      <c r="GRF1951" s="101"/>
      <c r="GRG1951" s="101"/>
      <c r="GRH1951" s="101"/>
      <c r="GRI1951" s="101"/>
      <c r="GRJ1951" s="101"/>
      <c r="GRK1951" s="101"/>
      <c r="GRL1951" s="101"/>
      <c r="GRM1951" s="101"/>
      <c r="GRN1951" s="101"/>
      <c r="GRO1951" s="101"/>
      <c r="GRP1951" s="101"/>
      <c r="GRQ1951" s="101"/>
      <c r="GRR1951" s="101"/>
      <c r="GRS1951" s="101"/>
      <c r="GRT1951" s="101"/>
      <c r="GRU1951" s="101"/>
      <c r="GRV1951" s="101"/>
      <c r="GRW1951" s="101"/>
      <c r="GRX1951" s="101"/>
      <c r="GRY1951" s="101"/>
      <c r="GRZ1951" s="101"/>
      <c r="GSA1951" s="101"/>
      <c r="GSB1951" s="101"/>
      <c r="GSC1951" s="101"/>
      <c r="GSD1951" s="101"/>
      <c r="GSE1951" s="101"/>
      <c r="GSF1951" s="101"/>
      <c r="GSG1951" s="101"/>
      <c r="GSH1951" s="101"/>
      <c r="GSI1951" s="101"/>
      <c r="GSJ1951" s="101"/>
      <c r="GSK1951" s="101"/>
      <c r="GSL1951" s="101"/>
      <c r="GSM1951" s="101"/>
      <c r="GSN1951" s="101"/>
      <c r="GSO1951" s="101"/>
      <c r="GSP1951" s="101"/>
      <c r="GSQ1951" s="101"/>
      <c r="GSR1951" s="101"/>
      <c r="GSS1951" s="101"/>
      <c r="GST1951" s="101"/>
      <c r="GSU1951" s="101"/>
      <c r="GSV1951" s="101"/>
      <c r="GSW1951" s="101"/>
      <c r="GSX1951" s="101"/>
      <c r="GSY1951" s="101"/>
      <c r="GSZ1951" s="101"/>
      <c r="GTA1951" s="101"/>
      <c r="GTB1951" s="101"/>
      <c r="GTC1951" s="101"/>
      <c r="GTD1951" s="101"/>
      <c r="GTE1951" s="101"/>
      <c r="GTF1951" s="101"/>
      <c r="GTG1951" s="101"/>
      <c r="GTH1951" s="101"/>
      <c r="GTI1951" s="101"/>
      <c r="GTJ1951" s="101"/>
      <c r="GTK1951" s="101"/>
      <c r="GTL1951" s="101"/>
      <c r="GTM1951" s="101"/>
      <c r="GTN1951" s="101"/>
      <c r="GTO1951" s="101"/>
      <c r="GTP1951" s="101"/>
      <c r="GTQ1951" s="101"/>
      <c r="GTR1951" s="101"/>
      <c r="GTS1951" s="101"/>
      <c r="GTT1951" s="101"/>
      <c r="GTU1951" s="101"/>
      <c r="GTV1951" s="101"/>
      <c r="GTW1951" s="101"/>
      <c r="GTX1951" s="101"/>
      <c r="GTY1951" s="101"/>
      <c r="GTZ1951" s="101"/>
      <c r="GUA1951" s="101"/>
      <c r="GUB1951" s="101"/>
      <c r="GUC1951" s="101"/>
      <c r="GUD1951" s="101"/>
      <c r="GUE1951" s="101"/>
      <c r="GUF1951" s="101"/>
      <c r="GUG1951" s="101"/>
      <c r="GUH1951" s="101"/>
      <c r="GUI1951" s="101"/>
      <c r="GUJ1951" s="101"/>
      <c r="GUK1951" s="101"/>
      <c r="GUL1951" s="101"/>
      <c r="GUM1951" s="101"/>
      <c r="GUN1951" s="101"/>
      <c r="GUO1951" s="101"/>
      <c r="GUP1951" s="101"/>
      <c r="GUQ1951" s="101"/>
      <c r="GUR1951" s="101"/>
      <c r="GUS1951" s="101"/>
      <c r="GUT1951" s="101"/>
      <c r="GUU1951" s="101"/>
      <c r="GUV1951" s="101"/>
      <c r="GUW1951" s="101"/>
      <c r="GUX1951" s="101"/>
      <c r="GUY1951" s="101"/>
      <c r="GUZ1951" s="101"/>
      <c r="GVA1951" s="101"/>
      <c r="GVB1951" s="101"/>
      <c r="GVC1951" s="101"/>
      <c r="GVD1951" s="101"/>
      <c r="GVE1951" s="101"/>
      <c r="GVF1951" s="101"/>
      <c r="GVG1951" s="101"/>
      <c r="GVH1951" s="101"/>
      <c r="GVI1951" s="101"/>
      <c r="GVJ1951" s="101"/>
      <c r="GVK1951" s="101"/>
      <c r="GVL1951" s="101"/>
      <c r="GVM1951" s="101"/>
      <c r="GVN1951" s="101"/>
      <c r="GVO1951" s="101"/>
      <c r="GVP1951" s="101"/>
      <c r="GVQ1951" s="101"/>
      <c r="GVR1951" s="101"/>
      <c r="GVS1951" s="101"/>
      <c r="GVT1951" s="101"/>
      <c r="GVU1951" s="101"/>
      <c r="GVV1951" s="101"/>
      <c r="GVW1951" s="101"/>
      <c r="GVX1951" s="101"/>
      <c r="GVY1951" s="101"/>
      <c r="GVZ1951" s="101"/>
      <c r="GWA1951" s="101"/>
      <c r="GWB1951" s="101"/>
      <c r="GWC1951" s="101"/>
      <c r="GWD1951" s="101"/>
      <c r="GWE1951" s="101"/>
      <c r="GWF1951" s="101"/>
      <c r="GWG1951" s="101"/>
      <c r="GWH1951" s="101"/>
      <c r="GWI1951" s="101"/>
      <c r="GWJ1951" s="101"/>
      <c r="GWK1951" s="101"/>
      <c r="GWL1951" s="101"/>
      <c r="GWM1951" s="101"/>
      <c r="GWN1951" s="101"/>
      <c r="GWO1951" s="101"/>
      <c r="GWP1951" s="101"/>
      <c r="GWQ1951" s="101"/>
      <c r="GWR1951" s="101"/>
      <c r="GWS1951" s="101"/>
      <c r="GWT1951" s="101"/>
      <c r="GWU1951" s="101"/>
      <c r="GWV1951" s="101"/>
      <c r="GWW1951" s="101"/>
      <c r="GWX1951" s="101"/>
      <c r="GWY1951" s="101"/>
      <c r="GWZ1951" s="101"/>
      <c r="GXA1951" s="101"/>
      <c r="GXB1951" s="101"/>
      <c r="GXC1951" s="101"/>
      <c r="GXD1951" s="101"/>
      <c r="GXE1951" s="101"/>
      <c r="GXF1951" s="101"/>
      <c r="GXG1951" s="101"/>
      <c r="GXH1951" s="101"/>
      <c r="GXI1951" s="101"/>
      <c r="GXJ1951" s="101"/>
      <c r="GXK1951" s="101"/>
      <c r="GXL1951" s="101"/>
      <c r="GXM1951" s="101"/>
      <c r="GXN1951" s="101"/>
      <c r="GXO1951" s="101"/>
      <c r="GXP1951" s="101"/>
      <c r="GXQ1951" s="101"/>
      <c r="GXR1951" s="101"/>
      <c r="GXS1951" s="101"/>
      <c r="GXT1951" s="101"/>
      <c r="GXU1951" s="101"/>
      <c r="GXV1951" s="101"/>
      <c r="GXW1951" s="101"/>
      <c r="GXX1951" s="101"/>
      <c r="GXY1951" s="101"/>
      <c r="GXZ1951" s="101"/>
      <c r="GYA1951" s="101"/>
      <c r="GYB1951" s="101"/>
      <c r="GYC1951" s="101"/>
      <c r="GYD1951" s="101"/>
      <c r="GYE1951" s="101"/>
      <c r="GYF1951" s="101"/>
      <c r="GYG1951" s="101"/>
      <c r="GYH1951" s="101"/>
      <c r="GYI1951" s="101"/>
      <c r="GYJ1951" s="101"/>
      <c r="GYK1951" s="101"/>
      <c r="GYL1951" s="101"/>
      <c r="GYM1951" s="101"/>
      <c r="GYN1951" s="101"/>
      <c r="GYO1951" s="101"/>
      <c r="GYP1951" s="101"/>
      <c r="GYQ1951" s="101"/>
      <c r="GYR1951" s="101"/>
      <c r="GYS1951" s="101"/>
      <c r="GYT1951" s="101"/>
      <c r="GYU1951" s="101"/>
      <c r="GYV1951" s="101"/>
      <c r="GYW1951" s="101"/>
      <c r="GYX1951" s="101"/>
      <c r="GYY1951" s="101"/>
      <c r="GYZ1951" s="101"/>
      <c r="GZA1951" s="101"/>
      <c r="GZB1951" s="101"/>
      <c r="GZC1951" s="101"/>
      <c r="GZD1951" s="101"/>
      <c r="GZE1951" s="101"/>
      <c r="GZF1951" s="101"/>
      <c r="GZG1951" s="101"/>
      <c r="GZH1951" s="101"/>
      <c r="GZI1951" s="101"/>
      <c r="GZJ1951" s="101"/>
      <c r="GZK1951" s="101"/>
      <c r="GZL1951" s="101"/>
      <c r="GZM1951" s="101"/>
      <c r="GZN1951" s="101"/>
      <c r="GZO1951" s="101"/>
      <c r="GZP1951" s="101"/>
      <c r="GZQ1951" s="101"/>
      <c r="GZR1951" s="101"/>
      <c r="GZS1951" s="101"/>
      <c r="GZT1951" s="101"/>
      <c r="GZU1951" s="101"/>
      <c r="GZV1951" s="101"/>
      <c r="GZW1951" s="101"/>
      <c r="GZX1951" s="101"/>
      <c r="GZY1951" s="101"/>
      <c r="GZZ1951" s="101"/>
      <c r="HAA1951" s="101"/>
      <c r="HAB1951" s="101"/>
      <c r="HAC1951" s="101"/>
      <c r="HAD1951" s="101"/>
      <c r="HAE1951" s="101"/>
      <c r="HAF1951" s="101"/>
      <c r="HAG1951" s="101"/>
      <c r="HAH1951" s="101"/>
      <c r="HAI1951" s="101"/>
      <c r="HAJ1951" s="101"/>
      <c r="HAK1951" s="101"/>
      <c r="HAL1951" s="101"/>
      <c r="HAM1951" s="101"/>
      <c r="HAN1951" s="101"/>
      <c r="HAO1951" s="101"/>
      <c r="HAP1951" s="101"/>
      <c r="HAQ1951" s="101"/>
      <c r="HAR1951" s="101"/>
      <c r="HAS1951" s="101"/>
      <c r="HAT1951" s="101"/>
      <c r="HAU1951" s="101"/>
      <c r="HAV1951" s="101"/>
      <c r="HAW1951" s="101"/>
      <c r="HAX1951" s="101"/>
      <c r="HAY1951" s="101"/>
      <c r="HAZ1951" s="101"/>
      <c r="HBA1951" s="101"/>
      <c r="HBB1951" s="101"/>
      <c r="HBC1951" s="101"/>
      <c r="HBD1951" s="101"/>
      <c r="HBE1951" s="101"/>
      <c r="HBF1951" s="101"/>
      <c r="HBG1951" s="101"/>
      <c r="HBH1951" s="101"/>
      <c r="HBI1951" s="101"/>
      <c r="HBJ1951" s="101"/>
      <c r="HBK1951" s="101"/>
      <c r="HBL1951" s="101"/>
      <c r="HBM1951" s="101"/>
      <c r="HBN1951" s="101"/>
      <c r="HBO1951" s="101"/>
      <c r="HBP1951" s="101"/>
      <c r="HBQ1951" s="101"/>
      <c r="HBR1951" s="101"/>
      <c r="HBS1951" s="101"/>
      <c r="HBT1951" s="101"/>
      <c r="HBU1951" s="101"/>
      <c r="HBV1951" s="101"/>
      <c r="HBW1951" s="101"/>
      <c r="HBX1951" s="101"/>
      <c r="HBY1951" s="101"/>
      <c r="HBZ1951" s="101"/>
      <c r="HCA1951" s="101"/>
      <c r="HCB1951" s="101"/>
      <c r="HCC1951" s="101"/>
      <c r="HCD1951" s="101"/>
      <c r="HCE1951" s="101"/>
      <c r="HCF1951" s="101"/>
      <c r="HCG1951" s="101"/>
      <c r="HCH1951" s="101"/>
      <c r="HCI1951" s="101"/>
      <c r="HCJ1951" s="101"/>
      <c r="HCK1951" s="101"/>
      <c r="HCL1951" s="101"/>
      <c r="HCM1951" s="101"/>
      <c r="HCN1951" s="101"/>
      <c r="HCO1951" s="101"/>
      <c r="HCP1951" s="101"/>
      <c r="HCQ1951" s="101"/>
      <c r="HCR1951" s="101"/>
      <c r="HCS1951" s="101"/>
      <c r="HCT1951" s="101"/>
      <c r="HCU1951" s="101"/>
      <c r="HCV1951" s="101"/>
      <c r="HCW1951" s="101"/>
      <c r="HCX1951" s="101"/>
      <c r="HCY1951" s="101"/>
      <c r="HCZ1951" s="101"/>
      <c r="HDA1951" s="101"/>
      <c r="HDB1951" s="101"/>
      <c r="HDC1951" s="101"/>
      <c r="HDD1951" s="101"/>
      <c r="HDE1951" s="101"/>
      <c r="HDF1951" s="101"/>
      <c r="HDG1951" s="101"/>
      <c r="HDH1951" s="101"/>
      <c r="HDI1951" s="101"/>
      <c r="HDJ1951" s="101"/>
      <c r="HDK1951" s="101"/>
      <c r="HDL1951" s="101"/>
      <c r="HDM1951" s="101"/>
      <c r="HDN1951" s="101"/>
      <c r="HDO1951" s="101"/>
      <c r="HDP1951" s="101"/>
      <c r="HDQ1951" s="101"/>
      <c r="HDR1951" s="101"/>
      <c r="HDS1951" s="101"/>
      <c r="HDT1951" s="101"/>
      <c r="HDU1951" s="101"/>
      <c r="HDV1951" s="101"/>
      <c r="HDW1951" s="101"/>
      <c r="HDX1951" s="101"/>
      <c r="HDY1951" s="101"/>
      <c r="HDZ1951" s="101"/>
      <c r="HEA1951" s="101"/>
      <c r="HEB1951" s="101"/>
      <c r="HEC1951" s="101"/>
      <c r="HED1951" s="101"/>
      <c r="HEE1951" s="101"/>
      <c r="HEF1951" s="101"/>
      <c r="HEG1951" s="101"/>
      <c r="HEH1951" s="101"/>
      <c r="HEI1951" s="101"/>
      <c r="HEJ1951" s="101"/>
      <c r="HEK1951" s="101"/>
      <c r="HEL1951" s="101"/>
      <c r="HEM1951" s="101"/>
      <c r="HEN1951" s="101"/>
      <c r="HEO1951" s="101"/>
      <c r="HEP1951" s="101"/>
      <c r="HEQ1951" s="101"/>
      <c r="HER1951" s="101"/>
      <c r="HES1951" s="101"/>
      <c r="HET1951" s="101"/>
      <c r="HEU1951" s="101"/>
      <c r="HEV1951" s="101"/>
      <c r="HEW1951" s="101"/>
      <c r="HEX1951" s="101"/>
      <c r="HEY1951" s="101"/>
      <c r="HEZ1951" s="101"/>
      <c r="HFA1951" s="101"/>
      <c r="HFB1951" s="101"/>
      <c r="HFC1951" s="101"/>
      <c r="HFD1951" s="101"/>
      <c r="HFE1951" s="101"/>
      <c r="HFF1951" s="101"/>
      <c r="HFG1951" s="101"/>
      <c r="HFH1951" s="101"/>
      <c r="HFI1951" s="101"/>
      <c r="HFJ1951" s="101"/>
      <c r="HFK1951" s="101"/>
      <c r="HFL1951" s="101"/>
      <c r="HFM1951" s="101"/>
      <c r="HFN1951" s="101"/>
      <c r="HFO1951" s="101"/>
      <c r="HFP1951" s="101"/>
      <c r="HFQ1951" s="101"/>
      <c r="HFR1951" s="101"/>
      <c r="HFS1951" s="101"/>
      <c r="HFT1951" s="101"/>
      <c r="HFU1951" s="101"/>
      <c r="HFV1951" s="101"/>
      <c r="HFW1951" s="101"/>
      <c r="HFX1951" s="101"/>
      <c r="HFY1951" s="101"/>
      <c r="HFZ1951" s="101"/>
      <c r="HGA1951" s="101"/>
      <c r="HGB1951" s="101"/>
      <c r="HGC1951" s="101"/>
      <c r="HGD1951" s="101"/>
      <c r="HGE1951" s="101"/>
      <c r="HGF1951" s="101"/>
      <c r="HGG1951" s="101"/>
      <c r="HGH1951" s="101"/>
      <c r="HGI1951" s="101"/>
      <c r="HGJ1951" s="101"/>
      <c r="HGK1951" s="101"/>
      <c r="HGL1951" s="101"/>
      <c r="HGM1951" s="101"/>
      <c r="HGN1951" s="101"/>
      <c r="HGO1951" s="101"/>
      <c r="HGP1951" s="101"/>
      <c r="HGQ1951" s="101"/>
      <c r="HGR1951" s="101"/>
      <c r="HGS1951" s="101"/>
      <c r="HGT1951" s="101"/>
      <c r="HGU1951" s="101"/>
      <c r="HGV1951" s="101"/>
      <c r="HGW1951" s="101"/>
      <c r="HGX1951" s="101"/>
      <c r="HGY1951" s="101"/>
      <c r="HGZ1951" s="101"/>
      <c r="HHA1951" s="101"/>
      <c r="HHB1951" s="101"/>
      <c r="HHC1951" s="101"/>
      <c r="HHD1951" s="101"/>
      <c r="HHE1951" s="101"/>
      <c r="HHF1951" s="101"/>
      <c r="HHG1951" s="101"/>
      <c r="HHH1951" s="101"/>
      <c r="HHI1951" s="101"/>
      <c r="HHJ1951" s="101"/>
      <c r="HHK1951" s="101"/>
      <c r="HHL1951" s="101"/>
      <c r="HHM1951" s="101"/>
      <c r="HHN1951" s="101"/>
      <c r="HHO1951" s="101"/>
      <c r="HHP1951" s="101"/>
      <c r="HHQ1951" s="101"/>
      <c r="HHR1951" s="101"/>
      <c r="HHS1951" s="101"/>
      <c r="HHT1951" s="101"/>
      <c r="HHU1951" s="101"/>
      <c r="HHV1951" s="101"/>
      <c r="HHW1951" s="101"/>
      <c r="HHX1951" s="101"/>
      <c r="HHY1951" s="101"/>
      <c r="HHZ1951" s="101"/>
      <c r="HIA1951" s="101"/>
      <c r="HIB1951" s="101"/>
      <c r="HIC1951" s="101"/>
      <c r="HID1951" s="101"/>
      <c r="HIE1951" s="101"/>
      <c r="HIF1951" s="101"/>
      <c r="HIG1951" s="101"/>
      <c r="HIH1951" s="101"/>
      <c r="HII1951" s="101"/>
      <c r="HIJ1951" s="101"/>
      <c r="HIK1951" s="101"/>
      <c r="HIL1951" s="101"/>
      <c r="HIM1951" s="101"/>
      <c r="HIN1951" s="101"/>
      <c r="HIO1951" s="101"/>
      <c r="HIP1951" s="101"/>
      <c r="HIQ1951" s="101"/>
      <c r="HIR1951" s="101"/>
      <c r="HIS1951" s="101"/>
      <c r="HIT1951" s="101"/>
      <c r="HIU1951" s="101"/>
      <c r="HIV1951" s="101"/>
      <c r="HIW1951" s="101"/>
      <c r="HIX1951" s="101"/>
      <c r="HIY1951" s="101"/>
      <c r="HIZ1951" s="101"/>
      <c r="HJA1951" s="101"/>
      <c r="HJB1951" s="101"/>
      <c r="HJC1951" s="101"/>
      <c r="HJD1951" s="101"/>
      <c r="HJE1951" s="101"/>
      <c r="HJF1951" s="101"/>
      <c r="HJG1951" s="101"/>
      <c r="HJH1951" s="101"/>
      <c r="HJI1951" s="101"/>
      <c r="HJJ1951" s="101"/>
      <c r="HJK1951" s="101"/>
      <c r="HJL1951" s="101"/>
      <c r="HJM1951" s="101"/>
      <c r="HJN1951" s="101"/>
      <c r="HJO1951" s="101"/>
      <c r="HJP1951" s="101"/>
      <c r="HJQ1951" s="101"/>
      <c r="HJR1951" s="101"/>
      <c r="HJS1951" s="101"/>
      <c r="HJT1951" s="101"/>
      <c r="HJU1951" s="101"/>
      <c r="HJV1951" s="101"/>
      <c r="HJW1951" s="101"/>
      <c r="HJX1951" s="101"/>
      <c r="HJY1951" s="101"/>
      <c r="HJZ1951" s="101"/>
      <c r="HKA1951" s="101"/>
      <c r="HKB1951" s="101"/>
      <c r="HKC1951" s="101"/>
      <c r="HKD1951" s="101"/>
      <c r="HKE1951" s="101"/>
      <c r="HKF1951" s="101"/>
      <c r="HKG1951" s="101"/>
      <c r="HKH1951" s="101"/>
      <c r="HKI1951" s="101"/>
      <c r="HKJ1951" s="101"/>
      <c r="HKK1951" s="101"/>
      <c r="HKL1951" s="101"/>
      <c r="HKM1951" s="101"/>
      <c r="HKN1951" s="101"/>
      <c r="HKO1951" s="101"/>
      <c r="HKP1951" s="101"/>
      <c r="HKQ1951" s="101"/>
      <c r="HKR1951" s="101"/>
      <c r="HKS1951" s="101"/>
      <c r="HKT1951" s="101"/>
      <c r="HKU1951" s="101"/>
      <c r="HKV1951" s="101"/>
      <c r="HKW1951" s="101"/>
      <c r="HKX1951" s="101"/>
      <c r="HKY1951" s="101"/>
      <c r="HKZ1951" s="101"/>
      <c r="HLA1951" s="101"/>
      <c r="HLB1951" s="101"/>
      <c r="HLC1951" s="101"/>
      <c r="HLD1951" s="101"/>
      <c r="HLE1951" s="101"/>
      <c r="HLF1951" s="101"/>
      <c r="HLG1951" s="101"/>
      <c r="HLH1951" s="101"/>
      <c r="HLI1951" s="101"/>
      <c r="HLJ1951" s="101"/>
      <c r="HLK1951" s="101"/>
      <c r="HLL1951" s="101"/>
      <c r="HLM1951" s="101"/>
      <c r="HLN1951" s="101"/>
      <c r="HLO1951" s="101"/>
      <c r="HLP1951" s="101"/>
      <c r="HLQ1951" s="101"/>
      <c r="HLR1951" s="101"/>
      <c r="HLS1951" s="101"/>
      <c r="HLT1951" s="101"/>
      <c r="HLU1951" s="101"/>
      <c r="HLV1951" s="101"/>
      <c r="HLW1951" s="101"/>
      <c r="HLX1951" s="101"/>
      <c r="HLY1951" s="101"/>
      <c r="HLZ1951" s="101"/>
      <c r="HMA1951" s="101"/>
      <c r="HMB1951" s="101"/>
      <c r="HMC1951" s="101"/>
      <c r="HMD1951" s="101"/>
      <c r="HME1951" s="101"/>
      <c r="HMF1951" s="101"/>
      <c r="HMG1951" s="101"/>
      <c r="HMH1951" s="101"/>
      <c r="HMI1951" s="101"/>
      <c r="HMJ1951" s="101"/>
      <c r="HMK1951" s="101"/>
      <c r="HML1951" s="101"/>
      <c r="HMM1951" s="101"/>
      <c r="HMN1951" s="101"/>
      <c r="HMO1951" s="101"/>
      <c r="HMP1951" s="101"/>
      <c r="HMQ1951" s="101"/>
      <c r="HMR1951" s="101"/>
      <c r="HMS1951" s="101"/>
      <c r="HMT1951" s="101"/>
      <c r="HMU1951" s="101"/>
      <c r="HMV1951" s="101"/>
      <c r="HMW1951" s="101"/>
      <c r="HMX1951" s="101"/>
      <c r="HMY1951" s="101"/>
      <c r="HMZ1951" s="101"/>
      <c r="HNA1951" s="101"/>
      <c r="HNB1951" s="101"/>
      <c r="HNC1951" s="101"/>
      <c r="HND1951" s="101"/>
      <c r="HNE1951" s="101"/>
      <c r="HNF1951" s="101"/>
      <c r="HNG1951" s="101"/>
      <c r="HNH1951" s="101"/>
      <c r="HNI1951" s="101"/>
      <c r="HNJ1951" s="101"/>
      <c r="HNK1951" s="101"/>
      <c r="HNL1951" s="101"/>
      <c r="HNM1951" s="101"/>
      <c r="HNN1951" s="101"/>
      <c r="HNO1951" s="101"/>
      <c r="HNP1951" s="101"/>
      <c r="HNQ1951" s="101"/>
      <c r="HNR1951" s="101"/>
      <c r="HNS1951" s="101"/>
      <c r="HNT1951" s="101"/>
      <c r="HNU1951" s="101"/>
      <c r="HNV1951" s="101"/>
      <c r="HNW1951" s="101"/>
      <c r="HNX1951" s="101"/>
      <c r="HNY1951" s="101"/>
      <c r="HNZ1951" s="101"/>
      <c r="HOA1951" s="101"/>
      <c r="HOB1951" s="101"/>
      <c r="HOC1951" s="101"/>
      <c r="HOD1951" s="101"/>
      <c r="HOE1951" s="101"/>
      <c r="HOF1951" s="101"/>
      <c r="HOG1951" s="101"/>
      <c r="HOH1951" s="101"/>
      <c r="HOI1951" s="101"/>
      <c r="HOJ1951" s="101"/>
      <c r="HOK1951" s="101"/>
      <c r="HOL1951" s="101"/>
      <c r="HOM1951" s="101"/>
      <c r="HON1951" s="101"/>
      <c r="HOO1951" s="101"/>
      <c r="HOP1951" s="101"/>
      <c r="HOQ1951" s="101"/>
      <c r="HOR1951" s="101"/>
      <c r="HOS1951" s="101"/>
      <c r="HOT1951" s="101"/>
      <c r="HOU1951" s="101"/>
      <c r="HOV1951" s="101"/>
      <c r="HOW1951" s="101"/>
      <c r="HOX1951" s="101"/>
      <c r="HOY1951" s="101"/>
      <c r="HOZ1951" s="101"/>
      <c r="HPA1951" s="101"/>
      <c r="HPB1951" s="101"/>
      <c r="HPC1951" s="101"/>
      <c r="HPD1951" s="101"/>
      <c r="HPE1951" s="101"/>
      <c r="HPF1951" s="101"/>
      <c r="HPG1951" s="101"/>
      <c r="HPH1951" s="101"/>
      <c r="HPI1951" s="101"/>
      <c r="HPJ1951" s="101"/>
      <c r="HPK1951" s="101"/>
      <c r="HPL1951" s="101"/>
      <c r="HPM1951" s="101"/>
      <c r="HPN1951" s="101"/>
      <c r="HPO1951" s="101"/>
      <c r="HPP1951" s="101"/>
      <c r="HPQ1951" s="101"/>
      <c r="HPR1951" s="101"/>
      <c r="HPS1951" s="101"/>
      <c r="HPT1951" s="101"/>
      <c r="HPU1951" s="101"/>
      <c r="HPV1951" s="101"/>
      <c r="HPW1951" s="101"/>
      <c r="HPX1951" s="101"/>
      <c r="HPY1951" s="101"/>
      <c r="HPZ1951" s="101"/>
      <c r="HQA1951" s="101"/>
      <c r="HQB1951" s="101"/>
      <c r="HQC1951" s="101"/>
      <c r="HQD1951" s="101"/>
      <c r="HQE1951" s="101"/>
      <c r="HQF1951" s="101"/>
      <c r="HQG1951" s="101"/>
      <c r="HQH1951" s="101"/>
      <c r="HQI1951" s="101"/>
      <c r="HQJ1951" s="101"/>
      <c r="HQK1951" s="101"/>
      <c r="HQL1951" s="101"/>
      <c r="HQM1951" s="101"/>
      <c r="HQN1951" s="101"/>
      <c r="HQO1951" s="101"/>
      <c r="HQP1951" s="101"/>
      <c r="HQQ1951" s="101"/>
      <c r="HQR1951" s="101"/>
      <c r="HQS1951" s="101"/>
      <c r="HQT1951" s="101"/>
      <c r="HQU1951" s="101"/>
      <c r="HQV1951" s="101"/>
      <c r="HQW1951" s="101"/>
      <c r="HQX1951" s="101"/>
      <c r="HQY1951" s="101"/>
      <c r="HQZ1951" s="101"/>
      <c r="HRA1951" s="101"/>
      <c r="HRB1951" s="101"/>
      <c r="HRC1951" s="101"/>
      <c r="HRD1951" s="101"/>
      <c r="HRE1951" s="101"/>
      <c r="HRF1951" s="101"/>
      <c r="HRG1951" s="101"/>
      <c r="HRH1951" s="101"/>
      <c r="HRI1951" s="101"/>
      <c r="HRJ1951" s="101"/>
      <c r="HRK1951" s="101"/>
      <c r="HRL1951" s="101"/>
      <c r="HRM1951" s="101"/>
      <c r="HRN1951" s="101"/>
      <c r="HRO1951" s="101"/>
      <c r="HRP1951" s="101"/>
      <c r="HRQ1951" s="101"/>
      <c r="HRR1951" s="101"/>
      <c r="HRS1951" s="101"/>
      <c r="HRT1951" s="101"/>
      <c r="HRU1951" s="101"/>
      <c r="HRV1951" s="101"/>
      <c r="HRW1951" s="101"/>
      <c r="HRX1951" s="101"/>
      <c r="HRY1951" s="101"/>
      <c r="HRZ1951" s="101"/>
      <c r="HSA1951" s="101"/>
      <c r="HSB1951" s="101"/>
      <c r="HSC1951" s="101"/>
      <c r="HSD1951" s="101"/>
      <c r="HSE1951" s="101"/>
      <c r="HSF1951" s="101"/>
      <c r="HSG1951" s="101"/>
      <c r="HSH1951" s="101"/>
      <c r="HSI1951" s="101"/>
      <c r="HSJ1951" s="101"/>
      <c r="HSK1951" s="101"/>
      <c r="HSL1951" s="101"/>
      <c r="HSM1951" s="101"/>
      <c r="HSN1951" s="101"/>
      <c r="HSO1951" s="101"/>
      <c r="HSP1951" s="101"/>
      <c r="HSQ1951" s="101"/>
      <c r="HSR1951" s="101"/>
      <c r="HSS1951" s="101"/>
      <c r="HST1951" s="101"/>
      <c r="HSU1951" s="101"/>
      <c r="HSV1951" s="101"/>
      <c r="HSW1951" s="101"/>
      <c r="HSX1951" s="101"/>
      <c r="HSY1951" s="101"/>
      <c r="HSZ1951" s="101"/>
      <c r="HTA1951" s="101"/>
      <c r="HTB1951" s="101"/>
      <c r="HTC1951" s="101"/>
      <c r="HTD1951" s="101"/>
      <c r="HTE1951" s="101"/>
      <c r="HTF1951" s="101"/>
      <c r="HTG1951" s="101"/>
      <c r="HTH1951" s="101"/>
      <c r="HTI1951" s="101"/>
      <c r="HTJ1951" s="101"/>
      <c r="HTK1951" s="101"/>
      <c r="HTL1951" s="101"/>
      <c r="HTM1951" s="101"/>
      <c r="HTN1951" s="101"/>
      <c r="HTO1951" s="101"/>
      <c r="HTP1951" s="101"/>
      <c r="HTQ1951" s="101"/>
      <c r="HTR1951" s="101"/>
      <c r="HTS1951" s="101"/>
      <c r="HTT1951" s="101"/>
      <c r="HTU1951" s="101"/>
      <c r="HTV1951" s="101"/>
      <c r="HTW1951" s="101"/>
      <c r="HTX1951" s="101"/>
      <c r="HTY1951" s="101"/>
      <c r="HTZ1951" s="101"/>
      <c r="HUA1951" s="101"/>
      <c r="HUB1951" s="101"/>
      <c r="HUC1951" s="101"/>
      <c r="HUD1951" s="101"/>
      <c r="HUE1951" s="101"/>
      <c r="HUF1951" s="101"/>
      <c r="HUG1951" s="101"/>
      <c r="HUH1951" s="101"/>
      <c r="HUI1951" s="101"/>
      <c r="HUJ1951" s="101"/>
      <c r="HUK1951" s="101"/>
      <c r="HUL1951" s="101"/>
      <c r="HUM1951" s="101"/>
      <c r="HUN1951" s="101"/>
      <c r="HUO1951" s="101"/>
      <c r="HUP1951" s="101"/>
      <c r="HUQ1951" s="101"/>
      <c r="HUR1951" s="101"/>
      <c r="HUS1951" s="101"/>
      <c r="HUT1951" s="101"/>
      <c r="HUU1951" s="101"/>
      <c r="HUV1951" s="101"/>
      <c r="HUW1951" s="101"/>
      <c r="HUX1951" s="101"/>
      <c r="HUY1951" s="101"/>
      <c r="HUZ1951" s="101"/>
      <c r="HVA1951" s="101"/>
      <c r="HVB1951" s="101"/>
      <c r="HVC1951" s="101"/>
      <c r="HVD1951" s="101"/>
      <c r="HVE1951" s="101"/>
      <c r="HVF1951" s="101"/>
      <c r="HVG1951" s="101"/>
      <c r="HVH1951" s="101"/>
      <c r="HVI1951" s="101"/>
      <c r="HVJ1951" s="101"/>
      <c r="HVK1951" s="101"/>
      <c r="HVL1951" s="101"/>
      <c r="HVM1951" s="101"/>
      <c r="HVN1951" s="101"/>
      <c r="HVO1951" s="101"/>
      <c r="HVP1951" s="101"/>
      <c r="HVQ1951" s="101"/>
      <c r="HVR1951" s="101"/>
      <c r="HVS1951" s="101"/>
      <c r="HVT1951" s="101"/>
      <c r="HVU1951" s="101"/>
      <c r="HVV1951" s="101"/>
      <c r="HVW1951" s="101"/>
      <c r="HVX1951" s="101"/>
      <c r="HVY1951" s="101"/>
      <c r="HVZ1951" s="101"/>
      <c r="HWA1951" s="101"/>
      <c r="HWB1951" s="101"/>
      <c r="HWC1951" s="101"/>
      <c r="HWD1951" s="101"/>
      <c r="HWE1951" s="101"/>
      <c r="HWF1951" s="101"/>
      <c r="HWG1951" s="101"/>
      <c r="HWH1951" s="101"/>
      <c r="HWI1951" s="101"/>
      <c r="HWJ1951" s="101"/>
      <c r="HWK1951" s="101"/>
      <c r="HWL1951" s="101"/>
      <c r="HWM1951" s="101"/>
      <c r="HWN1951" s="101"/>
      <c r="HWO1951" s="101"/>
      <c r="HWP1951" s="101"/>
      <c r="HWQ1951" s="101"/>
      <c r="HWR1951" s="101"/>
      <c r="HWS1951" s="101"/>
      <c r="HWT1951" s="101"/>
      <c r="HWU1951" s="101"/>
      <c r="HWV1951" s="101"/>
      <c r="HWW1951" s="101"/>
      <c r="HWX1951" s="101"/>
      <c r="HWY1951" s="101"/>
      <c r="HWZ1951" s="101"/>
      <c r="HXA1951" s="101"/>
      <c r="HXB1951" s="101"/>
      <c r="HXC1951" s="101"/>
      <c r="HXD1951" s="101"/>
      <c r="HXE1951" s="101"/>
      <c r="HXF1951" s="101"/>
      <c r="HXG1951" s="101"/>
      <c r="HXH1951" s="101"/>
      <c r="HXI1951" s="101"/>
      <c r="HXJ1951" s="101"/>
      <c r="HXK1951" s="101"/>
      <c r="HXL1951" s="101"/>
      <c r="HXM1951" s="101"/>
      <c r="HXN1951" s="101"/>
      <c r="HXO1951" s="101"/>
      <c r="HXP1951" s="101"/>
      <c r="HXQ1951" s="101"/>
      <c r="HXR1951" s="101"/>
      <c r="HXS1951" s="101"/>
      <c r="HXT1951" s="101"/>
      <c r="HXU1951" s="101"/>
      <c r="HXV1951" s="101"/>
      <c r="HXW1951" s="101"/>
      <c r="HXX1951" s="101"/>
      <c r="HXY1951" s="101"/>
      <c r="HXZ1951" s="101"/>
      <c r="HYA1951" s="101"/>
      <c r="HYB1951" s="101"/>
      <c r="HYC1951" s="101"/>
      <c r="HYD1951" s="101"/>
      <c r="HYE1951" s="101"/>
      <c r="HYF1951" s="101"/>
      <c r="HYG1951" s="101"/>
      <c r="HYH1951" s="101"/>
      <c r="HYI1951" s="101"/>
      <c r="HYJ1951" s="101"/>
      <c r="HYK1951" s="101"/>
      <c r="HYL1951" s="101"/>
      <c r="HYM1951" s="101"/>
      <c r="HYN1951" s="101"/>
      <c r="HYO1951" s="101"/>
      <c r="HYP1951" s="101"/>
      <c r="HYQ1951" s="101"/>
      <c r="HYR1951" s="101"/>
      <c r="HYS1951" s="101"/>
      <c r="HYT1951" s="101"/>
      <c r="HYU1951" s="101"/>
      <c r="HYV1951" s="101"/>
      <c r="HYW1951" s="101"/>
      <c r="HYX1951" s="101"/>
      <c r="HYY1951" s="101"/>
      <c r="HYZ1951" s="101"/>
      <c r="HZA1951" s="101"/>
      <c r="HZB1951" s="101"/>
      <c r="HZC1951" s="101"/>
      <c r="HZD1951" s="101"/>
      <c r="HZE1951" s="101"/>
      <c r="HZF1951" s="101"/>
      <c r="HZG1951" s="101"/>
      <c r="HZH1951" s="101"/>
      <c r="HZI1951" s="101"/>
      <c r="HZJ1951" s="101"/>
      <c r="HZK1951" s="101"/>
      <c r="HZL1951" s="101"/>
      <c r="HZM1951" s="101"/>
      <c r="HZN1951" s="101"/>
      <c r="HZO1951" s="101"/>
      <c r="HZP1951" s="101"/>
      <c r="HZQ1951" s="101"/>
      <c r="HZR1951" s="101"/>
      <c r="HZS1951" s="101"/>
      <c r="HZT1951" s="101"/>
      <c r="HZU1951" s="101"/>
      <c r="HZV1951" s="101"/>
      <c r="HZW1951" s="101"/>
      <c r="HZX1951" s="101"/>
      <c r="HZY1951" s="101"/>
      <c r="HZZ1951" s="101"/>
      <c r="IAA1951" s="101"/>
      <c r="IAB1951" s="101"/>
      <c r="IAC1951" s="101"/>
      <c r="IAD1951" s="101"/>
      <c r="IAE1951" s="101"/>
      <c r="IAF1951" s="101"/>
      <c r="IAG1951" s="101"/>
      <c r="IAH1951" s="101"/>
      <c r="IAI1951" s="101"/>
      <c r="IAJ1951" s="101"/>
      <c r="IAK1951" s="101"/>
      <c r="IAL1951" s="101"/>
      <c r="IAM1951" s="101"/>
      <c r="IAN1951" s="101"/>
      <c r="IAO1951" s="101"/>
      <c r="IAP1951" s="101"/>
      <c r="IAQ1951" s="101"/>
      <c r="IAR1951" s="101"/>
      <c r="IAS1951" s="101"/>
      <c r="IAT1951" s="101"/>
      <c r="IAU1951" s="101"/>
      <c r="IAV1951" s="101"/>
      <c r="IAW1951" s="101"/>
      <c r="IAX1951" s="101"/>
      <c r="IAY1951" s="101"/>
      <c r="IAZ1951" s="101"/>
      <c r="IBA1951" s="101"/>
      <c r="IBB1951" s="101"/>
      <c r="IBC1951" s="101"/>
      <c r="IBD1951" s="101"/>
      <c r="IBE1951" s="101"/>
      <c r="IBF1951" s="101"/>
      <c r="IBG1951" s="101"/>
      <c r="IBH1951" s="101"/>
      <c r="IBI1951" s="101"/>
      <c r="IBJ1951" s="101"/>
      <c r="IBK1951" s="101"/>
      <c r="IBL1951" s="101"/>
      <c r="IBM1951" s="101"/>
      <c r="IBN1951" s="101"/>
      <c r="IBO1951" s="101"/>
      <c r="IBP1951" s="101"/>
      <c r="IBQ1951" s="101"/>
      <c r="IBR1951" s="101"/>
      <c r="IBS1951" s="101"/>
      <c r="IBT1951" s="101"/>
      <c r="IBU1951" s="101"/>
      <c r="IBV1951" s="101"/>
      <c r="IBW1951" s="101"/>
      <c r="IBX1951" s="101"/>
      <c r="IBY1951" s="101"/>
      <c r="IBZ1951" s="101"/>
      <c r="ICA1951" s="101"/>
      <c r="ICB1951" s="101"/>
      <c r="ICC1951" s="101"/>
      <c r="ICD1951" s="101"/>
      <c r="ICE1951" s="101"/>
      <c r="ICF1951" s="101"/>
      <c r="ICG1951" s="101"/>
      <c r="ICH1951" s="101"/>
      <c r="ICI1951" s="101"/>
      <c r="ICJ1951" s="101"/>
      <c r="ICK1951" s="101"/>
      <c r="ICL1951" s="101"/>
      <c r="ICM1951" s="101"/>
      <c r="ICN1951" s="101"/>
      <c r="ICO1951" s="101"/>
      <c r="ICP1951" s="101"/>
      <c r="ICQ1951" s="101"/>
      <c r="ICR1951" s="101"/>
      <c r="ICS1951" s="101"/>
      <c r="ICT1951" s="101"/>
      <c r="ICU1951" s="101"/>
      <c r="ICV1951" s="101"/>
      <c r="ICW1951" s="101"/>
      <c r="ICX1951" s="101"/>
      <c r="ICY1951" s="101"/>
      <c r="ICZ1951" s="101"/>
      <c r="IDA1951" s="101"/>
      <c r="IDB1951" s="101"/>
      <c r="IDC1951" s="101"/>
      <c r="IDD1951" s="101"/>
      <c r="IDE1951" s="101"/>
      <c r="IDF1951" s="101"/>
      <c r="IDG1951" s="101"/>
      <c r="IDH1951" s="101"/>
      <c r="IDI1951" s="101"/>
      <c r="IDJ1951" s="101"/>
      <c r="IDK1951" s="101"/>
      <c r="IDL1951" s="101"/>
      <c r="IDM1951" s="101"/>
      <c r="IDN1951" s="101"/>
      <c r="IDO1951" s="101"/>
      <c r="IDP1951" s="101"/>
      <c r="IDQ1951" s="101"/>
      <c r="IDR1951" s="101"/>
      <c r="IDS1951" s="101"/>
      <c r="IDT1951" s="101"/>
      <c r="IDU1951" s="101"/>
      <c r="IDV1951" s="101"/>
      <c r="IDW1951" s="101"/>
      <c r="IDX1951" s="101"/>
      <c r="IDY1951" s="101"/>
      <c r="IDZ1951" s="101"/>
      <c r="IEA1951" s="101"/>
      <c r="IEB1951" s="101"/>
      <c r="IEC1951" s="101"/>
      <c r="IED1951" s="101"/>
      <c r="IEE1951" s="101"/>
      <c r="IEF1951" s="101"/>
      <c r="IEG1951" s="101"/>
      <c r="IEH1951" s="101"/>
      <c r="IEI1951" s="101"/>
      <c r="IEJ1951" s="101"/>
      <c r="IEK1951" s="101"/>
      <c r="IEL1951" s="101"/>
      <c r="IEM1951" s="101"/>
      <c r="IEN1951" s="101"/>
      <c r="IEO1951" s="101"/>
      <c r="IEP1951" s="101"/>
      <c r="IEQ1951" s="101"/>
      <c r="IER1951" s="101"/>
      <c r="IES1951" s="101"/>
      <c r="IET1951" s="101"/>
      <c r="IEU1951" s="101"/>
      <c r="IEV1951" s="101"/>
      <c r="IEW1951" s="101"/>
      <c r="IEX1951" s="101"/>
      <c r="IEY1951" s="101"/>
      <c r="IEZ1951" s="101"/>
      <c r="IFA1951" s="101"/>
      <c r="IFB1951" s="101"/>
      <c r="IFC1951" s="101"/>
      <c r="IFD1951" s="101"/>
      <c r="IFE1951" s="101"/>
      <c r="IFF1951" s="101"/>
      <c r="IFG1951" s="101"/>
      <c r="IFH1951" s="101"/>
      <c r="IFI1951" s="101"/>
      <c r="IFJ1951" s="101"/>
      <c r="IFK1951" s="101"/>
      <c r="IFL1951" s="101"/>
      <c r="IFM1951" s="101"/>
      <c r="IFN1951" s="101"/>
      <c r="IFO1951" s="101"/>
      <c r="IFP1951" s="101"/>
      <c r="IFQ1951" s="101"/>
      <c r="IFR1951" s="101"/>
      <c r="IFS1951" s="101"/>
      <c r="IFT1951" s="101"/>
      <c r="IFU1951" s="101"/>
      <c r="IFV1951" s="101"/>
      <c r="IFW1951" s="101"/>
      <c r="IFX1951" s="101"/>
      <c r="IFY1951" s="101"/>
      <c r="IFZ1951" s="101"/>
      <c r="IGA1951" s="101"/>
      <c r="IGB1951" s="101"/>
      <c r="IGC1951" s="101"/>
      <c r="IGD1951" s="101"/>
      <c r="IGE1951" s="101"/>
      <c r="IGF1951" s="101"/>
      <c r="IGG1951" s="101"/>
      <c r="IGH1951" s="101"/>
      <c r="IGI1951" s="101"/>
      <c r="IGJ1951" s="101"/>
      <c r="IGK1951" s="101"/>
      <c r="IGL1951" s="101"/>
      <c r="IGM1951" s="101"/>
      <c r="IGN1951" s="101"/>
      <c r="IGO1951" s="101"/>
      <c r="IGP1951" s="101"/>
      <c r="IGQ1951" s="101"/>
      <c r="IGR1951" s="101"/>
      <c r="IGS1951" s="101"/>
      <c r="IGT1951" s="101"/>
      <c r="IGU1951" s="101"/>
      <c r="IGV1951" s="101"/>
      <c r="IGW1951" s="101"/>
      <c r="IGX1951" s="101"/>
      <c r="IGY1951" s="101"/>
      <c r="IGZ1951" s="101"/>
      <c r="IHA1951" s="101"/>
      <c r="IHB1951" s="101"/>
      <c r="IHC1951" s="101"/>
      <c r="IHD1951" s="101"/>
      <c r="IHE1951" s="101"/>
      <c r="IHF1951" s="101"/>
      <c r="IHG1951" s="101"/>
      <c r="IHH1951" s="101"/>
      <c r="IHI1951" s="101"/>
      <c r="IHJ1951" s="101"/>
      <c r="IHK1951" s="101"/>
      <c r="IHL1951" s="101"/>
      <c r="IHM1951" s="101"/>
      <c r="IHN1951" s="101"/>
      <c r="IHO1951" s="101"/>
      <c r="IHP1951" s="101"/>
      <c r="IHQ1951" s="101"/>
      <c r="IHR1951" s="101"/>
      <c r="IHS1951" s="101"/>
      <c r="IHT1951" s="101"/>
      <c r="IHU1951" s="101"/>
      <c r="IHV1951" s="101"/>
      <c r="IHW1951" s="101"/>
      <c r="IHX1951" s="101"/>
      <c r="IHY1951" s="101"/>
      <c r="IHZ1951" s="101"/>
      <c r="IIA1951" s="101"/>
      <c r="IIB1951" s="101"/>
      <c r="IIC1951" s="101"/>
      <c r="IID1951" s="101"/>
      <c r="IIE1951" s="101"/>
      <c r="IIF1951" s="101"/>
      <c r="IIG1951" s="101"/>
      <c r="IIH1951" s="101"/>
      <c r="III1951" s="101"/>
      <c r="IIJ1951" s="101"/>
      <c r="IIK1951" s="101"/>
      <c r="IIL1951" s="101"/>
      <c r="IIM1951" s="101"/>
      <c r="IIN1951" s="101"/>
      <c r="IIO1951" s="101"/>
      <c r="IIP1951" s="101"/>
      <c r="IIQ1951" s="101"/>
      <c r="IIR1951" s="101"/>
      <c r="IIS1951" s="101"/>
      <c r="IIT1951" s="101"/>
      <c r="IIU1951" s="101"/>
      <c r="IIV1951" s="101"/>
      <c r="IIW1951" s="101"/>
      <c r="IIX1951" s="101"/>
      <c r="IIY1951" s="101"/>
      <c r="IIZ1951" s="101"/>
      <c r="IJA1951" s="101"/>
      <c r="IJB1951" s="101"/>
      <c r="IJC1951" s="101"/>
      <c r="IJD1951" s="101"/>
      <c r="IJE1951" s="101"/>
      <c r="IJF1951" s="101"/>
      <c r="IJG1951" s="101"/>
      <c r="IJH1951" s="101"/>
      <c r="IJI1951" s="101"/>
      <c r="IJJ1951" s="101"/>
      <c r="IJK1951" s="101"/>
      <c r="IJL1951" s="101"/>
      <c r="IJM1951" s="101"/>
      <c r="IJN1951" s="101"/>
      <c r="IJO1951" s="101"/>
      <c r="IJP1951" s="101"/>
      <c r="IJQ1951" s="101"/>
      <c r="IJR1951" s="101"/>
      <c r="IJS1951" s="101"/>
      <c r="IJT1951" s="101"/>
      <c r="IJU1951" s="101"/>
      <c r="IJV1951" s="101"/>
      <c r="IJW1951" s="101"/>
      <c r="IJX1951" s="101"/>
      <c r="IJY1951" s="101"/>
      <c r="IJZ1951" s="101"/>
      <c r="IKA1951" s="101"/>
      <c r="IKB1951" s="101"/>
      <c r="IKC1951" s="101"/>
      <c r="IKD1951" s="101"/>
      <c r="IKE1951" s="101"/>
      <c r="IKF1951" s="101"/>
      <c r="IKG1951" s="101"/>
      <c r="IKH1951" s="101"/>
      <c r="IKI1951" s="101"/>
      <c r="IKJ1951" s="101"/>
      <c r="IKK1951" s="101"/>
      <c r="IKL1951" s="101"/>
      <c r="IKM1951" s="101"/>
      <c r="IKN1951" s="101"/>
      <c r="IKO1951" s="101"/>
      <c r="IKP1951" s="101"/>
      <c r="IKQ1951" s="101"/>
      <c r="IKR1951" s="101"/>
      <c r="IKS1951" s="101"/>
      <c r="IKT1951" s="101"/>
      <c r="IKU1951" s="101"/>
      <c r="IKV1951" s="101"/>
      <c r="IKW1951" s="101"/>
      <c r="IKX1951" s="101"/>
      <c r="IKY1951" s="101"/>
      <c r="IKZ1951" s="101"/>
      <c r="ILA1951" s="101"/>
      <c r="ILB1951" s="101"/>
      <c r="ILC1951" s="101"/>
      <c r="ILD1951" s="101"/>
      <c r="ILE1951" s="101"/>
      <c r="ILF1951" s="101"/>
      <c r="ILG1951" s="101"/>
      <c r="ILH1951" s="101"/>
      <c r="ILI1951" s="101"/>
      <c r="ILJ1951" s="101"/>
      <c r="ILK1951" s="101"/>
      <c r="ILL1951" s="101"/>
      <c r="ILM1951" s="101"/>
      <c r="ILN1951" s="101"/>
      <c r="ILO1951" s="101"/>
      <c r="ILP1951" s="101"/>
      <c r="ILQ1951" s="101"/>
      <c r="ILR1951" s="101"/>
      <c r="ILS1951" s="101"/>
      <c r="ILT1951" s="101"/>
      <c r="ILU1951" s="101"/>
      <c r="ILV1951" s="101"/>
      <c r="ILW1951" s="101"/>
      <c r="ILX1951" s="101"/>
      <c r="ILY1951" s="101"/>
      <c r="ILZ1951" s="101"/>
      <c r="IMA1951" s="101"/>
      <c r="IMB1951" s="101"/>
      <c r="IMC1951" s="101"/>
      <c r="IMD1951" s="101"/>
      <c r="IME1951" s="101"/>
      <c r="IMF1951" s="101"/>
      <c r="IMG1951" s="101"/>
      <c r="IMH1951" s="101"/>
      <c r="IMI1951" s="101"/>
      <c r="IMJ1951" s="101"/>
      <c r="IMK1951" s="101"/>
      <c r="IML1951" s="101"/>
      <c r="IMM1951" s="101"/>
      <c r="IMN1951" s="101"/>
      <c r="IMO1951" s="101"/>
      <c r="IMP1951" s="101"/>
      <c r="IMQ1951" s="101"/>
      <c r="IMR1951" s="101"/>
      <c r="IMS1951" s="101"/>
      <c r="IMT1951" s="101"/>
      <c r="IMU1951" s="101"/>
      <c r="IMV1951" s="101"/>
      <c r="IMW1951" s="101"/>
      <c r="IMX1951" s="101"/>
      <c r="IMY1951" s="101"/>
      <c r="IMZ1951" s="101"/>
      <c r="INA1951" s="101"/>
      <c r="INB1951" s="101"/>
      <c r="INC1951" s="101"/>
      <c r="IND1951" s="101"/>
      <c r="INE1951" s="101"/>
      <c r="INF1951" s="101"/>
      <c r="ING1951" s="101"/>
      <c r="INH1951" s="101"/>
      <c r="INI1951" s="101"/>
      <c r="INJ1951" s="101"/>
      <c r="INK1951" s="101"/>
      <c r="INL1951" s="101"/>
      <c r="INM1951" s="101"/>
      <c r="INN1951" s="101"/>
      <c r="INO1951" s="101"/>
      <c r="INP1951" s="101"/>
      <c r="INQ1951" s="101"/>
      <c r="INR1951" s="101"/>
      <c r="INS1951" s="101"/>
      <c r="INT1951" s="101"/>
      <c r="INU1951" s="101"/>
      <c r="INV1951" s="101"/>
      <c r="INW1951" s="101"/>
      <c r="INX1951" s="101"/>
      <c r="INY1951" s="101"/>
      <c r="INZ1951" s="101"/>
      <c r="IOA1951" s="101"/>
      <c r="IOB1951" s="101"/>
      <c r="IOC1951" s="101"/>
      <c r="IOD1951" s="101"/>
      <c r="IOE1951" s="101"/>
      <c r="IOF1951" s="101"/>
      <c r="IOG1951" s="101"/>
      <c r="IOH1951" s="101"/>
      <c r="IOI1951" s="101"/>
      <c r="IOJ1951" s="101"/>
      <c r="IOK1951" s="101"/>
      <c r="IOL1951" s="101"/>
      <c r="IOM1951" s="101"/>
      <c r="ION1951" s="101"/>
      <c r="IOO1951" s="101"/>
      <c r="IOP1951" s="101"/>
      <c r="IOQ1951" s="101"/>
      <c r="IOR1951" s="101"/>
      <c r="IOS1951" s="101"/>
      <c r="IOT1951" s="101"/>
      <c r="IOU1951" s="101"/>
      <c r="IOV1951" s="101"/>
      <c r="IOW1951" s="101"/>
      <c r="IOX1951" s="101"/>
      <c r="IOY1951" s="101"/>
      <c r="IOZ1951" s="101"/>
      <c r="IPA1951" s="101"/>
      <c r="IPB1951" s="101"/>
      <c r="IPC1951" s="101"/>
      <c r="IPD1951" s="101"/>
      <c r="IPE1951" s="101"/>
      <c r="IPF1951" s="101"/>
      <c r="IPG1951" s="101"/>
      <c r="IPH1951" s="101"/>
      <c r="IPI1951" s="101"/>
      <c r="IPJ1951" s="101"/>
      <c r="IPK1951" s="101"/>
      <c r="IPL1951" s="101"/>
      <c r="IPM1951" s="101"/>
      <c r="IPN1951" s="101"/>
      <c r="IPO1951" s="101"/>
      <c r="IPP1951" s="101"/>
      <c r="IPQ1951" s="101"/>
      <c r="IPR1951" s="101"/>
      <c r="IPS1951" s="101"/>
      <c r="IPT1951" s="101"/>
      <c r="IPU1951" s="101"/>
      <c r="IPV1951" s="101"/>
      <c r="IPW1951" s="101"/>
      <c r="IPX1951" s="101"/>
      <c r="IPY1951" s="101"/>
      <c r="IPZ1951" s="101"/>
      <c r="IQA1951" s="101"/>
      <c r="IQB1951" s="101"/>
      <c r="IQC1951" s="101"/>
      <c r="IQD1951" s="101"/>
      <c r="IQE1951" s="101"/>
      <c r="IQF1951" s="101"/>
      <c r="IQG1951" s="101"/>
      <c r="IQH1951" s="101"/>
      <c r="IQI1951" s="101"/>
      <c r="IQJ1951" s="101"/>
      <c r="IQK1951" s="101"/>
      <c r="IQL1951" s="101"/>
      <c r="IQM1951" s="101"/>
      <c r="IQN1951" s="101"/>
      <c r="IQO1951" s="101"/>
      <c r="IQP1951" s="101"/>
      <c r="IQQ1951" s="101"/>
      <c r="IQR1951" s="101"/>
      <c r="IQS1951" s="101"/>
      <c r="IQT1951" s="101"/>
      <c r="IQU1951" s="101"/>
      <c r="IQV1951" s="101"/>
      <c r="IQW1951" s="101"/>
      <c r="IQX1951" s="101"/>
      <c r="IQY1951" s="101"/>
      <c r="IQZ1951" s="101"/>
      <c r="IRA1951" s="101"/>
      <c r="IRB1951" s="101"/>
      <c r="IRC1951" s="101"/>
      <c r="IRD1951" s="101"/>
      <c r="IRE1951" s="101"/>
      <c r="IRF1951" s="101"/>
      <c r="IRG1951" s="101"/>
      <c r="IRH1951" s="101"/>
      <c r="IRI1951" s="101"/>
      <c r="IRJ1951" s="101"/>
      <c r="IRK1951" s="101"/>
      <c r="IRL1951" s="101"/>
      <c r="IRM1951" s="101"/>
      <c r="IRN1951" s="101"/>
      <c r="IRO1951" s="101"/>
      <c r="IRP1951" s="101"/>
      <c r="IRQ1951" s="101"/>
      <c r="IRR1951" s="101"/>
      <c r="IRS1951" s="101"/>
      <c r="IRT1951" s="101"/>
      <c r="IRU1951" s="101"/>
      <c r="IRV1951" s="101"/>
      <c r="IRW1951" s="101"/>
      <c r="IRX1951" s="101"/>
      <c r="IRY1951" s="101"/>
      <c r="IRZ1951" s="101"/>
      <c r="ISA1951" s="101"/>
      <c r="ISB1951" s="101"/>
      <c r="ISC1951" s="101"/>
      <c r="ISD1951" s="101"/>
      <c r="ISE1951" s="101"/>
      <c r="ISF1951" s="101"/>
      <c r="ISG1951" s="101"/>
      <c r="ISH1951" s="101"/>
      <c r="ISI1951" s="101"/>
      <c r="ISJ1951" s="101"/>
      <c r="ISK1951" s="101"/>
      <c r="ISL1951" s="101"/>
      <c r="ISM1951" s="101"/>
      <c r="ISN1951" s="101"/>
      <c r="ISO1951" s="101"/>
      <c r="ISP1951" s="101"/>
      <c r="ISQ1951" s="101"/>
      <c r="ISR1951" s="101"/>
      <c r="ISS1951" s="101"/>
      <c r="IST1951" s="101"/>
      <c r="ISU1951" s="101"/>
      <c r="ISV1951" s="101"/>
      <c r="ISW1951" s="101"/>
      <c r="ISX1951" s="101"/>
      <c r="ISY1951" s="101"/>
      <c r="ISZ1951" s="101"/>
      <c r="ITA1951" s="101"/>
      <c r="ITB1951" s="101"/>
      <c r="ITC1951" s="101"/>
      <c r="ITD1951" s="101"/>
      <c r="ITE1951" s="101"/>
      <c r="ITF1951" s="101"/>
      <c r="ITG1951" s="101"/>
      <c r="ITH1951" s="101"/>
      <c r="ITI1951" s="101"/>
      <c r="ITJ1951" s="101"/>
      <c r="ITK1951" s="101"/>
      <c r="ITL1951" s="101"/>
      <c r="ITM1951" s="101"/>
      <c r="ITN1951" s="101"/>
      <c r="ITO1951" s="101"/>
      <c r="ITP1951" s="101"/>
      <c r="ITQ1951" s="101"/>
      <c r="ITR1951" s="101"/>
      <c r="ITS1951" s="101"/>
      <c r="ITT1951" s="101"/>
      <c r="ITU1951" s="101"/>
      <c r="ITV1951" s="101"/>
      <c r="ITW1951" s="101"/>
      <c r="ITX1951" s="101"/>
      <c r="ITY1951" s="101"/>
      <c r="ITZ1951" s="101"/>
      <c r="IUA1951" s="101"/>
      <c r="IUB1951" s="101"/>
      <c r="IUC1951" s="101"/>
      <c r="IUD1951" s="101"/>
      <c r="IUE1951" s="101"/>
      <c r="IUF1951" s="101"/>
      <c r="IUG1951" s="101"/>
      <c r="IUH1951" s="101"/>
      <c r="IUI1951" s="101"/>
      <c r="IUJ1951" s="101"/>
      <c r="IUK1951" s="101"/>
      <c r="IUL1951" s="101"/>
      <c r="IUM1951" s="101"/>
      <c r="IUN1951" s="101"/>
      <c r="IUO1951" s="101"/>
      <c r="IUP1951" s="101"/>
      <c r="IUQ1951" s="101"/>
      <c r="IUR1951" s="101"/>
      <c r="IUS1951" s="101"/>
      <c r="IUT1951" s="101"/>
      <c r="IUU1951" s="101"/>
      <c r="IUV1951" s="101"/>
      <c r="IUW1951" s="101"/>
      <c r="IUX1951" s="101"/>
      <c r="IUY1951" s="101"/>
      <c r="IUZ1951" s="101"/>
      <c r="IVA1951" s="101"/>
      <c r="IVB1951" s="101"/>
      <c r="IVC1951" s="101"/>
      <c r="IVD1951" s="101"/>
      <c r="IVE1951" s="101"/>
      <c r="IVF1951" s="101"/>
      <c r="IVG1951" s="101"/>
      <c r="IVH1951" s="101"/>
      <c r="IVI1951" s="101"/>
      <c r="IVJ1951" s="101"/>
      <c r="IVK1951" s="101"/>
      <c r="IVL1951" s="101"/>
      <c r="IVM1951" s="101"/>
      <c r="IVN1951" s="101"/>
      <c r="IVO1951" s="101"/>
      <c r="IVP1951" s="101"/>
      <c r="IVQ1951" s="101"/>
      <c r="IVR1951" s="101"/>
      <c r="IVS1951" s="101"/>
      <c r="IVT1951" s="101"/>
      <c r="IVU1951" s="101"/>
      <c r="IVV1951" s="101"/>
      <c r="IVW1951" s="101"/>
      <c r="IVX1951" s="101"/>
      <c r="IVY1951" s="101"/>
      <c r="IVZ1951" s="101"/>
      <c r="IWA1951" s="101"/>
      <c r="IWB1951" s="101"/>
      <c r="IWC1951" s="101"/>
      <c r="IWD1951" s="101"/>
      <c r="IWE1951" s="101"/>
      <c r="IWF1951" s="101"/>
      <c r="IWG1951" s="101"/>
      <c r="IWH1951" s="101"/>
      <c r="IWI1951" s="101"/>
      <c r="IWJ1951" s="101"/>
      <c r="IWK1951" s="101"/>
      <c r="IWL1951" s="101"/>
      <c r="IWM1951" s="101"/>
      <c r="IWN1951" s="101"/>
      <c r="IWO1951" s="101"/>
      <c r="IWP1951" s="101"/>
      <c r="IWQ1951" s="101"/>
      <c r="IWR1951" s="101"/>
      <c r="IWS1951" s="101"/>
      <c r="IWT1951" s="101"/>
      <c r="IWU1951" s="101"/>
      <c r="IWV1951" s="101"/>
      <c r="IWW1951" s="101"/>
      <c r="IWX1951" s="101"/>
      <c r="IWY1951" s="101"/>
      <c r="IWZ1951" s="101"/>
      <c r="IXA1951" s="101"/>
      <c r="IXB1951" s="101"/>
      <c r="IXC1951" s="101"/>
      <c r="IXD1951" s="101"/>
      <c r="IXE1951" s="101"/>
      <c r="IXF1951" s="101"/>
      <c r="IXG1951" s="101"/>
      <c r="IXH1951" s="101"/>
      <c r="IXI1951" s="101"/>
      <c r="IXJ1951" s="101"/>
      <c r="IXK1951" s="101"/>
      <c r="IXL1951" s="101"/>
      <c r="IXM1951" s="101"/>
      <c r="IXN1951" s="101"/>
      <c r="IXO1951" s="101"/>
      <c r="IXP1951" s="101"/>
      <c r="IXQ1951" s="101"/>
      <c r="IXR1951" s="101"/>
      <c r="IXS1951" s="101"/>
      <c r="IXT1951" s="101"/>
      <c r="IXU1951" s="101"/>
      <c r="IXV1951" s="101"/>
      <c r="IXW1951" s="101"/>
      <c r="IXX1951" s="101"/>
      <c r="IXY1951" s="101"/>
      <c r="IXZ1951" s="101"/>
      <c r="IYA1951" s="101"/>
      <c r="IYB1951" s="101"/>
      <c r="IYC1951" s="101"/>
      <c r="IYD1951" s="101"/>
      <c r="IYE1951" s="101"/>
      <c r="IYF1951" s="101"/>
      <c r="IYG1951" s="101"/>
      <c r="IYH1951" s="101"/>
      <c r="IYI1951" s="101"/>
      <c r="IYJ1951" s="101"/>
      <c r="IYK1951" s="101"/>
      <c r="IYL1951" s="101"/>
      <c r="IYM1951" s="101"/>
      <c r="IYN1951" s="101"/>
      <c r="IYO1951" s="101"/>
      <c r="IYP1951" s="101"/>
      <c r="IYQ1951" s="101"/>
      <c r="IYR1951" s="101"/>
      <c r="IYS1951" s="101"/>
      <c r="IYT1951" s="101"/>
      <c r="IYU1951" s="101"/>
      <c r="IYV1951" s="101"/>
      <c r="IYW1951" s="101"/>
      <c r="IYX1951" s="101"/>
      <c r="IYY1951" s="101"/>
      <c r="IYZ1951" s="101"/>
      <c r="IZA1951" s="101"/>
      <c r="IZB1951" s="101"/>
      <c r="IZC1951" s="101"/>
      <c r="IZD1951" s="101"/>
      <c r="IZE1951" s="101"/>
      <c r="IZF1951" s="101"/>
      <c r="IZG1951" s="101"/>
      <c r="IZH1951" s="101"/>
      <c r="IZI1951" s="101"/>
      <c r="IZJ1951" s="101"/>
      <c r="IZK1951" s="101"/>
      <c r="IZL1951" s="101"/>
      <c r="IZM1951" s="101"/>
      <c r="IZN1951" s="101"/>
      <c r="IZO1951" s="101"/>
      <c r="IZP1951" s="101"/>
      <c r="IZQ1951" s="101"/>
      <c r="IZR1951" s="101"/>
      <c r="IZS1951" s="101"/>
      <c r="IZT1951" s="101"/>
      <c r="IZU1951" s="101"/>
      <c r="IZV1951" s="101"/>
      <c r="IZW1951" s="101"/>
      <c r="IZX1951" s="101"/>
      <c r="IZY1951" s="101"/>
      <c r="IZZ1951" s="101"/>
      <c r="JAA1951" s="101"/>
      <c r="JAB1951" s="101"/>
      <c r="JAC1951" s="101"/>
      <c r="JAD1951" s="101"/>
      <c r="JAE1951" s="101"/>
      <c r="JAF1951" s="101"/>
      <c r="JAG1951" s="101"/>
      <c r="JAH1951" s="101"/>
      <c r="JAI1951" s="101"/>
      <c r="JAJ1951" s="101"/>
      <c r="JAK1951" s="101"/>
      <c r="JAL1951" s="101"/>
      <c r="JAM1951" s="101"/>
      <c r="JAN1951" s="101"/>
      <c r="JAO1951" s="101"/>
      <c r="JAP1951" s="101"/>
      <c r="JAQ1951" s="101"/>
      <c r="JAR1951" s="101"/>
      <c r="JAS1951" s="101"/>
      <c r="JAT1951" s="101"/>
      <c r="JAU1951" s="101"/>
      <c r="JAV1951" s="101"/>
      <c r="JAW1951" s="101"/>
      <c r="JAX1951" s="101"/>
      <c r="JAY1951" s="101"/>
      <c r="JAZ1951" s="101"/>
      <c r="JBA1951" s="101"/>
      <c r="JBB1951" s="101"/>
      <c r="JBC1951" s="101"/>
      <c r="JBD1951" s="101"/>
      <c r="JBE1951" s="101"/>
      <c r="JBF1951" s="101"/>
      <c r="JBG1951" s="101"/>
      <c r="JBH1951" s="101"/>
      <c r="JBI1951" s="101"/>
      <c r="JBJ1951" s="101"/>
      <c r="JBK1951" s="101"/>
      <c r="JBL1951" s="101"/>
      <c r="JBM1951" s="101"/>
      <c r="JBN1951" s="101"/>
      <c r="JBO1951" s="101"/>
      <c r="JBP1951" s="101"/>
      <c r="JBQ1951" s="101"/>
      <c r="JBR1951" s="101"/>
      <c r="JBS1951" s="101"/>
      <c r="JBT1951" s="101"/>
      <c r="JBU1951" s="101"/>
      <c r="JBV1951" s="101"/>
      <c r="JBW1951" s="101"/>
      <c r="JBX1951" s="101"/>
      <c r="JBY1951" s="101"/>
      <c r="JBZ1951" s="101"/>
      <c r="JCA1951" s="101"/>
      <c r="JCB1951" s="101"/>
      <c r="JCC1951" s="101"/>
      <c r="JCD1951" s="101"/>
      <c r="JCE1951" s="101"/>
      <c r="JCF1951" s="101"/>
      <c r="JCG1951" s="101"/>
      <c r="JCH1951" s="101"/>
      <c r="JCI1951" s="101"/>
      <c r="JCJ1951" s="101"/>
      <c r="JCK1951" s="101"/>
      <c r="JCL1951" s="101"/>
      <c r="JCM1951" s="101"/>
      <c r="JCN1951" s="101"/>
      <c r="JCO1951" s="101"/>
      <c r="JCP1951" s="101"/>
      <c r="JCQ1951" s="101"/>
      <c r="JCR1951" s="101"/>
      <c r="JCS1951" s="101"/>
      <c r="JCT1951" s="101"/>
      <c r="JCU1951" s="101"/>
      <c r="JCV1951" s="101"/>
      <c r="JCW1951" s="101"/>
      <c r="JCX1951" s="101"/>
      <c r="JCY1951" s="101"/>
      <c r="JCZ1951" s="101"/>
      <c r="JDA1951" s="101"/>
      <c r="JDB1951" s="101"/>
      <c r="JDC1951" s="101"/>
      <c r="JDD1951" s="101"/>
      <c r="JDE1951" s="101"/>
      <c r="JDF1951" s="101"/>
      <c r="JDG1951" s="101"/>
      <c r="JDH1951" s="101"/>
      <c r="JDI1951" s="101"/>
      <c r="JDJ1951" s="101"/>
      <c r="JDK1951" s="101"/>
      <c r="JDL1951" s="101"/>
      <c r="JDM1951" s="101"/>
      <c r="JDN1951" s="101"/>
      <c r="JDO1951" s="101"/>
      <c r="JDP1951" s="101"/>
      <c r="JDQ1951" s="101"/>
      <c r="JDR1951" s="101"/>
      <c r="JDS1951" s="101"/>
      <c r="JDT1951" s="101"/>
      <c r="JDU1951" s="101"/>
      <c r="JDV1951" s="101"/>
      <c r="JDW1951" s="101"/>
      <c r="JDX1951" s="101"/>
      <c r="JDY1951" s="101"/>
      <c r="JDZ1951" s="101"/>
      <c r="JEA1951" s="101"/>
      <c r="JEB1951" s="101"/>
      <c r="JEC1951" s="101"/>
      <c r="JED1951" s="101"/>
      <c r="JEE1951" s="101"/>
      <c r="JEF1951" s="101"/>
      <c r="JEG1951" s="101"/>
      <c r="JEH1951" s="101"/>
      <c r="JEI1951" s="101"/>
      <c r="JEJ1951" s="101"/>
      <c r="JEK1951" s="101"/>
      <c r="JEL1951" s="101"/>
      <c r="JEM1951" s="101"/>
      <c r="JEN1951" s="101"/>
      <c r="JEO1951" s="101"/>
      <c r="JEP1951" s="101"/>
      <c r="JEQ1951" s="101"/>
      <c r="JER1951" s="101"/>
      <c r="JES1951" s="101"/>
      <c r="JET1951" s="101"/>
      <c r="JEU1951" s="101"/>
      <c r="JEV1951" s="101"/>
      <c r="JEW1951" s="101"/>
      <c r="JEX1951" s="101"/>
      <c r="JEY1951" s="101"/>
      <c r="JEZ1951" s="101"/>
      <c r="JFA1951" s="101"/>
      <c r="JFB1951" s="101"/>
      <c r="JFC1951" s="101"/>
      <c r="JFD1951" s="101"/>
      <c r="JFE1951" s="101"/>
      <c r="JFF1951" s="101"/>
      <c r="JFG1951" s="101"/>
      <c r="JFH1951" s="101"/>
      <c r="JFI1951" s="101"/>
      <c r="JFJ1951" s="101"/>
      <c r="JFK1951" s="101"/>
      <c r="JFL1951" s="101"/>
      <c r="JFM1951" s="101"/>
      <c r="JFN1951" s="101"/>
      <c r="JFO1951" s="101"/>
      <c r="JFP1951" s="101"/>
      <c r="JFQ1951" s="101"/>
      <c r="JFR1951" s="101"/>
      <c r="JFS1951" s="101"/>
      <c r="JFT1951" s="101"/>
      <c r="JFU1951" s="101"/>
      <c r="JFV1951" s="101"/>
      <c r="JFW1951" s="101"/>
      <c r="JFX1951" s="101"/>
      <c r="JFY1951" s="101"/>
      <c r="JFZ1951" s="101"/>
      <c r="JGA1951" s="101"/>
      <c r="JGB1951" s="101"/>
      <c r="JGC1951" s="101"/>
      <c r="JGD1951" s="101"/>
      <c r="JGE1951" s="101"/>
      <c r="JGF1951" s="101"/>
      <c r="JGG1951" s="101"/>
      <c r="JGH1951" s="101"/>
      <c r="JGI1951" s="101"/>
      <c r="JGJ1951" s="101"/>
      <c r="JGK1951" s="101"/>
      <c r="JGL1951" s="101"/>
      <c r="JGM1951" s="101"/>
      <c r="JGN1951" s="101"/>
      <c r="JGO1951" s="101"/>
      <c r="JGP1951" s="101"/>
      <c r="JGQ1951" s="101"/>
      <c r="JGR1951" s="101"/>
      <c r="JGS1951" s="101"/>
      <c r="JGT1951" s="101"/>
      <c r="JGU1951" s="101"/>
      <c r="JGV1951" s="101"/>
      <c r="JGW1951" s="101"/>
      <c r="JGX1951" s="101"/>
      <c r="JGY1951" s="101"/>
      <c r="JGZ1951" s="101"/>
      <c r="JHA1951" s="101"/>
      <c r="JHB1951" s="101"/>
      <c r="JHC1951" s="101"/>
      <c r="JHD1951" s="101"/>
      <c r="JHE1951" s="101"/>
      <c r="JHF1951" s="101"/>
      <c r="JHG1951" s="101"/>
      <c r="JHH1951" s="101"/>
      <c r="JHI1951" s="101"/>
      <c r="JHJ1951" s="101"/>
      <c r="JHK1951" s="101"/>
      <c r="JHL1951" s="101"/>
      <c r="JHM1951" s="101"/>
      <c r="JHN1951" s="101"/>
      <c r="JHO1951" s="101"/>
      <c r="JHP1951" s="101"/>
      <c r="JHQ1951" s="101"/>
      <c r="JHR1951" s="101"/>
      <c r="JHS1951" s="101"/>
      <c r="JHT1951" s="101"/>
      <c r="JHU1951" s="101"/>
      <c r="JHV1951" s="101"/>
      <c r="JHW1951" s="101"/>
      <c r="JHX1951" s="101"/>
      <c r="JHY1951" s="101"/>
      <c r="JHZ1951" s="101"/>
      <c r="JIA1951" s="101"/>
      <c r="JIB1951" s="101"/>
      <c r="JIC1951" s="101"/>
      <c r="JID1951" s="101"/>
      <c r="JIE1951" s="101"/>
      <c r="JIF1951" s="101"/>
      <c r="JIG1951" s="101"/>
      <c r="JIH1951" s="101"/>
      <c r="JII1951" s="101"/>
      <c r="JIJ1951" s="101"/>
      <c r="JIK1951" s="101"/>
      <c r="JIL1951" s="101"/>
      <c r="JIM1951" s="101"/>
      <c r="JIN1951" s="101"/>
      <c r="JIO1951" s="101"/>
      <c r="JIP1951" s="101"/>
      <c r="JIQ1951" s="101"/>
      <c r="JIR1951" s="101"/>
      <c r="JIS1951" s="101"/>
      <c r="JIT1951" s="101"/>
      <c r="JIU1951" s="101"/>
      <c r="JIV1951" s="101"/>
      <c r="JIW1951" s="101"/>
      <c r="JIX1951" s="101"/>
      <c r="JIY1951" s="101"/>
      <c r="JIZ1951" s="101"/>
      <c r="JJA1951" s="101"/>
      <c r="JJB1951" s="101"/>
      <c r="JJC1951" s="101"/>
      <c r="JJD1951" s="101"/>
      <c r="JJE1951" s="101"/>
      <c r="JJF1951" s="101"/>
      <c r="JJG1951" s="101"/>
      <c r="JJH1951" s="101"/>
      <c r="JJI1951" s="101"/>
      <c r="JJJ1951" s="101"/>
      <c r="JJK1951" s="101"/>
      <c r="JJL1951" s="101"/>
      <c r="JJM1951" s="101"/>
      <c r="JJN1951" s="101"/>
      <c r="JJO1951" s="101"/>
      <c r="JJP1951" s="101"/>
      <c r="JJQ1951" s="101"/>
      <c r="JJR1951" s="101"/>
      <c r="JJS1951" s="101"/>
      <c r="JJT1951" s="101"/>
      <c r="JJU1951" s="101"/>
      <c r="JJV1951" s="101"/>
      <c r="JJW1951" s="101"/>
      <c r="JJX1951" s="101"/>
      <c r="JJY1951" s="101"/>
      <c r="JJZ1951" s="101"/>
      <c r="JKA1951" s="101"/>
      <c r="JKB1951" s="101"/>
      <c r="JKC1951" s="101"/>
      <c r="JKD1951" s="101"/>
      <c r="JKE1951" s="101"/>
      <c r="JKF1951" s="101"/>
      <c r="JKG1951" s="101"/>
      <c r="JKH1951" s="101"/>
      <c r="JKI1951" s="101"/>
      <c r="JKJ1951" s="101"/>
      <c r="JKK1951" s="101"/>
      <c r="JKL1951" s="101"/>
      <c r="JKM1951" s="101"/>
      <c r="JKN1951" s="101"/>
      <c r="JKO1951" s="101"/>
      <c r="JKP1951" s="101"/>
      <c r="JKQ1951" s="101"/>
      <c r="JKR1951" s="101"/>
      <c r="JKS1951" s="101"/>
      <c r="JKT1951" s="101"/>
      <c r="JKU1951" s="101"/>
      <c r="JKV1951" s="101"/>
      <c r="JKW1951" s="101"/>
      <c r="JKX1951" s="101"/>
      <c r="JKY1951" s="101"/>
      <c r="JKZ1951" s="101"/>
      <c r="JLA1951" s="101"/>
      <c r="JLB1951" s="101"/>
      <c r="JLC1951" s="101"/>
      <c r="JLD1951" s="101"/>
      <c r="JLE1951" s="101"/>
      <c r="JLF1951" s="101"/>
      <c r="JLG1951" s="101"/>
      <c r="JLH1951" s="101"/>
      <c r="JLI1951" s="101"/>
      <c r="JLJ1951" s="101"/>
      <c r="JLK1951" s="101"/>
      <c r="JLL1951" s="101"/>
      <c r="JLM1951" s="101"/>
      <c r="JLN1951" s="101"/>
      <c r="JLO1951" s="101"/>
      <c r="JLP1951" s="101"/>
      <c r="JLQ1951" s="101"/>
      <c r="JLR1951" s="101"/>
      <c r="JLS1951" s="101"/>
      <c r="JLT1951" s="101"/>
      <c r="JLU1951" s="101"/>
      <c r="JLV1951" s="101"/>
      <c r="JLW1951" s="101"/>
      <c r="JLX1951" s="101"/>
      <c r="JLY1951" s="101"/>
      <c r="JLZ1951" s="101"/>
      <c r="JMA1951" s="101"/>
      <c r="JMB1951" s="101"/>
      <c r="JMC1951" s="101"/>
      <c r="JMD1951" s="101"/>
      <c r="JME1951" s="101"/>
      <c r="JMF1951" s="101"/>
      <c r="JMG1951" s="101"/>
      <c r="JMH1951" s="101"/>
      <c r="JMI1951" s="101"/>
      <c r="JMJ1951" s="101"/>
      <c r="JMK1951" s="101"/>
      <c r="JML1951" s="101"/>
      <c r="JMM1951" s="101"/>
      <c r="JMN1951" s="101"/>
      <c r="JMO1951" s="101"/>
      <c r="JMP1951" s="101"/>
      <c r="JMQ1951" s="101"/>
      <c r="JMR1951" s="101"/>
      <c r="JMS1951" s="101"/>
      <c r="JMT1951" s="101"/>
      <c r="JMU1951" s="101"/>
      <c r="JMV1951" s="101"/>
      <c r="JMW1951" s="101"/>
      <c r="JMX1951" s="101"/>
      <c r="JMY1951" s="101"/>
      <c r="JMZ1951" s="101"/>
      <c r="JNA1951" s="101"/>
      <c r="JNB1951" s="101"/>
      <c r="JNC1951" s="101"/>
      <c r="JND1951" s="101"/>
      <c r="JNE1951" s="101"/>
      <c r="JNF1951" s="101"/>
      <c r="JNG1951" s="101"/>
      <c r="JNH1951" s="101"/>
      <c r="JNI1951" s="101"/>
      <c r="JNJ1951" s="101"/>
      <c r="JNK1951" s="101"/>
      <c r="JNL1951" s="101"/>
      <c r="JNM1951" s="101"/>
      <c r="JNN1951" s="101"/>
      <c r="JNO1951" s="101"/>
      <c r="JNP1951" s="101"/>
      <c r="JNQ1951" s="101"/>
      <c r="JNR1951" s="101"/>
      <c r="JNS1951" s="101"/>
      <c r="JNT1951" s="101"/>
      <c r="JNU1951" s="101"/>
      <c r="JNV1951" s="101"/>
      <c r="JNW1951" s="101"/>
      <c r="JNX1951" s="101"/>
      <c r="JNY1951" s="101"/>
      <c r="JNZ1951" s="101"/>
      <c r="JOA1951" s="101"/>
      <c r="JOB1951" s="101"/>
      <c r="JOC1951" s="101"/>
      <c r="JOD1951" s="101"/>
      <c r="JOE1951" s="101"/>
      <c r="JOF1951" s="101"/>
      <c r="JOG1951" s="101"/>
      <c r="JOH1951" s="101"/>
      <c r="JOI1951" s="101"/>
      <c r="JOJ1951" s="101"/>
      <c r="JOK1951" s="101"/>
      <c r="JOL1951" s="101"/>
      <c r="JOM1951" s="101"/>
      <c r="JON1951" s="101"/>
      <c r="JOO1951" s="101"/>
      <c r="JOP1951" s="101"/>
      <c r="JOQ1951" s="101"/>
      <c r="JOR1951" s="101"/>
      <c r="JOS1951" s="101"/>
      <c r="JOT1951" s="101"/>
      <c r="JOU1951" s="101"/>
      <c r="JOV1951" s="101"/>
      <c r="JOW1951" s="101"/>
      <c r="JOX1951" s="101"/>
      <c r="JOY1951" s="101"/>
      <c r="JOZ1951" s="101"/>
      <c r="JPA1951" s="101"/>
      <c r="JPB1951" s="101"/>
      <c r="JPC1951" s="101"/>
      <c r="JPD1951" s="101"/>
      <c r="JPE1951" s="101"/>
      <c r="JPF1951" s="101"/>
      <c r="JPG1951" s="101"/>
      <c r="JPH1951" s="101"/>
      <c r="JPI1951" s="101"/>
      <c r="JPJ1951" s="101"/>
      <c r="JPK1951" s="101"/>
      <c r="JPL1951" s="101"/>
      <c r="JPM1951" s="101"/>
      <c r="JPN1951" s="101"/>
      <c r="JPO1951" s="101"/>
      <c r="JPP1951" s="101"/>
      <c r="JPQ1951" s="101"/>
      <c r="JPR1951" s="101"/>
      <c r="JPS1951" s="101"/>
      <c r="JPT1951" s="101"/>
      <c r="JPU1951" s="101"/>
      <c r="JPV1951" s="101"/>
      <c r="JPW1951" s="101"/>
      <c r="JPX1951" s="101"/>
      <c r="JPY1951" s="101"/>
      <c r="JPZ1951" s="101"/>
      <c r="JQA1951" s="101"/>
      <c r="JQB1951" s="101"/>
      <c r="JQC1951" s="101"/>
      <c r="JQD1951" s="101"/>
      <c r="JQE1951" s="101"/>
      <c r="JQF1951" s="101"/>
      <c r="JQG1951" s="101"/>
      <c r="JQH1951" s="101"/>
      <c r="JQI1951" s="101"/>
      <c r="JQJ1951" s="101"/>
      <c r="JQK1951" s="101"/>
      <c r="JQL1951" s="101"/>
      <c r="JQM1951" s="101"/>
      <c r="JQN1951" s="101"/>
      <c r="JQO1951" s="101"/>
      <c r="JQP1951" s="101"/>
      <c r="JQQ1951" s="101"/>
      <c r="JQR1951" s="101"/>
      <c r="JQS1951" s="101"/>
      <c r="JQT1951" s="101"/>
      <c r="JQU1951" s="101"/>
      <c r="JQV1951" s="101"/>
      <c r="JQW1951" s="101"/>
      <c r="JQX1951" s="101"/>
      <c r="JQY1951" s="101"/>
      <c r="JQZ1951" s="101"/>
      <c r="JRA1951" s="101"/>
      <c r="JRB1951" s="101"/>
      <c r="JRC1951" s="101"/>
      <c r="JRD1951" s="101"/>
      <c r="JRE1951" s="101"/>
      <c r="JRF1951" s="101"/>
      <c r="JRG1951" s="101"/>
      <c r="JRH1951" s="101"/>
      <c r="JRI1951" s="101"/>
      <c r="JRJ1951" s="101"/>
      <c r="JRK1951" s="101"/>
      <c r="JRL1951" s="101"/>
      <c r="JRM1951" s="101"/>
      <c r="JRN1951" s="101"/>
      <c r="JRO1951" s="101"/>
      <c r="JRP1951" s="101"/>
      <c r="JRQ1951" s="101"/>
      <c r="JRR1951" s="101"/>
      <c r="JRS1951" s="101"/>
      <c r="JRT1951" s="101"/>
      <c r="JRU1951" s="101"/>
      <c r="JRV1951" s="101"/>
      <c r="JRW1951" s="101"/>
      <c r="JRX1951" s="101"/>
      <c r="JRY1951" s="101"/>
      <c r="JRZ1951" s="101"/>
      <c r="JSA1951" s="101"/>
      <c r="JSB1951" s="101"/>
      <c r="JSC1951" s="101"/>
      <c r="JSD1951" s="101"/>
      <c r="JSE1951" s="101"/>
      <c r="JSF1951" s="101"/>
      <c r="JSG1951" s="101"/>
      <c r="JSH1951" s="101"/>
      <c r="JSI1951" s="101"/>
      <c r="JSJ1951" s="101"/>
      <c r="JSK1951" s="101"/>
      <c r="JSL1951" s="101"/>
      <c r="JSM1951" s="101"/>
      <c r="JSN1951" s="101"/>
      <c r="JSO1951" s="101"/>
      <c r="JSP1951" s="101"/>
      <c r="JSQ1951" s="101"/>
      <c r="JSR1951" s="101"/>
      <c r="JSS1951" s="101"/>
      <c r="JST1951" s="101"/>
      <c r="JSU1951" s="101"/>
      <c r="JSV1951" s="101"/>
      <c r="JSW1951" s="101"/>
      <c r="JSX1951" s="101"/>
      <c r="JSY1951" s="101"/>
      <c r="JSZ1951" s="101"/>
      <c r="JTA1951" s="101"/>
      <c r="JTB1951" s="101"/>
      <c r="JTC1951" s="101"/>
      <c r="JTD1951" s="101"/>
      <c r="JTE1951" s="101"/>
      <c r="JTF1951" s="101"/>
      <c r="JTG1951" s="101"/>
      <c r="JTH1951" s="101"/>
      <c r="JTI1951" s="101"/>
      <c r="JTJ1951" s="101"/>
      <c r="JTK1951" s="101"/>
      <c r="JTL1951" s="101"/>
      <c r="JTM1951" s="101"/>
      <c r="JTN1951" s="101"/>
      <c r="JTO1951" s="101"/>
      <c r="JTP1951" s="101"/>
      <c r="JTQ1951" s="101"/>
      <c r="JTR1951" s="101"/>
      <c r="JTS1951" s="101"/>
      <c r="JTT1951" s="101"/>
      <c r="JTU1951" s="101"/>
      <c r="JTV1951" s="101"/>
      <c r="JTW1951" s="101"/>
      <c r="JTX1951" s="101"/>
      <c r="JTY1951" s="101"/>
      <c r="JTZ1951" s="101"/>
      <c r="JUA1951" s="101"/>
      <c r="JUB1951" s="101"/>
      <c r="JUC1951" s="101"/>
      <c r="JUD1951" s="101"/>
      <c r="JUE1951" s="101"/>
      <c r="JUF1951" s="101"/>
      <c r="JUG1951" s="101"/>
      <c r="JUH1951" s="101"/>
      <c r="JUI1951" s="101"/>
      <c r="JUJ1951" s="101"/>
      <c r="JUK1951" s="101"/>
      <c r="JUL1951" s="101"/>
      <c r="JUM1951" s="101"/>
      <c r="JUN1951" s="101"/>
      <c r="JUO1951" s="101"/>
      <c r="JUP1951" s="101"/>
      <c r="JUQ1951" s="101"/>
      <c r="JUR1951" s="101"/>
      <c r="JUS1951" s="101"/>
      <c r="JUT1951" s="101"/>
      <c r="JUU1951" s="101"/>
      <c r="JUV1951" s="101"/>
      <c r="JUW1951" s="101"/>
      <c r="JUX1951" s="101"/>
      <c r="JUY1951" s="101"/>
      <c r="JUZ1951" s="101"/>
      <c r="JVA1951" s="101"/>
      <c r="JVB1951" s="101"/>
      <c r="JVC1951" s="101"/>
      <c r="JVD1951" s="101"/>
      <c r="JVE1951" s="101"/>
      <c r="JVF1951" s="101"/>
      <c r="JVG1951" s="101"/>
      <c r="JVH1951" s="101"/>
      <c r="JVI1951" s="101"/>
      <c r="JVJ1951" s="101"/>
      <c r="JVK1951" s="101"/>
      <c r="JVL1951" s="101"/>
      <c r="JVM1951" s="101"/>
      <c r="JVN1951" s="101"/>
      <c r="JVO1951" s="101"/>
      <c r="JVP1951" s="101"/>
      <c r="JVQ1951" s="101"/>
      <c r="JVR1951" s="101"/>
      <c r="JVS1951" s="101"/>
      <c r="JVT1951" s="101"/>
      <c r="JVU1951" s="101"/>
      <c r="JVV1951" s="101"/>
      <c r="JVW1951" s="101"/>
      <c r="JVX1951" s="101"/>
      <c r="JVY1951" s="101"/>
      <c r="JVZ1951" s="101"/>
      <c r="JWA1951" s="101"/>
      <c r="JWB1951" s="101"/>
      <c r="JWC1951" s="101"/>
      <c r="JWD1951" s="101"/>
      <c r="JWE1951" s="101"/>
      <c r="JWF1951" s="101"/>
      <c r="JWG1951" s="101"/>
      <c r="JWH1951" s="101"/>
      <c r="JWI1951" s="101"/>
      <c r="JWJ1951" s="101"/>
      <c r="JWK1951" s="101"/>
      <c r="JWL1951" s="101"/>
      <c r="JWM1951" s="101"/>
      <c r="JWN1951" s="101"/>
      <c r="JWO1951" s="101"/>
      <c r="JWP1951" s="101"/>
      <c r="JWQ1951" s="101"/>
      <c r="JWR1951" s="101"/>
      <c r="JWS1951" s="101"/>
      <c r="JWT1951" s="101"/>
      <c r="JWU1951" s="101"/>
      <c r="JWV1951" s="101"/>
      <c r="JWW1951" s="101"/>
      <c r="JWX1951" s="101"/>
      <c r="JWY1951" s="101"/>
      <c r="JWZ1951" s="101"/>
      <c r="JXA1951" s="101"/>
      <c r="JXB1951" s="101"/>
      <c r="JXC1951" s="101"/>
      <c r="JXD1951" s="101"/>
      <c r="JXE1951" s="101"/>
      <c r="JXF1951" s="101"/>
      <c r="JXG1951" s="101"/>
      <c r="JXH1951" s="101"/>
      <c r="JXI1951" s="101"/>
      <c r="JXJ1951" s="101"/>
      <c r="JXK1951" s="101"/>
      <c r="JXL1951" s="101"/>
      <c r="JXM1951" s="101"/>
      <c r="JXN1951" s="101"/>
      <c r="JXO1951" s="101"/>
      <c r="JXP1951" s="101"/>
      <c r="JXQ1951" s="101"/>
      <c r="JXR1951" s="101"/>
      <c r="JXS1951" s="101"/>
      <c r="JXT1951" s="101"/>
      <c r="JXU1951" s="101"/>
      <c r="JXV1951" s="101"/>
      <c r="JXW1951" s="101"/>
      <c r="JXX1951" s="101"/>
      <c r="JXY1951" s="101"/>
      <c r="JXZ1951" s="101"/>
      <c r="JYA1951" s="101"/>
      <c r="JYB1951" s="101"/>
      <c r="JYC1951" s="101"/>
      <c r="JYD1951" s="101"/>
      <c r="JYE1951" s="101"/>
      <c r="JYF1951" s="101"/>
      <c r="JYG1951" s="101"/>
      <c r="JYH1951" s="101"/>
      <c r="JYI1951" s="101"/>
      <c r="JYJ1951" s="101"/>
      <c r="JYK1951" s="101"/>
      <c r="JYL1951" s="101"/>
      <c r="JYM1951" s="101"/>
      <c r="JYN1951" s="101"/>
      <c r="JYO1951" s="101"/>
      <c r="JYP1951" s="101"/>
      <c r="JYQ1951" s="101"/>
      <c r="JYR1951" s="101"/>
      <c r="JYS1951" s="101"/>
      <c r="JYT1951" s="101"/>
      <c r="JYU1951" s="101"/>
      <c r="JYV1951" s="101"/>
      <c r="JYW1951" s="101"/>
      <c r="JYX1951" s="101"/>
      <c r="JYY1951" s="101"/>
      <c r="JYZ1951" s="101"/>
      <c r="JZA1951" s="101"/>
      <c r="JZB1951" s="101"/>
      <c r="JZC1951" s="101"/>
      <c r="JZD1951" s="101"/>
      <c r="JZE1951" s="101"/>
      <c r="JZF1951" s="101"/>
      <c r="JZG1951" s="101"/>
      <c r="JZH1951" s="101"/>
      <c r="JZI1951" s="101"/>
      <c r="JZJ1951" s="101"/>
      <c r="JZK1951" s="101"/>
      <c r="JZL1951" s="101"/>
      <c r="JZM1951" s="101"/>
      <c r="JZN1951" s="101"/>
      <c r="JZO1951" s="101"/>
      <c r="JZP1951" s="101"/>
      <c r="JZQ1951" s="101"/>
      <c r="JZR1951" s="101"/>
      <c r="JZS1951" s="101"/>
      <c r="JZT1951" s="101"/>
      <c r="JZU1951" s="101"/>
      <c r="JZV1951" s="101"/>
      <c r="JZW1951" s="101"/>
      <c r="JZX1951" s="101"/>
      <c r="JZY1951" s="101"/>
      <c r="JZZ1951" s="101"/>
      <c r="KAA1951" s="101"/>
      <c r="KAB1951" s="101"/>
      <c r="KAC1951" s="101"/>
      <c r="KAD1951" s="101"/>
      <c r="KAE1951" s="101"/>
      <c r="KAF1951" s="101"/>
      <c r="KAG1951" s="101"/>
      <c r="KAH1951" s="101"/>
      <c r="KAI1951" s="101"/>
      <c r="KAJ1951" s="101"/>
      <c r="KAK1951" s="101"/>
      <c r="KAL1951" s="101"/>
      <c r="KAM1951" s="101"/>
      <c r="KAN1951" s="101"/>
      <c r="KAO1951" s="101"/>
      <c r="KAP1951" s="101"/>
      <c r="KAQ1951" s="101"/>
      <c r="KAR1951" s="101"/>
      <c r="KAS1951" s="101"/>
      <c r="KAT1951" s="101"/>
      <c r="KAU1951" s="101"/>
      <c r="KAV1951" s="101"/>
      <c r="KAW1951" s="101"/>
      <c r="KAX1951" s="101"/>
      <c r="KAY1951" s="101"/>
      <c r="KAZ1951" s="101"/>
      <c r="KBA1951" s="101"/>
      <c r="KBB1951" s="101"/>
      <c r="KBC1951" s="101"/>
      <c r="KBD1951" s="101"/>
      <c r="KBE1951" s="101"/>
      <c r="KBF1951" s="101"/>
      <c r="KBG1951" s="101"/>
      <c r="KBH1951" s="101"/>
      <c r="KBI1951" s="101"/>
      <c r="KBJ1951" s="101"/>
      <c r="KBK1951" s="101"/>
      <c r="KBL1951" s="101"/>
      <c r="KBM1951" s="101"/>
      <c r="KBN1951" s="101"/>
      <c r="KBO1951" s="101"/>
      <c r="KBP1951" s="101"/>
      <c r="KBQ1951" s="101"/>
      <c r="KBR1951" s="101"/>
      <c r="KBS1951" s="101"/>
      <c r="KBT1951" s="101"/>
      <c r="KBU1951" s="101"/>
      <c r="KBV1951" s="101"/>
      <c r="KBW1951" s="101"/>
      <c r="KBX1951" s="101"/>
      <c r="KBY1951" s="101"/>
      <c r="KBZ1951" s="101"/>
      <c r="KCA1951" s="101"/>
      <c r="KCB1951" s="101"/>
      <c r="KCC1951" s="101"/>
      <c r="KCD1951" s="101"/>
      <c r="KCE1951" s="101"/>
      <c r="KCF1951" s="101"/>
      <c r="KCG1951" s="101"/>
      <c r="KCH1951" s="101"/>
      <c r="KCI1951" s="101"/>
      <c r="KCJ1951" s="101"/>
      <c r="KCK1951" s="101"/>
      <c r="KCL1951" s="101"/>
      <c r="KCM1951" s="101"/>
      <c r="KCN1951" s="101"/>
      <c r="KCO1951" s="101"/>
      <c r="KCP1951" s="101"/>
      <c r="KCQ1951" s="101"/>
      <c r="KCR1951" s="101"/>
      <c r="KCS1951" s="101"/>
      <c r="KCT1951" s="101"/>
      <c r="KCU1951" s="101"/>
      <c r="KCV1951" s="101"/>
      <c r="KCW1951" s="101"/>
      <c r="KCX1951" s="101"/>
      <c r="KCY1951" s="101"/>
      <c r="KCZ1951" s="101"/>
      <c r="KDA1951" s="101"/>
      <c r="KDB1951" s="101"/>
      <c r="KDC1951" s="101"/>
      <c r="KDD1951" s="101"/>
      <c r="KDE1951" s="101"/>
      <c r="KDF1951" s="101"/>
      <c r="KDG1951" s="101"/>
      <c r="KDH1951" s="101"/>
      <c r="KDI1951" s="101"/>
      <c r="KDJ1951" s="101"/>
      <c r="KDK1951" s="101"/>
      <c r="KDL1951" s="101"/>
      <c r="KDM1951" s="101"/>
      <c r="KDN1951" s="101"/>
      <c r="KDO1951" s="101"/>
      <c r="KDP1951" s="101"/>
      <c r="KDQ1951" s="101"/>
      <c r="KDR1951" s="101"/>
      <c r="KDS1951" s="101"/>
      <c r="KDT1951" s="101"/>
      <c r="KDU1951" s="101"/>
      <c r="KDV1951" s="101"/>
      <c r="KDW1951" s="101"/>
      <c r="KDX1951" s="101"/>
      <c r="KDY1951" s="101"/>
      <c r="KDZ1951" s="101"/>
      <c r="KEA1951" s="101"/>
      <c r="KEB1951" s="101"/>
      <c r="KEC1951" s="101"/>
      <c r="KED1951" s="101"/>
      <c r="KEE1951" s="101"/>
      <c r="KEF1951" s="101"/>
      <c r="KEG1951" s="101"/>
      <c r="KEH1951" s="101"/>
      <c r="KEI1951" s="101"/>
      <c r="KEJ1951" s="101"/>
      <c r="KEK1951" s="101"/>
      <c r="KEL1951" s="101"/>
      <c r="KEM1951" s="101"/>
      <c r="KEN1951" s="101"/>
      <c r="KEO1951" s="101"/>
      <c r="KEP1951" s="101"/>
      <c r="KEQ1951" s="101"/>
      <c r="KER1951" s="101"/>
      <c r="KES1951" s="101"/>
      <c r="KET1951" s="101"/>
      <c r="KEU1951" s="101"/>
      <c r="KEV1951" s="101"/>
      <c r="KEW1951" s="101"/>
      <c r="KEX1951" s="101"/>
      <c r="KEY1951" s="101"/>
      <c r="KEZ1951" s="101"/>
      <c r="KFA1951" s="101"/>
      <c r="KFB1951" s="101"/>
      <c r="KFC1951" s="101"/>
      <c r="KFD1951" s="101"/>
      <c r="KFE1951" s="101"/>
      <c r="KFF1951" s="101"/>
      <c r="KFG1951" s="101"/>
      <c r="KFH1951" s="101"/>
      <c r="KFI1951" s="101"/>
      <c r="KFJ1951" s="101"/>
      <c r="KFK1951" s="101"/>
      <c r="KFL1951" s="101"/>
      <c r="KFM1951" s="101"/>
      <c r="KFN1951" s="101"/>
      <c r="KFO1951" s="101"/>
      <c r="KFP1951" s="101"/>
      <c r="KFQ1951" s="101"/>
      <c r="KFR1951" s="101"/>
      <c r="KFS1951" s="101"/>
      <c r="KFT1951" s="101"/>
      <c r="KFU1951" s="101"/>
      <c r="KFV1951" s="101"/>
      <c r="KFW1951" s="101"/>
      <c r="KFX1951" s="101"/>
      <c r="KFY1951" s="101"/>
      <c r="KFZ1951" s="101"/>
      <c r="KGA1951" s="101"/>
      <c r="KGB1951" s="101"/>
      <c r="KGC1951" s="101"/>
      <c r="KGD1951" s="101"/>
      <c r="KGE1951" s="101"/>
      <c r="KGF1951" s="101"/>
      <c r="KGG1951" s="101"/>
      <c r="KGH1951" s="101"/>
      <c r="KGI1951" s="101"/>
      <c r="KGJ1951" s="101"/>
      <c r="KGK1951" s="101"/>
      <c r="KGL1951" s="101"/>
      <c r="KGM1951" s="101"/>
      <c r="KGN1951" s="101"/>
      <c r="KGO1951" s="101"/>
      <c r="KGP1951" s="101"/>
      <c r="KGQ1951" s="101"/>
      <c r="KGR1951" s="101"/>
      <c r="KGS1951" s="101"/>
      <c r="KGT1951" s="101"/>
      <c r="KGU1951" s="101"/>
      <c r="KGV1951" s="101"/>
      <c r="KGW1951" s="101"/>
      <c r="KGX1951" s="101"/>
      <c r="KGY1951" s="101"/>
      <c r="KGZ1951" s="101"/>
      <c r="KHA1951" s="101"/>
      <c r="KHB1951" s="101"/>
      <c r="KHC1951" s="101"/>
      <c r="KHD1951" s="101"/>
      <c r="KHE1951" s="101"/>
      <c r="KHF1951" s="101"/>
      <c r="KHG1951" s="101"/>
      <c r="KHH1951" s="101"/>
      <c r="KHI1951" s="101"/>
      <c r="KHJ1951" s="101"/>
      <c r="KHK1951" s="101"/>
      <c r="KHL1951" s="101"/>
      <c r="KHM1951" s="101"/>
      <c r="KHN1951" s="101"/>
      <c r="KHO1951" s="101"/>
      <c r="KHP1951" s="101"/>
      <c r="KHQ1951" s="101"/>
      <c r="KHR1951" s="101"/>
      <c r="KHS1951" s="101"/>
      <c r="KHT1951" s="101"/>
      <c r="KHU1951" s="101"/>
      <c r="KHV1951" s="101"/>
      <c r="KHW1951" s="101"/>
      <c r="KHX1951" s="101"/>
      <c r="KHY1951" s="101"/>
      <c r="KHZ1951" s="101"/>
      <c r="KIA1951" s="101"/>
      <c r="KIB1951" s="101"/>
      <c r="KIC1951" s="101"/>
      <c r="KID1951" s="101"/>
      <c r="KIE1951" s="101"/>
      <c r="KIF1951" s="101"/>
      <c r="KIG1951" s="101"/>
      <c r="KIH1951" s="101"/>
      <c r="KII1951" s="101"/>
      <c r="KIJ1951" s="101"/>
      <c r="KIK1951" s="101"/>
      <c r="KIL1951" s="101"/>
      <c r="KIM1951" s="101"/>
      <c r="KIN1951" s="101"/>
      <c r="KIO1951" s="101"/>
      <c r="KIP1951" s="101"/>
      <c r="KIQ1951" s="101"/>
      <c r="KIR1951" s="101"/>
      <c r="KIS1951" s="101"/>
      <c r="KIT1951" s="101"/>
      <c r="KIU1951" s="101"/>
      <c r="KIV1951" s="101"/>
      <c r="KIW1951" s="101"/>
      <c r="KIX1951" s="101"/>
      <c r="KIY1951" s="101"/>
      <c r="KIZ1951" s="101"/>
      <c r="KJA1951" s="101"/>
      <c r="KJB1951" s="101"/>
      <c r="KJC1951" s="101"/>
      <c r="KJD1951" s="101"/>
      <c r="KJE1951" s="101"/>
      <c r="KJF1951" s="101"/>
      <c r="KJG1951" s="101"/>
      <c r="KJH1951" s="101"/>
      <c r="KJI1951" s="101"/>
      <c r="KJJ1951" s="101"/>
      <c r="KJK1951" s="101"/>
      <c r="KJL1951" s="101"/>
      <c r="KJM1951" s="101"/>
      <c r="KJN1951" s="101"/>
      <c r="KJO1951" s="101"/>
      <c r="KJP1951" s="101"/>
      <c r="KJQ1951" s="101"/>
      <c r="KJR1951" s="101"/>
      <c r="KJS1951" s="101"/>
      <c r="KJT1951" s="101"/>
      <c r="KJU1951" s="101"/>
      <c r="KJV1951" s="101"/>
      <c r="KJW1951" s="101"/>
      <c r="KJX1951" s="101"/>
      <c r="KJY1951" s="101"/>
      <c r="KJZ1951" s="101"/>
      <c r="KKA1951" s="101"/>
      <c r="KKB1951" s="101"/>
      <c r="KKC1951" s="101"/>
      <c r="KKD1951" s="101"/>
      <c r="KKE1951" s="101"/>
      <c r="KKF1951" s="101"/>
      <c r="KKG1951" s="101"/>
      <c r="KKH1951" s="101"/>
      <c r="KKI1951" s="101"/>
      <c r="KKJ1951" s="101"/>
      <c r="KKK1951" s="101"/>
      <c r="KKL1951" s="101"/>
      <c r="KKM1951" s="101"/>
      <c r="KKN1951" s="101"/>
      <c r="KKO1951" s="101"/>
      <c r="KKP1951" s="101"/>
      <c r="KKQ1951" s="101"/>
      <c r="KKR1951" s="101"/>
      <c r="KKS1951" s="101"/>
      <c r="KKT1951" s="101"/>
      <c r="KKU1951" s="101"/>
      <c r="KKV1951" s="101"/>
      <c r="KKW1951" s="101"/>
      <c r="KKX1951" s="101"/>
      <c r="KKY1951" s="101"/>
      <c r="KKZ1951" s="101"/>
      <c r="KLA1951" s="101"/>
      <c r="KLB1951" s="101"/>
      <c r="KLC1951" s="101"/>
      <c r="KLD1951" s="101"/>
      <c r="KLE1951" s="101"/>
      <c r="KLF1951" s="101"/>
      <c r="KLG1951" s="101"/>
      <c r="KLH1951" s="101"/>
      <c r="KLI1951" s="101"/>
      <c r="KLJ1951" s="101"/>
      <c r="KLK1951" s="101"/>
      <c r="KLL1951" s="101"/>
      <c r="KLM1951" s="101"/>
      <c r="KLN1951" s="101"/>
      <c r="KLO1951" s="101"/>
      <c r="KLP1951" s="101"/>
      <c r="KLQ1951" s="101"/>
      <c r="KLR1951" s="101"/>
      <c r="KLS1951" s="101"/>
      <c r="KLT1951" s="101"/>
      <c r="KLU1951" s="101"/>
      <c r="KLV1951" s="101"/>
      <c r="KLW1951" s="101"/>
      <c r="KLX1951" s="101"/>
      <c r="KLY1951" s="101"/>
      <c r="KLZ1951" s="101"/>
      <c r="KMA1951" s="101"/>
      <c r="KMB1951" s="101"/>
      <c r="KMC1951" s="101"/>
      <c r="KMD1951" s="101"/>
      <c r="KME1951" s="101"/>
      <c r="KMF1951" s="101"/>
      <c r="KMG1951" s="101"/>
      <c r="KMH1951" s="101"/>
      <c r="KMI1951" s="101"/>
      <c r="KMJ1951" s="101"/>
      <c r="KMK1951" s="101"/>
      <c r="KML1951" s="101"/>
      <c r="KMM1951" s="101"/>
      <c r="KMN1951" s="101"/>
      <c r="KMO1951" s="101"/>
      <c r="KMP1951" s="101"/>
      <c r="KMQ1951" s="101"/>
      <c r="KMR1951" s="101"/>
      <c r="KMS1951" s="101"/>
      <c r="KMT1951" s="101"/>
      <c r="KMU1951" s="101"/>
      <c r="KMV1951" s="101"/>
      <c r="KMW1951" s="101"/>
      <c r="KMX1951" s="101"/>
      <c r="KMY1951" s="101"/>
      <c r="KMZ1951" s="101"/>
      <c r="KNA1951" s="101"/>
      <c r="KNB1951" s="101"/>
      <c r="KNC1951" s="101"/>
      <c r="KND1951" s="101"/>
      <c r="KNE1951" s="101"/>
      <c r="KNF1951" s="101"/>
      <c r="KNG1951" s="101"/>
      <c r="KNH1951" s="101"/>
      <c r="KNI1951" s="101"/>
      <c r="KNJ1951" s="101"/>
      <c r="KNK1951" s="101"/>
      <c r="KNL1951" s="101"/>
      <c r="KNM1951" s="101"/>
      <c r="KNN1951" s="101"/>
      <c r="KNO1951" s="101"/>
      <c r="KNP1951" s="101"/>
      <c r="KNQ1951" s="101"/>
      <c r="KNR1951" s="101"/>
      <c r="KNS1951" s="101"/>
      <c r="KNT1951" s="101"/>
      <c r="KNU1951" s="101"/>
      <c r="KNV1951" s="101"/>
      <c r="KNW1951" s="101"/>
      <c r="KNX1951" s="101"/>
      <c r="KNY1951" s="101"/>
      <c r="KNZ1951" s="101"/>
      <c r="KOA1951" s="101"/>
      <c r="KOB1951" s="101"/>
      <c r="KOC1951" s="101"/>
      <c r="KOD1951" s="101"/>
      <c r="KOE1951" s="101"/>
      <c r="KOF1951" s="101"/>
      <c r="KOG1951" s="101"/>
      <c r="KOH1951" s="101"/>
      <c r="KOI1951" s="101"/>
      <c r="KOJ1951" s="101"/>
      <c r="KOK1951" s="101"/>
      <c r="KOL1951" s="101"/>
      <c r="KOM1951" s="101"/>
      <c r="KON1951" s="101"/>
      <c r="KOO1951" s="101"/>
      <c r="KOP1951" s="101"/>
      <c r="KOQ1951" s="101"/>
      <c r="KOR1951" s="101"/>
      <c r="KOS1951" s="101"/>
      <c r="KOT1951" s="101"/>
      <c r="KOU1951" s="101"/>
      <c r="KOV1951" s="101"/>
      <c r="KOW1951" s="101"/>
      <c r="KOX1951" s="101"/>
      <c r="KOY1951" s="101"/>
      <c r="KOZ1951" s="101"/>
      <c r="KPA1951" s="101"/>
      <c r="KPB1951" s="101"/>
      <c r="KPC1951" s="101"/>
      <c r="KPD1951" s="101"/>
      <c r="KPE1951" s="101"/>
      <c r="KPF1951" s="101"/>
      <c r="KPG1951" s="101"/>
      <c r="KPH1951" s="101"/>
      <c r="KPI1951" s="101"/>
      <c r="KPJ1951" s="101"/>
      <c r="KPK1951" s="101"/>
      <c r="KPL1951" s="101"/>
      <c r="KPM1951" s="101"/>
      <c r="KPN1951" s="101"/>
      <c r="KPO1951" s="101"/>
      <c r="KPP1951" s="101"/>
      <c r="KPQ1951" s="101"/>
      <c r="KPR1951" s="101"/>
      <c r="KPS1951" s="101"/>
      <c r="KPT1951" s="101"/>
      <c r="KPU1951" s="101"/>
      <c r="KPV1951" s="101"/>
      <c r="KPW1951" s="101"/>
      <c r="KPX1951" s="101"/>
      <c r="KPY1951" s="101"/>
      <c r="KPZ1951" s="101"/>
      <c r="KQA1951" s="101"/>
      <c r="KQB1951" s="101"/>
      <c r="KQC1951" s="101"/>
      <c r="KQD1951" s="101"/>
      <c r="KQE1951" s="101"/>
      <c r="KQF1951" s="101"/>
      <c r="KQG1951" s="101"/>
      <c r="KQH1951" s="101"/>
      <c r="KQI1951" s="101"/>
      <c r="KQJ1951" s="101"/>
      <c r="KQK1951" s="101"/>
      <c r="KQL1951" s="101"/>
      <c r="KQM1951" s="101"/>
      <c r="KQN1951" s="101"/>
      <c r="KQO1951" s="101"/>
      <c r="KQP1951" s="101"/>
      <c r="KQQ1951" s="101"/>
      <c r="KQR1951" s="101"/>
      <c r="KQS1951" s="101"/>
      <c r="KQT1951" s="101"/>
      <c r="KQU1951" s="101"/>
      <c r="KQV1951" s="101"/>
      <c r="KQW1951" s="101"/>
      <c r="KQX1951" s="101"/>
      <c r="KQY1951" s="101"/>
      <c r="KQZ1951" s="101"/>
      <c r="KRA1951" s="101"/>
      <c r="KRB1951" s="101"/>
      <c r="KRC1951" s="101"/>
      <c r="KRD1951" s="101"/>
      <c r="KRE1951" s="101"/>
      <c r="KRF1951" s="101"/>
      <c r="KRG1951" s="101"/>
      <c r="KRH1951" s="101"/>
      <c r="KRI1951" s="101"/>
      <c r="KRJ1951" s="101"/>
      <c r="KRK1951" s="101"/>
      <c r="KRL1951" s="101"/>
      <c r="KRM1951" s="101"/>
      <c r="KRN1951" s="101"/>
      <c r="KRO1951" s="101"/>
      <c r="KRP1951" s="101"/>
      <c r="KRQ1951" s="101"/>
      <c r="KRR1951" s="101"/>
      <c r="KRS1951" s="101"/>
      <c r="KRT1951" s="101"/>
      <c r="KRU1951" s="101"/>
      <c r="KRV1951" s="101"/>
      <c r="KRW1951" s="101"/>
      <c r="KRX1951" s="101"/>
      <c r="KRY1951" s="101"/>
      <c r="KRZ1951" s="101"/>
      <c r="KSA1951" s="101"/>
      <c r="KSB1951" s="101"/>
      <c r="KSC1951" s="101"/>
      <c r="KSD1951" s="101"/>
      <c r="KSE1951" s="101"/>
      <c r="KSF1951" s="101"/>
      <c r="KSG1951" s="101"/>
      <c r="KSH1951" s="101"/>
      <c r="KSI1951" s="101"/>
      <c r="KSJ1951" s="101"/>
      <c r="KSK1951" s="101"/>
      <c r="KSL1951" s="101"/>
      <c r="KSM1951" s="101"/>
      <c r="KSN1951" s="101"/>
      <c r="KSO1951" s="101"/>
      <c r="KSP1951" s="101"/>
      <c r="KSQ1951" s="101"/>
      <c r="KSR1951" s="101"/>
      <c r="KSS1951" s="101"/>
      <c r="KST1951" s="101"/>
      <c r="KSU1951" s="101"/>
      <c r="KSV1951" s="101"/>
      <c r="KSW1951" s="101"/>
      <c r="KSX1951" s="101"/>
      <c r="KSY1951" s="101"/>
      <c r="KSZ1951" s="101"/>
      <c r="KTA1951" s="101"/>
      <c r="KTB1951" s="101"/>
      <c r="KTC1951" s="101"/>
      <c r="KTD1951" s="101"/>
      <c r="KTE1951" s="101"/>
      <c r="KTF1951" s="101"/>
      <c r="KTG1951" s="101"/>
      <c r="KTH1951" s="101"/>
      <c r="KTI1951" s="101"/>
      <c r="KTJ1951" s="101"/>
      <c r="KTK1951" s="101"/>
      <c r="KTL1951" s="101"/>
      <c r="KTM1951" s="101"/>
      <c r="KTN1951" s="101"/>
      <c r="KTO1951" s="101"/>
      <c r="KTP1951" s="101"/>
      <c r="KTQ1951" s="101"/>
      <c r="KTR1951" s="101"/>
      <c r="KTS1951" s="101"/>
      <c r="KTT1951" s="101"/>
      <c r="KTU1951" s="101"/>
      <c r="KTV1951" s="101"/>
      <c r="KTW1951" s="101"/>
      <c r="KTX1951" s="101"/>
      <c r="KTY1951" s="101"/>
      <c r="KTZ1951" s="101"/>
      <c r="KUA1951" s="101"/>
      <c r="KUB1951" s="101"/>
      <c r="KUC1951" s="101"/>
      <c r="KUD1951" s="101"/>
      <c r="KUE1951" s="101"/>
      <c r="KUF1951" s="101"/>
      <c r="KUG1951" s="101"/>
      <c r="KUH1951" s="101"/>
      <c r="KUI1951" s="101"/>
      <c r="KUJ1951" s="101"/>
      <c r="KUK1951" s="101"/>
      <c r="KUL1951" s="101"/>
      <c r="KUM1951" s="101"/>
      <c r="KUN1951" s="101"/>
      <c r="KUO1951" s="101"/>
      <c r="KUP1951" s="101"/>
      <c r="KUQ1951" s="101"/>
      <c r="KUR1951" s="101"/>
      <c r="KUS1951" s="101"/>
      <c r="KUT1951" s="101"/>
      <c r="KUU1951" s="101"/>
      <c r="KUV1951" s="101"/>
      <c r="KUW1951" s="101"/>
      <c r="KUX1951" s="101"/>
      <c r="KUY1951" s="101"/>
      <c r="KUZ1951" s="101"/>
      <c r="KVA1951" s="101"/>
      <c r="KVB1951" s="101"/>
      <c r="KVC1951" s="101"/>
      <c r="KVD1951" s="101"/>
      <c r="KVE1951" s="101"/>
      <c r="KVF1951" s="101"/>
      <c r="KVG1951" s="101"/>
      <c r="KVH1951" s="101"/>
      <c r="KVI1951" s="101"/>
      <c r="KVJ1951" s="101"/>
      <c r="KVK1951" s="101"/>
      <c r="KVL1951" s="101"/>
      <c r="KVM1951" s="101"/>
      <c r="KVN1951" s="101"/>
      <c r="KVO1951" s="101"/>
      <c r="KVP1951" s="101"/>
      <c r="KVQ1951" s="101"/>
      <c r="KVR1951" s="101"/>
      <c r="KVS1951" s="101"/>
      <c r="KVT1951" s="101"/>
      <c r="KVU1951" s="101"/>
      <c r="KVV1951" s="101"/>
      <c r="KVW1951" s="101"/>
      <c r="KVX1951" s="101"/>
      <c r="KVY1951" s="101"/>
      <c r="KVZ1951" s="101"/>
      <c r="KWA1951" s="101"/>
      <c r="KWB1951" s="101"/>
      <c r="KWC1951" s="101"/>
      <c r="KWD1951" s="101"/>
      <c r="KWE1951" s="101"/>
      <c r="KWF1951" s="101"/>
      <c r="KWG1951" s="101"/>
      <c r="KWH1951" s="101"/>
      <c r="KWI1951" s="101"/>
      <c r="KWJ1951" s="101"/>
      <c r="KWK1951" s="101"/>
      <c r="KWL1951" s="101"/>
      <c r="KWM1951" s="101"/>
      <c r="KWN1951" s="101"/>
      <c r="KWO1951" s="101"/>
      <c r="KWP1951" s="101"/>
      <c r="KWQ1951" s="101"/>
      <c r="KWR1951" s="101"/>
      <c r="KWS1951" s="101"/>
      <c r="KWT1951" s="101"/>
      <c r="KWU1951" s="101"/>
      <c r="KWV1951" s="101"/>
      <c r="KWW1951" s="101"/>
      <c r="KWX1951" s="101"/>
      <c r="KWY1951" s="101"/>
      <c r="KWZ1951" s="101"/>
      <c r="KXA1951" s="101"/>
      <c r="KXB1951" s="101"/>
      <c r="KXC1951" s="101"/>
      <c r="KXD1951" s="101"/>
      <c r="KXE1951" s="101"/>
      <c r="KXF1951" s="101"/>
      <c r="KXG1951" s="101"/>
      <c r="KXH1951" s="101"/>
      <c r="KXI1951" s="101"/>
      <c r="KXJ1951" s="101"/>
      <c r="KXK1951" s="101"/>
      <c r="KXL1951" s="101"/>
      <c r="KXM1951" s="101"/>
      <c r="KXN1951" s="101"/>
      <c r="KXO1951" s="101"/>
      <c r="KXP1951" s="101"/>
      <c r="KXQ1951" s="101"/>
      <c r="KXR1951" s="101"/>
      <c r="KXS1951" s="101"/>
      <c r="KXT1951" s="101"/>
      <c r="KXU1951" s="101"/>
      <c r="KXV1951" s="101"/>
      <c r="KXW1951" s="101"/>
      <c r="KXX1951" s="101"/>
      <c r="KXY1951" s="101"/>
      <c r="KXZ1951" s="101"/>
      <c r="KYA1951" s="101"/>
      <c r="KYB1951" s="101"/>
      <c r="KYC1951" s="101"/>
      <c r="KYD1951" s="101"/>
      <c r="KYE1951" s="101"/>
      <c r="KYF1951" s="101"/>
      <c r="KYG1951" s="101"/>
      <c r="KYH1951" s="101"/>
      <c r="KYI1951" s="101"/>
      <c r="KYJ1951" s="101"/>
      <c r="KYK1951" s="101"/>
      <c r="KYL1951" s="101"/>
      <c r="KYM1951" s="101"/>
      <c r="KYN1951" s="101"/>
      <c r="KYO1951" s="101"/>
      <c r="KYP1951" s="101"/>
      <c r="KYQ1951" s="101"/>
      <c r="KYR1951" s="101"/>
      <c r="KYS1951" s="101"/>
      <c r="KYT1951" s="101"/>
      <c r="KYU1951" s="101"/>
      <c r="KYV1951" s="101"/>
      <c r="KYW1951" s="101"/>
      <c r="KYX1951" s="101"/>
      <c r="KYY1951" s="101"/>
      <c r="KYZ1951" s="101"/>
      <c r="KZA1951" s="101"/>
      <c r="KZB1951" s="101"/>
      <c r="KZC1951" s="101"/>
      <c r="KZD1951" s="101"/>
      <c r="KZE1951" s="101"/>
      <c r="KZF1951" s="101"/>
      <c r="KZG1951" s="101"/>
      <c r="KZH1951" s="101"/>
      <c r="KZI1951" s="101"/>
      <c r="KZJ1951" s="101"/>
      <c r="KZK1951" s="101"/>
      <c r="KZL1951" s="101"/>
      <c r="KZM1951" s="101"/>
      <c r="KZN1951" s="101"/>
      <c r="KZO1951" s="101"/>
      <c r="KZP1951" s="101"/>
      <c r="KZQ1951" s="101"/>
      <c r="KZR1951" s="101"/>
      <c r="KZS1951" s="101"/>
      <c r="KZT1951" s="101"/>
      <c r="KZU1951" s="101"/>
      <c r="KZV1951" s="101"/>
      <c r="KZW1951" s="101"/>
      <c r="KZX1951" s="101"/>
      <c r="KZY1951" s="101"/>
      <c r="KZZ1951" s="101"/>
      <c r="LAA1951" s="101"/>
      <c r="LAB1951" s="101"/>
      <c r="LAC1951" s="101"/>
      <c r="LAD1951" s="101"/>
      <c r="LAE1951" s="101"/>
      <c r="LAF1951" s="101"/>
      <c r="LAG1951" s="101"/>
      <c r="LAH1951" s="101"/>
      <c r="LAI1951" s="101"/>
      <c r="LAJ1951" s="101"/>
      <c r="LAK1951" s="101"/>
      <c r="LAL1951" s="101"/>
      <c r="LAM1951" s="101"/>
      <c r="LAN1951" s="101"/>
      <c r="LAO1951" s="101"/>
      <c r="LAP1951" s="101"/>
      <c r="LAQ1951" s="101"/>
      <c r="LAR1951" s="101"/>
      <c r="LAS1951" s="101"/>
      <c r="LAT1951" s="101"/>
      <c r="LAU1951" s="101"/>
      <c r="LAV1951" s="101"/>
      <c r="LAW1951" s="101"/>
      <c r="LAX1951" s="101"/>
      <c r="LAY1951" s="101"/>
      <c r="LAZ1951" s="101"/>
      <c r="LBA1951" s="101"/>
      <c r="LBB1951" s="101"/>
      <c r="LBC1951" s="101"/>
      <c r="LBD1951" s="101"/>
      <c r="LBE1951" s="101"/>
      <c r="LBF1951" s="101"/>
      <c r="LBG1951" s="101"/>
      <c r="LBH1951" s="101"/>
      <c r="LBI1951" s="101"/>
      <c r="LBJ1951" s="101"/>
      <c r="LBK1951" s="101"/>
      <c r="LBL1951" s="101"/>
      <c r="LBM1951" s="101"/>
      <c r="LBN1951" s="101"/>
      <c r="LBO1951" s="101"/>
      <c r="LBP1951" s="101"/>
      <c r="LBQ1951" s="101"/>
      <c r="LBR1951" s="101"/>
      <c r="LBS1951" s="101"/>
      <c r="LBT1951" s="101"/>
      <c r="LBU1951" s="101"/>
      <c r="LBV1951" s="101"/>
      <c r="LBW1951" s="101"/>
      <c r="LBX1951" s="101"/>
      <c r="LBY1951" s="101"/>
      <c r="LBZ1951" s="101"/>
      <c r="LCA1951" s="101"/>
      <c r="LCB1951" s="101"/>
      <c r="LCC1951" s="101"/>
      <c r="LCD1951" s="101"/>
      <c r="LCE1951" s="101"/>
      <c r="LCF1951" s="101"/>
      <c r="LCG1951" s="101"/>
      <c r="LCH1951" s="101"/>
      <c r="LCI1951" s="101"/>
      <c r="LCJ1951" s="101"/>
      <c r="LCK1951" s="101"/>
      <c r="LCL1951" s="101"/>
      <c r="LCM1951" s="101"/>
      <c r="LCN1951" s="101"/>
      <c r="LCO1951" s="101"/>
      <c r="LCP1951" s="101"/>
      <c r="LCQ1951" s="101"/>
      <c r="LCR1951" s="101"/>
      <c r="LCS1951" s="101"/>
      <c r="LCT1951" s="101"/>
      <c r="LCU1951" s="101"/>
      <c r="LCV1951" s="101"/>
      <c r="LCW1951" s="101"/>
      <c r="LCX1951" s="101"/>
      <c r="LCY1951" s="101"/>
      <c r="LCZ1951" s="101"/>
      <c r="LDA1951" s="101"/>
      <c r="LDB1951" s="101"/>
      <c r="LDC1951" s="101"/>
      <c r="LDD1951" s="101"/>
      <c r="LDE1951" s="101"/>
      <c r="LDF1951" s="101"/>
      <c r="LDG1951" s="101"/>
      <c r="LDH1951" s="101"/>
      <c r="LDI1951" s="101"/>
      <c r="LDJ1951" s="101"/>
      <c r="LDK1951" s="101"/>
      <c r="LDL1951" s="101"/>
      <c r="LDM1951" s="101"/>
      <c r="LDN1951" s="101"/>
      <c r="LDO1951" s="101"/>
      <c r="LDP1951" s="101"/>
      <c r="LDQ1951" s="101"/>
      <c r="LDR1951" s="101"/>
      <c r="LDS1951" s="101"/>
      <c r="LDT1951" s="101"/>
      <c r="LDU1951" s="101"/>
      <c r="LDV1951" s="101"/>
      <c r="LDW1951" s="101"/>
      <c r="LDX1951" s="101"/>
      <c r="LDY1951" s="101"/>
      <c r="LDZ1951" s="101"/>
      <c r="LEA1951" s="101"/>
      <c r="LEB1951" s="101"/>
      <c r="LEC1951" s="101"/>
      <c r="LED1951" s="101"/>
      <c r="LEE1951" s="101"/>
      <c r="LEF1951" s="101"/>
      <c r="LEG1951" s="101"/>
      <c r="LEH1951" s="101"/>
      <c r="LEI1951" s="101"/>
      <c r="LEJ1951" s="101"/>
      <c r="LEK1951" s="101"/>
      <c r="LEL1951" s="101"/>
      <c r="LEM1951" s="101"/>
      <c r="LEN1951" s="101"/>
      <c r="LEO1951" s="101"/>
      <c r="LEP1951" s="101"/>
      <c r="LEQ1951" s="101"/>
      <c r="LER1951" s="101"/>
      <c r="LES1951" s="101"/>
      <c r="LET1951" s="101"/>
      <c r="LEU1951" s="101"/>
      <c r="LEV1951" s="101"/>
      <c r="LEW1951" s="101"/>
      <c r="LEX1951" s="101"/>
      <c r="LEY1951" s="101"/>
      <c r="LEZ1951" s="101"/>
      <c r="LFA1951" s="101"/>
      <c r="LFB1951" s="101"/>
      <c r="LFC1951" s="101"/>
      <c r="LFD1951" s="101"/>
      <c r="LFE1951" s="101"/>
      <c r="LFF1951" s="101"/>
      <c r="LFG1951" s="101"/>
      <c r="LFH1951" s="101"/>
      <c r="LFI1951" s="101"/>
      <c r="LFJ1951" s="101"/>
      <c r="LFK1951" s="101"/>
      <c r="LFL1951" s="101"/>
      <c r="LFM1951" s="101"/>
      <c r="LFN1951" s="101"/>
      <c r="LFO1951" s="101"/>
      <c r="LFP1951" s="101"/>
      <c r="LFQ1951" s="101"/>
      <c r="LFR1951" s="101"/>
      <c r="LFS1951" s="101"/>
      <c r="LFT1951" s="101"/>
      <c r="LFU1951" s="101"/>
      <c r="LFV1951" s="101"/>
      <c r="LFW1951" s="101"/>
      <c r="LFX1951" s="101"/>
      <c r="LFY1951" s="101"/>
      <c r="LFZ1951" s="101"/>
      <c r="LGA1951" s="101"/>
      <c r="LGB1951" s="101"/>
      <c r="LGC1951" s="101"/>
      <c r="LGD1951" s="101"/>
      <c r="LGE1951" s="101"/>
      <c r="LGF1951" s="101"/>
      <c r="LGG1951" s="101"/>
      <c r="LGH1951" s="101"/>
      <c r="LGI1951" s="101"/>
      <c r="LGJ1951" s="101"/>
      <c r="LGK1951" s="101"/>
      <c r="LGL1951" s="101"/>
      <c r="LGM1951" s="101"/>
      <c r="LGN1951" s="101"/>
      <c r="LGO1951" s="101"/>
      <c r="LGP1951" s="101"/>
      <c r="LGQ1951" s="101"/>
      <c r="LGR1951" s="101"/>
      <c r="LGS1951" s="101"/>
      <c r="LGT1951" s="101"/>
      <c r="LGU1951" s="101"/>
      <c r="LGV1951" s="101"/>
      <c r="LGW1951" s="101"/>
      <c r="LGX1951" s="101"/>
      <c r="LGY1951" s="101"/>
      <c r="LGZ1951" s="101"/>
      <c r="LHA1951" s="101"/>
      <c r="LHB1951" s="101"/>
      <c r="LHC1951" s="101"/>
      <c r="LHD1951" s="101"/>
      <c r="LHE1951" s="101"/>
      <c r="LHF1951" s="101"/>
      <c r="LHG1951" s="101"/>
      <c r="LHH1951" s="101"/>
      <c r="LHI1951" s="101"/>
      <c r="LHJ1951" s="101"/>
      <c r="LHK1951" s="101"/>
      <c r="LHL1951" s="101"/>
      <c r="LHM1951" s="101"/>
      <c r="LHN1951" s="101"/>
      <c r="LHO1951" s="101"/>
      <c r="LHP1951" s="101"/>
      <c r="LHQ1951" s="101"/>
      <c r="LHR1951" s="101"/>
      <c r="LHS1951" s="101"/>
      <c r="LHT1951" s="101"/>
      <c r="LHU1951" s="101"/>
      <c r="LHV1951" s="101"/>
      <c r="LHW1951" s="101"/>
      <c r="LHX1951" s="101"/>
      <c r="LHY1951" s="101"/>
      <c r="LHZ1951" s="101"/>
      <c r="LIA1951" s="101"/>
      <c r="LIB1951" s="101"/>
      <c r="LIC1951" s="101"/>
      <c r="LID1951" s="101"/>
      <c r="LIE1951" s="101"/>
      <c r="LIF1951" s="101"/>
      <c r="LIG1951" s="101"/>
      <c r="LIH1951" s="101"/>
      <c r="LII1951" s="101"/>
      <c r="LIJ1951" s="101"/>
      <c r="LIK1951" s="101"/>
      <c r="LIL1951" s="101"/>
      <c r="LIM1951" s="101"/>
      <c r="LIN1951" s="101"/>
      <c r="LIO1951" s="101"/>
      <c r="LIP1951" s="101"/>
      <c r="LIQ1951" s="101"/>
      <c r="LIR1951" s="101"/>
      <c r="LIS1951" s="101"/>
      <c r="LIT1951" s="101"/>
      <c r="LIU1951" s="101"/>
      <c r="LIV1951" s="101"/>
      <c r="LIW1951" s="101"/>
      <c r="LIX1951" s="101"/>
      <c r="LIY1951" s="101"/>
      <c r="LIZ1951" s="101"/>
      <c r="LJA1951" s="101"/>
      <c r="LJB1951" s="101"/>
      <c r="LJC1951" s="101"/>
      <c r="LJD1951" s="101"/>
      <c r="LJE1951" s="101"/>
      <c r="LJF1951" s="101"/>
      <c r="LJG1951" s="101"/>
      <c r="LJH1951" s="101"/>
      <c r="LJI1951" s="101"/>
      <c r="LJJ1951" s="101"/>
      <c r="LJK1951" s="101"/>
      <c r="LJL1951" s="101"/>
      <c r="LJM1951" s="101"/>
      <c r="LJN1951" s="101"/>
      <c r="LJO1951" s="101"/>
      <c r="LJP1951" s="101"/>
      <c r="LJQ1951" s="101"/>
      <c r="LJR1951" s="101"/>
      <c r="LJS1951" s="101"/>
      <c r="LJT1951" s="101"/>
      <c r="LJU1951" s="101"/>
      <c r="LJV1951" s="101"/>
      <c r="LJW1951" s="101"/>
      <c r="LJX1951" s="101"/>
      <c r="LJY1951" s="101"/>
      <c r="LJZ1951" s="101"/>
      <c r="LKA1951" s="101"/>
      <c r="LKB1951" s="101"/>
      <c r="LKC1951" s="101"/>
      <c r="LKD1951" s="101"/>
      <c r="LKE1951" s="101"/>
      <c r="LKF1951" s="101"/>
      <c r="LKG1951" s="101"/>
      <c r="LKH1951" s="101"/>
      <c r="LKI1951" s="101"/>
      <c r="LKJ1951" s="101"/>
      <c r="LKK1951" s="101"/>
      <c r="LKL1951" s="101"/>
      <c r="LKM1951" s="101"/>
      <c r="LKN1951" s="101"/>
      <c r="LKO1951" s="101"/>
      <c r="LKP1951" s="101"/>
      <c r="LKQ1951" s="101"/>
      <c r="LKR1951" s="101"/>
      <c r="LKS1951" s="101"/>
      <c r="LKT1951" s="101"/>
      <c r="LKU1951" s="101"/>
      <c r="LKV1951" s="101"/>
      <c r="LKW1951" s="101"/>
      <c r="LKX1951" s="101"/>
      <c r="LKY1951" s="101"/>
      <c r="LKZ1951" s="101"/>
      <c r="LLA1951" s="101"/>
      <c r="LLB1951" s="101"/>
      <c r="LLC1951" s="101"/>
      <c r="LLD1951" s="101"/>
      <c r="LLE1951" s="101"/>
      <c r="LLF1951" s="101"/>
      <c r="LLG1951" s="101"/>
      <c r="LLH1951" s="101"/>
      <c r="LLI1951" s="101"/>
      <c r="LLJ1951" s="101"/>
      <c r="LLK1951" s="101"/>
      <c r="LLL1951" s="101"/>
      <c r="LLM1951" s="101"/>
      <c r="LLN1951" s="101"/>
      <c r="LLO1951" s="101"/>
      <c r="LLP1951" s="101"/>
      <c r="LLQ1951" s="101"/>
      <c r="LLR1951" s="101"/>
      <c r="LLS1951" s="101"/>
      <c r="LLT1951" s="101"/>
      <c r="LLU1951" s="101"/>
      <c r="LLV1951" s="101"/>
      <c r="LLW1951" s="101"/>
      <c r="LLX1951" s="101"/>
      <c r="LLY1951" s="101"/>
      <c r="LLZ1951" s="101"/>
      <c r="LMA1951" s="101"/>
      <c r="LMB1951" s="101"/>
      <c r="LMC1951" s="101"/>
      <c r="LMD1951" s="101"/>
      <c r="LME1951" s="101"/>
      <c r="LMF1951" s="101"/>
      <c r="LMG1951" s="101"/>
      <c r="LMH1951" s="101"/>
      <c r="LMI1951" s="101"/>
      <c r="LMJ1951" s="101"/>
      <c r="LMK1951" s="101"/>
      <c r="LML1951" s="101"/>
      <c r="LMM1951" s="101"/>
      <c r="LMN1951" s="101"/>
      <c r="LMO1951" s="101"/>
      <c r="LMP1951" s="101"/>
      <c r="LMQ1951" s="101"/>
      <c r="LMR1951" s="101"/>
      <c r="LMS1951" s="101"/>
      <c r="LMT1951" s="101"/>
      <c r="LMU1951" s="101"/>
      <c r="LMV1951" s="101"/>
      <c r="LMW1951" s="101"/>
      <c r="LMX1951" s="101"/>
      <c r="LMY1951" s="101"/>
      <c r="LMZ1951" s="101"/>
      <c r="LNA1951" s="101"/>
      <c r="LNB1951" s="101"/>
      <c r="LNC1951" s="101"/>
      <c r="LND1951" s="101"/>
      <c r="LNE1951" s="101"/>
      <c r="LNF1951" s="101"/>
      <c r="LNG1951" s="101"/>
      <c r="LNH1951" s="101"/>
      <c r="LNI1951" s="101"/>
      <c r="LNJ1951" s="101"/>
      <c r="LNK1951" s="101"/>
      <c r="LNL1951" s="101"/>
      <c r="LNM1951" s="101"/>
      <c r="LNN1951" s="101"/>
      <c r="LNO1951" s="101"/>
      <c r="LNP1951" s="101"/>
      <c r="LNQ1951" s="101"/>
      <c r="LNR1951" s="101"/>
      <c r="LNS1951" s="101"/>
      <c r="LNT1951" s="101"/>
      <c r="LNU1951" s="101"/>
      <c r="LNV1951" s="101"/>
      <c r="LNW1951" s="101"/>
      <c r="LNX1951" s="101"/>
      <c r="LNY1951" s="101"/>
      <c r="LNZ1951" s="101"/>
      <c r="LOA1951" s="101"/>
      <c r="LOB1951" s="101"/>
      <c r="LOC1951" s="101"/>
      <c r="LOD1951" s="101"/>
      <c r="LOE1951" s="101"/>
      <c r="LOF1951" s="101"/>
      <c r="LOG1951" s="101"/>
      <c r="LOH1951" s="101"/>
      <c r="LOI1951" s="101"/>
      <c r="LOJ1951" s="101"/>
      <c r="LOK1951" s="101"/>
      <c r="LOL1951" s="101"/>
      <c r="LOM1951" s="101"/>
      <c r="LON1951" s="101"/>
      <c r="LOO1951" s="101"/>
      <c r="LOP1951" s="101"/>
      <c r="LOQ1951" s="101"/>
      <c r="LOR1951" s="101"/>
      <c r="LOS1951" s="101"/>
      <c r="LOT1951" s="101"/>
      <c r="LOU1951" s="101"/>
      <c r="LOV1951" s="101"/>
      <c r="LOW1951" s="101"/>
      <c r="LOX1951" s="101"/>
      <c r="LOY1951" s="101"/>
      <c r="LOZ1951" s="101"/>
      <c r="LPA1951" s="101"/>
      <c r="LPB1951" s="101"/>
      <c r="LPC1951" s="101"/>
      <c r="LPD1951" s="101"/>
      <c r="LPE1951" s="101"/>
      <c r="LPF1951" s="101"/>
      <c r="LPG1951" s="101"/>
      <c r="LPH1951" s="101"/>
      <c r="LPI1951" s="101"/>
      <c r="LPJ1951" s="101"/>
      <c r="LPK1951" s="101"/>
      <c r="LPL1951" s="101"/>
      <c r="LPM1951" s="101"/>
      <c r="LPN1951" s="101"/>
      <c r="LPO1951" s="101"/>
      <c r="LPP1951" s="101"/>
      <c r="LPQ1951" s="101"/>
      <c r="LPR1951" s="101"/>
      <c r="LPS1951" s="101"/>
      <c r="LPT1951" s="101"/>
      <c r="LPU1951" s="101"/>
      <c r="LPV1951" s="101"/>
      <c r="LPW1951" s="101"/>
      <c r="LPX1951" s="101"/>
      <c r="LPY1951" s="101"/>
      <c r="LPZ1951" s="101"/>
      <c r="LQA1951" s="101"/>
      <c r="LQB1951" s="101"/>
      <c r="LQC1951" s="101"/>
      <c r="LQD1951" s="101"/>
      <c r="LQE1951" s="101"/>
      <c r="LQF1951" s="101"/>
      <c r="LQG1951" s="101"/>
      <c r="LQH1951" s="101"/>
      <c r="LQI1951" s="101"/>
      <c r="LQJ1951" s="101"/>
      <c r="LQK1951" s="101"/>
      <c r="LQL1951" s="101"/>
      <c r="LQM1951" s="101"/>
      <c r="LQN1951" s="101"/>
      <c r="LQO1951" s="101"/>
      <c r="LQP1951" s="101"/>
      <c r="LQQ1951" s="101"/>
      <c r="LQR1951" s="101"/>
      <c r="LQS1951" s="101"/>
      <c r="LQT1951" s="101"/>
      <c r="LQU1951" s="101"/>
      <c r="LQV1951" s="101"/>
      <c r="LQW1951" s="101"/>
      <c r="LQX1951" s="101"/>
      <c r="LQY1951" s="101"/>
      <c r="LQZ1951" s="101"/>
      <c r="LRA1951" s="101"/>
      <c r="LRB1951" s="101"/>
      <c r="LRC1951" s="101"/>
      <c r="LRD1951" s="101"/>
      <c r="LRE1951" s="101"/>
      <c r="LRF1951" s="101"/>
      <c r="LRG1951" s="101"/>
      <c r="LRH1951" s="101"/>
      <c r="LRI1951" s="101"/>
      <c r="LRJ1951" s="101"/>
      <c r="LRK1951" s="101"/>
      <c r="LRL1951" s="101"/>
      <c r="LRM1951" s="101"/>
      <c r="LRN1951" s="101"/>
      <c r="LRO1951" s="101"/>
      <c r="LRP1951" s="101"/>
      <c r="LRQ1951" s="101"/>
      <c r="LRR1951" s="101"/>
      <c r="LRS1951" s="101"/>
      <c r="LRT1951" s="101"/>
      <c r="LRU1951" s="101"/>
      <c r="LRV1951" s="101"/>
      <c r="LRW1951" s="101"/>
      <c r="LRX1951" s="101"/>
      <c r="LRY1951" s="101"/>
      <c r="LRZ1951" s="101"/>
      <c r="LSA1951" s="101"/>
      <c r="LSB1951" s="101"/>
      <c r="LSC1951" s="101"/>
      <c r="LSD1951" s="101"/>
      <c r="LSE1951" s="101"/>
      <c r="LSF1951" s="101"/>
      <c r="LSG1951" s="101"/>
      <c r="LSH1951" s="101"/>
      <c r="LSI1951" s="101"/>
      <c r="LSJ1951" s="101"/>
      <c r="LSK1951" s="101"/>
      <c r="LSL1951" s="101"/>
      <c r="LSM1951" s="101"/>
      <c r="LSN1951" s="101"/>
      <c r="LSO1951" s="101"/>
      <c r="LSP1951" s="101"/>
      <c r="LSQ1951" s="101"/>
      <c r="LSR1951" s="101"/>
      <c r="LSS1951" s="101"/>
      <c r="LST1951" s="101"/>
      <c r="LSU1951" s="101"/>
      <c r="LSV1951" s="101"/>
      <c r="LSW1951" s="101"/>
      <c r="LSX1951" s="101"/>
      <c r="LSY1951" s="101"/>
      <c r="LSZ1951" s="101"/>
      <c r="LTA1951" s="101"/>
      <c r="LTB1951" s="101"/>
      <c r="LTC1951" s="101"/>
      <c r="LTD1951" s="101"/>
      <c r="LTE1951" s="101"/>
      <c r="LTF1951" s="101"/>
      <c r="LTG1951" s="101"/>
      <c r="LTH1951" s="101"/>
      <c r="LTI1951" s="101"/>
      <c r="LTJ1951" s="101"/>
      <c r="LTK1951" s="101"/>
      <c r="LTL1951" s="101"/>
      <c r="LTM1951" s="101"/>
      <c r="LTN1951" s="101"/>
      <c r="LTO1951" s="101"/>
      <c r="LTP1951" s="101"/>
      <c r="LTQ1951" s="101"/>
      <c r="LTR1951" s="101"/>
      <c r="LTS1951" s="101"/>
      <c r="LTT1951" s="101"/>
      <c r="LTU1951" s="101"/>
      <c r="LTV1951" s="101"/>
      <c r="LTW1951" s="101"/>
      <c r="LTX1951" s="101"/>
      <c r="LTY1951" s="101"/>
      <c r="LTZ1951" s="101"/>
      <c r="LUA1951" s="101"/>
      <c r="LUB1951" s="101"/>
      <c r="LUC1951" s="101"/>
      <c r="LUD1951" s="101"/>
      <c r="LUE1951" s="101"/>
      <c r="LUF1951" s="101"/>
      <c r="LUG1951" s="101"/>
      <c r="LUH1951" s="101"/>
      <c r="LUI1951" s="101"/>
      <c r="LUJ1951" s="101"/>
      <c r="LUK1951" s="101"/>
      <c r="LUL1951" s="101"/>
      <c r="LUM1951" s="101"/>
      <c r="LUN1951" s="101"/>
      <c r="LUO1951" s="101"/>
      <c r="LUP1951" s="101"/>
      <c r="LUQ1951" s="101"/>
      <c r="LUR1951" s="101"/>
      <c r="LUS1951" s="101"/>
      <c r="LUT1951" s="101"/>
      <c r="LUU1951" s="101"/>
      <c r="LUV1951" s="101"/>
      <c r="LUW1951" s="101"/>
      <c r="LUX1951" s="101"/>
      <c r="LUY1951" s="101"/>
      <c r="LUZ1951" s="101"/>
      <c r="LVA1951" s="101"/>
      <c r="LVB1951" s="101"/>
      <c r="LVC1951" s="101"/>
      <c r="LVD1951" s="101"/>
      <c r="LVE1951" s="101"/>
      <c r="LVF1951" s="101"/>
      <c r="LVG1951" s="101"/>
      <c r="LVH1951" s="101"/>
      <c r="LVI1951" s="101"/>
      <c r="LVJ1951" s="101"/>
      <c r="LVK1951" s="101"/>
      <c r="LVL1951" s="101"/>
      <c r="LVM1951" s="101"/>
      <c r="LVN1951" s="101"/>
      <c r="LVO1951" s="101"/>
      <c r="LVP1951" s="101"/>
      <c r="LVQ1951" s="101"/>
      <c r="LVR1951" s="101"/>
      <c r="LVS1951" s="101"/>
      <c r="LVT1951" s="101"/>
      <c r="LVU1951" s="101"/>
      <c r="LVV1951" s="101"/>
      <c r="LVW1951" s="101"/>
      <c r="LVX1951" s="101"/>
      <c r="LVY1951" s="101"/>
      <c r="LVZ1951" s="101"/>
      <c r="LWA1951" s="101"/>
      <c r="LWB1951" s="101"/>
      <c r="LWC1951" s="101"/>
      <c r="LWD1951" s="101"/>
      <c r="LWE1951" s="101"/>
      <c r="LWF1951" s="101"/>
      <c r="LWG1951" s="101"/>
      <c r="LWH1951" s="101"/>
      <c r="LWI1951" s="101"/>
      <c r="LWJ1951" s="101"/>
      <c r="LWK1951" s="101"/>
      <c r="LWL1951" s="101"/>
      <c r="LWM1951" s="101"/>
      <c r="LWN1951" s="101"/>
      <c r="LWO1951" s="101"/>
      <c r="LWP1951" s="101"/>
      <c r="LWQ1951" s="101"/>
      <c r="LWR1951" s="101"/>
      <c r="LWS1951" s="101"/>
      <c r="LWT1951" s="101"/>
      <c r="LWU1951" s="101"/>
      <c r="LWV1951" s="101"/>
      <c r="LWW1951" s="101"/>
      <c r="LWX1951" s="101"/>
      <c r="LWY1951" s="101"/>
      <c r="LWZ1951" s="101"/>
      <c r="LXA1951" s="101"/>
      <c r="LXB1951" s="101"/>
      <c r="LXC1951" s="101"/>
      <c r="LXD1951" s="101"/>
      <c r="LXE1951" s="101"/>
      <c r="LXF1951" s="101"/>
      <c r="LXG1951" s="101"/>
      <c r="LXH1951" s="101"/>
      <c r="LXI1951" s="101"/>
      <c r="LXJ1951" s="101"/>
      <c r="LXK1951" s="101"/>
      <c r="LXL1951" s="101"/>
      <c r="LXM1951" s="101"/>
      <c r="LXN1951" s="101"/>
      <c r="LXO1951" s="101"/>
      <c r="LXP1951" s="101"/>
      <c r="LXQ1951" s="101"/>
      <c r="LXR1951" s="101"/>
      <c r="LXS1951" s="101"/>
      <c r="LXT1951" s="101"/>
      <c r="LXU1951" s="101"/>
      <c r="LXV1951" s="101"/>
      <c r="LXW1951" s="101"/>
      <c r="LXX1951" s="101"/>
      <c r="LXY1951" s="101"/>
      <c r="LXZ1951" s="101"/>
      <c r="LYA1951" s="101"/>
      <c r="LYB1951" s="101"/>
      <c r="LYC1951" s="101"/>
      <c r="LYD1951" s="101"/>
      <c r="LYE1951" s="101"/>
      <c r="LYF1951" s="101"/>
      <c r="LYG1951" s="101"/>
      <c r="LYH1951" s="101"/>
      <c r="LYI1951" s="101"/>
      <c r="LYJ1951" s="101"/>
      <c r="LYK1951" s="101"/>
      <c r="LYL1951" s="101"/>
      <c r="LYM1951" s="101"/>
      <c r="LYN1951" s="101"/>
      <c r="LYO1951" s="101"/>
      <c r="LYP1951" s="101"/>
      <c r="LYQ1951" s="101"/>
      <c r="LYR1951" s="101"/>
      <c r="LYS1951" s="101"/>
      <c r="LYT1951" s="101"/>
      <c r="LYU1951" s="101"/>
      <c r="LYV1951" s="101"/>
      <c r="LYW1951" s="101"/>
      <c r="LYX1951" s="101"/>
      <c r="LYY1951" s="101"/>
      <c r="LYZ1951" s="101"/>
      <c r="LZA1951" s="101"/>
      <c r="LZB1951" s="101"/>
      <c r="LZC1951" s="101"/>
      <c r="LZD1951" s="101"/>
      <c r="LZE1951" s="101"/>
      <c r="LZF1951" s="101"/>
      <c r="LZG1951" s="101"/>
      <c r="LZH1951" s="101"/>
      <c r="LZI1951" s="101"/>
      <c r="LZJ1951" s="101"/>
      <c r="LZK1951" s="101"/>
      <c r="LZL1951" s="101"/>
      <c r="LZM1951" s="101"/>
      <c r="LZN1951" s="101"/>
      <c r="LZO1951" s="101"/>
      <c r="LZP1951" s="101"/>
      <c r="LZQ1951" s="101"/>
      <c r="LZR1951" s="101"/>
      <c r="LZS1951" s="101"/>
      <c r="LZT1951" s="101"/>
      <c r="LZU1951" s="101"/>
      <c r="LZV1951" s="101"/>
      <c r="LZW1951" s="101"/>
      <c r="LZX1951" s="101"/>
      <c r="LZY1951" s="101"/>
      <c r="LZZ1951" s="101"/>
      <c r="MAA1951" s="101"/>
      <c r="MAB1951" s="101"/>
      <c r="MAC1951" s="101"/>
      <c r="MAD1951" s="101"/>
      <c r="MAE1951" s="101"/>
      <c r="MAF1951" s="101"/>
      <c r="MAG1951" s="101"/>
      <c r="MAH1951" s="101"/>
      <c r="MAI1951" s="101"/>
      <c r="MAJ1951" s="101"/>
      <c r="MAK1951" s="101"/>
      <c r="MAL1951" s="101"/>
      <c r="MAM1951" s="101"/>
      <c r="MAN1951" s="101"/>
      <c r="MAO1951" s="101"/>
      <c r="MAP1951" s="101"/>
      <c r="MAQ1951" s="101"/>
      <c r="MAR1951" s="101"/>
      <c r="MAS1951" s="101"/>
      <c r="MAT1951" s="101"/>
      <c r="MAU1951" s="101"/>
      <c r="MAV1951" s="101"/>
      <c r="MAW1951" s="101"/>
      <c r="MAX1951" s="101"/>
      <c r="MAY1951" s="101"/>
      <c r="MAZ1951" s="101"/>
      <c r="MBA1951" s="101"/>
      <c r="MBB1951" s="101"/>
      <c r="MBC1951" s="101"/>
      <c r="MBD1951" s="101"/>
      <c r="MBE1951" s="101"/>
      <c r="MBF1951" s="101"/>
      <c r="MBG1951" s="101"/>
      <c r="MBH1951" s="101"/>
      <c r="MBI1951" s="101"/>
      <c r="MBJ1951" s="101"/>
      <c r="MBK1951" s="101"/>
      <c r="MBL1951" s="101"/>
      <c r="MBM1951" s="101"/>
      <c r="MBN1951" s="101"/>
      <c r="MBO1951" s="101"/>
      <c r="MBP1951" s="101"/>
      <c r="MBQ1951" s="101"/>
      <c r="MBR1951" s="101"/>
      <c r="MBS1951" s="101"/>
      <c r="MBT1951" s="101"/>
      <c r="MBU1951" s="101"/>
      <c r="MBV1951" s="101"/>
      <c r="MBW1951" s="101"/>
      <c r="MBX1951" s="101"/>
      <c r="MBY1951" s="101"/>
      <c r="MBZ1951" s="101"/>
      <c r="MCA1951" s="101"/>
      <c r="MCB1951" s="101"/>
      <c r="MCC1951" s="101"/>
      <c r="MCD1951" s="101"/>
      <c r="MCE1951" s="101"/>
      <c r="MCF1951" s="101"/>
      <c r="MCG1951" s="101"/>
      <c r="MCH1951" s="101"/>
      <c r="MCI1951" s="101"/>
      <c r="MCJ1951" s="101"/>
      <c r="MCK1951" s="101"/>
      <c r="MCL1951" s="101"/>
      <c r="MCM1951" s="101"/>
      <c r="MCN1951" s="101"/>
      <c r="MCO1951" s="101"/>
      <c r="MCP1951" s="101"/>
      <c r="MCQ1951" s="101"/>
      <c r="MCR1951" s="101"/>
      <c r="MCS1951" s="101"/>
      <c r="MCT1951" s="101"/>
      <c r="MCU1951" s="101"/>
      <c r="MCV1951" s="101"/>
      <c r="MCW1951" s="101"/>
      <c r="MCX1951" s="101"/>
      <c r="MCY1951" s="101"/>
      <c r="MCZ1951" s="101"/>
      <c r="MDA1951" s="101"/>
      <c r="MDB1951" s="101"/>
      <c r="MDC1951" s="101"/>
      <c r="MDD1951" s="101"/>
      <c r="MDE1951" s="101"/>
      <c r="MDF1951" s="101"/>
      <c r="MDG1951" s="101"/>
      <c r="MDH1951" s="101"/>
      <c r="MDI1951" s="101"/>
      <c r="MDJ1951" s="101"/>
      <c r="MDK1951" s="101"/>
      <c r="MDL1951" s="101"/>
      <c r="MDM1951" s="101"/>
      <c r="MDN1951" s="101"/>
      <c r="MDO1951" s="101"/>
      <c r="MDP1951" s="101"/>
      <c r="MDQ1951" s="101"/>
      <c r="MDR1951" s="101"/>
      <c r="MDS1951" s="101"/>
      <c r="MDT1951" s="101"/>
      <c r="MDU1951" s="101"/>
      <c r="MDV1951" s="101"/>
      <c r="MDW1951" s="101"/>
      <c r="MDX1951" s="101"/>
      <c r="MDY1951" s="101"/>
      <c r="MDZ1951" s="101"/>
      <c r="MEA1951" s="101"/>
      <c r="MEB1951" s="101"/>
      <c r="MEC1951" s="101"/>
      <c r="MED1951" s="101"/>
      <c r="MEE1951" s="101"/>
      <c r="MEF1951" s="101"/>
      <c r="MEG1951" s="101"/>
      <c r="MEH1951" s="101"/>
      <c r="MEI1951" s="101"/>
      <c r="MEJ1951" s="101"/>
      <c r="MEK1951" s="101"/>
      <c r="MEL1951" s="101"/>
      <c r="MEM1951" s="101"/>
      <c r="MEN1951" s="101"/>
      <c r="MEO1951" s="101"/>
      <c r="MEP1951" s="101"/>
      <c r="MEQ1951" s="101"/>
      <c r="MER1951" s="101"/>
      <c r="MES1951" s="101"/>
      <c r="MET1951" s="101"/>
      <c r="MEU1951" s="101"/>
      <c r="MEV1951" s="101"/>
      <c r="MEW1951" s="101"/>
      <c r="MEX1951" s="101"/>
      <c r="MEY1951" s="101"/>
      <c r="MEZ1951" s="101"/>
      <c r="MFA1951" s="101"/>
      <c r="MFB1951" s="101"/>
      <c r="MFC1951" s="101"/>
      <c r="MFD1951" s="101"/>
      <c r="MFE1951" s="101"/>
      <c r="MFF1951" s="101"/>
      <c r="MFG1951" s="101"/>
      <c r="MFH1951" s="101"/>
      <c r="MFI1951" s="101"/>
      <c r="MFJ1951" s="101"/>
      <c r="MFK1951" s="101"/>
      <c r="MFL1951" s="101"/>
      <c r="MFM1951" s="101"/>
      <c r="MFN1951" s="101"/>
      <c r="MFO1951" s="101"/>
      <c r="MFP1951" s="101"/>
      <c r="MFQ1951" s="101"/>
      <c r="MFR1951" s="101"/>
      <c r="MFS1951" s="101"/>
      <c r="MFT1951" s="101"/>
      <c r="MFU1951" s="101"/>
      <c r="MFV1951" s="101"/>
      <c r="MFW1951" s="101"/>
      <c r="MFX1951" s="101"/>
      <c r="MFY1951" s="101"/>
      <c r="MFZ1951" s="101"/>
      <c r="MGA1951" s="101"/>
      <c r="MGB1951" s="101"/>
      <c r="MGC1951" s="101"/>
      <c r="MGD1951" s="101"/>
      <c r="MGE1951" s="101"/>
      <c r="MGF1951" s="101"/>
      <c r="MGG1951" s="101"/>
      <c r="MGH1951" s="101"/>
      <c r="MGI1951" s="101"/>
      <c r="MGJ1951" s="101"/>
      <c r="MGK1951" s="101"/>
      <c r="MGL1951" s="101"/>
      <c r="MGM1951" s="101"/>
      <c r="MGN1951" s="101"/>
      <c r="MGO1951" s="101"/>
      <c r="MGP1951" s="101"/>
      <c r="MGQ1951" s="101"/>
      <c r="MGR1951" s="101"/>
      <c r="MGS1951" s="101"/>
      <c r="MGT1951" s="101"/>
      <c r="MGU1951" s="101"/>
      <c r="MGV1951" s="101"/>
      <c r="MGW1951" s="101"/>
      <c r="MGX1951" s="101"/>
      <c r="MGY1951" s="101"/>
      <c r="MGZ1951" s="101"/>
      <c r="MHA1951" s="101"/>
      <c r="MHB1951" s="101"/>
      <c r="MHC1951" s="101"/>
      <c r="MHD1951" s="101"/>
      <c r="MHE1951" s="101"/>
      <c r="MHF1951" s="101"/>
      <c r="MHG1951" s="101"/>
      <c r="MHH1951" s="101"/>
      <c r="MHI1951" s="101"/>
      <c r="MHJ1951" s="101"/>
      <c r="MHK1951" s="101"/>
      <c r="MHL1951" s="101"/>
      <c r="MHM1951" s="101"/>
      <c r="MHN1951" s="101"/>
      <c r="MHO1951" s="101"/>
      <c r="MHP1951" s="101"/>
      <c r="MHQ1951" s="101"/>
      <c r="MHR1951" s="101"/>
      <c r="MHS1951" s="101"/>
      <c r="MHT1951" s="101"/>
      <c r="MHU1951" s="101"/>
      <c r="MHV1951" s="101"/>
      <c r="MHW1951" s="101"/>
      <c r="MHX1951" s="101"/>
      <c r="MHY1951" s="101"/>
      <c r="MHZ1951" s="101"/>
      <c r="MIA1951" s="101"/>
      <c r="MIB1951" s="101"/>
      <c r="MIC1951" s="101"/>
      <c r="MID1951" s="101"/>
      <c r="MIE1951" s="101"/>
      <c r="MIF1951" s="101"/>
      <c r="MIG1951" s="101"/>
      <c r="MIH1951" s="101"/>
      <c r="MII1951" s="101"/>
      <c r="MIJ1951" s="101"/>
      <c r="MIK1951" s="101"/>
      <c r="MIL1951" s="101"/>
      <c r="MIM1951" s="101"/>
      <c r="MIN1951" s="101"/>
      <c r="MIO1951" s="101"/>
      <c r="MIP1951" s="101"/>
      <c r="MIQ1951" s="101"/>
      <c r="MIR1951" s="101"/>
      <c r="MIS1951" s="101"/>
      <c r="MIT1951" s="101"/>
      <c r="MIU1951" s="101"/>
      <c r="MIV1951" s="101"/>
      <c r="MIW1951" s="101"/>
      <c r="MIX1951" s="101"/>
      <c r="MIY1951" s="101"/>
      <c r="MIZ1951" s="101"/>
      <c r="MJA1951" s="101"/>
      <c r="MJB1951" s="101"/>
      <c r="MJC1951" s="101"/>
      <c r="MJD1951" s="101"/>
      <c r="MJE1951" s="101"/>
      <c r="MJF1951" s="101"/>
      <c r="MJG1951" s="101"/>
      <c r="MJH1951" s="101"/>
      <c r="MJI1951" s="101"/>
      <c r="MJJ1951" s="101"/>
      <c r="MJK1951" s="101"/>
      <c r="MJL1951" s="101"/>
      <c r="MJM1951" s="101"/>
      <c r="MJN1951" s="101"/>
      <c r="MJO1951" s="101"/>
      <c r="MJP1951" s="101"/>
      <c r="MJQ1951" s="101"/>
      <c r="MJR1951" s="101"/>
      <c r="MJS1951" s="101"/>
      <c r="MJT1951" s="101"/>
      <c r="MJU1951" s="101"/>
      <c r="MJV1951" s="101"/>
      <c r="MJW1951" s="101"/>
      <c r="MJX1951" s="101"/>
      <c r="MJY1951" s="101"/>
      <c r="MJZ1951" s="101"/>
      <c r="MKA1951" s="101"/>
      <c r="MKB1951" s="101"/>
      <c r="MKC1951" s="101"/>
      <c r="MKD1951" s="101"/>
      <c r="MKE1951" s="101"/>
      <c r="MKF1951" s="101"/>
      <c r="MKG1951" s="101"/>
      <c r="MKH1951" s="101"/>
      <c r="MKI1951" s="101"/>
      <c r="MKJ1951" s="101"/>
      <c r="MKK1951" s="101"/>
      <c r="MKL1951" s="101"/>
      <c r="MKM1951" s="101"/>
      <c r="MKN1951" s="101"/>
      <c r="MKO1951" s="101"/>
      <c r="MKP1951" s="101"/>
      <c r="MKQ1951" s="101"/>
      <c r="MKR1951" s="101"/>
      <c r="MKS1951" s="101"/>
      <c r="MKT1951" s="101"/>
      <c r="MKU1951" s="101"/>
      <c r="MKV1951" s="101"/>
      <c r="MKW1951" s="101"/>
      <c r="MKX1951" s="101"/>
      <c r="MKY1951" s="101"/>
      <c r="MKZ1951" s="101"/>
      <c r="MLA1951" s="101"/>
      <c r="MLB1951" s="101"/>
      <c r="MLC1951" s="101"/>
      <c r="MLD1951" s="101"/>
      <c r="MLE1951" s="101"/>
      <c r="MLF1951" s="101"/>
      <c r="MLG1951" s="101"/>
      <c r="MLH1951" s="101"/>
      <c r="MLI1951" s="101"/>
      <c r="MLJ1951" s="101"/>
      <c r="MLK1951" s="101"/>
      <c r="MLL1951" s="101"/>
      <c r="MLM1951" s="101"/>
      <c r="MLN1951" s="101"/>
      <c r="MLO1951" s="101"/>
      <c r="MLP1951" s="101"/>
      <c r="MLQ1951" s="101"/>
      <c r="MLR1951" s="101"/>
      <c r="MLS1951" s="101"/>
      <c r="MLT1951" s="101"/>
      <c r="MLU1951" s="101"/>
      <c r="MLV1951" s="101"/>
      <c r="MLW1951" s="101"/>
      <c r="MLX1951" s="101"/>
      <c r="MLY1951" s="101"/>
      <c r="MLZ1951" s="101"/>
      <c r="MMA1951" s="101"/>
      <c r="MMB1951" s="101"/>
      <c r="MMC1951" s="101"/>
      <c r="MMD1951" s="101"/>
      <c r="MME1951" s="101"/>
      <c r="MMF1951" s="101"/>
      <c r="MMG1951" s="101"/>
      <c r="MMH1951" s="101"/>
      <c r="MMI1951" s="101"/>
      <c r="MMJ1951" s="101"/>
      <c r="MMK1951" s="101"/>
      <c r="MML1951" s="101"/>
      <c r="MMM1951" s="101"/>
      <c r="MMN1951" s="101"/>
      <c r="MMO1951" s="101"/>
      <c r="MMP1951" s="101"/>
      <c r="MMQ1951" s="101"/>
      <c r="MMR1951" s="101"/>
      <c r="MMS1951" s="101"/>
      <c r="MMT1951" s="101"/>
      <c r="MMU1951" s="101"/>
      <c r="MMV1951" s="101"/>
      <c r="MMW1951" s="101"/>
      <c r="MMX1951" s="101"/>
      <c r="MMY1951" s="101"/>
      <c r="MMZ1951" s="101"/>
      <c r="MNA1951" s="101"/>
      <c r="MNB1951" s="101"/>
      <c r="MNC1951" s="101"/>
      <c r="MND1951" s="101"/>
      <c r="MNE1951" s="101"/>
      <c r="MNF1951" s="101"/>
      <c r="MNG1951" s="101"/>
      <c r="MNH1951" s="101"/>
      <c r="MNI1951" s="101"/>
      <c r="MNJ1951" s="101"/>
      <c r="MNK1951" s="101"/>
      <c r="MNL1951" s="101"/>
      <c r="MNM1951" s="101"/>
      <c r="MNN1951" s="101"/>
      <c r="MNO1951" s="101"/>
      <c r="MNP1951" s="101"/>
      <c r="MNQ1951" s="101"/>
      <c r="MNR1951" s="101"/>
      <c r="MNS1951" s="101"/>
      <c r="MNT1951" s="101"/>
      <c r="MNU1951" s="101"/>
      <c r="MNV1951" s="101"/>
      <c r="MNW1951" s="101"/>
      <c r="MNX1951" s="101"/>
      <c r="MNY1951" s="101"/>
      <c r="MNZ1951" s="101"/>
      <c r="MOA1951" s="101"/>
      <c r="MOB1951" s="101"/>
      <c r="MOC1951" s="101"/>
      <c r="MOD1951" s="101"/>
      <c r="MOE1951" s="101"/>
      <c r="MOF1951" s="101"/>
      <c r="MOG1951" s="101"/>
      <c r="MOH1951" s="101"/>
      <c r="MOI1951" s="101"/>
      <c r="MOJ1951" s="101"/>
      <c r="MOK1951" s="101"/>
      <c r="MOL1951" s="101"/>
      <c r="MOM1951" s="101"/>
      <c r="MON1951" s="101"/>
      <c r="MOO1951" s="101"/>
      <c r="MOP1951" s="101"/>
      <c r="MOQ1951" s="101"/>
      <c r="MOR1951" s="101"/>
      <c r="MOS1951" s="101"/>
      <c r="MOT1951" s="101"/>
      <c r="MOU1951" s="101"/>
      <c r="MOV1951" s="101"/>
      <c r="MOW1951" s="101"/>
      <c r="MOX1951" s="101"/>
      <c r="MOY1951" s="101"/>
      <c r="MOZ1951" s="101"/>
      <c r="MPA1951" s="101"/>
      <c r="MPB1951" s="101"/>
      <c r="MPC1951" s="101"/>
      <c r="MPD1951" s="101"/>
      <c r="MPE1951" s="101"/>
      <c r="MPF1951" s="101"/>
      <c r="MPG1951" s="101"/>
      <c r="MPH1951" s="101"/>
      <c r="MPI1951" s="101"/>
      <c r="MPJ1951" s="101"/>
      <c r="MPK1951" s="101"/>
      <c r="MPL1951" s="101"/>
      <c r="MPM1951" s="101"/>
      <c r="MPN1951" s="101"/>
      <c r="MPO1951" s="101"/>
      <c r="MPP1951" s="101"/>
      <c r="MPQ1951" s="101"/>
      <c r="MPR1951" s="101"/>
      <c r="MPS1951" s="101"/>
      <c r="MPT1951" s="101"/>
      <c r="MPU1951" s="101"/>
      <c r="MPV1951" s="101"/>
      <c r="MPW1951" s="101"/>
      <c r="MPX1951" s="101"/>
      <c r="MPY1951" s="101"/>
      <c r="MPZ1951" s="101"/>
      <c r="MQA1951" s="101"/>
      <c r="MQB1951" s="101"/>
      <c r="MQC1951" s="101"/>
      <c r="MQD1951" s="101"/>
      <c r="MQE1951" s="101"/>
      <c r="MQF1951" s="101"/>
      <c r="MQG1951" s="101"/>
      <c r="MQH1951" s="101"/>
      <c r="MQI1951" s="101"/>
      <c r="MQJ1951" s="101"/>
      <c r="MQK1951" s="101"/>
      <c r="MQL1951" s="101"/>
      <c r="MQM1951" s="101"/>
      <c r="MQN1951" s="101"/>
      <c r="MQO1951" s="101"/>
      <c r="MQP1951" s="101"/>
      <c r="MQQ1951" s="101"/>
      <c r="MQR1951" s="101"/>
      <c r="MQS1951" s="101"/>
      <c r="MQT1951" s="101"/>
      <c r="MQU1951" s="101"/>
      <c r="MQV1951" s="101"/>
      <c r="MQW1951" s="101"/>
      <c r="MQX1951" s="101"/>
      <c r="MQY1951" s="101"/>
      <c r="MQZ1951" s="101"/>
      <c r="MRA1951" s="101"/>
      <c r="MRB1951" s="101"/>
      <c r="MRC1951" s="101"/>
      <c r="MRD1951" s="101"/>
      <c r="MRE1951" s="101"/>
      <c r="MRF1951" s="101"/>
      <c r="MRG1951" s="101"/>
      <c r="MRH1951" s="101"/>
      <c r="MRI1951" s="101"/>
      <c r="MRJ1951" s="101"/>
      <c r="MRK1951" s="101"/>
      <c r="MRL1951" s="101"/>
      <c r="MRM1951" s="101"/>
      <c r="MRN1951" s="101"/>
      <c r="MRO1951" s="101"/>
      <c r="MRP1951" s="101"/>
      <c r="MRQ1951" s="101"/>
      <c r="MRR1951" s="101"/>
      <c r="MRS1951" s="101"/>
      <c r="MRT1951" s="101"/>
      <c r="MRU1951" s="101"/>
      <c r="MRV1951" s="101"/>
      <c r="MRW1951" s="101"/>
      <c r="MRX1951" s="101"/>
      <c r="MRY1951" s="101"/>
      <c r="MRZ1951" s="101"/>
      <c r="MSA1951" s="101"/>
      <c r="MSB1951" s="101"/>
      <c r="MSC1951" s="101"/>
      <c r="MSD1951" s="101"/>
      <c r="MSE1951" s="101"/>
      <c r="MSF1951" s="101"/>
      <c r="MSG1951" s="101"/>
      <c r="MSH1951" s="101"/>
      <c r="MSI1951" s="101"/>
      <c r="MSJ1951" s="101"/>
      <c r="MSK1951" s="101"/>
      <c r="MSL1951" s="101"/>
      <c r="MSM1951" s="101"/>
      <c r="MSN1951" s="101"/>
      <c r="MSO1951" s="101"/>
      <c r="MSP1951" s="101"/>
      <c r="MSQ1951" s="101"/>
      <c r="MSR1951" s="101"/>
      <c r="MSS1951" s="101"/>
      <c r="MST1951" s="101"/>
      <c r="MSU1951" s="101"/>
      <c r="MSV1951" s="101"/>
      <c r="MSW1951" s="101"/>
      <c r="MSX1951" s="101"/>
      <c r="MSY1951" s="101"/>
      <c r="MSZ1951" s="101"/>
      <c r="MTA1951" s="101"/>
      <c r="MTB1951" s="101"/>
      <c r="MTC1951" s="101"/>
      <c r="MTD1951" s="101"/>
      <c r="MTE1951" s="101"/>
      <c r="MTF1951" s="101"/>
      <c r="MTG1951" s="101"/>
      <c r="MTH1951" s="101"/>
      <c r="MTI1951" s="101"/>
      <c r="MTJ1951" s="101"/>
      <c r="MTK1951" s="101"/>
      <c r="MTL1951" s="101"/>
      <c r="MTM1951" s="101"/>
      <c r="MTN1951" s="101"/>
      <c r="MTO1951" s="101"/>
      <c r="MTP1951" s="101"/>
      <c r="MTQ1951" s="101"/>
      <c r="MTR1951" s="101"/>
      <c r="MTS1951" s="101"/>
      <c r="MTT1951" s="101"/>
      <c r="MTU1951" s="101"/>
      <c r="MTV1951" s="101"/>
      <c r="MTW1951" s="101"/>
      <c r="MTX1951" s="101"/>
      <c r="MTY1951" s="101"/>
      <c r="MTZ1951" s="101"/>
      <c r="MUA1951" s="101"/>
      <c r="MUB1951" s="101"/>
      <c r="MUC1951" s="101"/>
      <c r="MUD1951" s="101"/>
      <c r="MUE1951" s="101"/>
      <c r="MUF1951" s="101"/>
      <c r="MUG1951" s="101"/>
      <c r="MUH1951" s="101"/>
      <c r="MUI1951" s="101"/>
      <c r="MUJ1951" s="101"/>
      <c r="MUK1951" s="101"/>
      <c r="MUL1951" s="101"/>
      <c r="MUM1951" s="101"/>
      <c r="MUN1951" s="101"/>
      <c r="MUO1951" s="101"/>
      <c r="MUP1951" s="101"/>
      <c r="MUQ1951" s="101"/>
      <c r="MUR1951" s="101"/>
      <c r="MUS1951" s="101"/>
      <c r="MUT1951" s="101"/>
      <c r="MUU1951" s="101"/>
      <c r="MUV1951" s="101"/>
      <c r="MUW1951" s="101"/>
      <c r="MUX1951" s="101"/>
      <c r="MUY1951" s="101"/>
      <c r="MUZ1951" s="101"/>
      <c r="MVA1951" s="101"/>
      <c r="MVB1951" s="101"/>
      <c r="MVC1951" s="101"/>
      <c r="MVD1951" s="101"/>
      <c r="MVE1951" s="101"/>
      <c r="MVF1951" s="101"/>
      <c r="MVG1951" s="101"/>
      <c r="MVH1951" s="101"/>
      <c r="MVI1951" s="101"/>
      <c r="MVJ1951" s="101"/>
      <c r="MVK1951" s="101"/>
      <c r="MVL1951" s="101"/>
      <c r="MVM1951" s="101"/>
      <c r="MVN1951" s="101"/>
      <c r="MVO1951" s="101"/>
      <c r="MVP1951" s="101"/>
      <c r="MVQ1951" s="101"/>
      <c r="MVR1951" s="101"/>
      <c r="MVS1951" s="101"/>
      <c r="MVT1951" s="101"/>
      <c r="MVU1951" s="101"/>
      <c r="MVV1951" s="101"/>
      <c r="MVW1951" s="101"/>
      <c r="MVX1951" s="101"/>
      <c r="MVY1951" s="101"/>
      <c r="MVZ1951" s="101"/>
      <c r="MWA1951" s="101"/>
      <c r="MWB1951" s="101"/>
      <c r="MWC1951" s="101"/>
      <c r="MWD1951" s="101"/>
      <c r="MWE1951" s="101"/>
      <c r="MWF1951" s="101"/>
      <c r="MWG1951" s="101"/>
      <c r="MWH1951" s="101"/>
      <c r="MWI1951" s="101"/>
      <c r="MWJ1951" s="101"/>
      <c r="MWK1951" s="101"/>
      <c r="MWL1951" s="101"/>
      <c r="MWM1951" s="101"/>
      <c r="MWN1951" s="101"/>
      <c r="MWO1951" s="101"/>
      <c r="MWP1951" s="101"/>
      <c r="MWQ1951" s="101"/>
      <c r="MWR1951" s="101"/>
      <c r="MWS1951" s="101"/>
      <c r="MWT1951" s="101"/>
      <c r="MWU1951" s="101"/>
      <c r="MWV1951" s="101"/>
      <c r="MWW1951" s="101"/>
      <c r="MWX1951" s="101"/>
      <c r="MWY1951" s="101"/>
      <c r="MWZ1951" s="101"/>
      <c r="MXA1951" s="101"/>
      <c r="MXB1951" s="101"/>
      <c r="MXC1951" s="101"/>
      <c r="MXD1951" s="101"/>
      <c r="MXE1951" s="101"/>
      <c r="MXF1951" s="101"/>
      <c r="MXG1951" s="101"/>
      <c r="MXH1951" s="101"/>
      <c r="MXI1951" s="101"/>
      <c r="MXJ1951" s="101"/>
      <c r="MXK1951" s="101"/>
      <c r="MXL1951" s="101"/>
      <c r="MXM1951" s="101"/>
      <c r="MXN1951" s="101"/>
      <c r="MXO1951" s="101"/>
      <c r="MXP1951" s="101"/>
      <c r="MXQ1951" s="101"/>
      <c r="MXR1951" s="101"/>
      <c r="MXS1951" s="101"/>
      <c r="MXT1951" s="101"/>
      <c r="MXU1951" s="101"/>
      <c r="MXV1951" s="101"/>
      <c r="MXW1951" s="101"/>
      <c r="MXX1951" s="101"/>
      <c r="MXY1951" s="101"/>
      <c r="MXZ1951" s="101"/>
      <c r="MYA1951" s="101"/>
      <c r="MYB1951" s="101"/>
      <c r="MYC1951" s="101"/>
      <c r="MYD1951" s="101"/>
      <c r="MYE1951" s="101"/>
      <c r="MYF1951" s="101"/>
      <c r="MYG1951" s="101"/>
      <c r="MYH1951" s="101"/>
      <c r="MYI1951" s="101"/>
      <c r="MYJ1951" s="101"/>
      <c r="MYK1951" s="101"/>
      <c r="MYL1951" s="101"/>
      <c r="MYM1951" s="101"/>
      <c r="MYN1951" s="101"/>
      <c r="MYO1951" s="101"/>
      <c r="MYP1951" s="101"/>
      <c r="MYQ1951" s="101"/>
      <c r="MYR1951" s="101"/>
      <c r="MYS1951" s="101"/>
      <c r="MYT1951" s="101"/>
      <c r="MYU1951" s="101"/>
      <c r="MYV1951" s="101"/>
      <c r="MYW1951" s="101"/>
      <c r="MYX1951" s="101"/>
      <c r="MYY1951" s="101"/>
      <c r="MYZ1951" s="101"/>
      <c r="MZA1951" s="101"/>
      <c r="MZB1951" s="101"/>
      <c r="MZC1951" s="101"/>
      <c r="MZD1951" s="101"/>
      <c r="MZE1951" s="101"/>
      <c r="MZF1951" s="101"/>
      <c r="MZG1951" s="101"/>
      <c r="MZH1951" s="101"/>
      <c r="MZI1951" s="101"/>
      <c r="MZJ1951" s="101"/>
      <c r="MZK1951" s="101"/>
      <c r="MZL1951" s="101"/>
      <c r="MZM1951" s="101"/>
      <c r="MZN1951" s="101"/>
      <c r="MZO1951" s="101"/>
      <c r="MZP1951" s="101"/>
      <c r="MZQ1951" s="101"/>
      <c r="MZR1951" s="101"/>
      <c r="MZS1951" s="101"/>
      <c r="MZT1951" s="101"/>
      <c r="MZU1951" s="101"/>
      <c r="MZV1951" s="101"/>
      <c r="MZW1951" s="101"/>
      <c r="MZX1951" s="101"/>
      <c r="MZY1951" s="101"/>
      <c r="MZZ1951" s="101"/>
      <c r="NAA1951" s="101"/>
      <c r="NAB1951" s="101"/>
      <c r="NAC1951" s="101"/>
      <c r="NAD1951" s="101"/>
      <c r="NAE1951" s="101"/>
      <c r="NAF1951" s="101"/>
      <c r="NAG1951" s="101"/>
      <c r="NAH1951" s="101"/>
      <c r="NAI1951" s="101"/>
      <c r="NAJ1951" s="101"/>
      <c r="NAK1951" s="101"/>
      <c r="NAL1951" s="101"/>
      <c r="NAM1951" s="101"/>
      <c r="NAN1951" s="101"/>
      <c r="NAO1951" s="101"/>
      <c r="NAP1951" s="101"/>
      <c r="NAQ1951" s="101"/>
      <c r="NAR1951" s="101"/>
      <c r="NAS1951" s="101"/>
      <c r="NAT1951" s="101"/>
      <c r="NAU1951" s="101"/>
      <c r="NAV1951" s="101"/>
      <c r="NAW1951" s="101"/>
      <c r="NAX1951" s="101"/>
      <c r="NAY1951" s="101"/>
      <c r="NAZ1951" s="101"/>
      <c r="NBA1951" s="101"/>
      <c r="NBB1951" s="101"/>
      <c r="NBC1951" s="101"/>
      <c r="NBD1951" s="101"/>
      <c r="NBE1951" s="101"/>
      <c r="NBF1951" s="101"/>
      <c r="NBG1951" s="101"/>
      <c r="NBH1951" s="101"/>
      <c r="NBI1951" s="101"/>
      <c r="NBJ1951" s="101"/>
      <c r="NBK1951" s="101"/>
      <c r="NBL1951" s="101"/>
      <c r="NBM1951" s="101"/>
      <c r="NBN1951" s="101"/>
      <c r="NBO1951" s="101"/>
      <c r="NBP1951" s="101"/>
      <c r="NBQ1951" s="101"/>
      <c r="NBR1951" s="101"/>
      <c r="NBS1951" s="101"/>
      <c r="NBT1951" s="101"/>
      <c r="NBU1951" s="101"/>
      <c r="NBV1951" s="101"/>
      <c r="NBW1951" s="101"/>
      <c r="NBX1951" s="101"/>
      <c r="NBY1951" s="101"/>
      <c r="NBZ1951" s="101"/>
      <c r="NCA1951" s="101"/>
      <c r="NCB1951" s="101"/>
      <c r="NCC1951" s="101"/>
      <c r="NCD1951" s="101"/>
      <c r="NCE1951" s="101"/>
      <c r="NCF1951" s="101"/>
      <c r="NCG1951" s="101"/>
      <c r="NCH1951" s="101"/>
      <c r="NCI1951" s="101"/>
      <c r="NCJ1951" s="101"/>
      <c r="NCK1951" s="101"/>
      <c r="NCL1951" s="101"/>
      <c r="NCM1951" s="101"/>
      <c r="NCN1951" s="101"/>
      <c r="NCO1951" s="101"/>
      <c r="NCP1951" s="101"/>
      <c r="NCQ1951" s="101"/>
      <c r="NCR1951" s="101"/>
      <c r="NCS1951" s="101"/>
      <c r="NCT1951" s="101"/>
      <c r="NCU1951" s="101"/>
      <c r="NCV1951" s="101"/>
      <c r="NCW1951" s="101"/>
      <c r="NCX1951" s="101"/>
      <c r="NCY1951" s="101"/>
      <c r="NCZ1951" s="101"/>
      <c r="NDA1951" s="101"/>
      <c r="NDB1951" s="101"/>
      <c r="NDC1951" s="101"/>
      <c r="NDD1951" s="101"/>
      <c r="NDE1951" s="101"/>
      <c r="NDF1951" s="101"/>
      <c r="NDG1951" s="101"/>
      <c r="NDH1951" s="101"/>
      <c r="NDI1951" s="101"/>
      <c r="NDJ1951" s="101"/>
      <c r="NDK1951" s="101"/>
      <c r="NDL1951" s="101"/>
      <c r="NDM1951" s="101"/>
      <c r="NDN1951" s="101"/>
      <c r="NDO1951" s="101"/>
      <c r="NDP1951" s="101"/>
      <c r="NDQ1951" s="101"/>
      <c r="NDR1951" s="101"/>
      <c r="NDS1951" s="101"/>
      <c r="NDT1951" s="101"/>
      <c r="NDU1951" s="101"/>
      <c r="NDV1951" s="101"/>
      <c r="NDW1951" s="101"/>
      <c r="NDX1951" s="101"/>
      <c r="NDY1951" s="101"/>
      <c r="NDZ1951" s="101"/>
      <c r="NEA1951" s="101"/>
      <c r="NEB1951" s="101"/>
      <c r="NEC1951" s="101"/>
      <c r="NED1951" s="101"/>
      <c r="NEE1951" s="101"/>
      <c r="NEF1951" s="101"/>
      <c r="NEG1951" s="101"/>
      <c r="NEH1951" s="101"/>
      <c r="NEI1951" s="101"/>
      <c r="NEJ1951" s="101"/>
      <c r="NEK1951" s="101"/>
      <c r="NEL1951" s="101"/>
      <c r="NEM1951" s="101"/>
      <c r="NEN1951" s="101"/>
      <c r="NEO1951" s="101"/>
      <c r="NEP1951" s="101"/>
      <c r="NEQ1951" s="101"/>
      <c r="NER1951" s="101"/>
      <c r="NES1951" s="101"/>
      <c r="NET1951" s="101"/>
      <c r="NEU1951" s="101"/>
      <c r="NEV1951" s="101"/>
      <c r="NEW1951" s="101"/>
      <c r="NEX1951" s="101"/>
      <c r="NEY1951" s="101"/>
      <c r="NEZ1951" s="101"/>
      <c r="NFA1951" s="101"/>
      <c r="NFB1951" s="101"/>
      <c r="NFC1951" s="101"/>
      <c r="NFD1951" s="101"/>
      <c r="NFE1951" s="101"/>
      <c r="NFF1951" s="101"/>
      <c r="NFG1951" s="101"/>
      <c r="NFH1951" s="101"/>
      <c r="NFI1951" s="101"/>
      <c r="NFJ1951" s="101"/>
      <c r="NFK1951" s="101"/>
      <c r="NFL1951" s="101"/>
      <c r="NFM1951" s="101"/>
      <c r="NFN1951" s="101"/>
      <c r="NFO1951" s="101"/>
      <c r="NFP1951" s="101"/>
      <c r="NFQ1951" s="101"/>
      <c r="NFR1951" s="101"/>
      <c r="NFS1951" s="101"/>
      <c r="NFT1951" s="101"/>
      <c r="NFU1951" s="101"/>
      <c r="NFV1951" s="101"/>
      <c r="NFW1951" s="101"/>
      <c r="NFX1951" s="101"/>
      <c r="NFY1951" s="101"/>
      <c r="NFZ1951" s="101"/>
      <c r="NGA1951" s="101"/>
      <c r="NGB1951" s="101"/>
      <c r="NGC1951" s="101"/>
      <c r="NGD1951" s="101"/>
      <c r="NGE1951" s="101"/>
      <c r="NGF1951" s="101"/>
      <c r="NGG1951" s="101"/>
      <c r="NGH1951" s="101"/>
      <c r="NGI1951" s="101"/>
      <c r="NGJ1951" s="101"/>
      <c r="NGK1951" s="101"/>
      <c r="NGL1951" s="101"/>
      <c r="NGM1951" s="101"/>
      <c r="NGN1951" s="101"/>
      <c r="NGO1951" s="101"/>
      <c r="NGP1951" s="101"/>
      <c r="NGQ1951" s="101"/>
      <c r="NGR1951" s="101"/>
      <c r="NGS1951" s="101"/>
      <c r="NGT1951" s="101"/>
      <c r="NGU1951" s="101"/>
      <c r="NGV1951" s="101"/>
      <c r="NGW1951" s="101"/>
      <c r="NGX1951" s="101"/>
      <c r="NGY1951" s="101"/>
      <c r="NGZ1951" s="101"/>
      <c r="NHA1951" s="101"/>
      <c r="NHB1951" s="101"/>
      <c r="NHC1951" s="101"/>
      <c r="NHD1951" s="101"/>
      <c r="NHE1951" s="101"/>
      <c r="NHF1951" s="101"/>
      <c r="NHG1951" s="101"/>
      <c r="NHH1951" s="101"/>
      <c r="NHI1951" s="101"/>
      <c r="NHJ1951" s="101"/>
      <c r="NHK1951" s="101"/>
      <c r="NHL1951" s="101"/>
      <c r="NHM1951" s="101"/>
      <c r="NHN1951" s="101"/>
      <c r="NHO1951" s="101"/>
      <c r="NHP1951" s="101"/>
      <c r="NHQ1951" s="101"/>
      <c r="NHR1951" s="101"/>
      <c r="NHS1951" s="101"/>
      <c r="NHT1951" s="101"/>
      <c r="NHU1951" s="101"/>
      <c r="NHV1951" s="101"/>
      <c r="NHW1951" s="101"/>
      <c r="NHX1951" s="101"/>
      <c r="NHY1951" s="101"/>
      <c r="NHZ1951" s="101"/>
      <c r="NIA1951" s="101"/>
      <c r="NIB1951" s="101"/>
      <c r="NIC1951" s="101"/>
      <c r="NID1951" s="101"/>
      <c r="NIE1951" s="101"/>
      <c r="NIF1951" s="101"/>
      <c r="NIG1951" s="101"/>
      <c r="NIH1951" s="101"/>
      <c r="NII1951" s="101"/>
      <c r="NIJ1951" s="101"/>
      <c r="NIK1951" s="101"/>
      <c r="NIL1951" s="101"/>
      <c r="NIM1951" s="101"/>
      <c r="NIN1951" s="101"/>
      <c r="NIO1951" s="101"/>
      <c r="NIP1951" s="101"/>
      <c r="NIQ1951" s="101"/>
      <c r="NIR1951" s="101"/>
      <c r="NIS1951" s="101"/>
      <c r="NIT1951" s="101"/>
      <c r="NIU1951" s="101"/>
      <c r="NIV1951" s="101"/>
      <c r="NIW1951" s="101"/>
      <c r="NIX1951" s="101"/>
      <c r="NIY1951" s="101"/>
      <c r="NIZ1951" s="101"/>
      <c r="NJA1951" s="101"/>
      <c r="NJB1951" s="101"/>
      <c r="NJC1951" s="101"/>
      <c r="NJD1951" s="101"/>
      <c r="NJE1951" s="101"/>
      <c r="NJF1951" s="101"/>
      <c r="NJG1951" s="101"/>
      <c r="NJH1951" s="101"/>
      <c r="NJI1951" s="101"/>
      <c r="NJJ1951" s="101"/>
      <c r="NJK1951" s="101"/>
      <c r="NJL1951" s="101"/>
      <c r="NJM1951" s="101"/>
      <c r="NJN1951" s="101"/>
      <c r="NJO1951" s="101"/>
      <c r="NJP1951" s="101"/>
      <c r="NJQ1951" s="101"/>
      <c r="NJR1951" s="101"/>
      <c r="NJS1951" s="101"/>
      <c r="NJT1951" s="101"/>
      <c r="NJU1951" s="101"/>
      <c r="NJV1951" s="101"/>
      <c r="NJW1951" s="101"/>
      <c r="NJX1951" s="101"/>
      <c r="NJY1951" s="101"/>
      <c r="NJZ1951" s="101"/>
      <c r="NKA1951" s="101"/>
      <c r="NKB1951" s="101"/>
      <c r="NKC1951" s="101"/>
      <c r="NKD1951" s="101"/>
      <c r="NKE1951" s="101"/>
      <c r="NKF1951" s="101"/>
      <c r="NKG1951" s="101"/>
      <c r="NKH1951" s="101"/>
      <c r="NKI1951" s="101"/>
      <c r="NKJ1951" s="101"/>
      <c r="NKK1951" s="101"/>
      <c r="NKL1951" s="101"/>
      <c r="NKM1951" s="101"/>
      <c r="NKN1951" s="101"/>
      <c r="NKO1951" s="101"/>
      <c r="NKP1951" s="101"/>
      <c r="NKQ1951" s="101"/>
      <c r="NKR1951" s="101"/>
      <c r="NKS1951" s="101"/>
      <c r="NKT1951" s="101"/>
      <c r="NKU1951" s="101"/>
      <c r="NKV1951" s="101"/>
      <c r="NKW1951" s="101"/>
      <c r="NKX1951" s="101"/>
      <c r="NKY1951" s="101"/>
      <c r="NKZ1951" s="101"/>
      <c r="NLA1951" s="101"/>
      <c r="NLB1951" s="101"/>
      <c r="NLC1951" s="101"/>
      <c r="NLD1951" s="101"/>
      <c r="NLE1951" s="101"/>
      <c r="NLF1951" s="101"/>
      <c r="NLG1951" s="101"/>
      <c r="NLH1951" s="101"/>
      <c r="NLI1951" s="101"/>
      <c r="NLJ1951" s="101"/>
      <c r="NLK1951" s="101"/>
      <c r="NLL1951" s="101"/>
      <c r="NLM1951" s="101"/>
      <c r="NLN1951" s="101"/>
      <c r="NLO1951" s="101"/>
      <c r="NLP1951" s="101"/>
      <c r="NLQ1951" s="101"/>
      <c r="NLR1951" s="101"/>
      <c r="NLS1951" s="101"/>
      <c r="NLT1951" s="101"/>
      <c r="NLU1951" s="101"/>
      <c r="NLV1951" s="101"/>
      <c r="NLW1951" s="101"/>
      <c r="NLX1951" s="101"/>
      <c r="NLY1951" s="101"/>
      <c r="NLZ1951" s="101"/>
      <c r="NMA1951" s="101"/>
      <c r="NMB1951" s="101"/>
      <c r="NMC1951" s="101"/>
      <c r="NMD1951" s="101"/>
      <c r="NME1951" s="101"/>
      <c r="NMF1951" s="101"/>
      <c r="NMG1951" s="101"/>
      <c r="NMH1951" s="101"/>
      <c r="NMI1951" s="101"/>
      <c r="NMJ1951" s="101"/>
      <c r="NMK1951" s="101"/>
      <c r="NML1951" s="101"/>
      <c r="NMM1951" s="101"/>
      <c r="NMN1951" s="101"/>
      <c r="NMO1951" s="101"/>
      <c r="NMP1951" s="101"/>
      <c r="NMQ1951" s="101"/>
      <c r="NMR1951" s="101"/>
      <c r="NMS1951" s="101"/>
      <c r="NMT1951" s="101"/>
      <c r="NMU1951" s="101"/>
      <c r="NMV1951" s="101"/>
      <c r="NMW1951" s="101"/>
      <c r="NMX1951" s="101"/>
      <c r="NMY1951" s="101"/>
      <c r="NMZ1951" s="101"/>
      <c r="NNA1951" s="101"/>
      <c r="NNB1951" s="101"/>
      <c r="NNC1951" s="101"/>
      <c r="NND1951" s="101"/>
      <c r="NNE1951" s="101"/>
      <c r="NNF1951" s="101"/>
      <c r="NNG1951" s="101"/>
      <c r="NNH1951" s="101"/>
      <c r="NNI1951" s="101"/>
      <c r="NNJ1951" s="101"/>
      <c r="NNK1951" s="101"/>
      <c r="NNL1951" s="101"/>
      <c r="NNM1951" s="101"/>
      <c r="NNN1951" s="101"/>
      <c r="NNO1951" s="101"/>
      <c r="NNP1951" s="101"/>
      <c r="NNQ1951" s="101"/>
      <c r="NNR1951" s="101"/>
      <c r="NNS1951" s="101"/>
      <c r="NNT1951" s="101"/>
      <c r="NNU1951" s="101"/>
      <c r="NNV1951" s="101"/>
      <c r="NNW1951" s="101"/>
      <c r="NNX1951" s="101"/>
      <c r="NNY1951" s="101"/>
      <c r="NNZ1951" s="101"/>
      <c r="NOA1951" s="101"/>
      <c r="NOB1951" s="101"/>
      <c r="NOC1951" s="101"/>
      <c r="NOD1951" s="101"/>
      <c r="NOE1951" s="101"/>
      <c r="NOF1951" s="101"/>
      <c r="NOG1951" s="101"/>
      <c r="NOH1951" s="101"/>
      <c r="NOI1951" s="101"/>
      <c r="NOJ1951" s="101"/>
      <c r="NOK1951" s="101"/>
      <c r="NOL1951" s="101"/>
      <c r="NOM1951" s="101"/>
      <c r="NON1951" s="101"/>
      <c r="NOO1951" s="101"/>
      <c r="NOP1951" s="101"/>
      <c r="NOQ1951" s="101"/>
      <c r="NOR1951" s="101"/>
      <c r="NOS1951" s="101"/>
      <c r="NOT1951" s="101"/>
      <c r="NOU1951" s="101"/>
      <c r="NOV1951" s="101"/>
      <c r="NOW1951" s="101"/>
      <c r="NOX1951" s="101"/>
      <c r="NOY1951" s="101"/>
      <c r="NOZ1951" s="101"/>
      <c r="NPA1951" s="101"/>
      <c r="NPB1951" s="101"/>
      <c r="NPC1951" s="101"/>
      <c r="NPD1951" s="101"/>
      <c r="NPE1951" s="101"/>
      <c r="NPF1951" s="101"/>
      <c r="NPG1951" s="101"/>
      <c r="NPH1951" s="101"/>
      <c r="NPI1951" s="101"/>
      <c r="NPJ1951" s="101"/>
      <c r="NPK1951" s="101"/>
      <c r="NPL1951" s="101"/>
      <c r="NPM1951" s="101"/>
      <c r="NPN1951" s="101"/>
      <c r="NPO1951" s="101"/>
      <c r="NPP1951" s="101"/>
      <c r="NPQ1951" s="101"/>
      <c r="NPR1951" s="101"/>
      <c r="NPS1951" s="101"/>
      <c r="NPT1951" s="101"/>
      <c r="NPU1951" s="101"/>
      <c r="NPV1951" s="101"/>
      <c r="NPW1951" s="101"/>
      <c r="NPX1951" s="101"/>
      <c r="NPY1951" s="101"/>
      <c r="NPZ1951" s="101"/>
      <c r="NQA1951" s="101"/>
      <c r="NQB1951" s="101"/>
      <c r="NQC1951" s="101"/>
      <c r="NQD1951" s="101"/>
      <c r="NQE1951" s="101"/>
      <c r="NQF1951" s="101"/>
      <c r="NQG1951" s="101"/>
      <c r="NQH1951" s="101"/>
      <c r="NQI1951" s="101"/>
      <c r="NQJ1951" s="101"/>
      <c r="NQK1951" s="101"/>
      <c r="NQL1951" s="101"/>
      <c r="NQM1951" s="101"/>
      <c r="NQN1951" s="101"/>
      <c r="NQO1951" s="101"/>
      <c r="NQP1951" s="101"/>
      <c r="NQQ1951" s="101"/>
      <c r="NQR1951" s="101"/>
      <c r="NQS1951" s="101"/>
      <c r="NQT1951" s="101"/>
      <c r="NQU1951" s="101"/>
      <c r="NQV1951" s="101"/>
      <c r="NQW1951" s="101"/>
      <c r="NQX1951" s="101"/>
      <c r="NQY1951" s="101"/>
      <c r="NQZ1951" s="101"/>
      <c r="NRA1951" s="101"/>
      <c r="NRB1951" s="101"/>
      <c r="NRC1951" s="101"/>
      <c r="NRD1951" s="101"/>
      <c r="NRE1951" s="101"/>
      <c r="NRF1951" s="101"/>
      <c r="NRG1951" s="101"/>
      <c r="NRH1951" s="101"/>
      <c r="NRI1951" s="101"/>
      <c r="NRJ1951" s="101"/>
      <c r="NRK1951" s="101"/>
      <c r="NRL1951" s="101"/>
      <c r="NRM1951" s="101"/>
      <c r="NRN1951" s="101"/>
      <c r="NRO1951" s="101"/>
      <c r="NRP1951" s="101"/>
      <c r="NRQ1951" s="101"/>
      <c r="NRR1951" s="101"/>
      <c r="NRS1951" s="101"/>
      <c r="NRT1951" s="101"/>
      <c r="NRU1951" s="101"/>
      <c r="NRV1951" s="101"/>
      <c r="NRW1951" s="101"/>
      <c r="NRX1951" s="101"/>
      <c r="NRY1951" s="101"/>
      <c r="NRZ1951" s="101"/>
      <c r="NSA1951" s="101"/>
      <c r="NSB1951" s="101"/>
      <c r="NSC1951" s="101"/>
      <c r="NSD1951" s="101"/>
      <c r="NSE1951" s="101"/>
      <c r="NSF1951" s="101"/>
      <c r="NSG1951" s="101"/>
      <c r="NSH1951" s="101"/>
      <c r="NSI1951" s="101"/>
      <c r="NSJ1951" s="101"/>
      <c r="NSK1951" s="101"/>
      <c r="NSL1951" s="101"/>
      <c r="NSM1951" s="101"/>
      <c r="NSN1951" s="101"/>
      <c r="NSO1951" s="101"/>
      <c r="NSP1951" s="101"/>
      <c r="NSQ1951" s="101"/>
      <c r="NSR1951" s="101"/>
      <c r="NSS1951" s="101"/>
      <c r="NST1951" s="101"/>
      <c r="NSU1951" s="101"/>
      <c r="NSV1951" s="101"/>
      <c r="NSW1951" s="101"/>
      <c r="NSX1951" s="101"/>
      <c r="NSY1951" s="101"/>
      <c r="NSZ1951" s="101"/>
      <c r="NTA1951" s="101"/>
      <c r="NTB1951" s="101"/>
      <c r="NTC1951" s="101"/>
      <c r="NTD1951" s="101"/>
      <c r="NTE1951" s="101"/>
      <c r="NTF1951" s="101"/>
      <c r="NTG1951" s="101"/>
      <c r="NTH1951" s="101"/>
      <c r="NTI1951" s="101"/>
      <c r="NTJ1951" s="101"/>
      <c r="NTK1951" s="101"/>
      <c r="NTL1951" s="101"/>
      <c r="NTM1951" s="101"/>
      <c r="NTN1951" s="101"/>
      <c r="NTO1951" s="101"/>
      <c r="NTP1951" s="101"/>
      <c r="NTQ1951" s="101"/>
      <c r="NTR1951" s="101"/>
      <c r="NTS1951" s="101"/>
      <c r="NTT1951" s="101"/>
      <c r="NTU1951" s="101"/>
      <c r="NTV1951" s="101"/>
      <c r="NTW1951" s="101"/>
      <c r="NTX1951" s="101"/>
      <c r="NTY1951" s="101"/>
      <c r="NTZ1951" s="101"/>
      <c r="NUA1951" s="101"/>
      <c r="NUB1951" s="101"/>
      <c r="NUC1951" s="101"/>
      <c r="NUD1951" s="101"/>
      <c r="NUE1951" s="101"/>
      <c r="NUF1951" s="101"/>
      <c r="NUG1951" s="101"/>
      <c r="NUH1951" s="101"/>
      <c r="NUI1951" s="101"/>
      <c r="NUJ1951" s="101"/>
      <c r="NUK1951" s="101"/>
      <c r="NUL1951" s="101"/>
      <c r="NUM1951" s="101"/>
      <c r="NUN1951" s="101"/>
      <c r="NUO1951" s="101"/>
      <c r="NUP1951" s="101"/>
      <c r="NUQ1951" s="101"/>
      <c r="NUR1951" s="101"/>
      <c r="NUS1951" s="101"/>
      <c r="NUT1951" s="101"/>
      <c r="NUU1951" s="101"/>
      <c r="NUV1951" s="101"/>
      <c r="NUW1951" s="101"/>
      <c r="NUX1951" s="101"/>
      <c r="NUY1951" s="101"/>
      <c r="NUZ1951" s="101"/>
      <c r="NVA1951" s="101"/>
      <c r="NVB1951" s="101"/>
      <c r="NVC1951" s="101"/>
      <c r="NVD1951" s="101"/>
      <c r="NVE1951" s="101"/>
      <c r="NVF1951" s="101"/>
      <c r="NVG1951" s="101"/>
      <c r="NVH1951" s="101"/>
      <c r="NVI1951" s="101"/>
      <c r="NVJ1951" s="101"/>
      <c r="NVK1951" s="101"/>
      <c r="NVL1951" s="101"/>
      <c r="NVM1951" s="101"/>
      <c r="NVN1951" s="101"/>
      <c r="NVO1951" s="101"/>
      <c r="NVP1951" s="101"/>
      <c r="NVQ1951" s="101"/>
      <c r="NVR1951" s="101"/>
      <c r="NVS1951" s="101"/>
      <c r="NVT1951" s="101"/>
      <c r="NVU1951" s="101"/>
      <c r="NVV1951" s="101"/>
      <c r="NVW1951" s="101"/>
      <c r="NVX1951" s="101"/>
      <c r="NVY1951" s="101"/>
      <c r="NVZ1951" s="101"/>
      <c r="NWA1951" s="101"/>
      <c r="NWB1951" s="101"/>
      <c r="NWC1951" s="101"/>
      <c r="NWD1951" s="101"/>
      <c r="NWE1951" s="101"/>
      <c r="NWF1951" s="101"/>
      <c r="NWG1951" s="101"/>
      <c r="NWH1951" s="101"/>
      <c r="NWI1951" s="101"/>
      <c r="NWJ1951" s="101"/>
      <c r="NWK1951" s="101"/>
      <c r="NWL1951" s="101"/>
      <c r="NWM1951" s="101"/>
      <c r="NWN1951" s="101"/>
      <c r="NWO1951" s="101"/>
      <c r="NWP1951" s="101"/>
      <c r="NWQ1951" s="101"/>
      <c r="NWR1951" s="101"/>
      <c r="NWS1951" s="101"/>
      <c r="NWT1951" s="101"/>
      <c r="NWU1951" s="101"/>
      <c r="NWV1951" s="101"/>
      <c r="NWW1951" s="101"/>
      <c r="NWX1951" s="101"/>
      <c r="NWY1951" s="101"/>
      <c r="NWZ1951" s="101"/>
      <c r="NXA1951" s="101"/>
      <c r="NXB1951" s="101"/>
      <c r="NXC1951" s="101"/>
      <c r="NXD1951" s="101"/>
      <c r="NXE1951" s="101"/>
      <c r="NXF1951" s="101"/>
      <c r="NXG1951" s="101"/>
      <c r="NXH1951" s="101"/>
      <c r="NXI1951" s="101"/>
      <c r="NXJ1951" s="101"/>
      <c r="NXK1951" s="101"/>
      <c r="NXL1951" s="101"/>
      <c r="NXM1951" s="101"/>
      <c r="NXN1951" s="101"/>
      <c r="NXO1951" s="101"/>
      <c r="NXP1951" s="101"/>
      <c r="NXQ1951" s="101"/>
      <c r="NXR1951" s="101"/>
      <c r="NXS1951" s="101"/>
      <c r="NXT1951" s="101"/>
      <c r="NXU1951" s="101"/>
      <c r="NXV1951" s="101"/>
      <c r="NXW1951" s="101"/>
      <c r="NXX1951" s="101"/>
      <c r="NXY1951" s="101"/>
      <c r="NXZ1951" s="101"/>
      <c r="NYA1951" s="101"/>
      <c r="NYB1951" s="101"/>
      <c r="NYC1951" s="101"/>
      <c r="NYD1951" s="101"/>
      <c r="NYE1951" s="101"/>
      <c r="NYF1951" s="101"/>
      <c r="NYG1951" s="101"/>
      <c r="NYH1951" s="101"/>
      <c r="NYI1951" s="101"/>
      <c r="NYJ1951" s="101"/>
      <c r="NYK1951" s="101"/>
      <c r="NYL1951" s="101"/>
      <c r="NYM1951" s="101"/>
      <c r="NYN1951" s="101"/>
      <c r="NYO1951" s="101"/>
      <c r="NYP1951" s="101"/>
      <c r="NYQ1951" s="101"/>
      <c r="NYR1951" s="101"/>
      <c r="NYS1951" s="101"/>
      <c r="NYT1951" s="101"/>
      <c r="NYU1951" s="101"/>
      <c r="NYV1951" s="101"/>
      <c r="NYW1951" s="101"/>
      <c r="NYX1951" s="101"/>
      <c r="NYY1951" s="101"/>
      <c r="NYZ1951" s="101"/>
      <c r="NZA1951" s="101"/>
      <c r="NZB1951" s="101"/>
      <c r="NZC1951" s="101"/>
      <c r="NZD1951" s="101"/>
      <c r="NZE1951" s="101"/>
      <c r="NZF1951" s="101"/>
      <c r="NZG1951" s="101"/>
      <c r="NZH1951" s="101"/>
      <c r="NZI1951" s="101"/>
      <c r="NZJ1951" s="101"/>
      <c r="NZK1951" s="101"/>
      <c r="NZL1951" s="101"/>
      <c r="NZM1951" s="101"/>
      <c r="NZN1951" s="101"/>
      <c r="NZO1951" s="101"/>
      <c r="NZP1951" s="101"/>
      <c r="NZQ1951" s="101"/>
      <c r="NZR1951" s="101"/>
      <c r="NZS1951" s="101"/>
      <c r="NZT1951" s="101"/>
      <c r="NZU1951" s="101"/>
      <c r="NZV1951" s="101"/>
      <c r="NZW1951" s="101"/>
      <c r="NZX1951" s="101"/>
      <c r="NZY1951" s="101"/>
      <c r="NZZ1951" s="101"/>
      <c r="OAA1951" s="101"/>
      <c r="OAB1951" s="101"/>
      <c r="OAC1951" s="101"/>
      <c r="OAD1951" s="101"/>
      <c r="OAE1951" s="101"/>
      <c r="OAF1951" s="101"/>
      <c r="OAG1951" s="101"/>
      <c r="OAH1951" s="101"/>
      <c r="OAI1951" s="101"/>
      <c r="OAJ1951" s="101"/>
      <c r="OAK1951" s="101"/>
      <c r="OAL1951" s="101"/>
      <c r="OAM1951" s="101"/>
      <c r="OAN1951" s="101"/>
      <c r="OAO1951" s="101"/>
      <c r="OAP1951" s="101"/>
      <c r="OAQ1951" s="101"/>
      <c r="OAR1951" s="101"/>
      <c r="OAS1951" s="101"/>
      <c r="OAT1951" s="101"/>
      <c r="OAU1951" s="101"/>
      <c r="OAV1951" s="101"/>
      <c r="OAW1951" s="101"/>
      <c r="OAX1951" s="101"/>
      <c r="OAY1951" s="101"/>
      <c r="OAZ1951" s="101"/>
      <c r="OBA1951" s="101"/>
      <c r="OBB1951" s="101"/>
      <c r="OBC1951" s="101"/>
      <c r="OBD1951" s="101"/>
      <c r="OBE1951" s="101"/>
      <c r="OBF1951" s="101"/>
      <c r="OBG1951" s="101"/>
      <c r="OBH1951" s="101"/>
      <c r="OBI1951" s="101"/>
      <c r="OBJ1951" s="101"/>
      <c r="OBK1951" s="101"/>
      <c r="OBL1951" s="101"/>
      <c r="OBM1951" s="101"/>
      <c r="OBN1951" s="101"/>
      <c r="OBO1951" s="101"/>
      <c r="OBP1951" s="101"/>
      <c r="OBQ1951" s="101"/>
      <c r="OBR1951" s="101"/>
      <c r="OBS1951" s="101"/>
      <c r="OBT1951" s="101"/>
      <c r="OBU1951" s="101"/>
      <c r="OBV1951" s="101"/>
      <c r="OBW1951" s="101"/>
      <c r="OBX1951" s="101"/>
      <c r="OBY1951" s="101"/>
      <c r="OBZ1951" s="101"/>
      <c r="OCA1951" s="101"/>
      <c r="OCB1951" s="101"/>
      <c r="OCC1951" s="101"/>
      <c r="OCD1951" s="101"/>
      <c r="OCE1951" s="101"/>
      <c r="OCF1951" s="101"/>
      <c r="OCG1951" s="101"/>
      <c r="OCH1951" s="101"/>
      <c r="OCI1951" s="101"/>
      <c r="OCJ1951" s="101"/>
      <c r="OCK1951" s="101"/>
      <c r="OCL1951" s="101"/>
      <c r="OCM1951" s="101"/>
      <c r="OCN1951" s="101"/>
      <c r="OCO1951" s="101"/>
      <c r="OCP1951" s="101"/>
      <c r="OCQ1951" s="101"/>
      <c r="OCR1951" s="101"/>
      <c r="OCS1951" s="101"/>
      <c r="OCT1951" s="101"/>
      <c r="OCU1951" s="101"/>
      <c r="OCV1951" s="101"/>
      <c r="OCW1951" s="101"/>
      <c r="OCX1951" s="101"/>
      <c r="OCY1951" s="101"/>
      <c r="OCZ1951" s="101"/>
      <c r="ODA1951" s="101"/>
      <c r="ODB1951" s="101"/>
      <c r="ODC1951" s="101"/>
      <c r="ODD1951" s="101"/>
      <c r="ODE1951" s="101"/>
      <c r="ODF1951" s="101"/>
      <c r="ODG1951" s="101"/>
      <c r="ODH1951" s="101"/>
      <c r="ODI1951" s="101"/>
      <c r="ODJ1951" s="101"/>
      <c r="ODK1951" s="101"/>
      <c r="ODL1951" s="101"/>
      <c r="ODM1951" s="101"/>
      <c r="ODN1951" s="101"/>
      <c r="ODO1951" s="101"/>
      <c r="ODP1951" s="101"/>
      <c r="ODQ1951" s="101"/>
      <c r="ODR1951" s="101"/>
      <c r="ODS1951" s="101"/>
      <c r="ODT1951" s="101"/>
      <c r="ODU1951" s="101"/>
      <c r="ODV1951" s="101"/>
      <c r="ODW1951" s="101"/>
      <c r="ODX1951" s="101"/>
      <c r="ODY1951" s="101"/>
      <c r="ODZ1951" s="101"/>
      <c r="OEA1951" s="101"/>
      <c r="OEB1951" s="101"/>
      <c r="OEC1951" s="101"/>
      <c r="OED1951" s="101"/>
      <c r="OEE1951" s="101"/>
      <c r="OEF1951" s="101"/>
      <c r="OEG1951" s="101"/>
      <c r="OEH1951" s="101"/>
      <c r="OEI1951" s="101"/>
      <c r="OEJ1951" s="101"/>
      <c r="OEK1951" s="101"/>
      <c r="OEL1951" s="101"/>
      <c r="OEM1951" s="101"/>
      <c r="OEN1951" s="101"/>
      <c r="OEO1951" s="101"/>
      <c r="OEP1951" s="101"/>
      <c r="OEQ1951" s="101"/>
      <c r="OER1951" s="101"/>
      <c r="OES1951" s="101"/>
      <c r="OET1951" s="101"/>
      <c r="OEU1951" s="101"/>
      <c r="OEV1951" s="101"/>
      <c r="OEW1951" s="101"/>
      <c r="OEX1951" s="101"/>
      <c r="OEY1951" s="101"/>
      <c r="OEZ1951" s="101"/>
      <c r="OFA1951" s="101"/>
      <c r="OFB1951" s="101"/>
      <c r="OFC1951" s="101"/>
      <c r="OFD1951" s="101"/>
      <c r="OFE1951" s="101"/>
      <c r="OFF1951" s="101"/>
      <c r="OFG1951" s="101"/>
      <c r="OFH1951" s="101"/>
      <c r="OFI1951" s="101"/>
      <c r="OFJ1951" s="101"/>
      <c r="OFK1951" s="101"/>
      <c r="OFL1951" s="101"/>
      <c r="OFM1951" s="101"/>
      <c r="OFN1951" s="101"/>
      <c r="OFO1951" s="101"/>
      <c r="OFP1951" s="101"/>
      <c r="OFQ1951" s="101"/>
      <c r="OFR1951" s="101"/>
      <c r="OFS1951" s="101"/>
      <c r="OFT1951" s="101"/>
      <c r="OFU1951" s="101"/>
      <c r="OFV1951" s="101"/>
      <c r="OFW1951" s="101"/>
      <c r="OFX1951" s="101"/>
      <c r="OFY1951" s="101"/>
      <c r="OFZ1951" s="101"/>
      <c r="OGA1951" s="101"/>
      <c r="OGB1951" s="101"/>
      <c r="OGC1951" s="101"/>
      <c r="OGD1951" s="101"/>
      <c r="OGE1951" s="101"/>
      <c r="OGF1951" s="101"/>
      <c r="OGG1951" s="101"/>
      <c r="OGH1951" s="101"/>
      <c r="OGI1951" s="101"/>
      <c r="OGJ1951" s="101"/>
      <c r="OGK1951" s="101"/>
      <c r="OGL1951" s="101"/>
      <c r="OGM1951" s="101"/>
      <c r="OGN1951" s="101"/>
      <c r="OGO1951" s="101"/>
      <c r="OGP1951" s="101"/>
      <c r="OGQ1951" s="101"/>
      <c r="OGR1951" s="101"/>
      <c r="OGS1951" s="101"/>
      <c r="OGT1951" s="101"/>
      <c r="OGU1951" s="101"/>
      <c r="OGV1951" s="101"/>
      <c r="OGW1951" s="101"/>
      <c r="OGX1951" s="101"/>
      <c r="OGY1951" s="101"/>
      <c r="OGZ1951" s="101"/>
      <c r="OHA1951" s="101"/>
      <c r="OHB1951" s="101"/>
      <c r="OHC1951" s="101"/>
      <c r="OHD1951" s="101"/>
      <c r="OHE1951" s="101"/>
      <c r="OHF1951" s="101"/>
      <c r="OHG1951" s="101"/>
      <c r="OHH1951" s="101"/>
      <c r="OHI1951" s="101"/>
      <c r="OHJ1951" s="101"/>
      <c r="OHK1951" s="101"/>
      <c r="OHL1951" s="101"/>
      <c r="OHM1951" s="101"/>
      <c r="OHN1951" s="101"/>
      <c r="OHO1951" s="101"/>
      <c r="OHP1951" s="101"/>
      <c r="OHQ1951" s="101"/>
      <c r="OHR1951" s="101"/>
      <c r="OHS1951" s="101"/>
      <c r="OHT1951" s="101"/>
      <c r="OHU1951" s="101"/>
      <c r="OHV1951" s="101"/>
      <c r="OHW1951" s="101"/>
      <c r="OHX1951" s="101"/>
      <c r="OHY1951" s="101"/>
      <c r="OHZ1951" s="101"/>
      <c r="OIA1951" s="101"/>
      <c r="OIB1951" s="101"/>
      <c r="OIC1951" s="101"/>
      <c r="OID1951" s="101"/>
      <c r="OIE1951" s="101"/>
      <c r="OIF1951" s="101"/>
      <c r="OIG1951" s="101"/>
      <c r="OIH1951" s="101"/>
      <c r="OII1951" s="101"/>
      <c r="OIJ1951" s="101"/>
      <c r="OIK1951" s="101"/>
      <c r="OIL1951" s="101"/>
      <c r="OIM1951" s="101"/>
      <c r="OIN1951" s="101"/>
      <c r="OIO1951" s="101"/>
      <c r="OIP1951" s="101"/>
      <c r="OIQ1951" s="101"/>
      <c r="OIR1951" s="101"/>
      <c r="OIS1951" s="101"/>
      <c r="OIT1951" s="101"/>
      <c r="OIU1951" s="101"/>
      <c r="OIV1951" s="101"/>
      <c r="OIW1951" s="101"/>
      <c r="OIX1951" s="101"/>
      <c r="OIY1951" s="101"/>
      <c r="OIZ1951" s="101"/>
      <c r="OJA1951" s="101"/>
      <c r="OJB1951" s="101"/>
      <c r="OJC1951" s="101"/>
      <c r="OJD1951" s="101"/>
      <c r="OJE1951" s="101"/>
      <c r="OJF1951" s="101"/>
      <c r="OJG1951" s="101"/>
      <c r="OJH1951" s="101"/>
      <c r="OJI1951" s="101"/>
      <c r="OJJ1951" s="101"/>
      <c r="OJK1951" s="101"/>
      <c r="OJL1951" s="101"/>
      <c r="OJM1951" s="101"/>
      <c r="OJN1951" s="101"/>
      <c r="OJO1951" s="101"/>
      <c r="OJP1951" s="101"/>
      <c r="OJQ1951" s="101"/>
      <c r="OJR1951" s="101"/>
      <c r="OJS1951" s="101"/>
      <c r="OJT1951" s="101"/>
      <c r="OJU1951" s="101"/>
      <c r="OJV1951" s="101"/>
      <c r="OJW1951" s="101"/>
      <c r="OJX1951" s="101"/>
      <c r="OJY1951" s="101"/>
      <c r="OJZ1951" s="101"/>
      <c r="OKA1951" s="101"/>
      <c r="OKB1951" s="101"/>
      <c r="OKC1951" s="101"/>
      <c r="OKD1951" s="101"/>
      <c r="OKE1951" s="101"/>
      <c r="OKF1951" s="101"/>
      <c r="OKG1951" s="101"/>
      <c r="OKH1951" s="101"/>
      <c r="OKI1951" s="101"/>
      <c r="OKJ1951" s="101"/>
      <c r="OKK1951" s="101"/>
      <c r="OKL1951" s="101"/>
      <c r="OKM1951" s="101"/>
      <c r="OKN1951" s="101"/>
      <c r="OKO1951" s="101"/>
      <c r="OKP1951" s="101"/>
      <c r="OKQ1951" s="101"/>
      <c r="OKR1951" s="101"/>
      <c r="OKS1951" s="101"/>
      <c r="OKT1951" s="101"/>
      <c r="OKU1951" s="101"/>
      <c r="OKV1951" s="101"/>
      <c r="OKW1951" s="101"/>
      <c r="OKX1951" s="101"/>
      <c r="OKY1951" s="101"/>
      <c r="OKZ1951" s="101"/>
      <c r="OLA1951" s="101"/>
      <c r="OLB1951" s="101"/>
      <c r="OLC1951" s="101"/>
      <c r="OLD1951" s="101"/>
      <c r="OLE1951" s="101"/>
      <c r="OLF1951" s="101"/>
      <c r="OLG1951" s="101"/>
      <c r="OLH1951" s="101"/>
      <c r="OLI1951" s="101"/>
      <c r="OLJ1951" s="101"/>
      <c r="OLK1951" s="101"/>
      <c r="OLL1951" s="101"/>
      <c r="OLM1951" s="101"/>
      <c r="OLN1951" s="101"/>
      <c r="OLO1951" s="101"/>
      <c r="OLP1951" s="101"/>
      <c r="OLQ1951" s="101"/>
      <c r="OLR1951" s="101"/>
      <c r="OLS1951" s="101"/>
      <c r="OLT1951" s="101"/>
      <c r="OLU1951" s="101"/>
      <c r="OLV1951" s="101"/>
      <c r="OLW1951" s="101"/>
      <c r="OLX1951" s="101"/>
      <c r="OLY1951" s="101"/>
      <c r="OLZ1951" s="101"/>
      <c r="OMA1951" s="101"/>
      <c r="OMB1951" s="101"/>
      <c r="OMC1951" s="101"/>
      <c r="OMD1951" s="101"/>
      <c r="OME1951" s="101"/>
      <c r="OMF1951" s="101"/>
      <c r="OMG1951" s="101"/>
      <c r="OMH1951" s="101"/>
      <c r="OMI1951" s="101"/>
      <c r="OMJ1951" s="101"/>
      <c r="OMK1951" s="101"/>
      <c r="OML1951" s="101"/>
      <c r="OMM1951" s="101"/>
      <c r="OMN1951" s="101"/>
      <c r="OMO1951" s="101"/>
      <c r="OMP1951" s="101"/>
      <c r="OMQ1951" s="101"/>
      <c r="OMR1951" s="101"/>
      <c r="OMS1951" s="101"/>
      <c r="OMT1951" s="101"/>
      <c r="OMU1951" s="101"/>
      <c r="OMV1951" s="101"/>
      <c r="OMW1951" s="101"/>
      <c r="OMX1951" s="101"/>
      <c r="OMY1951" s="101"/>
      <c r="OMZ1951" s="101"/>
      <c r="ONA1951" s="101"/>
      <c r="ONB1951" s="101"/>
      <c r="ONC1951" s="101"/>
      <c r="OND1951" s="101"/>
      <c r="ONE1951" s="101"/>
      <c r="ONF1951" s="101"/>
      <c r="ONG1951" s="101"/>
      <c r="ONH1951" s="101"/>
      <c r="ONI1951" s="101"/>
      <c r="ONJ1951" s="101"/>
      <c r="ONK1951" s="101"/>
      <c r="ONL1951" s="101"/>
      <c r="ONM1951" s="101"/>
      <c r="ONN1951" s="101"/>
      <c r="ONO1951" s="101"/>
      <c r="ONP1951" s="101"/>
      <c r="ONQ1951" s="101"/>
      <c r="ONR1951" s="101"/>
      <c r="ONS1951" s="101"/>
      <c r="ONT1951" s="101"/>
      <c r="ONU1951" s="101"/>
      <c r="ONV1951" s="101"/>
      <c r="ONW1951" s="101"/>
      <c r="ONX1951" s="101"/>
      <c r="ONY1951" s="101"/>
      <c r="ONZ1951" s="101"/>
      <c r="OOA1951" s="101"/>
      <c r="OOB1951" s="101"/>
      <c r="OOC1951" s="101"/>
      <c r="OOD1951" s="101"/>
      <c r="OOE1951" s="101"/>
      <c r="OOF1951" s="101"/>
      <c r="OOG1951" s="101"/>
      <c r="OOH1951" s="101"/>
      <c r="OOI1951" s="101"/>
      <c r="OOJ1951" s="101"/>
      <c r="OOK1951" s="101"/>
      <c r="OOL1951" s="101"/>
      <c r="OOM1951" s="101"/>
      <c r="OON1951" s="101"/>
      <c r="OOO1951" s="101"/>
      <c r="OOP1951" s="101"/>
      <c r="OOQ1951" s="101"/>
      <c r="OOR1951" s="101"/>
      <c r="OOS1951" s="101"/>
      <c r="OOT1951" s="101"/>
      <c r="OOU1951" s="101"/>
      <c r="OOV1951" s="101"/>
      <c r="OOW1951" s="101"/>
      <c r="OOX1951" s="101"/>
      <c r="OOY1951" s="101"/>
      <c r="OOZ1951" s="101"/>
      <c r="OPA1951" s="101"/>
      <c r="OPB1951" s="101"/>
      <c r="OPC1951" s="101"/>
      <c r="OPD1951" s="101"/>
      <c r="OPE1951" s="101"/>
      <c r="OPF1951" s="101"/>
      <c r="OPG1951" s="101"/>
      <c r="OPH1951" s="101"/>
      <c r="OPI1951" s="101"/>
      <c r="OPJ1951" s="101"/>
      <c r="OPK1951" s="101"/>
      <c r="OPL1951" s="101"/>
      <c r="OPM1951" s="101"/>
      <c r="OPN1951" s="101"/>
      <c r="OPO1951" s="101"/>
      <c r="OPP1951" s="101"/>
      <c r="OPQ1951" s="101"/>
      <c r="OPR1951" s="101"/>
      <c r="OPS1951" s="101"/>
      <c r="OPT1951" s="101"/>
      <c r="OPU1951" s="101"/>
      <c r="OPV1951" s="101"/>
      <c r="OPW1951" s="101"/>
      <c r="OPX1951" s="101"/>
      <c r="OPY1951" s="101"/>
      <c r="OPZ1951" s="101"/>
      <c r="OQA1951" s="101"/>
      <c r="OQB1951" s="101"/>
      <c r="OQC1951" s="101"/>
      <c r="OQD1951" s="101"/>
      <c r="OQE1951" s="101"/>
      <c r="OQF1951" s="101"/>
      <c r="OQG1951" s="101"/>
      <c r="OQH1951" s="101"/>
      <c r="OQI1951" s="101"/>
      <c r="OQJ1951" s="101"/>
      <c r="OQK1951" s="101"/>
      <c r="OQL1951" s="101"/>
      <c r="OQM1951" s="101"/>
      <c r="OQN1951" s="101"/>
      <c r="OQO1951" s="101"/>
      <c r="OQP1951" s="101"/>
      <c r="OQQ1951" s="101"/>
      <c r="OQR1951" s="101"/>
      <c r="OQS1951" s="101"/>
      <c r="OQT1951" s="101"/>
      <c r="OQU1951" s="101"/>
      <c r="OQV1951" s="101"/>
      <c r="OQW1951" s="101"/>
      <c r="OQX1951" s="101"/>
      <c r="OQY1951" s="101"/>
      <c r="OQZ1951" s="101"/>
      <c r="ORA1951" s="101"/>
      <c r="ORB1951" s="101"/>
      <c r="ORC1951" s="101"/>
      <c r="ORD1951" s="101"/>
      <c r="ORE1951" s="101"/>
      <c r="ORF1951" s="101"/>
      <c r="ORG1951" s="101"/>
      <c r="ORH1951" s="101"/>
      <c r="ORI1951" s="101"/>
      <c r="ORJ1951" s="101"/>
      <c r="ORK1951" s="101"/>
      <c r="ORL1951" s="101"/>
      <c r="ORM1951" s="101"/>
      <c r="ORN1951" s="101"/>
      <c r="ORO1951" s="101"/>
      <c r="ORP1951" s="101"/>
      <c r="ORQ1951" s="101"/>
      <c r="ORR1951" s="101"/>
      <c r="ORS1951" s="101"/>
      <c r="ORT1951" s="101"/>
      <c r="ORU1951" s="101"/>
      <c r="ORV1951" s="101"/>
      <c r="ORW1951" s="101"/>
      <c r="ORX1951" s="101"/>
      <c r="ORY1951" s="101"/>
      <c r="ORZ1951" s="101"/>
      <c r="OSA1951" s="101"/>
      <c r="OSB1951" s="101"/>
      <c r="OSC1951" s="101"/>
      <c r="OSD1951" s="101"/>
      <c r="OSE1951" s="101"/>
      <c r="OSF1951" s="101"/>
      <c r="OSG1951" s="101"/>
      <c r="OSH1951" s="101"/>
      <c r="OSI1951" s="101"/>
      <c r="OSJ1951" s="101"/>
      <c r="OSK1951" s="101"/>
      <c r="OSL1951" s="101"/>
      <c r="OSM1951" s="101"/>
      <c r="OSN1951" s="101"/>
      <c r="OSO1951" s="101"/>
      <c r="OSP1951" s="101"/>
      <c r="OSQ1951" s="101"/>
      <c r="OSR1951" s="101"/>
      <c r="OSS1951" s="101"/>
      <c r="OST1951" s="101"/>
      <c r="OSU1951" s="101"/>
      <c r="OSV1951" s="101"/>
      <c r="OSW1951" s="101"/>
      <c r="OSX1951" s="101"/>
      <c r="OSY1951" s="101"/>
      <c r="OSZ1951" s="101"/>
      <c r="OTA1951" s="101"/>
      <c r="OTB1951" s="101"/>
      <c r="OTC1951" s="101"/>
      <c r="OTD1951" s="101"/>
      <c r="OTE1951" s="101"/>
      <c r="OTF1951" s="101"/>
      <c r="OTG1951" s="101"/>
      <c r="OTH1951" s="101"/>
      <c r="OTI1951" s="101"/>
      <c r="OTJ1951" s="101"/>
      <c r="OTK1951" s="101"/>
      <c r="OTL1951" s="101"/>
      <c r="OTM1951" s="101"/>
      <c r="OTN1951" s="101"/>
      <c r="OTO1951" s="101"/>
      <c r="OTP1951" s="101"/>
      <c r="OTQ1951" s="101"/>
      <c r="OTR1951" s="101"/>
      <c r="OTS1951" s="101"/>
      <c r="OTT1951" s="101"/>
      <c r="OTU1951" s="101"/>
      <c r="OTV1951" s="101"/>
      <c r="OTW1951" s="101"/>
      <c r="OTX1951" s="101"/>
      <c r="OTY1951" s="101"/>
      <c r="OTZ1951" s="101"/>
      <c r="OUA1951" s="101"/>
      <c r="OUB1951" s="101"/>
      <c r="OUC1951" s="101"/>
      <c r="OUD1951" s="101"/>
      <c r="OUE1951" s="101"/>
      <c r="OUF1951" s="101"/>
      <c r="OUG1951" s="101"/>
      <c r="OUH1951" s="101"/>
      <c r="OUI1951" s="101"/>
      <c r="OUJ1951" s="101"/>
      <c r="OUK1951" s="101"/>
      <c r="OUL1951" s="101"/>
      <c r="OUM1951" s="101"/>
      <c r="OUN1951" s="101"/>
      <c r="OUO1951" s="101"/>
      <c r="OUP1951" s="101"/>
      <c r="OUQ1951" s="101"/>
      <c r="OUR1951" s="101"/>
      <c r="OUS1951" s="101"/>
      <c r="OUT1951" s="101"/>
      <c r="OUU1951" s="101"/>
      <c r="OUV1951" s="101"/>
      <c r="OUW1951" s="101"/>
      <c r="OUX1951" s="101"/>
      <c r="OUY1951" s="101"/>
      <c r="OUZ1951" s="101"/>
      <c r="OVA1951" s="101"/>
      <c r="OVB1951" s="101"/>
      <c r="OVC1951" s="101"/>
      <c r="OVD1951" s="101"/>
      <c r="OVE1951" s="101"/>
      <c r="OVF1951" s="101"/>
      <c r="OVG1951" s="101"/>
      <c r="OVH1951" s="101"/>
      <c r="OVI1951" s="101"/>
      <c r="OVJ1951" s="101"/>
      <c r="OVK1951" s="101"/>
      <c r="OVL1951" s="101"/>
      <c r="OVM1951" s="101"/>
      <c r="OVN1951" s="101"/>
      <c r="OVO1951" s="101"/>
      <c r="OVP1951" s="101"/>
      <c r="OVQ1951" s="101"/>
      <c r="OVR1951" s="101"/>
      <c r="OVS1951" s="101"/>
      <c r="OVT1951" s="101"/>
      <c r="OVU1951" s="101"/>
      <c r="OVV1951" s="101"/>
      <c r="OVW1951" s="101"/>
      <c r="OVX1951" s="101"/>
      <c r="OVY1951" s="101"/>
      <c r="OVZ1951" s="101"/>
      <c r="OWA1951" s="101"/>
      <c r="OWB1951" s="101"/>
      <c r="OWC1951" s="101"/>
      <c r="OWD1951" s="101"/>
      <c r="OWE1951" s="101"/>
      <c r="OWF1951" s="101"/>
      <c r="OWG1951" s="101"/>
      <c r="OWH1951" s="101"/>
      <c r="OWI1951" s="101"/>
      <c r="OWJ1951" s="101"/>
      <c r="OWK1951" s="101"/>
      <c r="OWL1951" s="101"/>
      <c r="OWM1951" s="101"/>
      <c r="OWN1951" s="101"/>
      <c r="OWO1951" s="101"/>
      <c r="OWP1951" s="101"/>
      <c r="OWQ1951" s="101"/>
      <c r="OWR1951" s="101"/>
      <c r="OWS1951" s="101"/>
      <c r="OWT1951" s="101"/>
      <c r="OWU1951" s="101"/>
      <c r="OWV1951" s="101"/>
      <c r="OWW1951" s="101"/>
      <c r="OWX1951" s="101"/>
      <c r="OWY1951" s="101"/>
      <c r="OWZ1951" s="101"/>
      <c r="OXA1951" s="101"/>
      <c r="OXB1951" s="101"/>
      <c r="OXC1951" s="101"/>
      <c r="OXD1951" s="101"/>
      <c r="OXE1951" s="101"/>
      <c r="OXF1951" s="101"/>
      <c r="OXG1951" s="101"/>
      <c r="OXH1951" s="101"/>
      <c r="OXI1951" s="101"/>
      <c r="OXJ1951" s="101"/>
      <c r="OXK1951" s="101"/>
      <c r="OXL1951" s="101"/>
      <c r="OXM1951" s="101"/>
      <c r="OXN1951" s="101"/>
      <c r="OXO1951" s="101"/>
      <c r="OXP1951" s="101"/>
      <c r="OXQ1951" s="101"/>
      <c r="OXR1951" s="101"/>
      <c r="OXS1951" s="101"/>
      <c r="OXT1951" s="101"/>
      <c r="OXU1951" s="101"/>
      <c r="OXV1951" s="101"/>
      <c r="OXW1951" s="101"/>
      <c r="OXX1951" s="101"/>
      <c r="OXY1951" s="101"/>
      <c r="OXZ1951" s="101"/>
      <c r="OYA1951" s="101"/>
      <c r="OYB1951" s="101"/>
      <c r="OYC1951" s="101"/>
      <c r="OYD1951" s="101"/>
      <c r="OYE1951" s="101"/>
      <c r="OYF1951" s="101"/>
      <c r="OYG1951" s="101"/>
      <c r="OYH1951" s="101"/>
      <c r="OYI1951" s="101"/>
      <c r="OYJ1951" s="101"/>
      <c r="OYK1951" s="101"/>
      <c r="OYL1951" s="101"/>
      <c r="OYM1951" s="101"/>
      <c r="OYN1951" s="101"/>
      <c r="OYO1951" s="101"/>
      <c r="OYP1951" s="101"/>
      <c r="OYQ1951" s="101"/>
      <c r="OYR1951" s="101"/>
      <c r="OYS1951" s="101"/>
      <c r="OYT1951" s="101"/>
      <c r="OYU1951" s="101"/>
      <c r="OYV1951" s="101"/>
      <c r="OYW1951" s="101"/>
      <c r="OYX1951" s="101"/>
      <c r="OYY1951" s="101"/>
      <c r="OYZ1951" s="101"/>
      <c r="OZA1951" s="101"/>
      <c r="OZB1951" s="101"/>
      <c r="OZC1951" s="101"/>
      <c r="OZD1951" s="101"/>
      <c r="OZE1951" s="101"/>
      <c r="OZF1951" s="101"/>
      <c r="OZG1951" s="101"/>
      <c r="OZH1951" s="101"/>
      <c r="OZI1951" s="101"/>
      <c r="OZJ1951" s="101"/>
      <c r="OZK1951" s="101"/>
      <c r="OZL1951" s="101"/>
      <c r="OZM1951" s="101"/>
      <c r="OZN1951" s="101"/>
      <c r="OZO1951" s="101"/>
      <c r="OZP1951" s="101"/>
      <c r="OZQ1951" s="101"/>
      <c r="OZR1951" s="101"/>
      <c r="OZS1951" s="101"/>
      <c r="OZT1951" s="101"/>
      <c r="OZU1951" s="101"/>
      <c r="OZV1951" s="101"/>
      <c r="OZW1951" s="101"/>
      <c r="OZX1951" s="101"/>
      <c r="OZY1951" s="101"/>
      <c r="OZZ1951" s="101"/>
      <c r="PAA1951" s="101"/>
      <c r="PAB1951" s="101"/>
      <c r="PAC1951" s="101"/>
      <c r="PAD1951" s="101"/>
      <c r="PAE1951" s="101"/>
      <c r="PAF1951" s="101"/>
      <c r="PAG1951" s="101"/>
      <c r="PAH1951" s="101"/>
      <c r="PAI1951" s="101"/>
      <c r="PAJ1951" s="101"/>
      <c r="PAK1951" s="101"/>
      <c r="PAL1951" s="101"/>
      <c r="PAM1951" s="101"/>
      <c r="PAN1951" s="101"/>
      <c r="PAO1951" s="101"/>
      <c r="PAP1951" s="101"/>
      <c r="PAQ1951" s="101"/>
      <c r="PAR1951" s="101"/>
      <c r="PAS1951" s="101"/>
      <c r="PAT1951" s="101"/>
      <c r="PAU1951" s="101"/>
      <c r="PAV1951" s="101"/>
      <c r="PAW1951" s="101"/>
      <c r="PAX1951" s="101"/>
      <c r="PAY1951" s="101"/>
      <c r="PAZ1951" s="101"/>
      <c r="PBA1951" s="101"/>
      <c r="PBB1951" s="101"/>
      <c r="PBC1951" s="101"/>
      <c r="PBD1951" s="101"/>
      <c r="PBE1951" s="101"/>
      <c r="PBF1951" s="101"/>
      <c r="PBG1951" s="101"/>
      <c r="PBH1951" s="101"/>
      <c r="PBI1951" s="101"/>
      <c r="PBJ1951" s="101"/>
      <c r="PBK1951" s="101"/>
      <c r="PBL1951" s="101"/>
      <c r="PBM1951" s="101"/>
      <c r="PBN1951" s="101"/>
      <c r="PBO1951" s="101"/>
      <c r="PBP1951" s="101"/>
      <c r="PBQ1951" s="101"/>
      <c r="PBR1951" s="101"/>
      <c r="PBS1951" s="101"/>
      <c r="PBT1951" s="101"/>
      <c r="PBU1951" s="101"/>
      <c r="PBV1951" s="101"/>
      <c r="PBW1951" s="101"/>
      <c r="PBX1951" s="101"/>
      <c r="PBY1951" s="101"/>
      <c r="PBZ1951" s="101"/>
      <c r="PCA1951" s="101"/>
      <c r="PCB1951" s="101"/>
      <c r="PCC1951" s="101"/>
      <c r="PCD1951" s="101"/>
      <c r="PCE1951" s="101"/>
      <c r="PCF1951" s="101"/>
      <c r="PCG1951" s="101"/>
      <c r="PCH1951" s="101"/>
      <c r="PCI1951" s="101"/>
      <c r="PCJ1951" s="101"/>
      <c r="PCK1951" s="101"/>
      <c r="PCL1951" s="101"/>
      <c r="PCM1951" s="101"/>
      <c r="PCN1951" s="101"/>
      <c r="PCO1951" s="101"/>
      <c r="PCP1951" s="101"/>
      <c r="PCQ1951" s="101"/>
      <c r="PCR1951" s="101"/>
      <c r="PCS1951" s="101"/>
      <c r="PCT1951" s="101"/>
      <c r="PCU1951" s="101"/>
      <c r="PCV1951" s="101"/>
      <c r="PCW1951" s="101"/>
      <c r="PCX1951" s="101"/>
      <c r="PCY1951" s="101"/>
      <c r="PCZ1951" s="101"/>
      <c r="PDA1951" s="101"/>
      <c r="PDB1951" s="101"/>
      <c r="PDC1951" s="101"/>
      <c r="PDD1951" s="101"/>
      <c r="PDE1951" s="101"/>
      <c r="PDF1951" s="101"/>
      <c r="PDG1951" s="101"/>
      <c r="PDH1951" s="101"/>
      <c r="PDI1951" s="101"/>
      <c r="PDJ1951" s="101"/>
      <c r="PDK1951" s="101"/>
      <c r="PDL1951" s="101"/>
      <c r="PDM1951" s="101"/>
      <c r="PDN1951" s="101"/>
      <c r="PDO1951" s="101"/>
      <c r="PDP1951" s="101"/>
      <c r="PDQ1951" s="101"/>
      <c r="PDR1951" s="101"/>
      <c r="PDS1951" s="101"/>
      <c r="PDT1951" s="101"/>
      <c r="PDU1951" s="101"/>
      <c r="PDV1951" s="101"/>
      <c r="PDW1951" s="101"/>
      <c r="PDX1951" s="101"/>
      <c r="PDY1951" s="101"/>
      <c r="PDZ1951" s="101"/>
      <c r="PEA1951" s="101"/>
      <c r="PEB1951" s="101"/>
      <c r="PEC1951" s="101"/>
      <c r="PED1951" s="101"/>
      <c r="PEE1951" s="101"/>
      <c r="PEF1951" s="101"/>
      <c r="PEG1951" s="101"/>
      <c r="PEH1951" s="101"/>
      <c r="PEI1951" s="101"/>
      <c r="PEJ1951" s="101"/>
      <c r="PEK1951" s="101"/>
      <c r="PEL1951" s="101"/>
      <c r="PEM1951" s="101"/>
      <c r="PEN1951" s="101"/>
      <c r="PEO1951" s="101"/>
      <c r="PEP1951" s="101"/>
      <c r="PEQ1951" s="101"/>
      <c r="PER1951" s="101"/>
      <c r="PES1951" s="101"/>
      <c r="PET1951" s="101"/>
      <c r="PEU1951" s="101"/>
      <c r="PEV1951" s="101"/>
      <c r="PEW1951" s="101"/>
      <c r="PEX1951" s="101"/>
      <c r="PEY1951" s="101"/>
      <c r="PEZ1951" s="101"/>
      <c r="PFA1951" s="101"/>
      <c r="PFB1951" s="101"/>
      <c r="PFC1951" s="101"/>
      <c r="PFD1951" s="101"/>
      <c r="PFE1951" s="101"/>
      <c r="PFF1951" s="101"/>
      <c r="PFG1951" s="101"/>
      <c r="PFH1951" s="101"/>
      <c r="PFI1951" s="101"/>
      <c r="PFJ1951" s="101"/>
      <c r="PFK1951" s="101"/>
      <c r="PFL1951" s="101"/>
      <c r="PFM1951" s="101"/>
      <c r="PFN1951" s="101"/>
      <c r="PFO1951" s="101"/>
      <c r="PFP1951" s="101"/>
      <c r="PFQ1951" s="101"/>
      <c r="PFR1951" s="101"/>
      <c r="PFS1951" s="101"/>
      <c r="PFT1951" s="101"/>
      <c r="PFU1951" s="101"/>
      <c r="PFV1951" s="101"/>
      <c r="PFW1951" s="101"/>
      <c r="PFX1951" s="101"/>
      <c r="PFY1951" s="101"/>
      <c r="PFZ1951" s="101"/>
      <c r="PGA1951" s="101"/>
      <c r="PGB1951" s="101"/>
      <c r="PGC1951" s="101"/>
      <c r="PGD1951" s="101"/>
      <c r="PGE1951" s="101"/>
      <c r="PGF1951" s="101"/>
      <c r="PGG1951" s="101"/>
      <c r="PGH1951" s="101"/>
      <c r="PGI1951" s="101"/>
      <c r="PGJ1951" s="101"/>
      <c r="PGK1951" s="101"/>
      <c r="PGL1951" s="101"/>
      <c r="PGM1951" s="101"/>
      <c r="PGN1951" s="101"/>
      <c r="PGO1951" s="101"/>
      <c r="PGP1951" s="101"/>
      <c r="PGQ1951" s="101"/>
      <c r="PGR1951" s="101"/>
      <c r="PGS1951" s="101"/>
      <c r="PGT1951" s="101"/>
      <c r="PGU1951" s="101"/>
      <c r="PGV1951" s="101"/>
      <c r="PGW1951" s="101"/>
      <c r="PGX1951" s="101"/>
      <c r="PGY1951" s="101"/>
      <c r="PGZ1951" s="101"/>
      <c r="PHA1951" s="101"/>
      <c r="PHB1951" s="101"/>
      <c r="PHC1951" s="101"/>
      <c r="PHD1951" s="101"/>
      <c r="PHE1951" s="101"/>
      <c r="PHF1951" s="101"/>
      <c r="PHG1951" s="101"/>
      <c r="PHH1951" s="101"/>
      <c r="PHI1951" s="101"/>
      <c r="PHJ1951" s="101"/>
      <c r="PHK1951" s="101"/>
      <c r="PHL1951" s="101"/>
      <c r="PHM1951" s="101"/>
      <c r="PHN1951" s="101"/>
      <c r="PHO1951" s="101"/>
      <c r="PHP1951" s="101"/>
      <c r="PHQ1951" s="101"/>
      <c r="PHR1951" s="101"/>
      <c r="PHS1951" s="101"/>
      <c r="PHT1951" s="101"/>
      <c r="PHU1951" s="101"/>
      <c r="PHV1951" s="101"/>
      <c r="PHW1951" s="101"/>
      <c r="PHX1951" s="101"/>
      <c r="PHY1951" s="101"/>
      <c r="PHZ1951" s="101"/>
      <c r="PIA1951" s="101"/>
      <c r="PIB1951" s="101"/>
      <c r="PIC1951" s="101"/>
      <c r="PID1951" s="101"/>
      <c r="PIE1951" s="101"/>
      <c r="PIF1951" s="101"/>
      <c r="PIG1951" s="101"/>
      <c r="PIH1951" s="101"/>
      <c r="PII1951" s="101"/>
      <c r="PIJ1951" s="101"/>
      <c r="PIK1951" s="101"/>
      <c r="PIL1951" s="101"/>
      <c r="PIM1951" s="101"/>
      <c r="PIN1951" s="101"/>
      <c r="PIO1951" s="101"/>
      <c r="PIP1951" s="101"/>
      <c r="PIQ1951" s="101"/>
      <c r="PIR1951" s="101"/>
      <c r="PIS1951" s="101"/>
      <c r="PIT1951" s="101"/>
      <c r="PIU1951" s="101"/>
      <c r="PIV1951" s="101"/>
      <c r="PIW1951" s="101"/>
      <c r="PIX1951" s="101"/>
      <c r="PIY1951" s="101"/>
      <c r="PIZ1951" s="101"/>
      <c r="PJA1951" s="101"/>
      <c r="PJB1951" s="101"/>
      <c r="PJC1951" s="101"/>
      <c r="PJD1951" s="101"/>
      <c r="PJE1951" s="101"/>
      <c r="PJF1951" s="101"/>
      <c r="PJG1951" s="101"/>
      <c r="PJH1951" s="101"/>
      <c r="PJI1951" s="101"/>
      <c r="PJJ1951" s="101"/>
      <c r="PJK1951" s="101"/>
      <c r="PJL1951" s="101"/>
      <c r="PJM1951" s="101"/>
      <c r="PJN1951" s="101"/>
      <c r="PJO1951" s="101"/>
      <c r="PJP1951" s="101"/>
      <c r="PJQ1951" s="101"/>
      <c r="PJR1951" s="101"/>
      <c r="PJS1951" s="101"/>
      <c r="PJT1951" s="101"/>
      <c r="PJU1951" s="101"/>
      <c r="PJV1951" s="101"/>
      <c r="PJW1951" s="101"/>
      <c r="PJX1951" s="101"/>
      <c r="PJY1951" s="101"/>
      <c r="PJZ1951" s="101"/>
      <c r="PKA1951" s="101"/>
      <c r="PKB1951" s="101"/>
      <c r="PKC1951" s="101"/>
      <c r="PKD1951" s="101"/>
      <c r="PKE1951" s="101"/>
      <c r="PKF1951" s="101"/>
      <c r="PKG1951" s="101"/>
      <c r="PKH1951" s="101"/>
      <c r="PKI1951" s="101"/>
      <c r="PKJ1951" s="101"/>
      <c r="PKK1951" s="101"/>
      <c r="PKL1951" s="101"/>
      <c r="PKM1951" s="101"/>
      <c r="PKN1951" s="101"/>
      <c r="PKO1951" s="101"/>
      <c r="PKP1951" s="101"/>
      <c r="PKQ1951" s="101"/>
      <c r="PKR1951" s="101"/>
      <c r="PKS1951" s="101"/>
      <c r="PKT1951" s="101"/>
      <c r="PKU1951" s="101"/>
      <c r="PKV1951" s="101"/>
      <c r="PKW1951" s="101"/>
      <c r="PKX1951" s="101"/>
      <c r="PKY1951" s="101"/>
      <c r="PKZ1951" s="101"/>
      <c r="PLA1951" s="101"/>
      <c r="PLB1951" s="101"/>
      <c r="PLC1951" s="101"/>
      <c r="PLD1951" s="101"/>
      <c r="PLE1951" s="101"/>
      <c r="PLF1951" s="101"/>
      <c r="PLG1951" s="101"/>
      <c r="PLH1951" s="101"/>
      <c r="PLI1951" s="101"/>
      <c r="PLJ1951" s="101"/>
      <c r="PLK1951" s="101"/>
      <c r="PLL1951" s="101"/>
      <c r="PLM1951" s="101"/>
      <c r="PLN1951" s="101"/>
      <c r="PLO1951" s="101"/>
      <c r="PLP1951" s="101"/>
      <c r="PLQ1951" s="101"/>
      <c r="PLR1951" s="101"/>
      <c r="PLS1951" s="101"/>
      <c r="PLT1951" s="101"/>
      <c r="PLU1951" s="101"/>
      <c r="PLV1951" s="101"/>
      <c r="PLW1951" s="101"/>
      <c r="PLX1951" s="101"/>
      <c r="PLY1951" s="101"/>
      <c r="PLZ1951" s="101"/>
      <c r="PMA1951" s="101"/>
      <c r="PMB1951" s="101"/>
      <c r="PMC1951" s="101"/>
      <c r="PMD1951" s="101"/>
      <c r="PME1951" s="101"/>
      <c r="PMF1951" s="101"/>
      <c r="PMG1951" s="101"/>
      <c r="PMH1951" s="101"/>
      <c r="PMI1951" s="101"/>
      <c r="PMJ1951" s="101"/>
      <c r="PMK1951" s="101"/>
      <c r="PML1951" s="101"/>
      <c r="PMM1951" s="101"/>
      <c r="PMN1951" s="101"/>
      <c r="PMO1951" s="101"/>
      <c r="PMP1951" s="101"/>
      <c r="PMQ1951" s="101"/>
      <c r="PMR1951" s="101"/>
      <c r="PMS1951" s="101"/>
      <c r="PMT1951" s="101"/>
      <c r="PMU1951" s="101"/>
      <c r="PMV1951" s="101"/>
      <c r="PMW1951" s="101"/>
      <c r="PMX1951" s="101"/>
      <c r="PMY1951" s="101"/>
      <c r="PMZ1951" s="101"/>
      <c r="PNA1951" s="101"/>
      <c r="PNB1951" s="101"/>
      <c r="PNC1951" s="101"/>
      <c r="PND1951" s="101"/>
      <c r="PNE1951" s="101"/>
      <c r="PNF1951" s="101"/>
      <c r="PNG1951" s="101"/>
      <c r="PNH1951" s="101"/>
      <c r="PNI1951" s="101"/>
      <c r="PNJ1951" s="101"/>
      <c r="PNK1951" s="101"/>
      <c r="PNL1951" s="101"/>
      <c r="PNM1951" s="101"/>
      <c r="PNN1951" s="101"/>
      <c r="PNO1951" s="101"/>
      <c r="PNP1951" s="101"/>
      <c r="PNQ1951" s="101"/>
      <c r="PNR1951" s="101"/>
      <c r="PNS1951" s="101"/>
      <c r="PNT1951" s="101"/>
      <c r="PNU1951" s="101"/>
      <c r="PNV1951" s="101"/>
      <c r="PNW1951" s="101"/>
      <c r="PNX1951" s="101"/>
      <c r="PNY1951" s="101"/>
      <c r="PNZ1951" s="101"/>
      <c r="POA1951" s="101"/>
      <c r="POB1951" s="101"/>
      <c r="POC1951" s="101"/>
      <c r="POD1951" s="101"/>
      <c r="POE1951" s="101"/>
      <c r="POF1951" s="101"/>
      <c r="POG1951" s="101"/>
      <c r="POH1951" s="101"/>
      <c r="POI1951" s="101"/>
      <c r="POJ1951" s="101"/>
      <c r="POK1951" s="101"/>
      <c r="POL1951" s="101"/>
      <c r="POM1951" s="101"/>
      <c r="PON1951" s="101"/>
      <c r="POO1951" s="101"/>
      <c r="POP1951" s="101"/>
      <c r="POQ1951" s="101"/>
      <c r="POR1951" s="101"/>
      <c r="POS1951" s="101"/>
      <c r="POT1951" s="101"/>
      <c r="POU1951" s="101"/>
      <c r="POV1951" s="101"/>
      <c r="POW1951" s="101"/>
      <c r="POX1951" s="101"/>
      <c r="POY1951" s="101"/>
      <c r="POZ1951" s="101"/>
      <c r="PPA1951" s="101"/>
      <c r="PPB1951" s="101"/>
      <c r="PPC1951" s="101"/>
      <c r="PPD1951" s="101"/>
      <c r="PPE1951" s="101"/>
      <c r="PPF1951" s="101"/>
      <c r="PPG1951" s="101"/>
      <c r="PPH1951" s="101"/>
      <c r="PPI1951" s="101"/>
      <c r="PPJ1951" s="101"/>
      <c r="PPK1951" s="101"/>
      <c r="PPL1951" s="101"/>
      <c r="PPM1951" s="101"/>
      <c r="PPN1951" s="101"/>
      <c r="PPO1951" s="101"/>
      <c r="PPP1951" s="101"/>
      <c r="PPQ1951" s="101"/>
      <c r="PPR1951" s="101"/>
      <c r="PPS1951" s="101"/>
      <c r="PPT1951" s="101"/>
      <c r="PPU1951" s="101"/>
      <c r="PPV1951" s="101"/>
      <c r="PPW1951" s="101"/>
      <c r="PPX1951" s="101"/>
      <c r="PPY1951" s="101"/>
      <c r="PPZ1951" s="101"/>
      <c r="PQA1951" s="101"/>
      <c r="PQB1951" s="101"/>
      <c r="PQC1951" s="101"/>
      <c r="PQD1951" s="101"/>
      <c r="PQE1951" s="101"/>
      <c r="PQF1951" s="101"/>
      <c r="PQG1951" s="101"/>
      <c r="PQH1951" s="101"/>
      <c r="PQI1951" s="101"/>
      <c r="PQJ1951" s="101"/>
      <c r="PQK1951" s="101"/>
      <c r="PQL1951" s="101"/>
      <c r="PQM1951" s="101"/>
      <c r="PQN1951" s="101"/>
      <c r="PQO1951" s="101"/>
      <c r="PQP1951" s="101"/>
      <c r="PQQ1951" s="101"/>
      <c r="PQR1951" s="101"/>
      <c r="PQS1951" s="101"/>
      <c r="PQT1951" s="101"/>
      <c r="PQU1951" s="101"/>
      <c r="PQV1951" s="101"/>
      <c r="PQW1951" s="101"/>
      <c r="PQX1951" s="101"/>
      <c r="PQY1951" s="101"/>
      <c r="PQZ1951" s="101"/>
      <c r="PRA1951" s="101"/>
      <c r="PRB1951" s="101"/>
      <c r="PRC1951" s="101"/>
      <c r="PRD1951" s="101"/>
      <c r="PRE1951" s="101"/>
      <c r="PRF1951" s="101"/>
      <c r="PRG1951" s="101"/>
      <c r="PRH1951" s="101"/>
      <c r="PRI1951" s="101"/>
      <c r="PRJ1951" s="101"/>
      <c r="PRK1951" s="101"/>
      <c r="PRL1951" s="101"/>
      <c r="PRM1951" s="101"/>
      <c r="PRN1951" s="101"/>
      <c r="PRO1951" s="101"/>
      <c r="PRP1951" s="101"/>
      <c r="PRQ1951" s="101"/>
      <c r="PRR1951" s="101"/>
      <c r="PRS1951" s="101"/>
      <c r="PRT1951" s="101"/>
      <c r="PRU1951" s="101"/>
      <c r="PRV1951" s="101"/>
      <c r="PRW1951" s="101"/>
      <c r="PRX1951" s="101"/>
      <c r="PRY1951" s="101"/>
      <c r="PRZ1951" s="101"/>
      <c r="PSA1951" s="101"/>
      <c r="PSB1951" s="101"/>
      <c r="PSC1951" s="101"/>
      <c r="PSD1951" s="101"/>
      <c r="PSE1951" s="101"/>
      <c r="PSF1951" s="101"/>
      <c r="PSG1951" s="101"/>
      <c r="PSH1951" s="101"/>
      <c r="PSI1951" s="101"/>
      <c r="PSJ1951" s="101"/>
      <c r="PSK1951" s="101"/>
      <c r="PSL1951" s="101"/>
      <c r="PSM1951" s="101"/>
      <c r="PSN1951" s="101"/>
      <c r="PSO1951" s="101"/>
      <c r="PSP1951" s="101"/>
      <c r="PSQ1951" s="101"/>
      <c r="PSR1951" s="101"/>
      <c r="PSS1951" s="101"/>
      <c r="PST1951" s="101"/>
      <c r="PSU1951" s="101"/>
      <c r="PSV1951" s="101"/>
      <c r="PSW1951" s="101"/>
      <c r="PSX1951" s="101"/>
      <c r="PSY1951" s="101"/>
      <c r="PSZ1951" s="101"/>
      <c r="PTA1951" s="101"/>
      <c r="PTB1951" s="101"/>
      <c r="PTC1951" s="101"/>
      <c r="PTD1951" s="101"/>
      <c r="PTE1951" s="101"/>
      <c r="PTF1951" s="101"/>
      <c r="PTG1951" s="101"/>
      <c r="PTH1951" s="101"/>
      <c r="PTI1951" s="101"/>
      <c r="PTJ1951" s="101"/>
      <c r="PTK1951" s="101"/>
      <c r="PTL1951" s="101"/>
      <c r="PTM1951" s="101"/>
      <c r="PTN1951" s="101"/>
      <c r="PTO1951" s="101"/>
      <c r="PTP1951" s="101"/>
      <c r="PTQ1951" s="101"/>
      <c r="PTR1951" s="101"/>
      <c r="PTS1951" s="101"/>
      <c r="PTT1951" s="101"/>
      <c r="PTU1951" s="101"/>
      <c r="PTV1951" s="101"/>
      <c r="PTW1951" s="101"/>
      <c r="PTX1951" s="101"/>
      <c r="PTY1951" s="101"/>
      <c r="PTZ1951" s="101"/>
      <c r="PUA1951" s="101"/>
      <c r="PUB1951" s="101"/>
      <c r="PUC1951" s="101"/>
      <c r="PUD1951" s="101"/>
      <c r="PUE1951" s="101"/>
      <c r="PUF1951" s="101"/>
      <c r="PUG1951" s="101"/>
      <c r="PUH1951" s="101"/>
      <c r="PUI1951" s="101"/>
      <c r="PUJ1951" s="101"/>
      <c r="PUK1951" s="101"/>
      <c r="PUL1951" s="101"/>
      <c r="PUM1951" s="101"/>
      <c r="PUN1951" s="101"/>
      <c r="PUO1951" s="101"/>
      <c r="PUP1951" s="101"/>
      <c r="PUQ1951" s="101"/>
      <c r="PUR1951" s="101"/>
      <c r="PUS1951" s="101"/>
      <c r="PUT1951" s="101"/>
      <c r="PUU1951" s="101"/>
      <c r="PUV1951" s="101"/>
      <c r="PUW1951" s="101"/>
      <c r="PUX1951" s="101"/>
      <c r="PUY1951" s="101"/>
      <c r="PUZ1951" s="101"/>
      <c r="PVA1951" s="101"/>
      <c r="PVB1951" s="101"/>
      <c r="PVC1951" s="101"/>
      <c r="PVD1951" s="101"/>
      <c r="PVE1951" s="101"/>
      <c r="PVF1951" s="101"/>
      <c r="PVG1951" s="101"/>
      <c r="PVH1951" s="101"/>
      <c r="PVI1951" s="101"/>
      <c r="PVJ1951" s="101"/>
      <c r="PVK1951" s="101"/>
      <c r="PVL1951" s="101"/>
      <c r="PVM1951" s="101"/>
      <c r="PVN1951" s="101"/>
      <c r="PVO1951" s="101"/>
      <c r="PVP1951" s="101"/>
      <c r="PVQ1951" s="101"/>
      <c r="PVR1951" s="101"/>
      <c r="PVS1951" s="101"/>
      <c r="PVT1951" s="101"/>
      <c r="PVU1951" s="101"/>
      <c r="PVV1951" s="101"/>
      <c r="PVW1951" s="101"/>
      <c r="PVX1951" s="101"/>
      <c r="PVY1951" s="101"/>
      <c r="PVZ1951" s="101"/>
      <c r="PWA1951" s="101"/>
      <c r="PWB1951" s="101"/>
      <c r="PWC1951" s="101"/>
      <c r="PWD1951" s="101"/>
      <c r="PWE1951" s="101"/>
      <c r="PWF1951" s="101"/>
      <c r="PWG1951" s="101"/>
      <c r="PWH1951" s="101"/>
      <c r="PWI1951" s="101"/>
      <c r="PWJ1951" s="101"/>
      <c r="PWK1951" s="101"/>
      <c r="PWL1951" s="101"/>
      <c r="PWM1951" s="101"/>
      <c r="PWN1951" s="101"/>
      <c r="PWO1951" s="101"/>
      <c r="PWP1951" s="101"/>
      <c r="PWQ1951" s="101"/>
      <c r="PWR1951" s="101"/>
      <c r="PWS1951" s="101"/>
      <c r="PWT1951" s="101"/>
      <c r="PWU1951" s="101"/>
      <c r="PWV1951" s="101"/>
      <c r="PWW1951" s="101"/>
      <c r="PWX1951" s="101"/>
      <c r="PWY1951" s="101"/>
      <c r="PWZ1951" s="101"/>
      <c r="PXA1951" s="101"/>
      <c r="PXB1951" s="101"/>
      <c r="PXC1951" s="101"/>
      <c r="PXD1951" s="101"/>
      <c r="PXE1951" s="101"/>
      <c r="PXF1951" s="101"/>
      <c r="PXG1951" s="101"/>
      <c r="PXH1951" s="101"/>
      <c r="PXI1951" s="101"/>
      <c r="PXJ1951" s="101"/>
      <c r="PXK1951" s="101"/>
      <c r="PXL1951" s="101"/>
      <c r="PXM1951" s="101"/>
      <c r="PXN1951" s="101"/>
      <c r="PXO1951" s="101"/>
      <c r="PXP1951" s="101"/>
      <c r="PXQ1951" s="101"/>
      <c r="PXR1951" s="101"/>
      <c r="PXS1951" s="101"/>
      <c r="PXT1951" s="101"/>
      <c r="PXU1951" s="101"/>
      <c r="PXV1951" s="101"/>
      <c r="PXW1951" s="101"/>
      <c r="PXX1951" s="101"/>
      <c r="PXY1951" s="101"/>
      <c r="PXZ1951" s="101"/>
      <c r="PYA1951" s="101"/>
      <c r="PYB1951" s="101"/>
      <c r="PYC1951" s="101"/>
      <c r="PYD1951" s="101"/>
      <c r="PYE1951" s="101"/>
      <c r="PYF1951" s="101"/>
      <c r="PYG1951" s="101"/>
      <c r="PYH1951" s="101"/>
      <c r="PYI1951" s="101"/>
      <c r="PYJ1951" s="101"/>
      <c r="PYK1951" s="101"/>
      <c r="PYL1951" s="101"/>
      <c r="PYM1951" s="101"/>
      <c r="PYN1951" s="101"/>
      <c r="PYO1951" s="101"/>
      <c r="PYP1951" s="101"/>
      <c r="PYQ1951" s="101"/>
      <c r="PYR1951" s="101"/>
      <c r="PYS1951" s="101"/>
      <c r="PYT1951" s="101"/>
      <c r="PYU1951" s="101"/>
      <c r="PYV1951" s="101"/>
      <c r="PYW1951" s="101"/>
      <c r="PYX1951" s="101"/>
      <c r="PYY1951" s="101"/>
      <c r="PYZ1951" s="101"/>
      <c r="PZA1951" s="101"/>
      <c r="PZB1951" s="101"/>
      <c r="PZC1951" s="101"/>
      <c r="PZD1951" s="101"/>
      <c r="PZE1951" s="101"/>
      <c r="PZF1951" s="101"/>
      <c r="PZG1951" s="101"/>
      <c r="PZH1951" s="101"/>
      <c r="PZI1951" s="101"/>
      <c r="PZJ1951" s="101"/>
      <c r="PZK1951" s="101"/>
      <c r="PZL1951" s="101"/>
      <c r="PZM1951" s="101"/>
      <c r="PZN1951" s="101"/>
      <c r="PZO1951" s="101"/>
      <c r="PZP1951" s="101"/>
      <c r="PZQ1951" s="101"/>
      <c r="PZR1951" s="101"/>
      <c r="PZS1951" s="101"/>
      <c r="PZT1951" s="101"/>
      <c r="PZU1951" s="101"/>
      <c r="PZV1951" s="101"/>
      <c r="PZW1951" s="101"/>
      <c r="PZX1951" s="101"/>
      <c r="PZY1951" s="101"/>
      <c r="PZZ1951" s="101"/>
      <c r="QAA1951" s="101"/>
      <c r="QAB1951" s="101"/>
      <c r="QAC1951" s="101"/>
      <c r="QAD1951" s="101"/>
      <c r="QAE1951" s="101"/>
      <c r="QAF1951" s="101"/>
      <c r="QAG1951" s="101"/>
      <c r="QAH1951" s="101"/>
      <c r="QAI1951" s="101"/>
      <c r="QAJ1951" s="101"/>
      <c r="QAK1951" s="101"/>
      <c r="QAL1951" s="101"/>
      <c r="QAM1951" s="101"/>
      <c r="QAN1951" s="101"/>
      <c r="QAO1951" s="101"/>
      <c r="QAP1951" s="101"/>
      <c r="QAQ1951" s="101"/>
      <c r="QAR1951" s="101"/>
      <c r="QAS1951" s="101"/>
      <c r="QAT1951" s="101"/>
      <c r="QAU1951" s="101"/>
      <c r="QAV1951" s="101"/>
      <c r="QAW1951" s="101"/>
      <c r="QAX1951" s="101"/>
      <c r="QAY1951" s="101"/>
      <c r="QAZ1951" s="101"/>
      <c r="QBA1951" s="101"/>
      <c r="QBB1951" s="101"/>
      <c r="QBC1951" s="101"/>
      <c r="QBD1951" s="101"/>
      <c r="QBE1951" s="101"/>
      <c r="QBF1951" s="101"/>
      <c r="QBG1951" s="101"/>
      <c r="QBH1951" s="101"/>
      <c r="QBI1951" s="101"/>
      <c r="QBJ1951" s="101"/>
      <c r="QBK1951" s="101"/>
      <c r="QBL1951" s="101"/>
      <c r="QBM1951" s="101"/>
      <c r="QBN1951" s="101"/>
      <c r="QBO1951" s="101"/>
      <c r="QBP1951" s="101"/>
      <c r="QBQ1951" s="101"/>
      <c r="QBR1951" s="101"/>
      <c r="QBS1951" s="101"/>
      <c r="QBT1951" s="101"/>
      <c r="QBU1951" s="101"/>
      <c r="QBV1951" s="101"/>
      <c r="QBW1951" s="101"/>
      <c r="QBX1951" s="101"/>
      <c r="QBY1951" s="101"/>
      <c r="QBZ1951" s="101"/>
      <c r="QCA1951" s="101"/>
      <c r="QCB1951" s="101"/>
      <c r="QCC1951" s="101"/>
      <c r="QCD1951" s="101"/>
      <c r="QCE1951" s="101"/>
      <c r="QCF1951" s="101"/>
      <c r="QCG1951" s="101"/>
      <c r="QCH1951" s="101"/>
      <c r="QCI1951" s="101"/>
      <c r="QCJ1951" s="101"/>
      <c r="QCK1951" s="101"/>
      <c r="QCL1951" s="101"/>
      <c r="QCM1951" s="101"/>
      <c r="QCN1951" s="101"/>
      <c r="QCO1951" s="101"/>
      <c r="QCP1951" s="101"/>
      <c r="QCQ1951" s="101"/>
      <c r="QCR1951" s="101"/>
      <c r="QCS1951" s="101"/>
      <c r="QCT1951" s="101"/>
      <c r="QCU1951" s="101"/>
      <c r="QCV1951" s="101"/>
      <c r="QCW1951" s="101"/>
      <c r="QCX1951" s="101"/>
      <c r="QCY1951" s="101"/>
      <c r="QCZ1951" s="101"/>
      <c r="QDA1951" s="101"/>
      <c r="QDB1951" s="101"/>
      <c r="QDC1951" s="101"/>
      <c r="QDD1951" s="101"/>
      <c r="QDE1951" s="101"/>
      <c r="QDF1951" s="101"/>
      <c r="QDG1951" s="101"/>
      <c r="QDH1951" s="101"/>
      <c r="QDI1951" s="101"/>
      <c r="QDJ1951" s="101"/>
      <c r="QDK1951" s="101"/>
      <c r="QDL1951" s="101"/>
      <c r="QDM1951" s="101"/>
      <c r="QDN1951" s="101"/>
      <c r="QDO1951" s="101"/>
      <c r="QDP1951" s="101"/>
      <c r="QDQ1951" s="101"/>
      <c r="QDR1951" s="101"/>
      <c r="QDS1951" s="101"/>
      <c r="QDT1951" s="101"/>
      <c r="QDU1951" s="101"/>
      <c r="QDV1951" s="101"/>
      <c r="QDW1951" s="101"/>
      <c r="QDX1951" s="101"/>
      <c r="QDY1951" s="101"/>
      <c r="QDZ1951" s="101"/>
      <c r="QEA1951" s="101"/>
      <c r="QEB1951" s="101"/>
      <c r="QEC1951" s="101"/>
      <c r="QED1951" s="101"/>
      <c r="QEE1951" s="101"/>
      <c r="QEF1951" s="101"/>
      <c r="QEG1951" s="101"/>
      <c r="QEH1951" s="101"/>
      <c r="QEI1951" s="101"/>
      <c r="QEJ1951" s="101"/>
      <c r="QEK1951" s="101"/>
      <c r="QEL1951" s="101"/>
      <c r="QEM1951" s="101"/>
      <c r="QEN1951" s="101"/>
      <c r="QEO1951" s="101"/>
      <c r="QEP1951" s="101"/>
      <c r="QEQ1951" s="101"/>
      <c r="QER1951" s="101"/>
      <c r="QES1951" s="101"/>
      <c r="QET1951" s="101"/>
      <c r="QEU1951" s="101"/>
      <c r="QEV1951" s="101"/>
      <c r="QEW1951" s="101"/>
      <c r="QEX1951" s="101"/>
      <c r="QEY1951" s="101"/>
      <c r="QEZ1951" s="101"/>
      <c r="QFA1951" s="101"/>
      <c r="QFB1951" s="101"/>
      <c r="QFC1951" s="101"/>
      <c r="QFD1951" s="101"/>
      <c r="QFE1951" s="101"/>
      <c r="QFF1951" s="101"/>
      <c r="QFG1951" s="101"/>
      <c r="QFH1951" s="101"/>
      <c r="QFI1951" s="101"/>
      <c r="QFJ1951" s="101"/>
      <c r="QFK1951" s="101"/>
      <c r="QFL1951" s="101"/>
      <c r="QFM1951" s="101"/>
      <c r="QFN1951" s="101"/>
      <c r="QFO1951" s="101"/>
      <c r="QFP1951" s="101"/>
      <c r="QFQ1951" s="101"/>
      <c r="QFR1951" s="101"/>
      <c r="QFS1951" s="101"/>
      <c r="QFT1951" s="101"/>
      <c r="QFU1951" s="101"/>
      <c r="QFV1951" s="101"/>
      <c r="QFW1951" s="101"/>
      <c r="QFX1951" s="101"/>
      <c r="QFY1951" s="101"/>
      <c r="QFZ1951" s="101"/>
      <c r="QGA1951" s="101"/>
      <c r="QGB1951" s="101"/>
      <c r="QGC1951" s="101"/>
      <c r="QGD1951" s="101"/>
      <c r="QGE1951" s="101"/>
      <c r="QGF1951" s="101"/>
      <c r="QGG1951" s="101"/>
      <c r="QGH1951" s="101"/>
      <c r="QGI1951" s="101"/>
      <c r="QGJ1951" s="101"/>
      <c r="QGK1951" s="101"/>
      <c r="QGL1951" s="101"/>
      <c r="QGM1951" s="101"/>
      <c r="QGN1951" s="101"/>
      <c r="QGO1951" s="101"/>
      <c r="QGP1951" s="101"/>
      <c r="QGQ1951" s="101"/>
      <c r="QGR1951" s="101"/>
      <c r="QGS1951" s="101"/>
      <c r="QGT1951" s="101"/>
      <c r="QGU1951" s="101"/>
      <c r="QGV1951" s="101"/>
      <c r="QGW1951" s="101"/>
      <c r="QGX1951" s="101"/>
      <c r="QGY1951" s="101"/>
      <c r="QGZ1951" s="101"/>
      <c r="QHA1951" s="101"/>
      <c r="QHB1951" s="101"/>
      <c r="QHC1951" s="101"/>
      <c r="QHD1951" s="101"/>
      <c r="QHE1951" s="101"/>
      <c r="QHF1951" s="101"/>
      <c r="QHG1951" s="101"/>
      <c r="QHH1951" s="101"/>
      <c r="QHI1951" s="101"/>
      <c r="QHJ1951" s="101"/>
      <c r="QHK1951" s="101"/>
      <c r="QHL1951" s="101"/>
      <c r="QHM1951" s="101"/>
      <c r="QHN1951" s="101"/>
      <c r="QHO1951" s="101"/>
      <c r="QHP1951" s="101"/>
      <c r="QHQ1951" s="101"/>
      <c r="QHR1951" s="101"/>
      <c r="QHS1951" s="101"/>
      <c r="QHT1951" s="101"/>
      <c r="QHU1951" s="101"/>
      <c r="QHV1951" s="101"/>
      <c r="QHW1951" s="101"/>
      <c r="QHX1951" s="101"/>
      <c r="QHY1951" s="101"/>
      <c r="QHZ1951" s="101"/>
      <c r="QIA1951" s="101"/>
      <c r="QIB1951" s="101"/>
      <c r="QIC1951" s="101"/>
      <c r="QID1951" s="101"/>
      <c r="QIE1951" s="101"/>
      <c r="QIF1951" s="101"/>
      <c r="QIG1951" s="101"/>
      <c r="QIH1951" s="101"/>
      <c r="QII1951" s="101"/>
      <c r="QIJ1951" s="101"/>
      <c r="QIK1951" s="101"/>
      <c r="QIL1951" s="101"/>
      <c r="QIM1951" s="101"/>
      <c r="QIN1951" s="101"/>
      <c r="QIO1951" s="101"/>
      <c r="QIP1951" s="101"/>
      <c r="QIQ1951" s="101"/>
      <c r="QIR1951" s="101"/>
      <c r="QIS1951" s="101"/>
      <c r="QIT1951" s="101"/>
      <c r="QIU1951" s="101"/>
      <c r="QIV1951" s="101"/>
      <c r="QIW1951" s="101"/>
      <c r="QIX1951" s="101"/>
      <c r="QIY1951" s="101"/>
      <c r="QIZ1951" s="101"/>
      <c r="QJA1951" s="101"/>
      <c r="QJB1951" s="101"/>
      <c r="QJC1951" s="101"/>
      <c r="QJD1951" s="101"/>
      <c r="QJE1951" s="101"/>
      <c r="QJF1951" s="101"/>
      <c r="QJG1951" s="101"/>
      <c r="QJH1951" s="101"/>
      <c r="QJI1951" s="101"/>
      <c r="QJJ1951" s="101"/>
      <c r="QJK1951" s="101"/>
      <c r="QJL1951" s="101"/>
      <c r="QJM1951" s="101"/>
      <c r="QJN1951" s="101"/>
      <c r="QJO1951" s="101"/>
      <c r="QJP1951" s="101"/>
      <c r="QJQ1951" s="101"/>
      <c r="QJR1951" s="101"/>
      <c r="QJS1951" s="101"/>
      <c r="QJT1951" s="101"/>
      <c r="QJU1951" s="101"/>
      <c r="QJV1951" s="101"/>
      <c r="QJW1951" s="101"/>
      <c r="QJX1951" s="101"/>
      <c r="QJY1951" s="101"/>
      <c r="QJZ1951" s="101"/>
      <c r="QKA1951" s="101"/>
      <c r="QKB1951" s="101"/>
      <c r="QKC1951" s="101"/>
      <c r="QKD1951" s="101"/>
      <c r="QKE1951" s="101"/>
      <c r="QKF1951" s="101"/>
      <c r="QKG1951" s="101"/>
      <c r="QKH1951" s="101"/>
      <c r="QKI1951" s="101"/>
      <c r="QKJ1951" s="101"/>
      <c r="QKK1951" s="101"/>
      <c r="QKL1951" s="101"/>
      <c r="QKM1951" s="101"/>
      <c r="QKN1951" s="101"/>
      <c r="QKO1951" s="101"/>
      <c r="QKP1951" s="101"/>
      <c r="QKQ1951" s="101"/>
      <c r="QKR1951" s="101"/>
      <c r="QKS1951" s="101"/>
      <c r="QKT1951" s="101"/>
      <c r="QKU1951" s="101"/>
      <c r="QKV1951" s="101"/>
      <c r="QKW1951" s="101"/>
      <c r="QKX1951" s="101"/>
      <c r="QKY1951" s="101"/>
      <c r="QKZ1951" s="101"/>
      <c r="QLA1951" s="101"/>
      <c r="QLB1951" s="101"/>
      <c r="QLC1951" s="101"/>
      <c r="QLD1951" s="101"/>
      <c r="QLE1951" s="101"/>
      <c r="QLF1951" s="101"/>
      <c r="QLG1951" s="101"/>
      <c r="QLH1951" s="101"/>
      <c r="QLI1951" s="101"/>
      <c r="QLJ1951" s="101"/>
      <c r="QLK1951" s="101"/>
      <c r="QLL1951" s="101"/>
      <c r="QLM1951" s="101"/>
      <c r="QLN1951" s="101"/>
      <c r="QLO1951" s="101"/>
      <c r="QLP1951" s="101"/>
      <c r="QLQ1951" s="101"/>
      <c r="QLR1951" s="101"/>
      <c r="QLS1951" s="101"/>
      <c r="QLT1951" s="101"/>
      <c r="QLU1951" s="101"/>
      <c r="QLV1951" s="101"/>
      <c r="QLW1951" s="101"/>
      <c r="QLX1951" s="101"/>
      <c r="QLY1951" s="101"/>
      <c r="QLZ1951" s="101"/>
      <c r="QMA1951" s="101"/>
      <c r="QMB1951" s="101"/>
      <c r="QMC1951" s="101"/>
      <c r="QMD1951" s="101"/>
      <c r="QME1951" s="101"/>
      <c r="QMF1951" s="101"/>
      <c r="QMG1951" s="101"/>
      <c r="QMH1951" s="101"/>
      <c r="QMI1951" s="101"/>
      <c r="QMJ1951" s="101"/>
      <c r="QMK1951" s="101"/>
      <c r="QML1951" s="101"/>
      <c r="QMM1951" s="101"/>
      <c r="QMN1951" s="101"/>
      <c r="QMO1951" s="101"/>
      <c r="QMP1951" s="101"/>
      <c r="QMQ1951" s="101"/>
      <c r="QMR1951" s="101"/>
      <c r="QMS1951" s="101"/>
      <c r="QMT1951" s="101"/>
      <c r="QMU1951" s="101"/>
      <c r="QMV1951" s="101"/>
      <c r="QMW1951" s="101"/>
      <c r="QMX1951" s="101"/>
      <c r="QMY1951" s="101"/>
      <c r="QMZ1951" s="101"/>
      <c r="QNA1951" s="101"/>
      <c r="QNB1951" s="101"/>
      <c r="QNC1951" s="101"/>
      <c r="QND1951" s="101"/>
      <c r="QNE1951" s="101"/>
      <c r="QNF1951" s="101"/>
      <c r="QNG1951" s="101"/>
      <c r="QNH1951" s="101"/>
      <c r="QNI1951" s="101"/>
      <c r="QNJ1951" s="101"/>
      <c r="QNK1951" s="101"/>
      <c r="QNL1951" s="101"/>
      <c r="QNM1951" s="101"/>
      <c r="QNN1951" s="101"/>
      <c r="QNO1951" s="101"/>
      <c r="QNP1951" s="101"/>
      <c r="QNQ1951" s="101"/>
      <c r="QNR1951" s="101"/>
      <c r="QNS1951" s="101"/>
      <c r="QNT1951" s="101"/>
      <c r="QNU1951" s="101"/>
      <c r="QNV1951" s="101"/>
      <c r="QNW1951" s="101"/>
      <c r="QNX1951" s="101"/>
      <c r="QNY1951" s="101"/>
      <c r="QNZ1951" s="101"/>
      <c r="QOA1951" s="101"/>
      <c r="QOB1951" s="101"/>
      <c r="QOC1951" s="101"/>
      <c r="QOD1951" s="101"/>
      <c r="QOE1951" s="101"/>
      <c r="QOF1951" s="101"/>
      <c r="QOG1951" s="101"/>
      <c r="QOH1951" s="101"/>
      <c r="QOI1951" s="101"/>
      <c r="QOJ1951" s="101"/>
      <c r="QOK1951" s="101"/>
      <c r="QOL1951" s="101"/>
      <c r="QOM1951" s="101"/>
      <c r="QON1951" s="101"/>
      <c r="QOO1951" s="101"/>
      <c r="QOP1951" s="101"/>
      <c r="QOQ1951" s="101"/>
      <c r="QOR1951" s="101"/>
      <c r="QOS1951" s="101"/>
      <c r="QOT1951" s="101"/>
      <c r="QOU1951" s="101"/>
      <c r="QOV1951" s="101"/>
      <c r="QOW1951" s="101"/>
      <c r="QOX1951" s="101"/>
      <c r="QOY1951" s="101"/>
      <c r="QOZ1951" s="101"/>
      <c r="QPA1951" s="101"/>
      <c r="QPB1951" s="101"/>
      <c r="QPC1951" s="101"/>
      <c r="QPD1951" s="101"/>
      <c r="QPE1951" s="101"/>
      <c r="QPF1951" s="101"/>
      <c r="QPG1951" s="101"/>
      <c r="QPH1951" s="101"/>
      <c r="QPI1951" s="101"/>
      <c r="QPJ1951" s="101"/>
      <c r="QPK1951" s="101"/>
      <c r="QPL1951" s="101"/>
      <c r="QPM1951" s="101"/>
      <c r="QPN1951" s="101"/>
      <c r="QPO1951" s="101"/>
      <c r="QPP1951" s="101"/>
      <c r="QPQ1951" s="101"/>
      <c r="QPR1951" s="101"/>
      <c r="QPS1951" s="101"/>
      <c r="QPT1951" s="101"/>
      <c r="QPU1951" s="101"/>
      <c r="QPV1951" s="101"/>
      <c r="QPW1951" s="101"/>
      <c r="QPX1951" s="101"/>
      <c r="QPY1951" s="101"/>
      <c r="QPZ1951" s="101"/>
      <c r="QQA1951" s="101"/>
      <c r="QQB1951" s="101"/>
      <c r="QQC1951" s="101"/>
      <c r="QQD1951" s="101"/>
      <c r="QQE1951" s="101"/>
      <c r="QQF1951" s="101"/>
      <c r="QQG1951" s="101"/>
      <c r="QQH1951" s="101"/>
      <c r="QQI1951" s="101"/>
      <c r="QQJ1951" s="101"/>
      <c r="QQK1951" s="101"/>
      <c r="QQL1951" s="101"/>
      <c r="QQM1951" s="101"/>
      <c r="QQN1951" s="101"/>
      <c r="QQO1951" s="101"/>
      <c r="QQP1951" s="101"/>
      <c r="QQQ1951" s="101"/>
      <c r="QQR1951" s="101"/>
      <c r="QQS1951" s="101"/>
      <c r="QQT1951" s="101"/>
      <c r="QQU1951" s="101"/>
      <c r="QQV1951" s="101"/>
      <c r="QQW1951" s="101"/>
      <c r="QQX1951" s="101"/>
      <c r="QQY1951" s="101"/>
      <c r="QQZ1951" s="101"/>
      <c r="QRA1951" s="101"/>
      <c r="QRB1951" s="101"/>
      <c r="QRC1951" s="101"/>
      <c r="QRD1951" s="101"/>
      <c r="QRE1951" s="101"/>
      <c r="QRF1951" s="101"/>
      <c r="QRG1951" s="101"/>
      <c r="QRH1951" s="101"/>
      <c r="QRI1951" s="101"/>
      <c r="QRJ1951" s="101"/>
      <c r="QRK1951" s="101"/>
      <c r="QRL1951" s="101"/>
      <c r="QRM1951" s="101"/>
      <c r="QRN1951" s="101"/>
      <c r="QRO1951" s="101"/>
      <c r="QRP1951" s="101"/>
      <c r="QRQ1951" s="101"/>
      <c r="QRR1951" s="101"/>
      <c r="QRS1951" s="101"/>
      <c r="QRT1951" s="101"/>
      <c r="QRU1951" s="101"/>
      <c r="QRV1951" s="101"/>
      <c r="QRW1951" s="101"/>
      <c r="QRX1951" s="101"/>
      <c r="QRY1951" s="101"/>
      <c r="QRZ1951" s="101"/>
      <c r="QSA1951" s="101"/>
      <c r="QSB1951" s="101"/>
      <c r="QSC1951" s="101"/>
      <c r="QSD1951" s="101"/>
      <c r="QSE1951" s="101"/>
      <c r="QSF1951" s="101"/>
      <c r="QSG1951" s="101"/>
      <c r="QSH1951" s="101"/>
      <c r="QSI1951" s="101"/>
      <c r="QSJ1951" s="101"/>
      <c r="QSK1951" s="101"/>
      <c r="QSL1951" s="101"/>
      <c r="QSM1951" s="101"/>
      <c r="QSN1951" s="101"/>
      <c r="QSO1951" s="101"/>
      <c r="QSP1951" s="101"/>
      <c r="QSQ1951" s="101"/>
      <c r="QSR1951" s="101"/>
      <c r="QSS1951" s="101"/>
      <c r="QST1951" s="101"/>
      <c r="QSU1951" s="101"/>
      <c r="QSV1951" s="101"/>
      <c r="QSW1951" s="101"/>
      <c r="QSX1951" s="101"/>
      <c r="QSY1951" s="101"/>
      <c r="QSZ1951" s="101"/>
      <c r="QTA1951" s="101"/>
      <c r="QTB1951" s="101"/>
      <c r="QTC1951" s="101"/>
      <c r="QTD1951" s="101"/>
      <c r="QTE1951" s="101"/>
      <c r="QTF1951" s="101"/>
      <c r="QTG1951" s="101"/>
      <c r="QTH1951" s="101"/>
      <c r="QTI1951" s="101"/>
      <c r="QTJ1951" s="101"/>
      <c r="QTK1951" s="101"/>
      <c r="QTL1951" s="101"/>
      <c r="QTM1951" s="101"/>
      <c r="QTN1951" s="101"/>
      <c r="QTO1951" s="101"/>
      <c r="QTP1951" s="101"/>
      <c r="QTQ1951" s="101"/>
      <c r="QTR1951" s="101"/>
      <c r="QTS1951" s="101"/>
      <c r="QTT1951" s="101"/>
      <c r="QTU1951" s="101"/>
      <c r="QTV1951" s="101"/>
      <c r="QTW1951" s="101"/>
      <c r="QTX1951" s="101"/>
      <c r="QTY1951" s="101"/>
      <c r="QTZ1951" s="101"/>
      <c r="QUA1951" s="101"/>
      <c r="QUB1951" s="101"/>
      <c r="QUC1951" s="101"/>
      <c r="QUD1951" s="101"/>
      <c r="QUE1951" s="101"/>
      <c r="QUF1951" s="101"/>
      <c r="QUG1951" s="101"/>
      <c r="QUH1951" s="101"/>
      <c r="QUI1951" s="101"/>
      <c r="QUJ1951" s="101"/>
      <c r="QUK1951" s="101"/>
      <c r="QUL1951" s="101"/>
      <c r="QUM1951" s="101"/>
      <c r="QUN1951" s="101"/>
      <c r="QUO1951" s="101"/>
      <c r="QUP1951" s="101"/>
      <c r="QUQ1951" s="101"/>
      <c r="QUR1951" s="101"/>
      <c r="QUS1951" s="101"/>
      <c r="QUT1951" s="101"/>
      <c r="QUU1951" s="101"/>
      <c r="QUV1951" s="101"/>
      <c r="QUW1951" s="101"/>
      <c r="QUX1951" s="101"/>
      <c r="QUY1951" s="101"/>
      <c r="QUZ1951" s="101"/>
      <c r="QVA1951" s="101"/>
      <c r="QVB1951" s="101"/>
      <c r="QVC1951" s="101"/>
      <c r="QVD1951" s="101"/>
      <c r="QVE1951" s="101"/>
      <c r="QVF1951" s="101"/>
      <c r="QVG1951" s="101"/>
      <c r="QVH1951" s="101"/>
      <c r="QVI1951" s="101"/>
      <c r="QVJ1951" s="101"/>
      <c r="QVK1951" s="101"/>
      <c r="QVL1951" s="101"/>
      <c r="QVM1951" s="101"/>
      <c r="QVN1951" s="101"/>
      <c r="QVO1951" s="101"/>
      <c r="QVP1951" s="101"/>
      <c r="QVQ1951" s="101"/>
      <c r="QVR1951" s="101"/>
      <c r="QVS1951" s="101"/>
      <c r="QVT1951" s="101"/>
      <c r="QVU1951" s="101"/>
      <c r="QVV1951" s="101"/>
      <c r="QVW1951" s="101"/>
      <c r="QVX1951" s="101"/>
      <c r="QVY1951" s="101"/>
      <c r="QVZ1951" s="101"/>
      <c r="QWA1951" s="101"/>
      <c r="QWB1951" s="101"/>
      <c r="QWC1951" s="101"/>
      <c r="QWD1951" s="101"/>
      <c r="QWE1951" s="101"/>
      <c r="QWF1951" s="101"/>
      <c r="QWG1951" s="101"/>
      <c r="QWH1951" s="101"/>
      <c r="QWI1951" s="101"/>
      <c r="QWJ1951" s="101"/>
      <c r="QWK1951" s="101"/>
      <c r="QWL1951" s="101"/>
      <c r="QWM1951" s="101"/>
      <c r="QWN1951" s="101"/>
      <c r="QWO1951" s="101"/>
      <c r="QWP1951" s="101"/>
      <c r="QWQ1951" s="101"/>
      <c r="QWR1951" s="101"/>
      <c r="QWS1951" s="101"/>
      <c r="QWT1951" s="101"/>
      <c r="QWU1951" s="101"/>
      <c r="QWV1951" s="101"/>
      <c r="QWW1951" s="101"/>
      <c r="QWX1951" s="101"/>
      <c r="QWY1951" s="101"/>
      <c r="QWZ1951" s="101"/>
      <c r="QXA1951" s="101"/>
      <c r="QXB1951" s="101"/>
      <c r="QXC1951" s="101"/>
      <c r="QXD1951" s="101"/>
      <c r="QXE1951" s="101"/>
      <c r="QXF1951" s="101"/>
      <c r="QXG1951" s="101"/>
      <c r="QXH1951" s="101"/>
      <c r="QXI1951" s="101"/>
      <c r="QXJ1951" s="101"/>
      <c r="QXK1951" s="101"/>
      <c r="QXL1951" s="101"/>
      <c r="QXM1951" s="101"/>
      <c r="QXN1951" s="101"/>
      <c r="QXO1951" s="101"/>
      <c r="QXP1951" s="101"/>
      <c r="QXQ1951" s="101"/>
      <c r="QXR1951" s="101"/>
      <c r="QXS1951" s="101"/>
      <c r="QXT1951" s="101"/>
      <c r="QXU1951" s="101"/>
      <c r="QXV1951" s="101"/>
      <c r="QXW1951" s="101"/>
      <c r="QXX1951" s="101"/>
      <c r="QXY1951" s="101"/>
      <c r="QXZ1951" s="101"/>
      <c r="QYA1951" s="101"/>
      <c r="QYB1951" s="101"/>
      <c r="QYC1951" s="101"/>
      <c r="QYD1951" s="101"/>
      <c r="QYE1951" s="101"/>
      <c r="QYF1951" s="101"/>
      <c r="QYG1951" s="101"/>
      <c r="QYH1951" s="101"/>
      <c r="QYI1951" s="101"/>
      <c r="QYJ1951" s="101"/>
      <c r="QYK1951" s="101"/>
      <c r="QYL1951" s="101"/>
      <c r="QYM1951" s="101"/>
      <c r="QYN1951" s="101"/>
      <c r="QYO1951" s="101"/>
      <c r="QYP1951" s="101"/>
      <c r="QYQ1951" s="101"/>
      <c r="QYR1951" s="101"/>
      <c r="QYS1951" s="101"/>
      <c r="QYT1951" s="101"/>
      <c r="QYU1951" s="101"/>
      <c r="QYV1951" s="101"/>
      <c r="QYW1951" s="101"/>
      <c r="QYX1951" s="101"/>
      <c r="QYY1951" s="101"/>
      <c r="QYZ1951" s="101"/>
      <c r="QZA1951" s="101"/>
      <c r="QZB1951" s="101"/>
      <c r="QZC1951" s="101"/>
      <c r="QZD1951" s="101"/>
      <c r="QZE1951" s="101"/>
      <c r="QZF1951" s="101"/>
      <c r="QZG1951" s="101"/>
      <c r="QZH1951" s="101"/>
      <c r="QZI1951" s="101"/>
      <c r="QZJ1951" s="101"/>
      <c r="QZK1951" s="101"/>
      <c r="QZL1951" s="101"/>
      <c r="QZM1951" s="101"/>
      <c r="QZN1951" s="101"/>
      <c r="QZO1951" s="101"/>
      <c r="QZP1951" s="101"/>
      <c r="QZQ1951" s="101"/>
      <c r="QZR1951" s="101"/>
      <c r="QZS1951" s="101"/>
      <c r="QZT1951" s="101"/>
      <c r="QZU1951" s="101"/>
      <c r="QZV1951" s="101"/>
      <c r="QZW1951" s="101"/>
      <c r="QZX1951" s="101"/>
      <c r="QZY1951" s="101"/>
      <c r="QZZ1951" s="101"/>
      <c r="RAA1951" s="101"/>
      <c r="RAB1951" s="101"/>
      <c r="RAC1951" s="101"/>
      <c r="RAD1951" s="101"/>
      <c r="RAE1951" s="101"/>
      <c r="RAF1951" s="101"/>
      <c r="RAG1951" s="101"/>
      <c r="RAH1951" s="101"/>
      <c r="RAI1951" s="101"/>
      <c r="RAJ1951" s="101"/>
      <c r="RAK1951" s="101"/>
      <c r="RAL1951" s="101"/>
      <c r="RAM1951" s="101"/>
      <c r="RAN1951" s="101"/>
      <c r="RAO1951" s="101"/>
      <c r="RAP1951" s="101"/>
      <c r="RAQ1951" s="101"/>
      <c r="RAR1951" s="101"/>
      <c r="RAS1951" s="101"/>
      <c r="RAT1951" s="101"/>
      <c r="RAU1951" s="101"/>
      <c r="RAV1951" s="101"/>
      <c r="RAW1951" s="101"/>
      <c r="RAX1951" s="101"/>
      <c r="RAY1951" s="101"/>
      <c r="RAZ1951" s="101"/>
      <c r="RBA1951" s="101"/>
      <c r="RBB1951" s="101"/>
      <c r="RBC1951" s="101"/>
      <c r="RBD1951" s="101"/>
      <c r="RBE1951" s="101"/>
      <c r="RBF1951" s="101"/>
      <c r="RBG1951" s="101"/>
      <c r="RBH1951" s="101"/>
      <c r="RBI1951" s="101"/>
      <c r="RBJ1951" s="101"/>
      <c r="RBK1951" s="101"/>
      <c r="RBL1951" s="101"/>
      <c r="RBM1951" s="101"/>
      <c r="RBN1951" s="101"/>
      <c r="RBO1951" s="101"/>
      <c r="RBP1951" s="101"/>
      <c r="RBQ1951" s="101"/>
      <c r="RBR1951" s="101"/>
      <c r="RBS1951" s="101"/>
      <c r="RBT1951" s="101"/>
      <c r="RBU1951" s="101"/>
      <c r="RBV1951" s="101"/>
      <c r="RBW1951" s="101"/>
      <c r="RBX1951" s="101"/>
      <c r="RBY1951" s="101"/>
      <c r="RBZ1951" s="101"/>
      <c r="RCA1951" s="101"/>
      <c r="RCB1951" s="101"/>
      <c r="RCC1951" s="101"/>
      <c r="RCD1951" s="101"/>
      <c r="RCE1951" s="101"/>
      <c r="RCF1951" s="101"/>
      <c r="RCG1951" s="101"/>
      <c r="RCH1951" s="101"/>
      <c r="RCI1951" s="101"/>
      <c r="RCJ1951" s="101"/>
      <c r="RCK1951" s="101"/>
      <c r="RCL1951" s="101"/>
      <c r="RCM1951" s="101"/>
      <c r="RCN1951" s="101"/>
      <c r="RCO1951" s="101"/>
      <c r="RCP1951" s="101"/>
      <c r="RCQ1951" s="101"/>
      <c r="RCR1951" s="101"/>
      <c r="RCS1951" s="101"/>
      <c r="RCT1951" s="101"/>
      <c r="RCU1951" s="101"/>
      <c r="RCV1951" s="101"/>
      <c r="RCW1951" s="101"/>
      <c r="RCX1951" s="101"/>
      <c r="RCY1951" s="101"/>
      <c r="RCZ1951" s="101"/>
      <c r="RDA1951" s="101"/>
      <c r="RDB1951" s="101"/>
      <c r="RDC1951" s="101"/>
      <c r="RDD1951" s="101"/>
      <c r="RDE1951" s="101"/>
      <c r="RDF1951" s="101"/>
      <c r="RDG1951" s="101"/>
      <c r="RDH1951" s="101"/>
      <c r="RDI1951" s="101"/>
      <c r="RDJ1951" s="101"/>
      <c r="RDK1951" s="101"/>
      <c r="RDL1951" s="101"/>
      <c r="RDM1951" s="101"/>
      <c r="RDN1951" s="101"/>
      <c r="RDO1951" s="101"/>
      <c r="RDP1951" s="101"/>
      <c r="RDQ1951" s="101"/>
      <c r="RDR1951" s="101"/>
      <c r="RDS1951" s="101"/>
      <c r="RDT1951" s="101"/>
      <c r="RDU1951" s="101"/>
      <c r="RDV1951" s="101"/>
      <c r="RDW1951" s="101"/>
      <c r="RDX1951" s="101"/>
      <c r="RDY1951" s="101"/>
      <c r="RDZ1951" s="101"/>
      <c r="REA1951" s="101"/>
      <c r="REB1951" s="101"/>
      <c r="REC1951" s="101"/>
      <c r="RED1951" s="101"/>
      <c r="REE1951" s="101"/>
      <c r="REF1951" s="101"/>
      <c r="REG1951" s="101"/>
      <c r="REH1951" s="101"/>
      <c r="REI1951" s="101"/>
      <c r="REJ1951" s="101"/>
      <c r="REK1951" s="101"/>
      <c r="REL1951" s="101"/>
      <c r="REM1951" s="101"/>
      <c r="REN1951" s="101"/>
      <c r="REO1951" s="101"/>
      <c r="REP1951" s="101"/>
      <c r="REQ1951" s="101"/>
      <c r="RER1951" s="101"/>
      <c r="RES1951" s="101"/>
      <c r="RET1951" s="101"/>
      <c r="REU1951" s="101"/>
      <c r="REV1951" s="101"/>
      <c r="REW1951" s="101"/>
      <c r="REX1951" s="101"/>
      <c r="REY1951" s="101"/>
      <c r="REZ1951" s="101"/>
      <c r="RFA1951" s="101"/>
      <c r="RFB1951" s="101"/>
      <c r="RFC1951" s="101"/>
      <c r="RFD1951" s="101"/>
      <c r="RFE1951" s="101"/>
      <c r="RFF1951" s="101"/>
      <c r="RFG1951" s="101"/>
      <c r="RFH1951" s="101"/>
      <c r="RFI1951" s="101"/>
      <c r="RFJ1951" s="101"/>
      <c r="RFK1951" s="101"/>
      <c r="RFL1951" s="101"/>
      <c r="RFM1951" s="101"/>
      <c r="RFN1951" s="101"/>
      <c r="RFO1951" s="101"/>
      <c r="RFP1951" s="101"/>
      <c r="RFQ1951" s="101"/>
      <c r="RFR1951" s="101"/>
      <c r="RFS1951" s="101"/>
      <c r="RFT1951" s="101"/>
      <c r="RFU1951" s="101"/>
      <c r="RFV1951" s="101"/>
      <c r="RFW1951" s="101"/>
      <c r="RFX1951" s="101"/>
      <c r="RFY1951" s="101"/>
      <c r="RFZ1951" s="101"/>
      <c r="RGA1951" s="101"/>
      <c r="RGB1951" s="101"/>
      <c r="RGC1951" s="101"/>
      <c r="RGD1951" s="101"/>
      <c r="RGE1951" s="101"/>
      <c r="RGF1951" s="101"/>
      <c r="RGG1951" s="101"/>
      <c r="RGH1951" s="101"/>
      <c r="RGI1951" s="101"/>
      <c r="RGJ1951" s="101"/>
      <c r="RGK1951" s="101"/>
      <c r="RGL1951" s="101"/>
      <c r="RGM1951" s="101"/>
      <c r="RGN1951" s="101"/>
      <c r="RGO1951" s="101"/>
      <c r="RGP1951" s="101"/>
      <c r="RGQ1951" s="101"/>
      <c r="RGR1951" s="101"/>
      <c r="RGS1951" s="101"/>
      <c r="RGT1951" s="101"/>
      <c r="RGU1951" s="101"/>
      <c r="RGV1951" s="101"/>
      <c r="RGW1951" s="101"/>
      <c r="RGX1951" s="101"/>
      <c r="RGY1951" s="101"/>
      <c r="RGZ1951" s="101"/>
      <c r="RHA1951" s="101"/>
      <c r="RHB1951" s="101"/>
      <c r="RHC1951" s="101"/>
      <c r="RHD1951" s="101"/>
      <c r="RHE1951" s="101"/>
      <c r="RHF1951" s="101"/>
      <c r="RHG1951" s="101"/>
      <c r="RHH1951" s="101"/>
      <c r="RHI1951" s="101"/>
      <c r="RHJ1951" s="101"/>
      <c r="RHK1951" s="101"/>
      <c r="RHL1951" s="101"/>
      <c r="RHM1951" s="101"/>
      <c r="RHN1951" s="101"/>
      <c r="RHO1951" s="101"/>
      <c r="RHP1951" s="101"/>
      <c r="RHQ1951" s="101"/>
      <c r="RHR1951" s="101"/>
      <c r="RHS1951" s="101"/>
      <c r="RHT1951" s="101"/>
      <c r="RHU1951" s="101"/>
      <c r="RHV1951" s="101"/>
      <c r="RHW1951" s="101"/>
      <c r="RHX1951" s="101"/>
      <c r="RHY1951" s="101"/>
      <c r="RHZ1951" s="101"/>
      <c r="RIA1951" s="101"/>
      <c r="RIB1951" s="101"/>
      <c r="RIC1951" s="101"/>
      <c r="RID1951" s="101"/>
      <c r="RIE1951" s="101"/>
      <c r="RIF1951" s="101"/>
      <c r="RIG1951" s="101"/>
      <c r="RIH1951" s="101"/>
      <c r="RII1951" s="101"/>
      <c r="RIJ1951" s="101"/>
      <c r="RIK1951" s="101"/>
      <c r="RIL1951" s="101"/>
      <c r="RIM1951" s="101"/>
      <c r="RIN1951" s="101"/>
      <c r="RIO1951" s="101"/>
      <c r="RIP1951" s="101"/>
      <c r="RIQ1951" s="101"/>
      <c r="RIR1951" s="101"/>
      <c r="RIS1951" s="101"/>
      <c r="RIT1951" s="101"/>
      <c r="RIU1951" s="101"/>
      <c r="RIV1951" s="101"/>
      <c r="RIW1951" s="101"/>
      <c r="RIX1951" s="101"/>
      <c r="RIY1951" s="101"/>
      <c r="RIZ1951" s="101"/>
      <c r="RJA1951" s="101"/>
      <c r="RJB1951" s="101"/>
      <c r="RJC1951" s="101"/>
      <c r="RJD1951" s="101"/>
      <c r="RJE1951" s="101"/>
      <c r="RJF1951" s="101"/>
      <c r="RJG1951" s="101"/>
      <c r="RJH1951" s="101"/>
      <c r="RJI1951" s="101"/>
      <c r="RJJ1951" s="101"/>
      <c r="RJK1951" s="101"/>
      <c r="RJL1951" s="101"/>
      <c r="RJM1951" s="101"/>
      <c r="RJN1951" s="101"/>
      <c r="RJO1951" s="101"/>
      <c r="RJP1951" s="101"/>
      <c r="RJQ1951" s="101"/>
      <c r="RJR1951" s="101"/>
      <c r="RJS1951" s="101"/>
      <c r="RJT1951" s="101"/>
      <c r="RJU1951" s="101"/>
      <c r="RJV1951" s="101"/>
      <c r="RJW1951" s="101"/>
      <c r="RJX1951" s="101"/>
      <c r="RJY1951" s="101"/>
      <c r="RJZ1951" s="101"/>
      <c r="RKA1951" s="101"/>
      <c r="RKB1951" s="101"/>
      <c r="RKC1951" s="101"/>
      <c r="RKD1951" s="101"/>
      <c r="RKE1951" s="101"/>
      <c r="RKF1951" s="101"/>
      <c r="RKG1951" s="101"/>
      <c r="RKH1951" s="101"/>
      <c r="RKI1951" s="101"/>
      <c r="RKJ1951" s="101"/>
      <c r="RKK1951" s="101"/>
      <c r="RKL1951" s="101"/>
      <c r="RKM1951" s="101"/>
      <c r="RKN1951" s="101"/>
      <c r="RKO1951" s="101"/>
      <c r="RKP1951" s="101"/>
      <c r="RKQ1951" s="101"/>
      <c r="RKR1951" s="101"/>
      <c r="RKS1951" s="101"/>
      <c r="RKT1951" s="101"/>
      <c r="RKU1951" s="101"/>
      <c r="RKV1951" s="101"/>
      <c r="RKW1951" s="101"/>
      <c r="RKX1951" s="101"/>
      <c r="RKY1951" s="101"/>
      <c r="RKZ1951" s="101"/>
      <c r="RLA1951" s="101"/>
      <c r="RLB1951" s="101"/>
      <c r="RLC1951" s="101"/>
      <c r="RLD1951" s="101"/>
      <c r="RLE1951" s="101"/>
      <c r="RLF1951" s="101"/>
      <c r="RLG1951" s="101"/>
      <c r="RLH1951" s="101"/>
      <c r="RLI1951" s="101"/>
      <c r="RLJ1951" s="101"/>
      <c r="RLK1951" s="101"/>
      <c r="RLL1951" s="101"/>
      <c r="RLM1951" s="101"/>
      <c r="RLN1951" s="101"/>
      <c r="RLO1951" s="101"/>
      <c r="RLP1951" s="101"/>
      <c r="RLQ1951" s="101"/>
      <c r="RLR1951" s="101"/>
      <c r="RLS1951" s="101"/>
      <c r="RLT1951" s="101"/>
      <c r="RLU1951" s="101"/>
      <c r="RLV1951" s="101"/>
      <c r="RLW1951" s="101"/>
      <c r="RLX1951" s="101"/>
      <c r="RLY1951" s="101"/>
      <c r="RLZ1951" s="101"/>
      <c r="RMA1951" s="101"/>
      <c r="RMB1951" s="101"/>
      <c r="RMC1951" s="101"/>
      <c r="RMD1951" s="101"/>
      <c r="RME1951" s="101"/>
      <c r="RMF1951" s="101"/>
      <c r="RMG1951" s="101"/>
      <c r="RMH1951" s="101"/>
      <c r="RMI1951" s="101"/>
      <c r="RMJ1951" s="101"/>
      <c r="RMK1951" s="101"/>
      <c r="RML1951" s="101"/>
      <c r="RMM1951" s="101"/>
      <c r="RMN1951" s="101"/>
      <c r="RMO1951" s="101"/>
      <c r="RMP1951" s="101"/>
      <c r="RMQ1951" s="101"/>
      <c r="RMR1951" s="101"/>
      <c r="RMS1951" s="101"/>
      <c r="RMT1951" s="101"/>
      <c r="RMU1951" s="101"/>
      <c r="RMV1951" s="101"/>
      <c r="RMW1951" s="101"/>
      <c r="RMX1951" s="101"/>
      <c r="RMY1951" s="101"/>
      <c r="RMZ1951" s="101"/>
      <c r="RNA1951" s="101"/>
      <c r="RNB1951" s="101"/>
      <c r="RNC1951" s="101"/>
      <c r="RND1951" s="101"/>
      <c r="RNE1951" s="101"/>
      <c r="RNF1951" s="101"/>
      <c r="RNG1951" s="101"/>
      <c r="RNH1951" s="101"/>
      <c r="RNI1951" s="101"/>
      <c r="RNJ1951" s="101"/>
      <c r="RNK1951" s="101"/>
      <c r="RNL1951" s="101"/>
      <c r="RNM1951" s="101"/>
      <c r="RNN1951" s="101"/>
      <c r="RNO1951" s="101"/>
      <c r="RNP1951" s="101"/>
      <c r="RNQ1951" s="101"/>
      <c r="RNR1951" s="101"/>
      <c r="RNS1951" s="101"/>
      <c r="RNT1951" s="101"/>
      <c r="RNU1951" s="101"/>
      <c r="RNV1951" s="101"/>
      <c r="RNW1951" s="101"/>
      <c r="RNX1951" s="101"/>
      <c r="RNY1951" s="101"/>
      <c r="RNZ1951" s="101"/>
      <c r="ROA1951" s="101"/>
      <c r="ROB1951" s="101"/>
      <c r="ROC1951" s="101"/>
      <c r="ROD1951" s="101"/>
      <c r="ROE1951" s="101"/>
      <c r="ROF1951" s="101"/>
      <c r="ROG1951" s="101"/>
      <c r="ROH1951" s="101"/>
      <c r="ROI1951" s="101"/>
      <c r="ROJ1951" s="101"/>
      <c r="ROK1951" s="101"/>
      <c r="ROL1951" s="101"/>
      <c r="ROM1951" s="101"/>
      <c r="RON1951" s="101"/>
      <c r="ROO1951" s="101"/>
      <c r="ROP1951" s="101"/>
      <c r="ROQ1951" s="101"/>
      <c r="ROR1951" s="101"/>
      <c r="ROS1951" s="101"/>
      <c r="ROT1951" s="101"/>
      <c r="ROU1951" s="101"/>
      <c r="ROV1951" s="101"/>
      <c r="ROW1951" s="101"/>
      <c r="ROX1951" s="101"/>
      <c r="ROY1951" s="101"/>
      <c r="ROZ1951" s="101"/>
      <c r="RPA1951" s="101"/>
      <c r="RPB1951" s="101"/>
      <c r="RPC1951" s="101"/>
      <c r="RPD1951" s="101"/>
      <c r="RPE1951" s="101"/>
      <c r="RPF1951" s="101"/>
      <c r="RPG1951" s="101"/>
      <c r="RPH1951" s="101"/>
      <c r="RPI1951" s="101"/>
      <c r="RPJ1951" s="101"/>
      <c r="RPK1951" s="101"/>
      <c r="RPL1951" s="101"/>
      <c r="RPM1951" s="101"/>
      <c r="RPN1951" s="101"/>
      <c r="RPO1951" s="101"/>
      <c r="RPP1951" s="101"/>
      <c r="RPQ1951" s="101"/>
      <c r="RPR1951" s="101"/>
      <c r="RPS1951" s="101"/>
      <c r="RPT1951" s="101"/>
      <c r="RPU1951" s="101"/>
      <c r="RPV1951" s="101"/>
      <c r="RPW1951" s="101"/>
      <c r="RPX1951" s="101"/>
      <c r="RPY1951" s="101"/>
      <c r="RPZ1951" s="101"/>
      <c r="RQA1951" s="101"/>
      <c r="RQB1951" s="101"/>
      <c r="RQC1951" s="101"/>
      <c r="RQD1951" s="101"/>
      <c r="RQE1951" s="101"/>
      <c r="RQF1951" s="101"/>
      <c r="RQG1951" s="101"/>
      <c r="RQH1951" s="101"/>
      <c r="RQI1951" s="101"/>
      <c r="RQJ1951" s="101"/>
      <c r="RQK1951" s="101"/>
      <c r="RQL1951" s="101"/>
      <c r="RQM1951" s="101"/>
      <c r="RQN1951" s="101"/>
      <c r="RQO1951" s="101"/>
      <c r="RQP1951" s="101"/>
      <c r="RQQ1951" s="101"/>
      <c r="RQR1951" s="101"/>
      <c r="RQS1951" s="101"/>
      <c r="RQT1951" s="101"/>
      <c r="RQU1951" s="101"/>
      <c r="RQV1951" s="101"/>
      <c r="RQW1951" s="101"/>
      <c r="RQX1951" s="101"/>
      <c r="RQY1951" s="101"/>
      <c r="RQZ1951" s="101"/>
      <c r="RRA1951" s="101"/>
      <c r="RRB1951" s="101"/>
      <c r="RRC1951" s="101"/>
      <c r="RRD1951" s="101"/>
      <c r="RRE1951" s="101"/>
      <c r="RRF1951" s="101"/>
      <c r="RRG1951" s="101"/>
      <c r="RRH1951" s="101"/>
      <c r="RRI1951" s="101"/>
      <c r="RRJ1951" s="101"/>
      <c r="RRK1951" s="101"/>
      <c r="RRL1951" s="101"/>
      <c r="RRM1951" s="101"/>
      <c r="RRN1951" s="101"/>
      <c r="RRO1951" s="101"/>
      <c r="RRP1951" s="101"/>
      <c r="RRQ1951" s="101"/>
      <c r="RRR1951" s="101"/>
      <c r="RRS1951" s="101"/>
      <c r="RRT1951" s="101"/>
      <c r="RRU1951" s="101"/>
      <c r="RRV1951" s="101"/>
      <c r="RRW1951" s="101"/>
      <c r="RRX1951" s="101"/>
      <c r="RRY1951" s="101"/>
      <c r="RRZ1951" s="101"/>
      <c r="RSA1951" s="101"/>
      <c r="RSB1951" s="101"/>
      <c r="RSC1951" s="101"/>
      <c r="RSD1951" s="101"/>
      <c r="RSE1951" s="101"/>
      <c r="RSF1951" s="101"/>
      <c r="RSG1951" s="101"/>
      <c r="RSH1951" s="101"/>
      <c r="RSI1951" s="101"/>
      <c r="RSJ1951" s="101"/>
      <c r="RSK1951" s="101"/>
      <c r="RSL1951" s="101"/>
      <c r="RSM1951" s="101"/>
      <c r="RSN1951" s="101"/>
      <c r="RSO1951" s="101"/>
      <c r="RSP1951" s="101"/>
      <c r="RSQ1951" s="101"/>
      <c r="RSR1951" s="101"/>
      <c r="RSS1951" s="101"/>
      <c r="RST1951" s="101"/>
      <c r="RSU1951" s="101"/>
      <c r="RSV1951" s="101"/>
      <c r="RSW1951" s="101"/>
      <c r="RSX1951" s="101"/>
      <c r="RSY1951" s="101"/>
      <c r="RSZ1951" s="101"/>
      <c r="RTA1951" s="101"/>
      <c r="RTB1951" s="101"/>
      <c r="RTC1951" s="101"/>
      <c r="RTD1951" s="101"/>
      <c r="RTE1951" s="101"/>
      <c r="RTF1951" s="101"/>
      <c r="RTG1951" s="101"/>
      <c r="RTH1951" s="101"/>
      <c r="RTI1951" s="101"/>
      <c r="RTJ1951" s="101"/>
      <c r="RTK1951" s="101"/>
      <c r="RTL1951" s="101"/>
      <c r="RTM1951" s="101"/>
      <c r="RTN1951" s="101"/>
      <c r="RTO1951" s="101"/>
      <c r="RTP1951" s="101"/>
      <c r="RTQ1951" s="101"/>
      <c r="RTR1951" s="101"/>
      <c r="RTS1951" s="101"/>
      <c r="RTT1951" s="101"/>
      <c r="RTU1951" s="101"/>
      <c r="RTV1951" s="101"/>
      <c r="RTW1951" s="101"/>
      <c r="RTX1951" s="101"/>
      <c r="RTY1951" s="101"/>
      <c r="RTZ1951" s="101"/>
      <c r="RUA1951" s="101"/>
      <c r="RUB1951" s="101"/>
      <c r="RUC1951" s="101"/>
      <c r="RUD1951" s="101"/>
      <c r="RUE1951" s="101"/>
      <c r="RUF1951" s="101"/>
      <c r="RUG1951" s="101"/>
      <c r="RUH1951" s="101"/>
      <c r="RUI1951" s="101"/>
      <c r="RUJ1951" s="101"/>
      <c r="RUK1951" s="101"/>
      <c r="RUL1951" s="101"/>
      <c r="RUM1951" s="101"/>
      <c r="RUN1951" s="101"/>
      <c r="RUO1951" s="101"/>
      <c r="RUP1951" s="101"/>
      <c r="RUQ1951" s="101"/>
      <c r="RUR1951" s="101"/>
      <c r="RUS1951" s="101"/>
      <c r="RUT1951" s="101"/>
      <c r="RUU1951" s="101"/>
      <c r="RUV1951" s="101"/>
      <c r="RUW1951" s="101"/>
      <c r="RUX1951" s="101"/>
      <c r="RUY1951" s="101"/>
      <c r="RUZ1951" s="101"/>
      <c r="RVA1951" s="101"/>
      <c r="RVB1951" s="101"/>
      <c r="RVC1951" s="101"/>
      <c r="RVD1951" s="101"/>
      <c r="RVE1951" s="101"/>
      <c r="RVF1951" s="101"/>
      <c r="RVG1951" s="101"/>
      <c r="RVH1951" s="101"/>
      <c r="RVI1951" s="101"/>
      <c r="RVJ1951" s="101"/>
      <c r="RVK1951" s="101"/>
      <c r="RVL1951" s="101"/>
      <c r="RVM1951" s="101"/>
      <c r="RVN1951" s="101"/>
      <c r="RVO1951" s="101"/>
      <c r="RVP1951" s="101"/>
      <c r="RVQ1951" s="101"/>
      <c r="RVR1951" s="101"/>
      <c r="RVS1951" s="101"/>
      <c r="RVT1951" s="101"/>
      <c r="RVU1951" s="101"/>
      <c r="RVV1951" s="101"/>
      <c r="RVW1951" s="101"/>
      <c r="RVX1951" s="101"/>
      <c r="RVY1951" s="101"/>
      <c r="RVZ1951" s="101"/>
      <c r="RWA1951" s="101"/>
      <c r="RWB1951" s="101"/>
      <c r="RWC1951" s="101"/>
      <c r="RWD1951" s="101"/>
      <c r="RWE1951" s="101"/>
      <c r="RWF1951" s="101"/>
      <c r="RWG1951" s="101"/>
      <c r="RWH1951" s="101"/>
      <c r="RWI1951" s="101"/>
      <c r="RWJ1951" s="101"/>
      <c r="RWK1951" s="101"/>
      <c r="RWL1951" s="101"/>
      <c r="RWM1951" s="101"/>
      <c r="RWN1951" s="101"/>
      <c r="RWO1951" s="101"/>
      <c r="RWP1951" s="101"/>
      <c r="RWQ1951" s="101"/>
      <c r="RWR1951" s="101"/>
      <c r="RWS1951" s="101"/>
      <c r="RWT1951" s="101"/>
      <c r="RWU1951" s="101"/>
      <c r="RWV1951" s="101"/>
      <c r="RWW1951" s="101"/>
      <c r="RWX1951" s="101"/>
      <c r="RWY1951" s="101"/>
      <c r="RWZ1951" s="101"/>
      <c r="RXA1951" s="101"/>
      <c r="RXB1951" s="101"/>
      <c r="RXC1951" s="101"/>
      <c r="RXD1951" s="101"/>
      <c r="RXE1951" s="101"/>
      <c r="RXF1951" s="101"/>
      <c r="RXG1951" s="101"/>
      <c r="RXH1951" s="101"/>
      <c r="RXI1951" s="101"/>
      <c r="RXJ1951" s="101"/>
      <c r="RXK1951" s="101"/>
      <c r="RXL1951" s="101"/>
      <c r="RXM1951" s="101"/>
      <c r="RXN1951" s="101"/>
      <c r="RXO1951" s="101"/>
      <c r="RXP1951" s="101"/>
      <c r="RXQ1951" s="101"/>
      <c r="RXR1951" s="101"/>
      <c r="RXS1951" s="101"/>
      <c r="RXT1951" s="101"/>
      <c r="RXU1951" s="101"/>
      <c r="RXV1951" s="101"/>
      <c r="RXW1951" s="101"/>
      <c r="RXX1951" s="101"/>
      <c r="RXY1951" s="101"/>
      <c r="RXZ1951" s="101"/>
      <c r="RYA1951" s="101"/>
      <c r="RYB1951" s="101"/>
      <c r="RYC1951" s="101"/>
      <c r="RYD1951" s="101"/>
      <c r="RYE1951" s="101"/>
      <c r="RYF1951" s="101"/>
      <c r="RYG1951" s="101"/>
      <c r="RYH1951" s="101"/>
      <c r="RYI1951" s="101"/>
      <c r="RYJ1951" s="101"/>
      <c r="RYK1951" s="101"/>
      <c r="RYL1951" s="101"/>
      <c r="RYM1951" s="101"/>
      <c r="RYN1951" s="101"/>
      <c r="RYO1951" s="101"/>
      <c r="RYP1951" s="101"/>
      <c r="RYQ1951" s="101"/>
      <c r="RYR1951" s="101"/>
      <c r="RYS1951" s="101"/>
      <c r="RYT1951" s="101"/>
      <c r="RYU1951" s="101"/>
      <c r="RYV1951" s="101"/>
      <c r="RYW1951" s="101"/>
      <c r="RYX1951" s="101"/>
      <c r="RYY1951" s="101"/>
      <c r="RYZ1951" s="101"/>
      <c r="RZA1951" s="101"/>
      <c r="RZB1951" s="101"/>
      <c r="RZC1951" s="101"/>
      <c r="RZD1951" s="101"/>
      <c r="RZE1951" s="101"/>
      <c r="RZF1951" s="101"/>
      <c r="RZG1951" s="101"/>
      <c r="RZH1951" s="101"/>
      <c r="RZI1951" s="101"/>
      <c r="RZJ1951" s="101"/>
      <c r="RZK1951" s="101"/>
      <c r="RZL1951" s="101"/>
      <c r="RZM1951" s="101"/>
      <c r="RZN1951" s="101"/>
      <c r="RZO1951" s="101"/>
      <c r="RZP1951" s="101"/>
      <c r="RZQ1951" s="101"/>
      <c r="RZR1951" s="101"/>
      <c r="RZS1951" s="101"/>
      <c r="RZT1951" s="101"/>
      <c r="RZU1951" s="101"/>
      <c r="RZV1951" s="101"/>
      <c r="RZW1951" s="101"/>
      <c r="RZX1951" s="101"/>
      <c r="RZY1951" s="101"/>
      <c r="RZZ1951" s="101"/>
      <c r="SAA1951" s="101"/>
      <c r="SAB1951" s="101"/>
      <c r="SAC1951" s="101"/>
      <c r="SAD1951" s="101"/>
      <c r="SAE1951" s="101"/>
      <c r="SAF1951" s="101"/>
      <c r="SAG1951" s="101"/>
      <c r="SAH1951" s="101"/>
      <c r="SAI1951" s="101"/>
      <c r="SAJ1951" s="101"/>
      <c r="SAK1951" s="101"/>
      <c r="SAL1951" s="101"/>
      <c r="SAM1951" s="101"/>
      <c r="SAN1951" s="101"/>
      <c r="SAO1951" s="101"/>
      <c r="SAP1951" s="101"/>
      <c r="SAQ1951" s="101"/>
      <c r="SAR1951" s="101"/>
      <c r="SAS1951" s="101"/>
      <c r="SAT1951" s="101"/>
      <c r="SAU1951" s="101"/>
      <c r="SAV1951" s="101"/>
      <c r="SAW1951" s="101"/>
      <c r="SAX1951" s="101"/>
      <c r="SAY1951" s="101"/>
      <c r="SAZ1951" s="101"/>
      <c r="SBA1951" s="101"/>
      <c r="SBB1951" s="101"/>
      <c r="SBC1951" s="101"/>
      <c r="SBD1951" s="101"/>
      <c r="SBE1951" s="101"/>
      <c r="SBF1951" s="101"/>
      <c r="SBG1951" s="101"/>
      <c r="SBH1951" s="101"/>
      <c r="SBI1951" s="101"/>
      <c r="SBJ1951" s="101"/>
      <c r="SBK1951" s="101"/>
      <c r="SBL1951" s="101"/>
      <c r="SBM1951" s="101"/>
      <c r="SBN1951" s="101"/>
      <c r="SBO1951" s="101"/>
      <c r="SBP1951" s="101"/>
      <c r="SBQ1951" s="101"/>
      <c r="SBR1951" s="101"/>
      <c r="SBS1951" s="101"/>
      <c r="SBT1951" s="101"/>
      <c r="SBU1951" s="101"/>
      <c r="SBV1951" s="101"/>
      <c r="SBW1951" s="101"/>
      <c r="SBX1951" s="101"/>
      <c r="SBY1951" s="101"/>
      <c r="SBZ1951" s="101"/>
      <c r="SCA1951" s="101"/>
      <c r="SCB1951" s="101"/>
      <c r="SCC1951" s="101"/>
      <c r="SCD1951" s="101"/>
      <c r="SCE1951" s="101"/>
      <c r="SCF1951" s="101"/>
      <c r="SCG1951" s="101"/>
      <c r="SCH1951" s="101"/>
      <c r="SCI1951" s="101"/>
      <c r="SCJ1951" s="101"/>
      <c r="SCK1951" s="101"/>
      <c r="SCL1951" s="101"/>
      <c r="SCM1951" s="101"/>
      <c r="SCN1951" s="101"/>
      <c r="SCO1951" s="101"/>
      <c r="SCP1951" s="101"/>
      <c r="SCQ1951" s="101"/>
      <c r="SCR1951" s="101"/>
      <c r="SCS1951" s="101"/>
      <c r="SCT1951" s="101"/>
      <c r="SCU1951" s="101"/>
      <c r="SCV1951" s="101"/>
      <c r="SCW1951" s="101"/>
      <c r="SCX1951" s="101"/>
      <c r="SCY1951" s="101"/>
      <c r="SCZ1951" s="101"/>
      <c r="SDA1951" s="101"/>
      <c r="SDB1951" s="101"/>
      <c r="SDC1951" s="101"/>
      <c r="SDD1951" s="101"/>
      <c r="SDE1951" s="101"/>
      <c r="SDF1951" s="101"/>
      <c r="SDG1951" s="101"/>
      <c r="SDH1951" s="101"/>
      <c r="SDI1951" s="101"/>
      <c r="SDJ1951" s="101"/>
      <c r="SDK1951" s="101"/>
      <c r="SDL1951" s="101"/>
      <c r="SDM1951" s="101"/>
      <c r="SDN1951" s="101"/>
      <c r="SDO1951" s="101"/>
      <c r="SDP1951" s="101"/>
      <c r="SDQ1951" s="101"/>
      <c r="SDR1951" s="101"/>
      <c r="SDS1951" s="101"/>
      <c r="SDT1951" s="101"/>
      <c r="SDU1951" s="101"/>
      <c r="SDV1951" s="101"/>
      <c r="SDW1951" s="101"/>
      <c r="SDX1951" s="101"/>
      <c r="SDY1951" s="101"/>
      <c r="SDZ1951" s="101"/>
      <c r="SEA1951" s="101"/>
      <c r="SEB1951" s="101"/>
      <c r="SEC1951" s="101"/>
      <c r="SED1951" s="101"/>
      <c r="SEE1951" s="101"/>
      <c r="SEF1951" s="101"/>
      <c r="SEG1951" s="101"/>
      <c r="SEH1951" s="101"/>
      <c r="SEI1951" s="101"/>
      <c r="SEJ1951" s="101"/>
      <c r="SEK1951" s="101"/>
      <c r="SEL1951" s="101"/>
      <c r="SEM1951" s="101"/>
      <c r="SEN1951" s="101"/>
      <c r="SEO1951" s="101"/>
      <c r="SEP1951" s="101"/>
      <c r="SEQ1951" s="101"/>
      <c r="SER1951" s="101"/>
      <c r="SES1951" s="101"/>
      <c r="SET1951" s="101"/>
      <c r="SEU1951" s="101"/>
      <c r="SEV1951" s="101"/>
      <c r="SEW1951" s="101"/>
      <c r="SEX1951" s="101"/>
      <c r="SEY1951" s="101"/>
      <c r="SEZ1951" s="101"/>
      <c r="SFA1951" s="101"/>
      <c r="SFB1951" s="101"/>
      <c r="SFC1951" s="101"/>
      <c r="SFD1951" s="101"/>
      <c r="SFE1951" s="101"/>
      <c r="SFF1951" s="101"/>
      <c r="SFG1951" s="101"/>
      <c r="SFH1951" s="101"/>
      <c r="SFI1951" s="101"/>
      <c r="SFJ1951" s="101"/>
      <c r="SFK1951" s="101"/>
      <c r="SFL1951" s="101"/>
      <c r="SFM1951" s="101"/>
      <c r="SFN1951" s="101"/>
      <c r="SFO1951" s="101"/>
      <c r="SFP1951" s="101"/>
      <c r="SFQ1951" s="101"/>
      <c r="SFR1951" s="101"/>
      <c r="SFS1951" s="101"/>
      <c r="SFT1951" s="101"/>
      <c r="SFU1951" s="101"/>
      <c r="SFV1951" s="101"/>
      <c r="SFW1951" s="101"/>
      <c r="SFX1951" s="101"/>
      <c r="SFY1951" s="101"/>
      <c r="SFZ1951" s="101"/>
      <c r="SGA1951" s="101"/>
      <c r="SGB1951" s="101"/>
      <c r="SGC1951" s="101"/>
      <c r="SGD1951" s="101"/>
      <c r="SGE1951" s="101"/>
      <c r="SGF1951" s="101"/>
      <c r="SGG1951" s="101"/>
      <c r="SGH1951" s="101"/>
      <c r="SGI1951" s="101"/>
      <c r="SGJ1951" s="101"/>
      <c r="SGK1951" s="101"/>
      <c r="SGL1951" s="101"/>
      <c r="SGM1951" s="101"/>
      <c r="SGN1951" s="101"/>
      <c r="SGO1951" s="101"/>
      <c r="SGP1951" s="101"/>
      <c r="SGQ1951" s="101"/>
      <c r="SGR1951" s="101"/>
      <c r="SGS1951" s="101"/>
      <c r="SGT1951" s="101"/>
      <c r="SGU1951" s="101"/>
      <c r="SGV1951" s="101"/>
      <c r="SGW1951" s="101"/>
      <c r="SGX1951" s="101"/>
      <c r="SGY1951" s="101"/>
      <c r="SGZ1951" s="101"/>
      <c r="SHA1951" s="101"/>
      <c r="SHB1951" s="101"/>
      <c r="SHC1951" s="101"/>
      <c r="SHD1951" s="101"/>
      <c r="SHE1951" s="101"/>
      <c r="SHF1951" s="101"/>
      <c r="SHG1951" s="101"/>
      <c r="SHH1951" s="101"/>
      <c r="SHI1951" s="101"/>
      <c r="SHJ1951" s="101"/>
      <c r="SHK1951" s="101"/>
      <c r="SHL1951" s="101"/>
      <c r="SHM1951" s="101"/>
      <c r="SHN1951" s="101"/>
      <c r="SHO1951" s="101"/>
      <c r="SHP1951" s="101"/>
      <c r="SHQ1951" s="101"/>
      <c r="SHR1951" s="101"/>
      <c r="SHS1951" s="101"/>
      <c r="SHT1951" s="101"/>
      <c r="SHU1951" s="101"/>
      <c r="SHV1951" s="101"/>
      <c r="SHW1951" s="101"/>
      <c r="SHX1951" s="101"/>
      <c r="SHY1951" s="101"/>
      <c r="SHZ1951" s="101"/>
      <c r="SIA1951" s="101"/>
      <c r="SIB1951" s="101"/>
      <c r="SIC1951" s="101"/>
      <c r="SID1951" s="101"/>
      <c r="SIE1951" s="101"/>
      <c r="SIF1951" s="101"/>
      <c r="SIG1951" s="101"/>
      <c r="SIH1951" s="101"/>
      <c r="SII1951" s="101"/>
      <c r="SIJ1951" s="101"/>
      <c r="SIK1951" s="101"/>
      <c r="SIL1951" s="101"/>
      <c r="SIM1951" s="101"/>
      <c r="SIN1951" s="101"/>
      <c r="SIO1951" s="101"/>
      <c r="SIP1951" s="101"/>
      <c r="SIQ1951" s="101"/>
      <c r="SIR1951" s="101"/>
      <c r="SIS1951" s="101"/>
      <c r="SIT1951" s="101"/>
      <c r="SIU1951" s="101"/>
      <c r="SIV1951" s="101"/>
      <c r="SIW1951" s="101"/>
      <c r="SIX1951" s="101"/>
      <c r="SIY1951" s="101"/>
      <c r="SIZ1951" s="101"/>
      <c r="SJA1951" s="101"/>
      <c r="SJB1951" s="101"/>
      <c r="SJC1951" s="101"/>
      <c r="SJD1951" s="101"/>
      <c r="SJE1951" s="101"/>
      <c r="SJF1951" s="101"/>
      <c r="SJG1951" s="101"/>
      <c r="SJH1951" s="101"/>
      <c r="SJI1951" s="101"/>
      <c r="SJJ1951" s="101"/>
      <c r="SJK1951" s="101"/>
      <c r="SJL1951" s="101"/>
      <c r="SJM1951" s="101"/>
      <c r="SJN1951" s="101"/>
      <c r="SJO1951" s="101"/>
      <c r="SJP1951" s="101"/>
      <c r="SJQ1951" s="101"/>
      <c r="SJR1951" s="101"/>
      <c r="SJS1951" s="101"/>
      <c r="SJT1951" s="101"/>
      <c r="SJU1951" s="101"/>
      <c r="SJV1951" s="101"/>
      <c r="SJW1951" s="101"/>
      <c r="SJX1951" s="101"/>
      <c r="SJY1951" s="101"/>
      <c r="SJZ1951" s="101"/>
      <c r="SKA1951" s="101"/>
      <c r="SKB1951" s="101"/>
      <c r="SKC1951" s="101"/>
      <c r="SKD1951" s="101"/>
      <c r="SKE1951" s="101"/>
      <c r="SKF1951" s="101"/>
      <c r="SKG1951" s="101"/>
      <c r="SKH1951" s="101"/>
      <c r="SKI1951" s="101"/>
      <c r="SKJ1951" s="101"/>
      <c r="SKK1951" s="101"/>
      <c r="SKL1951" s="101"/>
      <c r="SKM1951" s="101"/>
      <c r="SKN1951" s="101"/>
      <c r="SKO1951" s="101"/>
      <c r="SKP1951" s="101"/>
      <c r="SKQ1951" s="101"/>
      <c r="SKR1951" s="101"/>
      <c r="SKS1951" s="101"/>
      <c r="SKT1951" s="101"/>
      <c r="SKU1951" s="101"/>
      <c r="SKV1951" s="101"/>
      <c r="SKW1951" s="101"/>
      <c r="SKX1951" s="101"/>
      <c r="SKY1951" s="101"/>
      <c r="SKZ1951" s="101"/>
      <c r="SLA1951" s="101"/>
      <c r="SLB1951" s="101"/>
      <c r="SLC1951" s="101"/>
      <c r="SLD1951" s="101"/>
      <c r="SLE1951" s="101"/>
      <c r="SLF1951" s="101"/>
      <c r="SLG1951" s="101"/>
      <c r="SLH1951" s="101"/>
      <c r="SLI1951" s="101"/>
      <c r="SLJ1951" s="101"/>
      <c r="SLK1951" s="101"/>
      <c r="SLL1951" s="101"/>
      <c r="SLM1951" s="101"/>
      <c r="SLN1951" s="101"/>
      <c r="SLO1951" s="101"/>
      <c r="SLP1951" s="101"/>
      <c r="SLQ1951" s="101"/>
      <c r="SLR1951" s="101"/>
      <c r="SLS1951" s="101"/>
      <c r="SLT1951" s="101"/>
      <c r="SLU1951" s="101"/>
      <c r="SLV1951" s="101"/>
      <c r="SLW1951" s="101"/>
      <c r="SLX1951" s="101"/>
      <c r="SLY1951" s="101"/>
      <c r="SLZ1951" s="101"/>
      <c r="SMA1951" s="101"/>
      <c r="SMB1951" s="101"/>
      <c r="SMC1951" s="101"/>
      <c r="SMD1951" s="101"/>
      <c r="SME1951" s="101"/>
      <c r="SMF1951" s="101"/>
      <c r="SMG1951" s="101"/>
      <c r="SMH1951" s="101"/>
      <c r="SMI1951" s="101"/>
      <c r="SMJ1951" s="101"/>
      <c r="SMK1951" s="101"/>
      <c r="SML1951" s="101"/>
      <c r="SMM1951" s="101"/>
      <c r="SMN1951" s="101"/>
      <c r="SMO1951" s="101"/>
      <c r="SMP1951" s="101"/>
      <c r="SMQ1951" s="101"/>
      <c r="SMR1951" s="101"/>
      <c r="SMS1951" s="101"/>
      <c r="SMT1951" s="101"/>
      <c r="SMU1951" s="101"/>
      <c r="SMV1951" s="101"/>
      <c r="SMW1951" s="101"/>
      <c r="SMX1951" s="101"/>
      <c r="SMY1951" s="101"/>
      <c r="SMZ1951" s="101"/>
      <c r="SNA1951" s="101"/>
      <c r="SNB1951" s="101"/>
      <c r="SNC1951" s="101"/>
      <c r="SND1951" s="101"/>
      <c r="SNE1951" s="101"/>
      <c r="SNF1951" s="101"/>
      <c r="SNG1951" s="101"/>
      <c r="SNH1951" s="101"/>
      <c r="SNI1951" s="101"/>
      <c r="SNJ1951" s="101"/>
      <c r="SNK1951" s="101"/>
      <c r="SNL1951" s="101"/>
      <c r="SNM1951" s="101"/>
      <c r="SNN1951" s="101"/>
      <c r="SNO1951" s="101"/>
      <c r="SNP1951" s="101"/>
      <c r="SNQ1951" s="101"/>
      <c r="SNR1951" s="101"/>
      <c r="SNS1951" s="101"/>
      <c r="SNT1951" s="101"/>
      <c r="SNU1951" s="101"/>
      <c r="SNV1951" s="101"/>
      <c r="SNW1951" s="101"/>
      <c r="SNX1951" s="101"/>
      <c r="SNY1951" s="101"/>
      <c r="SNZ1951" s="101"/>
      <c r="SOA1951" s="101"/>
      <c r="SOB1951" s="101"/>
      <c r="SOC1951" s="101"/>
      <c r="SOD1951" s="101"/>
      <c r="SOE1951" s="101"/>
      <c r="SOF1951" s="101"/>
      <c r="SOG1951" s="101"/>
      <c r="SOH1951" s="101"/>
      <c r="SOI1951" s="101"/>
      <c r="SOJ1951" s="101"/>
      <c r="SOK1951" s="101"/>
      <c r="SOL1951" s="101"/>
      <c r="SOM1951" s="101"/>
      <c r="SON1951" s="101"/>
      <c r="SOO1951" s="101"/>
      <c r="SOP1951" s="101"/>
      <c r="SOQ1951" s="101"/>
      <c r="SOR1951" s="101"/>
      <c r="SOS1951" s="101"/>
      <c r="SOT1951" s="101"/>
      <c r="SOU1951" s="101"/>
      <c r="SOV1951" s="101"/>
      <c r="SOW1951" s="101"/>
      <c r="SOX1951" s="101"/>
      <c r="SOY1951" s="101"/>
      <c r="SOZ1951" s="101"/>
      <c r="SPA1951" s="101"/>
      <c r="SPB1951" s="101"/>
      <c r="SPC1951" s="101"/>
      <c r="SPD1951" s="101"/>
      <c r="SPE1951" s="101"/>
      <c r="SPF1951" s="101"/>
      <c r="SPG1951" s="101"/>
      <c r="SPH1951" s="101"/>
      <c r="SPI1951" s="101"/>
      <c r="SPJ1951" s="101"/>
      <c r="SPK1951" s="101"/>
      <c r="SPL1951" s="101"/>
      <c r="SPM1951" s="101"/>
      <c r="SPN1951" s="101"/>
      <c r="SPO1951" s="101"/>
      <c r="SPP1951" s="101"/>
      <c r="SPQ1951" s="101"/>
      <c r="SPR1951" s="101"/>
      <c r="SPS1951" s="101"/>
      <c r="SPT1951" s="101"/>
      <c r="SPU1951" s="101"/>
      <c r="SPV1951" s="101"/>
      <c r="SPW1951" s="101"/>
      <c r="SPX1951" s="101"/>
      <c r="SPY1951" s="101"/>
      <c r="SPZ1951" s="101"/>
      <c r="SQA1951" s="101"/>
      <c r="SQB1951" s="101"/>
      <c r="SQC1951" s="101"/>
      <c r="SQD1951" s="101"/>
      <c r="SQE1951" s="101"/>
      <c r="SQF1951" s="101"/>
      <c r="SQG1951" s="101"/>
      <c r="SQH1951" s="101"/>
      <c r="SQI1951" s="101"/>
      <c r="SQJ1951" s="101"/>
      <c r="SQK1951" s="101"/>
      <c r="SQL1951" s="101"/>
      <c r="SQM1951" s="101"/>
      <c r="SQN1951" s="101"/>
      <c r="SQO1951" s="101"/>
      <c r="SQP1951" s="101"/>
      <c r="SQQ1951" s="101"/>
      <c r="SQR1951" s="101"/>
      <c r="SQS1951" s="101"/>
      <c r="SQT1951" s="101"/>
      <c r="SQU1951" s="101"/>
      <c r="SQV1951" s="101"/>
      <c r="SQW1951" s="101"/>
      <c r="SQX1951" s="101"/>
      <c r="SQY1951" s="101"/>
      <c r="SQZ1951" s="101"/>
      <c r="SRA1951" s="101"/>
      <c r="SRB1951" s="101"/>
      <c r="SRC1951" s="101"/>
      <c r="SRD1951" s="101"/>
      <c r="SRE1951" s="101"/>
      <c r="SRF1951" s="101"/>
      <c r="SRG1951" s="101"/>
      <c r="SRH1951" s="101"/>
      <c r="SRI1951" s="101"/>
      <c r="SRJ1951" s="101"/>
      <c r="SRK1951" s="101"/>
      <c r="SRL1951" s="101"/>
      <c r="SRM1951" s="101"/>
      <c r="SRN1951" s="101"/>
      <c r="SRO1951" s="101"/>
      <c r="SRP1951" s="101"/>
      <c r="SRQ1951" s="101"/>
      <c r="SRR1951" s="101"/>
      <c r="SRS1951" s="101"/>
      <c r="SRT1951" s="101"/>
      <c r="SRU1951" s="101"/>
      <c r="SRV1951" s="101"/>
      <c r="SRW1951" s="101"/>
      <c r="SRX1951" s="101"/>
      <c r="SRY1951" s="101"/>
      <c r="SRZ1951" s="101"/>
      <c r="SSA1951" s="101"/>
      <c r="SSB1951" s="101"/>
      <c r="SSC1951" s="101"/>
      <c r="SSD1951" s="101"/>
      <c r="SSE1951" s="101"/>
      <c r="SSF1951" s="101"/>
      <c r="SSG1951" s="101"/>
      <c r="SSH1951" s="101"/>
      <c r="SSI1951" s="101"/>
      <c r="SSJ1951" s="101"/>
      <c r="SSK1951" s="101"/>
      <c r="SSL1951" s="101"/>
      <c r="SSM1951" s="101"/>
      <c r="SSN1951" s="101"/>
      <c r="SSO1951" s="101"/>
      <c r="SSP1951" s="101"/>
      <c r="SSQ1951" s="101"/>
      <c r="SSR1951" s="101"/>
      <c r="SSS1951" s="101"/>
      <c r="SST1951" s="101"/>
      <c r="SSU1951" s="101"/>
      <c r="SSV1951" s="101"/>
      <c r="SSW1951" s="101"/>
      <c r="SSX1951" s="101"/>
      <c r="SSY1951" s="101"/>
      <c r="SSZ1951" s="101"/>
      <c r="STA1951" s="101"/>
      <c r="STB1951" s="101"/>
      <c r="STC1951" s="101"/>
      <c r="STD1951" s="101"/>
      <c r="STE1951" s="101"/>
      <c r="STF1951" s="101"/>
      <c r="STG1951" s="101"/>
      <c r="STH1951" s="101"/>
      <c r="STI1951" s="101"/>
      <c r="STJ1951" s="101"/>
      <c r="STK1951" s="101"/>
      <c r="STL1951" s="101"/>
      <c r="STM1951" s="101"/>
      <c r="STN1951" s="101"/>
      <c r="STO1951" s="101"/>
      <c r="STP1951" s="101"/>
      <c r="STQ1951" s="101"/>
      <c r="STR1951" s="101"/>
      <c r="STS1951" s="101"/>
      <c r="STT1951" s="101"/>
      <c r="STU1951" s="101"/>
      <c r="STV1951" s="101"/>
      <c r="STW1951" s="101"/>
      <c r="STX1951" s="101"/>
      <c r="STY1951" s="101"/>
      <c r="STZ1951" s="101"/>
      <c r="SUA1951" s="101"/>
      <c r="SUB1951" s="101"/>
      <c r="SUC1951" s="101"/>
      <c r="SUD1951" s="101"/>
      <c r="SUE1951" s="101"/>
      <c r="SUF1951" s="101"/>
      <c r="SUG1951" s="101"/>
      <c r="SUH1951" s="101"/>
      <c r="SUI1951" s="101"/>
      <c r="SUJ1951" s="101"/>
      <c r="SUK1951" s="101"/>
      <c r="SUL1951" s="101"/>
      <c r="SUM1951" s="101"/>
      <c r="SUN1951" s="101"/>
      <c r="SUO1951" s="101"/>
      <c r="SUP1951" s="101"/>
      <c r="SUQ1951" s="101"/>
      <c r="SUR1951" s="101"/>
      <c r="SUS1951" s="101"/>
      <c r="SUT1951" s="101"/>
      <c r="SUU1951" s="101"/>
      <c r="SUV1951" s="101"/>
      <c r="SUW1951" s="101"/>
      <c r="SUX1951" s="101"/>
      <c r="SUY1951" s="101"/>
      <c r="SUZ1951" s="101"/>
      <c r="SVA1951" s="101"/>
      <c r="SVB1951" s="101"/>
      <c r="SVC1951" s="101"/>
      <c r="SVD1951" s="101"/>
      <c r="SVE1951" s="101"/>
      <c r="SVF1951" s="101"/>
      <c r="SVG1951" s="101"/>
      <c r="SVH1951" s="101"/>
      <c r="SVI1951" s="101"/>
      <c r="SVJ1951" s="101"/>
      <c r="SVK1951" s="101"/>
      <c r="SVL1951" s="101"/>
      <c r="SVM1951" s="101"/>
      <c r="SVN1951" s="101"/>
      <c r="SVO1951" s="101"/>
      <c r="SVP1951" s="101"/>
      <c r="SVQ1951" s="101"/>
      <c r="SVR1951" s="101"/>
      <c r="SVS1951" s="101"/>
      <c r="SVT1951" s="101"/>
      <c r="SVU1951" s="101"/>
      <c r="SVV1951" s="101"/>
      <c r="SVW1951" s="101"/>
      <c r="SVX1951" s="101"/>
      <c r="SVY1951" s="101"/>
      <c r="SVZ1951" s="101"/>
      <c r="SWA1951" s="101"/>
      <c r="SWB1951" s="101"/>
      <c r="SWC1951" s="101"/>
      <c r="SWD1951" s="101"/>
      <c r="SWE1951" s="101"/>
      <c r="SWF1951" s="101"/>
      <c r="SWG1951" s="101"/>
      <c r="SWH1951" s="101"/>
      <c r="SWI1951" s="101"/>
      <c r="SWJ1951" s="101"/>
      <c r="SWK1951" s="101"/>
      <c r="SWL1951" s="101"/>
      <c r="SWM1951" s="101"/>
      <c r="SWN1951" s="101"/>
      <c r="SWO1951" s="101"/>
      <c r="SWP1951" s="101"/>
      <c r="SWQ1951" s="101"/>
      <c r="SWR1951" s="101"/>
      <c r="SWS1951" s="101"/>
      <c r="SWT1951" s="101"/>
      <c r="SWU1951" s="101"/>
      <c r="SWV1951" s="101"/>
      <c r="SWW1951" s="101"/>
      <c r="SWX1951" s="101"/>
      <c r="SWY1951" s="101"/>
      <c r="SWZ1951" s="101"/>
      <c r="SXA1951" s="101"/>
      <c r="SXB1951" s="101"/>
      <c r="SXC1951" s="101"/>
      <c r="SXD1951" s="101"/>
      <c r="SXE1951" s="101"/>
      <c r="SXF1951" s="101"/>
      <c r="SXG1951" s="101"/>
      <c r="SXH1951" s="101"/>
      <c r="SXI1951" s="101"/>
      <c r="SXJ1951" s="101"/>
      <c r="SXK1951" s="101"/>
      <c r="SXL1951" s="101"/>
      <c r="SXM1951" s="101"/>
      <c r="SXN1951" s="101"/>
      <c r="SXO1951" s="101"/>
      <c r="SXP1951" s="101"/>
      <c r="SXQ1951" s="101"/>
      <c r="SXR1951" s="101"/>
      <c r="SXS1951" s="101"/>
      <c r="SXT1951" s="101"/>
      <c r="SXU1951" s="101"/>
      <c r="SXV1951" s="101"/>
      <c r="SXW1951" s="101"/>
      <c r="SXX1951" s="101"/>
      <c r="SXY1951" s="101"/>
      <c r="SXZ1951" s="101"/>
      <c r="SYA1951" s="101"/>
      <c r="SYB1951" s="101"/>
      <c r="SYC1951" s="101"/>
      <c r="SYD1951" s="101"/>
      <c r="SYE1951" s="101"/>
      <c r="SYF1951" s="101"/>
      <c r="SYG1951" s="101"/>
      <c r="SYH1951" s="101"/>
      <c r="SYI1951" s="101"/>
      <c r="SYJ1951" s="101"/>
      <c r="SYK1951" s="101"/>
      <c r="SYL1951" s="101"/>
      <c r="SYM1951" s="101"/>
      <c r="SYN1951" s="101"/>
      <c r="SYO1951" s="101"/>
      <c r="SYP1951" s="101"/>
      <c r="SYQ1951" s="101"/>
      <c r="SYR1951" s="101"/>
      <c r="SYS1951" s="101"/>
      <c r="SYT1951" s="101"/>
      <c r="SYU1951" s="101"/>
      <c r="SYV1951" s="101"/>
      <c r="SYW1951" s="101"/>
      <c r="SYX1951" s="101"/>
      <c r="SYY1951" s="101"/>
      <c r="SYZ1951" s="101"/>
      <c r="SZA1951" s="101"/>
      <c r="SZB1951" s="101"/>
      <c r="SZC1951" s="101"/>
      <c r="SZD1951" s="101"/>
      <c r="SZE1951" s="101"/>
      <c r="SZF1951" s="101"/>
      <c r="SZG1951" s="101"/>
      <c r="SZH1951" s="101"/>
      <c r="SZI1951" s="101"/>
      <c r="SZJ1951" s="101"/>
      <c r="SZK1951" s="101"/>
      <c r="SZL1951" s="101"/>
      <c r="SZM1951" s="101"/>
      <c r="SZN1951" s="101"/>
      <c r="SZO1951" s="101"/>
      <c r="SZP1951" s="101"/>
      <c r="SZQ1951" s="101"/>
      <c r="SZR1951" s="101"/>
      <c r="SZS1951" s="101"/>
      <c r="SZT1951" s="101"/>
      <c r="SZU1951" s="101"/>
      <c r="SZV1951" s="101"/>
      <c r="SZW1951" s="101"/>
      <c r="SZX1951" s="101"/>
      <c r="SZY1951" s="101"/>
      <c r="SZZ1951" s="101"/>
      <c r="TAA1951" s="101"/>
      <c r="TAB1951" s="101"/>
      <c r="TAC1951" s="101"/>
      <c r="TAD1951" s="101"/>
      <c r="TAE1951" s="101"/>
      <c r="TAF1951" s="101"/>
      <c r="TAG1951" s="101"/>
      <c r="TAH1951" s="101"/>
      <c r="TAI1951" s="101"/>
      <c r="TAJ1951" s="101"/>
      <c r="TAK1951" s="101"/>
      <c r="TAL1951" s="101"/>
      <c r="TAM1951" s="101"/>
      <c r="TAN1951" s="101"/>
      <c r="TAO1951" s="101"/>
      <c r="TAP1951" s="101"/>
      <c r="TAQ1951" s="101"/>
      <c r="TAR1951" s="101"/>
      <c r="TAS1951" s="101"/>
      <c r="TAT1951" s="101"/>
      <c r="TAU1951" s="101"/>
      <c r="TAV1951" s="101"/>
      <c r="TAW1951" s="101"/>
      <c r="TAX1951" s="101"/>
      <c r="TAY1951" s="101"/>
      <c r="TAZ1951" s="101"/>
      <c r="TBA1951" s="101"/>
      <c r="TBB1951" s="101"/>
      <c r="TBC1951" s="101"/>
      <c r="TBD1951" s="101"/>
      <c r="TBE1951" s="101"/>
      <c r="TBF1951" s="101"/>
      <c r="TBG1951" s="101"/>
      <c r="TBH1951" s="101"/>
      <c r="TBI1951" s="101"/>
      <c r="TBJ1951" s="101"/>
      <c r="TBK1951" s="101"/>
      <c r="TBL1951" s="101"/>
      <c r="TBM1951" s="101"/>
      <c r="TBN1951" s="101"/>
      <c r="TBO1951" s="101"/>
      <c r="TBP1951" s="101"/>
      <c r="TBQ1951" s="101"/>
      <c r="TBR1951" s="101"/>
      <c r="TBS1951" s="101"/>
      <c r="TBT1951" s="101"/>
      <c r="TBU1951" s="101"/>
      <c r="TBV1951" s="101"/>
      <c r="TBW1951" s="101"/>
      <c r="TBX1951" s="101"/>
      <c r="TBY1951" s="101"/>
      <c r="TBZ1951" s="101"/>
      <c r="TCA1951" s="101"/>
      <c r="TCB1951" s="101"/>
      <c r="TCC1951" s="101"/>
      <c r="TCD1951" s="101"/>
      <c r="TCE1951" s="101"/>
      <c r="TCF1951" s="101"/>
      <c r="TCG1951" s="101"/>
      <c r="TCH1951" s="101"/>
      <c r="TCI1951" s="101"/>
      <c r="TCJ1951" s="101"/>
      <c r="TCK1951" s="101"/>
      <c r="TCL1951" s="101"/>
      <c r="TCM1951" s="101"/>
      <c r="TCN1951" s="101"/>
      <c r="TCO1951" s="101"/>
      <c r="TCP1951" s="101"/>
      <c r="TCQ1951" s="101"/>
      <c r="TCR1951" s="101"/>
      <c r="TCS1951" s="101"/>
      <c r="TCT1951" s="101"/>
      <c r="TCU1951" s="101"/>
      <c r="TCV1951" s="101"/>
      <c r="TCW1951" s="101"/>
      <c r="TCX1951" s="101"/>
      <c r="TCY1951" s="101"/>
      <c r="TCZ1951" s="101"/>
      <c r="TDA1951" s="101"/>
      <c r="TDB1951" s="101"/>
      <c r="TDC1951" s="101"/>
      <c r="TDD1951" s="101"/>
      <c r="TDE1951" s="101"/>
      <c r="TDF1951" s="101"/>
      <c r="TDG1951" s="101"/>
      <c r="TDH1951" s="101"/>
      <c r="TDI1951" s="101"/>
      <c r="TDJ1951" s="101"/>
      <c r="TDK1951" s="101"/>
      <c r="TDL1951" s="101"/>
      <c r="TDM1951" s="101"/>
      <c r="TDN1951" s="101"/>
      <c r="TDO1951" s="101"/>
      <c r="TDP1951" s="101"/>
      <c r="TDQ1951" s="101"/>
      <c r="TDR1951" s="101"/>
      <c r="TDS1951" s="101"/>
      <c r="TDT1951" s="101"/>
      <c r="TDU1951" s="101"/>
      <c r="TDV1951" s="101"/>
      <c r="TDW1951" s="101"/>
      <c r="TDX1951" s="101"/>
      <c r="TDY1951" s="101"/>
      <c r="TDZ1951" s="101"/>
      <c r="TEA1951" s="101"/>
      <c r="TEB1951" s="101"/>
      <c r="TEC1951" s="101"/>
      <c r="TED1951" s="101"/>
      <c r="TEE1951" s="101"/>
      <c r="TEF1951" s="101"/>
      <c r="TEG1951" s="101"/>
      <c r="TEH1951" s="101"/>
      <c r="TEI1951" s="101"/>
      <c r="TEJ1951" s="101"/>
      <c r="TEK1951" s="101"/>
      <c r="TEL1951" s="101"/>
      <c r="TEM1951" s="101"/>
      <c r="TEN1951" s="101"/>
      <c r="TEO1951" s="101"/>
      <c r="TEP1951" s="101"/>
      <c r="TEQ1951" s="101"/>
      <c r="TER1951" s="101"/>
      <c r="TES1951" s="101"/>
      <c r="TET1951" s="101"/>
      <c r="TEU1951" s="101"/>
      <c r="TEV1951" s="101"/>
      <c r="TEW1951" s="101"/>
      <c r="TEX1951" s="101"/>
      <c r="TEY1951" s="101"/>
      <c r="TEZ1951" s="101"/>
      <c r="TFA1951" s="101"/>
      <c r="TFB1951" s="101"/>
      <c r="TFC1951" s="101"/>
      <c r="TFD1951" s="101"/>
      <c r="TFE1951" s="101"/>
      <c r="TFF1951" s="101"/>
      <c r="TFG1951" s="101"/>
      <c r="TFH1951" s="101"/>
      <c r="TFI1951" s="101"/>
      <c r="TFJ1951" s="101"/>
      <c r="TFK1951" s="101"/>
      <c r="TFL1951" s="101"/>
      <c r="TFM1951" s="101"/>
      <c r="TFN1951" s="101"/>
      <c r="TFO1951" s="101"/>
      <c r="TFP1951" s="101"/>
      <c r="TFQ1951" s="101"/>
      <c r="TFR1951" s="101"/>
      <c r="TFS1951" s="101"/>
      <c r="TFT1951" s="101"/>
      <c r="TFU1951" s="101"/>
      <c r="TFV1951" s="101"/>
      <c r="TFW1951" s="101"/>
      <c r="TFX1951" s="101"/>
      <c r="TFY1951" s="101"/>
      <c r="TFZ1951" s="101"/>
      <c r="TGA1951" s="101"/>
      <c r="TGB1951" s="101"/>
      <c r="TGC1951" s="101"/>
      <c r="TGD1951" s="101"/>
      <c r="TGE1951" s="101"/>
      <c r="TGF1951" s="101"/>
      <c r="TGG1951" s="101"/>
      <c r="TGH1951" s="101"/>
      <c r="TGI1951" s="101"/>
      <c r="TGJ1951" s="101"/>
      <c r="TGK1951" s="101"/>
      <c r="TGL1951" s="101"/>
      <c r="TGM1951" s="101"/>
      <c r="TGN1951" s="101"/>
      <c r="TGO1951" s="101"/>
      <c r="TGP1951" s="101"/>
      <c r="TGQ1951" s="101"/>
      <c r="TGR1951" s="101"/>
      <c r="TGS1951" s="101"/>
      <c r="TGT1951" s="101"/>
      <c r="TGU1951" s="101"/>
      <c r="TGV1951" s="101"/>
      <c r="TGW1951" s="101"/>
      <c r="TGX1951" s="101"/>
      <c r="TGY1951" s="101"/>
      <c r="TGZ1951" s="101"/>
      <c r="THA1951" s="101"/>
      <c r="THB1951" s="101"/>
      <c r="THC1951" s="101"/>
      <c r="THD1951" s="101"/>
      <c r="THE1951" s="101"/>
      <c r="THF1951" s="101"/>
      <c r="THG1951" s="101"/>
      <c r="THH1951" s="101"/>
      <c r="THI1951" s="101"/>
      <c r="THJ1951" s="101"/>
      <c r="THK1951" s="101"/>
      <c r="THL1951" s="101"/>
      <c r="THM1951" s="101"/>
      <c r="THN1951" s="101"/>
      <c r="THO1951" s="101"/>
      <c r="THP1951" s="101"/>
      <c r="THQ1951" s="101"/>
      <c r="THR1951" s="101"/>
      <c r="THS1951" s="101"/>
      <c r="THT1951" s="101"/>
      <c r="THU1951" s="101"/>
      <c r="THV1951" s="101"/>
      <c r="THW1951" s="101"/>
      <c r="THX1951" s="101"/>
      <c r="THY1951" s="101"/>
      <c r="THZ1951" s="101"/>
      <c r="TIA1951" s="101"/>
      <c r="TIB1951" s="101"/>
      <c r="TIC1951" s="101"/>
      <c r="TID1951" s="101"/>
      <c r="TIE1951" s="101"/>
      <c r="TIF1951" s="101"/>
      <c r="TIG1951" s="101"/>
      <c r="TIH1951" s="101"/>
      <c r="TII1951" s="101"/>
      <c r="TIJ1951" s="101"/>
      <c r="TIK1951" s="101"/>
      <c r="TIL1951" s="101"/>
      <c r="TIM1951" s="101"/>
      <c r="TIN1951" s="101"/>
      <c r="TIO1951" s="101"/>
      <c r="TIP1951" s="101"/>
      <c r="TIQ1951" s="101"/>
      <c r="TIR1951" s="101"/>
      <c r="TIS1951" s="101"/>
      <c r="TIT1951" s="101"/>
      <c r="TIU1951" s="101"/>
      <c r="TIV1951" s="101"/>
      <c r="TIW1951" s="101"/>
      <c r="TIX1951" s="101"/>
      <c r="TIY1951" s="101"/>
      <c r="TIZ1951" s="101"/>
      <c r="TJA1951" s="101"/>
      <c r="TJB1951" s="101"/>
      <c r="TJC1951" s="101"/>
      <c r="TJD1951" s="101"/>
      <c r="TJE1951" s="101"/>
      <c r="TJF1951" s="101"/>
      <c r="TJG1951" s="101"/>
      <c r="TJH1951" s="101"/>
      <c r="TJI1951" s="101"/>
      <c r="TJJ1951" s="101"/>
      <c r="TJK1951" s="101"/>
      <c r="TJL1951" s="101"/>
      <c r="TJM1951" s="101"/>
      <c r="TJN1951" s="101"/>
      <c r="TJO1951" s="101"/>
      <c r="TJP1951" s="101"/>
      <c r="TJQ1951" s="101"/>
      <c r="TJR1951" s="101"/>
      <c r="TJS1951" s="101"/>
      <c r="TJT1951" s="101"/>
      <c r="TJU1951" s="101"/>
      <c r="TJV1951" s="101"/>
      <c r="TJW1951" s="101"/>
      <c r="TJX1951" s="101"/>
      <c r="TJY1951" s="101"/>
      <c r="TJZ1951" s="101"/>
      <c r="TKA1951" s="101"/>
      <c r="TKB1951" s="101"/>
      <c r="TKC1951" s="101"/>
      <c r="TKD1951" s="101"/>
      <c r="TKE1951" s="101"/>
      <c r="TKF1951" s="101"/>
      <c r="TKG1951" s="101"/>
      <c r="TKH1951" s="101"/>
      <c r="TKI1951" s="101"/>
      <c r="TKJ1951" s="101"/>
      <c r="TKK1951" s="101"/>
      <c r="TKL1951" s="101"/>
      <c r="TKM1951" s="101"/>
      <c r="TKN1951" s="101"/>
      <c r="TKO1951" s="101"/>
      <c r="TKP1951" s="101"/>
      <c r="TKQ1951" s="101"/>
      <c r="TKR1951" s="101"/>
      <c r="TKS1951" s="101"/>
      <c r="TKT1951" s="101"/>
      <c r="TKU1951" s="101"/>
      <c r="TKV1951" s="101"/>
      <c r="TKW1951" s="101"/>
      <c r="TKX1951" s="101"/>
      <c r="TKY1951" s="101"/>
      <c r="TKZ1951" s="101"/>
      <c r="TLA1951" s="101"/>
      <c r="TLB1951" s="101"/>
      <c r="TLC1951" s="101"/>
      <c r="TLD1951" s="101"/>
      <c r="TLE1951" s="101"/>
      <c r="TLF1951" s="101"/>
      <c r="TLG1951" s="101"/>
      <c r="TLH1951" s="101"/>
      <c r="TLI1951" s="101"/>
      <c r="TLJ1951" s="101"/>
      <c r="TLK1951" s="101"/>
      <c r="TLL1951" s="101"/>
      <c r="TLM1951" s="101"/>
      <c r="TLN1951" s="101"/>
      <c r="TLO1951" s="101"/>
      <c r="TLP1951" s="101"/>
      <c r="TLQ1951" s="101"/>
      <c r="TLR1951" s="101"/>
      <c r="TLS1951" s="101"/>
      <c r="TLT1951" s="101"/>
      <c r="TLU1951" s="101"/>
      <c r="TLV1951" s="101"/>
      <c r="TLW1951" s="101"/>
      <c r="TLX1951" s="101"/>
      <c r="TLY1951" s="101"/>
      <c r="TLZ1951" s="101"/>
      <c r="TMA1951" s="101"/>
      <c r="TMB1951" s="101"/>
      <c r="TMC1951" s="101"/>
      <c r="TMD1951" s="101"/>
      <c r="TME1951" s="101"/>
      <c r="TMF1951" s="101"/>
      <c r="TMG1951" s="101"/>
      <c r="TMH1951" s="101"/>
      <c r="TMI1951" s="101"/>
      <c r="TMJ1951" s="101"/>
      <c r="TMK1951" s="101"/>
      <c r="TML1951" s="101"/>
      <c r="TMM1951" s="101"/>
      <c r="TMN1951" s="101"/>
      <c r="TMO1951" s="101"/>
      <c r="TMP1951" s="101"/>
      <c r="TMQ1951" s="101"/>
      <c r="TMR1951" s="101"/>
      <c r="TMS1951" s="101"/>
      <c r="TMT1951" s="101"/>
      <c r="TMU1951" s="101"/>
      <c r="TMV1951" s="101"/>
      <c r="TMW1951" s="101"/>
      <c r="TMX1951" s="101"/>
      <c r="TMY1951" s="101"/>
      <c r="TMZ1951" s="101"/>
      <c r="TNA1951" s="101"/>
      <c r="TNB1951" s="101"/>
      <c r="TNC1951" s="101"/>
      <c r="TND1951" s="101"/>
      <c r="TNE1951" s="101"/>
      <c r="TNF1951" s="101"/>
      <c r="TNG1951" s="101"/>
      <c r="TNH1951" s="101"/>
      <c r="TNI1951" s="101"/>
      <c r="TNJ1951" s="101"/>
      <c r="TNK1951" s="101"/>
      <c r="TNL1951" s="101"/>
      <c r="TNM1951" s="101"/>
      <c r="TNN1951" s="101"/>
      <c r="TNO1951" s="101"/>
      <c r="TNP1951" s="101"/>
      <c r="TNQ1951" s="101"/>
      <c r="TNR1951" s="101"/>
      <c r="TNS1951" s="101"/>
      <c r="TNT1951" s="101"/>
      <c r="TNU1951" s="101"/>
      <c r="TNV1951" s="101"/>
      <c r="TNW1951" s="101"/>
      <c r="TNX1951" s="101"/>
      <c r="TNY1951" s="101"/>
      <c r="TNZ1951" s="101"/>
      <c r="TOA1951" s="101"/>
      <c r="TOB1951" s="101"/>
      <c r="TOC1951" s="101"/>
      <c r="TOD1951" s="101"/>
      <c r="TOE1951" s="101"/>
      <c r="TOF1951" s="101"/>
      <c r="TOG1951" s="101"/>
      <c r="TOH1951" s="101"/>
      <c r="TOI1951" s="101"/>
      <c r="TOJ1951" s="101"/>
      <c r="TOK1951" s="101"/>
      <c r="TOL1951" s="101"/>
      <c r="TOM1951" s="101"/>
      <c r="TON1951" s="101"/>
      <c r="TOO1951" s="101"/>
      <c r="TOP1951" s="101"/>
      <c r="TOQ1951" s="101"/>
      <c r="TOR1951" s="101"/>
      <c r="TOS1951" s="101"/>
      <c r="TOT1951" s="101"/>
      <c r="TOU1951" s="101"/>
      <c r="TOV1951" s="101"/>
      <c r="TOW1951" s="101"/>
      <c r="TOX1951" s="101"/>
      <c r="TOY1951" s="101"/>
      <c r="TOZ1951" s="101"/>
      <c r="TPA1951" s="101"/>
      <c r="TPB1951" s="101"/>
      <c r="TPC1951" s="101"/>
      <c r="TPD1951" s="101"/>
      <c r="TPE1951" s="101"/>
      <c r="TPF1951" s="101"/>
      <c r="TPG1951" s="101"/>
      <c r="TPH1951" s="101"/>
      <c r="TPI1951" s="101"/>
      <c r="TPJ1951" s="101"/>
      <c r="TPK1951" s="101"/>
      <c r="TPL1951" s="101"/>
      <c r="TPM1951" s="101"/>
      <c r="TPN1951" s="101"/>
      <c r="TPO1951" s="101"/>
      <c r="TPP1951" s="101"/>
      <c r="TPQ1951" s="101"/>
      <c r="TPR1951" s="101"/>
      <c r="TPS1951" s="101"/>
      <c r="TPT1951" s="101"/>
      <c r="TPU1951" s="101"/>
      <c r="TPV1951" s="101"/>
      <c r="TPW1951" s="101"/>
      <c r="TPX1951" s="101"/>
      <c r="TPY1951" s="101"/>
      <c r="TPZ1951" s="101"/>
      <c r="TQA1951" s="101"/>
      <c r="TQB1951" s="101"/>
      <c r="TQC1951" s="101"/>
      <c r="TQD1951" s="101"/>
      <c r="TQE1951" s="101"/>
      <c r="TQF1951" s="101"/>
      <c r="TQG1951" s="101"/>
      <c r="TQH1951" s="101"/>
      <c r="TQI1951" s="101"/>
      <c r="TQJ1951" s="101"/>
      <c r="TQK1951" s="101"/>
      <c r="TQL1951" s="101"/>
      <c r="TQM1951" s="101"/>
      <c r="TQN1951" s="101"/>
      <c r="TQO1951" s="101"/>
      <c r="TQP1951" s="101"/>
      <c r="TQQ1951" s="101"/>
      <c r="TQR1951" s="101"/>
      <c r="TQS1951" s="101"/>
      <c r="TQT1951" s="101"/>
      <c r="TQU1951" s="101"/>
      <c r="TQV1951" s="101"/>
      <c r="TQW1951" s="101"/>
      <c r="TQX1951" s="101"/>
      <c r="TQY1951" s="101"/>
      <c r="TQZ1951" s="101"/>
      <c r="TRA1951" s="101"/>
      <c r="TRB1951" s="101"/>
      <c r="TRC1951" s="101"/>
      <c r="TRD1951" s="101"/>
      <c r="TRE1951" s="101"/>
      <c r="TRF1951" s="101"/>
      <c r="TRG1951" s="101"/>
      <c r="TRH1951" s="101"/>
      <c r="TRI1951" s="101"/>
      <c r="TRJ1951" s="101"/>
      <c r="TRK1951" s="101"/>
      <c r="TRL1951" s="101"/>
      <c r="TRM1951" s="101"/>
      <c r="TRN1951" s="101"/>
      <c r="TRO1951" s="101"/>
      <c r="TRP1951" s="101"/>
      <c r="TRQ1951" s="101"/>
      <c r="TRR1951" s="101"/>
      <c r="TRS1951" s="101"/>
      <c r="TRT1951" s="101"/>
      <c r="TRU1951" s="101"/>
      <c r="TRV1951" s="101"/>
      <c r="TRW1951" s="101"/>
      <c r="TRX1951" s="101"/>
      <c r="TRY1951" s="101"/>
      <c r="TRZ1951" s="101"/>
      <c r="TSA1951" s="101"/>
      <c r="TSB1951" s="101"/>
      <c r="TSC1951" s="101"/>
      <c r="TSD1951" s="101"/>
      <c r="TSE1951" s="101"/>
      <c r="TSF1951" s="101"/>
      <c r="TSG1951" s="101"/>
      <c r="TSH1951" s="101"/>
      <c r="TSI1951" s="101"/>
      <c r="TSJ1951" s="101"/>
      <c r="TSK1951" s="101"/>
      <c r="TSL1951" s="101"/>
      <c r="TSM1951" s="101"/>
      <c r="TSN1951" s="101"/>
      <c r="TSO1951" s="101"/>
      <c r="TSP1951" s="101"/>
      <c r="TSQ1951" s="101"/>
      <c r="TSR1951" s="101"/>
      <c r="TSS1951" s="101"/>
      <c r="TST1951" s="101"/>
      <c r="TSU1951" s="101"/>
      <c r="TSV1951" s="101"/>
      <c r="TSW1951" s="101"/>
      <c r="TSX1951" s="101"/>
      <c r="TSY1951" s="101"/>
      <c r="TSZ1951" s="101"/>
      <c r="TTA1951" s="101"/>
      <c r="TTB1951" s="101"/>
      <c r="TTC1951" s="101"/>
      <c r="TTD1951" s="101"/>
      <c r="TTE1951" s="101"/>
      <c r="TTF1951" s="101"/>
      <c r="TTG1951" s="101"/>
      <c r="TTH1951" s="101"/>
      <c r="TTI1951" s="101"/>
      <c r="TTJ1951" s="101"/>
      <c r="TTK1951" s="101"/>
      <c r="TTL1951" s="101"/>
      <c r="TTM1951" s="101"/>
      <c r="TTN1951" s="101"/>
      <c r="TTO1951" s="101"/>
      <c r="TTP1951" s="101"/>
      <c r="TTQ1951" s="101"/>
      <c r="TTR1951" s="101"/>
      <c r="TTS1951" s="101"/>
      <c r="TTT1951" s="101"/>
      <c r="TTU1951" s="101"/>
      <c r="TTV1951" s="101"/>
      <c r="TTW1951" s="101"/>
      <c r="TTX1951" s="101"/>
      <c r="TTY1951" s="101"/>
      <c r="TTZ1951" s="101"/>
      <c r="TUA1951" s="101"/>
      <c r="TUB1951" s="101"/>
      <c r="TUC1951" s="101"/>
      <c r="TUD1951" s="101"/>
      <c r="TUE1951" s="101"/>
      <c r="TUF1951" s="101"/>
      <c r="TUG1951" s="101"/>
      <c r="TUH1951" s="101"/>
      <c r="TUI1951" s="101"/>
      <c r="TUJ1951" s="101"/>
      <c r="TUK1951" s="101"/>
      <c r="TUL1951" s="101"/>
      <c r="TUM1951" s="101"/>
      <c r="TUN1951" s="101"/>
      <c r="TUO1951" s="101"/>
      <c r="TUP1951" s="101"/>
      <c r="TUQ1951" s="101"/>
      <c r="TUR1951" s="101"/>
      <c r="TUS1951" s="101"/>
      <c r="TUT1951" s="101"/>
      <c r="TUU1951" s="101"/>
      <c r="TUV1951" s="101"/>
      <c r="TUW1951" s="101"/>
      <c r="TUX1951" s="101"/>
      <c r="TUY1951" s="101"/>
      <c r="TUZ1951" s="101"/>
      <c r="TVA1951" s="101"/>
      <c r="TVB1951" s="101"/>
      <c r="TVC1951" s="101"/>
      <c r="TVD1951" s="101"/>
      <c r="TVE1951" s="101"/>
      <c r="TVF1951" s="101"/>
      <c r="TVG1951" s="101"/>
      <c r="TVH1951" s="101"/>
      <c r="TVI1951" s="101"/>
      <c r="TVJ1951" s="101"/>
      <c r="TVK1951" s="101"/>
      <c r="TVL1951" s="101"/>
      <c r="TVM1951" s="101"/>
      <c r="TVN1951" s="101"/>
      <c r="TVO1951" s="101"/>
      <c r="TVP1951" s="101"/>
      <c r="TVQ1951" s="101"/>
      <c r="TVR1951" s="101"/>
      <c r="TVS1951" s="101"/>
      <c r="TVT1951" s="101"/>
      <c r="TVU1951" s="101"/>
      <c r="TVV1951" s="101"/>
      <c r="TVW1951" s="101"/>
      <c r="TVX1951" s="101"/>
      <c r="TVY1951" s="101"/>
      <c r="TVZ1951" s="101"/>
      <c r="TWA1951" s="101"/>
      <c r="TWB1951" s="101"/>
      <c r="TWC1951" s="101"/>
      <c r="TWD1951" s="101"/>
      <c r="TWE1951" s="101"/>
      <c r="TWF1951" s="101"/>
      <c r="TWG1951" s="101"/>
      <c r="TWH1951" s="101"/>
      <c r="TWI1951" s="101"/>
      <c r="TWJ1951" s="101"/>
      <c r="TWK1951" s="101"/>
      <c r="TWL1951" s="101"/>
      <c r="TWM1951" s="101"/>
      <c r="TWN1951" s="101"/>
      <c r="TWO1951" s="101"/>
      <c r="TWP1951" s="101"/>
      <c r="TWQ1951" s="101"/>
      <c r="TWR1951" s="101"/>
      <c r="TWS1951" s="101"/>
      <c r="TWT1951" s="101"/>
      <c r="TWU1951" s="101"/>
      <c r="TWV1951" s="101"/>
      <c r="TWW1951" s="101"/>
      <c r="TWX1951" s="101"/>
      <c r="TWY1951" s="101"/>
      <c r="TWZ1951" s="101"/>
      <c r="TXA1951" s="101"/>
      <c r="TXB1951" s="101"/>
      <c r="TXC1951" s="101"/>
      <c r="TXD1951" s="101"/>
      <c r="TXE1951" s="101"/>
      <c r="TXF1951" s="101"/>
      <c r="TXG1951" s="101"/>
      <c r="TXH1951" s="101"/>
      <c r="TXI1951" s="101"/>
      <c r="TXJ1951" s="101"/>
      <c r="TXK1951" s="101"/>
      <c r="TXL1951" s="101"/>
      <c r="TXM1951" s="101"/>
      <c r="TXN1951" s="101"/>
      <c r="TXO1951" s="101"/>
      <c r="TXP1951" s="101"/>
      <c r="TXQ1951" s="101"/>
      <c r="TXR1951" s="101"/>
      <c r="TXS1951" s="101"/>
      <c r="TXT1951" s="101"/>
      <c r="TXU1951" s="101"/>
      <c r="TXV1951" s="101"/>
      <c r="TXW1951" s="101"/>
      <c r="TXX1951" s="101"/>
      <c r="TXY1951" s="101"/>
      <c r="TXZ1951" s="101"/>
      <c r="TYA1951" s="101"/>
      <c r="TYB1951" s="101"/>
      <c r="TYC1951" s="101"/>
      <c r="TYD1951" s="101"/>
      <c r="TYE1951" s="101"/>
      <c r="TYF1951" s="101"/>
      <c r="TYG1951" s="101"/>
      <c r="TYH1951" s="101"/>
      <c r="TYI1951" s="101"/>
      <c r="TYJ1951" s="101"/>
      <c r="TYK1951" s="101"/>
      <c r="TYL1951" s="101"/>
      <c r="TYM1951" s="101"/>
      <c r="TYN1951" s="101"/>
      <c r="TYO1951" s="101"/>
      <c r="TYP1951" s="101"/>
      <c r="TYQ1951" s="101"/>
      <c r="TYR1951" s="101"/>
      <c r="TYS1951" s="101"/>
      <c r="TYT1951" s="101"/>
      <c r="TYU1951" s="101"/>
      <c r="TYV1951" s="101"/>
      <c r="TYW1951" s="101"/>
      <c r="TYX1951" s="101"/>
      <c r="TYY1951" s="101"/>
      <c r="TYZ1951" s="101"/>
      <c r="TZA1951" s="101"/>
      <c r="TZB1951" s="101"/>
      <c r="TZC1951" s="101"/>
      <c r="TZD1951" s="101"/>
      <c r="TZE1951" s="101"/>
      <c r="TZF1951" s="101"/>
      <c r="TZG1951" s="101"/>
      <c r="TZH1951" s="101"/>
      <c r="TZI1951" s="101"/>
      <c r="TZJ1951" s="101"/>
      <c r="TZK1951" s="101"/>
      <c r="TZL1951" s="101"/>
      <c r="TZM1951" s="101"/>
      <c r="TZN1951" s="101"/>
      <c r="TZO1951" s="101"/>
      <c r="TZP1951" s="101"/>
      <c r="TZQ1951" s="101"/>
      <c r="TZR1951" s="101"/>
      <c r="TZS1951" s="101"/>
      <c r="TZT1951" s="101"/>
      <c r="TZU1951" s="101"/>
      <c r="TZV1951" s="101"/>
      <c r="TZW1951" s="101"/>
      <c r="TZX1951" s="101"/>
      <c r="TZY1951" s="101"/>
      <c r="TZZ1951" s="101"/>
      <c r="UAA1951" s="101"/>
      <c r="UAB1951" s="101"/>
      <c r="UAC1951" s="101"/>
      <c r="UAD1951" s="101"/>
      <c r="UAE1951" s="101"/>
      <c r="UAF1951" s="101"/>
      <c r="UAG1951" s="101"/>
      <c r="UAH1951" s="101"/>
      <c r="UAI1951" s="101"/>
      <c r="UAJ1951" s="101"/>
      <c r="UAK1951" s="101"/>
      <c r="UAL1951" s="101"/>
      <c r="UAM1951" s="101"/>
      <c r="UAN1951" s="101"/>
      <c r="UAO1951" s="101"/>
      <c r="UAP1951" s="101"/>
      <c r="UAQ1951" s="101"/>
      <c r="UAR1951" s="101"/>
      <c r="UAS1951" s="101"/>
      <c r="UAT1951" s="101"/>
      <c r="UAU1951" s="101"/>
      <c r="UAV1951" s="101"/>
      <c r="UAW1951" s="101"/>
      <c r="UAX1951" s="101"/>
      <c r="UAY1951" s="101"/>
      <c r="UAZ1951" s="101"/>
      <c r="UBA1951" s="101"/>
      <c r="UBB1951" s="101"/>
      <c r="UBC1951" s="101"/>
      <c r="UBD1951" s="101"/>
      <c r="UBE1951" s="101"/>
      <c r="UBF1951" s="101"/>
      <c r="UBG1951" s="101"/>
      <c r="UBH1951" s="101"/>
      <c r="UBI1951" s="101"/>
      <c r="UBJ1951" s="101"/>
      <c r="UBK1951" s="101"/>
      <c r="UBL1951" s="101"/>
      <c r="UBM1951" s="101"/>
      <c r="UBN1951" s="101"/>
      <c r="UBO1951" s="101"/>
      <c r="UBP1951" s="101"/>
      <c r="UBQ1951" s="101"/>
      <c r="UBR1951" s="101"/>
      <c r="UBS1951" s="101"/>
      <c r="UBT1951" s="101"/>
      <c r="UBU1951" s="101"/>
      <c r="UBV1951" s="101"/>
      <c r="UBW1951" s="101"/>
      <c r="UBX1951" s="101"/>
      <c r="UBY1951" s="101"/>
      <c r="UBZ1951" s="101"/>
      <c r="UCA1951" s="101"/>
      <c r="UCB1951" s="101"/>
      <c r="UCC1951" s="101"/>
      <c r="UCD1951" s="101"/>
      <c r="UCE1951" s="101"/>
      <c r="UCF1951" s="101"/>
      <c r="UCG1951" s="101"/>
      <c r="UCH1951" s="101"/>
      <c r="UCI1951" s="101"/>
      <c r="UCJ1951" s="101"/>
      <c r="UCK1951" s="101"/>
      <c r="UCL1951" s="101"/>
      <c r="UCM1951" s="101"/>
      <c r="UCN1951" s="101"/>
      <c r="UCO1951" s="101"/>
      <c r="UCP1951" s="101"/>
      <c r="UCQ1951" s="101"/>
      <c r="UCR1951" s="101"/>
      <c r="UCS1951" s="101"/>
      <c r="UCT1951" s="101"/>
      <c r="UCU1951" s="101"/>
      <c r="UCV1951" s="101"/>
      <c r="UCW1951" s="101"/>
      <c r="UCX1951" s="101"/>
      <c r="UCY1951" s="101"/>
      <c r="UCZ1951" s="101"/>
      <c r="UDA1951" s="101"/>
      <c r="UDB1951" s="101"/>
      <c r="UDC1951" s="101"/>
      <c r="UDD1951" s="101"/>
      <c r="UDE1951" s="101"/>
      <c r="UDF1951" s="101"/>
      <c r="UDG1951" s="101"/>
      <c r="UDH1951" s="101"/>
      <c r="UDI1951" s="101"/>
      <c r="UDJ1951" s="101"/>
      <c r="UDK1951" s="101"/>
      <c r="UDL1951" s="101"/>
      <c r="UDM1951" s="101"/>
      <c r="UDN1951" s="101"/>
      <c r="UDO1951" s="101"/>
      <c r="UDP1951" s="101"/>
      <c r="UDQ1951" s="101"/>
      <c r="UDR1951" s="101"/>
      <c r="UDS1951" s="101"/>
      <c r="UDT1951" s="101"/>
      <c r="UDU1951" s="101"/>
      <c r="UDV1951" s="101"/>
      <c r="UDW1951" s="101"/>
      <c r="UDX1951" s="101"/>
      <c r="UDY1951" s="101"/>
      <c r="UDZ1951" s="101"/>
      <c r="UEA1951" s="101"/>
      <c r="UEB1951" s="101"/>
      <c r="UEC1951" s="101"/>
      <c r="UED1951" s="101"/>
      <c r="UEE1951" s="101"/>
      <c r="UEF1951" s="101"/>
      <c r="UEG1951" s="101"/>
      <c r="UEH1951" s="101"/>
      <c r="UEI1951" s="101"/>
      <c r="UEJ1951" s="101"/>
      <c r="UEK1951" s="101"/>
      <c r="UEL1951" s="101"/>
      <c r="UEM1951" s="101"/>
      <c r="UEN1951" s="101"/>
      <c r="UEO1951" s="101"/>
      <c r="UEP1951" s="101"/>
      <c r="UEQ1951" s="101"/>
      <c r="UER1951" s="101"/>
      <c r="UES1951" s="101"/>
      <c r="UET1951" s="101"/>
      <c r="UEU1951" s="101"/>
      <c r="UEV1951" s="101"/>
      <c r="UEW1951" s="101"/>
      <c r="UEX1951" s="101"/>
      <c r="UEY1951" s="101"/>
      <c r="UEZ1951" s="101"/>
      <c r="UFA1951" s="101"/>
      <c r="UFB1951" s="101"/>
      <c r="UFC1951" s="101"/>
      <c r="UFD1951" s="101"/>
      <c r="UFE1951" s="101"/>
      <c r="UFF1951" s="101"/>
      <c r="UFG1951" s="101"/>
      <c r="UFH1951" s="101"/>
      <c r="UFI1951" s="101"/>
      <c r="UFJ1951" s="101"/>
      <c r="UFK1951" s="101"/>
      <c r="UFL1951" s="101"/>
      <c r="UFM1951" s="101"/>
      <c r="UFN1951" s="101"/>
      <c r="UFO1951" s="101"/>
      <c r="UFP1951" s="101"/>
      <c r="UFQ1951" s="101"/>
      <c r="UFR1951" s="101"/>
      <c r="UFS1951" s="101"/>
      <c r="UFT1951" s="101"/>
      <c r="UFU1951" s="101"/>
      <c r="UFV1951" s="101"/>
      <c r="UFW1951" s="101"/>
      <c r="UFX1951" s="101"/>
      <c r="UFY1951" s="101"/>
      <c r="UFZ1951" s="101"/>
      <c r="UGA1951" s="101"/>
      <c r="UGB1951" s="101"/>
      <c r="UGC1951" s="101"/>
      <c r="UGD1951" s="101"/>
      <c r="UGE1951" s="101"/>
      <c r="UGF1951" s="101"/>
      <c r="UGG1951" s="101"/>
      <c r="UGH1951" s="101"/>
      <c r="UGI1951" s="101"/>
      <c r="UGJ1951" s="101"/>
      <c r="UGK1951" s="101"/>
      <c r="UGL1951" s="101"/>
      <c r="UGM1951" s="101"/>
      <c r="UGN1951" s="101"/>
      <c r="UGO1951" s="101"/>
      <c r="UGP1951" s="101"/>
      <c r="UGQ1951" s="101"/>
      <c r="UGR1951" s="101"/>
      <c r="UGS1951" s="101"/>
      <c r="UGT1951" s="101"/>
      <c r="UGU1951" s="101"/>
      <c r="UGV1951" s="101"/>
      <c r="UGW1951" s="101"/>
      <c r="UGX1951" s="101"/>
      <c r="UGY1951" s="101"/>
      <c r="UGZ1951" s="101"/>
      <c r="UHA1951" s="101"/>
      <c r="UHB1951" s="101"/>
      <c r="UHC1951" s="101"/>
      <c r="UHD1951" s="101"/>
      <c r="UHE1951" s="101"/>
      <c r="UHF1951" s="101"/>
      <c r="UHG1951" s="101"/>
      <c r="UHH1951" s="101"/>
      <c r="UHI1951" s="101"/>
      <c r="UHJ1951" s="101"/>
      <c r="UHK1951" s="101"/>
      <c r="UHL1951" s="101"/>
      <c r="UHM1951" s="101"/>
      <c r="UHN1951" s="101"/>
      <c r="UHO1951" s="101"/>
      <c r="UHP1951" s="101"/>
      <c r="UHQ1951" s="101"/>
      <c r="UHR1951" s="101"/>
      <c r="UHS1951" s="101"/>
      <c r="UHT1951" s="101"/>
      <c r="UHU1951" s="101"/>
      <c r="UHV1951" s="101"/>
      <c r="UHW1951" s="101"/>
      <c r="UHX1951" s="101"/>
      <c r="UHY1951" s="101"/>
      <c r="UHZ1951" s="101"/>
      <c r="UIA1951" s="101"/>
      <c r="UIB1951" s="101"/>
      <c r="UIC1951" s="101"/>
      <c r="UID1951" s="101"/>
      <c r="UIE1951" s="101"/>
      <c r="UIF1951" s="101"/>
      <c r="UIG1951" s="101"/>
      <c r="UIH1951" s="101"/>
      <c r="UII1951" s="101"/>
      <c r="UIJ1951" s="101"/>
      <c r="UIK1951" s="101"/>
      <c r="UIL1951" s="101"/>
      <c r="UIM1951" s="101"/>
      <c r="UIN1951" s="101"/>
      <c r="UIO1951" s="101"/>
      <c r="UIP1951" s="101"/>
      <c r="UIQ1951" s="101"/>
      <c r="UIR1951" s="101"/>
      <c r="UIS1951" s="101"/>
      <c r="UIT1951" s="101"/>
      <c r="UIU1951" s="101"/>
      <c r="UIV1951" s="101"/>
      <c r="UIW1951" s="101"/>
      <c r="UIX1951" s="101"/>
      <c r="UIY1951" s="101"/>
      <c r="UIZ1951" s="101"/>
      <c r="UJA1951" s="101"/>
      <c r="UJB1951" s="101"/>
      <c r="UJC1951" s="101"/>
      <c r="UJD1951" s="101"/>
      <c r="UJE1951" s="101"/>
      <c r="UJF1951" s="101"/>
      <c r="UJG1951" s="101"/>
      <c r="UJH1951" s="101"/>
      <c r="UJI1951" s="101"/>
      <c r="UJJ1951" s="101"/>
      <c r="UJK1951" s="101"/>
      <c r="UJL1951" s="101"/>
      <c r="UJM1951" s="101"/>
      <c r="UJN1951" s="101"/>
      <c r="UJO1951" s="101"/>
      <c r="UJP1951" s="101"/>
      <c r="UJQ1951" s="101"/>
      <c r="UJR1951" s="101"/>
      <c r="UJS1951" s="101"/>
      <c r="UJT1951" s="101"/>
      <c r="UJU1951" s="101"/>
      <c r="UJV1951" s="101"/>
      <c r="UJW1951" s="101"/>
      <c r="UJX1951" s="101"/>
      <c r="UJY1951" s="101"/>
      <c r="UJZ1951" s="101"/>
      <c r="UKA1951" s="101"/>
      <c r="UKB1951" s="101"/>
      <c r="UKC1951" s="101"/>
      <c r="UKD1951" s="101"/>
      <c r="UKE1951" s="101"/>
      <c r="UKF1951" s="101"/>
      <c r="UKG1951" s="101"/>
      <c r="UKH1951" s="101"/>
      <c r="UKI1951" s="101"/>
      <c r="UKJ1951" s="101"/>
      <c r="UKK1951" s="101"/>
      <c r="UKL1951" s="101"/>
      <c r="UKM1951" s="101"/>
      <c r="UKN1951" s="101"/>
      <c r="UKO1951" s="101"/>
      <c r="UKP1951" s="101"/>
      <c r="UKQ1951" s="101"/>
      <c r="UKR1951" s="101"/>
      <c r="UKS1951" s="101"/>
      <c r="UKT1951" s="101"/>
      <c r="UKU1951" s="101"/>
      <c r="UKV1951" s="101"/>
      <c r="UKW1951" s="101"/>
      <c r="UKX1951" s="101"/>
      <c r="UKY1951" s="101"/>
      <c r="UKZ1951" s="101"/>
      <c r="ULA1951" s="101"/>
      <c r="ULB1951" s="101"/>
      <c r="ULC1951" s="101"/>
      <c r="ULD1951" s="101"/>
      <c r="ULE1951" s="101"/>
      <c r="ULF1951" s="101"/>
      <c r="ULG1951" s="101"/>
      <c r="ULH1951" s="101"/>
      <c r="ULI1951" s="101"/>
      <c r="ULJ1951" s="101"/>
      <c r="ULK1951" s="101"/>
      <c r="ULL1951" s="101"/>
      <c r="ULM1951" s="101"/>
      <c r="ULN1951" s="101"/>
      <c r="ULO1951" s="101"/>
      <c r="ULP1951" s="101"/>
      <c r="ULQ1951" s="101"/>
      <c r="ULR1951" s="101"/>
      <c r="ULS1951" s="101"/>
      <c r="ULT1951" s="101"/>
      <c r="ULU1951" s="101"/>
      <c r="ULV1951" s="101"/>
      <c r="ULW1951" s="101"/>
      <c r="ULX1951" s="101"/>
      <c r="ULY1951" s="101"/>
      <c r="ULZ1951" s="101"/>
      <c r="UMA1951" s="101"/>
      <c r="UMB1951" s="101"/>
      <c r="UMC1951" s="101"/>
      <c r="UMD1951" s="101"/>
      <c r="UME1951" s="101"/>
      <c r="UMF1951" s="101"/>
      <c r="UMG1951" s="101"/>
      <c r="UMH1951" s="101"/>
      <c r="UMI1951" s="101"/>
      <c r="UMJ1951" s="101"/>
      <c r="UMK1951" s="101"/>
      <c r="UML1951" s="101"/>
      <c r="UMM1951" s="101"/>
      <c r="UMN1951" s="101"/>
      <c r="UMO1951" s="101"/>
      <c r="UMP1951" s="101"/>
      <c r="UMQ1951" s="101"/>
      <c r="UMR1951" s="101"/>
      <c r="UMS1951" s="101"/>
      <c r="UMT1951" s="101"/>
      <c r="UMU1951" s="101"/>
      <c r="UMV1951" s="101"/>
      <c r="UMW1951" s="101"/>
      <c r="UMX1951" s="101"/>
      <c r="UMY1951" s="101"/>
      <c r="UMZ1951" s="101"/>
      <c r="UNA1951" s="101"/>
      <c r="UNB1951" s="101"/>
      <c r="UNC1951" s="101"/>
      <c r="UND1951" s="101"/>
      <c r="UNE1951" s="101"/>
      <c r="UNF1951" s="101"/>
      <c r="UNG1951" s="101"/>
      <c r="UNH1951" s="101"/>
      <c r="UNI1951" s="101"/>
      <c r="UNJ1951" s="101"/>
      <c r="UNK1951" s="101"/>
      <c r="UNL1951" s="101"/>
      <c r="UNM1951" s="101"/>
      <c r="UNN1951" s="101"/>
      <c r="UNO1951" s="101"/>
      <c r="UNP1951" s="101"/>
      <c r="UNQ1951" s="101"/>
      <c r="UNR1951" s="101"/>
      <c r="UNS1951" s="101"/>
      <c r="UNT1951" s="101"/>
      <c r="UNU1951" s="101"/>
      <c r="UNV1951" s="101"/>
      <c r="UNW1951" s="101"/>
      <c r="UNX1951" s="101"/>
      <c r="UNY1951" s="101"/>
      <c r="UNZ1951" s="101"/>
      <c r="UOA1951" s="101"/>
      <c r="UOB1951" s="101"/>
      <c r="UOC1951" s="101"/>
      <c r="UOD1951" s="101"/>
      <c r="UOE1951" s="101"/>
      <c r="UOF1951" s="101"/>
      <c r="UOG1951" s="101"/>
      <c r="UOH1951" s="101"/>
      <c r="UOI1951" s="101"/>
      <c r="UOJ1951" s="101"/>
      <c r="UOK1951" s="101"/>
      <c r="UOL1951" s="101"/>
      <c r="UOM1951" s="101"/>
      <c r="UON1951" s="101"/>
      <c r="UOO1951" s="101"/>
      <c r="UOP1951" s="101"/>
      <c r="UOQ1951" s="101"/>
      <c r="UOR1951" s="101"/>
      <c r="UOS1951" s="101"/>
      <c r="UOT1951" s="101"/>
      <c r="UOU1951" s="101"/>
      <c r="UOV1951" s="101"/>
      <c r="UOW1951" s="101"/>
      <c r="UOX1951" s="101"/>
      <c r="UOY1951" s="101"/>
      <c r="UOZ1951" s="101"/>
      <c r="UPA1951" s="101"/>
      <c r="UPB1951" s="101"/>
      <c r="UPC1951" s="101"/>
      <c r="UPD1951" s="101"/>
      <c r="UPE1951" s="101"/>
      <c r="UPF1951" s="101"/>
      <c r="UPG1951" s="101"/>
      <c r="UPH1951" s="101"/>
      <c r="UPI1951" s="101"/>
      <c r="UPJ1951" s="101"/>
      <c r="UPK1951" s="101"/>
      <c r="UPL1951" s="101"/>
      <c r="UPM1951" s="101"/>
      <c r="UPN1951" s="101"/>
      <c r="UPO1951" s="101"/>
      <c r="UPP1951" s="101"/>
      <c r="UPQ1951" s="101"/>
      <c r="UPR1951" s="101"/>
      <c r="UPS1951" s="101"/>
      <c r="UPT1951" s="101"/>
      <c r="UPU1951" s="101"/>
      <c r="UPV1951" s="101"/>
      <c r="UPW1951" s="101"/>
      <c r="UPX1951" s="101"/>
      <c r="UPY1951" s="101"/>
      <c r="UPZ1951" s="101"/>
      <c r="UQA1951" s="101"/>
      <c r="UQB1951" s="101"/>
      <c r="UQC1951" s="101"/>
      <c r="UQD1951" s="101"/>
      <c r="UQE1951" s="101"/>
      <c r="UQF1951" s="101"/>
      <c r="UQG1951" s="101"/>
      <c r="UQH1951" s="101"/>
      <c r="UQI1951" s="101"/>
      <c r="UQJ1951" s="101"/>
      <c r="UQK1951" s="101"/>
      <c r="UQL1951" s="101"/>
      <c r="UQM1951" s="101"/>
      <c r="UQN1951" s="101"/>
      <c r="UQO1951" s="101"/>
      <c r="UQP1951" s="101"/>
      <c r="UQQ1951" s="101"/>
      <c r="UQR1951" s="101"/>
      <c r="UQS1951" s="101"/>
      <c r="UQT1951" s="101"/>
      <c r="UQU1951" s="101"/>
      <c r="UQV1951" s="101"/>
      <c r="UQW1951" s="101"/>
      <c r="UQX1951" s="101"/>
      <c r="UQY1951" s="101"/>
      <c r="UQZ1951" s="101"/>
      <c r="URA1951" s="101"/>
      <c r="URB1951" s="101"/>
      <c r="URC1951" s="101"/>
      <c r="URD1951" s="101"/>
      <c r="URE1951" s="101"/>
      <c r="URF1951" s="101"/>
      <c r="URG1951" s="101"/>
      <c r="URH1951" s="101"/>
      <c r="URI1951" s="101"/>
      <c r="URJ1951" s="101"/>
      <c r="URK1951" s="101"/>
      <c r="URL1951" s="101"/>
      <c r="URM1951" s="101"/>
      <c r="URN1951" s="101"/>
      <c r="URO1951" s="101"/>
      <c r="URP1951" s="101"/>
      <c r="URQ1951" s="101"/>
      <c r="URR1951" s="101"/>
      <c r="URS1951" s="101"/>
      <c r="URT1951" s="101"/>
      <c r="URU1951" s="101"/>
      <c r="URV1951" s="101"/>
      <c r="URW1951" s="101"/>
      <c r="URX1951" s="101"/>
      <c r="URY1951" s="101"/>
      <c r="URZ1951" s="101"/>
      <c r="USA1951" s="101"/>
      <c r="USB1951" s="101"/>
      <c r="USC1951" s="101"/>
      <c r="USD1951" s="101"/>
      <c r="USE1951" s="101"/>
      <c r="USF1951" s="101"/>
      <c r="USG1951" s="101"/>
      <c r="USH1951" s="101"/>
      <c r="USI1951" s="101"/>
      <c r="USJ1951" s="101"/>
      <c r="USK1951" s="101"/>
      <c r="USL1951" s="101"/>
      <c r="USM1951" s="101"/>
      <c r="USN1951" s="101"/>
      <c r="USO1951" s="101"/>
      <c r="USP1951" s="101"/>
      <c r="USQ1951" s="101"/>
      <c r="USR1951" s="101"/>
      <c r="USS1951" s="101"/>
      <c r="UST1951" s="101"/>
      <c r="USU1951" s="101"/>
      <c r="USV1951" s="101"/>
      <c r="USW1951" s="101"/>
      <c r="USX1951" s="101"/>
      <c r="USY1951" s="101"/>
      <c r="USZ1951" s="101"/>
      <c r="UTA1951" s="101"/>
      <c r="UTB1951" s="101"/>
      <c r="UTC1951" s="101"/>
      <c r="UTD1951" s="101"/>
      <c r="UTE1951" s="101"/>
      <c r="UTF1951" s="101"/>
      <c r="UTG1951" s="101"/>
      <c r="UTH1951" s="101"/>
      <c r="UTI1951" s="101"/>
      <c r="UTJ1951" s="101"/>
      <c r="UTK1951" s="101"/>
      <c r="UTL1951" s="101"/>
      <c r="UTM1951" s="101"/>
      <c r="UTN1951" s="101"/>
      <c r="UTO1951" s="101"/>
      <c r="UTP1951" s="101"/>
      <c r="UTQ1951" s="101"/>
      <c r="UTR1951" s="101"/>
      <c r="UTS1951" s="101"/>
      <c r="UTT1951" s="101"/>
      <c r="UTU1951" s="101"/>
      <c r="UTV1951" s="101"/>
      <c r="UTW1951" s="101"/>
      <c r="UTX1951" s="101"/>
      <c r="UTY1951" s="101"/>
      <c r="UTZ1951" s="101"/>
      <c r="UUA1951" s="101"/>
      <c r="UUB1951" s="101"/>
      <c r="UUC1951" s="101"/>
      <c r="UUD1951" s="101"/>
      <c r="UUE1951" s="101"/>
      <c r="UUF1951" s="101"/>
      <c r="UUG1951" s="101"/>
      <c r="UUH1951" s="101"/>
      <c r="UUI1951" s="101"/>
      <c r="UUJ1951" s="101"/>
      <c r="UUK1951" s="101"/>
      <c r="UUL1951" s="101"/>
      <c r="UUM1951" s="101"/>
      <c r="UUN1951" s="101"/>
      <c r="UUO1951" s="101"/>
      <c r="UUP1951" s="101"/>
      <c r="UUQ1951" s="101"/>
      <c r="UUR1951" s="101"/>
      <c r="UUS1951" s="101"/>
      <c r="UUT1951" s="101"/>
      <c r="UUU1951" s="101"/>
      <c r="UUV1951" s="101"/>
      <c r="UUW1951" s="101"/>
      <c r="UUX1951" s="101"/>
      <c r="UUY1951" s="101"/>
      <c r="UUZ1951" s="101"/>
      <c r="UVA1951" s="101"/>
      <c r="UVB1951" s="101"/>
      <c r="UVC1951" s="101"/>
      <c r="UVD1951" s="101"/>
      <c r="UVE1951" s="101"/>
      <c r="UVF1951" s="101"/>
      <c r="UVG1951" s="101"/>
      <c r="UVH1951" s="101"/>
      <c r="UVI1951" s="101"/>
      <c r="UVJ1951" s="101"/>
      <c r="UVK1951" s="101"/>
      <c r="UVL1951" s="101"/>
      <c r="UVM1951" s="101"/>
      <c r="UVN1951" s="101"/>
      <c r="UVO1951" s="101"/>
      <c r="UVP1951" s="101"/>
      <c r="UVQ1951" s="101"/>
      <c r="UVR1951" s="101"/>
      <c r="UVS1951" s="101"/>
      <c r="UVT1951" s="101"/>
      <c r="UVU1951" s="101"/>
      <c r="UVV1951" s="101"/>
      <c r="UVW1951" s="101"/>
      <c r="UVX1951" s="101"/>
      <c r="UVY1951" s="101"/>
      <c r="UVZ1951" s="101"/>
      <c r="UWA1951" s="101"/>
      <c r="UWB1951" s="101"/>
      <c r="UWC1951" s="101"/>
      <c r="UWD1951" s="101"/>
      <c r="UWE1951" s="101"/>
      <c r="UWF1951" s="101"/>
      <c r="UWG1951" s="101"/>
      <c r="UWH1951" s="101"/>
      <c r="UWI1951" s="101"/>
      <c r="UWJ1951" s="101"/>
      <c r="UWK1951" s="101"/>
      <c r="UWL1951" s="101"/>
      <c r="UWM1951" s="101"/>
      <c r="UWN1951" s="101"/>
      <c r="UWO1951" s="101"/>
      <c r="UWP1951" s="101"/>
      <c r="UWQ1951" s="101"/>
      <c r="UWR1951" s="101"/>
      <c r="UWS1951" s="101"/>
      <c r="UWT1951" s="101"/>
      <c r="UWU1951" s="101"/>
      <c r="UWV1951" s="101"/>
      <c r="UWW1951" s="101"/>
      <c r="UWX1951" s="101"/>
      <c r="UWY1951" s="101"/>
      <c r="UWZ1951" s="101"/>
      <c r="UXA1951" s="101"/>
      <c r="UXB1951" s="101"/>
      <c r="UXC1951" s="101"/>
      <c r="UXD1951" s="101"/>
      <c r="UXE1951" s="101"/>
      <c r="UXF1951" s="101"/>
      <c r="UXG1951" s="101"/>
      <c r="UXH1951" s="101"/>
      <c r="UXI1951" s="101"/>
      <c r="UXJ1951" s="101"/>
      <c r="UXK1951" s="101"/>
      <c r="UXL1951" s="101"/>
      <c r="UXM1951" s="101"/>
      <c r="UXN1951" s="101"/>
      <c r="UXO1951" s="101"/>
      <c r="UXP1951" s="101"/>
      <c r="UXQ1951" s="101"/>
      <c r="UXR1951" s="101"/>
      <c r="UXS1951" s="101"/>
      <c r="UXT1951" s="101"/>
      <c r="UXU1951" s="101"/>
      <c r="UXV1951" s="101"/>
      <c r="UXW1951" s="101"/>
      <c r="UXX1951" s="101"/>
      <c r="UXY1951" s="101"/>
      <c r="UXZ1951" s="101"/>
      <c r="UYA1951" s="101"/>
      <c r="UYB1951" s="101"/>
      <c r="UYC1951" s="101"/>
      <c r="UYD1951" s="101"/>
      <c r="UYE1951" s="101"/>
      <c r="UYF1951" s="101"/>
      <c r="UYG1951" s="101"/>
      <c r="UYH1951" s="101"/>
      <c r="UYI1951" s="101"/>
      <c r="UYJ1951" s="101"/>
      <c r="UYK1951" s="101"/>
      <c r="UYL1951" s="101"/>
      <c r="UYM1951" s="101"/>
      <c r="UYN1951" s="101"/>
      <c r="UYO1951" s="101"/>
      <c r="UYP1951" s="101"/>
      <c r="UYQ1951" s="101"/>
      <c r="UYR1951" s="101"/>
      <c r="UYS1951" s="101"/>
      <c r="UYT1951" s="101"/>
      <c r="UYU1951" s="101"/>
      <c r="UYV1951" s="101"/>
      <c r="UYW1951" s="101"/>
      <c r="UYX1951" s="101"/>
      <c r="UYY1951" s="101"/>
      <c r="UYZ1951" s="101"/>
      <c r="UZA1951" s="101"/>
      <c r="UZB1951" s="101"/>
      <c r="UZC1951" s="101"/>
      <c r="UZD1951" s="101"/>
      <c r="UZE1951" s="101"/>
      <c r="UZF1951" s="101"/>
      <c r="UZG1951" s="101"/>
      <c r="UZH1951" s="101"/>
      <c r="UZI1951" s="101"/>
      <c r="UZJ1951" s="101"/>
      <c r="UZK1951" s="101"/>
      <c r="UZL1951" s="101"/>
      <c r="UZM1951" s="101"/>
      <c r="UZN1951" s="101"/>
      <c r="UZO1951" s="101"/>
      <c r="UZP1951" s="101"/>
      <c r="UZQ1951" s="101"/>
      <c r="UZR1951" s="101"/>
      <c r="UZS1951" s="101"/>
      <c r="UZT1951" s="101"/>
      <c r="UZU1951" s="101"/>
      <c r="UZV1951" s="101"/>
      <c r="UZW1951" s="101"/>
      <c r="UZX1951" s="101"/>
      <c r="UZY1951" s="101"/>
      <c r="UZZ1951" s="101"/>
      <c r="VAA1951" s="101"/>
      <c r="VAB1951" s="101"/>
      <c r="VAC1951" s="101"/>
      <c r="VAD1951" s="101"/>
      <c r="VAE1951" s="101"/>
      <c r="VAF1951" s="101"/>
      <c r="VAG1951" s="101"/>
      <c r="VAH1951" s="101"/>
      <c r="VAI1951" s="101"/>
      <c r="VAJ1951" s="101"/>
      <c r="VAK1951" s="101"/>
      <c r="VAL1951" s="101"/>
      <c r="VAM1951" s="101"/>
      <c r="VAN1951" s="101"/>
      <c r="VAO1951" s="101"/>
      <c r="VAP1951" s="101"/>
      <c r="VAQ1951" s="101"/>
      <c r="VAR1951" s="101"/>
      <c r="VAS1951" s="101"/>
      <c r="VAT1951" s="101"/>
      <c r="VAU1951" s="101"/>
      <c r="VAV1951" s="101"/>
      <c r="VAW1951" s="101"/>
      <c r="VAX1951" s="101"/>
      <c r="VAY1951" s="101"/>
      <c r="VAZ1951" s="101"/>
      <c r="VBA1951" s="101"/>
      <c r="VBB1951" s="101"/>
      <c r="VBC1951" s="101"/>
      <c r="VBD1951" s="101"/>
      <c r="VBE1951" s="101"/>
      <c r="VBF1951" s="101"/>
      <c r="VBG1951" s="101"/>
      <c r="VBH1951" s="101"/>
      <c r="VBI1951" s="101"/>
      <c r="VBJ1951" s="101"/>
      <c r="VBK1951" s="101"/>
      <c r="VBL1951" s="101"/>
      <c r="VBM1951" s="101"/>
      <c r="VBN1951" s="101"/>
      <c r="VBO1951" s="101"/>
      <c r="VBP1951" s="101"/>
      <c r="VBQ1951" s="101"/>
      <c r="VBR1951" s="101"/>
      <c r="VBS1951" s="101"/>
      <c r="VBT1951" s="101"/>
      <c r="VBU1951" s="101"/>
      <c r="VBV1951" s="101"/>
      <c r="VBW1951" s="101"/>
      <c r="VBX1951" s="101"/>
      <c r="VBY1951" s="101"/>
      <c r="VBZ1951" s="101"/>
      <c r="VCA1951" s="101"/>
      <c r="VCB1951" s="101"/>
      <c r="VCC1951" s="101"/>
      <c r="VCD1951" s="101"/>
      <c r="VCE1951" s="101"/>
      <c r="VCF1951" s="101"/>
      <c r="VCG1951" s="101"/>
      <c r="VCH1951" s="101"/>
      <c r="VCI1951" s="101"/>
      <c r="VCJ1951" s="101"/>
      <c r="VCK1951" s="101"/>
      <c r="VCL1951" s="101"/>
      <c r="VCM1951" s="101"/>
      <c r="VCN1951" s="101"/>
      <c r="VCO1951" s="101"/>
      <c r="VCP1951" s="101"/>
      <c r="VCQ1951" s="101"/>
      <c r="VCR1951" s="101"/>
      <c r="VCS1951" s="101"/>
      <c r="VCT1951" s="101"/>
      <c r="VCU1951" s="101"/>
      <c r="VCV1951" s="101"/>
      <c r="VCW1951" s="101"/>
      <c r="VCX1951" s="101"/>
      <c r="VCY1951" s="101"/>
      <c r="VCZ1951" s="101"/>
      <c r="VDA1951" s="101"/>
      <c r="VDB1951" s="101"/>
      <c r="VDC1951" s="101"/>
      <c r="VDD1951" s="101"/>
      <c r="VDE1951" s="101"/>
      <c r="VDF1951" s="101"/>
      <c r="VDG1951" s="101"/>
      <c r="VDH1951" s="101"/>
      <c r="VDI1951" s="101"/>
      <c r="VDJ1951" s="101"/>
      <c r="VDK1951" s="101"/>
      <c r="VDL1951" s="101"/>
      <c r="VDM1951" s="101"/>
      <c r="VDN1951" s="101"/>
      <c r="VDO1951" s="101"/>
      <c r="VDP1951" s="101"/>
      <c r="VDQ1951" s="101"/>
      <c r="VDR1951" s="101"/>
      <c r="VDS1951" s="101"/>
      <c r="VDT1951" s="101"/>
      <c r="VDU1951" s="101"/>
      <c r="VDV1951" s="101"/>
      <c r="VDW1951" s="101"/>
      <c r="VDX1951" s="101"/>
      <c r="VDY1951" s="101"/>
      <c r="VDZ1951" s="101"/>
      <c r="VEA1951" s="101"/>
      <c r="VEB1951" s="101"/>
      <c r="VEC1951" s="101"/>
      <c r="VED1951" s="101"/>
      <c r="VEE1951" s="101"/>
      <c r="VEF1951" s="101"/>
      <c r="VEG1951" s="101"/>
      <c r="VEH1951" s="101"/>
      <c r="VEI1951" s="101"/>
      <c r="VEJ1951" s="101"/>
      <c r="VEK1951" s="101"/>
      <c r="VEL1951" s="101"/>
      <c r="VEM1951" s="101"/>
      <c r="VEN1951" s="101"/>
      <c r="VEO1951" s="101"/>
      <c r="VEP1951" s="101"/>
      <c r="VEQ1951" s="101"/>
      <c r="VER1951" s="101"/>
      <c r="VES1951" s="101"/>
      <c r="VET1951" s="101"/>
      <c r="VEU1951" s="101"/>
      <c r="VEV1951" s="101"/>
      <c r="VEW1951" s="101"/>
      <c r="VEX1951" s="101"/>
      <c r="VEY1951" s="101"/>
      <c r="VEZ1951" s="101"/>
      <c r="VFA1951" s="101"/>
      <c r="VFB1951" s="101"/>
      <c r="VFC1951" s="101"/>
      <c r="VFD1951" s="101"/>
      <c r="VFE1951" s="101"/>
      <c r="VFF1951" s="101"/>
      <c r="VFG1951" s="101"/>
      <c r="VFH1951" s="101"/>
      <c r="VFI1951" s="101"/>
      <c r="VFJ1951" s="101"/>
      <c r="VFK1951" s="101"/>
      <c r="VFL1951" s="101"/>
      <c r="VFM1951" s="101"/>
      <c r="VFN1951" s="101"/>
      <c r="VFO1951" s="101"/>
      <c r="VFP1951" s="101"/>
      <c r="VFQ1951" s="101"/>
      <c r="VFR1951" s="101"/>
      <c r="VFS1951" s="101"/>
      <c r="VFT1951" s="101"/>
      <c r="VFU1951" s="101"/>
      <c r="VFV1951" s="101"/>
      <c r="VFW1951" s="101"/>
      <c r="VFX1951" s="101"/>
      <c r="VFY1951" s="101"/>
      <c r="VFZ1951" s="101"/>
      <c r="VGA1951" s="101"/>
      <c r="VGB1951" s="101"/>
      <c r="VGC1951" s="101"/>
      <c r="VGD1951" s="101"/>
      <c r="VGE1951" s="101"/>
      <c r="VGF1951" s="101"/>
      <c r="VGG1951" s="101"/>
      <c r="VGH1951" s="101"/>
      <c r="VGI1951" s="101"/>
      <c r="VGJ1951" s="101"/>
      <c r="VGK1951" s="101"/>
      <c r="VGL1951" s="101"/>
      <c r="VGM1951" s="101"/>
      <c r="VGN1951" s="101"/>
      <c r="VGO1951" s="101"/>
      <c r="VGP1951" s="101"/>
      <c r="VGQ1951" s="101"/>
      <c r="VGR1951" s="101"/>
      <c r="VGS1951" s="101"/>
      <c r="VGT1951" s="101"/>
      <c r="VGU1951" s="101"/>
      <c r="VGV1951" s="101"/>
      <c r="VGW1951" s="101"/>
      <c r="VGX1951" s="101"/>
      <c r="VGY1951" s="101"/>
      <c r="VGZ1951" s="101"/>
      <c r="VHA1951" s="101"/>
      <c r="VHB1951" s="101"/>
      <c r="VHC1951" s="101"/>
      <c r="VHD1951" s="101"/>
      <c r="VHE1951" s="101"/>
      <c r="VHF1951" s="101"/>
      <c r="VHG1951" s="101"/>
      <c r="VHH1951" s="101"/>
      <c r="VHI1951" s="101"/>
      <c r="VHJ1951" s="101"/>
      <c r="VHK1951" s="101"/>
      <c r="VHL1951" s="101"/>
      <c r="VHM1951" s="101"/>
      <c r="VHN1951" s="101"/>
      <c r="VHO1951" s="101"/>
      <c r="VHP1951" s="101"/>
      <c r="VHQ1951" s="101"/>
      <c r="VHR1951" s="101"/>
      <c r="VHS1951" s="101"/>
      <c r="VHT1951" s="101"/>
      <c r="VHU1951" s="101"/>
      <c r="VHV1951" s="101"/>
      <c r="VHW1951" s="101"/>
      <c r="VHX1951" s="101"/>
      <c r="VHY1951" s="101"/>
      <c r="VHZ1951" s="101"/>
      <c r="VIA1951" s="101"/>
      <c r="VIB1951" s="101"/>
      <c r="VIC1951" s="101"/>
      <c r="VID1951" s="101"/>
      <c r="VIE1951" s="101"/>
      <c r="VIF1951" s="101"/>
      <c r="VIG1951" s="101"/>
      <c r="VIH1951" s="101"/>
      <c r="VII1951" s="101"/>
      <c r="VIJ1951" s="101"/>
      <c r="VIK1951" s="101"/>
      <c r="VIL1951" s="101"/>
      <c r="VIM1951" s="101"/>
      <c r="VIN1951" s="101"/>
      <c r="VIO1951" s="101"/>
      <c r="VIP1951" s="101"/>
      <c r="VIQ1951" s="101"/>
      <c r="VIR1951" s="101"/>
      <c r="VIS1951" s="101"/>
      <c r="VIT1951" s="101"/>
      <c r="VIU1951" s="101"/>
      <c r="VIV1951" s="101"/>
      <c r="VIW1951" s="101"/>
      <c r="VIX1951" s="101"/>
      <c r="VIY1951" s="101"/>
      <c r="VIZ1951" s="101"/>
      <c r="VJA1951" s="101"/>
      <c r="VJB1951" s="101"/>
      <c r="VJC1951" s="101"/>
      <c r="VJD1951" s="101"/>
      <c r="VJE1951" s="101"/>
      <c r="VJF1951" s="101"/>
      <c r="VJG1951" s="101"/>
      <c r="VJH1951" s="101"/>
      <c r="VJI1951" s="101"/>
      <c r="VJJ1951" s="101"/>
      <c r="VJK1951" s="101"/>
      <c r="VJL1951" s="101"/>
      <c r="VJM1951" s="101"/>
      <c r="VJN1951" s="101"/>
      <c r="VJO1951" s="101"/>
      <c r="VJP1951" s="101"/>
      <c r="VJQ1951" s="101"/>
      <c r="VJR1951" s="101"/>
      <c r="VJS1951" s="101"/>
      <c r="VJT1951" s="101"/>
      <c r="VJU1951" s="101"/>
      <c r="VJV1951" s="101"/>
      <c r="VJW1951" s="101"/>
      <c r="VJX1951" s="101"/>
      <c r="VJY1951" s="101"/>
      <c r="VJZ1951" s="101"/>
      <c r="VKA1951" s="101"/>
      <c r="VKB1951" s="101"/>
      <c r="VKC1951" s="101"/>
      <c r="VKD1951" s="101"/>
      <c r="VKE1951" s="101"/>
      <c r="VKF1951" s="101"/>
      <c r="VKG1951" s="101"/>
      <c r="VKH1951" s="101"/>
      <c r="VKI1951" s="101"/>
      <c r="VKJ1951" s="101"/>
      <c r="VKK1951" s="101"/>
      <c r="VKL1951" s="101"/>
      <c r="VKM1951" s="101"/>
      <c r="VKN1951" s="101"/>
      <c r="VKO1951" s="101"/>
      <c r="VKP1951" s="101"/>
      <c r="VKQ1951" s="101"/>
      <c r="VKR1951" s="101"/>
      <c r="VKS1951" s="101"/>
      <c r="VKT1951" s="101"/>
      <c r="VKU1951" s="101"/>
      <c r="VKV1951" s="101"/>
      <c r="VKW1951" s="101"/>
      <c r="VKX1951" s="101"/>
      <c r="VKY1951" s="101"/>
      <c r="VKZ1951" s="101"/>
      <c r="VLA1951" s="101"/>
      <c r="VLB1951" s="101"/>
      <c r="VLC1951" s="101"/>
      <c r="VLD1951" s="101"/>
      <c r="VLE1951" s="101"/>
      <c r="VLF1951" s="101"/>
      <c r="VLG1951" s="101"/>
      <c r="VLH1951" s="101"/>
      <c r="VLI1951" s="101"/>
      <c r="VLJ1951" s="101"/>
      <c r="VLK1951" s="101"/>
      <c r="VLL1951" s="101"/>
      <c r="VLM1951" s="101"/>
      <c r="VLN1951" s="101"/>
      <c r="VLO1951" s="101"/>
      <c r="VLP1951" s="101"/>
      <c r="VLQ1951" s="101"/>
      <c r="VLR1951" s="101"/>
      <c r="VLS1951" s="101"/>
      <c r="VLT1951" s="101"/>
      <c r="VLU1951" s="101"/>
      <c r="VLV1951" s="101"/>
      <c r="VLW1951" s="101"/>
      <c r="VLX1951" s="101"/>
      <c r="VLY1951" s="101"/>
      <c r="VLZ1951" s="101"/>
      <c r="VMA1951" s="101"/>
      <c r="VMB1951" s="101"/>
      <c r="VMC1951" s="101"/>
      <c r="VMD1951" s="101"/>
      <c r="VME1951" s="101"/>
      <c r="VMF1951" s="101"/>
      <c r="VMG1951" s="101"/>
      <c r="VMH1951" s="101"/>
      <c r="VMI1951" s="101"/>
      <c r="VMJ1951" s="101"/>
      <c r="VMK1951" s="101"/>
      <c r="VML1951" s="101"/>
      <c r="VMM1951" s="101"/>
      <c r="VMN1951" s="101"/>
      <c r="VMO1951" s="101"/>
      <c r="VMP1951" s="101"/>
      <c r="VMQ1951" s="101"/>
      <c r="VMR1951" s="101"/>
      <c r="VMS1951" s="101"/>
      <c r="VMT1951" s="101"/>
      <c r="VMU1951" s="101"/>
      <c r="VMV1951" s="101"/>
      <c r="VMW1951" s="101"/>
      <c r="VMX1951" s="101"/>
      <c r="VMY1951" s="101"/>
      <c r="VMZ1951" s="101"/>
      <c r="VNA1951" s="101"/>
      <c r="VNB1951" s="101"/>
      <c r="VNC1951" s="101"/>
      <c r="VND1951" s="101"/>
      <c r="VNE1951" s="101"/>
      <c r="VNF1951" s="101"/>
      <c r="VNG1951" s="101"/>
      <c r="VNH1951" s="101"/>
      <c r="VNI1951" s="101"/>
      <c r="VNJ1951" s="101"/>
      <c r="VNK1951" s="101"/>
      <c r="VNL1951" s="101"/>
      <c r="VNM1951" s="101"/>
      <c r="VNN1951" s="101"/>
      <c r="VNO1951" s="101"/>
      <c r="VNP1951" s="101"/>
      <c r="VNQ1951" s="101"/>
      <c r="VNR1951" s="101"/>
      <c r="VNS1951" s="101"/>
      <c r="VNT1951" s="101"/>
      <c r="VNU1951" s="101"/>
      <c r="VNV1951" s="101"/>
      <c r="VNW1951" s="101"/>
      <c r="VNX1951" s="101"/>
      <c r="VNY1951" s="101"/>
      <c r="VNZ1951" s="101"/>
      <c r="VOA1951" s="101"/>
      <c r="VOB1951" s="101"/>
      <c r="VOC1951" s="101"/>
      <c r="VOD1951" s="101"/>
      <c r="VOE1951" s="101"/>
      <c r="VOF1951" s="101"/>
      <c r="VOG1951" s="101"/>
      <c r="VOH1951" s="101"/>
      <c r="VOI1951" s="101"/>
      <c r="VOJ1951" s="101"/>
      <c r="VOK1951" s="101"/>
      <c r="VOL1951" s="101"/>
      <c r="VOM1951" s="101"/>
      <c r="VON1951" s="101"/>
      <c r="VOO1951" s="101"/>
      <c r="VOP1951" s="101"/>
      <c r="VOQ1951" s="101"/>
      <c r="VOR1951" s="101"/>
      <c r="VOS1951" s="101"/>
      <c r="VOT1951" s="101"/>
      <c r="VOU1951" s="101"/>
      <c r="VOV1951" s="101"/>
      <c r="VOW1951" s="101"/>
      <c r="VOX1951" s="101"/>
      <c r="VOY1951" s="101"/>
      <c r="VOZ1951" s="101"/>
      <c r="VPA1951" s="101"/>
      <c r="VPB1951" s="101"/>
      <c r="VPC1951" s="101"/>
      <c r="VPD1951" s="101"/>
      <c r="VPE1951" s="101"/>
      <c r="VPF1951" s="101"/>
      <c r="VPG1951" s="101"/>
      <c r="VPH1951" s="101"/>
      <c r="VPI1951" s="101"/>
      <c r="VPJ1951" s="101"/>
      <c r="VPK1951" s="101"/>
      <c r="VPL1951" s="101"/>
      <c r="VPM1951" s="101"/>
      <c r="VPN1951" s="101"/>
      <c r="VPO1951" s="101"/>
      <c r="VPP1951" s="101"/>
      <c r="VPQ1951" s="101"/>
      <c r="VPR1951" s="101"/>
      <c r="VPS1951" s="101"/>
      <c r="VPT1951" s="101"/>
      <c r="VPU1951" s="101"/>
      <c r="VPV1951" s="101"/>
      <c r="VPW1951" s="101"/>
      <c r="VPX1951" s="101"/>
      <c r="VPY1951" s="101"/>
      <c r="VPZ1951" s="101"/>
      <c r="VQA1951" s="101"/>
      <c r="VQB1951" s="101"/>
      <c r="VQC1951" s="101"/>
      <c r="VQD1951" s="101"/>
      <c r="VQE1951" s="101"/>
      <c r="VQF1951" s="101"/>
      <c r="VQG1951" s="101"/>
      <c r="VQH1951" s="101"/>
      <c r="VQI1951" s="101"/>
      <c r="VQJ1951" s="101"/>
      <c r="VQK1951" s="101"/>
      <c r="VQL1951" s="101"/>
      <c r="VQM1951" s="101"/>
      <c r="VQN1951" s="101"/>
      <c r="VQO1951" s="101"/>
      <c r="VQP1951" s="101"/>
      <c r="VQQ1951" s="101"/>
      <c r="VQR1951" s="101"/>
      <c r="VQS1951" s="101"/>
      <c r="VQT1951" s="101"/>
      <c r="VQU1951" s="101"/>
      <c r="VQV1951" s="101"/>
      <c r="VQW1951" s="101"/>
      <c r="VQX1951" s="101"/>
      <c r="VQY1951" s="101"/>
      <c r="VQZ1951" s="101"/>
      <c r="VRA1951" s="101"/>
      <c r="VRB1951" s="101"/>
      <c r="VRC1951" s="101"/>
      <c r="VRD1951" s="101"/>
      <c r="VRE1951" s="101"/>
      <c r="VRF1951" s="101"/>
      <c r="VRG1951" s="101"/>
      <c r="VRH1951" s="101"/>
      <c r="VRI1951" s="101"/>
      <c r="VRJ1951" s="101"/>
      <c r="VRK1951" s="101"/>
      <c r="VRL1951" s="101"/>
      <c r="VRM1951" s="101"/>
      <c r="VRN1951" s="101"/>
      <c r="VRO1951" s="101"/>
      <c r="VRP1951" s="101"/>
      <c r="VRQ1951" s="101"/>
      <c r="VRR1951" s="101"/>
      <c r="VRS1951" s="101"/>
      <c r="VRT1951" s="101"/>
      <c r="VRU1951" s="101"/>
      <c r="VRV1951" s="101"/>
      <c r="VRW1951" s="101"/>
      <c r="VRX1951" s="101"/>
      <c r="VRY1951" s="101"/>
      <c r="VRZ1951" s="101"/>
      <c r="VSA1951" s="101"/>
      <c r="VSB1951" s="101"/>
      <c r="VSC1951" s="101"/>
      <c r="VSD1951" s="101"/>
      <c r="VSE1951" s="101"/>
      <c r="VSF1951" s="101"/>
      <c r="VSG1951" s="101"/>
      <c r="VSH1951" s="101"/>
      <c r="VSI1951" s="101"/>
      <c r="VSJ1951" s="101"/>
      <c r="VSK1951" s="101"/>
      <c r="VSL1951" s="101"/>
      <c r="VSM1951" s="101"/>
      <c r="VSN1951" s="101"/>
      <c r="VSO1951" s="101"/>
      <c r="VSP1951" s="101"/>
      <c r="VSQ1951" s="101"/>
      <c r="VSR1951" s="101"/>
      <c r="VSS1951" s="101"/>
      <c r="VST1951" s="101"/>
      <c r="VSU1951" s="101"/>
      <c r="VSV1951" s="101"/>
      <c r="VSW1951" s="101"/>
      <c r="VSX1951" s="101"/>
      <c r="VSY1951" s="101"/>
      <c r="VSZ1951" s="101"/>
      <c r="VTA1951" s="101"/>
      <c r="VTB1951" s="101"/>
      <c r="VTC1951" s="101"/>
      <c r="VTD1951" s="101"/>
      <c r="VTE1951" s="101"/>
      <c r="VTF1951" s="101"/>
      <c r="VTG1951" s="101"/>
      <c r="VTH1951" s="101"/>
      <c r="VTI1951" s="101"/>
      <c r="VTJ1951" s="101"/>
      <c r="VTK1951" s="101"/>
      <c r="VTL1951" s="101"/>
      <c r="VTM1951" s="101"/>
      <c r="VTN1951" s="101"/>
      <c r="VTO1951" s="101"/>
      <c r="VTP1951" s="101"/>
      <c r="VTQ1951" s="101"/>
      <c r="VTR1951" s="101"/>
      <c r="VTS1951" s="101"/>
      <c r="VTT1951" s="101"/>
      <c r="VTU1951" s="101"/>
      <c r="VTV1951" s="101"/>
      <c r="VTW1951" s="101"/>
      <c r="VTX1951" s="101"/>
      <c r="VTY1951" s="101"/>
      <c r="VTZ1951" s="101"/>
      <c r="VUA1951" s="101"/>
      <c r="VUB1951" s="101"/>
      <c r="VUC1951" s="101"/>
      <c r="VUD1951" s="101"/>
      <c r="VUE1951" s="101"/>
      <c r="VUF1951" s="101"/>
      <c r="VUG1951" s="101"/>
      <c r="VUH1951" s="101"/>
      <c r="VUI1951" s="101"/>
      <c r="VUJ1951" s="101"/>
      <c r="VUK1951" s="101"/>
      <c r="VUL1951" s="101"/>
      <c r="VUM1951" s="101"/>
      <c r="VUN1951" s="101"/>
      <c r="VUO1951" s="101"/>
      <c r="VUP1951" s="101"/>
      <c r="VUQ1951" s="101"/>
      <c r="VUR1951" s="101"/>
      <c r="VUS1951" s="101"/>
      <c r="VUT1951" s="101"/>
      <c r="VUU1951" s="101"/>
      <c r="VUV1951" s="101"/>
      <c r="VUW1951" s="101"/>
      <c r="VUX1951" s="101"/>
      <c r="VUY1951" s="101"/>
      <c r="VUZ1951" s="101"/>
      <c r="VVA1951" s="101"/>
      <c r="VVB1951" s="101"/>
      <c r="VVC1951" s="101"/>
      <c r="VVD1951" s="101"/>
      <c r="VVE1951" s="101"/>
      <c r="VVF1951" s="101"/>
      <c r="VVG1951" s="101"/>
      <c r="VVH1951" s="101"/>
      <c r="VVI1951" s="101"/>
      <c r="VVJ1951" s="101"/>
      <c r="VVK1951" s="101"/>
      <c r="VVL1951" s="101"/>
      <c r="VVM1951" s="101"/>
      <c r="VVN1951" s="101"/>
      <c r="VVO1951" s="101"/>
      <c r="VVP1951" s="101"/>
      <c r="VVQ1951" s="101"/>
      <c r="VVR1951" s="101"/>
      <c r="VVS1951" s="101"/>
      <c r="VVT1951" s="101"/>
      <c r="VVU1951" s="101"/>
      <c r="VVV1951" s="101"/>
      <c r="VVW1951" s="101"/>
      <c r="VVX1951" s="101"/>
      <c r="VVY1951" s="101"/>
      <c r="VVZ1951" s="101"/>
      <c r="VWA1951" s="101"/>
      <c r="VWB1951" s="101"/>
      <c r="VWC1951" s="101"/>
      <c r="VWD1951" s="101"/>
      <c r="VWE1951" s="101"/>
      <c r="VWF1951" s="101"/>
      <c r="VWG1951" s="101"/>
      <c r="VWH1951" s="101"/>
      <c r="VWI1951" s="101"/>
      <c r="VWJ1951" s="101"/>
      <c r="VWK1951" s="101"/>
      <c r="VWL1951" s="101"/>
      <c r="VWM1951" s="101"/>
      <c r="VWN1951" s="101"/>
      <c r="VWO1951" s="101"/>
      <c r="VWP1951" s="101"/>
      <c r="VWQ1951" s="101"/>
      <c r="VWR1951" s="101"/>
      <c r="VWS1951" s="101"/>
      <c r="VWT1951" s="101"/>
      <c r="VWU1951" s="101"/>
      <c r="VWV1951" s="101"/>
      <c r="VWW1951" s="101"/>
      <c r="VWX1951" s="101"/>
      <c r="VWY1951" s="101"/>
      <c r="VWZ1951" s="101"/>
      <c r="VXA1951" s="101"/>
      <c r="VXB1951" s="101"/>
      <c r="VXC1951" s="101"/>
      <c r="VXD1951" s="101"/>
      <c r="VXE1951" s="101"/>
      <c r="VXF1951" s="101"/>
      <c r="VXG1951" s="101"/>
      <c r="VXH1951" s="101"/>
      <c r="VXI1951" s="101"/>
      <c r="VXJ1951" s="101"/>
      <c r="VXK1951" s="101"/>
      <c r="VXL1951" s="101"/>
      <c r="VXM1951" s="101"/>
      <c r="VXN1951" s="101"/>
      <c r="VXO1951" s="101"/>
      <c r="VXP1951" s="101"/>
      <c r="VXQ1951" s="101"/>
      <c r="VXR1951" s="101"/>
      <c r="VXS1951" s="101"/>
      <c r="VXT1951" s="101"/>
      <c r="VXU1951" s="101"/>
      <c r="VXV1951" s="101"/>
      <c r="VXW1951" s="101"/>
      <c r="VXX1951" s="101"/>
      <c r="VXY1951" s="101"/>
      <c r="VXZ1951" s="101"/>
      <c r="VYA1951" s="101"/>
      <c r="VYB1951" s="101"/>
      <c r="VYC1951" s="101"/>
      <c r="VYD1951" s="101"/>
      <c r="VYE1951" s="101"/>
      <c r="VYF1951" s="101"/>
      <c r="VYG1951" s="101"/>
      <c r="VYH1951" s="101"/>
      <c r="VYI1951" s="101"/>
      <c r="VYJ1951" s="101"/>
      <c r="VYK1951" s="101"/>
      <c r="VYL1951" s="101"/>
      <c r="VYM1951" s="101"/>
      <c r="VYN1951" s="101"/>
      <c r="VYO1951" s="101"/>
      <c r="VYP1951" s="101"/>
      <c r="VYQ1951" s="101"/>
      <c r="VYR1951" s="101"/>
      <c r="VYS1951" s="101"/>
      <c r="VYT1951" s="101"/>
      <c r="VYU1951" s="101"/>
      <c r="VYV1951" s="101"/>
      <c r="VYW1951" s="101"/>
      <c r="VYX1951" s="101"/>
      <c r="VYY1951" s="101"/>
      <c r="VYZ1951" s="101"/>
      <c r="VZA1951" s="101"/>
      <c r="VZB1951" s="101"/>
      <c r="VZC1951" s="101"/>
      <c r="VZD1951" s="101"/>
      <c r="VZE1951" s="101"/>
      <c r="VZF1951" s="101"/>
      <c r="VZG1951" s="101"/>
      <c r="VZH1951" s="101"/>
      <c r="VZI1951" s="101"/>
      <c r="VZJ1951" s="101"/>
      <c r="VZK1951" s="101"/>
      <c r="VZL1951" s="101"/>
      <c r="VZM1951" s="101"/>
      <c r="VZN1951" s="101"/>
      <c r="VZO1951" s="101"/>
      <c r="VZP1951" s="101"/>
      <c r="VZQ1951" s="101"/>
      <c r="VZR1951" s="101"/>
      <c r="VZS1951" s="101"/>
      <c r="VZT1951" s="101"/>
      <c r="VZU1951" s="101"/>
      <c r="VZV1951" s="101"/>
      <c r="VZW1951" s="101"/>
      <c r="VZX1951" s="101"/>
      <c r="VZY1951" s="101"/>
      <c r="VZZ1951" s="101"/>
      <c r="WAA1951" s="101"/>
      <c r="WAB1951" s="101"/>
      <c r="WAC1951" s="101"/>
      <c r="WAD1951" s="101"/>
      <c r="WAE1951" s="101"/>
      <c r="WAF1951" s="101"/>
      <c r="WAG1951" s="101"/>
      <c r="WAH1951" s="101"/>
      <c r="WAI1951" s="101"/>
      <c r="WAJ1951" s="101"/>
      <c r="WAK1951" s="101"/>
      <c r="WAL1951" s="101"/>
      <c r="WAM1951" s="101"/>
      <c r="WAN1951" s="101"/>
      <c r="WAO1951" s="101"/>
      <c r="WAP1951" s="101"/>
      <c r="WAQ1951" s="101"/>
      <c r="WAR1951" s="101"/>
      <c r="WAS1951" s="101"/>
      <c r="WAT1951" s="101"/>
      <c r="WAU1951" s="101"/>
      <c r="WAV1951" s="101"/>
      <c r="WAW1951" s="101"/>
      <c r="WAX1951" s="101"/>
      <c r="WAY1951" s="101"/>
      <c r="WAZ1951" s="101"/>
      <c r="WBA1951" s="101"/>
      <c r="WBB1951" s="101"/>
      <c r="WBC1951" s="101"/>
      <c r="WBD1951" s="101"/>
      <c r="WBE1951" s="101"/>
      <c r="WBF1951" s="101"/>
      <c r="WBG1951" s="101"/>
      <c r="WBH1951" s="101"/>
      <c r="WBI1951" s="101"/>
      <c r="WBJ1951" s="101"/>
      <c r="WBK1951" s="101"/>
      <c r="WBL1951" s="101"/>
      <c r="WBM1951" s="101"/>
      <c r="WBN1951" s="101"/>
      <c r="WBO1951" s="101"/>
      <c r="WBP1951" s="101"/>
      <c r="WBQ1951" s="101"/>
      <c r="WBR1951" s="101"/>
      <c r="WBS1951" s="101"/>
      <c r="WBT1951" s="101"/>
      <c r="WBU1951" s="101"/>
      <c r="WBV1951" s="101"/>
      <c r="WBW1951" s="101"/>
      <c r="WBX1951" s="101"/>
      <c r="WBY1951" s="101"/>
      <c r="WBZ1951" s="101"/>
      <c r="WCA1951" s="101"/>
      <c r="WCB1951" s="101"/>
      <c r="WCC1951" s="101"/>
      <c r="WCD1951" s="101"/>
      <c r="WCE1951" s="101"/>
      <c r="WCF1951" s="101"/>
      <c r="WCG1951" s="101"/>
      <c r="WCH1951" s="101"/>
      <c r="WCI1951" s="101"/>
      <c r="WCJ1951" s="101"/>
      <c r="WCK1951" s="101"/>
      <c r="WCL1951" s="101"/>
      <c r="WCM1951" s="101"/>
      <c r="WCN1951" s="101"/>
      <c r="WCO1951" s="101"/>
      <c r="WCP1951" s="101"/>
      <c r="WCQ1951" s="101"/>
      <c r="WCR1951" s="101"/>
      <c r="WCS1951" s="101"/>
      <c r="WCT1951" s="101"/>
      <c r="WCU1951" s="101"/>
      <c r="WCV1951" s="101"/>
      <c r="WCW1951" s="101"/>
      <c r="WCX1951" s="101"/>
      <c r="WCY1951" s="101"/>
      <c r="WCZ1951" s="101"/>
      <c r="WDA1951" s="101"/>
      <c r="WDB1951" s="101"/>
      <c r="WDC1951" s="101"/>
      <c r="WDD1951" s="101"/>
      <c r="WDE1951" s="101"/>
      <c r="WDF1951" s="101"/>
      <c r="WDG1951" s="101"/>
      <c r="WDH1951" s="101"/>
      <c r="WDI1951" s="101"/>
      <c r="WDJ1951" s="101"/>
      <c r="WDK1951" s="101"/>
      <c r="WDL1951" s="101"/>
      <c r="WDM1951" s="101"/>
      <c r="WDN1951" s="101"/>
      <c r="WDO1951" s="101"/>
      <c r="WDP1951" s="101"/>
      <c r="WDQ1951" s="101"/>
      <c r="WDR1951" s="101"/>
      <c r="WDS1951" s="101"/>
      <c r="WDT1951" s="101"/>
      <c r="WDU1951" s="101"/>
      <c r="WDV1951" s="101"/>
      <c r="WDW1951" s="101"/>
      <c r="WDX1951" s="101"/>
      <c r="WDY1951" s="101"/>
      <c r="WDZ1951" s="101"/>
      <c r="WEA1951" s="101"/>
      <c r="WEB1951" s="101"/>
      <c r="WEC1951" s="101"/>
      <c r="WED1951" s="101"/>
      <c r="WEE1951" s="101"/>
      <c r="WEF1951" s="101"/>
      <c r="WEG1951" s="101"/>
      <c r="WEH1951" s="101"/>
      <c r="WEI1951" s="101"/>
      <c r="WEJ1951" s="101"/>
      <c r="WEK1951" s="101"/>
      <c r="WEL1951" s="101"/>
      <c r="WEM1951" s="101"/>
      <c r="WEN1951" s="101"/>
      <c r="WEO1951" s="101"/>
      <c r="WEP1951" s="101"/>
      <c r="WEQ1951" s="101"/>
      <c r="WER1951" s="101"/>
      <c r="WES1951" s="101"/>
      <c r="WET1951" s="101"/>
      <c r="WEU1951" s="101"/>
      <c r="WEV1951" s="101"/>
      <c r="WEW1951" s="101"/>
      <c r="WEX1951" s="101"/>
      <c r="WEY1951" s="101"/>
      <c r="WEZ1951" s="101"/>
      <c r="WFA1951" s="101"/>
      <c r="WFB1951" s="101"/>
      <c r="WFC1951" s="101"/>
      <c r="WFD1951" s="101"/>
      <c r="WFE1951" s="101"/>
      <c r="WFF1951" s="101"/>
      <c r="WFG1951" s="101"/>
      <c r="WFH1951" s="101"/>
      <c r="WFI1951" s="101"/>
      <c r="WFJ1951" s="101"/>
      <c r="WFK1951" s="101"/>
      <c r="WFL1951" s="101"/>
      <c r="WFM1951" s="101"/>
      <c r="WFN1951" s="101"/>
      <c r="WFO1951" s="101"/>
      <c r="WFP1951" s="101"/>
      <c r="WFQ1951" s="101"/>
      <c r="WFR1951" s="101"/>
      <c r="WFS1951" s="101"/>
      <c r="WFT1951" s="101"/>
      <c r="WFU1951" s="101"/>
      <c r="WFV1951" s="101"/>
      <c r="WFW1951" s="101"/>
      <c r="WFX1951" s="101"/>
      <c r="WFY1951" s="101"/>
      <c r="WFZ1951" s="101"/>
      <c r="WGA1951" s="101"/>
      <c r="WGB1951" s="101"/>
      <c r="WGC1951" s="101"/>
      <c r="WGD1951" s="101"/>
      <c r="WGE1951" s="101"/>
      <c r="WGF1951" s="101"/>
      <c r="WGG1951" s="101"/>
      <c r="WGH1951" s="101"/>
      <c r="WGI1951" s="101"/>
      <c r="WGJ1951" s="101"/>
      <c r="WGK1951" s="101"/>
      <c r="WGL1951" s="101"/>
      <c r="WGM1951" s="101"/>
      <c r="WGN1951" s="101"/>
      <c r="WGO1951" s="101"/>
      <c r="WGP1951" s="101"/>
      <c r="WGQ1951" s="101"/>
      <c r="WGR1951" s="101"/>
      <c r="WGS1951" s="101"/>
      <c r="WGT1951" s="101"/>
      <c r="WGU1951" s="101"/>
      <c r="WGV1951" s="101"/>
      <c r="WGW1951" s="101"/>
      <c r="WGX1951" s="101"/>
      <c r="WGY1951" s="101"/>
      <c r="WGZ1951" s="101"/>
      <c r="WHA1951" s="101"/>
      <c r="WHB1951" s="101"/>
      <c r="WHC1951" s="101"/>
      <c r="WHD1951" s="101"/>
      <c r="WHE1951" s="101"/>
      <c r="WHF1951" s="101"/>
      <c r="WHG1951" s="101"/>
      <c r="WHH1951" s="101"/>
      <c r="WHI1951" s="101"/>
      <c r="WHJ1951" s="101"/>
      <c r="WHK1951" s="101"/>
      <c r="WHL1951" s="101"/>
      <c r="WHM1951" s="101"/>
      <c r="WHN1951" s="101"/>
      <c r="WHO1951" s="101"/>
      <c r="WHP1951" s="101"/>
      <c r="WHQ1951" s="101"/>
      <c r="WHR1951" s="101"/>
      <c r="WHS1951" s="101"/>
      <c r="WHT1951" s="101"/>
      <c r="WHU1951" s="101"/>
      <c r="WHV1951" s="101"/>
      <c r="WHW1951" s="101"/>
      <c r="WHX1951" s="101"/>
      <c r="WHY1951" s="101"/>
      <c r="WHZ1951" s="101"/>
      <c r="WIA1951" s="101"/>
      <c r="WIB1951" s="101"/>
      <c r="WIC1951" s="101"/>
      <c r="WID1951" s="101"/>
      <c r="WIE1951" s="101"/>
      <c r="WIF1951" s="101"/>
      <c r="WIG1951" s="101"/>
      <c r="WIH1951" s="101"/>
      <c r="WII1951" s="101"/>
      <c r="WIJ1951" s="101"/>
      <c r="WIK1951" s="101"/>
      <c r="WIL1951" s="101"/>
      <c r="WIM1951" s="101"/>
      <c r="WIN1951" s="101"/>
      <c r="WIO1951" s="101"/>
      <c r="WIP1951" s="101"/>
      <c r="WIQ1951" s="101"/>
      <c r="WIR1951" s="101"/>
      <c r="WIS1951" s="101"/>
      <c r="WIT1951" s="101"/>
      <c r="WIU1951" s="101"/>
      <c r="WIV1951" s="101"/>
      <c r="WIW1951" s="101"/>
      <c r="WIX1951" s="101"/>
      <c r="WIY1951" s="101"/>
      <c r="WIZ1951" s="101"/>
      <c r="WJA1951" s="101"/>
      <c r="WJB1951" s="101"/>
      <c r="WJC1951" s="101"/>
      <c r="WJD1951" s="101"/>
      <c r="WJE1951" s="101"/>
      <c r="WJF1951" s="101"/>
      <c r="WJG1951" s="101"/>
      <c r="WJH1951" s="101"/>
      <c r="WJI1951" s="101"/>
      <c r="WJJ1951" s="101"/>
      <c r="WJK1951" s="101"/>
      <c r="WJL1951" s="101"/>
      <c r="WJM1951" s="101"/>
      <c r="WJN1951" s="101"/>
      <c r="WJO1951" s="101"/>
      <c r="WJP1951" s="101"/>
      <c r="WJQ1951" s="101"/>
      <c r="WJR1951" s="101"/>
      <c r="WJS1951" s="101"/>
      <c r="WJT1951" s="101"/>
      <c r="WJU1951" s="101"/>
      <c r="WJV1951" s="101"/>
      <c r="WJW1951" s="101"/>
      <c r="WJX1951" s="101"/>
      <c r="WJY1951" s="101"/>
      <c r="WJZ1951" s="101"/>
      <c r="WKA1951" s="101"/>
      <c r="WKB1951" s="101"/>
      <c r="WKC1951" s="101"/>
      <c r="WKD1951" s="101"/>
      <c r="WKE1951" s="101"/>
      <c r="WKF1951" s="101"/>
      <c r="WKG1951" s="101"/>
      <c r="WKH1951" s="101"/>
      <c r="WKI1951" s="101"/>
      <c r="WKJ1951" s="101"/>
      <c r="WKK1951" s="101"/>
      <c r="WKL1951" s="101"/>
      <c r="WKM1951" s="101"/>
      <c r="WKN1951" s="101"/>
      <c r="WKO1951" s="101"/>
      <c r="WKP1951" s="101"/>
      <c r="WKQ1951" s="101"/>
      <c r="WKR1951" s="101"/>
      <c r="WKS1951" s="101"/>
      <c r="WKT1951" s="101"/>
      <c r="WKU1951" s="101"/>
      <c r="WKV1951" s="101"/>
      <c r="WKW1951" s="101"/>
      <c r="WKX1951" s="101"/>
      <c r="WKY1951" s="101"/>
      <c r="WKZ1951" s="101"/>
      <c r="WLA1951" s="101"/>
      <c r="WLB1951" s="101"/>
      <c r="WLC1951" s="101"/>
      <c r="WLD1951" s="101"/>
      <c r="WLE1951" s="101"/>
      <c r="WLF1951" s="101"/>
      <c r="WLG1951" s="101"/>
      <c r="WLH1951" s="101"/>
      <c r="WLI1951" s="101"/>
      <c r="WLJ1951" s="101"/>
      <c r="WLK1951" s="101"/>
      <c r="WLL1951" s="101"/>
      <c r="WLM1951" s="101"/>
      <c r="WLN1951" s="101"/>
      <c r="WLO1951" s="101"/>
      <c r="WLP1951" s="101"/>
      <c r="WLQ1951" s="101"/>
      <c r="WLR1951" s="101"/>
      <c r="WLS1951" s="101"/>
      <c r="WLT1951" s="101"/>
      <c r="WLU1951" s="101"/>
      <c r="WLV1951" s="101"/>
      <c r="WLW1951" s="101"/>
      <c r="WLX1951" s="101"/>
      <c r="WLY1951" s="101"/>
      <c r="WLZ1951" s="101"/>
      <c r="WMA1951" s="101"/>
      <c r="WMB1951" s="101"/>
      <c r="WMC1951" s="101"/>
      <c r="WMD1951" s="101"/>
      <c r="WME1951" s="101"/>
      <c r="WMF1951" s="101"/>
      <c r="WMG1951" s="101"/>
      <c r="WMH1951" s="101"/>
      <c r="WMI1951" s="101"/>
      <c r="WMJ1951" s="101"/>
      <c r="WMK1951" s="101"/>
      <c r="WML1951" s="101"/>
      <c r="WMM1951" s="101"/>
      <c r="WMN1951" s="101"/>
      <c r="WMO1951" s="101"/>
      <c r="WMP1951" s="101"/>
      <c r="WMQ1951" s="101"/>
      <c r="WMR1951" s="101"/>
      <c r="WMS1951" s="101"/>
      <c r="WMT1951" s="101"/>
      <c r="WMU1951" s="101"/>
      <c r="WMV1951" s="101"/>
      <c r="WMW1951" s="101"/>
      <c r="WMX1951" s="101"/>
      <c r="WMY1951" s="101"/>
      <c r="WMZ1951" s="101"/>
      <c r="WNA1951" s="101"/>
      <c r="WNB1951" s="101"/>
      <c r="WNC1951" s="101"/>
      <c r="WND1951" s="101"/>
      <c r="WNE1951" s="101"/>
      <c r="WNF1951" s="101"/>
      <c r="WNG1951" s="101"/>
      <c r="WNH1951" s="101"/>
      <c r="WNI1951" s="101"/>
      <c r="WNJ1951" s="101"/>
      <c r="WNK1951" s="101"/>
      <c r="WNL1951" s="101"/>
      <c r="WNM1951" s="101"/>
      <c r="WNN1951" s="101"/>
      <c r="WNO1951" s="101"/>
      <c r="WNP1951" s="101"/>
      <c r="WNQ1951" s="101"/>
      <c r="WNR1951" s="101"/>
      <c r="WNS1951" s="101"/>
      <c r="WNT1951" s="101"/>
      <c r="WNU1951" s="101"/>
      <c r="WNV1951" s="101"/>
      <c r="WNW1951" s="101"/>
      <c r="WNX1951" s="101"/>
      <c r="WNY1951" s="101"/>
      <c r="WNZ1951" s="101"/>
      <c r="WOA1951" s="101"/>
      <c r="WOB1951" s="101"/>
      <c r="WOC1951" s="101"/>
      <c r="WOD1951" s="101"/>
      <c r="WOE1951" s="101"/>
      <c r="WOF1951" s="101"/>
      <c r="WOG1951" s="101"/>
      <c r="WOH1951" s="101"/>
      <c r="WOI1951" s="101"/>
      <c r="WOJ1951" s="101"/>
      <c r="WOK1951" s="101"/>
      <c r="WOL1951" s="101"/>
      <c r="WOM1951" s="101"/>
      <c r="WON1951" s="101"/>
      <c r="WOO1951" s="101"/>
      <c r="WOP1951" s="101"/>
      <c r="WOQ1951" s="101"/>
      <c r="WOR1951" s="101"/>
      <c r="WOS1951" s="101"/>
      <c r="WOT1951" s="101"/>
      <c r="WOU1951" s="101"/>
      <c r="WOV1951" s="101"/>
      <c r="WOW1951" s="101"/>
      <c r="WOX1951" s="101"/>
      <c r="WOY1951" s="101"/>
      <c r="WOZ1951" s="101"/>
      <c r="WPA1951" s="101"/>
      <c r="WPB1951" s="101"/>
      <c r="WPC1951" s="101"/>
      <c r="WPD1951" s="101"/>
      <c r="WPE1951" s="101"/>
      <c r="WPF1951" s="101"/>
      <c r="WPG1951" s="101"/>
      <c r="WPH1951" s="101"/>
      <c r="WPI1951" s="101"/>
      <c r="WPJ1951" s="101"/>
      <c r="WPK1951" s="101"/>
      <c r="WPL1951" s="101"/>
      <c r="WPM1951" s="101"/>
      <c r="WPN1951" s="101"/>
      <c r="WPO1951" s="101"/>
      <c r="WPP1951" s="101"/>
      <c r="WPQ1951" s="101"/>
      <c r="WPR1951" s="101"/>
      <c r="WPS1951" s="101"/>
      <c r="WPT1951" s="101"/>
      <c r="WPU1951" s="101"/>
      <c r="WPV1951" s="101"/>
      <c r="WPW1951" s="101"/>
      <c r="WPX1951" s="101"/>
      <c r="WPY1951" s="101"/>
      <c r="WPZ1951" s="101"/>
      <c r="WQA1951" s="101"/>
      <c r="WQB1951" s="101"/>
      <c r="WQC1951" s="101"/>
      <c r="WQD1951" s="101"/>
      <c r="WQE1951" s="101"/>
      <c r="WQF1951" s="101"/>
      <c r="WQG1951" s="101"/>
      <c r="WQH1951" s="101"/>
      <c r="WQI1951" s="101"/>
      <c r="WQJ1951" s="101"/>
      <c r="WQK1951" s="101"/>
      <c r="WQL1951" s="101"/>
      <c r="WQM1951" s="101"/>
      <c r="WQN1951" s="101"/>
      <c r="WQO1951" s="101"/>
      <c r="WQP1951" s="101"/>
      <c r="WQQ1951" s="101"/>
      <c r="WQR1951" s="101"/>
      <c r="WQS1951" s="101"/>
      <c r="WQT1951" s="101"/>
      <c r="WQU1951" s="101"/>
      <c r="WQV1951" s="101"/>
      <c r="WQW1951" s="101"/>
      <c r="WQX1951" s="101"/>
      <c r="WQY1951" s="101"/>
      <c r="WQZ1951" s="101"/>
      <c r="WRA1951" s="101"/>
      <c r="WRB1951" s="101"/>
      <c r="WRC1951" s="101"/>
      <c r="WRD1951" s="101"/>
      <c r="WRE1951" s="101"/>
      <c r="WRF1951" s="101"/>
      <c r="WRG1951" s="101"/>
      <c r="WRH1951" s="101"/>
      <c r="WRI1951" s="101"/>
      <c r="WRJ1951" s="101"/>
      <c r="WRK1951" s="101"/>
      <c r="WRL1951" s="101"/>
      <c r="WRM1951" s="101"/>
      <c r="WRN1951" s="101"/>
      <c r="WRO1951" s="101"/>
      <c r="WRP1951" s="101"/>
      <c r="WRQ1951" s="101"/>
      <c r="WRR1951" s="101"/>
      <c r="WRS1951" s="101"/>
      <c r="WRT1951" s="101"/>
      <c r="WRU1951" s="101"/>
      <c r="WRV1951" s="101"/>
      <c r="WRW1951" s="101"/>
      <c r="WRX1951" s="101"/>
      <c r="WRY1951" s="101"/>
      <c r="WRZ1951" s="101"/>
      <c r="WSA1951" s="101"/>
      <c r="WSB1951" s="101"/>
      <c r="WSC1951" s="101"/>
      <c r="WSD1951" s="101"/>
      <c r="WSE1951" s="101"/>
      <c r="WSF1951" s="101"/>
      <c r="WSG1951" s="101"/>
      <c r="WSH1951" s="101"/>
      <c r="WSI1951" s="101"/>
      <c r="WSJ1951" s="101"/>
      <c r="WSK1951" s="101"/>
      <c r="WSL1951" s="101"/>
      <c r="WSM1951" s="101"/>
      <c r="WSN1951" s="101"/>
      <c r="WSO1951" s="101"/>
      <c r="WSP1951" s="101"/>
      <c r="WSQ1951" s="101"/>
      <c r="WSR1951" s="101"/>
      <c r="WSS1951" s="101"/>
      <c r="WST1951" s="101"/>
      <c r="WSU1951" s="101"/>
      <c r="WSV1951" s="101"/>
      <c r="WSW1951" s="101"/>
      <c r="WSX1951" s="101"/>
      <c r="WSY1951" s="101"/>
      <c r="WSZ1951" s="101"/>
      <c r="WTA1951" s="101"/>
      <c r="WTB1951" s="101"/>
      <c r="WTC1951" s="101"/>
      <c r="WTD1951" s="101"/>
      <c r="WTE1951" s="101"/>
      <c r="WTF1951" s="101"/>
      <c r="WTG1951" s="101"/>
      <c r="WTH1951" s="101"/>
      <c r="WTI1951" s="101"/>
      <c r="WTJ1951" s="101"/>
      <c r="WTK1951" s="101"/>
      <c r="WTL1951" s="101"/>
      <c r="WTM1951" s="101"/>
      <c r="WTN1951" s="101"/>
      <c r="WTO1951" s="101"/>
      <c r="WTP1951" s="101"/>
      <c r="WTQ1951" s="101"/>
      <c r="WTR1951" s="101"/>
      <c r="WTS1951" s="101"/>
      <c r="WTT1951" s="101"/>
      <c r="WTU1951" s="101"/>
      <c r="WTV1951" s="101"/>
      <c r="WTW1951" s="101"/>
      <c r="WTX1951" s="101"/>
      <c r="WTY1951" s="101"/>
      <c r="WTZ1951" s="101"/>
      <c r="WUA1951" s="101"/>
      <c r="WUB1951" s="101"/>
      <c r="WUC1951" s="101"/>
      <c r="WUD1951" s="101"/>
      <c r="WUE1951" s="101"/>
      <c r="WUF1951" s="101"/>
      <c r="WUG1951" s="101"/>
      <c r="WUH1951" s="101"/>
      <c r="WUI1951" s="101"/>
      <c r="WUJ1951" s="101"/>
      <c r="WUK1951" s="101"/>
      <c r="WUL1951" s="101"/>
      <c r="WUM1951" s="101"/>
      <c r="WUN1951" s="101"/>
      <c r="WUO1951" s="101"/>
      <c r="WUP1951" s="101"/>
      <c r="WUQ1951" s="101"/>
      <c r="WUR1951" s="101"/>
      <c r="WUS1951" s="101"/>
      <c r="WUT1951" s="101"/>
      <c r="WUU1951" s="101"/>
      <c r="WUV1951" s="101"/>
      <c r="WUW1951" s="101"/>
      <c r="WUX1951" s="101"/>
      <c r="WUY1951" s="101"/>
      <c r="WUZ1951" s="101"/>
      <c r="WVA1951" s="101"/>
      <c r="WVB1951" s="101"/>
      <c r="WVC1951" s="101"/>
      <c r="WVD1951" s="101"/>
      <c r="WVE1951" s="101"/>
      <c r="WVF1951" s="101"/>
      <c r="WVG1951" s="101"/>
      <c r="WVH1951" s="101"/>
      <c r="WVI1951" s="101"/>
      <c r="WVJ1951" s="101"/>
      <c r="WVK1951" s="101"/>
      <c r="WVL1951" s="101"/>
      <c r="WVM1951" s="101"/>
      <c r="WVN1951" s="101"/>
      <c r="WVO1951" s="101"/>
      <c r="WVP1951" s="101"/>
      <c r="WVQ1951" s="101"/>
      <c r="WVR1951" s="101"/>
      <c r="WVS1951" s="101"/>
      <c r="WVT1951" s="101"/>
      <c r="WVU1951" s="101"/>
      <c r="WVV1951" s="101"/>
      <c r="WVW1951" s="101"/>
      <c r="WVX1951" s="101"/>
      <c r="WVY1951" s="101"/>
      <c r="WVZ1951" s="101"/>
      <c r="WWA1951" s="101"/>
      <c r="WWB1951" s="101"/>
      <c r="WWC1951" s="101"/>
      <c r="WWD1951" s="101"/>
      <c r="WWE1951" s="101"/>
      <c r="WWF1951" s="101"/>
      <c r="WWG1951" s="101"/>
      <c r="WWH1951" s="101"/>
      <c r="WWI1951" s="101"/>
      <c r="WWJ1951" s="101"/>
      <c r="WWK1951" s="101"/>
      <c r="WWL1951" s="101"/>
      <c r="WWM1951" s="101"/>
      <c r="WWN1951" s="101"/>
      <c r="WWO1951" s="101"/>
      <c r="WWP1951" s="101"/>
      <c r="WWQ1951" s="101"/>
      <c r="WWR1951" s="101"/>
      <c r="WWS1951" s="101"/>
      <c r="WWT1951" s="101"/>
      <c r="WWU1951" s="101"/>
      <c r="WWV1951" s="101"/>
      <c r="WWW1951" s="101"/>
      <c r="WWX1951" s="101"/>
      <c r="WWY1951" s="101"/>
      <c r="WWZ1951" s="101"/>
      <c r="WXA1951" s="101"/>
      <c r="WXB1951" s="101"/>
      <c r="WXC1951" s="101"/>
      <c r="WXD1951" s="101"/>
      <c r="WXE1951" s="101"/>
      <c r="WXF1951" s="101"/>
      <c r="WXG1951" s="101"/>
      <c r="WXH1951" s="101"/>
      <c r="WXI1951" s="101"/>
      <c r="WXJ1951" s="101"/>
      <c r="WXK1951" s="101"/>
      <c r="WXL1951" s="101"/>
      <c r="WXM1951" s="101"/>
      <c r="WXN1951" s="101"/>
      <c r="WXO1951" s="101"/>
      <c r="WXP1951" s="101"/>
      <c r="WXQ1951" s="101"/>
      <c r="WXR1951" s="101"/>
      <c r="WXS1951" s="101"/>
      <c r="WXT1951" s="101"/>
      <c r="WXU1951" s="101"/>
      <c r="WXV1951" s="101"/>
      <c r="WXW1951" s="101"/>
      <c r="WXX1951" s="101"/>
      <c r="WXY1951" s="101"/>
      <c r="WXZ1951" s="101"/>
      <c r="WYA1951" s="101"/>
      <c r="WYB1951" s="101"/>
      <c r="WYC1951" s="101"/>
      <c r="WYD1951" s="101"/>
      <c r="WYE1951" s="101"/>
      <c r="WYF1951" s="101"/>
      <c r="WYG1951" s="101"/>
      <c r="WYH1951" s="101"/>
      <c r="WYI1951" s="101"/>
      <c r="WYJ1951" s="101"/>
      <c r="WYK1951" s="101"/>
      <c r="WYL1951" s="101"/>
      <c r="WYM1951" s="101"/>
      <c r="WYN1951" s="101"/>
      <c r="WYO1951" s="101"/>
      <c r="WYP1951" s="101"/>
      <c r="WYQ1951" s="101"/>
      <c r="WYR1951" s="101"/>
      <c r="WYS1951" s="101"/>
      <c r="WYT1951" s="101"/>
      <c r="WYU1951" s="101"/>
      <c r="WYV1951" s="101"/>
      <c r="WYW1951" s="101"/>
      <c r="WYX1951" s="101"/>
      <c r="WYY1951" s="101"/>
      <c r="WYZ1951" s="101"/>
      <c r="WZA1951" s="101"/>
      <c r="WZB1951" s="101"/>
      <c r="WZC1951" s="101"/>
      <c r="WZD1951" s="101"/>
      <c r="WZE1951" s="101"/>
      <c r="WZF1951" s="101"/>
      <c r="WZG1951" s="101"/>
      <c r="WZH1951" s="101"/>
      <c r="WZI1951" s="101"/>
      <c r="WZJ1951" s="101"/>
      <c r="WZK1951" s="101"/>
      <c r="WZL1951" s="101"/>
      <c r="WZM1951" s="101"/>
      <c r="WZN1951" s="101"/>
      <c r="WZO1951" s="101"/>
      <c r="WZP1951" s="101"/>
      <c r="WZQ1951" s="101"/>
      <c r="WZR1951" s="101"/>
      <c r="WZS1951" s="101"/>
      <c r="WZT1951" s="101"/>
      <c r="WZU1951" s="101"/>
      <c r="WZV1951" s="101"/>
      <c r="WZW1951" s="101"/>
      <c r="WZX1951" s="101"/>
      <c r="WZY1951" s="101"/>
      <c r="WZZ1951" s="101"/>
      <c r="XAA1951" s="101"/>
      <c r="XAB1951" s="101"/>
      <c r="XAC1951" s="101"/>
      <c r="XAD1951" s="101"/>
      <c r="XAE1951" s="101"/>
      <c r="XAF1951" s="101"/>
      <c r="XAG1951" s="101"/>
      <c r="XAH1951" s="101"/>
      <c r="XAI1951" s="101"/>
      <c r="XAJ1951" s="101"/>
      <c r="XAK1951" s="101"/>
      <c r="XAL1951" s="101"/>
      <c r="XAM1951" s="101"/>
      <c r="XAN1951" s="101"/>
      <c r="XAO1951" s="101"/>
      <c r="XAP1951" s="101"/>
      <c r="XAQ1951" s="101"/>
      <c r="XAR1951" s="101"/>
      <c r="XAS1951" s="101"/>
      <c r="XAT1951" s="101"/>
      <c r="XAU1951" s="101"/>
      <c r="XAV1951" s="101"/>
      <c r="XAW1951" s="101"/>
      <c r="XAX1951" s="101"/>
      <c r="XAY1951" s="101"/>
      <c r="XAZ1951" s="101"/>
      <c r="XBA1951" s="101"/>
      <c r="XBB1951" s="101"/>
      <c r="XBC1951" s="101"/>
      <c r="XBD1951" s="101"/>
      <c r="XBE1951" s="101"/>
      <c r="XBF1951" s="101"/>
      <c r="XBG1951" s="101"/>
      <c r="XBH1951" s="101"/>
      <c r="XBI1951" s="101"/>
      <c r="XBJ1951" s="101"/>
      <c r="XBK1951" s="101"/>
      <c r="XBL1951" s="101"/>
      <c r="XBM1951" s="101"/>
      <c r="XBN1951" s="101"/>
      <c r="XBO1951" s="101"/>
      <c r="XBP1951" s="101"/>
      <c r="XBQ1951" s="101"/>
      <c r="XBR1951" s="101"/>
      <c r="XBS1951" s="101"/>
      <c r="XBT1951" s="101"/>
      <c r="XBU1951" s="101"/>
      <c r="XBV1951" s="101"/>
      <c r="XBW1951" s="101"/>
      <c r="XBX1951" s="101"/>
      <c r="XBY1951" s="101"/>
      <c r="XBZ1951" s="101"/>
      <c r="XCA1951" s="101"/>
      <c r="XCB1951" s="101"/>
      <c r="XCC1951" s="101"/>
      <c r="XCD1951" s="101"/>
      <c r="XCE1951" s="101"/>
      <c r="XCF1951" s="101"/>
      <c r="XCG1951" s="101"/>
      <c r="XCH1951" s="101"/>
      <c r="XCI1951" s="101"/>
      <c r="XCJ1951" s="101"/>
      <c r="XCK1951" s="101"/>
      <c r="XCL1951" s="101"/>
      <c r="XCM1951" s="101"/>
      <c r="XCN1951" s="101"/>
      <c r="XCO1951" s="101"/>
      <c r="XCP1951" s="101"/>
      <c r="XCQ1951" s="101"/>
      <c r="XCR1951" s="101"/>
      <c r="XCS1951" s="101"/>
      <c r="XCT1951" s="101"/>
      <c r="XCU1951" s="101"/>
      <c r="XCV1951" s="101"/>
      <c r="XCW1951" s="101"/>
      <c r="XCX1951" s="101"/>
      <c r="XCY1951" s="101"/>
      <c r="XCZ1951" s="101"/>
      <c r="XDA1951" s="101"/>
      <c r="XDB1951" s="101"/>
      <c r="XDC1951" s="101"/>
      <c r="XDD1951" s="101"/>
      <c r="XDE1951" s="101"/>
      <c r="XDF1951" s="101"/>
      <c r="XDG1951" s="101"/>
      <c r="XDH1951" s="101"/>
      <c r="XDI1951" s="101"/>
      <c r="XDJ1951" s="101"/>
      <c r="XDK1951" s="101"/>
      <c r="XDL1951" s="101"/>
      <c r="XDM1951" s="101"/>
      <c r="XDN1951" s="101"/>
      <c r="XDO1951" s="101"/>
      <c r="XDP1951" s="101"/>
      <c r="XDQ1951" s="101"/>
      <c r="XDR1951" s="101"/>
      <c r="XDS1951" s="101"/>
      <c r="XDT1951" s="101"/>
      <c r="XDU1951" s="101"/>
      <c r="XDV1951" s="101"/>
      <c r="XDW1951" s="101"/>
      <c r="XDX1951" s="101"/>
      <c r="XDY1951" s="101"/>
      <c r="XDZ1951" s="101"/>
      <c r="XEA1951" s="101"/>
      <c r="XEB1951" s="101"/>
      <c r="XEC1951" s="101"/>
      <c r="XED1951" s="101"/>
      <c r="XEE1951" s="101"/>
      <c r="XEF1951" s="101"/>
      <c r="XEG1951" s="101"/>
      <c r="XEH1951" s="101"/>
      <c r="XEI1951" s="101"/>
      <c r="XEJ1951" s="101"/>
      <c r="XEK1951" s="101"/>
      <c r="XEL1951" s="101"/>
      <c r="XEM1951" s="101"/>
      <c r="XEN1951" s="101"/>
      <c r="XEO1951" s="101"/>
      <c r="XEP1951" s="101"/>
      <c r="XEQ1951" s="101"/>
      <c r="XER1951" s="101"/>
      <c r="XES1951" s="101"/>
      <c r="XET1951" s="101"/>
      <c r="XEU1951" s="101"/>
      <c r="XEV1951" s="101"/>
      <c r="XEW1951" s="101"/>
      <c r="XEX1951" s="101"/>
      <c r="XEY1951" s="101"/>
      <c r="XEZ1951" s="101"/>
      <c r="XFA1951" s="101"/>
      <c r="XFB1951" s="101"/>
      <c r="XFC1951" s="101"/>
      <c r="XFD1951" s="101"/>
    </row>
    <row r="1952" spans="1:16384" ht="14.1" customHeight="1" thickBot="1" x14ac:dyDescent="0.25">
      <c r="A1952" s="72" t="s">
        <v>15735</v>
      </c>
      <c r="B1952" s="72" t="s">
        <v>16146</v>
      </c>
      <c r="C1952" s="72" t="s">
        <v>15641</v>
      </c>
      <c r="D1952" s="72" t="s">
        <v>15251</v>
      </c>
      <c r="E1952" s="72" t="s">
        <v>6932</v>
      </c>
      <c r="F1952" s="72" t="s">
        <v>15280</v>
      </c>
      <c r="G1952" s="45"/>
      <c r="H1952" s="45"/>
      <c r="I1952" s="45"/>
      <c r="J1952" s="45"/>
      <c r="K1952" s="101"/>
      <c r="L1952" s="101"/>
      <c r="M1952" s="101"/>
      <c r="N1952" s="101"/>
      <c r="O1952" s="101"/>
      <c r="P1952" s="101"/>
      <c r="Q1952" s="101"/>
      <c r="R1952" s="101"/>
      <c r="S1952" s="101"/>
      <c r="T1952" s="101"/>
      <c r="U1952" s="101"/>
      <c r="V1952" s="101"/>
      <c r="W1952" s="101"/>
      <c r="X1952" s="101"/>
      <c r="Y1952" s="101"/>
      <c r="Z1952" s="101"/>
      <c r="AA1952" s="101"/>
      <c r="AB1952" s="101"/>
      <c r="AC1952" s="101"/>
      <c r="AD1952" s="101"/>
      <c r="AE1952" s="101"/>
      <c r="AF1952" s="101"/>
      <c r="AG1952" s="101"/>
      <c r="AH1952" s="101"/>
      <c r="AI1952" s="101"/>
      <c r="AJ1952" s="101"/>
      <c r="AK1952" s="101"/>
      <c r="AL1952" s="101"/>
      <c r="AM1952" s="101"/>
      <c r="AN1952" s="101"/>
      <c r="AO1952" s="101"/>
      <c r="AP1952" s="101"/>
      <c r="AQ1952" s="101"/>
      <c r="AR1952" s="101"/>
      <c r="AS1952" s="101"/>
      <c r="AT1952" s="101"/>
      <c r="AU1952" s="101"/>
      <c r="AV1952" s="101"/>
      <c r="AW1952" s="101"/>
      <c r="AX1952" s="101"/>
      <c r="AY1952" s="101"/>
      <c r="AZ1952" s="101"/>
      <c r="BA1952" s="101"/>
      <c r="BB1952" s="101"/>
      <c r="BC1952" s="101"/>
      <c r="BD1952" s="101"/>
      <c r="BE1952" s="101"/>
      <c r="BF1952" s="101"/>
      <c r="BG1952" s="101"/>
      <c r="BH1952" s="101"/>
      <c r="BI1952" s="101"/>
      <c r="BJ1952" s="101"/>
      <c r="BK1952" s="101"/>
      <c r="BL1952" s="101"/>
      <c r="BM1952" s="101"/>
      <c r="BN1952" s="101"/>
      <c r="BO1952" s="101"/>
      <c r="BP1952" s="101"/>
      <c r="BQ1952" s="101"/>
      <c r="BR1952" s="101"/>
      <c r="BS1952" s="101"/>
      <c r="BT1952" s="101"/>
      <c r="BU1952" s="101"/>
      <c r="BV1952" s="101"/>
      <c r="BW1952" s="101"/>
      <c r="BX1952" s="101"/>
      <c r="BY1952" s="101"/>
      <c r="BZ1952" s="101"/>
      <c r="CA1952" s="101"/>
      <c r="CB1952" s="101"/>
      <c r="CC1952" s="101"/>
      <c r="CD1952" s="101"/>
      <c r="CE1952" s="101"/>
      <c r="CF1952" s="101"/>
      <c r="CG1952" s="101"/>
      <c r="CH1952" s="101"/>
      <c r="CI1952" s="101"/>
      <c r="CJ1952" s="101"/>
      <c r="CK1952" s="101"/>
      <c r="CL1952" s="101"/>
      <c r="CM1952" s="101"/>
      <c r="CN1952" s="101"/>
      <c r="CO1952" s="101"/>
      <c r="CP1952" s="101"/>
      <c r="CQ1952" s="101"/>
      <c r="CR1952" s="101"/>
      <c r="CS1952" s="101"/>
      <c r="CT1952" s="101"/>
      <c r="CU1952" s="101"/>
      <c r="CV1952" s="101"/>
      <c r="CW1952" s="101"/>
      <c r="CX1952" s="101"/>
      <c r="CY1952" s="101"/>
      <c r="CZ1952" s="101"/>
      <c r="DA1952" s="101"/>
      <c r="DB1952" s="101"/>
      <c r="DC1952" s="101"/>
      <c r="DD1952" s="101"/>
      <c r="DE1952" s="101"/>
      <c r="DF1952" s="101"/>
      <c r="DG1952" s="101"/>
      <c r="DH1952" s="101"/>
      <c r="DI1952" s="101"/>
      <c r="DJ1952" s="101"/>
      <c r="DK1952" s="101"/>
      <c r="DL1952" s="101"/>
      <c r="DM1952" s="101"/>
      <c r="DN1952" s="101"/>
      <c r="DO1952" s="101"/>
      <c r="DP1952" s="101"/>
      <c r="DQ1952" s="101"/>
      <c r="DR1952" s="101"/>
      <c r="DS1952" s="101"/>
      <c r="DT1952" s="101"/>
      <c r="DU1952" s="101"/>
      <c r="DV1952" s="101"/>
      <c r="DW1952" s="101"/>
      <c r="DX1952" s="101"/>
      <c r="DY1952" s="101"/>
      <c r="DZ1952" s="101"/>
      <c r="EA1952" s="101"/>
      <c r="EB1952" s="101"/>
      <c r="EC1952" s="101"/>
      <c r="ED1952" s="101"/>
      <c r="EE1952" s="101"/>
      <c r="EF1952" s="101"/>
      <c r="EG1952" s="101"/>
      <c r="EH1952" s="101"/>
      <c r="EI1952" s="101"/>
      <c r="EJ1952" s="101"/>
      <c r="EK1952" s="101"/>
      <c r="EL1952" s="101"/>
      <c r="EM1952" s="101"/>
      <c r="EN1952" s="101"/>
      <c r="EO1952" s="101"/>
      <c r="EP1952" s="101"/>
      <c r="EQ1952" s="101"/>
      <c r="ER1952" s="101"/>
      <c r="ES1952" s="101"/>
      <c r="ET1952" s="101"/>
      <c r="EU1952" s="101"/>
      <c r="EV1952" s="101"/>
      <c r="EW1952" s="101"/>
      <c r="EX1952" s="101"/>
      <c r="EY1952" s="101"/>
      <c r="EZ1952" s="101"/>
      <c r="FA1952" s="101"/>
      <c r="FB1952" s="101"/>
      <c r="FC1952" s="101"/>
      <c r="FD1952" s="101"/>
      <c r="FE1952" s="101"/>
      <c r="FF1952" s="101"/>
      <c r="FG1952" s="101"/>
      <c r="FH1952" s="101"/>
      <c r="FI1952" s="101"/>
      <c r="FJ1952" s="101"/>
      <c r="FK1952" s="101"/>
      <c r="FL1952" s="101"/>
      <c r="FM1952" s="101"/>
      <c r="FN1952" s="101"/>
      <c r="FO1952" s="101"/>
      <c r="FP1952" s="101"/>
      <c r="FQ1952" s="101"/>
      <c r="FR1952" s="101"/>
      <c r="FS1952" s="101"/>
      <c r="FT1952" s="101"/>
      <c r="FU1952" s="101"/>
      <c r="FV1952" s="101"/>
      <c r="FW1952" s="101"/>
      <c r="FX1952" s="101"/>
      <c r="FY1952" s="101"/>
      <c r="FZ1952" s="101"/>
      <c r="GA1952" s="101"/>
      <c r="GB1952" s="101"/>
      <c r="GC1952" s="101"/>
      <c r="GD1952" s="101"/>
      <c r="GE1952" s="101"/>
      <c r="GF1952" s="101"/>
      <c r="GG1952" s="101"/>
      <c r="GH1952" s="101"/>
      <c r="GI1952" s="101"/>
      <c r="GJ1952" s="101"/>
      <c r="GK1952" s="101"/>
      <c r="GL1952" s="101"/>
      <c r="GM1952" s="101"/>
      <c r="GN1952" s="101"/>
      <c r="GO1952" s="101"/>
      <c r="GP1952" s="101"/>
      <c r="GQ1952" s="101"/>
      <c r="GR1952" s="101"/>
      <c r="GS1952" s="101"/>
      <c r="GT1952" s="101"/>
      <c r="GU1952" s="101"/>
      <c r="GV1952" s="101"/>
      <c r="GW1952" s="101"/>
      <c r="GX1952" s="101"/>
      <c r="GY1952" s="101"/>
      <c r="GZ1952" s="101"/>
      <c r="HA1952" s="101"/>
      <c r="HB1952" s="101"/>
      <c r="HC1952" s="101"/>
      <c r="HD1952" s="101"/>
      <c r="HE1952" s="101"/>
      <c r="HF1952" s="101"/>
      <c r="HG1952" s="101"/>
      <c r="HH1952" s="101"/>
      <c r="HI1952" s="101"/>
      <c r="HJ1952" s="101"/>
      <c r="HK1952" s="101"/>
      <c r="HL1952" s="101"/>
      <c r="HM1952" s="101"/>
      <c r="HN1952" s="101"/>
      <c r="HO1952" s="101"/>
      <c r="HP1952" s="101"/>
      <c r="HQ1952" s="101"/>
      <c r="HR1952" s="101"/>
      <c r="HS1952" s="101"/>
      <c r="HT1952" s="101"/>
      <c r="HU1952" s="101"/>
      <c r="HV1952" s="101"/>
      <c r="HW1952" s="101"/>
      <c r="HX1952" s="101"/>
      <c r="HY1952" s="101"/>
      <c r="HZ1952" s="101"/>
      <c r="IA1952" s="101"/>
      <c r="IB1952" s="101"/>
      <c r="IC1952" s="101"/>
      <c r="ID1952" s="101"/>
      <c r="IE1952" s="101"/>
      <c r="IF1952" s="101"/>
      <c r="IG1952" s="101"/>
      <c r="IH1952" s="101"/>
      <c r="II1952" s="101"/>
      <c r="IJ1952" s="101"/>
      <c r="IK1952" s="101"/>
      <c r="IL1952" s="101"/>
      <c r="IM1952" s="101"/>
      <c r="IN1952" s="101"/>
      <c r="IO1952" s="101"/>
      <c r="IP1952" s="101"/>
      <c r="IQ1952" s="101"/>
      <c r="IR1952" s="101"/>
      <c r="IS1952" s="101"/>
      <c r="IT1952" s="101"/>
      <c r="IU1952" s="101"/>
      <c r="IV1952" s="101"/>
      <c r="IW1952" s="101"/>
      <c r="IX1952" s="101"/>
      <c r="IY1952" s="101"/>
      <c r="IZ1952" s="101"/>
      <c r="JA1952" s="101"/>
      <c r="JB1952" s="101"/>
      <c r="JC1952" s="101"/>
      <c r="JD1952" s="101"/>
      <c r="JE1952" s="101"/>
      <c r="JF1952" s="101"/>
      <c r="JG1952" s="101"/>
      <c r="JH1952" s="101"/>
      <c r="JI1952" s="101"/>
      <c r="JJ1952" s="101"/>
      <c r="JK1952" s="101"/>
      <c r="JL1952" s="101"/>
      <c r="JM1952" s="101"/>
      <c r="JN1952" s="101"/>
      <c r="JO1952" s="101"/>
      <c r="JP1952" s="101"/>
      <c r="JQ1952" s="101"/>
      <c r="JR1952" s="101"/>
      <c r="JS1952" s="101"/>
      <c r="JT1952" s="101"/>
      <c r="JU1952" s="101"/>
      <c r="JV1952" s="101"/>
      <c r="JW1952" s="101"/>
      <c r="JX1952" s="101"/>
      <c r="JY1952" s="101"/>
      <c r="JZ1952" s="101"/>
      <c r="KA1952" s="101"/>
      <c r="KB1952" s="101"/>
      <c r="KC1952" s="101"/>
      <c r="KD1952" s="101"/>
      <c r="KE1952" s="101"/>
      <c r="KF1952" s="101"/>
      <c r="KG1952" s="101"/>
      <c r="KH1952" s="101"/>
      <c r="KI1952" s="101"/>
      <c r="KJ1952" s="101"/>
      <c r="KK1952" s="101"/>
      <c r="KL1952" s="101"/>
      <c r="KM1952" s="101"/>
      <c r="KN1952" s="101"/>
      <c r="KO1952" s="101"/>
      <c r="KP1952" s="101"/>
      <c r="KQ1952" s="101"/>
      <c r="KR1952" s="101"/>
      <c r="KS1952" s="101"/>
      <c r="KT1952" s="101"/>
      <c r="KU1952" s="101"/>
      <c r="KV1952" s="101"/>
      <c r="KW1952" s="101"/>
      <c r="KX1952" s="101"/>
      <c r="KY1952" s="101"/>
      <c r="KZ1952" s="101"/>
      <c r="LA1952" s="101"/>
      <c r="LB1952" s="101"/>
      <c r="LC1952" s="101"/>
      <c r="LD1952" s="101"/>
      <c r="LE1952" s="101"/>
      <c r="LF1952" s="101"/>
      <c r="LG1952" s="101"/>
      <c r="LH1952" s="101"/>
      <c r="LI1952" s="101"/>
      <c r="LJ1952" s="101"/>
      <c r="LK1952" s="101"/>
      <c r="LL1952" s="101"/>
      <c r="LM1952" s="101"/>
      <c r="LN1952" s="101"/>
      <c r="LO1952" s="101"/>
      <c r="LP1952" s="101"/>
      <c r="LQ1952" s="101"/>
      <c r="LR1952" s="101"/>
      <c r="LS1952" s="101"/>
      <c r="LT1952" s="101"/>
      <c r="LU1952" s="101"/>
      <c r="LV1952" s="101"/>
      <c r="LW1952" s="101"/>
      <c r="LX1952" s="101"/>
      <c r="LY1952" s="101"/>
      <c r="LZ1952" s="101"/>
      <c r="MA1952" s="101"/>
      <c r="MB1952" s="101"/>
      <c r="MC1952" s="101"/>
      <c r="MD1952" s="101"/>
      <c r="ME1952" s="101"/>
      <c r="MF1952" s="101"/>
      <c r="MG1952" s="101"/>
      <c r="MH1952" s="101"/>
      <c r="MI1952" s="101"/>
      <c r="MJ1952" s="101"/>
      <c r="MK1952" s="101"/>
      <c r="ML1952" s="101"/>
      <c r="MM1952" s="101"/>
      <c r="MN1952" s="101"/>
      <c r="MO1952" s="101"/>
      <c r="MP1952" s="101"/>
      <c r="MQ1952" s="101"/>
      <c r="MR1952" s="101"/>
      <c r="MS1952" s="101"/>
      <c r="MT1952" s="101"/>
      <c r="MU1952" s="101"/>
      <c r="MV1952" s="101"/>
      <c r="MW1952" s="101"/>
      <c r="MX1952" s="101"/>
      <c r="MY1952" s="101"/>
      <c r="MZ1952" s="101"/>
      <c r="NA1952" s="101"/>
      <c r="NB1952" s="101"/>
      <c r="NC1952" s="101"/>
      <c r="ND1952" s="101"/>
      <c r="NE1952" s="101"/>
      <c r="NF1952" s="101"/>
      <c r="NG1952" s="101"/>
      <c r="NH1952" s="101"/>
      <c r="NI1952" s="101"/>
      <c r="NJ1952" s="101"/>
      <c r="NK1952" s="101"/>
      <c r="NL1952" s="101"/>
      <c r="NM1952" s="101"/>
      <c r="NN1952" s="101"/>
      <c r="NO1952" s="101"/>
      <c r="NP1952" s="101"/>
      <c r="NQ1952" s="101"/>
      <c r="NR1952" s="101"/>
      <c r="NS1952" s="101"/>
      <c r="NT1952" s="101"/>
      <c r="NU1952" s="101"/>
      <c r="NV1952" s="101"/>
      <c r="NW1952" s="101"/>
      <c r="NX1952" s="101"/>
      <c r="NY1952" s="101"/>
      <c r="NZ1952" s="101"/>
      <c r="OA1952" s="101"/>
      <c r="OB1952" s="101"/>
      <c r="OC1952" s="101"/>
      <c r="OD1952" s="101"/>
      <c r="OE1952" s="101"/>
      <c r="OF1952" s="101"/>
      <c r="OG1952" s="101"/>
      <c r="OH1952" s="101"/>
      <c r="OI1952" s="101"/>
      <c r="OJ1952" s="101"/>
      <c r="OK1952" s="101"/>
      <c r="OL1952" s="101"/>
      <c r="OM1952" s="101"/>
      <c r="ON1952" s="101"/>
      <c r="OO1952" s="101"/>
      <c r="OP1952" s="101"/>
      <c r="OQ1952" s="101"/>
      <c r="OR1952" s="101"/>
      <c r="OS1952" s="101"/>
      <c r="OT1952" s="101"/>
      <c r="OU1952" s="101"/>
      <c r="OV1952" s="101"/>
      <c r="OW1952" s="101"/>
      <c r="OX1952" s="101"/>
      <c r="OY1952" s="101"/>
      <c r="OZ1952" s="101"/>
      <c r="PA1952" s="101"/>
      <c r="PB1952" s="101"/>
      <c r="PC1952" s="101"/>
      <c r="PD1952" s="101"/>
      <c r="PE1952" s="101"/>
      <c r="PF1952" s="101"/>
      <c r="PG1952" s="101"/>
      <c r="PH1952" s="101"/>
      <c r="PI1952" s="101"/>
      <c r="PJ1952" s="101"/>
      <c r="PK1952" s="101"/>
      <c r="PL1952" s="101"/>
      <c r="PM1952" s="101"/>
      <c r="PN1952" s="101"/>
      <c r="PO1952" s="101"/>
      <c r="PP1952" s="101"/>
      <c r="PQ1952" s="101"/>
      <c r="PR1952" s="101"/>
      <c r="PS1952" s="101"/>
      <c r="PT1952" s="101"/>
      <c r="PU1952" s="101"/>
      <c r="PV1952" s="101"/>
      <c r="PW1952" s="101"/>
      <c r="PX1952" s="101"/>
      <c r="PY1952" s="101"/>
      <c r="PZ1952" s="101"/>
      <c r="QA1952" s="101"/>
      <c r="QB1952" s="101"/>
      <c r="QC1952" s="101"/>
      <c r="QD1952" s="101"/>
      <c r="QE1952" s="101"/>
      <c r="QF1952" s="101"/>
      <c r="QG1952" s="101"/>
      <c r="QH1952" s="101"/>
      <c r="QI1952" s="101"/>
      <c r="QJ1952" s="101"/>
      <c r="QK1952" s="101"/>
      <c r="QL1952" s="101"/>
      <c r="QM1952" s="101"/>
      <c r="QN1952" s="101"/>
      <c r="QO1952" s="101"/>
      <c r="QP1952" s="101"/>
      <c r="QQ1952" s="101"/>
      <c r="QR1952" s="101"/>
      <c r="QS1952" s="101"/>
      <c r="QT1952" s="101"/>
      <c r="QU1952" s="101"/>
      <c r="QV1952" s="101"/>
      <c r="QW1952" s="101"/>
      <c r="QX1952" s="101"/>
      <c r="QY1952" s="101"/>
      <c r="QZ1952" s="101"/>
      <c r="RA1952" s="101"/>
      <c r="RB1952" s="101"/>
      <c r="RC1952" s="101"/>
      <c r="RD1952" s="101"/>
      <c r="RE1952" s="101"/>
      <c r="RF1952" s="101"/>
      <c r="RG1952" s="101"/>
      <c r="RH1952" s="101"/>
      <c r="RI1952" s="101"/>
      <c r="RJ1952" s="101"/>
      <c r="RK1952" s="101"/>
      <c r="RL1952" s="101"/>
      <c r="RM1952" s="101"/>
      <c r="RN1952" s="101"/>
      <c r="RO1952" s="101"/>
      <c r="RP1952" s="101"/>
      <c r="RQ1952" s="101"/>
      <c r="RR1952" s="101"/>
      <c r="RS1952" s="101"/>
      <c r="RT1952" s="101"/>
      <c r="RU1952" s="101"/>
      <c r="RV1952" s="101"/>
      <c r="RW1952" s="101"/>
      <c r="RX1952" s="101"/>
      <c r="RY1952" s="101"/>
      <c r="RZ1952" s="101"/>
      <c r="SA1952" s="101"/>
      <c r="SB1952" s="101"/>
      <c r="SC1952" s="101"/>
      <c r="SD1952" s="101"/>
      <c r="SE1952" s="101"/>
      <c r="SF1952" s="101"/>
      <c r="SG1952" s="101"/>
      <c r="SH1952" s="101"/>
      <c r="SI1952" s="101"/>
      <c r="SJ1952" s="101"/>
      <c r="SK1952" s="101"/>
      <c r="SL1952" s="101"/>
      <c r="SM1952" s="101"/>
      <c r="SN1952" s="101"/>
      <c r="SO1952" s="101"/>
      <c r="SP1952" s="101"/>
      <c r="SQ1952" s="101"/>
      <c r="SR1952" s="101"/>
      <c r="SS1952" s="101"/>
      <c r="ST1952" s="101"/>
      <c r="SU1952" s="101"/>
      <c r="SV1952" s="101"/>
      <c r="SW1952" s="101"/>
      <c r="SX1952" s="101"/>
      <c r="SY1952" s="101"/>
      <c r="SZ1952" s="101"/>
      <c r="TA1952" s="101"/>
      <c r="TB1952" s="101"/>
      <c r="TC1952" s="101"/>
      <c r="TD1952" s="101"/>
      <c r="TE1952" s="101"/>
      <c r="TF1952" s="101"/>
      <c r="TG1952" s="101"/>
      <c r="TH1952" s="101"/>
      <c r="TI1952" s="101"/>
      <c r="TJ1952" s="101"/>
      <c r="TK1952" s="101"/>
      <c r="TL1952" s="101"/>
      <c r="TM1952" s="101"/>
      <c r="TN1952" s="101"/>
      <c r="TO1952" s="101"/>
      <c r="TP1952" s="101"/>
      <c r="TQ1952" s="101"/>
      <c r="TR1952" s="101"/>
      <c r="TS1952" s="101"/>
      <c r="TT1952" s="101"/>
      <c r="TU1952" s="101"/>
      <c r="TV1952" s="101"/>
      <c r="TW1952" s="101"/>
      <c r="TX1952" s="101"/>
      <c r="TY1952" s="101"/>
      <c r="TZ1952" s="101"/>
      <c r="UA1952" s="101"/>
      <c r="UB1952" s="101"/>
      <c r="UC1952" s="101"/>
      <c r="UD1952" s="101"/>
      <c r="UE1952" s="101"/>
      <c r="UF1952" s="101"/>
      <c r="UG1952" s="101"/>
      <c r="UH1952" s="101"/>
      <c r="UI1952" s="101"/>
      <c r="UJ1952" s="101"/>
      <c r="UK1952" s="101"/>
      <c r="UL1952" s="101"/>
      <c r="UM1952" s="101"/>
      <c r="UN1952" s="101"/>
      <c r="UO1952" s="101"/>
      <c r="UP1952" s="101"/>
      <c r="UQ1952" s="101"/>
      <c r="UR1952" s="101"/>
      <c r="US1952" s="101"/>
      <c r="UT1952" s="101"/>
      <c r="UU1952" s="101"/>
      <c r="UV1952" s="101"/>
      <c r="UW1952" s="101"/>
      <c r="UX1952" s="101"/>
      <c r="UY1952" s="101"/>
      <c r="UZ1952" s="101"/>
      <c r="VA1952" s="101"/>
      <c r="VB1952" s="101"/>
      <c r="VC1952" s="101"/>
      <c r="VD1952" s="101"/>
      <c r="VE1952" s="101"/>
      <c r="VF1952" s="101"/>
      <c r="VG1952" s="101"/>
      <c r="VH1952" s="101"/>
      <c r="VI1952" s="101"/>
      <c r="VJ1952" s="101"/>
      <c r="VK1952" s="101"/>
      <c r="VL1952" s="101"/>
      <c r="VM1952" s="101"/>
      <c r="VN1952" s="101"/>
      <c r="VO1952" s="101"/>
      <c r="VP1952" s="101"/>
      <c r="VQ1952" s="101"/>
      <c r="VR1952" s="101"/>
      <c r="VS1952" s="101"/>
      <c r="VT1952" s="101"/>
      <c r="VU1952" s="101"/>
      <c r="VV1952" s="101"/>
      <c r="VW1952" s="101"/>
      <c r="VX1952" s="101"/>
      <c r="VY1952" s="101"/>
      <c r="VZ1952" s="101"/>
      <c r="WA1952" s="101"/>
      <c r="WB1952" s="101"/>
      <c r="WC1952" s="101"/>
      <c r="WD1952" s="101"/>
      <c r="WE1952" s="101"/>
      <c r="WF1952" s="101"/>
      <c r="WG1952" s="101"/>
      <c r="WH1952" s="101"/>
      <c r="WI1952" s="101"/>
      <c r="WJ1952" s="101"/>
      <c r="WK1952" s="101"/>
      <c r="WL1952" s="101"/>
      <c r="WM1952" s="101"/>
      <c r="WN1952" s="101"/>
      <c r="WO1952" s="101"/>
      <c r="WP1952" s="101"/>
      <c r="WQ1952" s="101"/>
      <c r="WR1952" s="101"/>
      <c r="WS1952" s="101"/>
      <c r="WT1952" s="101"/>
      <c r="WU1952" s="101"/>
      <c r="WV1952" s="101"/>
      <c r="WW1952" s="101"/>
      <c r="WX1952" s="101"/>
      <c r="WY1952" s="101"/>
      <c r="WZ1952" s="101"/>
      <c r="XA1952" s="101"/>
      <c r="XB1952" s="101"/>
      <c r="XC1952" s="101"/>
      <c r="XD1952" s="101"/>
      <c r="XE1952" s="101"/>
      <c r="XF1952" s="101"/>
      <c r="XG1952" s="101"/>
      <c r="XH1952" s="101"/>
      <c r="XI1952" s="101"/>
      <c r="XJ1952" s="101"/>
      <c r="XK1952" s="101"/>
      <c r="XL1952" s="101"/>
      <c r="XM1952" s="101"/>
      <c r="XN1952" s="101"/>
      <c r="XO1952" s="101"/>
      <c r="XP1952" s="101"/>
      <c r="XQ1952" s="101"/>
      <c r="XR1952" s="101"/>
      <c r="XS1952" s="101"/>
      <c r="XT1952" s="101"/>
      <c r="XU1952" s="101"/>
      <c r="XV1952" s="101"/>
      <c r="XW1952" s="101"/>
      <c r="XX1952" s="101"/>
      <c r="XY1952" s="101"/>
      <c r="XZ1952" s="101"/>
      <c r="YA1952" s="101"/>
      <c r="YB1952" s="101"/>
      <c r="YC1952" s="101"/>
      <c r="YD1952" s="101"/>
      <c r="YE1952" s="101"/>
      <c r="YF1952" s="101"/>
      <c r="YG1952" s="101"/>
      <c r="YH1952" s="101"/>
      <c r="YI1952" s="101"/>
      <c r="YJ1952" s="101"/>
      <c r="YK1952" s="101"/>
      <c r="YL1952" s="101"/>
      <c r="YM1952" s="101"/>
      <c r="YN1952" s="101"/>
      <c r="YO1952" s="101"/>
      <c r="YP1952" s="101"/>
      <c r="YQ1952" s="101"/>
      <c r="YR1952" s="101"/>
      <c r="YS1952" s="101"/>
      <c r="YT1952" s="101"/>
      <c r="YU1952" s="101"/>
      <c r="YV1952" s="101"/>
      <c r="YW1952" s="101"/>
      <c r="YX1952" s="101"/>
      <c r="YY1952" s="101"/>
      <c r="YZ1952" s="101"/>
      <c r="ZA1952" s="101"/>
      <c r="ZB1952" s="101"/>
      <c r="ZC1952" s="101"/>
      <c r="ZD1952" s="101"/>
      <c r="ZE1952" s="101"/>
      <c r="ZF1952" s="101"/>
      <c r="ZG1952" s="101"/>
      <c r="ZH1952" s="101"/>
      <c r="ZI1952" s="101"/>
      <c r="ZJ1952" s="101"/>
      <c r="ZK1952" s="101"/>
      <c r="ZL1952" s="101"/>
      <c r="ZM1952" s="101"/>
      <c r="ZN1952" s="101"/>
      <c r="ZO1952" s="101"/>
      <c r="ZP1952" s="101"/>
      <c r="ZQ1952" s="101"/>
      <c r="ZR1952" s="101"/>
      <c r="ZS1952" s="101"/>
      <c r="ZT1952" s="101"/>
      <c r="ZU1952" s="101"/>
      <c r="ZV1952" s="101"/>
      <c r="ZW1952" s="101"/>
      <c r="ZX1952" s="101"/>
      <c r="ZY1952" s="101"/>
      <c r="ZZ1952" s="101"/>
      <c r="AAA1952" s="101"/>
      <c r="AAB1952" s="101"/>
      <c r="AAC1952" s="101"/>
      <c r="AAD1952" s="101"/>
      <c r="AAE1952" s="101"/>
      <c r="AAF1952" s="101"/>
      <c r="AAG1952" s="101"/>
      <c r="AAH1952" s="101"/>
      <c r="AAI1952" s="101"/>
      <c r="AAJ1952" s="101"/>
      <c r="AAK1952" s="101"/>
      <c r="AAL1952" s="101"/>
      <c r="AAM1952" s="101"/>
      <c r="AAN1952" s="101"/>
      <c r="AAO1952" s="101"/>
      <c r="AAP1952" s="101"/>
      <c r="AAQ1952" s="101"/>
      <c r="AAR1952" s="101"/>
      <c r="AAS1952" s="101"/>
      <c r="AAT1952" s="101"/>
      <c r="AAU1952" s="101"/>
      <c r="AAV1952" s="101"/>
      <c r="AAW1952" s="101"/>
      <c r="AAX1952" s="101"/>
      <c r="AAY1952" s="101"/>
      <c r="AAZ1952" s="101"/>
      <c r="ABA1952" s="101"/>
      <c r="ABB1952" s="101"/>
      <c r="ABC1952" s="101"/>
      <c r="ABD1952" s="101"/>
      <c r="ABE1952" s="101"/>
      <c r="ABF1952" s="101"/>
      <c r="ABG1952" s="101"/>
      <c r="ABH1952" s="101"/>
      <c r="ABI1952" s="101"/>
      <c r="ABJ1952" s="101"/>
      <c r="ABK1952" s="101"/>
      <c r="ABL1952" s="101"/>
      <c r="ABM1952" s="101"/>
      <c r="ABN1952" s="101"/>
      <c r="ABO1952" s="101"/>
      <c r="ABP1952" s="101"/>
      <c r="ABQ1952" s="101"/>
      <c r="ABR1952" s="101"/>
      <c r="ABS1952" s="101"/>
      <c r="ABT1952" s="101"/>
      <c r="ABU1952" s="101"/>
      <c r="ABV1952" s="101"/>
      <c r="ABW1952" s="101"/>
      <c r="ABX1952" s="101"/>
      <c r="ABY1952" s="101"/>
      <c r="ABZ1952" s="101"/>
      <c r="ACA1952" s="101"/>
      <c r="ACB1952" s="101"/>
      <c r="ACC1952" s="101"/>
      <c r="ACD1952" s="101"/>
      <c r="ACE1952" s="101"/>
      <c r="ACF1952" s="101"/>
      <c r="ACG1952" s="101"/>
      <c r="ACH1952" s="101"/>
      <c r="ACI1952" s="101"/>
      <c r="ACJ1952" s="101"/>
      <c r="ACK1952" s="101"/>
      <c r="ACL1952" s="101"/>
      <c r="ACM1952" s="101"/>
      <c r="ACN1952" s="101"/>
      <c r="ACO1952" s="101"/>
      <c r="ACP1952" s="101"/>
      <c r="ACQ1952" s="101"/>
      <c r="ACR1952" s="101"/>
      <c r="ACS1952" s="101"/>
      <c r="ACT1952" s="101"/>
      <c r="ACU1952" s="101"/>
      <c r="ACV1952" s="101"/>
      <c r="ACW1952" s="101"/>
      <c r="ACX1952" s="101"/>
      <c r="ACY1952" s="101"/>
      <c r="ACZ1952" s="101"/>
      <c r="ADA1952" s="101"/>
      <c r="ADB1952" s="101"/>
      <c r="ADC1952" s="101"/>
      <c r="ADD1952" s="101"/>
      <c r="ADE1952" s="101"/>
      <c r="ADF1952" s="101"/>
      <c r="ADG1952" s="101"/>
      <c r="ADH1952" s="101"/>
      <c r="ADI1952" s="101"/>
      <c r="ADJ1952" s="101"/>
      <c r="ADK1952" s="101"/>
      <c r="ADL1952" s="101"/>
      <c r="ADM1952" s="101"/>
      <c r="ADN1952" s="101"/>
      <c r="ADO1952" s="101"/>
      <c r="ADP1952" s="101"/>
      <c r="ADQ1952" s="101"/>
      <c r="ADR1952" s="101"/>
      <c r="ADS1952" s="101"/>
      <c r="ADT1952" s="101"/>
      <c r="ADU1952" s="101"/>
      <c r="ADV1952" s="101"/>
      <c r="ADW1952" s="101"/>
      <c r="ADX1952" s="101"/>
      <c r="ADY1952" s="101"/>
      <c r="ADZ1952" s="101"/>
      <c r="AEA1952" s="101"/>
      <c r="AEB1952" s="101"/>
      <c r="AEC1952" s="101"/>
      <c r="AED1952" s="101"/>
      <c r="AEE1952" s="101"/>
      <c r="AEF1952" s="101"/>
      <c r="AEG1952" s="101"/>
      <c r="AEH1952" s="101"/>
      <c r="AEI1952" s="101"/>
      <c r="AEJ1952" s="101"/>
      <c r="AEK1952" s="101"/>
      <c r="AEL1952" s="101"/>
      <c r="AEM1952" s="101"/>
      <c r="AEN1952" s="101"/>
      <c r="AEO1952" s="101"/>
      <c r="AEP1952" s="101"/>
      <c r="AEQ1952" s="101"/>
      <c r="AER1952" s="101"/>
      <c r="AES1952" s="101"/>
      <c r="AET1952" s="101"/>
      <c r="AEU1952" s="101"/>
      <c r="AEV1952" s="101"/>
      <c r="AEW1952" s="101"/>
      <c r="AEX1952" s="101"/>
      <c r="AEY1952" s="101"/>
      <c r="AEZ1952" s="101"/>
      <c r="AFA1952" s="101"/>
      <c r="AFB1952" s="101"/>
      <c r="AFC1952" s="101"/>
      <c r="AFD1952" s="101"/>
      <c r="AFE1952" s="101"/>
      <c r="AFF1952" s="101"/>
      <c r="AFG1952" s="101"/>
      <c r="AFH1952" s="101"/>
      <c r="AFI1952" s="101"/>
      <c r="AFJ1952" s="101"/>
      <c r="AFK1952" s="101"/>
      <c r="AFL1952" s="101"/>
      <c r="AFM1952" s="101"/>
      <c r="AFN1952" s="101"/>
      <c r="AFO1952" s="101"/>
      <c r="AFP1952" s="101"/>
      <c r="AFQ1952" s="101"/>
      <c r="AFR1952" s="101"/>
      <c r="AFS1952" s="101"/>
      <c r="AFT1952" s="101"/>
      <c r="AFU1952" s="101"/>
      <c r="AFV1952" s="101"/>
      <c r="AFW1952" s="101"/>
      <c r="AFX1952" s="101"/>
      <c r="AFY1952" s="101"/>
      <c r="AFZ1952" s="101"/>
      <c r="AGA1952" s="101"/>
      <c r="AGB1952" s="101"/>
      <c r="AGC1952" s="101"/>
      <c r="AGD1952" s="101"/>
      <c r="AGE1952" s="101"/>
      <c r="AGF1952" s="101"/>
      <c r="AGG1952" s="101"/>
      <c r="AGH1952" s="101"/>
      <c r="AGI1952" s="101"/>
      <c r="AGJ1952" s="101"/>
      <c r="AGK1952" s="101"/>
      <c r="AGL1952" s="101"/>
      <c r="AGM1952" s="101"/>
      <c r="AGN1952" s="101"/>
      <c r="AGO1952" s="101"/>
      <c r="AGP1952" s="101"/>
      <c r="AGQ1952" s="101"/>
      <c r="AGR1952" s="101"/>
      <c r="AGS1952" s="101"/>
      <c r="AGT1952" s="101"/>
      <c r="AGU1952" s="101"/>
      <c r="AGV1952" s="101"/>
      <c r="AGW1952" s="101"/>
      <c r="AGX1952" s="101"/>
      <c r="AGY1952" s="101"/>
      <c r="AGZ1952" s="101"/>
      <c r="AHA1952" s="101"/>
      <c r="AHB1952" s="101"/>
      <c r="AHC1952" s="101"/>
      <c r="AHD1952" s="101"/>
      <c r="AHE1952" s="101"/>
      <c r="AHF1952" s="101"/>
      <c r="AHG1952" s="101"/>
      <c r="AHH1952" s="101"/>
      <c r="AHI1952" s="101"/>
      <c r="AHJ1952" s="101"/>
      <c r="AHK1952" s="101"/>
      <c r="AHL1952" s="101"/>
      <c r="AHM1952" s="101"/>
      <c r="AHN1952" s="101"/>
      <c r="AHO1952" s="101"/>
      <c r="AHP1952" s="101"/>
      <c r="AHQ1952" s="101"/>
      <c r="AHR1952" s="101"/>
      <c r="AHS1952" s="101"/>
      <c r="AHT1952" s="101"/>
      <c r="AHU1952" s="101"/>
      <c r="AHV1952" s="101"/>
      <c r="AHW1952" s="101"/>
      <c r="AHX1952" s="101"/>
      <c r="AHY1952" s="101"/>
      <c r="AHZ1952" s="101"/>
      <c r="AIA1952" s="101"/>
      <c r="AIB1952" s="101"/>
      <c r="AIC1952" s="101"/>
      <c r="AID1952" s="101"/>
      <c r="AIE1952" s="101"/>
      <c r="AIF1952" s="101"/>
      <c r="AIG1952" s="101"/>
      <c r="AIH1952" s="101"/>
      <c r="AII1952" s="101"/>
      <c r="AIJ1952" s="101"/>
      <c r="AIK1952" s="101"/>
      <c r="AIL1952" s="101"/>
      <c r="AIM1952" s="101"/>
      <c r="AIN1952" s="101"/>
      <c r="AIO1952" s="101"/>
      <c r="AIP1952" s="101"/>
      <c r="AIQ1952" s="101"/>
      <c r="AIR1952" s="101"/>
      <c r="AIS1952" s="101"/>
      <c r="AIT1952" s="101"/>
      <c r="AIU1952" s="101"/>
      <c r="AIV1952" s="101"/>
      <c r="AIW1952" s="101"/>
      <c r="AIX1952" s="101"/>
      <c r="AIY1952" s="101"/>
      <c r="AIZ1952" s="101"/>
      <c r="AJA1952" s="101"/>
      <c r="AJB1952" s="101"/>
      <c r="AJC1952" s="101"/>
      <c r="AJD1952" s="101"/>
      <c r="AJE1952" s="101"/>
      <c r="AJF1952" s="101"/>
      <c r="AJG1952" s="101"/>
      <c r="AJH1952" s="101"/>
      <c r="AJI1952" s="101"/>
      <c r="AJJ1952" s="101"/>
      <c r="AJK1952" s="101"/>
      <c r="AJL1952" s="101"/>
      <c r="AJM1952" s="101"/>
      <c r="AJN1952" s="101"/>
      <c r="AJO1952" s="101"/>
      <c r="AJP1952" s="101"/>
      <c r="AJQ1952" s="101"/>
      <c r="AJR1952" s="101"/>
      <c r="AJS1952" s="101"/>
      <c r="AJT1952" s="101"/>
      <c r="AJU1952" s="101"/>
      <c r="AJV1952" s="101"/>
      <c r="AJW1952" s="101"/>
      <c r="AJX1952" s="101"/>
      <c r="AJY1952" s="101"/>
      <c r="AJZ1952" s="101"/>
      <c r="AKA1952" s="101"/>
      <c r="AKB1952" s="101"/>
      <c r="AKC1952" s="101"/>
      <c r="AKD1952" s="101"/>
      <c r="AKE1952" s="101"/>
      <c r="AKF1952" s="101"/>
      <c r="AKG1952" s="101"/>
      <c r="AKH1952" s="101"/>
      <c r="AKI1952" s="101"/>
      <c r="AKJ1952" s="101"/>
      <c r="AKK1952" s="101"/>
      <c r="AKL1952" s="101"/>
      <c r="AKM1952" s="101"/>
      <c r="AKN1952" s="101"/>
      <c r="AKO1952" s="101"/>
      <c r="AKP1952" s="101"/>
      <c r="AKQ1952" s="101"/>
      <c r="AKR1952" s="101"/>
      <c r="AKS1952" s="101"/>
      <c r="AKT1952" s="101"/>
      <c r="AKU1952" s="101"/>
      <c r="AKV1952" s="101"/>
      <c r="AKW1952" s="101"/>
      <c r="AKX1952" s="101"/>
      <c r="AKY1952" s="101"/>
      <c r="AKZ1952" s="101"/>
      <c r="ALA1952" s="101"/>
      <c r="ALB1952" s="101"/>
      <c r="ALC1952" s="101"/>
      <c r="ALD1952" s="101"/>
      <c r="ALE1952" s="101"/>
      <c r="ALF1952" s="101"/>
      <c r="ALG1952" s="101"/>
      <c r="ALH1952" s="101"/>
      <c r="ALI1952" s="101"/>
      <c r="ALJ1952" s="101"/>
      <c r="ALK1952" s="101"/>
      <c r="ALL1952" s="101"/>
      <c r="ALM1952" s="101"/>
      <c r="ALN1952" s="101"/>
      <c r="ALO1952" s="101"/>
      <c r="ALP1952" s="101"/>
      <c r="ALQ1952" s="101"/>
      <c r="ALR1952" s="101"/>
      <c r="ALS1952" s="101"/>
      <c r="ALT1952" s="101"/>
      <c r="ALU1952" s="101"/>
      <c r="ALV1952" s="101"/>
      <c r="ALW1952" s="101"/>
      <c r="ALX1952" s="101"/>
      <c r="ALY1952" s="101"/>
      <c r="ALZ1952" s="101"/>
      <c r="AMA1952" s="101"/>
      <c r="AMB1952" s="101"/>
      <c r="AMC1952" s="101"/>
      <c r="AMD1952" s="101"/>
      <c r="AME1952" s="101"/>
      <c r="AMF1952" s="101"/>
      <c r="AMG1952" s="101"/>
      <c r="AMH1952" s="101"/>
      <c r="AMI1952" s="101"/>
      <c r="AMJ1952" s="101"/>
      <c r="AMK1952" s="101"/>
      <c r="AML1952" s="101"/>
      <c r="AMM1952" s="101"/>
      <c r="AMN1952" s="101"/>
      <c r="AMO1952" s="101"/>
      <c r="AMP1952" s="101"/>
      <c r="AMQ1952" s="101"/>
      <c r="AMR1952" s="101"/>
      <c r="AMS1952" s="101"/>
      <c r="AMT1952" s="101"/>
      <c r="AMU1952" s="101"/>
      <c r="AMV1952" s="101"/>
      <c r="AMW1952" s="101"/>
      <c r="AMX1952" s="101"/>
      <c r="AMY1952" s="101"/>
      <c r="AMZ1952" s="101"/>
      <c r="ANA1952" s="101"/>
      <c r="ANB1952" s="101"/>
      <c r="ANC1952" s="101"/>
      <c r="AND1952" s="101"/>
      <c r="ANE1952" s="101"/>
      <c r="ANF1952" s="101"/>
      <c r="ANG1952" s="101"/>
      <c r="ANH1952" s="101"/>
      <c r="ANI1952" s="101"/>
      <c r="ANJ1952" s="101"/>
      <c r="ANK1952" s="101"/>
      <c r="ANL1952" s="101"/>
      <c r="ANM1952" s="101"/>
      <c r="ANN1952" s="101"/>
      <c r="ANO1952" s="101"/>
      <c r="ANP1952" s="101"/>
      <c r="ANQ1952" s="101"/>
      <c r="ANR1952" s="101"/>
      <c r="ANS1952" s="101"/>
      <c r="ANT1952" s="101"/>
      <c r="ANU1952" s="101"/>
      <c r="ANV1952" s="101"/>
      <c r="ANW1952" s="101"/>
      <c r="ANX1952" s="101"/>
      <c r="ANY1952" s="101"/>
      <c r="ANZ1952" s="101"/>
      <c r="AOA1952" s="101"/>
      <c r="AOB1952" s="101"/>
      <c r="AOC1952" s="101"/>
      <c r="AOD1952" s="101"/>
      <c r="AOE1952" s="101"/>
      <c r="AOF1952" s="101"/>
      <c r="AOG1952" s="101"/>
      <c r="AOH1952" s="101"/>
      <c r="AOI1952" s="101"/>
      <c r="AOJ1952" s="101"/>
      <c r="AOK1952" s="101"/>
      <c r="AOL1952" s="101"/>
      <c r="AOM1952" s="101"/>
      <c r="AON1952" s="101"/>
      <c r="AOO1952" s="101"/>
      <c r="AOP1952" s="101"/>
      <c r="AOQ1952" s="101"/>
      <c r="AOR1952" s="101"/>
      <c r="AOS1952" s="101"/>
      <c r="AOT1952" s="101"/>
      <c r="AOU1952" s="101"/>
      <c r="AOV1952" s="101"/>
      <c r="AOW1952" s="101"/>
      <c r="AOX1952" s="101"/>
      <c r="AOY1952" s="101"/>
      <c r="AOZ1952" s="101"/>
      <c r="APA1952" s="101"/>
      <c r="APB1952" s="101"/>
      <c r="APC1952" s="101"/>
      <c r="APD1952" s="101"/>
      <c r="APE1952" s="101"/>
      <c r="APF1952" s="101"/>
      <c r="APG1952" s="101"/>
      <c r="APH1952" s="101"/>
      <c r="API1952" s="101"/>
      <c r="APJ1952" s="101"/>
      <c r="APK1952" s="101"/>
      <c r="APL1952" s="101"/>
      <c r="APM1952" s="101"/>
      <c r="APN1952" s="101"/>
      <c r="APO1952" s="101"/>
      <c r="APP1952" s="101"/>
      <c r="APQ1952" s="101"/>
      <c r="APR1952" s="101"/>
      <c r="APS1952" s="101"/>
      <c r="APT1952" s="101"/>
      <c r="APU1952" s="101"/>
      <c r="APV1952" s="101"/>
      <c r="APW1952" s="101"/>
      <c r="APX1952" s="101"/>
      <c r="APY1952" s="101"/>
      <c r="APZ1952" s="101"/>
      <c r="AQA1952" s="101"/>
      <c r="AQB1952" s="101"/>
      <c r="AQC1952" s="101"/>
      <c r="AQD1952" s="101"/>
      <c r="AQE1952" s="101"/>
      <c r="AQF1952" s="101"/>
      <c r="AQG1952" s="101"/>
      <c r="AQH1952" s="101"/>
      <c r="AQI1952" s="101"/>
      <c r="AQJ1952" s="101"/>
      <c r="AQK1952" s="101"/>
      <c r="AQL1952" s="101"/>
      <c r="AQM1952" s="101"/>
      <c r="AQN1952" s="101"/>
      <c r="AQO1952" s="101"/>
      <c r="AQP1952" s="101"/>
      <c r="AQQ1952" s="101"/>
      <c r="AQR1952" s="101"/>
      <c r="AQS1952" s="101"/>
      <c r="AQT1952" s="101"/>
      <c r="AQU1952" s="101"/>
      <c r="AQV1952" s="101"/>
      <c r="AQW1952" s="101"/>
      <c r="AQX1952" s="101"/>
      <c r="AQY1952" s="101"/>
      <c r="AQZ1952" s="101"/>
      <c r="ARA1952" s="101"/>
      <c r="ARB1952" s="101"/>
      <c r="ARC1952" s="101"/>
      <c r="ARD1952" s="101"/>
      <c r="ARE1952" s="101"/>
      <c r="ARF1952" s="101"/>
      <c r="ARG1952" s="101"/>
      <c r="ARH1952" s="101"/>
      <c r="ARI1952" s="101"/>
      <c r="ARJ1952" s="101"/>
      <c r="ARK1952" s="101"/>
      <c r="ARL1952" s="101"/>
      <c r="ARM1952" s="101"/>
      <c r="ARN1952" s="101"/>
      <c r="ARO1952" s="101"/>
      <c r="ARP1952" s="101"/>
      <c r="ARQ1952" s="101"/>
      <c r="ARR1952" s="101"/>
      <c r="ARS1952" s="101"/>
      <c r="ART1952" s="101"/>
      <c r="ARU1952" s="101"/>
      <c r="ARV1952" s="101"/>
      <c r="ARW1952" s="101"/>
      <c r="ARX1952" s="101"/>
      <c r="ARY1952" s="101"/>
      <c r="ARZ1952" s="101"/>
      <c r="ASA1952" s="101"/>
      <c r="ASB1952" s="101"/>
      <c r="ASC1952" s="101"/>
      <c r="ASD1952" s="101"/>
      <c r="ASE1952" s="101"/>
      <c r="ASF1952" s="101"/>
      <c r="ASG1952" s="101"/>
      <c r="ASH1952" s="101"/>
      <c r="ASI1952" s="101"/>
      <c r="ASJ1952" s="101"/>
      <c r="ASK1952" s="101"/>
      <c r="ASL1952" s="101"/>
      <c r="ASM1952" s="101"/>
      <c r="ASN1952" s="101"/>
      <c r="ASO1952" s="101"/>
      <c r="ASP1952" s="101"/>
      <c r="ASQ1952" s="101"/>
      <c r="ASR1952" s="101"/>
      <c r="ASS1952" s="101"/>
      <c r="AST1952" s="101"/>
      <c r="ASU1952" s="101"/>
      <c r="ASV1952" s="101"/>
      <c r="ASW1952" s="101"/>
      <c r="ASX1952" s="101"/>
      <c r="ASY1952" s="101"/>
      <c r="ASZ1952" s="101"/>
      <c r="ATA1952" s="101"/>
      <c r="ATB1952" s="101"/>
      <c r="ATC1952" s="101"/>
      <c r="ATD1952" s="101"/>
      <c r="ATE1952" s="101"/>
      <c r="ATF1952" s="101"/>
      <c r="ATG1952" s="101"/>
      <c r="ATH1952" s="101"/>
      <c r="ATI1952" s="101"/>
      <c r="ATJ1952" s="101"/>
      <c r="ATK1952" s="101"/>
      <c r="ATL1952" s="101"/>
      <c r="ATM1952" s="101"/>
      <c r="ATN1952" s="101"/>
      <c r="ATO1952" s="101"/>
      <c r="ATP1952" s="101"/>
      <c r="ATQ1952" s="101"/>
      <c r="ATR1952" s="101"/>
      <c r="ATS1952" s="101"/>
      <c r="ATT1952" s="101"/>
      <c r="ATU1952" s="101"/>
      <c r="ATV1952" s="101"/>
      <c r="ATW1952" s="101"/>
      <c r="ATX1952" s="101"/>
      <c r="ATY1952" s="101"/>
      <c r="ATZ1952" s="101"/>
      <c r="AUA1952" s="101"/>
      <c r="AUB1952" s="101"/>
      <c r="AUC1952" s="101"/>
      <c r="AUD1952" s="101"/>
      <c r="AUE1952" s="101"/>
      <c r="AUF1952" s="101"/>
      <c r="AUG1952" s="101"/>
      <c r="AUH1952" s="101"/>
      <c r="AUI1952" s="101"/>
      <c r="AUJ1952" s="101"/>
      <c r="AUK1952" s="101"/>
      <c r="AUL1952" s="101"/>
      <c r="AUM1952" s="101"/>
      <c r="AUN1952" s="101"/>
      <c r="AUO1952" s="101"/>
      <c r="AUP1952" s="101"/>
      <c r="AUQ1952" s="101"/>
      <c r="AUR1952" s="101"/>
      <c r="AUS1952" s="101"/>
      <c r="AUT1952" s="101"/>
      <c r="AUU1952" s="101"/>
      <c r="AUV1952" s="101"/>
      <c r="AUW1952" s="101"/>
      <c r="AUX1952" s="101"/>
      <c r="AUY1952" s="101"/>
      <c r="AUZ1952" s="101"/>
      <c r="AVA1952" s="101"/>
      <c r="AVB1952" s="101"/>
      <c r="AVC1952" s="101"/>
      <c r="AVD1952" s="101"/>
      <c r="AVE1952" s="101"/>
      <c r="AVF1952" s="101"/>
      <c r="AVG1952" s="101"/>
      <c r="AVH1952" s="101"/>
      <c r="AVI1952" s="101"/>
      <c r="AVJ1952" s="101"/>
      <c r="AVK1952" s="101"/>
      <c r="AVL1952" s="101"/>
      <c r="AVM1952" s="101"/>
      <c r="AVN1952" s="101"/>
      <c r="AVO1952" s="101"/>
      <c r="AVP1952" s="101"/>
      <c r="AVQ1952" s="101"/>
      <c r="AVR1952" s="101"/>
      <c r="AVS1952" s="101"/>
      <c r="AVT1952" s="101"/>
      <c r="AVU1952" s="101"/>
      <c r="AVV1952" s="101"/>
      <c r="AVW1952" s="101"/>
      <c r="AVX1952" s="101"/>
      <c r="AVY1952" s="101"/>
      <c r="AVZ1952" s="101"/>
      <c r="AWA1952" s="101"/>
      <c r="AWB1952" s="101"/>
      <c r="AWC1952" s="101"/>
      <c r="AWD1952" s="101"/>
      <c r="AWE1952" s="101"/>
      <c r="AWF1952" s="101"/>
      <c r="AWG1952" s="101"/>
      <c r="AWH1952" s="101"/>
      <c r="AWI1952" s="101"/>
      <c r="AWJ1952" s="101"/>
      <c r="AWK1952" s="101"/>
      <c r="AWL1952" s="101"/>
      <c r="AWM1952" s="101"/>
      <c r="AWN1952" s="101"/>
      <c r="AWO1952" s="101"/>
      <c r="AWP1952" s="101"/>
      <c r="AWQ1952" s="101"/>
      <c r="AWR1952" s="101"/>
      <c r="AWS1952" s="101"/>
      <c r="AWT1952" s="101"/>
      <c r="AWU1952" s="101"/>
      <c r="AWV1952" s="101"/>
      <c r="AWW1952" s="101"/>
      <c r="AWX1952" s="101"/>
      <c r="AWY1952" s="101"/>
      <c r="AWZ1952" s="101"/>
      <c r="AXA1952" s="101"/>
      <c r="AXB1952" s="101"/>
      <c r="AXC1952" s="101"/>
      <c r="AXD1952" s="101"/>
      <c r="AXE1952" s="101"/>
      <c r="AXF1952" s="101"/>
      <c r="AXG1952" s="101"/>
      <c r="AXH1952" s="101"/>
      <c r="AXI1952" s="101"/>
      <c r="AXJ1952" s="101"/>
      <c r="AXK1952" s="101"/>
      <c r="AXL1952" s="101"/>
      <c r="AXM1952" s="101"/>
      <c r="AXN1952" s="101"/>
      <c r="AXO1952" s="101"/>
      <c r="AXP1952" s="101"/>
      <c r="AXQ1952" s="101"/>
      <c r="AXR1952" s="101"/>
      <c r="AXS1952" s="101"/>
      <c r="AXT1952" s="101"/>
      <c r="AXU1952" s="101"/>
      <c r="AXV1952" s="101"/>
      <c r="AXW1952" s="101"/>
      <c r="AXX1952" s="101"/>
      <c r="AXY1952" s="101"/>
      <c r="AXZ1952" s="101"/>
      <c r="AYA1952" s="101"/>
      <c r="AYB1952" s="101"/>
      <c r="AYC1952" s="101"/>
      <c r="AYD1952" s="101"/>
      <c r="AYE1952" s="101"/>
      <c r="AYF1952" s="101"/>
      <c r="AYG1952" s="101"/>
      <c r="AYH1952" s="101"/>
      <c r="AYI1952" s="101"/>
      <c r="AYJ1952" s="101"/>
      <c r="AYK1952" s="101"/>
      <c r="AYL1952" s="101"/>
      <c r="AYM1952" s="101"/>
      <c r="AYN1952" s="101"/>
      <c r="AYO1952" s="101"/>
      <c r="AYP1952" s="101"/>
      <c r="AYQ1952" s="101"/>
      <c r="AYR1952" s="101"/>
      <c r="AYS1952" s="101"/>
      <c r="AYT1952" s="101"/>
      <c r="AYU1952" s="101"/>
      <c r="AYV1952" s="101"/>
      <c r="AYW1952" s="101"/>
      <c r="AYX1952" s="101"/>
      <c r="AYY1952" s="101"/>
      <c r="AYZ1952" s="101"/>
      <c r="AZA1952" s="101"/>
      <c r="AZB1952" s="101"/>
      <c r="AZC1952" s="101"/>
      <c r="AZD1952" s="101"/>
      <c r="AZE1952" s="101"/>
      <c r="AZF1952" s="101"/>
      <c r="AZG1952" s="101"/>
      <c r="AZH1952" s="101"/>
      <c r="AZI1952" s="101"/>
      <c r="AZJ1952" s="101"/>
      <c r="AZK1952" s="101"/>
      <c r="AZL1952" s="101"/>
      <c r="AZM1952" s="101"/>
      <c r="AZN1952" s="101"/>
      <c r="AZO1952" s="101"/>
      <c r="AZP1952" s="101"/>
      <c r="AZQ1952" s="101"/>
      <c r="AZR1952" s="101"/>
      <c r="AZS1952" s="101"/>
      <c r="AZT1952" s="101"/>
      <c r="AZU1952" s="101"/>
      <c r="AZV1952" s="101"/>
      <c r="AZW1952" s="101"/>
      <c r="AZX1952" s="101"/>
      <c r="AZY1952" s="101"/>
      <c r="AZZ1952" s="101"/>
      <c r="BAA1952" s="101"/>
      <c r="BAB1952" s="101"/>
      <c r="BAC1952" s="101"/>
      <c r="BAD1952" s="101"/>
      <c r="BAE1952" s="101"/>
      <c r="BAF1952" s="101"/>
      <c r="BAG1952" s="101"/>
      <c r="BAH1952" s="101"/>
      <c r="BAI1952" s="101"/>
      <c r="BAJ1952" s="101"/>
      <c r="BAK1952" s="101"/>
      <c r="BAL1952" s="101"/>
      <c r="BAM1952" s="101"/>
      <c r="BAN1952" s="101"/>
      <c r="BAO1952" s="101"/>
      <c r="BAP1952" s="101"/>
      <c r="BAQ1952" s="101"/>
      <c r="BAR1952" s="101"/>
      <c r="BAS1952" s="101"/>
      <c r="BAT1952" s="101"/>
      <c r="BAU1952" s="101"/>
      <c r="BAV1952" s="101"/>
      <c r="BAW1952" s="101"/>
      <c r="BAX1952" s="101"/>
      <c r="BAY1952" s="101"/>
      <c r="BAZ1952" s="101"/>
      <c r="BBA1952" s="101"/>
      <c r="BBB1952" s="101"/>
      <c r="BBC1952" s="101"/>
      <c r="BBD1952" s="101"/>
      <c r="BBE1952" s="101"/>
      <c r="BBF1952" s="101"/>
      <c r="BBG1952" s="101"/>
      <c r="BBH1952" s="101"/>
      <c r="BBI1952" s="101"/>
      <c r="BBJ1952" s="101"/>
      <c r="BBK1952" s="101"/>
      <c r="BBL1952" s="101"/>
      <c r="BBM1952" s="101"/>
      <c r="BBN1952" s="101"/>
      <c r="BBO1952" s="101"/>
      <c r="BBP1952" s="101"/>
      <c r="BBQ1952" s="101"/>
      <c r="BBR1952" s="101"/>
      <c r="BBS1952" s="101"/>
      <c r="BBT1952" s="101"/>
      <c r="BBU1952" s="101"/>
      <c r="BBV1952" s="101"/>
      <c r="BBW1952" s="101"/>
      <c r="BBX1952" s="101"/>
      <c r="BBY1952" s="101"/>
      <c r="BBZ1952" s="101"/>
      <c r="BCA1952" s="101"/>
      <c r="BCB1952" s="101"/>
      <c r="BCC1952" s="101"/>
      <c r="BCD1952" s="101"/>
      <c r="BCE1952" s="101"/>
      <c r="BCF1952" s="101"/>
      <c r="BCG1952" s="101"/>
      <c r="BCH1952" s="101"/>
      <c r="BCI1952" s="101"/>
      <c r="BCJ1952" s="101"/>
      <c r="BCK1952" s="101"/>
      <c r="BCL1952" s="101"/>
      <c r="BCM1952" s="101"/>
      <c r="BCN1952" s="101"/>
      <c r="BCO1952" s="101"/>
      <c r="BCP1952" s="101"/>
      <c r="BCQ1952" s="101"/>
      <c r="BCR1952" s="101"/>
      <c r="BCS1952" s="101"/>
      <c r="BCT1952" s="101"/>
      <c r="BCU1952" s="101"/>
      <c r="BCV1952" s="101"/>
      <c r="BCW1952" s="101"/>
      <c r="BCX1952" s="101"/>
      <c r="BCY1952" s="101"/>
      <c r="BCZ1952" s="101"/>
      <c r="BDA1952" s="101"/>
      <c r="BDB1952" s="101"/>
      <c r="BDC1952" s="101"/>
      <c r="BDD1952" s="101"/>
      <c r="BDE1952" s="101"/>
      <c r="BDF1952" s="101"/>
      <c r="BDG1952" s="101"/>
      <c r="BDH1952" s="101"/>
      <c r="BDI1952" s="101"/>
      <c r="BDJ1952" s="101"/>
      <c r="BDK1952" s="101"/>
      <c r="BDL1952" s="101"/>
      <c r="BDM1952" s="101"/>
      <c r="BDN1952" s="101"/>
      <c r="BDO1952" s="101"/>
      <c r="BDP1952" s="101"/>
      <c r="BDQ1952" s="101"/>
      <c r="BDR1952" s="101"/>
      <c r="BDS1952" s="101"/>
      <c r="BDT1952" s="101"/>
      <c r="BDU1952" s="101"/>
      <c r="BDV1952" s="101"/>
      <c r="BDW1952" s="101"/>
      <c r="BDX1952" s="101"/>
      <c r="BDY1952" s="101"/>
      <c r="BDZ1952" s="101"/>
      <c r="BEA1952" s="101"/>
      <c r="BEB1952" s="101"/>
      <c r="BEC1952" s="101"/>
      <c r="BED1952" s="101"/>
      <c r="BEE1952" s="101"/>
      <c r="BEF1952" s="101"/>
      <c r="BEG1952" s="101"/>
      <c r="BEH1952" s="101"/>
      <c r="BEI1952" s="101"/>
      <c r="BEJ1952" s="101"/>
      <c r="BEK1952" s="101"/>
      <c r="BEL1952" s="101"/>
      <c r="BEM1952" s="101"/>
      <c r="BEN1952" s="101"/>
      <c r="BEO1952" s="101"/>
      <c r="BEP1952" s="101"/>
      <c r="BEQ1952" s="101"/>
      <c r="BER1952" s="101"/>
      <c r="BES1952" s="101"/>
      <c r="BET1952" s="101"/>
      <c r="BEU1952" s="101"/>
      <c r="BEV1952" s="101"/>
      <c r="BEW1952" s="101"/>
      <c r="BEX1952" s="101"/>
      <c r="BEY1952" s="101"/>
      <c r="BEZ1952" s="101"/>
      <c r="BFA1952" s="101"/>
      <c r="BFB1952" s="101"/>
      <c r="BFC1952" s="101"/>
      <c r="BFD1952" s="101"/>
      <c r="BFE1952" s="101"/>
      <c r="BFF1952" s="101"/>
      <c r="BFG1952" s="101"/>
      <c r="BFH1952" s="101"/>
      <c r="BFI1952" s="101"/>
      <c r="BFJ1952" s="101"/>
      <c r="BFK1952" s="101"/>
      <c r="BFL1952" s="101"/>
      <c r="BFM1952" s="101"/>
      <c r="BFN1952" s="101"/>
      <c r="BFO1952" s="101"/>
      <c r="BFP1952" s="101"/>
      <c r="BFQ1952" s="101"/>
      <c r="BFR1952" s="101"/>
      <c r="BFS1952" s="101"/>
      <c r="BFT1952" s="101"/>
      <c r="BFU1952" s="101"/>
      <c r="BFV1952" s="101"/>
      <c r="BFW1952" s="101"/>
      <c r="BFX1952" s="101"/>
      <c r="BFY1952" s="101"/>
      <c r="BFZ1952" s="101"/>
      <c r="BGA1952" s="101"/>
      <c r="BGB1952" s="101"/>
      <c r="BGC1952" s="101"/>
      <c r="BGD1952" s="101"/>
      <c r="BGE1952" s="101"/>
      <c r="BGF1952" s="101"/>
      <c r="BGG1952" s="101"/>
      <c r="BGH1952" s="101"/>
      <c r="BGI1952" s="101"/>
      <c r="BGJ1952" s="101"/>
      <c r="BGK1952" s="101"/>
      <c r="BGL1952" s="101"/>
      <c r="BGM1952" s="101"/>
      <c r="BGN1952" s="101"/>
      <c r="BGO1952" s="101"/>
      <c r="BGP1952" s="101"/>
      <c r="BGQ1952" s="101"/>
      <c r="BGR1952" s="101"/>
      <c r="BGS1952" s="101"/>
      <c r="BGT1952" s="101"/>
      <c r="BGU1952" s="101"/>
      <c r="BGV1952" s="101"/>
      <c r="BGW1952" s="101"/>
      <c r="BGX1952" s="101"/>
      <c r="BGY1952" s="101"/>
      <c r="BGZ1952" s="101"/>
      <c r="BHA1952" s="101"/>
      <c r="BHB1952" s="101"/>
      <c r="BHC1952" s="101"/>
      <c r="BHD1952" s="101"/>
      <c r="BHE1952" s="101"/>
      <c r="BHF1952" s="101"/>
      <c r="BHG1952" s="101"/>
      <c r="BHH1952" s="101"/>
      <c r="BHI1952" s="101"/>
      <c r="BHJ1952" s="101"/>
      <c r="BHK1952" s="101"/>
      <c r="BHL1952" s="101"/>
      <c r="BHM1952" s="101"/>
      <c r="BHN1952" s="101"/>
      <c r="BHO1952" s="101"/>
      <c r="BHP1952" s="101"/>
      <c r="BHQ1952" s="101"/>
      <c r="BHR1952" s="101"/>
      <c r="BHS1952" s="101"/>
      <c r="BHT1952" s="101"/>
      <c r="BHU1952" s="101"/>
      <c r="BHV1952" s="101"/>
      <c r="BHW1952" s="101"/>
      <c r="BHX1952" s="101"/>
      <c r="BHY1952" s="101"/>
      <c r="BHZ1952" s="101"/>
      <c r="BIA1952" s="101"/>
      <c r="BIB1952" s="101"/>
      <c r="BIC1952" s="101"/>
      <c r="BID1952" s="101"/>
      <c r="BIE1952" s="101"/>
      <c r="BIF1952" s="101"/>
      <c r="BIG1952" s="101"/>
      <c r="BIH1952" s="101"/>
      <c r="BII1952" s="101"/>
      <c r="BIJ1952" s="101"/>
      <c r="BIK1952" s="101"/>
      <c r="BIL1952" s="101"/>
      <c r="BIM1952" s="101"/>
      <c r="BIN1952" s="101"/>
      <c r="BIO1952" s="101"/>
      <c r="BIP1952" s="101"/>
      <c r="BIQ1952" s="101"/>
      <c r="BIR1952" s="101"/>
      <c r="BIS1952" s="101"/>
      <c r="BIT1952" s="101"/>
      <c r="BIU1952" s="101"/>
      <c r="BIV1952" s="101"/>
      <c r="BIW1952" s="101"/>
      <c r="BIX1952" s="101"/>
      <c r="BIY1952" s="101"/>
      <c r="BIZ1952" s="101"/>
      <c r="BJA1952" s="101"/>
      <c r="BJB1952" s="101"/>
      <c r="BJC1952" s="101"/>
      <c r="BJD1952" s="101"/>
      <c r="BJE1952" s="101"/>
      <c r="BJF1952" s="101"/>
      <c r="BJG1952" s="101"/>
      <c r="BJH1952" s="101"/>
      <c r="BJI1952" s="101"/>
      <c r="BJJ1952" s="101"/>
      <c r="BJK1952" s="101"/>
      <c r="BJL1952" s="101"/>
      <c r="BJM1952" s="101"/>
      <c r="BJN1952" s="101"/>
      <c r="BJO1952" s="101"/>
      <c r="BJP1952" s="101"/>
      <c r="BJQ1952" s="101"/>
      <c r="BJR1952" s="101"/>
      <c r="BJS1952" s="101"/>
      <c r="BJT1952" s="101"/>
      <c r="BJU1952" s="101"/>
      <c r="BJV1952" s="101"/>
      <c r="BJW1952" s="101"/>
      <c r="BJX1952" s="101"/>
      <c r="BJY1952" s="101"/>
      <c r="BJZ1952" s="101"/>
      <c r="BKA1952" s="101"/>
      <c r="BKB1952" s="101"/>
      <c r="BKC1952" s="101"/>
      <c r="BKD1952" s="101"/>
      <c r="BKE1952" s="101"/>
      <c r="BKF1952" s="101"/>
      <c r="BKG1952" s="101"/>
      <c r="BKH1952" s="101"/>
      <c r="BKI1952" s="101"/>
      <c r="BKJ1952" s="101"/>
      <c r="BKK1952" s="101"/>
      <c r="BKL1952" s="101"/>
      <c r="BKM1952" s="101"/>
      <c r="BKN1952" s="101"/>
      <c r="BKO1952" s="101"/>
      <c r="BKP1952" s="101"/>
      <c r="BKQ1952" s="101"/>
      <c r="BKR1952" s="101"/>
      <c r="BKS1952" s="101"/>
      <c r="BKT1952" s="101"/>
      <c r="BKU1952" s="101"/>
      <c r="BKV1952" s="101"/>
      <c r="BKW1952" s="101"/>
      <c r="BKX1952" s="101"/>
      <c r="BKY1952" s="101"/>
      <c r="BKZ1952" s="101"/>
      <c r="BLA1952" s="101"/>
      <c r="BLB1952" s="101"/>
      <c r="BLC1952" s="101"/>
      <c r="BLD1952" s="101"/>
      <c r="BLE1952" s="101"/>
      <c r="BLF1952" s="101"/>
      <c r="BLG1952" s="101"/>
      <c r="BLH1952" s="101"/>
      <c r="BLI1952" s="101"/>
      <c r="BLJ1952" s="101"/>
      <c r="BLK1952" s="101"/>
      <c r="BLL1952" s="101"/>
      <c r="BLM1952" s="101"/>
      <c r="BLN1952" s="101"/>
      <c r="BLO1952" s="101"/>
      <c r="BLP1952" s="101"/>
      <c r="BLQ1952" s="101"/>
      <c r="BLR1952" s="101"/>
      <c r="BLS1952" s="101"/>
      <c r="BLT1952" s="101"/>
      <c r="BLU1952" s="101"/>
      <c r="BLV1952" s="101"/>
      <c r="BLW1952" s="101"/>
      <c r="BLX1952" s="101"/>
      <c r="BLY1952" s="101"/>
      <c r="BLZ1952" s="101"/>
      <c r="BMA1952" s="101"/>
      <c r="BMB1952" s="101"/>
      <c r="BMC1952" s="101"/>
      <c r="BMD1952" s="101"/>
      <c r="BME1952" s="101"/>
      <c r="BMF1952" s="101"/>
      <c r="BMG1952" s="101"/>
      <c r="BMH1952" s="101"/>
      <c r="BMI1952" s="101"/>
      <c r="BMJ1952" s="101"/>
      <c r="BMK1952" s="101"/>
      <c r="BML1952" s="101"/>
      <c r="BMM1952" s="101"/>
      <c r="BMN1952" s="101"/>
      <c r="BMO1952" s="101"/>
      <c r="BMP1952" s="101"/>
      <c r="BMQ1952" s="101"/>
      <c r="BMR1952" s="101"/>
      <c r="BMS1952" s="101"/>
      <c r="BMT1952" s="101"/>
      <c r="BMU1952" s="101"/>
      <c r="BMV1952" s="101"/>
      <c r="BMW1952" s="101"/>
      <c r="BMX1952" s="101"/>
      <c r="BMY1952" s="101"/>
      <c r="BMZ1952" s="101"/>
      <c r="BNA1952" s="101"/>
      <c r="BNB1952" s="101"/>
      <c r="BNC1952" s="101"/>
      <c r="BND1952" s="101"/>
      <c r="BNE1952" s="101"/>
      <c r="BNF1952" s="101"/>
      <c r="BNG1952" s="101"/>
      <c r="BNH1952" s="101"/>
      <c r="BNI1952" s="101"/>
      <c r="BNJ1952" s="101"/>
      <c r="BNK1952" s="101"/>
      <c r="BNL1952" s="101"/>
      <c r="BNM1952" s="101"/>
      <c r="BNN1952" s="101"/>
      <c r="BNO1952" s="101"/>
      <c r="BNP1952" s="101"/>
      <c r="BNQ1952" s="101"/>
      <c r="BNR1952" s="101"/>
      <c r="BNS1952" s="101"/>
      <c r="BNT1952" s="101"/>
      <c r="BNU1952" s="101"/>
      <c r="BNV1952" s="101"/>
      <c r="BNW1952" s="101"/>
      <c r="BNX1952" s="101"/>
      <c r="BNY1952" s="101"/>
      <c r="BNZ1952" s="101"/>
      <c r="BOA1952" s="101"/>
      <c r="BOB1952" s="101"/>
      <c r="BOC1952" s="101"/>
      <c r="BOD1952" s="101"/>
      <c r="BOE1952" s="101"/>
      <c r="BOF1952" s="101"/>
      <c r="BOG1952" s="101"/>
      <c r="BOH1952" s="101"/>
      <c r="BOI1952" s="101"/>
      <c r="BOJ1952" s="101"/>
      <c r="BOK1952" s="101"/>
      <c r="BOL1952" s="101"/>
      <c r="BOM1952" s="101"/>
      <c r="BON1952" s="101"/>
      <c r="BOO1952" s="101"/>
      <c r="BOP1952" s="101"/>
      <c r="BOQ1952" s="101"/>
      <c r="BOR1952" s="101"/>
      <c r="BOS1952" s="101"/>
      <c r="BOT1952" s="101"/>
      <c r="BOU1952" s="101"/>
      <c r="BOV1952" s="101"/>
      <c r="BOW1952" s="101"/>
      <c r="BOX1952" s="101"/>
      <c r="BOY1952" s="101"/>
      <c r="BOZ1952" s="101"/>
      <c r="BPA1952" s="101"/>
      <c r="BPB1952" s="101"/>
      <c r="BPC1952" s="101"/>
      <c r="BPD1952" s="101"/>
      <c r="BPE1952" s="101"/>
      <c r="BPF1952" s="101"/>
      <c r="BPG1952" s="101"/>
      <c r="BPH1952" s="101"/>
      <c r="BPI1952" s="101"/>
      <c r="BPJ1952" s="101"/>
      <c r="BPK1952" s="101"/>
      <c r="BPL1952" s="101"/>
      <c r="BPM1952" s="101"/>
      <c r="BPN1952" s="101"/>
      <c r="BPO1952" s="101"/>
      <c r="BPP1952" s="101"/>
      <c r="BPQ1952" s="101"/>
      <c r="BPR1952" s="101"/>
      <c r="BPS1952" s="101"/>
      <c r="BPT1952" s="101"/>
      <c r="BPU1952" s="101"/>
      <c r="BPV1952" s="101"/>
      <c r="BPW1952" s="101"/>
      <c r="BPX1952" s="101"/>
      <c r="BPY1952" s="101"/>
      <c r="BPZ1952" s="101"/>
      <c r="BQA1952" s="101"/>
      <c r="BQB1952" s="101"/>
      <c r="BQC1952" s="101"/>
      <c r="BQD1952" s="101"/>
      <c r="BQE1952" s="101"/>
      <c r="BQF1952" s="101"/>
      <c r="BQG1952" s="101"/>
      <c r="BQH1952" s="101"/>
      <c r="BQI1952" s="101"/>
      <c r="BQJ1952" s="101"/>
      <c r="BQK1952" s="101"/>
      <c r="BQL1952" s="101"/>
      <c r="BQM1952" s="101"/>
      <c r="BQN1952" s="101"/>
      <c r="BQO1952" s="101"/>
      <c r="BQP1952" s="101"/>
      <c r="BQQ1952" s="101"/>
      <c r="BQR1952" s="101"/>
      <c r="BQS1952" s="101"/>
      <c r="BQT1952" s="101"/>
      <c r="BQU1952" s="101"/>
      <c r="BQV1952" s="101"/>
      <c r="BQW1952" s="101"/>
      <c r="BQX1952" s="101"/>
      <c r="BQY1952" s="101"/>
      <c r="BQZ1952" s="101"/>
      <c r="BRA1952" s="101"/>
      <c r="BRB1952" s="101"/>
      <c r="BRC1952" s="101"/>
      <c r="BRD1952" s="101"/>
      <c r="BRE1952" s="101"/>
      <c r="BRF1952" s="101"/>
      <c r="BRG1952" s="101"/>
      <c r="BRH1952" s="101"/>
      <c r="BRI1952" s="101"/>
      <c r="BRJ1952" s="101"/>
      <c r="BRK1952" s="101"/>
      <c r="BRL1952" s="101"/>
      <c r="BRM1952" s="101"/>
      <c r="BRN1952" s="101"/>
      <c r="BRO1952" s="101"/>
      <c r="BRP1952" s="101"/>
      <c r="BRQ1952" s="101"/>
      <c r="BRR1952" s="101"/>
      <c r="BRS1952" s="101"/>
      <c r="BRT1952" s="101"/>
      <c r="BRU1952" s="101"/>
      <c r="BRV1952" s="101"/>
      <c r="BRW1952" s="101"/>
      <c r="BRX1952" s="101"/>
      <c r="BRY1952" s="101"/>
      <c r="BRZ1952" s="101"/>
      <c r="BSA1952" s="101"/>
      <c r="BSB1952" s="101"/>
      <c r="BSC1952" s="101"/>
      <c r="BSD1952" s="101"/>
      <c r="BSE1952" s="101"/>
      <c r="BSF1952" s="101"/>
      <c r="BSG1952" s="101"/>
      <c r="BSH1952" s="101"/>
      <c r="BSI1952" s="101"/>
      <c r="BSJ1952" s="101"/>
      <c r="BSK1952" s="101"/>
      <c r="BSL1952" s="101"/>
      <c r="BSM1952" s="101"/>
      <c r="BSN1952" s="101"/>
      <c r="BSO1952" s="101"/>
      <c r="BSP1952" s="101"/>
      <c r="BSQ1952" s="101"/>
      <c r="BSR1952" s="101"/>
      <c r="BSS1952" s="101"/>
      <c r="BST1952" s="101"/>
      <c r="BSU1952" s="101"/>
      <c r="BSV1952" s="101"/>
      <c r="BSW1952" s="101"/>
      <c r="BSX1952" s="101"/>
      <c r="BSY1952" s="101"/>
      <c r="BSZ1952" s="101"/>
      <c r="BTA1952" s="101"/>
      <c r="BTB1952" s="101"/>
      <c r="BTC1952" s="101"/>
      <c r="BTD1952" s="101"/>
      <c r="BTE1952" s="101"/>
      <c r="BTF1952" s="101"/>
      <c r="BTG1952" s="101"/>
      <c r="BTH1952" s="101"/>
      <c r="BTI1952" s="101"/>
      <c r="BTJ1952" s="101"/>
      <c r="BTK1952" s="101"/>
      <c r="BTL1952" s="101"/>
      <c r="BTM1952" s="101"/>
      <c r="BTN1952" s="101"/>
      <c r="BTO1952" s="101"/>
      <c r="BTP1952" s="101"/>
      <c r="BTQ1952" s="101"/>
      <c r="BTR1952" s="101"/>
      <c r="BTS1952" s="101"/>
      <c r="BTT1952" s="101"/>
      <c r="BTU1952" s="101"/>
      <c r="BTV1952" s="101"/>
      <c r="BTW1952" s="101"/>
      <c r="BTX1952" s="101"/>
      <c r="BTY1952" s="101"/>
      <c r="BTZ1952" s="101"/>
      <c r="BUA1952" s="101"/>
      <c r="BUB1952" s="101"/>
      <c r="BUC1952" s="101"/>
      <c r="BUD1952" s="101"/>
      <c r="BUE1952" s="101"/>
      <c r="BUF1952" s="101"/>
      <c r="BUG1952" s="101"/>
      <c r="BUH1952" s="101"/>
      <c r="BUI1952" s="101"/>
      <c r="BUJ1952" s="101"/>
      <c r="BUK1952" s="101"/>
      <c r="BUL1952" s="101"/>
      <c r="BUM1952" s="101"/>
      <c r="BUN1952" s="101"/>
      <c r="BUO1952" s="101"/>
      <c r="BUP1952" s="101"/>
      <c r="BUQ1952" s="101"/>
      <c r="BUR1952" s="101"/>
      <c r="BUS1952" s="101"/>
      <c r="BUT1952" s="101"/>
      <c r="BUU1952" s="101"/>
      <c r="BUV1952" s="101"/>
      <c r="BUW1952" s="101"/>
      <c r="BUX1952" s="101"/>
      <c r="BUY1952" s="101"/>
      <c r="BUZ1952" s="101"/>
      <c r="BVA1952" s="101"/>
      <c r="BVB1952" s="101"/>
      <c r="BVC1952" s="101"/>
      <c r="BVD1952" s="101"/>
      <c r="BVE1952" s="101"/>
      <c r="BVF1952" s="101"/>
      <c r="BVG1952" s="101"/>
      <c r="BVH1952" s="101"/>
      <c r="BVI1952" s="101"/>
      <c r="BVJ1952" s="101"/>
      <c r="BVK1952" s="101"/>
      <c r="BVL1952" s="101"/>
      <c r="BVM1952" s="101"/>
      <c r="BVN1952" s="101"/>
      <c r="BVO1952" s="101"/>
      <c r="BVP1952" s="101"/>
      <c r="BVQ1952" s="101"/>
      <c r="BVR1952" s="101"/>
      <c r="BVS1952" s="101"/>
      <c r="BVT1952" s="101"/>
      <c r="BVU1952" s="101"/>
      <c r="BVV1952" s="101"/>
      <c r="BVW1952" s="101"/>
      <c r="BVX1952" s="101"/>
      <c r="BVY1952" s="101"/>
      <c r="BVZ1952" s="101"/>
      <c r="BWA1952" s="101"/>
      <c r="BWB1952" s="101"/>
      <c r="BWC1952" s="101"/>
      <c r="BWD1952" s="101"/>
      <c r="BWE1952" s="101"/>
      <c r="BWF1952" s="101"/>
      <c r="BWG1952" s="101"/>
      <c r="BWH1952" s="101"/>
      <c r="BWI1952" s="101"/>
      <c r="BWJ1952" s="101"/>
      <c r="BWK1952" s="101"/>
      <c r="BWL1952" s="101"/>
      <c r="BWM1952" s="101"/>
      <c r="BWN1952" s="101"/>
      <c r="BWO1952" s="101"/>
      <c r="BWP1952" s="101"/>
      <c r="BWQ1952" s="101"/>
      <c r="BWR1952" s="101"/>
      <c r="BWS1952" s="101"/>
      <c r="BWT1952" s="101"/>
      <c r="BWU1952" s="101"/>
      <c r="BWV1952" s="101"/>
      <c r="BWW1952" s="101"/>
      <c r="BWX1952" s="101"/>
      <c r="BWY1952" s="101"/>
      <c r="BWZ1952" s="101"/>
      <c r="BXA1952" s="101"/>
      <c r="BXB1952" s="101"/>
      <c r="BXC1952" s="101"/>
      <c r="BXD1952" s="101"/>
      <c r="BXE1952" s="101"/>
      <c r="BXF1952" s="101"/>
      <c r="BXG1952" s="101"/>
      <c r="BXH1952" s="101"/>
      <c r="BXI1952" s="101"/>
      <c r="BXJ1952" s="101"/>
      <c r="BXK1952" s="101"/>
      <c r="BXL1952" s="101"/>
      <c r="BXM1952" s="101"/>
      <c r="BXN1952" s="101"/>
      <c r="BXO1952" s="101"/>
      <c r="BXP1952" s="101"/>
      <c r="BXQ1952" s="101"/>
      <c r="BXR1952" s="101"/>
      <c r="BXS1952" s="101"/>
      <c r="BXT1952" s="101"/>
      <c r="BXU1952" s="101"/>
      <c r="BXV1952" s="101"/>
      <c r="BXW1952" s="101"/>
      <c r="BXX1952" s="101"/>
      <c r="BXY1952" s="101"/>
      <c r="BXZ1952" s="101"/>
      <c r="BYA1952" s="101"/>
      <c r="BYB1952" s="101"/>
      <c r="BYC1952" s="101"/>
      <c r="BYD1952" s="101"/>
      <c r="BYE1952" s="101"/>
      <c r="BYF1952" s="101"/>
      <c r="BYG1952" s="101"/>
      <c r="BYH1952" s="101"/>
      <c r="BYI1952" s="101"/>
      <c r="BYJ1952" s="101"/>
      <c r="BYK1952" s="101"/>
      <c r="BYL1952" s="101"/>
      <c r="BYM1952" s="101"/>
      <c r="BYN1952" s="101"/>
      <c r="BYO1952" s="101"/>
      <c r="BYP1952" s="101"/>
      <c r="BYQ1952" s="101"/>
      <c r="BYR1952" s="101"/>
      <c r="BYS1952" s="101"/>
      <c r="BYT1952" s="101"/>
      <c r="BYU1952" s="101"/>
      <c r="BYV1952" s="101"/>
      <c r="BYW1952" s="101"/>
      <c r="BYX1952" s="101"/>
      <c r="BYY1952" s="101"/>
      <c r="BYZ1952" s="101"/>
      <c r="BZA1952" s="101"/>
      <c r="BZB1952" s="101"/>
      <c r="BZC1952" s="101"/>
      <c r="BZD1952" s="101"/>
      <c r="BZE1952" s="101"/>
      <c r="BZF1952" s="101"/>
      <c r="BZG1952" s="101"/>
      <c r="BZH1952" s="101"/>
      <c r="BZI1952" s="101"/>
      <c r="BZJ1952" s="101"/>
      <c r="BZK1952" s="101"/>
      <c r="BZL1952" s="101"/>
      <c r="BZM1952" s="101"/>
      <c r="BZN1952" s="101"/>
      <c r="BZO1952" s="101"/>
      <c r="BZP1952" s="101"/>
      <c r="BZQ1952" s="101"/>
      <c r="BZR1952" s="101"/>
      <c r="BZS1952" s="101"/>
      <c r="BZT1952" s="101"/>
      <c r="BZU1952" s="101"/>
      <c r="BZV1952" s="101"/>
      <c r="BZW1952" s="101"/>
      <c r="BZX1952" s="101"/>
      <c r="BZY1952" s="101"/>
      <c r="BZZ1952" s="101"/>
      <c r="CAA1952" s="101"/>
      <c r="CAB1952" s="101"/>
      <c r="CAC1952" s="101"/>
      <c r="CAD1952" s="101"/>
      <c r="CAE1952" s="101"/>
      <c r="CAF1952" s="101"/>
      <c r="CAG1952" s="101"/>
      <c r="CAH1952" s="101"/>
      <c r="CAI1952" s="101"/>
      <c r="CAJ1952" s="101"/>
      <c r="CAK1952" s="101"/>
      <c r="CAL1952" s="101"/>
      <c r="CAM1952" s="101"/>
      <c r="CAN1952" s="101"/>
      <c r="CAO1952" s="101"/>
      <c r="CAP1952" s="101"/>
      <c r="CAQ1952" s="101"/>
      <c r="CAR1952" s="101"/>
      <c r="CAS1952" s="101"/>
      <c r="CAT1952" s="101"/>
      <c r="CAU1952" s="101"/>
      <c r="CAV1952" s="101"/>
      <c r="CAW1952" s="101"/>
      <c r="CAX1952" s="101"/>
      <c r="CAY1952" s="101"/>
      <c r="CAZ1952" s="101"/>
      <c r="CBA1952" s="101"/>
      <c r="CBB1952" s="101"/>
      <c r="CBC1952" s="101"/>
      <c r="CBD1952" s="101"/>
      <c r="CBE1952" s="101"/>
      <c r="CBF1952" s="101"/>
      <c r="CBG1952" s="101"/>
      <c r="CBH1952" s="101"/>
      <c r="CBI1952" s="101"/>
      <c r="CBJ1952" s="101"/>
      <c r="CBK1952" s="101"/>
      <c r="CBL1952" s="101"/>
      <c r="CBM1952" s="101"/>
      <c r="CBN1952" s="101"/>
      <c r="CBO1952" s="101"/>
      <c r="CBP1952" s="101"/>
      <c r="CBQ1952" s="101"/>
      <c r="CBR1952" s="101"/>
      <c r="CBS1952" s="101"/>
      <c r="CBT1952" s="101"/>
      <c r="CBU1952" s="101"/>
      <c r="CBV1952" s="101"/>
      <c r="CBW1952" s="101"/>
      <c r="CBX1952" s="101"/>
      <c r="CBY1952" s="101"/>
      <c r="CBZ1952" s="101"/>
      <c r="CCA1952" s="101"/>
      <c r="CCB1952" s="101"/>
      <c r="CCC1952" s="101"/>
      <c r="CCD1952" s="101"/>
      <c r="CCE1952" s="101"/>
      <c r="CCF1952" s="101"/>
      <c r="CCG1952" s="101"/>
      <c r="CCH1952" s="101"/>
      <c r="CCI1952" s="101"/>
      <c r="CCJ1952" s="101"/>
      <c r="CCK1952" s="101"/>
      <c r="CCL1952" s="101"/>
      <c r="CCM1952" s="101"/>
      <c r="CCN1952" s="101"/>
      <c r="CCO1952" s="101"/>
      <c r="CCP1952" s="101"/>
      <c r="CCQ1952" s="101"/>
      <c r="CCR1952" s="101"/>
      <c r="CCS1952" s="101"/>
      <c r="CCT1952" s="101"/>
      <c r="CCU1952" s="101"/>
      <c r="CCV1952" s="101"/>
      <c r="CCW1952" s="101"/>
      <c r="CCX1952" s="101"/>
      <c r="CCY1952" s="101"/>
      <c r="CCZ1952" s="101"/>
      <c r="CDA1952" s="101"/>
      <c r="CDB1952" s="101"/>
      <c r="CDC1952" s="101"/>
      <c r="CDD1952" s="101"/>
      <c r="CDE1952" s="101"/>
      <c r="CDF1952" s="101"/>
      <c r="CDG1952" s="101"/>
      <c r="CDH1952" s="101"/>
      <c r="CDI1952" s="101"/>
      <c r="CDJ1952" s="101"/>
      <c r="CDK1952" s="101"/>
      <c r="CDL1952" s="101"/>
      <c r="CDM1952" s="101"/>
      <c r="CDN1952" s="101"/>
      <c r="CDO1952" s="101"/>
      <c r="CDP1952" s="101"/>
      <c r="CDQ1952" s="101"/>
      <c r="CDR1952" s="101"/>
      <c r="CDS1952" s="101"/>
      <c r="CDT1952" s="101"/>
      <c r="CDU1952" s="101"/>
      <c r="CDV1952" s="101"/>
      <c r="CDW1952" s="101"/>
      <c r="CDX1952" s="101"/>
      <c r="CDY1952" s="101"/>
      <c r="CDZ1952" s="101"/>
      <c r="CEA1952" s="101"/>
      <c r="CEB1952" s="101"/>
      <c r="CEC1952" s="101"/>
      <c r="CED1952" s="101"/>
      <c r="CEE1952" s="101"/>
      <c r="CEF1952" s="101"/>
      <c r="CEG1952" s="101"/>
      <c r="CEH1952" s="101"/>
      <c r="CEI1952" s="101"/>
      <c r="CEJ1952" s="101"/>
      <c r="CEK1952" s="101"/>
      <c r="CEL1952" s="101"/>
      <c r="CEM1952" s="101"/>
      <c r="CEN1952" s="101"/>
      <c r="CEO1952" s="101"/>
      <c r="CEP1952" s="101"/>
      <c r="CEQ1952" s="101"/>
      <c r="CER1952" s="101"/>
      <c r="CES1952" s="101"/>
      <c r="CET1952" s="101"/>
      <c r="CEU1952" s="101"/>
      <c r="CEV1952" s="101"/>
      <c r="CEW1952" s="101"/>
      <c r="CEX1952" s="101"/>
      <c r="CEY1952" s="101"/>
      <c r="CEZ1952" s="101"/>
      <c r="CFA1952" s="101"/>
      <c r="CFB1952" s="101"/>
      <c r="CFC1952" s="101"/>
      <c r="CFD1952" s="101"/>
      <c r="CFE1952" s="101"/>
      <c r="CFF1952" s="101"/>
      <c r="CFG1952" s="101"/>
      <c r="CFH1952" s="101"/>
      <c r="CFI1952" s="101"/>
      <c r="CFJ1952" s="101"/>
      <c r="CFK1952" s="101"/>
      <c r="CFL1952" s="101"/>
      <c r="CFM1952" s="101"/>
      <c r="CFN1952" s="101"/>
      <c r="CFO1952" s="101"/>
      <c r="CFP1952" s="101"/>
      <c r="CFQ1952" s="101"/>
      <c r="CFR1952" s="101"/>
      <c r="CFS1952" s="101"/>
      <c r="CFT1952" s="101"/>
      <c r="CFU1952" s="101"/>
      <c r="CFV1952" s="101"/>
      <c r="CFW1952" s="101"/>
      <c r="CFX1952" s="101"/>
      <c r="CFY1952" s="101"/>
      <c r="CFZ1952" s="101"/>
      <c r="CGA1952" s="101"/>
      <c r="CGB1952" s="101"/>
      <c r="CGC1952" s="101"/>
      <c r="CGD1952" s="101"/>
      <c r="CGE1952" s="101"/>
      <c r="CGF1952" s="101"/>
      <c r="CGG1952" s="101"/>
      <c r="CGH1952" s="101"/>
      <c r="CGI1952" s="101"/>
      <c r="CGJ1952" s="101"/>
      <c r="CGK1952" s="101"/>
      <c r="CGL1952" s="101"/>
      <c r="CGM1952" s="101"/>
      <c r="CGN1952" s="101"/>
      <c r="CGO1952" s="101"/>
      <c r="CGP1952" s="101"/>
      <c r="CGQ1952" s="101"/>
      <c r="CGR1952" s="101"/>
      <c r="CGS1952" s="101"/>
      <c r="CGT1952" s="101"/>
      <c r="CGU1952" s="101"/>
      <c r="CGV1952" s="101"/>
      <c r="CGW1952" s="101"/>
      <c r="CGX1952" s="101"/>
      <c r="CGY1952" s="101"/>
      <c r="CGZ1952" s="101"/>
      <c r="CHA1952" s="101"/>
      <c r="CHB1952" s="101"/>
      <c r="CHC1952" s="101"/>
      <c r="CHD1952" s="101"/>
      <c r="CHE1952" s="101"/>
      <c r="CHF1952" s="101"/>
      <c r="CHG1952" s="101"/>
      <c r="CHH1952" s="101"/>
      <c r="CHI1952" s="101"/>
      <c r="CHJ1952" s="101"/>
      <c r="CHK1952" s="101"/>
      <c r="CHL1952" s="101"/>
      <c r="CHM1952" s="101"/>
      <c r="CHN1952" s="101"/>
      <c r="CHO1952" s="101"/>
      <c r="CHP1952" s="101"/>
      <c r="CHQ1952" s="101"/>
      <c r="CHR1952" s="101"/>
      <c r="CHS1952" s="101"/>
      <c r="CHT1952" s="101"/>
      <c r="CHU1952" s="101"/>
      <c r="CHV1952" s="101"/>
      <c r="CHW1952" s="101"/>
      <c r="CHX1952" s="101"/>
      <c r="CHY1952" s="101"/>
      <c r="CHZ1952" s="101"/>
      <c r="CIA1952" s="101"/>
      <c r="CIB1952" s="101"/>
      <c r="CIC1952" s="101"/>
      <c r="CID1952" s="101"/>
      <c r="CIE1952" s="101"/>
      <c r="CIF1952" s="101"/>
      <c r="CIG1952" s="101"/>
      <c r="CIH1952" s="101"/>
      <c r="CII1952" s="101"/>
      <c r="CIJ1952" s="101"/>
      <c r="CIK1952" s="101"/>
      <c r="CIL1952" s="101"/>
      <c r="CIM1952" s="101"/>
      <c r="CIN1952" s="101"/>
      <c r="CIO1952" s="101"/>
      <c r="CIP1952" s="101"/>
      <c r="CIQ1952" s="101"/>
      <c r="CIR1952" s="101"/>
      <c r="CIS1952" s="101"/>
      <c r="CIT1952" s="101"/>
      <c r="CIU1952" s="101"/>
      <c r="CIV1952" s="101"/>
      <c r="CIW1952" s="101"/>
      <c r="CIX1952" s="101"/>
      <c r="CIY1952" s="101"/>
      <c r="CIZ1952" s="101"/>
      <c r="CJA1952" s="101"/>
      <c r="CJB1952" s="101"/>
      <c r="CJC1952" s="101"/>
      <c r="CJD1952" s="101"/>
      <c r="CJE1952" s="101"/>
      <c r="CJF1952" s="101"/>
      <c r="CJG1952" s="101"/>
      <c r="CJH1952" s="101"/>
      <c r="CJI1952" s="101"/>
      <c r="CJJ1952" s="101"/>
      <c r="CJK1952" s="101"/>
      <c r="CJL1952" s="101"/>
      <c r="CJM1952" s="101"/>
      <c r="CJN1952" s="101"/>
      <c r="CJO1952" s="101"/>
      <c r="CJP1952" s="101"/>
      <c r="CJQ1952" s="101"/>
      <c r="CJR1952" s="101"/>
      <c r="CJS1952" s="101"/>
      <c r="CJT1952" s="101"/>
      <c r="CJU1952" s="101"/>
      <c r="CJV1952" s="101"/>
      <c r="CJW1952" s="101"/>
      <c r="CJX1952" s="101"/>
      <c r="CJY1952" s="101"/>
      <c r="CJZ1952" s="101"/>
      <c r="CKA1952" s="101"/>
      <c r="CKB1952" s="101"/>
      <c r="CKC1952" s="101"/>
      <c r="CKD1952" s="101"/>
      <c r="CKE1952" s="101"/>
      <c r="CKF1952" s="101"/>
      <c r="CKG1952" s="101"/>
      <c r="CKH1952" s="101"/>
      <c r="CKI1952" s="101"/>
      <c r="CKJ1952" s="101"/>
      <c r="CKK1952" s="101"/>
      <c r="CKL1952" s="101"/>
      <c r="CKM1952" s="101"/>
      <c r="CKN1952" s="101"/>
      <c r="CKO1952" s="101"/>
      <c r="CKP1952" s="101"/>
      <c r="CKQ1952" s="101"/>
      <c r="CKR1952" s="101"/>
      <c r="CKS1952" s="101"/>
      <c r="CKT1952" s="101"/>
      <c r="CKU1952" s="101"/>
      <c r="CKV1952" s="101"/>
      <c r="CKW1952" s="101"/>
      <c r="CKX1952" s="101"/>
      <c r="CKY1952" s="101"/>
      <c r="CKZ1952" s="101"/>
      <c r="CLA1952" s="101"/>
      <c r="CLB1952" s="101"/>
      <c r="CLC1952" s="101"/>
      <c r="CLD1952" s="101"/>
      <c r="CLE1952" s="101"/>
      <c r="CLF1952" s="101"/>
      <c r="CLG1952" s="101"/>
      <c r="CLH1952" s="101"/>
      <c r="CLI1952" s="101"/>
      <c r="CLJ1952" s="101"/>
      <c r="CLK1952" s="101"/>
      <c r="CLL1952" s="101"/>
      <c r="CLM1952" s="101"/>
      <c r="CLN1952" s="101"/>
      <c r="CLO1952" s="101"/>
      <c r="CLP1952" s="101"/>
      <c r="CLQ1952" s="101"/>
      <c r="CLR1952" s="101"/>
      <c r="CLS1952" s="101"/>
      <c r="CLT1952" s="101"/>
      <c r="CLU1952" s="101"/>
      <c r="CLV1952" s="101"/>
      <c r="CLW1952" s="101"/>
      <c r="CLX1952" s="101"/>
      <c r="CLY1952" s="101"/>
      <c r="CLZ1952" s="101"/>
      <c r="CMA1952" s="101"/>
      <c r="CMB1952" s="101"/>
      <c r="CMC1952" s="101"/>
      <c r="CMD1952" s="101"/>
      <c r="CME1952" s="101"/>
      <c r="CMF1952" s="101"/>
      <c r="CMG1952" s="101"/>
      <c r="CMH1952" s="101"/>
      <c r="CMI1952" s="101"/>
      <c r="CMJ1952" s="101"/>
      <c r="CMK1952" s="101"/>
      <c r="CML1952" s="101"/>
      <c r="CMM1952" s="101"/>
      <c r="CMN1952" s="101"/>
      <c r="CMO1952" s="101"/>
      <c r="CMP1952" s="101"/>
      <c r="CMQ1952" s="101"/>
      <c r="CMR1952" s="101"/>
      <c r="CMS1952" s="101"/>
      <c r="CMT1952" s="101"/>
      <c r="CMU1952" s="101"/>
      <c r="CMV1952" s="101"/>
      <c r="CMW1952" s="101"/>
      <c r="CMX1952" s="101"/>
      <c r="CMY1952" s="101"/>
      <c r="CMZ1952" s="101"/>
      <c r="CNA1952" s="101"/>
      <c r="CNB1952" s="101"/>
      <c r="CNC1952" s="101"/>
      <c r="CND1952" s="101"/>
      <c r="CNE1952" s="101"/>
      <c r="CNF1952" s="101"/>
      <c r="CNG1952" s="101"/>
      <c r="CNH1952" s="101"/>
      <c r="CNI1952" s="101"/>
      <c r="CNJ1952" s="101"/>
      <c r="CNK1952" s="101"/>
      <c r="CNL1952" s="101"/>
      <c r="CNM1952" s="101"/>
      <c r="CNN1952" s="101"/>
      <c r="CNO1952" s="101"/>
      <c r="CNP1952" s="101"/>
      <c r="CNQ1952" s="101"/>
      <c r="CNR1952" s="101"/>
      <c r="CNS1952" s="101"/>
      <c r="CNT1952" s="101"/>
      <c r="CNU1952" s="101"/>
      <c r="CNV1952" s="101"/>
      <c r="CNW1952" s="101"/>
      <c r="CNX1952" s="101"/>
      <c r="CNY1952" s="101"/>
      <c r="CNZ1952" s="101"/>
      <c r="COA1952" s="101"/>
      <c r="COB1952" s="101"/>
      <c r="COC1952" s="101"/>
      <c r="COD1952" s="101"/>
      <c r="COE1952" s="101"/>
      <c r="COF1952" s="101"/>
      <c r="COG1952" s="101"/>
      <c r="COH1952" s="101"/>
      <c r="COI1952" s="101"/>
      <c r="COJ1952" s="101"/>
      <c r="COK1952" s="101"/>
      <c r="COL1952" s="101"/>
      <c r="COM1952" s="101"/>
      <c r="CON1952" s="101"/>
      <c r="COO1952" s="101"/>
      <c r="COP1952" s="101"/>
      <c r="COQ1952" s="101"/>
      <c r="COR1952" s="101"/>
      <c r="COS1952" s="101"/>
      <c r="COT1952" s="101"/>
      <c r="COU1952" s="101"/>
      <c r="COV1952" s="101"/>
      <c r="COW1952" s="101"/>
      <c r="COX1952" s="101"/>
      <c r="COY1952" s="101"/>
      <c r="COZ1952" s="101"/>
      <c r="CPA1952" s="101"/>
      <c r="CPB1952" s="101"/>
      <c r="CPC1952" s="101"/>
      <c r="CPD1952" s="101"/>
      <c r="CPE1952" s="101"/>
      <c r="CPF1952" s="101"/>
      <c r="CPG1952" s="101"/>
      <c r="CPH1952" s="101"/>
      <c r="CPI1952" s="101"/>
      <c r="CPJ1952" s="101"/>
      <c r="CPK1952" s="101"/>
      <c r="CPL1952" s="101"/>
      <c r="CPM1952" s="101"/>
      <c r="CPN1952" s="101"/>
      <c r="CPO1952" s="101"/>
      <c r="CPP1952" s="101"/>
      <c r="CPQ1952" s="101"/>
      <c r="CPR1952" s="101"/>
      <c r="CPS1952" s="101"/>
      <c r="CPT1952" s="101"/>
      <c r="CPU1952" s="101"/>
      <c r="CPV1952" s="101"/>
      <c r="CPW1952" s="101"/>
      <c r="CPX1952" s="101"/>
      <c r="CPY1952" s="101"/>
      <c r="CPZ1952" s="101"/>
      <c r="CQA1952" s="101"/>
      <c r="CQB1952" s="101"/>
      <c r="CQC1952" s="101"/>
      <c r="CQD1952" s="101"/>
      <c r="CQE1952" s="101"/>
      <c r="CQF1952" s="101"/>
      <c r="CQG1952" s="101"/>
      <c r="CQH1952" s="101"/>
      <c r="CQI1952" s="101"/>
      <c r="CQJ1952" s="101"/>
      <c r="CQK1952" s="101"/>
      <c r="CQL1952" s="101"/>
      <c r="CQM1952" s="101"/>
      <c r="CQN1952" s="101"/>
      <c r="CQO1952" s="101"/>
      <c r="CQP1952" s="101"/>
      <c r="CQQ1952" s="101"/>
      <c r="CQR1952" s="101"/>
      <c r="CQS1952" s="101"/>
      <c r="CQT1952" s="101"/>
      <c r="CQU1952" s="101"/>
      <c r="CQV1952" s="101"/>
      <c r="CQW1952" s="101"/>
      <c r="CQX1952" s="101"/>
      <c r="CQY1952" s="101"/>
      <c r="CQZ1952" s="101"/>
      <c r="CRA1952" s="101"/>
      <c r="CRB1952" s="101"/>
      <c r="CRC1952" s="101"/>
      <c r="CRD1952" s="101"/>
      <c r="CRE1952" s="101"/>
      <c r="CRF1952" s="101"/>
      <c r="CRG1952" s="101"/>
      <c r="CRH1952" s="101"/>
      <c r="CRI1952" s="101"/>
      <c r="CRJ1952" s="101"/>
      <c r="CRK1952" s="101"/>
      <c r="CRL1952" s="101"/>
      <c r="CRM1952" s="101"/>
      <c r="CRN1952" s="101"/>
      <c r="CRO1952" s="101"/>
      <c r="CRP1952" s="101"/>
      <c r="CRQ1952" s="101"/>
      <c r="CRR1952" s="101"/>
      <c r="CRS1952" s="101"/>
      <c r="CRT1952" s="101"/>
      <c r="CRU1952" s="101"/>
      <c r="CRV1952" s="101"/>
      <c r="CRW1952" s="101"/>
      <c r="CRX1952" s="101"/>
      <c r="CRY1952" s="101"/>
      <c r="CRZ1952" s="101"/>
      <c r="CSA1952" s="101"/>
      <c r="CSB1952" s="101"/>
      <c r="CSC1952" s="101"/>
      <c r="CSD1952" s="101"/>
      <c r="CSE1952" s="101"/>
      <c r="CSF1952" s="101"/>
      <c r="CSG1952" s="101"/>
      <c r="CSH1952" s="101"/>
      <c r="CSI1952" s="101"/>
      <c r="CSJ1952" s="101"/>
      <c r="CSK1952" s="101"/>
      <c r="CSL1952" s="101"/>
      <c r="CSM1952" s="101"/>
      <c r="CSN1952" s="101"/>
      <c r="CSO1952" s="101"/>
      <c r="CSP1952" s="101"/>
      <c r="CSQ1952" s="101"/>
      <c r="CSR1952" s="101"/>
      <c r="CSS1952" s="101"/>
      <c r="CST1952" s="101"/>
      <c r="CSU1952" s="101"/>
      <c r="CSV1952" s="101"/>
      <c r="CSW1952" s="101"/>
      <c r="CSX1952" s="101"/>
      <c r="CSY1952" s="101"/>
      <c r="CSZ1952" s="101"/>
      <c r="CTA1952" s="101"/>
      <c r="CTB1952" s="101"/>
      <c r="CTC1952" s="101"/>
      <c r="CTD1952" s="101"/>
      <c r="CTE1952" s="101"/>
      <c r="CTF1952" s="101"/>
      <c r="CTG1952" s="101"/>
      <c r="CTH1952" s="101"/>
      <c r="CTI1952" s="101"/>
      <c r="CTJ1952" s="101"/>
      <c r="CTK1952" s="101"/>
      <c r="CTL1952" s="101"/>
      <c r="CTM1952" s="101"/>
      <c r="CTN1952" s="101"/>
      <c r="CTO1952" s="101"/>
      <c r="CTP1952" s="101"/>
      <c r="CTQ1952" s="101"/>
      <c r="CTR1952" s="101"/>
      <c r="CTS1952" s="101"/>
      <c r="CTT1952" s="101"/>
      <c r="CTU1952" s="101"/>
      <c r="CTV1952" s="101"/>
      <c r="CTW1952" s="101"/>
      <c r="CTX1952" s="101"/>
      <c r="CTY1952" s="101"/>
      <c r="CTZ1952" s="101"/>
      <c r="CUA1952" s="101"/>
      <c r="CUB1952" s="101"/>
      <c r="CUC1952" s="101"/>
      <c r="CUD1952" s="101"/>
      <c r="CUE1952" s="101"/>
      <c r="CUF1952" s="101"/>
      <c r="CUG1952" s="101"/>
      <c r="CUH1952" s="101"/>
      <c r="CUI1952" s="101"/>
      <c r="CUJ1952" s="101"/>
      <c r="CUK1952" s="101"/>
      <c r="CUL1952" s="101"/>
      <c r="CUM1952" s="101"/>
      <c r="CUN1952" s="101"/>
      <c r="CUO1952" s="101"/>
      <c r="CUP1952" s="101"/>
      <c r="CUQ1952" s="101"/>
      <c r="CUR1952" s="101"/>
      <c r="CUS1952" s="101"/>
      <c r="CUT1952" s="101"/>
      <c r="CUU1952" s="101"/>
      <c r="CUV1952" s="101"/>
      <c r="CUW1952" s="101"/>
      <c r="CUX1952" s="101"/>
      <c r="CUY1952" s="101"/>
      <c r="CUZ1952" s="101"/>
      <c r="CVA1952" s="101"/>
      <c r="CVB1952" s="101"/>
      <c r="CVC1952" s="101"/>
      <c r="CVD1952" s="101"/>
      <c r="CVE1952" s="101"/>
      <c r="CVF1952" s="101"/>
      <c r="CVG1952" s="101"/>
      <c r="CVH1952" s="101"/>
      <c r="CVI1952" s="101"/>
      <c r="CVJ1952" s="101"/>
      <c r="CVK1952" s="101"/>
      <c r="CVL1952" s="101"/>
      <c r="CVM1952" s="101"/>
      <c r="CVN1952" s="101"/>
      <c r="CVO1952" s="101"/>
      <c r="CVP1952" s="101"/>
      <c r="CVQ1952" s="101"/>
      <c r="CVR1952" s="101"/>
      <c r="CVS1952" s="101"/>
      <c r="CVT1952" s="101"/>
      <c r="CVU1952" s="101"/>
      <c r="CVV1952" s="101"/>
      <c r="CVW1952" s="101"/>
      <c r="CVX1952" s="101"/>
      <c r="CVY1952" s="101"/>
      <c r="CVZ1952" s="101"/>
      <c r="CWA1952" s="101"/>
      <c r="CWB1952" s="101"/>
      <c r="CWC1952" s="101"/>
      <c r="CWD1952" s="101"/>
      <c r="CWE1952" s="101"/>
      <c r="CWF1952" s="101"/>
      <c r="CWG1952" s="101"/>
      <c r="CWH1952" s="101"/>
      <c r="CWI1952" s="101"/>
      <c r="CWJ1952" s="101"/>
      <c r="CWK1952" s="101"/>
      <c r="CWL1952" s="101"/>
      <c r="CWM1952" s="101"/>
      <c r="CWN1952" s="101"/>
      <c r="CWO1952" s="101"/>
      <c r="CWP1952" s="101"/>
      <c r="CWQ1952" s="101"/>
      <c r="CWR1952" s="101"/>
      <c r="CWS1952" s="101"/>
      <c r="CWT1952" s="101"/>
      <c r="CWU1952" s="101"/>
      <c r="CWV1952" s="101"/>
      <c r="CWW1952" s="101"/>
      <c r="CWX1952" s="101"/>
      <c r="CWY1952" s="101"/>
      <c r="CWZ1952" s="101"/>
      <c r="CXA1952" s="101"/>
      <c r="CXB1952" s="101"/>
      <c r="CXC1952" s="101"/>
      <c r="CXD1952" s="101"/>
      <c r="CXE1952" s="101"/>
      <c r="CXF1952" s="101"/>
      <c r="CXG1952" s="101"/>
      <c r="CXH1952" s="101"/>
      <c r="CXI1952" s="101"/>
      <c r="CXJ1952" s="101"/>
      <c r="CXK1952" s="101"/>
      <c r="CXL1952" s="101"/>
      <c r="CXM1952" s="101"/>
      <c r="CXN1952" s="101"/>
      <c r="CXO1952" s="101"/>
      <c r="CXP1952" s="101"/>
      <c r="CXQ1952" s="101"/>
      <c r="CXR1952" s="101"/>
      <c r="CXS1952" s="101"/>
      <c r="CXT1952" s="101"/>
      <c r="CXU1952" s="101"/>
      <c r="CXV1952" s="101"/>
      <c r="CXW1952" s="101"/>
      <c r="CXX1952" s="101"/>
      <c r="CXY1952" s="101"/>
      <c r="CXZ1952" s="101"/>
      <c r="CYA1952" s="101"/>
      <c r="CYB1952" s="101"/>
      <c r="CYC1952" s="101"/>
      <c r="CYD1952" s="101"/>
      <c r="CYE1952" s="101"/>
      <c r="CYF1952" s="101"/>
      <c r="CYG1952" s="101"/>
      <c r="CYH1952" s="101"/>
      <c r="CYI1952" s="101"/>
      <c r="CYJ1952" s="101"/>
      <c r="CYK1952" s="101"/>
      <c r="CYL1952" s="101"/>
      <c r="CYM1952" s="101"/>
      <c r="CYN1952" s="101"/>
      <c r="CYO1952" s="101"/>
      <c r="CYP1952" s="101"/>
      <c r="CYQ1952" s="101"/>
      <c r="CYR1952" s="101"/>
      <c r="CYS1952" s="101"/>
      <c r="CYT1952" s="101"/>
      <c r="CYU1952" s="101"/>
      <c r="CYV1952" s="101"/>
      <c r="CYW1952" s="101"/>
      <c r="CYX1952" s="101"/>
      <c r="CYY1952" s="101"/>
      <c r="CYZ1952" s="101"/>
      <c r="CZA1952" s="101"/>
      <c r="CZB1952" s="101"/>
      <c r="CZC1952" s="101"/>
      <c r="CZD1952" s="101"/>
      <c r="CZE1952" s="101"/>
      <c r="CZF1952" s="101"/>
      <c r="CZG1952" s="101"/>
      <c r="CZH1952" s="101"/>
      <c r="CZI1952" s="101"/>
      <c r="CZJ1952" s="101"/>
      <c r="CZK1952" s="101"/>
      <c r="CZL1952" s="101"/>
      <c r="CZM1952" s="101"/>
      <c r="CZN1952" s="101"/>
      <c r="CZO1952" s="101"/>
      <c r="CZP1952" s="101"/>
      <c r="CZQ1952" s="101"/>
      <c r="CZR1952" s="101"/>
      <c r="CZS1952" s="101"/>
      <c r="CZT1952" s="101"/>
      <c r="CZU1952" s="101"/>
      <c r="CZV1952" s="101"/>
      <c r="CZW1952" s="101"/>
      <c r="CZX1952" s="101"/>
      <c r="CZY1952" s="101"/>
      <c r="CZZ1952" s="101"/>
      <c r="DAA1952" s="101"/>
      <c r="DAB1952" s="101"/>
      <c r="DAC1952" s="101"/>
      <c r="DAD1952" s="101"/>
      <c r="DAE1952" s="101"/>
      <c r="DAF1952" s="101"/>
      <c r="DAG1952" s="101"/>
      <c r="DAH1952" s="101"/>
      <c r="DAI1952" s="101"/>
      <c r="DAJ1952" s="101"/>
      <c r="DAK1952" s="101"/>
      <c r="DAL1952" s="101"/>
      <c r="DAM1952" s="101"/>
      <c r="DAN1952" s="101"/>
      <c r="DAO1952" s="101"/>
      <c r="DAP1952" s="101"/>
      <c r="DAQ1952" s="101"/>
      <c r="DAR1952" s="101"/>
      <c r="DAS1952" s="101"/>
      <c r="DAT1952" s="101"/>
      <c r="DAU1952" s="101"/>
      <c r="DAV1952" s="101"/>
      <c r="DAW1952" s="101"/>
      <c r="DAX1952" s="101"/>
      <c r="DAY1952" s="101"/>
      <c r="DAZ1952" s="101"/>
      <c r="DBA1952" s="101"/>
      <c r="DBB1952" s="101"/>
      <c r="DBC1952" s="101"/>
      <c r="DBD1952" s="101"/>
      <c r="DBE1952" s="101"/>
      <c r="DBF1952" s="101"/>
      <c r="DBG1952" s="101"/>
      <c r="DBH1952" s="101"/>
      <c r="DBI1952" s="101"/>
      <c r="DBJ1952" s="101"/>
      <c r="DBK1952" s="101"/>
      <c r="DBL1952" s="101"/>
      <c r="DBM1952" s="101"/>
      <c r="DBN1952" s="101"/>
      <c r="DBO1952" s="101"/>
      <c r="DBP1952" s="101"/>
      <c r="DBQ1952" s="101"/>
      <c r="DBR1952" s="101"/>
      <c r="DBS1952" s="101"/>
      <c r="DBT1952" s="101"/>
      <c r="DBU1952" s="101"/>
      <c r="DBV1952" s="101"/>
      <c r="DBW1952" s="101"/>
      <c r="DBX1952" s="101"/>
      <c r="DBY1952" s="101"/>
      <c r="DBZ1952" s="101"/>
      <c r="DCA1952" s="101"/>
      <c r="DCB1952" s="101"/>
      <c r="DCC1952" s="101"/>
      <c r="DCD1952" s="101"/>
      <c r="DCE1952" s="101"/>
      <c r="DCF1952" s="101"/>
      <c r="DCG1952" s="101"/>
      <c r="DCH1952" s="101"/>
      <c r="DCI1952" s="101"/>
      <c r="DCJ1952" s="101"/>
      <c r="DCK1952" s="101"/>
      <c r="DCL1952" s="101"/>
      <c r="DCM1952" s="101"/>
      <c r="DCN1952" s="101"/>
      <c r="DCO1952" s="101"/>
      <c r="DCP1952" s="101"/>
      <c r="DCQ1952" s="101"/>
      <c r="DCR1952" s="101"/>
      <c r="DCS1952" s="101"/>
      <c r="DCT1952" s="101"/>
      <c r="DCU1952" s="101"/>
      <c r="DCV1952" s="101"/>
      <c r="DCW1952" s="101"/>
      <c r="DCX1952" s="101"/>
      <c r="DCY1952" s="101"/>
      <c r="DCZ1952" s="101"/>
      <c r="DDA1952" s="101"/>
      <c r="DDB1952" s="101"/>
      <c r="DDC1952" s="101"/>
      <c r="DDD1952" s="101"/>
      <c r="DDE1952" s="101"/>
      <c r="DDF1952" s="101"/>
      <c r="DDG1952" s="101"/>
      <c r="DDH1952" s="101"/>
      <c r="DDI1952" s="101"/>
      <c r="DDJ1952" s="101"/>
      <c r="DDK1952" s="101"/>
      <c r="DDL1952" s="101"/>
      <c r="DDM1952" s="101"/>
      <c r="DDN1952" s="101"/>
      <c r="DDO1952" s="101"/>
      <c r="DDP1952" s="101"/>
      <c r="DDQ1952" s="101"/>
      <c r="DDR1952" s="101"/>
      <c r="DDS1952" s="101"/>
      <c r="DDT1952" s="101"/>
      <c r="DDU1952" s="101"/>
      <c r="DDV1952" s="101"/>
      <c r="DDW1952" s="101"/>
      <c r="DDX1952" s="101"/>
      <c r="DDY1952" s="101"/>
      <c r="DDZ1952" s="101"/>
      <c r="DEA1952" s="101"/>
      <c r="DEB1952" s="101"/>
      <c r="DEC1952" s="101"/>
      <c r="DED1952" s="101"/>
      <c r="DEE1952" s="101"/>
      <c r="DEF1952" s="101"/>
      <c r="DEG1952" s="101"/>
      <c r="DEH1952" s="101"/>
      <c r="DEI1952" s="101"/>
      <c r="DEJ1952" s="101"/>
      <c r="DEK1952" s="101"/>
      <c r="DEL1952" s="101"/>
      <c r="DEM1952" s="101"/>
      <c r="DEN1952" s="101"/>
      <c r="DEO1952" s="101"/>
      <c r="DEP1952" s="101"/>
      <c r="DEQ1952" s="101"/>
      <c r="DER1952" s="101"/>
      <c r="DES1952" s="101"/>
      <c r="DET1952" s="101"/>
      <c r="DEU1952" s="101"/>
      <c r="DEV1952" s="101"/>
      <c r="DEW1952" s="101"/>
      <c r="DEX1952" s="101"/>
      <c r="DEY1952" s="101"/>
      <c r="DEZ1952" s="101"/>
      <c r="DFA1952" s="101"/>
      <c r="DFB1952" s="101"/>
      <c r="DFC1952" s="101"/>
      <c r="DFD1952" s="101"/>
      <c r="DFE1952" s="101"/>
      <c r="DFF1952" s="101"/>
      <c r="DFG1952" s="101"/>
      <c r="DFH1952" s="101"/>
      <c r="DFI1952" s="101"/>
      <c r="DFJ1952" s="101"/>
      <c r="DFK1952" s="101"/>
      <c r="DFL1952" s="101"/>
      <c r="DFM1952" s="101"/>
      <c r="DFN1952" s="101"/>
      <c r="DFO1952" s="101"/>
      <c r="DFP1952" s="101"/>
      <c r="DFQ1952" s="101"/>
      <c r="DFR1952" s="101"/>
      <c r="DFS1952" s="101"/>
      <c r="DFT1952" s="101"/>
      <c r="DFU1952" s="101"/>
      <c r="DFV1952" s="101"/>
      <c r="DFW1952" s="101"/>
      <c r="DFX1952" s="101"/>
      <c r="DFY1952" s="101"/>
      <c r="DFZ1952" s="101"/>
      <c r="DGA1952" s="101"/>
      <c r="DGB1952" s="101"/>
      <c r="DGC1952" s="101"/>
      <c r="DGD1952" s="101"/>
      <c r="DGE1952" s="101"/>
      <c r="DGF1952" s="101"/>
      <c r="DGG1952" s="101"/>
      <c r="DGH1952" s="101"/>
      <c r="DGI1952" s="101"/>
      <c r="DGJ1952" s="101"/>
      <c r="DGK1952" s="101"/>
      <c r="DGL1952" s="101"/>
      <c r="DGM1952" s="101"/>
      <c r="DGN1952" s="101"/>
      <c r="DGO1952" s="101"/>
      <c r="DGP1952" s="101"/>
      <c r="DGQ1952" s="101"/>
      <c r="DGR1952" s="101"/>
      <c r="DGS1952" s="101"/>
      <c r="DGT1952" s="101"/>
      <c r="DGU1952" s="101"/>
      <c r="DGV1952" s="101"/>
      <c r="DGW1952" s="101"/>
      <c r="DGX1952" s="101"/>
      <c r="DGY1952" s="101"/>
      <c r="DGZ1952" s="101"/>
      <c r="DHA1952" s="101"/>
      <c r="DHB1952" s="101"/>
      <c r="DHC1952" s="101"/>
      <c r="DHD1952" s="101"/>
      <c r="DHE1952" s="101"/>
      <c r="DHF1952" s="101"/>
      <c r="DHG1952" s="101"/>
      <c r="DHH1952" s="101"/>
      <c r="DHI1952" s="101"/>
      <c r="DHJ1952" s="101"/>
      <c r="DHK1952" s="101"/>
      <c r="DHL1952" s="101"/>
      <c r="DHM1952" s="101"/>
      <c r="DHN1952" s="101"/>
      <c r="DHO1952" s="101"/>
      <c r="DHP1952" s="101"/>
      <c r="DHQ1952" s="101"/>
      <c r="DHR1952" s="101"/>
      <c r="DHS1952" s="101"/>
      <c r="DHT1952" s="101"/>
      <c r="DHU1952" s="101"/>
      <c r="DHV1952" s="101"/>
      <c r="DHW1952" s="101"/>
      <c r="DHX1952" s="101"/>
      <c r="DHY1952" s="101"/>
      <c r="DHZ1952" s="101"/>
      <c r="DIA1952" s="101"/>
      <c r="DIB1952" s="101"/>
      <c r="DIC1952" s="101"/>
      <c r="DID1952" s="101"/>
      <c r="DIE1952" s="101"/>
      <c r="DIF1952" s="101"/>
      <c r="DIG1952" s="101"/>
      <c r="DIH1952" s="101"/>
      <c r="DII1952" s="101"/>
      <c r="DIJ1952" s="101"/>
      <c r="DIK1952" s="101"/>
      <c r="DIL1952" s="101"/>
      <c r="DIM1952" s="101"/>
      <c r="DIN1952" s="101"/>
      <c r="DIO1952" s="101"/>
      <c r="DIP1952" s="101"/>
      <c r="DIQ1952" s="101"/>
      <c r="DIR1952" s="101"/>
      <c r="DIS1952" s="101"/>
      <c r="DIT1952" s="101"/>
      <c r="DIU1952" s="101"/>
      <c r="DIV1952" s="101"/>
      <c r="DIW1952" s="101"/>
      <c r="DIX1952" s="101"/>
      <c r="DIY1952" s="101"/>
      <c r="DIZ1952" s="101"/>
      <c r="DJA1952" s="101"/>
      <c r="DJB1952" s="101"/>
      <c r="DJC1952" s="101"/>
      <c r="DJD1952" s="101"/>
      <c r="DJE1952" s="101"/>
      <c r="DJF1952" s="101"/>
      <c r="DJG1952" s="101"/>
      <c r="DJH1952" s="101"/>
      <c r="DJI1952" s="101"/>
      <c r="DJJ1952" s="101"/>
      <c r="DJK1952" s="101"/>
      <c r="DJL1952" s="101"/>
      <c r="DJM1952" s="101"/>
      <c r="DJN1952" s="101"/>
      <c r="DJO1952" s="101"/>
      <c r="DJP1952" s="101"/>
      <c r="DJQ1952" s="101"/>
      <c r="DJR1952" s="101"/>
      <c r="DJS1952" s="101"/>
      <c r="DJT1952" s="101"/>
      <c r="DJU1952" s="101"/>
      <c r="DJV1952" s="101"/>
      <c r="DJW1952" s="101"/>
      <c r="DJX1952" s="101"/>
      <c r="DJY1952" s="101"/>
      <c r="DJZ1952" s="101"/>
      <c r="DKA1952" s="101"/>
      <c r="DKB1952" s="101"/>
      <c r="DKC1952" s="101"/>
      <c r="DKD1952" s="101"/>
      <c r="DKE1952" s="101"/>
      <c r="DKF1952" s="101"/>
      <c r="DKG1952" s="101"/>
      <c r="DKH1952" s="101"/>
      <c r="DKI1952" s="101"/>
      <c r="DKJ1952" s="101"/>
      <c r="DKK1952" s="101"/>
      <c r="DKL1952" s="101"/>
      <c r="DKM1952" s="101"/>
      <c r="DKN1952" s="101"/>
      <c r="DKO1952" s="101"/>
      <c r="DKP1952" s="101"/>
      <c r="DKQ1952" s="101"/>
      <c r="DKR1952" s="101"/>
      <c r="DKS1952" s="101"/>
      <c r="DKT1952" s="101"/>
      <c r="DKU1952" s="101"/>
      <c r="DKV1952" s="101"/>
      <c r="DKW1952" s="101"/>
      <c r="DKX1952" s="101"/>
      <c r="DKY1952" s="101"/>
      <c r="DKZ1952" s="101"/>
      <c r="DLA1952" s="101"/>
      <c r="DLB1952" s="101"/>
      <c r="DLC1952" s="101"/>
      <c r="DLD1952" s="101"/>
      <c r="DLE1952" s="101"/>
      <c r="DLF1952" s="101"/>
      <c r="DLG1952" s="101"/>
      <c r="DLH1952" s="101"/>
      <c r="DLI1952" s="101"/>
      <c r="DLJ1952" s="101"/>
      <c r="DLK1952" s="101"/>
      <c r="DLL1952" s="101"/>
      <c r="DLM1952" s="101"/>
      <c r="DLN1952" s="101"/>
      <c r="DLO1952" s="101"/>
      <c r="DLP1952" s="101"/>
      <c r="DLQ1952" s="101"/>
      <c r="DLR1952" s="101"/>
      <c r="DLS1952" s="101"/>
      <c r="DLT1952" s="101"/>
      <c r="DLU1952" s="101"/>
      <c r="DLV1952" s="101"/>
      <c r="DLW1952" s="101"/>
      <c r="DLX1952" s="101"/>
      <c r="DLY1952" s="101"/>
      <c r="DLZ1952" s="101"/>
      <c r="DMA1952" s="101"/>
      <c r="DMB1952" s="101"/>
      <c r="DMC1952" s="101"/>
      <c r="DMD1952" s="101"/>
      <c r="DME1952" s="101"/>
      <c r="DMF1952" s="101"/>
      <c r="DMG1952" s="101"/>
      <c r="DMH1952" s="101"/>
      <c r="DMI1952" s="101"/>
      <c r="DMJ1952" s="101"/>
      <c r="DMK1952" s="101"/>
      <c r="DML1952" s="101"/>
      <c r="DMM1952" s="101"/>
      <c r="DMN1952" s="101"/>
      <c r="DMO1952" s="101"/>
      <c r="DMP1952" s="101"/>
      <c r="DMQ1952" s="101"/>
      <c r="DMR1952" s="101"/>
      <c r="DMS1952" s="101"/>
      <c r="DMT1952" s="101"/>
      <c r="DMU1952" s="101"/>
      <c r="DMV1952" s="101"/>
      <c r="DMW1952" s="101"/>
      <c r="DMX1952" s="101"/>
      <c r="DMY1952" s="101"/>
      <c r="DMZ1952" s="101"/>
      <c r="DNA1952" s="101"/>
      <c r="DNB1952" s="101"/>
      <c r="DNC1952" s="101"/>
      <c r="DND1952" s="101"/>
      <c r="DNE1952" s="101"/>
      <c r="DNF1952" s="101"/>
      <c r="DNG1952" s="101"/>
      <c r="DNH1952" s="101"/>
      <c r="DNI1952" s="101"/>
      <c r="DNJ1952" s="101"/>
      <c r="DNK1952" s="101"/>
      <c r="DNL1952" s="101"/>
      <c r="DNM1952" s="101"/>
      <c r="DNN1952" s="101"/>
      <c r="DNO1952" s="101"/>
      <c r="DNP1952" s="101"/>
      <c r="DNQ1952" s="101"/>
      <c r="DNR1952" s="101"/>
      <c r="DNS1952" s="101"/>
      <c r="DNT1952" s="101"/>
      <c r="DNU1952" s="101"/>
      <c r="DNV1952" s="101"/>
      <c r="DNW1952" s="101"/>
      <c r="DNX1952" s="101"/>
      <c r="DNY1952" s="101"/>
      <c r="DNZ1952" s="101"/>
      <c r="DOA1952" s="101"/>
      <c r="DOB1952" s="101"/>
      <c r="DOC1952" s="101"/>
      <c r="DOD1952" s="101"/>
      <c r="DOE1952" s="101"/>
      <c r="DOF1952" s="101"/>
      <c r="DOG1952" s="101"/>
      <c r="DOH1952" s="101"/>
      <c r="DOI1952" s="101"/>
      <c r="DOJ1952" s="101"/>
      <c r="DOK1952" s="101"/>
      <c r="DOL1952" s="101"/>
      <c r="DOM1952" s="101"/>
      <c r="DON1952" s="101"/>
      <c r="DOO1952" s="101"/>
      <c r="DOP1952" s="101"/>
      <c r="DOQ1952" s="101"/>
      <c r="DOR1952" s="101"/>
      <c r="DOS1952" s="101"/>
      <c r="DOT1952" s="101"/>
      <c r="DOU1952" s="101"/>
      <c r="DOV1952" s="101"/>
      <c r="DOW1952" s="101"/>
      <c r="DOX1952" s="101"/>
      <c r="DOY1952" s="101"/>
      <c r="DOZ1952" s="101"/>
      <c r="DPA1952" s="101"/>
      <c r="DPB1952" s="101"/>
      <c r="DPC1952" s="101"/>
      <c r="DPD1952" s="101"/>
      <c r="DPE1952" s="101"/>
      <c r="DPF1952" s="101"/>
      <c r="DPG1952" s="101"/>
      <c r="DPH1952" s="101"/>
      <c r="DPI1952" s="101"/>
      <c r="DPJ1952" s="101"/>
      <c r="DPK1952" s="101"/>
      <c r="DPL1952" s="101"/>
      <c r="DPM1952" s="101"/>
      <c r="DPN1952" s="101"/>
      <c r="DPO1952" s="101"/>
      <c r="DPP1952" s="101"/>
      <c r="DPQ1952" s="101"/>
      <c r="DPR1952" s="101"/>
      <c r="DPS1952" s="101"/>
      <c r="DPT1952" s="101"/>
      <c r="DPU1952" s="101"/>
      <c r="DPV1952" s="101"/>
      <c r="DPW1952" s="101"/>
      <c r="DPX1952" s="101"/>
      <c r="DPY1952" s="101"/>
      <c r="DPZ1952" s="101"/>
      <c r="DQA1952" s="101"/>
      <c r="DQB1952" s="101"/>
      <c r="DQC1952" s="101"/>
      <c r="DQD1952" s="101"/>
      <c r="DQE1952" s="101"/>
      <c r="DQF1952" s="101"/>
      <c r="DQG1952" s="101"/>
      <c r="DQH1952" s="101"/>
      <c r="DQI1952" s="101"/>
      <c r="DQJ1952" s="101"/>
      <c r="DQK1952" s="101"/>
      <c r="DQL1952" s="101"/>
      <c r="DQM1952" s="101"/>
      <c r="DQN1952" s="101"/>
      <c r="DQO1952" s="101"/>
      <c r="DQP1952" s="101"/>
      <c r="DQQ1952" s="101"/>
      <c r="DQR1952" s="101"/>
      <c r="DQS1952" s="101"/>
      <c r="DQT1952" s="101"/>
      <c r="DQU1952" s="101"/>
      <c r="DQV1952" s="101"/>
      <c r="DQW1952" s="101"/>
      <c r="DQX1952" s="101"/>
      <c r="DQY1952" s="101"/>
      <c r="DQZ1952" s="101"/>
      <c r="DRA1952" s="101"/>
      <c r="DRB1952" s="101"/>
      <c r="DRC1952" s="101"/>
      <c r="DRD1952" s="101"/>
      <c r="DRE1952" s="101"/>
      <c r="DRF1952" s="101"/>
      <c r="DRG1952" s="101"/>
      <c r="DRH1952" s="101"/>
      <c r="DRI1952" s="101"/>
      <c r="DRJ1952" s="101"/>
      <c r="DRK1952" s="101"/>
      <c r="DRL1952" s="101"/>
      <c r="DRM1952" s="101"/>
      <c r="DRN1952" s="101"/>
      <c r="DRO1952" s="101"/>
      <c r="DRP1952" s="101"/>
      <c r="DRQ1952" s="101"/>
      <c r="DRR1952" s="101"/>
      <c r="DRS1952" s="101"/>
      <c r="DRT1952" s="101"/>
      <c r="DRU1952" s="101"/>
      <c r="DRV1952" s="101"/>
      <c r="DRW1952" s="101"/>
      <c r="DRX1952" s="101"/>
      <c r="DRY1952" s="101"/>
      <c r="DRZ1952" s="101"/>
      <c r="DSA1952" s="101"/>
      <c r="DSB1952" s="101"/>
      <c r="DSC1952" s="101"/>
      <c r="DSD1952" s="101"/>
      <c r="DSE1952" s="101"/>
      <c r="DSF1952" s="101"/>
      <c r="DSG1952" s="101"/>
      <c r="DSH1952" s="101"/>
      <c r="DSI1952" s="101"/>
      <c r="DSJ1952" s="101"/>
      <c r="DSK1952" s="101"/>
      <c r="DSL1952" s="101"/>
      <c r="DSM1952" s="101"/>
      <c r="DSN1952" s="101"/>
      <c r="DSO1952" s="101"/>
      <c r="DSP1952" s="101"/>
      <c r="DSQ1952" s="101"/>
      <c r="DSR1952" s="101"/>
      <c r="DSS1952" s="101"/>
      <c r="DST1952" s="101"/>
      <c r="DSU1952" s="101"/>
      <c r="DSV1952" s="101"/>
      <c r="DSW1952" s="101"/>
      <c r="DSX1952" s="101"/>
      <c r="DSY1952" s="101"/>
      <c r="DSZ1952" s="101"/>
      <c r="DTA1952" s="101"/>
      <c r="DTB1952" s="101"/>
      <c r="DTC1952" s="101"/>
      <c r="DTD1952" s="101"/>
      <c r="DTE1952" s="101"/>
      <c r="DTF1952" s="101"/>
      <c r="DTG1952" s="101"/>
      <c r="DTH1952" s="101"/>
      <c r="DTI1952" s="101"/>
      <c r="DTJ1952" s="101"/>
      <c r="DTK1952" s="101"/>
      <c r="DTL1952" s="101"/>
      <c r="DTM1952" s="101"/>
      <c r="DTN1952" s="101"/>
      <c r="DTO1952" s="101"/>
      <c r="DTP1952" s="101"/>
      <c r="DTQ1952" s="101"/>
      <c r="DTR1952" s="101"/>
      <c r="DTS1952" s="101"/>
      <c r="DTT1952" s="101"/>
      <c r="DTU1952" s="101"/>
      <c r="DTV1952" s="101"/>
      <c r="DTW1952" s="101"/>
      <c r="DTX1952" s="101"/>
      <c r="DTY1952" s="101"/>
      <c r="DTZ1952" s="101"/>
      <c r="DUA1952" s="101"/>
      <c r="DUB1952" s="101"/>
      <c r="DUC1952" s="101"/>
      <c r="DUD1952" s="101"/>
      <c r="DUE1952" s="101"/>
      <c r="DUF1952" s="101"/>
      <c r="DUG1952" s="101"/>
      <c r="DUH1952" s="101"/>
      <c r="DUI1952" s="101"/>
      <c r="DUJ1952" s="101"/>
      <c r="DUK1952" s="101"/>
      <c r="DUL1952" s="101"/>
      <c r="DUM1952" s="101"/>
      <c r="DUN1952" s="101"/>
      <c r="DUO1952" s="101"/>
      <c r="DUP1952" s="101"/>
      <c r="DUQ1952" s="101"/>
      <c r="DUR1952" s="101"/>
      <c r="DUS1952" s="101"/>
      <c r="DUT1952" s="101"/>
      <c r="DUU1952" s="101"/>
      <c r="DUV1952" s="101"/>
      <c r="DUW1952" s="101"/>
      <c r="DUX1952" s="101"/>
      <c r="DUY1952" s="101"/>
      <c r="DUZ1952" s="101"/>
      <c r="DVA1952" s="101"/>
      <c r="DVB1952" s="101"/>
      <c r="DVC1952" s="101"/>
      <c r="DVD1952" s="101"/>
      <c r="DVE1952" s="101"/>
      <c r="DVF1952" s="101"/>
      <c r="DVG1952" s="101"/>
      <c r="DVH1952" s="101"/>
      <c r="DVI1952" s="101"/>
      <c r="DVJ1952" s="101"/>
      <c r="DVK1952" s="101"/>
      <c r="DVL1952" s="101"/>
      <c r="DVM1952" s="101"/>
      <c r="DVN1952" s="101"/>
      <c r="DVO1952" s="101"/>
      <c r="DVP1952" s="101"/>
      <c r="DVQ1952" s="101"/>
      <c r="DVR1952" s="101"/>
      <c r="DVS1952" s="101"/>
      <c r="DVT1952" s="101"/>
      <c r="DVU1952" s="101"/>
      <c r="DVV1952" s="101"/>
      <c r="DVW1952" s="101"/>
      <c r="DVX1952" s="101"/>
      <c r="DVY1952" s="101"/>
      <c r="DVZ1952" s="101"/>
      <c r="DWA1952" s="101"/>
      <c r="DWB1952" s="101"/>
      <c r="DWC1952" s="101"/>
      <c r="DWD1952" s="101"/>
      <c r="DWE1952" s="101"/>
      <c r="DWF1952" s="101"/>
      <c r="DWG1952" s="101"/>
      <c r="DWH1952" s="101"/>
      <c r="DWI1952" s="101"/>
      <c r="DWJ1952" s="101"/>
      <c r="DWK1952" s="101"/>
      <c r="DWL1952" s="101"/>
      <c r="DWM1952" s="101"/>
      <c r="DWN1952" s="101"/>
      <c r="DWO1952" s="101"/>
      <c r="DWP1952" s="101"/>
      <c r="DWQ1952" s="101"/>
      <c r="DWR1952" s="101"/>
      <c r="DWS1952" s="101"/>
      <c r="DWT1952" s="101"/>
      <c r="DWU1952" s="101"/>
      <c r="DWV1952" s="101"/>
      <c r="DWW1952" s="101"/>
      <c r="DWX1952" s="101"/>
      <c r="DWY1952" s="101"/>
      <c r="DWZ1952" s="101"/>
      <c r="DXA1952" s="101"/>
      <c r="DXB1952" s="101"/>
      <c r="DXC1952" s="101"/>
      <c r="DXD1952" s="101"/>
      <c r="DXE1952" s="101"/>
      <c r="DXF1952" s="101"/>
      <c r="DXG1952" s="101"/>
      <c r="DXH1952" s="101"/>
      <c r="DXI1952" s="101"/>
      <c r="DXJ1952" s="101"/>
      <c r="DXK1952" s="101"/>
      <c r="DXL1952" s="101"/>
      <c r="DXM1952" s="101"/>
      <c r="DXN1952" s="101"/>
      <c r="DXO1952" s="101"/>
      <c r="DXP1952" s="101"/>
      <c r="DXQ1952" s="101"/>
      <c r="DXR1952" s="101"/>
      <c r="DXS1952" s="101"/>
      <c r="DXT1952" s="101"/>
      <c r="DXU1952" s="101"/>
      <c r="DXV1952" s="101"/>
      <c r="DXW1952" s="101"/>
      <c r="DXX1952" s="101"/>
      <c r="DXY1952" s="101"/>
      <c r="DXZ1952" s="101"/>
      <c r="DYA1952" s="101"/>
      <c r="DYB1952" s="101"/>
      <c r="DYC1952" s="101"/>
      <c r="DYD1952" s="101"/>
      <c r="DYE1952" s="101"/>
      <c r="DYF1952" s="101"/>
      <c r="DYG1952" s="101"/>
      <c r="DYH1952" s="101"/>
      <c r="DYI1952" s="101"/>
      <c r="DYJ1952" s="101"/>
      <c r="DYK1952" s="101"/>
      <c r="DYL1952" s="101"/>
      <c r="DYM1952" s="101"/>
      <c r="DYN1952" s="101"/>
      <c r="DYO1952" s="101"/>
      <c r="DYP1952" s="101"/>
      <c r="DYQ1952" s="101"/>
      <c r="DYR1952" s="101"/>
      <c r="DYS1952" s="101"/>
      <c r="DYT1952" s="101"/>
      <c r="DYU1952" s="101"/>
      <c r="DYV1952" s="101"/>
      <c r="DYW1952" s="101"/>
      <c r="DYX1952" s="101"/>
      <c r="DYY1952" s="101"/>
      <c r="DYZ1952" s="101"/>
      <c r="DZA1952" s="101"/>
      <c r="DZB1952" s="101"/>
      <c r="DZC1952" s="101"/>
      <c r="DZD1952" s="101"/>
      <c r="DZE1952" s="101"/>
      <c r="DZF1952" s="101"/>
      <c r="DZG1952" s="101"/>
      <c r="DZH1952" s="101"/>
      <c r="DZI1952" s="101"/>
      <c r="DZJ1952" s="101"/>
      <c r="DZK1952" s="101"/>
      <c r="DZL1952" s="101"/>
      <c r="DZM1952" s="101"/>
      <c r="DZN1952" s="101"/>
      <c r="DZO1952" s="101"/>
      <c r="DZP1952" s="101"/>
      <c r="DZQ1952" s="101"/>
      <c r="DZR1952" s="101"/>
      <c r="DZS1952" s="101"/>
      <c r="DZT1952" s="101"/>
      <c r="DZU1952" s="101"/>
      <c r="DZV1952" s="101"/>
      <c r="DZW1952" s="101"/>
      <c r="DZX1952" s="101"/>
      <c r="DZY1952" s="101"/>
      <c r="DZZ1952" s="101"/>
      <c r="EAA1952" s="101"/>
      <c r="EAB1952" s="101"/>
      <c r="EAC1952" s="101"/>
      <c r="EAD1952" s="101"/>
      <c r="EAE1952" s="101"/>
      <c r="EAF1952" s="101"/>
      <c r="EAG1952" s="101"/>
      <c r="EAH1952" s="101"/>
      <c r="EAI1952" s="101"/>
      <c r="EAJ1952" s="101"/>
      <c r="EAK1952" s="101"/>
      <c r="EAL1952" s="101"/>
      <c r="EAM1952" s="101"/>
      <c r="EAN1952" s="101"/>
      <c r="EAO1952" s="101"/>
      <c r="EAP1952" s="101"/>
      <c r="EAQ1952" s="101"/>
      <c r="EAR1952" s="101"/>
      <c r="EAS1952" s="101"/>
      <c r="EAT1952" s="101"/>
      <c r="EAU1952" s="101"/>
      <c r="EAV1952" s="101"/>
      <c r="EAW1952" s="101"/>
      <c r="EAX1952" s="101"/>
      <c r="EAY1952" s="101"/>
      <c r="EAZ1952" s="101"/>
      <c r="EBA1952" s="101"/>
      <c r="EBB1952" s="101"/>
      <c r="EBC1952" s="101"/>
      <c r="EBD1952" s="101"/>
      <c r="EBE1952" s="101"/>
      <c r="EBF1952" s="101"/>
      <c r="EBG1952" s="101"/>
      <c r="EBH1952" s="101"/>
      <c r="EBI1952" s="101"/>
      <c r="EBJ1952" s="101"/>
      <c r="EBK1952" s="101"/>
      <c r="EBL1952" s="101"/>
      <c r="EBM1952" s="101"/>
      <c r="EBN1952" s="101"/>
      <c r="EBO1952" s="101"/>
      <c r="EBP1952" s="101"/>
      <c r="EBQ1952" s="101"/>
      <c r="EBR1952" s="101"/>
      <c r="EBS1952" s="101"/>
      <c r="EBT1952" s="101"/>
      <c r="EBU1952" s="101"/>
      <c r="EBV1952" s="101"/>
      <c r="EBW1952" s="101"/>
      <c r="EBX1952" s="101"/>
      <c r="EBY1952" s="101"/>
      <c r="EBZ1952" s="101"/>
      <c r="ECA1952" s="101"/>
      <c r="ECB1952" s="101"/>
      <c r="ECC1952" s="101"/>
      <c r="ECD1952" s="101"/>
      <c r="ECE1952" s="101"/>
      <c r="ECF1952" s="101"/>
      <c r="ECG1952" s="101"/>
      <c r="ECH1952" s="101"/>
      <c r="ECI1952" s="101"/>
      <c r="ECJ1952" s="101"/>
      <c r="ECK1952" s="101"/>
      <c r="ECL1952" s="101"/>
      <c r="ECM1952" s="101"/>
      <c r="ECN1952" s="101"/>
      <c r="ECO1952" s="101"/>
      <c r="ECP1952" s="101"/>
      <c r="ECQ1952" s="101"/>
      <c r="ECR1952" s="101"/>
      <c r="ECS1952" s="101"/>
      <c r="ECT1952" s="101"/>
      <c r="ECU1952" s="101"/>
      <c r="ECV1952" s="101"/>
      <c r="ECW1952" s="101"/>
      <c r="ECX1952" s="101"/>
      <c r="ECY1952" s="101"/>
      <c r="ECZ1952" s="101"/>
      <c r="EDA1952" s="101"/>
      <c r="EDB1952" s="101"/>
      <c r="EDC1952" s="101"/>
      <c r="EDD1952" s="101"/>
      <c r="EDE1952" s="101"/>
      <c r="EDF1952" s="101"/>
      <c r="EDG1952" s="101"/>
      <c r="EDH1952" s="101"/>
      <c r="EDI1952" s="101"/>
      <c r="EDJ1952" s="101"/>
      <c r="EDK1952" s="101"/>
      <c r="EDL1952" s="101"/>
      <c r="EDM1952" s="101"/>
      <c r="EDN1952" s="101"/>
      <c r="EDO1952" s="101"/>
      <c r="EDP1952" s="101"/>
      <c r="EDQ1952" s="101"/>
      <c r="EDR1952" s="101"/>
      <c r="EDS1952" s="101"/>
      <c r="EDT1952" s="101"/>
      <c r="EDU1952" s="101"/>
      <c r="EDV1952" s="101"/>
      <c r="EDW1952" s="101"/>
      <c r="EDX1952" s="101"/>
      <c r="EDY1952" s="101"/>
      <c r="EDZ1952" s="101"/>
      <c r="EEA1952" s="101"/>
      <c r="EEB1952" s="101"/>
      <c r="EEC1952" s="101"/>
      <c r="EED1952" s="101"/>
      <c r="EEE1952" s="101"/>
      <c r="EEF1952" s="101"/>
      <c r="EEG1952" s="101"/>
      <c r="EEH1952" s="101"/>
      <c r="EEI1952" s="101"/>
      <c r="EEJ1952" s="101"/>
      <c r="EEK1952" s="101"/>
      <c r="EEL1952" s="101"/>
      <c r="EEM1952" s="101"/>
      <c r="EEN1952" s="101"/>
      <c r="EEO1952" s="101"/>
      <c r="EEP1952" s="101"/>
      <c r="EEQ1952" s="101"/>
      <c r="EER1952" s="101"/>
      <c r="EES1952" s="101"/>
      <c r="EET1952" s="101"/>
      <c r="EEU1952" s="101"/>
      <c r="EEV1952" s="101"/>
      <c r="EEW1952" s="101"/>
      <c r="EEX1952" s="101"/>
      <c r="EEY1952" s="101"/>
      <c r="EEZ1952" s="101"/>
      <c r="EFA1952" s="101"/>
      <c r="EFB1952" s="101"/>
      <c r="EFC1952" s="101"/>
      <c r="EFD1952" s="101"/>
      <c r="EFE1952" s="101"/>
      <c r="EFF1952" s="101"/>
      <c r="EFG1952" s="101"/>
      <c r="EFH1952" s="101"/>
      <c r="EFI1952" s="101"/>
      <c r="EFJ1952" s="101"/>
      <c r="EFK1952" s="101"/>
      <c r="EFL1952" s="101"/>
      <c r="EFM1952" s="101"/>
      <c r="EFN1952" s="101"/>
      <c r="EFO1952" s="101"/>
      <c r="EFP1952" s="101"/>
      <c r="EFQ1952" s="101"/>
      <c r="EFR1952" s="101"/>
      <c r="EFS1952" s="101"/>
      <c r="EFT1952" s="101"/>
      <c r="EFU1952" s="101"/>
      <c r="EFV1952" s="101"/>
      <c r="EFW1952" s="101"/>
      <c r="EFX1952" s="101"/>
      <c r="EFY1952" s="101"/>
      <c r="EFZ1952" s="101"/>
      <c r="EGA1952" s="101"/>
      <c r="EGB1952" s="101"/>
      <c r="EGC1952" s="101"/>
      <c r="EGD1952" s="101"/>
      <c r="EGE1952" s="101"/>
      <c r="EGF1952" s="101"/>
      <c r="EGG1952" s="101"/>
      <c r="EGH1952" s="101"/>
      <c r="EGI1952" s="101"/>
      <c r="EGJ1952" s="101"/>
      <c r="EGK1952" s="101"/>
      <c r="EGL1952" s="101"/>
      <c r="EGM1952" s="101"/>
      <c r="EGN1952" s="101"/>
      <c r="EGO1952" s="101"/>
      <c r="EGP1952" s="101"/>
      <c r="EGQ1952" s="101"/>
      <c r="EGR1952" s="101"/>
      <c r="EGS1952" s="101"/>
      <c r="EGT1952" s="101"/>
      <c r="EGU1952" s="101"/>
      <c r="EGV1952" s="101"/>
      <c r="EGW1952" s="101"/>
      <c r="EGX1952" s="101"/>
      <c r="EGY1952" s="101"/>
      <c r="EGZ1952" s="101"/>
      <c r="EHA1952" s="101"/>
      <c r="EHB1952" s="101"/>
      <c r="EHC1952" s="101"/>
      <c r="EHD1952" s="101"/>
      <c r="EHE1952" s="101"/>
      <c r="EHF1952" s="101"/>
      <c r="EHG1952" s="101"/>
      <c r="EHH1952" s="101"/>
      <c r="EHI1952" s="101"/>
      <c r="EHJ1952" s="101"/>
      <c r="EHK1952" s="101"/>
      <c r="EHL1952" s="101"/>
      <c r="EHM1952" s="101"/>
      <c r="EHN1952" s="101"/>
      <c r="EHO1952" s="101"/>
      <c r="EHP1952" s="101"/>
      <c r="EHQ1952" s="101"/>
      <c r="EHR1952" s="101"/>
      <c r="EHS1952" s="101"/>
      <c r="EHT1952" s="101"/>
      <c r="EHU1952" s="101"/>
      <c r="EHV1952" s="101"/>
      <c r="EHW1952" s="101"/>
      <c r="EHX1952" s="101"/>
      <c r="EHY1952" s="101"/>
      <c r="EHZ1952" s="101"/>
      <c r="EIA1952" s="101"/>
      <c r="EIB1952" s="101"/>
      <c r="EIC1952" s="101"/>
      <c r="EID1952" s="101"/>
      <c r="EIE1952" s="101"/>
      <c r="EIF1952" s="101"/>
      <c r="EIG1952" s="101"/>
      <c r="EIH1952" s="101"/>
      <c r="EII1952" s="101"/>
      <c r="EIJ1952" s="101"/>
      <c r="EIK1952" s="101"/>
      <c r="EIL1952" s="101"/>
      <c r="EIM1952" s="101"/>
      <c r="EIN1952" s="101"/>
      <c r="EIO1952" s="101"/>
      <c r="EIP1952" s="101"/>
      <c r="EIQ1952" s="101"/>
      <c r="EIR1952" s="101"/>
      <c r="EIS1952" s="101"/>
      <c r="EIT1952" s="101"/>
      <c r="EIU1952" s="101"/>
      <c r="EIV1952" s="101"/>
      <c r="EIW1952" s="101"/>
      <c r="EIX1952" s="101"/>
      <c r="EIY1952" s="101"/>
      <c r="EIZ1952" s="101"/>
      <c r="EJA1952" s="101"/>
      <c r="EJB1952" s="101"/>
      <c r="EJC1952" s="101"/>
      <c r="EJD1952" s="101"/>
      <c r="EJE1952" s="101"/>
      <c r="EJF1952" s="101"/>
      <c r="EJG1952" s="101"/>
      <c r="EJH1952" s="101"/>
      <c r="EJI1952" s="101"/>
      <c r="EJJ1952" s="101"/>
      <c r="EJK1952" s="101"/>
      <c r="EJL1952" s="101"/>
      <c r="EJM1952" s="101"/>
      <c r="EJN1952" s="101"/>
      <c r="EJO1952" s="101"/>
      <c r="EJP1952" s="101"/>
      <c r="EJQ1952" s="101"/>
      <c r="EJR1952" s="101"/>
      <c r="EJS1952" s="101"/>
      <c r="EJT1952" s="101"/>
      <c r="EJU1952" s="101"/>
      <c r="EJV1952" s="101"/>
      <c r="EJW1952" s="101"/>
      <c r="EJX1952" s="101"/>
      <c r="EJY1952" s="101"/>
      <c r="EJZ1952" s="101"/>
      <c r="EKA1952" s="101"/>
      <c r="EKB1952" s="101"/>
      <c r="EKC1952" s="101"/>
      <c r="EKD1952" s="101"/>
      <c r="EKE1952" s="101"/>
      <c r="EKF1952" s="101"/>
      <c r="EKG1952" s="101"/>
      <c r="EKH1952" s="101"/>
      <c r="EKI1952" s="101"/>
      <c r="EKJ1952" s="101"/>
      <c r="EKK1952" s="101"/>
      <c r="EKL1952" s="101"/>
      <c r="EKM1952" s="101"/>
      <c r="EKN1952" s="101"/>
      <c r="EKO1952" s="101"/>
      <c r="EKP1952" s="101"/>
      <c r="EKQ1952" s="101"/>
      <c r="EKR1952" s="101"/>
      <c r="EKS1952" s="101"/>
      <c r="EKT1952" s="101"/>
      <c r="EKU1952" s="101"/>
      <c r="EKV1952" s="101"/>
      <c r="EKW1952" s="101"/>
      <c r="EKX1952" s="101"/>
      <c r="EKY1952" s="101"/>
      <c r="EKZ1952" s="101"/>
      <c r="ELA1952" s="101"/>
      <c r="ELB1952" s="101"/>
      <c r="ELC1952" s="101"/>
      <c r="ELD1952" s="101"/>
      <c r="ELE1952" s="101"/>
      <c r="ELF1952" s="101"/>
      <c r="ELG1952" s="101"/>
      <c r="ELH1952" s="101"/>
      <c r="ELI1952" s="101"/>
      <c r="ELJ1952" s="101"/>
      <c r="ELK1952" s="101"/>
      <c r="ELL1952" s="101"/>
      <c r="ELM1952" s="101"/>
      <c r="ELN1952" s="101"/>
      <c r="ELO1952" s="101"/>
      <c r="ELP1952" s="101"/>
      <c r="ELQ1952" s="101"/>
      <c r="ELR1952" s="101"/>
      <c r="ELS1952" s="101"/>
      <c r="ELT1952" s="101"/>
      <c r="ELU1952" s="101"/>
      <c r="ELV1952" s="101"/>
      <c r="ELW1952" s="101"/>
      <c r="ELX1952" s="101"/>
      <c r="ELY1952" s="101"/>
      <c r="ELZ1952" s="101"/>
      <c r="EMA1952" s="101"/>
      <c r="EMB1952" s="101"/>
      <c r="EMC1952" s="101"/>
      <c r="EMD1952" s="101"/>
      <c r="EME1952" s="101"/>
      <c r="EMF1952" s="101"/>
      <c r="EMG1952" s="101"/>
      <c r="EMH1952" s="101"/>
      <c r="EMI1952" s="101"/>
      <c r="EMJ1952" s="101"/>
      <c r="EMK1952" s="101"/>
      <c r="EML1952" s="101"/>
      <c r="EMM1952" s="101"/>
      <c r="EMN1952" s="101"/>
      <c r="EMO1952" s="101"/>
      <c r="EMP1952" s="101"/>
      <c r="EMQ1952" s="101"/>
      <c r="EMR1952" s="101"/>
      <c r="EMS1952" s="101"/>
      <c r="EMT1952" s="101"/>
      <c r="EMU1952" s="101"/>
      <c r="EMV1952" s="101"/>
      <c r="EMW1952" s="101"/>
      <c r="EMX1952" s="101"/>
      <c r="EMY1952" s="101"/>
      <c r="EMZ1952" s="101"/>
      <c r="ENA1952" s="101"/>
      <c r="ENB1952" s="101"/>
      <c r="ENC1952" s="101"/>
      <c r="END1952" s="101"/>
      <c r="ENE1952" s="101"/>
      <c r="ENF1952" s="101"/>
      <c r="ENG1952" s="101"/>
      <c r="ENH1952" s="101"/>
      <c r="ENI1952" s="101"/>
      <c r="ENJ1952" s="101"/>
      <c r="ENK1952" s="101"/>
      <c r="ENL1952" s="101"/>
      <c r="ENM1952" s="101"/>
      <c r="ENN1952" s="101"/>
      <c r="ENO1952" s="101"/>
      <c r="ENP1952" s="101"/>
      <c r="ENQ1952" s="101"/>
      <c r="ENR1952" s="101"/>
      <c r="ENS1952" s="101"/>
      <c r="ENT1952" s="101"/>
      <c r="ENU1952" s="101"/>
      <c r="ENV1952" s="101"/>
      <c r="ENW1952" s="101"/>
      <c r="ENX1952" s="101"/>
      <c r="ENY1952" s="101"/>
      <c r="ENZ1952" s="101"/>
      <c r="EOA1952" s="101"/>
      <c r="EOB1952" s="101"/>
      <c r="EOC1952" s="101"/>
      <c r="EOD1952" s="101"/>
      <c r="EOE1952" s="101"/>
      <c r="EOF1952" s="101"/>
      <c r="EOG1952" s="101"/>
      <c r="EOH1952" s="101"/>
      <c r="EOI1952" s="101"/>
      <c r="EOJ1952" s="101"/>
      <c r="EOK1952" s="101"/>
      <c r="EOL1952" s="101"/>
      <c r="EOM1952" s="101"/>
      <c r="EON1952" s="101"/>
      <c r="EOO1952" s="101"/>
      <c r="EOP1952" s="101"/>
      <c r="EOQ1952" s="101"/>
      <c r="EOR1952" s="101"/>
      <c r="EOS1952" s="101"/>
      <c r="EOT1952" s="101"/>
      <c r="EOU1952" s="101"/>
      <c r="EOV1952" s="101"/>
      <c r="EOW1952" s="101"/>
      <c r="EOX1952" s="101"/>
      <c r="EOY1952" s="101"/>
      <c r="EOZ1952" s="101"/>
      <c r="EPA1952" s="101"/>
      <c r="EPB1952" s="101"/>
      <c r="EPC1952" s="101"/>
      <c r="EPD1952" s="101"/>
      <c r="EPE1952" s="101"/>
      <c r="EPF1952" s="101"/>
      <c r="EPG1952" s="101"/>
      <c r="EPH1952" s="101"/>
      <c r="EPI1952" s="101"/>
      <c r="EPJ1952" s="101"/>
      <c r="EPK1952" s="101"/>
      <c r="EPL1952" s="101"/>
      <c r="EPM1952" s="101"/>
      <c r="EPN1952" s="101"/>
      <c r="EPO1952" s="101"/>
      <c r="EPP1952" s="101"/>
      <c r="EPQ1952" s="101"/>
      <c r="EPR1952" s="101"/>
      <c r="EPS1952" s="101"/>
      <c r="EPT1952" s="101"/>
      <c r="EPU1952" s="101"/>
      <c r="EPV1952" s="101"/>
      <c r="EPW1952" s="101"/>
      <c r="EPX1952" s="101"/>
      <c r="EPY1952" s="101"/>
      <c r="EPZ1952" s="101"/>
      <c r="EQA1952" s="101"/>
      <c r="EQB1952" s="101"/>
      <c r="EQC1952" s="101"/>
      <c r="EQD1952" s="101"/>
      <c r="EQE1952" s="101"/>
      <c r="EQF1952" s="101"/>
      <c r="EQG1952" s="101"/>
      <c r="EQH1952" s="101"/>
      <c r="EQI1952" s="101"/>
      <c r="EQJ1952" s="101"/>
      <c r="EQK1952" s="101"/>
      <c r="EQL1952" s="101"/>
      <c r="EQM1952" s="101"/>
      <c r="EQN1952" s="101"/>
      <c r="EQO1952" s="101"/>
      <c r="EQP1952" s="101"/>
      <c r="EQQ1952" s="101"/>
      <c r="EQR1952" s="101"/>
      <c r="EQS1952" s="101"/>
      <c r="EQT1952" s="101"/>
      <c r="EQU1952" s="101"/>
      <c r="EQV1952" s="101"/>
      <c r="EQW1952" s="101"/>
      <c r="EQX1952" s="101"/>
      <c r="EQY1952" s="101"/>
      <c r="EQZ1952" s="101"/>
      <c r="ERA1952" s="101"/>
      <c r="ERB1952" s="101"/>
      <c r="ERC1952" s="101"/>
      <c r="ERD1952" s="101"/>
      <c r="ERE1952" s="101"/>
      <c r="ERF1952" s="101"/>
      <c r="ERG1952" s="101"/>
      <c r="ERH1952" s="101"/>
      <c r="ERI1952" s="101"/>
      <c r="ERJ1952" s="101"/>
      <c r="ERK1952" s="101"/>
      <c r="ERL1952" s="101"/>
      <c r="ERM1952" s="101"/>
      <c r="ERN1952" s="101"/>
      <c r="ERO1952" s="101"/>
      <c r="ERP1952" s="101"/>
      <c r="ERQ1952" s="101"/>
      <c r="ERR1952" s="101"/>
      <c r="ERS1952" s="101"/>
      <c r="ERT1952" s="101"/>
      <c r="ERU1952" s="101"/>
      <c r="ERV1952" s="101"/>
      <c r="ERW1952" s="101"/>
      <c r="ERX1952" s="101"/>
      <c r="ERY1952" s="101"/>
      <c r="ERZ1952" s="101"/>
      <c r="ESA1952" s="101"/>
      <c r="ESB1952" s="101"/>
      <c r="ESC1952" s="101"/>
      <c r="ESD1952" s="101"/>
      <c r="ESE1952" s="101"/>
      <c r="ESF1952" s="101"/>
      <c r="ESG1952" s="101"/>
      <c r="ESH1952" s="101"/>
      <c r="ESI1952" s="101"/>
      <c r="ESJ1952" s="101"/>
      <c r="ESK1952" s="101"/>
      <c r="ESL1952" s="101"/>
      <c r="ESM1952" s="101"/>
      <c r="ESN1952" s="101"/>
      <c r="ESO1952" s="101"/>
      <c r="ESP1952" s="101"/>
      <c r="ESQ1952" s="101"/>
      <c r="ESR1952" s="101"/>
      <c r="ESS1952" s="101"/>
      <c r="EST1952" s="101"/>
      <c r="ESU1952" s="101"/>
      <c r="ESV1952" s="101"/>
      <c r="ESW1952" s="101"/>
      <c r="ESX1952" s="101"/>
      <c r="ESY1952" s="101"/>
      <c r="ESZ1952" s="101"/>
      <c r="ETA1952" s="101"/>
      <c r="ETB1952" s="101"/>
      <c r="ETC1952" s="101"/>
      <c r="ETD1952" s="101"/>
      <c r="ETE1952" s="101"/>
      <c r="ETF1952" s="101"/>
      <c r="ETG1952" s="101"/>
      <c r="ETH1952" s="101"/>
      <c r="ETI1952" s="101"/>
      <c r="ETJ1952" s="101"/>
      <c r="ETK1952" s="101"/>
      <c r="ETL1952" s="101"/>
      <c r="ETM1952" s="101"/>
      <c r="ETN1952" s="101"/>
      <c r="ETO1952" s="101"/>
      <c r="ETP1952" s="101"/>
      <c r="ETQ1952" s="101"/>
      <c r="ETR1952" s="101"/>
      <c r="ETS1952" s="101"/>
      <c r="ETT1952" s="101"/>
      <c r="ETU1952" s="101"/>
      <c r="ETV1952" s="101"/>
      <c r="ETW1952" s="101"/>
      <c r="ETX1952" s="101"/>
      <c r="ETY1952" s="101"/>
      <c r="ETZ1952" s="101"/>
      <c r="EUA1952" s="101"/>
      <c r="EUB1952" s="101"/>
      <c r="EUC1952" s="101"/>
      <c r="EUD1952" s="101"/>
      <c r="EUE1952" s="101"/>
      <c r="EUF1952" s="101"/>
      <c r="EUG1952" s="101"/>
      <c r="EUH1952" s="101"/>
      <c r="EUI1952" s="101"/>
      <c r="EUJ1952" s="101"/>
      <c r="EUK1952" s="101"/>
      <c r="EUL1952" s="101"/>
      <c r="EUM1952" s="101"/>
      <c r="EUN1952" s="101"/>
      <c r="EUO1952" s="101"/>
      <c r="EUP1952" s="101"/>
      <c r="EUQ1952" s="101"/>
      <c r="EUR1952" s="101"/>
      <c r="EUS1952" s="101"/>
      <c r="EUT1952" s="101"/>
      <c r="EUU1952" s="101"/>
      <c r="EUV1952" s="101"/>
      <c r="EUW1952" s="101"/>
      <c r="EUX1952" s="101"/>
      <c r="EUY1952" s="101"/>
      <c r="EUZ1952" s="101"/>
      <c r="EVA1952" s="101"/>
      <c r="EVB1952" s="101"/>
      <c r="EVC1952" s="101"/>
      <c r="EVD1952" s="101"/>
      <c r="EVE1952" s="101"/>
      <c r="EVF1952" s="101"/>
      <c r="EVG1952" s="101"/>
      <c r="EVH1952" s="101"/>
      <c r="EVI1952" s="101"/>
      <c r="EVJ1952" s="101"/>
      <c r="EVK1952" s="101"/>
      <c r="EVL1952" s="101"/>
      <c r="EVM1952" s="101"/>
      <c r="EVN1952" s="101"/>
      <c r="EVO1952" s="101"/>
      <c r="EVP1952" s="101"/>
      <c r="EVQ1952" s="101"/>
      <c r="EVR1952" s="101"/>
      <c r="EVS1952" s="101"/>
      <c r="EVT1952" s="101"/>
      <c r="EVU1952" s="101"/>
      <c r="EVV1952" s="101"/>
      <c r="EVW1952" s="101"/>
      <c r="EVX1952" s="101"/>
      <c r="EVY1952" s="101"/>
      <c r="EVZ1952" s="101"/>
      <c r="EWA1952" s="101"/>
      <c r="EWB1952" s="101"/>
      <c r="EWC1952" s="101"/>
      <c r="EWD1952" s="101"/>
      <c r="EWE1952" s="101"/>
      <c r="EWF1952" s="101"/>
      <c r="EWG1952" s="101"/>
      <c r="EWH1952" s="101"/>
      <c r="EWI1952" s="101"/>
      <c r="EWJ1952" s="101"/>
      <c r="EWK1952" s="101"/>
      <c r="EWL1952" s="101"/>
      <c r="EWM1952" s="101"/>
      <c r="EWN1952" s="101"/>
      <c r="EWO1952" s="101"/>
      <c r="EWP1952" s="101"/>
      <c r="EWQ1952" s="101"/>
      <c r="EWR1952" s="101"/>
      <c r="EWS1952" s="101"/>
      <c r="EWT1952" s="101"/>
      <c r="EWU1952" s="101"/>
      <c r="EWV1952" s="101"/>
      <c r="EWW1952" s="101"/>
      <c r="EWX1952" s="101"/>
      <c r="EWY1952" s="101"/>
      <c r="EWZ1952" s="101"/>
      <c r="EXA1952" s="101"/>
      <c r="EXB1952" s="101"/>
      <c r="EXC1952" s="101"/>
      <c r="EXD1952" s="101"/>
      <c r="EXE1952" s="101"/>
      <c r="EXF1952" s="101"/>
      <c r="EXG1952" s="101"/>
      <c r="EXH1952" s="101"/>
      <c r="EXI1952" s="101"/>
      <c r="EXJ1952" s="101"/>
      <c r="EXK1952" s="101"/>
      <c r="EXL1952" s="101"/>
      <c r="EXM1952" s="101"/>
      <c r="EXN1952" s="101"/>
      <c r="EXO1952" s="101"/>
      <c r="EXP1952" s="101"/>
      <c r="EXQ1952" s="101"/>
      <c r="EXR1952" s="101"/>
      <c r="EXS1952" s="101"/>
      <c r="EXT1952" s="101"/>
      <c r="EXU1952" s="101"/>
      <c r="EXV1952" s="101"/>
      <c r="EXW1952" s="101"/>
      <c r="EXX1952" s="101"/>
      <c r="EXY1952" s="101"/>
      <c r="EXZ1952" s="101"/>
      <c r="EYA1952" s="101"/>
      <c r="EYB1952" s="101"/>
      <c r="EYC1952" s="101"/>
      <c r="EYD1952" s="101"/>
      <c r="EYE1952" s="101"/>
      <c r="EYF1952" s="101"/>
      <c r="EYG1952" s="101"/>
      <c r="EYH1952" s="101"/>
      <c r="EYI1952" s="101"/>
      <c r="EYJ1952" s="101"/>
      <c r="EYK1952" s="101"/>
      <c r="EYL1952" s="101"/>
      <c r="EYM1952" s="101"/>
      <c r="EYN1952" s="101"/>
      <c r="EYO1952" s="101"/>
      <c r="EYP1952" s="101"/>
      <c r="EYQ1952" s="101"/>
      <c r="EYR1952" s="101"/>
      <c r="EYS1952" s="101"/>
      <c r="EYT1952" s="101"/>
      <c r="EYU1952" s="101"/>
      <c r="EYV1952" s="101"/>
      <c r="EYW1952" s="101"/>
      <c r="EYX1952" s="101"/>
      <c r="EYY1952" s="101"/>
      <c r="EYZ1952" s="101"/>
      <c r="EZA1952" s="101"/>
      <c r="EZB1952" s="101"/>
      <c r="EZC1952" s="101"/>
      <c r="EZD1952" s="101"/>
      <c r="EZE1952" s="101"/>
      <c r="EZF1952" s="101"/>
      <c r="EZG1952" s="101"/>
      <c r="EZH1952" s="101"/>
      <c r="EZI1952" s="101"/>
      <c r="EZJ1952" s="101"/>
      <c r="EZK1952" s="101"/>
      <c r="EZL1952" s="101"/>
      <c r="EZM1952" s="101"/>
      <c r="EZN1952" s="101"/>
      <c r="EZO1952" s="101"/>
      <c r="EZP1952" s="101"/>
      <c r="EZQ1952" s="101"/>
      <c r="EZR1952" s="101"/>
      <c r="EZS1952" s="101"/>
      <c r="EZT1952" s="101"/>
      <c r="EZU1952" s="101"/>
      <c r="EZV1952" s="101"/>
      <c r="EZW1952" s="101"/>
      <c r="EZX1952" s="101"/>
      <c r="EZY1952" s="101"/>
      <c r="EZZ1952" s="101"/>
      <c r="FAA1952" s="101"/>
      <c r="FAB1952" s="101"/>
      <c r="FAC1952" s="101"/>
      <c r="FAD1952" s="101"/>
      <c r="FAE1952" s="101"/>
      <c r="FAF1952" s="101"/>
      <c r="FAG1952" s="101"/>
      <c r="FAH1952" s="101"/>
      <c r="FAI1952" s="101"/>
      <c r="FAJ1952" s="101"/>
      <c r="FAK1952" s="101"/>
      <c r="FAL1952" s="101"/>
      <c r="FAM1952" s="101"/>
      <c r="FAN1952" s="101"/>
      <c r="FAO1952" s="101"/>
      <c r="FAP1952" s="101"/>
      <c r="FAQ1952" s="101"/>
      <c r="FAR1952" s="101"/>
      <c r="FAS1952" s="101"/>
      <c r="FAT1952" s="101"/>
      <c r="FAU1952" s="101"/>
      <c r="FAV1952" s="101"/>
      <c r="FAW1952" s="101"/>
      <c r="FAX1952" s="101"/>
      <c r="FAY1952" s="101"/>
      <c r="FAZ1952" s="101"/>
      <c r="FBA1952" s="101"/>
      <c r="FBB1952" s="101"/>
      <c r="FBC1952" s="101"/>
      <c r="FBD1952" s="101"/>
      <c r="FBE1952" s="101"/>
      <c r="FBF1952" s="101"/>
      <c r="FBG1952" s="101"/>
      <c r="FBH1952" s="101"/>
      <c r="FBI1952" s="101"/>
      <c r="FBJ1952" s="101"/>
      <c r="FBK1952" s="101"/>
      <c r="FBL1952" s="101"/>
      <c r="FBM1952" s="101"/>
      <c r="FBN1952" s="101"/>
      <c r="FBO1952" s="101"/>
      <c r="FBP1952" s="101"/>
      <c r="FBQ1952" s="101"/>
      <c r="FBR1952" s="101"/>
      <c r="FBS1952" s="101"/>
      <c r="FBT1952" s="101"/>
      <c r="FBU1952" s="101"/>
      <c r="FBV1952" s="101"/>
      <c r="FBW1952" s="101"/>
      <c r="FBX1952" s="101"/>
      <c r="FBY1952" s="101"/>
      <c r="FBZ1952" s="101"/>
      <c r="FCA1952" s="101"/>
      <c r="FCB1952" s="101"/>
      <c r="FCC1952" s="101"/>
      <c r="FCD1952" s="101"/>
      <c r="FCE1952" s="101"/>
      <c r="FCF1952" s="101"/>
      <c r="FCG1952" s="101"/>
      <c r="FCH1952" s="101"/>
      <c r="FCI1952" s="101"/>
      <c r="FCJ1952" s="101"/>
      <c r="FCK1952" s="101"/>
      <c r="FCL1952" s="101"/>
      <c r="FCM1952" s="101"/>
      <c r="FCN1952" s="101"/>
      <c r="FCO1952" s="101"/>
      <c r="FCP1952" s="101"/>
      <c r="FCQ1952" s="101"/>
      <c r="FCR1952" s="101"/>
      <c r="FCS1952" s="101"/>
      <c r="FCT1952" s="101"/>
      <c r="FCU1952" s="101"/>
      <c r="FCV1952" s="101"/>
      <c r="FCW1952" s="101"/>
      <c r="FCX1952" s="101"/>
      <c r="FCY1952" s="101"/>
      <c r="FCZ1952" s="101"/>
      <c r="FDA1952" s="101"/>
      <c r="FDB1952" s="101"/>
      <c r="FDC1952" s="101"/>
      <c r="FDD1952" s="101"/>
      <c r="FDE1952" s="101"/>
      <c r="FDF1952" s="101"/>
      <c r="FDG1952" s="101"/>
      <c r="FDH1952" s="101"/>
      <c r="FDI1952" s="101"/>
      <c r="FDJ1952" s="101"/>
      <c r="FDK1952" s="101"/>
      <c r="FDL1952" s="101"/>
      <c r="FDM1952" s="101"/>
      <c r="FDN1952" s="101"/>
      <c r="FDO1952" s="101"/>
      <c r="FDP1952" s="101"/>
      <c r="FDQ1952" s="101"/>
      <c r="FDR1952" s="101"/>
      <c r="FDS1952" s="101"/>
      <c r="FDT1952" s="101"/>
      <c r="FDU1952" s="101"/>
      <c r="FDV1952" s="101"/>
      <c r="FDW1952" s="101"/>
      <c r="FDX1952" s="101"/>
      <c r="FDY1952" s="101"/>
      <c r="FDZ1952" s="101"/>
      <c r="FEA1952" s="101"/>
      <c r="FEB1952" s="101"/>
      <c r="FEC1952" s="101"/>
      <c r="FED1952" s="101"/>
      <c r="FEE1952" s="101"/>
      <c r="FEF1952" s="101"/>
      <c r="FEG1952" s="101"/>
      <c r="FEH1952" s="101"/>
      <c r="FEI1952" s="101"/>
      <c r="FEJ1952" s="101"/>
      <c r="FEK1952" s="101"/>
      <c r="FEL1952" s="101"/>
      <c r="FEM1952" s="101"/>
      <c r="FEN1952" s="101"/>
      <c r="FEO1952" s="101"/>
      <c r="FEP1952" s="101"/>
      <c r="FEQ1952" s="101"/>
      <c r="FER1952" s="101"/>
      <c r="FES1952" s="101"/>
      <c r="FET1952" s="101"/>
      <c r="FEU1952" s="101"/>
      <c r="FEV1952" s="101"/>
      <c r="FEW1952" s="101"/>
      <c r="FEX1952" s="101"/>
      <c r="FEY1952" s="101"/>
      <c r="FEZ1952" s="101"/>
      <c r="FFA1952" s="101"/>
      <c r="FFB1952" s="101"/>
      <c r="FFC1952" s="101"/>
      <c r="FFD1952" s="101"/>
      <c r="FFE1952" s="101"/>
      <c r="FFF1952" s="101"/>
      <c r="FFG1952" s="101"/>
      <c r="FFH1952" s="101"/>
      <c r="FFI1952" s="101"/>
      <c r="FFJ1952" s="101"/>
      <c r="FFK1952" s="101"/>
      <c r="FFL1952" s="101"/>
      <c r="FFM1952" s="101"/>
      <c r="FFN1952" s="101"/>
      <c r="FFO1952" s="101"/>
      <c r="FFP1952" s="101"/>
      <c r="FFQ1952" s="101"/>
      <c r="FFR1952" s="101"/>
      <c r="FFS1952" s="101"/>
      <c r="FFT1952" s="101"/>
      <c r="FFU1952" s="101"/>
      <c r="FFV1952" s="101"/>
      <c r="FFW1952" s="101"/>
      <c r="FFX1952" s="101"/>
      <c r="FFY1952" s="101"/>
      <c r="FFZ1952" s="101"/>
      <c r="FGA1952" s="101"/>
      <c r="FGB1952" s="101"/>
      <c r="FGC1952" s="101"/>
      <c r="FGD1952" s="101"/>
      <c r="FGE1952" s="101"/>
      <c r="FGF1952" s="101"/>
      <c r="FGG1952" s="101"/>
      <c r="FGH1952" s="101"/>
      <c r="FGI1952" s="101"/>
      <c r="FGJ1952" s="101"/>
      <c r="FGK1952" s="101"/>
      <c r="FGL1952" s="101"/>
      <c r="FGM1952" s="101"/>
      <c r="FGN1952" s="101"/>
      <c r="FGO1952" s="101"/>
      <c r="FGP1952" s="101"/>
      <c r="FGQ1952" s="101"/>
      <c r="FGR1952" s="101"/>
      <c r="FGS1952" s="101"/>
      <c r="FGT1952" s="101"/>
      <c r="FGU1952" s="101"/>
      <c r="FGV1952" s="101"/>
      <c r="FGW1952" s="101"/>
      <c r="FGX1952" s="101"/>
      <c r="FGY1952" s="101"/>
      <c r="FGZ1952" s="101"/>
      <c r="FHA1952" s="101"/>
      <c r="FHB1952" s="101"/>
      <c r="FHC1952" s="101"/>
      <c r="FHD1952" s="101"/>
      <c r="FHE1952" s="101"/>
      <c r="FHF1952" s="101"/>
      <c r="FHG1952" s="101"/>
      <c r="FHH1952" s="101"/>
      <c r="FHI1952" s="101"/>
      <c r="FHJ1952" s="101"/>
      <c r="FHK1952" s="101"/>
      <c r="FHL1952" s="101"/>
      <c r="FHM1952" s="101"/>
      <c r="FHN1952" s="101"/>
      <c r="FHO1952" s="101"/>
      <c r="FHP1952" s="101"/>
      <c r="FHQ1952" s="101"/>
      <c r="FHR1952" s="101"/>
      <c r="FHS1952" s="101"/>
      <c r="FHT1952" s="101"/>
      <c r="FHU1952" s="101"/>
      <c r="FHV1952" s="101"/>
      <c r="FHW1952" s="101"/>
      <c r="FHX1952" s="101"/>
      <c r="FHY1952" s="101"/>
      <c r="FHZ1952" s="101"/>
      <c r="FIA1952" s="101"/>
      <c r="FIB1952" s="101"/>
      <c r="FIC1952" s="101"/>
      <c r="FID1952" s="101"/>
      <c r="FIE1952" s="101"/>
      <c r="FIF1952" s="101"/>
      <c r="FIG1952" s="101"/>
      <c r="FIH1952" s="101"/>
      <c r="FII1952" s="101"/>
      <c r="FIJ1952" s="101"/>
      <c r="FIK1952" s="101"/>
      <c r="FIL1952" s="101"/>
      <c r="FIM1952" s="101"/>
      <c r="FIN1952" s="101"/>
      <c r="FIO1952" s="101"/>
      <c r="FIP1952" s="101"/>
      <c r="FIQ1952" s="101"/>
      <c r="FIR1952" s="101"/>
      <c r="FIS1952" s="101"/>
      <c r="FIT1952" s="101"/>
      <c r="FIU1952" s="101"/>
      <c r="FIV1952" s="101"/>
      <c r="FIW1952" s="101"/>
      <c r="FIX1952" s="101"/>
      <c r="FIY1952" s="101"/>
      <c r="FIZ1952" s="101"/>
      <c r="FJA1952" s="101"/>
      <c r="FJB1952" s="101"/>
      <c r="FJC1952" s="101"/>
      <c r="FJD1952" s="101"/>
      <c r="FJE1952" s="101"/>
      <c r="FJF1952" s="101"/>
      <c r="FJG1952" s="101"/>
      <c r="FJH1952" s="101"/>
      <c r="FJI1952" s="101"/>
      <c r="FJJ1952" s="101"/>
      <c r="FJK1952" s="101"/>
      <c r="FJL1952" s="101"/>
      <c r="FJM1952" s="101"/>
      <c r="FJN1952" s="101"/>
      <c r="FJO1952" s="101"/>
      <c r="FJP1952" s="101"/>
      <c r="FJQ1952" s="101"/>
      <c r="FJR1952" s="101"/>
      <c r="FJS1952" s="101"/>
      <c r="FJT1952" s="101"/>
      <c r="FJU1952" s="101"/>
      <c r="FJV1952" s="101"/>
      <c r="FJW1952" s="101"/>
      <c r="FJX1952" s="101"/>
      <c r="FJY1952" s="101"/>
      <c r="FJZ1952" s="101"/>
      <c r="FKA1952" s="101"/>
      <c r="FKB1952" s="101"/>
      <c r="FKC1952" s="101"/>
      <c r="FKD1952" s="101"/>
      <c r="FKE1952" s="101"/>
      <c r="FKF1952" s="101"/>
      <c r="FKG1952" s="101"/>
      <c r="FKH1952" s="101"/>
      <c r="FKI1952" s="101"/>
      <c r="FKJ1952" s="101"/>
      <c r="FKK1952" s="101"/>
      <c r="FKL1952" s="101"/>
      <c r="FKM1952" s="101"/>
      <c r="FKN1952" s="101"/>
      <c r="FKO1952" s="101"/>
      <c r="FKP1952" s="101"/>
      <c r="FKQ1952" s="101"/>
      <c r="FKR1952" s="101"/>
      <c r="FKS1952" s="101"/>
      <c r="FKT1952" s="101"/>
      <c r="FKU1952" s="101"/>
      <c r="FKV1952" s="101"/>
      <c r="FKW1952" s="101"/>
      <c r="FKX1952" s="101"/>
      <c r="FKY1952" s="101"/>
      <c r="FKZ1952" s="101"/>
      <c r="FLA1952" s="101"/>
      <c r="FLB1952" s="101"/>
      <c r="FLC1952" s="101"/>
      <c r="FLD1952" s="101"/>
      <c r="FLE1952" s="101"/>
      <c r="FLF1952" s="101"/>
      <c r="FLG1952" s="101"/>
      <c r="FLH1952" s="101"/>
      <c r="FLI1952" s="101"/>
      <c r="FLJ1952" s="101"/>
      <c r="FLK1952" s="101"/>
      <c r="FLL1952" s="101"/>
      <c r="FLM1952" s="101"/>
      <c r="FLN1952" s="101"/>
      <c r="FLO1952" s="101"/>
      <c r="FLP1952" s="101"/>
      <c r="FLQ1952" s="101"/>
      <c r="FLR1952" s="101"/>
      <c r="FLS1952" s="101"/>
      <c r="FLT1952" s="101"/>
      <c r="FLU1952" s="101"/>
      <c r="FLV1952" s="101"/>
      <c r="FLW1952" s="101"/>
      <c r="FLX1952" s="101"/>
      <c r="FLY1952" s="101"/>
      <c r="FLZ1952" s="101"/>
      <c r="FMA1952" s="101"/>
      <c r="FMB1952" s="101"/>
      <c r="FMC1952" s="101"/>
      <c r="FMD1952" s="101"/>
      <c r="FME1952" s="101"/>
      <c r="FMF1952" s="101"/>
      <c r="FMG1952" s="101"/>
      <c r="FMH1952" s="101"/>
      <c r="FMI1952" s="101"/>
      <c r="FMJ1952" s="101"/>
      <c r="FMK1952" s="101"/>
      <c r="FML1952" s="101"/>
      <c r="FMM1952" s="101"/>
      <c r="FMN1952" s="101"/>
      <c r="FMO1952" s="101"/>
      <c r="FMP1952" s="101"/>
      <c r="FMQ1952" s="101"/>
      <c r="FMR1952" s="101"/>
      <c r="FMS1952" s="101"/>
      <c r="FMT1952" s="101"/>
      <c r="FMU1952" s="101"/>
      <c r="FMV1952" s="101"/>
      <c r="FMW1952" s="101"/>
      <c r="FMX1952" s="101"/>
      <c r="FMY1952" s="101"/>
      <c r="FMZ1952" s="101"/>
      <c r="FNA1952" s="101"/>
      <c r="FNB1952" s="101"/>
      <c r="FNC1952" s="101"/>
      <c r="FND1952" s="101"/>
      <c r="FNE1952" s="101"/>
      <c r="FNF1952" s="101"/>
      <c r="FNG1952" s="101"/>
      <c r="FNH1952" s="101"/>
      <c r="FNI1952" s="101"/>
      <c r="FNJ1952" s="101"/>
      <c r="FNK1952" s="101"/>
      <c r="FNL1952" s="101"/>
      <c r="FNM1952" s="101"/>
      <c r="FNN1952" s="101"/>
      <c r="FNO1952" s="101"/>
      <c r="FNP1952" s="101"/>
      <c r="FNQ1952" s="101"/>
      <c r="FNR1952" s="101"/>
      <c r="FNS1952" s="101"/>
      <c r="FNT1952" s="101"/>
      <c r="FNU1952" s="101"/>
      <c r="FNV1952" s="101"/>
      <c r="FNW1952" s="101"/>
      <c r="FNX1952" s="101"/>
      <c r="FNY1952" s="101"/>
      <c r="FNZ1952" s="101"/>
      <c r="FOA1952" s="101"/>
      <c r="FOB1952" s="101"/>
      <c r="FOC1952" s="101"/>
      <c r="FOD1952" s="101"/>
      <c r="FOE1952" s="101"/>
      <c r="FOF1952" s="101"/>
      <c r="FOG1952" s="101"/>
      <c r="FOH1952" s="101"/>
      <c r="FOI1952" s="101"/>
      <c r="FOJ1952" s="101"/>
      <c r="FOK1952" s="101"/>
      <c r="FOL1952" s="101"/>
      <c r="FOM1952" s="101"/>
      <c r="FON1952" s="101"/>
      <c r="FOO1952" s="101"/>
      <c r="FOP1952" s="101"/>
      <c r="FOQ1952" s="101"/>
      <c r="FOR1952" s="101"/>
      <c r="FOS1952" s="101"/>
      <c r="FOT1952" s="101"/>
      <c r="FOU1952" s="101"/>
      <c r="FOV1952" s="101"/>
      <c r="FOW1952" s="101"/>
      <c r="FOX1952" s="101"/>
      <c r="FOY1952" s="101"/>
      <c r="FOZ1952" s="101"/>
      <c r="FPA1952" s="101"/>
      <c r="FPB1952" s="101"/>
      <c r="FPC1952" s="101"/>
      <c r="FPD1952" s="101"/>
      <c r="FPE1952" s="101"/>
      <c r="FPF1952" s="101"/>
      <c r="FPG1952" s="101"/>
      <c r="FPH1952" s="101"/>
      <c r="FPI1952" s="101"/>
      <c r="FPJ1952" s="101"/>
      <c r="FPK1952" s="101"/>
      <c r="FPL1952" s="101"/>
      <c r="FPM1952" s="101"/>
      <c r="FPN1952" s="101"/>
      <c r="FPO1952" s="101"/>
      <c r="FPP1952" s="101"/>
      <c r="FPQ1952" s="101"/>
      <c r="FPR1952" s="101"/>
      <c r="FPS1952" s="101"/>
      <c r="FPT1952" s="101"/>
      <c r="FPU1952" s="101"/>
      <c r="FPV1952" s="101"/>
      <c r="FPW1952" s="101"/>
      <c r="FPX1952" s="101"/>
      <c r="FPY1952" s="101"/>
      <c r="FPZ1952" s="101"/>
      <c r="FQA1952" s="101"/>
      <c r="FQB1952" s="101"/>
      <c r="FQC1952" s="101"/>
      <c r="FQD1952" s="101"/>
      <c r="FQE1952" s="101"/>
      <c r="FQF1952" s="101"/>
      <c r="FQG1952" s="101"/>
      <c r="FQH1952" s="101"/>
      <c r="FQI1952" s="101"/>
      <c r="FQJ1952" s="101"/>
      <c r="FQK1952" s="101"/>
      <c r="FQL1952" s="101"/>
      <c r="FQM1952" s="101"/>
      <c r="FQN1952" s="101"/>
      <c r="FQO1952" s="101"/>
      <c r="FQP1952" s="101"/>
      <c r="FQQ1952" s="101"/>
      <c r="FQR1952" s="101"/>
      <c r="FQS1952" s="101"/>
      <c r="FQT1952" s="101"/>
      <c r="FQU1952" s="101"/>
      <c r="FQV1952" s="101"/>
      <c r="FQW1952" s="101"/>
      <c r="FQX1952" s="101"/>
      <c r="FQY1952" s="101"/>
      <c r="FQZ1952" s="101"/>
      <c r="FRA1952" s="101"/>
      <c r="FRB1952" s="101"/>
      <c r="FRC1952" s="101"/>
      <c r="FRD1952" s="101"/>
      <c r="FRE1952" s="101"/>
      <c r="FRF1952" s="101"/>
      <c r="FRG1952" s="101"/>
      <c r="FRH1952" s="101"/>
      <c r="FRI1952" s="101"/>
      <c r="FRJ1952" s="101"/>
      <c r="FRK1952" s="101"/>
      <c r="FRL1952" s="101"/>
      <c r="FRM1952" s="101"/>
      <c r="FRN1952" s="101"/>
      <c r="FRO1952" s="101"/>
      <c r="FRP1952" s="101"/>
      <c r="FRQ1952" s="101"/>
      <c r="FRR1952" s="101"/>
      <c r="FRS1952" s="101"/>
      <c r="FRT1952" s="101"/>
      <c r="FRU1952" s="101"/>
      <c r="FRV1952" s="101"/>
      <c r="FRW1952" s="101"/>
      <c r="FRX1952" s="101"/>
      <c r="FRY1952" s="101"/>
      <c r="FRZ1952" s="101"/>
      <c r="FSA1952" s="101"/>
      <c r="FSB1952" s="101"/>
      <c r="FSC1952" s="101"/>
      <c r="FSD1952" s="101"/>
      <c r="FSE1952" s="101"/>
      <c r="FSF1952" s="101"/>
      <c r="FSG1952" s="101"/>
      <c r="FSH1952" s="101"/>
      <c r="FSI1952" s="101"/>
      <c r="FSJ1952" s="101"/>
      <c r="FSK1952" s="101"/>
      <c r="FSL1952" s="101"/>
      <c r="FSM1952" s="101"/>
      <c r="FSN1952" s="101"/>
      <c r="FSO1952" s="101"/>
      <c r="FSP1952" s="101"/>
      <c r="FSQ1952" s="101"/>
      <c r="FSR1952" s="101"/>
      <c r="FSS1952" s="101"/>
      <c r="FST1952" s="101"/>
      <c r="FSU1952" s="101"/>
      <c r="FSV1952" s="101"/>
      <c r="FSW1952" s="101"/>
      <c r="FSX1952" s="101"/>
      <c r="FSY1952" s="101"/>
      <c r="FSZ1952" s="101"/>
      <c r="FTA1952" s="101"/>
      <c r="FTB1952" s="101"/>
      <c r="FTC1952" s="101"/>
      <c r="FTD1952" s="101"/>
      <c r="FTE1952" s="101"/>
      <c r="FTF1952" s="101"/>
      <c r="FTG1952" s="101"/>
      <c r="FTH1952" s="101"/>
      <c r="FTI1952" s="101"/>
      <c r="FTJ1952" s="101"/>
      <c r="FTK1952" s="101"/>
      <c r="FTL1952" s="101"/>
      <c r="FTM1952" s="101"/>
      <c r="FTN1952" s="101"/>
      <c r="FTO1952" s="101"/>
      <c r="FTP1952" s="101"/>
      <c r="FTQ1952" s="101"/>
      <c r="FTR1952" s="101"/>
      <c r="FTS1952" s="101"/>
      <c r="FTT1952" s="101"/>
      <c r="FTU1952" s="101"/>
      <c r="FTV1952" s="101"/>
      <c r="FTW1952" s="101"/>
      <c r="FTX1952" s="101"/>
      <c r="FTY1952" s="101"/>
      <c r="FTZ1952" s="101"/>
      <c r="FUA1952" s="101"/>
      <c r="FUB1952" s="101"/>
      <c r="FUC1952" s="101"/>
      <c r="FUD1952" s="101"/>
      <c r="FUE1952" s="101"/>
      <c r="FUF1952" s="101"/>
      <c r="FUG1952" s="101"/>
      <c r="FUH1952" s="101"/>
      <c r="FUI1952" s="101"/>
      <c r="FUJ1952" s="101"/>
      <c r="FUK1952" s="101"/>
      <c r="FUL1952" s="101"/>
      <c r="FUM1952" s="101"/>
      <c r="FUN1952" s="101"/>
      <c r="FUO1952" s="101"/>
      <c r="FUP1952" s="101"/>
      <c r="FUQ1952" s="101"/>
      <c r="FUR1952" s="101"/>
      <c r="FUS1952" s="101"/>
      <c r="FUT1952" s="101"/>
      <c r="FUU1952" s="101"/>
      <c r="FUV1952" s="101"/>
      <c r="FUW1952" s="101"/>
      <c r="FUX1952" s="101"/>
      <c r="FUY1952" s="101"/>
      <c r="FUZ1952" s="101"/>
      <c r="FVA1952" s="101"/>
      <c r="FVB1952" s="101"/>
      <c r="FVC1952" s="101"/>
      <c r="FVD1952" s="101"/>
      <c r="FVE1952" s="101"/>
      <c r="FVF1952" s="101"/>
      <c r="FVG1952" s="101"/>
      <c r="FVH1952" s="101"/>
      <c r="FVI1952" s="101"/>
      <c r="FVJ1952" s="101"/>
      <c r="FVK1952" s="101"/>
      <c r="FVL1952" s="101"/>
      <c r="FVM1952" s="101"/>
      <c r="FVN1952" s="101"/>
      <c r="FVO1952" s="101"/>
      <c r="FVP1952" s="101"/>
      <c r="FVQ1952" s="101"/>
      <c r="FVR1952" s="101"/>
      <c r="FVS1952" s="101"/>
      <c r="FVT1952" s="101"/>
      <c r="FVU1952" s="101"/>
      <c r="FVV1952" s="101"/>
      <c r="FVW1952" s="101"/>
      <c r="FVX1952" s="101"/>
      <c r="FVY1952" s="101"/>
      <c r="FVZ1952" s="101"/>
      <c r="FWA1952" s="101"/>
      <c r="FWB1952" s="101"/>
      <c r="FWC1952" s="101"/>
      <c r="FWD1952" s="101"/>
      <c r="FWE1952" s="101"/>
      <c r="FWF1952" s="101"/>
      <c r="FWG1952" s="101"/>
      <c r="FWH1952" s="101"/>
      <c r="FWI1952" s="101"/>
      <c r="FWJ1952" s="101"/>
      <c r="FWK1952" s="101"/>
      <c r="FWL1952" s="101"/>
      <c r="FWM1952" s="101"/>
      <c r="FWN1952" s="101"/>
      <c r="FWO1952" s="101"/>
      <c r="FWP1952" s="101"/>
      <c r="FWQ1952" s="101"/>
      <c r="FWR1952" s="101"/>
      <c r="FWS1952" s="101"/>
      <c r="FWT1952" s="101"/>
      <c r="FWU1952" s="101"/>
      <c r="FWV1952" s="101"/>
      <c r="FWW1952" s="101"/>
      <c r="FWX1952" s="101"/>
      <c r="FWY1952" s="101"/>
      <c r="FWZ1952" s="101"/>
      <c r="FXA1952" s="101"/>
      <c r="FXB1952" s="101"/>
      <c r="FXC1952" s="101"/>
      <c r="FXD1952" s="101"/>
      <c r="FXE1952" s="101"/>
      <c r="FXF1952" s="101"/>
      <c r="FXG1952" s="101"/>
      <c r="FXH1952" s="101"/>
      <c r="FXI1952" s="101"/>
      <c r="FXJ1952" s="101"/>
      <c r="FXK1952" s="101"/>
      <c r="FXL1952" s="101"/>
      <c r="FXM1952" s="101"/>
      <c r="FXN1952" s="101"/>
      <c r="FXO1952" s="101"/>
      <c r="FXP1952" s="101"/>
      <c r="FXQ1952" s="101"/>
      <c r="FXR1952" s="101"/>
      <c r="FXS1952" s="101"/>
      <c r="FXT1952" s="101"/>
      <c r="FXU1952" s="101"/>
      <c r="FXV1952" s="101"/>
      <c r="FXW1952" s="101"/>
      <c r="FXX1952" s="101"/>
      <c r="FXY1952" s="101"/>
      <c r="FXZ1952" s="101"/>
      <c r="FYA1952" s="101"/>
      <c r="FYB1952" s="101"/>
      <c r="FYC1952" s="101"/>
      <c r="FYD1952" s="101"/>
      <c r="FYE1952" s="101"/>
      <c r="FYF1952" s="101"/>
      <c r="FYG1952" s="101"/>
      <c r="FYH1952" s="101"/>
      <c r="FYI1952" s="101"/>
      <c r="FYJ1952" s="101"/>
      <c r="FYK1952" s="101"/>
      <c r="FYL1952" s="101"/>
      <c r="FYM1952" s="101"/>
      <c r="FYN1952" s="101"/>
      <c r="FYO1952" s="101"/>
      <c r="FYP1952" s="101"/>
      <c r="FYQ1952" s="101"/>
      <c r="FYR1952" s="101"/>
      <c r="FYS1952" s="101"/>
      <c r="FYT1952" s="101"/>
      <c r="FYU1952" s="101"/>
      <c r="FYV1952" s="101"/>
      <c r="FYW1952" s="101"/>
      <c r="FYX1952" s="101"/>
      <c r="FYY1952" s="101"/>
      <c r="FYZ1952" s="101"/>
      <c r="FZA1952" s="101"/>
      <c r="FZB1952" s="101"/>
      <c r="FZC1952" s="101"/>
      <c r="FZD1952" s="101"/>
      <c r="FZE1952" s="101"/>
      <c r="FZF1952" s="101"/>
      <c r="FZG1952" s="101"/>
      <c r="FZH1952" s="101"/>
      <c r="FZI1952" s="101"/>
      <c r="FZJ1952" s="101"/>
      <c r="FZK1952" s="101"/>
      <c r="FZL1952" s="101"/>
      <c r="FZM1952" s="101"/>
      <c r="FZN1952" s="101"/>
      <c r="FZO1952" s="101"/>
      <c r="FZP1952" s="101"/>
      <c r="FZQ1952" s="101"/>
      <c r="FZR1952" s="101"/>
      <c r="FZS1952" s="101"/>
      <c r="FZT1952" s="101"/>
      <c r="FZU1952" s="101"/>
      <c r="FZV1952" s="101"/>
      <c r="FZW1952" s="101"/>
      <c r="FZX1952" s="101"/>
      <c r="FZY1952" s="101"/>
      <c r="FZZ1952" s="101"/>
      <c r="GAA1952" s="101"/>
      <c r="GAB1952" s="101"/>
      <c r="GAC1952" s="101"/>
      <c r="GAD1952" s="101"/>
      <c r="GAE1952" s="101"/>
      <c r="GAF1952" s="101"/>
      <c r="GAG1952" s="101"/>
      <c r="GAH1952" s="101"/>
      <c r="GAI1952" s="101"/>
      <c r="GAJ1952" s="101"/>
      <c r="GAK1952" s="101"/>
      <c r="GAL1952" s="101"/>
      <c r="GAM1952" s="101"/>
      <c r="GAN1952" s="101"/>
      <c r="GAO1952" s="101"/>
      <c r="GAP1952" s="101"/>
      <c r="GAQ1952" s="101"/>
      <c r="GAR1952" s="101"/>
      <c r="GAS1952" s="101"/>
      <c r="GAT1952" s="101"/>
      <c r="GAU1952" s="101"/>
      <c r="GAV1952" s="101"/>
      <c r="GAW1952" s="101"/>
      <c r="GAX1952" s="101"/>
      <c r="GAY1952" s="101"/>
      <c r="GAZ1952" s="101"/>
      <c r="GBA1952" s="101"/>
      <c r="GBB1952" s="101"/>
      <c r="GBC1952" s="101"/>
      <c r="GBD1952" s="101"/>
      <c r="GBE1952" s="101"/>
      <c r="GBF1952" s="101"/>
      <c r="GBG1952" s="101"/>
      <c r="GBH1952" s="101"/>
      <c r="GBI1952" s="101"/>
      <c r="GBJ1952" s="101"/>
      <c r="GBK1952" s="101"/>
      <c r="GBL1952" s="101"/>
      <c r="GBM1952" s="101"/>
      <c r="GBN1952" s="101"/>
      <c r="GBO1952" s="101"/>
      <c r="GBP1952" s="101"/>
      <c r="GBQ1952" s="101"/>
      <c r="GBR1952" s="101"/>
      <c r="GBS1952" s="101"/>
      <c r="GBT1952" s="101"/>
      <c r="GBU1952" s="101"/>
      <c r="GBV1952" s="101"/>
      <c r="GBW1952" s="101"/>
      <c r="GBX1952" s="101"/>
      <c r="GBY1952" s="101"/>
      <c r="GBZ1952" s="101"/>
      <c r="GCA1952" s="101"/>
      <c r="GCB1952" s="101"/>
      <c r="GCC1952" s="101"/>
      <c r="GCD1952" s="101"/>
      <c r="GCE1952" s="101"/>
      <c r="GCF1952" s="101"/>
      <c r="GCG1952" s="101"/>
      <c r="GCH1952" s="101"/>
      <c r="GCI1952" s="101"/>
      <c r="GCJ1952" s="101"/>
      <c r="GCK1952" s="101"/>
      <c r="GCL1952" s="101"/>
      <c r="GCM1952" s="101"/>
      <c r="GCN1952" s="101"/>
      <c r="GCO1952" s="101"/>
      <c r="GCP1952" s="101"/>
      <c r="GCQ1952" s="101"/>
      <c r="GCR1952" s="101"/>
      <c r="GCS1952" s="101"/>
      <c r="GCT1952" s="101"/>
      <c r="GCU1952" s="101"/>
      <c r="GCV1952" s="101"/>
      <c r="GCW1952" s="101"/>
      <c r="GCX1952" s="101"/>
      <c r="GCY1952" s="101"/>
      <c r="GCZ1952" s="101"/>
      <c r="GDA1952" s="101"/>
      <c r="GDB1952" s="101"/>
      <c r="GDC1952" s="101"/>
      <c r="GDD1952" s="101"/>
      <c r="GDE1952" s="101"/>
      <c r="GDF1952" s="101"/>
      <c r="GDG1952" s="101"/>
      <c r="GDH1952" s="101"/>
      <c r="GDI1952" s="101"/>
      <c r="GDJ1952" s="101"/>
      <c r="GDK1952" s="101"/>
      <c r="GDL1952" s="101"/>
      <c r="GDM1952" s="101"/>
      <c r="GDN1952" s="101"/>
      <c r="GDO1952" s="101"/>
      <c r="GDP1952" s="101"/>
      <c r="GDQ1952" s="101"/>
      <c r="GDR1952" s="101"/>
      <c r="GDS1952" s="101"/>
      <c r="GDT1952" s="101"/>
      <c r="GDU1952" s="101"/>
      <c r="GDV1952" s="101"/>
      <c r="GDW1952" s="101"/>
      <c r="GDX1952" s="101"/>
      <c r="GDY1952" s="101"/>
      <c r="GDZ1952" s="101"/>
      <c r="GEA1952" s="101"/>
      <c r="GEB1952" s="101"/>
      <c r="GEC1952" s="101"/>
      <c r="GED1952" s="101"/>
      <c r="GEE1952" s="101"/>
      <c r="GEF1952" s="101"/>
      <c r="GEG1952" s="101"/>
      <c r="GEH1952" s="101"/>
      <c r="GEI1952" s="101"/>
      <c r="GEJ1952" s="101"/>
      <c r="GEK1952" s="101"/>
      <c r="GEL1952" s="101"/>
      <c r="GEM1952" s="101"/>
      <c r="GEN1952" s="101"/>
      <c r="GEO1952" s="101"/>
      <c r="GEP1952" s="101"/>
      <c r="GEQ1952" s="101"/>
      <c r="GER1952" s="101"/>
      <c r="GES1952" s="101"/>
      <c r="GET1952" s="101"/>
      <c r="GEU1952" s="101"/>
      <c r="GEV1952" s="101"/>
      <c r="GEW1952" s="101"/>
      <c r="GEX1952" s="101"/>
      <c r="GEY1952" s="101"/>
      <c r="GEZ1952" s="101"/>
      <c r="GFA1952" s="101"/>
      <c r="GFB1952" s="101"/>
      <c r="GFC1952" s="101"/>
      <c r="GFD1952" s="101"/>
      <c r="GFE1952" s="101"/>
      <c r="GFF1952" s="101"/>
      <c r="GFG1952" s="101"/>
      <c r="GFH1952" s="101"/>
      <c r="GFI1952" s="101"/>
      <c r="GFJ1952" s="101"/>
      <c r="GFK1952" s="101"/>
      <c r="GFL1952" s="101"/>
      <c r="GFM1952" s="101"/>
      <c r="GFN1952" s="101"/>
      <c r="GFO1952" s="101"/>
      <c r="GFP1952" s="101"/>
      <c r="GFQ1952" s="101"/>
      <c r="GFR1952" s="101"/>
      <c r="GFS1952" s="101"/>
      <c r="GFT1952" s="101"/>
      <c r="GFU1952" s="101"/>
      <c r="GFV1952" s="101"/>
      <c r="GFW1952" s="101"/>
      <c r="GFX1952" s="101"/>
      <c r="GFY1952" s="101"/>
      <c r="GFZ1952" s="101"/>
      <c r="GGA1952" s="101"/>
      <c r="GGB1952" s="101"/>
      <c r="GGC1952" s="101"/>
      <c r="GGD1952" s="101"/>
      <c r="GGE1952" s="101"/>
      <c r="GGF1952" s="101"/>
      <c r="GGG1952" s="101"/>
      <c r="GGH1952" s="101"/>
      <c r="GGI1952" s="101"/>
      <c r="GGJ1952" s="101"/>
      <c r="GGK1952" s="101"/>
      <c r="GGL1952" s="101"/>
      <c r="GGM1952" s="101"/>
      <c r="GGN1952" s="101"/>
      <c r="GGO1952" s="101"/>
      <c r="GGP1952" s="101"/>
      <c r="GGQ1952" s="101"/>
      <c r="GGR1952" s="101"/>
      <c r="GGS1952" s="101"/>
      <c r="GGT1952" s="101"/>
      <c r="GGU1952" s="101"/>
      <c r="GGV1952" s="101"/>
      <c r="GGW1952" s="101"/>
      <c r="GGX1952" s="101"/>
      <c r="GGY1952" s="101"/>
      <c r="GGZ1952" s="101"/>
      <c r="GHA1952" s="101"/>
      <c r="GHB1952" s="101"/>
      <c r="GHC1952" s="101"/>
      <c r="GHD1952" s="101"/>
      <c r="GHE1952" s="101"/>
      <c r="GHF1952" s="101"/>
      <c r="GHG1952" s="101"/>
      <c r="GHH1952" s="101"/>
      <c r="GHI1952" s="101"/>
      <c r="GHJ1952" s="101"/>
      <c r="GHK1952" s="101"/>
      <c r="GHL1952" s="101"/>
      <c r="GHM1952" s="101"/>
      <c r="GHN1952" s="101"/>
      <c r="GHO1952" s="101"/>
      <c r="GHP1952" s="101"/>
      <c r="GHQ1952" s="101"/>
      <c r="GHR1952" s="101"/>
      <c r="GHS1952" s="101"/>
      <c r="GHT1952" s="101"/>
      <c r="GHU1952" s="101"/>
      <c r="GHV1952" s="101"/>
      <c r="GHW1952" s="101"/>
      <c r="GHX1952" s="101"/>
      <c r="GHY1952" s="101"/>
      <c r="GHZ1952" s="101"/>
      <c r="GIA1952" s="101"/>
      <c r="GIB1952" s="101"/>
      <c r="GIC1952" s="101"/>
      <c r="GID1952" s="101"/>
      <c r="GIE1952" s="101"/>
      <c r="GIF1952" s="101"/>
      <c r="GIG1952" s="101"/>
      <c r="GIH1952" s="101"/>
      <c r="GII1952" s="101"/>
      <c r="GIJ1952" s="101"/>
      <c r="GIK1952" s="101"/>
      <c r="GIL1952" s="101"/>
      <c r="GIM1952" s="101"/>
      <c r="GIN1952" s="101"/>
      <c r="GIO1952" s="101"/>
      <c r="GIP1952" s="101"/>
      <c r="GIQ1952" s="101"/>
      <c r="GIR1952" s="101"/>
      <c r="GIS1952" s="101"/>
      <c r="GIT1952" s="101"/>
      <c r="GIU1952" s="101"/>
      <c r="GIV1952" s="101"/>
      <c r="GIW1952" s="101"/>
      <c r="GIX1952" s="101"/>
      <c r="GIY1952" s="101"/>
      <c r="GIZ1952" s="101"/>
      <c r="GJA1952" s="101"/>
      <c r="GJB1952" s="101"/>
      <c r="GJC1952" s="101"/>
      <c r="GJD1952" s="101"/>
      <c r="GJE1952" s="101"/>
      <c r="GJF1952" s="101"/>
      <c r="GJG1952" s="101"/>
      <c r="GJH1952" s="101"/>
      <c r="GJI1952" s="101"/>
      <c r="GJJ1952" s="101"/>
      <c r="GJK1952" s="101"/>
      <c r="GJL1952" s="101"/>
      <c r="GJM1952" s="101"/>
      <c r="GJN1952" s="101"/>
      <c r="GJO1952" s="101"/>
      <c r="GJP1952" s="101"/>
      <c r="GJQ1952" s="101"/>
      <c r="GJR1952" s="101"/>
      <c r="GJS1952" s="101"/>
      <c r="GJT1952" s="101"/>
      <c r="GJU1952" s="101"/>
      <c r="GJV1952" s="101"/>
      <c r="GJW1952" s="101"/>
      <c r="GJX1952" s="101"/>
      <c r="GJY1952" s="101"/>
      <c r="GJZ1952" s="101"/>
      <c r="GKA1952" s="101"/>
      <c r="GKB1952" s="101"/>
      <c r="GKC1952" s="101"/>
      <c r="GKD1952" s="101"/>
      <c r="GKE1952" s="101"/>
      <c r="GKF1952" s="101"/>
      <c r="GKG1952" s="101"/>
      <c r="GKH1952" s="101"/>
      <c r="GKI1952" s="101"/>
      <c r="GKJ1952" s="101"/>
      <c r="GKK1952" s="101"/>
      <c r="GKL1952" s="101"/>
      <c r="GKM1952" s="101"/>
      <c r="GKN1952" s="101"/>
      <c r="GKO1952" s="101"/>
      <c r="GKP1952" s="101"/>
      <c r="GKQ1952" s="101"/>
      <c r="GKR1952" s="101"/>
      <c r="GKS1952" s="101"/>
      <c r="GKT1952" s="101"/>
      <c r="GKU1952" s="101"/>
      <c r="GKV1952" s="101"/>
      <c r="GKW1952" s="101"/>
      <c r="GKX1952" s="101"/>
      <c r="GKY1952" s="101"/>
      <c r="GKZ1952" s="101"/>
      <c r="GLA1952" s="101"/>
      <c r="GLB1952" s="101"/>
      <c r="GLC1952" s="101"/>
      <c r="GLD1952" s="101"/>
      <c r="GLE1952" s="101"/>
      <c r="GLF1952" s="101"/>
      <c r="GLG1952" s="101"/>
      <c r="GLH1952" s="101"/>
      <c r="GLI1952" s="101"/>
      <c r="GLJ1952" s="101"/>
      <c r="GLK1952" s="101"/>
      <c r="GLL1952" s="101"/>
      <c r="GLM1952" s="101"/>
      <c r="GLN1952" s="101"/>
      <c r="GLO1952" s="101"/>
      <c r="GLP1952" s="101"/>
      <c r="GLQ1952" s="101"/>
      <c r="GLR1952" s="101"/>
      <c r="GLS1952" s="101"/>
      <c r="GLT1952" s="101"/>
      <c r="GLU1952" s="101"/>
      <c r="GLV1952" s="101"/>
      <c r="GLW1952" s="101"/>
      <c r="GLX1952" s="101"/>
      <c r="GLY1952" s="101"/>
      <c r="GLZ1952" s="101"/>
      <c r="GMA1952" s="101"/>
      <c r="GMB1952" s="101"/>
      <c r="GMC1952" s="101"/>
      <c r="GMD1952" s="101"/>
      <c r="GME1952" s="101"/>
      <c r="GMF1952" s="101"/>
      <c r="GMG1952" s="101"/>
      <c r="GMH1952" s="101"/>
      <c r="GMI1952" s="101"/>
      <c r="GMJ1952" s="101"/>
      <c r="GMK1952" s="101"/>
      <c r="GML1952" s="101"/>
      <c r="GMM1952" s="101"/>
      <c r="GMN1952" s="101"/>
      <c r="GMO1952" s="101"/>
      <c r="GMP1952" s="101"/>
      <c r="GMQ1952" s="101"/>
      <c r="GMR1952" s="101"/>
      <c r="GMS1952" s="101"/>
      <c r="GMT1952" s="101"/>
      <c r="GMU1952" s="101"/>
      <c r="GMV1952" s="101"/>
      <c r="GMW1952" s="101"/>
      <c r="GMX1952" s="101"/>
      <c r="GMY1952" s="101"/>
      <c r="GMZ1952" s="101"/>
      <c r="GNA1952" s="101"/>
      <c r="GNB1952" s="101"/>
      <c r="GNC1952" s="101"/>
      <c r="GND1952" s="101"/>
      <c r="GNE1952" s="101"/>
      <c r="GNF1952" s="101"/>
      <c r="GNG1952" s="101"/>
      <c r="GNH1952" s="101"/>
      <c r="GNI1952" s="101"/>
      <c r="GNJ1952" s="101"/>
      <c r="GNK1952" s="101"/>
      <c r="GNL1952" s="101"/>
      <c r="GNM1952" s="101"/>
      <c r="GNN1952" s="101"/>
      <c r="GNO1952" s="101"/>
      <c r="GNP1952" s="101"/>
      <c r="GNQ1952" s="101"/>
      <c r="GNR1952" s="101"/>
      <c r="GNS1952" s="101"/>
      <c r="GNT1952" s="101"/>
      <c r="GNU1952" s="101"/>
      <c r="GNV1952" s="101"/>
      <c r="GNW1952" s="101"/>
      <c r="GNX1952" s="101"/>
      <c r="GNY1952" s="101"/>
      <c r="GNZ1952" s="101"/>
      <c r="GOA1952" s="101"/>
      <c r="GOB1952" s="101"/>
      <c r="GOC1952" s="101"/>
      <c r="GOD1952" s="101"/>
      <c r="GOE1952" s="101"/>
      <c r="GOF1952" s="101"/>
      <c r="GOG1952" s="101"/>
      <c r="GOH1952" s="101"/>
      <c r="GOI1952" s="101"/>
      <c r="GOJ1952" s="101"/>
      <c r="GOK1952" s="101"/>
      <c r="GOL1952" s="101"/>
      <c r="GOM1952" s="101"/>
      <c r="GON1952" s="101"/>
      <c r="GOO1952" s="101"/>
      <c r="GOP1952" s="101"/>
      <c r="GOQ1952" s="101"/>
      <c r="GOR1952" s="101"/>
      <c r="GOS1952" s="101"/>
      <c r="GOT1952" s="101"/>
      <c r="GOU1952" s="101"/>
      <c r="GOV1952" s="101"/>
      <c r="GOW1952" s="101"/>
      <c r="GOX1952" s="101"/>
      <c r="GOY1952" s="101"/>
      <c r="GOZ1952" s="101"/>
      <c r="GPA1952" s="101"/>
      <c r="GPB1952" s="101"/>
      <c r="GPC1952" s="101"/>
      <c r="GPD1952" s="101"/>
      <c r="GPE1952" s="101"/>
      <c r="GPF1952" s="101"/>
      <c r="GPG1952" s="101"/>
      <c r="GPH1952" s="101"/>
      <c r="GPI1952" s="101"/>
      <c r="GPJ1952" s="101"/>
      <c r="GPK1952" s="101"/>
      <c r="GPL1952" s="101"/>
      <c r="GPM1952" s="101"/>
      <c r="GPN1952" s="101"/>
      <c r="GPO1952" s="101"/>
      <c r="GPP1952" s="101"/>
      <c r="GPQ1952" s="101"/>
      <c r="GPR1952" s="101"/>
      <c r="GPS1952" s="101"/>
      <c r="GPT1952" s="101"/>
      <c r="GPU1952" s="101"/>
      <c r="GPV1952" s="101"/>
      <c r="GPW1952" s="101"/>
      <c r="GPX1952" s="101"/>
      <c r="GPY1952" s="101"/>
      <c r="GPZ1952" s="101"/>
      <c r="GQA1952" s="101"/>
      <c r="GQB1952" s="101"/>
      <c r="GQC1952" s="101"/>
      <c r="GQD1952" s="101"/>
      <c r="GQE1952" s="101"/>
      <c r="GQF1952" s="101"/>
      <c r="GQG1952" s="101"/>
      <c r="GQH1952" s="101"/>
      <c r="GQI1952" s="101"/>
      <c r="GQJ1952" s="101"/>
      <c r="GQK1952" s="101"/>
      <c r="GQL1952" s="101"/>
      <c r="GQM1952" s="101"/>
      <c r="GQN1952" s="101"/>
      <c r="GQO1952" s="101"/>
      <c r="GQP1952" s="101"/>
      <c r="GQQ1952" s="101"/>
      <c r="GQR1952" s="101"/>
      <c r="GQS1952" s="101"/>
      <c r="GQT1952" s="101"/>
      <c r="GQU1952" s="101"/>
      <c r="GQV1952" s="101"/>
      <c r="GQW1952" s="101"/>
      <c r="GQX1952" s="101"/>
      <c r="GQY1952" s="101"/>
      <c r="GQZ1952" s="101"/>
      <c r="GRA1952" s="101"/>
      <c r="GRB1952" s="101"/>
      <c r="GRC1952" s="101"/>
      <c r="GRD1952" s="101"/>
      <c r="GRE1952" s="101"/>
      <c r="GRF1952" s="101"/>
      <c r="GRG1952" s="101"/>
      <c r="GRH1952" s="101"/>
      <c r="GRI1952" s="101"/>
      <c r="GRJ1952" s="101"/>
      <c r="GRK1952" s="101"/>
      <c r="GRL1952" s="101"/>
      <c r="GRM1952" s="101"/>
      <c r="GRN1952" s="101"/>
      <c r="GRO1952" s="101"/>
      <c r="GRP1952" s="101"/>
      <c r="GRQ1952" s="101"/>
      <c r="GRR1952" s="101"/>
      <c r="GRS1952" s="101"/>
      <c r="GRT1952" s="101"/>
      <c r="GRU1952" s="101"/>
      <c r="GRV1952" s="101"/>
      <c r="GRW1952" s="101"/>
      <c r="GRX1952" s="101"/>
      <c r="GRY1952" s="101"/>
      <c r="GRZ1952" s="101"/>
      <c r="GSA1952" s="101"/>
      <c r="GSB1952" s="101"/>
      <c r="GSC1952" s="101"/>
      <c r="GSD1952" s="101"/>
      <c r="GSE1952" s="101"/>
      <c r="GSF1952" s="101"/>
      <c r="GSG1952" s="101"/>
      <c r="GSH1952" s="101"/>
      <c r="GSI1952" s="101"/>
      <c r="GSJ1952" s="101"/>
      <c r="GSK1952" s="101"/>
      <c r="GSL1952" s="101"/>
      <c r="GSM1952" s="101"/>
      <c r="GSN1952" s="101"/>
      <c r="GSO1952" s="101"/>
      <c r="GSP1952" s="101"/>
      <c r="GSQ1952" s="101"/>
      <c r="GSR1952" s="101"/>
      <c r="GSS1952" s="101"/>
      <c r="GST1952" s="101"/>
      <c r="GSU1952" s="101"/>
      <c r="GSV1952" s="101"/>
      <c r="GSW1952" s="101"/>
      <c r="GSX1952" s="101"/>
      <c r="GSY1952" s="101"/>
      <c r="GSZ1952" s="101"/>
      <c r="GTA1952" s="101"/>
      <c r="GTB1952" s="101"/>
      <c r="GTC1952" s="101"/>
      <c r="GTD1952" s="101"/>
      <c r="GTE1952" s="101"/>
      <c r="GTF1952" s="101"/>
      <c r="GTG1952" s="101"/>
      <c r="GTH1952" s="101"/>
      <c r="GTI1952" s="101"/>
      <c r="GTJ1952" s="101"/>
      <c r="GTK1952" s="101"/>
      <c r="GTL1952" s="101"/>
      <c r="GTM1952" s="101"/>
      <c r="GTN1952" s="101"/>
      <c r="GTO1952" s="101"/>
      <c r="GTP1952" s="101"/>
      <c r="GTQ1952" s="101"/>
      <c r="GTR1952" s="101"/>
      <c r="GTS1952" s="101"/>
      <c r="GTT1952" s="101"/>
      <c r="GTU1952" s="101"/>
      <c r="GTV1952" s="101"/>
      <c r="GTW1952" s="101"/>
      <c r="GTX1952" s="101"/>
      <c r="GTY1952" s="101"/>
      <c r="GTZ1952" s="101"/>
      <c r="GUA1952" s="101"/>
      <c r="GUB1952" s="101"/>
      <c r="GUC1952" s="101"/>
      <c r="GUD1952" s="101"/>
      <c r="GUE1952" s="101"/>
      <c r="GUF1952" s="101"/>
      <c r="GUG1952" s="101"/>
      <c r="GUH1952" s="101"/>
      <c r="GUI1952" s="101"/>
      <c r="GUJ1952" s="101"/>
      <c r="GUK1952" s="101"/>
      <c r="GUL1952" s="101"/>
      <c r="GUM1952" s="101"/>
      <c r="GUN1952" s="101"/>
      <c r="GUO1952" s="101"/>
      <c r="GUP1952" s="101"/>
      <c r="GUQ1952" s="101"/>
      <c r="GUR1952" s="101"/>
      <c r="GUS1952" s="101"/>
      <c r="GUT1952" s="101"/>
      <c r="GUU1952" s="101"/>
      <c r="GUV1952" s="101"/>
      <c r="GUW1952" s="101"/>
      <c r="GUX1952" s="101"/>
      <c r="GUY1952" s="101"/>
      <c r="GUZ1952" s="101"/>
      <c r="GVA1952" s="101"/>
      <c r="GVB1952" s="101"/>
      <c r="GVC1952" s="101"/>
      <c r="GVD1952" s="101"/>
      <c r="GVE1952" s="101"/>
      <c r="GVF1952" s="101"/>
      <c r="GVG1952" s="101"/>
      <c r="GVH1952" s="101"/>
      <c r="GVI1952" s="101"/>
      <c r="GVJ1952" s="101"/>
      <c r="GVK1952" s="101"/>
      <c r="GVL1952" s="101"/>
      <c r="GVM1952" s="101"/>
      <c r="GVN1952" s="101"/>
      <c r="GVO1952" s="101"/>
      <c r="GVP1952" s="101"/>
      <c r="GVQ1952" s="101"/>
      <c r="GVR1952" s="101"/>
      <c r="GVS1952" s="101"/>
      <c r="GVT1952" s="101"/>
      <c r="GVU1952" s="101"/>
      <c r="GVV1952" s="101"/>
      <c r="GVW1952" s="101"/>
      <c r="GVX1952" s="101"/>
      <c r="GVY1952" s="101"/>
      <c r="GVZ1952" s="101"/>
      <c r="GWA1952" s="101"/>
      <c r="GWB1952" s="101"/>
      <c r="GWC1952" s="101"/>
      <c r="GWD1952" s="101"/>
      <c r="GWE1952" s="101"/>
      <c r="GWF1952" s="101"/>
      <c r="GWG1952" s="101"/>
      <c r="GWH1952" s="101"/>
      <c r="GWI1952" s="101"/>
      <c r="GWJ1952" s="101"/>
      <c r="GWK1952" s="101"/>
      <c r="GWL1952" s="101"/>
      <c r="GWM1952" s="101"/>
      <c r="GWN1952" s="101"/>
      <c r="GWO1952" s="101"/>
      <c r="GWP1952" s="101"/>
      <c r="GWQ1952" s="101"/>
      <c r="GWR1952" s="101"/>
      <c r="GWS1952" s="101"/>
      <c r="GWT1952" s="101"/>
      <c r="GWU1952" s="101"/>
      <c r="GWV1952" s="101"/>
      <c r="GWW1952" s="101"/>
      <c r="GWX1952" s="101"/>
      <c r="GWY1952" s="101"/>
      <c r="GWZ1952" s="101"/>
      <c r="GXA1952" s="101"/>
      <c r="GXB1952" s="101"/>
      <c r="GXC1952" s="101"/>
      <c r="GXD1952" s="101"/>
      <c r="GXE1952" s="101"/>
      <c r="GXF1952" s="101"/>
      <c r="GXG1952" s="101"/>
      <c r="GXH1952" s="101"/>
      <c r="GXI1952" s="101"/>
      <c r="GXJ1952" s="101"/>
      <c r="GXK1952" s="101"/>
      <c r="GXL1952" s="101"/>
      <c r="GXM1952" s="101"/>
      <c r="GXN1952" s="101"/>
      <c r="GXO1952" s="101"/>
      <c r="GXP1952" s="101"/>
      <c r="GXQ1952" s="101"/>
      <c r="GXR1952" s="101"/>
      <c r="GXS1952" s="101"/>
      <c r="GXT1952" s="101"/>
      <c r="GXU1952" s="101"/>
      <c r="GXV1952" s="101"/>
      <c r="GXW1952" s="101"/>
      <c r="GXX1952" s="101"/>
      <c r="GXY1952" s="101"/>
      <c r="GXZ1952" s="101"/>
      <c r="GYA1952" s="101"/>
      <c r="GYB1952" s="101"/>
      <c r="GYC1952" s="101"/>
      <c r="GYD1952" s="101"/>
      <c r="GYE1952" s="101"/>
      <c r="GYF1952" s="101"/>
      <c r="GYG1952" s="101"/>
      <c r="GYH1952" s="101"/>
      <c r="GYI1952" s="101"/>
      <c r="GYJ1952" s="101"/>
      <c r="GYK1952" s="101"/>
      <c r="GYL1952" s="101"/>
      <c r="GYM1952" s="101"/>
      <c r="GYN1952" s="101"/>
      <c r="GYO1952" s="101"/>
      <c r="GYP1952" s="101"/>
      <c r="GYQ1952" s="101"/>
      <c r="GYR1952" s="101"/>
      <c r="GYS1952" s="101"/>
      <c r="GYT1952" s="101"/>
      <c r="GYU1952" s="101"/>
      <c r="GYV1952" s="101"/>
      <c r="GYW1952" s="101"/>
      <c r="GYX1952" s="101"/>
      <c r="GYY1952" s="101"/>
      <c r="GYZ1952" s="101"/>
      <c r="GZA1952" s="101"/>
      <c r="GZB1952" s="101"/>
      <c r="GZC1952" s="101"/>
      <c r="GZD1952" s="101"/>
      <c r="GZE1952" s="101"/>
      <c r="GZF1952" s="101"/>
      <c r="GZG1952" s="101"/>
      <c r="GZH1952" s="101"/>
      <c r="GZI1952" s="101"/>
      <c r="GZJ1952" s="101"/>
      <c r="GZK1952" s="101"/>
      <c r="GZL1952" s="101"/>
      <c r="GZM1952" s="101"/>
      <c r="GZN1952" s="101"/>
      <c r="GZO1952" s="101"/>
      <c r="GZP1952" s="101"/>
      <c r="GZQ1952" s="101"/>
      <c r="GZR1952" s="101"/>
      <c r="GZS1952" s="101"/>
      <c r="GZT1952" s="101"/>
      <c r="GZU1952" s="101"/>
      <c r="GZV1952" s="101"/>
      <c r="GZW1952" s="101"/>
      <c r="GZX1952" s="101"/>
      <c r="GZY1952" s="101"/>
      <c r="GZZ1952" s="101"/>
      <c r="HAA1952" s="101"/>
      <c r="HAB1952" s="101"/>
      <c r="HAC1952" s="101"/>
      <c r="HAD1952" s="101"/>
      <c r="HAE1952" s="101"/>
      <c r="HAF1952" s="101"/>
      <c r="HAG1952" s="101"/>
      <c r="HAH1952" s="101"/>
      <c r="HAI1952" s="101"/>
      <c r="HAJ1952" s="101"/>
      <c r="HAK1952" s="101"/>
      <c r="HAL1952" s="101"/>
      <c r="HAM1952" s="101"/>
      <c r="HAN1952" s="101"/>
      <c r="HAO1952" s="101"/>
      <c r="HAP1952" s="101"/>
      <c r="HAQ1952" s="101"/>
      <c r="HAR1952" s="101"/>
      <c r="HAS1952" s="101"/>
      <c r="HAT1952" s="101"/>
      <c r="HAU1952" s="101"/>
      <c r="HAV1952" s="101"/>
      <c r="HAW1952" s="101"/>
      <c r="HAX1952" s="101"/>
      <c r="HAY1952" s="101"/>
      <c r="HAZ1952" s="101"/>
      <c r="HBA1952" s="101"/>
      <c r="HBB1952" s="101"/>
      <c r="HBC1952" s="101"/>
      <c r="HBD1952" s="101"/>
      <c r="HBE1952" s="101"/>
      <c r="HBF1952" s="101"/>
      <c r="HBG1952" s="101"/>
      <c r="HBH1952" s="101"/>
      <c r="HBI1952" s="101"/>
      <c r="HBJ1952" s="101"/>
      <c r="HBK1952" s="101"/>
      <c r="HBL1952" s="101"/>
      <c r="HBM1952" s="101"/>
      <c r="HBN1952" s="101"/>
      <c r="HBO1952" s="101"/>
      <c r="HBP1952" s="101"/>
      <c r="HBQ1952" s="101"/>
      <c r="HBR1952" s="101"/>
      <c r="HBS1952" s="101"/>
      <c r="HBT1952" s="101"/>
      <c r="HBU1952" s="101"/>
      <c r="HBV1952" s="101"/>
      <c r="HBW1952" s="101"/>
      <c r="HBX1952" s="101"/>
      <c r="HBY1952" s="101"/>
      <c r="HBZ1952" s="101"/>
      <c r="HCA1952" s="101"/>
      <c r="HCB1952" s="101"/>
      <c r="HCC1952" s="101"/>
      <c r="HCD1952" s="101"/>
      <c r="HCE1952" s="101"/>
      <c r="HCF1952" s="101"/>
      <c r="HCG1952" s="101"/>
      <c r="HCH1952" s="101"/>
      <c r="HCI1952" s="101"/>
      <c r="HCJ1952" s="101"/>
      <c r="HCK1952" s="101"/>
      <c r="HCL1952" s="101"/>
      <c r="HCM1952" s="101"/>
      <c r="HCN1952" s="101"/>
      <c r="HCO1952" s="101"/>
      <c r="HCP1952" s="101"/>
      <c r="HCQ1952" s="101"/>
      <c r="HCR1952" s="101"/>
      <c r="HCS1952" s="101"/>
      <c r="HCT1952" s="101"/>
      <c r="HCU1952" s="101"/>
      <c r="HCV1952" s="101"/>
      <c r="HCW1952" s="101"/>
      <c r="HCX1952" s="101"/>
      <c r="HCY1952" s="101"/>
      <c r="HCZ1952" s="101"/>
      <c r="HDA1952" s="101"/>
      <c r="HDB1952" s="101"/>
      <c r="HDC1952" s="101"/>
      <c r="HDD1952" s="101"/>
      <c r="HDE1952" s="101"/>
      <c r="HDF1952" s="101"/>
      <c r="HDG1952" s="101"/>
      <c r="HDH1952" s="101"/>
      <c r="HDI1952" s="101"/>
      <c r="HDJ1952" s="101"/>
      <c r="HDK1952" s="101"/>
      <c r="HDL1952" s="101"/>
      <c r="HDM1952" s="101"/>
      <c r="HDN1952" s="101"/>
      <c r="HDO1952" s="101"/>
      <c r="HDP1952" s="101"/>
      <c r="HDQ1952" s="101"/>
      <c r="HDR1952" s="101"/>
      <c r="HDS1952" s="101"/>
      <c r="HDT1952" s="101"/>
      <c r="HDU1952" s="101"/>
      <c r="HDV1952" s="101"/>
      <c r="HDW1952" s="101"/>
      <c r="HDX1952" s="101"/>
      <c r="HDY1952" s="101"/>
      <c r="HDZ1952" s="101"/>
      <c r="HEA1952" s="101"/>
      <c r="HEB1952" s="101"/>
      <c r="HEC1952" s="101"/>
      <c r="HED1952" s="101"/>
      <c r="HEE1952" s="101"/>
      <c r="HEF1952" s="101"/>
      <c r="HEG1952" s="101"/>
      <c r="HEH1952" s="101"/>
      <c r="HEI1952" s="101"/>
      <c r="HEJ1952" s="101"/>
      <c r="HEK1952" s="101"/>
      <c r="HEL1952" s="101"/>
      <c r="HEM1952" s="101"/>
      <c r="HEN1952" s="101"/>
      <c r="HEO1952" s="101"/>
      <c r="HEP1952" s="101"/>
      <c r="HEQ1952" s="101"/>
      <c r="HER1952" s="101"/>
      <c r="HES1952" s="101"/>
      <c r="HET1952" s="101"/>
      <c r="HEU1952" s="101"/>
      <c r="HEV1952" s="101"/>
      <c r="HEW1952" s="101"/>
      <c r="HEX1952" s="101"/>
      <c r="HEY1952" s="101"/>
      <c r="HEZ1952" s="101"/>
      <c r="HFA1952" s="101"/>
      <c r="HFB1952" s="101"/>
      <c r="HFC1952" s="101"/>
      <c r="HFD1952" s="101"/>
      <c r="HFE1952" s="101"/>
      <c r="HFF1952" s="101"/>
      <c r="HFG1952" s="101"/>
      <c r="HFH1952" s="101"/>
      <c r="HFI1952" s="101"/>
      <c r="HFJ1952" s="101"/>
      <c r="HFK1952" s="101"/>
      <c r="HFL1952" s="101"/>
      <c r="HFM1952" s="101"/>
      <c r="HFN1952" s="101"/>
      <c r="HFO1952" s="101"/>
      <c r="HFP1952" s="101"/>
      <c r="HFQ1952" s="101"/>
      <c r="HFR1952" s="101"/>
      <c r="HFS1952" s="101"/>
      <c r="HFT1952" s="101"/>
      <c r="HFU1952" s="101"/>
      <c r="HFV1952" s="101"/>
      <c r="HFW1952" s="101"/>
      <c r="HFX1952" s="101"/>
      <c r="HFY1952" s="101"/>
      <c r="HFZ1952" s="101"/>
      <c r="HGA1952" s="101"/>
      <c r="HGB1952" s="101"/>
      <c r="HGC1952" s="101"/>
      <c r="HGD1952" s="101"/>
      <c r="HGE1952" s="101"/>
      <c r="HGF1952" s="101"/>
      <c r="HGG1952" s="101"/>
      <c r="HGH1952" s="101"/>
      <c r="HGI1952" s="101"/>
      <c r="HGJ1952" s="101"/>
      <c r="HGK1952" s="101"/>
      <c r="HGL1952" s="101"/>
      <c r="HGM1952" s="101"/>
      <c r="HGN1952" s="101"/>
      <c r="HGO1952" s="101"/>
      <c r="HGP1952" s="101"/>
      <c r="HGQ1952" s="101"/>
      <c r="HGR1952" s="101"/>
      <c r="HGS1952" s="101"/>
      <c r="HGT1952" s="101"/>
      <c r="HGU1952" s="101"/>
      <c r="HGV1952" s="101"/>
      <c r="HGW1952" s="101"/>
      <c r="HGX1952" s="101"/>
      <c r="HGY1952" s="101"/>
      <c r="HGZ1952" s="101"/>
      <c r="HHA1952" s="101"/>
      <c r="HHB1952" s="101"/>
      <c r="HHC1952" s="101"/>
      <c r="HHD1952" s="101"/>
      <c r="HHE1952" s="101"/>
      <c r="HHF1952" s="101"/>
      <c r="HHG1952" s="101"/>
      <c r="HHH1952" s="101"/>
      <c r="HHI1952" s="101"/>
      <c r="HHJ1952" s="101"/>
      <c r="HHK1952" s="101"/>
      <c r="HHL1952" s="101"/>
      <c r="HHM1952" s="101"/>
      <c r="HHN1952" s="101"/>
      <c r="HHO1952" s="101"/>
      <c r="HHP1952" s="101"/>
      <c r="HHQ1952" s="101"/>
      <c r="HHR1952" s="101"/>
      <c r="HHS1952" s="101"/>
      <c r="HHT1952" s="101"/>
      <c r="HHU1952" s="101"/>
      <c r="HHV1952" s="101"/>
      <c r="HHW1952" s="101"/>
      <c r="HHX1952" s="101"/>
      <c r="HHY1952" s="101"/>
      <c r="HHZ1952" s="101"/>
      <c r="HIA1952" s="101"/>
      <c r="HIB1952" s="101"/>
      <c r="HIC1952" s="101"/>
      <c r="HID1952" s="101"/>
      <c r="HIE1952" s="101"/>
      <c r="HIF1952" s="101"/>
      <c r="HIG1952" s="101"/>
      <c r="HIH1952" s="101"/>
      <c r="HII1952" s="101"/>
      <c r="HIJ1952" s="101"/>
      <c r="HIK1952" s="101"/>
      <c r="HIL1952" s="101"/>
      <c r="HIM1952" s="101"/>
      <c r="HIN1952" s="101"/>
      <c r="HIO1952" s="101"/>
      <c r="HIP1952" s="101"/>
      <c r="HIQ1952" s="101"/>
      <c r="HIR1952" s="101"/>
      <c r="HIS1952" s="101"/>
      <c r="HIT1952" s="101"/>
      <c r="HIU1952" s="101"/>
      <c r="HIV1952" s="101"/>
      <c r="HIW1952" s="101"/>
      <c r="HIX1952" s="101"/>
      <c r="HIY1952" s="101"/>
      <c r="HIZ1952" s="101"/>
      <c r="HJA1952" s="101"/>
      <c r="HJB1952" s="101"/>
      <c r="HJC1952" s="101"/>
      <c r="HJD1952" s="101"/>
      <c r="HJE1952" s="101"/>
      <c r="HJF1952" s="101"/>
      <c r="HJG1952" s="101"/>
      <c r="HJH1952" s="101"/>
      <c r="HJI1952" s="101"/>
      <c r="HJJ1952" s="101"/>
      <c r="HJK1952" s="101"/>
      <c r="HJL1952" s="101"/>
      <c r="HJM1952" s="101"/>
      <c r="HJN1952" s="101"/>
      <c r="HJO1952" s="101"/>
      <c r="HJP1952" s="101"/>
      <c r="HJQ1952" s="101"/>
      <c r="HJR1952" s="101"/>
      <c r="HJS1952" s="101"/>
      <c r="HJT1952" s="101"/>
      <c r="HJU1952" s="101"/>
      <c r="HJV1952" s="101"/>
      <c r="HJW1952" s="101"/>
      <c r="HJX1952" s="101"/>
      <c r="HJY1952" s="101"/>
      <c r="HJZ1952" s="101"/>
      <c r="HKA1952" s="101"/>
      <c r="HKB1952" s="101"/>
      <c r="HKC1952" s="101"/>
      <c r="HKD1952" s="101"/>
      <c r="HKE1952" s="101"/>
      <c r="HKF1952" s="101"/>
      <c r="HKG1952" s="101"/>
      <c r="HKH1952" s="101"/>
      <c r="HKI1952" s="101"/>
      <c r="HKJ1952" s="101"/>
      <c r="HKK1952" s="101"/>
      <c r="HKL1952" s="101"/>
      <c r="HKM1952" s="101"/>
      <c r="HKN1952" s="101"/>
      <c r="HKO1952" s="101"/>
      <c r="HKP1952" s="101"/>
      <c r="HKQ1952" s="101"/>
      <c r="HKR1952" s="101"/>
      <c r="HKS1952" s="101"/>
      <c r="HKT1952" s="101"/>
      <c r="HKU1952" s="101"/>
      <c r="HKV1952" s="101"/>
      <c r="HKW1952" s="101"/>
      <c r="HKX1952" s="101"/>
      <c r="HKY1952" s="101"/>
      <c r="HKZ1952" s="101"/>
      <c r="HLA1952" s="101"/>
      <c r="HLB1952" s="101"/>
      <c r="HLC1952" s="101"/>
      <c r="HLD1952" s="101"/>
      <c r="HLE1952" s="101"/>
      <c r="HLF1952" s="101"/>
      <c r="HLG1952" s="101"/>
      <c r="HLH1952" s="101"/>
      <c r="HLI1952" s="101"/>
      <c r="HLJ1952" s="101"/>
      <c r="HLK1952" s="101"/>
      <c r="HLL1952" s="101"/>
      <c r="HLM1952" s="101"/>
      <c r="HLN1952" s="101"/>
      <c r="HLO1952" s="101"/>
      <c r="HLP1952" s="101"/>
      <c r="HLQ1952" s="101"/>
      <c r="HLR1952" s="101"/>
      <c r="HLS1952" s="101"/>
      <c r="HLT1952" s="101"/>
      <c r="HLU1952" s="101"/>
      <c r="HLV1952" s="101"/>
      <c r="HLW1952" s="101"/>
      <c r="HLX1952" s="101"/>
      <c r="HLY1952" s="101"/>
      <c r="HLZ1952" s="101"/>
      <c r="HMA1952" s="101"/>
      <c r="HMB1952" s="101"/>
      <c r="HMC1952" s="101"/>
      <c r="HMD1952" s="101"/>
      <c r="HME1952" s="101"/>
      <c r="HMF1952" s="101"/>
      <c r="HMG1952" s="101"/>
      <c r="HMH1952" s="101"/>
      <c r="HMI1952" s="101"/>
      <c r="HMJ1952" s="101"/>
      <c r="HMK1952" s="101"/>
      <c r="HML1952" s="101"/>
      <c r="HMM1952" s="101"/>
      <c r="HMN1952" s="101"/>
      <c r="HMO1952" s="101"/>
      <c r="HMP1952" s="101"/>
      <c r="HMQ1952" s="101"/>
      <c r="HMR1952" s="101"/>
      <c r="HMS1952" s="101"/>
      <c r="HMT1952" s="101"/>
      <c r="HMU1952" s="101"/>
      <c r="HMV1952" s="101"/>
      <c r="HMW1952" s="101"/>
      <c r="HMX1952" s="101"/>
      <c r="HMY1952" s="101"/>
      <c r="HMZ1952" s="101"/>
      <c r="HNA1952" s="101"/>
      <c r="HNB1952" s="101"/>
      <c r="HNC1952" s="101"/>
      <c r="HND1952" s="101"/>
      <c r="HNE1952" s="101"/>
      <c r="HNF1952" s="101"/>
      <c r="HNG1952" s="101"/>
      <c r="HNH1952" s="101"/>
      <c r="HNI1952" s="101"/>
      <c r="HNJ1952" s="101"/>
      <c r="HNK1952" s="101"/>
      <c r="HNL1952" s="101"/>
      <c r="HNM1952" s="101"/>
      <c r="HNN1952" s="101"/>
      <c r="HNO1952" s="101"/>
      <c r="HNP1952" s="101"/>
      <c r="HNQ1952" s="101"/>
      <c r="HNR1952" s="101"/>
      <c r="HNS1952" s="101"/>
      <c r="HNT1952" s="101"/>
      <c r="HNU1952" s="101"/>
      <c r="HNV1952" s="101"/>
      <c r="HNW1952" s="101"/>
      <c r="HNX1952" s="101"/>
      <c r="HNY1952" s="101"/>
      <c r="HNZ1952" s="101"/>
      <c r="HOA1952" s="101"/>
      <c r="HOB1952" s="101"/>
      <c r="HOC1952" s="101"/>
      <c r="HOD1952" s="101"/>
      <c r="HOE1952" s="101"/>
      <c r="HOF1952" s="101"/>
      <c r="HOG1952" s="101"/>
      <c r="HOH1952" s="101"/>
      <c r="HOI1952" s="101"/>
      <c r="HOJ1952" s="101"/>
      <c r="HOK1952" s="101"/>
      <c r="HOL1952" s="101"/>
      <c r="HOM1952" s="101"/>
      <c r="HON1952" s="101"/>
      <c r="HOO1952" s="101"/>
      <c r="HOP1952" s="101"/>
      <c r="HOQ1952" s="101"/>
      <c r="HOR1952" s="101"/>
      <c r="HOS1952" s="101"/>
      <c r="HOT1952" s="101"/>
      <c r="HOU1952" s="101"/>
      <c r="HOV1952" s="101"/>
      <c r="HOW1952" s="101"/>
      <c r="HOX1952" s="101"/>
      <c r="HOY1952" s="101"/>
      <c r="HOZ1952" s="101"/>
      <c r="HPA1952" s="101"/>
      <c r="HPB1952" s="101"/>
      <c r="HPC1952" s="101"/>
      <c r="HPD1952" s="101"/>
      <c r="HPE1952" s="101"/>
      <c r="HPF1952" s="101"/>
      <c r="HPG1952" s="101"/>
      <c r="HPH1952" s="101"/>
      <c r="HPI1952" s="101"/>
      <c r="HPJ1952" s="101"/>
      <c r="HPK1952" s="101"/>
      <c r="HPL1952" s="101"/>
      <c r="HPM1952" s="101"/>
      <c r="HPN1952" s="101"/>
      <c r="HPO1952" s="101"/>
      <c r="HPP1952" s="101"/>
      <c r="HPQ1952" s="101"/>
      <c r="HPR1952" s="101"/>
      <c r="HPS1952" s="101"/>
      <c r="HPT1952" s="101"/>
      <c r="HPU1952" s="101"/>
      <c r="HPV1952" s="101"/>
      <c r="HPW1952" s="101"/>
      <c r="HPX1952" s="101"/>
      <c r="HPY1952" s="101"/>
      <c r="HPZ1952" s="101"/>
      <c r="HQA1952" s="101"/>
      <c r="HQB1952" s="101"/>
      <c r="HQC1952" s="101"/>
      <c r="HQD1952" s="101"/>
      <c r="HQE1952" s="101"/>
      <c r="HQF1952" s="101"/>
      <c r="HQG1952" s="101"/>
      <c r="HQH1952" s="101"/>
      <c r="HQI1952" s="101"/>
      <c r="HQJ1952" s="101"/>
      <c r="HQK1952" s="101"/>
      <c r="HQL1952" s="101"/>
      <c r="HQM1952" s="101"/>
      <c r="HQN1952" s="101"/>
      <c r="HQO1952" s="101"/>
      <c r="HQP1952" s="101"/>
      <c r="HQQ1952" s="101"/>
      <c r="HQR1952" s="101"/>
      <c r="HQS1952" s="101"/>
      <c r="HQT1952" s="101"/>
      <c r="HQU1952" s="101"/>
      <c r="HQV1952" s="101"/>
      <c r="HQW1952" s="101"/>
      <c r="HQX1952" s="101"/>
      <c r="HQY1952" s="101"/>
      <c r="HQZ1952" s="101"/>
      <c r="HRA1952" s="101"/>
      <c r="HRB1952" s="101"/>
      <c r="HRC1952" s="101"/>
      <c r="HRD1952" s="101"/>
      <c r="HRE1952" s="101"/>
      <c r="HRF1952" s="101"/>
      <c r="HRG1952" s="101"/>
      <c r="HRH1952" s="101"/>
      <c r="HRI1952" s="101"/>
      <c r="HRJ1952" s="101"/>
      <c r="HRK1952" s="101"/>
      <c r="HRL1952" s="101"/>
      <c r="HRM1952" s="101"/>
      <c r="HRN1952" s="101"/>
      <c r="HRO1952" s="101"/>
      <c r="HRP1952" s="101"/>
      <c r="HRQ1952" s="101"/>
      <c r="HRR1952" s="101"/>
      <c r="HRS1952" s="101"/>
      <c r="HRT1952" s="101"/>
      <c r="HRU1952" s="101"/>
      <c r="HRV1952" s="101"/>
      <c r="HRW1952" s="101"/>
      <c r="HRX1952" s="101"/>
      <c r="HRY1952" s="101"/>
      <c r="HRZ1952" s="101"/>
      <c r="HSA1952" s="101"/>
      <c r="HSB1952" s="101"/>
      <c r="HSC1952" s="101"/>
      <c r="HSD1952" s="101"/>
      <c r="HSE1952" s="101"/>
      <c r="HSF1952" s="101"/>
      <c r="HSG1952" s="101"/>
      <c r="HSH1952" s="101"/>
      <c r="HSI1952" s="101"/>
      <c r="HSJ1952" s="101"/>
      <c r="HSK1952" s="101"/>
      <c r="HSL1952" s="101"/>
      <c r="HSM1952" s="101"/>
      <c r="HSN1952" s="101"/>
      <c r="HSO1952" s="101"/>
      <c r="HSP1952" s="101"/>
      <c r="HSQ1952" s="101"/>
      <c r="HSR1952" s="101"/>
      <c r="HSS1952" s="101"/>
      <c r="HST1952" s="101"/>
      <c r="HSU1952" s="101"/>
      <c r="HSV1952" s="101"/>
      <c r="HSW1952" s="101"/>
      <c r="HSX1952" s="101"/>
      <c r="HSY1952" s="101"/>
      <c r="HSZ1952" s="101"/>
      <c r="HTA1952" s="101"/>
      <c r="HTB1952" s="101"/>
      <c r="HTC1952" s="101"/>
      <c r="HTD1952" s="101"/>
      <c r="HTE1952" s="101"/>
      <c r="HTF1952" s="101"/>
      <c r="HTG1952" s="101"/>
      <c r="HTH1952" s="101"/>
      <c r="HTI1952" s="101"/>
      <c r="HTJ1952" s="101"/>
      <c r="HTK1952" s="101"/>
      <c r="HTL1952" s="101"/>
      <c r="HTM1952" s="101"/>
      <c r="HTN1952" s="101"/>
      <c r="HTO1952" s="101"/>
      <c r="HTP1952" s="101"/>
      <c r="HTQ1952" s="101"/>
      <c r="HTR1952" s="101"/>
      <c r="HTS1952" s="101"/>
      <c r="HTT1952" s="101"/>
      <c r="HTU1952" s="101"/>
      <c r="HTV1952" s="101"/>
      <c r="HTW1952" s="101"/>
      <c r="HTX1952" s="101"/>
      <c r="HTY1952" s="101"/>
      <c r="HTZ1952" s="101"/>
      <c r="HUA1952" s="101"/>
      <c r="HUB1952" s="101"/>
      <c r="HUC1952" s="101"/>
      <c r="HUD1952" s="101"/>
      <c r="HUE1952" s="101"/>
      <c r="HUF1952" s="101"/>
      <c r="HUG1952" s="101"/>
      <c r="HUH1952" s="101"/>
      <c r="HUI1952" s="101"/>
      <c r="HUJ1952" s="101"/>
      <c r="HUK1952" s="101"/>
      <c r="HUL1952" s="101"/>
      <c r="HUM1952" s="101"/>
      <c r="HUN1952" s="101"/>
      <c r="HUO1952" s="101"/>
      <c r="HUP1952" s="101"/>
      <c r="HUQ1952" s="101"/>
      <c r="HUR1952" s="101"/>
      <c r="HUS1952" s="101"/>
      <c r="HUT1952" s="101"/>
      <c r="HUU1952" s="101"/>
      <c r="HUV1952" s="101"/>
      <c r="HUW1952" s="101"/>
      <c r="HUX1952" s="101"/>
      <c r="HUY1952" s="101"/>
      <c r="HUZ1952" s="101"/>
      <c r="HVA1952" s="101"/>
      <c r="HVB1952" s="101"/>
      <c r="HVC1952" s="101"/>
      <c r="HVD1952" s="101"/>
      <c r="HVE1952" s="101"/>
      <c r="HVF1952" s="101"/>
      <c r="HVG1952" s="101"/>
      <c r="HVH1952" s="101"/>
      <c r="HVI1952" s="101"/>
      <c r="HVJ1952" s="101"/>
      <c r="HVK1952" s="101"/>
      <c r="HVL1952" s="101"/>
      <c r="HVM1952" s="101"/>
      <c r="HVN1952" s="101"/>
      <c r="HVO1952" s="101"/>
      <c r="HVP1952" s="101"/>
      <c r="HVQ1952" s="101"/>
      <c r="HVR1952" s="101"/>
      <c r="HVS1952" s="101"/>
      <c r="HVT1952" s="101"/>
      <c r="HVU1952" s="101"/>
      <c r="HVV1952" s="101"/>
      <c r="HVW1952" s="101"/>
      <c r="HVX1952" s="101"/>
      <c r="HVY1952" s="101"/>
      <c r="HVZ1952" s="101"/>
      <c r="HWA1952" s="101"/>
      <c r="HWB1952" s="101"/>
      <c r="HWC1952" s="101"/>
      <c r="HWD1952" s="101"/>
      <c r="HWE1952" s="101"/>
      <c r="HWF1952" s="101"/>
      <c r="HWG1952" s="101"/>
      <c r="HWH1952" s="101"/>
      <c r="HWI1952" s="101"/>
      <c r="HWJ1952" s="101"/>
      <c r="HWK1952" s="101"/>
      <c r="HWL1952" s="101"/>
      <c r="HWM1952" s="101"/>
      <c r="HWN1952" s="101"/>
      <c r="HWO1952" s="101"/>
      <c r="HWP1952" s="101"/>
      <c r="HWQ1952" s="101"/>
      <c r="HWR1952" s="101"/>
      <c r="HWS1952" s="101"/>
      <c r="HWT1952" s="101"/>
      <c r="HWU1952" s="101"/>
      <c r="HWV1952" s="101"/>
      <c r="HWW1952" s="101"/>
      <c r="HWX1952" s="101"/>
      <c r="HWY1952" s="101"/>
      <c r="HWZ1952" s="101"/>
      <c r="HXA1952" s="101"/>
      <c r="HXB1952" s="101"/>
      <c r="HXC1952" s="101"/>
      <c r="HXD1952" s="101"/>
      <c r="HXE1952" s="101"/>
      <c r="HXF1952" s="101"/>
      <c r="HXG1952" s="101"/>
      <c r="HXH1952" s="101"/>
      <c r="HXI1952" s="101"/>
      <c r="HXJ1952" s="101"/>
      <c r="HXK1952" s="101"/>
      <c r="HXL1952" s="101"/>
      <c r="HXM1952" s="101"/>
      <c r="HXN1952" s="101"/>
      <c r="HXO1952" s="101"/>
      <c r="HXP1952" s="101"/>
      <c r="HXQ1952" s="101"/>
      <c r="HXR1952" s="101"/>
      <c r="HXS1952" s="101"/>
      <c r="HXT1952" s="101"/>
      <c r="HXU1952" s="101"/>
      <c r="HXV1952" s="101"/>
      <c r="HXW1952" s="101"/>
      <c r="HXX1952" s="101"/>
      <c r="HXY1952" s="101"/>
      <c r="HXZ1952" s="101"/>
      <c r="HYA1952" s="101"/>
      <c r="HYB1952" s="101"/>
      <c r="HYC1952" s="101"/>
      <c r="HYD1952" s="101"/>
      <c r="HYE1952" s="101"/>
      <c r="HYF1952" s="101"/>
      <c r="HYG1952" s="101"/>
      <c r="HYH1952" s="101"/>
      <c r="HYI1952" s="101"/>
      <c r="HYJ1952" s="101"/>
      <c r="HYK1952" s="101"/>
      <c r="HYL1952" s="101"/>
      <c r="HYM1952" s="101"/>
      <c r="HYN1952" s="101"/>
      <c r="HYO1952" s="101"/>
      <c r="HYP1952" s="101"/>
      <c r="HYQ1952" s="101"/>
      <c r="HYR1952" s="101"/>
      <c r="HYS1952" s="101"/>
      <c r="HYT1952" s="101"/>
      <c r="HYU1952" s="101"/>
      <c r="HYV1952" s="101"/>
      <c r="HYW1952" s="101"/>
      <c r="HYX1952" s="101"/>
      <c r="HYY1952" s="101"/>
      <c r="HYZ1952" s="101"/>
      <c r="HZA1952" s="101"/>
      <c r="HZB1952" s="101"/>
      <c r="HZC1952" s="101"/>
      <c r="HZD1952" s="101"/>
      <c r="HZE1952" s="101"/>
      <c r="HZF1952" s="101"/>
      <c r="HZG1952" s="101"/>
      <c r="HZH1952" s="101"/>
      <c r="HZI1952" s="101"/>
      <c r="HZJ1952" s="101"/>
      <c r="HZK1952" s="101"/>
      <c r="HZL1952" s="101"/>
      <c r="HZM1952" s="101"/>
      <c r="HZN1952" s="101"/>
      <c r="HZO1952" s="101"/>
      <c r="HZP1952" s="101"/>
      <c r="HZQ1952" s="101"/>
      <c r="HZR1952" s="101"/>
      <c r="HZS1952" s="101"/>
      <c r="HZT1952" s="101"/>
      <c r="HZU1952" s="101"/>
      <c r="HZV1952" s="101"/>
      <c r="HZW1952" s="101"/>
      <c r="HZX1952" s="101"/>
      <c r="HZY1952" s="101"/>
      <c r="HZZ1952" s="101"/>
      <c r="IAA1952" s="101"/>
      <c r="IAB1952" s="101"/>
      <c r="IAC1952" s="101"/>
      <c r="IAD1952" s="101"/>
      <c r="IAE1952" s="101"/>
      <c r="IAF1952" s="101"/>
      <c r="IAG1952" s="101"/>
      <c r="IAH1952" s="101"/>
      <c r="IAI1952" s="101"/>
      <c r="IAJ1952" s="101"/>
      <c r="IAK1952" s="101"/>
      <c r="IAL1952" s="101"/>
      <c r="IAM1952" s="101"/>
      <c r="IAN1952" s="101"/>
      <c r="IAO1952" s="101"/>
      <c r="IAP1952" s="101"/>
      <c r="IAQ1952" s="101"/>
      <c r="IAR1952" s="101"/>
      <c r="IAS1952" s="101"/>
      <c r="IAT1952" s="101"/>
      <c r="IAU1952" s="101"/>
      <c r="IAV1952" s="101"/>
      <c r="IAW1952" s="101"/>
      <c r="IAX1952" s="101"/>
      <c r="IAY1952" s="101"/>
      <c r="IAZ1952" s="101"/>
      <c r="IBA1952" s="101"/>
      <c r="IBB1952" s="101"/>
      <c r="IBC1952" s="101"/>
      <c r="IBD1952" s="101"/>
      <c r="IBE1952" s="101"/>
      <c r="IBF1952" s="101"/>
      <c r="IBG1952" s="101"/>
      <c r="IBH1952" s="101"/>
      <c r="IBI1952" s="101"/>
      <c r="IBJ1952" s="101"/>
      <c r="IBK1952" s="101"/>
      <c r="IBL1952" s="101"/>
      <c r="IBM1952" s="101"/>
      <c r="IBN1952" s="101"/>
      <c r="IBO1952" s="101"/>
      <c r="IBP1952" s="101"/>
      <c r="IBQ1952" s="101"/>
      <c r="IBR1952" s="101"/>
      <c r="IBS1952" s="101"/>
      <c r="IBT1952" s="101"/>
      <c r="IBU1952" s="101"/>
      <c r="IBV1952" s="101"/>
      <c r="IBW1952" s="101"/>
      <c r="IBX1952" s="101"/>
      <c r="IBY1952" s="101"/>
      <c r="IBZ1952" s="101"/>
      <c r="ICA1952" s="101"/>
      <c r="ICB1952" s="101"/>
      <c r="ICC1952" s="101"/>
      <c r="ICD1952" s="101"/>
      <c r="ICE1952" s="101"/>
      <c r="ICF1952" s="101"/>
      <c r="ICG1952" s="101"/>
      <c r="ICH1952" s="101"/>
      <c r="ICI1952" s="101"/>
      <c r="ICJ1952" s="101"/>
      <c r="ICK1952" s="101"/>
      <c r="ICL1952" s="101"/>
      <c r="ICM1952" s="101"/>
      <c r="ICN1952" s="101"/>
      <c r="ICO1952" s="101"/>
      <c r="ICP1952" s="101"/>
      <c r="ICQ1952" s="101"/>
      <c r="ICR1952" s="101"/>
      <c r="ICS1952" s="101"/>
      <c r="ICT1952" s="101"/>
      <c r="ICU1952" s="101"/>
      <c r="ICV1952" s="101"/>
      <c r="ICW1952" s="101"/>
      <c r="ICX1952" s="101"/>
      <c r="ICY1952" s="101"/>
      <c r="ICZ1952" s="101"/>
      <c r="IDA1952" s="101"/>
      <c r="IDB1952" s="101"/>
      <c r="IDC1952" s="101"/>
      <c r="IDD1952" s="101"/>
      <c r="IDE1952" s="101"/>
      <c r="IDF1952" s="101"/>
      <c r="IDG1952" s="101"/>
      <c r="IDH1952" s="101"/>
      <c r="IDI1952" s="101"/>
      <c r="IDJ1952" s="101"/>
      <c r="IDK1952" s="101"/>
      <c r="IDL1952" s="101"/>
      <c r="IDM1952" s="101"/>
      <c r="IDN1952" s="101"/>
      <c r="IDO1952" s="101"/>
      <c r="IDP1952" s="101"/>
      <c r="IDQ1952" s="101"/>
      <c r="IDR1952" s="101"/>
      <c r="IDS1952" s="101"/>
      <c r="IDT1952" s="101"/>
      <c r="IDU1952" s="101"/>
      <c r="IDV1952" s="101"/>
      <c r="IDW1952" s="101"/>
      <c r="IDX1952" s="101"/>
      <c r="IDY1952" s="101"/>
      <c r="IDZ1952" s="101"/>
      <c r="IEA1952" s="101"/>
      <c r="IEB1952" s="101"/>
      <c r="IEC1952" s="101"/>
      <c r="IED1952" s="101"/>
      <c r="IEE1952" s="101"/>
      <c r="IEF1952" s="101"/>
      <c r="IEG1952" s="101"/>
      <c r="IEH1952" s="101"/>
      <c r="IEI1952" s="101"/>
      <c r="IEJ1952" s="101"/>
      <c r="IEK1952" s="101"/>
      <c r="IEL1952" s="101"/>
      <c r="IEM1952" s="101"/>
      <c r="IEN1952" s="101"/>
      <c r="IEO1952" s="101"/>
      <c r="IEP1952" s="101"/>
      <c r="IEQ1952" s="101"/>
      <c r="IER1952" s="101"/>
      <c r="IES1952" s="101"/>
      <c r="IET1952" s="101"/>
      <c r="IEU1952" s="101"/>
      <c r="IEV1952" s="101"/>
      <c r="IEW1952" s="101"/>
      <c r="IEX1952" s="101"/>
      <c r="IEY1952" s="101"/>
      <c r="IEZ1952" s="101"/>
      <c r="IFA1952" s="101"/>
      <c r="IFB1952" s="101"/>
      <c r="IFC1952" s="101"/>
      <c r="IFD1952" s="101"/>
      <c r="IFE1952" s="101"/>
      <c r="IFF1952" s="101"/>
      <c r="IFG1952" s="101"/>
      <c r="IFH1952" s="101"/>
      <c r="IFI1952" s="101"/>
      <c r="IFJ1952" s="101"/>
      <c r="IFK1952" s="101"/>
      <c r="IFL1952" s="101"/>
      <c r="IFM1952" s="101"/>
      <c r="IFN1952" s="101"/>
      <c r="IFO1952" s="101"/>
      <c r="IFP1952" s="101"/>
      <c r="IFQ1952" s="101"/>
      <c r="IFR1952" s="101"/>
      <c r="IFS1952" s="101"/>
      <c r="IFT1952" s="101"/>
      <c r="IFU1952" s="101"/>
      <c r="IFV1952" s="101"/>
      <c r="IFW1952" s="101"/>
      <c r="IFX1952" s="101"/>
      <c r="IFY1952" s="101"/>
      <c r="IFZ1952" s="101"/>
      <c r="IGA1952" s="101"/>
      <c r="IGB1952" s="101"/>
      <c r="IGC1952" s="101"/>
      <c r="IGD1952" s="101"/>
      <c r="IGE1952" s="101"/>
      <c r="IGF1952" s="101"/>
      <c r="IGG1952" s="101"/>
      <c r="IGH1952" s="101"/>
      <c r="IGI1952" s="101"/>
      <c r="IGJ1952" s="101"/>
      <c r="IGK1952" s="101"/>
      <c r="IGL1952" s="101"/>
      <c r="IGM1952" s="101"/>
      <c r="IGN1952" s="101"/>
      <c r="IGO1952" s="101"/>
      <c r="IGP1952" s="101"/>
      <c r="IGQ1952" s="101"/>
      <c r="IGR1952" s="101"/>
      <c r="IGS1952" s="101"/>
      <c r="IGT1952" s="101"/>
      <c r="IGU1952" s="101"/>
      <c r="IGV1952" s="101"/>
      <c r="IGW1952" s="101"/>
      <c r="IGX1952" s="101"/>
      <c r="IGY1952" s="101"/>
      <c r="IGZ1952" s="101"/>
      <c r="IHA1952" s="101"/>
      <c r="IHB1952" s="101"/>
      <c r="IHC1952" s="101"/>
      <c r="IHD1952" s="101"/>
      <c r="IHE1952" s="101"/>
      <c r="IHF1952" s="101"/>
      <c r="IHG1952" s="101"/>
      <c r="IHH1952" s="101"/>
      <c r="IHI1952" s="101"/>
      <c r="IHJ1952" s="101"/>
      <c r="IHK1952" s="101"/>
      <c r="IHL1952" s="101"/>
      <c r="IHM1952" s="101"/>
      <c r="IHN1952" s="101"/>
      <c r="IHO1952" s="101"/>
      <c r="IHP1952" s="101"/>
      <c r="IHQ1952" s="101"/>
      <c r="IHR1952" s="101"/>
      <c r="IHS1952" s="101"/>
      <c r="IHT1952" s="101"/>
      <c r="IHU1952" s="101"/>
      <c r="IHV1952" s="101"/>
      <c r="IHW1952" s="101"/>
      <c r="IHX1952" s="101"/>
      <c r="IHY1952" s="101"/>
      <c r="IHZ1952" s="101"/>
      <c r="IIA1952" s="101"/>
      <c r="IIB1952" s="101"/>
      <c r="IIC1952" s="101"/>
      <c r="IID1952" s="101"/>
      <c r="IIE1952" s="101"/>
      <c r="IIF1952" s="101"/>
      <c r="IIG1952" s="101"/>
      <c r="IIH1952" s="101"/>
      <c r="III1952" s="101"/>
      <c r="IIJ1952" s="101"/>
      <c r="IIK1952" s="101"/>
      <c r="IIL1952" s="101"/>
      <c r="IIM1952" s="101"/>
      <c r="IIN1952" s="101"/>
      <c r="IIO1952" s="101"/>
      <c r="IIP1952" s="101"/>
      <c r="IIQ1952" s="101"/>
      <c r="IIR1952" s="101"/>
      <c r="IIS1952" s="101"/>
      <c r="IIT1952" s="101"/>
      <c r="IIU1952" s="101"/>
      <c r="IIV1952" s="101"/>
      <c r="IIW1952" s="101"/>
      <c r="IIX1952" s="101"/>
      <c r="IIY1952" s="101"/>
      <c r="IIZ1952" s="101"/>
      <c r="IJA1952" s="101"/>
      <c r="IJB1952" s="101"/>
      <c r="IJC1952" s="101"/>
      <c r="IJD1952" s="101"/>
      <c r="IJE1952" s="101"/>
      <c r="IJF1952" s="101"/>
      <c r="IJG1952" s="101"/>
      <c r="IJH1952" s="101"/>
      <c r="IJI1952" s="101"/>
      <c r="IJJ1952" s="101"/>
      <c r="IJK1952" s="101"/>
      <c r="IJL1952" s="101"/>
      <c r="IJM1952" s="101"/>
      <c r="IJN1952" s="101"/>
      <c r="IJO1952" s="101"/>
      <c r="IJP1952" s="101"/>
      <c r="IJQ1952" s="101"/>
      <c r="IJR1952" s="101"/>
      <c r="IJS1952" s="101"/>
      <c r="IJT1952" s="101"/>
      <c r="IJU1952" s="101"/>
      <c r="IJV1952" s="101"/>
      <c r="IJW1952" s="101"/>
      <c r="IJX1952" s="101"/>
      <c r="IJY1952" s="101"/>
      <c r="IJZ1952" s="101"/>
      <c r="IKA1952" s="101"/>
      <c r="IKB1952" s="101"/>
      <c r="IKC1952" s="101"/>
      <c r="IKD1952" s="101"/>
      <c r="IKE1952" s="101"/>
      <c r="IKF1952" s="101"/>
      <c r="IKG1952" s="101"/>
      <c r="IKH1952" s="101"/>
      <c r="IKI1952" s="101"/>
      <c r="IKJ1952" s="101"/>
      <c r="IKK1952" s="101"/>
      <c r="IKL1952" s="101"/>
      <c r="IKM1952" s="101"/>
      <c r="IKN1952" s="101"/>
      <c r="IKO1952" s="101"/>
      <c r="IKP1952" s="101"/>
      <c r="IKQ1952" s="101"/>
      <c r="IKR1952" s="101"/>
      <c r="IKS1952" s="101"/>
      <c r="IKT1952" s="101"/>
      <c r="IKU1952" s="101"/>
      <c r="IKV1952" s="101"/>
      <c r="IKW1952" s="101"/>
      <c r="IKX1952" s="101"/>
      <c r="IKY1952" s="101"/>
      <c r="IKZ1952" s="101"/>
      <c r="ILA1952" s="101"/>
      <c r="ILB1952" s="101"/>
      <c r="ILC1952" s="101"/>
      <c r="ILD1952" s="101"/>
      <c r="ILE1952" s="101"/>
      <c r="ILF1952" s="101"/>
      <c r="ILG1952" s="101"/>
      <c r="ILH1952" s="101"/>
      <c r="ILI1952" s="101"/>
      <c r="ILJ1952" s="101"/>
      <c r="ILK1952" s="101"/>
      <c r="ILL1952" s="101"/>
      <c r="ILM1952" s="101"/>
      <c r="ILN1952" s="101"/>
      <c r="ILO1952" s="101"/>
      <c r="ILP1952" s="101"/>
      <c r="ILQ1952" s="101"/>
      <c r="ILR1952" s="101"/>
      <c r="ILS1952" s="101"/>
      <c r="ILT1952" s="101"/>
      <c r="ILU1952" s="101"/>
      <c r="ILV1952" s="101"/>
      <c r="ILW1952" s="101"/>
      <c r="ILX1952" s="101"/>
      <c r="ILY1952" s="101"/>
      <c r="ILZ1952" s="101"/>
      <c r="IMA1952" s="101"/>
      <c r="IMB1952" s="101"/>
      <c r="IMC1952" s="101"/>
      <c r="IMD1952" s="101"/>
      <c r="IME1952" s="101"/>
      <c r="IMF1952" s="101"/>
      <c r="IMG1952" s="101"/>
      <c r="IMH1952" s="101"/>
      <c r="IMI1952" s="101"/>
      <c r="IMJ1952" s="101"/>
      <c r="IMK1952" s="101"/>
      <c r="IML1952" s="101"/>
      <c r="IMM1952" s="101"/>
      <c r="IMN1952" s="101"/>
      <c r="IMO1952" s="101"/>
      <c r="IMP1952" s="101"/>
      <c r="IMQ1952" s="101"/>
      <c r="IMR1952" s="101"/>
      <c r="IMS1952" s="101"/>
      <c r="IMT1952" s="101"/>
      <c r="IMU1952" s="101"/>
      <c r="IMV1952" s="101"/>
      <c r="IMW1952" s="101"/>
      <c r="IMX1952" s="101"/>
      <c r="IMY1952" s="101"/>
      <c r="IMZ1952" s="101"/>
      <c r="INA1952" s="101"/>
      <c r="INB1952" s="101"/>
      <c r="INC1952" s="101"/>
      <c r="IND1952" s="101"/>
      <c r="INE1952" s="101"/>
      <c r="INF1952" s="101"/>
      <c r="ING1952" s="101"/>
      <c r="INH1952" s="101"/>
      <c r="INI1952" s="101"/>
      <c r="INJ1952" s="101"/>
      <c r="INK1952" s="101"/>
      <c r="INL1952" s="101"/>
      <c r="INM1952" s="101"/>
      <c r="INN1952" s="101"/>
      <c r="INO1952" s="101"/>
      <c r="INP1952" s="101"/>
      <c r="INQ1952" s="101"/>
      <c r="INR1952" s="101"/>
      <c r="INS1952" s="101"/>
      <c r="INT1952" s="101"/>
      <c r="INU1952" s="101"/>
      <c r="INV1952" s="101"/>
      <c r="INW1952" s="101"/>
      <c r="INX1952" s="101"/>
      <c r="INY1952" s="101"/>
      <c r="INZ1952" s="101"/>
      <c r="IOA1952" s="101"/>
      <c r="IOB1952" s="101"/>
      <c r="IOC1952" s="101"/>
      <c r="IOD1952" s="101"/>
      <c r="IOE1952" s="101"/>
      <c r="IOF1952" s="101"/>
      <c r="IOG1952" s="101"/>
      <c r="IOH1952" s="101"/>
      <c r="IOI1952" s="101"/>
      <c r="IOJ1952" s="101"/>
      <c r="IOK1952" s="101"/>
      <c r="IOL1952" s="101"/>
      <c r="IOM1952" s="101"/>
      <c r="ION1952" s="101"/>
      <c r="IOO1952" s="101"/>
      <c r="IOP1952" s="101"/>
      <c r="IOQ1952" s="101"/>
      <c r="IOR1952" s="101"/>
      <c r="IOS1952" s="101"/>
      <c r="IOT1952" s="101"/>
      <c r="IOU1952" s="101"/>
      <c r="IOV1952" s="101"/>
      <c r="IOW1952" s="101"/>
      <c r="IOX1952" s="101"/>
      <c r="IOY1952" s="101"/>
      <c r="IOZ1952" s="101"/>
      <c r="IPA1952" s="101"/>
      <c r="IPB1952" s="101"/>
      <c r="IPC1952" s="101"/>
      <c r="IPD1952" s="101"/>
      <c r="IPE1952" s="101"/>
      <c r="IPF1952" s="101"/>
      <c r="IPG1952" s="101"/>
      <c r="IPH1952" s="101"/>
      <c r="IPI1952" s="101"/>
      <c r="IPJ1952" s="101"/>
      <c r="IPK1952" s="101"/>
      <c r="IPL1952" s="101"/>
      <c r="IPM1952" s="101"/>
      <c r="IPN1952" s="101"/>
      <c r="IPO1952" s="101"/>
      <c r="IPP1952" s="101"/>
      <c r="IPQ1952" s="101"/>
      <c r="IPR1952" s="101"/>
      <c r="IPS1952" s="101"/>
      <c r="IPT1952" s="101"/>
      <c r="IPU1952" s="101"/>
      <c r="IPV1952" s="101"/>
      <c r="IPW1952" s="101"/>
      <c r="IPX1952" s="101"/>
      <c r="IPY1952" s="101"/>
      <c r="IPZ1952" s="101"/>
      <c r="IQA1952" s="101"/>
      <c r="IQB1952" s="101"/>
      <c r="IQC1952" s="101"/>
      <c r="IQD1952" s="101"/>
      <c r="IQE1952" s="101"/>
      <c r="IQF1952" s="101"/>
      <c r="IQG1952" s="101"/>
      <c r="IQH1952" s="101"/>
      <c r="IQI1952" s="101"/>
      <c r="IQJ1952" s="101"/>
      <c r="IQK1952" s="101"/>
      <c r="IQL1952" s="101"/>
      <c r="IQM1952" s="101"/>
      <c r="IQN1952" s="101"/>
      <c r="IQO1952" s="101"/>
      <c r="IQP1952" s="101"/>
      <c r="IQQ1952" s="101"/>
      <c r="IQR1952" s="101"/>
      <c r="IQS1952" s="101"/>
      <c r="IQT1952" s="101"/>
      <c r="IQU1952" s="101"/>
      <c r="IQV1952" s="101"/>
      <c r="IQW1952" s="101"/>
      <c r="IQX1952" s="101"/>
      <c r="IQY1952" s="101"/>
      <c r="IQZ1952" s="101"/>
      <c r="IRA1952" s="101"/>
      <c r="IRB1952" s="101"/>
      <c r="IRC1952" s="101"/>
      <c r="IRD1952" s="101"/>
      <c r="IRE1952" s="101"/>
      <c r="IRF1952" s="101"/>
      <c r="IRG1952" s="101"/>
      <c r="IRH1952" s="101"/>
      <c r="IRI1952" s="101"/>
      <c r="IRJ1952" s="101"/>
      <c r="IRK1952" s="101"/>
      <c r="IRL1952" s="101"/>
      <c r="IRM1952" s="101"/>
      <c r="IRN1952" s="101"/>
      <c r="IRO1952" s="101"/>
      <c r="IRP1952" s="101"/>
      <c r="IRQ1952" s="101"/>
      <c r="IRR1952" s="101"/>
      <c r="IRS1952" s="101"/>
      <c r="IRT1952" s="101"/>
      <c r="IRU1952" s="101"/>
      <c r="IRV1952" s="101"/>
      <c r="IRW1952" s="101"/>
      <c r="IRX1952" s="101"/>
      <c r="IRY1952" s="101"/>
      <c r="IRZ1952" s="101"/>
      <c r="ISA1952" s="101"/>
      <c r="ISB1952" s="101"/>
      <c r="ISC1952" s="101"/>
      <c r="ISD1952" s="101"/>
      <c r="ISE1952" s="101"/>
      <c r="ISF1952" s="101"/>
      <c r="ISG1952" s="101"/>
      <c r="ISH1952" s="101"/>
      <c r="ISI1952" s="101"/>
      <c r="ISJ1952" s="101"/>
      <c r="ISK1952" s="101"/>
      <c r="ISL1952" s="101"/>
      <c r="ISM1952" s="101"/>
      <c r="ISN1952" s="101"/>
      <c r="ISO1952" s="101"/>
      <c r="ISP1952" s="101"/>
      <c r="ISQ1952" s="101"/>
      <c r="ISR1952" s="101"/>
      <c r="ISS1952" s="101"/>
      <c r="IST1952" s="101"/>
      <c r="ISU1952" s="101"/>
      <c r="ISV1952" s="101"/>
      <c r="ISW1952" s="101"/>
      <c r="ISX1952" s="101"/>
      <c r="ISY1952" s="101"/>
      <c r="ISZ1952" s="101"/>
      <c r="ITA1952" s="101"/>
      <c r="ITB1952" s="101"/>
      <c r="ITC1952" s="101"/>
      <c r="ITD1952" s="101"/>
      <c r="ITE1952" s="101"/>
      <c r="ITF1952" s="101"/>
      <c r="ITG1952" s="101"/>
      <c r="ITH1952" s="101"/>
      <c r="ITI1952" s="101"/>
      <c r="ITJ1952" s="101"/>
      <c r="ITK1952" s="101"/>
      <c r="ITL1952" s="101"/>
      <c r="ITM1952" s="101"/>
      <c r="ITN1952" s="101"/>
      <c r="ITO1952" s="101"/>
      <c r="ITP1952" s="101"/>
      <c r="ITQ1952" s="101"/>
      <c r="ITR1952" s="101"/>
      <c r="ITS1952" s="101"/>
      <c r="ITT1952" s="101"/>
      <c r="ITU1952" s="101"/>
      <c r="ITV1952" s="101"/>
      <c r="ITW1952" s="101"/>
      <c r="ITX1952" s="101"/>
      <c r="ITY1952" s="101"/>
      <c r="ITZ1952" s="101"/>
      <c r="IUA1952" s="101"/>
      <c r="IUB1952" s="101"/>
      <c r="IUC1952" s="101"/>
      <c r="IUD1952" s="101"/>
      <c r="IUE1952" s="101"/>
      <c r="IUF1952" s="101"/>
      <c r="IUG1952" s="101"/>
      <c r="IUH1952" s="101"/>
      <c r="IUI1952" s="101"/>
      <c r="IUJ1952" s="101"/>
      <c r="IUK1952" s="101"/>
      <c r="IUL1952" s="101"/>
      <c r="IUM1952" s="101"/>
      <c r="IUN1952" s="101"/>
      <c r="IUO1952" s="101"/>
      <c r="IUP1952" s="101"/>
      <c r="IUQ1952" s="101"/>
      <c r="IUR1952" s="101"/>
      <c r="IUS1952" s="101"/>
      <c r="IUT1952" s="101"/>
      <c r="IUU1952" s="101"/>
      <c r="IUV1952" s="101"/>
      <c r="IUW1952" s="101"/>
      <c r="IUX1952" s="101"/>
      <c r="IUY1952" s="101"/>
      <c r="IUZ1952" s="101"/>
      <c r="IVA1952" s="101"/>
      <c r="IVB1952" s="101"/>
      <c r="IVC1952" s="101"/>
      <c r="IVD1952" s="101"/>
      <c r="IVE1952" s="101"/>
      <c r="IVF1952" s="101"/>
      <c r="IVG1952" s="101"/>
      <c r="IVH1952" s="101"/>
      <c r="IVI1952" s="101"/>
      <c r="IVJ1952" s="101"/>
      <c r="IVK1952" s="101"/>
      <c r="IVL1952" s="101"/>
      <c r="IVM1952" s="101"/>
      <c r="IVN1952" s="101"/>
      <c r="IVO1952" s="101"/>
      <c r="IVP1952" s="101"/>
      <c r="IVQ1952" s="101"/>
      <c r="IVR1952" s="101"/>
      <c r="IVS1952" s="101"/>
      <c r="IVT1952" s="101"/>
      <c r="IVU1952" s="101"/>
      <c r="IVV1952" s="101"/>
      <c r="IVW1952" s="101"/>
      <c r="IVX1952" s="101"/>
      <c r="IVY1952" s="101"/>
      <c r="IVZ1952" s="101"/>
      <c r="IWA1952" s="101"/>
      <c r="IWB1952" s="101"/>
      <c r="IWC1952" s="101"/>
      <c r="IWD1952" s="101"/>
      <c r="IWE1952" s="101"/>
      <c r="IWF1952" s="101"/>
      <c r="IWG1952" s="101"/>
      <c r="IWH1952" s="101"/>
      <c r="IWI1952" s="101"/>
      <c r="IWJ1952" s="101"/>
      <c r="IWK1952" s="101"/>
      <c r="IWL1952" s="101"/>
      <c r="IWM1952" s="101"/>
      <c r="IWN1952" s="101"/>
      <c r="IWO1952" s="101"/>
      <c r="IWP1952" s="101"/>
      <c r="IWQ1952" s="101"/>
      <c r="IWR1952" s="101"/>
      <c r="IWS1952" s="101"/>
      <c r="IWT1952" s="101"/>
      <c r="IWU1952" s="101"/>
      <c r="IWV1952" s="101"/>
      <c r="IWW1952" s="101"/>
      <c r="IWX1952" s="101"/>
      <c r="IWY1952" s="101"/>
      <c r="IWZ1952" s="101"/>
      <c r="IXA1952" s="101"/>
      <c r="IXB1952" s="101"/>
      <c r="IXC1952" s="101"/>
      <c r="IXD1952" s="101"/>
      <c r="IXE1952" s="101"/>
      <c r="IXF1952" s="101"/>
      <c r="IXG1952" s="101"/>
      <c r="IXH1952" s="101"/>
      <c r="IXI1952" s="101"/>
      <c r="IXJ1952" s="101"/>
      <c r="IXK1952" s="101"/>
      <c r="IXL1952" s="101"/>
      <c r="IXM1952" s="101"/>
      <c r="IXN1952" s="101"/>
      <c r="IXO1952" s="101"/>
      <c r="IXP1952" s="101"/>
      <c r="IXQ1952" s="101"/>
      <c r="IXR1952" s="101"/>
      <c r="IXS1952" s="101"/>
      <c r="IXT1952" s="101"/>
      <c r="IXU1952" s="101"/>
      <c r="IXV1952" s="101"/>
      <c r="IXW1952" s="101"/>
      <c r="IXX1952" s="101"/>
      <c r="IXY1952" s="101"/>
      <c r="IXZ1952" s="101"/>
      <c r="IYA1952" s="101"/>
      <c r="IYB1952" s="101"/>
      <c r="IYC1952" s="101"/>
      <c r="IYD1952" s="101"/>
      <c r="IYE1952" s="101"/>
      <c r="IYF1952" s="101"/>
      <c r="IYG1952" s="101"/>
      <c r="IYH1952" s="101"/>
      <c r="IYI1952" s="101"/>
      <c r="IYJ1952" s="101"/>
      <c r="IYK1952" s="101"/>
      <c r="IYL1952" s="101"/>
      <c r="IYM1952" s="101"/>
      <c r="IYN1952" s="101"/>
      <c r="IYO1952" s="101"/>
      <c r="IYP1952" s="101"/>
      <c r="IYQ1952" s="101"/>
      <c r="IYR1952" s="101"/>
      <c r="IYS1952" s="101"/>
      <c r="IYT1952" s="101"/>
      <c r="IYU1952" s="101"/>
      <c r="IYV1952" s="101"/>
      <c r="IYW1952" s="101"/>
      <c r="IYX1952" s="101"/>
      <c r="IYY1952" s="101"/>
      <c r="IYZ1952" s="101"/>
      <c r="IZA1952" s="101"/>
      <c r="IZB1952" s="101"/>
      <c r="IZC1952" s="101"/>
      <c r="IZD1952" s="101"/>
      <c r="IZE1952" s="101"/>
      <c r="IZF1952" s="101"/>
      <c r="IZG1952" s="101"/>
      <c r="IZH1952" s="101"/>
      <c r="IZI1952" s="101"/>
      <c r="IZJ1952" s="101"/>
      <c r="IZK1952" s="101"/>
      <c r="IZL1952" s="101"/>
      <c r="IZM1952" s="101"/>
      <c r="IZN1952" s="101"/>
      <c r="IZO1952" s="101"/>
      <c r="IZP1952" s="101"/>
      <c r="IZQ1952" s="101"/>
      <c r="IZR1952" s="101"/>
      <c r="IZS1952" s="101"/>
      <c r="IZT1952" s="101"/>
      <c r="IZU1952" s="101"/>
      <c r="IZV1952" s="101"/>
      <c r="IZW1952" s="101"/>
      <c r="IZX1952" s="101"/>
      <c r="IZY1952" s="101"/>
      <c r="IZZ1952" s="101"/>
      <c r="JAA1952" s="101"/>
      <c r="JAB1952" s="101"/>
      <c r="JAC1952" s="101"/>
      <c r="JAD1952" s="101"/>
      <c r="JAE1952" s="101"/>
      <c r="JAF1952" s="101"/>
      <c r="JAG1952" s="101"/>
      <c r="JAH1952" s="101"/>
      <c r="JAI1952" s="101"/>
      <c r="JAJ1952" s="101"/>
      <c r="JAK1952" s="101"/>
      <c r="JAL1952" s="101"/>
      <c r="JAM1952" s="101"/>
      <c r="JAN1952" s="101"/>
      <c r="JAO1952" s="101"/>
      <c r="JAP1952" s="101"/>
      <c r="JAQ1952" s="101"/>
      <c r="JAR1952" s="101"/>
      <c r="JAS1952" s="101"/>
      <c r="JAT1952" s="101"/>
      <c r="JAU1952" s="101"/>
      <c r="JAV1952" s="101"/>
      <c r="JAW1952" s="101"/>
      <c r="JAX1952" s="101"/>
      <c r="JAY1952" s="101"/>
      <c r="JAZ1952" s="101"/>
      <c r="JBA1952" s="101"/>
      <c r="JBB1952" s="101"/>
      <c r="JBC1952" s="101"/>
      <c r="JBD1952" s="101"/>
      <c r="JBE1952" s="101"/>
      <c r="JBF1952" s="101"/>
      <c r="JBG1952" s="101"/>
      <c r="JBH1952" s="101"/>
      <c r="JBI1952" s="101"/>
      <c r="JBJ1952" s="101"/>
      <c r="JBK1952" s="101"/>
      <c r="JBL1952" s="101"/>
      <c r="JBM1952" s="101"/>
      <c r="JBN1952" s="101"/>
      <c r="JBO1952" s="101"/>
      <c r="JBP1952" s="101"/>
      <c r="JBQ1952" s="101"/>
      <c r="JBR1952" s="101"/>
      <c r="JBS1952" s="101"/>
      <c r="JBT1952" s="101"/>
      <c r="JBU1952" s="101"/>
      <c r="JBV1952" s="101"/>
      <c r="JBW1952" s="101"/>
      <c r="JBX1952" s="101"/>
      <c r="JBY1952" s="101"/>
      <c r="JBZ1952" s="101"/>
      <c r="JCA1952" s="101"/>
      <c r="JCB1952" s="101"/>
      <c r="JCC1952" s="101"/>
      <c r="JCD1952" s="101"/>
      <c r="JCE1952" s="101"/>
      <c r="JCF1952" s="101"/>
      <c r="JCG1952" s="101"/>
      <c r="JCH1952" s="101"/>
      <c r="JCI1952" s="101"/>
      <c r="JCJ1952" s="101"/>
      <c r="JCK1952" s="101"/>
      <c r="JCL1952" s="101"/>
      <c r="JCM1952" s="101"/>
      <c r="JCN1952" s="101"/>
      <c r="JCO1952" s="101"/>
      <c r="JCP1952" s="101"/>
      <c r="JCQ1952" s="101"/>
      <c r="JCR1952" s="101"/>
      <c r="JCS1952" s="101"/>
      <c r="JCT1952" s="101"/>
      <c r="JCU1952" s="101"/>
      <c r="JCV1952" s="101"/>
      <c r="JCW1952" s="101"/>
      <c r="JCX1952" s="101"/>
      <c r="JCY1952" s="101"/>
      <c r="JCZ1952" s="101"/>
      <c r="JDA1952" s="101"/>
      <c r="JDB1952" s="101"/>
      <c r="JDC1952" s="101"/>
      <c r="JDD1952" s="101"/>
      <c r="JDE1952" s="101"/>
      <c r="JDF1952" s="101"/>
      <c r="JDG1952" s="101"/>
      <c r="JDH1952" s="101"/>
      <c r="JDI1952" s="101"/>
      <c r="JDJ1952" s="101"/>
      <c r="JDK1952" s="101"/>
      <c r="JDL1952" s="101"/>
      <c r="JDM1952" s="101"/>
      <c r="JDN1952" s="101"/>
      <c r="JDO1952" s="101"/>
      <c r="JDP1952" s="101"/>
      <c r="JDQ1952" s="101"/>
      <c r="JDR1952" s="101"/>
      <c r="JDS1952" s="101"/>
      <c r="JDT1952" s="101"/>
      <c r="JDU1952" s="101"/>
      <c r="JDV1952" s="101"/>
      <c r="JDW1952" s="101"/>
      <c r="JDX1952" s="101"/>
      <c r="JDY1952" s="101"/>
      <c r="JDZ1952" s="101"/>
      <c r="JEA1952" s="101"/>
      <c r="JEB1952" s="101"/>
      <c r="JEC1952" s="101"/>
      <c r="JED1952" s="101"/>
      <c r="JEE1952" s="101"/>
      <c r="JEF1952" s="101"/>
      <c r="JEG1952" s="101"/>
      <c r="JEH1952" s="101"/>
      <c r="JEI1952" s="101"/>
      <c r="JEJ1952" s="101"/>
      <c r="JEK1952" s="101"/>
      <c r="JEL1952" s="101"/>
      <c r="JEM1952" s="101"/>
      <c r="JEN1952" s="101"/>
      <c r="JEO1952" s="101"/>
      <c r="JEP1952" s="101"/>
      <c r="JEQ1952" s="101"/>
      <c r="JER1952" s="101"/>
      <c r="JES1952" s="101"/>
      <c r="JET1952" s="101"/>
      <c r="JEU1952" s="101"/>
      <c r="JEV1952" s="101"/>
      <c r="JEW1952" s="101"/>
      <c r="JEX1952" s="101"/>
      <c r="JEY1952" s="101"/>
      <c r="JEZ1952" s="101"/>
      <c r="JFA1952" s="101"/>
      <c r="JFB1952" s="101"/>
      <c r="JFC1952" s="101"/>
      <c r="JFD1952" s="101"/>
      <c r="JFE1952" s="101"/>
      <c r="JFF1952" s="101"/>
      <c r="JFG1952" s="101"/>
      <c r="JFH1952" s="101"/>
      <c r="JFI1952" s="101"/>
      <c r="JFJ1952" s="101"/>
      <c r="JFK1952" s="101"/>
      <c r="JFL1952" s="101"/>
      <c r="JFM1952" s="101"/>
      <c r="JFN1952" s="101"/>
      <c r="JFO1952" s="101"/>
      <c r="JFP1952" s="101"/>
      <c r="JFQ1952" s="101"/>
      <c r="JFR1952" s="101"/>
      <c r="JFS1952" s="101"/>
      <c r="JFT1952" s="101"/>
      <c r="JFU1952" s="101"/>
      <c r="JFV1952" s="101"/>
      <c r="JFW1952" s="101"/>
      <c r="JFX1952" s="101"/>
      <c r="JFY1952" s="101"/>
      <c r="JFZ1952" s="101"/>
      <c r="JGA1952" s="101"/>
      <c r="JGB1952" s="101"/>
      <c r="JGC1952" s="101"/>
      <c r="JGD1952" s="101"/>
      <c r="JGE1952" s="101"/>
      <c r="JGF1952" s="101"/>
      <c r="JGG1952" s="101"/>
      <c r="JGH1952" s="101"/>
      <c r="JGI1952" s="101"/>
      <c r="JGJ1952" s="101"/>
      <c r="JGK1952" s="101"/>
      <c r="JGL1952" s="101"/>
      <c r="JGM1952" s="101"/>
      <c r="JGN1952" s="101"/>
      <c r="JGO1952" s="101"/>
      <c r="JGP1952" s="101"/>
      <c r="JGQ1952" s="101"/>
      <c r="JGR1952" s="101"/>
      <c r="JGS1952" s="101"/>
      <c r="JGT1952" s="101"/>
      <c r="JGU1952" s="101"/>
      <c r="JGV1952" s="101"/>
      <c r="JGW1952" s="101"/>
      <c r="JGX1952" s="101"/>
      <c r="JGY1952" s="101"/>
      <c r="JGZ1952" s="101"/>
      <c r="JHA1952" s="101"/>
      <c r="JHB1952" s="101"/>
      <c r="JHC1952" s="101"/>
      <c r="JHD1952" s="101"/>
      <c r="JHE1952" s="101"/>
      <c r="JHF1952" s="101"/>
      <c r="JHG1952" s="101"/>
      <c r="JHH1952" s="101"/>
      <c r="JHI1952" s="101"/>
      <c r="JHJ1952" s="101"/>
      <c r="JHK1952" s="101"/>
      <c r="JHL1952" s="101"/>
      <c r="JHM1952" s="101"/>
      <c r="JHN1952" s="101"/>
      <c r="JHO1952" s="101"/>
      <c r="JHP1952" s="101"/>
      <c r="JHQ1952" s="101"/>
      <c r="JHR1952" s="101"/>
      <c r="JHS1952" s="101"/>
      <c r="JHT1952" s="101"/>
      <c r="JHU1952" s="101"/>
      <c r="JHV1952" s="101"/>
      <c r="JHW1952" s="101"/>
      <c r="JHX1952" s="101"/>
      <c r="JHY1952" s="101"/>
      <c r="JHZ1952" s="101"/>
      <c r="JIA1952" s="101"/>
      <c r="JIB1952" s="101"/>
      <c r="JIC1952" s="101"/>
      <c r="JID1952" s="101"/>
      <c r="JIE1952" s="101"/>
      <c r="JIF1952" s="101"/>
      <c r="JIG1952" s="101"/>
      <c r="JIH1952" s="101"/>
      <c r="JII1952" s="101"/>
      <c r="JIJ1952" s="101"/>
      <c r="JIK1952" s="101"/>
      <c r="JIL1952" s="101"/>
      <c r="JIM1952" s="101"/>
      <c r="JIN1952" s="101"/>
      <c r="JIO1952" s="101"/>
      <c r="JIP1952" s="101"/>
      <c r="JIQ1952" s="101"/>
      <c r="JIR1952" s="101"/>
      <c r="JIS1952" s="101"/>
      <c r="JIT1952" s="101"/>
      <c r="JIU1952" s="101"/>
      <c r="JIV1952" s="101"/>
      <c r="JIW1952" s="101"/>
      <c r="JIX1952" s="101"/>
      <c r="JIY1952" s="101"/>
      <c r="JIZ1952" s="101"/>
      <c r="JJA1952" s="101"/>
      <c r="JJB1952" s="101"/>
      <c r="JJC1952" s="101"/>
      <c r="JJD1952" s="101"/>
      <c r="JJE1952" s="101"/>
      <c r="JJF1952" s="101"/>
      <c r="JJG1952" s="101"/>
      <c r="JJH1952" s="101"/>
      <c r="JJI1952" s="101"/>
      <c r="JJJ1952" s="101"/>
      <c r="JJK1952" s="101"/>
      <c r="JJL1952" s="101"/>
      <c r="JJM1952" s="101"/>
      <c r="JJN1952" s="101"/>
      <c r="JJO1952" s="101"/>
      <c r="JJP1952" s="101"/>
      <c r="JJQ1952" s="101"/>
      <c r="JJR1952" s="101"/>
      <c r="JJS1952" s="101"/>
      <c r="JJT1952" s="101"/>
      <c r="JJU1952" s="101"/>
      <c r="JJV1952" s="101"/>
      <c r="JJW1952" s="101"/>
      <c r="JJX1952" s="101"/>
      <c r="JJY1952" s="101"/>
      <c r="JJZ1952" s="101"/>
      <c r="JKA1952" s="101"/>
      <c r="JKB1952" s="101"/>
      <c r="JKC1952" s="101"/>
      <c r="JKD1952" s="101"/>
      <c r="JKE1952" s="101"/>
      <c r="JKF1952" s="101"/>
      <c r="JKG1952" s="101"/>
      <c r="JKH1952" s="101"/>
      <c r="JKI1952" s="101"/>
      <c r="JKJ1952" s="101"/>
      <c r="JKK1952" s="101"/>
      <c r="JKL1952" s="101"/>
      <c r="JKM1952" s="101"/>
      <c r="JKN1952" s="101"/>
      <c r="JKO1952" s="101"/>
      <c r="JKP1952" s="101"/>
      <c r="JKQ1952" s="101"/>
      <c r="JKR1952" s="101"/>
      <c r="JKS1952" s="101"/>
      <c r="JKT1952" s="101"/>
      <c r="JKU1952" s="101"/>
      <c r="JKV1952" s="101"/>
      <c r="JKW1952" s="101"/>
      <c r="JKX1952" s="101"/>
      <c r="JKY1952" s="101"/>
      <c r="JKZ1952" s="101"/>
      <c r="JLA1952" s="101"/>
      <c r="JLB1952" s="101"/>
      <c r="JLC1952" s="101"/>
      <c r="JLD1952" s="101"/>
      <c r="JLE1952" s="101"/>
      <c r="JLF1952" s="101"/>
      <c r="JLG1952" s="101"/>
      <c r="JLH1952" s="101"/>
      <c r="JLI1952" s="101"/>
      <c r="JLJ1952" s="101"/>
      <c r="JLK1952" s="101"/>
      <c r="JLL1952" s="101"/>
      <c r="JLM1952" s="101"/>
      <c r="JLN1952" s="101"/>
      <c r="JLO1952" s="101"/>
      <c r="JLP1952" s="101"/>
      <c r="JLQ1952" s="101"/>
      <c r="JLR1952" s="101"/>
      <c r="JLS1952" s="101"/>
      <c r="JLT1952" s="101"/>
      <c r="JLU1952" s="101"/>
      <c r="JLV1952" s="101"/>
      <c r="JLW1952" s="101"/>
      <c r="JLX1952" s="101"/>
      <c r="JLY1952" s="101"/>
      <c r="JLZ1952" s="101"/>
      <c r="JMA1952" s="101"/>
      <c r="JMB1952" s="101"/>
      <c r="JMC1952" s="101"/>
      <c r="JMD1952" s="101"/>
      <c r="JME1952" s="101"/>
      <c r="JMF1952" s="101"/>
      <c r="JMG1952" s="101"/>
      <c r="JMH1952" s="101"/>
      <c r="JMI1952" s="101"/>
      <c r="JMJ1952" s="101"/>
      <c r="JMK1952" s="101"/>
      <c r="JML1952" s="101"/>
      <c r="JMM1952" s="101"/>
      <c r="JMN1952" s="101"/>
      <c r="JMO1952" s="101"/>
      <c r="JMP1952" s="101"/>
      <c r="JMQ1952" s="101"/>
      <c r="JMR1952" s="101"/>
      <c r="JMS1952" s="101"/>
      <c r="JMT1952" s="101"/>
      <c r="JMU1952" s="101"/>
      <c r="JMV1952" s="101"/>
      <c r="JMW1952" s="101"/>
      <c r="JMX1952" s="101"/>
      <c r="JMY1952" s="101"/>
      <c r="JMZ1952" s="101"/>
      <c r="JNA1952" s="101"/>
      <c r="JNB1952" s="101"/>
      <c r="JNC1952" s="101"/>
      <c r="JND1952" s="101"/>
      <c r="JNE1952" s="101"/>
      <c r="JNF1952" s="101"/>
      <c r="JNG1952" s="101"/>
      <c r="JNH1952" s="101"/>
      <c r="JNI1952" s="101"/>
      <c r="JNJ1952" s="101"/>
      <c r="JNK1952" s="101"/>
      <c r="JNL1952" s="101"/>
      <c r="JNM1952" s="101"/>
      <c r="JNN1952" s="101"/>
      <c r="JNO1952" s="101"/>
      <c r="JNP1952" s="101"/>
      <c r="JNQ1952" s="101"/>
      <c r="JNR1952" s="101"/>
      <c r="JNS1952" s="101"/>
      <c r="JNT1952" s="101"/>
      <c r="JNU1952" s="101"/>
      <c r="JNV1952" s="101"/>
      <c r="JNW1952" s="101"/>
      <c r="JNX1952" s="101"/>
      <c r="JNY1952" s="101"/>
      <c r="JNZ1952" s="101"/>
      <c r="JOA1952" s="101"/>
      <c r="JOB1952" s="101"/>
      <c r="JOC1952" s="101"/>
      <c r="JOD1952" s="101"/>
      <c r="JOE1952" s="101"/>
      <c r="JOF1952" s="101"/>
      <c r="JOG1952" s="101"/>
      <c r="JOH1952" s="101"/>
      <c r="JOI1952" s="101"/>
      <c r="JOJ1952" s="101"/>
      <c r="JOK1952" s="101"/>
      <c r="JOL1952" s="101"/>
      <c r="JOM1952" s="101"/>
      <c r="JON1952" s="101"/>
      <c r="JOO1952" s="101"/>
      <c r="JOP1952" s="101"/>
      <c r="JOQ1952" s="101"/>
      <c r="JOR1952" s="101"/>
      <c r="JOS1952" s="101"/>
      <c r="JOT1952" s="101"/>
      <c r="JOU1952" s="101"/>
      <c r="JOV1952" s="101"/>
      <c r="JOW1952" s="101"/>
      <c r="JOX1952" s="101"/>
      <c r="JOY1952" s="101"/>
      <c r="JOZ1952" s="101"/>
      <c r="JPA1952" s="101"/>
      <c r="JPB1952" s="101"/>
      <c r="JPC1952" s="101"/>
      <c r="JPD1952" s="101"/>
      <c r="JPE1952" s="101"/>
      <c r="JPF1952" s="101"/>
      <c r="JPG1952" s="101"/>
      <c r="JPH1952" s="101"/>
      <c r="JPI1952" s="101"/>
      <c r="JPJ1952" s="101"/>
      <c r="JPK1952" s="101"/>
      <c r="JPL1952" s="101"/>
      <c r="JPM1952" s="101"/>
      <c r="JPN1952" s="101"/>
      <c r="JPO1952" s="101"/>
      <c r="JPP1952" s="101"/>
      <c r="JPQ1952" s="101"/>
      <c r="JPR1952" s="101"/>
      <c r="JPS1952" s="101"/>
      <c r="JPT1952" s="101"/>
      <c r="JPU1952" s="101"/>
      <c r="JPV1952" s="101"/>
      <c r="JPW1952" s="101"/>
      <c r="JPX1952" s="101"/>
      <c r="JPY1952" s="101"/>
      <c r="JPZ1952" s="101"/>
      <c r="JQA1952" s="101"/>
      <c r="JQB1952" s="101"/>
      <c r="JQC1952" s="101"/>
      <c r="JQD1952" s="101"/>
      <c r="JQE1952" s="101"/>
      <c r="JQF1952" s="101"/>
      <c r="JQG1952" s="101"/>
      <c r="JQH1952" s="101"/>
      <c r="JQI1952" s="101"/>
      <c r="JQJ1952" s="101"/>
      <c r="JQK1952" s="101"/>
      <c r="JQL1952" s="101"/>
      <c r="JQM1952" s="101"/>
      <c r="JQN1952" s="101"/>
      <c r="JQO1952" s="101"/>
      <c r="JQP1952" s="101"/>
      <c r="JQQ1952" s="101"/>
      <c r="JQR1952" s="101"/>
      <c r="JQS1952" s="101"/>
      <c r="JQT1952" s="101"/>
      <c r="JQU1952" s="101"/>
      <c r="JQV1952" s="101"/>
      <c r="JQW1952" s="101"/>
      <c r="JQX1952" s="101"/>
      <c r="JQY1952" s="101"/>
      <c r="JQZ1952" s="101"/>
      <c r="JRA1952" s="101"/>
      <c r="JRB1952" s="101"/>
      <c r="JRC1952" s="101"/>
      <c r="JRD1952" s="101"/>
      <c r="JRE1952" s="101"/>
      <c r="JRF1952" s="101"/>
      <c r="JRG1952" s="101"/>
      <c r="JRH1952" s="101"/>
      <c r="JRI1952" s="101"/>
      <c r="JRJ1952" s="101"/>
      <c r="JRK1952" s="101"/>
      <c r="JRL1952" s="101"/>
      <c r="JRM1952" s="101"/>
      <c r="JRN1952" s="101"/>
      <c r="JRO1952" s="101"/>
      <c r="JRP1952" s="101"/>
      <c r="JRQ1952" s="101"/>
      <c r="JRR1952" s="101"/>
      <c r="JRS1952" s="101"/>
      <c r="JRT1952" s="101"/>
      <c r="JRU1952" s="101"/>
      <c r="JRV1952" s="101"/>
      <c r="JRW1952" s="101"/>
      <c r="JRX1952" s="101"/>
      <c r="JRY1952" s="101"/>
      <c r="JRZ1952" s="101"/>
      <c r="JSA1952" s="101"/>
      <c r="JSB1952" s="101"/>
      <c r="JSC1952" s="101"/>
      <c r="JSD1952" s="101"/>
      <c r="JSE1952" s="101"/>
      <c r="JSF1952" s="101"/>
      <c r="JSG1952" s="101"/>
      <c r="JSH1952" s="101"/>
      <c r="JSI1952" s="101"/>
      <c r="JSJ1952" s="101"/>
      <c r="JSK1952" s="101"/>
      <c r="JSL1952" s="101"/>
      <c r="JSM1952" s="101"/>
      <c r="JSN1952" s="101"/>
      <c r="JSO1952" s="101"/>
      <c r="JSP1952" s="101"/>
      <c r="JSQ1952" s="101"/>
      <c r="JSR1952" s="101"/>
      <c r="JSS1952" s="101"/>
      <c r="JST1952" s="101"/>
      <c r="JSU1952" s="101"/>
      <c r="JSV1952" s="101"/>
      <c r="JSW1952" s="101"/>
      <c r="JSX1952" s="101"/>
      <c r="JSY1952" s="101"/>
      <c r="JSZ1952" s="101"/>
      <c r="JTA1952" s="101"/>
      <c r="JTB1952" s="101"/>
      <c r="JTC1952" s="101"/>
      <c r="JTD1952" s="101"/>
      <c r="JTE1952" s="101"/>
      <c r="JTF1952" s="101"/>
      <c r="JTG1952" s="101"/>
      <c r="JTH1952" s="101"/>
      <c r="JTI1952" s="101"/>
      <c r="JTJ1952" s="101"/>
      <c r="JTK1952" s="101"/>
      <c r="JTL1952" s="101"/>
      <c r="JTM1952" s="101"/>
      <c r="JTN1952" s="101"/>
      <c r="JTO1952" s="101"/>
      <c r="JTP1952" s="101"/>
      <c r="JTQ1952" s="101"/>
      <c r="JTR1952" s="101"/>
      <c r="JTS1952" s="101"/>
      <c r="JTT1952" s="101"/>
      <c r="JTU1952" s="101"/>
      <c r="JTV1952" s="101"/>
      <c r="JTW1952" s="101"/>
      <c r="JTX1952" s="101"/>
      <c r="JTY1952" s="101"/>
      <c r="JTZ1952" s="101"/>
      <c r="JUA1952" s="101"/>
      <c r="JUB1952" s="101"/>
      <c r="JUC1952" s="101"/>
      <c r="JUD1952" s="101"/>
      <c r="JUE1952" s="101"/>
      <c r="JUF1952" s="101"/>
      <c r="JUG1952" s="101"/>
      <c r="JUH1952" s="101"/>
      <c r="JUI1952" s="101"/>
      <c r="JUJ1952" s="101"/>
      <c r="JUK1952" s="101"/>
      <c r="JUL1952" s="101"/>
      <c r="JUM1952" s="101"/>
      <c r="JUN1952" s="101"/>
      <c r="JUO1952" s="101"/>
      <c r="JUP1952" s="101"/>
      <c r="JUQ1952" s="101"/>
      <c r="JUR1952" s="101"/>
      <c r="JUS1952" s="101"/>
      <c r="JUT1952" s="101"/>
      <c r="JUU1952" s="101"/>
      <c r="JUV1952" s="101"/>
      <c r="JUW1952" s="101"/>
      <c r="JUX1952" s="101"/>
      <c r="JUY1952" s="101"/>
      <c r="JUZ1952" s="101"/>
      <c r="JVA1952" s="101"/>
      <c r="JVB1952" s="101"/>
      <c r="JVC1952" s="101"/>
      <c r="JVD1952" s="101"/>
      <c r="JVE1952" s="101"/>
      <c r="JVF1952" s="101"/>
      <c r="JVG1952" s="101"/>
      <c r="JVH1952" s="101"/>
      <c r="JVI1952" s="101"/>
      <c r="JVJ1952" s="101"/>
      <c r="JVK1952" s="101"/>
      <c r="JVL1952" s="101"/>
      <c r="JVM1952" s="101"/>
      <c r="JVN1952" s="101"/>
      <c r="JVO1952" s="101"/>
      <c r="JVP1952" s="101"/>
      <c r="JVQ1952" s="101"/>
      <c r="JVR1952" s="101"/>
      <c r="JVS1952" s="101"/>
      <c r="JVT1952" s="101"/>
      <c r="JVU1952" s="101"/>
      <c r="JVV1952" s="101"/>
      <c r="JVW1952" s="101"/>
      <c r="JVX1952" s="101"/>
      <c r="JVY1952" s="101"/>
      <c r="JVZ1952" s="101"/>
      <c r="JWA1952" s="101"/>
      <c r="JWB1952" s="101"/>
      <c r="JWC1952" s="101"/>
      <c r="JWD1952" s="101"/>
      <c r="JWE1952" s="101"/>
      <c r="JWF1952" s="101"/>
      <c r="JWG1952" s="101"/>
      <c r="JWH1952" s="101"/>
      <c r="JWI1952" s="101"/>
      <c r="JWJ1952" s="101"/>
      <c r="JWK1952" s="101"/>
      <c r="JWL1952" s="101"/>
      <c r="JWM1952" s="101"/>
      <c r="JWN1952" s="101"/>
      <c r="JWO1952" s="101"/>
      <c r="JWP1952" s="101"/>
      <c r="JWQ1952" s="101"/>
      <c r="JWR1952" s="101"/>
      <c r="JWS1952" s="101"/>
      <c r="JWT1952" s="101"/>
      <c r="JWU1952" s="101"/>
      <c r="JWV1952" s="101"/>
      <c r="JWW1952" s="101"/>
      <c r="JWX1952" s="101"/>
      <c r="JWY1952" s="101"/>
      <c r="JWZ1952" s="101"/>
      <c r="JXA1952" s="101"/>
      <c r="JXB1952" s="101"/>
      <c r="JXC1952" s="101"/>
      <c r="JXD1952" s="101"/>
      <c r="JXE1952" s="101"/>
      <c r="JXF1952" s="101"/>
      <c r="JXG1952" s="101"/>
      <c r="JXH1952" s="101"/>
      <c r="JXI1952" s="101"/>
      <c r="JXJ1952" s="101"/>
      <c r="JXK1952" s="101"/>
      <c r="JXL1952" s="101"/>
      <c r="JXM1952" s="101"/>
      <c r="JXN1952" s="101"/>
      <c r="JXO1952" s="101"/>
      <c r="JXP1952" s="101"/>
      <c r="JXQ1952" s="101"/>
      <c r="JXR1952" s="101"/>
      <c r="JXS1952" s="101"/>
      <c r="JXT1952" s="101"/>
      <c r="JXU1952" s="101"/>
      <c r="JXV1952" s="101"/>
      <c r="JXW1952" s="101"/>
      <c r="JXX1952" s="101"/>
      <c r="JXY1952" s="101"/>
      <c r="JXZ1952" s="101"/>
      <c r="JYA1952" s="101"/>
      <c r="JYB1952" s="101"/>
      <c r="JYC1952" s="101"/>
      <c r="JYD1952" s="101"/>
      <c r="JYE1952" s="101"/>
      <c r="JYF1952" s="101"/>
      <c r="JYG1952" s="101"/>
      <c r="JYH1952" s="101"/>
      <c r="JYI1952" s="101"/>
      <c r="JYJ1952" s="101"/>
      <c r="JYK1952" s="101"/>
      <c r="JYL1952" s="101"/>
      <c r="JYM1952" s="101"/>
      <c r="JYN1952" s="101"/>
      <c r="JYO1952" s="101"/>
      <c r="JYP1952" s="101"/>
      <c r="JYQ1952" s="101"/>
      <c r="JYR1952" s="101"/>
      <c r="JYS1952" s="101"/>
      <c r="JYT1952" s="101"/>
      <c r="JYU1952" s="101"/>
      <c r="JYV1952" s="101"/>
      <c r="JYW1952" s="101"/>
      <c r="JYX1952" s="101"/>
      <c r="JYY1952" s="101"/>
      <c r="JYZ1952" s="101"/>
      <c r="JZA1952" s="101"/>
      <c r="JZB1952" s="101"/>
      <c r="JZC1952" s="101"/>
      <c r="JZD1952" s="101"/>
      <c r="JZE1952" s="101"/>
      <c r="JZF1952" s="101"/>
      <c r="JZG1952" s="101"/>
      <c r="JZH1952" s="101"/>
      <c r="JZI1952" s="101"/>
      <c r="JZJ1952" s="101"/>
      <c r="JZK1952" s="101"/>
      <c r="JZL1952" s="101"/>
      <c r="JZM1952" s="101"/>
      <c r="JZN1952" s="101"/>
      <c r="JZO1952" s="101"/>
      <c r="JZP1952" s="101"/>
      <c r="JZQ1952" s="101"/>
      <c r="JZR1952" s="101"/>
      <c r="JZS1952" s="101"/>
      <c r="JZT1952" s="101"/>
      <c r="JZU1952" s="101"/>
      <c r="JZV1952" s="101"/>
      <c r="JZW1952" s="101"/>
      <c r="JZX1952" s="101"/>
      <c r="JZY1952" s="101"/>
      <c r="JZZ1952" s="101"/>
      <c r="KAA1952" s="101"/>
      <c r="KAB1952" s="101"/>
      <c r="KAC1952" s="101"/>
      <c r="KAD1952" s="101"/>
      <c r="KAE1952" s="101"/>
      <c r="KAF1952" s="101"/>
      <c r="KAG1952" s="101"/>
      <c r="KAH1952" s="101"/>
      <c r="KAI1952" s="101"/>
      <c r="KAJ1952" s="101"/>
      <c r="KAK1952" s="101"/>
      <c r="KAL1952" s="101"/>
      <c r="KAM1952" s="101"/>
      <c r="KAN1952" s="101"/>
      <c r="KAO1952" s="101"/>
      <c r="KAP1952" s="101"/>
      <c r="KAQ1952" s="101"/>
      <c r="KAR1952" s="101"/>
      <c r="KAS1952" s="101"/>
      <c r="KAT1952" s="101"/>
      <c r="KAU1952" s="101"/>
      <c r="KAV1952" s="101"/>
      <c r="KAW1952" s="101"/>
      <c r="KAX1952" s="101"/>
      <c r="KAY1952" s="101"/>
      <c r="KAZ1952" s="101"/>
      <c r="KBA1952" s="101"/>
      <c r="KBB1952" s="101"/>
      <c r="KBC1952" s="101"/>
      <c r="KBD1952" s="101"/>
      <c r="KBE1952" s="101"/>
      <c r="KBF1952" s="101"/>
      <c r="KBG1952" s="101"/>
      <c r="KBH1952" s="101"/>
      <c r="KBI1952" s="101"/>
      <c r="KBJ1952" s="101"/>
      <c r="KBK1952" s="101"/>
      <c r="KBL1952" s="101"/>
      <c r="KBM1952" s="101"/>
      <c r="KBN1952" s="101"/>
      <c r="KBO1952" s="101"/>
      <c r="KBP1952" s="101"/>
      <c r="KBQ1952" s="101"/>
      <c r="KBR1952" s="101"/>
      <c r="KBS1952" s="101"/>
      <c r="KBT1952" s="101"/>
      <c r="KBU1952" s="101"/>
      <c r="KBV1952" s="101"/>
      <c r="KBW1952" s="101"/>
      <c r="KBX1952" s="101"/>
      <c r="KBY1952" s="101"/>
      <c r="KBZ1952" s="101"/>
      <c r="KCA1952" s="101"/>
      <c r="KCB1952" s="101"/>
      <c r="KCC1952" s="101"/>
      <c r="KCD1952" s="101"/>
      <c r="KCE1952" s="101"/>
      <c r="KCF1952" s="101"/>
      <c r="KCG1952" s="101"/>
      <c r="KCH1952" s="101"/>
      <c r="KCI1952" s="101"/>
      <c r="KCJ1952" s="101"/>
      <c r="KCK1952" s="101"/>
      <c r="KCL1952" s="101"/>
      <c r="KCM1952" s="101"/>
      <c r="KCN1952" s="101"/>
      <c r="KCO1952" s="101"/>
      <c r="KCP1952" s="101"/>
      <c r="KCQ1952" s="101"/>
      <c r="KCR1952" s="101"/>
      <c r="KCS1952" s="101"/>
      <c r="KCT1952" s="101"/>
      <c r="KCU1952" s="101"/>
      <c r="KCV1952" s="101"/>
      <c r="KCW1952" s="101"/>
      <c r="KCX1952" s="101"/>
      <c r="KCY1952" s="101"/>
      <c r="KCZ1952" s="101"/>
      <c r="KDA1952" s="101"/>
      <c r="KDB1952" s="101"/>
      <c r="KDC1952" s="101"/>
      <c r="KDD1952" s="101"/>
      <c r="KDE1952" s="101"/>
      <c r="KDF1952" s="101"/>
      <c r="KDG1952" s="101"/>
      <c r="KDH1952" s="101"/>
      <c r="KDI1952" s="101"/>
      <c r="KDJ1952" s="101"/>
      <c r="KDK1952" s="101"/>
      <c r="KDL1952" s="101"/>
      <c r="KDM1952" s="101"/>
      <c r="KDN1952" s="101"/>
      <c r="KDO1952" s="101"/>
      <c r="KDP1952" s="101"/>
      <c r="KDQ1952" s="101"/>
      <c r="KDR1952" s="101"/>
      <c r="KDS1952" s="101"/>
      <c r="KDT1952" s="101"/>
      <c r="KDU1952" s="101"/>
      <c r="KDV1952" s="101"/>
      <c r="KDW1952" s="101"/>
      <c r="KDX1952" s="101"/>
      <c r="KDY1952" s="101"/>
      <c r="KDZ1952" s="101"/>
      <c r="KEA1952" s="101"/>
      <c r="KEB1952" s="101"/>
      <c r="KEC1952" s="101"/>
      <c r="KED1952" s="101"/>
      <c r="KEE1952" s="101"/>
      <c r="KEF1952" s="101"/>
      <c r="KEG1952" s="101"/>
      <c r="KEH1952" s="101"/>
      <c r="KEI1952" s="101"/>
      <c r="KEJ1952" s="101"/>
      <c r="KEK1952" s="101"/>
      <c r="KEL1952" s="101"/>
      <c r="KEM1952" s="101"/>
      <c r="KEN1952" s="101"/>
      <c r="KEO1952" s="101"/>
      <c r="KEP1952" s="101"/>
      <c r="KEQ1952" s="101"/>
      <c r="KER1952" s="101"/>
      <c r="KES1952" s="101"/>
      <c r="KET1952" s="101"/>
      <c r="KEU1952" s="101"/>
      <c r="KEV1952" s="101"/>
      <c r="KEW1952" s="101"/>
      <c r="KEX1952" s="101"/>
      <c r="KEY1952" s="101"/>
      <c r="KEZ1952" s="101"/>
      <c r="KFA1952" s="101"/>
      <c r="KFB1952" s="101"/>
      <c r="KFC1952" s="101"/>
      <c r="KFD1952" s="101"/>
      <c r="KFE1952" s="101"/>
      <c r="KFF1952" s="101"/>
      <c r="KFG1952" s="101"/>
      <c r="KFH1952" s="101"/>
      <c r="KFI1952" s="101"/>
      <c r="KFJ1952" s="101"/>
      <c r="KFK1952" s="101"/>
      <c r="KFL1952" s="101"/>
      <c r="KFM1952" s="101"/>
      <c r="KFN1952" s="101"/>
      <c r="KFO1952" s="101"/>
      <c r="KFP1952" s="101"/>
      <c r="KFQ1952" s="101"/>
      <c r="KFR1952" s="101"/>
      <c r="KFS1952" s="101"/>
      <c r="KFT1952" s="101"/>
      <c r="KFU1952" s="101"/>
      <c r="KFV1952" s="101"/>
      <c r="KFW1952" s="101"/>
      <c r="KFX1952" s="101"/>
      <c r="KFY1952" s="101"/>
      <c r="KFZ1952" s="101"/>
      <c r="KGA1952" s="101"/>
      <c r="KGB1952" s="101"/>
      <c r="KGC1952" s="101"/>
      <c r="KGD1952" s="101"/>
      <c r="KGE1952" s="101"/>
      <c r="KGF1952" s="101"/>
      <c r="KGG1952" s="101"/>
      <c r="KGH1952" s="101"/>
      <c r="KGI1952" s="101"/>
      <c r="KGJ1952" s="101"/>
      <c r="KGK1952" s="101"/>
      <c r="KGL1952" s="101"/>
      <c r="KGM1952" s="101"/>
      <c r="KGN1952" s="101"/>
      <c r="KGO1952" s="101"/>
      <c r="KGP1952" s="101"/>
      <c r="KGQ1952" s="101"/>
      <c r="KGR1952" s="101"/>
      <c r="KGS1952" s="101"/>
      <c r="KGT1952" s="101"/>
      <c r="KGU1952" s="101"/>
      <c r="KGV1952" s="101"/>
      <c r="KGW1952" s="101"/>
      <c r="KGX1952" s="101"/>
      <c r="KGY1952" s="101"/>
      <c r="KGZ1952" s="101"/>
      <c r="KHA1952" s="101"/>
      <c r="KHB1952" s="101"/>
      <c r="KHC1952" s="101"/>
      <c r="KHD1952" s="101"/>
      <c r="KHE1952" s="101"/>
      <c r="KHF1952" s="101"/>
      <c r="KHG1952" s="101"/>
      <c r="KHH1952" s="101"/>
      <c r="KHI1952" s="101"/>
      <c r="KHJ1952" s="101"/>
      <c r="KHK1952" s="101"/>
      <c r="KHL1952" s="101"/>
      <c r="KHM1952" s="101"/>
      <c r="KHN1952" s="101"/>
      <c r="KHO1952" s="101"/>
      <c r="KHP1952" s="101"/>
      <c r="KHQ1952" s="101"/>
      <c r="KHR1952" s="101"/>
      <c r="KHS1952" s="101"/>
      <c r="KHT1952" s="101"/>
      <c r="KHU1952" s="101"/>
      <c r="KHV1952" s="101"/>
      <c r="KHW1952" s="101"/>
      <c r="KHX1952" s="101"/>
      <c r="KHY1952" s="101"/>
      <c r="KHZ1952" s="101"/>
      <c r="KIA1952" s="101"/>
      <c r="KIB1952" s="101"/>
      <c r="KIC1952" s="101"/>
      <c r="KID1952" s="101"/>
      <c r="KIE1952" s="101"/>
      <c r="KIF1952" s="101"/>
      <c r="KIG1952" s="101"/>
      <c r="KIH1952" s="101"/>
      <c r="KII1952" s="101"/>
      <c r="KIJ1952" s="101"/>
      <c r="KIK1952" s="101"/>
      <c r="KIL1952" s="101"/>
      <c r="KIM1952" s="101"/>
      <c r="KIN1952" s="101"/>
      <c r="KIO1952" s="101"/>
      <c r="KIP1952" s="101"/>
      <c r="KIQ1952" s="101"/>
      <c r="KIR1952" s="101"/>
      <c r="KIS1952" s="101"/>
      <c r="KIT1952" s="101"/>
      <c r="KIU1952" s="101"/>
      <c r="KIV1952" s="101"/>
      <c r="KIW1952" s="101"/>
      <c r="KIX1952" s="101"/>
      <c r="KIY1952" s="101"/>
      <c r="KIZ1952" s="101"/>
      <c r="KJA1952" s="101"/>
      <c r="KJB1952" s="101"/>
      <c r="KJC1952" s="101"/>
      <c r="KJD1952" s="101"/>
      <c r="KJE1952" s="101"/>
      <c r="KJF1952" s="101"/>
      <c r="KJG1952" s="101"/>
      <c r="KJH1952" s="101"/>
      <c r="KJI1952" s="101"/>
      <c r="KJJ1952" s="101"/>
      <c r="KJK1952" s="101"/>
      <c r="KJL1952" s="101"/>
      <c r="KJM1952" s="101"/>
      <c r="KJN1952" s="101"/>
      <c r="KJO1952" s="101"/>
      <c r="KJP1952" s="101"/>
      <c r="KJQ1952" s="101"/>
      <c r="KJR1952" s="101"/>
      <c r="KJS1952" s="101"/>
      <c r="KJT1952" s="101"/>
      <c r="KJU1952" s="101"/>
      <c r="KJV1952" s="101"/>
      <c r="KJW1952" s="101"/>
      <c r="KJX1952" s="101"/>
      <c r="KJY1952" s="101"/>
      <c r="KJZ1952" s="101"/>
      <c r="KKA1952" s="101"/>
      <c r="KKB1952" s="101"/>
      <c r="KKC1952" s="101"/>
      <c r="KKD1952" s="101"/>
      <c r="KKE1952" s="101"/>
      <c r="KKF1952" s="101"/>
      <c r="KKG1952" s="101"/>
      <c r="KKH1952" s="101"/>
      <c r="KKI1952" s="101"/>
      <c r="KKJ1952" s="101"/>
      <c r="KKK1952" s="101"/>
      <c r="KKL1952" s="101"/>
      <c r="KKM1952" s="101"/>
      <c r="KKN1952" s="101"/>
      <c r="KKO1952" s="101"/>
      <c r="KKP1952" s="101"/>
      <c r="KKQ1952" s="101"/>
      <c r="KKR1952" s="101"/>
      <c r="KKS1952" s="101"/>
      <c r="KKT1952" s="101"/>
      <c r="KKU1952" s="101"/>
      <c r="KKV1952" s="101"/>
      <c r="KKW1952" s="101"/>
      <c r="KKX1952" s="101"/>
      <c r="KKY1952" s="101"/>
      <c r="KKZ1952" s="101"/>
      <c r="KLA1952" s="101"/>
      <c r="KLB1952" s="101"/>
      <c r="KLC1952" s="101"/>
      <c r="KLD1952" s="101"/>
      <c r="KLE1952" s="101"/>
      <c r="KLF1952" s="101"/>
      <c r="KLG1952" s="101"/>
      <c r="KLH1952" s="101"/>
      <c r="KLI1952" s="101"/>
      <c r="KLJ1952" s="101"/>
      <c r="KLK1952" s="101"/>
      <c r="KLL1952" s="101"/>
      <c r="KLM1952" s="101"/>
      <c r="KLN1952" s="101"/>
      <c r="KLO1952" s="101"/>
      <c r="KLP1952" s="101"/>
      <c r="KLQ1952" s="101"/>
      <c r="KLR1952" s="101"/>
      <c r="KLS1952" s="101"/>
      <c r="KLT1952" s="101"/>
      <c r="KLU1952" s="101"/>
      <c r="KLV1952" s="101"/>
      <c r="KLW1952" s="101"/>
      <c r="KLX1952" s="101"/>
      <c r="KLY1952" s="101"/>
      <c r="KLZ1952" s="101"/>
      <c r="KMA1952" s="101"/>
      <c r="KMB1952" s="101"/>
      <c r="KMC1952" s="101"/>
      <c r="KMD1952" s="101"/>
      <c r="KME1952" s="101"/>
      <c r="KMF1952" s="101"/>
      <c r="KMG1952" s="101"/>
      <c r="KMH1952" s="101"/>
      <c r="KMI1952" s="101"/>
      <c r="KMJ1952" s="101"/>
      <c r="KMK1952" s="101"/>
      <c r="KML1952" s="101"/>
      <c r="KMM1952" s="101"/>
      <c r="KMN1952" s="101"/>
      <c r="KMO1952" s="101"/>
      <c r="KMP1952" s="101"/>
      <c r="KMQ1952" s="101"/>
      <c r="KMR1952" s="101"/>
      <c r="KMS1952" s="101"/>
      <c r="KMT1952" s="101"/>
      <c r="KMU1952" s="101"/>
      <c r="KMV1952" s="101"/>
      <c r="KMW1952" s="101"/>
      <c r="KMX1952" s="101"/>
      <c r="KMY1952" s="101"/>
      <c r="KMZ1952" s="101"/>
      <c r="KNA1952" s="101"/>
      <c r="KNB1952" s="101"/>
      <c r="KNC1952" s="101"/>
      <c r="KND1952" s="101"/>
      <c r="KNE1952" s="101"/>
      <c r="KNF1952" s="101"/>
      <c r="KNG1952" s="101"/>
      <c r="KNH1952" s="101"/>
      <c r="KNI1952" s="101"/>
      <c r="KNJ1952" s="101"/>
      <c r="KNK1952" s="101"/>
      <c r="KNL1952" s="101"/>
      <c r="KNM1952" s="101"/>
      <c r="KNN1952" s="101"/>
      <c r="KNO1952" s="101"/>
      <c r="KNP1952" s="101"/>
      <c r="KNQ1952" s="101"/>
      <c r="KNR1952" s="101"/>
      <c r="KNS1952" s="101"/>
      <c r="KNT1952" s="101"/>
      <c r="KNU1952" s="101"/>
      <c r="KNV1952" s="101"/>
      <c r="KNW1952" s="101"/>
      <c r="KNX1952" s="101"/>
      <c r="KNY1952" s="101"/>
      <c r="KNZ1952" s="101"/>
      <c r="KOA1952" s="101"/>
      <c r="KOB1952" s="101"/>
      <c r="KOC1952" s="101"/>
      <c r="KOD1952" s="101"/>
      <c r="KOE1952" s="101"/>
      <c r="KOF1952" s="101"/>
      <c r="KOG1952" s="101"/>
      <c r="KOH1952" s="101"/>
      <c r="KOI1952" s="101"/>
      <c r="KOJ1952" s="101"/>
      <c r="KOK1952" s="101"/>
      <c r="KOL1952" s="101"/>
      <c r="KOM1952" s="101"/>
      <c r="KON1952" s="101"/>
      <c r="KOO1952" s="101"/>
      <c r="KOP1952" s="101"/>
      <c r="KOQ1952" s="101"/>
      <c r="KOR1952" s="101"/>
      <c r="KOS1952" s="101"/>
      <c r="KOT1952" s="101"/>
      <c r="KOU1952" s="101"/>
      <c r="KOV1952" s="101"/>
      <c r="KOW1952" s="101"/>
      <c r="KOX1952" s="101"/>
      <c r="KOY1952" s="101"/>
      <c r="KOZ1952" s="101"/>
      <c r="KPA1952" s="101"/>
      <c r="KPB1952" s="101"/>
      <c r="KPC1952" s="101"/>
      <c r="KPD1952" s="101"/>
      <c r="KPE1952" s="101"/>
      <c r="KPF1952" s="101"/>
      <c r="KPG1952" s="101"/>
      <c r="KPH1952" s="101"/>
      <c r="KPI1952" s="101"/>
      <c r="KPJ1952" s="101"/>
      <c r="KPK1952" s="101"/>
      <c r="KPL1952" s="101"/>
      <c r="KPM1952" s="101"/>
      <c r="KPN1952" s="101"/>
      <c r="KPO1952" s="101"/>
      <c r="KPP1952" s="101"/>
      <c r="KPQ1952" s="101"/>
      <c r="KPR1952" s="101"/>
      <c r="KPS1952" s="101"/>
      <c r="KPT1952" s="101"/>
      <c r="KPU1952" s="101"/>
      <c r="KPV1952" s="101"/>
      <c r="KPW1952" s="101"/>
      <c r="KPX1952" s="101"/>
      <c r="KPY1952" s="101"/>
      <c r="KPZ1952" s="101"/>
      <c r="KQA1952" s="101"/>
      <c r="KQB1952" s="101"/>
      <c r="KQC1952" s="101"/>
      <c r="KQD1952" s="101"/>
      <c r="KQE1952" s="101"/>
      <c r="KQF1952" s="101"/>
      <c r="KQG1952" s="101"/>
      <c r="KQH1952" s="101"/>
      <c r="KQI1952" s="101"/>
      <c r="KQJ1952" s="101"/>
      <c r="KQK1952" s="101"/>
      <c r="KQL1952" s="101"/>
      <c r="KQM1952" s="101"/>
      <c r="KQN1952" s="101"/>
      <c r="KQO1952" s="101"/>
      <c r="KQP1952" s="101"/>
      <c r="KQQ1952" s="101"/>
      <c r="KQR1952" s="101"/>
      <c r="KQS1952" s="101"/>
      <c r="KQT1952" s="101"/>
      <c r="KQU1952" s="101"/>
      <c r="KQV1952" s="101"/>
      <c r="KQW1952" s="101"/>
      <c r="KQX1952" s="101"/>
      <c r="KQY1952" s="101"/>
      <c r="KQZ1952" s="101"/>
      <c r="KRA1952" s="101"/>
      <c r="KRB1952" s="101"/>
      <c r="KRC1952" s="101"/>
      <c r="KRD1952" s="101"/>
      <c r="KRE1952" s="101"/>
      <c r="KRF1952" s="101"/>
      <c r="KRG1952" s="101"/>
      <c r="KRH1952" s="101"/>
      <c r="KRI1952" s="101"/>
      <c r="KRJ1952" s="101"/>
      <c r="KRK1952" s="101"/>
      <c r="KRL1952" s="101"/>
      <c r="KRM1952" s="101"/>
      <c r="KRN1952" s="101"/>
      <c r="KRO1952" s="101"/>
      <c r="KRP1952" s="101"/>
      <c r="KRQ1952" s="101"/>
      <c r="KRR1952" s="101"/>
      <c r="KRS1952" s="101"/>
      <c r="KRT1952" s="101"/>
      <c r="KRU1952" s="101"/>
      <c r="KRV1952" s="101"/>
      <c r="KRW1952" s="101"/>
      <c r="KRX1952" s="101"/>
      <c r="KRY1952" s="101"/>
      <c r="KRZ1952" s="101"/>
      <c r="KSA1952" s="101"/>
      <c r="KSB1952" s="101"/>
      <c r="KSC1952" s="101"/>
      <c r="KSD1952" s="101"/>
      <c r="KSE1952" s="101"/>
      <c r="KSF1952" s="101"/>
      <c r="KSG1952" s="101"/>
      <c r="KSH1952" s="101"/>
      <c r="KSI1952" s="101"/>
      <c r="KSJ1952" s="101"/>
      <c r="KSK1952" s="101"/>
      <c r="KSL1952" s="101"/>
      <c r="KSM1952" s="101"/>
      <c r="KSN1952" s="101"/>
      <c r="KSO1952" s="101"/>
      <c r="KSP1952" s="101"/>
      <c r="KSQ1952" s="101"/>
      <c r="KSR1952" s="101"/>
      <c r="KSS1952" s="101"/>
      <c r="KST1952" s="101"/>
      <c r="KSU1952" s="101"/>
      <c r="KSV1952" s="101"/>
      <c r="KSW1952" s="101"/>
      <c r="KSX1952" s="101"/>
      <c r="KSY1952" s="101"/>
      <c r="KSZ1952" s="101"/>
      <c r="KTA1952" s="101"/>
      <c r="KTB1952" s="101"/>
      <c r="KTC1952" s="101"/>
      <c r="KTD1952" s="101"/>
      <c r="KTE1952" s="101"/>
      <c r="KTF1952" s="101"/>
      <c r="KTG1952" s="101"/>
      <c r="KTH1952" s="101"/>
      <c r="KTI1952" s="101"/>
      <c r="KTJ1952" s="101"/>
      <c r="KTK1952" s="101"/>
      <c r="KTL1952" s="101"/>
      <c r="KTM1952" s="101"/>
      <c r="KTN1952" s="101"/>
      <c r="KTO1952" s="101"/>
      <c r="KTP1952" s="101"/>
      <c r="KTQ1952" s="101"/>
      <c r="KTR1952" s="101"/>
      <c r="KTS1952" s="101"/>
      <c r="KTT1952" s="101"/>
      <c r="KTU1952" s="101"/>
      <c r="KTV1952" s="101"/>
      <c r="KTW1952" s="101"/>
      <c r="KTX1952" s="101"/>
      <c r="KTY1952" s="101"/>
      <c r="KTZ1952" s="101"/>
      <c r="KUA1952" s="101"/>
      <c r="KUB1952" s="101"/>
      <c r="KUC1952" s="101"/>
      <c r="KUD1952" s="101"/>
      <c r="KUE1952" s="101"/>
      <c r="KUF1952" s="101"/>
      <c r="KUG1952" s="101"/>
      <c r="KUH1952" s="101"/>
      <c r="KUI1952" s="101"/>
      <c r="KUJ1952" s="101"/>
      <c r="KUK1952" s="101"/>
      <c r="KUL1952" s="101"/>
      <c r="KUM1952" s="101"/>
      <c r="KUN1952" s="101"/>
      <c r="KUO1952" s="101"/>
      <c r="KUP1952" s="101"/>
      <c r="KUQ1952" s="101"/>
      <c r="KUR1952" s="101"/>
      <c r="KUS1952" s="101"/>
      <c r="KUT1952" s="101"/>
      <c r="KUU1952" s="101"/>
      <c r="KUV1952" s="101"/>
      <c r="KUW1952" s="101"/>
      <c r="KUX1952" s="101"/>
      <c r="KUY1952" s="101"/>
      <c r="KUZ1952" s="101"/>
      <c r="KVA1952" s="101"/>
      <c r="KVB1952" s="101"/>
      <c r="KVC1952" s="101"/>
      <c r="KVD1952" s="101"/>
      <c r="KVE1952" s="101"/>
      <c r="KVF1952" s="101"/>
      <c r="KVG1952" s="101"/>
      <c r="KVH1952" s="101"/>
      <c r="KVI1952" s="101"/>
      <c r="KVJ1952" s="101"/>
      <c r="KVK1952" s="101"/>
      <c r="KVL1952" s="101"/>
      <c r="KVM1952" s="101"/>
      <c r="KVN1952" s="101"/>
      <c r="KVO1952" s="101"/>
      <c r="KVP1952" s="101"/>
      <c r="KVQ1952" s="101"/>
      <c r="KVR1952" s="101"/>
      <c r="KVS1952" s="101"/>
      <c r="KVT1952" s="101"/>
      <c r="KVU1952" s="101"/>
      <c r="KVV1952" s="101"/>
      <c r="KVW1952" s="101"/>
      <c r="KVX1952" s="101"/>
      <c r="KVY1952" s="101"/>
      <c r="KVZ1952" s="101"/>
      <c r="KWA1952" s="101"/>
      <c r="KWB1952" s="101"/>
      <c r="KWC1952" s="101"/>
      <c r="KWD1952" s="101"/>
      <c r="KWE1952" s="101"/>
      <c r="KWF1952" s="101"/>
      <c r="KWG1952" s="101"/>
      <c r="KWH1952" s="101"/>
      <c r="KWI1952" s="101"/>
      <c r="KWJ1952" s="101"/>
      <c r="KWK1952" s="101"/>
      <c r="KWL1952" s="101"/>
      <c r="KWM1952" s="101"/>
      <c r="KWN1952" s="101"/>
      <c r="KWO1952" s="101"/>
      <c r="KWP1952" s="101"/>
      <c r="KWQ1952" s="101"/>
      <c r="KWR1952" s="101"/>
      <c r="KWS1952" s="101"/>
      <c r="KWT1952" s="101"/>
      <c r="KWU1952" s="101"/>
      <c r="KWV1952" s="101"/>
      <c r="KWW1952" s="101"/>
      <c r="KWX1952" s="101"/>
      <c r="KWY1952" s="101"/>
      <c r="KWZ1952" s="101"/>
      <c r="KXA1952" s="101"/>
      <c r="KXB1952" s="101"/>
      <c r="KXC1952" s="101"/>
      <c r="KXD1952" s="101"/>
      <c r="KXE1952" s="101"/>
      <c r="KXF1952" s="101"/>
      <c r="KXG1952" s="101"/>
      <c r="KXH1952" s="101"/>
      <c r="KXI1952" s="101"/>
      <c r="KXJ1952" s="101"/>
      <c r="KXK1952" s="101"/>
      <c r="KXL1952" s="101"/>
      <c r="KXM1952" s="101"/>
      <c r="KXN1952" s="101"/>
      <c r="KXO1952" s="101"/>
      <c r="KXP1952" s="101"/>
      <c r="KXQ1952" s="101"/>
      <c r="KXR1952" s="101"/>
      <c r="KXS1952" s="101"/>
      <c r="KXT1952" s="101"/>
      <c r="KXU1952" s="101"/>
      <c r="KXV1952" s="101"/>
      <c r="KXW1952" s="101"/>
      <c r="KXX1952" s="101"/>
      <c r="KXY1952" s="101"/>
      <c r="KXZ1952" s="101"/>
      <c r="KYA1952" s="101"/>
      <c r="KYB1952" s="101"/>
      <c r="KYC1952" s="101"/>
      <c r="KYD1952" s="101"/>
      <c r="KYE1952" s="101"/>
      <c r="KYF1952" s="101"/>
      <c r="KYG1952" s="101"/>
      <c r="KYH1952" s="101"/>
      <c r="KYI1952" s="101"/>
      <c r="KYJ1952" s="101"/>
      <c r="KYK1952" s="101"/>
      <c r="KYL1952" s="101"/>
      <c r="KYM1952" s="101"/>
      <c r="KYN1952" s="101"/>
      <c r="KYO1952" s="101"/>
      <c r="KYP1952" s="101"/>
      <c r="KYQ1952" s="101"/>
      <c r="KYR1952" s="101"/>
      <c r="KYS1952" s="101"/>
      <c r="KYT1952" s="101"/>
      <c r="KYU1952" s="101"/>
      <c r="KYV1952" s="101"/>
      <c r="KYW1952" s="101"/>
      <c r="KYX1952" s="101"/>
      <c r="KYY1952" s="101"/>
      <c r="KYZ1952" s="101"/>
      <c r="KZA1952" s="101"/>
      <c r="KZB1952" s="101"/>
      <c r="KZC1952" s="101"/>
      <c r="KZD1952" s="101"/>
      <c r="KZE1952" s="101"/>
      <c r="KZF1952" s="101"/>
      <c r="KZG1952" s="101"/>
      <c r="KZH1952" s="101"/>
      <c r="KZI1952" s="101"/>
      <c r="KZJ1952" s="101"/>
      <c r="KZK1952" s="101"/>
      <c r="KZL1952" s="101"/>
      <c r="KZM1952" s="101"/>
      <c r="KZN1952" s="101"/>
      <c r="KZO1952" s="101"/>
      <c r="KZP1952" s="101"/>
      <c r="KZQ1952" s="101"/>
      <c r="KZR1952" s="101"/>
      <c r="KZS1952" s="101"/>
      <c r="KZT1952" s="101"/>
      <c r="KZU1952" s="101"/>
      <c r="KZV1952" s="101"/>
      <c r="KZW1952" s="101"/>
      <c r="KZX1952" s="101"/>
      <c r="KZY1952" s="101"/>
      <c r="KZZ1952" s="101"/>
      <c r="LAA1952" s="101"/>
      <c r="LAB1952" s="101"/>
      <c r="LAC1952" s="101"/>
      <c r="LAD1952" s="101"/>
      <c r="LAE1952" s="101"/>
      <c r="LAF1952" s="101"/>
      <c r="LAG1952" s="101"/>
      <c r="LAH1952" s="101"/>
      <c r="LAI1952" s="101"/>
      <c r="LAJ1952" s="101"/>
      <c r="LAK1952" s="101"/>
      <c r="LAL1952" s="101"/>
      <c r="LAM1952" s="101"/>
      <c r="LAN1952" s="101"/>
      <c r="LAO1952" s="101"/>
      <c r="LAP1952" s="101"/>
      <c r="LAQ1952" s="101"/>
      <c r="LAR1952" s="101"/>
      <c r="LAS1952" s="101"/>
      <c r="LAT1952" s="101"/>
      <c r="LAU1952" s="101"/>
      <c r="LAV1952" s="101"/>
      <c r="LAW1952" s="101"/>
      <c r="LAX1952" s="101"/>
      <c r="LAY1952" s="101"/>
      <c r="LAZ1952" s="101"/>
      <c r="LBA1952" s="101"/>
      <c r="LBB1952" s="101"/>
      <c r="LBC1952" s="101"/>
      <c r="LBD1952" s="101"/>
      <c r="LBE1952" s="101"/>
      <c r="LBF1952" s="101"/>
      <c r="LBG1952" s="101"/>
      <c r="LBH1952" s="101"/>
      <c r="LBI1952" s="101"/>
      <c r="LBJ1952" s="101"/>
      <c r="LBK1952" s="101"/>
      <c r="LBL1952" s="101"/>
      <c r="LBM1952" s="101"/>
      <c r="LBN1952" s="101"/>
      <c r="LBO1952" s="101"/>
      <c r="LBP1952" s="101"/>
      <c r="LBQ1952" s="101"/>
      <c r="LBR1952" s="101"/>
      <c r="LBS1952" s="101"/>
      <c r="LBT1952" s="101"/>
      <c r="LBU1952" s="101"/>
      <c r="LBV1952" s="101"/>
      <c r="LBW1952" s="101"/>
      <c r="LBX1952" s="101"/>
      <c r="LBY1952" s="101"/>
      <c r="LBZ1952" s="101"/>
      <c r="LCA1952" s="101"/>
      <c r="LCB1952" s="101"/>
      <c r="LCC1952" s="101"/>
      <c r="LCD1952" s="101"/>
      <c r="LCE1952" s="101"/>
      <c r="LCF1952" s="101"/>
      <c r="LCG1952" s="101"/>
      <c r="LCH1952" s="101"/>
      <c r="LCI1952" s="101"/>
      <c r="LCJ1952" s="101"/>
      <c r="LCK1952" s="101"/>
      <c r="LCL1952" s="101"/>
      <c r="LCM1952" s="101"/>
      <c r="LCN1952" s="101"/>
      <c r="LCO1952" s="101"/>
      <c r="LCP1952" s="101"/>
      <c r="LCQ1952" s="101"/>
      <c r="LCR1952" s="101"/>
      <c r="LCS1952" s="101"/>
      <c r="LCT1952" s="101"/>
      <c r="LCU1952" s="101"/>
      <c r="LCV1952" s="101"/>
      <c r="LCW1952" s="101"/>
      <c r="LCX1952" s="101"/>
      <c r="LCY1952" s="101"/>
      <c r="LCZ1952" s="101"/>
      <c r="LDA1952" s="101"/>
      <c r="LDB1952" s="101"/>
      <c r="LDC1952" s="101"/>
      <c r="LDD1952" s="101"/>
      <c r="LDE1952" s="101"/>
      <c r="LDF1952" s="101"/>
      <c r="LDG1952" s="101"/>
      <c r="LDH1952" s="101"/>
      <c r="LDI1952" s="101"/>
      <c r="LDJ1952" s="101"/>
      <c r="LDK1952" s="101"/>
      <c r="LDL1952" s="101"/>
      <c r="LDM1952" s="101"/>
      <c r="LDN1952" s="101"/>
      <c r="LDO1952" s="101"/>
      <c r="LDP1952" s="101"/>
      <c r="LDQ1952" s="101"/>
      <c r="LDR1952" s="101"/>
      <c r="LDS1952" s="101"/>
      <c r="LDT1952" s="101"/>
      <c r="LDU1952" s="101"/>
      <c r="LDV1952" s="101"/>
      <c r="LDW1952" s="101"/>
      <c r="LDX1952" s="101"/>
      <c r="LDY1952" s="101"/>
      <c r="LDZ1952" s="101"/>
      <c r="LEA1952" s="101"/>
      <c r="LEB1952" s="101"/>
      <c r="LEC1952" s="101"/>
      <c r="LED1952" s="101"/>
      <c r="LEE1952" s="101"/>
      <c r="LEF1952" s="101"/>
      <c r="LEG1952" s="101"/>
      <c r="LEH1952" s="101"/>
      <c r="LEI1952" s="101"/>
      <c r="LEJ1952" s="101"/>
      <c r="LEK1952" s="101"/>
      <c r="LEL1952" s="101"/>
      <c r="LEM1952" s="101"/>
      <c r="LEN1952" s="101"/>
      <c r="LEO1952" s="101"/>
      <c r="LEP1952" s="101"/>
      <c r="LEQ1952" s="101"/>
      <c r="LER1952" s="101"/>
      <c r="LES1952" s="101"/>
      <c r="LET1952" s="101"/>
      <c r="LEU1952" s="101"/>
      <c r="LEV1952" s="101"/>
      <c r="LEW1952" s="101"/>
      <c r="LEX1952" s="101"/>
      <c r="LEY1952" s="101"/>
      <c r="LEZ1952" s="101"/>
      <c r="LFA1952" s="101"/>
      <c r="LFB1952" s="101"/>
      <c r="LFC1952" s="101"/>
      <c r="LFD1952" s="101"/>
      <c r="LFE1952" s="101"/>
      <c r="LFF1952" s="101"/>
      <c r="LFG1952" s="101"/>
      <c r="LFH1952" s="101"/>
      <c r="LFI1952" s="101"/>
      <c r="LFJ1952" s="101"/>
      <c r="LFK1952" s="101"/>
      <c r="LFL1952" s="101"/>
      <c r="LFM1952" s="101"/>
      <c r="LFN1952" s="101"/>
      <c r="LFO1952" s="101"/>
      <c r="LFP1952" s="101"/>
      <c r="LFQ1952" s="101"/>
      <c r="LFR1952" s="101"/>
      <c r="LFS1952" s="101"/>
      <c r="LFT1952" s="101"/>
      <c r="LFU1952" s="101"/>
      <c r="LFV1952" s="101"/>
      <c r="LFW1952" s="101"/>
      <c r="LFX1952" s="101"/>
      <c r="LFY1952" s="101"/>
      <c r="LFZ1952" s="101"/>
      <c r="LGA1952" s="101"/>
      <c r="LGB1952" s="101"/>
      <c r="LGC1952" s="101"/>
      <c r="LGD1952" s="101"/>
      <c r="LGE1952" s="101"/>
      <c r="LGF1952" s="101"/>
      <c r="LGG1952" s="101"/>
      <c r="LGH1952" s="101"/>
      <c r="LGI1952" s="101"/>
      <c r="LGJ1952" s="101"/>
      <c r="LGK1952" s="101"/>
      <c r="LGL1952" s="101"/>
      <c r="LGM1952" s="101"/>
      <c r="LGN1952" s="101"/>
      <c r="LGO1952" s="101"/>
      <c r="LGP1952" s="101"/>
      <c r="LGQ1952" s="101"/>
      <c r="LGR1952" s="101"/>
      <c r="LGS1952" s="101"/>
      <c r="LGT1952" s="101"/>
      <c r="LGU1952" s="101"/>
      <c r="LGV1952" s="101"/>
      <c r="LGW1952" s="101"/>
      <c r="LGX1952" s="101"/>
      <c r="LGY1952" s="101"/>
      <c r="LGZ1952" s="101"/>
      <c r="LHA1952" s="101"/>
      <c r="LHB1952" s="101"/>
      <c r="LHC1952" s="101"/>
      <c r="LHD1952" s="101"/>
      <c r="LHE1952" s="101"/>
      <c r="LHF1952" s="101"/>
      <c r="LHG1952" s="101"/>
      <c r="LHH1952" s="101"/>
      <c r="LHI1952" s="101"/>
      <c r="LHJ1952" s="101"/>
      <c r="LHK1952" s="101"/>
      <c r="LHL1952" s="101"/>
      <c r="LHM1952" s="101"/>
      <c r="LHN1952" s="101"/>
      <c r="LHO1952" s="101"/>
      <c r="LHP1952" s="101"/>
      <c r="LHQ1952" s="101"/>
      <c r="LHR1952" s="101"/>
      <c r="LHS1952" s="101"/>
      <c r="LHT1952" s="101"/>
      <c r="LHU1952" s="101"/>
      <c r="LHV1952" s="101"/>
      <c r="LHW1952" s="101"/>
      <c r="LHX1952" s="101"/>
      <c r="LHY1952" s="101"/>
      <c r="LHZ1952" s="101"/>
      <c r="LIA1952" s="101"/>
      <c r="LIB1952" s="101"/>
      <c r="LIC1952" s="101"/>
      <c r="LID1952" s="101"/>
      <c r="LIE1952" s="101"/>
      <c r="LIF1952" s="101"/>
      <c r="LIG1952" s="101"/>
      <c r="LIH1952" s="101"/>
      <c r="LII1952" s="101"/>
      <c r="LIJ1952" s="101"/>
      <c r="LIK1952" s="101"/>
      <c r="LIL1952" s="101"/>
      <c r="LIM1952" s="101"/>
      <c r="LIN1952" s="101"/>
      <c r="LIO1952" s="101"/>
      <c r="LIP1952" s="101"/>
      <c r="LIQ1952" s="101"/>
      <c r="LIR1952" s="101"/>
      <c r="LIS1952" s="101"/>
      <c r="LIT1952" s="101"/>
      <c r="LIU1952" s="101"/>
      <c r="LIV1952" s="101"/>
      <c r="LIW1952" s="101"/>
      <c r="LIX1952" s="101"/>
      <c r="LIY1952" s="101"/>
      <c r="LIZ1952" s="101"/>
      <c r="LJA1952" s="101"/>
      <c r="LJB1952" s="101"/>
      <c r="LJC1952" s="101"/>
      <c r="LJD1952" s="101"/>
      <c r="LJE1952" s="101"/>
      <c r="LJF1952" s="101"/>
      <c r="LJG1952" s="101"/>
      <c r="LJH1952" s="101"/>
      <c r="LJI1952" s="101"/>
      <c r="LJJ1952" s="101"/>
      <c r="LJK1952" s="101"/>
      <c r="LJL1952" s="101"/>
      <c r="LJM1952" s="101"/>
      <c r="LJN1952" s="101"/>
      <c r="LJO1952" s="101"/>
      <c r="LJP1952" s="101"/>
      <c r="LJQ1952" s="101"/>
      <c r="LJR1952" s="101"/>
      <c r="LJS1952" s="101"/>
      <c r="LJT1952" s="101"/>
      <c r="LJU1952" s="101"/>
      <c r="LJV1952" s="101"/>
      <c r="LJW1952" s="101"/>
      <c r="LJX1952" s="101"/>
      <c r="LJY1952" s="101"/>
      <c r="LJZ1952" s="101"/>
      <c r="LKA1952" s="101"/>
      <c r="LKB1952" s="101"/>
      <c r="LKC1952" s="101"/>
      <c r="LKD1952" s="101"/>
      <c r="LKE1952" s="101"/>
      <c r="LKF1952" s="101"/>
      <c r="LKG1952" s="101"/>
      <c r="LKH1952" s="101"/>
      <c r="LKI1952" s="101"/>
      <c r="LKJ1952" s="101"/>
      <c r="LKK1952" s="101"/>
      <c r="LKL1952" s="101"/>
      <c r="LKM1952" s="101"/>
      <c r="LKN1952" s="101"/>
      <c r="LKO1952" s="101"/>
      <c r="LKP1952" s="101"/>
      <c r="LKQ1952" s="101"/>
      <c r="LKR1952" s="101"/>
      <c r="LKS1952" s="101"/>
      <c r="LKT1952" s="101"/>
      <c r="LKU1952" s="101"/>
      <c r="LKV1952" s="101"/>
      <c r="LKW1952" s="101"/>
      <c r="LKX1952" s="101"/>
      <c r="LKY1952" s="101"/>
      <c r="LKZ1952" s="101"/>
      <c r="LLA1952" s="101"/>
      <c r="LLB1952" s="101"/>
      <c r="LLC1952" s="101"/>
      <c r="LLD1952" s="101"/>
      <c r="LLE1952" s="101"/>
      <c r="LLF1952" s="101"/>
      <c r="LLG1952" s="101"/>
      <c r="LLH1952" s="101"/>
      <c r="LLI1952" s="101"/>
      <c r="LLJ1952" s="101"/>
      <c r="LLK1952" s="101"/>
      <c r="LLL1952" s="101"/>
      <c r="LLM1952" s="101"/>
      <c r="LLN1952" s="101"/>
      <c r="LLO1952" s="101"/>
      <c r="LLP1952" s="101"/>
      <c r="LLQ1952" s="101"/>
      <c r="LLR1952" s="101"/>
      <c r="LLS1952" s="101"/>
      <c r="LLT1952" s="101"/>
      <c r="LLU1952" s="101"/>
      <c r="LLV1952" s="101"/>
      <c r="LLW1952" s="101"/>
      <c r="LLX1952" s="101"/>
      <c r="LLY1952" s="101"/>
      <c r="LLZ1952" s="101"/>
      <c r="LMA1952" s="101"/>
      <c r="LMB1952" s="101"/>
      <c r="LMC1952" s="101"/>
      <c r="LMD1952" s="101"/>
      <c r="LME1952" s="101"/>
      <c r="LMF1952" s="101"/>
      <c r="LMG1952" s="101"/>
      <c r="LMH1952" s="101"/>
      <c r="LMI1952" s="101"/>
      <c r="LMJ1952" s="101"/>
      <c r="LMK1952" s="101"/>
      <c r="LML1952" s="101"/>
      <c r="LMM1952" s="101"/>
      <c r="LMN1952" s="101"/>
      <c r="LMO1952" s="101"/>
      <c r="LMP1952" s="101"/>
      <c r="LMQ1952" s="101"/>
      <c r="LMR1952" s="101"/>
      <c r="LMS1952" s="101"/>
      <c r="LMT1952" s="101"/>
      <c r="LMU1952" s="101"/>
      <c r="LMV1952" s="101"/>
      <c r="LMW1952" s="101"/>
      <c r="LMX1952" s="101"/>
      <c r="LMY1952" s="101"/>
      <c r="LMZ1952" s="101"/>
      <c r="LNA1952" s="101"/>
      <c r="LNB1952" s="101"/>
      <c r="LNC1952" s="101"/>
      <c r="LND1952" s="101"/>
      <c r="LNE1952" s="101"/>
      <c r="LNF1952" s="101"/>
      <c r="LNG1952" s="101"/>
      <c r="LNH1952" s="101"/>
      <c r="LNI1952" s="101"/>
      <c r="LNJ1952" s="101"/>
      <c r="LNK1952" s="101"/>
      <c r="LNL1952" s="101"/>
      <c r="LNM1952" s="101"/>
      <c r="LNN1952" s="101"/>
      <c r="LNO1952" s="101"/>
      <c r="LNP1952" s="101"/>
      <c r="LNQ1952" s="101"/>
      <c r="LNR1952" s="101"/>
      <c r="LNS1952" s="101"/>
      <c r="LNT1952" s="101"/>
      <c r="LNU1952" s="101"/>
      <c r="LNV1952" s="101"/>
      <c r="LNW1952" s="101"/>
      <c r="LNX1952" s="101"/>
      <c r="LNY1952" s="101"/>
      <c r="LNZ1952" s="101"/>
      <c r="LOA1952" s="101"/>
      <c r="LOB1952" s="101"/>
      <c r="LOC1952" s="101"/>
      <c r="LOD1952" s="101"/>
      <c r="LOE1952" s="101"/>
      <c r="LOF1952" s="101"/>
      <c r="LOG1952" s="101"/>
      <c r="LOH1952" s="101"/>
      <c r="LOI1952" s="101"/>
      <c r="LOJ1952" s="101"/>
      <c r="LOK1952" s="101"/>
      <c r="LOL1952" s="101"/>
      <c r="LOM1952" s="101"/>
      <c r="LON1952" s="101"/>
      <c r="LOO1952" s="101"/>
      <c r="LOP1952" s="101"/>
      <c r="LOQ1952" s="101"/>
      <c r="LOR1952" s="101"/>
      <c r="LOS1952" s="101"/>
      <c r="LOT1952" s="101"/>
      <c r="LOU1952" s="101"/>
      <c r="LOV1952" s="101"/>
      <c r="LOW1952" s="101"/>
      <c r="LOX1952" s="101"/>
      <c r="LOY1952" s="101"/>
      <c r="LOZ1952" s="101"/>
      <c r="LPA1952" s="101"/>
      <c r="LPB1952" s="101"/>
      <c r="LPC1952" s="101"/>
      <c r="LPD1952" s="101"/>
      <c r="LPE1952" s="101"/>
      <c r="LPF1952" s="101"/>
      <c r="LPG1952" s="101"/>
      <c r="LPH1952" s="101"/>
      <c r="LPI1952" s="101"/>
      <c r="LPJ1952" s="101"/>
      <c r="LPK1952" s="101"/>
      <c r="LPL1952" s="101"/>
      <c r="LPM1952" s="101"/>
      <c r="LPN1952" s="101"/>
      <c r="LPO1952" s="101"/>
      <c r="LPP1952" s="101"/>
      <c r="LPQ1952" s="101"/>
      <c r="LPR1952" s="101"/>
      <c r="LPS1952" s="101"/>
      <c r="LPT1952" s="101"/>
      <c r="LPU1952" s="101"/>
      <c r="LPV1952" s="101"/>
      <c r="LPW1952" s="101"/>
      <c r="LPX1952" s="101"/>
      <c r="LPY1952" s="101"/>
      <c r="LPZ1952" s="101"/>
      <c r="LQA1952" s="101"/>
      <c r="LQB1952" s="101"/>
      <c r="LQC1952" s="101"/>
      <c r="LQD1952" s="101"/>
      <c r="LQE1952" s="101"/>
      <c r="LQF1952" s="101"/>
      <c r="LQG1952" s="101"/>
      <c r="LQH1952" s="101"/>
      <c r="LQI1952" s="101"/>
      <c r="LQJ1952" s="101"/>
      <c r="LQK1952" s="101"/>
      <c r="LQL1952" s="101"/>
      <c r="LQM1952" s="101"/>
      <c r="LQN1952" s="101"/>
      <c r="LQO1952" s="101"/>
      <c r="LQP1952" s="101"/>
      <c r="LQQ1952" s="101"/>
      <c r="LQR1952" s="101"/>
      <c r="LQS1952" s="101"/>
      <c r="LQT1952" s="101"/>
      <c r="LQU1952" s="101"/>
      <c r="LQV1952" s="101"/>
      <c r="LQW1952" s="101"/>
      <c r="LQX1952" s="101"/>
      <c r="LQY1952" s="101"/>
      <c r="LQZ1952" s="101"/>
      <c r="LRA1952" s="101"/>
      <c r="LRB1952" s="101"/>
      <c r="LRC1952" s="101"/>
      <c r="LRD1952" s="101"/>
      <c r="LRE1952" s="101"/>
      <c r="LRF1952" s="101"/>
      <c r="LRG1952" s="101"/>
      <c r="LRH1952" s="101"/>
      <c r="LRI1952" s="101"/>
      <c r="LRJ1952" s="101"/>
      <c r="LRK1952" s="101"/>
      <c r="LRL1952" s="101"/>
      <c r="LRM1952" s="101"/>
      <c r="LRN1952" s="101"/>
      <c r="LRO1952" s="101"/>
      <c r="LRP1952" s="101"/>
      <c r="LRQ1952" s="101"/>
      <c r="LRR1952" s="101"/>
      <c r="LRS1952" s="101"/>
      <c r="LRT1952" s="101"/>
      <c r="LRU1952" s="101"/>
      <c r="LRV1952" s="101"/>
      <c r="LRW1952" s="101"/>
      <c r="LRX1952" s="101"/>
      <c r="LRY1952" s="101"/>
      <c r="LRZ1952" s="101"/>
      <c r="LSA1952" s="101"/>
      <c r="LSB1952" s="101"/>
      <c r="LSC1952" s="101"/>
      <c r="LSD1952" s="101"/>
      <c r="LSE1952" s="101"/>
      <c r="LSF1952" s="101"/>
      <c r="LSG1952" s="101"/>
      <c r="LSH1952" s="101"/>
      <c r="LSI1952" s="101"/>
      <c r="LSJ1952" s="101"/>
      <c r="LSK1952" s="101"/>
      <c r="LSL1952" s="101"/>
      <c r="LSM1952" s="101"/>
      <c r="LSN1952" s="101"/>
      <c r="LSO1952" s="101"/>
      <c r="LSP1952" s="101"/>
      <c r="LSQ1952" s="101"/>
      <c r="LSR1952" s="101"/>
      <c r="LSS1952" s="101"/>
      <c r="LST1952" s="101"/>
      <c r="LSU1952" s="101"/>
      <c r="LSV1952" s="101"/>
      <c r="LSW1952" s="101"/>
      <c r="LSX1952" s="101"/>
      <c r="LSY1952" s="101"/>
      <c r="LSZ1952" s="101"/>
      <c r="LTA1952" s="101"/>
      <c r="LTB1952" s="101"/>
      <c r="LTC1952" s="101"/>
      <c r="LTD1952" s="101"/>
      <c r="LTE1952" s="101"/>
      <c r="LTF1952" s="101"/>
      <c r="LTG1952" s="101"/>
      <c r="LTH1952" s="101"/>
      <c r="LTI1952" s="101"/>
      <c r="LTJ1952" s="101"/>
      <c r="LTK1952" s="101"/>
      <c r="LTL1952" s="101"/>
      <c r="LTM1952" s="101"/>
      <c r="LTN1952" s="101"/>
      <c r="LTO1952" s="101"/>
      <c r="LTP1952" s="101"/>
      <c r="LTQ1952" s="101"/>
      <c r="LTR1952" s="101"/>
      <c r="LTS1952" s="101"/>
      <c r="LTT1952" s="101"/>
      <c r="LTU1952" s="101"/>
      <c r="LTV1952" s="101"/>
      <c r="LTW1952" s="101"/>
      <c r="LTX1952" s="101"/>
      <c r="LTY1952" s="101"/>
      <c r="LTZ1952" s="101"/>
      <c r="LUA1952" s="101"/>
      <c r="LUB1952" s="101"/>
      <c r="LUC1952" s="101"/>
      <c r="LUD1952" s="101"/>
      <c r="LUE1952" s="101"/>
      <c r="LUF1952" s="101"/>
      <c r="LUG1952" s="101"/>
      <c r="LUH1952" s="101"/>
      <c r="LUI1952" s="101"/>
      <c r="LUJ1952" s="101"/>
      <c r="LUK1952" s="101"/>
      <c r="LUL1952" s="101"/>
      <c r="LUM1952" s="101"/>
      <c r="LUN1952" s="101"/>
      <c r="LUO1952" s="101"/>
      <c r="LUP1952" s="101"/>
      <c r="LUQ1952" s="101"/>
      <c r="LUR1952" s="101"/>
      <c r="LUS1952" s="101"/>
      <c r="LUT1952" s="101"/>
      <c r="LUU1952" s="101"/>
      <c r="LUV1952" s="101"/>
      <c r="LUW1952" s="101"/>
      <c r="LUX1952" s="101"/>
      <c r="LUY1952" s="101"/>
      <c r="LUZ1952" s="101"/>
      <c r="LVA1952" s="101"/>
      <c r="LVB1952" s="101"/>
      <c r="LVC1952" s="101"/>
      <c r="LVD1952" s="101"/>
      <c r="LVE1952" s="101"/>
      <c r="LVF1952" s="101"/>
      <c r="LVG1952" s="101"/>
      <c r="LVH1952" s="101"/>
      <c r="LVI1952" s="101"/>
      <c r="LVJ1952" s="101"/>
      <c r="LVK1952" s="101"/>
      <c r="LVL1952" s="101"/>
      <c r="LVM1952" s="101"/>
      <c r="LVN1952" s="101"/>
      <c r="LVO1952" s="101"/>
      <c r="LVP1952" s="101"/>
      <c r="LVQ1952" s="101"/>
      <c r="LVR1952" s="101"/>
      <c r="LVS1952" s="101"/>
      <c r="LVT1952" s="101"/>
      <c r="LVU1952" s="101"/>
      <c r="LVV1952" s="101"/>
      <c r="LVW1952" s="101"/>
      <c r="LVX1952" s="101"/>
      <c r="LVY1952" s="101"/>
      <c r="LVZ1952" s="101"/>
      <c r="LWA1952" s="101"/>
      <c r="LWB1952" s="101"/>
      <c r="LWC1952" s="101"/>
      <c r="LWD1952" s="101"/>
      <c r="LWE1952" s="101"/>
      <c r="LWF1952" s="101"/>
      <c r="LWG1952" s="101"/>
      <c r="LWH1952" s="101"/>
      <c r="LWI1952" s="101"/>
      <c r="LWJ1952" s="101"/>
      <c r="LWK1952" s="101"/>
      <c r="LWL1952" s="101"/>
      <c r="LWM1952" s="101"/>
      <c r="LWN1952" s="101"/>
      <c r="LWO1952" s="101"/>
      <c r="LWP1952" s="101"/>
      <c r="LWQ1952" s="101"/>
      <c r="LWR1952" s="101"/>
      <c r="LWS1952" s="101"/>
      <c r="LWT1952" s="101"/>
      <c r="LWU1952" s="101"/>
      <c r="LWV1952" s="101"/>
      <c r="LWW1952" s="101"/>
      <c r="LWX1952" s="101"/>
      <c r="LWY1952" s="101"/>
      <c r="LWZ1952" s="101"/>
      <c r="LXA1952" s="101"/>
      <c r="LXB1952" s="101"/>
      <c r="LXC1952" s="101"/>
      <c r="LXD1952" s="101"/>
      <c r="LXE1952" s="101"/>
      <c r="LXF1952" s="101"/>
      <c r="LXG1952" s="101"/>
      <c r="LXH1952" s="101"/>
      <c r="LXI1952" s="101"/>
      <c r="LXJ1952" s="101"/>
      <c r="LXK1952" s="101"/>
      <c r="LXL1952" s="101"/>
      <c r="LXM1952" s="101"/>
      <c r="LXN1952" s="101"/>
      <c r="LXO1952" s="101"/>
      <c r="LXP1952" s="101"/>
      <c r="LXQ1952" s="101"/>
      <c r="LXR1952" s="101"/>
      <c r="LXS1952" s="101"/>
      <c r="LXT1952" s="101"/>
      <c r="LXU1952" s="101"/>
      <c r="LXV1952" s="101"/>
      <c r="LXW1952" s="101"/>
      <c r="LXX1952" s="101"/>
      <c r="LXY1952" s="101"/>
      <c r="LXZ1952" s="101"/>
      <c r="LYA1952" s="101"/>
      <c r="LYB1952" s="101"/>
      <c r="LYC1952" s="101"/>
      <c r="LYD1952" s="101"/>
      <c r="LYE1952" s="101"/>
      <c r="LYF1952" s="101"/>
      <c r="LYG1952" s="101"/>
      <c r="LYH1952" s="101"/>
      <c r="LYI1952" s="101"/>
      <c r="LYJ1952" s="101"/>
      <c r="LYK1952" s="101"/>
      <c r="LYL1952" s="101"/>
      <c r="LYM1952" s="101"/>
      <c r="LYN1952" s="101"/>
      <c r="LYO1952" s="101"/>
      <c r="LYP1952" s="101"/>
      <c r="LYQ1952" s="101"/>
      <c r="LYR1952" s="101"/>
      <c r="LYS1952" s="101"/>
      <c r="LYT1952" s="101"/>
      <c r="LYU1952" s="101"/>
      <c r="LYV1952" s="101"/>
      <c r="LYW1952" s="101"/>
      <c r="LYX1952" s="101"/>
      <c r="LYY1952" s="101"/>
      <c r="LYZ1952" s="101"/>
      <c r="LZA1952" s="101"/>
      <c r="LZB1952" s="101"/>
      <c r="LZC1952" s="101"/>
      <c r="LZD1952" s="101"/>
      <c r="LZE1952" s="101"/>
      <c r="LZF1952" s="101"/>
      <c r="LZG1952" s="101"/>
      <c r="LZH1952" s="101"/>
      <c r="LZI1952" s="101"/>
      <c r="LZJ1952" s="101"/>
      <c r="LZK1952" s="101"/>
      <c r="LZL1952" s="101"/>
      <c r="LZM1952" s="101"/>
      <c r="LZN1952" s="101"/>
      <c r="LZO1952" s="101"/>
      <c r="LZP1952" s="101"/>
      <c r="LZQ1952" s="101"/>
      <c r="LZR1952" s="101"/>
      <c r="LZS1952" s="101"/>
      <c r="LZT1952" s="101"/>
      <c r="LZU1952" s="101"/>
      <c r="LZV1952" s="101"/>
      <c r="LZW1952" s="101"/>
      <c r="LZX1952" s="101"/>
      <c r="LZY1952" s="101"/>
      <c r="LZZ1952" s="101"/>
      <c r="MAA1952" s="101"/>
      <c r="MAB1952" s="101"/>
      <c r="MAC1952" s="101"/>
      <c r="MAD1952" s="101"/>
      <c r="MAE1952" s="101"/>
      <c r="MAF1952" s="101"/>
      <c r="MAG1952" s="101"/>
      <c r="MAH1952" s="101"/>
      <c r="MAI1952" s="101"/>
      <c r="MAJ1952" s="101"/>
      <c r="MAK1952" s="101"/>
      <c r="MAL1952" s="101"/>
      <c r="MAM1952" s="101"/>
      <c r="MAN1952" s="101"/>
      <c r="MAO1952" s="101"/>
      <c r="MAP1952" s="101"/>
      <c r="MAQ1952" s="101"/>
      <c r="MAR1952" s="101"/>
      <c r="MAS1952" s="101"/>
      <c r="MAT1952" s="101"/>
      <c r="MAU1952" s="101"/>
      <c r="MAV1952" s="101"/>
      <c r="MAW1952" s="101"/>
      <c r="MAX1952" s="101"/>
      <c r="MAY1952" s="101"/>
      <c r="MAZ1952" s="101"/>
      <c r="MBA1952" s="101"/>
      <c r="MBB1952" s="101"/>
      <c r="MBC1952" s="101"/>
      <c r="MBD1952" s="101"/>
      <c r="MBE1952" s="101"/>
      <c r="MBF1952" s="101"/>
      <c r="MBG1952" s="101"/>
      <c r="MBH1952" s="101"/>
      <c r="MBI1952" s="101"/>
      <c r="MBJ1952" s="101"/>
      <c r="MBK1952" s="101"/>
      <c r="MBL1952" s="101"/>
      <c r="MBM1952" s="101"/>
      <c r="MBN1952" s="101"/>
      <c r="MBO1952" s="101"/>
      <c r="MBP1952" s="101"/>
      <c r="MBQ1952" s="101"/>
      <c r="MBR1952" s="101"/>
      <c r="MBS1952" s="101"/>
      <c r="MBT1952" s="101"/>
      <c r="MBU1952" s="101"/>
      <c r="MBV1952" s="101"/>
      <c r="MBW1952" s="101"/>
      <c r="MBX1952" s="101"/>
      <c r="MBY1952" s="101"/>
      <c r="MBZ1952" s="101"/>
      <c r="MCA1952" s="101"/>
      <c r="MCB1952" s="101"/>
      <c r="MCC1952" s="101"/>
      <c r="MCD1952" s="101"/>
      <c r="MCE1952" s="101"/>
      <c r="MCF1952" s="101"/>
      <c r="MCG1952" s="101"/>
      <c r="MCH1952" s="101"/>
      <c r="MCI1952" s="101"/>
      <c r="MCJ1952" s="101"/>
      <c r="MCK1952" s="101"/>
      <c r="MCL1952" s="101"/>
      <c r="MCM1952" s="101"/>
      <c r="MCN1952" s="101"/>
      <c r="MCO1952" s="101"/>
      <c r="MCP1952" s="101"/>
      <c r="MCQ1952" s="101"/>
      <c r="MCR1952" s="101"/>
      <c r="MCS1952" s="101"/>
      <c r="MCT1952" s="101"/>
      <c r="MCU1952" s="101"/>
      <c r="MCV1952" s="101"/>
      <c r="MCW1952" s="101"/>
      <c r="MCX1952" s="101"/>
      <c r="MCY1952" s="101"/>
      <c r="MCZ1952" s="101"/>
      <c r="MDA1952" s="101"/>
      <c r="MDB1952" s="101"/>
      <c r="MDC1952" s="101"/>
      <c r="MDD1952" s="101"/>
      <c r="MDE1952" s="101"/>
      <c r="MDF1952" s="101"/>
      <c r="MDG1952" s="101"/>
      <c r="MDH1952" s="101"/>
      <c r="MDI1952" s="101"/>
      <c r="MDJ1952" s="101"/>
      <c r="MDK1952" s="101"/>
      <c r="MDL1952" s="101"/>
      <c r="MDM1952" s="101"/>
      <c r="MDN1952" s="101"/>
      <c r="MDO1952" s="101"/>
      <c r="MDP1952" s="101"/>
      <c r="MDQ1952" s="101"/>
      <c r="MDR1952" s="101"/>
      <c r="MDS1952" s="101"/>
      <c r="MDT1952" s="101"/>
      <c r="MDU1952" s="101"/>
      <c r="MDV1952" s="101"/>
      <c r="MDW1952" s="101"/>
      <c r="MDX1952" s="101"/>
      <c r="MDY1952" s="101"/>
      <c r="MDZ1952" s="101"/>
      <c r="MEA1952" s="101"/>
      <c r="MEB1952" s="101"/>
      <c r="MEC1952" s="101"/>
      <c r="MED1952" s="101"/>
      <c r="MEE1952" s="101"/>
      <c r="MEF1952" s="101"/>
      <c r="MEG1952" s="101"/>
      <c r="MEH1952" s="101"/>
      <c r="MEI1952" s="101"/>
      <c r="MEJ1952" s="101"/>
      <c r="MEK1952" s="101"/>
      <c r="MEL1952" s="101"/>
      <c r="MEM1952" s="101"/>
      <c r="MEN1952" s="101"/>
      <c r="MEO1952" s="101"/>
      <c r="MEP1952" s="101"/>
      <c r="MEQ1952" s="101"/>
      <c r="MER1952" s="101"/>
      <c r="MES1952" s="101"/>
      <c r="MET1952" s="101"/>
      <c r="MEU1952" s="101"/>
      <c r="MEV1952" s="101"/>
      <c r="MEW1952" s="101"/>
      <c r="MEX1952" s="101"/>
      <c r="MEY1952" s="101"/>
      <c r="MEZ1952" s="101"/>
      <c r="MFA1952" s="101"/>
      <c r="MFB1952" s="101"/>
      <c r="MFC1952" s="101"/>
      <c r="MFD1952" s="101"/>
      <c r="MFE1952" s="101"/>
      <c r="MFF1952" s="101"/>
      <c r="MFG1952" s="101"/>
      <c r="MFH1952" s="101"/>
      <c r="MFI1952" s="101"/>
      <c r="MFJ1952" s="101"/>
      <c r="MFK1952" s="101"/>
      <c r="MFL1952" s="101"/>
      <c r="MFM1952" s="101"/>
      <c r="MFN1952" s="101"/>
      <c r="MFO1952" s="101"/>
      <c r="MFP1952" s="101"/>
      <c r="MFQ1952" s="101"/>
      <c r="MFR1952" s="101"/>
      <c r="MFS1952" s="101"/>
      <c r="MFT1952" s="101"/>
      <c r="MFU1952" s="101"/>
      <c r="MFV1952" s="101"/>
      <c r="MFW1952" s="101"/>
      <c r="MFX1952" s="101"/>
      <c r="MFY1952" s="101"/>
      <c r="MFZ1952" s="101"/>
      <c r="MGA1952" s="101"/>
      <c r="MGB1952" s="101"/>
      <c r="MGC1952" s="101"/>
      <c r="MGD1952" s="101"/>
      <c r="MGE1952" s="101"/>
      <c r="MGF1952" s="101"/>
      <c r="MGG1952" s="101"/>
      <c r="MGH1952" s="101"/>
      <c r="MGI1952" s="101"/>
      <c r="MGJ1952" s="101"/>
      <c r="MGK1952" s="101"/>
      <c r="MGL1952" s="101"/>
      <c r="MGM1952" s="101"/>
      <c r="MGN1952" s="101"/>
      <c r="MGO1952" s="101"/>
      <c r="MGP1952" s="101"/>
      <c r="MGQ1952" s="101"/>
      <c r="MGR1952" s="101"/>
      <c r="MGS1952" s="101"/>
      <c r="MGT1952" s="101"/>
      <c r="MGU1952" s="101"/>
      <c r="MGV1952" s="101"/>
      <c r="MGW1952" s="101"/>
      <c r="MGX1952" s="101"/>
      <c r="MGY1952" s="101"/>
      <c r="MGZ1952" s="101"/>
      <c r="MHA1952" s="101"/>
      <c r="MHB1952" s="101"/>
      <c r="MHC1952" s="101"/>
      <c r="MHD1952" s="101"/>
      <c r="MHE1952" s="101"/>
      <c r="MHF1952" s="101"/>
      <c r="MHG1952" s="101"/>
      <c r="MHH1952" s="101"/>
      <c r="MHI1952" s="101"/>
      <c r="MHJ1952" s="101"/>
      <c r="MHK1952" s="101"/>
      <c r="MHL1952" s="101"/>
      <c r="MHM1952" s="101"/>
      <c r="MHN1952" s="101"/>
      <c r="MHO1952" s="101"/>
      <c r="MHP1952" s="101"/>
      <c r="MHQ1952" s="101"/>
      <c r="MHR1952" s="101"/>
      <c r="MHS1952" s="101"/>
      <c r="MHT1952" s="101"/>
      <c r="MHU1952" s="101"/>
      <c r="MHV1952" s="101"/>
      <c r="MHW1952" s="101"/>
      <c r="MHX1952" s="101"/>
      <c r="MHY1952" s="101"/>
      <c r="MHZ1952" s="101"/>
      <c r="MIA1952" s="101"/>
      <c r="MIB1952" s="101"/>
      <c r="MIC1952" s="101"/>
      <c r="MID1952" s="101"/>
      <c r="MIE1952" s="101"/>
      <c r="MIF1952" s="101"/>
      <c r="MIG1952" s="101"/>
      <c r="MIH1952" s="101"/>
      <c r="MII1952" s="101"/>
      <c r="MIJ1952" s="101"/>
      <c r="MIK1952" s="101"/>
      <c r="MIL1952" s="101"/>
      <c r="MIM1952" s="101"/>
      <c r="MIN1952" s="101"/>
      <c r="MIO1952" s="101"/>
      <c r="MIP1952" s="101"/>
      <c r="MIQ1952" s="101"/>
      <c r="MIR1952" s="101"/>
      <c r="MIS1952" s="101"/>
      <c r="MIT1952" s="101"/>
      <c r="MIU1952" s="101"/>
      <c r="MIV1952" s="101"/>
      <c r="MIW1952" s="101"/>
      <c r="MIX1952" s="101"/>
      <c r="MIY1952" s="101"/>
      <c r="MIZ1952" s="101"/>
      <c r="MJA1952" s="101"/>
      <c r="MJB1952" s="101"/>
      <c r="MJC1952" s="101"/>
      <c r="MJD1952" s="101"/>
      <c r="MJE1952" s="101"/>
      <c r="MJF1952" s="101"/>
      <c r="MJG1952" s="101"/>
      <c r="MJH1952" s="101"/>
      <c r="MJI1952" s="101"/>
      <c r="MJJ1952" s="101"/>
      <c r="MJK1952" s="101"/>
      <c r="MJL1952" s="101"/>
      <c r="MJM1952" s="101"/>
      <c r="MJN1952" s="101"/>
      <c r="MJO1952" s="101"/>
      <c r="MJP1952" s="101"/>
      <c r="MJQ1952" s="101"/>
      <c r="MJR1952" s="101"/>
      <c r="MJS1952" s="101"/>
      <c r="MJT1952" s="101"/>
      <c r="MJU1952" s="101"/>
      <c r="MJV1952" s="101"/>
      <c r="MJW1952" s="101"/>
      <c r="MJX1952" s="101"/>
      <c r="MJY1952" s="101"/>
      <c r="MJZ1952" s="101"/>
      <c r="MKA1952" s="101"/>
      <c r="MKB1952" s="101"/>
      <c r="MKC1952" s="101"/>
      <c r="MKD1952" s="101"/>
      <c r="MKE1952" s="101"/>
      <c r="MKF1952" s="101"/>
      <c r="MKG1952" s="101"/>
      <c r="MKH1952" s="101"/>
      <c r="MKI1952" s="101"/>
      <c r="MKJ1952" s="101"/>
      <c r="MKK1952" s="101"/>
      <c r="MKL1952" s="101"/>
      <c r="MKM1952" s="101"/>
      <c r="MKN1952" s="101"/>
      <c r="MKO1952" s="101"/>
      <c r="MKP1952" s="101"/>
      <c r="MKQ1952" s="101"/>
      <c r="MKR1952" s="101"/>
      <c r="MKS1952" s="101"/>
      <c r="MKT1952" s="101"/>
      <c r="MKU1952" s="101"/>
      <c r="MKV1952" s="101"/>
      <c r="MKW1952" s="101"/>
      <c r="MKX1952" s="101"/>
      <c r="MKY1952" s="101"/>
      <c r="MKZ1952" s="101"/>
      <c r="MLA1952" s="101"/>
      <c r="MLB1952" s="101"/>
      <c r="MLC1952" s="101"/>
      <c r="MLD1952" s="101"/>
      <c r="MLE1952" s="101"/>
      <c r="MLF1952" s="101"/>
      <c r="MLG1952" s="101"/>
      <c r="MLH1952" s="101"/>
      <c r="MLI1952" s="101"/>
      <c r="MLJ1952" s="101"/>
      <c r="MLK1952" s="101"/>
      <c r="MLL1952" s="101"/>
      <c r="MLM1952" s="101"/>
      <c r="MLN1952" s="101"/>
      <c r="MLO1952" s="101"/>
      <c r="MLP1952" s="101"/>
      <c r="MLQ1952" s="101"/>
      <c r="MLR1952" s="101"/>
      <c r="MLS1952" s="101"/>
      <c r="MLT1952" s="101"/>
      <c r="MLU1952" s="101"/>
      <c r="MLV1952" s="101"/>
      <c r="MLW1952" s="101"/>
      <c r="MLX1952" s="101"/>
      <c r="MLY1952" s="101"/>
      <c r="MLZ1952" s="101"/>
      <c r="MMA1952" s="101"/>
      <c r="MMB1952" s="101"/>
      <c r="MMC1952" s="101"/>
      <c r="MMD1952" s="101"/>
      <c r="MME1952" s="101"/>
      <c r="MMF1952" s="101"/>
      <c r="MMG1952" s="101"/>
      <c r="MMH1952" s="101"/>
      <c r="MMI1952" s="101"/>
      <c r="MMJ1952" s="101"/>
      <c r="MMK1952" s="101"/>
      <c r="MML1952" s="101"/>
      <c r="MMM1952" s="101"/>
      <c r="MMN1952" s="101"/>
      <c r="MMO1952" s="101"/>
      <c r="MMP1952" s="101"/>
      <c r="MMQ1952" s="101"/>
      <c r="MMR1952" s="101"/>
      <c r="MMS1952" s="101"/>
      <c r="MMT1952" s="101"/>
      <c r="MMU1952" s="101"/>
      <c r="MMV1952" s="101"/>
      <c r="MMW1952" s="101"/>
      <c r="MMX1952" s="101"/>
      <c r="MMY1952" s="101"/>
      <c r="MMZ1952" s="101"/>
      <c r="MNA1952" s="101"/>
      <c r="MNB1952" s="101"/>
      <c r="MNC1952" s="101"/>
      <c r="MND1952" s="101"/>
      <c r="MNE1952" s="101"/>
      <c r="MNF1952" s="101"/>
      <c r="MNG1952" s="101"/>
      <c r="MNH1952" s="101"/>
      <c r="MNI1952" s="101"/>
      <c r="MNJ1952" s="101"/>
      <c r="MNK1952" s="101"/>
      <c r="MNL1952" s="101"/>
      <c r="MNM1952" s="101"/>
      <c r="MNN1952" s="101"/>
      <c r="MNO1952" s="101"/>
      <c r="MNP1952" s="101"/>
      <c r="MNQ1952" s="101"/>
      <c r="MNR1952" s="101"/>
      <c r="MNS1952" s="101"/>
      <c r="MNT1952" s="101"/>
      <c r="MNU1952" s="101"/>
      <c r="MNV1952" s="101"/>
      <c r="MNW1952" s="101"/>
      <c r="MNX1952" s="101"/>
      <c r="MNY1952" s="101"/>
      <c r="MNZ1952" s="101"/>
      <c r="MOA1952" s="101"/>
      <c r="MOB1952" s="101"/>
      <c r="MOC1952" s="101"/>
      <c r="MOD1952" s="101"/>
      <c r="MOE1952" s="101"/>
      <c r="MOF1952" s="101"/>
      <c r="MOG1952" s="101"/>
      <c r="MOH1952" s="101"/>
      <c r="MOI1952" s="101"/>
      <c r="MOJ1952" s="101"/>
      <c r="MOK1952" s="101"/>
      <c r="MOL1952" s="101"/>
      <c r="MOM1952" s="101"/>
      <c r="MON1952" s="101"/>
      <c r="MOO1952" s="101"/>
      <c r="MOP1952" s="101"/>
      <c r="MOQ1952" s="101"/>
      <c r="MOR1952" s="101"/>
      <c r="MOS1952" s="101"/>
      <c r="MOT1952" s="101"/>
      <c r="MOU1952" s="101"/>
      <c r="MOV1952" s="101"/>
      <c r="MOW1952" s="101"/>
      <c r="MOX1952" s="101"/>
      <c r="MOY1952" s="101"/>
      <c r="MOZ1952" s="101"/>
      <c r="MPA1952" s="101"/>
      <c r="MPB1952" s="101"/>
      <c r="MPC1952" s="101"/>
      <c r="MPD1952" s="101"/>
      <c r="MPE1952" s="101"/>
      <c r="MPF1952" s="101"/>
      <c r="MPG1952" s="101"/>
      <c r="MPH1952" s="101"/>
      <c r="MPI1952" s="101"/>
      <c r="MPJ1952" s="101"/>
      <c r="MPK1952" s="101"/>
      <c r="MPL1952" s="101"/>
      <c r="MPM1952" s="101"/>
      <c r="MPN1952" s="101"/>
      <c r="MPO1952" s="101"/>
      <c r="MPP1952" s="101"/>
      <c r="MPQ1952" s="101"/>
      <c r="MPR1952" s="101"/>
      <c r="MPS1952" s="101"/>
      <c r="MPT1952" s="101"/>
      <c r="MPU1952" s="101"/>
      <c r="MPV1952" s="101"/>
      <c r="MPW1952" s="101"/>
      <c r="MPX1952" s="101"/>
      <c r="MPY1952" s="101"/>
      <c r="MPZ1952" s="101"/>
      <c r="MQA1952" s="101"/>
      <c r="MQB1952" s="101"/>
      <c r="MQC1952" s="101"/>
      <c r="MQD1952" s="101"/>
      <c r="MQE1952" s="101"/>
      <c r="MQF1952" s="101"/>
      <c r="MQG1952" s="101"/>
      <c r="MQH1952" s="101"/>
      <c r="MQI1952" s="101"/>
      <c r="MQJ1952" s="101"/>
      <c r="MQK1952" s="101"/>
      <c r="MQL1952" s="101"/>
      <c r="MQM1952" s="101"/>
      <c r="MQN1952" s="101"/>
      <c r="MQO1952" s="101"/>
      <c r="MQP1952" s="101"/>
      <c r="MQQ1952" s="101"/>
      <c r="MQR1952" s="101"/>
      <c r="MQS1952" s="101"/>
      <c r="MQT1952" s="101"/>
      <c r="MQU1952" s="101"/>
      <c r="MQV1952" s="101"/>
      <c r="MQW1952" s="101"/>
      <c r="MQX1952" s="101"/>
      <c r="MQY1952" s="101"/>
      <c r="MQZ1952" s="101"/>
      <c r="MRA1952" s="101"/>
      <c r="MRB1952" s="101"/>
      <c r="MRC1952" s="101"/>
      <c r="MRD1952" s="101"/>
      <c r="MRE1952" s="101"/>
      <c r="MRF1952" s="101"/>
      <c r="MRG1952" s="101"/>
      <c r="MRH1952" s="101"/>
      <c r="MRI1952" s="101"/>
      <c r="MRJ1952" s="101"/>
      <c r="MRK1952" s="101"/>
      <c r="MRL1952" s="101"/>
      <c r="MRM1952" s="101"/>
      <c r="MRN1952" s="101"/>
      <c r="MRO1952" s="101"/>
      <c r="MRP1952" s="101"/>
      <c r="MRQ1952" s="101"/>
      <c r="MRR1952" s="101"/>
      <c r="MRS1952" s="101"/>
      <c r="MRT1952" s="101"/>
      <c r="MRU1952" s="101"/>
      <c r="MRV1952" s="101"/>
      <c r="MRW1952" s="101"/>
      <c r="MRX1952" s="101"/>
      <c r="MRY1952" s="101"/>
      <c r="MRZ1952" s="101"/>
      <c r="MSA1952" s="101"/>
      <c r="MSB1952" s="101"/>
      <c r="MSC1952" s="101"/>
      <c r="MSD1952" s="101"/>
      <c r="MSE1952" s="101"/>
      <c r="MSF1952" s="101"/>
      <c r="MSG1952" s="101"/>
      <c r="MSH1952" s="101"/>
      <c r="MSI1952" s="101"/>
      <c r="MSJ1952" s="101"/>
      <c r="MSK1952" s="101"/>
      <c r="MSL1952" s="101"/>
      <c r="MSM1952" s="101"/>
      <c r="MSN1952" s="101"/>
      <c r="MSO1952" s="101"/>
      <c r="MSP1952" s="101"/>
      <c r="MSQ1952" s="101"/>
      <c r="MSR1952" s="101"/>
      <c r="MSS1952" s="101"/>
      <c r="MST1952" s="101"/>
      <c r="MSU1952" s="101"/>
      <c r="MSV1952" s="101"/>
      <c r="MSW1952" s="101"/>
      <c r="MSX1952" s="101"/>
      <c r="MSY1952" s="101"/>
      <c r="MSZ1952" s="101"/>
      <c r="MTA1952" s="101"/>
      <c r="MTB1952" s="101"/>
      <c r="MTC1952" s="101"/>
      <c r="MTD1952" s="101"/>
      <c r="MTE1952" s="101"/>
      <c r="MTF1952" s="101"/>
      <c r="MTG1952" s="101"/>
      <c r="MTH1952" s="101"/>
      <c r="MTI1952" s="101"/>
      <c r="MTJ1952" s="101"/>
      <c r="MTK1952" s="101"/>
      <c r="MTL1952" s="101"/>
      <c r="MTM1952" s="101"/>
      <c r="MTN1952" s="101"/>
      <c r="MTO1952" s="101"/>
      <c r="MTP1952" s="101"/>
      <c r="MTQ1952" s="101"/>
      <c r="MTR1952" s="101"/>
      <c r="MTS1952" s="101"/>
      <c r="MTT1952" s="101"/>
      <c r="MTU1952" s="101"/>
      <c r="MTV1952" s="101"/>
      <c r="MTW1952" s="101"/>
      <c r="MTX1952" s="101"/>
      <c r="MTY1952" s="101"/>
      <c r="MTZ1952" s="101"/>
      <c r="MUA1952" s="101"/>
      <c r="MUB1952" s="101"/>
      <c r="MUC1952" s="101"/>
      <c r="MUD1952" s="101"/>
      <c r="MUE1952" s="101"/>
      <c r="MUF1952" s="101"/>
      <c r="MUG1952" s="101"/>
      <c r="MUH1952" s="101"/>
      <c r="MUI1952" s="101"/>
      <c r="MUJ1952" s="101"/>
      <c r="MUK1952" s="101"/>
      <c r="MUL1952" s="101"/>
      <c r="MUM1952" s="101"/>
      <c r="MUN1952" s="101"/>
      <c r="MUO1952" s="101"/>
      <c r="MUP1952" s="101"/>
      <c r="MUQ1952" s="101"/>
      <c r="MUR1952" s="101"/>
      <c r="MUS1952" s="101"/>
      <c r="MUT1952" s="101"/>
      <c r="MUU1952" s="101"/>
      <c r="MUV1952" s="101"/>
      <c r="MUW1952" s="101"/>
      <c r="MUX1952" s="101"/>
      <c r="MUY1952" s="101"/>
      <c r="MUZ1952" s="101"/>
      <c r="MVA1952" s="101"/>
      <c r="MVB1952" s="101"/>
      <c r="MVC1952" s="101"/>
      <c r="MVD1952" s="101"/>
      <c r="MVE1952" s="101"/>
      <c r="MVF1952" s="101"/>
      <c r="MVG1952" s="101"/>
      <c r="MVH1952" s="101"/>
      <c r="MVI1952" s="101"/>
      <c r="MVJ1952" s="101"/>
      <c r="MVK1952" s="101"/>
      <c r="MVL1952" s="101"/>
      <c r="MVM1952" s="101"/>
      <c r="MVN1952" s="101"/>
      <c r="MVO1952" s="101"/>
      <c r="MVP1952" s="101"/>
      <c r="MVQ1952" s="101"/>
      <c r="MVR1952" s="101"/>
      <c r="MVS1952" s="101"/>
      <c r="MVT1952" s="101"/>
      <c r="MVU1952" s="101"/>
      <c r="MVV1952" s="101"/>
      <c r="MVW1952" s="101"/>
      <c r="MVX1952" s="101"/>
      <c r="MVY1952" s="101"/>
      <c r="MVZ1952" s="101"/>
      <c r="MWA1952" s="101"/>
      <c r="MWB1952" s="101"/>
      <c r="MWC1952" s="101"/>
      <c r="MWD1952" s="101"/>
      <c r="MWE1952" s="101"/>
      <c r="MWF1952" s="101"/>
      <c r="MWG1952" s="101"/>
      <c r="MWH1952" s="101"/>
      <c r="MWI1952" s="101"/>
      <c r="MWJ1952" s="101"/>
      <c r="MWK1952" s="101"/>
      <c r="MWL1952" s="101"/>
      <c r="MWM1952" s="101"/>
      <c r="MWN1952" s="101"/>
      <c r="MWO1952" s="101"/>
      <c r="MWP1952" s="101"/>
      <c r="MWQ1952" s="101"/>
      <c r="MWR1952" s="101"/>
      <c r="MWS1952" s="101"/>
      <c r="MWT1952" s="101"/>
      <c r="MWU1952" s="101"/>
      <c r="MWV1952" s="101"/>
      <c r="MWW1952" s="101"/>
      <c r="MWX1952" s="101"/>
      <c r="MWY1952" s="101"/>
      <c r="MWZ1952" s="101"/>
      <c r="MXA1952" s="101"/>
      <c r="MXB1952" s="101"/>
      <c r="MXC1952" s="101"/>
      <c r="MXD1952" s="101"/>
      <c r="MXE1952" s="101"/>
      <c r="MXF1952" s="101"/>
      <c r="MXG1952" s="101"/>
      <c r="MXH1952" s="101"/>
      <c r="MXI1952" s="101"/>
      <c r="MXJ1952" s="101"/>
      <c r="MXK1952" s="101"/>
      <c r="MXL1952" s="101"/>
      <c r="MXM1952" s="101"/>
      <c r="MXN1952" s="101"/>
      <c r="MXO1952" s="101"/>
      <c r="MXP1952" s="101"/>
      <c r="MXQ1952" s="101"/>
      <c r="MXR1952" s="101"/>
      <c r="MXS1952" s="101"/>
      <c r="MXT1952" s="101"/>
      <c r="MXU1952" s="101"/>
      <c r="MXV1952" s="101"/>
      <c r="MXW1952" s="101"/>
      <c r="MXX1952" s="101"/>
      <c r="MXY1952" s="101"/>
      <c r="MXZ1952" s="101"/>
      <c r="MYA1952" s="101"/>
      <c r="MYB1952" s="101"/>
      <c r="MYC1952" s="101"/>
      <c r="MYD1952" s="101"/>
      <c r="MYE1952" s="101"/>
      <c r="MYF1952" s="101"/>
      <c r="MYG1952" s="101"/>
      <c r="MYH1952" s="101"/>
      <c r="MYI1952" s="101"/>
      <c r="MYJ1952" s="101"/>
      <c r="MYK1952" s="101"/>
      <c r="MYL1952" s="101"/>
      <c r="MYM1952" s="101"/>
      <c r="MYN1952" s="101"/>
      <c r="MYO1952" s="101"/>
      <c r="MYP1952" s="101"/>
      <c r="MYQ1952" s="101"/>
      <c r="MYR1952" s="101"/>
      <c r="MYS1952" s="101"/>
      <c r="MYT1952" s="101"/>
      <c r="MYU1952" s="101"/>
      <c r="MYV1952" s="101"/>
      <c r="MYW1952" s="101"/>
      <c r="MYX1952" s="101"/>
      <c r="MYY1952" s="101"/>
      <c r="MYZ1952" s="101"/>
      <c r="MZA1952" s="101"/>
      <c r="MZB1952" s="101"/>
      <c r="MZC1952" s="101"/>
      <c r="MZD1952" s="101"/>
      <c r="MZE1952" s="101"/>
      <c r="MZF1952" s="101"/>
      <c r="MZG1952" s="101"/>
      <c r="MZH1952" s="101"/>
      <c r="MZI1952" s="101"/>
      <c r="MZJ1952" s="101"/>
      <c r="MZK1952" s="101"/>
      <c r="MZL1952" s="101"/>
      <c r="MZM1952" s="101"/>
      <c r="MZN1952" s="101"/>
      <c r="MZO1952" s="101"/>
      <c r="MZP1952" s="101"/>
      <c r="MZQ1952" s="101"/>
      <c r="MZR1952" s="101"/>
      <c r="MZS1952" s="101"/>
      <c r="MZT1952" s="101"/>
      <c r="MZU1952" s="101"/>
      <c r="MZV1952" s="101"/>
      <c r="MZW1952" s="101"/>
      <c r="MZX1952" s="101"/>
      <c r="MZY1952" s="101"/>
      <c r="MZZ1952" s="101"/>
      <c r="NAA1952" s="101"/>
      <c r="NAB1952" s="101"/>
      <c r="NAC1952" s="101"/>
      <c r="NAD1952" s="101"/>
      <c r="NAE1952" s="101"/>
      <c r="NAF1952" s="101"/>
      <c r="NAG1952" s="101"/>
      <c r="NAH1952" s="101"/>
      <c r="NAI1952" s="101"/>
      <c r="NAJ1952" s="101"/>
      <c r="NAK1952" s="101"/>
      <c r="NAL1952" s="101"/>
      <c r="NAM1952" s="101"/>
      <c r="NAN1952" s="101"/>
      <c r="NAO1952" s="101"/>
      <c r="NAP1952" s="101"/>
      <c r="NAQ1952" s="101"/>
      <c r="NAR1952" s="101"/>
      <c r="NAS1952" s="101"/>
      <c r="NAT1952" s="101"/>
      <c r="NAU1952" s="101"/>
      <c r="NAV1952" s="101"/>
      <c r="NAW1952" s="101"/>
      <c r="NAX1952" s="101"/>
      <c r="NAY1952" s="101"/>
      <c r="NAZ1952" s="101"/>
      <c r="NBA1952" s="101"/>
      <c r="NBB1952" s="101"/>
      <c r="NBC1952" s="101"/>
      <c r="NBD1952" s="101"/>
      <c r="NBE1952" s="101"/>
      <c r="NBF1952" s="101"/>
      <c r="NBG1952" s="101"/>
      <c r="NBH1952" s="101"/>
      <c r="NBI1952" s="101"/>
      <c r="NBJ1952" s="101"/>
      <c r="NBK1952" s="101"/>
      <c r="NBL1952" s="101"/>
      <c r="NBM1952" s="101"/>
      <c r="NBN1952" s="101"/>
      <c r="NBO1952" s="101"/>
      <c r="NBP1952" s="101"/>
      <c r="NBQ1952" s="101"/>
      <c r="NBR1952" s="101"/>
      <c r="NBS1952" s="101"/>
      <c r="NBT1952" s="101"/>
      <c r="NBU1952" s="101"/>
      <c r="NBV1952" s="101"/>
      <c r="NBW1952" s="101"/>
      <c r="NBX1952" s="101"/>
      <c r="NBY1952" s="101"/>
      <c r="NBZ1952" s="101"/>
      <c r="NCA1952" s="101"/>
      <c r="NCB1952" s="101"/>
      <c r="NCC1952" s="101"/>
      <c r="NCD1952" s="101"/>
      <c r="NCE1952" s="101"/>
      <c r="NCF1952" s="101"/>
      <c r="NCG1952" s="101"/>
      <c r="NCH1952" s="101"/>
      <c r="NCI1952" s="101"/>
      <c r="NCJ1952" s="101"/>
      <c r="NCK1952" s="101"/>
      <c r="NCL1952" s="101"/>
      <c r="NCM1952" s="101"/>
      <c r="NCN1952" s="101"/>
      <c r="NCO1952" s="101"/>
      <c r="NCP1952" s="101"/>
      <c r="NCQ1952" s="101"/>
      <c r="NCR1952" s="101"/>
      <c r="NCS1952" s="101"/>
      <c r="NCT1952" s="101"/>
      <c r="NCU1952" s="101"/>
      <c r="NCV1952" s="101"/>
      <c r="NCW1952" s="101"/>
      <c r="NCX1952" s="101"/>
      <c r="NCY1952" s="101"/>
      <c r="NCZ1952" s="101"/>
      <c r="NDA1952" s="101"/>
      <c r="NDB1952" s="101"/>
      <c r="NDC1952" s="101"/>
      <c r="NDD1952" s="101"/>
      <c r="NDE1952" s="101"/>
      <c r="NDF1952" s="101"/>
      <c r="NDG1952" s="101"/>
      <c r="NDH1952" s="101"/>
      <c r="NDI1952" s="101"/>
      <c r="NDJ1952" s="101"/>
      <c r="NDK1952" s="101"/>
      <c r="NDL1952" s="101"/>
      <c r="NDM1952" s="101"/>
      <c r="NDN1952" s="101"/>
      <c r="NDO1952" s="101"/>
      <c r="NDP1952" s="101"/>
      <c r="NDQ1952" s="101"/>
      <c r="NDR1952" s="101"/>
      <c r="NDS1952" s="101"/>
      <c r="NDT1952" s="101"/>
      <c r="NDU1952" s="101"/>
      <c r="NDV1952" s="101"/>
      <c r="NDW1952" s="101"/>
      <c r="NDX1952" s="101"/>
      <c r="NDY1952" s="101"/>
      <c r="NDZ1952" s="101"/>
      <c r="NEA1952" s="101"/>
      <c r="NEB1952" s="101"/>
      <c r="NEC1952" s="101"/>
      <c r="NED1952" s="101"/>
      <c r="NEE1952" s="101"/>
      <c r="NEF1952" s="101"/>
      <c r="NEG1952" s="101"/>
      <c r="NEH1952" s="101"/>
      <c r="NEI1952" s="101"/>
      <c r="NEJ1952" s="101"/>
      <c r="NEK1952" s="101"/>
      <c r="NEL1952" s="101"/>
      <c r="NEM1952" s="101"/>
      <c r="NEN1952" s="101"/>
      <c r="NEO1952" s="101"/>
      <c r="NEP1952" s="101"/>
      <c r="NEQ1952" s="101"/>
      <c r="NER1952" s="101"/>
      <c r="NES1952" s="101"/>
      <c r="NET1952" s="101"/>
      <c r="NEU1952" s="101"/>
      <c r="NEV1952" s="101"/>
      <c r="NEW1952" s="101"/>
      <c r="NEX1952" s="101"/>
      <c r="NEY1952" s="101"/>
      <c r="NEZ1952" s="101"/>
      <c r="NFA1952" s="101"/>
      <c r="NFB1952" s="101"/>
      <c r="NFC1952" s="101"/>
      <c r="NFD1952" s="101"/>
      <c r="NFE1952" s="101"/>
      <c r="NFF1952" s="101"/>
      <c r="NFG1952" s="101"/>
      <c r="NFH1952" s="101"/>
      <c r="NFI1952" s="101"/>
      <c r="NFJ1952" s="101"/>
      <c r="NFK1952" s="101"/>
      <c r="NFL1952" s="101"/>
      <c r="NFM1952" s="101"/>
      <c r="NFN1952" s="101"/>
      <c r="NFO1952" s="101"/>
      <c r="NFP1952" s="101"/>
      <c r="NFQ1952" s="101"/>
      <c r="NFR1952" s="101"/>
      <c r="NFS1952" s="101"/>
      <c r="NFT1952" s="101"/>
      <c r="NFU1952" s="101"/>
      <c r="NFV1952" s="101"/>
      <c r="NFW1952" s="101"/>
      <c r="NFX1952" s="101"/>
      <c r="NFY1952" s="101"/>
      <c r="NFZ1952" s="101"/>
      <c r="NGA1952" s="101"/>
      <c r="NGB1952" s="101"/>
      <c r="NGC1952" s="101"/>
      <c r="NGD1952" s="101"/>
      <c r="NGE1952" s="101"/>
      <c r="NGF1952" s="101"/>
      <c r="NGG1952" s="101"/>
      <c r="NGH1952" s="101"/>
      <c r="NGI1952" s="101"/>
      <c r="NGJ1952" s="101"/>
      <c r="NGK1952" s="101"/>
      <c r="NGL1952" s="101"/>
      <c r="NGM1952" s="101"/>
      <c r="NGN1952" s="101"/>
      <c r="NGO1952" s="101"/>
      <c r="NGP1952" s="101"/>
      <c r="NGQ1952" s="101"/>
      <c r="NGR1952" s="101"/>
      <c r="NGS1952" s="101"/>
      <c r="NGT1952" s="101"/>
      <c r="NGU1952" s="101"/>
      <c r="NGV1952" s="101"/>
      <c r="NGW1952" s="101"/>
      <c r="NGX1952" s="101"/>
      <c r="NGY1952" s="101"/>
      <c r="NGZ1952" s="101"/>
      <c r="NHA1952" s="101"/>
      <c r="NHB1952" s="101"/>
      <c r="NHC1952" s="101"/>
      <c r="NHD1952" s="101"/>
      <c r="NHE1952" s="101"/>
      <c r="NHF1952" s="101"/>
      <c r="NHG1952" s="101"/>
      <c r="NHH1952" s="101"/>
      <c r="NHI1952" s="101"/>
      <c r="NHJ1952" s="101"/>
      <c r="NHK1952" s="101"/>
      <c r="NHL1952" s="101"/>
      <c r="NHM1952" s="101"/>
      <c r="NHN1952" s="101"/>
      <c r="NHO1952" s="101"/>
      <c r="NHP1952" s="101"/>
      <c r="NHQ1952" s="101"/>
      <c r="NHR1952" s="101"/>
      <c r="NHS1952" s="101"/>
      <c r="NHT1952" s="101"/>
      <c r="NHU1952" s="101"/>
      <c r="NHV1952" s="101"/>
      <c r="NHW1952" s="101"/>
      <c r="NHX1952" s="101"/>
      <c r="NHY1952" s="101"/>
      <c r="NHZ1952" s="101"/>
      <c r="NIA1952" s="101"/>
      <c r="NIB1952" s="101"/>
      <c r="NIC1952" s="101"/>
      <c r="NID1952" s="101"/>
      <c r="NIE1952" s="101"/>
      <c r="NIF1952" s="101"/>
      <c r="NIG1952" s="101"/>
      <c r="NIH1952" s="101"/>
      <c r="NII1952" s="101"/>
      <c r="NIJ1952" s="101"/>
      <c r="NIK1952" s="101"/>
      <c r="NIL1952" s="101"/>
      <c r="NIM1952" s="101"/>
      <c r="NIN1952" s="101"/>
      <c r="NIO1952" s="101"/>
      <c r="NIP1952" s="101"/>
      <c r="NIQ1952" s="101"/>
      <c r="NIR1952" s="101"/>
      <c r="NIS1952" s="101"/>
      <c r="NIT1952" s="101"/>
      <c r="NIU1952" s="101"/>
      <c r="NIV1952" s="101"/>
      <c r="NIW1952" s="101"/>
      <c r="NIX1952" s="101"/>
      <c r="NIY1952" s="101"/>
      <c r="NIZ1952" s="101"/>
      <c r="NJA1952" s="101"/>
      <c r="NJB1952" s="101"/>
      <c r="NJC1952" s="101"/>
      <c r="NJD1952" s="101"/>
      <c r="NJE1952" s="101"/>
      <c r="NJF1952" s="101"/>
      <c r="NJG1952" s="101"/>
      <c r="NJH1952" s="101"/>
      <c r="NJI1952" s="101"/>
      <c r="NJJ1952" s="101"/>
      <c r="NJK1952" s="101"/>
      <c r="NJL1952" s="101"/>
      <c r="NJM1952" s="101"/>
      <c r="NJN1952" s="101"/>
      <c r="NJO1952" s="101"/>
      <c r="NJP1952" s="101"/>
      <c r="NJQ1952" s="101"/>
      <c r="NJR1952" s="101"/>
      <c r="NJS1952" s="101"/>
      <c r="NJT1952" s="101"/>
      <c r="NJU1952" s="101"/>
      <c r="NJV1952" s="101"/>
      <c r="NJW1952" s="101"/>
      <c r="NJX1952" s="101"/>
      <c r="NJY1952" s="101"/>
      <c r="NJZ1952" s="101"/>
      <c r="NKA1952" s="101"/>
      <c r="NKB1952" s="101"/>
      <c r="NKC1952" s="101"/>
      <c r="NKD1952" s="101"/>
      <c r="NKE1952" s="101"/>
      <c r="NKF1952" s="101"/>
      <c r="NKG1952" s="101"/>
      <c r="NKH1952" s="101"/>
      <c r="NKI1952" s="101"/>
      <c r="NKJ1952" s="101"/>
      <c r="NKK1952" s="101"/>
      <c r="NKL1952" s="101"/>
      <c r="NKM1952" s="101"/>
      <c r="NKN1952" s="101"/>
      <c r="NKO1952" s="101"/>
      <c r="NKP1952" s="101"/>
      <c r="NKQ1952" s="101"/>
      <c r="NKR1952" s="101"/>
      <c r="NKS1952" s="101"/>
      <c r="NKT1952" s="101"/>
      <c r="NKU1952" s="101"/>
      <c r="NKV1952" s="101"/>
      <c r="NKW1952" s="101"/>
      <c r="NKX1952" s="101"/>
      <c r="NKY1952" s="101"/>
      <c r="NKZ1952" s="101"/>
      <c r="NLA1952" s="101"/>
      <c r="NLB1952" s="101"/>
      <c r="NLC1952" s="101"/>
      <c r="NLD1952" s="101"/>
      <c r="NLE1952" s="101"/>
      <c r="NLF1952" s="101"/>
      <c r="NLG1952" s="101"/>
      <c r="NLH1952" s="101"/>
      <c r="NLI1952" s="101"/>
      <c r="NLJ1952" s="101"/>
      <c r="NLK1952" s="101"/>
      <c r="NLL1952" s="101"/>
      <c r="NLM1952" s="101"/>
      <c r="NLN1952" s="101"/>
      <c r="NLO1952" s="101"/>
      <c r="NLP1952" s="101"/>
      <c r="NLQ1952" s="101"/>
      <c r="NLR1952" s="101"/>
      <c r="NLS1952" s="101"/>
      <c r="NLT1952" s="101"/>
      <c r="NLU1952" s="101"/>
      <c r="NLV1952" s="101"/>
      <c r="NLW1952" s="101"/>
      <c r="NLX1952" s="101"/>
      <c r="NLY1952" s="101"/>
      <c r="NLZ1952" s="101"/>
      <c r="NMA1952" s="101"/>
      <c r="NMB1952" s="101"/>
      <c r="NMC1952" s="101"/>
      <c r="NMD1952" s="101"/>
      <c r="NME1952" s="101"/>
      <c r="NMF1952" s="101"/>
      <c r="NMG1952" s="101"/>
      <c r="NMH1952" s="101"/>
      <c r="NMI1952" s="101"/>
      <c r="NMJ1952" s="101"/>
      <c r="NMK1952" s="101"/>
      <c r="NML1952" s="101"/>
      <c r="NMM1952" s="101"/>
      <c r="NMN1952" s="101"/>
      <c r="NMO1952" s="101"/>
      <c r="NMP1952" s="101"/>
      <c r="NMQ1952" s="101"/>
      <c r="NMR1952" s="101"/>
      <c r="NMS1952" s="101"/>
      <c r="NMT1952" s="101"/>
      <c r="NMU1952" s="101"/>
      <c r="NMV1952" s="101"/>
      <c r="NMW1952" s="101"/>
      <c r="NMX1952" s="101"/>
      <c r="NMY1952" s="101"/>
      <c r="NMZ1952" s="101"/>
      <c r="NNA1952" s="101"/>
      <c r="NNB1952" s="101"/>
      <c r="NNC1952" s="101"/>
      <c r="NND1952" s="101"/>
      <c r="NNE1952" s="101"/>
      <c r="NNF1952" s="101"/>
      <c r="NNG1952" s="101"/>
      <c r="NNH1952" s="101"/>
      <c r="NNI1952" s="101"/>
      <c r="NNJ1952" s="101"/>
      <c r="NNK1952" s="101"/>
      <c r="NNL1952" s="101"/>
      <c r="NNM1952" s="101"/>
      <c r="NNN1952" s="101"/>
      <c r="NNO1952" s="101"/>
      <c r="NNP1952" s="101"/>
      <c r="NNQ1952" s="101"/>
      <c r="NNR1952" s="101"/>
      <c r="NNS1952" s="101"/>
      <c r="NNT1952" s="101"/>
      <c r="NNU1952" s="101"/>
      <c r="NNV1952" s="101"/>
      <c r="NNW1952" s="101"/>
      <c r="NNX1952" s="101"/>
      <c r="NNY1952" s="101"/>
      <c r="NNZ1952" s="101"/>
      <c r="NOA1952" s="101"/>
      <c r="NOB1952" s="101"/>
      <c r="NOC1952" s="101"/>
      <c r="NOD1952" s="101"/>
      <c r="NOE1952" s="101"/>
      <c r="NOF1952" s="101"/>
      <c r="NOG1952" s="101"/>
      <c r="NOH1952" s="101"/>
      <c r="NOI1952" s="101"/>
      <c r="NOJ1952" s="101"/>
      <c r="NOK1952" s="101"/>
      <c r="NOL1952" s="101"/>
      <c r="NOM1952" s="101"/>
      <c r="NON1952" s="101"/>
      <c r="NOO1952" s="101"/>
      <c r="NOP1952" s="101"/>
      <c r="NOQ1952" s="101"/>
      <c r="NOR1952" s="101"/>
      <c r="NOS1952" s="101"/>
      <c r="NOT1952" s="101"/>
      <c r="NOU1952" s="101"/>
      <c r="NOV1952" s="101"/>
      <c r="NOW1952" s="101"/>
      <c r="NOX1952" s="101"/>
      <c r="NOY1952" s="101"/>
      <c r="NOZ1952" s="101"/>
      <c r="NPA1952" s="101"/>
      <c r="NPB1952" s="101"/>
      <c r="NPC1952" s="101"/>
      <c r="NPD1952" s="101"/>
      <c r="NPE1952" s="101"/>
      <c r="NPF1952" s="101"/>
      <c r="NPG1952" s="101"/>
      <c r="NPH1952" s="101"/>
      <c r="NPI1952" s="101"/>
      <c r="NPJ1952" s="101"/>
      <c r="NPK1952" s="101"/>
      <c r="NPL1952" s="101"/>
      <c r="NPM1952" s="101"/>
      <c r="NPN1952" s="101"/>
      <c r="NPO1952" s="101"/>
      <c r="NPP1952" s="101"/>
      <c r="NPQ1952" s="101"/>
      <c r="NPR1952" s="101"/>
      <c r="NPS1952" s="101"/>
      <c r="NPT1952" s="101"/>
      <c r="NPU1952" s="101"/>
      <c r="NPV1952" s="101"/>
      <c r="NPW1952" s="101"/>
      <c r="NPX1952" s="101"/>
      <c r="NPY1952" s="101"/>
      <c r="NPZ1952" s="101"/>
      <c r="NQA1952" s="101"/>
      <c r="NQB1952" s="101"/>
      <c r="NQC1952" s="101"/>
      <c r="NQD1952" s="101"/>
      <c r="NQE1952" s="101"/>
      <c r="NQF1952" s="101"/>
      <c r="NQG1952" s="101"/>
      <c r="NQH1952" s="101"/>
      <c r="NQI1952" s="101"/>
      <c r="NQJ1952" s="101"/>
      <c r="NQK1952" s="101"/>
      <c r="NQL1952" s="101"/>
      <c r="NQM1952" s="101"/>
      <c r="NQN1952" s="101"/>
      <c r="NQO1952" s="101"/>
      <c r="NQP1952" s="101"/>
      <c r="NQQ1952" s="101"/>
      <c r="NQR1952" s="101"/>
      <c r="NQS1952" s="101"/>
      <c r="NQT1952" s="101"/>
      <c r="NQU1952" s="101"/>
      <c r="NQV1952" s="101"/>
      <c r="NQW1952" s="101"/>
      <c r="NQX1952" s="101"/>
      <c r="NQY1952" s="101"/>
      <c r="NQZ1952" s="101"/>
      <c r="NRA1952" s="101"/>
      <c r="NRB1952" s="101"/>
      <c r="NRC1952" s="101"/>
      <c r="NRD1952" s="101"/>
      <c r="NRE1952" s="101"/>
      <c r="NRF1952" s="101"/>
      <c r="NRG1952" s="101"/>
      <c r="NRH1952" s="101"/>
      <c r="NRI1952" s="101"/>
      <c r="NRJ1952" s="101"/>
      <c r="NRK1952" s="101"/>
      <c r="NRL1952" s="101"/>
      <c r="NRM1952" s="101"/>
      <c r="NRN1952" s="101"/>
      <c r="NRO1952" s="101"/>
      <c r="NRP1952" s="101"/>
      <c r="NRQ1952" s="101"/>
      <c r="NRR1952" s="101"/>
      <c r="NRS1952" s="101"/>
      <c r="NRT1952" s="101"/>
      <c r="NRU1952" s="101"/>
      <c r="NRV1952" s="101"/>
      <c r="NRW1952" s="101"/>
      <c r="NRX1952" s="101"/>
      <c r="NRY1952" s="101"/>
      <c r="NRZ1952" s="101"/>
      <c r="NSA1952" s="101"/>
      <c r="NSB1952" s="101"/>
      <c r="NSC1952" s="101"/>
      <c r="NSD1952" s="101"/>
      <c r="NSE1952" s="101"/>
      <c r="NSF1952" s="101"/>
      <c r="NSG1952" s="101"/>
      <c r="NSH1952" s="101"/>
      <c r="NSI1952" s="101"/>
      <c r="NSJ1952" s="101"/>
      <c r="NSK1952" s="101"/>
      <c r="NSL1952" s="101"/>
      <c r="NSM1952" s="101"/>
      <c r="NSN1952" s="101"/>
      <c r="NSO1952" s="101"/>
      <c r="NSP1952" s="101"/>
      <c r="NSQ1952" s="101"/>
      <c r="NSR1952" s="101"/>
      <c r="NSS1952" s="101"/>
      <c r="NST1952" s="101"/>
      <c r="NSU1952" s="101"/>
      <c r="NSV1952" s="101"/>
      <c r="NSW1952" s="101"/>
      <c r="NSX1952" s="101"/>
      <c r="NSY1952" s="101"/>
      <c r="NSZ1952" s="101"/>
      <c r="NTA1952" s="101"/>
      <c r="NTB1952" s="101"/>
      <c r="NTC1952" s="101"/>
      <c r="NTD1952" s="101"/>
      <c r="NTE1952" s="101"/>
      <c r="NTF1952" s="101"/>
      <c r="NTG1952" s="101"/>
      <c r="NTH1952" s="101"/>
      <c r="NTI1952" s="101"/>
      <c r="NTJ1952" s="101"/>
      <c r="NTK1952" s="101"/>
      <c r="NTL1952" s="101"/>
      <c r="NTM1952" s="101"/>
      <c r="NTN1952" s="101"/>
      <c r="NTO1952" s="101"/>
      <c r="NTP1952" s="101"/>
      <c r="NTQ1952" s="101"/>
      <c r="NTR1952" s="101"/>
      <c r="NTS1952" s="101"/>
      <c r="NTT1952" s="101"/>
      <c r="NTU1952" s="101"/>
      <c r="NTV1952" s="101"/>
      <c r="NTW1952" s="101"/>
      <c r="NTX1952" s="101"/>
      <c r="NTY1952" s="101"/>
      <c r="NTZ1952" s="101"/>
      <c r="NUA1952" s="101"/>
      <c r="NUB1952" s="101"/>
      <c r="NUC1952" s="101"/>
      <c r="NUD1952" s="101"/>
      <c r="NUE1952" s="101"/>
      <c r="NUF1952" s="101"/>
      <c r="NUG1952" s="101"/>
      <c r="NUH1952" s="101"/>
      <c r="NUI1952" s="101"/>
      <c r="NUJ1952" s="101"/>
      <c r="NUK1952" s="101"/>
      <c r="NUL1952" s="101"/>
      <c r="NUM1952" s="101"/>
      <c r="NUN1952" s="101"/>
      <c r="NUO1952" s="101"/>
      <c r="NUP1952" s="101"/>
      <c r="NUQ1952" s="101"/>
      <c r="NUR1952" s="101"/>
      <c r="NUS1952" s="101"/>
      <c r="NUT1952" s="101"/>
      <c r="NUU1952" s="101"/>
      <c r="NUV1952" s="101"/>
      <c r="NUW1952" s="101"/>
      <c r="NUX1952" s="101"/>
      <c r="NUY1952" s="101"/>
      <c r="NUZ1952" s="101"/>
      <c r="NVA1952" s="101"/>
      <c r="NVB1952" s="101"/>
      <c r="NVC1952" s="101"/>
      <c r="NVD1952" s="101"/>
      <c r="NVE1952" s="101"/>
      <c r="NVF1952" s="101"/>
      <c r="NVG1952" s="101"/>
      <c r="NVH1952" s="101"/>
      <c r="NVI1952" s="101"/>
      <c r="NVJ1952" s="101"/>
      <c r="NVK1952" s="101"/>
      <c r="NVL1952" s="101"/>
      <c r="NVM1952" s="101"/>
      <c r="NVN1952" s="101"/>
      <c r="NVO1952" s="101"/>
      <c r="NVP1952" s="101"/>
      <c r="NVQ1952" s="101"/>
      <c r="NVR1952" s="101"/>
      <c r="NVS1952" s="101"/>
      <c r="NVT1952" s="101"/>
      <c r="NVU1952" s="101"/>
      <c r="NVV1952" s="101"/>
      <c r="NVW1952" s="101"/>
      <c r="NVX1952" s="101"/>
      <c r="NVY1952" s="101"/>
      <c r="NVZ1952" s="101"/>
      <c r="NWA1952" s="101"/>
      <c r="NWB1952" s="101"/>
      <c r="NWC1952" s="101"/>
      <c r="NWD1952" s="101"/>
      <c r="NWE1952" s="101"/>
      <c r="NWF1952" s="101"/>
      <c r="NWG1952" s="101"/>
      <c r="NWH1952" s="101"/>
      <c r="NWI1952" s="101"/>
      <c r="NWJ1952" s="101"/>
      <c r="NWK1952" s="101"/>
      <c r="NWL1952" s="101"/>
      <c r="NWM1952" s="101"/>
      <c r="NWN1952" s="101"/>
      <c r="NWO1952" s="101"/>
      <c r="NWP1952" s="101"/>
      <c r="NWQ1952" s="101"/>
      <c r="NWR1952" s="101"/>
      <c r="NWS1952" s="101"/>
      <c r="NWT1952" s="101"/>
      <c r="NWU1952" s="101"/>
      <c r="NWV1952" s="101"/>
      <c r="NWW1952" s="101"/>
      <c r="NWX1952" s="101"/>
      <c r="NWY1952" s="101"/>
      <c r="NWZ1952" s="101"/>
      <c r="NXA1952" s="101"/>
      <c r="NXB1952" s="101"/>
      <c r="NXC1952" s="101"/>
      <c r="NXD1952" s="101"/>
      <c r="NXE1952" s="101"/>
      <c r="NXF1952" s="101"/>
      <c r="NXG1952" s="101"/>
      <c r="NXH1952" s="101"/>
      <c r="NXI1952" s="101"/>
      <c r="NXJ1952" s="101"/>
      <c r="NXK1952" s="101"/>
      <c r="NXL1952" s="101"/>
      <c r="NXM1952" s="101"/>
      <c r="NXN1952" s="101"/>
      <c r="NXO1952" s="101"/>
      <c r="NXP1952" s="101"/>
      <c r="NXQ1952" s="101"/>
      <c r="NXR1952" s="101"/>
      <c r="NXS1952" s="101"/>
      <c r="NXT1952" s="101"/>
      <c r="NXU1952" s="101"/>
      <c r="NXV1952" s="101"/>
      <c r="NXW1952" s="101"/>
      <c r="NXX1952" s="101"/>
      <c r="NXY1952" s="101"/>
      <c r="NXZ1952" s="101"/>
      <c r="NYA1952" s="101"/>
      <c r="NYB1952" s="101"/>
      <c r="NYC1952" s="101"/>
      <c r="NYD1952" s="101"/>
      <c r="NYE1952" s="101"/>
      <c r="NYF1952" s="101"/>
      <c r="NYG1952" s="101"/>
      <c r="NYH1952" s="101"/>
      <c r="NYI1952" s="101"/>
      <c r="NYJ1952" s="101"/>
      <c r="NYK1952" s="101"/>
      <c r="NYL1952" s="101"/>
      <c r="NYM1952" s="101"/>
      <c r="NYN1952" s="101"/>
      <c r="NYO1952" s="101"/>
      <c r="NYP1952" s="101"/>
      <c r="NYQ1952" s="101"/>
      <c r="NYR1952" s="101"/>
      <c r="NYS1952" s="101"/>
      <c r="NYT1952" s="101"/>
      <c r="NYU1952" s="101"/>
      <c r="NYV1952" s="101"/>
      <c r="NYW1952" s="101"/>
      <c r="NYX1952" s="101"/>
      <c r="NYY1952" s="101"/>
      <c r="NYZ1952" s="101"/>
      <c r="NZA1952" s="101"/>
      <c r="NZB1952" s="101"/>
      <c r="NZC1952" s="101"/>
      <c r="NZD1952" s="101"/>
      <c r="NZE1952" s="101"/>
      <c r="NZF1952" s="101"/>
      <c r="NZG1952" s="101"/>
      <c r="NZH1952" s="101"/>
      <c r="NZI1952" s="101"/>
      <c r="NZJ1952" s="101"/>
      <c r="NZK1952" s="101"/>
      <c r="NZL1952" s="101"/>
      <c r="NZM1952" s="101"/>
      <c r="NZN1952" s="101"/>
      <c r="NZO1952" s="101"/>
      <c r="NZP1952" s="101"/>
      <c r="NZQ1952" s="101"/>
      <c r="NZR1952" s="101"/>
      <c r="NZS1952" s="101"/>
      <c r="NZT1952" s="101"/>
      <c r="NZU1952" s="101"/>
      <c r="NZV1952" s="101"/>
      <c r="NZW1952" s="101"/>
      <c r="NZX1952" s="101"/>
      <c r="NZY1952" s="101"/>
      <c r="NZZ1952" s="101"/>
      <c r="OAA1952" s="101"/>
      <c r="OAB1952" s="101"/>
      <c r="OAC1952" s="101"/>
      <c r="OAD1952" s="101"/>
      <c r="OAE1952" s="101"/>
      <c r="OAF1952" s="101"/>
      <c r="OAG1952" s="101"/>
      <c r="OAH1952" s="101"/>
      <c r="OAI1952" s="101"/>
      <c r="OAJ1952" s="101"/>
      <c r="OAK1952" s="101"/>
      <c r="OAL1952" s="101"/>
      <c r="OAM1952" s="101"/>
      <c r="OAN1952" s="101"/>
      <c r="OAO1952" s="101"/>
      <c r="OAP1952" s="101"/>
      <c r="OAQ1952" s="101"/>
      <c r="OAR1952" s="101"/>
      <c r="OAS1952" s="101"/>
      <c r="OAT1952" s="101"/>
      <c r="OAU1952" s="101"/>
      <c r="OAV1952" s="101"/>
      <c r="OAW1952" s="101"/>
      <c r="OAX1952" s="101"/>
      <c r="OAY1952" s="101"/>
      <c r="OAZ1952" s="101"/>
      <c r="OBA1952" s="101"/>
      <c r="OBB1952" s="101"/>
      <c r="OBC1952" s="101"/>
      <c r="OBD1952" s="101"/>
      <c r="OBE1952" s="101"/>
      <c r="OBF1952" s="101"/>
      <c r="OBG1952" s="101"/>
      <c r="OBH1952" s="101"/>
      <c r="OBI1952" s="101"/>
      <c r="OBJ1952" s="101"/>
      <c r="OBK1952" s="101"/>
      <c r="OBL1952" s="101"/>
      <c r="OBM1952" s="101"/>
      <c r="OBN1952" s="101"/>
      <c r="OBO1952" s="101"/>
      <c r="OBP1952" s="101"/>
      <c r="OBQ1952" s="101"/>
      <c r="OBR1952" s="101"/>
      <c r="OBS1952" s="101"/>
      <c r="OBT1952" s="101"/>
      <c r="OBU1952" s="101"/>
      <c r="OBV1952" s="101"/>
      <c r="OBW1952" s="101"/>
      <c r="OBX1952" s="101"/>
      <c r="OBY1952" s="101"/>
      <c r="OBZ1952" s="101"/>
      <c r="OCA1952" s="101"/>
      <c r="OCB1952" s="101"/>
      <c r="OCC1952" s="101"/>
      <c r="OCD1952" s="101"/>
      <c r="OCE1952" s="101"/>
      <c r="OCF1952" s="101"/>
      <c r="OCG1952" s="101"/>
      <c r="OCH1952" s="101"/>
      <c r="OCI1952" s="101"/>
      <c r="OCJ1952" s="101"/>
      <c r="OCK1952" s="101"/>
      <c r="OCL1952" s="101"/>
      <c r="OCM1952" s="101"/>
      <c r="OCN1952" s="101"/>
      <c r="OCO1952" s="101"/>
      <c r="OCP1952" s="101"/>
      <c r="OCQ1952" s="101"/>
      <c r="OCR1952" s="101"/>
      <c r="OCS1952" s="101"/>
      <c r="OCT1952" s="101"/>
      <c r="OCU1952" s="101"/>
      <c r="OCV1952" s="101"/>
      <c r="OCW1952" s="101"/>
      <c r="OCX1952" s="101"/>
      <c r="OCY1952" s="101"/>
      <c r="OCZ1952" s="101"/>
      <c r="ODA1952" s="101"/>
      <c r="ODB1952" s="101"/>
      <c r="ODC1952" s="101"/>
      <c r="ODD1952" s="101"/>
      <c r="ODE1952" s="101"/>
      <c r="ODF1952" s="101"/>
      <c r="ODG1952" s="101"/>
      <c r="ODH1952" s="101"/>
      <c r="ODI1952" s="101"/>
      <c r="ODJ1952" s="101"/>
      <c r="ODK1952" s="101"/>
      <c r="ODL1952" s="101"/>
      <c r="ODM1952" s="101"/>
      <c r="ODN1952" s="101"/>
      <c r="ODO1952" s="101"/>
      <c r="ODP1952" s="101"/>
      <c r="ODQ1952" s="101"/>
      <c r="ODR1952" s="101"/>
      <c r="ODS1952" s="101"/>
      <c r="ODT1952" s="101"/>
      <c r="ODU1952" s="101"/>
      <c r="ODV1952" s="101"/>
      <c r="ODW1952" s="101"/>
      <c r="ODX1952" s="101"/>
      <c r="ODY1952" s="101"/>
      <c r="ODZ1952" s="101"/>
      <c r="OEA1952" s="101"/>
      <c r="OEB1952" s="101"/>
      <c r="OEC1952" s="101"/>
      <c r="OED1952" s="101"/>
      <c r="OEE1952" s="101"/>
      <c r="OEF1952" s="101"/>
      <c r="OEG1952" s="101"/>
      <c r="OEH1952" s="101"/>
      <c r="OEI1952" s="101"/>
      <c r="OEJ1952" s="101"/>
      <c r="OEK1952" s="101"/>
      <c r="OEL1952" s="101"/>
      <c r="OEM1952" s="101"/>
      <c r="OEN1952" s="101"/>
      <c r="OEO1952" s="101"/>
      <c r="OEP1952" s="101"/>
      <c r="OEQ1952" s="101"/>
      <c r="OER1952" s="101"/>
      <c r="OES1952" s="101"/>
      <c r="OET1952" s="101"/>
      <c r="OEU1952" s="101"/>
      <c r="OEV1952" s="101"/>
      <c r="OEW1952" s="101"/>
      <c r="OEX1952" s="101"/>
      <c r="OEY1952" s="101"/>
      <c r="OEZ1952" s="101"/>
      <c r="OFA1952" s="101"/>
      <c r="OFB1952" s="101"/>
      <c r="OFC1952" s="101"/>
      <c r="OFD1952" s="101"/>
      <c r="OFE1952" s="101"/>
      <c r="OFF1952" s="101"/>
      <c r="OFG1952" s="101"/>
      <c r="OFH1952" s="101"/>
      <c r="OFI1952" s="101"/>
      <c r="OFJ1952" s="101"/>
      <c r="OFK1952" s="101"/>
      <c r="OFL1952" s="101"/>
      <c r="OFM1952" s="101"/>
      <c r="OFN1952" s="101"/>
      <c r="OFO1952" s="101"/>
      <c r="OFP1952" s="101"/>
      <c r="OFQ1952" s="101"/>
      <c r="OFR1952" s="101"/>
      <c r="OFS1952" s="101"/>
      <c r="OFT1952" s="101"/>
      <c r="OFU1952" s="101"/>
      <c r="OFV1952" s="101"/>
      <c r="OFW1952" s="101"/>
      <c r="OFX1952" s="101"/>
      <c r="OFY1952" s="101"/>
      <c r="OFZ1952" s="101"/>
      <c r="OGA1952" s="101"/>
      <c r="OGB1952" s="101"/>
      <c r="OGC1952" s="101"/>
      <c r="OGD1952" s="101"/>
      <c r="OGE1952" s="101"/>
      <c r="OGF1952" s="101"/>
      <c r="OGG1952" s="101"/>
      <c r="OGH1952" s="101"/>
      <c r="OGI1952" s="101"/>
      <c r="OGJ1952" s="101"/>
      <c r="OGK1952" s="101"/>
      <c r="OGL1952" s="101"/>
      <c r="OGM1952" s="101"/>
      <c r="OGN1952" s="101"/>
      <c r="OGO1952" s="101"/>
      <c r="OGP1952" s="101"/>
      <c r="OGQ1952" s="101"/>
      <c r="OGR1952" s="101"/>
      <c r="OGS1952" s="101"/>
      <c r="OGT1952" s="101"/>
      <c r="OGU1952" s="101"/>
      <c r="OGV1952" s="101"/>
      <c r="OGW1952" s="101"/>
      <c r="OGX1952" s="101"/>
      <c r="OGY1952" s="101"/>
      <c r="OGZ1952" s="101"/>
      <c r="OHA1952" s="101"/>
      <c r="OHB1952" s="101"/>
      <c r="OHC1952" s="101"/>
      <c r="OHD1952" s="101"/>
      <c r="OHE1952" s="101"/>
      <c r="OHF1952" s="101"/>
      <c r="OHG1952" s="101"/>
      <c r="OHH1952" s="101"/>
      <c r="OHI1952" s="101"/>
      <c r="OHJ1952" s="101"/>
      <c r="OHK1952" s="101"/>
      <c r="OHL1952" s="101"/>
      <c r="OHM1952" s="101"/>
      <c r="OHN1952" s="101"/>
      <c r="OHO1952" s="101"/>
      <c r="OHP1952" s="101"/>
      <c r="OHQ1952" s="101"/>
      <c r="OHR1952" s="101"/>
      <c r="OHS1952" s="101"/>
      <c r="OHT1952" s="101"/>
      <c r="OHU1952" s="101"/>
      <c r="OHV1952" s="101"/>
      <c r="OHW1952" s="101"/>
      <c r="OHX1952" s="101"/>
      <c r="OHY1952" s="101"/>
      <c r="OHZ1952" s="101"/>
      <c r="OIA1952" s="101"/>
      <c r="OIB1952" s="101"/>
      <c r="OIC1952" s="101"/>
      <c r="OID1952" s="101"/>
      <c r="OIE1952" s="101"/>
      <c r="OIF1952" s="101"/>
      <c r="OIG1952" s="101"/>
      <c r="OIH1952" s="101"/>
      <c r="OII1952" s="101"/>
      <c r="OIJ1952" s="101"/>
      <c r="OIK1952" s="101"/>
      <c r="OIL1952" s="101"/>
      <c r="OIM1952" s="101"/>
      <c r="OIN1952" s="101"/>
      <c r="OIO1952" s="101"/>
      <c r="OIP1952" s="101"/>
      <c r="OIQ1952" s="101"/>
      <c r="OIR1952" s="101"/>
      <c r="OIS1952" s="101"/>
      <c r="OIT1952" s="101"/>
      <c r="OIU1952" s="101"/>
      <c r="OIV1952" s="101"/>
      <c r="OIW1952" s="101"/>
      <c r="OIX1952" s="101"/>
      <c r="OIY1952" s="101"/>
      <c r="OIZ1952" s="101"/>
      <c r="OJA1952" s="101"/>
      <c r="OJB1952" s="101"/>
      <c r="OJC1952" s="101"/>
      <c r="OJD1952" s="101"/>
      <c r="OJE1952" s="101"/>
      <c r="OJF1952" s="101"/>
      <c r="OJG1952" s="101"/>
      <c r="OJH1952" s="101"/>
      <c r="OJI1952" s="101"/>
      <c r="OJJ1952" s="101"/>
      <c r="OJK1952" s="101"/>
      <c r="OJL1952" s="101"/>
      <c r="OJM1952" s="101"/>
      <c r="OJN1952" s="101"/>
      <c r="OJO1952" s="101"/>
      <c r="OJP1952" s="101"/>
      <c r="OJQ1952" s="101"/>
      <c r="OJR1952" s="101"/>
      <c r="OJS1952" s="101"/>
      <c r="OJT1952" s="101"/>
      <c r="OJU1952" s="101"/>
      <c r="OJV1952" s="101"/>
      <c r="OJW1952" s="101"/>
      <c r="OJX1952" s="101"/>
      <c r="OJY1952" s="101"/>
      <c r="OJZ1952" s="101"/>
      <c r="OKA1952" s="101"/>
      <c r="OKB1952" s="101"/>
      <c r="OKC1952" s="101"/>
      <c r="OKD1952" s="101"/>
      <c r="OKE1952" s="101"/>
      <c r="OKF1952" s="101"/>
      <c r="OKG1952" s="101"/>
      <c r="OKH1952" s="101"/>
      <c r="OKI1952" s="101"/>
      <c r="OKJ1952" s="101"/>
      <c r="OKK1952" s="101"/>
      <c r="OKL1952" s="101"/>
      <c r="OKM1952" s="101"/>
      <c r="OKN1952" s="101"/>
      <c r="OKO1952" s="101"/>
      <c r="OKP1952" s="101"/>
      <c r="OKQ1952" s="101"/>
      <c r="OKR1952" s="101"/>
      <c r="OKS1952" s="101"/>
      <c r="OKT1952" s="101"/>
      <c r="OKU1952" s="101"/>
      <c r="OKV1952" s="101"/>
      <c r="OKW1952" s="101"/>
      <c r="OKX1952" s="101"/>
      <c r="OKY1952" s="101"/>
      <c r="OKZ1952" s="101"/>
      <c r="OLA1952" s="101"/>
      <c r="OLB1952" s="101"/>
      <c r="OLC1952" s="101"/>
      <c r="OLD1952" s="101"/>
      <c r="OLE1952" s="101"/>
      <c r="OLF1952" s="101"/>
      <c r="OLG1952" s="101"/>
      <c r="OLH1952" s="101"/>
      <c r="OLI1952" s="101"/>
      <c r="OLJ1952" s="101"/>
      <c r="OLK1952" s="101"/>
      <c r="OLL1952" s="101"/>
      <c r="OLM1952" s="101"/>
      <c r="OLN1952" s="101"/>
      <c r="OLO1952" s="101"/>
      <c r="OLP1952" s="101"/>
      <c r="OLQ1952" s="101"/>
      <c r="OLR1952" s="101"/>
      <c r="OLS1952" s="101"/>
      <c r="OLT1952" s="101"/>
      <c r="OLU1952" s="101"/>
      <c r="OLV1952" s="101"/>
      <c r="OLW1952" s="101"/>
      <c r="OLX1952" s="101"/>
      <c r="OLY1952" s="101"/>
      <c r="OLZ1952" s="101"/>
      <c r="OMA1952" s="101"/>
      <c r="OMB1952" s="101"/>
      <c r="OMC1952" s="101"/>
      <c r="OMD1952" s="101"/>
      <c r="OME1952" s="101"/>
      <c r="OMF1952" s="101"/>
      <c r="OMG1952" s="101"/>
      <c r="OMH1952" s="101"/>
      <c r="OMI1952" s="101"/>
      <c r="OMJ1952" s="101"/>
      <c r="OMK1952" s="101"/>
      <c r="OML1952" s="101"/>
      <c r="OMM1952" s="101"/>
      <c r="OMN1952" s="101"/>
      <c r="OMO1952" s="101"/>
      <c r="OMP1952" s="101"/>
      <c r="OMQ1952" s="101"/>
      <c r="OMR1952" s="101"/>
      <c r="OMS1952" s="101"/>
      <c r="OMT1952" s="101"/>
      <c r="OMU1952" s="101"/>
      <c r="OMV1952" s="101"/>
      <c r="OMW1952" s="101"/>
      <c r="OMX1952" s="101"/>
      <c r="OMY1952" s="101"/>
      <c r="OMZ1952" s="101"/>
      <c r="ONA1952" s="101"/>
      <c r="ONB1952" s="101"/>
      <c r="ONC1952" s="101"/>
      <c r="OND1952" s="101"/>
      <c r="ONE1952" s="101"/>
      <c r="ONF1952" s="101"/>
      <c r="ONG1952" s="101"/>
      <c r="ONH1952" s="101"/>
      <c r="ONI1952" s="101"/>
      <c r="ONJ1952" s="101"/>
      <c r="ONK1952" s="101"/>
      <c r="ONL1952" s="101"/>
      <c r="ONM1952" s="101"/>
      <c r="ONN1952" s="101"/>
      <c r="ONO1952" s="101"/>
      <c r="ONP1952" s="101"/>
      <c r="ONQ1952" s="101"/>
      <c r="ONR1952" s="101"/>
      <c r="ONS1952" s="101"/>
      <c r="ONT1952" s="101"/>
      <c r="ONU1952" s="101"/>
      <c r="ONV1952" s="101"/>
      <c r="ONW1952" s="101"/>
      <c r="ONX1952" s="101"/>
      <c r="ONY1952" s="101"/>
      <c r="ONZ1952" s="101"/>
      <c r="OOA1952" s="101"/>
      <c r="OOB1952" s="101"/>
      <c r="OOC1952" s="101"/>
      <c r="OOD1952" s="101"/>
      <c r="OOE1952" s="101"/>
      <c r="OOF1952" s="101"/>
      <c r="OOG1952" s="101"/>
      <c r="OOH1952" s="101"/>
      <c r="OOI1952" s="101"/>
      <c r="OOJ1952" s="101"/>
      <c r="OOK1952" s="101"/>
      <c r="OOL1952" s="101"/>
      <c r="OOM1952" s="101"/>
      <c r="OON1952" s="101"/>
      <c r="OOO1952" s="101"/>
      <c r="OOP1952" s="101"/>
      <c r="OOQ1952" s="101"/>
      <c r="OOR1952" s="101"/>
      <c r="OOS1952" s="101"/>
      <c r="OOT1952" s="101"/>
      <c r="OOU1952" s="101"/>
      <c r="OOV1952" s="101"/>
      <c r="OOW1952" s="101"/>
      <c r="OOX1952" s="101"/>
      <c r="OOY1952" s="101"/>
      <c r="OOZ1952" s="101"/>
      <c r="OPA1952" s="101"/>
      <c r="OPB1952" s="101"/>
      <c r="OPC1952" s="101"/>
      <c r="OPD1952" s="101"/>
      <c r="OPE1952" s="101"/>
      <c r="OPF1952" s="101"/>
      <c r="OPG1952" s="101"/>
      <c r="OPH1952" s="101"/>
      <c r="OPI1952" s="101"/>
      <c r="OPJ1952" s="101"/>
      <c r="OPK1952" s="101"/>
      <c r="OPL1952" s="101"/>
      <c r="OPM1952" s="101"/>
      <c r="OPN1952" s="101"/>
      <c r="OPO1952" s="101"/>
      <c r="OPP1952" s="101"/>
      <c r="OPQ1952" s="101"/>
      <c r="OPR1952" s="101"/>
      <c r="OPS1952" s="101"/>
      <c r="OPT1952" s="101"/>
      <c r="OPU1952" s="101"/>
      <c r="OPV1952" s="101"/>
      <c r="OPW1952" s="101"/>
      <c r="OPX1952" s="101"/>
      <c r="OPY1952" s="101"/>
      <c r="OPZ1952" s="101"/>
      <c r="OQA1952" s="101"/>
      <c r="OQB1952" s="101"/>
      <c r="OQC1952" s="101"/>
      <c r="OQD1952" s="101"/>
      <c r="OQE1952" s="101"/>
      <c r="OQF1952" s="101"/>
      <c r="OQG1952" s="101"/>
      <c r="OQH1952" s="101"/>
      <c r="OQI1952" s="101"/>
      <c r="OQJ1952" s="101"/>
      <c r="OQK1952" s="101"/>
      <c r="OQL1952" s="101"/>
      <c r="OQM1952" s="101"/>
      <c r="OQN1952" s="101"/>
      <c r="OQO1952" s="101"/>
      <c r="OQP1952" s="101"/>
      <c r="OQQ1952" s="101"/>
      <c r="OQR1952" s="101"/>
      <c r="OQS1952" s="101"/>
      <c r="OQT1952" s="101"/>
      <c r="OQU1952" s="101"/>
      <c r="OQV1952" s="101"/>
      <c r="OQW1952" s="101"/>
      <c r="OQX1952" s="101"/>
      <c r="OQY1952" s="101"/>
      <c r="OQZ1952" s="101"/>
      <c r="ORA1952" s="101"/>
      <c r="ORB1952" s="101"/>
      <c r="ORC1952" s="101"/>
      <c r="ORD1952" s="101"/>
      <c r="ORE1952" s="101"/>
      <c r="ORF1952" s="101"/>
      <c r="ORG1952" s="101"/>
      <c r="ORH1952" s="101"/>
      <c r="ORI1952" s="101"/>
      <c r="ORJ1952" s="101"/>
      <c r="ORK1952" s="101"/>
      <c r="ORL1952" s="101"/>
      <c r="ORM1952" s="101"/>
      <c r="ORN1952" s="101"/>
      <c r="ORO1952" s="101"/>
      <c r="ORP1952" s="101"/>
      <c r="ORQ1952" s="101"/>
      <c r="ORR1952" s="101"/>
      <c r="ORS1952" s="101"/>
      <c r="ORT1952" s="101"/>
      <c r="ORU1952" s="101"/>
      <c r="ORV1952" s="101"/>
      <c r="ORW1952" s="101"/>
      <c r="ORX1952" s="101"/>
      <c r="ORY1952" s="101"/>
      <c r="ORZ1952" s="101"/>
      <c r="OSA1952" s="101"/>
      <c r="OSB1952" s="101"/>
      <c r="OSC1952" s="101"/>
      <c r="OSD1952" s="101"/>
      <c r="OSE1952" s="101"/>
      <c r="OSF1952" s="101"/>
      <c r="OSG1952" s="101"/>
      <c r="OSH1952" s="101"/>
      <c r="OSI1952" s="101"/>
      <c r="OSJ1952" s="101"/>
      <c r="OSK1952" s="101"/>
      <c r="OSL1952" s="101"/>
      <c r="OSM1952" s="101"/>
      <c r="OSN1952" s="101"/>
      <c r="OSO1952" s="101"/>
      <c r="OSP1952" s="101"/>
      <c r="OSQ1952" s="101"/>
      <c r="OSR1952" s="101"/>
      <c r="OSS1952" s="101"/>
      <c r="OST1952" s="101"/>
      <c r="OSU1952" s="101"/>
      <c r="OSV1952" s="101"/>
      <c r="OSW1952" s="101"/>
      <c r="OSX1952" s="101"/>
      <c r="OSY1952" s="101"/>
      <c r="OSZ1952" s="101"/>
      <c r="OTA1952" s="101"/>
      <c r="OTB1952" s="101"/>
      <c r="OTC1952" s="101"/>
      <c r="OTD1952" s="101"/>
      <c r="OTE1952" s="101"/>
      <c r="OTF1952" s="101"/>
      <c r="OTG1952" s="101"/>
      <c r="OTH1952" s="101"/>
      <c r="OTI1952" s="101"/>
      <c r="OTJ1952" s="101"/>
      <c r="OTK1952" s="101"/>
      <c r="OTL1952" s="101"/>
      <c r="OTM1952" s="101"/>
      <c r="OTN1952" s="101"/>
      <c r="OTO1952" s="101"/>
      <c r="OTP1952" s="101"/>
      <c r="OTQ1952" s="101"/>
      <c r="OTR1952" s="101"/>
      <c r="OTS1952" s="101"/>
      <c r="OTT1952" s="101"/>
      <c r="OTU1952" s="101"/>
      <c r="OTV1952" s="101"/>
      <c r="OTW1952" s="101"/>
      <c r="OTX1952" s="101"/>
      <c r="OTY1952" s="101"/>
      <c r="OTZ1952" s="101"/>
      <c r="OUA1952" s="101"/>
      <c r="OUB1952" s="101"/>
      <c r="OUC1952" s="101"/>
      <c r="OUD1952" s="101"/>
      <c r="OUE1952" s="101"/>
      <c r="OUF1952" s="101"/>
      <c r="OUG1952" s="101"/>
      <c r="OUH1952" s="101"/>
      <c r="OUI1952" s="101"/>
      <c r="OUJ1952" s="101"/>
      <c r="OUK1952" s="101"/>
      <c r="OUL1952" s="101"/>
      <c r="OUM1952" s="101"/>
      <c r="OUN1952" s="101"/>
      <c r="OUO1952" s="101"/>
      <c r="OUP1952" s="101"/>
      <c r="OUQ1952" s="101"/>
      <c r="OUR1952" s="101"/>
      <c r="OUS1952" s="101"/>
      <c r="OUT1952" s="101"/>
      <c r="OUU1952" s="101"/>
      <c r="OUV1952" s="101"/>
      <c r="OUW1952" s="101"/>
      <c r="OUX1952" s="101"/>
      <c r="OUY1952" s="101"/>
      <c r="OUZ1952" s="101"/>
      <c r="OVA1952" s="101"/>
      <c r="OVB1952" s="101"/>
      <c r="OVC1952" s="101"/>
      <c r="OVD1952" s="101"/>
      <c r="OVE1952" s="101"/>
      <c r="OVF1952" s="101"/>
      <c r="OVG1952" s="101"/>
      <c r="OVH1952" s="101"/>
      <c r="OVI1952" s="101"/>
      <c r="OVJ1952" s="101"/>
      <c r="OVK1952" s="101"/>
      <c r="OVL1952" s="101"/>
      <c r="OVM1952" s="101"/>
      <c r="OVN1952" s="101"/>
      <c r="OVO1952" s="101"/>
      <c r="OVP1952" s="101"/>
      <c r="OVQ1952" s="101"/>
      <c r="OVR1952" s="101"/>
      <c r="OVS1952" s="101"/>
      <c r="OVT1952" s="101"/>
      <c r="OVU1952" s="101"/>
      <c r="OVV1952" s="101"/>
      <c r="OVW1952" s="101"/>
      <c r="OVX1952" s="101"/>
      <c r="OVY1952" s="101"/>
      <c r="OVZ1952" s="101"/>
      <c r="OWA1952" s="101"/>
      <c r="OWB1952" s="101"/>
      <c r="OWC1952" s="101"/>
      <c r="OWD1952" s="101"/>
      <c r="OWE1952" s="101"/>
      <c r="OWF1952" s="101"/>
      <c r="OWG1952" s="101"/>
      <c r="OWH1952" s="101"/>
      <c r="OWI1952" s="101"/>
      <c r="OWJ1952" s="101"/>
      <c r="OWK1952" s="101"/>
      <c r="OWL1952" s="101"/>
      <c r="OWM1952" s="101"/>
      <c r="OWN1952" s="101"/>
      <c r="OWO1952" s="101"/>
      <c r="OWP1952" s="101"/>
      <c r="OWQ1952" s="101"/>
      <c r="OWR1952" s="101"/>
      <c r="OWS1952" s="101"/>
      <c r="OWT1952" s="101"/>
      <c r="OWU1952" s="101"/>
      <c r="OWV1952" s="101"/>
      <c r="OWW1952" s="101"/>
      <c r="OWX1952" s="101"/>
      <c r="OWY1952" s="101"/>
      <c r="OWZ1952" s="101"/>
      <c r="OXA1952" s="101"/>
      <c r="OXB1952" s="101"/>
      <c r="OXC1952" s="101"/>
      <c r="OXD1952" s="101"/>
      <c r="OXE1952" s="101"/>
      <c r="OXF1952" s="101"/>
      <c r="OXG1952" s="101"/>
      <c r="OXH1952" s="101"/>
      <c r="OXI1952" s="101"/>
      <c r="OXJ1952" s="101"/>
      <c r="OXK1952" s="101"/>
      <c r="OXL1952" s="101"/>
      <c r="OXM1952" s="101"/>
      <c r="OXN1952" s="101"/>
      <c r="OXO1952" s="101"/>
      <c r="OXP1952" s="101"/>
      <c r="OXQ1952" s="101"/>
      <c r="OXR1952" s="101"/>
      <c r="OXS1952" s="101"/>
      <c r="OXT1952" s="101"/>
      <c r="OXU1952" s="101"/>
      <c r="OXV1952" s="101"/>
      <c r="OXW1952" s="101"/>
      <c r="OXX1952" s="101"/>
      <c r="OXY1952" s="101"/>
      <c r="OXZ1952" s="101"/>
      <c r="OYA1952" s="101"/>
      <c r="OYB1952" s="101"/>
      <c r="OYC1952" s="101"/>
      <c r="OYD1952" s="101"/>
      <c r="OYE1952" s="101"/>
      <c r="OYF1952" s="101"/>
      <c r="OYG1952" s="101"/>
      <c r="OYH1952" s="101"/>
      <c r="OYI1952" s="101"/>
      <c r="OYJ1952" s="101"/>
      <c r="OYK1952" s="101"/>
      <c r="OYL1952" s="101"/>
      <c r="OYM1952" s="101"/>
      <c r="OYN1952" s="101"/>
      <c r="OYO1952" s="101"/>
      <c r="OYP1952" s="101"/>
      <c r="OYQ1952" s="101"/>
      <c r="OYR1952" s="101"/>
      <c r="OYS1952" s="101"/>
      <c r="OYT1952" s="101"/>
      <c r="OYU1952" s="101"/>
      <c r="OYV1952" s="101"/>
      <c r="OYW1952" s="101"/>
      <c r="OYX1952" s="101"/>
      <c r="OYY1952" s="101"/>
      <c r="OYZ1952" s="101"/>
      <c r="OZA1952" s="101"/>
      <c r="OZB1952" s="101"/>
      <c r="OZC1952" s="101"/>
      <c r="OZD1952" s="101"/>
      <c r="OZE1952" s="101"/>
      <c r="OZF1952" s="101"/>
      <c r="OZG1952" s="101"/>
      <c r="OZH1952" s="101"/>
      <c r="OZI1952" s="101"/>
      <c r="OZJ1952" s="101"/>
      <c r="OZK1952" s="101"/>
      <c r="OZL1952" s="101"/>
      <c r="OZM1952" s="101"/>
      <c r="OZN1952" s="101"/>
      <c r="OZO1952" s="101"/>
      <c r="OZP1952" s="101"/>
      <c r="OZQ1952" s="101"/>
      <c r="OZR1952" s="101"/>
      <c r="OZS1952" s="101"/>
      <c r="OZT1952" s="101"/>
      <c r="OZU1952" s="101"/>
      <c r="OZV1952" s="101"/>
      <c r="OZW1952" s="101"/>
      <c r="OZX1952" s="101"/>
      <c r="OZY1952" s="101"/>
      <c r="OZZ1952" s="101"/>
      <c r="PAA1952" s="101"/>
      <c r="PAB1952" s="101"/>
      <c r="PAC1952" s="101"/>
      <c r="PAD1952" s="101"/>
      <c r="PAE1952" s="101"/>
      <c r="PAF1952" s="101"/>
      <c r="PAG1952" s="101"/>
      <c r="PAH1952" s="101"/>
      <c r="PAI1952" s="101"/>
      <c r="PAJ1952" s="101"/>
      <c r="PAK1952" s="101"/>
      <c r="PAL1952" s="101"/>
      <c r="PAM1952" s="101"/>
      <c r="PAN1952" s="101"/>
      <c r="PAO1952" s="101"/>
      <c r="PAP1952" s="101"/>
      <c r="PAQ1952" s="101"/>
      <c r="PAR1952" s="101"/>
      <c r="PAS1952" s="101"/>
      <c r="PAT1952" s="101"/>
      <c r="PAU1952" s="101"/>
      <c r="PAV1952" s="101"/>
      <c r="PAW1952" s="101"/>
      <c r="PAX1952" s="101"/>
      <c r="PAY1952" s="101"/>
      <c r="PAZ1952" s="101"/>
      <c r="PBA1952" s="101"/>
      <c r="PBB1952" s="101"/>
      <c r="PBC1952" s="101"/>
      <c r="PBD1952" s="101"/>
      <c r="PBE1952" s="101"/>
      <c r="PBF1952" s="101"/>
      <c r="PBG1952" s="101"/>
      <c r="PBH1952" s="101"/>
      <c r="PBI1952" s="101"/>
      <c r="PBJ1952" s="101"/>
      <c r="PBK1952" s="101"/>
      <c r="PBL1952" s="101"/>
      <c r="PBM1952" s="101"/>
      <c r="PBN1952" s="101"/>
      <c r="PBO1952" s="101"/>
      <c r="PBP1952" s="101"/>
      <c r="PBQ1952" s="101"/>
      <c r="PBR1952" s="101"/>
      <c r="PBS1952" s="101"/>
      <c r="PBT1952" s="101"/>
      <c r="PBU1952" s="101"/>
      <c r="PBV1952" s="101"/>
      <c r="PBW1952" s="101"/>
      <c r="PBX1952" s="101"/>
      <c r="PBY1952" s="101"/>
      <c r="PBZ1952" s="101"/>
      <c r="PCA1952" s="101"/>
      <c r="PCB1952" s="101"/>
      <c r="PCC1952" s="101"/>
      <c r="PCD1952" s="101"/>
      <c r="PCE1952" s="101"/>
      <c r="PCF1952" s="101"/>
      <c r="PCG1952" s="101"/>
      <c r="PCH1952" s="101"/>
      <c r="PCI1952" s="101"/>
      <c r="PCJ1952" s="101"/>
      <c r="PCK1952" s="101"/>
      <c r="PCL1952" s="101"/>
      <c r="PCM1952" s="101"/>
      <c r="PCN1952" s="101"/>
      <c r="PCO1952" s="101"/>
      <c r="PCP1952" s="101"/>
      <c r="PCQ1952" s="101"/>
      <c r="PCR1952" s="101"/>
      <c r="PCS1952" s="101"/>
      <c r="PCT1952" s="101"/>
      <c r="PCU1952" s="101"/>
      <c r="PCV1952" s="101"/>
      <c r="PCW1952" s="101"/>
      <c r="PCX1952" s="101"/>
      <c r="PCY1952" s="101"/>
      <c r="PCZ1952" s="101"/>
      <c r="PDA1952" s="101"/>
      <c r="PDB1952" s="101"/>
      <c r="PDC1952" s="101"/>
      <c r="PDD1952" s="101"/>
      <c r="PDE1952" s="101"/>
      <c r="PDF1952" s="101"/>
      <c r="PDG1952" s="101"/>
      <c r="PDH1952" s="101"/>
      <c r="PDI1952" s="101"/>
      <c r="PDJ1952" s="101"/>
      <c r="PDK1952" s="101"/>
      <c r="PDL1952" s="101"/>
      <c r="PDM1952" s="101"/>
      <c r="PDN1952" s="101"/>
      <c r="PDO1952" s="101"/>
      <c r="PDP1952" s="101"/>
      <c r="PDQ1952" s="101"/>
      <c r="PDR1952" s="101"/>
      <c r="PDS1952" s="101"/>
      <c r="PDT1952" s="101"/>
      <c r="PDU1952" s="101"/>
      <c r="PDV1952" s="101"/>
      <c r="PDW1952" s="101"/>
      <c r="PDX1952" s="101"/>
      <c r="PDY1952" s="101"/>
      <c r="PDZ1952" s="101"/>
      <c r="PEA1952" s="101"/>
      <c r="PEB1952" s="101"/>
      <c r="PEC1952" s="101"/>
      <c r="PED1952" s="101"/>
      <c r="PEE1952" s="101"/>
      <c r="PEF1952" s="101"/>
      <c r="PEG1952" s="101"/>
      <c r="PEH1952" s="101"/>
      <c r="PEI1952" s="101"/>
      <c r="PEJ1952" s="101"/>
      <c r="PEK1952" s="101"/>
      <c r="PEL1952" s="101"/>
      <c r="PEM1952" s="101"/>
      <c r="PEN1952" s="101"/>
      <c r="PEO1952" s="101"/>
      <c r="PEP1952" s="101"/>
      <c r="PEQ1952" s="101"/>
      <c r="PER1952" s="101"/>
      <c r="PES1952" s="101"/>
      <c r="PET1952" s="101"/>
      <c r="PEU1952" s="101"/>
      <c r="PEV1952" s="101"/>
      <c r="PEW1952" s="101"/>
      <c r="PEX1952" s="101"/>
      <c r="PEY1952" s="101"/>
      <c r="PEZ1952" s="101"/>
      <c r="PFA1952" s="101"/>
      <c r="PFB1952" s="101"/>
      <c r="PFC1952" s="101"/>
      <c r="PFD1952" s="101"/>
      <c r="PFE1952" s="101"/>
      <c r="PFF1952" s="101"/>
      <c r="PFG1952" s="101"/>
      <c r="PFH1952" s="101"/>
      <c r="PFI1952" s="101"/>
      <c r="PFJ1952" s="101"/>
      <c r="PFK1952" s="101"/>
      <c r="PFL1952" s="101"/>
      <c r="PFM1952" s="101"/>
      <c r="PFN1952" s="101"/>
      <c r="PFO1952" s="101"/>
      <c r="PFP1952" s="101"/>
      <c r="PFQ1952" s="101"/>
      <c r="PFR1952" s="101"/>
      <c r="PFS1952" s="101"/>
      <c r="PFT1952" s="101"/>
      <c r="PFU1952" s="101"/>
      <c r="PFV1952" s="101"/>
      <c r="PFW1952" s="101"/>
      <c r="PFX1952" s="101"/>
      <c r="PFY1952" s="101"/>
      <c r="PFZ1952" s="101"/>
      <c r="PGA1952" s="101"/>
      <c r="PGB1952" s="101"/>
      <c r="PGC1952" s="101"/>
      <c r="PGD1952" s="101"/>
      <c r="PGE1952" s="101"/>
      <c r="PGF1952" s="101"/>
      <c r="PGG1952" s="101"/>
      <c r="PGH1952" s="101"/>
      <c r="PGI1952" s="101"/>
      <c r="PGJ1952" s="101"/>
      <c r="PGK1952" s="101"/>
      <c r="PGL1952" s="101"/>
      <c r="PGM1952" s="101"/>
      <c r="PGN1952" s="101"/>
      <c r="PGO1952" s="101"/>
      <c r="PGP1952" s="101"/>
      <c r="PGQ1952" s="101"/>
      <c r="PGR1952" s="101"/>
      <c r="PGS1952" s="101"/>
      <c r="PGT1952" s="101"/>
      <c r="PGU1952" s="101"/>
      <c r="PGV1952" s="101"/>
      <c r="PGW1952" s="101"/>
      <c r="PGX1952" s="101"/>
      <c r="PGY1952" s="101"/>
      <c r="PGZ1952" s="101"/>
      <c r="PHA1952" s="101"/>
      <c r="PHB1952" s="101"/>
      <c r="PHC1952" s="101"/>
      <c r="PHD1952" s="101"/>
      <c r="PHE1952" s="101"/>
      <c r="PHF1952" s="101"/>
      <c r="PHG1952" s="101"/>
      <c r="PHH1952" s="101"/>
      <c r="PHI1952" s="101"/>
      <c r="PHJ1952" s="101"/>
      <c r="PHK1952" s="101"/>
      <c r="PHL1952" s="101"/>
      <c r="PHM1952" s="101"/>
      <c r="PHN1952" s="101"/>
      <c r="PHO1952" s="101"/>
      <c r="PHP1952" s="101"/>
      <c r="PHQ1952" s="101"/>
      <c r="PHR1952" s="101"/>
      <c r="PHS1952" s="101"/>
      <c r="PHT1952" s="101"/>
      <c r="PHU1952" s="101"/>
      <c r="PHV1952" s="101"/>
      <c r="PHW1952" s="101"/>
      <c r="PHX1952" s="101"/>
      <c r="PHY1952" s="101"/>
      <c r="PHZ1952" s="101"/>
      <c r="PIA1952" s="101"/>
      <c r="PIB1952" s="101"/>
      <c r="PIC1952" s="101"/>
      <c r="PID1952" s="101"/>
      <c r="PIE1952" s="101"/>
      <c r="PIF1952" s="101"/>
      <c r="PIG1952" s="101"/>
      <c r="PIH1952" s="101"/>
      <c r="PII1952" s="101"/>
      <c r="PIJ1952" s="101"/>
      <c r="PIK1952" s="101"/>
      <c r="PIL1952" s="101"/>
      <c r="PIM1952" s="101"/>
      <c r="PIN1952" s="101"/>
      <c r="PIO1952" s="101"/>
      <c r="PIP1952" s="101"/>
      <c r="PIQ1952" s="101"/>
      <c r="PIR1952" s="101"/>
      <c r="PIS1952" s="101"/>
      <c r="PIT1952" s="101"/>
      <c r="PIU1952" s="101"/>
      <c r="PIV1952" s="101"/>
      <c r="PIW1952" s="101"/>
      <c r="PIX1952" s="101"/>
      <c r="PIY1952" s="101"/>
      <c r="PIZ1952" s="101"/>
      <c r="PJA1952" s="101"/>
      <c r="PJB1952" s="101"/>
      <c r="PJC1952" s="101"/>
      <c r="PJD1952" s="101"/>
      <c r="PJE1952" s="101"/>
      <c r="PJF1952" s="101"/>
      <c r="PJG1952" s="101"/>
      <c r="PJH1952" s="101"/>
      <c r="PJI1952" s="101"/>
      <c r="PJJ1952" s="101"/>
      <c r="PJK1952" s="101"/>
      <c r="PJL1952" s="101"/>
      <c r="PJM1952" s="101"/>
      <c r="PJN1952" s="101"/>
      <c r="PJO1952" s="101"/>
      <c r="PJP1952" s="101"/>
      <c r="PJQ1952" s="101"/>
      <c r="PJR1952" s="101"/>
      <c r="PJS1952" s="101"/>
      <c r="PJT1952" s="101"/>
      <c r="PJU1952" s="101"/>
      <c r="PJV1952" s="101"/>
      <c r="PJW1952" s="101"/>
      <c r="PJX1952" s="101"/>
      <c r="PJY1952" s="101"/>
      <c r="PJZ1952" s="101"/>
      <c r="PKA1952" s="101"/>
      <c r="PKB1952" s="101"/>
      <c r="PKC1952" s="101"/>
      <c r="PKD1952" s="101"/>
      <c r="PKE1952" s="101"/>
      <c r="PKF1952" s="101"/>
      <c r="PKG1952" s="101"/>
      <c r="PKH1952" s="101"/>
      <c r="PKI1952" s="101"/>
      <c r="PKJ1952" s="101"/>
      <c r="PKK1952" s="101"/>
      <c r="PKL1952" s="101"/>
      <c r="PKM1952" s="101"/>
      <c r="PKN1952" s="101"/>
      <c r="PKO1952" s="101"/>
      <c r="PKP1952" s="101"/>
      <c r="PKQ1952" s="101"/>
      <c r="PKR1952" s="101"/>
      <c r="PKS1952" s="101"/>
      <c r="PKT1952" s="101"/>
      <c r="PKU1952" s="101"/>
      <c r="PKV1952" s="101"/>
      <c r="PKW1952" s="101"/>
      <c r="PKX1952" s="101"/>
      <c r="PKY1952" s="101"/>
      <c r="PKZ1952" s="101"/>
      <c r="PLA1952" s="101"/>
      <c r="PLB1952" s="101"/>
      <c r="PLC1952" s="101"/>
      <c r="PLD1952" s="101"/>
      <c r="PLE1952" s="101"/>
      <c r="PLF1952" s="101"/>
      <c r="PLG1952" s="101"/>
      <c r="PLH1952" s="101"/>
      <c r="PLI1952" s="101"/>
      <c r="PLJ1952" s="101"/>
      <c r="PLK1952" s="101"/>
      <c r="PLL1952" s="101"/>
      <c r="PLM1952" s="101"/>
      <c r="PLN1952" s="101"/>
      <c r="PLO1952" s="101"/>
      <c r="PLP1952" s="101"/>
      <c r="PLQ1952" s="101"/>
      <c r="PLR1952" s="101"/>
      <c r="PLS1952" s="101"/>
      <c r="PLT1952" s="101"/>
      <c r="PLU1952" s="101"/>
      <c r="PLV1952" s="101"/>
      <c r="PLW1952" s="101"/>
      <c r="PLX1952" s="101"/>
      <c r="PLY1952" s="101"/>
      <c r="PLZ1952" s="101"/>
      <c r="PMA1952" s="101"/>
      <c r="PMB1952" s="101"/>
      <c r="PMC1952" s="101"/>
      <c r="PMD1952" s="101"/>
      <c r="PME1952" s="101"/>
      <c r="PMF1952" s="101"/>
      <c r="PMG1952" s="101"/>
      <c r="PMH1952" s="101"/>
      <c r="PMI1952" s="101"/>
      <c r="PMJ1952" s="101"/>
      <c r="PMK1952" s="101"/>
      <c r="PML1952" s="101"/>
      <c r="PMM1952" s="101"/>
      <c r="PMN1952" s="101"/>
      <c r="PMO1952" s="101"/>
      <c r="PMP1952" s="101"/>
      <c r="PMQ1952" s="101"/>
      <c r="PMR1952" s="101"/>
      <c r="PMS1952" s="101"/>
      <c r="PMT1952" s="101"/>
      <c r="PMU1952" s="101"/>
      <c r="PMV1952" s="101"/>
      <c r="PMW1952" s="101"/>
      <c r="PMX1952" s="101"/>
      <c r="PMY1952" s="101"/>
      <c r="PMZ1952" s="101"/>
      <c r="PNA1952" s="101"/>
      <c r="PNB1952" s="101"/>
      <c r="PNC1952" s="101"/>
      <c r="PND1952" s="101"/>
      <c r="PNE1952" s="101"/>
      <c r="PNF1952" s="101"/>
      <c r="PNG1952" s="101"/>
      <c r="PNH1952" s="101"/>
      <c r="PNI1952" s="101"/>
      <c r="PNJ1952" s="101"/>
      <c r="PNK1952" s="101"/>
      <c r="PNL1952" s="101"/>
      <c r="PNM1952" s="101"/>
      <c r="PNN1952" s="101"/>
      <c r="PNO1952" s="101"/>
      <c r="PNP1952" s="101"/>
      <c r="PNQ1952" s="101"/>
      <c r="PNR1952" s="101"/>
      <c r="PNS1952" s="101"/>
      <c r="PNT1952" s="101"/>
      <c r="PNU1952" s="101"/>
      <c r="PNV1952" s="101"/>
      <c r="PNW1952" s="101"/>
      <c r="PNX1952" s="101"/>
      <c r="PNY1952" s="101"/>
      <c r="PNZ1952" s="101"/>
      <c r="POA1952" s="101"/>
      <c r="POB1952" s="101"/>
      <c r="POC1952" s="101"/>
      <c r="POD1952" s="101"/>
      <c r="POE1952" s="101"/>
      <c r="POF1952" s="101"/>
      <c r="POG1952" s="101"/>
      <c r="POH1952" s="101"/>
      <c r="POI1952" s="101"/>
      <c r="POJ1952" s="101"/>
      <c r="POK1952" s="101"/>
      <c r="POL1952" s="101"/>
      <c r="POM1952" s="101"/>
      <c r="PON1952" s="101"/>
      <c r="POO1952" s="101"/>
      <c r="POP1952" s="101"/>
      <c r="POQ1952" s="101"/>
      <c r="POR1952" s="101"/>
      <c r="POS1952" s="101"/>
      <c r="POT1952" s="101"/>
      <c r="POU1952" s="101"/>
      <c r="POV1952" s="101"/>
      <c r="POW1952" s="101"/>
      <c r="POX1952" s="101"/>
      <c r="POY1952" s="101"/>
      <c r="POZ1952" s="101"/>
      <c r="PPA1952" s="101"/>
      <c r="PPB1952" s="101"/>
      <c r="PPC1952" s="101"/>
      <c r="PPD1952" s="101"/>
      <c r="PPE1952" s="101"/>
      <c r="PPF1952" s="101"/>
      <c r="PPG1952" s="101"/>
      <c r="PPH1952" s="101"/>
      <c r="PPI1952" s="101"/>
      <c r="PPJ1952" s="101"/>
      <c r="PPK1952" s="101"/>
      <c r="PPL1952" s="101"/>
      <c r="PPM1952" s="101"/>
      <c r="PPN1952" s="101"/>
      <c r="PPO1952" s="101"/>
      <c r="PPP1952" s="101"/>
      <c r="PPQ1952" s="101"/>
      <c r="PPR1952" s="101"/>
      <c r="PPS1952" s="101"/>
      <c r="PPT1952" s="101"/>
      <c r="PPU1952" s="101"/>
      <c r="PPV1952" s="101"/>
      <c r="PPW1952" s="101"/>
      <c r="PPX1952" s="101"/>
      <c r="PPY1952" s="101"/>
      <c r="PPZ1952" s="101"/>
      <c r="PQA1952" s="101"/>
      <c r="PQB1952" s="101"/>
      <c r="PQC1952" s="101"/>
      <c r="PQD1952" s="101"/>
      <c r="PQE1952" s="101"/>
      <c r="PQF1952" s="101"/>
      <c r="PQG1952" s="101"/>
      <c r="PQH1952" s="101"/>
      <c r="PQI1952" s="101"/>
      <c r="PQJ1952" s="101"/>
      <c r="PQK1952" s="101"/>
      <c r="PQL1952" s="101"/>
      <c r="PQM1952" s="101"/>
      <c r="PQN1952" s="101"/>
      <c r="PQO1952" s="101"/>
      <c r="PQP1952" s="101"/>
      <c r="PQQ1952" s="101"/>
      <c r="PQR1952" s="101"/>
      <c r="PQS1952" s="101"/>
      <c r="PQT1952" s="101"/>
      <c r="PQU1952" s="101"/>
      <c r="PQV1952" s="101"/>
      <c r="PQW1952" s="101"/>
      <c r="PQX1952" s="101"/>
      <c r="PQY1952" s="101"/>
      <c r="PQZ1952" s="101"/>
      <c r="PRA1952" s="101"/>
      <c r="PRB1952" s="101"/>
      <c r="PRC1952" s="101"/>
      <c r="PRD1952" s="101"/>
      <c r="PRE1952" s="101"/>
      <c r="PRF1952" s="101"/>
      <c r="PRG1952" s="101"/>
      <c r="PRH1952" s="101"/>
      <c r="PRI1952" s="101"/>
      <c r="PRJ1952" s="101"/>
      <c r="PRK1952" s="101"/>
      <c r="PRL1952" s="101"/>
      <c r="PRM1952" s="101"/>
      <c r="PRN1952" s="101"/>
      <c r="PRO1952" s="101"/>
      <c r="PRP1952" s="101"/>
      <c r="PRQ1952" s="101"/>
      <c r="PRR1952" s="101"/>
      <c r="PRS1952" s="101"/>
      <c r="PRT1952" s="101"/>
      <c r="PRU1952" s="101"/>
      <c r="PRV1952" s="101"/>
      <c r="PRW1952" s="101"/>
      <c r="PRX1952" s="101"/>
      <c r="PRY1952" s="101"/>
      <c r="PRZ1952" s="101"/>
      <c r="PSA1952" s="101"/>
      <c r="PSB1952" s="101"/>
      <c r="PSC1952" s="101"/>
      <c r="PSD1952" s="101"/>
      <c r="PSE1952" s="101"/>
      <c r="PSF1952" s="101"/>
      <c r="PSG1952" s="101"/>
      <c r="PSH1952" s="101"/>
      <c r="PSI1952" s="101"/>
      <c r="PSJ1952" s="101"/>
      <c r="PSK1952" s="101"/>
      <c r="PSL1952" s="101"/>
      <c r="PSM1952" s="101"/>
      <c r="PSN1952" s="101"/>
      <c r="PSO1952" s="101"/>
      <c r="PSP1952" s="101"/>
      <c r="PSQ1952" s="101"/>
      <c r="PSR1952" s="101"/>
      <c r="PSS1952" s="101"/>
      <c r="PST1952" s="101"/>
      <c r="PSU1952" s="101"/>
      <c r="PSV1952" s="101"/>
      <c r="PSW1952" s="101"/>
      <c r="PSX1952" s="101"/>
      <c r="PSY1952" s="101"/>
      <c r="PSZ1952" s="101"/>
      <c r="PTA1952" s="101"/>
      <c r="PTB1952" s="101"/>
      <c r="PTC1952" s="101"/>
      <c r="PTD1952" s="101"/>
      <c r="PTE1952" s="101"/>
      <c r="PTF1952" s="101"/>
      <c r="PTG1952" s="101"/>
      <c r="PTH1952" s="101"/>
      <c r="PTI1952" s="101"/>
      <c r="PTJ1952" s="101"/>
      <c r="PTK1952" s="101"/>
      <c r="PTL1952" s="101"/>
      <c r="PTM1952" s="101"/>
      <c r="PTN1952" s="101"/>
      <c r="PTO1952" s="101"/>
      <c r="PTP1952" s="101"/>
      <c r="PTQ1952" s="101"/>
      <c r="PTR1952" s="101"/>
      <c r="PTS1952" s="101"/>
      <c r="PTT1952" s="101"/>
      <c r="PTU1952" s="101"/>
      <c r="PTV1952" s="101"/>
      <c r="PTW1952" s="101"/>
      <c r="PTX1952" s="101"/>
      <c r="PTY1952" s="101"/>
      <c r="PTZ1952" s="101"/>
      <c r="PUA1952" s="101"/>
      <c r="PUB1952" s="101"/>
      <c r="PUC1952" s="101"/>
      <c r="PUD1952" s="101"/>
      <c r="PUE1952" s="101"/>
      <c r="PUF1952" s="101"/>
      <c r="PUG1952" s="101"/>
      <c r="PUH1952" s="101"/>
      <c r="PUI1952" s="101"/>
      <c r="PUJ1952" s="101"/>
      <c r="PUK1952" s="101"/>
      <c r="PUL1952" s="101"/>
      <c r="PUM1952" s="101"/>
      <c r="PUN1952" s="101"/>
      <c r="PUO1952" s="101"/>
      <c r="PUP1952" s="101"/>
      <c r="PUQ1952" s="101"/>
      <c r="PUR1952" s="101"/>
      <c r="PUS1952" s="101"/>
      <c r="PUT1952" s="101"/>
      <c r="PUU1952" s="101"/>
      <c r="PUV1952" s="101"/>
      <c r="PUW1952" s="101"/>
      <c r="PUX1952" s="101"/>
      <c r="PUY1952" s="101"/>
      <c r="PUZ1952" s="101"/>
      <c r="PVA1952" s="101"/>
      <c r="PVB1952" s="101"/>
      <c r="PVC1952" s="101"/>
      <c r="PVD1952" s="101"/>
      <c r="PVE1952" s="101"/>
      <c r="PVF1952" s="101"/>
      <c r="PVG1952" s="101"/>
      <c r="PVH1952" s="101"/>
      <c r="PVI1952" s="101"/>
      <c r="PVJ1952" s="101"/>
      <c r="PVK1952" s="101"/>
      <c r="PVL1952" s="101"/>
      <c r="PVM1952" s="101"/>
      <c r="PVN1952" s="101"/>
      <c r="PVO1952" s="101"/>
      <c r="PVP1952" s="101"/>
      <c r="PVQ1952" s="101"/>
      <c r="PVR1952" s="101"/>
      <c r="PVS1952" s="101"/>
      <c r="PVT1952" s="101"/>
      <c r="PVU1952" s="101"/>
      <c r="PVV1952" s="101"/>
      <c r="PVW1952" s="101"/>
      <c r="PVX1952" s="101"/>
      <c r="PVY1952" s="101"/>
      <c r="PVZ1952" s="101"/>
      <c r="PWA1952" s="101"/>
      <c r="PWB1952" s="101"/>
      <c r="PWC1952" s="101"/>
      <c r="PWD1952" s="101"/>
      <c r="PWE1952" s="101"/>
      <c r="PWF1952" s="101"/>
      <c r="PWG1952" s="101"/>
      <c r="PWH1952" s="101"/>
      <c r="PWI1952" s="101"/>
      <c r="PWJ1952" s="101"/>
      <c r="PWK1952" s="101"/>
      <c r="PWL1952" s="101"/>
      <c r="PWM1952" s="101"/>
      <c r="PWN1952" s="101"/>
      <c r="PWO1952" s="101"/>
      <c r="PWP1952" s="101"/>
      <c r="PWQ1952" s="101"/>
      <c r="PWR1952" s="101"/>
      <c r="PWS1952" s="101"/>
      <c r="PWT1952" s="101"/>
      <c r="PWU1952" s="101"/>
      <c r="PWV1952" s="101"/>
      <c r="PWW1952" s="101"/>
      <c r="PWX1952" s="101"/>
      <c r="PWY1952" s="101"/>
      <c r="PWZ1952" s="101"/>
      <c r="PXA1952" s="101"/>
      <c r="PXB1952" s="101"/>
      <c r="PXC1952" s="101"/>
      <c r="PXD1952" s="101"/>
      <c r="PXE1952" s="101"/>
      <c r="PXF1952" s="101"/>
      <c r="PXG1952" s="101"/>
      <c r="PXH1952" s="101"/>
      <c r="PXI1952" s="101"/>
      <c r="PXJ1952" s="101"/>
      <c r="PXK1952" s="101"/>
      <c r="PXL1952" s="101"/>
      <c r="PXM1952" s="101"/>
      <c r="PXN1952" s="101"/>
      <c r="PXO1952" s="101"/>
      <c r="PXP1952" s="101"/>
      <c r="PXQ1952" s="101"/>
      <c r="PXR1952" s="101"/>
      <c r="PXS1952" s="101"/>
      <c r="PXT1952" s="101"/>
      <c r="PXU1952" s="101"/>
      <c r="PXV1952" s="101"/>
      <c r="PXW1952" s="101"/>
      <c r="PXX1952" s="101"/>
      <c r="PXY1952" s="101"/>
      <c r="PXZ1952" s="101"/>
      <c r="PYA1952" s="101"/>
      <c r="PYB1952" s="101"/>
      <c r="PYC1952" s="101"/>
      <c r="PYD1952" s="101"/>
      <c r="PYE1952" s="101"/>
      <c r="PYF1952" s="101"/>
      <c r="PYG1952" s="101"/>
      <c r="PYH1952" s="101"/>
      <c r="PYI1952" s="101"/>
      <c r="PYJ1952" s="101"/>
      <c r="PYK1952" s="101"/>
      <c r="PYL1952" s="101"/>
      <c r="PYM1952" s="101"/>
      <c r="PYN1952" s="101"/>
      <c r="PYO1952" s="101"/>
      <c r="PYP1952" s="101"/>
      <c r="PYQ1952" s="101"/>
      <c r="PYR1952" s="101"/>
      <c r="PYS1952" s="101"/>
      <c r="PYT1952" s="101"/>
      <c r="PYU1952" s="101"/>
      <c r="PYV1952" s="101"/>
      <c r="PYW1952" s="101"/>
      <c r="PYX1952" s="101"/>
      <c r="PYY1952" s="101"/>
      <c r="PYZ1952" s="101"/>
      <c r="PZA1952" s="101"/>
      <c r="PZB1952" s="101"/>
      <c r="PZC1952" s="101"/>
      <c r="PZD1952" s="101"/>
      <c r="PZE1952" s="101"/>
      <c r="PZF1952" s="101"/>
      <c r="PZG1952" s="101"/>
      <c r="PZH1952" s="101"/>
      <c r="PZI1952" s="101"/>
      <c r="PZJ1952" s="101"/>
      <c r="PZK1952" s="101"/>
      <c r="PZL1952" s="101"/>
      <c r="PZM1952" s="101"/>
      <c r="PZN1952" s="101"/>
      <c r="PZO1952" s="101"/>
      <c r="PZP1952" s="101"/>
      <c r="PZQ1952" s="101"/>
      <c r="PZR1952" s="101"/>
      <c r="PZS1952" s="101"/>
      <c r="PZT1952" s="101"/>
      <c r="PZU1952" s="101"/>
      <c r="PZV1952" s="101"/>
      <c r="PZW1952" s="101"/>
      <c r="PZX1952" s="101"/>
      <c r="PZY1952" s="101"/>
      <c r="PZZ1952" s="101"/>
      <c r="QAA1952" s="101"/>
      <c r="QAB1952" s="101"/>
      <c r="QAC1952" s="101"/>
      <c r="QAD1952" s="101"/>
      <c r="QAE1952" s="101"/>
      <c r="QAF1952" s="101"/>
      <c r="QAG1952" s="101"/>
      <c r="QAH1952" s="101"/>
      <c r="QAI1952" s="101"/>
      <c r="QAJ1952" s="101"/>
      <c r="QAK1952" s="101"/>
      <c r="QAL1952" s="101"/>
      <c r="QAM1952" s="101"/>
      <c r="QAN1952" s="101"/>
      <c r="QAO1952" s="101"/>
      <c r="QAP1952" s="101"/>
      <c r="QAQ1952" s="101"/>
      <c r="QAR1952" s="101"/>
      <c r="QAS1952" s="101"/>
      <c r="QAT1952" s="101"/>
      <c r="QAU1952" s="101"/>
      <c r="QAV1952" s="101"/>
      <c r="QAW1952" s="101"/>
      <c r="QAX1952" s="101"/>
      <c r="QAY1952" s="101"/>
      <c r="QAZ1952" s="101"/>
      <c r="QBA1952" s="101"/>
      <c r="QBB1952" s="101"/>
      <c r="QBC1952" s="101"/>
      <c r="QBD1952" s="101"/>
      <c r="QBE1952" s="101"/>
      <c r="QBF1952" s="101"/>
      <c r="QBG1952" s="101"/>
      <c r="QBH1952" s="101"/>
      <c r="QBI1952" s="101"/>
      <c r="QBJ1952" s="101"/>
      <c r="QBK1952" s="101"/>
      <c r="QBL1952" s="101"/>
      <c r="QBM1952" s="101"/>
      <c r="QBN1952" s="101"/>
      <c r="QBO1952" s="101"/>
      <c r="QBP1952" s="101"/>
      <c r="QBQ1952" s="101"/>
      <c r="QBR1952" s="101"/>
      <c r="QBS1952" s="101"/>
      <c r="QBT1952" s="101"/>
      <c r="QBU1952" s="101"/>
      <c r="QBV1952" s="101"/>
      <c r="QBW1952" s="101"/>
      <c r="QBX1952" s="101"/>
      <c r="QBY1952" s="101"/>
      <c r="QBZ1952" s="101"/>
      <c r="QCA1952" s="101"/>
      <c r="QCB1952" s="101"/>
      <c r="QCC1952" s="101"/>
      <c r="QCD1952" s="101"/>
      <c r="QCE1952" s="101"/>
      <c r="QCF1952" s="101"/>
      <c r="QCG1952" s="101"/>
      <c r="QCH1952" s="101"/>
      <c r="QCI1952" s="101"/>
      <c r="QCJ1952" s="101"/>
      <c r="QCK1952" s="101"/>
      <c r="QCL1952" s="101"/>
      <c r="QCM1952" s="101"/>
      <c r="QCN1952" s="101"/>
      <c r="QCO1952" s="101"/>
      <c r="QCP1952" s="101"/>
      <c r="QCQ1952" s="101"/>
      <c r="QCR1952" s="101"/>
      <c r="QCS1952" s="101"/>
      <c r="QCT1952" s="101"/>
      <c r="QCU1952" s="101"/>
      <c r="QCV1952" s="101"/>
      <c r="QCW1952" s="101"/>
      <c r="QCX1952" s="101"/>
      <c r="QCY1952" s="101"/>
      <c r="QCZ1952" s="101"/>
      <c r="QDA1952" s="101"/>
      <c r="QDB1952" s="101"/>
      <c r="QDC1952" s="101"/>
      <c r="QDD1952" s="101"/>
      <c r="QDE1952" s="101"/>
      <c r="QDF1952" s="101"/>
      <c r="QDG1952" s="101"/>
      <c r="QDH1952" s="101"/>
      <c r="QDI1952" s="101"/>
      <c r="QDJ1952" s="101"/>
      <c r="QDK1952" s="101"/>
      <c r="QDL1952" s="101"/>
      <c r="QDM1952" s="101"/>
      <c r="QDN1952" s="101"/>
      <c r="QDO1952" s="101"/>
      <c r="QDP1952" s="101"/>
      <c r="QDQ1952" s="101"/>
      <c r="QDR1952" s="101"/>
      <c r="QDS1952" s="101"/>
      <c r="QDT1952" s="101"/>
      <c r="QDU1952" s="101"/>
      <c r="QDV1952" s="101"/>
      <c r="QDW1952" s="101"/>
      <c r="QDX1952" s="101"/>
      <c r="QDY1952" s="101"/>
      <c r="QDZ1952" s="101"/>
      <c r="QEA1952" s="101"/>
      <c r="QEB1952" s="101"/>
      <c r="QEC1952" s="101"/>
      <c r="QED1952" s="101"/>
      <c r="QEE1952" s="101"/>
      <c r="QEF1952" s="101"/>
      <c r="QEG1952" s="101"/>
      <c r="QEH1952" s="101"/>
      <c r="QEI1952" s="101"/>
      <c r="QEJ1952" s="101"/>
      <c r="QEK1952" s="101"/>
      <c r="QEL1952" s="101"/>
      <c r="QEM1952" s="101"/>
      <c r="QEN1952" s="101"/>
      <c r="QEO1952" s="101"/>
      <c r="QEP1952" s="101"/>
      <c r="QEQ1952" s="101"/>
      <c r="QER1952" s="101"/>
      <c r="QES1952" s="101"/>
      <c r="QET1952" s="101"/>
      <c r="QEU1952" s="101"/>
      <c r="QEV1952" s="101"/>
      <c r="QEW1952" s="101"/>
      <c r="QEX1952" s="101"/>
      <c r="QEY1952" s="101"/>
      <c r="QEZ1952" s="101"/>
      <c r="QFA1952" s="101"/>
      <c r="QFB1952" s="101"/>
      <c r="QFC1952" s="101"/>
      <c r="QFD1952" s="101"/>
      <c r="QFE1952" s="101"/>
      <c r="QFF1952" s="101"/>
      <c r="QFG1952" s="101"/>
      <c r="QFH1952" s="101"/>
      <c r="QFI1952" s="101"/>
      <c r="QFJ1952" s="101"/>
      <c r="QFK1952" s="101"/>
      <c r="QFL1952" s="101"/>
      <c r="QFM1952" s="101"/>
      <c r="QFN1952" s="101"/>
      <c r="QFO1952" s="101"/>
      <c r="QFP1952" s="101"/>
      <c r="QFQ1952" s="101"/>
      <c r="QFR1952" s="101"/>
      <c r="QFS1952" s="101"/>
      <c r="QFT1952" s="101"/>
      <c r="QFU1952" s="101"/>
      <c r="QFV1952" s="101"/>
      <c r="QFW1952" s="101"/>
      <c r="QFX1952" s="101"/>
      <c r="QFY1952" s="101"/>
      <c r="QFZ1952" s="101"/>
      <c r="QGA1952" s="101"/>
      <c r="QGB1952" s="101"/>
      <c r="QGC1952" s="101"/>
      <c r="QGD1952" s="101"/>
      <c r="QGE1952" s="101"/>
      <c r="QGF1952" s="101"/>
      <c r="QGG1952" s="101"/>
      <c r="QGH1952" s="101"/>
      <c r="QGI1952" s="101"/>
      <c r="QGJ1952" s="101"/>
      <c r="QGK1952" s="101"/>
      <c r="QGL1952" s="101"/>
      <c r="QGM1952" s="101"/>
      <c r="QGN1952" s="101"/>
      <c r="QGO1952" s="101"/>
      <c r="QGP1952" s="101"/>
      <c r="QGQ1952" s="101"/>
      <c r="QGR1952" s="101"/>
      <c r="QGS1952" s="101"/>
      <c r="QGT1952" s="101"/>
      <c r="QGU1952" s="101"/>
      <c r="QGV1952" s="101"/>
      <c r="QGW1952" s="101"/>
      <c r="QGX1952" s="101"/>
      <c r="QGY1952" s="101"/>
      <c r="QGZ1952" s="101"/>
      <c r="QHA1952" s="101"/>
      <c r="QHB1952" s="101"/>
      <c r="QHC1952" s="101"/>
      <c r="QHD1952" s="101"/>
      <c r="QHE1952" s="101"/>
      <c r="QHF1952" s="101"/>
      <c r="QHG1952" s="101"/>
      <c r="QHH1952" s="101"/>
      <c r="QHI1952" s="101"/>
      <c r="QHJ1952" s="101"/>
      <c r="QHK1952" s="101"/>
      <c r="QHL1952" s="101"/>
      <c r="QHM1952" s="101"/>
      <c r="QHN1952" s="101"/>
      <c r="QHO1952" s="101"/>
      <c r="QHP1952" s="101"/>
      <c r="QHQ1952" s="101"/>
      <c r="QHR1952" s="101"/>
      <c r="QHS1952" s="101"/>
      <c r="QHT1952" s="101"/>
      <c r="QHU1952" s="101"/>
      <c r="QHV1952" s="101"/>
      <c r="QHW1952" s="101"/>
      <c r="QHX1952" s="101"/>
      <c r="QHY1952" s="101"/>
      <c r="QHZ1952" s="101"/>
      <c r="QIA1952" s="101"/>
      <c r="QIB1952" s="101"/>
      <c r="QIC1952" s="101"/>
      <c r="QID1952" s="101"/>
      <c r="QIE1952" s="101"/>
      <c r="QIF1952" s="101"/>
      <c r="QIG1952" s="101"/>
      <c r="QIH1952" s="101"/>
      <c r="QII1952" s="101"/>
      <c r="QIJ1952" s="101"/>
      <c r="QIK1952" s="101"/>
      <c r="QIL1952" s="101"/>
      <c r="QIM1952" s="101"/>
      <c r="QIN1952" s="101"/>
      <c r="QIO1952" s="101"/>
      <c r="QIP1952" s="101"/>
      <c r="QIQ1952" s="101"/>
      <c r="QIR1952" s="101"/>
      <c r="QIS1952" s="101"/>
      <c r="QIT1952" s="101"/>
      <c r="QIU1952" s="101"/>
      <c r="QIV1952" s="101"/>
      <c r="QIW1952" s="101"/>
      <c r="QIX1952" s="101"/>
      <c r="QIY1952" s="101"/>
      <c r="QIZ1952" s="101"/>
      <c r="QJA1952" s="101"/>
      <c r="QJB1952" s="101"/>
      <c r="QJC1952" s="101"/>
      <c r="QJD1952" s="101"/>
      <c r="QJE1952" s="101"/>
      <c r="QJF1952" s="101"/>
      <c r="QJG1952" s="101"/>
      <c r="QJH1952" s="101"/>
      <c r="QJI1952" s="101"/>
      <c r="QJJ1952" s="101"/>
      <c r="QJK1952" s="101"/>
      <c r="QJL1952" s="101"/>
      <c r="QJM1952" s="101"/>
      <c r="QJN1952" s="101"/>
      <c r="QJO1952" s="101"/>
      <c r="QJP1952" s="101"/>
      <c r="QJQ1952" s="101"/>
      <c r="QJR1952" s="101"/>
      <c r="QJS1952" s="101"/>
      <c r="QJT1952" s="101"/>
      <c r="QJU1952" s="101"/>
      <c r="QJV1952" s="101"/>
      <c r="QJW1952" s="101"/>
      <c r="QJX1952" s="101"/>
      <c r="QJY1952" s="101"/>
      <c r="QJZ1952" s="101"/>
      <c r="QKA1952" s="101"/>
      <c r="QKB1952" s="101"/>
      <c r="QKC1952" s="101"/>
      <c r="QKD1952" s="101"/>
      <c r="QKE1952" s="101"/>
      <c r="QKF1952" s="101"/>
      <c r="QKG1952" s="101"/>
      <c r="QKH1952" s="101"/>
      <c r="QKI1952" s="101"/>
      <c r="QKJ1952" s="101"/>
      <c r="QKK1952" s="101"/>
      <c r="QKL1952" s="101"/>
      <c r="QKM1952" s="101"/>
      <c r="QKN1952" s="101"/>
      <c r="QKO1952" s="101"/>
      <c r="QKP1952" s="101"/>
      <c r="QKQ1952" s="101"/>
      <c r="QKR1952" s="101"/>
      <c r="QKS1952" s="101"/>
      <c r="QKT1952" s="101"/>
      <c r="QKU1952" s="101"/>
      <c r="QKV1952" s="101"/>
      <c r="QKW1952" s="101"/>
      <c r="QKX1952" s="101"/>
      <c r="QKY1952" s="101"/>
      <c r="QKZ1952" s="101"/>
      <c r="QLA1952" s="101"/>
      <c r="QLB1952" s="101"/>
      <c r="QLC1952" s="101"/>
      <c r="QLD1952" s="101"/>
      <c r="QLE1952" s="101"/>
      <c r="QLF1952" s="101"/>
      <c r="QLG1952" s="101"/>
      <c r="QLH1952" s="101"/>
      <c r="QLI1952" s="101"/>
      <c r="QLJ1952" s="101"/>
      <c r="QLK1952" s="101"/>
      <c r="QLL1952" s="101"/>
      <c r="QLM1952" s="101"/>
      <c r="QLN1952" s="101"/>
      <c r="QLO1952" s="101"/>
      <c r="QLP1952" s="101"/>
      <c r="QLQ1952" s="101"/>
      <c r="QLR1952" s="101"/>
      <c r="QLS1952" s="101"/>
      <c r="QLT1952" s="101"/>
      <c r="QLU1952" s="101"/>
      <c r="QLV1952" s="101"/>
      <c r="QLW1952" s="101"/>
      <c r="QLX1952" s="101"/>
      <c r="QLY1952" s="101"/>
      <c r="QLZ1952" s="101"/>
      <c r="QMA1952" s="101"/>
      <c r="QMB1952" s="101"/>
      <c r="QMC1952" s="101"/>
      <c r="QMD1952" s="101"/>
      <c r="QME1952" s="101"/>
      <c r="QMF1952" s="101"/>
      <c r="QMG1952" s="101"/>
      <c r="QMH1952" s="101"/>
      <c r="QMI1952" s="101"/>
      <c r="QMJ1952" s="101"/>
      <c r="QMK1952" s="101"/>
      <c r="QML1952" s="101"/>
      <c r="QMM1952" s="101"/>
      <c r="QMN1952" s="101"/>
      <c r="QMO1952" s="101"/>
      <c r="QMP1952" s="101"/>
      <c r="QMQ1952" s="101"/>
      <c r="QMR1952" s="101"/>
      <c r="QMS1952" s="101"/>
      <c r="QMT1952" s="101"/>
      <c r="QMU1952" s="101"/>
      <c r="QMV1952" s="101"/>
      <c r="QMW1952" s="101"/>
      <c r="QMX1952" s="101"/>
      <c r="QMY1952" s="101"/>
      <c r="QMZ1952" s="101"/>
      <c r="QNA1952" s="101"/>
      <c r="QNB1952" s="101"/>
      <c r="QNC1952" s="101"/>
      <c r="QND1952" s="101"/>
      <c r="QNE1952" s="101"/>
      <c r="QNF1952" s="101"/>
      <c r="QNG1952" s="101"/>
      <c r="QNH1952" s="101"/>
      <c r="QNI1952" s="101"/>
      <c r="QNJ1952" s="101"/>
      <c r="QNK1952" s="101"/>
      <c r="QNL1952" s="101"/>
      <c r="QNM1952" s="101"/>
      <c r="QNN1952" s="101"/>
      <c r="QNO1952" s="101"/>
      <c r="QNP1952" s="101"/>
      <c r="QNQ1952" s="101"/>
      <c r="QNR1952" s="101"/>
      <c r="QNS1952" s="101"/>
      <c r="QNT1952" s="101"/>
      <c r="QNU1952" s="101"/>
      <c r="QNV1952" s="101"/>
      <c r="QNW1952" s="101"/>
      <c r="QNX1952" s="101"/>
      <c r="QNY1952" s="101"/>
      <c r="QNZ1952" s="101"/>
      <c r="QOA1952" s="101"/>
      <c r="QOB1952" s="101"/>
      <c r="QOC1952" s="101"/>
      <c r="QOD1952" s="101"/>
      <c r="QOE1952" s="101"/>
      <c r="QOF1952" s="101"/>
      <c r="QOG1952" s="101"/>
      <c r="QOH1952" s="101"/>
      <c r="QOI1952" s="101"/>
      <c r="QOJ1952" s="101"/>
      <c r="QOK1952" s="101"/>
      <c r="QOL1952" s="101"/>
      <c r="QOM1952" s="101"/>
      <c r="QON1952" s="101"/>
      <c r="QOO1952" s="101"/>
      <c r="QOP1952" s="101"/>
      <c r="QOQ1952" s="101"/>
      <c r="QOR1952" s="101"/>
      <c r="QOS1952" s="101"/>
      <c r="QOT1952" s="101"/>
      <c r="QOU1952" s="101"/>
      <c r="QOV1952" s="101"/>
      <c r="QOW1952" s="101"/>
      <c r="QOX1952" s="101"/>
      <c r="QOY1952" s="101"/>
      <c r="QOZ1952" s="101"/>
      <c r="QPA1952" s="101"/>
      <c r="QPB1952" s="101"/>
      <c r="QPC1952" s="101"/>
      <c r="QPD1952" s="101"/>
      <c r="QPE1952" s="101"/>
      <c r="QPF1952" s="101"/>
      <c r="QPG1952" s="101"/>
      <c r="QPH1952" s="101"/>
      <c r="QPI1952" s="101"/>
      <c r="QPJ1952" s="101"/>
      <c r="QPK1952" s="101"/>
      <c r="QPL1952" s="101"/>
      <c r="QPM1952" s="101"/>
      <c r="QPN1952" s="101"/>
      <c r="QPO1952" s="101"/>
      <c r="QPP1952" s="101"/>
      <c r="QPQ1952" s="101"/>
      <c r="QPR1952" s="101"/>
      <c r="QPS1952" s="101"/>
      <c r="QPT1952" s="101"/>
      <c r="QPU1952" s="101"/>
      <c r="QPV1952" s="101"/>
      <c r="QPW1952" s="101"/>
      <c r="QPX1952" s="101"/>
      <c r="QPY1952" s="101"/>
      <c r="QPZ1952" s="101"/>
      <c r="QQA1952" s="101"/>
      <c r="QQB1952" s="101"/>
      <c r="QQC1952" s="101"/>
      <c r="QQD1952" s="101"/>
      <c r="QQE1952" s="101"/>
      <c r="QQF1952" s="101"/>
      <c r="QQG1952" s="101"/>
      <c r="QQH1952" s="101"/>
      <c r="QQI1952" s="101"/>
      <c r="QQJ1952" s="101"/>
      <c r="QQK1952" s="101"/>
      <c r="QQL1952" s="101"/>
      <c r="QQM1952" s="101"/>
      <c r="QQN1952" s="101"/>
      <c r="QQO1952" s="101"/>
      <c r="QQP1952" s="101"/>
      <c r="QQQ1952" s="101"/>
      <c r="QQR1952" s="101"/>
      <c r="QQS1952" s="101"/>
      <c r="QQT1952" s="101"/>
      <c r="QQU1952" s="101"/>
      <c r="QQV1952" s="101"/>
      <c r="QQW1952" s="101"/>
      <c r="QQX1952" s="101"/>
      <c r="QQY1952" s="101"/>
      <c r="QQZ1952" s="101"/>
      <c r="QRA1952" s="101"/>
      <c r="QRB1952" s="101"/>
      <c r="QRC1952" s="101"/>
      <c r="QRD1952" s="101"/>
      <c r="QRE1952" s="101"/>
      <c r="QRF1952" s="101"/>
      <c r="QRG1952" s="101"/>
      <c r="QRH1952" s="101"/>
      <c r="QRI1952" s="101"/>
      <c r="QRJ1952" s="101"/>
      <c r="QRK1952" s="101"/>
      <c r="QRL1952" s="101"/>
      <c r="QRM1952" s="101"/>
      <c r="QRN1952" s="101"/>
      <c r="QRO1952" s="101"/>
      <c r="QRP1952" s="101"/>
      <c r="QRQ1952" s="101"/>
      <c r="QRR1952" s="101"/>
      <c r="QRS1952" s="101"/>
      <c r="QRT1952" s="101"/>
      <c r="QRU1952" s="101"/>
      <c r="QRV1952" s="101"/>
      <c r="QRW1952" s="101"/>
      <c r="QRX1952" s="101"/>
      <c r="QRY1952" s="101"/>
      <c r="QRZ1952" s="101"/>
      <c r="QSA1952" s="101"/>
      <c r="QSB1952" s="101"/>
      <c r="QSC1952" s="101"/>
      <c r="QSD1952" s="101"/>
      <c r="QSE1952" s="101"/>
      <c r="QSF1952" s="101"/>
      <c r="QSG1952" s="101"/>
      <c r="QSH1952" s="101"/>
      <c r="QSI1952" s="101"/>
      <c r="QSJ1952" s="101"/>
      <c r="QSK1952" s="101"/>
      <c r="QSL1952" s="101"/>
      <c r="QSM1952" s="101"/>
      <c r="QSN1952" s="101"/>
      <c r="QSO1952" s="101"/>
      <c r="QSP1952" s="101"/>
      <c r="QSQ1952" s="101"/>
      <c r="QSR1952" s="101"/>
      <c r="QSS1952" s="101"/>
      <c r="QST1952" s="101"/>
      <c r="QSU1952" s="101"/>
      <c r="QSV1952" s="101"/>
      <c r="QSW1952" s="101"/>
      <c r="QSX1952" s="101"/>
      <c r="QSY1952" s="101"/>
      <c r="QSZ1952" s="101"/>
      <c r="QTA1952" s="101"/>
      <c r="QTB1952" s="101"/>
      <c r="QTC1952" s="101"/>
      <c r="QTD1952" s="101"/>
      <c r="QTE1952" s="101"/>
      <c r="QTF1952" s="101"/>
      <c r="QTG1952" s="101"/>
      <c r="QTH1952" s="101"/>
      <c r="QTI1952" s="101"/>
      <c r="QTJ1952" s="101"/>
      <c r="QTK1952" s="101"/>
      <c r="QTL1952" s="101"/>
      <c r="QTM1952" s="101"/>
      <c r="QTN1952" s="101"/>
      <c r="QTO1952" s="101"/>
      <c r="QTP1952" s="101"/>
      <c r="QTQ1952" s="101"/>
      <c r="QTR1952" s="101"/>
      <c r="QTS1952" s="101"/>
      <c r="QTT1952" s="101"/>
      <c r="QTU1952" s="101"/>
      <c r="QTV1952" s="101"/>
      <c r="QTW1952" s="101"/>
      <c r="QTX1952" s="101"/>
      <c r="QTY1952" s="101"/>
      <c r="QTZ1952" s="101"/>
      <c r="QUA1952" s="101"/>
      <c r="QUB1952" s="101"/>
      <c r="QUC1952" s="101"/>
      <c r="QUD1952" s="101"/>
      <c r="QUE1952" s="101"/>
      <c r="QUF1952" s="101"/>
      <c r="QUG1952" s="101"/>
      <c r="QUH1952" s="101"/>
      <c r="QUI1952" s="101"/>
      <c r="QUJ1952" s="101"/>
      <c r="QUK1952" s="101"/>
      <c r="QUL1952" s="101"/>
      <c r="QUM1952" s="101"/>
      <c r="QUN1952" s="101"/>
      <c r="QUO1952" s="101"/>
      <c r="QUP1952" s="101"/>
      <c r="QUQ1952" s="101"/>
      <c r="QUR1952" s="101"/>
      <c r="QUS1952" s="101"/>
      <c r="QUT1952" s="101"/>
      <c r="QUU1952" s="101"/>
      <c r="QUV1952" s="101"/>
      <c r="QUW1952" s="101"/>
      <c r="QUX1952" s="101"/>
      <c r="QUY1952" s="101"/>
      <c r="QUZ1952" s="101"/>
      <c r="QVA1952" s="101"/>
      <c r="QVB1952" s="101"/>
      <c r="QVC1952" s="101"/>
      <c r="QVD1952" s="101"/>
      <c r="QVE1952" s="101"/>
      <c r="QVF1952" s="101"/>
      <c r="QVG1952" s="101"/>
      <c r="QVH1952" s="101"/>
      <c r="QVI1952" s="101"/>
      <c r="QVJ1952" s="101"/>
      <c r="QVK1952" s="101"/>
      <c r="QVL1952" s="101"/>
      <c r="QVM1952" s="101"/>
      <c r="QVN1952" s="101"/>
      <c r="QVO1952" s="101"/>
      <c r="QVP1952" s="101"/>
      <c r="QVQ1952" s="101"/>
      <c r="QVR1952" s="101"/>
      <c r="QVS1952" s="101"/>
      <c r="QVT1952" s="101"/>
      <c r="QVU1952" s="101"/>
      <c r="QVV1952" s="101"/>
      <c r="QVW1952" s="101"/>
      <c r="QVX1952" s="101"/>
      <c r="QVY1952" s="101"/>
      <c r="QVZ1952" s="101"/>
      <c r="QWA1952" s="101"/>
      <c r="QWB1952" s="101"/>
      <c r="QWC1952" s="101"/>
      <c r="QWD1952" s="101"/>
      <c r="QWE1952" s="101"/>
      <c r="QWF1952" s="101"/>
      <c r="QWG1952" s="101"/>
      <c r="QWH1952" s="101"/>
      <c r="QWI1952" s="101"/>
      <c r="QWJ1952" s="101"/>
      <c r="QWK1952" s="101"/>
      <c r="QWL1952" s="101"/>
      <c r="QWM1952" s="101"/>
      <c r="QWN1952" s="101"/>
      <c r="QWO1952" s="101"/>
      <c r="QWP1952" s="101"/>
      <c r="QWQ1952" s="101"/>
      <c r="QWR1952" s="101"/>
      <c r="QWS1952" s="101"/>
      <c r="QWT1952" s="101"/>
      <c r="QWU1952" s="101"/>
      <c r="QWV1952" s="101"/>
      <c r="QWW1952" s="101"/>
      <c r="QWX1952" s="101"/>
      <c r="QWY1952" s="101"/>
      <c r="QWZ1952" s="101"/>
      <c r="QXA1952" s="101"/>
      <c r="QXB1952" s="101"/>
      <c r="QXC1952" s="101"/>
      <c r="QXD1952" s="101"/>
      <c r="QXE1952" s="101"/>
      <c r="QXF1952" s="101"/>
      <c r="QXG1952" s="101"/>
      <c r="QXH1952" s="101"/>
      <c r="QXI1952" s="101"/>
      <c r="QXJ1952" s="101"/>
      <c r="QXK1952" s="101"/>
      <c r="QXL1952" s="101"/>
      <c r="QXM1952" s="101"/>
      <c r="QXN1952" s="101"/>
      <c r="QXO1952" s="101"/>
      <c r="QXP1952" s="101"/>
      <c r="QXQ1952" s="101"/>
      <c r="QXR1952" s="101"/>
      <c r="QXS1952" s="101"/>
      <c r="QXT1952" s="101"/>
      <c r="QXU1952" s="101"/>
      <c r="QXV1952" s="101"/>
      <c r="QXW1952" s="101"/>
      <c r="QXX1952" s="101"/>
      <c r="QXY1952" s="101"/>
      <c r="QXZ1952" s="101"/>
      <c r="QYA1952" s="101"/>
      <c r="QYB1952" s="101"/>
      <c r="QYC1952" s="101"/>
      <c r="QYD1952" s="101"/>
      <c r="QYE1952" s="101"/>
      <c r="QYF1952" s="101"/>
      <c r="QYG1952" s="101"/>
      <c r="QYH1952" s="101"/>
      <c r="QYI1952" s="101"/>
      <c r="QYJ1952" s="101"/>
      <c r="QYK1952" s="101"/>
      <c r="QYL1952" s="101"/>
      <c r="QYM1952" s="101"/>
      <c r="QYN1952" s="101"/>
      <c r="QYO1952" s="101"/>
      <c r="QYP1952" s="101"/>
      <c r="QYQ1952" s="101"/>
      <c r="QYR1952" s="101"/>
      <c r="QYS1952" s="101"/>
      <c r="QYT1952" s="101"/>
      <c r="QYU1952" s="101"/>
      <c r="QYV1952" s="101"/>
      <c r="QYW1952" s="101"/>
      <c r="QYX1952" s="101"/>
      <c r="QYY1952" s="101"/>
      <c r="QYZ1952" s="101"/>
      <c r="QZA1952" s="101"/>
      <c r="QZB1952" s="101"/>
      <c r="QZC1952" s="101"/>
      <c r="QZD1952" s="101"/>
      <c r="QZE1952" s="101"/>
      <c r="QZF1952" s="101"/>
      <c r="QZG1952" s="101"/>
      <c r="QZH1952" s="101"/>
      <c r="QZI1952" s="101"/>
      <c r="QZJ1952" s="101"/>
      <c r="QZK1952" s="101"/>
      <c r="QZL1952" s="101"/>
      <c r="QZM1952" s="101"/>
      <c r="QZN1952" s="101"/>
      <c r="QZO1952" s="101"/>
      <c r="QZP1952" s="101"/>
      <c r="QZQ1952" s="101"/>
      <c r="QZR1952" s="101"/>
      <c r="QZS1952" s="101"/>
      <c r="QZT1952" s="101"/>
      <c r="QZU1952" s="101"/>
      <c r="QZV1952" s="101"/>
      <c r="QZW1952" s="101"/>
      <c r="QZX1952" s="101"/>
      <c r="QZY1952" s="101"/>
      <c r="QZZ1952" s="101"/>
      <c r="RAA1952" s="101"/>
      <c r="RAB1952" s="101"/>
      <c r="RAC1952" s="101"/>
      <c r="RAD1952" s="101"/>
      <c r="RAE1952" s="101"/>
      <c r="RAF1952" s="101"/>
      <c r="RAG1952" s="101"/>
      <c r="RAH1952" s="101"/>
      <c r="RAI1952" s="101"/>
      <c r="RAJ1952" s="101"/>
      <c r="RAK1952" s="101"/>
      <c r="RAL1952" s="101"/>
      <c r="RAM1952" s="101"/>
      <c r="RAN1952" s="101"/>
      <c r="RAO1952" s="101"/>
      <c r="RAP1952" s="101"/>
      <c r="RAQ1952" s="101"/>
      <c r="RAR1952" s="101"/>
      <c r="RAS1952" s="101"/>
      <c r="RAT1952" s="101"/>
      <c r="RAU1952" s="101"/>
      <c r="RAV1952" s="101"/>
      <c r="RAW1952" s="101"/>
      <c r="RAX1952" s="101"/>
      <c r="RAY1952" s="101"/>
      <c r="RAZ1952" s="101"/>
      <c r="RBA1952" s="101"/>
      <c r="RBB1952" s="101"/>
      <c r="RBC1952" s="101"/>
      <c r="RBD1952" s="101"/>
      <c r="RBE1952" s="101"/>
      <c r="RBF1952" s="101"/>
      <c r="RBG1952" s="101"/>
      <c r="RBH1952" s="101"/>
      <c r="RBI1952" s="101"/>
      <c r="RBJ1952" s="101"/>
      <c r="RBK1952" s="101"/>
      <c r="RBL1952" s="101"/>
      <c r="RBM1952" s="101"/>
      <c r="RBN1952" s="101"/>
      <c r="RBO1952" s="101"/>
      <c r="RBP1952" s="101"/>
      <c r="RBQ1952" s="101"/>
      <c r="RBR1952" s="101"/>
      <c r="RBS1952" s="101"/>
      <c r="RBT1952" s="101"/>
      <c r="RBU1952" s="101"/>
      <c r="RBV1952" s="101"/>
      <c r="RBW1952" s="101"/>
      <c r="RBX1952" s="101"/>
      <c r="RBY1952" s="101"/>
      <c r="RBZ1952" s="101"/>
      <c r="RCA1952" s="101"/>
      <c r="RCB1952" s="101"/>
      <c r="RCC1952" s="101"/>
      <c r="RCD1952" s="101"/>
      <c r="RCE1952" s="101"/>
      <c r="RCF1952" s="101"/>
      <c r="RCG1952" s="101"/>
      <c r="RCH1952" s="101"/>
      <c r="RCI1952" s="101"/>
      <c r="RCJ1952" s="101"/>
      <c r="RCK1952" s="101"/>
      <c r="RCL1952" s="101"/>
      <c r="RCM1952" s="101"/>
      <c r="RCN1952" s="101"/>
      <c r="RCO1952" s="101"/>
      <c r="RCP1952" s="101"/>
      <c r="RCQ1952" s="101"/>
      <c r="RCR1952" s="101"/>
      <c r="RCS1952" s="101"/>
      <c r="RCT1952" s="101"/>
      <c r="RCU1952" s="101"/>
      <c r="RCV1952" s="101"/>
      <c r="RCW1952" s="101"/>
      <c r="RCX1952" s="101"/>
      <c r="RCY1952" s="101"/>
      <c r="RCZ1952" s="101"/>
      <c r="RDA1952" s="101"/>
      <c r="RDB1952" s="101"/>
      <c r="RDC1952" s="101"/>
      <c r="RDD1952" s="101"/>
      <c r="RDE1952" s="101"/>
      <c r="RDF1952" s="101"/>
      <c r="RDG1952" s="101"/>
      <c r="RDH1952" s="101"/>
      <c r="RDI1952" s="101"/>
      <c r="RDJ1952" s="101"/>
      <c r="RDK1952" s="101"/>
      <c r="RDL1952" s="101"/>
      <c r="RDM1952" s="101"/>
      <c r="RDN1952" s="101"/>
      <c r="RDO1952" s="101"/>
      <c r="RDP1952" s="101"/>
      <c r="RDQ1952" s="101"/>
      <c r="RDR1952" s="101"/>
      <c r="RDS1952" s="101"/>
      <c r="RDT1952" s="101"/>
      <c r="RDU1952" s="101"/>
      <c r="RDV1952" s="101"/>
      <c r="RDW1952" s="101"/>
      <c r="RDX1952" s="101"/>
      <c r="RDY1952" s="101"/>
      <c r="RDZ1952" s="101"/>
      <c r="REA1952" s="101"/>
      <c r="REB1952" s="101"/>
      <c r="REC1952" s="101"/>
      <c r="RED1952" s="101"/>
      <c r="REE1952" s="101"/>
      <c r="REF1952" s="101"/>
      <c r="REG1952" s="101"/>
      <c r="REH1952" s="101"/>
      <c r="REI1952" s="101"/>
      <c r="REJ1952" s="101"/>
      <c r="REK1952" s="101"/>
      <c r="REL1952" s="101"/>
      <c r="REM1952" s="101"/>
      <c r="REN1952" s="101"/>
      <c r="REO1952" s="101"/>
      <c r="REP1952" s="101"/>
      <c r="REQ1952" s="101"/>
      <c r="RER1952" s="101"/>
      <c r="RES1952" s="101"/>
      <c r="RET1952" s="101"/>
      <c r="REU1952" s="101"/>
      <c r="REV1952" s="101"/>
      <c r="REW1952" s="101"/>
      <c r="REX1952" s="101"/>
      <c r="REY1952" s="101"/>
      <c r="REZ1952" s="101"/>
      <c r="RFA1952" s="101"/>
      <c r="RFB1952" s="101"/>
      <c r="RFC1952" s="101"/>
      <c r="RFD1952" s="101"/>
      <c r="RFE1952" s="101"/>
      <c r="RFF1952" s="101"/>
      <c r="RFG1952" s="101"/>
      <c r="RFH1952" s="101"/>
      <c r="RFI1952" s="101"/>
      <c r="RFJ1952" s="101"/>
      <c r="RFK1952" s="101"/>
      <c r="RFL1952" s="101"/>
      <c r="RFM1952" s="101"/>
      <c r="RFN1952" s="101"/>
      <c r="RFO1952" s="101"/>
      <c r="RFP1952" s="101"/>
      <c r="RFQ1952" s="101"/>
      <c r="RFR1952" s="101"/>
      <c r="RFS1952" s="101"/>
      <c r="RFT1952" s="101"/>
      <c r="RFU1952" s="101"/>
      <c r="RFV1952" s="101"/>
      <c r="RFW1952" s="101"/>
      <c r="RFX1952" s="101"/>
      <c r="RFY1952" s="101"/>
      <c r="RFZ1952" s="101"/>
      <c r="RGA1952" s="101"/>
      <c r="RGB1952" s="101"/>
      <c r="RGC1952" s="101"/>
      <c r="RGD1952" s="101"/>
      <c r="RGE1952" s="101"/>
      <c r="RGF1952" s="101"/>
      <c r="RGG1952" s="101"/>
      <c r="RGH1952" s="101"/>
      <c r="RGI1952" s="101"/>
      <c r="RGJ1952" s="101"/>
      <c r="RGK1952" s="101"/>
      <c r="RGL1952" s="101"/>
      <c r="RGM1952" s="101"/>
      <c r="RGN1952" s="101"/>
      <c r="RGO1952" s="101"/>
      <c r="RGP1952" s="101"/>
      <c r="RGQ1952" s="101"/>
      <c r="RGR1952" s="101"/>
      <c r="RGS1952" s="101"/>
      <c r="RGT1952" s="101"/>
      <c r="RGU1952" s="101"/>
      <c r="RGV1952" s="101"/>
      <c r="RGW1952" s="101"/>
      <c r="RGX1952" s="101"/>
      <c r="RGY1952" s="101"/>
      <c r="RGZ1952" s="101"/>
      <c r="RHA1952" s="101"/>
      <c r="RHB1952" s="101"/>
      <c r="RHC1952" s="101"/>
      <c r="RHD1952" s="101"/>
      <c r="RHE1952" s="101"/>
      <c r="RHF1952" s="101"/>
      <c r="RHG1952" s="101"/>
      <c r="RHH1952" s="101"/>
      <c r="RHI1952" s="101"/>
      <c r="RHJ1952" s="101"/>
      <c r="RHK1952" s="101"/>
      <c r="RHL1952" s="101"/>
      <c r="RHM1952" s="101"/>
      <c r="RHN1952" s="101"/>
      <c r="RHO1952" s="101"/>
      <c r="RHP1952" s="101"/>
      <c r="RHQ1952" s="101"/>
      <c r="RHR1952" s="101"/>
      <c r="RHS1952" s="101"/>
      <c r="RHT1952" s="101"/>
      <c r="RHU1952" s="101"/>
      <c r="RHV1952" s="101"/>
      <c r="RHW1952" s="101"/>
      <c r="RHX1952" s="101"/>
      <c r="RHY1952" s="101"/>
      <c r="RHZ1952" s="101"/>
      <c r="RIA1952" s="101"/>
      <c r="RIB1952" s="101"/>
      <c r="RIC1952" s="101"/>
      <c r="RID1952" s="101"/>
      <c r="RIE1952" s="101"/>
      <c r="RIF1952" s="101"/>
      <c r="RIG1952" s="101"/>
      <c r="RIH1952" s="101"/>
      <c r="RII1952" s="101"/>
      <c r="RIJ1952" s="101"/>
      <c r="RIK1952" s="101"/>
      <c r="RIL1952" s="101"/>
      <c r="RIM1952" s="101"/>
      <c r="RIN1952" s="101"/>
      <c r="RIO1952" s="101"/>
      <c r="RIP1952" s="101"/>
      <c r="RIQ1952" s="101"/>
      <c r="RIR1952" s="101"/>
      <c r="RIS1952" s="101"/>
      <c r="RIT1952" s="101"/>
      <c r="RIU1952" s="101"/>
      <c r="RIV1952" s="101"/>
      <c r="RIW1952" s="101"/>
      <c r="RIX1952" s="101"/>
      <c r="RIY1952" s="101"/>
      <c r="RIZ1952" s="101"/>
      <c r="RJA1952" s="101"/>
      <c r="RJB1952" s="101"/>
      <c r="RJC1952" s="101"/>
      <c r="RJD1952" s="101"/>
      <c r="RJE1952" s="101"/>
      <c r="RJF1952" s="101"/>
      <c r="RJG1952" s="101"/>
      <c r="RJH1952" s="101"/>
      <c r="RJI1952" s="101"/>
      <c r="RJJ1952" s="101"/>
      <c r="RJK1952" s="101"/>
      <c r="RJL1952" s="101"/>
      <c r="RJM1952" s="101"/>
      <c r="RJN1952" s="101"/>
      <c r="RJO1952" s="101"/>
      <c r="RJP1952" s="101"/>
      <c r="RJQ1952" s="101"/>
      <c r="RJR1952" s="101"/>
      <c r="RJS1952" s="101"/>
      <c r="RJT1952" s="101"/>
      <c r="RJU1952" s="101"/>
      <c r="RJV1952" s="101"/>
      <c r="RJW1952" s="101"/>
      <c r="RJX1952" s="101"/>
      <c r="RJY1952" s="101"/>
      <c r="RJZ1952" s="101"/>
      <c r="RKA1952" s="101"/>
      <c r="RKB1952" s="101"/>
      <c r="RKC1952" s="101"/>
      <c r="RKD1952" s="101"/>
      <c r="RKE1952" s="101"/>
      <c r="RKF1952" s="101"/>
      <c r="RKG1952" s="101"/>
      <c r="RKH1952" s="101"/>
      <c r="RKI1952" s="101"/>
      <c r="RKJ1952" s="101"/>
      <c r="RKK1952" s="101"/>
      <c r="RKL1952" s="101"/>
      <c r="RKM1952" s="101"/>
      <c r="RKN1952" s="101"/>
      <c r="RKO1952" s="101"/>
      <c r="RKP1952" s="101"/>
      <c r="RKQ1952" s="101"/>
      <c r="RKR1952" s="101"/>
      <c r="RKS1952" s="101"/>
      <c r="RKT1952" s="101"/>
      <c r="RKU1952" s="101"/>
      <c r="RKV1952" s="101"/>
      <c r="RKW1952" s="101"/>
      <c r="RKX1952" s="101"/>
      <c r="RKY1952" s="101"/>
      <c r="RKZ1952" s="101"/>
      <c r="RLA1952" s="101"/>
      <c r="RLB1952" s="101"/>
      <c r="RLC1952" s="101"/>
      <c r="RLD1952" s="101"/>
      <c r="RLE1952" s="101"/>
      <c r="RLF1952" s="101"/>
      <c r="RLG1952" s="101"/>
      <c r="RLH1952" s="101"/>
      <c r="RLI1952" s="101"/>
      <c r="RLJ1952" s="101"/>
      <c r="RLK1952" s="101"/>
      <c r="RLL1952" s="101"/>
      <c r="RLM1952" s="101"/>
      <c r="RLN1952" s="101"/>
      <c r="RLO1952" s="101"/>
      <c r="RLP1952" s="101"/>
      <c r="RLQ1952" s="101"/>
      <c r="RLR1952" s="101"/>
      <c r="RLS1952" s="101"/>
      <c r="RLT1952" s="101"/>
      <c r="RLU1952" s="101"/>
      <c r="RLV1952" s="101"/>
      <c r="RLW1952" s="101"/>
      <c r="RLX1952" s="101"/>
      <c r="RLY1952" s="101"/>
      <c r="RLZ1952" s="101"/>
      <c r="RMA1952" s="101"/>
      <c r="RMB1952" s="101"/>
      <c r="RMC1952" s="101"/>
      <c r="RMD1952" s="101"/>
      <c r="RME1952" s="101"/>
      <c r="RMF1952" s="101"/>
      <c r="RMG1952" s="101"/>
      <c r="RMH1952" s="101"/>
      <c r="RMI1952" s="101"/>
      <c r="RMJ1952" s="101"/>
      <c r="RMK1952" s="101"/>
      <c r="RML1952" s="101"/>
      <c r="RMM1952" s="101"/>
      <c r="RMN1952" s="101"/>
      <c r="RMO1952" s="101"/>
      <c r="RMP1952" s="101"/>
      <c r="RMQ1952" s="101"/>
      <c r="RMR1952" s="101"/>
      <c r="RMS1952" s="101"/>
      <c r="RMT1952" s="101"/>
      <c r="RMU1952" s="101"/>
      <c r="RMV1952" s="101"/>
      <c r="RMW1952" s="101"/>
      <c r="RMX1952" s="101"/>
      <c r="RMY1952" s="101"/>
      <c r="RMZ1952" s="101"/>
      <c r="RNA1952" s="101"/>
      <c r="RNB1952" s="101"/>
      <c r="RNC1952" s="101"/>
      <c r="RND1952" s="101"/>
      <c r="RNE1952" s="101"/>
      <c r="RNF1952" s="101"/>
      <c r="RNG1952" s="101"/>
      <c r="RNH1952" s="101"/>
      <c r="RNI1952" s="101"/>
      <c r="RNJ1952" s="101"/>
      <c r="RNK1952" s="101"/>
      <c r="RNL1952" s="101"/>
      <c r="RNM1952" s="101"/>
      <c r="RNN1952" s="101"/>
      <c r="RNO1952" s="101"/>
      <c r="RNP1952" s="101"/>
      <c r="RNQ1952" s="101"/>
      <c r="RNR1952" s="101"/>
      <c r="RNS1952" s="101"/>
      <c r="RNT1952" s="101"/>
      <c r="RNU1952" s="101"/>
      <c r="RNV1952" s="101"/>
      <c r="RNW1952" s="101"/>
      <c r="RNX1952" s="101"/>
      <c r="RNY1952" s="101"/>
      <c r="RNZ1952" s="101"/>
      <c r="ROA1952" s="101"/>
      <c r="ROB1952" s="101"/>
      <c r="ROC1952" s="101"/>
      <c r="ROD1952" s="101"/>
      <c r="ROE1952" s="101"/>
      <c r="ROF1952" s="101"/>
      <c r="ROG1952" s="101"/>
      <c r="ROH1952" s="101"/>
      <c r="ROI1952" s="101"/>
      <c r="ROJ1952" s="101"/>
      <c r="ROK1952" s="101"/>
      <c r="ROL1952" s="101"/>
      <c r="ROM1952" s="101"/>
      <c r="RON1952" s="101"/>
      <c r="ROO1952" s="101"/>
      <c r="ROP1952" s="101"/>
      <c r="ROQ1952" s="101"/>
      <c r="ROR1952" s="101"/>
      <c r="ROS1952" s="101"/>
      <c r="ROT1952" s="101"/>
      <c r="ROU1952" s="101"/>
      <c r="ROV1952" s="101"/>
      <c r="ROW1952" s="101"/>
      <c r="ROX1952" s="101"/>
      <c r="ROY1952" s="101"/>
      <c r="ROZ1952" s="101"/>
      <c r="RPA1952" s="101"/>
      <c r="RPB1952" s="101"/>
      <c r="RPC1952" s="101"/>
      <c r="RPD1952" s="101"/>
      <c r="RPE1952" s="101"/>
      <c r="RPF1952" s="101"/>
      <c r="RPG1952" s="101"/>
      <c r="RPH1952" s="101"/>
      <c r="RPI1952" s="101"/>
      <c r="RPJ1952" s="101"/>
      <c r="RPK1952" s="101"/>
      <c r="RPL1952" s="101"/>
      <c r="RPM1952" s="101"/>
      <c r="RPN1952" s="101"/>
      <c r="RPO1952" s="101"/>
      <c r="RPP1952" s="101"/>
      <c r="RPQ1952" s="101"/>
      <c r="RPR1952" s="101"/>
      <c r="RPS1952" s="101"/>
      <c r="RPT1952" s="101"/>
      <c r="RPU1952" s="101"/>
      <c r="RPV1952" s="101"/>
      <c r="RPW1952" s="101"/>
      <c r="RPX1952" s="101"/>
      <c r="RPY1952" s="101"/>
      <c r="RPZ1952" s="101"/>
      <c r="RQA1952" s="101"/>
      <c r="RQB1952" s="101"/>
      <c r="RQC1952" s="101"/>
      <c r="RQD1952" s="101"/>
      <c r="RQE1952" s="101"/>
      <c r="RQF1952" s="101"/>
      <c r="RQG1952" s="101"/>
      <c r="RQH1952" s="101"/>
      <c r="RQI1952" s="101"/>
      <c r="RQJ1952" s="101"/>
      <c r="RQK1952" s="101"/>
      <c r="RQL1952" s="101"/>
      <c r="RQM1952" s="101"/>
      <c r="RQN1952" s="101"/>
      <c r="RQO1952" s="101"/>
      <c r="RQP1952" s="101"/>
      <c r="RQQ1952" s="101"/>
      <c r="RQR1952" s="101"/>
      <c r="RQS1952" s="101"/>
      <c r="RQT1952" s="101"/>
      <c r="RQU1952" s="101"/>
      <c r="RQV1952" s="101"/>
      <c r="RQW1952" s="101"/>
      <c r="RQX1952" s="101"/>
      <c r="RQY1952" s="101"/>
      <c r="RQZ1952" s="101"/>
      <c r="RRA1952" s="101"/>
      <c r="RRB1952" s="101"/>
      <c r="RRC1952" s="101"/>
      <c r="RRD1952" s="101"/>
      <c r="RRE1952" s="101"/>
      <c r="RRF1952" s="101"/>
      <c r="RRG1952" s="101"/>
      <c r="RRH1952" s="101"/>
      <c r="RRI1952" s="101"/>
      <c r="RRJ1952" s="101"/>
      <c r="RRK1952" s="101"/>
      <c r="RRL1952" s="101"/>
      <c r="RRM1952" s="101"/>
      <c r="RRN1952" s="101"/>
      <c r="RRO1952" s="101"/>
      <c r="RRP1952" s="101"/>
      <c r="RRQ1952" s="101"/>
      <c r="RRR1952" s="101"/>
      <c r="RRS1952" s="101"/>
      <c r="RRT1952" s="101"/>
      <c r="RRU1952" s="101"/>
      <c r="RRV1952" s="101"/>
      <c r="RRW1952" s="101"/>
      <c r="RRX1952" s="101"/>
      <c r="RRY1952" s="101"/>
      <c r="RRZ1952" s="101"/>
      <c r="RSA1952" s="101"/>
      <c r="RSB1952" s="101"/>
      <c r="RSC1952" s="101"/>
      <c r="RSD1952" s="101"/>
      <c r="RSE1952" s="101"/>
      <c r="RSF1952" s="101"/>
      <c r="RSG1952" s="101"/>
      <c r="RSH1952" s="101"/>
      <c r="RSI1952" s="101"/>
      <c r="RSJ1952" s="101"/>
      <c r="RSK1952" s="101"/>
      <c r="RSL1952" s="101"/>
      <c r="RSM1952" s="101"/>
      <c r="RSN1952" s="101"/>
      <c r="RSO1952" s="101"/>
      <c r="RSP1952" s="101"/>
      <c r="RSQ1952" s="101"/>
      <c r="RSR1952" s="101"/>
      <c r="RSS1952" s="101"/>
      <c r="RST1952" s="101"/>
      <c r="RSU1952" s="101"/>
      <c r="RSV1952" s="101"/>
      <c r="RSW1952" s="101"/>
      <c r="RSX1952" s="101"/>
      <c r="RSY1952" s="101"/>
      <c r="RSZ1952" s="101"/>
      <c r="RTA1952" s="101"/>
      <c r="RTB1952" s="101"/>
      <c r="RTC1952" s="101"/>
      <c r="RTD1952" s="101"/>
      <c r="RTE1952" s="101"/>
      <c r="RTF1952" s="101"/>
      <c r="RTG1952" s="101"/>
      <c r="RTH1952" s="101"/>
      <c r="RTI1952" s="101"/>
      <c r="RTJ1952" s="101"/>
      <c r="RTK1952" s="101"/>
      <c r="RTL1952" s="101"/>
      <c r="RTM1952" s="101"/>
      <c r="RTN1952" s="101"/>
      <c r="RTO1952" s="101"/>
      <c r="RTP1952" s="101"/>
      <c r="RTQ1952" s="101"/>
      <c r="RTR1952" s="101"/>
      <c r="RTS1952" s="101"/>
      <c r="RTT1952" s="101"/>
      <c r="RTU1952" s="101"/>
      <c r="RTV1952" s="101"/>
      <c r="RTW1952" s="101"/>
      <c r="RTX1952" s="101"/>
      <c r="RTY1952" s="101"/>
      <c r="RTZ1952" s="101"/>
      <c r="RUA1952" s="101"/>
      <c r="RUB1952" s="101"/>
      <c r="RUC1952" s="101"/>
      <c r="RUD1952" s="101"/>
      <c r="RUE1952" s="101"/>
      <c r="RUF1952" s="101"/>
      <c r="RUG1952" s="101"/>
      <c r="RUH1952" s="101"/>
      <c r="RUI1952" s="101"/>
      <c r="RUJ1952" s="101"/>
      <c r="RUK1952" s="101"/>
      <c r="RUL1952" s="101"/>
      <c r="RUM1952" s="101"/>
      <c r="RUN1952" s="101"/>
      <c r="RUO1952" s="101"/>
      <c r="RUP1952" s="101"/>
      <c r="RUQ1952" s="101"/>
      <c r="RUR1952" s="101"/>
      <c r="RUS1952" s="101"/>
      <c r="RUT1952" s="101"/>
      <c r="RUU1952" s="101"/>
      <c r="RUV1952" s="101"/>
      <c r="RUW1952" s="101"/>
      <c r="RUX1952" s="101"/>
      <c r="RUY1952" s="101"/>
      <c r="RUZ1952" s="101"/>
      <c r="RVA1952" s="101"/>
      <c r="RVB1952" s="101"/>
      <c r="RVC1952" s="101"/>
      <c r="RVD1952" s="101"/>
      <c r="RVE1952" s="101"/>
      <c r="RVF1952" s="101"/>
      <c r="RVG1952" s="101"/>
      <c r="RVH1952" s="101"/>
      <c r="RVI1952" s="101"/>
      <c r="RVJ1952" s="101"/>
      <c r="RVK1952" s="101"/>
      <c r="RVL1952" s="101"/>
      <c r="RVM1952" s="101"/>
      <c r="RVN1952" s="101"/>
      <c r="RVO1952" s="101"/>
      <c r="RVP1952" s="101"/>
      <c r="RVQ1952" s="101"/>
      <c r="RVR1952" s="101"/>
      <c r="RVS1952" s="101"/>
      <c r="RVT1952" s="101"/>
      <c r="RVU1952" s="101"/>
      <c r="RVV1952" s="101"/>
      <c r="RVW1952" s="101"/>
      <c r="RVX1952" s="101"/>
      <c r="RVY1952" s="101"/>
      <c r="RVZ1952" s="101"/>
      <c r="RWA1952" s="101"/>
      <c r="RWB1952" s="101"/>
      <c r="RWC1952" s="101"/>
      <c r="RWD1952" s="101"/>
      <c r="RWE1952" s="101"/>
      <c r="RWF1952" s="101"/>
      <c r="RWG1952" s="101"/>
      <c r="RWH1952" s="101"/>
      <c r="RWI1952" s="101"/>
      <c r="RWJ1952" s="101"/>
      <c r="RWK1952" s="101"/>
      <c r="RWL1952" s="101"/>
      <c r="RWM1952" s="101"/>
      <c r="RWN1952" s="101"/>
      <c r="RWO1952" s="101"/>
      <c r="RWP1952" s="101"/>
      <c r="RWQ1952" s="101"/>
      <c r="RWR1952" s="101"/>
      <c r="RWS1952" s="101"/>
      <c r="RWT1952" s="101"/>
      <c r="RWU1952" s="101"/>
      <c r="RWV1952" s="101"/>
      <c r="RWW1952" s="101"/>
      <c r="RWX1952" s="101"/>
      <c r="RWY1952" s="101"/>
      <c r="RWZ1952" s="101"/>
      <c r="RXA1952" s="101"/>
      <c r="RXB1952" s="101"/>
      <c r="RXC1952" s="101"/>
      <c r="RXD1952" s="101"/>
      <c r="RXE1952" s="101"/>
      <c r="RXF1952" s="101"/>
      <c r="RXG1952" s="101"/>
      <c r="RXH1952" s="101"/>
      <c r="RXI1952" s="101"/>
      <c r="RXJ1952" s="101"/>
      <c r="RXK1952" s="101"/>
      <c r="RXL1952" s="101"/>
      <c r="RXM1952" s="101"/>
      <c r="RXN1952" s="101"/>
      <c r="RXO1952" s="101"/>
      <c r="RXP1952" s="101"/>
      <c r="RXQ1952" s="101"/>
      <c r="RXR1952" s="101"/>
      <c r="RXS1952" s="101"/>
      <c r="RXT1952" s="101"/>
      <c r="RXU1952" s="101"/>
      <c r="RXV1952" s="101"/>
      <c r="RXW1952" s="101"/>
      <c r="RXX1952" s="101"/>
      <c r="RXY1952" s="101"/>
      <c r="RXZ1952" s="101"/>
      <c r="RYA1952" s="101"/>
      <c r="RYB1952" s="101"/>
      <c r="RYC1952" s="101"/>
      <c r="RYD1952" s="101"/>
      <c r="RYE1952" s="101"/>
      <c r="RYF1952" s="101"/>
      <c r="RYG1952" s="101"/>
      <c r="RYH1952" s="101"/>
      <c r="RYI1952" s="101"/>
      <c r="RYJ1952" s="101"/>
      <c r="RYK1952" s="101"/>
      <c r="RYL1952" s="101"/>
      <c r="RYM1952" s="101"/>
      <c r="RYN1952" s="101"/>
      <c r="RYO1952" s="101"/>
      <c r="RYP1952" s="101"/>
      <c r="RYQ1952" s="101"/>
      <c r="RYR1952" s="101"/>
      <c r="RYS1952" s="101"/>
      <c r="RYT1952" s="101"/>
      <c r="RYU1952" s="101"/>
      <c r="RYV1952" s="101"/>
      <c r="RYW1952" s="101"/>
      <c r="RYX1952" s="101"/>
      <c r="RYY1952" s="101"/>
      <c r="RYZ1952" s="101"/>
      <c r="RZA1952" s="101"/>
      <c r="RZB1952" s="101"/>
      <c r="RZC1952" s="101"/>
      <c r="RZD1952" s="101"/>
      <c r="RZE1952" s="101"/>
      <c r="RZF1952" s="101"/>
      <c r="RZG1952" s="101"/>
      <c r="RZH1952" s="101"/>
      <c r="RZI1952" s="101"/>
      <c r="RZJ1952" s="101"/>
      <c r="RZK1952" s="101"/>
      <c r="RZL1952" s="101"/>
      <c r="RZM1952" s="101"/>
      <c r="RZN1952" s="101"/>
      <c r="RZO1952" s="101"/>
      <c r="RZP1952" s="101"/>
      <c r="RZQ1952" s="101"/>
      <c r="RZR1952" s="101"/>
      <c r="RZS1952" s="101"/>
      <c r="RZT1952" s="101"/>
      <c r="RZU1952" s="101"/>
      <c r="RZV1952" s="101"/>
      <c r="RZW1952" s="101"/>
      <c r="RZX1952" s="101"/>
      <c r="RZY1952" s="101"/>
      <c r="RZZ1952" s="101"/>
      <c r="SAA1952" s="101"/>
      <c r="SAB1952" s="101"/>
      <c r="SAC1952" s="101"/>
      <c r="SAD1952" s="101"/>
      <c r="SAE1952" s="101"/>
      <c r="SAF1952" s="101"/>
      <c r="SAG1952" s="101"/>
      <c r="SAH1952" s="101"/>
      <c r="SAI1952" s="101"/>
      <c r="SAJ1952" s="101"/>
      <c r="SAK1952" s="101"/>
      <c r="SAL1952" s="101"/>
      <c r="SAM1952" s="101"/>
      <c r="SAN1952" s="101"/>
      <c r="SAO1952" s="101"/>
      <c r="SAP1952" s="101"/>
      <c r="SAQ1952" s="101"/>
      <c r="SAR1952" s="101"/>
      <c r="SAS1952" s="101"/>
      <c r="SAT1952" s="101"/>
      <c r="SAU1952" s="101"/>
      <c r="SAV1952" s="101"/>
      <c r="SAW1952" s="101"/>
      <c r="SAX1952" s="101"/>
      <c r="SAY1952" s="101"/>
      <c r="SAZ1952" s="101"/>
      <c r="SBA1952" s="101"/>
      <c r="SBB1952" s="101"/>
      <c r="SBC1952" s="101"/>
      <c r="SBD1952" s="101"/>
      <c r="SBE1952" s="101"/>
      <c r="SBF1952" s="101"/>
      <c r="SBG1952" s="101"/>
      <c r="SBH1952" s="101"/>
      <c r="SBI1952" s="101"/>
      <c r="SBJ1952" s="101"/>
      <c r="SBK1952" s="101"/>
      <c r="SBL1952" s="101"/>
      <c r="SBM1952" s="101"/>
      <c r="SBN1952" s="101"/>
      <c r="SBO1952" s="101"/>
      <c r="SBP1952" s="101"/>
      <c r="SBQ1952" s="101"/>
      <c r="SBR1952" s="101"/>
      <c r="SBS1952" s="101"/>
      <c r="SBT1952" s="101"/>
      <c r="SBU1952" s="101"/>
      <c r="SBV1952" s="101"/>
      <c r="SBW1952" s="101"/>
      <c r="SBX1952" s="101"/>
      <c r="SBY1952" s="101"/>
      <c r="SBZ1952" s="101"/>
      <c r="SCA1952" s="101"/>
      <c r="SCB1952" s="101"/>
      <c r="SCC1952" s="101"/>
      <c r="SCD1952" s="101"/>
      <c r="SCE1952" s="101"/>
      <c r="SCF1952" s="101"/>
      <c r="SCG1952" s="101"/>
      <c r="SCH1952" s="101"/>
      <c r="SCI1952" s="101"/>
      <c r="SCJ1952" s="101"/>
      <c r="SCK1952" s="101"/>
      <c r="SCL1952" s="101"/>
      <c r="SCM1952" s="101"/>
      <c r="SCN1952" s="101"/>
      <c r="SCO1952" s="101"/>
      <c r="SCP1952" s="101"/>
      <c r="SCQ1952" s="101"/>
      <c r="SCR1952" s="101"/>
      <c r="SCS1952" s="101"/>
      <c r="SCT1952" s="101"/>
      <c r="SCU1952" s="101"/>
      <c r="SCV1952" s="101"/>
      <c r="SCW1952" s="101"/>
      <c r="SCX1952" s="101"/>
      <c r="SCY1952" s="101"/>
      <c r="SCZ1952" s="101"/>
      <c r="SDA1952" s="101"/>
      <c r="SDB1952" s="101"/>
      <c r="SDC1952" s="101"/>
      <c r="SDD1952" s="101"/>
      <c r="SDE1952" s="101"/>
      <c r="SDF1952" s="101"/>
      <c r="SDG1952" s="101"/>
      <c r="SDH1952" s="101"/>
      <c r="SDI1952" s="101"/>
      <c r="SDJ1952" s="101"/>
      <c r="SDK1952" s="101"/>
      <c r="SDL1952" s="101"/>
      <c r="SDM1952" s="101"/>
      <c r="SDN1952" s="101"/>
      <c r="SDO1952" s="101"/>
      <c r="SDP1952" s="101"/>
      <c r="SDQ1952" s="101"/>
      <c r="SDR1952" s="101"/>
      <c r="SDS1952" s="101"/>
      <c r="SDT1952" s="101"/>
      <c r="SDU1952" s="101"/>
      <c r="SDV1952" s="101"/>
      <c r="SDW1952" s="101"/>
      <c r="SDX1952" s="101"/>
      <c r="SDY1952" s="101"/>
      <c r="SDZ1952" s="101"/>
      <c r="SEA1952" s="101"/>
      <c r="SEB1952" s="101"/>
      <c r="SEC1952" s="101"/>
      <c r="SED1952" s="101"/>
      <c r="SEE1952" s="101"/>
      <c r="SEF1952" s="101"/>
      <c r="SEG1952" s="101"/>
      <c r="SEH1952" s="101"/>
      <c r="SEI1952" s="101"/>
      <c r="SEJ1952" s="101"/>
      <c r="SEK1952" s="101"/>
      <c r="SEL1952" s="101"/>
      <c r="SEM1952" s="101"/>
      <c r="SEN1952" s="101"/>
      <c r="SEO1952" s="101"/>
      <c r="SEP1952" s="101"/>
      <c r="SEQ1952" s="101"/>
      <c r="SER1952" s="101"/>
      <c r="SES1952" s="101"/>
      <c r="SET1952" s="101"/>
      <c r="SEU1952" s="101"/>
      <c r="SEV1952" s="101"/>
      <c r="SEW1952" s="101"/>
      <c r="SEX1952" s="101"/>
      <c r="SEY1952" s="101"/>
      <c r="SEZ1952" s="101"/>
      <c r="SFA1952" s="101"/>
      <c r="SFB1952" s="101"/>
      <c r="SFC1952" s="101"/>
      <c r="SFD1952" s="101"/>
      <c r="SFE1952" s="101"/>
      <c r="SFF1952" s="101"/>
      <c r="SFG1952" s="101"/>
      <c r="SFH1952" s="101"/>
      <c r="SFI1952" s="101"/>
      <c r="SFJ1952" s="101"/>
      <c r="SFK1952" s="101"/>
      <c r="SFL1952" s="101"/>
      <c r="SFM1952" s="101"/>
      <c r="SFN1952" s="101"/>
      <c r="SFO1952" s="101"/>
      <c r="SFP1952" s="101"/>
      <c r="SFQ1952" s="101"/>
      <c r="SFR1952" s="101"/>
      <c r="SFS1952" s="101"/>
      <c r="SFT1952" s="101"/>
      <c r="SFU1952" s="101"/>
      <c r="SFV1952" s="101"/>
      <c r="SFW1952" s="101"/>
      <c r="SFX1952" s="101"/>
      <c r="SFY1952" s="101"/>
      <c r="SFZ1952" s="101"/>
      <c r="SGA1952" s="101"/>
      <c r="SGB1952" s="101"/>
      <c r="SGC1952" s="101"/>
      <c r="SGD1952" s="101"/>
      <c r="SGE1952" s="101"/>
      <c r="SGF1952" s="101"/>
      <c r="SGG1952" s="101"/>
      <c r="SGH1952" s="101"/>
      <c r="SGI1952" s="101"/>
      <c r="SGJ1952" s="101"/>
      <c r="SGK1952" s="101"/>
      <c r="SGL1952" s="101"/>
      <c r="SGM1952" s="101"/>
      <c r="SGN1952" s="101"/>
      <c r="SGO1952" s="101"/>
      <c r="SGP1952" s="101"/>
      <c r="SGQ1952" s="101"/>
      <c r="SGR1952" s="101"/>
      <c r="SGS1952" s="101"/>
      <c r="SGT1952" s="101"/>
      <c r="SGU1952" s="101"/>
      <c r="SGV1952" s="101"/>
      <c r="SGW1952" s="101"/>
      <c r="SGX1952" s="101"/>
      <c r="SGY1952" s="101"/>
      <c r="SGZ1952" s="101"/>
      <c r="SHA1952" s="101"/>
      <c r="SHB1952" s="101"/>
      <c r="SHC1952" s="101"/>
      <c r="SHD1952" s="101"/>
      <c r="SHE1952" s="101"/>
      <c r="SHF1952" s="101"/>
      <c r="SHG1952" s="101"/>
      <c r="SHH1952" s="101"/>
      <c r="SHI1952" s="101"/>
      <c r="SHJ1952" s="101"/>
      <c r="SHK1952" s="101"/>
      <c r="SHL1952" s="101"/>
      <c r="SHM1952" s="101"/>
      <c r="SHN1952" s="101"/>
      <c r="SHO1952" s="101"/>
      <c r="SHP1952" s="101"/>
      <c r="SHQ1952" s="101"/>
      <c r="SHR1952" s="101"/>
      <c r="SHS1952" s="101"/>
      <c r="SHT1952" s="101"/>
      <c r="SHU1952" s="101"/>
      <c r="SHV1952" s="101"/>
      <c r="SHW1952" s="101"/>
      <c r="SHX1952" s="101"/>
      <c r="SHY1952" s="101"/>
      <c r="SHZ1952" s="101"/>
      <c r="SIA1952" s="101"/>
      <c r="SIB1952" s="101"/>
      <c r="SIC1952" s="101"/>
      <c r="SID1952" s="101"/>
      <c r="SIE1952" s="101"/>
      <c r="SIF1952" s="101"/>
      <c r="SIG1952" s="101"/>
      <c r="SIH1952" s="101"/>
      <c r="SII1952" s="101"/>
      <c r="SIJ1952" s="101"/>
      <c r="SIK1952" s="101"/>
      <c r="SIL1952" s="101"/>
      <c r="SIM1952" s="101"/>
      <c r="SIN1952" s="101"/>
      <c r="SIO1952" s="101"/>
      <c r="SIP1952" s="101"/>
      <c r="SIQ1952" s="101"/>
      <c r="SIR1952" s="101"/>
      <c r="SIS1952" s="101"/>
      <c r="SIT1952" s="101"/>
      <c r="SIU1952" s="101"/>
      <c r="SIV1952" s="101"/>
      <c r="SIW1952" s="101"/>
      <c r="SIX1952" s="101"/>
      <c r="SIY1952" s="101"/>
      <c r="SIZ1952" s="101"/>
      <c r="SJA1952" s="101"/>
      <c r="SJB1952" s="101"/>
      <c r="SJC1952" s="101"/>
      <c r="SJD1952" s="101"/>
      <c r="SJE1952" s="101"/>
      <c r="SJF1952" s="101"/>
      <c r="SJG1952" s="101"/>
      <c r="SJH1952" s="101"/>
      <c r="SJI1952" s="101"/>
      <c r="SJJ1952" s="101"/>
      <c r="SJK1952" s="101"/>
      <c r="SJL1952" s="101"/>
      <c r="SJM1952" s="101"/>
      <c r="SJN1952" s="101"/>
      <c r="SJO1952" s="101"/>
      <c r="SJP1952" s="101"/>
      <c r="SJQ1952" s="101"/>
      <c r="SJR1952" s="101"/>
      <c r="SJS1952" s="101"/>
      <c r="SJT1952" s="101"/>
      <c r="SJU1952" s="101"/>
      <c r="SJV1952" s="101"/>
      <c r="SJW1952" s="101"/>
      <c r="SJX1952" s="101"/>
      <c r="SJY1952" s="101"/>
      <c r="SJZ1952" s="101"/>
      <c r="SKA1952" s="101"/>
      <c r="SKB1952" s="101"/>
      <c r="SKC1952" s="101"/>
      <c r="SKD1952" s="101"/>
      <c r="SKE1952" s="101"/>
      <c r="SKF1952" s="101"/>
      <c r="SKG1952" s="101"/>
      <c r="SKH1952" s="101"/>
      <c r="SKI1952" s="101"/>
      <c r="SKJ1952" s="101"/>
      <c r="SKK1952" s="101"/>
      <c r="SKL1952" s="101"/>
      <c r="SKM1952" s="101"/>
      <c r="SKN1952" s="101"/>
      <c r="SKO1952" s="101"/>
      <c r="SKP1952" s="101"/>
      <c r="SKQ1952" s="101"/>
      <c r="SKR1952" s="101"/>
      <c r="SKS1952" s="101"/>
      <c r="SKT1952" s="101"/>
      <c r="SKU1952" s="101"/>
      <c r="SKV1952" s="101"/>
      <c r="SKW1952" s="101"/>
      <c r="SKX1952" s="101"/>
      <c r="SKY1952" s="101"/>
      <c r="SKZ1952" s="101"/>
      <c r="SLA1952" s="101"/>
      <c r="SLB1952" s="101"/>
      <c r="SLC1952" s="101"/>
      <c r="SLD1952" s="101"/>
      <c r="SLE1952" s="101"/>
      <c r="SLF1952" s="101"/>
      <c r="SLG1952" s="101"/>
      <c r="SLH1952" s="101"/>
      <c r="SLI1952" s="101"/>
      <c r="SLJ1952" s="101"/>
      <c r="SLK1952" s="101"/>
      <c r="SLL1952" s="101"/>
      <c r="SLM1952" s="101"/>
      <c r="SLN1952" s="101"/>
      <c r="SLO1952" s="101"/>
      <c r="SLP1952" s="101"/>
      <c r="SLQ1952" s="101"/>
      <c r="SLR1952" s="101"/>
      <c r="SLS1952" s="101"/>
      <c r="SLT1952" s="101"/>
      <c r="SLU1952" s="101"/>
      <c r="SLV1952" s="101"/>
      <c r="SLW1952" s="101"/>
      <c r="SLX1952" s="101"/>
      <c r="SLY1952" s="101"/>
      <c r="SLZ1952" s="101"/>
      <c r="SMA1952" s="101"/>
      <c r="SMB1952" s="101"/>
      <c r="SMC1952" s="101"/>
      <c r="SMD1952" s="101"/>
      <c r="SME1952" s="101"/>
      <c r="SMF1952" s="101"/>
      <c r="SMG1952" s="101"/>
      <c r="SMH1952" s="101"/>
      <c r="SMI1952" s="101"/>
      <c r="SMJ1952" s="101"/>
      <c r="SMK1952" s="101"/>
      <c r="SML1952" s="101"/>
      <c r="SMM1952" s="101"/>
      <c r="SMN1952" s="101"/>
      <c r="SMO1952" s="101"/>
      <c r="SMP1952" s="101"/>
      <c r="SMQ1952" s="101"/>
      <c r="SMR1952" s="101"/>
      <c r="SMS1952" s="101"/>
      <c r="SMT1952" s="101"/>
      <c r="SMU1952" s="101"/>
      <c r="SMV1952" s="101"/>
      <c r="SMW1952" s="101"/>
      <c r="SMX1952" s="101"/>
      <c r="SMY1952" s="101"/>
      <c r="SMZ1952" s="101"/>
      <c r="SNA1952" s="101"/>
      <c r="SNB1952" s="101"/>
      <c r="SNC1952" s="101"/>
      <c r="SND1952" s="101"/>
      <c r="SNE1952" s="101"/>
      <c r="SNF1952" s="101"/>
      <c r="SNG1952" s="101"/>
      <c r="SNH1952" s="101"/>
      <c r="SNI1952" s="101"/>
      <c r="SNJ1952" s="101"/>
      <c r="SNK1952" s="101"/>
      <c r="SNL1952" s="101"/>
      <c r="SNM1952" s="101"/>
      <c r="SNN1952" s="101"/>
      <c r="SNO1952" s="101"/>
      <c r="SNP1952" s="101"/>
      <c r="SNQ1952" s="101"/>
      <c r="SNR1952" s="101"/>
      <c r="SNS1952" s="101"/>
      <c r="SNT1952" s="101"/>
      <c r="SNU1952" s="101"/>
      <c r="SNV1952" s="101"/>
      <c r="SNW1952" s="101"/>
      <c r="SNX1952" s="101"/>
      <c r="SNY1952" s="101"/>
      <c r="SNZ1952" s="101"/>
      <c r="SOA1952" s="101"/>
      <c r="SOB1952" s="101"/>
      <c r="SOC1952" s="101"/>
      <c r="SOD1952" s="101"/>
      <c r="SOE1952" s="101"/>
      <c r="SOF1952" s="101"/>
      <c r="SOG1952" s="101"/>
      <c r="SOH1952" s="101"/>
      <c r="SOI1952" s="101"/>
      <c r="SOJ1952" s="101"/>
      <c r="SOK1952" s="101"/>
      <c r="SOL1952" s="101"/>
      <c r="SOM1952" s="101"/>
      <c r="SON1952" s="101"/>
      <c r="SOO1952" s="101"/>
      <c r="SOP1952" s="101"/>
      <c r="SOQ1952" s="101"/>
      <c r="SOR1952" s="101"/>
      <c r="SOS1952" s="101"/>
      <c r="SOT1952" s="101"/>
      <c r="SOU1952" s="101"/>
      <c r="SOV1952" s="101"/>
      <c r="SOW1952" s="101"/>
      <c r="SOX1952" s="101"/>
      <c r="SOY1952" s="101"/>
      <c r="SOZ1952" s="101"/>
      <c r="SPA1952" s="101"/>
      <c r="SPB1952" s="101"/>
      <c r="SPC1952" s="101"/>
      <c r="SPD1952" s="101"/>
      <c r="SPE1952" s="101"/>
      <c r="SPF1952" s="101"/>
      <c r="SPG1952" s="101"/>
      <c r="SPH1952" s="101"/>
      <c r="SPI1952" s="101"/>
      <c r="SPJ1952" s="101"/>
      <c r="SPK1952" s="101"/>
      <c r="SPL1952" s="101"/>
      <c r="SPM1952" s="101"/>
      <c r="SPN1952" s="101"/>
      <c r="SPO1952" s="101"/>
      <c r="SPP1952" s="101"/>
      <c r="SPQ1952" s="101"/>
      <c r="SPR1952" s="101"/>
      <c r="SPS1952" s="101"/>
      <c r="SPT1952" s="101"/>
      <c r="SPU1952" s="101"/>
      <c r="SPV1952" s="101"/>
      <c r="SPW1952" s="101"/>
      <c r="SPX1952" s="101"/>
      <c r="SPY1952" s="101"/>
      <c r="SPZ1952" s="101"/>
      <c r="SQA1952" s="101"/>
      <c r="SQB1952" s="101"/>
      <c r="SQC1952" s="101"/>
      <c r="SQD1952" s="101"/>
      <c r="SQE1952" s="101"/>
      <c r="SQF1952" s="101"/>
      <c r="SQG1952" s="101"/>
      <c r="SQH1952" s="101"/>
      <c r="SQI1952" s="101"/>
      <c r="SQJ1952" s="101"/>
      <c r="SQK1952" s="101"/>
      <c r="SQL1952" s="101"/>
      <c r="SQM1952" s="101"/>
      <c r="SQN1952" s="101"/>
      <c r="SQO1952" s="101"/>
      <c r="SQP1952" s="101"/>
      <c r="SQQ1952" s="101"/>
      <c r="SQR1952" s="101"/>
      <c r="SQS1952" s="101"/>
      <c r="SQT1952" s="101"/>
      <c r="SQU1952" s="101"/>
      <c r="SQV1952" s="101"/>
      <c r="SQW1952" s="101"/>
      <c r="SQX1952" s="101"/>
      <c r="SQY1952" s="101"/>
      <c r="SQZ1952" s="101"/>
      <c r="SRA1952" s="101"/>
      <c r="SRB1952" s="101"/>
      <c r="SRC1952" s="101"/>
      <c r="SRD1952" s="101"/>
      <c r="SRE1952" s="101"/>
      <c r="SRF1952" s="101"/>
      <c r="SRG1952" s="101"/>
      <c r="SRH1952" s="101"/>
      <c r="SRI1952" s="101"/>
      <c r="SRJ1952" s="101"/>
      <c r="SRK1952" s="101"/>
      <c r="SRL1952" s="101"/>
      <c r="SRM1952" s="101"/>
      <c r="SRN1952" s="101"/>
      <c r="SRO1952" s="101"/>
      <c r="SRP1952" s="101"/>
      <c r="SRQ1952" s="101"/>
      <c r="SRR1952" s="101"/>
      <c r="SRS1952" s="101"/>
      <c r="SRT1952" s="101"/>
      <c r="SRU1952" s="101"/>
      <c r="SRV1952" s="101"/>
      <c r="SRW1952" s="101"/>
      <c r="SRX1952" s="101"/>
      <c r="SRY1952" s="101"/>
      <c r="SRZ1952" s="101"/>
      <c r="SSA1952" s="101"/>
      <c r="SSB1952" s="101"/>
      <c r="SSC1952" s="101"/>
      <c r="SSD1952" s="101"/>
      <c r="SSE1952" s="101"/>
      <c r="SSF1952" s="101"/>
      <c r="SSG1952" s="101"/>
      <c r="SSH1952" s="101"/>
      <c r="SSI1952" s="101"/>
      <c r="SSJ1952" s="101"/>
      <c r="SSK1952" s="101"/>
      <c r="SSL1952" s="101"/>
      <c r="SSM1952" s="101"/>
      <c r="SSN1952" s="101"/>
      <c r="SSO1952" s="101"/>
      <c r="SSP1952" s="101"/>
      <c r="SSQ1952" s="101"/>
      <c r="SSR1952" s="101"/>
      <c r="SSS1952" s="101"/>
      <c r="SST1952" s="101"/>
      <c r="SSU1952" s="101"/>
      <c r="SSV1952" s="101"/>
      <c r="SSW1952" s="101"/>
      <c r="SSX1952" s="101"/>
      <c r="SSY1952" s="101"/>
      <c r="SSZ1952" s="101"/>
      <c r="STA1952" s="101"/>
      <c r="STB1952" s="101"/>
      <c r="STC1952" s="101"/>
      <c r="STD1952" s="101"/>
      <c r="STE1952" s="101"/>
      <c r="STF1952" s="101"/>
      <c r="STG1952" s="101"/>
      <c r="STH1952" s="101"/>
      <c r="STI1952" s="101"/>
      <c r="STJ1952" s="101"/>
      <c r="STK1952" s="101"/>
      <c r="STL1952" s="101"/>
      <c r="STM1952" s="101"/>
      <c r="STN1952" s="101"/>
      <c r="STO1952" s="101"/>
      <c r="STP1952" s="101"/>
      <c r="STQ1952" s="101"/>
      <c r="STR1952" s="101"/>
      <c r="STS1952" s="101"/>
      <c r="STT1952" s="101"/>
      <c r="STU1952" s="101"/>
      <c r="STV1952" s="101"/>
      <c r="STW1952" s="101"/>
      <c r="STX1952" s="101"/>
      <c r="STY1952" s="101"/>
      <c r="STZ1952" s="101"/>
      <c r="SUA1952" s="101"/>
      <c r="SUB1952" s="101"/>
      <c r="SUC1952" s="101"/>
      <c r="SUD1952" s="101"/>
      <c r="SUE1952" s="101"/>
      <c r="SUF1952" s="101"/>
      <c r="SUG1952" s="101"/>
      <c r="SUH1952" s="101"/>
      <c r="SUI1952" s="101"/>
      <c r="SUJ1952" s="101"/>
      <c r="SUK1952" s="101"/>
      <c r="SUL1952" s="101"/>
      <c r="SUM1952" s="101"/>
      <c r="SUN1952" s="101"/>
      <c r="SUO1952" s="101"/>
      <c r="SUP1952" s="101"/>
      <c r="SUQ1952" s="101"/>
      <c r="SUR1952" s="101"/>
      <c r="SUS1952" s="101"/>
      <c r="SUT1952" s="101"/>
      <c r="SUU1952" s="101"/>
      <c r="SUV1952" s="101"/>
      <c r="SUW1952" s="101"/>
      <c r="SUX1952" s="101"/>
      <c r="SUY1952" s="101"/>
      <c r="SUZ1952" s="101"/>
      <c r="SVA1952" s="101"/>
      <c r="SVB1952" s="101"/>
      <c r="SVC1952" s="101"/>
      <c r="SVD1952" s="101"/>
      <c r="SVE1952" s="101"/>
      <c r="SVF1952" s="101"/>
      <c r="SVG1952" s="101"/>
      <c r="SVH1952" s="101"/>
      <c r="SVI1952" s="101"/>
      <c r="SVJ1952" s="101"/>
      <c r="SVK1952" s="101"/>
      <c r="SVL1952" s="101"/>
      <c r="SVM1952" s="101"/>
      <c r="SVN1952" s="101"/>
      <c r="SVO1952" s="101"/>
      <c r="SVP1952" s="101"/>
      <c r="SVQ1952" s="101"/>
      <c r="SVR1952" s="101"/>
      <c r="SVS1952" s="101"/>
      <c r="SVT1952" s="101"/>
      <c r="SVU1952" s="101"/>
      <c r="SVV1952" s="101"/>
      <c r="SVW1952" s="101"/>
      <c r="SVX1952" s="101"/>
      <c r="SVY1952" s="101"/>
      <c r="SVZ1952" s="101"/>
      <c r="SWA1952" s="101"/>
      <c r="SWB1952" s="101"/>
      <c r="SWC1952" s="101"/>
      <c r="SWD1952" s="101"/>
      <c r="SWE1952" s="101"/>
      <c r="SWF1952" s="101"/>
      <c r="SWG1952" s="101"/>
      <c r="SWH1952" s="101"/>
      <c r="SWI1952" s="101"/>
      <c r="SWJ1952" s="101"/>
      <c r="SWK1952" s="101"/>
      <c r="SWL1952" s="101"/>
      <c r="SWM1952" s="101"/>
      <c r="SWN1952" s="101"/>
      <c r="SWO1952" s="101"/>
      <c r="SWP1952" s="101"/>
      <c r="SWQ1952" s="101"/>
      <c r="SWR1952" s="101"/>
      <c r="SWS1952" s="101"/>
      <c r="SWT1952" s="101"/>
      <c r="SWU1952" s="101"/>
      <c r="SWV1952" s="101"/>
      <c r="SWW1952" s="101"/>
      <c r="SWX1952" s="101"/>
      <c r="SWY1952" s="101"/>
      <c r="SWZ1952" s="101"/>
      <c r="SXA1952" s="101"/>
      <c r="SXB1952" s="101"/>
      <c r="SXC1952" s="101"/>
      <c r="SXD1952" s="101"/>
      <c r="SXE1952" s="101"/>
      <c r="SXF1952" s="101"/>
      <c r="SXG1952" s="101"/>
      <c r="SXH1952" s="101"/>
      <c r="SXI1952" s="101"/>
      <c r="SXJ1952" s="101"/>
      <c r="SXK1952" s="101"/>
      <c r="SXL1952" s="101"/>
      <c r="SXM1952" s="101"/>
      <c r="SXN1952" s="101"/>
      <c r="SXO1952" s="101"/>
      <c r="SXP1952" s="101"/>
      <c r="SXQ1952" s="101"/>
      <c r="SXR1952" s="101"/>
      <c r="SXS1952" s="101"/>
      <c r="SXT1952" s="101"/>
      <c r="SXU1952" s="101"/>
      <c r="SXV1952" s="101"/>
      <c r="SXW1952" s="101"/>
      <c r="SXX1952" s="101"/>
      <c r="SXY1952" s="101"/>
      <c r="SXZ1952" s="101"/>
      <c r="SYA1952" s="101"/>
      <c r="SYB1952" s="101"/>
      <c r="SYC1952" s="101"/>
      <c r="SYD1952" s="101"/>
      <c r="SYE1952" s="101"/>
      <c r="SYF1952" s="101"/>
      <c r="SYG1952" s="101"/>
      <c r="SYH1952" s="101"/>
      <c r="SYI1952" s="101"/>
      <c r="SYJ1952" s="101"/>
      <c r="SYK1952" s="101"/>
      <c r="SYL1952" s="101"/>
      <c r="SYM1952" s="101"/>
      <c r="SYN1952" s="101"/>
      <c r="SYO1952" s="101"/>
      <c r="SYP1952" s="101"/>
      <c r="SYQ1952" s="101"/>
      <c r="SYR1952" s="101"/>
      <c r="SYS1952" s="101"/>
      <c r="SYT1952" s="101"/>
      <c r="SYU1952" s="101"/>
      <c r="SYV1952" s="101"/>
      <c r="SYW1952" s="101"/>
      <c r="SYX1952" s="101"/>
      <c r="SYY1952" s="101"/>
      <c r="SYZ1952" s="101"/>
      <c r="SZA1952" s="101"/>
      <c r="SZB1952" s="101"/>
      <c r="SZC1952" s="101"/>
      <c r="SZD1952" s="101"/>
      <c r="SZE1952" s="101"/>
      <c r="SZF1952" s="101"/>
      <c r="SZG1952" s="101"/>
      <c r="SZH1952" s="101"/>
      <c r="SZI1952" s="101"/>
      <c r="SZJ1952" s="101"/>
      <c r="SZK1952" s="101"/>
      <c r="SZL1952" s="101"/>
      <c r="SZM1952" s="101"/>
      <c r="SZN1952" s="101"/>
      <c r="SZO1952" s="101"/>
      <c r="SZP1952" s="101"/>
      <c r="SZQ1952" s="101"/>
      <c r="SZR1952" s="101"/>
      <c r="SZS1952" s="101"/>
      <c r="SZT1952" s="101"/>
      <c r="SZU1952" s="101"/>
      <c r="SZV1952" s="101"/>
      <c r="SZW1952" s="101"/>
      <c r="SZX1952" s="101"/>
      <c r="SZY1952" s="101"/>
      <c r="SZZ1952" s="101"/>
      <c r="TAA1952" s="101"/>
      <c r="TAB1952" s="101"/>
      <c r="TAC1952" s="101"/>
      <c r="TAD1952" s="101"/>
      <c r="TAE1952" s="101"/>
      <c r="TAF1952" s="101"/>
      <c r="TAG1952" s="101"/>
      <c r="TAH1952" s="101"/>
      <c r="TAI1952" s="101"/>
      <c r="TAJ1952" s="101"/>
      <c r="TAK1952" s="101"/>
      <c r="TAL1952" s="101"/>
      <c r="TAM1952" s="101"/>
      <c r="TAN1952" s="101"/>
      <c r="TAO1952" s="101"/>
      <c r="TAP1952" s="101"/>
      <c r="TAQ1952" s="101"/>
      <c r="TAR1952" s="101"/>
      <c r="TAS1952" s="101"/>
      <c r="TAT1952" s="101"/>
      <c r="TAU1952" s="101"/>
      <c r="TAV1952" s="101"/>
      <c r="TAW1952" s="101"/>
      <c r="TAX1952" s="101"/>
      <c r="TAY1952" s="101"/>
      <c r="TAZ1952" s="101"/>
      <c r="TBA1952" s="101"/>
      <c r="TBB1952" s="101"/>
      <c r="TBC1952" s="101"/>
      <c r="TBD1952" s="101"/>
      <c r="TBE1952" s="101"/>
      <c r="TBF1952" s="101"/>
      <c r="TBG1952" s="101"/>
      <c r="TBH1952" s="101"/>
      <c r="TBI1952" s="101"/>
      <c r="TBJ1952" s="101"/>
      <c r="TBK1952" s="101"/>
      <c r="TBL1952" s="101"/>
      <c r="TBM1952" s="101"/>
      <c r="TBN1952" s="101"/>
      <c r="TBO1952" s="101"/>
      <c r="TBP1952" s="101"/>
      <c r="TBQ1952" s="101"/>
      <c r="TBR1952" s="101"/>
      <c r="TBS1952" s="101"/>
      <c r="TBT1952" s="101"/>
      <c r="TBU1952" s="101"/>
      <c r="TBV1952" s="101"/>
      <c r="TBW1952" s="101"/>
      <c r="TBX1952" s="101"/>
      <c r="TBY1952" s="101"/>
      <c r="TBZ1952" s="101"/>
      <c r="TCA1952" s="101"/>
      <c r="TCB1952" s="101"/>
      <c r="TCC1952" s="101"/>
      <c r="TCD1952" s="101"/>
      <c r="TCE1952" s="101"/>
      <c r="TCF1952" s="101"/>
      <c r="TCG1952" s="101"/>
      <c r="TCH1952" s="101"/>
      <c r="TCI1952" s="101"/>
      <c r="TCJ1952" s="101"/>
      <c r="TCK1952" s="101"/>
      <c r="TCL1952" s="101"/>
      <c r="TCM1952" s="101"/>
      <c r="TCN1952" s="101"/>
      <c r="TCO1952" s="101"/>
      <c r="TCP1952" s="101"/>
      <c r="TCQ1952" s="101"/>
      <c r="TCR1952" s="101"/>
      <c r="TCS1952" s="101"/>
      <c r="TCT1952" s="101"/>
      <c r="TCU1952" s="101"/>
      <c r="TCV1952" s="101"/>
      <c r="TCW1952" s="101"/>
      <c r="TCX1952" s="101"/>
      <c r="TCY1952" s="101"/>
      <c r="TCZ1952" s="101"/>
      <c r="TDA1952" s="101"/>
      <c r="TDB1952" s="101"/>
      <c r="TDC1952" s="101"/>
      <c r="TDD1952" s="101"/>
      <c r="TDE1952" s="101"/>
      <c r="TDF1952" s="101"/>
      <c r="TDG1952" s="101"/>
      <c r="TDH1952" s="101"/>
      <c r="TDI1952" s="101"/>
      <c r="TDJ1952" s="101"/>
      <c r="TDK1952" s="101"/>
      <c r="TDL1952" s="101"/>
      <c r="TDM1952" s="101"/>
      <c r="TDN1952" s="101"/>
      <c r="TDO1952" s="101"/>
      <c r="TDP1952" s="101"/>
      <c r="TDQ1952" s="101"/>
      <c r="TDR1952" s="101"/>
      <c r="TDS1952" s="101"/>
      <c r="TDT1952" s="101"/>
      <c r="TDU1952" s="101"/>
      <c r="TDV1952" s="101"/>
      <c r="TDW1952" s="101"/>
      <c r="TDX1952" s="101"/>
      <c r="TDY1952" s="101"/>
      <c r="TDZ1952" s="101"/>
      <c r="TEA1952" s="101"/>
      <c r="TEB1952" s="101"/>
      <c r="TEC1952" s="101"/>
      <c r="TED1952" s="101"/>
      <c r="TEE1952" s="101"/>
      <c r="TEF1952" s="101"/>
      <c r="TEG1952" s="101"/>
      <c r="TEH1952" s="101"/>
      <c r="TEI1952" s="101"/>
      <c r="TEJ1952" s="101"/>
      <c r="TEK1952" s="101"/>
      <c r="TEL1952" s="101"/>
      <c r="TEM1952" s="101"/>
      <c r="TEN1952" s="101"/>
      <c r="TEO1952" s="101"/>
      <c r="TEP1952" s="101"/>
      <c r="TEQ1952" s="101"/>
      <c r="TER1952" s="101"/>
      <c r="TES1952" s="101"/>
      <c r="TET1952" s="101"/>
      <c r="TEU1952" s="101"/>
      <c r="TEV1952" s="101"/>
      <c r="TEW1952" s="101"/>
      <c r="TEX1952" s="101"/>
      <c r="TEY1952" s="101"/>
      <c r="TEZ1952" s="101"/>
      <c r="TFA1952" s="101"/>
      <c r="TFB1952" s="101"/>
      <c r="TFC1952" s="101"/>
      <c r="TFD1952" s="101"/>
      <c r="TFE1952" s="101"/>
      <c r="TFF1952" s="101"/>
      <c r="TFG1952" s="101"/>
      <c r="TFH1952" s="101"/>
      <c r="TFI1952" s="101"/>
      <c r="TFJ1952" s="101"/>
      <c r="TFK1952" s="101"/>
      <c r="TFL1952" s="101"/>
      <c r="TFM1952" s="101"/>
      <c r="TFN1952" s="101"/>
      <c r="TFO1952" s="101"/>
      <c r="TFP1952" s="101"/>
      <c r="TFQ1952" s="101"/>
      <c r="TFR1952" s="101"/>
      <c r="TFS1952" s="101"/>
      <c r="TFT1952" s="101"/>
      <c r="TFU1952" s="101"/>
      <c r="TFV1952" s="101"/>
      <c r="TFW1952" s="101"/>
      <c r="TFX1952" s="101"/>
      <c r="TFY1952" s="101"/>
      <c r="TFZ1952" s="101"/>
      <c r="TGA1952" s="101"/>
      <c r="TGB1952" s="101"/>
      <c r="TGC1952" s="101"/>
      <c r="TGD1952" s="101"/>
      <c r="TGE1952" s="101"/>
      <c r="TGF1952" s="101"/>
      <c r="TGG1952" s="101"/>
      <c r="TGH1952" s="101"/>
      <c r="TGI1952" s="101"/>
      <c r="TGJ1952" s="101"/>
      <c r="TGK1952" s="101"/>
      <c r="TGL1952" s="101"/>
      <c r="TGM1952" s="101"/>
      <c r="TGN1952" s="101"/>
      <c r="TGO1952" s="101"/>
      <c r="TGP1952" s="101"/>
      <c r="TGQ1952" s="101"/>
      <c r="TGR1952" s="101"/>
      <c r="TGS1952" s="101"/>
      <c r="TGT1952" s="101"/>
      <c r="TGU1952" s="101"/>
      <c r="TGV1952" s="101"/>
      <c r="TGW1952" s="101"/>
      <c r="TGX1952" s="101"/>
      <c r="TGY1952" s="101"/>
      <c r="TGZ1952" s="101"/>
      <c r="THA1952" s="101"/>
      <c r="THB1952" s="101"/>
      <c r="THC1952" s="101"/>
      <c r="THD1952" s="101"/>
      <c r="THE1952" s="101"/>
      <c r="THF1952" s="101"/>
      <c r="THG1952" s="101"/>
      <c r="THH1952" s="101"/>
      <c r="THI1952" s="101"/>
      <c r="THJ1952" s="101"/>
      <c r="THK1952" s="101"/>
      <c r="THL1952" s="101"/>
      <c r="THM1952" s="101"/>
      <c r="THN1952" s="101"/>
      <c r="THO1952" s="101"/>
      <c r="THP1952" s="101"/>
      <c r="THQ1952" s="101"/>
      <c r="THR1952" s="101"/>
      <c r="THS1952" s="101"/>
      <c r="THT1952" s="101"/>
      <c r="THU1952" s="101"/>
      <c r="THV1952" s="101"/>
      <c r="THW1952" s="101"/>
      <c r="THX1952" s="101"/>
      <c r="THY1952" s="101"/>
      <c r="THZ1952" s="101"/>
      <c r="TIA1952" s="101"/>
      <c r="TIB1952" s="101"/>
      <c r="TIC1952" s="101"/>
      <c r="TID1952" s="101"/>
      <c r="TIE1952" s="101"/>
      <c r="TIF1952" s="101"/>
      <c r="TIG1952" s="101"/>
      <c r="TIH1952" s="101"/>
      <c r="TII1952" s="101"/>
      <c r="TIJ1952" s="101"/>
      <c r="TIK1952" s="101"/>
      <c r="TIL1952" s="101"/>
      <c r="TIM1952" s="101"/>
      <c r="TIN1952" s="101"/>
      <c r="TIO1952" s="101"/>
      <c r="TIP1952" s="101"/>
      <c r="TIQ1952" s="101"/>
      <c r="TIR1952" s="101"/>
      <c r="TIS1952" s="101"/>
      <c r="TIT1952" s="101"/>
      <c r="TIU1952" s="101"/>
      <c r="TIV1952" s="101"/>
      <c r="TIW1952" s="101"/>
      <c r="TIX1952" s="101"/>
      <c r="TIY1952" s="101"/>
      <c r="TIZ1952" s="101"/>
      <c r="TJA1952" s="101"/>
      <c r="TJB1952" s="101"/>
      <c r="TJC1952" s="101"/>
      <c r="TJD1952" s="101"/>
      <c r="TJE1952" s="101"/>
      <c r="TJF1952" s="101"/>
      <c r="TJG1952" s="101"/>
      <c r="TJH1952" s="101"/>
      <c r="TJI1952" s="101"/>
      <c r="TJJ1952" s="101"/>
      <c r="TJK1952" s="101"/>
      <c r="TJL1952" s="101"/>
      <c r="TJM1952" s="101"/>
      <c r="TJN1952" s="101"/>
      <c r="TJO1952" s="101"/>
      <c r="TJP1952" s="101"/>
      <c r="TJQ1952" s="101"/>
      <c r="TJR1952" s="101"/>
      <c r="TJS1952" s="101"/>
      <c r="TJT1952" s="101"/>
      <c r="TJU1952" s="101"/>
      <c r="TJV1952" s="101"/>
      <c r="TJW1952" s="101"/>
      <c r="TJX1952" s="101"/>
      <c r="TJY1952" s="101"/>
      <c r="TJZ1952" s="101"/>
      <c r="TKA1952" s="101"/>
      <c r="TKB1952" s="101"/>
      <c r="TKC1952" s="101"/>
      <c r="TKD1952" s="101"/>
      <c r="TKE1952" s="101"/>
      <c r="TKF1952" s="101"/>
      <c r="TKG1952" s="101"/>
      <c r="TKH1952" s="101"/>
      <c r="TKI1952" s="101"/>
      <c r="TKJ1952" s="101"/>
      <c r="TKK1952" s="101"/>
      <c r="TKL1952" s="101"/>
      <c r="TKM1952" s="101"/>
      <c r="TKN1952" s="101"/>
      <c r="TKO1952" s="101"/>
      <c r="TKP1952" s="101"/>
      <c r="TKQ1952" s="101"/>
      <c r="TKR1952" s="101"/>
      <c r="TKS1952" s="101"/>
      <c r="TKT1952" s="101"/>
      <c r="TKU1952" s="101"/>
      <c r="TKV1952" s="101"/>
      <c r="TKW1952" s="101"/>
      <c r="TKX1952" s="101"/>
      <c r="TKY1952" s="101"/>
      <c r="TKZ1952" s="101"/>
      <c r="TLA1952" s="101"/>
      <c r="TLB1952" s="101"/>
      <c r="TLC1952" s="101"/>
      <c r="TLD1952" s="101"/>
      <c r="TLE1952" s="101"/>
      <c r="TLF1952" s="101"/>
      <c r="TLG1952" s="101"/>
      <c r="TLH1952" s="101"/>
      <c r="TLI1952" s="101"/>
      <c r="TLJ1952" s="101"/>
      <c r="TLK1952" s="101"/>
      <c r="TLL1952" s="101"/>
      <c r="TLM1952" s="101"/>
      <c r="TLN1952" s="101"/>
      <c r="TLO1952" s="101"/>
      <c r="TLP1952" s="101"/>
      <c r="TLQ1952" s="101"/>
      <c r="TLR1952" s="101"/>
      <c r="TLS1952" s="101"/>
      <c r="TLT1952" s="101"/>
      <c r="TLU1952" s="101"/>
      <c r="TLV1952" s="101"/>
      <c r="TLW1952" s="101"/>
      <c r="TLX1952" s="101"/>
      <c r="TLY1952" s="101"/>
      <c r="TLZ1952" s="101"/>
      <c r="TMA1952" s="101"/>
      <c r="TMB1952" s="101"/>
      <c r="TMC1952" s="101"/>
      <c r="TMD1952" s="101"/>
      <c r="TME1952" s="101"/>
      <c r="TMF1952" s="101"/>
      <c r="TMG1952" s="101"/>
      <c r="TMH1952" s="101"/>
      <c r="TMI1952" s="101"/>
      <c r="TMJ1952" s="101"/>
      <c r="TMK1952" s="101"/>
      <c r="TML1952" s="101"/>
      <c r="TMM1952" s="101"/>
      <c r="TMN1952" s="101"/>
      <c r="TMO1952" s="101"/>
      <c r="TMP1952" s="101"/>
      <c r="TMQ1952" s="101"/>
      <c r="TMR1952" s="101"/>
      <c r="TMS1952" s="101"/>
      <c r="TMT1952" s="101"/>
      <c r="TMU1952" s="101"/>
      <c r="TMV1952" s="101"/>
      <c r="TMW1952" s="101"/>
      <c r="TMX1952" s="101"/>
      <c r="TMY1952" s="101"/>
      <c r="TMZ1952" s="101"/>
      <c r="TNA1952" s="101"/>
      <c r="TNB1952" s="101"/>
      <c r="TNC1952" s="101"/>
      <c r="TND1952" s="101"/>
      <c r="TNE1952" s="101"/>
      <c r="TNF1952" s="101"/>
      <c r="TNG1952" s="101"/>
      <c r="TNH1952" s="101"/>
      <c r="TNI1952" s="101"/>
      <c r="TNJ1952" s="101"/>
      <c r="TNK1952" s="101"/>
      <c r="TNL1952" s="101"/>
      <c r="TNM1952" s="101"/>
      <c r="TNN1952" s="101"/>
      <c r="TNO1952" s="101"/>
      <c r="TNP1952" s="101"/>
      <c r="TNQ1952" s="101"/>
      <c r="TNR1952" s="101"/>
      <c r="TNS1952" s="101"/>
      <c r="TNT1952" s="101"/>
      <c r="TNU1952" s="101"/>
      <c r="TNV1952" s="101"/>
      <c r="TNW1952" s="101"/>
      <c r="TNX1952" s="101"/>
      <c r="TNY1952" s="101"/>
      <c r="TNZ1952" s="101"/>
      <c r="TOA1952" s="101"/>
      <c r="TOB1952" s="101"/>
      <c r="TOC1952" s="101"/>
      <c r="TOD1952" s="101"/>
      <c r="TOE1952" s="101"/>
      <c r="TOF1952" s="101"/>
      <c r="TOG1952" s="101"/>
      <c r="TOH1952" s="101"/>
      <c r="TOI1952" s="101"/>
      <c r="TOJ1952" s="101"/>
      <c r="TOK1952" s="101"/>
      <c r="TOL1952" s="101"/>
      <c r="TOM1952" s="101"/>
      <c r="TON1952" s="101"/>
      <c r="TOO1952" s="101"/>
      <c r="TOP1952" s="101"/>
      <c r="TOQ1952" s="101"/>
      <c r="TOR1952" s="101"/>
      <c r="TOS1952" s="101"/>
      <c r="TOT1952" s="101"/>
      <c r="TOU1952" s="101"/>
      <c r="TOV1952" s="101"/>
      <c r="TOW1952" s="101"/>
      <c r="TOX1952" s="101"/>
      <c r="TOY1952" s="101"/>
      <c r="TOZ1952" s="101"/>
      <c r="TPA1952" s="101"/>
      <c r="TPB1952" s="101"/>
      <c r="TPC1952" s="101"/>
      <c r="TPD1952" s="101"/>
      <c r="TPE1952" s="101"/>
      <c r="TPF1952" s="101"/>
      <c r="TPG1952" s="101"/>
      <c r="TPH1952" s="101"/>
      <c r="TPI1952" s="101"/>
      <c r="TPJ1952" s="101"/>
      <c r="TPK1952" s="101"/>
      <c r="TPL1952" s="101"/>
      <c r="TPM1952" s="101"/>
      <c r="TPN1952" s="101"/>
      <c r="TPO1952" s="101"/>
      <c r="TPP1952" s="101"/>
      <c r="TPQ1952" s="101"/>
      <c r="TPR1952" s="101"/>
      <c r="TPS1952" s="101"/>
      <c r="TPT1952" s="101"/>
      <c r="TPU1952" s="101"/>
      <c r="TPV1952" s="101"/>
      <c r="TPW1952" s="101"/>
      <c r="TPX1952" s="101"/>
      <c r="TPY1952" s="101"/>
      <c r="TPZ1952" s="101"/>
      <c r="TQA1952" s="101"/>
      <c r="TQB1952" s="101"/>
      <c r="TQC1952" s="101"/>
      <c r="TQD1952" s="101"/>
      <c r="TQE1952" s="101"/>
      <c r="TQF1952" s="101"/>
      <c r="TQG1952" s="101"/>
      <c r="TQH1952" s="101"/>
      <c r="TQI1952" s="101"/>
      <c r="TQJ1952" s="101"/>
      <c r="TQK1952" s="101"/>
      <c r="TQL1952" s="101"/>
      <c r="TQM1952" s="101"/>
      <c r="TQN1952" s="101"/>
      <c r="TQO1952" s="101"/>
      <c r="TQP1952" s="101"/>
      <c r="TQQ1952" s="101"/>
      <c r="TQR1952" s="101"/>
      <c r="TQS1952" s="101"/>
      <c r="TQT1952" s="101"/>
      <c r="TQU1952" s="101"/>
      <c r="TQV1952" s="101"/>
      <c r="TQW1952" s="101"/>
      <c r="TQX1952" s="101"/>
      <c r="TQY1952" s="101"/>
      <c r="TQZ1952" s="101"/>
      <c r="TRA1952" s="101"/>
      <c r="TRB1952" s="101"/>
      <c r="TRC1952" s="101"/>
      <c r="TRD1952" s="101"/>
      <c r="TRE1952" s="101"/>
      <c r="TRF1952" s="101"/>
      <c r="TRG1952" s="101"/>
      <c r="TRH1952" s="101"/>
      <c r="TRI1952" s="101"/>
      <c r="TRJ1952" s="101"/>
      <c r="TRK1952" s="101"/>
      <c r="TRL1952" s="101"/>
      <c r="TRM1952" s="101"/>
      <c r="TRN1952" s="101"/>
      <c r="TRO1952" s="101"/>
      <c r="TRP1952" s="101"/>
      <c r="TRQ1952" s="101"/>
      <c r="TRR1952" s="101"/>
      <c r="TRS1952" s="101"/>
      <c r="TRT1952" s="101"/>
      <c r="TRU1952" s="101"/>
      <c r="TRV1952" s="101"/>
      <c r="TRW1952" s="101"/>
      <c r="TRX1952" s="101"/>
      <c r="TRY1952" s="101"/>
      <c r="TRZ1952" s="101"/>
      <c r="TSA1952" s="101"/>
      <c r="TSB1952" s="101"/>
      <c r="TSC1952" s="101"/>
      <c r="TSD1952" s="101"/>
      <c r="TSE1952" s="101"/>
      <c r="TSF1952" s="101"/>
      <c r="TSG1952" s="101"/>
      <c r="TSH1952" s="101"/>
      <c r="TSI1952" s="101"/>
      <c r="TSJ1952" s="101"/>
      <c r="TSK1952" s="101"/>
      <c r="TSL1952" s="101"/>
      <c r="TSM1952" s="101"/>
      <c r="TSN1952" s="101"/>
      <c r="TSO1952" s="101"/>
      <c r="TSP1952" s="101"/>
      <c r="TSQ1952" s="101"/>
      <c r="TSR1952" s="101"/>
      <c r="TSS1952" s="101"/>
      <c r="TST1952" s="101"/>
      <c r="TSU1952" s="101"/>
      <c r="TSV1952" s="101"/>
      <c r="TSW1952" s="101"/>
      <c r="TSX1952" s="101"/>
      <c r="TSY1952" s="101"/>
      <c r="TSZ1952" s="101"/>
      <c r="TTA1952" s="101"/>
      <c r="TTB1952" s="101"/>
      <c r="TTC1952" s="101"/>
      <c r="TTD1952" s="101"/>
      <c r="TTE1952" s="101"/>
      <c r="TTF1952" s="101"/>
      <c r="TTG1952" s="101"/>
      <c r="TTH1952" s="101"/>
      <c r="TTI1952" s="101"/>
      <c r="TTJ1952" s="101"/>
      <c r="TTK1952" s="101"/>
      <c r="TTL1952" s="101"/>
      <c r="TTM1952" s="101"/>
      <c r="TTN1952" s="101"/>
      <c r="TTO1952" s="101"/>
      <c r="TTP1952" s="101"/>
      <c r="TTQ1952" s="101"/>
      <c r="TTR1952" s="101"/>
      <c r="TTS1952" s="101"/>
      <c r="TTT1952" s="101"/>
      <c r="TTU1952" s="101"/>
      <c r="TTV1952" s="101"/>
      <c r="TTW1952" s="101"/>
      <c r="TTX1952" s="101"/>
      <c r="TTY1952" s="101"/>
      <c r="TTZ1952" s="101"/>
      <c r="TUA1952" s="101"/>
      <c r="TUB1952" s="101"/>
      <c r="TUC1952" s="101"/>
      <c r="TUD1952" s="101"/>
      <c r="TUE1952" s="101"/>
      <c r="TUF1952" s="101"/>
      <c r="TUG1952" s="101"/>
      <c r="TUH1952" s="101"/>
      <c r="TUI1952" s="101"/>
      <c r="TUJ1952" s="101"/>
      <c r="TUK1952" s="101"/>
      <c r="TUL1952" s="101"/>
      <c r="TUM1952" s="101"/>
      <c r="TUN1952" s="101"/>
      <c r="TUO1952" s="101"/>
      <c r="TUP1952" s="101"/>
      <c r="TUQ1952" s="101"/>
      <c r="TUR1952" s="101"/>
      <c r="TUS1952" s="101"/>
      <c r="TUT1952" s="101"/>
      <c r="TUU1952" s="101"/>
      <c r="TUV1952" s="101"/>
      <c r="TUW1952" s="101"/>
      <c r="TUX1952" s="101"/>
      <c r="TUY1952" s="101"/>
      <c r="TUZ1952" s="101"/>
      <c r="TVA1952" s="101"/>
      <c r="TVB1952" s="101"/>
      <c r="TVC1952" s="101"/>
      <c r="TVD1952" s="101"/>
      <c r="TVE1952" s="101"/>
      <c r="TVF1952" s="101"/>
      <c r="TVG1952" s="101"/>
      <c r="TVH1952" s="101"/>
      <c r="TVI1952" s="101"/>
      <c r="TVJ1952" s="101"/>
      <c r="TVK1952" s="101"/>
      <c r="TVL1952" s="101"/>
      <c r="TVM1952" s="101"/>
      <c r="TVN1952" s="101"/>
      <c r="TVO1952" s="101"/>
      <c r="TVP1952" s="101"/>
      <c r="TVQ1952" s="101"/>
      <c r="TVR1952" s="101"/>
      <c r="TVS1952" s="101"/>
      <c r="TVT1952" s="101"/>
      <c r="TVU1952" s="101"/>
      <c r="TVV1952" s="101"/>
      <c r="TVW1952" s="101"/>
      <c r="TVX1952" s="101"/>
      <c r="TVY1952" s="101"/>
      <c r="TVZ1952" s="101"/>
      <c r="TWA1952" s="101"/>
      <c r="TWB1952" s="101"/>
      <c r="TWC1952" s="101"/>
      <c r="TWD1952" s="101"/>
      <c r="TWE1952" s="101"/>
      <c r="TWF1952" s="101"/>
      <c r="TWG1952" s="101"/>
      <c r="TWH1952" s="101"/>
      <c r="TWI1952" s="101"/>
      <c r="TWJ1952" s="101"/>
      <c r="TWK1952" s="101"/>
      <c r="TWL1952" s="101"/>
      <c r="TWM1952" s="101"/>
      <c r="TWN1952" s="101"/>
      <c r="TWO1952" s="101"/>
      <c r="TWP1952" s="101"/>
      <c r="TWQ1952" s="101"/>
      <c r="TWR1952" s="101"/>
      <c r="TWS1952" s="101"/>
      <c r="TWT1952" s="101"/>
      <c r="TWU1952" s="101"/>
      <c r="TWV1952" s="101"/>
      <c r="TWW1952" s="101"/>
      <c r="TWX1952" s="101"/>
      <c r="TWY1952" s="101"/>
      <c r="TWZ1952" s="101"/>
      <c r="TXA1952" s="101"/>
      <c r="TXB1952" s="101"/>
      <c r="TXC1952" s="101"/>
      <c r="TXD1952" s="101"/>
      <c r="TXE1952" s="101"/>
      <c r="TXF1952" s="101"/>
      <c r="TXG1952" s="101"/>
      <c r="TXH1952" s="101"/>
      <c r="TXI1952" s="101"/>
      <c r="TXJ1952" s="101"/>
      <c r="TXK1952" s="101"/>
      <c r="TXL1952" s="101"/>
      <c r="TXM1952" s="101"/>
      <c r="TXN1952" s="101"/>
      <c r="TXO1952" s="101"/>
      <c r="TXP1952" s="101"/>
      <c r="TXQ1952" s="101"/>
      <c r="TXR1952" s="101"/>
      <c r="TXS1952" s="101"/>
      <c r="TXT1952" s="101"/>
      <c r="TXU1952" s="101"/>
      <c r="TXV1952" s="101"/>
      <c r="TXW1952" s="101"/>
      <c r="TXX1952" s="101"/>
      <c r="TXY1952" s="101"/>
      <c r="TXZ1952" s="101"/>
      <c r="TYA1952" s="101"/>
      <c r="TYB1952" s="101"/>
      <c r="TYC1952" s="101"/>
      <c r="TYD1952" s="101"/>
      <c r="TYE1952" s="101"/>
      <c r="TYF1952" s="101"/>
      <c r="TYG1952" s="101"/>
      <c r="TYH1952" s="101"/>
      <c r="TYI1952" s="101"/>
      <c r="TYJ1952" s="101"/>
      <c r="TYK1952" s="101"/>
      <c r="TYL1952" s="101"/>
      <c r="TYM1952" s="101"/>
      <c r="TYN1952" s="101"/>
      <c r="TYO1952" s="101"/>
      <c r="TYP1952" s="101"/>
      <c r="TYQ1952" s="101"/>
      <c r="TYR1952" s="101"/>
      <c r="TYS1952" s="101"/>
      <c r="TYT1952" s="101"/>
      <c r="TYU1952" s="101"/>
      <c r="TYV1952" s="101"/>
      <c r="TYW1952" s="101"/>
      <c r="TYX1952" s="101"/>
      <c r="TYY1952" s="101"/>
      <c r="TYZ1952" s="101"/>
      <c r="TZA1952" s="101"/>
      <c r="TZB1952" s="101"/>
      <c r="TZC1952" s="101"/>
      <c r="TZD1952" s="101"/>
      <c r="TZE1952" s="101"/>
      <c r="TZF1952" s="101"/>
      <c r="TZG1952" s="101"/>
      <c r="TZH1952" s="101"/>
      <c r="TZI1952" s="101"/>
      <c r="TZJ1952" s="101"/>
      <c r="TZK1952" s="101"/>
      <c r="TZL1952" s="101"/>
      <c r="TZM1952" s="101"/>
      <c r="TZN1952" s="101"/>
      <c r="TZO1952" s="101"/>
      <c r="TZP1952" s="101"/>
      <c r="TZQ1952" s="101"/>
      <c r="TZR1952" s="101"/>
      <c r="TZS1952" s="101"/>
      <c r="TZT1952" s="101"/>
      <c r="TZU1952" s="101"/>
      <c r="TZV1952" s="101"/>
      <c r="TZW1952" s="101"/>
      <c r="TZX1952" s="101"/>
      <c r="TZY1952" s="101"/>
      <c r="TZZ1952" s="101"/>
      <c r="UAA1952" s="101"/>
      <c r="UAB1952" s="101"/>
      <c r="UAC1952" s="101"/>
      <c r="UAD1952" s="101"/>
      <c r="UAE1952" s="101"/>
      <c r="UAF1952" s="101"/>
      <c r="UAG1952" s="101"/>
      <c r="UAH1952" s="101"/>
      <c r="UAI1952" s="101"/>
      <c r="UAJ1952" s="101"/>
      <c r="UAK1952" s="101"/>
      <c r="UAL1952" s="101"/>
      <c r="UAM1952" s="101"/>
      <c r="UAN1952" s="101"/>
      <c r="UAO1952" s="101"/>
      <c r="UAP1952" s="101"/>
      <c r="UAQ1952" s="101"/>
      <c r="UAR1952" s="101"/>
      <c r="UAS1952" s="101"/>
      <c r="UAT1952" s="101"/>
      <c r="UAU1952" s="101"/>
      <c r="UAV1952" s="101"/>
      <c r="UAW1952" s="101"/>
      <c r="UAX1952" s="101"/>
      <c r="UAY1952" s="101"/>
      <c r="UAZ1952" s="101"/>
      <c r="UBA1952" s="101"/>
      <c r="UBB1952" s="101"/>
      <c r="UBC1952" s="101"/>
      <c r="UBD1952" s="101"/>
      <c r="UBE1952" s="101"/>
      <c r="UBF1952" s="101"/>
      <c r="UBG1952" s="101"/>
      <c r="UBH1952" s="101"/>
      <c r="UBI1952" s="101"/>
      <c r="UBJ1952" s="101"/>
      <c r="UBK1952" s="101"/>
      <c r="UBL1952" s="101"/>
      <c r="UBM1952" s="101"/>
      <c r="UBN1952" s="101"/>
      <c r="UBO1952" s="101"/>
      <c r="UBP1952" s="101"/>
      <c r="UBQ1952" s="101"/>
      <c r="UBR1952" s="101"/>
      <c r="UBS1952" s="101"/>
      <c r="UBT1952" s="101"/>
      <c r="UBU1952" s="101"/>
      <c r="UBV1952" s="101"/>
      <c r="UBW1952" s="101"/>
      <c r="UBX1952" s="101"/>
      <c r="UBY1952" s="101"/>
      <c r="UBZ1952" s="101"/>
      <c r="UCA1952" s="101"/>
      <c r="UCB1952" s="101"/>
      <c r="UCC1952" s="101"/>
      <c r="UCD1952" s="101"/>
      <c r="UCE1952" s="101"/>
      <c r="UCF1952" s="101"/>
      <c r="UCG1952" s="101"/>
      <c r="UCH1952" s="101"/>
      <c r="UCI1952" s="101"/>
      <c r="UCJ1952" s="101"/>
      <c r="UCK1952" s="101"/>
      <c r="UCL1952" s="101"/>
      <c r="UCM1952" s="101"/>
      <c r="UCN1952" s="101"/>
      <c r="UCO1952" s="101"/>
      <c r="UCP1952" s="101"/>
      <c r="UCQ1952" s="101"/>
      <c r="UCR1952" s="101"/>
      <c r="UCS1952" s="101"/>
      <c r="UCT1952" s="101"/>
      <c r="UCU1952" s="101"/>
      <c r="UCV1952" s="101"/>
      <c r="UCW1952" s="101"/>
      <c r="UCX1952" s="101"/>
      <c r="UCY1952" s="101"/>
      <c r="UCZ1952" s="101"/>
      <c r="UDA1952" s="101"/>
      <c r="UDB1952" s="101"/>
      <c r="UDC1952" s="101"/>
      <c r="UDD1952" s="101"/>
      <c r="UDE1952" s="101"/>
      <c r="UDF1952" s="101"/>
      <c r="UDG1952" s="101"/>
      <c r="UDH1952" s="101"/>
      <c r="UDI1952" s="101"/>
      <c r="UDJ1952" s="101"/>
      <c r="UDK1952" s="101"/>
      <c r="UDL1952" s="101"/>
      <c r="UDM1952" s="101"/>
      <c r="UDN1952" s="101"/>
      <c r="UDO1952" s="101"/>
      <c r="UDP1952" s="101"/>
      <c r="UDQ1952" s="101"/>
      <c r="UDR1952" s="101"/>
      <c r="UDS1952" s="101"/>
      <c r="UDT1952" s="101"/>
      <c r="UDU1952" s="101"/>
      <c r="UDV1952" s="101"/>
      <c r="UDW1952" s="101"/>
      <c r="UDX1952" s="101"/>
      <c r="UDY1952" s="101"/>
      <c r="UDZ1952" s="101"/>
      <c r="UEA1952" s="101"/>
      <c r="UEB1952" s="101"/>
      <c r="UEC1952" s="101"/>
      <c r="UED1952" s="101"/>
      <c r="UEE1952" s="101"/>
      <c r="UEF1952" s="101"/>
      <c r="UEG1952" s="101"/>
      <c r="UEH1952" s="101"/>
      <c r="UEI1952" s="101"/>
      <c r="UEJ1952" s="101"/>
      <c r="UEK1952" s="101"/>
      <c r="UEL1952" s="101"/>
      <c r="UEM1952" s="101"/>
      <c r="UEN1952" s="101"/>
      <c r="UEO1952" s="101"/>
      <c r="UEP1952" s="101"/>
      <c r="UEQ1952" s="101"/>
      <c r="UER1952" s="101"/>
      <c r="UES1952" s="101"/>
      <c r="UET1952" s="101"/>
      <c r="UEU1952" s="101"/>
      <c r="UEV1952" s="101"/>
      <c r="UEW1952" s="101"/>
      <c r="UEX1952" s="101"/>
      <c r="UEY1952" s="101"/>
      <c r="UEZ1952" s="101"/>
      <c r="UFA1952" s="101"/>
      <c r="UFB1952" s="101"/>
      <c r="UFC1952" s="101"/>
      <c r="UFD1952" s="101"/>
      <c r="UFE1952" s="101"/>
      <c r="UFF1952" s="101"/>
      <c r="UFG1952" s="101"/>
      <c r="UFH1952" s="101"/>
      <c r="UFI1952" s="101"/>
      <c r="UFJ1952" s="101"/>
      <c r="UFK1952" s="101"/>
      <c r="UFL1952" s="101"/>
      <c r="UFM1952" s="101"/>
      <c r="UFN1952" s="101"/>
      <c r="UFO1952" s="101"/>
      <c r="UFP1952" s="101"/>
      <c r="UFQ1952" s="101"/>
      <c r="UFR1952" s="101"/>
      <c r="UFS1952" s="101"/>
      <c r="UFT1952" s="101"/>
      <c r="UFU1952" s="101"/>
      <c r="UFV1952" s="101"/>
      <c r="UFW1952" s="101"/>
      <c r="UFX1952" s="101"/>
      <c r="UFY1952" s="101"/>
      <c r="UFZ1952" s="101"/>
      <c r="UGA1952" s="101"/>
      <c r="UGB1952" s="101"/>
      <c r="UGC1952" s="101"/>
      <c r="UGD1952" s="101"/>
      <c r="UGE1952" s="101"/>
      <c r="UGF1952" s="101"/>
      <c r="UGG1952" s="101"/>
      <c r="UGH1952" s="101"/>
      <c r="UGI1952" s="101"/>
      <c r="UGJ1952" s="101"/>
      <c r="UGK1952" s="101"/>
      <c r="UGL1952" s="101"/>
      <c r="UGM1952" s="101"/>
      <c r="UGN1952" s="101"/>
      <c r="UGO1952" s="101"/>
      <c r="UGP1952" s="101"/>
      <c r="UGQ1952" s="101"/>
      <c r="UGR1952" s="101"/>
      <c r="UGS1952" s="101"/>
      <c r="UGT1952" s="101"/>
      <c r="UGU1952" s="101"/>
      <c r="UGV1952" s="101"/>
      <c r="UGW1952" s="101"/>
      <c r="UGX1952" s="101"/>
      <c r="UGY1952" s="101"/>
      <c r="UGZ1952" s="101"/>
      <c r="UHA1952" s="101"/>
      <c r="UHB1952" s="101"/>
      <c r="UHC1952" s="101"/>
      <c r="UHD1952" s="101"/>
      <c r="UHE1952" s="101"/>
      <c r="UHF1952" s="101"/>
      <c r="UHG1952" s="101"/>
      <c r="UHH1952" s="101"/>
      <c r="UHI1952" s="101"/>
      <c r="UHJ1952" s="101"/>
      <c r="UHK1952" s="101"/>
      <c r="UHL1952" s="101"/>
      <c r="UHM1952" s="101"/>
      <c r="UHN1952" s="101"/>
      <c r="UHO1952" s="101"/>
      <c r="UHP1952" s="101"/>
      <c r="UHQ1952" s="101"/>
      <c r="UHR1952" s="101"/>
      <c r="UHS1952" s="101"/>
      <c r="UHT1952" s="101"/>
      <c r="UHU1952" s="101"/>
      <c r="UHV1952" s="101"/>
      <c r="UHW1952" s="101"/>
      <c r="UHX1952" s="101"/>
      <c r="UHY1952" s="101"/>
      <c r="UHZ1952" s="101"/>
      <c r="UIA1952" s="101"/>
      <c r="UIB1952" s="101"/>
      <c r="UIC1952" s="101"/>
      <c r="UID1952" s="101"/>
      <c r="UIE1952" s="101"/>
      <c r="UIF1952" s="101"/>
      <c r="UIG1952" s="101"/>
      <c r="UIH1952" s="101"/>
      <c r="UII1952" s="101"/>
      <c r="UIJ1952" s="101"/>
      <c r="UIK1952" s="101"/>
      <c r="UIL1952" s="101"/>
      <c r="UIM1952" s="101"/>
      <c r="UIN1952" s="101"/>
      <c r="UIO1952" s="101"/>
      <c r="UIP1952" s="101"/>
      <c r="UIQ1952" s="101"/>
      <c r="UIR1952" s="101"/>
      <c r="UIS1952" s="101"/>
      <c r="UIT1952" s="101"/>
      <c r="UIU1952" s="101"/>
      <c r="UIV1952" s="101"/>
      <c r="UIW1952" s="101"/>
      <c r="UIX1952" s="101"/>
      <c r="UIY1952" s="101"/>
      <c r="UIZ1952" s="101"/>
      <c r="UJA1952" s="101"/>
      <c r="UJB1952" s="101"/>
      <c r="UJC1952" s="101"/>
      <c r="UJD1952" s="101"/>
      <c r="UJE1952" s="101"/>
      <c r="UJF1952" s="101"/>
      <c r="UJG1952" s="101"/>
      <c r="UJH1952" s="101"/>
      <c r="UJI1952" s="101"/>
      <c r="UJJ1952" s="101"/>
      <c r="UJK1952" s="101"/>
      <c r="UJL1952" s="101"/>
      <c r="UJM1952" s="101"/>
      <c r="UJN1952" s="101"/>
      <c r="UJO1952" s="101"/>
      <c r="UJP1952" s="101"/>
      <c r="UJQ1952" s="101"/>
      <c r="UJR1952" s="101"/>
      <c r="UJS1952" s="101"/>
      <c r="UJT1952" s="101"/>
      <c r="UJU1952" s="101"/>
      <c r="UJV1952" s="101"/>
      <c r="UJW1952" s="101"/>
      <c r="UJX1952" s="101"/>
      <c r="UJY1952" s="101"/>
      <c r="UJZ1952" s="101"/>
      <c r="UKA1952" s="101"/>
      <c r="UKB1952" s="101"/>
      <c r="UKC1952" s="101"/>
      <c r="UKD1952" s="101"/>
      <c r="UKE1952" s="101"/>
      <c r="UKF1952" s="101"/>
      <c r="UKG1952" s="101"/>
      <c r="UKH1952" s="101"/>
      <c r="UKI1952" s="101"/>
      <c r="UKJ1952" s="101"/>
      <c r="UKK1952" s="101"/>
      <c r="UKL1952" s="101"/>
      <c r="UKM1952" s="101"/>
      <c r="UKN1952" s="101"/>
      <c r="UKO1952" s="101"/>
      <c r="UKP1952" s="101"/>
      <c r="UKQ1952" s="101"/>
      <c r="UKR1952" s="101"/>
      <c r="UKS1952" s="101"/>
      <c r="UKT1952" s="101"/>
      <c r="UKU1952" s="101"/>
      <c r="UKV1952" s="101"/>
      <c r="UKW1952" s="101"/>
      <c r="UKX1952" s="101"/>
      <c r="UKY1952" s="101"/>
      <c r="UKZ1952" s="101"/>
      <c r="ULA1952" s="101"/>
      <c r="ULB1952" s="101"/>
      <c r="ULC1952" s="101"/>
      <c r="ULD1952" s="101"/>
      <c r="ULE1952" s="101"/>
      <c r="ULF1952" s="101"/>
      <c r="ULG1952" s="101"/>
      <c r="ULH1952" s="101"/>
      <c r="ULI1952" s="101"/>
      <c r="ULJ1952" s="101"/>
      <c r="ULK1952" s="101"/>
      <c r="ULL1952" s="101"/>
      <c r="ULM1952" s="101"/>
      <c r="ULN1952" s="101"/>
      <c r="ULO1952" s="101"/>
      <c r="ULP1952" s="101"/>
      <c r="ULQ1952" s="101"/>
      <c r="ULR1952" s="101"/>
      <c r="ULS1952" s="101"/>
      <c r="ULT1952" s="101"/>
      <c r="ULU1952" s="101"/>
      <c r="ULV1952" s="101"/>
      <c r="ULW1952" s="101"/>
      <c r="ULX1952" s="101"/>
      <c r="ULY1952" s="101"/>
      <c r="ULZ1952" s="101"/>
      <c r="UMA1952" s="101"/>
      <c r="UMB1952" s="101"/>
      <c r="UMC1952" s="101"/>
      <c r="UMD1952" s="101"/>
      <c r="UME1952" s="101"/>
      <c r="UMF1952" s="101"/>
      <c r="UMG1952" s="101"/>
      <c r="UMH1952" s="101"/>
      <c r="UMI1952" s="101"/>
      <c r="UMJ1952" s="101"/>
      <c r="UMK1952" s="101"/>
      <c r="UML1952" s="101"/>
      <c r="UMM1952" s="101"/>
      <c r="UMN1952" s="101"/>
      <c r="UMO1952" s="101"/>
      <c r="UMP1952" s="101"/>
      <c r="UMQ1952" s="101"/>
      <c r="UMR1952" s="101"/>
      <c r="UMS1952" s="101"/>
      <c r="UMT1952" s="101"/>
      <c r="UMU1952" s="101"/>
      <c r="UMV1952" s="101"/>
      <c r="UMW1952" s="101"/>
      <c r="UMX1952" s="101"/>
      <c r="UMY1952" s="101"/>
      <c r="UMZ1952" s="101"/>
      <c r="UNA1952" s="101"/>
      <c r="UNB1952" s="101"/>
      <c r="UNC1952" s="101"/>
      <c r="UND1952" s="101"/>
      <c r="UNE1952" s="101"/>
      <c r="UNF1952" s="101"/>
      <c r="UNG1952" s="101"/>
      <c r="UNH1952" s="101"/>
      <c r="UNI1952" s="101"/>
      <c r="UNJ1952" s="101"/>
      <c r="UNK1952" s="101"/>
      <c r="UNL1952" s="101"/>
      <c r="UNM1952" s="101"/>
      <c r="UNN1952" s="101"/>
      <c r="UNO1952" s="101"/>
      <c r="UNP1952" s="101"/>
      <c r="UNQ1952" s="101"/>
      <c r="UNR1952" s="101"/>
      <c r="UNS1952" s="101"/>
      <c r="UNT1952" s="101"/>
      <c r="UNU1952" s="101"/>
      <c r="UNV1952" s="101"/>
      <c r="UNW1952" s="101"/>
      <c r="UNX1952" s="101"/>
      <c r="UNY1952" s="101"/>
      <c r="UNZ1952" s="101"/>
      <c r="UOA1952" s="101"/>
      <c r="UOB1952" s="101"/>
      <c r="UOC1952" s="101"/>
      <c r="UOD1952" s="101"/>
      <c r="UOE1952" s="101"/>
      <c r="UOF1952" s="101"/>
      <c r="UOG1952" s="101"/>
      <c r="UOH1952" s="101"/>
      <c r="UOI1952" s="101"/>
      <c r="UOJ1952" s="101"/>
      <c r="UOK1952" s="101"/>
      <c r="UOL1952" s="101"/>
      <c r="UOM1952" s="101"/>
      <c r="UON1952" s="101"/>
      <c r="UOO1952" s="101"/>
      <c r="UOP1952" s="101"/>
      <c r="UOQ1952" s="101"/>
      <c r="UOR1952" s="101"/>
      <c r="UOS1952" s="101"/>
      <c r="UOT1952" s="101"/>
      <c r="UOU1952" s="101"/>
      <c r="UOV1952" s="101"/>
      <c r="UOW1952" s="101"/>
      <c r="UOX1952" s="101"/>
      <c r="UOY1952" s="101"/>
      <c r="UOZ1952" s="101"/>
      <c r="UPA1952" s="101"/>
      <c r="UPB1952" s="101"/>
      <c r="UPC1952" s="101"/>
      <c r="UPD1952" s="101"/>
      <c r="UPE1952" s="101"/>
      <c r="UPF1952" s="101"/>
      <c r="UPG1952" s="101"/>
      <c r="UPH1952" s="101"/>
      <c r="UPI1952" s="101"/>
      <c r="UPJ1952" s="101"/>
      <c r="UPK1952" s="101"/>
      <c r="UPL1952" s="101"/>
      <c r="UPM1952" s="101"/>
      <c r="UPN1952" s="101"/>
      <c r="UPO1952" s="101"/>
      <c r="UPP1952" s="101"/>
      <c r="UPQ1952" s="101"/>
      <c r="UPR1952" s="101"/>
      <c r="UPS1952" s="101"/>
      <c r="UPT1952" s="101"/>
      <c r="UPU1952" s="101"/>
      <c r="UPV1952" s="101"/>
      <c r="UPW1952" s="101"/>
      <c r="UPX1952" s="101"/>
      <c r="UPY1952" s="101"/>
      <c r="UPZ1952" s="101"/>
      <c r="UQA1952" s="101"/>
      <c r="UQB1952" s="101"/>
      <c r="UQC1952" s="101"/>
      <c r="UQD1952" s="101"/>
      <c r="UQE1952" s="101"/>
      <c r="UQF1952" s="101"/>
      <c r="UQG1952" s="101"/>
      <c r="UQH1952" s="101"/>
      <c r="UQI1952" s="101"/>
      <c r="UQJ1952" s="101"/>
      <c r="UQK1952" s="101"/>
      <c r="UQL1952" s="101"/>
      <c r="UQM1952" s="101"/>
      <c r="UQN1952" s="101"/>
      <c r="UQO1952" s="101"/>
      <c r="UQP1952" s="101"/>
      <c r="UQQ1952" s="101"/>
      <c r="UQR1952" s="101"/>
      <c r="UQS1952" s="101"/>
      <c r="UQT1952" s="101"/>
      <c r="UQU1952" s="101"/>
      <c r="UQV1952" s="101"/>
      <c r="UQW1952" s="101"/>
      <c r="UQX1952" s="101"/>
      <c r="UQY1952" s="101"/>
      <c r="UQZ1952" s="101"/>
      <c r="URA1952" s="101"/>
      <c r="URB1952" s="101"/>
      <c r="URC1952" s="101"/>
      <c r="URD1952" s="101"/>
      <c r="URE1952" s="101"/>
      <c r="URF1952" s="101"/>
      <c r="URG1952" s="101"/>
      <c r="URH1952" s="101"/>
      <c r="URI1952" s="101"/>
      <c r="URJ1952" s="101"/>
      <c r="URK1952" s="101"/>
      <c r="URL1952" s="101"/>
      <c r="URM1952" s="101"/>
      <c r="URN1952" s="101"/>
      <c r="URO1952" s="101"/>
      <c r="URP1952" s="101"/>
      <c r="URQ1952" s="101"/>
      <c r="URR1952" s="101"/>
      <c r="URS1952" s="101"/>
      <c r="URT1952" s="101"/>
      <c r="URU1952" s="101"/>
      <c r="URV1952" s="101"/>
      <c r="URW1952" s="101"/>
      <c r="URX1952" s="101"/>
      <c r="URY1952" s="101"/>
      <c r="URZ1952" s="101"/>
      <c r="USA1952" s="101"/>
      <c r="USB1952" s="101"/>
      <c r="USC1952" s="101"/>
      <c r="USD1952" s="101"/>
      <c r="USE1952" s="101"/>
      <c r="USF1952" s="101"/>
      <c r="USG1952" s="101"/>
      <c r="USH1952" s="101"/>
      <c r="USI1952" s="101"/>
      <c r="USJ1952" s="101"/>
      <c r="USK1952" s="101"/>
      <c r="USL1952" s="101"/>
      <c r="USM1952" s="101"/>
      <c r="USN1952" s="101"/>
      <c r="USO1952" s="101"/>
      <c r="USP1952" s="101"/>
      <c r="USQ1952" s="101"/>
      <c r="USR1952" s="101"/>
      <c r="USS1952" s="101"/>
      <c r="UST1952" s="101"/>
      <c r="USU1952" s="101"/>
      <c r="USV1952" s="101"/>
      <c r="USW1952" s="101"/>
      <c r="USX1952" s="101"/>
      <c r="USY1952" s="101"/>
      <c r="USZ1952" s="101"/>
      <c r="UTA1952" s="101"/>
      <c r="UTB1952" s="101"/>
      <c r="UTC1952" s="101"/>
      <c r="UTD1952" s="101"/>
      <c r="UTE1952" s="101"/>
      <c r="UTF1952" s="101"/>
      <c r="UTG1952" s="101"/>
      <c r="UTH1952" s="101"/>
      <c r="UTI1952" s="101"/>
      <c r="UTJ1952" s="101"/>
      <c r="UTK1952" s="101"/>
      <c r="UTL1952" s="101"/>
      <c r="UTM1952" s="101"/>
      <c r="UTN1952" s="101"/>
      <c r="UTO1952" s="101"/>
      <c r="UTP1952" s="101"/>
      <c r="UTQ1952" s="101"/>
      <c r="UTR1952" s="101"/>
      <c r="UTS1952" s="101"/>
      <c r="UTT1952" s="101"/>
      <c r="UTU1952" s="101"/>
      <c r="UTV1952" s="101"/>
      <c r="UTW1952" s="101"/>
      <c r="UTX1952" s="101"/>
      <c r="UTY1952" s="101"/>
      <c r="UTZ1952" s="101"/>
      <c r="UUA1952" s="101"/>
      <c r="UUB1952" s="101"/>
      <c r="UUC1952" s="101"/>
      <c r="UUD1952" s="101"/>
      <c r="UUE1952" s="101"/>
      <c r="UUF1952" s="101"/>
      <c r="UUG1952" s="101"/>
      <c r="UUH1952" s="101"/>
      <c r="UUI1952" s="101"/>
      <c r="UUJ1952" s="101"/>
      <c r="UUK1952" s="101"/>
      <c r="UUL1952" s="101"/>
      <c r="UUM1952" s="101"/>
      <c r="UUN1952" s="101"/>
      <c r="UUO1952" s="101"/>
      <c r="UUP1952" s="101"/>
      <c r="UUQ1952" s="101"/>
      <c r="UUR1952" s="101"/>
      <c r="UUS1952" s="101"/>
      <c r="UUT1952" s="101"/>
      <c r="UUU1952" s="101"/>
      <c r="UUV1952" s="101"/>
      <c r="UUW1952" s="101"/>
      <c r="UUX1952" s="101"/>
      <c r="UUY1952" s="101"/>
      <c r="UUZ1952" s="101"/>
      <c r="UVA1952" s="101"/>
      <c r="UVB1952" s="101"/>
      <c r="UVC1952" s="101"/>
      <c r="UVD1952" s="101"/>
      <c r="UVE1952" s="101"/>
      <c r="UVF1952" s="101"/>
      <c r="UVG1952" s="101"/>
      <c r="UVH1952" s="101"/>
      <c r="UVI1952" s="101"/>
      <c r="UVJ1952" s="101"/>
      <c r="UVK1952" s="101"/>
      <c r="UVL1952" s="101"/>
      <c r="UVM1952" s="101"/>
      <c r="UVN1952" s="101"/>
      <c r="UVO1952" s="101"/>
      <c r="UVP1952" s="101"/>
      <c r="UVQ1952" s="101"/>
      <c r="UVR1952" s="101"/>
      <c r="UVS1952" s="101"/>
      <c r="UVT1952" s="101"/>
      <c r="UVU1952" s="101"/>
      <c r="UVV1952" s="101"/>
      <c r="UVW1952" s="101"/>
      <c r="UVX1952" s="101"/>
      <c r="UVY1952" s="101"/>
      <c r="UVZ1952" s="101"/>
      <c r="UWA1952" s="101"/>
      <c r="UWB1952" s="101"/>
      <c r="UWC1952" s="101"/>
      <c r="UWD1952" s="101"/>
      <c r="UWE1952" s="101"/>
      <c r="UWF1952" s="101"/>
      <c r="UWG1952" s="101"/>
      <c r="UWH1952" s="101"/>
      <c r="UWI1952" s="101"/>
      <c r="UWJ1952" s="101"/>
      <c r="UWK1952" s="101"/>
      <c r="UWL1952" s="101"/>
      <c r="UWM1952" s="101"/>
      <c r="UWN1952" s="101"/>
      <c r="UWO1952" s="101"/>
      <c r="UWP1952" s="101"/>
      <c r="UWQ1952" s="101"/>
      <c r="UWR1952" s="101"/>
      <c r="UWS1952" s="101"/>
      <c r="UWT1952" s="101"/>
      <c r="UWU1952" s="101"/>
      <c r="UWV1952" s="101"/>
      <c r="UWW1952" s="101"/>
      <c r="UWX1952" s="101"/>
      <c r="UWY1952" s="101"/>
      <c r="UWZ1952" s="101"/>
      <c r="UXA1952" s="101"/>
      <c r="UXB1952" s="101"/>
      <c r="UXC1952" s="101"/>
      <c r="UXD1952" s="101"/>
      <c r="UXE1952" s="101"/>
      <c r="UXF1952" s="101"/>
      <c r="UXG1952" s="101"/>
      <c r="UXH1952" s="101"/>
      <c r="UXI1952" s="101"/>
      <c r="UXJ1952" s="101"/>
      <c r="UXK1952" s="101"/>
      <c r="UXL1952" s="101"/>
      <c r="UXM1952" s="101"/>
      <c r="UXN1952" s="101"/>
      <c r="UXO1952" s="101"/>
      <c r="UXP1952" s="101"/>
      <c r="UXQ1952" s="101"/>
      <c r="UXR1952" s="101"/>
      <c r="UXS1952" s="101"/>
      <c r="UXT1952" s="101"/>
      <c r="UXU1952" s="101"/>
      <c r="UXV1952" s="101"/>
      <c r="UXW1952" s="101"/>
      <c r="UXX1952" s="101"/>
      <c r="UXY1952" s="101"/>
      <c r="UXZ1952" s="101"/>
      <c r="UYA1952" s="101"/>
      <c r="UYB1952" s="101"/>
      <c r="UYC1952" s="101"/>
      <c r="UYD1952" s="101"/>
      <c r="UYE1952" s="101"/>
      <c r="UYF1952" s="101"/>
      <c r="UYG1952" s="101"/>
      <c r="UYH1952" s="101"/>
      <c r="UYI1952" s="101"/>
      <c r="UYJ1952" s="101"/>
      <c r="UYK1952" s="101"/>
      <c r="UYL1952" s="101"/>
      <c r="UYM1952" s="101"/>
      <c r="UYN1952" s="101"/>
      <c r="UYO1952" s="101"/>
      <c r="UYP1952" s="101"/>
      <c r="UYQ1952" s="101"/>
      <c r="UYR1952" s="101"/>
      <c r="UYS1952" s="101"/>
      <c r="UYT1952" s="101"/>
      <c r="UYU1952" s="101"/>
      <c r="UYV1952" s="101"/>
      <c r="UYW1952" s="101"/>
      <c r="UYX1952" s="101"/>
      <c r="UYY1952" s="101"/>
      <c r="UYZ1952" s="101"/>
      <c r="UZA1952" s="101"/>
      <c r="UZB1952" s="101"/>
      <c r="UZC1952" s="101"/>
      <c r="UZD1952" s="101"/>
      <c r="UZE1952" s="101"/>
      <c r="UZF1952" s="101"/>
      <c r="UZG1952" s="101"/>
      <c r="UZH1952" s="101"/>
      <c r="UZI1952" s="101"/>
      <c r="UZJ1952" s="101"/>
      <c r="UZK1952" s="101"/>
      <c r="UZL1952" s="101"/>
      <c r="UZM1952" s="101"/>
      <c r="UZN1952" s="101"/>
      <c r="UZO1952" s="101"/>
      <c r="UZP1952" s="101"/>
      <c r="UZQ1952" s="101"/>
      <c r="UZR1952" s="101"/>
      <c r="UZS1952" s="101"/>
      <c r="UZT1952" s="101"/>
      <c r="UZU1952" s="101"/>
      <c r="UZV1952" s="101"/>
      <c r="UZW1952" s="101"/>
      <c r="UZX1952" s="101"/>
      <c r="UZY1952" s="101"/>
      <c r="UZZ1952" s="101"/>
      <c r="VAA1952" s="101"/>
      <c r="VAB1952" s="101"/>
      <c r="VAC1952" s="101"/>
      <c r="VAD1952" s="101"/>
      <c r="VAE1952" s="101"/>
      <c r="VAF1952" s="101"/>
      <c r="VAG1952" s="101"/>
      <c r="VAH1952" s="101"/>
      <c r="VAI1952" s="101"/>
      <c r="VAJ1952" s="101"/>
      <c r="VAK1952" s="101"/>
      <c r="VAL1952" s="101"/>
      <c r="VAM1952" s="101"/>
      <c r="VAN1952" s="101"/>
      <c r="VAO1952" s="101"/>
      <c r="VAP1952" s="101"/>
      <c r="VAQ1952" s="101"/>
      <c r="VAR1952" s="101"/>
      <c r="VAS1952" s="101"/>
      <c r="VAT1952" s="101"/>
      <c r="VAU1952" s="101"/>
      <c r="VAV1952" s="101"/>
      <c r="VAW1952" s="101"/>
      <c r="VAX1952" s="101"/>
      <c r="VAY1952" s="101"/>
      <c r="VAZ1952" s="101"/>
      <c r="VBA1952" s="101"/>
      <c r="VBB1952" s="101"/>
      <c r="VBC1952" s="101"/>
      <c r="VBD1952" s="101"/>
      <c r="VBE1952" s="101"/>
      <c r="VBF1952" s="101"/>
      <c r="VBG1952" s="101"/>
      <c r="VBH1952" s="101"/>
      <c r="VBI1952" s="101"/>
      <c r="VBJ1952" s="101"/>
      <c r="VBK1952" s="101"/>
      <c r="VBL1952" s="101"/>
      <c r="VBM1952" s="101"/>
      <c r="VBN1952" s="101"/>
      <c r="VBO1952" s="101"/>
      <c r="VBP1952" s="101"/>
      <c r="VBQ1952" s="101"/>
      <c r="VBR1952" s="101"/>
      <c r="VBS1952" s="101"/>
      <c r="VBT1952" s="101"/>
      <c r="VBU1952" s="101"/>
      <c r="VBV1952" s="101"/>
      <c r="VBW1952" s="101"/>
      <c r="VBX1952" s="101"/>
      <c r="VBY1952" s="101"/>
      <c r="VBZ1952" s="101"/>
      <c r="VCA1952" s="101"/>
      <c r="VCB1952" s="101"/>
      <c r="VCC1952" s="101"/>
      <c r="VCD1952" s="101"/>
      <c r="VCE1952" s="101"/>
      <c r="VCF1952" s="101"/>
      <c r="VCG1952" s="101"/>
      <c r="VCH1952" s="101"/>
      <c r="VCI1952" s="101"/>
      <c r="VCJ1952" s="101"/>
      <c r="VCK1952" s="101"/>
      <c r="VCL1952" s="101"/>
      <c r="VCM1952" s="101"/>
      <c r="VCN1952" s="101"/>
      <c r="VCO1952" s="101"/>
      <c r="VCP1952" s="101"/>
      <c r="VCQ1952" s="101"/>
      <c r="VCR1952" s="101"/>
      <c r="VCS1952" s="101"/>
      <c r="VCT1952" s="101"/>
      <c r="VCU1952" s="101"/>
      <c r="VCV1952" s="101"/>
      <c r="VCW1952" s="101"/>
      <c r="VCX1952" s="101"/>
      <c r="VCY1952" s="101"/>
      <c r="VCZ1952" s="101"/>
      <c r="VDA1952" s="101"/>
      <c r="VDB1952" s="101"/>
      <c r="VDC1952" s="101"/>
      <c r="VDD1952" s="101"/>
      <c r="VDE1952" s="101"/>
      <c r="VDF1952" s="101"/>
      <c r="VDG1952" s="101"/>
      <c r="VDH1952" s="101"/>
      <c r="VDI1952" s="101"/>
      <c r="VDJ1952" s="101"/>
      <c r="VDK1952" s="101"/>
      <c r="VDL1952" s="101"/>
      <c r="VDM1952" s="101"/>
      <c r="VDN1952" s="101"/>
      <c r="VDO1952" s="101"/>
      <c r="VDP1952" s="101"/>
      <c r="VDQ1952" s="101"/>
      <c r="VDR1952" s="101"/>
      <c r="VDS1952" s="101"/>
      <c r="VDT1952" s="101"/>
      <c r="VDU1952" s="101"/>
      <c r="VDV1952" s="101"/>
      <c r="VDW1952" s="101"/>
      <c r="VDX1952" s="101"/>
      <c r="VDY1952" s="101"/>
      <c r="VDZ1952" s="101"/>
      <c r="VEA1952" s="101"/>
      <c r="VEB1952" s="101"/>
      <c r="VEC1952" s="101"/>
      <c r="VED1952" s="101"/>
      <c r="VEE1952" s="101"/>
      <c r="VEF1952" s="101"/>
      <c r="VEG1952" s="101"/>
      <c r="VEH1952" s="101"/>
      <c r="VEI1952" s="101"/>
      <c r="VEJ1952" s="101"/>
      <c r="VEK1952" s="101"/>
      <c r="VEL1952" s="101"/>
      <c r="VEM1952" s="101"/>
      <c r="VEN1952" s="101"/>
      <c r="VEO1952" s="101"/>
      <c r="VEP1952" s="101"/>
      <c r="VEQ1952" s="101"/>
      <c r="VER1952" s="101"/>
      <c r="VES1952" s="101"/>
      <c r="VET1952" s="101"/>
      <c r="VEU1952" s="101"/>
      <c r="VEV1952" s="101"/>
      <c r="VEW1952" s="101"/>
      <c r="VEX1952" s="101"/>
      <c r="VEY1952" s="101"/>
      <c r="VEZ1952" s="101"/>
      <c r="VFA1952" s="101"/>
      <c r="VFB1952" s="101"/>
      <c r="VFC1952" s="101"/>
      <c r="VFD1952" s="101"/>
      <c r="VFE1952" s="101"/>
      <c r="VFF1952" s="101"/>
      <c r="VFG1952" s="101"/>
      <c r="VFH1952" s="101"/>
      <c r="VFI1952" s="101"/>
      <c r="VFJ1952" s="101"/>
      <c r="VFK1952" s="101"/>
      <c r="VFL1952" s="101"/>
      <c r="VFM1952" s="101"/>
      <c r="VFN1952" s="101"/>
      <c r="VFO1952" s="101"/>
      <c r="VFP1952" s="101"/>
      <c r="VFQ1952" s="101"/>
      <c r="VFR1952" s="101"/>
      <c r="VFS1952" s="101"/>
      <c r="VFT1952" s="101"/>
      <c r="VFU1952" s="101"/>
      <c r="VFV1952" s="101"/>
      <c r="VFW1952" s="101"/>
      <c r="VFX1952" s="101"/>
      <c r="VFY1952" s="101"/>
      <c r="VFZ1952" s="101"/>
      <c r="VGA1952" s="101"/>
      <c r="VGB1952" s="101"/>
      <c r="VGC1952" s="101"/>
      <c r="VGD1952" s="101"/>
      <c r="VGE1952" s="101"/>
      <c r="VGF1952" s="101"/>
      <c r="VGG1952" s="101"/>
      <c r="VGH1952" s="101"/>
      <c r="VGI1952" s="101"/>
      <c r="VGJ1952" s="101"/>
      <c r="VGK1952" s="101"/>
      <c r="VGL1952" s="101"/>
      <c r="VGM1952" s="101"/>
      <c r="VGN1952" s="101"/>
      <c r="VGO1952" s="101"/>
      <c r="VGP1952" s="101"/>
      <c r="VGQ1952" s="101"/>
      <c r="VGR1952" s="101"/>
      <c r="VGS1952" s="101"/>
      <c r="VGT1952" s="101"/>
      <c r="VGU1952" s="101"/>
      <c r="VGV1952" s="101"/>
      <c r="VGW1952" s="101"/>
      <c r="VGX1952" s="101"/>
      <c r="VGY1952" s="101"/>
      <c r="VGZ1952" s="101"/>
      <c r="VHA1952" s="101"/>
      <c r="VHB1952" s="101"/>
      <c r="VHC1952" s="101"/>
      <c r="VHD1952" s="101"/>
      <c r="VHE1952" s="101"/>
      <c r="VHF1952" s="101"/>
      <c r="VHG1952" s="101"/>
      <c r="VHH1952" s="101"/>
      <c r="VHI1952" s="101"/>
      <c r="VHJ1952" s="101"/>
      <c r="VHK1952" s="101"/>
      <c r="VHL1952" s="101"/>
      <c r="VHM1952" s="101"/>
      <c r="VHN1952" s="101"/>
      <c r="VHO1952" s="101"/>
      <c r="VHP1952" s="101"/>
      <c r="VHQ1952" s="101"/>
      <c r="VHR1952" s="101"/>
      <c r="VHS1952" s="101"/>
      <c r="VHT1952" s="101"/>
      <c r="VHU1952" s="101"/>
      <c r="VHV1952" s="101"/>
      <c r="VHW1952" s="101"/>
      <c r="VHX1952" s="101"/>
      <c r="VHY1952" s="101"/>
      <c r="VHZ1952" s="101"/>
      <c r="VIA1952" s="101"/>
      <c r="VIB1952" s="101"/>
      <c r="VIC1952" s="101"/>
      <c r="VID1952" s="101"/>
      <c r="VIE1952" s="101"/>
      <c r="VIF1952" s="101"/>
      <c r="VIG1952" s="101"/>
      <c r="VIH1952" s="101"/>
      <c r="VII1952" s="101"/>
      <c r="VIJ1952" s="101"/>
      <c r="VIK1952" s="101"/>
      <c r="VIL1952" s="101"/>
      <c r="VIM1952" s="101"/>
      <c r="VIN1952" s="101"/>
      <c r="VIO1952" s="101"/>
      <c r="VIP1952" s="101"/>
      <c r="VIQ1952" s="101"/>
      <c r="VIR1952" s="101"/>
      <c r="VIS1952" s="101"/>
      <c r="VIT1952" s="101"/>
      <c r="VIU1952" s="101"/>
      <c r="VIV1952" s="101"/>
      <c r="VIW1952" s="101"/>
      <c r="VIX1952" s="101"/>
      <c r="VIY1952" s="101"/>
      <c r="VIZ1952" s="101"/>
      <c r="VJA1952" s="101"/>
      <c r="VJB1952" s="101"/>
      <c r="VJC1952" s="101"/>
      <c r="VJD1952" s="101"/>
      <c r="VJE1952" s="101"/>
      <c r="VJF1952" s="101"/>
      <c r="VJG1952" s="101"/>
      <c r="VJH1952" s="101"/>
      <c r="VJI1952" s="101"/>
      <c r="VJJ1952" s="101"/>
      <c r="VJK1952" s="101"/>
      <c r="VJL1952" s="101"/>
      <c r="VJM1952" s="101"/>
      <c r="VJN1952" s="101"/>
      <c r="VJO1952" s="101"/>
      <c r="VJP1952" s="101"/>
      <c r="VJQ1952" s="101"/>
      <c r="VJR1952" s="101"/>
      <c r="VJS1952" s="101"/>
      <c r="VJT1952" s="101"/>
      <c r="VJU1952" s="101"/>
      <c r="VJV1952" s="101"/>
      <c r="VJW1952" s="101"/>
      <c r="VJX1952" s="101"/>
      <c r="VJY1952" s="101"/>
      <c r="VJZ1952" s="101"/>
      <c r="VKA1952" s="101"/>
      <c r="VKB1952" s="101"/>
      <c r="VKC1952" s="101"/>
      <c r="VKD1952" s="101"/>
      <c r="VKE1952" s="101"/>
      <c r="VKF1952" s="101"/>
      <c r="VKG1952" s="101"/>
      <c r="VKH1952" s="101"/>
      <c r="VKI1952" s="101"/>
      <c r="VKJ1952" s="101"/>
      <c r="VKK1952" s="101"/>
      <c r="VKL1952" s="101"/>
      <c r="VKM1952" s="101"/>
      <c r="VKN1952" s="101"/>
      <c r="VKO1952" s="101"/>
      <c r="VKP1952" s="101"/>
      <c r="VKQ1952" s="101"/>
      <c r="VKR1952" s="101"/>
      <c r="VKS1952" s="101"/>
      <c r="VKT1952" s="101"/>
      <c r="VKU1952" s="101"/>
      <c r="VKV1952" s="101"/>
      <c r="VKW1952" s="101"/>
      <c r="VKX1952" s="101"/>
      <c r="VKY1952" s="101"/>
      <c r="VKZ1952" s="101"/>
      <c r="VLA1952" s="101"/>
      <c r="VLB1952" s="101"/>
      <c r="VLC1952" s="101"/>
      <c r="VLD1952" s="101"/>
      <c r="VLE1952" s="101"/>
      <c r="VLF1952" s="101"/>
      <c r="VLG1952" s="101"/>
      <c r="VLH1952" s="101"/>
      <c r="VLI1952" s="101"/>
      <c r="VLJ1952" s="101"/>
      <c r="VLK1952" s="101"/>
      <c r="VLL1952" s="101"/>
      <c r="VLM1952" s="101"/>
      <c r="VLN1952" s="101"/>
      <c r="VLO1952" s="101"/>
      <c r="VLP1952" s="101"/>
      <c r="VLQ1952" s="101"/>
      <c r="VLR1952" s="101"/>
      <c r="VLS1952" s="101"/>
      <c r="VLT1952" s="101"/>
      <c r="VLU1952" s="101"/>
      <c r="VLV1952" s="101"/>
      <c r="VLW1952" s="101"/>
      <c r="VLX1952" s="101"/>
      <c r="VLY1952" s="101"/>
      <c r="VLZ1952" s="101"/>
      <c r="VMA1952" s="101"/>
      <c r="VMB1952" s="101"/>
      <c r="VMC1952" s="101"/>
      <c r="VMD1952" s="101"/>
      <c r="VME1952" s="101"/>
      <c r="VMF1952" s="101"/>
      <c r="VMG1952" s="101"/>
      <c r="VMH1952" s="101"/>
      <c r="VMI1952" s="101"/>
      <c r="VMJ1952" s="101"/>
      <c r="VMK1952" s="101"/>
      <c r="VML1952" s="101"/>
      <c r="VMM1952" s="101"/>
      <c r="VMN1952" s="101"/>
      <c r="VMO1952" s="101"/>
      <c r="VMP1952" s="101"/>
      <c r="VMQ1952" s="101"/>
      <c r="VMR1952" s="101"/>
      <c r="VMS1952" s="101"/>
      <c r="VMT1952" s="101"/>
      <c r="VMU1952" s="101"/>
      <c r="VMV1952" s="101"/>
      <c r="VMW1952" s="101"/>
      <c r="VMX1952" s="101"/>
      <c r="VMY1952" s="101"/>
      <c r="VMZ1952" s="101"/>
      <c r="VNA1952" s="101"/>
      <c r="VNB1952" s="101"/>
      <c r="VNC1952" s="101"/>
      <c r="VND1952" s="101"/>
      <c r="VNE1952" s="101"/>
      <c r="VNF1952" s="101"/>
      <c r="VNG1952" s="101"/>
      <c r="VNH1952" s="101"/>
      <c r="VNI1952" s="101"/>
      <c r="VNJ1952" s="101"/>
      <c r="VNK1952" s="101"/>
      <c r="VNL1952" s="101"/>
      <c r="VNM1952" s="101"/>
      <c r="VNN1952" s="101"/>
      <c r="VNO1952" s="101"/>
      <c r="VNP1952" s="101"/>
      <c r="VNQ1952" s="101"/>
      <c r="VNR1952" s="101"/>
      <c r="VNS1952" s="101"/>
      <c r="VNT1952" s="101"/>
      <c r="VNU1952" s="101"/>
      <c r="VNV1952" s="101"/>
      <c r="VNW1952" s="101"/>
      <c r="VNX1952" s="101"/>
      <c r="VNY1952" s="101"/>
      <c r="VNZ1952" s="101"/>
      <c r="VOA1952" s="101"/>
      <c r="VOB1952" s="101"/>
      <c r="VOC1952" s="101"/>
      <c r="VOD1952" s="101"/>
      <c r="VOE1952" s="101"/>
      <c r="VOF1952" s="101"/>
      <c r="VOG1952" s="101"/>
      <c r="VOH1952" s="101"/>
      <c r="VOI1952" s="101"/>
      <c r="VOJ1952" s="101"/>
      <c r="VOK1952" s="101"/>
      <c r="VOL1952" s="101"/>
      <c r="VOM1952" s="101"/>
      <c r="VON1952" s="101"/>
      <c r="VOO1952" s="101"/>
      <c r="VOP1952" s="101"/>
      <c r="VOQ1952" s="101"/>
      <c r="VOR1952" s="101"/>
      <c r="VOS1952" s="101"/>
      <c r="VOT1952" s="101"/>
      <c r="VOU1952" s="101"/>
      <c r="VOV1952" s="101"/>
      <c r="VOW1952" s="101"/>
      <c r="VOX1952" s="101"/>
      <c r="VOY1952" s="101"/>
      <c r="VOZ1952" s="101"/>
      <c r="VPA1952" s="101"/>
      <c r="VPB1952" s="101"/>
      <c r="VPC1952" s="101"/>
      <c r="VPD1952" s="101"/>
      <c r="VPE1952" s="101"/>
      <c r="VPF1952" s="101"/>
      <c r="VPG1952" s="101"/>
      <c r="VPH1952" s="101"/>
      <c r="VPI1952" s="101"/>
      <c r="VPJ1952" s="101"/>
      <c r="VPK1952" s="101"/>
      <c r="VPL1952" s="101"/>
      <c r="VPM1952" s="101"/>
      <c r="VPN1952" s="101"/>
      <c r="VPO1952" s="101"/>
      <c r="VPP1952" s="101"/>
      <c r="VPQ1952" s="101"/>
      <c r="VPR1952" s="101"/>
      <c r="VPS1952" s="101"/>
      <c r="VPT1952" s="101"/>
      <c r="VPU1952" s="101"/>
      <c r="VPV1952" s="101"/>
      <c r="VPW1952" s="101"/>
      <c r="VPX1952" s="101"/>
      <c r="VPY1952" s="101"/>
      <c r="VPZ1952" s="101"/>
      <c r="VQA1952" s="101"/>
      <c r="VQB1952" s="101"/>
      <c r="VQC1952" s="101"/>
      <c r="VQD1952" s="101"/>
      <c r="VQE1952" s="101"/>
      <c r="VQF1952" s="101"/>
      <c r="VQG1952" s="101"/>
      <c r="VQH1952" s="101"/>
      <c r="VQI1952" s="101"/>
      <c r="VQJ1952" s="101"/>
      <c r="VQK1952" s="101"/>
      <c r="VQL1952" s="101"/>
      <c r="VQM1952" s="101"/>
      <c r="VQN1952" s="101"/>
      <c r="VQO1952" s="101"/>
      <c r="VQP1952" s="101"/>
      <c r="VQQ1952" s="101"/>
      <c r="VQR1952" s="101"/>
      <c r="VQS1952" s="101"/>
      <c r="VQT1952" s="101"/>
      <c r="VQU1952" s="101"/>
      <c r="VQV1952" s="101"/>
      <c r="VQW1952" s="101"/>
      <c r="VQX1952" s="101"/>
      <c r="VQY1952" s="101"/>
      <c r="VQZ1952" s="101"/>
      <c r="VRA1952" s="101"/>
      <c r="VRB1952" s="101"/>
      <c r="VRC1952" s="101"/>
      <c r="VRD1952" s="101"/>
      <c r="VRE1952" s="101"/>
      <c r="VRF1952" s="101"/>
      <c r="VRG1952" s="101"/>
      <c r="VRH1952" s="101"/>
      <c r="VRI1952" s="101"/>
      <c r="VRJ1952" s="101"/>
      <c r="VRK1952" s="101"/>
      <c r="VRL1952" s="101"/>
      <c r="VRM1952" s="101"/>
      <c r="VRN1952" s="101"/>
      <c r="VRO1952" s="101"/>
      <c r="VRP1952" s="101"/>
      <c r="VRQ1952" s="101"/>
      <c r="VRR1952" s="101"/>
      <c r="VRS1952" s="101"/>
      <c r="VRT1952" s="101"/>
      <c r="VRU1952" s="101"/>
      <c r="VRV1952" s="101"/>
      <c r="VRW1952" s="101"/>
      <c r="VRX1952" s="101"/>
      <c r="VRY1952" s="101"/>
      <c r="VRZ1952" s="101"/>
      <c r="VSA1952" s="101"/>
      <c r="VSB1952" s="101"/>
      <c r="VSC1952" s="101"/>
      <c r="VSD1952" s="101"/>
      <c r="VSE1952" s="101"/>
      <c r="VSF1952" s="101"/>
      <c r="VSG1952" s="101"/>
      <c r="VSH1952" s="101"/>
      <c r="VSI1952" s="101"/>
      <c r="VSJ1952" s="101"/>
      <c r="VSK1952" s="101"/>
      <c r="VSL1952" s="101"/>
      <c r="VSM1952" s="101"/>
      <c r="VSN1952" s="101"/>
      <c r="VSO1952" s="101"/>
      <c r="VSP1952" s="101"/>
      <c r="VSQ1952" s="101"/>
      <c r="VSR1952" s="101"/>
      <c r="VSS1952" s="101"/>
      <c r="VST1952" s="101"/>
      <c r="VSU1952" s="101"/>
      <c r="VSV1952" s="101"/>
      <c r="VSW1952" s="101"/>
      <c r="VSX1952" s="101"/>
      <c r="VSY1952" s="101"/>
      <c r="VSZ1952" s="101"/>
      <c r="VTA1952" s="101"/>
      <c r="VTB1952" s="101"/>
      <c r="VTC1952" s="101"/>
      <c r="VTD1952" s="101"/>
      <c r="VTE1952" s="101"/>
      <c r="VTF1952" s="101"/>
      <c r="VTG1952" s="101"/>
      <c r="VTH1952" s="101"/>
      <c r="VTI1952" s="101"/>
      <c r="VTJ1952" s="101"/>
      <c r="VTK1952" s="101"/>
      <c r="VTL1952" s="101"/>
      <c r="VTM1952" s="101"/>
      <c r="VTN1952" s="101"/>
      <c r="VTO1952" s="101"/>
      <c r="VTP1952" s="101"/>
      <c r="VTQ1952" s="101"/>
      <c r="VTR1952" s="101"/>
      <c r="VTS1952" s="101"/>
      <c r="VTT1952" s="101"/>
      <c r="VTU1952" s="101"/>
      <c r="VTV1952" s="101"/>
      <c r="VTW1952" s="101"/>
      <c r="VTX1952" s="101"/>
      <c r="VTY1952" s="101"/>
      <c r="VTZ1952" s="101"/>
      <c r="VUA1952" s="101"/>
      <c r="VUB1952" s="101"/>
      <c r="VUC1952" s="101"/>
      <c r="VUD1952" s="101"/>
      <c r="VUE1952" s="101"/>
      <c r="VUF1952" s="101"/>
      <c r="VUG1952" s="101"/>
      <c r="VUH1952" s="101"/>
      <c r="VUI1952" s="101"/>
      <c r="VUJ1952" s="101"/>
      <c r="VUK1952" s="101"/>
      <c r="VUL1952" s="101"/>
      <c r="VUM1952" s="101"/>
      <c r="VUN1952" s="101"/>
      <c r="VUO1952" s="101"/>
      <c r="VUP1952" s="101"/>
      <c r="VUQ1952" s="101"/>
      <c r="VUR1952" s="101"/>
      <c r="VUS1952" s="101"/>
      <c r="VUT1952" s="101"/>
      <c r="VUU1952" s="101"/>
      <c r="VUV1952" s="101"/>
      <c r="VUW1952" s="101"/>
      <c r="VUX1952" s="101"/>
      <c r="VUY1952" s="101"/>
      <c r="VUZ1952" s="101"/>
      <c r="VVA1952" s="101"/>
      <c r="VVB1952" s="101"/>
      <c r="VVC1952" s="101"/>
      <c r="VVD1952" s="101"/>
      <c r="VVE1952" s="101"/>
      <c r="VVF1952" s="101"/>
      <c r="VVG1952" s="101"/>
      <c r="VVH1952" s="101"/>
      <c r="VVI1952" s="101"/>
      <c r="VVJ1952" s="101"/>
      <c r="VVK1952" s="101"/>
      <c r="VVL1952" s="101"/>
      <c r="VVM1952" s="101"/>
      <c r="VVN1952" s="101"/>
      <c r="VVO1952" s="101"/>
      <c r="VVP1952" s="101"/>
      <c r="VVQ1952" s="101"/>
      <c r="VVR1952" s="101"/>
      <c r="VVS1952" s="101"/>
      <c r="VVT1952" s="101"/>
      <c r="VVU1952" s="101"/>
      <c r="VVV1952" s="101"/>
      <c r="VVW1952" s="101"/>
      <c r="VVX1952" s="101"/>
      <c r="VVY1952" s="101"/>
      <c r="VVZ1952" s="101"/>
      <c r="VWA1952" s="101"/>
      <c r="VWB1952" s="101"/>
      <c r="VWC1952" s="101"/>
      <c r="VWD1952" s="101"/>
      <c r="VWE1952" s="101"/>
      <c r="VWF1952" s="101"/>
      <c r="VWG1952" s="101"/>
      <c r="VWH1952" s="101"/>
      <c r="VWI1952" s="101"/>
      <c r="VWJ1952" s="101"/>
      <c r="VWK1952" s="101"/>
      <c r="VWL1952" s="101"/>
      <c r="VWM1952" s="101"/>
      <c r="VWN1952" s="101"/>
      <c r="VWO1952" s="101"/>
      <c r="VWP1952" s="101"/>
      <c r="VWQ1952" s="101"/>
      <c r="VWR1952" s="101"/>
      <c r="VWS1952" s="101"/>
      <c r="VWT1952" s="101"/>
      <c r="VWU1952" s="101"/>
      <c r="VWV1952" s="101"/>
      <c r="VWW1952" s="101"/>
      <c r="VWX1952" s="101"/>
      <c r="VWY1952" s="101"/>
      <c r="VWZ1952" s="101"/>
      <c r="VXA1952" s="101"/>
      <c r="VXB1952" s="101"/>
      <c r="VXC1952" s="101"/>
      <c r="VXD1952" s="101"/>
      <c r="VXE1952" s="101"/>
      <c r="VXF1952" s="101"/>
      <c r="VXG1952" s="101"/>
      <c r="VXH1952" s="101"/>
      <c r="VXI1952" s="101"/>
      <c r="VXJ1952" s="101"/>
      <c r="VXK1952" s="101"/>
      <c r="VXL1952" s="101"/>
      <c r="VXM1952" s="101"/>
      <c r="VXN1952" s="101"/>
      <c r="VXO1952" s="101"/>
      <c r="VXP1952" s="101"/>
      <c r="VXQ1952" s="101"/>
      <c r="VXR1952" s="101"/>
      <c r="VXS1952" s="101"/>
      <c r="VXT1952" s="101"/>
      <c r="VXU1952" s="101"/>
      <c r="VXV1952" s="101"/>
      <c r="VXW1952" s="101"/>
      <c r="VXX1952" s="101"/>
      <c r="VXY1952" s="101"/>
      <c r="VXZ1952" s="101"/>
      <c r="VYA1952" s="101"/>
      <c r="VYB1952" s="101"/>
      <c r="VYC1952" s="101"/>
      <c r="VYD1952" s="101"/>
      <c r="VYE1952" s="101"/>
      <c r="VYF1952" s="101"/>
      <c r="VYG1952" s="101"/>
      <c r="VYH1952" s="101"/>
      <c r="VYI1952" s="101"/>
      <c r="VYJ1952" s="101"/>
      <c r="VYK1952" s="101"/>
      <c r="VYL1952" s="101"/>
      <c r="VYM1952" s="101"/>
      <c r="VYN1952" s="101"/>
      <c r="VYO1952" s="101"/>
      <c r="VYP1952" s="101"/>
      <c r="VYQ1952" s="101"/>
      <c r="VYR1952" s="101"/>
      <c r="VYS1952" s="101"/>
      <c r="VYT1952" s="101"/>
      <c r="VYU1952" s="101"/>
      <c r="VYV1952" s="101"/>
      <c r="VYW1952" s="101"/>
      <c r="VYX1952" s="101"/>
      <c r="VYY1952" s="101"/>
      <c r="VYZ1952" s="101"/>
      <c r="VZA1952" s="101"/>
      <c r="VZB1952" s="101"/>
      <c r="VZC1952" s="101"/>
      <c r="VZD1952" s="101"/>
      <c r="VZE1952" s="101"/>
      <c r="VZF1952" s="101"/>
      <c r="VZG1952" s="101"/>
      <c r="VZH1952" s="101"/>
      <c r="VZI1952" s="101"/>
      <c r="VZJ1952" s="101"/>
      <c r="VZK1952" s="101"/>
      <c r="VZL1952" s="101"/>
      <c r="VZM1952" s="101"/>
      <c r="VZN1952" s="101"/>
      <c r="VZO1952" s="101"/>
      <c r="VZP1952" s="101"/>
      <c r="VZQ1952" s="101"/>
      <c r="VZR1952" s="101"/>
      <c r="VZS1952" s="101"/>
      <c r="VZT1952" s="101"/>
      <c r="VZU1952" s="101"/>
      <c r="VZV1952" s="101"/>
      <c r="VZW1952" s="101"/>
      <c r="VZX1952" s="101"/>
      <c r="VZY1952" s="101"/>
      <c r="VZZ1952" s="101"/>
      <c r="WAA1952" s="101"/>
      <c r="WAB1952" s="101"/>
      <c r="WAC1952" s="101"/>
      <c r="WAD1952" s="101"/>
      <c r="WAE1952" s="101"/>
      <c r="WAF1952" s="101"/>
      <c r="WAG1952" s="101"/>
      <c r="WAH1952" s="101"/>
      <c r="WAI1952" s="101"/>
      <c r="WAJ1952" s="101"/>
      <c r="WAK1952" s="101"/>
      <c r="WAL1952" s="101"/>
      <c r="WAM1952" s="101"/>
      <c r="WAN1952" s="101"/>
      <c r="WAO1952" s="101"/>
      <c r="WAP1952" s="101"/>
      <c r="WAQ1952" s="101"/>
      <c r="WAR1952" s="101"/>
      <c r="WAS1952" s="101"/>
      <c r="WAT1952" s="101"/>
      <c r="WAU1952" s="101"/>
      <c r="WAV1952" s="101"/>
      <c r="WAW1952" s="101"/>
      <c r="WAX1952" s="101"/>
      <c r="WAY1952" s="101"/>
      <c r="WAZ1952" s="101"/>
      <c r="WBA1952" s="101"/>
      <c r="WBB1952" s="101"/>
      <c r="WBC1952" s="101"/>
      <c r="WBD1952" s="101"/>
      <c r="WBE1952" s="101"/>
      <c r="WBF1952" s="101"/>
      <c r="WBG1952" s="101"/>
      <c r="WBH1952" s="101"/>
      <c r="WBI1952" s="101"/>
      <c r="WBJ1952" s="101"/>
      <c r="WBK1952" s="101"/>
      <c r="WBL1952" s="101"/>
      <c r="WBM1952" s="101"/>
      <c r="WBN1952" s="101"/>
      <c r="WBO1952" s="101"/>
      <c r="WBP1952" s="101"/>
      <c r="WBQ1952" s="101"/>
      <c r="WBR1952" s="101"/>
      <c r="WBS1952" s="101"/>
      <c r="WBT1952" s="101"/>
      <c r="WBU1952" s="101"/>
      <c r="WBV1952" s="101"/>
      <c r="WBW1952" s="101"/>
      <c r="WBX1952" s="101"/>
      <c r="WBY1952" s="101"/>
      <c r="WBZ1952" s="101"/>
      <c r="WCA1952" s="101"/>
      <c r="WCB1952" s="101"/>
      <c r="WCC1952" s="101"/>
      <c r="WCD1952" s="101"/>
      <c r="WCE1952" s="101"/>
      <c r="WCF1952" s="101"/>
      <c r="WCG1952" s="101"/>
      <c r="WCH1952" s="101"/>
      <c r="WCI1952" s="101"/>
      <c r="WCJ1952" s="101"/>
      <c r="WCK1952" s="101"/>
      <c r="WCL1952" s="101"/>
      <c r="WCM1952" s="101"/>
      <c r="WCN1952" s="101"/>
      <c r="WCO1952" s="101"/>
      <c r="WCP1952" s="101"/>
      <c r="WCQ1952" s="101"/>
      <c r="WCR1952" s="101"/>
      <c r="WCS1952" s="101"/>
      <c r="WCT1952" s="101"/>
      <c r="WCU1952" s="101"/>
      <c r="WCV1952" s="101"/>
      <c r="WCW1952" s="101"/>
      <c r="WCX1952" s="101"/>
      <c r="WCY1952" s="101"/>
      <c r="WCZ1952" s="101"/>
      <c r="WDA1952" s="101"/>
      <c r="WDB1952" s="101"/>
      <c r="WDC1952" s="101"/>
      <c r="WDD1952" s="101"/>
      <c r="WDE1952" s="101"/>
      <c r="WDF1952" s="101"/>
      <c r="WDG1952" s="101"/>
      <c r="WDH1952" s="101"/>
      <c r="WDI1952" s="101"/>
      <c r="WDJ1952" s="101"/>
      <c r="WDK1952" s="101"/>
      <c r="WDL1952" s="101"/>
      <c r="WDM1952" s="101"/>
      <c r="WDN1952" s="101"/>
      <c r="WDO1952" s="101"/>
      <c r="WDP1952" s="101"/>
      <c r="WDQ1952" s="101"/>
      <c r="WDR1952" s="101"/>
      <c r="WDS1952" s="101"/>
      <c r="WDT1952" s="101"/>
      <c r="WDU1952" s="101"/>
      <c r="WDV1952" s="101"/>
      <c r="WDW1952" s="101"/>
      <c r="WDX1952" s="101"/>
      <c r="WDY1952" s="101"/>
      <c r="WDZ1952" s="101"/>
      <c r="WEA1952" s="101"/>
      <c r="WEB1952" s="101"/>
      <c r="WEC1952" s="101"/>
      <c r="WED1952" s="101"/>
      <c r="WEE1952" s="101"/>
      <c r="WEF1952" s="101"/>
      <c r="WEG1952" s="101"/>
      <c r="WEH1952" s="101"/>
      <c r="WEI1952" s="101"/>
      <c r="WEJ1952" s="101"/>
      <c r="WEK1952" s="101"/>
      <c r="WEL1952" s="101"/>
      <c r="WEM1952" s="101"/>
      <c r="WEN1952" s="101"/>
      <c r="WEO1952" s="101"/>
      <c r="WEP1952" s="101"/>
      <c r="WEQ1952" s="101"/>
      <c r="WER1952" s="101"/>
      <c r="WES1952" s="101"/>
      <c r="WET1952" s="101"/>
      <c r="WEU1952" s="101"/>
      <c r="WEV1952" s="101"/>
      <c r="WEW1952" s="101"/>
      <c r="WEX1952" s="101"/>
      <c r="WEY1952" s="101"/>
      <c r="WEZ1952" s="101"/>
      <c r="WFA1952" s="101"/>
      <c r="WFB1952" s="101"/>
      <c r="WFC1952" s="101"/>
      <c r="WFD1952" s="101"/>
      <c r="WFE1952" s="101"/>
      <c r="WFF1952" s="101"/>
      <c r="WFG1952" s="101"/>
      <c r="WFH1952" s="101"/>
      <c r="WFI1952" s="101"/>
      <c r="WFJ1952" s="101"/>
      <c r="WFK1952" s="101"/>
      <c r="WFL1952" s="101"/>
      <c r="WFM1952" s="101"/>
      <c r="WFN1952" s="101"/>
      <c r="WFO1952" s="101"/>
      <c r="WFP1952" s="101"/>
      <c r="WFQ1952" s="101"/>
      <c r="WFR1952" s="101"/>
      <c r="WFS1952" s="101"/>
      <c r="WFT1952" s="101"/>
      <c r="WFU1952" s="101"/>
      <c r="WFV1952" s="101"/>
      <c r="WFW1952" s="101"/>
      <c r="WFX1952" s="101"/>
      <c r="WFY1952" s="101"/>
      <c r="WFZ1952" s="101"/>
      <c r="WGA1952" s="101"/>
      <c r="WGB1952" s="101"/>
      <c r="WGC1952" s="101"/>
      <c r="WGD1952" s="101"/>
      <c r="WGE1952" s="101"/>
      <c r="WGF1952" s="101"/>
      <c r="WGG1952" s="101"/>
      <c r="WGH1952" s="101"/>
      <c r="WGI1952" s="101"/>
      <c r="WGJ1952" s="101"/>
      <c r="WGK1952" s="101"/>
      <c r="WGL1952" s="101"/>
      <c r="WGM1952" s="101"/>
      <c r="WGN1952" s="101"/>
      <c r="WGO1952" s="101"/>
      <c r="WGP1952" s="101"/>
      <c r="WGQ1952" s="101"/>
      <c r="WGR1952" s="101"/>
      <c r="WGS1952" s="101"/>
      <c r="WGT1952" s="101"/>
      <c r="WGU1952" s="101"/>
      <c r="WGV1952" s="101"/>
      <c r="WGW1952" s="101"/>
      <c r="WGX1952" s="101"/>
      <c r="WGY1952" s="101"/>
      <c r="WGZ1952" s="101"/>
      <c r="WHA1952" s="101"/>
      <c r="WHB1952" s="101"/>
      <c r="WHC1952" s="101"/>
      <c r="WHD1952" s="101"/>
      <c r="WHE1952" s="101"/>
      <c r="WHF1952" s="101"/>
      <c r="WHG1952" s="101"/>
      <c r="WHH1952" s="101"/>
      <c r="WHI1952" s="101"/>
      <c r="WHJ1952" s="101"/>
      <c r="WHK1952" s="101"/>
      <c r="WHL1952" s="101"/>
      <c r="WHM1952" s="101"/>
      <c r="WHN1952" s="101"/>
      <c r="WHO1952" s="101"/>
      <c r="WHP1952" s="101"/>
      <c r="WHQ1952" s="101"/>
      <c r="WHR1952" s="101"/>
      <c r="WHS1952" s="101"/>
      <c r="WHT1952" s="101"/>
      <c r="WHU1952" s="101"/>
      <c r="WHV1952" s="101"/>
      <c r="WHW1952" s="101"/>
      <c r="WHX1952" s="101"/>
      <c r="WHY1952" s="101"/>
      <c r="WHZ1952" s="101"/>
      <c r="WIA1952" s="101"/>
      <c r="WIB1952" s="101"/>
      <c r="WIC1952" s="101"/>
      <c r="WID1952" s="101"/>
      <c r="WIE1952" s="101"/>
      <c r="WIF1952" s="101"/>
      <c r="WIG1952" s="101"/>
      <c r="WIH1952" s="101"/>
      <c r="WII1952" s="101"/>
      <c r="WIJ1952" s="101"/>
      <c r="WIK1952" s="101"/>
      <c r="WIL1952" s="101"/>
      <c r="WIM1952" s="101"/>
      <c r="WIN1952" s="101"/>
      <c r="WIO1952" s="101"/>
      <c r="WIP1952" s="101"/>
      <c r="WIQ1952" s="101"/>
      <c r="WIR1952" s="101"/>
      <c r="WIS1952" s="101"/>
      <c r="WIT1952" s="101"/>
      <c r="WIU1952" s="101"/>
      <c r="WIV1952" s="101"/>
      <c r="WIW1952" s="101"/>
      <c r="WIX1952" s="101"/>
      <c r="WIY1952" s="101"/>
      <c r="WIZ1952" s="101"/>
      <c r="WJA1952" s="101"/>
      <c r="WJB1952" s="101"/>
      <c r="WJC1952" s="101"/>
      <c r="WJD1952" s="101"/>
      <c r="WJE1952" s="101"/>
      <c r="WJF1952" s="101"/>
      <c r="WJG1952" s="101"/>
      <c r="WJH1952" s="101"/>
      <c r="WJI1952" s="101"/>
      <c r="WJJ1952" s="101"/>
      <c r="WJK1952" s="101"/>
      <c r="WJL1952" s="101"/>
      <c r="WJM1952" s="101"/>
      <c r="WJN1952" s="101"/>
      <c r="WJO1952" s="101"/>
      <c r="WJP1952" s="101"/>
      <c r="WJQ1952" s="101"/>
      <c r="WJR1952" s="101"/>
      <c r="WJS1952" s="101"/>
      <c r="WJT1952" s="101"/>
      <c r="WJU1952" s="101"/>
      <c r="WJV1952" s="101"/>
      <c r="WJW1952" s="101"/>
      <c r="WJX1952" s="101"/>
      <c r="WJY1952" s="101"/>
      <c r="WJZ1952" s="101"/>
      <c r="WKA1952" s="101"/>
      <c r="WKB1952" s="101"/>
      <c r="WKC1952" s="101"/>
      <c r="WKD1952" s="101"/>
      <c r="WKE1952" s="101"/>
      <c r="WKF1952" s="101"/>
      <c r="WKG1952" s="101"/>
      <c r="WKH1952" s="101"/>
      <c r="WKI1952" s="101"/>
      <c r="WKJ1952" s="101"/>
      <c r="WKK1952" s="101"/>
      <c r="WKL1952" s="101"/>
      <c r="WKM1952" s="101"/>
      <c r="WKN1952" s="101"/>
      <c r="WKO1952" s="101"/>
      <c r="WKP1952" s="101"/>
      <c r="WKQ1952" s="101"/>
      <c r="WKR1952" s="101"/>
      <c r="WKS1952" s="101"/>
      <c r="WKT1952" s="101"/>
      <c r="WKU1952" s="101"/>
      <c r="WKV1952" s="101"/>
      <c r="WKW1952" s="101"/>
      <c r="WKX1952" s="101"/>
      <c r="WKY1952" s="101"/>
      <c r="WKZ1952" s="101"/>
      <c r="WLA1952" s="101"/>
      <c r="WLB1952" s="101"/>
      <c r="WLC1952" s="101"/>
      <c r="WLD1952" s="101"/>
      <c r="WLE1952" s="101"/>
      <c r="WLF1952" s="101"/>
      <c r="WLG1952" s="101"/>
      <c r="WLH1952" s="101"/>
      <c r="WLI1952" s="101"/>
      <c r="WLJ1952" s="101"/>
      <c r="WLK1952" s="101"/>
      <c r="WLL1952" s="101"/>
      <c r="WLM1952" s="101"/>
      <c r="WLN1952" s="101"/>
      <c r="WLO1952" s="101"/>
      <c r="WLP1952" s="101"/>
      <c r="WLQ1952" s="101"/>
      <c r="WLR1952" s="101"/>
      <c r="WLS1952" s="101"/>
      <c r="WLT1952" s="101"/>
      <c r="WLU1952" s="101"/>
      <c r="WLV1952" s="101"/>
      <c r="WLW1952" s="101"/>
      <c r="WLX1952" s="101"/>
      <c r="WLY1952" s="101"/>
      <c r="WLZ1952" s="101"/>
      <c r="WMA1952" s="101"/>
      <c r="WMB1952" s="101"/>
      <c r="WMC1952" s="101"/>
      <c r="WMD1952" s="101"/>
      <c r="WME1952" s="101"/>
      <c r="WMF1952" s="101"/>
      <c r="WMG1952" s="101"/>
      <c r="WMH1952" s="101"/>
      <c r="WMI1952" s="101"/>
      <c r="WMJ1952" s="101"/>
      <c r="WMK1952" s="101"/>
      <c r="WML1952" s="101"/>
      <c r="WMM1952" s="101"/>
      <c r="WMN1952" s="101"/>
      <c r="WMO1952" s="101"/>
      <c r="WMP1952" s="101"/>
      <c r="WMQ1952" s="101"/>
      <c r="WMR1952" s="101"/>
      <c r="WMS1952" s="101"/>
      <c r="WMT1952" s="101"/>
      <c r="WMU1952" s="101"/>
      <c r="WMV1952" s="101"/>
      <c r="WMW1952" s="101"/>
      <c r="WMX1952" s="101"/>
      <c r="WMY1952" s="101"/>
      <c r="WMZ1952" s="101"/>
      <c r="WNA1952" s="101"/>
      <c r="WNB1952" s="101"/>
      <c r="WNC1952" s="101"/>
      <c r="WND1952" s="101"/>
      <c r="WNE1952" s="101"/>
      <c r="WNF1952" s="101"/>
      <c r="WNG1952" s="101"/>
      <c r="WNH1952" s="101"/>
      <c r="WNI1952" s="101"/>
      <c r="WNJ1952" s="101"/>
      <c r="WNK1952" s="101"/>
      <c r="WNL1952" s="101"/>
      <c r="WNM1952" s="101"/>
      <c r="WNN1952" s="101"/>
      <c r="WNO1952" s="101"/>
      <c r="WNP1952" s="101"/>
      <c r="WNQ1952" s="101"/>
      <c r="WNR1952" s="101"/>
      <c r="WNS1952" s="101"/>
      <c r="WNT1952" s="101"/>
      <c r="WNU1952" s="101"/>
      <c r="WNV1952" s="101"/>
      <c r="WNW1952" s="101"/>
      <c r="WNX1952" s="101"/>
      <c r="WNY1952" s="101"/>
      <c r="WNZ1952" s="101"/>
      <c r="WOA1952" s="101"/>
      <c r="WOB1952" s="101"/>
      <c r="WOC1952" s="101"/>
      <c r="WOD1952" s="101"/>
      <c r="WOE1952" s="101"/>
      <c r="WOF1952" s="101"/>
      <c r="WOG1952" s="101"/>
      <c r="WOH1952" s="101"/>
      <c r="WOI1952" s="101"/>
      <c r="WOJ1952" s="101"/>
      <c r="WOK1952" s="101"/>
      <c r="WOL1952" s="101"/>
      <c r="WOM1952" s="101"/>
      <c r="WON1952" s="101"/>
      <c r="WOO1952" s="101"/>
      <c r="WOP1952" s="101"/>
      <c r="WOQ1952" s="101"/>
      <c r="WOR1952" s="101"/>
      <c r="WOS1952" s="101"/>
      <c r="WOT1952" s="101"/>
      <c r="WOU1952" s="101"/>
      <c r="WOV1952" s="101"/>
      <c r="WOW1952" s="101"/>
      <c r="WOX1952" s="101"/>
      <c r="WOY1952" s="101"/>
      <c r="WOZ1952" s="101"/>
      <c r="WPA1952" s="101"/>
      <c r="WPB1952" s="101"/>
      <c r="WPC1952" s="101"/>
      <c r="WPD1952" s="101"/>
      <c r="WPE1952" s="101"/>
      <c r="WPF1952" s="101"/>
      <c r="WPG1952" s="101"/>
      <c r="WPH1952" s="101"/>
      <c r="WPI1952" s="101"/>
      <c r="WPJ1952" s="101"/>
      <c r="WPK1952" s="101"/>
      <c r="WPL1952" s="101"/>
      <c r="WPM1952" s="101"/>
      <c r="WPN1952" s="101"/>
      <c r="WPO1952" s="101"/>
      <c r="WPP1952" s="101"/>
      <c r="WPQ1952" s="101"/>
      <c r="WPR1952" s="101"/>
      <c r="WPS1952" s="101"/>
      <c r="WPT1952" s="101"/>
      <c r="WPU1952" s="101"/>
      <c r="WPV1952" s="101"/>
      <c r="WPW1952" s="101"/>
      <c r="WPX1952" s="101"/>
      <c r="WPY1952" s="101"/>
      <c r="WPZ1952" s="101"/>
      <c r="WQA1952" s="101"/>
      <c r="WQB1952" s="101"/>
      <c r="WQC1952" s="101"/>
      <c r="WQD1952" s="101"/>
      <c r="WQE1952" s="101"/>
      <c r="WQF1952" s="101"/>
      <c r="WQG1952" s="101"/>
      <c r="WQH1952" s="101"/>
      <c r="WQI1952" s="101"/>
      <c r="WQJ1952" s="101"/>
      <c r="WQK1952" s="101"/>
      <c r="WQL1952" s="101"/>
      <c r="WQM1952" s="101"/>
      <c r="WQN1952" s="101"/>
      <c r="WQO1952" s="101"/>
      <c r="WQP1952" s="101"/>
      <c r="WQQ1952" s="101"/>
      <c r="WQR1952" s="101"/>
      <c r="WQS1952" s="101"/>
      <c r="WQT1952" s="101"/>
      <c r="WQU1952" s="101"/>
      <c r="WQV1952" s="101"/>
      <c r="WQW1952" s="101"/>
      <c r="WQX1952" s="101"/>
      <c r="WQY1952" s="101"/>
      <c r="WQZ1952" s="101"/>
      <c r="WRA1952" s="101"/>
      <c r="WRB1952" s="101"/>
      <c r="WRC1952" s="101"/>
      <c r="WRD1952" s="101"/>
      <c r="WRE1952" s="101"/>
      <c r="WRF1952" s="101"/>
      <c r="WRG1952" s="101"/>
      <c r="WRH1952" s="101"/>
      <c r="WRI1952" s="101"/>
      <c r="WRJ1952" s="101"/>
      <c r="WRK1952" s="101"/>
      <c r="WRL1952" s="101"/>
      <c r="WRM1952" s="101"/>
      <c r="WRN1952" s="101"/>
      <c r="WRO1952" s="101"/>
      <c r="WRP1952" s="101"/>
      <c r="WRQ1952" s="101"/>
      <c r="WRR1952" s="101"/>
      <c r="WRS1952" s="101"/>
      <c r="WRT1952" s="101"/>
      <c r="WRU1952" s="101"/>
      <c r="WRV1952" s="101"/>
      <c r="WRW1952" s="101"/>
      <c r="WRX1952" s="101"/>
      <c r="WRY1952" s="101"/>
      <c r="WRZ1952" s="101"/>
      <c r="WSA1952" s="101"/>
      <c r="WSB1952" s="101"/>
      <c r="WSC1952" s="101"/>
      <c r="WSD1952" s="101"/>
      <c r="WSE1952" s="101"/>
      <c r="WSF1952" s="101"/>
      <c r="WSG1952" s="101"/>
      <c r="WSH1952" s="101"/>
      <c r="WSI1952" s="101"/>
      <c r="WSJ1952" s="101"/>
      <c r="WSK1952" s="101"/>
      <c r="WSL1952" s="101"/>
      <c r="WSM1952" s="101"/>
      <c r="WSN1952" s="101"/>
      <c r="WSO1952" s="101"/>
      <c r="WSP1952" s="101"/>
      <c r="WSQ1952" s="101"/>
      <c r="WSR1952" s="101"/>
      <c r="WSS1952" s="101"/>
      <c r="WST1952" s="101"/>
      <c r="WSU1952" s="101"/>
      <c r="WSV1952" s="101"/>
      <c r="WSW1952" s="101"/>
      <c r="WSX1952" s="101"/>
      <c r="WSY1952" s="101"/>
      <c r="WSZ1952" s="101"/>
      <c r="WTA1952" s="101"/>
      <c r="WTB1952" s="101"/>
      <c r="WTC1952" s="101"/>
      <c r="WTD1952" s="101"/>
      <c r="WTE1952" s="101"/>
      <c r="WTF1952" s="101"/>
      <c r="WTG1952" s="101"/>
      <c r="WTH1952" s="101"/>
      <c r="WTI1952" s="101"/>
      <c r="WTJ1952" s="101"/>
      <c r="WTK1952" s="101"/>
      <c r="WTL1952" s="101"/>
      <c r="WTM1952" s="101"/>
      <c r="WTN1952" s="101"/>
      <c r="WTO1952" s="101"/>
      <c r="WTP1952" s="101"/>
      <c r="WTQ1952" s="101"/>
      <c r="WTR1952" s="101"/>
      <c r="WTS1952" s="101"/>
      <c r="WTT1952" s="101"/>
      <c r="WTU1952" s="101"/>
      <c r="WTV1952" s="101"/>
      <c r="WTW1952" s="101"/>
      <c r="WTX1952" s="101"/>
      <c r="WTY1952" s="101"/>
      <c r="WTZ1952" s="101"/>
      <c r="WUA1952" s="101"/>
      <c r="WUB1952" s="101"/>
      <c r="WUC1952" s="101"/>
      <c r="WUD1952" s="101"/>
      <c r="WUE1952" s="101"/>
      <c r="WUF1952" s="101"/>
      <c r="WUG1952" s="101"/>
      <c r="WUH1952" s="101"/>
      <c r="WUI1952" s="101"/>
      <c r="WUJ1952" s="101"/>
      <c r="WUK1952" s="101"/>
      <c r="WUL1952" s="101"/>
      <c r="WUM1952" s="101"/>
      <c r="WUN1952" s="101"/>
      <c r="WUO1952" s="101"/>
      <c r="WUP1952" s="101"/>
      <c r="WUQ1952" s="101"/>
      <c r="WUR1952" s="101"/>
      <c r="WUS1952" s="101"/>
      <c r="WUT1952" s="101"/>
      <c r="WUU1952" s="101"/>
      <c r="WUV1952" s="101"/>
      <c r="WUW1952" s="101"/>
      <c r="WUX1952" s="101"/>
      <c r="WUY1952" s="101"/>
      <c r="WUZ1952" s="101"/>
      <c r="WVA1952" s="101"/>
      <c r="WVB1952" s="101"/>
      <c r="WVC1952" s="101"/>
      <c r="WVD1952" s="101"/>
      <c r="WVE1952" s="101"/>
      <c r="WVF1952" s="101"/>
      <c r="WVG1952" s="101"/>
      <c r="WVH1952" s="101"/>
      <c r="WVI1952" s="101"/>
      <c r="WVJ1952" s="101"/>
      <c r="WVK1952" s="101"/>
      <c r="WVL1952" s="101"/>
      <c r="WVM1952" s="101"/>
      <c r="WVN1952" s="101"/>
      <c r="WVO1952" s="101"/>
      <c r="WVP1952" s="101"/>
      <c r="WVQ1952" s="101"/>
      <c r="WVR1952" s="101"/>
      <c r="WVS1952" s="101"/>
      <c r="WVT1952" s="101"/>
      <c r="WVU1952" s="101"/>
      <c r="WVV1952" s="101"/>
      <c r="WVW1952" s="101"/>
      <c r="WVX1952" s="101"/>
      <c r="WVY1952" s="101"/>
      <c r="WVZ1952" s="101"/>
      <c r="WWA1952" s="101"/>
      <c r="WWB1952" s="101"/>
      <c r="WWC1952" s="101"/>
      <c r="WWD1952" s="101"/>
      <c r="WWE1952" s="101"/>
      <c r="WWF1952" s="101"/>
      <c r="WWG1952" s="101"/>
      <c r="WWH1952" s="101"/>
      <c r="WWI1952" s="101"/>
      <c r="WWJ1952" s="101"/>
      <c r="WWK1952" s="101"/>
      <c r="WWL1952" s="101"/>
      <c r="WWM1952" s="101"/>
      <c r="WWN1952" s="101"/>
      <c r="WWO1952" s="101"/>
      <c r="WWP1952" s="101"/>
      <c r="WWQ1952" s="101"/>
      <c r="WWR1952" s="101"/>
      <c r="WWS1952" s="101"/>
      <c r="WWT1952" s="101"/>
      <c r="WWU1952" s="101"/>
      <c r="WWV1952" s="101"/>
      <c r="WWW1952" s="101"/>
      <c r="WWX1952" s="101"/>
      <c r="WWY1952" s="101"/>
      <c r="WWZ1952" s="101"/>
      <c r="WXA1952" s="101"/>
      <c r="WXB1952" s="101"/>
      <c r="WXC1952" s="101"/>
      <c r="WXD1952" s="101"/>
      <c r="WXE1952" s="101"/>
      <c r="WXF1952" s="101"/>
      <c r="WXG1952" s="101"/>
      <c r="WXH1952" s="101"/>
      <c r="WXI1952" s="101"/>
      <c r="WXJ1952" s="101"/>
      <c r="WXK1952" s="101"/>
      <c r="WXL1952" s="101"/>
      <c r="WXM1952" s="101"/>
      <c r="WXN1952" s="101"/>
      <c r="WXO1952" s="101"/>
      <c r="WXP1952" s="101"/>
      <c r="WXQ1952" s="101"/>
      <c r="WXR1952" s="101"/>
      <c r="WXS1952" s="101"/>
      <c r="WXT1952" s="101"/>
      <c r="WXU1952" s="101"/>
      <c r="WXV1952" s="101"/>
      <c r="WXW1952" s="101"/>
      <c r="WXX1952" s="101"/>
      <c r="WXY1952" s="101"/>
      <c r="WXZ1952" s="101"/>
      <c r="WYA1952" s="101"/>
      <c r="WYB1952" s="101"/>
      <c r="WYC1952" s="101"/>
      <c r="WYD1952" s="101"/>
      <c r="WYE1952" s="101"/>
      <c r="WYF1952" s="101"/>
      <c r="WYG1952" s="101"/>
      <c r="WYH1952" s="101"/>
      <c r="WYI1952" s="101"/>
      <c r="WYJ1952" s="101"/>
      <c r="WYK1952" s="101"/>
      <c r="WYL1952" s="101"/>
      <c r="WYM1952" s="101"/>
      <c r="WYN1952" s="101"/>
      <c r="WYO1952" s="101"/>
      <c r="WYP1952" s="101"/>
      <c r="WYQ1952" s="101"/>
      <c r="WYR1952" s="101"/>
      <c r="WYS1952" s="101"/>
      <c r="WYT1952" s="101"/>
      <c r="WYU1952" s="101"/>
      <c r="WYV1952" s="101"/>
      <c r="WYW1952" s="101"/>
      <c r="WYX1952" s="101"/>
      <c r="WYY1952" s="101"/>
      <c r="WYZ1952" s="101"/>
      <c r="WZA1952" s="101"/>
      <c r="WZB1952" s="101"/>
      <c r="WZC1952" s="101"/>
      <c r="WZD1952" s="101"/>
      <c r="WZE1952" s="101"/>
      <c r="WZF1952" s="101"/>
      <c r="WZG1952" s="101"/>
      <c r="WZH1952" s="101"/>
      <c r="WZI1952" s="101"/>
      <c r="WZJ1952" s="101"/>
      <c r="WZK1952" s="101"/>
      <c r="WZL1952" s="101"/>
      <c r="WZM1952" s="101"/>
      <c r="WZN1952" s="101"/>
      <c r="WZO1952" s="101"/>
      <c r="WZP1952" s="101"/>
      <c r="WZQ1952" s="101"/>
      <c r="WZR1952" s="101"/>
      <c r="WZS1952" s="101"/>
      <c r="WZT1952" s="101"/>
      <c r="WZU1952" s="101"/>
      <c r="WZV1952" s="101"/>
      <c r="WZW1952" s="101"/>
      <c r="WZX1952" s="101"/>
      <c r="WZY1952" s="101"/>
      <c r="WZZ1952" s="101"/>
      <c r="XAA1952" s="101"/>
      <c r="XAB1952" s="101"/>
      <c r="XAC1952" s="101"/>
      <c r="XAD1952" s="101"/>
      <c r="XAE1952" s="101"/>
      <c r="XAF1952" s="101"/>
      <c r="XAG1952" s="101"/>
      <c r="XAH1952" s="101"/>
      <c r="XAI1952" s="101"/>
      <c r="XAJ1952" s="101"/>
      <c r="XAK1952" s="101"/>
      <c r="XAL1952" s="101"/>
      <c r="XAM1952" s="101"/>
      <c r="XAN1952" s="101"/>
      <c r="XAO1952" s="101"/>
      <c r="XAP1952" s="101"/>
      <c r="XAQ1952" s="101"/>
      <c r="XAR1952" s="101"/>
      <c r="XAS1952" s="101"/>
      <c r="XAT1952" s="101"/>
      <c r="XAU1952" s="101"/>
      <c r="XAV1952" s="101"/>
      <c r="XAW1952" s="101"/>
      <c r="XAX1952" s="101"/>
      <c r="XAY1952" s="101"/>
      <c r="XAZ1952" s="101"/>
      <c r="XBA1952" s="101"/>
      <c r="XBB1952" s="101"/>
      <c r="XBC1952" s="101"/>
      <c r="XBD1952" s="101"/>
      <c r="XBE1952" s="101"/>
      <c r="XBF1952" s="101"/>
      <c r="XBG1952" s="101"/>
      <c r="XBH1952" s="101"/>
      <c r="XBI1952" s="101"/>
      <c r="XBJ1952" s="101"/>
      <c r="XBK1952" s="101"/>
      <c r="XBL1952" s="101"/>
      <c r="XBM1952" s="101"/>
      <c r="XBN1952" s="101"/>
      <c r="XBO1952" s="101"/>
      <c r="XBP1952" s="101"/>
      <c r="XBQ1952" s="101"/>
      <c r="XBR1952" s="101"/>
      <c r="XBS1952" s="101"/>
      <c r="XBT1952" s="101"/>
      <c r="XBU1952" s="101"/>
      <c r="XBV1952" s="101"/>
      <c r="XBW1952" s="101"/>
      <c r="XBX1952" s="101"/>
      <c r="XBY1952" s="101"/>
      <c r="XBZ1952" s="101"/>
      <c r="XCA1952" s="101"/>
      <c r="XCB1952" s="101"/>
      <c r="XCC1952" s="101"/>
      <c r="XCD1952" s="101"/>
      <c r="XCE1952" s="101"/>
      <c r="XCF1952" s="101"/>
      <c r="XCG1952" s="101"/>
      <c r="XCH1952" s="101"/>
      <c r="XCI1952" s="101"/>
      <c r="XCJ1952" s="101"/>
      <c r="XCK1952" s="101"/>
      <c r="XCL1952" s="101"/>
      <c r="XCM1952" s="101"/>
      <c r="XCN1952" s="101"/>
      <c r="XCO1952" s="101"/>
      <c r="XCP1952" s="101"/>
      <c r="XCQ1952" s="101"/>
      <c r="XCR1952" s="101"/>
      <c r="XCS1952" s="101"/>
      <c r="XCT1952" s="101"/>
      <c r="XCU1952" s="101"/>
      <c r="XCV1952" s="101"/>
      <c r="XCW1952" s="101"/>
      <c r="XCX1952" s="101"/>
      <c r="XCY1952" s="101"/>
      <c r="XCZ1952" s="101"/>
      <c r="XDA1952" s="101"/>
      <c r="XDB1952" s="101"/>
      <c r="XDC1952" s="101"/>
      <c r="XDD1952" s="101"/>
      <c r="XDE1952" s="101"/>
      <c r="XDF1952" s="101"/>
      <c r="XDG1952" s="101"/>
      <c r="XDH1952" s="101"/>
      <c r="XDI1952" s="101"/>
      <c r="XDJ1952" s="101"/>
      <c r="XDK1952" s="101"/>
      <c r="XDL1952" s="101"/>
      <c r="XDM1952" s="101"/>
      <c r="XDN1952" s="101"/>
      <c r="XDO1952" s="101"/>
      <c r="XDP1952" s="101"/>
      <c r="XDQ1952" s="101"/>
      <c r="XDR1952" s="101"/>
      <c r="XDS1952" s="101"/>
      <c r="XDT1952" s="101"/>
      <c r="XDU1952" s="101"/>
      <c r="XDV1952" s="101"/>
      <c r="XDW1952" s="101"/>
      <c r="XDX1952" s="101"/>
      <c r="XDY1952" s="101"/>
      <c r="XDZ1952" s="101"/>
      <c r="XEA1952" s="101"/>
      <c r="XEB1952" s="101"/>
      <c r="XEC1952" s="101"/>
      <c r="XED1952" s="101"/>
      <c r="XEE1952" s="101"/>
      <c r="XEF1952" s="101"/>
      <c r="XEG1952" s="101"/>
      <c r="XEH1952" s="101"/>
      <c r="XEI1952" s="101"/>
      <c r="XEJ1952" s="101"/>
      <c r="XEK1952" s="101"/>
      <c r="XEL1952" s="101"/>
      <c r="XEM1952" s="101"/>
      <c r="XEN1952" s="101"/>
      <c r="XEO1952" s="101"/>
      <c r="XEP1952" s="101"/>
      <c r="XEQ1952" s="101"/>
      <c r="XER1952" s="101"/>
      <c r="XES1952" s="101"/>
      <c r="XET1952" s="101"/>
      <c r="XEU1952" s="101"/>
      <c r="XEV1952" s="101"/>
      <c r="XEW1952" s="101"/>
      <c r="XEX1952" s="101"/>
      <c r="XEY1952" s="101"/>
      <c r="XEZ1952" s="101"/>
      <c r="XFA1952" s="101"/>
      <c r="XFB1952" s="101"/>
      <c r="XFC1952" s="101"/>
      <c r="XFD1952" s="101"/>
    </row>
    <row r="1953" spans="1:16384" ht="27" customHeight="1" x14ac:dyDescent="0.2">
      <c r="A1953" s="81">
        <v>73151701</v>
      </c>
      <c r="B1953" s="69" t="str">
        <f ca="1">IFERROR(INDEX(UNSPSCDes,MATCH(INDIRECT(ADDRESS(ROW(),COLUMN()-1,4)),UNSPSCCode,0)),"")</f>
        <v>Servicios de tratamiento de materiales  de impermeabilización</v>
      </c>
      <c r="C1953" s="81" t="s">
        <v>1449</v>
      </c>
      <c r="D1953" s="81">
        <v>1</v>
      </c>
      <c r="E1953" s="71">
        <v>300000</v>
      </c>
      <c r="F1953" s="70">
        <f ca="1">INDIRECT(ADDRESS(ROW(),COLUMN()-2,4))*INDIRECT(ADDRESS(ROW(),COLUMN()-1,4))</f>
        <v>300000</v>
      </c>
      <c r="G1953" s="45"/>
      <c r="H1953" s="45"/>
      <c r="I1953" s="45"/>
      <c r="J1953" s="45"/>
      <c r="K1953" s="101"/>
      <c r="L1953" s="101"/>
      <c r="M1953" s="101"/>
      <c r="N1953" s="101"/>
      <c r="O1953" s="101"/>
      <c r="P1953" s="101"/>
      <c r="Q1953" s="101"/>
      <c r="R1953" s="101"/>
      <c r="S1953" s="101"/>
      <c r="T1953" s="101"/>
      <c r="U1953" s="101"/>
      <c r="V1953" s="101"/>
      <c r="W1953" s="101"/>
      <c r="X1953" s="101"/>
      <c r="Y1953" s="101"/>
      <c r="Z1953" s="101"/>
      <c r="AA1953" s="101"/>
      <c r="AB1953" s="101"/>
      <c r="AC1953" s="101"/>
      <c r="AD1953" s="101"/>
      <c r="AE1953" s="101"/>
      <c r="AF1953" s="101"/>
      <c r="AG1953" s="101"/>
      <c r="AH1953" s="101"/>
      <c r="AI1953" s="101"/>
      <c r="AJ1953" s="101"/>
      <c r="AK1953" s="101"/>
      <c r="AL1953" s="101"/>
      <c r="AM1953" s="101"/>
      <c r="AN1953" s="101"/>
      <c r="AO1953" s="101"/>
      <c r="AP1953" s="101"/>
      <c r="AQ1953" s="101"/>
      <c r="AR1953" s="101"/>
      <c r="AS1953" s="101"/>
      <c r="AT1953" s="101"/>
      <c r="AU1953" s="101"/>
      <c r="AV1953" s="101"/>
      <c r="AW1953" s="101"/>
      <c r="AX1953" s="101"/>
      <c r="AY1953" s="101"/>
      <c r="AZ1953" s="101"/>
      <c r="BA1953" s="101"/>
      <c r="BB1953" s="101"/>
      <c r="BC1953" s="101"/>
      <c r="BD1953" s="101"/>
      <c r="BE1953" s="101"/>
      <c r="BF1953" s="101"/>
      <c r="BG1953" s="101"/>
      <c r="BH1953" s="101"/>
      <c r="BI1953" s="101"/>
      <c r="BJ1953" s="101"/>
      <c r="BK1953" s="101"/>
      <c r="BL1953" s="101"/>
      <c r="BM1953" s="101"/>
      <c r="BN1953" s="101"/>
      <c r="BO1953" s="101"/>
      <c r="BP1953" s="101"/>
      <c r="BQ1953" s="101"/>
      <c r="BR1953" s="101"/>
      <c r="BS1953" s="101"/>
      <c r="BT1953" s="101"/>
      <c r="BU1953" s="101"/>
      <c r="BV1953" s="101"/>
      <c r="BW1953" s="101"/>
      <c r="BX1953" s="101"/>
      <c r="BY1953" s="101"/>
      <c r="BZ1953" s="101"/>
      <c r="CA1953" s="101"/>
      <c r="CB1953" s="101"/>
      <c r="CC1953" s="101"/>
      <c r="CD1953" s="101"/>
      <c r="CE1953" s="101"/>
      <c r="CF1953" s="101"/>
      <c r="CG1953" s="101"/>
      <c r="CH1953" s="101"/>
      <c r="CI1953" s="101"/>
      <c r="CJ1953" s="101"/>
      <c r="CK1953" s="101"/>
      <c r="CL1953" s="101"/>
      <c r="CM1953" s="101"/>
      <c r="CN1953" s="101"/>
      <c r="CO1953" s="101"/>
      <c r="CP1953" s="101"/>
      <c r="CQ1953" s="101"/>
      <c r="CR1953" s="101"/>
      <c r="CS1953" s="101"/>
      <c r="CT1953" s="101"/>
      <c r="CU1953" s="101"/>
      <c r="CV1953" s="101"/>
      <c r="CW1953" s="101"/>
      <c r="CX1953" s="101"/>
      <c r="CY1953" s="101"/>
      <c r="CZ1953" s="101"/>
      <c r="DA1953" s="101"/>
      <c r="DB1953" s="101"/>
      <c r="DC1953" s="101"/>
      <c r="DD1953" s="101"/>
      <c r="DE1953" s="101"/>
      <c r="DF1953" s="101"/>
      <c r="DG1953" s="101"/>
      <c r="DH1953" s="101"/>
      <c r="DI1953" s="101"/>
      <c r="DJ1953" s="101"/>
      <c r="DK1953" s="101"/>
      <c r="DL1953" s="101"/>
      <c r="DM1953" s="101"/>
      <c r="DN1953" s="101"/>
      <c r="DO1953" s="101"/>
      <c r="DP1953" s="101"/>
      <c r="DQ1953" s="101"/>
      <c r="DR1953" s="101"/>
      <c r="DS1953" s="101"/>
      <c r="DT1953" s="101"/>
      <c r="DU1953" s="101"/>
      <c r="DV1953" s="101"/>
      <c r="DW1953" s="101"/>
      <c r="DX1953" s="101"/>
      <c r="DY1953" s="101"/>
      <c r="DZ1953" s="101"/>
      <c r="EA1953" s="101"/>
      <c r="EB1953" s="101"/>
      <c r="EC1953" s="101"/>
      <c r="ED1953" s="101"/>
      <c r="EE1953" s="101"/>
      <c r="EF1953" s="101"/>
      <c r="EG1953" s="101"/>
      <c r="EH1953" s="101"/>
      <c r="EI1953" s="101"/>
      <c r="EJ1953" s="101"/>
      <c r="EK1953" s="101"/>
      <c r="EL1953" s="101"/>
      <c r="EM1953" s="101"/>
      <c r="EN1953" s="101"/>
      <c r="EO1953" s="101"/>
      <c r="EP1953" s="101"/>
      <c r="EQ1953" s="101"/>
      <c r="ER1953" s="101"/>
      <c r="ES1953" s="101"/>
      <c r="ET1953" s="101"/>
      <c r="EU1953" s="101"/>
      <c r="EV1953" s="101"/>
      <c r="EW1953" s="101"/>
      <c r="EX1953" s="101"/>
      <c r="EY1953" s="101"/>
      <c r="EZ1953" s="101"/>
      <c r="FA1953" s="101"/>
      <c r="FB1953" s="101"/>
      <c r="FC1953" s="101"/>
      <c r="FD1953" s="101"/>
      <c r="FE1953" s="101"/>
      <c r="FF1953" s="101"/>
      <c r="FG1953" s="101"/>
      <c r="FH1953" s="101"/>
      <c r="FI1953" s="101"/>
      <c r="FJ1953" s="101"/>
      <c r="FK1953" s="101"/>
      <c r="FL1953" s="101"/>
      <c r="FM1953" s="101"/>
      <c r="FN1953" s="101"/>
      <c r="FO1953" s="101"/>
      <c r="FP1953" s="101"/>
      <c r="FQ1953" s="101"/>
      <c r="FR1953" s="101"/>
      <c r="FS1953" s="101"/>
      <c r="FT1953" s="101"/>
      <c r="FU1953" s="101"/>
      <c r="FV1953" s="101"/>
      <c r="FW1953" s="101"/>
      <c r="FX1953" s="101"/>
      <c r="FY1953" s="101"/>
      <c r="FZ1953" s="101"/>
      <c r="GA1953" s="101"/>
      <c r="GB1953" s="101"/>
      <c r="GC1953" s="101"/>
      <c r="GD1953" s="101"/>
      <c r="GE1953" s="101"/>
      <c r="GF1953" s="101"/>
      <c r="GG1953" s="101"/>
      <c r="GH1953" s="101"/>
      <c r="GI1953" s="101"/>
      <c r="GJ1953" s="101"/>
      <c r="GK1953" s="101"/>
      <c r="GL1953" s="101"/>
      <c r="GM1953" s="101"/>
      <c r="GN1953" s="101"/>
      <c r="GO1953" s="101"/>
      <c r="GP1953" s="101"/>
      <c r="GQ1953" s="101"/>
      <c r="GR1953" s="101"/>
      <c r="GS1953" s="101"/>
      <c r="GT1953" s="101"/>
      <c r="GU1953" s="101"/>
      <c r="GV1953" s="101"/>
      <c r="GW1953" s="101"/>
      <c r="GX1953" s="101"/>
      <c r="GY1953" s="101"/>
      <c r="GZ1953" s="101"/>
      <c r="HA1953" s="101"/>
      <c r="HB1953" s="101"/>
      <c r="HC1953" s="101"/>
      <c r="HD1953" s="101"/>
      <c r="HE1953" s="101"/>
      <c r="HF1953" s="101"/>
      <c r="HG1953" s="101"/>
      <c r="HH1953" s="101"/>
      <c r="HI1953" s="101"/>
      <c r="HJ1953" s="101"/>
      <c r="HK1953" s="101"/>
      <c r="HL1953" s="101"/>
      <c r="HM1953" s="101"/>
      <c r="HN1953" s="101"/>
      <c r="HO1953" s="101"/>
      <c r="HP1953" s="101"/>
      <c r="HQ1953" s="101"/>
      <c r="HR1953" s="101"/>
      <c r="HS1953" s="101"/>
      <c r="HT1953" s="101"/>
      <c r="HU1953" s="101"/>
      <c r="HV1953" s="101"/>
      <c r="HW1953" s="101"/>
      <c r="HX1953" s="101"/>
      <c r="HY1953" s="101"/>
      <c r="HZ1953" s="101"/>
      <c r="IA1953" s="101"/>
      <c r="IB1953" s="101"/>
      <c r="IC1953" s="101"/>
      <c r="ID1953" s="101"/>
      <c r="IE1953" s="101"/>
      <c r="IF1953" s="101"/>
      <c r="IG1953" s="101"/>
      <c r="IH1953" s="101"/>
      <c r="II1953" s="101"/>
      <c r="IJ1953" s="101"/>
      <c r="IK1953" s="101"/>
      <c r="IL1953" s="101"/>
      <c r="IM1953" s="101"/>
      <c r="IN1953" s="101"/>
      <c r="IO1953" s="101"/>
      <c r="IP1953" s="101"/>
      <c r="IQ1953" s="101"/>
      <c r="IR1953" s="101"/>
      <c r="IS1953" s="101"/>
      <c r="IT1953" s="101"/>
      <c r="IU1953" s="101"/>
      <c r="IV1953" s="101"/>
      <c r="IW1953" s="101"/>
      <c r="IX1953" s="101"/>
      <c r="IY1953" s="101"/>
      <c r="IZ1953" s="101"/>
      <c r="JA1953" s="101"/>
      <c r="JB1953" s="101"/>
      <c r="JC1953" s="101"/>
      <c r="JD1953" s="101"/>
      <c r="JE1953" s="101"/>
      <c r="JF1953" s="101"/>
      <c r="JG1953" s="101"/>
      <c r="JH1953" s="101"/>
      <c r="JI1953" s="101"/>
      <c r="JJ1953" s="101"/>
      <c r="JK1953" s="101"/>
      <c r="JL1953" s="101"/>
      <c r="JM1953" s="101"/>
      <c r="JN1953" s="101"/>
      <c r="JO1953" s="101"/>
      <c r="JP1953" s="101"/>
      <c r="JQ1953" s="101"/>
      <c r="JR1953" s="101"/>
      <c r="JS1953" s="101"/>
      <c r="JT1953" s="101"/>
      <c r="JU1953" s="101"/>
      <c r="JV1953" s="101"/>
      <c r="JW1953" s="101"/>
      <c r="JX1953" s="101"/>
      <c r="JY1953" s="101"/>
      <c r="JZ1953" s="101"/>
      <c r="KA1953" s="101"/>
      <c r="KB1953" s="101"/>
      <c r="KC1953" s="101"/>
      <c r="KD1953" s="101"/>
      <c r="KE1953" s="101"/>
      <c r="KF1953" s="101"/>
      <c r="KG1953" s="101"/>
      <c r="KH1953" s="101"/>
      <c r="KI1953" s="101"/>
      <c r="KJ1953" s="101"/>
      <c r="KK1953" s="101"/>
      <c r="KL1953" s="101"/>
      <c r="KM1953" s="101"/>
      <c r="KN1953" s="101"/>
      <c r="KO1953" s="101"/>
      <c r="KP1953" s="101"/>
      <c r="KQ1953" s="101"/>
      <c r="KR1953" s="101"/>
      <c r="KS1953" s="101"/>
      <c r="KT1953" s="101"/>
      <c r="KU1953" s="101"/>
      <c r="KV1953" s="101"/>
      <c r="KW1953" s="101"/>
      <c r="KX1953" s="101"/>
      <c r="KY1953" s="101"/>
      <c r="KZ1953" s="101"/>
      <c r="LA1953" s="101"/>
      <c r="LB1953" s="101"/>
      <c r="LC1953" s="101"/>
      <c r="LD1953" s="101"/>
      <c r="LE1953" s="101"/>
      <c r="LF1953" s="101"/>
      <c r="LG1953" s="101"/>
      <c r="LH1953" s="101"/>
      <c r="LI1953" s="101"/>
      <c r="LJ1953" s="101"/>
      <c r="LK1953" s="101"/>
      <c r="LL1953" s="101"/>
      <c r="LM1953" s="101"/>
      <c r="LN1953" s="101"/>
      <c r="LO1953" s="101"/>
      <c r="LP1953" s="101"/>
      <c r="LQ1953" s="101"/>
      <c r="LR1953" s="101"/>
      <c r="LS1953" s="101"/>
      <c r="LT1953" s="101"/>
      <c r="LU1953" s="101"/>
      <c r="LV1953" s="101"/>
      <c r="LW1953" s="101"/>
      <c r="LX1953" s="101"/>
      <c r="LY1953" s="101"/>
      <c r="LZ1953" s="101"/>
      <c r="MA1953" s="101"/>
      <c r="MB1953" s="101"/>
      <c r="MC1953" s="101"/>
      <c r="MD1953" s="101"/>
      <c r="ME1953" s="101"/>
      <c r="MF1953" s="101"/>
      <c r="MG1953" s="101"/>
      <c r="MH1953" s="101"/>
      <c r="MI1953" s="101"/>
      <c r="MJ1953" s="101"/>
      <c r="MK1953" s="101"/>
      <c r="ML1953" s="101"/>
      <c r="MM1953" s="101"/>
      <c r="MN1953" s="101"/>
      <c r="MO1953" s="101"/>
      <c r="MP1953" s="101"/>
      <c r="MQ1953" s="101"/>
      <c r="MR1953" s="101"/>
      <c r="MS1953" s="101"/>
      <c r="MT1953" s="101"/>
      <c r="MU1953" s="101"/>
      <c r="MV1953" s="101"/>
      <c r="MW1953" s="101"/>
      <c r="MX1953" s="101"/>
      <c r="MY1953" s="101"/>
      <c r="MZ1953" s="101"/>
      <c r="NA1953" s="101"/>
      <c r="NB1953" s="101"/>
      <c r="NC1953" s="101"/>
      <c r="ND1953" s="101"/>
      <c r="NE1953" s="101"/>
      <c r="NF1953" s="101"/>
      <c r="NG1953" s="101"/>
      <c r="NH1953" s="101"/>
      <c r="NI1953" s="101"/>
      <c r="NJ1953" s="101"/>
      <c r="NK1953" s="101"/>
      <c r="NL1953" s="101"/>
      <c r="NM1953" s="101"/>
      <c r="NN1953" s="101"/>
      <c r="NO1953" s="101"/>
      <c r="NP1953" s="101"/>
      <c r="NQ1953" s="101"/>
      <c r="NR1953" s="101"/>
      <c r="NS1953" s="101"/>
      <c r="NT1953" s="101"/>
      <c r="NU1953" s="101"/>
      <c r="NV1953" s="101"/>
      <c r="NW1953" s="101"/>
      <c r="NX1953" s="101"/>
      <c r="NY1953" s="101"/>
      <c r="NZ1953" s="101"/>
      <c r="OA1953" s="101"/>
      <c r="OB1953" s="101"/>
      <c r="OC1953" s="101"/>
      <c r="OD1953" s="101"/>
      <c r="OE1953" s="101"/>
      <c r="OF1953" s="101"/>
      <c r="OG1953" s="101"/>
      <c r="OH1953" s="101"/>
      <c r="OI1953" s="101"/>
      <c r="OJ1953" s="101"/>
      <c r="OK1953" s="101"/>
      <c r="OL1953" s="101"/>
      <c r="OM1953" s="101"/>
      <c r="ON1953" s="101"/>
      <c r="OO1953" s="101"/>
      <c r="OP1953" s="101"/>
      <c r="OQ1953" s="101"/>
      <c r="OR1953" s="101"/>
      <c r="OS1953" s="101"/>
      <c r="OT1953" s="101"/>
      <c r="OU1953" s="101"/>
      <c r="OV1953" s="101"/>
      <c r="OW1953" s="101"/>
      <c r="OX1953" s="101"/>
      <c r="OY1953" s="101"/>
      <c r="OZ1953" s="101"/>
      <c r="PA1953" s="101"/>
      <c r="PB1953" s="101"/>
      <c r="PC1953" s="101"/>
      <c r="PD1953" s="101"/>
      <c r="PE1953" s="101"/>
      <c r="PF1953" s="101"/>
      <c r="PG1953" s="101"/>
      <c r="PH1953" s="101"/>
      <c r="PI1953" s="101"/>
      <c r="PJ1953" s="101"/>
      <c r="PK1953" s="101"/>
      <c r="PL1953" s="101"/>
      <c r="PM1953" s="101"/>
      <c r="PN1953" s="101"/>
      <c r="PO1953" s="101"/>
      <c r="PP1953" s="101"/>
      <c r="PQ1953" s="101"/>
      <c r="PR1953" s="101"/>
      <c r="PS1953" s="101"/>
      <c r="PT1953" s="101"/>
      <c r="PU1953" s="101"/>
      <c r="PV1953" s="101"/>
      <c r="PW1953" s="101"/>
      <c r="PX1953" s="101"/>
      <c r="PY1953" s="101"/>
      <c r="PZ1953" s="101"/>
      <c r="QA1953" s="101"/>
      <c r="QB1953" s="101"/>
      <c r="QC1953" s="101"/>
      <c r="QD1953" s="101"/>
      <c r="QE1953" s="101"/>
      <c r="QF1953" s="101"/>
      <c r="QG1953" s="101"/>
      <c r="QH1953" s="101"/>
      <c r="QI1953" s="101"/>
      <c r="QJ1953" s="101"/>
      <c r="QK1953" s="101"/>
      <c r="QL1953" s="101"/>
      <c r="QM1953" s="101"/>
      <c r="QN1953" s="101"/>
      <c r="QO1953" s="101"/>
      <c r="QP1953" s="101"/>
      <c r="QQ1953" s="101"/>
      <c r="QR1953" s="101"/>
      <c r="QS1953" s="101"/>
      <c r="QT1953" s="101"/>
      <c r="QU1953" s="101"/>
      <c r="QV1953" s="101"/>
      <c r="QW1953" s="101"/>
      <c r="QX1953" s="101"/>
      <c r="QY1953" s="101"/>
      <c r="QZ1953" s="101"/>
      <c r="RA1953" s="101"/>
      <c r="RB1953" s="101"/>
      <c r="RC1953" s="101"/>
      <c r="RD1953" s="101"/>
      <c r="RE1953" s="101"/>
      <c r="RF1953" s="101"/>
      <c r="RG1953" s="101"/>
      <c r="RH1953" s="101"/>
      <c r="RI1953" s="101"/>
      <c r="RJ1953" s="101"/>
      <c r="RK1953" s="101"/>
      <c r="RL1953" s="101"/>
      <c r="RM1953" s="101"/>
      <c r="RN1953" s="101"/>
      <c r="RO1953" s="101"/>
      <c r="RP1953" s="101"/>
      <c r="RQ1953" s="101"/>
      <c r="RR1953" s="101"/>
      <c r="RS1953" s="101"/>
      <c r="RT1953" s="101"/>
      <c r="RU1953" s="101"/>
      <c r="RV1953" s="101"/>
      <c r="RW1953" s="101"/>
      <c r="RX1953" s="101"/>
      <c r="RY1953" s="101"/>
      <c r="RZ1953" s="101"/>
      <c r="SA1953" s="101"/>
      <c r="SB1953" s="101"/>
      <c r="SC1953" s="101"/>
      <c r="SD1953" s="101"/>
      <c r="SE1953" s="101"/>
      <c r="SF1953" s="101"/>
      <c r="SG1953" s="101"/>
      <c r="SH1953" s="101"/>
      <c r="SI1953" s="101"/>
      <c r="SJ1953" s="101"/>
      <c r="SK1953" s="101"/>
      <c r="SL1953" s="101"/>
      <c r="SM1953" s="101"/>
      <c r="SN1953" s="101"/>
      <c r="SO1953" s="101"/>
      <c r="SP1953" s="101"/>
      <c r="SQ1953" s="101"/>
      <c r="SR1953" s="101"/>
      <c r="SS1953" s="101"/>
      <c r="ST1953" s="101"/>
      <c r="SU1953" s="101"/>
      <c r="SV1953" s="101"/>
      <c r="SW1953" s="101"/>
      <c r="SX1953" s="101"/>
      <c r="SY1953" s="101"/>
      <c r="SZ1953" s="101"/>
      <c r="TA1953" s="101"/>
      <c r="TB1953" s="101"/>
      <c r="TC1953" s="101"/>
      <c r="TD1953" s="101"/>
      <c r="TE1953" s="101"/>
      <c r="TF1953" s="101"/>
      <c r="TG1953" s="101"/>
      <c r="TH1953" s="101"/>
      <c r="TI1953" s="101"/>
      <c r="TJ1953" s="101"/>
      <c r="TK1953" s="101"/>
      <c r="TL1953" s="101"/>
      <c r="TM1953" s="101"/>
      <c r="TN1953" s="101"/>
      <c r="TO1953" s="101"/>
      <c r="TP1953" s="101"/>
      <c r="TQ1953" s="101"/>
      <c r="TR1953" s="101"/>
      <c r="TS1953" s="101"/>
      <c r="TT1953" s="101"/>
      <c r="TU1953" s="101"/>
      <c r="TV1953" s="101"/>
      <c r="TW1953" s="101"/>
      <c r="TX1953" s="101"/>
      <c r="TY1953" s="101"/>
      <c r="TZ1953" s="101"/>
      <c r="UA1953" s="101"/>
      <c r="UB1953" s="101"/>
      <c r="UC1953" s="101"/>
      <c r="UD1953" s="101"/>
      <c r="UE1953" s="101"/>
      <c r="UF1953" s="101"/>
      <c r="UG1953" s="101"/>
      <c r="UH1953" s="101"/>
      <c r="UI1953" s="101"/>
      <c r="UJ1953" s="101"/>
      <c r="UK1953" s="101"/>
      <c r="UL1953" s="101"/>
      <c r="UM1953" s="101"/>
      <c r="UN1953" s="101"/>
      <c r="UO1953" s="101"/>
      <c r="UP1953" s="101"/>
      <c r="UQ1953" s="101"/>
      <c r="UR1953" s="101"/>
      <c r="US1953" s="101"/>
      <c r="UT1953" s="101"/>
      <c r="UU1953" s="101"/>
      <c r="UV1953" s="101"/>
      <c r="UW1953" s="101"/>
      <c r="UX1953" s="101"/>
      <c r="UY1953" s="101"/>
      <c r="UZ1953" s="101"/>
      <c r="VA1953" s="101"/>
      <c r="VB1953" s="101"/>
      <c r="VC1953" s="101"/>
      <c r="VD1953" s="101"/>
      <c r="VE1953" s="101"/>
      <c r="VF1953" s="101"/>
      <c r="VG1953" s="101"/>
      <c r="VH1953" s="101"/>
      <c r="VI1953" s="101"/>
      <c r="VJ1953" s="101"/>
      <c r="VK1953" s="101"/>
      <c r="VL1953" s="101"/>
      <c r="VM1953" s="101"/>
      <c r="VN1953" s="101"/>
      <c r="VO1953" s="101"/>
      <c r="VP1953" s="101"/>
      <c r="VQ1953" s="101"/>
      <c r="VR1953" s="101"/>
      <c r="VS1953" s="101"/>
      <c r="VT1953" s="101"/>
      <c r="VU1953" s="101"/>
      <c r="VV1953" s="101"/>
      <c r="VW1953" s="101"/>
      <c r="VX1953" s="101"/>
      <c r="VY1953" s="101"/>
      <c r="VZ1953" s="101"/>
      <c r="WA1953" s="101"/>
      <c r="WB1953" s="101"/>
      <c r="WC1953" s="101"/>
      <c r="WD1953" s="101"/>
      <c r="WE1953" s="101"/>
      <c r="WF1953" s="101"/>
      <c r="WG1953" s="101"/>
      <c r="WH1953" s="101"/>
      <c r="WI1953" s="101"/>
      <c r="WJ1953" s="101"/>
      <c r="WK1953" s="101"/>
      <c r="WL1953" s="101"/>
      <c r="WM1953" s="101"/>
      <c r="WN1953" s="101"/>
      <c r="WO1953" s="101"/>
      <c r="WP1953" s="101"/>
      <c r="WQ1953" s="101"/>
      <c r="WR1953" s="101"/>
      <c r="WS1953" s="101"/>
      <c r="WT1953" s="101"/>
      <c r="WU1953" s="101"/>
      <c r="WV1953" s="101"/>
      <c r="WW1953" s="101"/>
      <c r="WX1953" s="101"/>
      <c r="WY1953" s="101"/>
      <c r="WZ1953" s="101"/>
      <c r="XA1953" s="101"/>
      <c r="XB1953" s="101"/>
      <c r="XC1953" s="101"/>
      <c r="XD1953" s="101"/>
      <c r="XE1953" s="101"/>
      <c r="XF1953" s="101"/>
      <c r="XG1953" s="101"/>
      <c r="XH1953" s="101"/>
      <c r="XI1953" s="101"/>
      <c r="XJ1953" s="101"/>
      <c r="XK1953" s="101"/>
      <c r="XL1953" s="101"/>
      <c r="XM1953" s="101"/>
      <c r="XN1953" s="101"/>
      <c r="XO1953" s="101"/>
      <c r="XP1953" s="101"/>
      <c r="XQ1953" s="101"/>
      <c r="XR1953" s="101"/>
      <c r="XS1953" s="101"/>
      <c r="XT1953" s="101"/>
      <c r="XU1953" s="101"/>
      <c r="XV1953" s="101"/>
      <c r="XW1953" s="101"/>
      <c r="XX1953" s="101"/>
      <c r="XY1953" s="101"/>
      <c r="XZ1953" s="101"/>
      <c r="YA1953" s="101"/>
      <c r="YB1953" s="101"/>
      <c r="YC1953" s="101"/>
      <c r="YD1953" s="101"/>
      <c r="YE1953" s="101"/>
      <c r="YF1953" s="101"/>
      <c r="YG1953" s="101"/>
      <c r="YH1953" s="101"/>
      <c r="YI1953" s="101"/>
      <c r="YJ1953" s="101"/>
      <c r="YK1953" s="101"/>
      <c r="YL1953" s="101"/>
      <c r="YM1953" s="101"/>
      <c r="YN1953" s="101"/>
      <c r="YO1953" s="101"/>
      <c r="YP1953" s="101"/>
      <c r="YQ1953" s="101"/>
      <c r="YR1953" s="101"/>
      <c r="YS1953" s="101"/>
      <c r="YT1953" s="101"/>
      <c r="YU1953" s="101"/>
      <c r="YV1953" s="101"/>
      <c r="YW1953" s="101"/>
      <c r="YX1953" s="101"/>
      <c r="YY1953" s="101"/>
      <c r="YZ1953" s="101"/>
      <c r="ZA1953" s="101"/>
      <c r="ZB1953" s="101"/>
      <c r="ZC1953" s="101"/>
      <c r="ZD1953" s="101"/>
      <c r="ZE1953" s="101"/>
      <c r="ZF1953" s="101"/>
      <c r="ZG1953" s="101"/>
      <c r="ZH1953" s="101"/>
      <c r="ZI1953" s="101"/>
      <c r="ZJ1953" s="101"/>
      <c r="ZK1953" s="101"/>
      <c r="ZL1953" s="101"/>
      <c r="ZM1953" s="101"/>
      <c r="ZN1953" s="101"/>
      <c r="ZO1953" s="101"/>
      <c r="ZP1953" s="101"/>
      <c r="ZQ1953" s="101"/>
      <c r="ZR1953" s="101"/>
      <c r="ZS1953" s="101"/>
      <c r="ZT1953" s="101"/>
      <c r="ZU1953" s="101"/>
      <c r="ZV1953" s="101"/>
      <c r="ZW1953" s="101"/>
      <c r="ZX1953" s="101"/>
      <c r="ZY1953" s="101"/>
      <c r="ZZ1953" s="101"/>
      <c r="AAA1953" s="101"/>
      <c r="AAB1953" s="101"/>
      <c r="AAC1953" s="101"/>
      <c r="AAD1953" s="101"/>
      <c r="AAE1953" s="101"/>
      <c r="AAF1953" s="101"/>
      <c r="AAG1953" s="101"/>
      <c r="AAH1953" s="101"/>
      <c r="AAI1953" s="101"/>
      <c r="AAJ1953" s="101"/>
      <c r="AAK1953" s="101"/>
      <c r="AAL1953" s="101"/>
      <c r="AAM1953" s="101"/>
      <c r="AAN1953" s="101"/>
      <c r="AAO1953" s="101"/>
      <c r="AAP1953" s="101"/>
      <c r="AAQ1953" s="101"/>
      <c r="AAR1953" s="101"/>
      <c r="AAS1953" s="101"/>
      <c r="AAT1953" s="101"/>
      <c r="AAU1953" s="101"/>
      <c r="AAV1953" s="101"/>
      <c r="AAW1953" s="101"/>
      <c r="AAX1953" s="101"/>
      <c r="AAY1953" s="101"/>
      <c r="AAZ1953" s="101"/>
      <c r="ABA1953" s="101"/>
      <c r="ABB1953" s="101"/>
      <c r="ABC1953" s="101"/>
      <c r="ABD1953" s="101"/>
      <c r="ABE1953" s="101"/>
      <c r="ABF1953" s="101"/>
      <c r="ABG1953" s="101"/>
      <c r="ABH1953" s="101"/>
      <c r="ABI1953" s="101"/>
      <c r="ABJ1953" s="101"/>
      <c r="ABK1953" s="101"/>
      <c r="ABL1953" s="101"/>
      <c r="ABM1953" s="101"/>
      <c r="ABN1953" s="101"/>
      <c r="ABO1953" s="101"/>
      <c r="ABP1953" s="101"/>
      <c r="ABQ1953" s="101"/>
      <c r="ABR1953" s="101"/>
      <c r="ABS1953" s="101"/>
      <c r="ABT1953" s="101"/>
      <c r="ABU1953" s="101"/>
      <c r="ABV1953" s="101"/>
      <c r="ABW1953" s="101"/>
      <c r="ABX1953" s="101"/>
      <c r="ABY1953" s="101"/>
      <c r="ABZ1953" s="101"/>
      <c r="ACA1953" s="101"/>
      <c r="ACB1953" s="101"/>
      <c r="ACC1953" s="101"/>
      <c r="ACD1953" s="101"/>
      <c r="ACE1953" s="101"/>
      <c r="ACF1953" s="101"/>
      <c r="ACG1953" s="101"/>
      <c r="ACH1953" s="101"/>
      <c r="ACI1953" s="101"/>
      <c r="ACJ1953" s="101"/>
      <c r="ACK1953" s="101"/>
      <c r="ACL1953" s="101"/>
      <c r="ACM1953" s="101"/>
      <c r="ACN1953" s="101"/>
      <c r="ACO1953" s="101"/>
      <c r="ACP1953" s="101"/>
      <c r="ACQ1953" s="101"/>
      <c r="ACR1953" s="101"/>
      <c r="ACS1953" s="101"/>
      <c r="ACT1953" s="101"/>
      <c r="ACU1953" s="101"/>
      <c r="ACV1953" s="101"/>
      <c r="ACW1953" s="101"/>
      <c r="ACX1953" s="101"/>
      <c r="ACY1953" s="101"/>
      <c r="ACZ1953" s="101"/>
      <c r="ADA1953" s="101"/>
      <c r="ADB1953" s="101"/>
      <c r="ADC1953" s="101"/>
      <c r="ADD1953" s="101"/>
      <c r="ADE1953" s="101"/>
      <c r="ADF1953" s="101"/>
      <c r="ADG1953" s="101"/>
      <c r="ADH1953" s="101"/>
      <c r="ADI1953" s="101"/>
      <c r="ADJ1953" s="101"/>
      <c r="ADK1953" s="101"/>
      <c r="ADL1953" s="101"/>
      <c r="ADM1953" s="101"/>
      <c r="ADN1953" s="101"/>
      <c r="ADO1953" s="101"/>
      <c r="ADP1953" s="101"/>
      <c r="ADQ1953" s="101"/>
      <c r="ADR1953" s="101"/>
      <c r="ADS1953" s="101"/>
      <c r="ADT1953" s="101"/>
      <c r="ADU1953" s="101"/>
      <c r="ADV1953" s="101"/>
      <c r="ADW1953" s="101"/>
      <c r="ADX1953" s="101"/>
      <c r="ADY1953" s="101"/>
      <c r="ADZ1953" s="101"/>
      <c r="AEA1953" s="101"/>
      <c r="AEB1953" s="101"/>
      <c r="AEC1953" s="101"/>
      <c r="AED1953" s="101"/>
      <c r="AEE1953" s="101"/>
      <c r="AEF1953" s="101"/>
      <c r="AEG1953" s="101"/>
      <c r="AEH1953" s="101"/>
      <c r="AEI1953" s="101"/>
      <c r="AEJ1953" s="101"/>
      <c r="AEK1953" s="101"/>
      <c r="AEL1953" s="101"/>
      <c r="AEM1953" s="101"/>
      <c r="AEN1953" s="101"/>
      <c r="AEO1953" s="101"/>
      <c r="AEP1953" s="101"/>
      <c r="AEQ1953" s="101"/>
      <c r="AER1953" s="101"/>
      <c r="AES1953" s="101"/>
      <c r="AET1953" s="101"/>
      <c r="AEU1953" s="101"/>
      <c r="AEV1953" s="101"/>
      <c r="AEW1953" s="101"/>
      <c r="AEX1953" s="101"/>
      <c r="AEY1953" s="101"/>
      <c r="AEZ1953" s="101"/>
      <c r="AFA1953" s="101"/>
      <c r="AFB1953" s="101"/>
      <c r="AFC1953" s="101"/>
      <c r="AFD1953" s="101"/>
      <c r="AFE1953" s="101"/>
      <c r="AFF1953" s="101"/>
      <c r="AFG1953" s="101"/>
      <c r="AFH1953" s="101"/>
      <c r="AFI1953" s="101"/>
      <c r="AFJ1953" s="101"/>
      <c r="AFK1953" s="101"/>
      <c r="AFL1953" s="101"/>
      <c r="AFM1953" s="101"/>
      <c r="AFN1953" s="101"/>
      <c r="AFO1953" s="101"/>
      <c r="AFP1953" s="101"/>
      <c r="AFQ1953" s="101"/>
      <c r="AFR1953" s="101"/>
      <c r="AFS1953" s="101"/>
      <c r="AFT1953" s="101"/>
      <c r="AFU1953" s="101"/>
      <c r="AFV1953" s="101"/>
      <c r="AFW1953" s="101"/>
      <c r="AFX1953" s="101"/>
      <c r="AFY1953" s="101"/>
      <c r="AFZ1953" s="101"/>
      <c r="AGA1953" s="101"/>
      <c r="AGB1953" s="101"/>
      <c r="AGC1953" s="101"/>
      <c r="AGD1953" s="101"/>
      <c r="AGE1953" s="101"/>
      <c r="AGF1953" s="101"/>
      <c r="AGG1953" s="101"/>
      <c r="AGH1953" s="101"/>
      <c r="AGI1953" s="101"/>
      <c r="AGJ1953" s="101"/>
      <c r="AGK1953" s="101"/>
      <c r="AGL1953" s="101"/>
      <c r="AGM1953" s="101"/>
      <c r="AGN1953" s="101"/>
      <c r="AGO1953" s="101"/>
      <c r="AGP1953" s="101"/>
      <c r="AGQ1953" s="101"/>
      <c r="AGR1953" s="101"/>
      <c r="AGS1953" s="101"/>
      <c r="AGT1953" s="101"/>
      <c r="AGU1953" s="101"/>
      <c r="AGV1953" s="101"/>
      <c r="AGW1953" s="101"/>
      <c r="AGX1953" s="101"/>
      <c r="AGY1953" s="101"/>
      <c r="AGZ1953" s="101"/>
      <c r="AHA1953" s="101"/>
      <c r="AHB1953" s="101"/>
      <c r="AHC1953" s="101"/>
      <c r="AHD1953" s="101"/>
      <c r="AHE1953" s="101"/>
      <c r="AHF1953" s="101"/>
      <c r="AHG1953" s="101"/>
      <c r="AHH1953" s="101"/>
      <c r="AHI1953" s="101"/>
      <c r="AHJ1953" s="101"/>
      <c r="AHK1953" s="101"/>
      <c r="AHL1953" s="101"/>
      <c r="AHM1953" s="101"/>
      <c r="AHN1953" s="101"/>
      <c r="AHO1953" s="101"/>
      <c r="AHP1953" s="101"/>
      <c r="AHQ1953" s="101"/>
      <c r="AHR1953" s="101"/>
      <c r="AHS1953" s="101"/>
      <c r="AHT1953" s="101"/>
      <c r="AHU1953" s="101"/>
      <c r="AHV1953" s="101"/>
      <c r="AHW1953" s="101"/>
      <c r="AHX1953" s="101"/>
      <c r="AHY1953" s="101"/>
      <c r="AHZ1953" s="101"/>
      <c r="AIA1953" s="101"/>
      <c r="AIB1953" s="101"/>
      <c r="AIC1953" s="101"/>
      <c r="AID1953" s="101"/>
      <c r="AIE1953" s="101"/>
      <c r="AIF1953" s="101"/>
      <c r="AIG1953" s="101"/>
      <c r="AIH1953" s="101"/>
      <c r="AII1953" s="101"/>
      <c r="AIJ1953" s="101"/>
      <c r="AIK1953" s="101"/>
      <c r="AIL1953" s="101"/>
      <c r="AIM1953" s="101"/>
      <c r="AIN1953" s="101"/>
      <c r="AIO1953" s="101"/>
      <c r="AIP1953" s="101"/>
      <c r="AIQ1953" s="101"/>
      <c r="AIR1953" s="101"/>
      <c r="AIS1953" s="101"/>
      <c r="AIT1953" s="101"/>
      <c r="AIU1953" s="101"/>
      <c r="AIV1953" s="101"/>
      <c r="AIW1953" s="101"/>
      <c r="AIX1953" s="101"/>
      <c r="AIY1953" s="101"/>
      <c r="AIZ1953" s="101"/>
      <c r="AJA1953" s="101"/>
      <c r="AJB1953" s="101"/>
      <c r="AJC1953" s="101"/>
      <c r="AJD1953" s="101"/>
      <c r="AJE1953" s="101"/>
      <c r="AJF1953" s="101"/>
      <c r="AJG1953" s="101"/>
      <c r="AJH1953" s="101"/>
      <c r="AJI1953" s="101"/>
      <c r="AJJ1953" s="101"/>
      <c r="AJK1953" s="101"/>
      <c r="AJL1953" s="101"/>
      <c r="AJM1953" s="101"/>
      <c r="AJN1953" s="101"/>
      <c r="AJO1953" s="101"/>
      <c r="AJP1953" s="101"/>
      <c r="AJQ1953" s="101"/>
      <c r="AJR1953" s="101"/>
      <c r="AJS1953" s="101"/>
      <c r="AJT1953" s="101"/>
      <c r="AJU1953" s="101"/>
      <c r="AJV1953" s="101"/>
      <c r="AJW1953" s="101"/>
      <c r="AJX1953" s="101"/>
      <c r="AJY1953" s="101"/>
      <c r="AJZ1953" s="101"/>
      <c r="AKA1953" s="101"/>
      <c r="AKB1953" s="101"/>
      <c r="AKC1953" s="101"/>
      <c r="AKD1953" s="101"/>
      <c r="AKE1953" s="101"/>
      <c r="AKF1953" s="101"/>
      <c r="AKG1953" s="101"/>
      <c r="AKH1953" s="101"/>
      <c r="AKI1953" s="101"/>
      <c r="AKJ1953" s="101"/>
      <c r="AKK1953" s="101"/>
      <c r="AKL1953" s="101"/>
      <c r="AKM1953" s="101"/>
      <c r="AKN1953" s="101"/>
      <c r="AKO1953" s="101"/>
      <c r="AKP1953" s="101"/>
      <c r="AKQ1953" s="101"/>
      <c r="AKR1953" s="101"/>
      <c r="AKS1953" s="101"/>
      <c r="AKT1953" s="101"/>
      <c r="AKU1953" s="101"/>
      <c r="AKV1953" s="101"/>
      <c r="AKW1953" s="101"/>
      <c r="AKX1953" s="101"/>
      <c r="AKY1953" s="101"/>
      <c r="AKZ1953" s="101"/>
      <c r="ALA1953" s="101"/>
      <c r="ALB1953" s="101"/>
      <c r="ALC1953" s="101"/>
      <c r="ALD1953" s="101"/>
      <c r="ALE1953" s="101"/>
      <c r="ALF1953" s="101"/>
      <c r="ALG1953" s="101"/>
      <c r="ALH1953" s="101"/>
      <c r="ALI1953" s="101"/>
      <c r="ALJ1953" s="101"/>
      <c r="ALK1953" s="101"/>
      <c r="ALL1953" s="101"/>
      <c r="ALM1953" s="101"/>
      <c r="ALN1953" s="101"/>
      <c r="ALO1953" s="101"/>
      <c r="ALP1953" s="101"/>
      <c r="ALQ1953" s="101"/>
      <c r="ALR1953" s="101"/>
      <c r="ALS1953" s="101"/>
      <c r="ALT1953" s="101"/>
      <c r="ALU1953" s="101"/>
      <c r="ALV1953" s="101"/>
      <c r="ALW1953" s="101"/>
      <c r="ALX1953" s="101"/>
      <c r="ALY1953" s="101"/>
      <c r="ALZ1953" s="101"/>
      <c r="AMA1953" s="101"/>
      <c r="AMB1953" s="101"/>
      <c r="AMC1953" s="101"/>
      <c r="AMD1953" s="101"/>
      <c r="AME1953" s="101"/>
      <c r="AMF1953" s="101"/>
      <c r="AMG1953" s="101"/>
      <c r="AMH1953" s="101"/>
      <c r="AMI1953" s="101"/>
      <c r="AMJ1953" s="101"/>
      <c r="AMK1953" s="101"/>
      <c r="AML1953" s="101"/>
      <c r="AMM1953" s="101"/>
      <c r="AMN1953" s="101"/>
      <c r="AMO1953" s="101"/>
      <c r="AMP1953" s="101"/>
      <c r="AMQ1953" s="101"/>
      <c r="AMR1953" s="101"/>
      <c r="AMS1953" s="101"/>
      <c r="AMT1953" s="101"/>
      <c r="AMU1953" s="101"/>
      <c r="AMV1953" s="101"/>
      <c r="AMW1953" s="101"/>
      <c r="AMX1953" s="101"/>
      <c r="AMY1953" s="101"/>
      <c r="AMZ1953" s="101"/>
      <c r="ANA1953" s="101"/>
      <c r="ANB1953" s="101"/>
      <c r="ANC1953" s="101"/>
      <c r="AND1953" s="101"/>
      <c r="ANE1953" s="101"/>
      <c r="ANF1953" s="101"/>
      <c r="ANG1953" s="101"/>
      <c r="ANH1953" s="101"/>
      <c r="ANI1953" s="101"/>
      <c r="ANJ1953" s="101"/>
      <c r="ANK1953" s="101"/>
      <c r="ANL1953" s="101"/>
      <c r="ANM1953" s="101"/>
      <c r="ANN1953" s="101"/>
      <c r="ANO1953" s="101"/>
      <c r="ANP1953" s="101"/>
      <c r="ANQ1953" s="101"/>
      <c r="ANR1953" s="101"/>
      <c r="ANS1953" s="101"/>
      <c r="ANT1953" s="101"/>
      <c r="ANU1953" s="101"/>
      <c r="ANV1953" s="101"/>
      <c r="ANW1953" s="101"/>
      <c r="ANX1953" s="101"/>
      <c r="ANY1953" s="101"/>
      <c r="ANZ1953" s="101"/>
      <c r="AOA1953" s="101"/>
      <c r="AOB1953" s="101"/>
      <c r="AOC1953" s="101"/>
      <c r="AOD1953" s="101"/>
      <c r="AOE1953" s="101"/>
      <c r="AOF1953" s="101"/>
      <c r="AOG1953" s="101"/>
      <c r="AOH1953" s="101"/>
      <c r="AOI1953" s="101"/>
      <c r="AOJ1953" s="101"/>
      <c r="AOK1953" s="101"/>
      <c r="AOL1953" s="101"/>
      <c r="AOM1953" s="101"/>
      <c r="AON1953" s="101"/>
      <c r="AOO1953" s="101"/>
      <c r="AOP1953" s="101"/>
      <c r="AOQ1953" s="101"/>
      <c r="AOR1953" s="101"/>
      <c r="AOS1953" s="101"/>
      <c r="AOT1953" s="101"/>
      <c r="AOU1953" s="101"/>
      <c r="AOV1953" s="101"/>
      <c r="AOW1953" s="101"/>
      <c r="AOX1953" s="101"/>
      <c r="AOY1953" s="101"/>
      <c r="AOZ1953" s="101"/>
      <c r="APA1953" s="101"/>
      <c r="APB1953" s="101"/>
      <c r="APC1953" s="101"/>
      <c r="APD1953" s="101"/>
      <c r="APE1953" s="101"/>
      <c r="APF1953" s="101"/>
      <c r="APG1953" s="101"/>
      <c r="APH1953" s="101"/>
      <c r="API1953" s="101"/>
      <c r="APJ1953" s="101"/>
      <c r="APK1953" s="101"/>
      <c r="APL1953" s="101"/>
      <c r="APM1953" s="101"/>
      <c r="APN1953" s="101"/>
      <c r="APO1953" s="101"/>
      <c r="APP1953" s="101"/>
      <c r="APQ1953" s="101"/>
      <c r="APR1953" s="101"/>
      <c r="APS1953" s="101"/>
      <c r="APT1953" s="101"/>
      <c r="APU1953" s="101"/>
      <c r="APV1953" s="101"/>
      <c r="APW1953" s="101"/>
      <c r="APX1953" s="101"/>
      <c r="APY1953" s="101"/>
      <c r="APZ1953" s="101"/>
      <c r="AQA1953" s="101"/>
      <c r="AQB1953" s="101"/>
      <c r="AQC1953" s="101"/>
      <c r="AQD1953" s="101"/>
      <c r="AQE1953" s="101"/>
      <c r="AQF1953" s="101"/>
      <c r="AQG1953" s="101"/>
      <c r="AQH1953" s="101"/>
      <c r="AQI1953" s="101"/>
      <c r="AQJ1953" s="101"/>
      <c r="AQK1953" s="101"/>
      <c r="AQL1953" s="101"/>
      <c r="AQM1953" s="101"/>
      <c r="AQN1953" s="101"/>
      <c r="AQO1953" s="101"/>
      <c r="AQP1953" s="101"/>
      <c r="AQQ1953" s="101"/>
      <c r="AQR1953" s="101"/>
      <c r="AQS1953" s="101"/>
      <c r="AQT1953" s="101"/>
      <c r="AQU1953" s="101"/>
      <c r="AQV1953" s="101"/>
      <c r="AQW1953" s="101"/>
      <c r="AQX1953" s="101"/>
      <c r="AQY1953" s="101"/>
      <c r="AQZ1953" s="101"/>
      <c r="ARA1953" s="101"/>
      <c r="ARB1953" s="101"/>
      <c r="ARC1953" s="101"/>
      <c r="ARD1953" s="101"/>
      <c r="ARE1953" s="101"/>
      <c r="ARF1953" s="101"/>
      <c r="ARG1953" s="101"/>
      <c r="ARH1953" s="101"/>
      <c r="ARI1953" s="101"/>
      <c r="ARJ1953" s="101"/>
      <c r="ARK1953" s="101"/>
      <c r="ARL1953" s="101"/>
      <c r="ARM1953" s="101"/>
      <c r="ARN1953" s="101"/>
      <c r="ARO1953" s="101"/>
      <c r="ARP1953" s="101"/>
      <c r="ARQ1953" s="101"/>
      <c r="ARR1953" s="101"/>
      <c r="ARS1953" s="101"/>
      <c r="ART1953" s="101"/>
      <c r="ARU1953" s="101"/>
      <c r="ARV1953" s="101"/>
      <c r="ARW1953" s="101"/>
      <c r="ARX1953" s="101"/>
      <c r="ARY1953" s="101"/>
      <c r="ARZ1953" s="101"/>
      <c r="ASA1953" s="101"/>
      <c r="ASB1953" s="101"/>
      <c r="ASC1953" s="101"/>
      <c r="ASD1953" s="101"/>
      <c r="ASE1953" s="101"/>
      <c r="ASF1953" s="101"/>
      <c r="ASG1953" s="101"/>
      <c r="ASH1953" s="101"/>
      <c r="ASI1953" s="101"/>
      <c r="ASJ1953" s="101"/>
      <c r="ASK1953" s="101"/>
      <c r="ASL1953" s="101"/>
      <c r="ASM1953" s="101"/>
      <c r="ASN1953" s="101"/>
      <c r="ASO1953" s="101"/>
      <c r="ASP1953" s="101"/>
      <c r="ASQ1953" s="101"/>
      <c r="ASR1953" s="101"/>
      <c r="ASS1953" s="101"/>
      <c r="AST1953" s="101"/>
      <c r="ASU1953" s="101"/>
      <c r="ASV1953" s="101"/>
      <c r="ASW1953" s="101"/>
      <c r="ASX1953" s="101"/>
      <c r="ASY1953" s="101"/>
      <c r="ASZ1953" s="101"/>
      <c r="ATA1953" s="101"/>
      <c r="ATB1953" s="101"/>
      <c r="ATC1953" s="101"/>
      <c r="ATD1953" s="101"/>
      <c r="ATE1953" s="101"/>
      <c r="ATF1953" s="101"/>
      <c r="ATG1953" s="101"/>
      <c r="ATH1953" s="101"/>
      <c r="ATI1953" s="101"/>
      <c r="ATJ1953" s="101"/>
      <c r="ATK1953" s="101"/>
      <c r="ATL1953" s="101"/>
      <c r="ATM1953" s="101"/>
      <c r="ATN1953" s="101"/>
      <c r="ATO1953" s="101"/>
      <c r="ATP1953" s="101"/>
      <c r="ATQ1953" s="101"/>
      <c r="ATR1953" s="101"/>
      <c r="ATS1953" s="101"/>
      <c r="ATT1953" s="101"/>
      <c r="ATU1953" s="101"/>
      <c r="ATV1953" s="101"/>
      <c r="ATW1953" s="101"/>
      <c r="ATX1953" s="101"/>
      <c r="ATY1953" s="101"/>
      <c r="ATZ1953" s="101"/>
      <c r="AUA1953" s="101"/>
      <c r="AUB1953" s="101"/>
      <c r="AUC1953" s="101"/>
      <c r="AUD1953" s="101"/>
      <c r="AUE1953" s="101"/>
      <c r="AUF1953" s="101"/>
      <c r="AUG1953" s="101"/>
      <c r="AUH1953" s="101"/>
      <c r="AUI1953" s="101"/>
      <c r="AUJ1953" s="101"/>
      <c r="AUK1953" s="101"/>
      <c r="AUL1953" s="101"/>
      <c r="AUM1953" s="101"/>
      <c r="AUN1953" s="101"/>
      <c r="AUO1953" s="101"/>
      <c r="AUP1953" s="101"/>
      <c r="AUQ1953" s="101"/>
      <c r="AUR1953" s="101"/>
      <c r="AUS1953" s="101"/>
      <c r="AUT1953" s="101"/>
      <c r="AUU1953" s="101"/>
      <c r="AUV1953" s="101"/>
      <c r="AUW1953" s="101"/>
      <c r="AUX1953" s="101"/>
      <c r="AUY1953" s="101"/>
      <c r="AUZ1953" s="101"/>
      <c r="AVA1953" s="101"/>
      <c r="AVB1953" s="101"/>
      <c r="AVC1953" s="101"/>
      <c r="AVD1953" s="101"/>
      <c r="AVE1953" s="101"/>
      <c r="AVF1953" s="101"/>
      <c r="AVG1953" s="101"/>
      <c r="AVH1953" s="101"/>
      <c r="AVI1953" s="101"/>
      <c r="AVJ1953" s="101"/>
      <c r="AVK1953" s="101"/>
      <c r="AVL1953" s="101"/>
      <c r="AVM1953" s="101"/>
      <c r="AVN1953" s="101"/>
      <c r="AVO1953" s="101"/>
      <c r="AVP1953" s="101"/>
      <c r="AVQ1953" s="101"/>
      <c r="AVR1953" s="101"/>
      <c r="AVS1953" s="101"/>
      <c r="AVT1953" s="101"/>
      <c r="AVU1953" s="101"/>
      <c r="AVV1953" s="101"/>
      <c r="AVW1953" s="101"/>
      <c r="AVX1953" s="101"/>
      <c r="AVY1953" s="101"/>
      <c r="AVZ1953" s="101"/>
      <c r="AWA1953" s="101"/>
      <c r="AWB1953" s="101"/>
      <c r="AWC1953" s="101"/>
      <c r="AWD1953" s="101"/>
      <c r="AWE1953" s="101"/>
      <c r="AWF1953" s="101"/>
      <c r="AWG1953" s="101"/>
      <c r="AWH1953" s="101"/>
      <c r="AWI1953" s="101"/>
      <c r="AWJ1953" s="101"/>
      <c r="AWK1953" s="101"/>
      <c r="AWL1953" s="101"/>
      <c r="AWM1953" s="101"/>
      <c r="AWN1953" s="101"/>
      <c r="AWO1953" s="101"/>
      <c r="AWP1953" s="101"/>
      <c r="AWQ1953" s="101"/>
      <c r="AWR1953" s="101"/>
      <c r="AWS1953" s="101"/>
      <c r="AWT1953" s="101"/>
      <c r="AWU1953" s="101"/>
      <c r="AWV1953" s="101"/>
      <c r="AWW1953" s="101"/>
      <c r="AWX1953" s="101"/>
      <c r="AWY1953" s="101"/>
      <c r="AWZ1953" s="101"/>
      <c r="AXA1953" s="101"/>
      <c r="AXB1953" s="101"/>
      <c r="AXC1953" s="101"/>
      <c r="AXD1953" s="101"/>
      <c r="AXE1953" s="101"/>
      <c r="AXF1953" s="101"/>
      <c r="AXG1953" s="101"/>
      <c r="AXH1953" s="101"/>
      <c r="AXI1953" s="101"/>
      <c r="AXJ1953" s="101"/>
      <c r="AXK1953" s="101"/>
      <c r="AXL1953" s="101"/>
      <c r="AXM1953" s="101"/>
      <c r="AXN1953" s="101"/>
      <c r="AXO1953" s="101"/>
      <c r="AXP1953" s="101"/>
      <c r="AXQ1953" s="101"/>
      <c r="AXR1953" s="101"/>
      <c r="AXS1953" s="101"/>
      <c r="AXT1953" s="101"/>
      <c r="AXU1953" s="101"/>
      <c r="AXV1953" s="101"/>
      <c r="AXW1953" s="101"/>
      <c r="AXX1953" s="101"/>
      <c r="AXY1953" s="101"/>
      <c r="AXZ1953" s="101"/>
      <c r="AYA1953" s="101"/>
      <c r="AYB1953" s="101"/>
      <c r="AYC1953" s="101"/>
      <c r="AYD1953" s="101"/>
      <c r="AYE1953" s="101"/>
      <c r="AYF1953" s="101"/>
      <c r="AYG1953" s="101"/>
      <c r="AYH1953" s="101"/>
      <c r="AYI1953" s="101"/>
      <c r="AYJ1953" s="101"/>
      <c r="AYK1953" s="101"/>
      <c r="AYL1953" s="101"/>
      <c r="AYM1953" s="101"/>
      <c r="AYN1953" s="101"/>
      <c r="AYO1953" s="101"/>
      <c r="AYP1953" s="101"/>
      <c r="AYQ1953" s="101"/>
      <c r="AYR1953" s="101"/>
      <c r="AYS1953" s="101"/>
      <c r="AYT1953" s="101"/>
      <c r="AYU1953" s="101"/>
      <c r="AYV1953" s="101"/>
      <c r="AYW1953" s="101"/>
      <c r="AYX1953" s="101"/>
      <c r="AYY1953" s="101"/>
      <c r="AYZ1953" s="101"/>
      <c r="AZA1953" s="101"/>
      <c r="AZB1953" s="101"/>
      <c r="AZC1953" s="101"/>
      <c r="AZD1953" s="101"/>
      <c r="AZE1953" s="101"/>
      <c r="AZF1953" s="101"/>
      <c r="AZG1953" s="101"/>
      <c r="AZH1953" s="101"/>
      <c r="AZI1953" s="101"/>
      <c r="AZJ1953" s="101"/>
      <c r="AZK1953" s="101"/>
      <c r="AZL1953" s="101"/>
      <c r="AZM1953" s="101"/>
      <c r="AZN1953" s="101"/>
      <c r="AZO1953" s="101"/>
      <c r="AZP1953" s="101"/>
      <c r="AZQ1953" s="101"/>
      <c r="AZR1953" s="101"/>
      <c r="AZS1953" s="101"/>
      <c r="AZT1953" s="101"/>
      <c r="AZU1953" s="101"/>
      <c r="AZV1953" s="101"/>
      <c r="AZW1953" s="101"/>
      <c r="AZX1953" s="101"/>
      <c r="AZY1953" s="101"/>
      <c r="AZZ1953" s="101"/>
      <c r="BAA1953" s="101"/>
      <c r="BAB1953" s="101"/>
      <c r="BAC1953" s="101"/>
      <c r="BAD1953" s="101"/>
      <c r="BAE1953" s="101"/>
      <c r="BAF1953" s="101"/>
      <c r="BAG1953" s="101"/>
      <c r="BAH1953" s="101"/>
      <c r="BAI1953" s="101"/>
      <c r="BAJ1953" s="101"/>
      <c r="BAK1953" s="101"/>
      <c r="BAL1953" s="101"/>
      <c r="BAM1953" s="101"/>
      <c r="BAN1953" s="101"/>
      <c r="BAO1953" s="101"/>
      <c r="BAP1953" s="101"/>
      <c r="BAQ1953" s="101"/>
      <c r="BAR1953" s="101"/>
      <c r="BAS1953" s="101"/>
      <c r="BAT1953" s="101"/>
      <c r="BAU1953" s="101"/>
      <c r="BAV1953" s="101"/>
      <c r="BAW1953" s="101"/>
      <c r="BAX1953" s="101"/>
      <c r="BAY1953" s="101"/>
      <c r="BAZ1953" s="101"/>
      <c r="BBA1953" s="101"/>
      <c r="BBB1953" s="101"/>
      <c r="BBC1953" s="101"/>
      <c r="BBD1953" s="101"/>
      <c r="BBE1953" s="101"/>
      <c r="BBF1953" s="101"/>
      <c r="BBG1953" s="101"/>
      <c r="BBH1953" s="101"/>
      <c r="BBI1953" s="101"/>
      <c r="BBJ1953" s="101"/>
      <c r="BBK1953" s="101"/>
      <c r="BBL1953" s="101"/>
      <c r="BBM1953" s="101"/>
      <c r="BBN1953" s="101"/>
      <c r="BBO1953" s="101"/>
      <c r="BBP1953" s="101"/>
      <c r="BBQ1953" s="101"/>
      <c r="BBR1953" s="101"/>
      <c r="BBS1953" s="101"/>
      <c r="BBT1953" s="101"/>
      <c r="BBU1953" s="101"/>
      <c r="BBV1953" s="101"/>
      <c r="BBW1953" s="101"/>
      <c r="BBX1953" s="101"/>
      <c r="BBY1953" s="101"/>
      <c r="BBZ1953" s="101"/>
      <c r="BCA1953" s="101"/>
      <c r="BCB1953" s="101"/>
      <c r="BCC1953" s="101"/>
      <c r="BCD1953" s="101"/>
      <c r="BCE1953" s="101"/>
      <c r="BCF1953" s="101"/>
      <c r="BCG1953" s="101"/>
      <c r="BCH1953" s="101"/>
      <c r="BCI1953" s="101"/>
      <c r="BCJ1953" s="101"/>
      <c r="BCK1953" s="101"/>
      <c r="BCL1953" s="101"/>
      <c r="BCM1953" s="101"/>
      <c r="BCN1953" s="101"/>
      <c r="BCO1953" s="101"/>
      <c r="BCP1953" s="101"/>
      <c r="BCQ1953" s="101"/>
      <c r="BCR1953" s="101"/>
      <c r="BCS1953" s="101"/>
      <c r="BCT1953" s="101"/>
      <c r="BCU1953" s="101"/>
      <c r="BCV1953" s="101"/>
      <c r="BCW1953" s="101"/>
      <c r="BCX1953" s="101"/>
      <c r="BCY1953" s="101"/>
      <c r="BCZ1953" s="101"/>
      <c r="BDA1953" s="101"/>
      <c r="BDB1953" s="101"/>
      <c r="BDC1953" s="101"/>
      <c r="BDD1953" s="101"/>
      <c r="BDE1953" s="101"/>
      <c r="BDF1953" s="101"/>
      <c r="BDG1953" s="101"/>
      <c r="BDH1953" s="101"/>
      <c r="BDI1953" s="101"/>
      <c r="BDJ1953" s="101"/>
      <c r="BDK1953" s="101"/>
      <c r="BDL1953" s="101"/>
      <c r="BDM1953" s="101"/>
      <c r="BDN1953" s="101"/>
      <c r="BDO1953" s="101"/>
      <c r="BDP1953" s="101"/>
      <c r="BDQ1953" s="101"/>
      <c r="BDR1953" s="101"/>
      <c r="BDS1953" s="101"/>
      <c r="BDT1953" s="101"/>
      <c r="BDU1953" s="101"/>
      <c r="BDV1953" s="101"/>
      <c r="BDW1953" s="101"/>
      <c r="BDX1953" s="101"/>
      <c r="BDY1953" s="101"/>
      <c r="BDZ1953" s="101"/>
      <c r="BEA1953" s="101"/>
      <c r="BEB1953" s="101"/>
      <c r="BEC1953" s="101"/>
      <c r="BED1953" s="101"/>
      <c r="BEE1953" s="101"/>
      <c r="BEF1953" s="101"/>
      <c r="BEG1953" s="101"/>
      <c r="BEH1953" s="101"/>
      <c r="BEI1953" s="101"/>
      <c r="BEJ1953" s="101"/>
      <c r="BEK1953" s="101"/>
      <c r="BEL1953" s="101"/>
      <c r="BEM1953" s="101"/>
      <c r="BEN1953" s="101"/>
      <c r="BEO1953" s="101"/>
      <c r="BEP1953" s="101"/>
      <c r="BEQ1953" s="101"/>
      <c r="BER1953" s="101"/>
      <c r="BES1953" s="101"/>
      <c r="BET1953" s="101"/>
      <c r="BEU1953" s="101"/>
      <c r="BEV1953" s="101"/>
      <c r="BEW1953" s="101"/>
      <c r="BEX1953" s="101"/>
      <c r="BEY1953" s="101"/>
      <c r="BEZ1953" s="101"/>
      <c r="BFA1953" s="101"/>
      <c r="BFB1953" s="101"/>
      <c r="BFC1953" s="101"/>
      <c r="BFD1953" s="101"/>
      <c r="BFE1953" s="101"/>
      <c r="BFF1953" s="101"/>
      <c r="BFG1953" s="101"/>
      <c r="BFH1953" s="101"/>
      <c r="BFI1953" s="101"/>
      <c r="BFJ1953" s="101"/>
      <c r="BFK1953" s="101"/>
      <c r="BFL1953" s="101"/>
      <c r="BFM1953" s="101"/>
      <c r="BFN1953" s="101"/>
      <c r="BFO1953" s="101"/>
      <c r="BFP1953" s="101"/>
      <c r="BFQ1953" s="101"/>
      <c r="BFR1953" s="101"/>
      <c r="BFS1953" s="101"/>
      <c r="BFT1953" s="101"/>
      <c r="BFU1953" s="101"/>
      <c r="BFV1953" s="101"/>
      <c r="BFW1953" s="101"/>
      <c r="BFX1953" s="101"/>
      <c r="BFY1953" s="101"/>
      <c r="BFZ1953" s="101"/>
      <c r="BGA1953" s="101"/>
      <c r="BGB1953" s="101"/>
      <c r="BGC1953" s="101"/>
      <c r="BGD1953" s="101"/>
      <c r="BGE1953" s="101"/>
      <c r="BGF1953" s="101"/>
      <c r="BGG1953" s="101"/>
      <c r="BGH1953" s="101"/>
      <c r="BGI1953" s="101"/>
      <c r="BGJ1953" s="101"/>
      <c r="BGK1953" s="101"/>
      <c r="BGL1953" s="101"/>
      <c r="BGM1953" s="101"/>
      <c r="BGN1953" s="101"/>
      <c r="BGO1953" s="101"/>
      <c r="BGP1953" s="101"/>
      <c r="BGQ1953" s="101"/>
      <c r="BGR1953" s="101"/>
      <c r="BGS1953" s="101"/>
      <c r="BGT1953" s="101"/>
      <c r="BGU1953" s="101"/>
      <c r="BGV1953" s="101"/>
      <c r="BGW1953" s="101"/>
      <c r="BGX1953" s="101"/>
      <c r="BGY1953" s="101"/>
      <c r="BGZ1953" s="101"/>
      <c r="BHA1953" s="101"/>
      <c r="BHB1953" s="101"/>
      <c r="BHC1953" s="101"/>
      <c r="BHD1953" s="101"/>
      <c r="BHE1953" s="101"/>
      <c r="BHF1953" s="101"/>
      <c r="BHG1953" s="101"/>
      <c r="BHH1953" s="101"/>
      <c r="BHI1953" s="101"/>
      <c r="BHJ1953" s="101"/>
      <c r="BHK1953" s="101"/>
      <c r="BHL1953" s="101"/>
      <c r="BHM1953" s="101"/>
      <c r="BHN1953" s="101"/>
      <c r="BHO1953" s="101"/>
      <c r="BHP1953" s="101"/>
      <c r="BHQ1953" s="101"/>
      <c r="BHR1953" s="101"/>
      <c r="BHS1953" s="101"/>
      <c r="BHT1953" s="101"/>
      <c r="BHU1953" s="101"/>
      <c r="BHV1953" s="101"/>
      <c r="BHW1953" s="101"/>
      <c r="BHX1953" s="101"/>
      <c r="BHY1953" s="101"/>
      <c r="BHZ1953" s="101"/>
      <c r="BIA1953" s="101"/>
      <c r="BIB1953" s="101"/>
      <c r="BIC1953" s="101"/>
      <c r="BID1953" s="101"/>
      <c r="BIE1953" s="101"/>
      <c r="BIF1953" s="101"/>
      <c r="BIG1953" s="101"/>
      <c r="BIH1953" s="101"/>
      <c r="BII1953" s="101"/>
      <c r="BIJ1953" s="101"/>
      <c r="BIK1953" s="101"/>
      <c r="BIL1953" s="101"/>
      <c r="BIM1953" s="101"/>
      <c r="BIN1953" s="101"/>
      <c r="BIO1953" s="101"/>
      <c r="BIP1953" s="101"/>
      <c r="BIQ1953" s="101"/>
      <c r="BIR1953" s="101"/>
      <c r="BIS1953" s="101"/>
      <c r="BIT1953" s="101"/>
      <c r="BIU1953" s="101"/>
      <c r="BIV1953" s="101"/>
      <c r="BIW1953" s="101"/>
      <c r="BIX1953" s="101"/>
      <c r="BIY1953" s="101"/>
      <c r="BIZ1953" s="101"/>
      <c r="BJA1953" s="101"/>
      <c r="BJB1953" s="101"/>
      <c r="BJC1953" s="101"/>
      <c r="BJD1953" s="101"/>
      <c r="BJE1953" s="101"/>
      <c r="BJF1953" s="101"/>
      <c r="BJG1953" s="101"/>
      <c r="BJH1953" s="101"/>
      <c r="BJI1953" s="101"/>
      <c r="BJJ1953" s="101"/>
      <c r="BJK1953" s="101"/>
      <c r="BJL1953" s="101"/>
      <c r="BJM1953" s="101"/>
      <c r="BJN1953" s="101"/>
      <c r="BJO1953" s="101"/>
      <c r="BJP1953" s="101"/>
      <c r="BJQ1953" s="101"/>
      <c r="BJR1953" s="101"/>
      <c r="BJS1953" s="101"/>
      <c r="BJT1953" s="101"/>
      <c r="BJU1953" s="101"/>
      <c r="BJV1953" s="101"/>
      <c r="BJW1953" s="101"/>
      <c r="BJX1953" s="101"/>
      <c r="BJY1953" s="101"/>
      <c r="BJZ1953" s="101"/>
      <c r="BKA1953" s="101"/>
      <c r="BKB1953" s="101"/>
      <c r="BKC1953" s="101"/>
      <c r="BKD1953" s="101"/>
      <c r="BKE1953" s="101"/>
      <c r="BKF1953" s="101"/>
      <c r="BKG1953" s="101"/>
      <c r="BKH1953" s="101"/>
      <c r="BKI1953" s="101"/>
      <c r="BKJ1953" s="101"/>
      <c r="BKK1953" s="101"/>
      <c r="BKL1953" s="101"/>
      <c r="BKM1953" s="101"/>
      <c r="BKN1953" s="101"/>
      <c r="BKO1953" s="101"/>
      <c r="BKP1953" s="101"/>
      <c r="BKQ1953" s="101"/>
      <c r="BKR1953" s="101"/>
      <c r="BKS1953" s="101"/>
      <c r="BKT1953" s="101"/>
      <c r="BKU1953" s="101"/>
      <c r="BKV1953" s="101"/>
      <c r="BKW1953" s="101"/>
      <c r="BKX1953" s="101"/>
      <c r="BKY1953" s="101"/>
      <c r="BKZ1953" s="101"/>
      <c r="BLA1953" s="101"/>
      <c r="BLB1953" s="101"/>
      <c r="BLC1953" s="101"/>
      <c r="BLD1953" s="101"/>
      <c r="BLE1953" s="101"/>
      <c r="BLF1953" s="101"/>
      <c r="BLG1953" s="101"/>
      <c r="BLH1953" s="101"/>
      <c r="BLI1953" s="101"/>
      <c r="BLJ1953" s="101"/>
      <c r="BLK1953" s="101"/>
      <c r="BLL1953" s="101"/>
      <c r="BLM1953" s="101"/>
      <c r="BLN1953" s="101"/>
      <c r="BLO1953" s="101"/>
      <c r="BLP1953" s="101"/>
      <c r="BLQ1953" s="101"/>
      <c r="BLR1953" s="101"/>
      <c r="BLS1953" s="101"/>
      <c r="BLT1953" s="101"/>
      <c r="BLU1953" s="101"/>
      <c r="BLV1953" s="101"/>
      <c r="BLW1953" s="101"/>
      <c r="BLX1953" s="101"/>
      <c r="BLY1953" s="101"/>
      <c r="BLZ1953" s="101"/>
      <c r="BMA1953" s="101"/>
      <c r="BMB1953" s="101"/>
      <c r="BMC1953" s="101"/>
      <c r="BMD1953" s="101"/>
      <c r="BME1953" s="101"/>
      <c r="BMF1953" s="101"/>
      <c r="BMG1953" s="101"/>
      <c r="BMH1953" s="101"/>
      <c r="BMI1953" s="101"/>
      <c r="BMJ1953" s="101"/>
      <c r="BMK1953" s="101"/>
      <c r="BML1953" s="101"/>
      <c r="BMM1953" s="101"/>
      <c r="BMN1953" s="101"/>
      <c r="BMO1953" s="101"/>
      <c r="BMP1953" s="101"/>
      <c r="BMQ1953" s="101"/>
      <c r="BMR1953" s="101"/>
      <c r="BMS1953" s="101"/>
      <c r="BMT1953" s="101"/>
      <c r="BMU1953" s="101"/>
      <c r="BMV1953" s="101"/>
      <c r="BMW1953" s="101"/>
      <c r="BMX1953" s="101"/>
      <c r="BMY1953" s="101"/>
      <c r="BMZ1953" s="101"/>
      <c r="BNA1953" s="101"/>
      <c r="BNB1953" s="101"/>
      <c r="BNC1953" s="101"/>
      <c r="BND1953" s="101"/>
      <c r="BNE1953" s="101"/>
      <c r="BNF1953" s="101"/>
      <c r="BNG1953" s="101"/>
      <c r="BNH1953" s="101"/>
      <c r="BNI1953" s="101"/>
      <c r="BNJ1953" s="101"/>
      <c r="BNK1953" s="101"/>
      <c r="BNL1953" s="101"/>
      <c r="BNM1953" s="101"/>
      <c r="BNN1953" s="101"/>
      <c r="BNO1953" s="101"/>
      <c r="BNP1953" s="101"/>
      <c r="BNQ1953" s="101"/>
      <c r="BNR1953" s="101"/>
      <c r="BNS1953" s="101"/>
      <c r="BNT1953" s="101"/>
      <c r="BNU1953" s="101"/>
      <c r="BNV1953" s="101"/>
      <c r="BNW1953" s="101"/>
      <c r="BNX1953" s="101"/>
      <c r="BNY1953" s="101"/>
      <c r="BNZ1953" s="101"/>
      <c r="BOA1953" s="101"/>
      <c r="BOB1953" s="101"/>
      <c r="BOC1953" s="101"/>
      <c r="BOD1953" s="101"/>
      <c r="BOE1953" s="101"/>
      <c r="BOF1953" s="101"/>
      <c r="BOG1953" s="101"/>
      <c r="BOH1953" s="101"/>
      <c r="BOI1953" s="101"/>
      <c r="BOJ1953" s="101"/>
      <c r="BOK1953" s="101"/>
      <c r="BOL1953" s="101"/>
      <c r="BOM1953" s="101"/>
      <c r="BON1953" s="101"/>
      <c r="BOO1953" s="101"/>
      <c r="BOP1953" s="101"/>
      <c r="BOQ1953" s="101"/>
      <c r="BOR1953" s="101"/>
      <c r="BOS1953" s="101"/>
      <c r="BOT1953" s="101"/>
      <c r="BOU1953" s="101"/>
      <c r="BOV1953" s="101"/>
      <c r="BOW1953" s="101"/>
      <c r="BOX1953" s="101"/>
      <c r="BOY1953" s="101"/>
      <c r="BOZ1953" s="101"/>
      <c r="BPA1953" s="101"/>
      <c r="BPB1953" s="101"/>
      <c r="BPC1953" s="101"/>
      <c r="BPD1953" s="101"/>
      <c r="BPE1953" s="101"/>
      <c r="BPF1953" s="101"/>
      <c r="BPG1953" s="101"/>
      <c r="BPH1953" s="101"/>
      <c r="BPI1953" s="101"/>
      <c r="BPJ1953" s="101"/>
      <c r="BPK1953" s="101"/>
      <c r="BPL1953" s="101"/>
      <c r="BPM1953" s="101"/>
      <c r="BPN1953" s="101"/>
      <c r="BPO1953" s="101"/>
      <c r="BPP1953" s="101"/>
      <c r="BPQ1953" s="101"/>
      <c r="BPR1953" s="101"/>
      <c r="BPS1953" s="101"/>
      <c r="BPT1953" s="101"/>
      <c r="BPU1953" s="101"/>
      <c r="BPV1953" s="101"/>
      <c r="BPW1953" s="101"/>
      <c r="BPX1953" s="101"/>
      <c r="BPY1953" s="101"/>
      <c r="BPZ1953" s="101"/>
      <c r="BQA1953" s="101"/>
      <c r="BQB1953" s="101"/>
      <c r="BQC1953" s="101"/>
      <c r="BQD1953" s="101"/>
      <c r="BQE1953" s="101"/>
      <c r="BQF1953" s="101"/>
      <c r="BQG1953" s="101"/>
      <c r="BQH1953" s="101"/>
      <c r="BQI1953" s="101"/>
      <c r="BQJ1953" s="101"/>
      <c r="BQK1953" s="101"/>
      <c r="BQL1953" s="101"/>
      <c r="BQM1953" s="101"/>
      <c r="BQN1953" s="101"/>
      <c r="BQO1953" s="101"/>
      <c r="BQP1953" s="101"/>
      <c r="BQQ1953" s="101"/>
      <c r="BQR1953" s="101"/>
      <c r="BQS1953" s="101"/>
      <c r="BQT1953" s="101"/>
      <c r="BQU1953" s="101"/>
      <c r="BQV1953" s="101"/>
      <c r="BQW1953" s="101"/>
      <c r="BQX1953" s="101"/>
      <c r="BQY1953" s="101"/>
      <c r="BQZ1953" s="101"/>
      <c r="BRA1953" s="101"/>
      <c r="BRB1953" s="101"/>
      <c r="BRC1953" s="101"/>
      <c r="BRD1953" s="101"/>
      <c r="BRE1953" s="101"/>
      <c r="BRF1953" s="101"/>
      <c r="BRG1953" s="101"/>
      <c r="BRH1953" s="101"/>
      <c r="BRI1953" s="101"/>
      <c r="BRJ1953" s="101"/>
      <c r="BRK1953" s="101"/>
      <c r="BRL1953" s="101"/>
      <c r="BRM1953" s="101"/>
      <c r="BRN1953" s="101"/>
      <c r="BRO1953" s="101"/>
      <c r="BRP1953" s="101"/>
      <c r="BRQ1953" s="101"/>
      <c r="BRR1953" s="101"/>
      <c r="BRS1953" s="101"/>
      <c r="BRT1953" s="101"/>
      <c r="BRU1953" s="101"/>
      <c r="BRV1953" s="101"/>
      <c r="BRW1953" s="101"/>
      <c r="BRX1953" s="101"/>
      <c r="BRY1953" s="101"/>
      <c r="BRZ1953" s="101"/>
      <c r="BSA1953" s="101"/>
      <c r="BSB1953" s="101"/>
      <c r="BSC1953" s="101"/>
      <c r="BSD1953" s="101"/>
      <c r="BSE1953" s="101"/>
      <c r="BSF1953" s="101"/>
      <c r="BSG1953" s="101"/>
      <c r="BSH1953" s="101"/>
      <c r="BSI1953" s="101"/>
      <c r="BSJ1953" s="101"/>
      <c r="BSK1953" s="101"/>
      <c r="BSL1953" s="101"/>
      <c r="BSM1953" s="101"/>
      <c r="BSN1953" s="101"/>
      <c r="BSO1953" s="101"/>
      <c r="BSP1953" s="101"/>
      <c r="BSQ1953" s="101"/>
      <c r="BSR1953" s="101"/>
      <c r="BSS1953" s="101"/>
      <c r="BST1953" s="101"/>
      <c r="BSU1953" s="101"/>
      <c r="BSV1953" s="101"/>
      <c r="BSW1953" s="101"/>
      <c r="BSX1953" s="101"/>
      <c r="BSY1953" s="101"/>
      <c r="BSZ1953" s="101"/>
      <c r="BTA1953" s="101"/>
      <c r="BTB1953" s="101"/>
      <c r="BTC1953" s="101"/>
      <c r="BTD1953" s="101"/>
      <c r="BTE1953" s="101"/>
      <c r="BTF1953" s="101"/>
      <c r="BTG1953" s="101"/>
      <c r="BTH1953" s="101"/>
      <c r="BTI1953" s="101"/>
      <c r="BTJ1953" s="101"/>
      <c r="BTK1953" s="101"/>
      <c r="BTL1953" s="101"/>
      <c r="BTM1953" s="101"/>
      <c r="BTN1953" s="101"/>
      <c r="BTO1953" s="101"/>
      <c r="BTP1953" s="101"/>
      <c r="BTQ1953" s="101"/>
      <c r="BTR1953" s="101"/>
      <c r="BTS1953" s="101"/>
      <c r="BTT1953" s="101"/>
      <c r="BTU1953" s="101"/>
      <c r="BTV1953" s="101"/>
      <c r="BTW1953" s="101"/>
      <c r="BTX1953" s="101"/>
      <c r="BTY1953" s="101"/>
      <c r="BTZ1953" s="101"/>
      <c r="BUA1953" s="101"/>
      <c r="BUB1953" s="101"/>
      <c r="BUC1953" s="101"/>
      <c r="BUD1953" s="101"/>
      <c r="BUE1953" s="101"/>
      <c r="BUF1953" s="101"/>
      <c r="BUG1953" s="101"/>
      <c r="BUH1953" s="101"/>
      <c r="BUI1953" s="101"/>
      <c r="BUJ1953" s="101"/>
      <c r="BUK1953" s="101"/>
      <c r="BUL1953" s="101"/>
      <c r="BUM1953" s="101"/>
      <c r="BUN1953" s="101"/>
      <c r="BUO1953" s="101"/>
      <c r="BUP1953" s="101"/>
      <c r="BUQ1953" s="101"/>
      <c r="BUR1953" s="101"/>
      <c r="BUS1953" s="101"/>
      <c r="BUT1953" s="101"/>
      <c r="BUU1953" s="101"/>
      <c r="BUV1953" s="101"/>
      <c r="BUW1953" s="101"/>
      <c r="BUX1953" s="101"/>
      <c r="BUY1953" s="101"/>
      <c r="BUZ1953" s="101"/>
      <c r="BVA1953" s="101"/>
      <c r="BVB1953" s="101"/>
      <c r="BVC1953" s="101"/>
      <c r="BVD1953" s="101"/>
      <c r="BVE1953" s="101"/>
      <c r="BVF1953" s="101"/>
      <c r="BVG1953" s="101"/>
      <c r="BVH1953" s="101"/>
      <c r="BVI1953" s="101"/>
      <c r="BVJ1953" s="101"/>
      <c r="BVK1953" s="101"/>
      <c r="BVL1953" s="101"/>
      <c r="BVM1953" s="101"/>
      <c r="BVN1953" s="101"/>
      <c r="BVO1953" s="101"/>
      <c r="BVP1953" s="101"/>
      <c r="BVQ1953" s="101"/>
      <c r="BVR1953" s="101"/>
      <c r="BVS1953" s="101"/>
      <c r="BVT1953" s="101"/>
      <c r="BVU1953" s="101"/>
      <c r="BVV1953" s="101"/>
      <c r="BVW1953" s="101"/>
      <c r="BVX1953" s="101"/>
      <c r="BVY1953" s="101"/>
      <c r="BVZ1953" s="101"/>
      <c r="BWA1953" s="101"/>
      <c r="BWB1953" s="101"/>
      <c r="BWC1953" s="101"/>
      <c r="BWD1953" s="101"/>
      <c r="BWE1953" s="101"/>
      <c r="BWF1953" s="101"/>
      <c r="BWG1953" s="101"/>
      <c r="BWH1953" s="101"/>
      <c r="BWI1953" s="101"/>
      <c r="BWJ1953" s="101"/>
      <c r="BWK1953" s="101"/>
      <c r="BWL1953" s="101"/>
      <c r="BWM1953" s="101"/>
      <c r="BWN1953" s="101"/>
      <c r="BWO1953" s="101"/>
      <c r="BWP1953" s="101"/>
      <c r="BWQ1953" s="101"/>
      <c r="BWR1953" s="101"/>
      <c r="BWS1953" s="101"/>
      <c r="BWT1953" s="101"/>
      <c r="BWU1953" s="101"/>
      <c r="BWV1953" s="101"/>
      <c r="BWW1953" s="101"/>
      <c r="BWX1953" s="101"/>
      <c r="BWY1953" s="101"/>
      <c r="BWZ1953" s="101"/>
      <c r="BXA1953" s="101"/>
      <c r="BXB1953" s="101"/>
      <c r="BXC1953" s="101"/>
      <c r="BXD1953" s="101"/>
      <c r="BXE1953" s="101"/>
      <c r="BXF1953" s="101"/>
      <c r="BXG1953" s="101"/>
      <c r="BXH1953" s="101"/>
      <c r="BXI1953" s="101"/>
      <c r="BXJ1953" s="101"/>
      <c r="BXK1953" s="101"/>
      <c r="BXL1953" s="101"/>
      <c r="BXM1953" s="101"/>
      <c r="BXN1953" s="101"/>
      <c r="BXO1953" s="101"/>
      <c r="BXP1953" s="101"/>
      <c r="BXQ1953" s="101"/>
      <c r="BXR1953" s="101"/>
      <c r="BXS1953" s="101"/>
      <c r="BXT1953" s="101"/>
      <c r="BXU1953" s="101"/>
      <c r="BXV1953" s="101"/>
      <c r="BXW1953" s="101"/>
      <c r="BXX1953" s="101"/>
      <c r="BXY1953" s="101"/>
      <c r="BXZ1953" s="101"/>
      <c r="BYA1953" s="101"/>
      <c r="BYB1953" s="101"/>
      <c r="BYC1953" s="101"/>
      <c r="BYD1953" s="101"/>
      <c r="BYE1953" s="101"/>
      <c r="BYF1953" s="101"/>
      <c r="BYG1953" s="101"/>
      <c r="BYH1953" s="101"/>
      <c r="BYI1953" s="101"/>
      <c r="BYJ1953" s="101"/>
      <c r="BYK1953" s="101"/>
      <c r="BYL1953" s="101"/>
      <c r="BYM1953" s="101"/>
      <c r="BYN1953" s="101"/>
      <c r="BYO1953" s="101"/>
      <c r="BYP1953" s="101"/>
      <c r="BYQ1953" s="101"/>
      <c r="BYR1953" s="101"/>
      <c r="BYS1953" s="101"/>
      <c r="BYT1953" s="101"/>
      <c r="BYU1953" s="101"/>
      <c r="BYV1953" s="101"/>
      <c r="BYW1953" s="101"/>
      <c r="BYX1953" s="101"/>
      <c r="BYY1953" s="101"/>
      <c r="BYZ1953" s="101"/>
      <c r="BZA1953" s="101"/>
      <c r="BZB1953" s="101"/>
      <c r="BZC1953" s="101"/>
      <c r="BZD1953" s="101"/>
      <c r="BZE1953" s="101"/>
      <c r="BZF1953" s="101"/>
      <c r="BZG1953" s="101"/>
      <c r="BZH1953" s="101"/>
      <c r="BZI1953" s="101"/>
      <c r="BZJ1953" s="101"/>
      <c r="BZK1953" s="101"/>
      <c r="BZL1953" s="101"/>
      <c r="BZM1953" s="101"/>
      <c r="BZN1953" s="101"/>
      <c r="BZO1953" s="101"/>
      <c r="BZP1953" s="101"/>
      <c r="BZQ1953" s="101"/>
      <c r="BZR1953" s="101"/>
      <c r="BZS1953" s="101"/>
      <c r="BZT1953" s="101"/>
      <c r="BZU1953" s="101"/>
      <c r="BZV1953" s="101"/>
      <c r="BZW1953" s="101"/>
      <c r="BZX1953" s="101"/>
      <c r="BZY1953" s="101"/>
      <c r="BZZ1953" s="101"/>
      <c r="CAA1953" s="101"/>
      <c r="CAB1953" s="101"/>
      <c r="CAC1953" s="101"/>
      <c r="CAD1953" s="101"/>
      <c r="CAE1953" s="101"/>
      <c r="CAF1953" s="101"/>
      <c r="CAG1953" s="101"/>
      <c r="CAH1953" s="101"/>
      <c r="CAI1953" s="101"/>
      <c r="CAJ1953" s="101"/>
      <c r="CAK1953" s="101"/>
      <c r="CAL1953" s="101"/>
      <c r="CAM1953" s="101"/>
      <c r="CAN1953" s="101"/>
      <c r="CAO1953" s="101"/>
      <c r="CAP1953" s="101"/>
      <c r="CAQ1953" s="101"/>
      <c r="CAR1953" s="101"/>
      <c r="CAS1953" s="101"/>
      <c r="CAT1953" s="101"/>
      <c r="CAU1953" s="101"/>
      <c r="CAV1953" s="101"/>
      <c r="CAW1953" s="101"/>
      <c r="CAX1953" s="101"/>
      <c r="CAY1953" s="101"/>
      <c r="CAZ1953" s="101"/>
      <c r="CBA1953" s="101"/>
      <c r="CBB1953" s="101"/>
      <c r="CBC1953" s="101"/>
      <c r="CBD1953" s="101"/>
      <c r="CBE1953" s="101"/>
      <c r="CBF1953" s="101"/>
      <c r="CBG1953" s="101"/>
      <c r="CBH1953" s="101"/>
      <c r="CBI1953" s="101"/>
      <c r="CBJ1953" s="101"/>
      <c r="CBK1953" s="101"/>
      <c r="CBL1953" s="101"/>
      <c r="CBM1953" s="101"/>
      <c r="CBN1953" s="101"/>
      <c r="CBO1953" s="101"/>
      <c r="CBP1953" s="101"/>
      <c r="CBQ1953" s="101"/>
      <c r="CBR1953" s="101"/>
      <c r="CBS1953" s="101"/>
      <c r="CBT1953" s="101"/>
      <c r="CBU1953" s="101"/>
      <c r="CBV1953" s="101"/>
      <c r="CBW1953" s="101"/>
      <c r="CBX1953" s="101"/>
      <c r="CBY1953" s="101"/>
      <c r="CBZ1953" s="101"/>
      <c r="CCA1953" s="101"/>
      <c r="CCB1953" s="101"/>
      <c r="CCC1953" s="101"/>
      <c r="CCD1953" s="101"/>
      <c r="CCE1953" s="101"/>
      <c r="CCF1953" s="101"/>
      <c r="CCG1953" s="101"/>
      <c r="CCH1953" s="101"/>
      <c r="CCI1953" s="101"/>
      <c r="CCJ1953" s="101"/>
      <c r="CCK1953" s="101"/>
      <c r="CCL1953" s="101"/>
      <c r="CCM1953" s="101"/>
      <c r="CCN1953" s="101"/>
      <c r="CCO1953" s="101"/>
      <c r="CCP1953" s="101"/>
      <c r="CCQ1953" s="101"/>
      <c r="CCR1953" s="101"/>
      <c r="CCS1953" s="101"/>
      <c r="CCT1953" s="101"/>
      <c r="CCU1953" s="101"/>
      <c r="CCV1953" s="101"/>
      <c r="CCW1953" s="101"/>
      <c r="CCX1953" s="101"/>
      <c r="CCY1953" s="101"/>
      <c r="CCZ1953" s="101"/>
      <c r="CDA1953" s="101"/>
      <c r="CDB1953" s="101"/>
      <c r="CDC1953" s="101"/>
      <c r="CDD1953" s="101"/>
      <c r="CDE1953" s="101"/>
      <c r="CDF1953" s="101"/>
      <c r="CDG1953" s="101"/>
      <c r="CDH1953" s="101"/>
      <c r="CDI1953" s="101"/>
      <c r="CDJ1953" s="101"/>
      <c r="CDK1953" s="101"/>
      <c r="CDL1953" s="101"/>
      <c r="CDM1953" s="101"/>
      <c r="CDN1953" s="101"/>
      <c r="CDO1953" s="101"/>
      <c r="CDP1953" s="101"/>
      <c r="CDQ1953" s="101"/>
      <c r="CDR1953" s="101"/>
      <c r="CDS1953" s="101"/>
      <c r="CDT1953" s="101"/>
      <c r="CDU1953" s="101"/>
      <c r="CDV1953" s="101"/>
      <c r="CDW1953" s="101"/>
      <c r="CDX1953" s="101"/>
      <c r="CDY1953" s="101"/>
      <c r="CDZ1953" s="101"/>
      <c r="CEA1953" s="101"/>
      <c r="CEB1953" s="101"/>
      <c r="CEC1953" s="101"/>
      <c r="CED1953" s="101"/>
      <c r="CEE1953" s="101"/>
      <c r="CEF1953" s="101"/>
      <c r="CEG1953" s="101"/>
      <c r="CEH1953" s="101"/>
      <c r="CEI1953" s="101"/>
      <c r="CEJ1953" s="101"/>
      <c r="CEK1953" s="101"/>
      <c r="CEL1953" s="101"/>
      <c r="CEM1953" s="101"/>
      <c r="CEN1953" s="101"/>
      <c r="CEO1953" s="101"/>
      <c r="CEP1953" s="101"/>
      <c r="CEQ1953" s="101"/>
      <c r="CER1953" s="101"/>
      <c r="CES1953" s="101"/>
      <c r="CET1953" s="101"/>
      <c r="CEU1953" s="101"/>
      <c r="CEV1953" s="101"/>
      <c r="CEW1953" s="101"/>
      <c r="CEX1953" s="101"/>
      <c r="CEY1953" s="101"/>
      <c r="CEZ1953" s="101"/>
      <c r="CFA1953" s="101"/>
      <c r="CFB1953" s="101"/>
      <c r="CFC1953" s="101"/>
      <c r="CFD1953" s="101"/>
      <c r="CFE1953" s="101"/>
      <c r="CFF1953" s="101"/>
      <c r="CFG1953" s="101"/>
      <c r="CFH1953" s="101"/>
      <c r="CFI1953" s="101"/>
      <c r="CFJ1953" s="101"/>
      <c r="CFK1953" s="101"/>
      <c r="CFL1953" s="101"/>
      <c r="CFM1953" s="101"/>
      <c r="CFN1953" s="101"/>
      <c r="CFO1953" s="101"/>
      <c r="CFP1953" s="101"/>
      <c r="CFQ1953" s="101"/>
      <c r="CFR1953" s="101"/>
      <c r="CFS1953" s="101"/>
      <c r="CFT1953" s="101"/>
      <c r="CFU1953" s="101"/>
      <c r="CFV1953" s="101"/>
      <c r="CFW1953" s="101"/>
      <c r="CFX1953" s="101"/>
      <c r="CFY1953" s="101"/>
      <c r="CFZ1953" s="101"/>
      <c r="CGA1953" s="101"/>
      <c r="CGB1953" s="101"/>
      <c r="CGC1953" s="101"/>
      <c r="CGD1953" s="101"/>
      <c r="CGE1953" s="101"/>
      <c r="CGF1953" s="101"/>
      <c r="CGG1953" s="101"/>
      <c r="CGH1953" s="101"/>
      <c r="CGI1953" s="101"/>
      <c r="CGJ1953" s="101"/>
      <c r="CGK1953" s="101"/>
      <c r="CGL1953" s="101"/>
      <c r="CGM1953" s="101"/>
      <c r="CGN1953" s="101"/>
      <c r="CGO1953" s="101"/>
      <c r="CGP1953" s="101"/>
      <c r="CGQ1953" s="101"/>
      <c r="CGR1953" s="101"/>
      <c r="CGS1953" s="101"/>
      <c r="CGT1953" s="101"/>
      <c r="CGU1953" s="101"/>
      <c r="CGV1953" s="101"/>
      <c r="CGW1953" s="101"/>
      <c r="CGX1953" s="101"/>
      <c r="CGY1953" s="101"/>
      <c r="CGZ1953" s="101"/>
      <c r="CHA1953" s="101"/>
      <c r="CHB1953" s="101"/>
      <c r="CHC1953" s="101"/>
      <c r="CHD1953" s="101"/>
      <c r="CHE1953" s="101"/>
      <c r="CHF1953" s="101"/>
      <c r="CHG1953" s="101"/>
      <c r="CHH1953" s="101"/>
      <c r="CHI1953" s="101"/>
      <c r="CHJ1953" s="101"/>
      <c r="CHK1953" s="101"/>
      <c r="CHL1953" s="101"/>
      <c r="CHM1953" s="101"/>
      <c r="CHN1953" s="101"/>
      <c r="CHO1953" s="101"/>
      <c r="CHP1953" s="101"/>
      <c r="CHQ1953" s="101"/>
      <c r="CHR1953" s="101"/>
      <c r="CHS1953" s="101"/>
      <c r="CHT1953" s="101"/>
      <c r="CHU1953" s="101"/>
      <c r="CHV1953" s="101"/>
      <c r="CHW1953" s="101"/>
      <c r="CHX1953" s="101"/>
      <c r="CHY1953" s="101"/>
      <c r="CHZ1953" s="101"/>
      <c r="CIA1953" s="101"/>
      <c r="CIB1953" s="101"/>
      <c r="CIC1953" s="101"/>
      <c r="CID1953" s="101"/>
      <c r="CIE1953" s="101"/>
      <c r="CIF1953" s="101"/>
      <c r="CIG1953" s="101"/>
      <c r="CIH1953" s="101"/>
      <c r="CII1953" s="101"/>
      <c r="CIJ1953" s="101"/>
      <c r="CIK1953" s="101"/>
      <c r="CIL1953" s="101"/>
      <c r="CIM1953" s="101"/>
      <c r="CIN1953" s="101"/>
      <c r="CIO1953" s="101"/>
      <c r="CIP1953" s="101"/>
      <c r="CIQ1953" s="101"/>
      <c r="CIR1953" s="101"/>
      <c r="CIS1953" s="101"/>
      <c r="CIT1953" s="101"/>
      <c r="CIU1953" s="101"/>
      <c r="CIV1953" s="101"/>
      <c r="CIW1953" s="101"/>
      <c r="CIX1953" s="101"/>
      <c r="CIY1953" s="101"/>
      <c r="CIZ1953" s="101"/>
      <c r="CJA1953" s="101"/>
      <c r="CJB1953" s="101"/>
      <c r="CJC1953" s="101"/>
      <c r="CJD1953" s="101"/>
      <c r="CJE1953" s="101"/>
      <c r="CJF1953" s="101"/>
      <c r="CJG1953" s="101"/>
      <c r="CJH1953" s="101"/>
      <c r="CJI1953" s="101"/>
      <c r="CJJ1953" s="101"/>
      <c r="CJK1953" s="101"/>
      <c r="CJL1953" s="101"/>
      <c r="CJM1953" s="101"/>
      <c r="CJN1953" s="101"/>
      <c r="CJO1953" s="101"/>
      <c r="CJP1953" s="101"/>
      <c r="CJQ1953" s="101"/>
      <c r="CJR1953" s="101"/>
      <c r="CJS1953" s="101"/>
      <c r="CJT1953" s="101"/>
      <c r="CJU1953" s="101"/>
      <c r="CJV1953" s="101"/>
      <c r="CJW1953" s="101"/>
      <c r="CJX1953" s="101"/>
      <c r="CJY1953" s="101"/>
      <c r="CJZ1953" s="101"/>
      <c r="CKA1953" s="101"/>
      <c r="CKB1953" s="101"/>
      <c r="CKC1953" s="101"/>
      <c r="CKD1953" s="101"/>
      <c r="CKE1953" s="101"/>
      <c r="CKF1953" s="101"/>
      <c r="CKG1953" s="101"/>
      <c r="CKH1953" s="101"/>
      <c r="CKI1953" s="101"/>
      <c r="CKJ1953" s="101"/>
      <c r="CKK1953" s="101"/>
      <c r="CKL1953" s="101"/>
      <c r="CKM1953" s="101"/>
      <c r="CKN1953" s="101"/>
      <c r="CKO1953" s="101"/>
      <c r="CKP1953" s="101"/>
      <c r="CKQ1953" s="101"/>
      <c r="CKR1953" s="101"/>
      <c r="CKS1953" s="101"/>
      <c r="CKT1953" s="101"/>
      <c r="CKU1953" s="101"/>
      <c r="CKV1953" s="101"/>
      <c r="CKW1953" s="101"/>
      <c r="CKX1953" s="101"/>
      <c r="CKY1953" s="101"/>
      <c r="CKZ1953" s="101"/>
      <c r="CLA1953" s="101"/>
      <c r="CLB1953" s="101"/>
      <c r="CLC1953" s="101"/>
      <c r="CLD1953" s="101"/>
      <c r="CLE1953" s="101"/>
      <c r="CLF1953" s="101"/>
      <c r="CLG1953" s="101"/>
      <c r="CLH1953" s="101"/>
      <c r="CLI1953" s="101"/>
      <c r="CLJ1953" s="101"/>
      <c r="CLK1953" s="101"/>
      <c r="CLL1953" s="101"/>
      <c r="CLM1953" s="101"/>
      <c r="CLN1953" s="101"/>
      <c r="CLO1953" s="101"/>
      <c r="CLP1953" s="101"/>
      <c r="CLQ1953" s="101"/>
      <c r="CLR1953" s="101"/>
      <c r="CLS1953" s="101"/>
      <c r="CLT1953" s="101"/>
      <c r="CLU1953" s="101"/>
      <c r="CLV1953" s="101"/>
      <c r="CLW1953" s="101"/>
      <c r="CLX1953" s="101"/>
      <c r="CLY1953" s="101"/>
      <c r="CLZ1953" s="101"/>
      <c r="CMA1953" s="101"/>
      <c r="CMB1953" s="101"/>
      <c r="CMC1953" s="101"/>
      <c r="CMD1953" s="101"/>
      <c r="CME1953" s="101"/>
      <c r="CMF1953" s="101"/>
      <c r="CMG1953" s="101"/>
      <c r="CMH1953" s="101"/>
      <c r="CMI1953" s="101"/>
      <c r="CMJ1953" s="101"/>
      <c r="CMK1953" s="101"/>
      <c r="CML1953" s="101"/>
      <c r="CMM1953" s="101"/>
      <c r="CMN1953" s="101"/>
      <c r="CMO1953" s="101"/>
      <c r="CMP1953" s="101"/>
      <c r="CMQ1953" s="101"/>
      <c r="CMR1953" s="101"/>
      <c r="CMS1953" s="101"/>
      <c r="CMT1953" s="101"/>
      <c r="CMU1953" s="101"/>
      <c r="CMV1953" s="101"/>
      <c r="CMW1953" s="101"/>
      <c r="CMX1953" s="101"/>
      <c r="CMY1953" s="101"/>
      <c r="CMZ1953" s="101"/>
      <c r="CNA1953" s="101"/>
      <c r="CNB1953" s="101"/>
      <c r="CNC1953" s="101"/>
      <c r="CND1953" s="101"/>
      <c r="CNE1953" s="101"/>
      <c r="CNF1953" s="101"/>
      <c r="CNG1953" s="101"/>
      <c r="CNH1953" s="101"/>
      <c r="CNI1953" s="101"/>
      <c r="CNJ1953" s="101"/>
      <c r="CNK1953" s="101"/>
      <c r="CNL1953" s="101"/>
      <c r="CNM1953" s="101"/>
      <c r="CNN1953" s="101"/>
      <c r="CNO1953" s="101"/>
      <c r="CNP1953" s="101"/>
      <c r="CNQ1953" s="101"/>
      <c r="CNR1953" s="101"/>
      <c r="CNS1953" s="101"/>
      <c r="CNT1953" s="101"/>
      <c r="CNU1953" s="101"/>
      <c r="CNV1953" s="101"/>
      <c r="CNW1953" s="101"/>
      <c r="CNX1953" s="101"/>
      <c r="CNY1953" s="101"/>
      <c r="CNZ1953" s="101"/>
      <c r="COA1953" s="101"/>
      <c r="COB1953" s="101"/>
      <c r="COC1953" s="101"/>
      <c r="COD1953" s="101"/>
      <c r="COE1953" s="101"/>
      <c r="COF1953" s="101"/>
      <c r="COG1953" s="101"/>
      <c r="COH1953" s="101"/>
      <c r="COI1953" s="101"/>
      <c r="COJ1953" s="101"/>
      <c r="COK1953" s="101"/>
      <c r="COL1953" s="101"/>
      <c r="COM1953" s="101"/>
      <c r="CON1953" s="101"/>
      <c r="COO1953" s="101"/>
      <c r="COP1953" s="101"/>
      <c r="COQ1953" s="101"/>
      <c r="COR1953" s="101"/>
      <c r="COS1953" s="101"/>
      <c r="COT1953" s="101"/>
      <c r="COU1953" s="101"/>
      <c r="COV1953" s="101"/>
      <c r="COW1953" s="101"/>
      <c r="COX1953" s="101"/>
      <c r="COY1953" s="101"/>
      <c r="COZ1953" s="101"/>
      <c r="CPA1953" s="101"/>
      <c r="CPB1953" s="101"/>
      <c r="CPC1953" s="101"/>
      <c r="CPD1953" s="101"/>
      <c r="CPE1953" s="101"/>
      <c r="CPF1953" s="101"/>
      <c r="CPG1953" s="101"/>
      <c r="CPH1953" s="101"/>
      <c r="CPI1953" s="101"/>
      <c r="CPJ1953" s="101"/>
      <c r="CPK1953" s="101"/>
      <c r="CPL1953" s="101"/>
      <c r="CPM1953" s="101"/>
      <c r="CPN1953" s="101"/>
      <c r="CPO1953" s="101"/>
      <c r="CPP1953" s="101"/>
      <c r="CPQ1953" s="101"/>
      <c r="CPR1953" s="101"/>
      <c r="CPS1953" s="101"/>
      <c r="CPT1953" s="101"/>
      <c r="CPU1953" s="101"/>
      <c r="CPV1953" s="101"/>
      <c r="CPW1953" s="101"/>
      <c r="CPX1953" s="101"/>
      <c r="CPY1953" s="101"/>
      <c r="CPZ1953" s="101"/>
      <c r="CQA1953" s="101"/>
      <c r="CQB1953" s="101"/>
      <c r="CQC1953" s="101"/>
      <c r="CQD1953" s="101"/>
      <c r="CQE1953" s="101"/>
      <c r="CQF1953" s="101"/>
      <c r="CQG1953" s="101"/>
      <c r="CQH1953" s="101"/>
      <c r="CQI1953" s="101"/>
      <c r="CQJ1953" s="101"/>
      <c r="CQK1953" s="101"/>
      <c r="CQL1953" s="101"/>
      <c r="CQM1953" s="101"/>
      <c r="CQN1953" s="101"/>
      <c r="CQO1953" s="101"/>
      <c r="CQP1953" s="101"/>
      <c r="CQQ1953" s="101"/>
      <c r="CQR1953" s="101"/>
      <c r="CQS1953" s="101"/>
      <c r="CQT1953" s="101"/>
      <c r="CQU1953" s="101"/>
      <c r="CQV1953" s="101"/>
      <c r="CQW1953" s="101"/>
      <c r="CQX1953" s="101"/>
      <c r="CQY1953" s="101"/>
      <c r="CQZ1953" s="101"/>
      <c r="CRA1953" s="101"/>
      <c r="CRB1953" s="101"/>
      <c r="CRC1953" s="101"/>
      <c r="CRD1953" s="101"/>
      <c r="CRE1953" s="101"/>
      <c r="CRF1953" s="101"/>
      <c r="CRG1953" s="101"/>
      <c r="CRH1953" s="101"/>
      <c r="CRI1953" s="101"/>
      <c r="CRJ1953" s="101"/>
      <c r="CRK1953" s="101"/>
      <c r="CRL1953" s="101"/>
      <c r="CRM1953" s="101"/>
      <c r="CRN1953" s="101"/>
      <c r="CRO1953" s="101"/>
      <c r="CRP1953" s="101"/>
      <c r="CRQ1953" s="101"/>
      <c r="CRR1953" s="101"/>
      <c r="CRS1953" s="101"/>
      <c r="CRT1953" s="101"/>
      <c r="CRU1953" s="101"/>
      <c r="CRV1953" s="101"/>
      <c r="CRW1953" s="101"/>
      <c r="CRX1953" s="101"/>
      <c r="CRY1953" s="101"/>
      <c r="CRZ1953" s="101"/>
      <c r="CSA1953" s="101"/>
      <c r="CSB1953" s="101"/>
      <c r="CSC1953" s="101"/>
      <c r="CSD1953" s="101"/>
      <c r="CSE1953" s="101"/>
      <c r="CSF1953" s="101"/>
      <c r="CSG1953" s="101"/>
      <c r="CSH1953" s="101"/>
      <c r="CSI1953" s="101"/>
      <c r="CSJ1953" s="101"/>
      <c r="CSK1953" s="101"/>
      <c r="CSL1953" s="101"/>
      <c r="CSM1953" s="101"/>
      <c r="CSN1953" s="101"/>
      <c r="CSO1953" s="101"/>
      <c r="CSP1953" s="101"/>
      <c r="CSQ1953" s="101"/>
      <c r="CSR1953" s="101"/>
      <c r="CSS1953" s="101"/>
      <c r="CST1953" s="101"/>
      <c r="CSU1953" s="101"/>
      <c r="CSV1953" s="101"/>
      <c r="CSW1953" s="101"/>
      <c r="CSX1953" s="101"/>
      <c r="CSY1953" s="101"/>
      <c r="CSZ1953" s="101"/>
      <c r="CTA1953" s="101"/>
      <c r="CTB1953" s="101"/>
      <c r="CTC1953" s="101"/>
      <c r="CTD1953" s="101"/>
      <c r="CTE1953" s="101"/>
      <c r="CTF1953" s="101"/>
      <c r="CTG1953" s="101"/>
      <c r="CTH1953" s="101"/>
      <c r="CTI1953" s="101"/>
      <c r="CTJ1953" s="101"/>
      <c r="CTK1953" s="101"/>
      <c r="CTL1953" s="101"/>
      <c r="CTM1953" s="101"/>
      <c r="CTN1953" s="101"/>
      <c r="CTO1953" s="101"/>
      <c r="CTP1953" s="101"/>
      <c r="CTQ1953" s="101"/>
      <c r="CTR1953" s="101"/>
      <c r="CTS1953" s="101"/>
      <c r="CTT1953" s="101"/>
      <c r="CTU1953" s="101"/>
      <c r="CTV1953" s="101"/>
      <c r="CTW1953" s="101"/>
      <c r="CTX1953" s="101"/>
      <c r="CTY1953" s="101"/>
      <c r="CTZ1953" s="101"/>
      <c r="CUA1953" s="101"/>
      <c r="CUB1953" s="101"/>
      <c r="CUC1953" s="101"/>
      <c r="CUD1953" s="101"/>
      <c r="CUE1953" s="101"/>
      <c r="CUF1953" s="101"/>
      <c r="CUG1953" s="101"/>
      <c r="CUH1953" s="101"/>
      <c r="CUI1953" s="101"/>
      <c r="CUJ1953" s="101"/>
      <c r="CUK1953" s="101"/>
      <c r="CUL1953" s="101"/>
      <c r="CUM1953" s="101"/>
      <c r="CUN1953" s="101"/>
      <c r="CUO1953" s="101"/>
      <c r="CUP1953" s="101"/>
      <c r="CUQ1953" s="101"/>
      <c r="CUR1953" s="101"/>
      <c r="CUS1953" s="101"/>
      <c r="CUT1953" s="101"/>
      <c r="CUU1953" s="101"/>
      <c r="CUV1953" s="101"/>
      <c r="CUW1953" s="101"/>
      <c r="CUX1953" s="101"/>
      <c r="CUY1953" s="101"/>
      <c r="CUZ1953" s="101"/>
      <c r="CVA1953" s="101"/>
      <c r="CVB1953" s="101"/>
      <c r="CVC1953" s="101"/>
      <c r="CVD1953" s="101"/>
      <c r="CVE1953" s="101"/>
      <c r="CVF1953" s="101"/>
      <c r="CVG1953" s="101"/>
      <c r="CVH1953" s="101"/>
      <c r="CVI1953" s="101"/>
      <c r="CVJ1953" s="101"/>
      <c r="CVK1953" s="101"/>
      <c r="CVL1953" s="101"/>
      <c r="CVM1953" s="101"/>
      <c r="CVN1953" s="101"/>
      <c r="CVO1953" s="101"/>
      <c r="CVP1953" s="101"/>
      <c r="CVQ1953" s="101"/>
      <c r="CVR1953" s="101"/>
      <c r="CVS1953" s="101"/>
      <c r="CVT1953" s="101"/>
      <c r="CVU1953" s="101"/>
      <c r="CVV1953" s="101"/>
      <c r="CVW1953" s="101"/>
      <c r="CVX1953" s="101"/>
      <c r="CVY1953" s="101"/>
      <c r="CVZ1953" s="101"/>
      <c r="CWA1953" s="101"/>
      <c r="CWB1953" s="101"/>
      <c r="CWC1953" s="101"/>
      <c r="CWD1953" s="101"/>
      <c r="CWE1953" s="101"/>
      <c r="CWF1953" s="101"/>
      <c r="CWG1953" s="101"/>
      <c r="CWH1953" s="101"/>
      <c r="CWI1953" s="101"/>
      <c r="CWJ1953" s="101"/>
      <c r="CWK1953" s="101"/>
      <c r="CWL1953" s="101"/>
      <c r="CWM1953" s="101"/>
      <c r="CWN1953" s="101"/>
      <c r="CWO1953" s="101"/>
      <c r="CWP1953" s="101"/>
      <c r="CWQ1953" s="101"/>
      <c r="CWR1953" s="101"/>
      <c r="CWS1953" s="101"/>
      <c r="CWT1953" s="101"/>
      <c r="CWU1953" s="101"/>
      <c r="CWV1953" s="101"/>
      <c r="CWW1953" s="101"/>
      <c r="CWX1953" s="101"/>
      <c r="CWY1953" s="101"/>
      <c r="CWZ1953" s="101"/>
      <c r="CXA1953" s="101"/>
      <c r="CXB1953" s="101"/>
      <c r="CXC1953" s="101"/>
      <c r="CXD1953" s="101"/>
      <c r="CXE1953" s="101"/>
      <c r="CXF1953" s="101"/>
      <c r="CXG1953" s="101"/>
      <c r="CXH1953" s="101"/>
      <c r="CXI1953" s="101"/>
      <c r="CXJ1953" s="101"/>
      <c r="CXK1953" s="101"/>
      <c r="CXL1953" s="101"/>
      <c r="CXM1953" s="101"/>
      <c r="CXN1953" s="101"/>
      <c r="CXO1953" s="101"/>
      <c r="CXP1953" s="101"/>
      <c r="CXQ1953" s="101"/>
      <c r="CXR1953" s="101"/>
      <c r="CXS1953" s="101"/>
      <c r="CXT1953" s="101"/>
      <c r="CXU1953" s="101"/>
      <c r="CXV1953" s="101"/>
      <c r="CXW1953" s="101"/>
      <c r="CXX1953" s="101"/>
      <c r="CXY1953" s="101"/>
      <c r="CXZ1953" s="101"/>
      <c r="CYA1953" s="101"/>
      <c r="CYB1953" s="101"/>
      <c r="CYC1953" s="101"/>
      <c r="CYD1953" s="101"/>
      <c r="CYE1953" s="101"/>
      <c r="CYF1953" s="101"/>
      <c r="CYG1953" s="101"/>
      <c r="CYH1953" s="101"/>
      <c r="CYI1953" s="101"/>
      <c r="CYJ1953" s="101"/>
      <c r="CYK1953" s="101"/>
      <c r="CYL1953" s="101"/>
      <c r="CYM1953" s="101"/>
      <c r="CYN1953" s="101"/>
      <c r="CYO1953" s="101"/>
      <c r="CYP1953" s="101"/>
      <c r="CYQ1953" s="101"/>
      <c r="CYR1953" s="101"/>
      <c r="CYS1953" s="101"/>
      <c r="CYT1953" s="101"/>
      <c r="CYU1953" s="101"/>
      <c r="CYV1953" s="101"/>
      <c r="CYW1953" s="101"/>
      <c r="CYX1953" s="101"/>
      <c r="CYY1953" s="101"/>
      <c r="CYZ1953" s="101"/>
      <c r="CZA1953" s="101"/>
      <c r="CZB1953" s="101"/>
      <c r="CZC1953" s="101"/>
      <c r="CZD1953" s="101"/>
      <c r="CZE1953" s="101"/>
      <c r="CZF1953" s="101"/>
      <c r="CZG1953" s="101"/>
      <c r="CZH1953" s="101"/>
      <c r="CZI1953" s="101"/>
      <c r="CZJ1953" s="101"/>
      <c r="CZK1953" s="101"/>
      <c r="CZL1953" s="101"/>
      <c r="CZM1953" s="101"/>
      <c r="CZN1953" s="101"/>
      <c r="CZO1953" s="101"/>
      <c r="CZP1953" s="101"/>
      <c r="CZQ1953" s="101"/>
      <c r="CZR1953" s="101"/>
      <c r="CZS1953" s="101"/>
      <c r="CZT1953" s="101"/>
      <c r="CZU1953" s="101"/>
      <c r="CZV1953" s="101"/>
      <c r="CZW1953" s="101"/>
      <c r="CZX1953" s="101"/>
      <c r="CZY1953" s="101"/>
      <c r="CZZ1953" s="101"/>
      <c r="DAA1953" s="101"/>
      <c r="DAB1953" s="101"/>
      <c r="DAC1953" s="101"/>
      <c r="DAD1953" s="101"/>
      <c r="DAE1953" s="101"/>
      <c r="DAF1953" s="101"/>
      <c r="DAG1953" s="101"/>
      <c r="DAH1953" s="101"/>
      <c r="DAI1953" s="101"/>
      <c r="DAJ1953" s="101"/>
      <c r="DAK1953" s="101"/>
      <c r="DAL1953" s="101"/>
      <c r="DAM1953" s="101"/>
      <c r="DAN1953" s="101"/>
      <c r="DAO1953" s="101"/>
      <c r="DAP1953" s="101"/>
      <c r="DAQ1953" s="101"/>
      <c r="DAR1953" s="101"/>
      <c r="DAS1953" s="101"/>
      <c r="DAT1953" s="101"/>
      <c r="DAU1953" s="101"/>
      <c r="DAV1953" s="101"/>
      <c r="DAW1953" s="101"/>
      <c r="DAX1953" s="101"/>
      <c r="DAY1953" s="101"/>
      <c r="DAZ1953" s="101"/>
      <c r="DBA1953" s="101"/>
      <c r="DBB1953" s="101"/>
      <c r="DBC1953" s="101"/>
      <c r="DBD1953" s="101"/>
      <c r="DBE1953" s="101"/>
      <c r="DBF1953" s="101"/>
      <c r="DBG1953" s="101"/>
      <c r="DBH1953" s="101"/>
      <c r="DBI1953" s="101"/>
      <c r="DBJ1953" s="101"/>
      <c r="DBK1953" s="101"/>
      <c r="DBL1953" s="101"/>
      <c r="DBM1953" s="101"/>
      <c r="DBN1953" s="101"/>
      <c r="DBO1953" s="101"/>
      <c r="DBP1953" s="101"/>
      <c r="DBQ1953" s="101"/>
      <c r="DBR1953" s="101"/>
      <c r="DBS1953" s="101"/>
      <c r="DBT1953" s="101"/>
      <c r="DBU1953" s="101"/>
      <c r="DBV1953" s="101"/>
      <c r="DBW1953" s="101"/>
      <c r="DBX1953" s="101"/>
      <c r="DBY1953" s="101"/>
      <c r="DBZ1953" s="101"/>
      <c r="DCA1953" s="101"/>
      <c r="DCB1953" s="101"/>
      <c r="DCC1953" s="101"/>
      <c r="DCD1953" s="101"/>
      <c r="DCE1953" s="101"/>
      <c r="DCF1953" s="101"/>
      <c r="DCG1953" s="101"/>
      <c r="DCH1953" s="101"/>
      <c r="DCI1953" s="101"/>
      <c r="DCJ1953" s="101"/>
      <c r="DCK1953" s="101"/>
      <c r="DCL1953" s="101"/>
      <c r="DCM1953" s="101"/>
      <c r="DCN1953" s="101"/>
      <c r="DCO1953" s="101"/>
      <c r="DCP1953" s="101"/>
      <c r="DCQ1953" s="101"/>
      <c r="DCR1953" s="101"/>
      <c r="DCS1953" s="101"/>
      <c r="DCT1953" s="101"/>
      <c r="DCU1953" s="101"/>
      <c r="DCV1953" s="101"/>
      <c r="DCW1953" s="101"/>
      <c r="DCX1953" s="101"/>
      <c r="DCY1953" s="101"/>
      <c r="DCZ1953" s="101"/>
      <c r="DDA1953" s="101"/>
      <c r="DDB1953" s="101"/>
      <c r="DDC1953" s="101"/>
      <c r="DDD1953" s="101"/>
      <c r="DDE1953" s="101"/>
      <c r="DDF1953" s="101"/>
      <c r="DDG1953" s="101"/>
      <c r="DDH1953" s="101"/>
      <c r="DDI1953" s="101"/>
      <c r="DDJ1953" s="101"/>
      <c r="DDK1953" s="101"/>
      <c r="DDL1953" s="101"/>
      <c r="DDM1953" s="101"/>
      <c r="DDN1953" s="101"/>
      <c r="DDO1953" s="101"/>
      <c r="DDP1953" s="101"/>
      <c r="DDQ1953" s="101"/>
      <c r="DDR1953" s="101"/>
      <c r="DDS1953" s="101"/>
      <c r="DDT1953" s="101"/>
      <c r="DDU1953" s="101"/>
      <c r="DDV1953" s="101"/>
      <c r="DDW1953" s="101"/>
      <c r="DDX1953" s="101"/>
      <c r="DDY1953" s="101"/>
      <c r="DDZ1953" s="101"/>
      <c r="DEA1953" s="101"/>
      <c r="DEB1953" s="101"/>
      <c r="DEC1953" s="101"/>
      <c r="DED1953" s="101"/>
      <c r="DEE1953" s="101"/>
      <c r="DEF1953" s="101"/>
      <c r="DEG1953" s="101"/>
      <c r="DEH1953" s="101"/>
      <c r="DEI1953" s="101"/>
      <c r="DEJ1953" s="101"/>
      <c r="DEK1953" s="101"/>
      <c r="DEL1953" s="101"/>
      <c r="DEM1953" s="101"/>
      <c r="DEN1953" s="101"/>
      <c r="DEO1953" s="101"/>
      <c r="DEP1953" s="101"/>
      <c r="DEQ1953" s="101"/>
      <c r="DER1953" s="101"/>
      <c r="DES1953" s="101"/>
      <c r="DET1953" s="101"/>
      <c r="DEU1953" s="101"/>
      <c r="DEV1953" s="101"/>
      <c r="DEW1953" s="101"/>
      <c r="DEX1953" s="101"/>
      <c r="DEY1953" s="101"/>
      <c r="DEZ1953" s="101"/>
      <c r="DFA1953" s="101"/>
      <c r="DFB1953" s="101"/>
      <c r="DFC1953" s="101"/>
      <c r="DFD1953" s="101"/>
      <c r="DFE1953" s="101"/>
      <c r="DFF1953" s="101"/>
      <c r="DFG1953" s="101"/>
      <c r="DFH1953" s="101"/>
      <c r="DFI1953" s="101"/>
      <c r="DFJ1953" s="101"/>
      <c r="DFK1953" s="101"/>
      <c r="DFL1953" s="101"/>
      <c r="DFM1953" s="101"/>
      <c r="DFN1953" s="101"/>
      <c r="DFO1953" s="101"/>
      <c r="DFP1953" s="101"/>
      <c r="DFQ1953" s="101"/>
      <c r="DFR1953" s="101"/>
      <c r="DFS1953" s="101"/>
      <c r="DFT1953" s="101"/>
      <c r="DFU1953" s="101"/>
      <c r="DFV1953" s="101"/>
      <c r="DFW1953" s="101"/>
      <c r="DFX1953" s="101"/>
      <c r="DFY1953" s="101"/>
      <c r="DFZ1953" s="101"/>
      <c r="DGA1953" s="101"/>
      <c r="DGB1953" s="101"/>
      <c r="DGC1953" s="101"/>
      <c r="DGD1953" s="101"/>
      <c r="DGE1953" s="101"/>
      <c r="DGF1953" s="101"/>
      <c r="DGG1953" s="101"/>
      <c r="DGH1953" s="101"/>
      <c r="DGI1953" s="101"/>
      <c r="DGJ1953" s="101"/>
      <c r="DGK1953" s="101"/>
      <c r="DGL1953" s="101"/>
      <c r="DGM1953" s="101"/>
      <c r="DGN1953" s="101"/>
      <c r="DGO1953" s="101"/>
      <c r="DGP1953" s="101"/>
      <c r="DGQ1953" s="101"/>
      <c r="DGR1953" s="101"/>
      <c r="DGS1953" s="101"/>
      <c r="DGT1953" s="101"/>
      <c r="DGU1953" s="101"/>
      <c r="DGV1953" s="101"/>
      <c r="DGW1953" s="101"/>
      <c r="DGX1953" s="101"/>
      <c r="DGY1953" s="101"/>
      <c r="DGZ1953" s="101"/>
      <c r="DHA1953" s="101"/>
      <c r="DHB1953" s="101"/>
      <c r="DHC1953" s="101"/>
      <c r="DHD1953" s="101"/>
      <c r="DHE1953" s="101"/>
      <c r="DHF1953" s="101"/>
      <c r="DHG1953" s="101"/>
      <c r="DHH1953" s="101"/>
      <c r="DHI1953" s="101"/>
      <c r="DHJ1953" s="101"/>
      <c r="DHK1953" s="101"/>
      <c r="DHL1953" s="101"/>
      <c r="DHM1953" s="101"/>
      <c r="DHN1953" s="101"/>
      <c r="DHO1953" s="101"/>
      <c r="DHP1953" s="101"/>
      <c r="DHQ1953" s="101"/>
      <c r="DHR1953" s="101"/>
      <c r="DHS1953" s="101"/>
      <c r="DHT1953" s="101"/>
      <c r="DHU1953" s="101"/>
      <c r="DHV1953" s="101"/>
      <c r="DHW1953" s="101"/>
      <c r="DHX1953" s="101"/>
      <c r="DHY1953" s="101"/>
      <c r="DHZ1953" s="101"/>
      <c r="DIA1953" s="101"/>
      <c r="DIB1953" s="101"/>
      <c r="DIC1953" s="101"/>
      <c r="DID1953" s="101"/>
      <c r="DIE1953" s="101"/>
      <c r="DIF1953" s="101"/>
      <c r="DIG1953" s="101"/>
      <c r="DIH1953" s="101"/>
      <c r="DII1953" s="101"/>
      <c r="DIJ1953" s="101"/>
      <c r="DIK1953" s="101"/>
      <c r="DIL1953" s="101"/>
      <c r="DIM1953" s="101"/>
      <c r="DIN1953" s="101"/>
      <c r="DIO1953" s="101"/>
      <c r="DIP1953" s="101"/>
      <c r="DIQ1953" s="101"/>
      <c r="DIR1953" s="101"/>
      <c r="DIS1953" s="101"/>
      <c r="DIT1953" s="101"/>
      <c r="DIU1953" s="101"/>
      <c r="DIV1953" s="101"/>
      <c r="DIW1953" s="101"/>
      <c r="DIX1953" s="101"/>
      <c r="DIY1953" s="101"/>
      <c r="DIZ1953" s="101"/>
      <c r="DJA1953" s="101"/>
      <c r="DJB1953" s="101"/>
      <c r="DJC1953" s="101"/>
      <c r="DJD1953" s="101"/>
      <c r="DJE1953" s="101"/>
      <c r="DJF1953" s="101"/>
      <c r="DJG1953" s="101"/>
      <c r="DJH1953" s="101"/>
      <c r="DJI1953" s="101"/>
      <c r="DJJ1953" s="101"/>
      <c r="DJK1953" s="101"/>
      <c r="DJL1953" s="101"/>
      <c r="DJM1953" s="101"/>
      <c r="DJN1953" s="101"/>
      <c r="DJO1953" s="101"/>
      <c r="DJP1953" s="101"/>
      <c r="DJQ1953" s="101"/>
      <c r="DJR1953" s="101"/>
      <c r="DJS1953" s="101"/>
      <c r="DJT1953" s="101"/>
      <c r="DJU1953" s="101"/>
      <c r="DJV1953" s="101"/>
      <c r="DJW1953" s="101"/>
      <c r="DJX1953" s="101"/>
      <c r="DJY1953" s="101"/>
      <c r="DJZ1953" s="101"/>
      <c r="DKA1953" s="101"/>
      <c r="DKB1953" s="101"/>
      <c r="DKC1953" s="101"/>
      <c r="DKD1953" s="101"/>
      <c r="DKE1953" s="101"/>
      <c r="DKF1953" s="101"/>
      <c r="DKG1953" s="101"/>
      <c r="DKH1953" s="101"/>
      <c r="DKI1953" s="101"/>
      <c r="DKJ1953" s="101"/>
      <c r="DKK1953" s="101"/>
      <c r="DKL1953" s="101"/>
      <c r="DKM1953" s="101"/>
      <c r="DKN1953" s="101"/>
      <c r="DKO1953" s="101"/>
      <c r="DKP1953" s="101"/>
      <c r="DKQ1953" s="101"/>
      <c r="DKR1953" s="101"/>
      <c r="DKS1953" s="101"/>
      <c r="DKT1953" s="101"/>
      <c r="DKU1953" s="101"/>
      <c r="DKV1953" s="101"/>
      <c r="DKW1953" s="101"/>
      <c r="DKX1953" s="101"/>
      <c r="DKY1953" s="101"/>
      <c r="DKZ1953" s="101"/>
      <c r="DLA1953" s="101"/>
      <c r="DLB1953" s="101"/>
      <c r="DLC1953" s="101"/>
      <c r="DLD1953" s="101"/>
      <c r="DLE1953" s="101"/>
      <c r="DLF1953" s="101"/>
      <c r="DLG1953" s="101"/>
      <c r="DLH1953" s="101"/>
      <c r="DLI1953" s="101"/>
      <c r="DLJ1953" s="101"/>
      <c r="DLK1953" s="101"/>
      <c r="DLL1953" s="101"/>
      <c r="DLM1953" s="101"/>
      <c r="DLN1953" s="101"/>
      <c r="DLO1953" s="101"/>
      <c r="DLP1953" s="101"/>
      <c r="DLQ1953" s="101"/>
      <c r="DLR1953" s="101"/>
      <c r="DLS1953" s="101"/>
      <c r="DLT1953" s="101"/>
      <c r="DLU1953" s="101"/>
      <c r="DLV1953" s="101"/>
      <c r="DLW1953" s="101"/>
      <c r="DLX1953" s="101"/>
      <c r="DLY1953" s="101"/>
      <c r="DLZ1953" s="101"/>
      <c r="DMA1953" s="101"/>
      <c r="DMB1953" s="101"/>
      <c r="DMC1953" s="101"/>
      <c r="DMD1953" s="101"/>
      <c r="DME1953" s="101"/>
      <c r="DMF1953" s="101"/>
      <c r="DMG1953" s="101"/>
      <c r="DMH1953" s="101"/>
      <c r="DMI1953" s="101"/>
      <c r="DMJ1953" s="101"/>
      <c r="DMK1953" s="101"/>
      <c r="DML1953" s="101"/>
      <c r="DMM1953" s="101"/>
      <c r="DMN1953" s="101"/>
      <c r="DMO1953" s="101"/>
      <c r="DMP1953" s="101"/>
      <c r="DMQ1953" s="101"/>
      <c r="DMR1953" s="101"/>
      <c r="DMS1953" s="101"/>
      <c r="DMT1953" s="101"/>
      <c r="DMU1953" s="101"/>
      <c r="DMV1953" s="101"/>
      <c r="DMW1953" s="101"/>
      <c r="DMX1953" s="101"/>
      <c r="DMY1953" s="101"/>
      <c r="DMZ1953" s="101"/>
      <c r="DNA1953" s="101"/>
      <c r="DNB1953" s="101"/>
      <c r="DNC1953" s="101"/>
      <c r="DND1953" s="101"/>
      <c r="DNE1953" s="101"/>
      <c r="DNF1953" s="101"/>
      <c r="DNG1953" s="101"/>
      <c r="DNH1953" s="101"/>
      <c r="DNI1953" s="101"/>
      <c r="DNJ1953" s="101"/>
      <c r="DNK1953" s="101"/>
      <c r="DNL1953" s="101"/>
      <c r="DNM1953" s="101"/>
      <c r="DNN1953" s="101"/>
      <c r="DNO1953" s="101"/>
      <c r="DNP1953" s="101"/>
      <c r="DNQ1953" s="101"/>
      <c r="DNR1953" s="101"/>
      <c r="DNS1953" s="101"/>
      <c r="DNT1953" s="101"/>
      <c r="DNU1953" s="101"/>
      <c r="DNV1953" s="101"/>
      <c r="DNW1953" s="101"/>
      <c r="DNX1953" s="101"/>
      <c r="DNY1953" s="101"/>
      <c r="DNZ1953" s="101"/>
      <c r="DOA1953" s="101"/>
      <c r="DOB1953" s="101"/>
      <c r="DOC1953" s="101"/>
      <c r="DOD1953" s="101"/>
      <c r="DOE1953" s="101"/>
      <c r="DOF1953" s="101"/>
      <c r="DOG1953" s="101"/>
      <c r="DOH1953" s="101"/>
      <c r="DOI1953" s="101"/>
      <c r="DOJ1953" s="101"/>
      <c r="DOK1953" s="101"/>
      <c r="DOL1953" s="101"/>
      <c r="DOM1953" s="101"/>
      <c r="DON1953" s="101"/>
      <c r="DOO1953" s="101"/>
      <c r="DOP1953" s="101"/>
      <c r="DOQ1953" s="101"/>
      <c r="DOR1953" s="101"/>
      <c r="DOS1953" s="101"/>
      <c r="DOT1953" s="101"/>
      <c r="DOU1953" s="101"/>
      <c r="DOV1953" s="101"/>
      <c r="DOW1953" s="101"/>
      <c r="DOX1953" s="101"/>
      <c r="DOY1953" s="101"/>
      <c r="DOZ1953" s="101"/>
      <c r="DPA1953" s="101"/>
      <c r="DPB1953" s="101"/>
      <c r="DPC1953" s="101"/>
      <c r="DPD1953" s="101"/>
      <c r="DPE1953" s="101"/>
      <c r="DPF1953" s="101"/>
      <c r="DPG1953" s="101"/>
      <c r="DPH1953" s="101"/>
      <c r="DPI1953" s="101"/>
      <c r="DPJ1953" s="101"/>
      <c r="DPK1953" s="101"/>
      <c r="DPL1953" s="101"/>
      <c r="DPM1953" s="101"/>
      <c r="DPN1953" s="101"/>
      <c r="DPO1953" s="101"/>
      <c r="DPP1953" s="101"/>
      <c r="DPQ1953" s="101"/>
      <c r="DPR1953" s="101"/>
      <c r="DPS1953" s="101"/>
      <c r="DPT1953" s="101"/>
      <c r="DPU1953" s="101"/>
      <c r="DPV1953" s="101"/>
      <c r="DPW1953" s="101"/>
      <c r="DPX1953" s="101"/>
      <c r="DPY1953" s="101"/>
      <c r="DPZ1953" s="101"/>
      <c r="DQA1953" s="101"/>
      <c r="DQB1953" s="101"/>
      <c r="DQC1953" s="101"/>
      <c r="DQD1953" s="101"/>
      <c r="DQE1953" s="101"/>
      <c r="DQF1953" s="101"/>
      <c r="DQG1953" s="101"/>
      <c r="DQH1953" s="101"/>
      <c r="DQI1953" s="101"/>
      <c r="DQJ1953" s="101"/>
      <c r="DQK1953" s="101"/>
      <c r="DQL1953" s="101"/>
      <c r="DQM1953" s="101"/>
      <c r="DQN1953" s="101"/>
      <c r="DQO1953" s="101"/>
      <c r="DQP1953" s="101"/>
      <c r="DQQ1953" s="101"/>
      <c r="DQR1953" s="101"/>
      <c r="DQS1953" s="101"/>
      <c r="DQT1953" s="101"/>
      <c r="DQU1953" s="101"/>
      <c r="DQV1953" s="101"/>
      <c r="DQW1953" s="101"/>
      <c r="DQX1953" s="101"/>
      <c r="DQY1953" s="101"/>
      <c r="DQZ1953" s="101"/>
      <c r="DRA1953" s="101"/>
      <c r="DRB1953" s="101"/>
      <c r="DRC1953" s="101"/>
      <c r="DRD1953" s="101"/>
      <c r="DRE1953" s="101"/>
      <c r="DRF1953" s="101"/>
      <c r="DRG1953" s="101"/>
      <c r="DRH1953" s="101"/>
      <c r="DRI1953" s="101"/>
      <c r="DRJ1953" s="101"/>
      <c r="DRK1953" s="101"/>
      <c r="DRL1953" s="101"/>
      <c r="DRM1953" s="101"/>
      <c r="DRN1953" s="101"/>
      <c r="DRO1953" s="101"/>
      <c r="DRP1953" s="101"/>
      <c r="DRQ1953" s="101"/>
      <c r="DRR1953" s="101"/>
      <c r="DRS1953" s="101"/>
      <c r="DRT1953" s="101"/>
      <c r="DRU1953" s="101"/>
      <c r="DRV1953" s="101"/>
      <c r="DRW1953" s="101"/>
      <c r="DRX1953" s="101"/>
      <c r="DRY1953" s="101"/>
      <c r="DRZ1953" s="101"/>
      <c r="DSA1953" s="101"/>
      <c r="DSB1953" s="101"/>
      <c r="DSC1953" s="101"/>
      <c r="DSD1953" s="101"/>
      <c r="DSE1953" s="101"/>
      <c r="DSF1953" s="101"/>
      <c r="DSG1953" s="101"/>
      <c r="DSH1953" s="101"/>
      <c r="DSI1953" s="101"/>
      <c r="DSJ1953" s="101"/>
      <c r="DSK1953" s="101"/>
      <c r="DSL1953" s="101"/>
      <c r="DSM1953" s="101"/>
      <c r="DSN1953" s="101"/>
      <c r="DSO1953" s="101"/>
      <c r="DSP1953" s="101"/>
      <c r="DSQ1953" s="101"/>
      <c r="DSR1953" s="101"/>
      <c r="DSS1953" s="101"/>
      <c r="DST1953" s="101"/>
      <c r="DSU1953" s="101"/>
      <c r="DSV1953" s="101"/>
      <c r="DSW1953" s="101"/>
      <c r="DSX1953" s="101"/>
      <c r="DSY1953" s="101"/>
      <c r="DSZ1953" s="101"/>
      <c r="DTA1953" s="101"/>
      <c r="DTB1953" s="101"/>
      <c r="DTC1953" s="101"/>
      <c r="DTD1953" s="101"/>
      <c r="DTE1953" s="101"/>
      <c r="DTF1953" s="101"/>
      <c r="DTG1953" s="101"/>
      <c r="DTH1953" s="101"/>
      <c r="DTI1953" s="101"/>
      <c r="DTJ1953" s="101"/>
      <c r="DTK1953" s="101"/>
      <c r="DTL1953" s="101"/>
      <c r="DTM1953" s="101"/>
      <c r="DTN1953" s="101"/>
      <c r="DTO1953" s="101"/>
      <c r="DTP1953" s="101"/>
      <c r="DTQ1953" s="101"/>
      <c r="DTR1953" s="101"/>
      <c r="DTS1953" s="101"/>
      <c r="DTT1953" s="101"/>
      <c r="DTU1953" s="101"/>
      <c r="DTV1953" s="101"/>
      <c r="DTW1953" s="101"/>
      <c r="DTX1953" s="101"/>
      <c r="DTY1953" s="101"/>
      <c r="DTZ1953" s="101"/>
      <c r="DUA1953" s="101"/>
      <c r="DUB1953" s="101"/>
      <c r="DUC1953" s="101"/>
      <c r="DUD1953" s="101"/>
      <c r="DUE1953" s="101"/>
      <c r="DUF1953" s="101"/>
      <c r="DUG1953" s="101"/>
      <c r="DUH1953" s="101"/>
      <c r="DUI1953" s="101"/>
      <c r="DUJ1953" s="101"/>
      <c r="DUK1953" s="101"/>
      <c r="DUL1953" s="101"/>
      <c r="DUM1953" s="101"/>
      <c r="DUN1953" s="101"/>
      <c r="DUO1953" s="101"/>
      <c r="DUP1953" s="101"/>
      <c r="DUQ1953" s="101"/>
      <c r="DUR1953" s="101"/>
      <c r="DUS1953" s="101"/>
      <c r="DUT1953" s="101"/>
      <c r="DUU1953" s="101"/>
      <c r="DUV1953" s="101"/>
      <c r="DUW1953" s="101"/>
      <c r="DUX1953" s="101"/>
      <c r="DUY1953" s="101"/>
      <c r="DUZ1953" s="101"/>
      <c r="DVA1953" s="101"/>
      <c r="DVB1953" s="101"/>
      <c r="DVC1953" s="101"/>
      <c r="DVD1953" s="101"/>
      <c r="DVE1953" s="101"/>
      <c r="DVF1953" s="101"/>
      <c r="DVG1953" s="101"/>
      <c r="DVH1953" s="101"/>
      <c r="DVI1953" s="101"/>
      <c r="DVJ1953" s="101"/>
      <c r="DVK1953" s="101"/>
      <c r="DVL1953" s="101"/>
      <c r="DVM1953" s="101"/>
      <c r="DVN1953" s="101"/>
      <c r="DVO1953" s="101"/>
      <c r="DVP1953" s="101"/>
      <c r="DVQ1953" s="101"/>
      <c r="DVR1953" s="101"/>
      <c r="DVS1953" s="101"/>
      <c r="DVT1953" s="101"/>
      <c r="DVU1953" s="101"/>
      <c r="DVV1953" s="101"/>
      <c r="DVW1953" s="101"/>
      <c r="DVX1953" s="101"/>
      <c r="DVY1953" s="101"/>
      <c r="DVZ1953" s="101"/>
      <c r="DWA1953" s="101"/>
      <c r="DWB1953" s="101"/>
      <c r="DWC1953" s="101"/>
      <c r="DWD1953" s="101"/>
      <c r="DWE1953" s="101"/>
      <c r="DWF1953" s="101"/>
      <c r="DWG1953" s="101"/>
      <c r="DWH1953" s="101"/>
      <c r="DWI1953" s="101"/>
      <c r="DWJ1953" s="101"/>
      <c r="DWK1953" s="101"/>
      <c r="DWL1953" s="101"/>
      <c r="DWM1953" s="101"/>
      <c r="DWN1953" s="101"/>
      <c r="DWO1953" s="101"/>
      <c r="DWP1953" s="101"/>
      <c r="DWQ1953" s="101"/>
      <c r="DWR1953" s="101"/>
      <c r="DWS1953" s="101"/>
      <c r="DWT1953" s="101"/>
      <c r="DWU1953" s="101"/>
      <c r="DWV1953" s="101"/>
      <c r="DWW1953" s="101"/>
      <c r="DWX1953" s="101"/>
      <c r="DWY1953" s="101"/>
      <c r="DWZ1953" s="101"/>
      <c r="DXA1953" s="101"/>
      <c r="DXB1953" s="101"/>
      <c r="DXC1953" s="101"/>
      <c r="DXD1953" s="101"/>
      <c r="DXE1953" s="101"/>
      <c r="DXF1953" s="101"/>
      <c r="DXG1953" s="101"/>
      <c r="DXH1953" s="101"/>
      <c r="DXI1953" s="101"/>
      <c r="DXJ1953" s="101"/>
      <c r="DXK1953" s="101"/>
      <c r="DXL1953" s="101"/>
      <c r="DXM1953" s="101"/>
      <c r="DXN1953" s="101"/>
      <c r="DXO1953" s="101"/>
      <c r="DXP1953" s="101"/>
      <c r="DXQ1953" s="101"/>
      <c r="DXR1953" s="101"/>
      <c r="DXS1953" s="101"/>
      <c r="DXT1953" s="101"/>
      <c r="DXU1953" s="101"/>
      <c r="DXV1953" s="101"/>
      <c r="DXW1953" s="101"/>
      <c r="DXX1953" s="101"/>
      <c r="DXY1953" s="101"/>
      <c r="DXZ1953" s="101"/>
      <c r="DYA1953" s="101"/>
      <c r="DYB1953" s="101"/>
      <c r="DYC1953" s="101"/>
      <c r="DYD1953" s="101"/>
      <c r="DYE1953" s="101"/>
      <c r="DYF1953" s="101"/>
      <c r="DYG1953" s="101"/>
      <c r="DYH1953" s="101"/>
      <c r="DYI1953" s="101"/>
      <c r="DYJ1953" s="101"/>
      <c r="DYK1953" s="101"/>
      <c r="DYL1953" s="101"/>
      <c r="DYM1953" s="101"/>
      <c r="DYN1953" s="101"/>
      <c r="DYO1953" s="101"/>
      <c r="DYP1953" s="101"/>
      <c r="DYQ1953" s="101"/>
      <c r="DYR1953" s="101"/>
      <c r="DYS1953" s="101"/>
      <c r="DYT1953" s="101"/>
      <c r="DYU1953" s="101"/>
      <c r="DYV1953" s="101"/>
      <c r="DYW1953" s="101"/>
      <c r="DYX1953" s="101"/>
      <c r="DYY1953" s="101"/>
      <c r="DYZ1953" s="101"/>
      <c r="DZA1953" s="101"/>
      <c r="DZB1953" s="101"/>
      <c r="DZC1953" s="101"/>
      <c r="DZD1953" s="101"/>
      <c r="DZE1953" s="101"/>
      <c r="DZF1953" s="101"/>
      <c r="DZG1953" s="101"/>
      <c r="DZH1953" s="101"/>
      <c r="DZI1953" s="101"/>
      <c r="DZJ1953" s="101"/>
      <c r="DZK1953" s="101"/>
      <c r="DZL1953" s="101"/>
      <c r="DZM1953" s="101"/>
      <c r="DZN1953" s="101"/>
      <c r="DZO1953" s="101"/>
      <c r="DZP1953" s="101"/>
      <c r="DZQ1953" s="101"/>
      <c r="DZR1953" s="101"/>
      <c r="DZS1953" s="101"/>
      <c r="DZT1953" s="101"/>
      <c r="DZU1953" s="101"/>
      <c r="DZV1953" s="101"/>
      <c r="DZW1953" s="101"/>
      <c r="DZX1953" s="101"/>
      <c r="DZY1953" s="101"/>
      <c r="DZZ1953" s="101"/>
      <c r="EAA1953" s="101"/>
      <c r="EAB1953" s="101"/>
      <c r="EAC1953" s="101"/>
      <c r="EAD1953" s="101"/>
      <c r="EAE1953" s="101"/>
      <c r="EAF1953" s="101"/>
      <c r="EAG1953" s="101"/>
      <c r="EAH1953" s="101"/>
      <c r="EAI1953" s="101"/>
      <c r="EAJ1953" s="101"/>
      <c r="EAK1953" s="101"/>
      <c r="EAL1953" s="101"/>
      <c r="EAM1953" s="101"/>
      <c r="EAN1953" s="101"/>
      <c r="EAO1953" s="101"/>
      <c r="EAP1953" s="101"/>
      <c r="EAQ1953" s="101"/>
      <c r="EAR1953" s="101"/>
      <c r="EAS1953" s="101"/>
      <c r="EAT1953" s="101"/>
      <c r="EAU1953" s="101"/>
      <c r="EAV1953" s="101"/>
      <c r="EAW1953" s="101"/>
      <c r="EAX1953" s="101"/>
      <c r="EAY1953" s="101"/>
      <c r="EAZ1953" s="101"/>
      <c r="EBA1953" s="101"/>
      <c r="EBB1953" s="101"/>
      <c r="EBC1953" s="101"/>
      <c r="EBD1953" s="101"/>
      <c r="EBE1953" s="101"/>
      <c r="EBF1953" s="101"/>
      <c r="EBG1953" s="101"/>
      <c r="EBH1953" s="101"/>
      <c r="EBI1953" s="101"/>
      <c r="EBJ1953" s="101"/>
      <c r="EBK1953" s="101"/>
      <c r="EBL1953" s="101"/>
      <c r="EBM1953" s="101"/>
      <c r="EBN1953" s="101"/>
      <c r="EBO1953" s="101"/>
      <c r="EBP1953" s="101"/>
      <c r="EBQ1953" s="101"/>
      <c r="EBR1953" s="101"/>
      <c r="EBS1953" s="101"/>
      <c r="EBT1953" s="101"/>
      <c r="EBU1953" s="101"/>
      <c r="EBV1953" s="101"/>
      <c r="EBW1953" s="101"/>
      <c r="EBX1953" s="101"/>
      <c r="EBY1953" s="101"/>
      <c r="EBZ1953" s="101"/>
      <c r="ECA1953" s="101"/>
      <c r="ECB1953" s="101"/>
      <c r="ECC1953" s="101"/>
      <c r="ECD1953" s="101"/>
      <c r="ECE1953" s="101"/>
      <c r="ECF1953" s="101"/>
      <c r="ECG1953" s="101"/>
      <c r="ECH1953" s="101"/>
      <c r="ECI1953" s="101"/>
      <c r="ECJ1953" s="101"/>
      <c r="ECK1953" s="101"/>
      <c r="ECL1953" s="101"/>
      <c r="ECM1953" s="101"/>
      <c r="ECN1953" s="101"/>
      <c r="ECO1953" s="101"/>
      <c r="ECP1953" s="101"/>
      <c r="ECQ1953" s="101"/>
      <c r="ECR1953" s="101"/>
      <c r="ECS1953" s="101"/>
      <c r="ECT1953" s="101"/>
      <c r="ECU1953" s="101"/>
      <c r="ECV1953" s="101"/>
      <c r="ECW1953" s="101"/>
      <c r="ECX1953" s="101"/>
      <c r="ECY1953" s="101"/>
      <c r="ECZ1953" s="101"/>
      <c r="EDA1953" s="101"/>
      <c r="EDB1953" s="101"/>
      <c r="EDC1953" s="101"/>
      <c r="EDD1953" s="101"/>
      <c r="EDE1953" s="101"/>
      <c r="EDF1953" s="101"/>
      <c r="EDG1953" s="101"/>
      <c r="EDH1953" s="101"/>
      <c r="EDI1953" s="101"/>
      <c r="EDJ1953" s="101"/>
      <c r="EDK1953" s="101"/>
      <c r="EDL1953" s="101"/>
      <c r="EDM1953" s="101"/>
      <c r="EDN1953" s="101"/>
      <c r="EDO1953" s="101"/>
      <c r="EDP1953" s="101"/>
      <c r="EDQ1953" s="101"/>
      <c r="EDR1953" s="101"/>
      <c r="EDS1953" s="101"/>
      <c r="EDT1953" s="101"/>
      <c r="EDU1953" s="101"/>
      <c r="EDV1953" s="101"/>
      <c r="EDW1953" s="101"/>
      <c r="EDX1953" s="101"/>
      <c r="EDY1953" s="101"/>
      <c r="EDZ1953" s="101"/>
      <c r="EEA1953" s="101"/>
      <c r="EEB1953" s="101"/>
      <c r="EEC1953" s="101"/>
      <c r="EED1953" s="101"/>
      <c r="EEE1953" s="101"/>
      <c r="EEF1953" s="101"/>
      <c r="EEG1953" s="101"/>
      <c r="EEH1953" s="101"/>
      <c r="EEI1953" s="101"/>
      <c r="EEJ1953" s="101"/>
      <c r="EEK1953" s="101"/>
      <c r="EEL1953" s="101"/>
      <c r="EEM1953" s="101"/>
      <c r="EEN1953" s="101"/>
      <c r="EEO1953" s="101"/>
      <c r="EEP1953" s="101"/>
      <c r="EEQ1953" s="101"/>
      <c r="EER1953" s="101"/>
      <c r="EES1953" s="101"/>
      <c r="EET1953" s="101"/>
      <c r="EEU1953" s="101"/>
      <c r="EEV1953" s="101"/>
      <c r="EEW1953" s="101"/>
      <c r="EEX1953" s="101"/>
      <c r="EEY1953" s="101"/>
      <c r="EEZ1953" s="101"/>
      <c r="EFA1953" s="101"/>
      <c r="EFB1953" s="101"/>
      <c r="EFC1953" s="101"/>
      <c r="EFD1953" s="101"/>
      <c r="EFE1953" s="101"/>
      <c r="EFF1953" s="101"/>
      <c r="EFG1953" s="101"/>
      <c r="EFH1953" s="101"/>
      <c r="EFI1953" s="101"/>
      <c r="EFJ1953" s="101"/>
      <c r="EFK1953" s="101"/>
      <c r="EFL1953" s="101"/>
      <c r="EFM1953" s="101"/>
      <c r="EFN1953" s="101"/>
      <c r="EFO1953" s="101"/>
      <c r="EFP1953" s="101"/>
      <c r="EFQ1953" s="101"/>
      <c r="EFR1953" s="101"/>
      <c r="EFS1953" s="101"/>
      <c r="EFT1953" s="101"/>
      <c r="EFU1953" s="101"/>
      <c r="EFV1953" s="101"/>
      <c r="EFW1953" s="101"/>
      <c r="EFX1953" s="101"/>
      <c r="EFY1953" s="101"/>
      <c r="EFZ1953" s="101"/>
      <c r="EGA1953" s="101"/>
      <c r="EGB1953" s="101"/>
      <c r="EGC1953" s="101"/>
      <c r="EGD1953" s="101"/>
      <c r="EGE1953" s="101"/>
      <c r="EGF1953" s="101"/>
      <c r="EGG1953" s="101"/>
      <c r="EGH1953" s="101"/>
      <c r="EGI1953" s="101"/>
      <c r="EGJ1953" s="101"/>
      <c r="EGK1953" s="101"/>
      <c r="EGL1953" s="101"/>
      <c r="EGM1953" s="101"/>
      <c r="EGN1953" s="101"/>
      <c r="EGO1953" s="101"/>
      <c r="EGP1953" s="101"/>
      <c r="EGQ1953" s="101"/>
      <c r="EGR1953" s="101"/>
      <c r="EGS1953" s="101"/>
      <c r="EGT1953" s="101"/>
      <c r="EGU1953" s="101"/>
      <c r="EGV1953" s="101"/>
      <c r="EGW1953" s="101"/>
      <c r="EGX1953" s="101"/>
      <c r="EGY1953" s="101"/>
      <c r="EGZ1953" s="101"/>
      <c r="EHA1953" s="101"/>
      <c r="EHB1953" s="101"/>
      <c r="EHC1953" s="101"/>
      <c r="EHD1953" s="101"/>
      <c r="EHE1953" s="101"/>
      <c r="EHF1953" s="101"/>
      <c r="EHG1953" s="101"/>
      <c r="EHH1953" s="101"/>
      <c r="EHI1953" s="101"/>
      <c r="EHJ1953" s="101"/>
      <c r="EHK1953" s="101"/>
      <c r="EHL1953" s="101"/>
      <c r="EHM1953" s="101"/>
      <c r="EHN1953" s="101"/>
      <c r="EHO1953" s="101"/>
      <c r="EHP1953" s="101"/>
      <c r="EHQ1953" s="101"/>
      <c r="EHR1953" s="101"/>
      <c r="EHS1953" s="101"/>
      <c r="EHT1953" s="101"/>
      <c r="EHU1953" s="101"/>
      <c r="EHV1953" s="101"/>
      <c r="EHW1953" s="101"/>
      <c r="EHX1953" s="101"/>
      <c r="EHY1953" s="101"/>
      <c r="EHZ1953" s="101"/>
      <c r="EIA1953" s="101"/>
      <c r="EIB1953" s="101"/>
      <c r="EIC1953" s="101"/>
      <c r="EID1953" s="101"/>
      <c r="EIE1953" s="101"/>
      <c r="EIF1953" s="101"/>
      <c r="EIG1953" s="101"/>
      <c r="EIH1953" s="101"/>
      <c r="EII1953" s="101"/>
      <c r="EIJ1953" s="101"/>
      <c r="EIK1953" s="101"/>
      <c r="EIL1953" s="101"/>
      <c r="EIM1953" s="101"/>
      <c r="EIN1953" s="101"/>
      <c r="EIO1953" s="101"/>
      <c r="EIP1953" s="101"/>
      <c r="EIQ1953" s="101"/>
      <c r="EIR1953" s="101"/>
      <c r="EIS1953" s="101"/>
      <c r="EIT1953" s="101"/>
      <c r="EIU1953" s="101"/>
      <c r="EIV1953" s="101"/>
      <c r="EIW1953" s="101"/>
      <c r="EIX1953" s="101"/>
      <c r="EIY1953" s="101"/>
      <c r="EIZ1953" s="101"/>
      <c r="EJA1953" s="101"/>
      <c r="EJB1953" s="101"/>
      <c r="EJC1953" s="101"/>
      <c r="EJD1953" s="101"/>
      <c r="EJE1953" s="101"/>
      <c r="EJF1953" s="101"/>
      <c r="EJG1953" s="101"/>
      <c r="EJH1953" s="101"/>
      <c r="EJI1953" s="101"/>
      <c r="EJJ1953" s="101"/>
      <c r="EJK1953" s="101"/>
      <c r="EJL1953" s="101"/>
      <c r="EJM1953" s="101"/>
      <c r="EJN1953" s="101"/>
      <c r="EJO1953" s="101"/>
      <c r="EJP1953" s="101"/>
      <c r="EJQ1953" s="101"/>
      <c r="EJR1953" s="101"/>
      <c r="EJS1953" s="101"/>
      <c r="EJT1953" s="101"/>
      <c r="EJU1953" s="101"/>
      <c r="EJV1953" s="101"/>
      <c r="EJW1953" s="101"/>
      <c r="EJX1953" s="101"/>
      <c r="EJY1953" s="101"/>
      <c r="EJZ1953" s="101"/>
      <c r="EKA1953" s="101"/>
      <c r="EKB1953" s="101"/>
      <c r="EKC1953" s="101"/>
      <c r="EKD1953" s="101"/>
      <c r="EKE1953" s="101"/>
      <c r="EKF1953" s="101"/>
      <c r="EKG1953" s="101"/>
      <c r="EKH1953" s="101"/>
      <c r="EKI1953" s="101"/>
      <c r="EKJ1953" s="101"/>
      <c r="EKK1953" s="101"/>
      <c r="EKL1953" s="101"/>
      <c r="EKM1953" s="101"/>
      <c r="EKN1953" s="101"/>
      <c r="EKO1953" s="101"/>
      <c r="EKP1953" s="101"/>
      <c r="EKQ1953" s="101"/>
      <c r="EKR1953" s="101"/>
      <c r="EKS1953" s="101"/>
      <c r="EKT1953" s="101"/>
      <c r="EKU1953" s="101"/>
      <c r="EKV1953" s="101"/>
      <c r="EKW1953" s="101"/>
      <c r="EKX1953" s="101"/>
      <c r="EKY1953" s="101"/>
      <c r="EKZ1953" s="101"/>
      <c r="ELA1953" s="101"/>
      <c r="ELB1953" s="101"/>
      <c r="ELC1953" s="101"/>
      <c r="ELD1953" s="101"/>
      <c r="ELE1953" s="101"/>
      <c r="ELF1953" s="101"/>
      <c r="ELG1953" s="101"/>
      <c r="ELH1953" s="101"/>
      <c r="ELI1953" s="101"/>
      <c r="ELJ1953" s="101"/>
      <c r="ELK1953" s="101"/>
      <c r="ELL1953" s="101"/>
      <c r="ELM1953" s="101"/>
      <c r="ELN1953" s="101"/>
      <c r="ELO1953" s="101"/>
      <c r="ELP1953" s="101"/>
      <c r="ELQ1953" s="101"/>
      <c r="ELR1953" s="101"/>
      <c r="ELS1953" s="101"/>
      <c r="ELT1953" s="101"/>
      <c r="ELU1953" s="101"/>
      <c r="ELV1953" s="101"/>
      <c r="ELW1953" s="101"/>
      <c r="ELX1953" s="101"/>
      <c r="ELY1953" s="101"/>
      <c r="ELZ1953" s="101"/>
      <c r="EMA1953" s="101"/>
      <c r="EMB1953" s="101"/>
      <c r="EMC1953" s="101"/>
      <c r="EMD1953" s="101"/>
      <c r="EME1953" s="101"/>
      <c r="EMF1953" s="101"/>
      <c r="EMG1953" s="101"/>
      <c r="EMH1953" s="101"/>
      <c r="EMI1953" s="101"/>
      <c r="EMJ1953" s="101"/>
      <c r="EMK1953" s="101"/>
      <c r="EML1953" s="101"/>
      <c r="EMM1953" s="101"/>
      <c r="EMN1953" s="101"/>
      <c r="EMO1953" s="101"/>
      <c r="EMP1953" s="101"/>
      <c r="EMQ1953" s="101"/>
      <c r="EMR1953" s="101"/>
      <c r="EMS1953" s="101"/>
      <c r="EMT1953" s="101"/>
      <c r="EMU1953" s="101"/>
      <c r="EMV1953" s="101"/>
      <c r="EMW1953" s="101"/>
      <c r="EMX1953" s="101"/>
      <c r="EMY1953" s="101"/>
      <c r="EMZ1953" s="101"/>
      <c r="ENA1953" s="101"/>
      <c r="ENB1953" s="101"/>
      <c r="ENC1953" s="101"/>
      <c r="END1953" s="101"/>
      <c r="ENE1953" s="101"/>
      <c r="ENF1953" s="101"/>
      <c r="ENG1953" s="101"/>
      <c r="ENH1953" s="101"/>
      <c r="ENI1953" s="101"/>
      <c r="ENJ1953" s="101"/>
      <c r="ENK1953" s="101"/>
      <c r="ENL1953" s="101"/>
      <c r="ENM1953" s="101"/>
      <c r="ENN1953" s="101"/>
      <c r="ENO1953" s="101"/>
      <c r="ENP1953" s="101"/>
      <c r="ENQ1953" s="101"/>
      <c r="ENR1953" s="101"/>
      <c r="ENS1953" s="101"/>
      <c r="ENT1953" s="101"/>
      <c r="ENU1953" s="101"/>
      <c r="ENV1953" s="101"/>
      <c r="ENW1953" s="101"/>
      <c r="ENX1953" s="101"/>
      <c r="ENY1953" s="101"/>
      <c r="ENZ1953" s="101"/>
      <c r="EOA1953" s="101"/>
      <c r="EOB1953" s="101"/>
      <c r="EOC1953" s="101"/>
      <c r="EOD1953" s="101"/>
      <c r="EOE1953" s="101"/>
      <c r="EOF1953" s="101"/>
      <c r="EOG1953" s="101"/>
      <c r="EOH1953" s="101"/>
      <c r="EOI1953" s="101"/>
      <c r="EOJ1953" s="101"/>
      <c r="EOK1953" s="101"/>
      <c r="EOL1953" s="101"/>
      <c r="EOM1953" s="101"/>
      <c r="EON1953" s="101"/>
      <c r="EOO1953" s="101"/>
      <c r="EOP1953" s="101"/>
      <c r="EOQ1953" s="101"/>
      <c r="EOR1953" s="101"/>
      <c r="EOS1953" s="101"/>
      <c r="EOT1953" s="101"/>
      <c r="EOU1953" s="101"/>
      <c r="EOV1953" s="101"/>
      <c r="EOW1953" s="101"/>
      <c r="EOX1953" s="101"/>
      <c r="EOY1953" s="101"/>
      <c r="EOZ1953" s="101"/>
      <c r="EPA1953" s="101"/>
      <c r="EPB1953" s="101"/>
      <c r="EPC1953" s="101"/>
      <c r="EPD1953" s="101"/>
      <c r="EPE1953" s="101"/>
      <c r="EPF1953" s="101"/>
      <c r="EPG1953" s="101"/>
      <c r="EPH1953" s="101"/>
      <c r="EPI1953" s="101"/>
      <c r="EPJ1953" s="101"/>
      <c r="EPK1953" s="101"/>
      <c r="EPL1953" s="101"/>
      <c r="EPM1953" s="101"/>
      <c r="EPN1953" s="101"/>
      <c r="EPO1953" s="101"/>
      <c r="EPP1953" s="101"/>
      <c r="EPQ1953" s="101"/>
      <c r="EPR1953" s="101"/>
      <c r="EPS1953" s="101"/>
      <c r="EPT1953" s="101"/>
      <c r="EPU1953" s="101"/>
      <c r="EPV1953" s="101"/>
      <c r="EPW1953" s="101"/>
      <c r="EPX1953" s="101"/>
      <c r="EPY1953" s="101"/>
      <c r="EPZ1953" s="101"/>
      <c r="EQA1953" s="101"/>
      <c r="EQB1953" s="101"/>
      <c r="EQC1953" s="101"/>
      <c r="EQD1953" s="101"/>
      <c r="EQE1953" s="101"/>
      <c r="EQF1953" s="101"/>
      <c r="EQG1953" s="101"/>
      <c r="EQH1953" s="101"/>
      <c r="EQI1953" s="101"/>
      <c r="EQJ1953" s="101"/>
      <c r="EQK1953" s="101"/>
      <c r="EQL1953" s="101"/>
      <c r="EQM1953" s="101"/>
      <c r="EQN1953" s="101"/>
      <c r="EQO1953" s="101"/>
      <c r="EQP1953" s="101"/>
      <c r="EQQ1953" s="101"/>
      <c r="EQR1953" s="101"/>
      <c r="EQS1953" s="101"/>
      <c r="EQT1953" s="101"/>
      <c r="EQU1953" s="101"/>
      <c r="EQV1953" s="101"/>
      <c r="EQW1953" s="101"/>
      <c r="EQX1953" s="101"/>
      <c r="EQY1953" s="101"/>
      <c r="EQZ1953" s="101"/>
      <c r="ERA1953" s="101"/>
      <c r="ERB1953" s="101"/>
      <c r="ERC1953" s="101"/>
      <c r="ERD1953" s="101"/>
      <c r="ERE1953" s="101"/>
      <c r="ERF1953" s="101"/>
      <c r="ERG1953" s="101"/>
      <c r="ERH1953" s="101"/>
      <c r="ERI1953" s="101"/>
      <c r="ERJ1953" s="101"/>
      <c r="ERK1953" s="101"/>
      <c r="ERL1953" s="101"/>
      <c r="ERM1953" s="101"/>
      <c r="ERN1953" s="101"/>
      <c r="ERO1953" s="101"/>
      <c r="ERP1953" s="101"/>
      <c r="ERQ1953" s="101"/>
      <c r="ERR1953" s="101"/>
      <c r="ERS1953" s="101"/>
      <c r="ERT1953" s="101"/>
      <c r="ERU1953" s="101"/>
      <c r="ERV1953" s="101"/>
      <c r="ERW1953" s="101"/>
      <c r="ERX1953" s="101"/>
      <c r="ERY1953" s="101"/>
      <c r="ERZ1953" s="101"/>
      <c r="ESA1953" s="101"/>
      <c r="ESB1953" s="101"/>
      <c r="ESC1953" s="101"/>
      <c r="ESD1953" s="101"/>
      <c r="ESE1953" s="101"/>
      <c r="ESF1953" s="101"/>
      <c r="ESG1953" s="101"/>
      <c r="ESH1953" s="101"/>
      <c r="ESI1953" s="101"/>
      <c r="ESJ1953" s="101"/>
      <c r="ESK1953" s="101"/>
      <c r="ESL1953" s="101"/>
      <c r="ESM1953" s="101"/>
      <c r="ESN1953" s="101"/>
      <c r="ESO1953" s="101"/>
      <c r="ESP1953" s="101"/>
      <c r="ESQ1953" s="101"/>
      <c r="ESR1953" s="101"/>
      <c r="ESS1953" s="101"/>
      <c r="EST1953" s="101"/>
      <c r="ESU1953" s="101"/>
      <c r="ESV1953" s="101"/>
      <c r="ESW1953" s="101"/>
      <c r="ESX1953" s="101"/>
      <c r="ESY1953" s="101"/>
      <c r="ESZ1953" s="101"/>
      <c r="ETA1953" s="101"/>
      <c r="ETB1953" s="101"/>
      <c r="ETC1953" s="101"/>
      <c r="ETD1953" s="101"/>
      <c r="ETE1953" s="101"/>
      <c r="ETF1953" s="101"/>
      <c r="ETG1953" s="101"/>
      <c r="ETH1953" s="101"/>
      <c r="ETI1953" s="101"/>
      <c r="ETJ1953" s="101"/>
      <c r="ETK1953" s="101"/>
      <c r="ETL1953" s="101"/>
      <c r="ETM1953" s="101"/>
      <c r="ETN1953" s="101"/>
      <c r="ETO1953" s="101"/>
      <c r="ETP1953" s="101"/>
      <c r="ETQ1953" s="101"/>
      <c r="ETR1953" s="101"/>
      <c r="ETS1953" s="101"/>
      <c r="ETT1953" s="101"/>
      <c r="ETU1953" s="101"/>
      <c r="ETV1953" s="101"/>
      <c r="ETW1953" s="101"/>
      <c r="ETX1953" s="101"/>
      <c r="ETY1953" s="101"/>
      <c r="ETZ1953" s="101"/>
      <c r="EUA1953" s="101"/>
      <c r="EUB1953" s="101"/>
      <c r="EUC1953" s="101"/>
      <c r="EUD1953" s="101"/>
      <c r="EUE1953" s="101"/>
      <c r="EUF1953" s="101"/>
      <c r="EUG1953" s="101"/>
      <c r="EUH1953" s="101"/>
      <c r="EUI1953" s="101"/>
      <c r="EUJ1953" s="101"/>
      <c r="EUK1953" s="101"/>
      <c r="EUL1953" s="101"/>
      <c r="EUM1953" s="101"/>
      <c r="EUN1953" s="101"/>
      <c r="EUO1953" s="101"/>
      <c r="EUP1953" s="101"/>
      <c r="EUQ1953" s="101"/>
      <c r="EUR1953" s="101"/>
      <c r="EUS1953" s="101"/>
      <c r="EUT1953" s="101"/>
      <c r="EUU1953" s="101"/>
      <c r="EUV1953" s="101"/>
      <c r="EUW1953" s="101"/>
      <c r="EUX1953" s="101"/>
      <c r="EUY1953" s="101"/>
      <c r="EUZ1953" s="101"/>
      <c r="EVA1953" s="101"/>
      <c r="EVB1953" s="101"/>
      <c r="EVC1953" s="101"/>
      <c r="EVD1953" s="101"/>
      <c r="EVE1953" s="101"/>
      <c r="EVF1953" s="101"/>
      <c r="EVG1953" s="101"/>
      <c r="EVH1953" s="101"/>
      <c r="EVI1953" s="101"/>
      <c r="EVJ1953" s="101"/>
      <c r="EVK1953" s="101"/>
      <c r="EVL1953" s="101"/>
      <c r="EVM1953" s="101"/>
      <c r="EVN1953" s="101"/>
      <c r="EVO1953" s="101"/>
      <c r="EVP1953" s="101"/>
      <c r="EVQ1953" s="101"/>
      <c r="EVR1953" s="101"/>
      <c r="EVS1953" s="101"/>
      <c r="EVT1953" s="101"/>
      <c r="EVU1953" s="101"/>
      <c r="EVV1953" s="101"/>
      <c r="EVW1953" s="101"/>
      <c r="EVX1953" s="101"/>
      <c r="EVY1953" s="101"/>
      <c r="EVZ1953" s="101"/>
      <c r="EWA1953" s="101"/>
      <c r="EWB1953" s="101"/>
      <c r="EWC1953" s="101"/>
      <c r="EWD1953" s="101"/>
      <c r="EWE1953" s="101"/>
      <c r="EWF1953" s="101"/>
      <c r="EWG1953" s="101"/>
      <c r="EWH1953" s="101"/>
      <c r="EWI1953" s="101"/>
      <c r="EWJ1953" s="101"/>
      <c r="EWK1953" s="101"/>
      <c r="EWL1953" s="101"/>
      <c r="EWM1953" s="101"/>
      <c r="EWN1953" s="101"/>
      <c r="EWO1953" s="101"/>
      <c r="EWP1953" s="101"/>
      <c r="EWQ1953" s="101"/>
      <c r="EWR1953" s="101"/>
      <c r="EWS1953" s="101"/>
      <c r="EWT1953" s="101"/>
      <c r="EWU1953" s="101"/>
      <c r="EWV1953" s="101"/>
      <c r="EWW1953" s="101"/>
      <c r="EWX1953" s="101"/>
      <c r="EWY1953" s="101"/>
      <c r="EWZ1953" s="101"/>
      <c r="EXA1953" s="101"/>
      <c r="EXB1953" s="101"/>
      <c r="EXC1953" s="101"/>
      <c r="EXD1953" s="101"/>
      <c r="EXE1953" s="101"/>
      <c r="EXF1953" s="101"/>
      <c r="EXG1953" s="101"/>
      <c r="EXH1953" s="101"/>
      <c r="EXI1953" s="101"/>
      <c r="EXJ1953" s="101"/>
      <c r="EXK1953" s="101"/>
      <c r="EXL1953" s="101"/>
      <c r="EXM1953" s="101"/>
      <c r="EXN1953" s="101"/>
      <c r="EXO1953" s="101"/>
      <c r="EXP1953" s="101"/>
      <c r="EXQ1953" s="101"/>
      <c r="EXR1953" s="101"/>
      <c r="EXS1953" s="101"/>
      <c r="EXT1953" s="101"/>
      <c r="EXU1953" s="101"/>
      <c r="EXV1953" s="101"/>
      <c r="EXW1953" s="101"/>
      <c r="EXX1953" s="101"/>
      <c r="EXY1953" s="101"/>
      <c r="EXZ1953" s="101"/>
      <c r="EYA1953" s="101"/>
      <c r="EYB1953" s="101"/>
      <c r="EYC1953" s="101"/>
      <c r="EYD1953" s="101"/>
      <c r="EYE1953" s="101"/>
      <c r="EYF1953" s="101"/>
      <c r="EYG1953" s="101"/>
      <c r="EYH1953" s="101"/>
      <c r="EYI1953" s="101"/>
      <c r="EYJ1953" s="101"/>
      <c r="EYK1953" s="101"/>
      <c r="EYL1953" s="101"/>
      <c r="EYM1953" s="101"/>
      <c r="EYN1953" s="101"/>
      <c r="EYO1953" s="101"/>
      <c r="EYP1953" s="101"/>
      <c r="EYQ1953" s="101"/>
      <c r="EYR1953" s="101"/>
      <c r="EYS1953" s="101"/>
      <c r="EYT1953" s="101"/>
      <c r="EYU1953" s="101"/>
      <c r="EYV1953" s="101"/>
      <c r="EYW1953" s="101"/>
      <c r="EYX1953" s="101"/>
      <c r="EYY1953" s="101"/>
      <c r="EYZ1953" s="101"/>
      <c r="EZA1953" s="101"/>
      <c r="EZB1953" s="101"/>
      <c r="EZC1953" s="101"/>
      <c r="EZD1953" s="101"/>
      <c r="EZE1953" s="101"/>
      <c r="EZF1953" s="101"/>
      <c r="EZG1953" s="101"/>
      <c r="EZH1953" s="101"/>
      <c r="EZI1953" s="101"/>
      <c r="EZJ1953" s="101"/>
      <c r="EZK1953" s="101"/>
      <c r="EZL1953" s="101"/>
      <c r="EZM1953" s="101"/>
      <c r="EZN1953" s="101"/>
      <c r="EZO1953" s="101"/>
      <c r="EZP1953" s="101"/>
      <c r="EZQ1953" s="101"/>
      <c r="EZR1953" s="101"/>
      <c r="EZS1953" s="101"/>
      <c r="EZT1953" s="101"/>
      <c r="EZU1953" s="101"/>
      <c r="EZV1953" s="101"/>
      <c r="EZW1953" s="101"/>
      <c r="EZX1953" s="101"/>
      <c r="EZY1953" s="101"/>
      <c r="EZZ1953" s="101"/>
      <c r="FAA1953" s="101"/>
      <c r="FAB1953" s="101"/>
      <c r="FAC1953" s="101"/>
      <c r="FAD1953" s="101"/>
      <c r="FAE1953" s="101"/>
      <c r="FAF1953" s="101"/>
      <c r="FAG1953" s="101"/>
      <c r="FAH1953" s="101"/>
      <c r="FAI1953" s="101"/>
      <c r="FAJ1953" s="101"/>
      <c r="FAK1953" s="101"/>
      <c r="FAL1953" s="101"/>
      <c r="FAM1953" s="101"/>
      <c r="FAN1953" s="101"/>
      <c r="FAO1953" s="101"/>
      <c r="FAP1953" s="101"/>
      <c r="FAQ1953" s="101"/>
      <c r="FAR1953" s="101"/>
      <c r="FAS1953" s="101"/>
      <c r="FAT1953" s="101"/>
      <c r="FAU1953" s="101"/>
      <c r="FAV1953" s="101"/>
      <c r="FAW1953" s="101"/>
      <c r="FAX1953" s="101"/>
      <c r="FAY1953" s="101"/>
      <c r="FAZ1953" s="101"/>
      <c r="FBA1953" s="101"/>
      <c r="FBB1953" s="101"/>
      <c r="FBC1953" s="101"/>
      <c r="FBD1953" s="101"/>
      <c r="FBE1953" s="101"/>
      <c r="FBF1953" s="101"/>
      <c r="FBG1953" s="101"/>
      <c r="FBH1953" s="101"/>
      <c r="FBI1953" s="101"/>
      <c r="FBJ1953" s="101"/>
      <c r="FBK1953" s="101"/>
      <c r="FBL1953" s="101"/>
      <c r="FBM1953" s="101"/>
      <c r="FBN1953" s="101"/>
      <c r="FBO1953" s="101"/>
      <c r="FBP1953" s="101"/>
      <c r="FBQ1953" s="101"/>
      <c r="FBR1953" s="101"/>
      <c r="FBS1953" s="101"/>
      <c r="FBT1953" s="101"/>
      <c r="FBU1953" s="101"/>
      <c r="FBV1953" s="101"/>
      <c r="FBW1953" s="101"/>
      <c r="FBX1953" s="101"/>
      <c r="FBY1953" s="101"/>
      <c r="FBZ1953" s="101"/>
      <c r="FCA1953" s="101"/>
      <c r="FCB1953" s="101"/>
      <c r="FCC1953" s="101"/>
      <c r="FCD1953" s="101"/>
      <c r="FCE1953" s="101"/>
      <c r="FCF1953" s="101"/>
      <c r="FCG1953" s="101"/>
      <c r="FCH1953" s="101"/>
      <c r="FCI1953" s="101"/>
      <c r="FCJ1953" s="101"/>
      <c r="FCK1953" s="101"/>
      <c r="FCL1953" s="101"/>
      <c r="FCM1953" s="101"/>
      <c r="FCN1953" s="101"/>
      <c r="FCO1953" s="101"/>
      <c r="FCP1953" s="101"/>
      <c r="FCQ1953" s="101"/>
      <c r="FCR1953" s="101"/>
      <c r="FCS1953" s="101"/>
      <c r="FCT1953" s="101"/>
      <c r="FCU1953" s="101"/>
      <c r="FCV1953" s="101"/>
      <c r="FCW1953" s="101"/>
      <c r="FCX1953" s="101"/>
      <c r="FCY1953" s="101"/>
      <c r="FCZ1953" s="101"/>
      <c r="FDA1953" s="101"/>
      <c r="FDB1953" s="101"/>
      <c r="FDC1953" s="101"/>
      <c r="FDD1953" s="101"/>
      <c r="FDE1953" s="101"/>
      <c r="FDF1953" s="101"/>
      <c r="FDG1953" s="101"/>
      <c r="FDH1953" s="101"/>
      <c r="FDI1953" s="101"/>
      <c r="FDJ1953" s="101"/>
      <c r="FDK1953" s="101"/>
      <c r="FDL1953" s="101"/>
      <c r="FDM1953" s="101"/>
      <c r="FDN1953" s="101"/>
      <c r="FDO1953" s="101"/>
      <c r="FDP1953" s="101"/>
      <c r="FDQ1953" s="101"/>
      <c r="FDR1953" s="101"/>
      <c r="FDS1953" s="101"/>
      <c r="FDT1953" s="101"/>
      <c r="FDU1953" s="101"/>
      <c r="FDV1953" s="101"/>
      <c r="FDW1953" s="101"/>
      <c r="FDX1953" s="101"/>
      <c r="FDY1953" s="101"/>
      <c r="FDZ1953" s="101"/>
      <c r="FEA1953" s="101"/>
      <c r="FEB1953" s="101"/>
      <c r="FEC1953" s="101"/>
      <c r="FED1953" s="101"/>
      <c r="FEE1953" s="101"/>
      <c r="FEF1953" s="101"/>
      <c r="FEG1953" s="101"/>
      <c r="FEH1953" s="101"/>
      <c r="FEI1953" s="101"/>
      <c r="FEJ1953" s="101"/>
      <c r="FEK1953" s="101"/>
      <c r="FEL1953" s="101"/>
      <c r="FEM1953" s="101"/>
      <c r="FEN1953" s="101"/>
      <c r="FEO1953" s="101"/>
      <c r="FEP1953" s="101"/>
      <c r="FEQ1953" s="101"/>
      <c r="FER1953" s="101"/>
      <c r="FES1953" s="101"/>
      <c r="FET1953" s="101"/>
      <c r="FEU1953" s="101"/>
      <c r="FEV1953" s="101"/>
      <c r="FEW1953" s="101"/>
      <c r="FEX1953" s="101"/>
      <c r="FEY1953" s="101"/>
      <c r="FEZ1953" s="101"/>
      <c r="FFA1953" s="101"/>
      <c r="FFB1953" s="101"/>
      <c r="FFC1953" s="101"/>
      <c r="FFD1953" s="101"/>
      <c r="FFE1953" s="101"/>
      <c r="FFF1953" s="101"/>
      <c r="FFG1953" s="101"/>
      <c r="FFH1953" s="101"/>
      <c r="FFI1953" s="101"/>
      <c r="FFJ1953" s="101"/>
      <c r="FFK1953" s="101"/>
      <c r="FFL1953" s="101"/>
      <c r="FFM1953" s="101"/>
      <c r="FFN1953" s="101"/>
      <c r="FFO1953" s="101"/>
      <c r="FFP1953" s="101"/>
      <c r="FFQ1953" s="101"/>
      <c r="FFR1953" s="101"/>
      <c r="FFS1953" s="101"/>
      <c r="FFT1953" s="101"/>
      <c r="FFU1953" s="101"/>
      <c r="FFV1953" s="101"/>
      <c r="FFW1953" s="101"/>
      <c r="FFX1953" s="101"/>
      <c r="FFY1953" s="101"/>
      <c r="FFZ1953" s="101"/>
      <c r="FGA1953" s="101"/>
      <c r="FGB1953" s="101"/>
      <c r="FGC1953" s="101"/>
      <c r="FGD1953" s="101"/>
      <c r="FGE1953" s="101"/>
      <c r="FGF1953" s="101"/>
      <c r="FGG1953" s="101"/>
      <c r="FGH1953" s="101"/>
      <c r="FGI1953" s="101"/>
      <c r="FGJ1953" s="101"/>
      <c r="FGK1953" s="101"/>
      <c r="FGL1953" s="101"/>
      <c r="FGM1953" s="101"/>
      <c r="FGN1953" s="101"/>
      <c r="FGO1953" s="101"/>
      <c r="FGP1953" s="101"/>
      <c r="FGQ1953" s="101"/>
      <c r="FGR1953" s="101"/>
      <c r="FGS1953" s="101"/>
      <c r="FGT1953" s="101"/>
      <c r="FGU1953" s="101"/>
      <c r="FGV1953" s="101"/>
      <c r="FGW1953" s="101"/>
      <c r="FGX1953" s="101"/>
      <c r="FGY1953" s="101"/>
      <c r="FGZ1953" s="101"/>
      <c r="FHA1953" s="101"/>
      <c r="FHB1953" s="101"/>
      <c r="FHC1953" s="101"/>
      <c r="FHD1953" s="101"/>
      <c r="FHE1953" s="101"/>
      <c r="FHF1953" s="101"/>
      <c r="FHG1953" s="101"/>
      <c r="FHH1953" s="101"/>
      <c r="FHI1953" s="101"/>
      <c r="FHJ1953" s="101"/>
      <c r="FHK1953" s="101"/>
      <c r="FHL1953" s="101"/>
      <c r="FHM1953" s="101"/>
      <c r="FHN1953" s="101"/>
      <c r="FHO1953" s="101"/>
      <c r="FHP1953" s="101"/>
      <c r="FHQ1953" s="101"/>
      <c r="FHR1953" s="101"/>
      <c r="FHS1953" s="101"/>
      <c r="FHT1953" s="101"/>
      <c r="FHU1953" s="101"/>
      <c r="FHV1953" s="101"/>
      <c r="FHW1953" s="101"/>
      <c r="FHX1953" s="101"/>
      <c r="FHY1953" s="101"/>
      <c r="FHZ1953" s="101"/>
      <c r="FIA1953" s="101"/>
      <c r="FIB1953" s="101"/>
      <c r="FIC1953" s="101"/>
      <c r="FID1953" s="101"/>
      <c r="FIE1953" s="101"/>
      <c r="FIF1953" s="101"/>
      <c r="FIG1953" s="101"/>
      <c r="FIH1953" s="101"/>
      <c r="FII1953" s="101"/>
      <c r="FIJ1953" s="101"/>
      <c r="FIK1953" s="101"/>
      <c r="FIL1953" s="101"/>
      <c r="FIM1953" s="101"/>
      <c r="FIN1953" s="101"/>
      <c r="FIO1953" s="101"/>
      <c r="FIP1953" s="101"/>
      <c r="FIQ1953" s="101"/>
      <c r="FIR1953" s="101"/>
      <c r="FIS1953" s="101"/>
      <c r="FIT1953" s="101"/>
      <c r="FIU1953" s="101"/>
      <c r="FIV1953" s="101"/>
      <c r="FIW1953" s="101"/>
      <c r="FIX1953" s="101"/>
      <c r="FIY1953" s="101"/>
      <c r="FIZ1953" s="101"/>
      <c r="FJA1953" s="101"/>
      <c r="FJB1953" s="101"/>
      <c r="FJC1953" s="101"/>
      <c r="FJD1953" s="101"/>
      <c r="FJE1953" s="101"/>
      <c r="FJF1953" s="101"/>
      <c r="FJG1953" s="101"/>
      <c r="FJH1953" s="101"/>
      <c r="FJI1953" s="101"/>
      <c r="FJJ1953" s="101"/>
      <c r="FJK1953" s="101"/>
      <c r="FJL1953" s="101"/>
      <c r="FJM1953" s="101"/>
      <c r="FJN1953" s="101"/>
      <c r="FJO1953" s="101"/>
      <c r="FJP1953" s="101"/>
      <c r="FJQ1953" s="101"/>
      <c r="FJR1953" s="101"/>
      <c r="FJS1953" s="101"/>
      <c r="FJT1953" s="101"/>
      <c r="FJU1953" s="101"/>
      <c r="FJV1953" s="101"/>
      <c r="FJW1953" s="101"/>
      <c r="FJX1953" s="101"/>
      <c r="FJY1953" s="101"/>
      <c r="FJZ1953" s="101"/>
      <c r="FKA1953" s="101"/>
      <c r="FKB1953" s="101"/>
      <c r="FKC1953" s="101"/>
      <c r="FKD1953" s="101"/>
      <c r="FKE1953" s="101"/>
      <c r="FKF1953" s="101"/>
      <c r="FKG1953" s="101"/>
      <c r="FKH1953" s="101"/>
      <c r="FKI1953" s="101"/>
      <c r="FKJ1953" s="101"/>
      <c r="FKK1953" s="101"/>
      <c r="FKL1953" s="101"/>
      <c r="FKM1953" s="101"/>
      <c r="FKN1953" s="101"/>
      <c r="FKO1953" s="101"/>
      <c r="FKP1953" s="101"/>
      <c r="FKQ1953" s="101"/>
      <c r="FKR1953" s="101"/>
      <c r="FKS1953" s="101"/>
      <c r="FKT1953" s="101"/>
      <c r="FKU1953" s="101"/>
      <c r="FKV1953" s="101"/>
      <c r="FKW1953" s="101"/>
      <c r="FKX1953" s="101"/>
      <c r="FKY1953" s="101"/>
      <c r="FKZ1953" s="101"/>
      <c r="FLA1953" s="101"/>
      <c r="FLB1953" s="101"/>
      <c r="FLC1953" s="101"/>
      <c r="FLD1953" s="101"/>
      <c r="FLE1953" s="101"/>
      <c r="FLF1953" s="101"/>
      <c r="FLG1953" s="101"/>
      <c r="FLH1953" s="101"/>
      <c r="FLI1953" s="101"/>
      <c r="FLJ1953" s="101"/>
      <c r="FLK1953" s="101"/>
      <c r="FLL1953" s="101"/>
      <c r="FLM1953" s="101"/>
      <c r="FLN1953" s="101"/>
      <c r="FLO1953" s="101"/>
      <c r="FLP1953" s="101"/>
      <c r="FLQ1953" s="101"/>
      <c r="FLR1953" s="101"/>
      <c r="FLS1953" s="101"/>
      <c r="FLT1953" s="101"/>
      <c r="FLU1953" s="101"/>
      <c r="FLV1953" s="101"/>
      <c r="FLW1953" s="101"/>
      <c r="FLX1953" s="101"/>
      <c r="FLY1953" s="101"/>
      <c r="FLZ1953" s="101"/>
      <c r="FMA1953" s="101"/>
      <c r="FMB1953" s="101"/>
      <c r="FMC1953" s="101"/>
      <c r="FMD1953" s="101"/>
      <c r="FME1953" s="101"/>
      <c r="FMF1953" s="101"/>
      <c r="FMG1953" s="101"/>
      <c r="FMH1953" s="101"/>
      <c r="FMI1953" s="101"/>
      <c r="FMJ1953" s="101"/>
      <c r="FMK1953" s="101"/>
      <c r="FML1953" s="101"/>
      <c r="FMM1953" s="101"/>
      <c r="FMN1953" s="101"/>
      <c r="FMO1953" s="101"/>
      <c r="FMP1953" s="101"/>
      <c r="FMQ1953" s="101"/>
      <c r="FMR1953" s="101"/>
      <c r="FMS1953" s="101"/>
      <c r="FMT1953" s="101"/>
      <c r="FMU1953" s="101"/>
      <c r="FMV1953" s="101"/>
      <c r="FMW1953" s="101"/>
      <c r="FMX1953" s="101"/>
      <c r="FMY1953" s="101"/>
      <c r="FMZ1953" s="101"/>
      <c r="FNA1953" s="101"/>
      <c r="FNB1953" s="101"/>
      <c r="FNC1953" s="101"/>
      <c r="FND1953" s="101"/>
      <c r="FNE1953" s="101"/>
      <c r="FNF1953" s="101"/>
      <c r="FNG1953" s="101"/>
      <c r="FNH1953" s="101"/>
      <c r="FNI1953" s="101"/>
      <c r="FNJ1953" s="101"/>
      <c r="FNK1953" s="101"/>
      <c r="FNL1953" s="101"/>
      <c r="FNM1953" s="101"/>
      <c r="FNN1953" s="101"/>
      <c r="FNO1953" s="101"/>
      <c r="FNP1953" s="101"/>
      <c r="FNQ1953" s="101"/>
      <c r="FNR1953" s="101"/>
      <c r="FNS1953" s="101"/>
      <c r="FNT1953" s="101"/>
      <c r="FNU1953" s="101"/>
      <c r="FNV1953" s="101"/>
      <c r="FNW1953" s="101"/>
      <c r="FNX1953" s="101"/>
      <c r="FNY1953" s="101"/>
      <c r="FNZ1953" s="101"/>
      <c r="FOA1953" s="101"/>
      <c r="FOB1953" s="101"/>
      <c r="FOC1953" s="101"/>
      <c r="FOD1953" s="101"/>
      <c r="FOE1953" s="101"/>
      <c r="FOF1953" s="101"/>
      <c r="FOG1953" s="101"/>
      <c r="FOH1953" s="101"/>
      <c r="FOI1953" s="101"/>
      <c r="FOJ1953" s="101"/>
      <c r="FOK1953" s="101"/>
      <c r="FOL1953" s="101"/>
      <c r="FOM1953" s="101"/>
      <c r="FON1953" s="101"/>
      <c r="FOO1953" s="101"/>
      <c r="FOP1953" s="101"/>
      <c r="FOQ1953" s="101"/>
      <c r="FOR1953" s="101"/>
      <c r="FOS1953" s="101"/>
      <c r="FOT1953" s="101"/>
      <c r="FOU1953" s="101"/>
      <c r="FOV1953" s="101"/>
      <c r="FOW1953" s="101"/>
      <c r="FOX1953" s="101"/>
      <c r="FOY1953" s="101"/>
      <c r="FOZ1953" s="101"/>
      <c r="FPA1953" s="101"/>
      <c r="FPB1953" s="101"/>
      <c r="FPC1953" s="101"/>
      <c r="FPD1953" s="101"/>
      <c r="FPE1953" s="101"/>
      <c r="FPF1953" s="101"/>
      <c r="FPG1953" s="101"/>
      <c r="FPH1953" s="101"/>
      <c r="FPI1953" s="101"/>
      <c r="FPJ1953" s="101"/>
      <c r="FPK1953" s="101"/>
      <c r="FPL1953" s="101"/>
      <c r="FPM1953" s="101"/>
      <c r="FPN1953" s="101"/>
      <c r="FPO1953" s="101"/>
      <c r="FPP1953" s="101"/>
      <c r="FPQ1953" s="101"/>
      <c r="FPR1953" s="101"/>
      <c r="FPS1953" s="101"/>
      <c r="FPT1953" s="101"/>
      <c r="FPU1953" s="101"/>
      <c r="FPV1953" s="101"/>
      <c r="FPW1953" s="101"/>
      <c r="FPX1953" s="101"/>
      <c r="FPY1953" s="101"/>
      <c r="FPZ1953" s="101"/>
      <c r="FQA1953" s="101"/>
      <c r="FQB1953" s="101"/>
      <c r="FQC1953" s="101"/>
      <c r="FQD1953" s="101"/>
      <c r="FQE1953" s="101"/>
      <c r="FQF1953" s="101"/>
      <c r="FQG1953" s="101"/>
      <c r="FQH1953" s="101"/>
      <c r="FQI1953" s="101"/>
      <c r="FQJ1953" s="101"/>
      <c r="FQK1953" s="101"/>
      <c r="FQL1953" s="101"/>
      <c r="FQM1953" s="101"/>
      <c r="FQN1953" s="101"/>
      <c r="FQO1953" s="101"/>
      <c r="FQP1953" s="101"/>
      <c r="FQQ1953" s="101"/>
      <c r="FQR1953" s="101"/>
      <c r="FQS1953" s="101"/>
      <c r="FQT1953" s="101"/>
      <c r="FQU1953" s="101"/>
      <c r="FQV1953" s="101"/>
      <c r="FQW1953" s="101"/>
      <c r="FQX1953" s="101"/>
      <c r="FQY1953" s="101"/>
      <c r="FQZ1953" s="101"/>
      <c r="FRA1953" s="101"/>
      <c r="FRB1953" s="101"/>
      <c r="FRC1953" s="101"/>
      <c r="FRD1953" s="101"/>
      <c r="FRE1953" s="101"/>
      <c r="FRF1953" s="101"/>
      <c r="FRG1953" s="101"/>
      <c r="FRH1953" s="101"/>
      <c r="FRI1953" s="101"/>
      <c r="FRJ1953" s="101"/>
      <c r="FRK1953" s="101"/>
      <c r="FRL1953" s="101"/>
      <c r="FRM1953" s="101"/>
      <c r="FRN1953" s="101"/>
      <c r="FRO1953" s="101"/>
      <c r="FRP1953" s="101"/>
      <c r="FRQ1953" s="101"/>
      <c r="FRR1953" s="101"/>
      <c r="FRS1953" s="101"/>
      <c r="FRT1953" s="101"/>
      <c r="FRU1953" s="101"/>
      <c r="FRV1953" s="101"/>
      <c r="FRW1953" s="101"/>
      <c r="FRX1953" s="101"/>
      <c r="FRY1953" s="101"/>
      <c r="FRZ1953" s="101"/>
      <c r="FSA1953" s="101"/>
      <c r="FSB1953" s="101"/>
      <c r="FSC1953" s="101"/>
      <c r="FSD1953" s="101"/>
      <c r="FSE1953" s="101"/>
      <c r="FSF1953" s="101"/>
      <c r="FSG1953" s="101"/>
      <c r="FSH1953" s="101"/>
      <c r="FSI1953" s="101"/>
      <c r="FSJ1953" s="101"/>
      <c r="FSK1953" s="101"/>
      <c r="FSL1953" s="101"/>
      <c r="FSM1953" s="101"/>
      <c r="FSN1953" s="101"/>
      <c r="FSO1953" s="101"/>
      <c r="FSP1953" s="101"/>
      <c r="FSQ1953" s="101"/>
      <c r="FSR1953" s="101"/>
      <c r="FSS1953" s="101"/>
      <c r="FST1953" s="101"/>
      <c r="FSU1953" s="101"/>
      <c r="FSV1953" s="101"/>
      <c r="FSW1953" s="101"/>
      <c r="FSX1953" s="101"/>
      <c r="FSY1953" s="101"/>
      <c r="FSZ1953" s="101"/>
      <c r="FTA1953" s="101"/>
      <c r="FTB1953" s="101"/>
      <c r="FTC1953" s="101"/>
      <c r="FTD1953" s="101"/>
      <c r="FTE1953" s="101"/>
      <c r="FTF1953" s="101"/>
      <c r="FTG1953" s="101"/>
      <c r="FTH1953" s="101"/>
      <c r="FTI1953" s="101"/>
      <c r="FTJ1953" s="101"/>
      <c r="FTK1953" s="101"/>
      <c r="FTL1953" s="101"/>
      <c r="FTM1953" s="101"/>
      <c r="FTN1953" s="101"/>
      <c r="FTO1953" s="101"/>
      <c r="FTP1953" s="101"/>
      <c r="FTQ1953" s="101"/>
      <c r="FTR1953" s="101"/>
      <c r="FTS1953" s="101"/>
      <c r="FTT1953" s="101"/>
      <c r="FTU1953" s="101"/>
      <c r="FTV1953" s="101"/>
      <c r="FTW1953" s="101"/>
      <c r="FTX1953" s="101"/>
      <c r="FTY1953" s="101"/>
      <c r="FTZ1953" s="101"/>
      <c r="FUA1953" s="101"/>
      <c r="FUB1953" s="101"/>
      <c r="FUC1953" s="101"/>
      <c r="FUD1953" s="101"/>
      <c r="FUE1953" s="101"/>
      <c r="FUF1953" s="101"/>
      <c r="FUG1953" s="101"/>
      <c r="FUH1953" s="101"/>
      <c r="FUI1953" s="101"/>
      <c r="FUJ1953" s="101"/>
      <c r="FUK1953" s="101"/>
      <c r="FUL1953" s="101"/>
      <c r="FUM1953" s="101"/>
      <c r="FUN1953" s="101"/>
      <c r="FUO1953" s="101"/>
      <c r="FUP1953" s="101"/>
      <c r="FUQ1953" s="101"/>
      <c r="FUR1953" s="101"/>
      <c r="FUS1953" s="101"/>
      <c r="FUT1953" s="101"/>
      <c r="FUU1953" s="101"/>
      <c r="FUV1953" s="101"/>
      <c r="FUW1953" s="101"/>
      <c r="FUX1953" s="101"/>
      <c r="FUY1953" s="101"/>
      <c r="FUZ1953" s="101"/>
      <c r="FVA1953" s="101"/>
      <c r="FVB1953" s="101"/>
      <c r="FVC1953" s="101"/>
      <c r="FVD1953" s="101"/>
      <c r="FVE1953" s="101"/>
      <c r="FVF1953" s="101"/>
      <c r="FVG1953" s="101"/>
      <c r="FVH1953" s="101"/>
      <c r="FVI1953" s="101"/>
      <c r="FVJ1953" s="101"/>
      <c r="FVK1953" s="101"/>
      <c r="FVL1953" s="101"/>
      <c r="FVM1953" s="101"/>
      <c r="FVN1953" s="101"/>
      <c r="FVO1953" s="101"/>
      <c r="FVP1953" s="101"/>
      <c r="FVQ1953" s="101"/>
      <c r="FVR1953" s="101"/>
      <c r="FVS1953" s="101"/>
      <c r="FVT1953" s="101"/>
      <c r="FVU1953" s="101"/>
      <c r="FVV1953" s="101"/>
      <c r="FVW1953" s="101"/>
      <c r="FVX1953" s="101"/>
      <c r="FVY1953" s="101"/>
      <c r="FVZ1953" s="101"/>
      <c r="FWA1953" s="101"/>
      <c r="FWB1953" s="101"/>
      <c r="FWC1953" s="101"/>
      <c r="FWD1953" s="101"/>
      <c r="FWE1953" s="101"/>
      <c r="FWF1953" s="101"/>
      <c r="FWG1953" s="101"/>
      <c r="FWH1953" s="101"/>
      <c r="FWI1953" s="101"/>
      <c r="FWJ1953" s="101"/>
      <c r="FWK1953" s="101"/>
      <c r="FWL1953" s="101"/>
      <c r="FWM1953" s="101"/>
      <c r="FWN1953" s="101"/>
      <c r="FWO1953" s="101"/>
      <c r="FWP1953" s="101"/>
      <c r="FWQ1953" s="101"/>
      <c r="FWR1953" s="101"/>
      <c r="FWS1953" s="101"/>
      <c r="FWT1953" s="101"/>
      <c r="FWU1953" s="101"/>
      <c r="FWV1953" s="101"/>
      <c r="FWW1953" s="101"/>
      <c r="FWX1953" s="101"/>
      <c r="FWY1953" s="101"/>
      <c r="FWZ1953" s="101"/>
      <c r="FXA1953" s="101"/>
      <c r="FXB1953" s="101"/>
      <c r="FXC1953" s="101"/>
      <c r="FXD1953" s="101"/>
      <c r="FXE1953" s="101"/>
      <c r="FXF1953" s="101"/>
      <c r="FXG1953" s="101"/>
      <c r="FXH1953" s="101"/>
      <c r="FXI1953" s="101"/>
      <c r="FXJ1953" s="101"/>
      <c r="FXK1953" s="101"/>
      <c r="FXL1953" s="101"/>
      <c r="FXM1953" s="101"/>
      <c r="FXN1953" s="101"/>
      <c r="FXO1953" s="101"/>
      <c r="FXP1953" s="101"/>
      <c r="FXQ1953" s="101"/>
      <c r="FXR1953" s="101"/>
      <c r="FXS1953" s="101"/>
      <c r="FXT1953" s="101"/>
      <c r="FXU1953" s="101"/>
      <c r="FXV1953" s="101"/>
      <c r="FXW1953" s="101"/>
      <c r="FXX1953" s="101"/>
      <c r="FXY1953" s="101"/>
      <c r="FXZ1953" s="101"/>
      <c r="FYA1953" s="101"/>
      <c r="FYB1953" s="101"/>
      <c r="FYC1953" s="101"/>
      <c r="FYD1953" s="101"/>
      <c r="FYE1953" s="101"/>
      <c r="FYF1953" s="101"/>
      <c r="FYG1953" s="101"/>
      <c r="FYH1953" s="101"/>
      <c r="FYI1953" s="101"/>
      <c r="FYJ1953" s="101"/>
      <c r="FYK1953" s="101"/>
      <c r="FYL1953" s="101"/>
      <c r="FYM1953" s="101"/>
      <c r="FYN1953" s="101"/>
      <c r="FYO1953" s="101"/>
      <c r="FYP1953" s="101"/>
      <c r="FYQ1953" s="101"/>
      <c r="FYR1953" s="101"/>
      <c r="FYS1953" s="101"/>
      <c r="FYT1953" s="101"/>
      <c r="FYU1953" s="101"/>
      <c r="FYV1953" s="101"/>
      <c r="FYW1953" s="101"/>
      <c r="FYX1953" s="101"/>
      <c r="FYY1953" s="101"/>
      <c r="FYZ1953" s="101"/>
      <c r="FZA1953" s="101"/>
      <c r="FZB1953" s="101"/>
      <c r="FZC1953" s="101"/>
      <c r="FZD1953" s="101"/>
      <c r="FZE1953" s="101"/>
      <c r="FZF1953" s="101"/>
      <c r="FZG1953" s="101"/>
      <c r="FZH1953" s="101"/>
      <c r="FZI1953" s="101"/>
      <c r="FZJ1953" s="101"/>
      <c r="FZK1953" s="101"/>
      <c r="FZL1953" s="101"/>
      <c r="FZM1953" s="101"/>
      <c r="FZN1953" s="101"/>
      <c r="FZO1953" s="101"/>
      <c r="FZP1953" s="101"/>
      <c r="FZQ1953" s="101"/>
      <c r="FZR1953" s="101"/>
      <c r="FZS1953" s="101"/>
      <c r="FZT1953" s="101"/>
      <c r="FZU1953" s="101"/>
      <c r="FZV1953" s="101"/>
      <c r="FZW1953" s="101"/>
      <c r="FZX1953" s="101"/>
      <c r="FZY1953" s="101"/>
      <c r="FZZ1953" s="101"/>
      <c r="GAA1953" s="101"/>
      <c r="GAB1953" s="101"/>
      <c r="GAC1953" s="101"/>
      <c r="GAD1953" s="101"/>
      <c r="GAE1953" s="101"/>
      <c r="GAF1953" s="101"/>
      <c r="GAG1953" s="101"/>
      <c r="GAH1953" s="101"/>
      <c r="GAI1953" s="101"/>
      <c r="GAJ1953" s="101"/>
      <c r="GAK1953" s="101"/>
      <c r="GAL1953" s="101"/>
      <c r="GAM1953" s="101"/>
      <c r="GAN1953" s="101"/>
      <c r="GAO1953" s="101"/>
      <c r="GAP1953" s="101"/>
      <c r="GAQ1953" s="101"/>
      <c r="GAR1953" s="101"/>
      <c r="GAS1953" s="101"/>
      <c r="GAT1953" s="101"/>
      <c r="GAU1953" s="101"/>
      <c r="GAV1953" s="101"/>
      <c r="GAW1953" s="101"/>
      <c r="GAX1953" s="101"/>
      <c r="GAY1953" s="101"/>
      <c r="GAZ1953" s="101"/>
      <c r="GBA1953" s="101"/>
      <c r="GBB1953" s="101"/>
      <c r="GBC1953" s="101"/>
      <c r="GBD1953" s="101"/>
      <c r="GBE1953" s="101"/>
      <c r="GBF1953" s="101"/>
      <c r="GBG1953" s="101"/>
      <c r="GBH1953" s="101"/>
      <c r="GBI1953" s="101"/>
      <c r="GBJ1953" s="101"/>
      <c r="GBK1953" s="101"/>
      <c r="GBL1953" s="101"/>
      <c r="GBM1953" s="101"/>
      <c r="GBN1953" s="101"/>
      <c r="GBO1953" s="101"/>
      <c r="GBP1953" s="101"/>
      <c r="GBQ1953" s="101"/>
      <c r="GBR1953" s="101"/>
      <c r="GBS1953" s="101"/>
      <c r="GBT1953" s="101"/>
      <c r="GBU1953" s="101"/>
      <c r="GBV1953" s="101"/>
      <c r="GBW1953" s="101"/>
      <c r="GBX1953" s="101"/>
      <c r="GBY1953" s="101"/>
      <c r="GBZ1953" s="101"/>
      <c r="GCA1953" s="101"/>
      <c r="GCB1953" s="101"/>
      <c r="GCC1953" s="101"/>
      <c r="GCD1953" s="101"/>
      <c r="GCE1953" s="101"/>
      <c r="GCF1953" s="101"/>
      <c r="GCG1953" s="101"/>
      <c r="GCH1953" s="101"/>
      <c r="GCI1953" s="101"/>
      <c r="GCJ1953" s="101"/>
      <c r="GCK1953" s="101"/>
      <c r="GCL1953" s="101"/>
      <c r="GCM1953" s="101"/>
      <c r="GCN1953" s="101"/>
      <c r="GCO1953" s="101"/>
      <c r="GCP1953" s="101"/>
      <c r="GCQ1953" s="101"/>
      <c r="GCR1953" s="101"/>
      <c r="GCS1953" s="101"/>
      <c r="GCT1953" s="101"/>
      <c r="GCU1953" s="101"/>
      <c r="GCV1953" s="101"/>
      <c r="GCW1953" s="101"/>
      <c r="GCX1953" s="101"/>
      <c r="GCY1953" s="101"/>
      <c r="GCZ1953" s="101"/>
      <c r="GDA1953" s="101"/>
      <c r="GDB1953" s="101"/>
      <c r="GDC1953" s="101"/>
      <c r="GDD1953" s="101"/>
      <c r="GDE1953" s="101"/>
      <c r="GDF1953" s="101"/>
      <c r="GDG1953" s="101"/>
      <c r="GDH1953" s="101"/>
      <c r="GDI1953" s="101"/>
      <c r="GDJ1953" s="101"/>
      <c r="GDK1953" s="101"/>
      <c r="GDL1953" s="101"/>
      <c r="GDM1953" s="101"/>
      <c r="GDN1953" s="101"/>
      <c r="GDO1953" s="101"/>
      <c r="GDP1953" s="101"/>
      <c r="GDQ1953" s="101"/>
      <c r="GDR1953" s="101"/>
      <c r="GDS1953" s="101"/>
      <c r="GDT1953" s="101"/>
      <c r="GDU1953" s="101"/>
      <c r="GDV1953" s="101"/>
      <c r="GDW1953" s="101"/>
      <c r="GDX1953" s="101"/>
      <c r="GDY1953" s="101"/>
      <c r="GDZ1953" s="101"/>
      <c r="GEA1953" s="101"/>
      <c r="GEB1953" s="101"/>
      <c r="GEC1953" s="101"/>
      <c r="GED1953" s="101"/>
      <c r="GEE1953" s="101"/>
      <c r="GEF1953" s="101"/>
      <c r="GEG1953" s="101"/>
      <c r="GEH1953" s="101"/>
      <c r="GEI1953" s="101"/>
      <c r="GEJ1953" s="101"/>
      <c r="GEK1953" s="101"/>
      <c r="GEL1953" s="101"/>
      <c r="GEM1953" s="101"/>
      <c r="GEN1953" s="101"/>
      <c r="GEO1953" s="101"/>
      <c r="GEP1953" s="101"/>
      <c r="GEQ1953" s="101"/>
      <c r="GER1953" s="101"/>
      <c r="GES1953" s="101"/>
      <c r="GET1953" s="101"/>
      <c r="GEU1953" s="101"/>
      <c r="GEV1953" s="101"/>
      <c r="GEW1953" s="101"/>
      <c r="GEX1953" s="101"/>
      <c r="GEY1953" s="101"/>
      <c r="GEZ1953" s="101"/>
      <c r="GFA1953" s="101"/>
      <c r="GFB1953" s="101"/>
      <c r="GFC1953" s="101"/>
      <c r="GFD1953" s="101"/>
      <c r="GFE1953" s="101"/>
      <c r="GFF1953" s="101"/>
      <c r="GFG1953" s="101"/>
      <c r="GFH1953" s="101"/>
      <c r="GFI1953" s="101"/>
      <c r="GFJ1953" s="101"/>
      <c r="GFK1953" s="101"/>
      <c r="GFL1953" s="101"/>
      <c r="GFM1953" s="101"/>
      <c r="GFN1953" s="101"/>
      <c r="GFO1953" s="101"/>
      <c r="GFP1953" s="101"/>
      <c r="GFQ1953" s="101"/>
      <c r="GFR1953" s="101"/>
      <c r="GFS1953" s="101"/>
      <c r="GFT1953" s="101"/>
      <c r="GFU1953" s="101"/>
      <c r="GFV1953" s="101"/>
      <c r="GFW1953" s="101"/>
      <c r="GFX1953" s="101"/>
      <c r="GFY1953" s="101"/>
      <c r="GFZ1953" s="101"/>
      <c r="GGA1953" s="101"/>
      <c r="GGB1953" s="101"/>
      <c r="GGC1953" s="101"/>
      <c r="GGD1953" s="101"/>
      <c r="GGE1953" s="101"/>
      <c r="GGF1953" s="101"/>
      <c r="GGG1953" s="101"/>
      <c r="GGH1953" s="101"/>
      <c r="GGI1953" s="101"/>
      <c r="GGJ1953" s="101"/>
      <c r="GGK1953" s="101"/>
      <c r="GGL1953" s="101"/>
      <c r="GGM1953" s="101"/>
      <c r="GGN1953" s="101"/>
      <c r="GGO1953" s="101"/>
      <c r="GGP1953" s="101"/>
      <c r="GGQ1953" s="101"/>
      <c r="GGR1953" s="101"/>
      <c r="GGS1953" s="101"/>
      <c r="GGT1953" s="101"/>
      <c r="GGU1953" s="101"/>
      <c r="GGV1953" s="101"/>
      <c r="GGW1953" s="101"/>
      <c r="GGX1953" s="101"/>
      <c r="GGY1953" s="101"/>
      <c r="GGZ1953" s="101"/>
      <c r="GHA1953" s="101"/>
      <c r="GHB1953" s="101"/>
      <c r="GHC1953" s="101"/>
      <c r="GHD1953" s="101"/>
      <c r="GHE1953" s="101"/>
      <c r="GHF1953" s="101"/>
      <c r="GHG1953" s="101"/>
      <c r="GHH1953" s="101"/>
      <c r="GHI1953" s="101"/>
      <c r="GHJ1953" s="101"/>
      <c r="GHK1953" s="101"/>
      <c r="GHL1953" s="101"/>
      <c r="GHM1953" s="101"/>
      <c r="GHN1953" s="101"/>
      <c r="GHO1953" s="101"/>
      <c r="GHP1953" s="101"/>
      <c r="GHQ1953" s="101"/>
      <c r="GHR1953" s="101"/>
      <c r="GHS1953" s="101"/>
      <c r="GHT1953" s="101"/>
      <c r="GHU1953" s="101"/>
      <c r="GHV1953" s="101"/>
      <c r="GHW1953" s="101"/>
      <c r="GHX1953" s="101"/>
      <c r="GHY1953" s="101"/>
      <c r="GHZ1953" s="101"/>
      <c r="GIA1953" s="101"/>
      <c r="GIB1953" s="101"/>
      <c r="GIC1953" s="101"/>
      <c r="GID1953" s="101"/>
      <c r="GIE1953" s="101"/>
      <c r="GIF1953" s="101"/>
      <c r="GIG1953" s="101"/>
      <c r="GIH1953" s="101"/>
      <c r="GII1953" s="101"/>
      <c r="GIJ1953" s="101"/>
      <c r="GIK1953" s="101"/>
      <c r="GIL1953" s="101"/>
      <c r="GIM1953" s="101"/>
      <c r="GIN1953" s="101"/>
      <c r="GIO1953" s="101"/>
      <c r="GIP1953" s="101"/>
      <c r="GIQ1953" s="101"/>
      <c r="GIR1953" s="101"/>
      <c r="GIS1953" s="101"/>
      <c r="GIT1953" s="101"/>
      <c r="GIU1953" s="101"/>
      <c r="GIV1953" s="101"/>
      <c r="GIW1953" s="101"/>
      <c r="GIX1953" s="101"/>
      <c r="GIY1953" s="101"/>
      <c r="GIZ1953" s="101"/>
      <c r="GJA1953" s="101"/>
      <c r="GJB1953" s="101"/>
      <c r="GJC1953" s="101"/>
      <c r="GJD1953" s="101"/>
      <c r="GJE1953" s="101"/>
      <c r="GJF1953" s="101"/>
      <c r="GJG1953" s="101"/>
      <c r="GJH1953" s="101"/>
      <c r="GJI1953" s="101"/>
      <c r="GJJ1953" s="101"/>
      <c r="GJK1953" s="101"/>
      <c r="GJL1953" s="101"/>
      <c r="GJM1953" s="101"/>
      <c r="GJN1953" s="101"/>
      <c r="GJO1953" s="101"/>
      <c r="GJP1953" s="101"/>
      <c r="GJQ1953" s="101"/>
      <c r="GJR1953" s="101"/>
      <c r="GJS1953" s="101"/>
      <c r="GJT1953" s="101"/>
      <c r="GJU1953" s="101"/>
      <c r="GJV1953" s="101"/>
      <c r="GJW1953" s="101"/>
      <c r="GJX1953" s="101"/>
      <c r="GJY1953" s="101"/>
      <c r="GJZ1953" s="101"/>
      <c r="GKA1953" s="101"/>
      <c r="GKB1953" s="101"/>
      <c r="GKC1953" s="101"/>
      <c r="GKD1953" s="101"/>
      <c r="GKE1953" s="101"/>
      <c r="GKF1953" s="101"/>
      <c r="GKG1953" s="101"/>
      <c r="GKH1953" s="101"/>
      <c r="GKI1953" s="101"/>
      <c r="GKJ1953" s="101"/>
      <c r="GKK1953" s="101"/>
      <c r="GKL1953" s="101"/>
      <c r="GKM1953" s="101"/>
      <c r="GKN1953" s="101"/>
      <c r="GKO1953" s="101"/>
      <c r="GKP1953" s="101"/>
      <c r="GKQ1953" s="101"/>
      <c r="GKR1953" s="101"/>
      <c r="GKS1953" s="101"/>
      <c r="GKT1953" s="101"/>
      <c r="GKU1953" s="101"/>
      <c r="GKV1953" s="101"/>
      <c r="GKW1953" s="101"/>
      <c r="GKX1953" s="101"/>
      <c r="GKY1953" s="101"/>
      <c r="GKZ1953" s="101"/>
      <c r="GLA1953" s="101"/>
      <c r="GLB1953" s="101"/>
      <c r="GLC1953" s="101"/>
      <c r="GLD1953" s="101"/>
      <c r="GLE1953" s="101"/>
      <c r="GLF1953" s="101"/>
      <c r="GLG1953" s="101"/>
      <c r="GLH1953" s="101"/>
      <c r="GLI1953" s="101"/>
      <c r="GLJ1953" s="101"/>
      <c r="GLK1953" s="101"/>
      <c r="GLL1953" s="101"/>
      <c r="GLM1953" s="101"/>
      <c r="GLN1953" s="101"/>
      <c r="GLO1953" s="101"/>
      <c r="GLP1953" s="101"/>
      <c r="GLQ1953" s="101"/>
      <c r="GLR1953" s="101"/>
      <c r="GLS1953" s="101"/>
      <c r="GLT1953" s="101"/>
      <c r="GLU1953" s="101"/>
      <c r="GLV1953" s="101"/>
      <c r="GLW1953" s="101"/>
      <c r="GLX1953" s="101"/>
      <c r="GLY1953" s="101"/>
      <c r="GLZ1953" s="101"/>
      <c r="GMA1953" s="101"/>
      <c r="GMB1953" s="101"/>
      <c r="GMC1953" s="101"/>
      <c r="GMD1953" s="101"/>
      <c r="GME1953" s="101"/>
      <c r="GMF1953" s="101"/>
      <c r="GMG1953" s="101"/>
      <c r="GMH1953" s="101"/>
      <c r="GMI1953" s="101"/>
      <c r="GMJ1953" s="101"/>
      <c r="GMK1953" s="101"/>
      <c r="GML1953" s="101"/>
      <c r="GMM1953" s="101"/>
      <c r="GMN1953" s="101"/>
      <c r="GMO1953" s="101"/>
      <c r="GMP1953" s="101"/>
      <c r="GMQ1953" s="101"/>
      <c r="GMR1953" s="101"/>
      <c r="GMS1953" s="101"/>
      <c r="GMT1953" s="101"/>
      <c r="GMU1953" s="101"/>
      <c r="GMV1953" s="101"/>
      <c r="GMW1953" s="101"/>
      <c r="GMX1953" s="101"/>
      <c r="GMY1953" s="101"/>
      <c r="GMZ1953" s="101"/>
      <c r="GNA1953" s="101"/>
      <c r="GNB1953" s="101"/>
      <c r="GNC1953" s="101"/>
      <c r="GND1953" s="101"/>
      <c r="GNE1953" s="101"/>
      <c r="GNF1953" s="101"/>
      <c r="GNG1953" s="101"/>
      <c r="GNH1953" s="101"/>
      <c r="GNI1953" s="101"/>
      <c r="GNJ1953" s="101"/>
      <c r="GNK1953" s="101"/>
      <c r="GNL1953" s="101"/>
      <c r="GNM1953" s="101"/>
      <c r="GNN1953" s="101"/>
      <c r="GNO1953" s="101"/>
      <c r="GNP1953" s="101"/>
      <c r="GNQ1953" s="101"/>
      <c r="GNR1953" s="101"/>
      <c r="GNS1953" s="101"/>
      <c r="GNT1953" s="101"/>
      <c r="GNU1953" s="101"/>
      <c r="GNV1953" s="101"/>
      <c r="GNW1953" s="101"/>
      <c r="GNX1953" s="101"/>
      <c r="GNY1953" s="101"/>
      <c r="GNZ1953" s="101"/>
      <c r="GOA1953" s="101"/>
      <c r="GOB1953" s="101"/>
      <c r="GOC1953" s="101"/>
      <c r="GOD1953" s="101"/>
      <c r="GOE1953" s="101"/>
      <c r="GOF1953" s="101"/>
      <c r="GOG1953" s="101"/>
      <c r="GOH1953" s="101"/>
      <c r="GOI1953" s="101"/>
      <c r="GOJ1953" s="101"/>
      <c r="GOK1953" s="101"/>
      <c r="GOL1953" s="101"/>
      <c r="GOM1953" s="101"/>
      <c r="GON1953" s="101"/>
      <c r="GOO1953" s="101"/>
      <c r="GOP1953" s="101"/>
      <c r="GOQ1953" s="101"/>
      <c r="GOR1953" s="101"/>
      <c r="GOS1953" s="101"/>
      <c r="GOT1953" s="101"/>
      <c r="GOU1953" s="101"/>
      <c r="GOV1953" s="101"/>
      <c r="GOW1953" s="101"/>
      <c r="GOX1953" s="101"/>
      <c r="GOY1953" s="101"/>
      <c r="GOZ1953" s="101"/>
      <c r="GPA1953" s="101"/>
      <c r="GPB1953" s="101"/>
      <c r="GPC1953" s="101"/>
      <c r="GPD1953" s="101"/>
      <c r="GPE1953" s="101"/>
      <c r="GPF1953" s="101"/>
      <c r="GPG1953" s="101"/>
      <c r="GPH1953" s="101"/>
      <c r="GPI1953" s="101"/>
      <c r="GPJ1953" s="101"/>
      <c r="GPK1953" s="101"/>
      <c r="GPL1953" s="101"/>
      <c r="GPM1953" s="101"/>
      <c r="GPN1953" s="101"/>
      <c r="GPO1953" s="101"/>
      <c r="GPP1953" s="101"/>
      <c r="GPQ1953" s="101"/>
      <c r="GPR1953" s="101"/>
      <c r="GPS1953" s="101"/>
      <c r="GPT1953" s="101"/>
      <c r="GPU1953" s="101"/>
      <c r="GPV1953" s="101"/>
      <c r="GPW1953" s="101"/>
      <c r="GPX1953" s="101"/>
      <c r="GPY1953" s="101"/>
      <c r="GPZ1953" s="101"/>
      <c r="GQA1953" s="101"/>
      <c r="GQB1953" s="101"/>
      <c r="GQC1953" s="101"/>
      <c r="GQD1953" s="101"/>
      <c r="GQE1953" s="101"/>
      <c r="GQF1953" s="101"/>
      <c r="GQG1953" s="101"/>
      <c r="GQH1953" s="101"/>
      <c r="GQI1953" s="101"/>
      <c r="GQJ1953" s="101"/>
      <c r="GQK1953" s="101"/>
      <c r="GQL1953" s="101"/>
      <c r="GQM1953" s="101"/>
      <c r="GQN1953" s="101"/>
      <c r="GQO1953" s="101"/>
      <c r="GQP1953" s="101"/>
      <c r="GQQ1953" s="101"/>
      <c r="GQR1953" s="101"/>
      <c r="GQS1953" s="101"/>
      <c r="GQT1953" s="101"/>
      <c r="GQU1953" s="101"/>
      <c r="GQV1953" s="101"/>
      <c r="GQW1953" s="101"/>
      <c r="GQX1953" s="101"/>
      <c r="GQY1953" s="101"/>
      <c r="GQZ1953" s="101"/>
      <c r="GRA1953" s="101"/>
      <c r="GRB1953" s="101"/>
      <c r="GRC1953" s="101"/>
      <c r="GRD1953" s="101"/>
      <c r="GRE1953" s="101"/>
      <c r="GRF1953" s="101"/>
      <c r="GRG1953" s="101"/>
      <c r="GRH1953" s="101"/>
      <c r="GRI1953" s="101"/>
      <c r="GRJ1953" s="101"/>
      <c r="GRK1953" s="101"/>
      <c r="GRL1953" s="101"/>
      <c r="GRM1953" s="101"/>
      <c r="GRN1953" s="101"/>
      <c r="GRO1953" s="101"/>
      <c r="GRP1953" s="101"/>
      <c r="GRQ1953" s="101"/>
      <c r="GRR1953" s="101"/>
      <c r="GRS1953" s="101"/>
      <c r="GRT1953" s="101"/>
      <c r="GRU1953" s="101"/>
      <c r="GRV1953" s="101"/>
      <c r="GRW1953" s="101"/>
      <c r="GRX1953" s="101"/>
      <c r="GRY1953" s="101"/>
      <c r="GRZ1953" s="101"/>
      <c r="GSA1953" s="101"/>
      <c r="GSB1953" s="101"/>
      <c r="GSC1953" s="101"/>
      <c r="GSD1953" s="101"/>
      <c r="GSE1953" s="101"/>
      <c r="GSF1953" s="101"/>
      <c r="GSG1953" s="101"/>
      <c r="GSH1953" s="101"/>
      <c r="GSI1953" s="101"/>
      <c r="GSJ1953" s="101"/>
      <c r="GSK1953" s="101"/>
      <c r="GSL1953" s="101"/>
      <c r="GSM1953" s="101"/>
      <c r="GSN1953" s="101"/>
      <c r="GSO1953" s="101"/>
      <c r="GSP1953" s="101"/>
      <c r="GSQ1953" s="101"/>
      <c r="GSR1953" s="101"/>
      <c r="GSS1953" s="101"/>
      <c r="GST1953" s="101"/>
      <c r="GSU1953" s="101"/>
      <c r="GSV1953" s="101"/>
      <c r="GSW1953" s="101"/>
      <c r="GSX1953" s="101"/>
      <c r="GSY1953" s="101"/>
      <c r="GSZ1953" s="101"/>
      <c r="GTA1953" s="101"/>
      <c r="GTB1953" s="101"/>
      <c r="GTC1953" s="101"/>
      <c r="GTD1953" s="101"/>
      <c r="GTE1953" s="101"/>
      <c r="GTF1953" s="101"/>
      <c r="GTG1953" s="101"/>
      <c r="GTH1953" s="101"/>
      <c r="GTI1953" s="101"/>
      <c r="GTJ1953" s="101"/>
      <c r="GTK1953" s="101"/>
      <c r="GTL1953" s="101"/>
      <c r="GTM1953" s="101"/>
      <c r="GTN1953" s="101"/>
      <c r="GTO1953" s="101"/>
      <c r="GTP1953" s="101"/>
      <c r="GTQ1953" s="101"/>
      <c r="GTR1953" s="101"/>
      <c r="GTS1953" s="101"/>
      <c r="GTT1953" s="101"/>
      <c r="GTU1953" s="101"/>
      <c r="GTV1953" s="101"/>
      <c r="GTW1953" s="101"/>
      <c r="GTX1953" s="101"/>
      <c r="GTY1953" s="101"/>
      <c r="GTZ1953" s="101"/>
      <c r="GUA1953" s="101"/>
      <c r="GUB1953" s="101"/>
      <c r="GUC1953" s="101"/>
      <c r="GUD1953" s="101"/>
      <c r="GUE1953" s="101"/>
      <c r="GUF1953" s="101"/>
      <c r="GUG1953" s="101"/>
      <c r="GUH1953" s="101"/>
      <c r="GUI1953" s="101"/>
      <c r="GUJ1953" s="101"/>
      <c r="GUK1953" s="101"/>
      <c r="GUL1953" s="101"/>
      <c r="GUM1953" s="101"/>
      <c r="GUN1953" s="101"/>
      <c r="GUO1953" s="101"/>
      <c r="GUP1953" s="101"/>
      <c r="GUQ1953" s="101"/>
      <c r="GUR1953" s="101"/>
      <c r="GUS1953" s="101"/>
      <c r="GUT1953" s="101"/>
      <c r="GUU1953" s="101"/>
      <c r="GUV1953" s="101"/>
      <c r="GUW1953" s="101"/>
      <c r="GUX1953" s="101"/>
      <c r="GUY1953" s="101"/>
      <c r="GUZ1953" s="101"/>
      <c r="GVA1953" s="101"/>
      <c r="GVB1953" s="101"/>
      <c r="GVC1953" s="101"/>
      <c r="GVD1953" s="101"/>
      <c r="GVE1953" s="101"/>
      <c r="GVF1953" s="101"/>
      <c r="GVG1953" s="101"/>
      <c r="GVH1953" s="101"/>
      <c r="GVI1953" s="101"/>
      <c r="GVJ1953" s="101"/>
      <c r="GVK1953" s="101"/>
      <c r="GVL1953" s="101"/>
      <c r="GVM1953" s="101"/>
      <c r="GVN1953" s="101"/>
      <c r="GVO1953" s="101"/>
      <c r="GVP1953" s="101"/>
      <c r="GVQ1953" s="101"/>
      <c r="GVR1953" s="101"/>
      <c r="GVS1953" s="101"/>
      <c r="GVT1953" s="101"/>
      <c r="GVU1953" s="101"/>
      <c r="GVV1953" s="101"/>
      <c r="GVW1953" s="101"/>
      <c r="GVX1953" s="101"/>
      <c r="GVY1953" s="101"/>
      <c r="GVZ1953" s="101"/>
      <c r="GWA1953" s="101"/>
      <c r="GWB1953" s="101"/>
      <c r="GWC1953" s="101"/>
      <c r="GWD1953" s="101"/>
      <c r="GWE1953" s="101"/>
      <c r="GWF1953" s="101"/>
      <c r="GWG1953" s="101"/>
      <c r="GWH1953" s="101"/>
      <c r="GWI1953" s="101"/>
      <c r="GWJ1953" s="101"/>
      <c r="GWK1953" s="101"/>
      <c r="GWL1953" s="101"/>
      <c r="GWM1953" s="101"/>
      <c r="GWN1953" s="101"/>
      <c r="GWO1953" s="101"/>
      <c r="GWP1953" s="101"/>
      <c r="GWQ1953" s="101"/>
      <c r="GWR1953" s="101"/>
      <c r="GWS1953" s="101"/>
      <c r="GWT1953" s="101"/>
      <c r="GWU1953" s="101"/>
      <c r="GWV1953" s="101"/>
      <c r="GWW1953" s="101"/>
      <c r="GWX1953" s="101"/>
      <c r="GWY1953" s="101"/>
      <c r="GWZ1953" s="101"/>
      <c r="GXA1953" s="101"/>
      <c r="GXB1953" s="101"/>
      <c r="GXC1953" s="101"/>
      <c r="GXD1953" s="101"/>
      <c r="GXE1953" s="101"/>
      <c r="GXF1953" s="101"/>
      <c r="GXG1953" s="101"/>
      <c r="GXH1953" s="101"/>
      <c r="GXI1953" s="101"/>
      <c r="GXJ1953" s="101"/>
      <c r="GXK1953" s="101"/>
      <c r="GXL1953" s="101"/>
      <c r="GXM1953" s="101"/>
      <c r="GXN1953" s="101"/>
      <c r="GXO1953" s="101"/>
      <c r="GXP1953" s="101"/>
      <c r="GXQ1953" s="101"/>
      <c r="GXR1953" s="101"/>
      <c r="GXS1953" s="101"/>
      <c r="GXT1953" s="101"/>
      <c r="GXU1953" s="101"/>
      <c r="GXV1953" s="101"/>
      <c r="GXW1953" s="101"/>
      <c r="GXX1953" s="101"/>
      <c r="GXY1953" s="101"/>
      <c r="GXZ1953" s="101"/>
      <c r="GYA1953" s="101"/>
      <c r="GYB1953" s="101"/>
      <c r="GYC1953" s="101"/>
      <c r="GYD1953" s="101"/>
      <c r="GYE1953" s="101"/>
      <c r="GYF1953" s="101"/>
      <c r="GYG1953" s="101"/>
      <c r="GYH1953" s="101"/>
      <c r="GYI1953" s="101"/>
      <c r="GYJ1953" s="101"/>
      <c r="GYK1953" s="101"/>
      <c r="GYL1953" s="101"/>
      <c r="GYM1953" s="101"/>
      <c r="GYN1953" s="101"/>
      <c r="GYO1953" s="101"/>
      <c r="GYP1953" s="101"/>
      <c r="GYQ1953" s="101"/>
      <c r="GYR1953" s="101"/>
      <c r="GYS1953" s="101"/>
      <c r="GYT1953" s="101"/>
      <c r="GYU1953" s="101"/>
      <c r="GYV1953" s="101"/>
      <c r="GYW1953" s="101"/>
      <c r="GYX1953" s="101"/>
      <c r="GYY1953" s="101"/>
      <c r="GYZ1953" s="101"/>
      <c r="GZA1953" s="101"/>
      <c r="GZB1953" s="101"/>
      <c r="GZC1953" s="101"/>
      <c r="GZD1953" s="101"/>
      <c r="GZE1953" s="101"/>
      <c r="GZF1953" s="101"/>
      <c r="GZG1953" s="101"/>
      <c r="GZH1953" s="101"/>
      <c r="GZI1953" s="101"/>
      <c r="GZJ1953" s="101"/>
      <c r="GZK1953" s="101"/>
      <c r="GZL1953" s="101"/>
      <c r="GZM1953" s="101"/>
      <c r="GZN1953" s="101"/>
      <c r="GZO1953" s="101"/>
      <c r="GZP1953" s="101"/>
      <c r="GZQ1953" s="101"/>
      <c r="GZR1953" s="101"/>
      <c r="GZS1953" s="101"/>
      <c r="GZT1953" s="101"/>
      <c r="GZU1953" s="101"/>
      <c r="GZV1953" s="101"/>
      <c r="GZW1953" s="101"/>
      <c r="GZX1953" s="101"/>
      <c r="GZY1953" s="101"/>
      <c r="GZZ1953" s="101"/>
      <c r="HAA1953" s="101"/>
      <c r="HAB1953" s="101"/>
      <c r="HAC1953" s="101"/>
      <c r="HAD1953" s="101"/>
      <c r="HAE1953" s="101"/>
      <c r="HAF1953" s="101"/>
      <c r="HAG1953" s="101"/>
      <c r="HAH1953" s="101"/>
      <c r="HAI1953" s="101"/>
      <c r="HAJ1953" s="101"/>
      <c r="HAK1953" s="101"/>
      <c r="HAL1953" s="101"/>
      <c r="HAM1953" s="101"/>
      <c r="HAN1953" s="101"/>
      <c r="HAO1953" s="101"/>
      <c r="HAP1953" s="101"/>
      <c r="HAQ1953" s="101"/>
      <c r="HAR1953" s="101"/>
      <c r="HAS1953" s="101"/>
      <c r="HAT1953" s="101"/>
      <c r="HAU1953" s="101"/>
      <c r="HAV1953" s="101"/>
      <c r="HAW1953" s="101"/>
      <c r="HAX1953" s="101"/>
      <c r="HAY1953" s="101"/>
      <c r="HAZ1953" s="101"/>
      <c r="HBA1953" s="101"/>
      <c r="HBB1953" s="101"/>
      <c r="HBC1953" s="101"/>
      <c r="HBD1953" s="101"/>
      <c r="HBE1953" s="101"/>
      <c r="HBF1953" s="101"/>
      <c r="HBG1953" s="101"/>
      <c r="HBH1953" s="101"/>
      <c r="HBI1953" s="101"/>
      <c r="HBJ1953" s="101"/>
      <c r="HBK1953" s="101"/>
      <c r="HBL1953" s="101"/>
      <c r="HBM1953" s="101"/>
      <c r="HBN1953" s="101"/>
      <c r="HBO1953" s="101"/>
      <c r="HBP1953" s="101"/>
      <c r="HBQ1953" s="101"/>
      <c r="HBR1953" s="101"/>
      <c r="HBS1953" s="101"/>
      <c r="HBT1953" s="101"/>
      <c r="HBU1953" s="101"/>
      <c r="HBV1953" s="101"/>
      <c r="HBW1953" s="101"/>
      <c r="HBX1953" s="101"/>
      <c r="HBY1953" s="101"/>
      <c r="HBZ1953" s="101"/>
      <c r="HCA1953" s="101"/>
      <c r="HCB1953" s="101"/>
      <c r="HCC1953" s="101"/>
      <c r="HCD1953" s="101"/>
      <c r="HCE1953" s="101"/>
      <c r="HCF1953" s="101"/>
      <c r="HCG1953" s="101"/>
      <c r="HCH1953" s="101"/>
      <c r="HCI1953" s="101"/>
      <c r="HCJ1953" s="101"/>
      <c r="HCK1953" s="101"/>
      <c r="HCL1953" s="101"/>
      <c r="HCM1953" s="101"/>
      <c r="HCN1953" s="101"/>
      <c r="HCO1953" s="101"/>
      <c r="HCP1953" s="101"/>
      <c r="HCQ1953" s="101"/>
      <c r="HCR1953" s="101"/>
      <c r="HCS1953" s="101"/>
      <c r="HCT1953" s="101"/>
      <c r="HCU1953" s="101"/>
      <c r="HCV1953" s="101"/>
      <c r="HCW1953" s="101"/>
      <c r="HCX1953" s="101"/>
      <c r="HCY1953" s="101"/>
      <c r="HCZ1953" s="101"/>
      <c r="HDA1953" s="101"/>
      <c r="HDB1953" s="101"/>
      <c r="HDC1953" s="101"/>
      <c r="HDD1953" s="101"/>
      <c r="HDE1953" s="101"/>
      <c r="HDF1953" s="101"/>
      <c r="HDG1953" s="101"/>
      <c r="HDH1953" s="101"/>
      <c r="HDI1953" s="101"/>
      <c r="HDJ1953" s="101"/>
      <c r="HDK1953" s="101"/>
      <c r="HDL1953" s="101"/>
      <c r="HDM1953" s="101"/>
      <c r="HDN1953" s="101"/>
      <c r="HDO1953" s="101"/>
      <c r="HDP1953" s="101"/>
      <c r="HDQ1953" s="101"/>
      <c r="HDR1953" s="101"/>
      <c r="HDS1953" s="101"/>
      <c r="HDT1953" s="101"/>
      <c r="HDU1953" s="101"/>
      <c r="HDV1953" s="101"/>
      <c r="HDW1953" s="101"/>
      <c r="HDX1953" s="101"/>
      <c r="HDY1953" s="101"/>
      <c r="HDZ1953" s="101"/>
      <c r="HEA1953" s="101"/>
      <c r="HEB1953" s="101"/>
      <c r="HEC1953" s="101"/>
      <c r="HED1953" s="101"/>
      <c r="HEE1953" s="101"/>
      <c r="HEF1953" s="101"/>
      <c r="HEG1953" s="101"/>
      <c r="HEH1953" s="101"/>
      <c r="HEI1953" s="101"/>
      <c r="HEJ1953" s="101"/>
      <c r="HEK1953" s="101"/>
      <c r="HEL1953" s="101"/>
      <c r="HEM1953" s="101"/>
      <c r="HEN1953" s="101"/>
      <c r="HEO1953" s="101"/>
      <c r="HEP1953" s="101"/>
      <c r="HEQ1953" s="101"/>
      <c r="HER1953" s="101"/>
      <c r="HES1953" s="101"/>
      <c r="HET1953" s="101"/>
      <c r="HEU1953" s="101"/>
      <c r="HEV1953" s="101"/>
      <c r="HEW1953" s="101"/>
      <c r="HEX1953" s="101"/>
      <c r="HEY1953" s="101"/>
      <c r="HEZ1953" s="101"/>
      <c r="HFA1953" s="101"/>
      <c r="HFB1953" s="101"/>
      <c r="HFC1953" s="101"/>
      <c r="HFD1953" s="101"/>
      <c r="HFE1953" s="101"/>
      <c r="HFF1953" s="101"/>
      <c r="HFG1953" s="101"/>
      <c r="HFH1953" s="101"/>
      <c r="HFI1953" s="101"/>
      <c r="HFJ1953" s="101"/>
      <c r="HFK1953" s="101"/>
      <c r="HFL1953" s="101"/>
      <c r="HFM1953" s="101"/>
      <c r="HFN1953" s="101"/>
      <c r="HFO1953" s="101"/>
      <c r="HFP1953" s="101"/>
      <c r="HFQ1953" s="101"/>
      <c r="HFR1953" s="101"/>
      <c r="HFS1953" s="101"/>
      <c r="HFT1953" s="101"/>
      <c r="HFU1953" s="101"/>
      <c r="HFV1953" s="101"/>
      <c r="HFW1953" s="101"/>
      <c r="HFX1953" s="101"/>
      <c r="HFY1953" s="101"/>
      <c r="HFZ1953" s="101"/>
      <c r="HGA1953" s="101"/>
      <c r="HGB1953" s="101"/>
      <c r="HGC1953" s="101"/>
      <c r="HGD1953" s="101"/>
      <c r="HGE1953" s="101"/>
      <c r="HGF1953" s="101"/>
      <c r="HGG1953" s="101"/>
      <c r="HGH1953" s="101"/>
      <c r="HGI1953" s="101"/>
      <c r="HGJ1953" s="101"/>
      <c r="HGK1953" s="101"/>
      <c r="HGL1953" s="101"/>
      <c r="HGM1953" s="101"/>
      <c r="HGN1953" s="101"/>
      <c r="HGO1953" s="101"/>
      <c r="HGP1953" s="101"/>
      <c r="HGQ1953" s="101"/>
      <c r="HGR1953" s="101"/>
      <c r="HGS1953" s="101"/>
      <c r="HGT1953" s="101"/>
      <c r="HGU1953" s="101"/>
      <c r="HGV1953" s="101"/>
      <c r="HGW1953" s="101"/>
      <c r="HGX1953" s="101"/>
      <c r="HGY1953" s="101"/>
      <c r="HGZ1953" s="101"/>
      <c r="HHA1953" s="101"/>
      <c r="HHB1953" s="101"/>
      <c r="HHC1953" s="101"/>
      <c r="HHD1953" s="101"/>
      <c r="HHE1953" s="101"/>
      <c r="HHF1953" s="101"/>
      <c r="HHG1953" s="101"/>
      <c r="HHH1953" s="101"/>
      <c r="HHI1953" s="101"/>
      <c r="HHJ1953" s="101"/>
      <c r="HHK1953" s="101"/>
      <c r="HHL1953" s="101"/>
      <c r="HHM1953" s="101"/>
      <c r="HHN1953" s="101"/>
      <c r="HHO1953" s="101"/>
      <c r="HHP1953" s="101"/>
      <c r="HHQ1953" s="101"/>
      <c r="HHR1953" s="101"/>
      <c r="HHS1953" s="101"/>
      <c r="HHT1953" s="101"/>
      <c r="HHU1953" s="101"/>
      <c r="HHV1953" s="101"/>
      <c r="HHW1953" s="101"/>
      <c r="HHX1953" s="101"/>
      <c r="HHY1953" s="101"/>
      <c r="HHZ1953" s="101"/>
      <c r="HIA1953" s="101"/>
      <c r="HIB1953" s="101"/>
      <c r="HIC1953" s="101"/>
      <c r="HID1953" s="101"/>
      <c r="HIE1953" s="101"/>
      <c r="HIF1953" s="101"/>
      <c r="HIG1953" s="101"/>
      <c r="HIH1953" s="101"/>
      <c r="HII1953" s="101"/>
      <c r="HIJ1953" s="101"/>
      <c r="HIK1953" s="101"/>
      <c r="HIL1953" s="101"/>
      <c r="HIM1953" s="101"/>
      <c r="HIN1953" s="101"/>
      <c r="HIO1953" s="101"/>
      <c r="HIP1953" s="101"/>
      <c r="HIQ1953" s="101"/>
      <c r="HIR1953" s="101"/>
      <c r="HIS1953" s="101"/>
      <c r="HIT1953" s="101"/>
      <c r="HIU1953" s="101"/>
      <c r="HIV1953" s="101"/>
      <c r="HIW1953" s="101"/>
      <c r="HIX1953" s="101"/>
      <c r="HIY1953" s="101"/>
      <c r="HIZ1953" s="101"/>
      <c r="HJA1953" s="101"/>
      <c r="HJB1953" s="101"/>
      <c r="HJC1953" s="101"/>
      <c r="HJD1953" s="101"/>
      <c r="HJE1953" s="101"/>
      <c r="HJF1953" s="101"/>
      <c r="HJG1953" s="101"/>
      <c r="HJH1953" s="101"/>
      <c r="HJI1953" s="101"/>
      <c r="HJJ1953" s="101"/>
      <c r="HJK1953" s="101"/>
      <c r="HJL1953" s="101"/>
      <c r="HJM1953" s="101"/>
      <c r="HJN1953" s="101"/>
      <c r="HJO1953" s="101"/>
      <c r="HJP1953" s="101"/>
      <c r="HJQ1953" s="101"/>
      <c r="HJR1953" s="101"/>
      <c r="HJS1953" s="101"/>
      <c r="HJT1953" s="101"/>
      <c r="HJU1953" s="101"/>
      <c r="HJV1953" s="101"/>
      <c r="HJW1953" s="101"/>
      <c r="HJX1953" s="101"/>
      <c r="HJY1953" s="101"/>
      <c r="HJZ1953" s="101"/>
      <c r="HKA1953" s="101"/>
      <c r="HKB1953" s="101"/>
      <c r="HKC1953" s="101"/>
      <c r="HKD1953" s="101"/>
      <c r="HKE1953" s="101"/>
      <c r="HKF1953" s="101"/>
      <c r="HKG1953" s="101"/>
      <c r="HKH1953" s="101"/>
      <c r="HKI1953" s="101"/>
      <c r="HKJ1953" s="101"/>
      <c r="HKK1953" s="101"/>
      <c r="HKL1953" s="101"/>
      <c r="HKM1953" s="101"/>
      <c r="HKN1953" s="101"/>
      <c r="HKO1953" s="101"/>
      <c r="HKP1953" s="101"/>
      <c r="HKQ1953" s="101"/>
      <c r="HKR1953" s="101"/>
      <c r="HKS1953" s="101"/>
      <c r="HKT1953" s="101"/>
      <c r="HKU1953" s="101"/>
      <c r="HKV1953" s="101"/>
      <c r="HKW1953" s="101"/>
      <c r="HKX1953" s="101"/>
      <c r="HKY1953" s="101"/>
      <c r="HKZ1953" s="101"/>
      <c r="HLA1953" s="101"/>
      <c r="HLB1953" s="101"/>
      <c r="HLC1953" s="101"/>
      <c r="HLD1953" s="101"/>
      <c r="HLE1953" s="101"/>
      <c r="HLF1953" s="101"/>
      <c r="HLG1953" s="101"/>
      <c r="HLH1953" s="101"/>
      <c r="HLI1953" s="101"/>
      <c r="HLJ1953" s="101"/>
      <c r="HLK1953" s="101"/>
      <c r="HLL1953" s="101"/>
      <c r="HLM1953" s="101"/>
      <c r="HLN1953" s="101"/>
      <c r="HLO1953" s="101"/>
      <c r="HLP1953" s="101"/>
      <c r="HLQ1953" s="101"/>
      <c r="HLR1953" s="101"/>
      <c r="HLS1953" s="101"/>
      <c r="HLT1953" s="101"/>
      <c r="HLU1953" s="101"/>
      <c r="HLV1953" s="101"/>
      <c r="HLW1953" s="101"/>
      <c r="HLX1953" s="101"/>
      <c r="HLY1953" s="101"/>
      <c r="HLZ1953" s="101"/>
      <c r="HMA1953" s="101"/>
      <c r="HMB1953" s="101"/>
      <c r="HMC1953" s="101"/>
      <c r="HMD1953" s="101"/>
      <c r="HME1953" s="101"/>
      <c r="HMF1953" s="101"/>
      <c r="HMG1953" s="101"/>
      <c r="HMH1953" s="101"/>
      <c r="HMI1953" s="101"/>
      <c r="HMJ1953" s="101"/>
      <c r="HMK1953" s="101"/>
      <c r="HML1953" s="101"/>
      <c r="HMM1953" s="101"/>
      <c r="HMN1953" s="101"/>
      <c r="HMO1953" s="101"/>
      <c r="HMP1953" s="101"/>
      <c r="HMQ1953" s="101"/>
      <c r="HMR1953" s="101"/>
      <c r="HMS1953" s="101"/>
      <c r="HMT1953" s="101"/>
      <c r="HMU1953" s="101"/>
      <c r="HMV1953" s="101"/>
      <c r="HMW1953" s="101"/>
      <c r="HMX1953" s="101"/>
      <c r="HMY1953" s="101"/>
      <c r="HMZ1953" s="101"/>
      <c r="HNA1953" s="101"/>
      <c r="HNB1953" s="101"/>
      <c r="HNC1953" s="101"/>
      <c r="HND1953" s="101"/>
      <c r="HNE1953" s="101"/>
      <c r="HNF1953" s="101"/>
      <c r="HNG1953" s="101"/>
      <c r="HNH1953" s="101"/>
      <c r="HNI1953" s="101"/>
      <c r="HNJ1953" s="101"/>
      <c r="HNK1953" s="101"/>
      <c r="HNL1953" s="101"/>
      <c r="HNM1953" s="101"/>
      <c r="HNN1953" s="101"/>
      <c r="HNO1953" s="101"/>
      <c r="HNP1953" s="101"/>
      <c r="HNQ1953" s="101"/>
      <c r="HNR1953" s="101"/>
      <c r="HNS1953" s="101"/>
      <c r="HNT1953" s="101"/>
      <c r="HNU1953" s="101"/>
      <c r="HNV1953" s="101"/>
      <c r="HNW1953" s="101"/>
      <c r="HNX1953" s="101"/>
      <c r="HNY1953" s="101"/>
      <c r="HNZ1953" s="101"/>
      <c r="HOA1953" s="101"/>
      <c r="HOB1953" s="101"/>
      <c r="HOC1953" s="101"/>
      <c r="HOD1953" s="101"/>
      <c r="HOE1953" s="101"/>
      <c r="HOF1953" s="101"/>
      <c r="HOG1953" s="101"/>
      <c r="HOH1953" s="101"/>
      <c r="HOI1953" s="101"/>
      <c r="HOJ1953" s="101"/>
      <c r="HOK1953" s="101"/>
      <c r="HOL1953" s="101"/>
      <c r="HOM1953" s="101"/>
      <c r="HON1953" s="101"/>
      <c r="HOO1953" s="101"/>
      <c r="HOP1953" s="101"/>
      <c r="HOQ1953" s="101"/>
      <c r="HOR1953" s="101"/>
      <c r="HOS1953" s="101"/>
      <c r="HOT1953" s="101"/>
      <c r="HOU1953" s="101"/>
      <c r="HOV1953" s="101"/>
      <c r="HOW1953" s="101"/>
      <c r="HOX1953" s="101"/>
      <c r="HOY1953" s="101"/>
      <c r="HOZ1953" s="101"/>
      <c r="HPA1953" s="101"/>
      <c r="HPB1953" s="101"/>
      <c r="HPC1953" s="101"/>
      <c r="HPD1953" s="101"/>
      <c r="HPE1953" s="101"/>
      <c r="HPF1953" s="101"/>
      <c r="HPG1953" s="101"/>
      <c r="HPH1953" s="101"/>
      <c r="HPI1953" s="101"/>
      <c r="HPJ1953" s="101"/>
      <c r="HPK1953" s="101"/>
      <c r="HPL1953" s="101"/>
      <c r="HPM1953" s="101"/>
      <c r="HPN1953" s="101"/>
      <c r="HPO1953" s="101"/>
      <c r="HPP1953" s="101"/>
      <c r="HPQ1953" s="101"/>
      <c r="HPR1953" s="101"/>
      <c r="HPS1953" s="101"/>
      <c r="HPT1953" s="101"/>
      <c r="HPU1953" s="101"/>
      <c r="HPV1953" s="101"/>
      <c r="HPW1953" s="101"/>
      <c r="HPX1953" s="101"/>
      <c r="HPY1953" s="101"/>
      <c r="HPZ1953" s="101"/>
      <c r="HQA1953" s="101"/>
      <c r="HQB1953" s="101"/>
      <c r="HQC1953" s="101"/>
      <c r="HQD1953" s="101"/>
      <c r="HQE1953" s="101"/>
      <c r="HQF1953" s="101"/>
      <c r="HQG1953" s="101"/>
      <c r="HQH1953" s="101"/>
      <c r="HQI1953" s="101"/>
      <c r="HQJ1953" s="101"/>
      <c r="HQK1953" s="101"/>
      <c r="HQL1953" s="101"/>
      <c r="HQM1953" s="101"/>
      <c r="HQN1953" s="101"/>
      <c r="HQO1953" s="101"/>
      <c r="HQP1953" s="101"/>
      <c r="HQQ1953" s="101"/>
      <c r="HQR1953" s="101"/>
      <c r="HQS1953" s="101"/>
      <c r="HQT1953" s="101"/>
      <c r="HQU1953" s="101"/>
      <c r="HQV1953" s="101"/>
      <c r="HQW1953" s="101"/>
      <c r="HQX1953" s="101"/>
      <c r="HQY1953" s="101"/>
      <c r="HQZ1953" s="101"/>
      <c r="HRA1953" s="101"/>
      <c r="HRB1953" s="101"/>
      <c r="HRC1953" s="101"/>
      <c r="HRD1953" s="101"/>
      <c r="HRE1953" s="101"/>
      <c r="HRF1953" s="101"/>
      <c r="HRG1953" s="101"/>
      <c r="HRH1953" s="101"/>
      <c r="HRI1953" s="101"/>
      <c r="HRJ1953" s="101"/>
      <c r="HRK1953" s="101"/>
      <c r="HRL1953" s="101"/>
      <c r="HRM1953" s="101"/>
      <c r="HRN1953" s="101"/>
      <c r="HRO1953" s="101"/>
      <c r="HRP1953" s="101"/>
      <c r="HRQ1953" s="101"/>
      <c r="HRR1953" s="101"/>
      <c r="HRS1953" s="101"/>
      <c r="HRT1953" s="101"/>
      <c r="HRU1953" s="101"/>
      <c r="HRV1953" s="101"/>
      <c r="HRW1953" s="101"/>
      <c r="HRX1953" s="101"/>
      <c r="HRY1953" s="101"/>
      <c r="HRZ1953" s="101"/>
      <c r="HSA1953" s="101"/>
      <c r="HSB1953" s="101"/>
      <c r="HSC1953" s="101"/>
      <c r="HSD1953" s="101"/>
      <c r="HSE1953" s="101"/>
      <c r="HSF1953" s="101"/>
      <c r="HSG1953" s="101"/>
      <c r="HSH1953" s="101"/>
      <c r="HSI1953" s="101"/>
      <c r="HSJ1953" s="101"/>
      <c r="HSK1953" s="101"/>
      <c r="HSL1953" s="101"/>
      <c r="HSM1953" s="101"/>
      <c r="HSN1953" s="101"/>
      <c r="HSO1953" s="101"/>
      <c r="HSP1953" s="101"/>
      <c r="HSQ1953" s="101"/>
      <c r="HSR1953" s="101"/>
      <c r="HSS1953" s="101"/>
      <c r="HST1953" s="101"/>
      <c r="HSU1953" s="101"/>
      <c r="HSV1953" s="101"/>
      <c r="HSW1953" s="101"/>
      <c r="HSX1953" s="101"/>
      <c r="HSY1953" s="101"/>
      <c r="HSZ1953" s="101"/>
      <c r="HTA1953" s="101"/>
      <c r="HTB1953" s="101"/>
      <c r="HTC1953" s="101"/>
      <c r="HTD1953" s="101"/>
      <c r="HTE1953" s="101"/>
      <c r="HTF1953" s="101"/>
      <c r="HTG1953" s="101"/>
      <c r="HTH1953" s="101"/>
      <c r="HTI1953" s="101"/>
      <c r="HTJ1953" s="101"/>
      <c r="HTK1953" s="101"/>
      <c r="HTL1953" s="101"/>
      <c r="HTM1953" s="101"/>
      <c r="HTN1953" s="101"/>
      <c r="HTO1953" s="101"/>
      <c r="HTP1953" s="101"/>
      <c r="HTQ1953" s="101"/>
      <c r="HTR1953" s="101"/>
      <c r="HTS1953" s="101"/>
      <c r="HTT1953" s="101"/>
      <c r="HTU1953" s="101"/>
      <c r="HTV1953" s="101"/>
      <c r="HTW1953" s="101"/>
      <c r="HTX1953" s="101"/>
      <c r="HTY1953" s="101"/>
      <c r="HTZ1953" s="101"/>
      <c r="HUA1953" s="101"/>
      <c r="HUB1953" s="101"/>
      <c r="HUC1953" s="101"/>
      <c r="HUD1953" s="101"/>
      <c r="HUE1953" s="101"/>
      <c r="HUF1953" s="101"/>
      <c r="HUG1953" s="101"/>
      <c r="HUH1953" s="101"/>
      <c r="HUI1953" s="101"/>
      <c r="HUJ1953" s="101"/>
      <c r="HUK1953" s="101"/>
      <c r="HUL1953" s="101"/>
      <c r="HUM1953" s="101"/>
      <c r="HUN1953" s="101"/>
      <c r="HUO1953" s="101"/>
      <c r="HUP1953" s="101"/>
      <c r="HUQ1953" s="101"/>
      <c r="HUR1953" s="101"/>
      <c r="HUS1953" s="101"/>
      <c r="HUT1953" s="101"/>
      <c r="HUU1953" s="101"/>
      <c r="HUV1953" s="101"/>
      <c r="HUW1953" s="101"/>
      <c r="HUX1953" s="101"/>
      <c r="HUY1953" s="101"/>
      <c r="HUZ1953" s="101"/>
      <c r="HVA1953" s="101"/>
      <c r="HVB1953" s="101"/>
      <c r="HVC1953" s="101"/>
      <c r="HVD1953" s="101"/>
      <c r="HVE1953" s="101"/>
      <c r="HVF1953" s="101"/>
      <c r="HVG1953" s="101"/>
      <c r="HVH1953" s="101"/>
      <c r="HVI1953" s="101"/>
      <c r="HVJ1953" s="101"/>
      <c r="HVK1953" s="101"/>
      <c r="HVL1953" s="101"/>
      <c r="HVM1953" s="101"/>
      <c r="HVN1953" s="101"/>
      <c r="HVO1953" s="101"/>
      <c r="HVP1953" s="101"/>
      <c r="HVQ1953" s="101"/>
      <c r="HVR1953" s="101"/>
      <c r="HVS1953" s="101"/>
      <c r="HVT1953" s="101"/>
      <c r="HVU1953" s="101"/>
      <c r="HVV1953" s="101"/>
      <c r="HVW1953" s="101"/>
      <c r="HVX1953" s="101"/>
      <c r="HVY1953" s="101"/>
      <c r="HVZ1953" s="101"/>
      <c r="HWA1953" s="101"/>
      <c r="HWB1953" s="101"/>
      <c r="HWC1953" s="101"/>
      <c r="HWD1953" s="101"/>
      <c r="HWE1953" s="101"/>
      <c r="HWF1953" s="101"/>
      <c r="HWG1953" s="101"/>
      <c r="HWH1953" s="101"/>
      <c r="HWI1953" s="101"/>
      <c r="HWJ1953" s="101"/>
      <c r="HWK1953" s="101"/>
      <c r="HWL1953" s="101"/>
      <c r="HWM1953" s="101"/>
      <c r="HWN1953" s="101"/>
      <c r="HWO1953" s="101"/>
      <c r="HWP1953" s="101"/>
      <c r="HWQ1953" s="101"/>
      <c r="HWR1953" s="101"/>
      <c r="HWS1953" s="101"/>
      <c r="HWT1953" s="101"/>
      <c r="HWU1953" s="101"/>
      <c r="HWV1953" s="101"/>
      <c r="HWW1953" s="101"/>
      <c r="HWX1953" s="101"/>
      <c r="HWY1953" s="101"/>
      <c r="HWZ1953" s="101"/>
      <c r="HXA1953" s="101"/>
      <c r="HXB1953" s="101"/>
      <c r="HXC1953" s="101"/>
      <c r="HXD1953" s="101"/>
      <c r="HXE1953" s="101"/>
      <c r="HXF1953" s="101"/>
      <c r="HXG1953" s="101"/>
      <c r="HXH1953" s="101"/>
      <c r="HXI1953" s="101"/>
      <c r="HXJ1953" s="101"/>
      <c r="HXK1953" s="101"/>
      <c r="HXL1953" s="101"/>
      <c r="HXM1953" s="101"/>
      <c r="HXN1953" s="101"/>
      <c r="HXO1953" s="101"/>
      <c r="HXP1953" s="101"/>
      <c r="HXQ1953" s="101"/>
      <c r="HXR1953" s="101"/>
      <c r="HXS1953" s="101"/>
      <c r="HXT1953" s="101"/>
      <c r="HXU1953" s="101"/>
      <c r="HXV1953" s="101"/>
      <c r="HXW1953" s="101"/>
      <c r="HXX1953" s="101"/>
      <c r="HXY1953" s="101"/>
      <c r="HXZ1953" s="101"/>
      <c r="HYA1953" s="101"/>
      <c r="HYB1953" s="101"/>
      <c r="HYC1953" s="101"/>
      <c r="HYD1953" s="101"/>
      <c r="HYE1953" s="101"/>
      <c r="HYF1953" s="101"/>
      <c r="HYG1953" s="101"/>
      <c r="HYH1953" s="101"/>
      <c r="HYI1953" s="101"/>
      <c r="HYJ1953" s="101"/>
      <c r="HYK1953" s="101"/>
      <c r="HYL1953" s="101"/>
      <c r="HYM1953" s="101"/>
      <c r="HYN1953" s="101"/>
      <c r="HYO1953" s="101"/>
      <c r="HYP1953" s="101"/>
      <c r="HYQ1953" s="101"/>
      <c r="HYR1953" s="101"/>
      <c r="HYS1953" s="101"/>
      <c r="HYT1953" s="101"/>
      <c r="HYU1953" s="101"/>
      <c r="HYV1953" s="101"/>
      <c r="HYW1953" s="101"/>
      <c r="HYX1953" s="101"/>
      <c r="HYY1953" s="101"/>
      <c r="HYZ1953" s="101"/>
      <c r="HZA1953" s="101"/>
      <c r="HZB1953" s="101"/>
      <c r="HZC1953" s="101"/>
      <c r="HZD1953" s="101"/>
      <c r="HZE1953" s="101"/>
      <c r="HZF1953" s="101"/>
      <c r="HZG1953" s="101"/>
      <c r="HZH1953" s="101"/>
      <c r="HZI1953" s="101"/>
      <c r="HZJ1953" s="101"/>
      <c r="HZK1953" s="101"/>
      <c r="HZL1953" s="101"/>
      <c r="HZM1953" s="101"/>
      <c r="HZN1953" s="101"/>
      <c r="HZO1953" s="101"/>
      <c r="HZP1953" s="101"/>
      <c r="HZQ1953" s="101"/>
      <c r="HZR1953" s="101"/>
      <c r="HZS1953" s="101"/>
      <c r="HZT1953" s="101"/>
      <c r="HZU1953" s="101"/>
      <c r="HZV1953" s="101"/>
      <c r="HZW1953" s="101"/>
      <c r="HZX1953" s="101"/>
      <c r="HZY1953" s="101"/>
      <c r="HZZ1953" s="101"/>
      <c r="IAA1953" s="101"/>
      <c r="IAB1953" s="101"/>
      <c r="IAC1953" s="101"/>
      <c r="IAD1953" s="101"/>
      <c r="IAE1953" s="101"/>
      <c r="IAF1953" s="101"/>
      <c r="IAG1953" s="101"/>
      <c r="IAH1953" s="101"/>
      <c r="IAI1953" s="101"/>
      <c r="IAJ1953" s="101"/>
      <c r="IAK1953" s="101"/>
      <c r="IAL1953" s="101"/>
      <c r="IAM1953" s="101"/>
      <c r="IAN1953" s="101"/>
      <c r="IAO1953" s="101"/>
      <c r="IAP1953" s="101"/>
      <c r="IAQ1953" s="101"/>
      <c r="IAR1953" s="101"/>
      <c r="IAS1953" s="101"/>
      <c r="IAT1953" s="101"/>
      <c r="IAU1953" s="101"/>
      <c r="IAV1953" s="101"/>
      <c r="IAW1953" s="101"/>
      <c r="IAX1953" s="101"/>
      <c r="IAY1953" s="101"/>
      <c r="IAZ1953" s="101"/>
      <c r="IBA1953" s="101"/>
      <c r="IBB1953" s="101"/>
      <c r="IBC1953" s="101"/>
      <c r="IBD1953" s="101"/>
      <c r="IBE1953" s="101"/>
      <c r="IBF1953" s="101"/>
      <c r="IBG1953" s="101"/>
      <c r="IBH1953" s="101"/>
      <c r="IBI1953" s="101"/>
      <c r="IBJ1953" s="101"/>
      <c r="IBK1953" s="101"/>
      <c r="IBL1953" s="101"/>
      <c r="IBM1953" s="101"/>
      <c r="IBN1953" s="101"/>
      <c r="IBO1953" s="101"/>
      <c r="IBP1953" s="101"/>
      <c r="IBQ1953" s="101"/>
      <c r="IBR1953" s="101"/>
      <c r="IBS1953" s="101"/>
      <c r="IBT1953" s="101"/>
      <c r="IBU1953" s="101"/>
      <c r="IBV1953" s="101"/>
      <c r="IBW1953" s="101"/>
      <c r="IBX1953" s="101"/>
      <c r="IBY1953" s="101"/>
      <c r="IBZ1953" s="101"/>
      <c r="ICA1953" s="101"/>
      <c r="ICB1953" s="101"/>
      <c r="ICC1953" s="101"/>
      <c r="ICD1953" s="101"/>
      <c r="ICE1953" s="101"/>
      <c r="ICF1953" s="101"/>
      <c r="ICG1953" s="101"/>
      <c r="ICH1953" s="101"/>
      <c r="ICI1953" s="101"/>
      <c r="ICJ1953" s="101"/>
      <c r="ICK1953" s="101"/>
      <c r="ICL1953" s="101"/>
      <c r="ICM1953" s="101"/>
      <c r="ICN1953" s="101"/>
      <c r="ICO1953" s="101"/>
      <c r="ICP1953" s="101"/>
      <c r="ICQ1953" s="101"/>
      <c r="ICR1953" s="101"/>
      <c r="ICS1953" s="101"/>
      <c r="ICT1953" s="101"/>
      <c r="ICU1953" s="101"/>
      <c r="ICV1953" s="101"/>
      <c r="ICW1953" s="101"/>
      <c r="ICX1953" s="101"/>
      <c r="ICY1953" s="101"/>
      <c r="ICZ1953" s="101"/>
      <c r="IDA1953" s="101"/>
      <c r="IDB1953" s="101"/>
      <c r="IDC1953" s="101"/>
      <c r="IDD1953" s="101"/>
      <c r="IDE1953" s="101"/>
      <c r="IDF1953" s="101"/>
      <c r="IDG1953" s="101"/>
      <c r="IDH1953" s="101"/>
      <c r="IDI1953" s="101"/>
      <c r="IDJ1953" s="101"/>
      <c r="IDK1953" s="101"/>
      <c r="IDL1953" s="101"/>
      <c r="IDM1953" s="101"/>
      <c r="IDN1953" s="101"/>
      <c r="IDO1953" s="101"/>
      <c r="IDP1953" s="101"/>
      <c r="IDQ1953" s="101"/>
      <c r="IDR1953" s="101"/>
      <c r="IDS1953" s="101"/>
      <c r="IDT1953" s="101"/>
      <c r="IDU1953" s="101"/>
      <c r="IDV1953" s="101"/>
      <c r="IDW1953" s="101"/>
      <c r="IDX1953" s="101"/>
      <c r="IDY1953" s="101"/>
      <c r="IDZ1953" s="101"/>
      <c r="IEA1953" s="101"/>
      <c r="IEB1953" s="101"/>
      <c r="IEC1953" s="101"/>
      <c r="IED1953" s="101"/>
      <c r="IEE1953" s="101"/>
      <c r="IEF1953" s="101"/>
      <c r="IEG1953" s="101"/>
      <c r="IEH1953" s="101"/>
      <c r="IEI1953" s="101"/>
      <c r="IEJ1953" s="101"/>
      <c r="IEK1953" s="101"/>
      <c r="IEL1953" s="101"/>
      <c r="IEM1953" s="101"/>
      <c r="IEN1953" s="101"/>
      <c r="IEO1953" s="101"/>
      <c r="IEP1953" s="101"/>
      <c r="IEQ1953" s="101"/>
      <c r="IER1953" s="101"/>
      <c r="IES1953" s="101"/>
      <c r="IET1953" s="101"/>
      <c r="IEU1953" s="101"/>
      <c r="IEV1953" s="101"/>
      <c r="IEW1953" s="101"/>
      <c r="IEX1953" s="101"/>
      <c r="IEY1953" s="101"/>
      <c r="IEZ1953" s="101"/>
      <c r="IFA1953" s="101"/>
      <c r="IFB1953" s="101"/>
      <c r="IFC1953" s="101"/>
      <c r="IFD1953" s="101"/>
      <c r="IFE1953" s="101"/>
      <c r="IFF1953" s="101"/>
      <c r="IFG1953" s="101"/>
      <c r="IFH1953" s="101"/>
      <c r="IFI1953" s="101"/>
      <c r="IFJ1953" s="101"/>
      <c r="IFK1953" s="101"/>
      <c r="IFL1953" s="101"/>
      <c r="IFM1953" s="101"/>
      <c r="IFN1953" s="101"/>
      <c r="IFO1953" s="101"/>
      <c r="IFP1953" s="101"/>
      <c r="IFQ1953" s="101"/>
      <c r="IFR1953" s="101"/>
      <c r="IFS1953" s="101"/>
      <c r="IFT1953" s="101"/>
      <c r="IFU1953" s="101"/>
      <c r="IFV1953" s="101"/>
      <c r="IFW1953" s="101"/>
      <c r="IFX1953" s="101"/>
      <c r="IFY1953" s="101"/>
      <c r="IFZ1953" s="101"/>
      <c r="IGA1953" s="101"/>
      <c r="IGB1953" s="101"/>
      <c r="IGC1953" s="101"/>
      <c r="IGD1953" s="101"/>
      <c r="IGE1953" s="101"/>
      <c r="IGF1953" s="101"/>
      <c r="IGG1953" s="101"/>
      <c r="IGH1953" s="101"/>
      <c r="IGI1953" s="101"/>
      <c r="IGJ1953" s="101"/>
      <c r="IGK1953" s="101"/>
      <c r="IGL1953" s="101"/>
      <c r="IGM1953" s="101"/>
      <c r="IGN1953" s="101"/>
      <c r="IGO1953" s="101"/>
      <c r="IGP1953" s="101"/>
      <c r="IGQ1953" s="101"/>
      <c r="IGR1953" s="101"/>
      <c r="IGS1953" s="101"/>
      <c r="IGT1953" s="101"/>
      <c r="IGU1953" s="101"/>
      <c r="IGV1953" s="101"/>
      <c r="IGW1953" s="101"/>
      <c r="IGX1953" s="101"/>
      <c r="IGY1953" s="101"/>
      <c r="IGZ1953" s="101"/>
      <c r="IHA1953" s="101"/>
      <c r="IHB1953" s="101"/>
      <c r="IHC1953" s="101"/>
      <c r="IHD1953" s="101"/>
      <c r="IHE1953" s="101"/>
      <c r="IHF1953" s="101"/>
      <c r="IHG1953" s="101"/>
      <c r="IHH1953" s="101"/>
      <c r="IHI1953" s="101"/>
      <c r="IHJ1953" s="101"/>
      <c r="IHK1953" s="101"/>
      <c r="IHL1953" s="101"/>
      <c r="IHM1953" s="101"/>
      <c r="IHN1953" s="101"/>
      <c r="IHO1953" s="101"/>
      <c r="IHP1953" s="101"/>
      <c r="IHQ1953" s="101"/>
      <c r="IHR1953" s="101"/>
      <c r="IHS1953" s="101"/>
      <c r="IHT1953" s="101"/>
      <c r="IHU1953" s="101"/>
      <c r="IHV1953" s="101"/>
      <c r="IHW1953" s="101"/>
      <c r="IHX1953" s="101"/>
      <c r="IHY1953" s="101"/>
      <c r="IHZ1953" s="101"/>
      <c r="IIA1953" s="101"/>
      <c r="IIB1953" s="101"/>
      <c r="IIC1953" s="101"/>
      <c r="IID1953" s="101"/>
      <c r="IIE1953" s="101"/>
      <c r="IIF1953" s="101"/>
      <c r="IIG1953" s="101"/>
      <c r="IIH1953" s="101"/>
      <c r="III1953" s="101"/>
      <c r="IIJ1953" s="101"/>
      <c r="IIK1953" s="101"/>
      <c r="IIL1953" s="101"/>
      <c r="IIM1953" s="101"/>
      <c r="IIN1953" s="101"/>
      <c r="IIO1953" s="101"/>
      <c r="IIP1953" s="101"/>
      <c r="IIQ1953" s="101"/>
      <c r="IIR1953" s="101"/>
      <c r="IIS1953" s="101"/>
      <c r="IIT1953" s="101"/>
      <c r="IIU1953" s="101"/>
      <c r="IIV1953" s="101"/>
      <c r="IIW1953" s="101"/>
      <c r="IIX1953" s="101"/>
      <c r="IIY1953" s="101"/>
      <c r="IIZ1953" s="101"/>
      <c r="IJA1953" s="101"/>
      <c r="IJB1953" s="101"/>
      <c r="IJC1953" s="101"/>
      <c r="IJD1953" s="101"/>
      <c r="IJE1953" s="101"/>
      <c r="IJF1953" s="101"/>
      <c r="IJG1953" s="101"/>
      <c r="IJH1953" s="101"/>
      <c r="IJI1953" s="101"/>
      <c r="IJJ1953" s="101"/>
      <c r="IJK1953" s="101"/>
      <c r="IJL1953" s="101"/>
      <c r="IJM1953" s="101"/>
      <c r="IJN1953" s="101"/>
      <c r="IJO1953" s="101"/>
      <c r="IJP1953" s="101"/>
      <c r="IJQ1953" s="101"/>
      <c r="IJR1953" s="101"/>
      <c r="IJS1953" s="101"/>
      <c r="IJT1953" s="101"/>
      <c r="IJU1953" s="101"/>
      <c r="IJV1953" s="101"/>
      <c r="IJW1953" s="101"/>
      <c r="IJX1953" s="101"/>
      <c r="IJY1953" s="101"/>
      <c r="IJZ1953" s="101"/>
      <c r="IKA1953" s="101"/>
      <c r="IKB1953" s="101"/>
      <c r="IKC1953" s="101"/>
      <c r="IKD1953" s="101"/>
      <c r="IKE1953" s="101"/>
      <c r="IKF1953" s="101"/>
      <c r="IKG1953" s="101"/>
      <c r="IKH1953" s="101"/>
      <c r="IKI1953" s="101"/>
      <c r="IKJ1953" s="101"/>
      <c r="IKK1953" s="101"/>
      <c r="IKL1953" s="101"/>
      <c r="IKM1953" s="101"/>
      <c r="IKN1953" s="101"/>
      <c r="IKO1953" s="101"/>
      <c r="IKP1953" s="101"/>
      <c r="IKQ1953" s="101"/>
      <c r="IKR1953" s="101"/>
      <c r="IKS1953" s="101"/>
      <c r="IKT1953" s="101"/>
      <c r="IKU1953" s="101"/>
      <c r="IKV1953" s="101"/>
      <c r="IKW1953" s="101"/>
      <c r="IKX1953" s="101"/>
      <c r="IKY1953" s="101"/>
      <c r="IKZ1953" s="101"/>
      <c r="ILA1953" s="101"/>
      <c r="ILB1953" s="101"/>
      <c r="ILC1953" s="101"/>
      <c r="ILD1953" s="101"/>
      <c r="ILE1953" s="101"/>
      <c r="ILF1953" s="101"/>
      <c r="ILG1953" s="101"/>
      <c r="ILH1953" s="101"/>
      <c r="ILI1953" s="101"/>
      <c r="ILJ1953" s="101"/>
      <c r="ILK1953" s="101"/>
      <c r="ILL1953" s="101"/>
      <c r="ILM1953" s="101"/>
      <c r="ILN1953" s="101"/>
      <c r="ILO1953" s="101"/>
      <c r="ILP1953" s="101"/>
      <c r="ILQ1953" s="101"/>
      <c r="ILR1953" s="101"/>
      <c r="ILS1953" s="101"/>
      <c r="ILT1953" s="101"/>
      <c r="ILU1953" s="101"/>
      <c r="ILV1953" s="101"/>
      <c r="ILW1953" s="101"/>
      <c r="ILX1953" s="101"/>
      <c r="ILY1953" s="101"/>
      <c r="ILZ1953" s="101"/>
      <c r="IMA1953" s="101"/>
      <c r="IMB1953" s="101"/>
      <c r="IMC1953" s="101"/>
      <c r="IMD1953" s="101"/>
      <c r="IME1953" s="101"/>
      <c r="IMF1953" s="101"/>
      <c r="IMG1953" s="101"/>
      <c r="IMH1953" s="101"/>
      <c r="IMI1953" s="101"/>
      <c r="IMJ1953" s="101"/>
      <c r="IMK1953" s="101"/>
      <c r="IML1953" s="101"/>
      <c r="IMM1953" s="101"/>
      <c r="IMN1953" s="101"/>
      <c r="IMO1953" s="101"/>
      <c r="IMP1953" s="101"/>
      <c r="IMQ1953" s="101"/>
      <c r="IMR1953" s="101"/>
      <c r="IMS1953" s="101"/>
      <c r="IMT1953" s="101"/>
      <c r="IMU1953" s="101"/>
      <c r="IMV1953" s="101"/>
      <c r="IMW1953" s="101"/>
      <c r="IMX1953" s="101"/>
      <c r="IMY1953" s="101"/>
      <c r="IMZ1953" s="101"/>
      <c r="INA1953" s="101"/>
      <c r="INB1953" s="101"/>
      <c r="INC1953" s="101"/>
      <c r="IND1953" s="101"/>
      <c r="INE1953" s="101"/>
      <c r="INF1953" s="101"/>
      <c r="ING1953" s="101"/>
      <c r="INH1953" s="101"/>
      <c r="INI1953" s="101"/>
      <c r="INJ1953" s="101"/>
      <c r="INK1953" s="101"/>
      <c r="INL1953" s="101"/>
      <c r="INM1953" s="101"/>
      <c r="INN1953" s="101"/>
      <c r="INO1953" s="101"/>
      <c r="INP1953" s="101"/>
      <c r="INQ1953" s="101"/>
      <c r="INR1953" s="101"/>
      <c r="INS1953" s="101"/>
      <c r="INT1953" s="101"/>
      <c r="INU1953" s="101"/>
      <c r="INV1953" s="101"/>
      <c r="INW1953" s="101"/>
      <c r="INX1953" s="101"/>
      <c r="INY1953" s="101"/>
      <c r="INZ1953" s="101"/>
      <c r="IOA1953" s="101"/>
      <c r="IOB1953" s="101"/>
      <c r="IOC1953" s="101"/>
      <c r="IOD1953" s="101"/>
      <c r="IOE1953" s="101"/>
      <c r="IOF1953" s="101"/>
      <c r="IOG1953" s="101"/>
      <c r="IOH1953" s="101"/>
      <c r="IOI1953" s="101"/>
      <c r="IOJ1953" s="101"/>
      <c r="IOK1953" s="101"/>
      <c r="IOL1953" s="101"/>
      <c r="IOM1953" s="101"/>
      <c r="ION1953" s="101"/>
      <c r="IOO1953" s="101"/>
      <c r="IOP1953" s="101"/>
      <c r="IOQ1953" s="101"/>
      <c r="IOR1953" s="101"/>
      <c r="IOS1953" s="101"/>
      <c r="IOT1953" s="101"/>
      <c r="IOU1953" s="101"/>
      <c r="IOV1953" s="101"/>
      <c r="IOW1953" s="101"/>
      <c r="IOX1953" s="101"/>
      <c r="IOY1953" s="101"/>
      <c r="IOZ1953" s="101"/>
      <c r="IPA1953" s="101"/>
      <c r="IPB1953" s="101"/>
      <c r="IPC1953" s="101"/>
      <c r="IPD1953" s="101"/>
      <c r="IPE1953" s="101"/>
      <c r="IPF1953" s="101"/>
      <c r="IPG1953" s="101"/>
      <c r="IPH1953" s="101"/>
      <c r="IPI1953" s="101"/>
      <c r="IPJ1953" s="101"/>
      <c r="IPK1953" s="101"/>
      <c r="IPL1953" s="101"/>
      <c r="IPM1953" s="101"/>
      <c r="IPN1953" s="101"/>
      <c r="IPO1953" s="101"/>
      <c r="IPP1953" s="101"/>
      <c r="IPQ1953" s="101"/>
      <c r="IPR1953" s="101"/>
      <c r="IPS1953" s="101"/>
      <c r="IPT1953" s="101"/>
      <c r="IPU1953" s="101"/>
      <c r="IPV1953" s="101"/>
      <c r="IPW1953" s="101"/>
      <c r="IPX1953" s="101"/>
      <c r="IPY1953" s="101"/>
      <c r="IPZ1953" s="101"/>
      <c r="IQA1953" s="101"/>
      <c r="IQB1953" s="101"/>
      <c r="IQC1953" s="101"/>
      <c r="IQD1953" s="101"/>
      <c r="IQE1953" s="101"/>
      <c r="IQF1953" s="101"/>
      <c r="IQG1953" s="101"/>
      <c r="IQH1953" s="101"/>
      <c r="IQI1953" s="101"/>
      <c r="IQJ1953" s="101"/>
      <c r="IQK1953" s="101"/>
      <c r="IQL1953" s="101"/>
      <c r="IQM1953" s="101"/>
      <c r="IQN1953" s="101"/>
      <c r="IQO1953" s="101"/>
      <c r="IQP1953" s="101"/>
      <c r="IQQ1953" s="101"/>
      <c r="IQR1953" s="101"/>
      <c r="IQS1953" s="101"/>
      <c r="IQT1953" s="101"/>
      <c r="IQU1953" s="101"/>
      <c r="IQV1953" s="101"/>
      <c r="IQW1953" s="101"/>
      <c r="IQX1953" s="101"/>
      <c r="IQY1953" s="101"/>
      <c r="IQZ1953" s="101"/>
      <c r="IRA1953" s="101"/>
      <c r="IRB1953" s="101"/>
      <c r="IRC1953" s="101"/>
      <c r="IRD1953" s="101"/>
      <c r="IRE1953" s="101"/>
      <c r="IRF1953" s="101"/>
      <c r="IRG1953" s="101"/>
      <c r="IRH1953" s="101"/>
      <c r="IRI1953" s="101"/>
      <c r="IRJ1953" s="101"/>
      <c r="IRK1953" s="101"/>
      <c r="IRL1953" s="101"/>
      <c r="IRM1953" s="101"/>
      <c r="IRN1953" s="101"/>
      <c r="IRO1953" s="101"/>
      <c r="IRP1953" s="101"/>
      <c r="IRQ1953" s="101"/>
      <c r="IRR1953" s="101"/>
      <c r="IRS1953" s="101"/>
      <c r="IRT1953" s="101"/>
      <c r="IRU1953" s="101"/>
      <c r="IRV1953" s="101"/>
      <c r="IRW1953" s="101"/>
      <c r="IRX1953" s="101"/>
      <c r="IRY1953" s="101"/>
      <c r="IRZ1953" s="101"/>
      <c r="ISA1953" s="101"/>
      <c r="ISB1953" s="101"/>
      <c r="ISC1953" s="101"/>
      <c r="ISD1953" s="101"/>
      <c r="ISE1953" s="101"/>
      <c r="ISF1953" s="101"/>
      <c r="ISG1953" s="101"/>
      <c r="ISH1953" s="101"/>
      <c r="ISI1953" s="101"/>
      <c r="ISJ1953" s="101"/>
      <c r="ISK1953" s="101"/>
      <c r="ISL1953" s="101"/>
      <c r="ISM1953" s="101"/>
      <c r="ISN1953" s="101"/>
      <c r="ISO1953" s="101"/>
      <c r="ISP1953" s="101"/>
      <c r="ISQ1953" s="101"/>
      <c r="ISR1953" s="101"/>
      <c r="ISS1953" s="101"/>
      <c r="IST1953" s="101"/>
      <c r="ISU1953" s="101"/>
      <c r="ISV1953" s="101"/>
      <c r="ISW1953" s="101"/>
      <c r="ISX1953" s="101"/>
      <c r="ISY1953" s="101"/>
      <c r="ISZ1953" s="101"/>
      <c r="ITA1953" s="101"/>
      <c r="ITB1953" s="101"/>
      <c r="ITC1953" s="101"/>
      <c r="ITD1953" s="101"/>
      <c r="ITE1953" s="101"/>
      <c r="ITF1953" s="101"/>
      <c r="ITG1953" s="101"/>
      <c r="ITH1953" s="101"/>
      <c r="ITI1953" s="101"/>
      <c r="ITJ1953" s="101"/>
      <c r="ITK1953" s="101"/>
      <c r="ITL1953" s="101"/>
      <c r="ITM1953" s="101"/>
      <c r="ITN1953" s="101"/>
      <c r="ITO1953" s="101"/>
      <c r="ITP1953" s="101"/>
      <c r="ITQ1953" s="101"/>
      <c r="ITR1953" s="101"/>
      <c r="ITS1953" s="101"/>
      <c r="ITT1953" s="101"/>
      <c r="ITU1953" s="101"/>
      <c r="ITV1953" s="101"/>
      <c r="ITW1953" s="101"/>
      <c r="ITX1953" s="101"/>
      <c r="ITY1953" s="101"/>
      <c r="ITZ1953" s="101"/>
      <c r="IUA1953" s="101"/>
      <c r="IUB1953" s="101"/>
      <c r="IUC1953" s="101"/>
      <c r="IUD1953" s="101"/>
      <c r="IUE1953" s="101"/>
      <c r="IUF1953" s="101"/>
      <c r="IUG1953" s="101"/>
      <c r="IUH1953" s="101"/>
      <c r="IUI1953" s="101"/>
      <c r="IUJ1953" s="101"/>
      <c r="IUK1953" s="101"/>
      <c r="IUL1953" s="101"/>
      <c r="IUM1953" s="101"/>
      <c r="IUN1953" s="101"/>
      <c r="IUO1953" s="101"/>
      <c r="IUP1953" s="101"/>
      <c r="IUQ1953" s="101"/>
      <c r="IUR1953" s="101"/>
      <c r="IUS1953" s="101"/>
      <c r="IUT1953" s="101"/>
      <c r="IUU1953" s="101"/>
      <c r="IUV1953" s="101"/>
      <c r="IUW1953" s="101"/>
      <c r="IUX1953" s="101"/>
      <c r="IUY1953" s="101"/>
      <c r="IUZ1953" s="101"/>
      <c r="IVA1953" s="101"/>
      <c r="IVB1953" s="101"/>
      <c r="IVC1953" s="101"/>
      <c r="IVD1953" s="101"/>
      <c r="IVE1953" s="101"/>
      <c r="IVF1953" s="101"/>
      <c r="IVG1953" s="101"/>
      <c r="IVH1953" s="101"/>
      <c r="IVI1953" s="101"/>
      <c r="IVJ1953" s="101"/>
      <c r="IVK1953" s="101"/>
      <c r="IVL1953" s="101"/>
      <c r="IVM1953" s="101"/>
      <c r="IVN1953" s="101"/>
      <c r="IVO1953" s="101"/>
      <c r="IVP1953" s="101"/>
      <c r="IVQ1953" s="101"/>
      <c r="IVR1953" s="101"/>
      <c r="IVS1953" s="101"/>
      <c r="IVT1953" s="101"/>
      <c r="IVU1953" s="101"/>
      <c r="IVV1953" s="101"/>
      <c r="IVW1953" s="101"/>
      <c r="IVX1953" s="101"/>
      <c r="IVY1953" s="101"/>
      <c r="IVZ1953" s="101"/>
      <c r="IWA1953" s="101"/>
      <c r="IWB1953" s="101"/>
      <c r="IWC1953" s="101"/>
      <c r="IWD1953" s="101"/>
      <c r="IWE1953" s="101"/>
      <c r="IWF1953" s="101"/>
      <c r="IWG1953" s="101"/>
      <c r="IWH1953" s="101"/>
      <c r="IWI1953" s="101"/>
      <c r="IWJ1953" s="101"/>
      <c r="IWK1953" s="101"/>
      <c r="IWL1953" s="101"/>
      <c r="IWM1953" s="101"/>
      <c r="IWN1953" s="101"/>
      <c r="IWO1953" s="101"/>
      <c r="IWP1953" s="101"/>
      <c r="IWQ1953" s="101"/>
      <c r="IWR1953" s="101"/>
      <c r="IWS1953" s="101"/>
      <c r="IWT1953" s="101"/>
      <c r="IWU1953" s="101"/>
      <c r="IWV1953" s="101"/>
      <c r="IWW1953" s="101"/>
      <c r="IWX1953" s="101"/>
      <c r="IWY1953" s="101"/>
      <c r="IWZ1953" s="101"/>
      <c r="IXA1953" s="101"/>
      <c r="IXB1953" s="101"/>
      <c r="IXC1953" s="101"/>
      <c r="IXD1953" s="101"/>
      <c r="IXE1953" s="101"/>
      <c r="IXF1953" s="101"/>
      <c r="IXG1953" s="101"/>
      <c r="IXH1953" s="101"/>
      <c r="IXI1953" s="101"/>
      <c r="IXJ1953" s="101"/>
      <c r="IXK1953" s="101"/>
      <c r="IXL1953" s="101"/>
      <c r="IXM1953" s="101"/>
      <c r="IXN1953" s="101"/>
      <c r="IXO1953" s="101"/>
      <c r="IXP1953" s="101"/>
      <c r="IXQ1953" s="101"/>
      <c r="IXR1953" s="101"/>
      <c r="IXS1953" s="101"/>
      <c r="IXT1953" s="101"/>
      <c r="IXU1953" s="101"/>
      <c r="IXV1953" s="101"/>
      <c r="IXW1953" s="101"/>
      <c r="IXX1953" s="101"/>
      <c r="IXY1953" s="101"/>
      <c r="IXZ1953" s="101"/>
      <c r="IYA1953" s="101"/>
      <c r="IYB1953" s="101"/>
      <c r="IYC1953" s="101"/>
      <c r="IYD1953" s="101"/>
      <c r="IYE1953" s="101"/>
      <c r="IYF1953" s="101"/>
      <c r="IYG1953" s="101"/>
      <c r="IYH1953" s="101"/>
      <c r="IYI1953" s="101"/>
      <c r="IYJ1953" s="101"/>
      <c r="IYK1953" s="101"/>
      <c r="IYL1953" s="101"/>
      <c r="IYM1953" s="101"/>
      <c r="IYN1953" s="101"/>
      <c r="IYO1953" s="101"/>
      <c r="IYP1953" s="101"/>
      <c r="IYQ1953" s="101"/>
      <c r="IYR1953" s="101"/>
      <c r="IYS1953" s="101"/>
      <c r="IYT1953" s="101"/>
      <c r="IYU1953" s="101"/>
      <c r="IYV1953" s="101"/>
      <c r="IYW1953" s="101"/>
      <c r="IYX1953" s="101"/>
      <c r="IYY1953" s="101"/>
      <c r="IYZ1953" s="101"/>
      <c r="IZA1953" s="101"/>
      <c r="IZB1953" s="101"/>
      <c r="IZC1953" s="101"/>
      <c r="IZD1953" s="101"/>
      <c r="IZE1953" s="101"/>
      <c r="IZF1953" s="101"/>
      <c r="IZG1953" s="101"/>
      <c r="IZH1953" s="101"/>
      <c r="IZI1953" s="101"/>
      <c r="IZJ1953" s="101"/>
      <c r="IZK1953" s="101"/>
      <c r="IZL1953" s="101"/>
      <c r="IZM1953" s="101"/>
      <c r="IZN1953" s="101"/>
      <c r="IZO1953" s="101"/>
      <c r="IZP1953" s="101"/>
      <c r="IZQ1953" s="101"/>
      <c r="IZR1953" s="101"/>
      <c r="IZS1953" s="101"/>
      <c r="IZT1953" s="101"/>
      <c r="IZU1953" s="101"/>
      <c r="IZV1953" s="101"/>
      <c r="IZW1953" s="101"/>
      <c r="IZX1953" s="101"/>
      <c r="IZY1953" s="101"/>
      <c r="IZZ1953" s="101"/>
      <c r="JAA1953" s="101"/>
      <c r="JAB1953" s="101"/>
      <c r="JAC1953" s="101"/>
      <c r="JAD1953" s="101"/>
      <c r="JAE1953" s="101"/>
      <c r="JAF1953" s="101"/>
      <c r="JAG1953" s="101"/>
      <c r="JAH1953" s="101"/>
      <c r="JAI1953" s="101"/>
      <c r="JAJ1953" s="101"/>
      <c r="JAK1953" s="101"/>
      <c r="JAL1953" s="101"/>
      <c r="JAM1953" s="101"/>
      <c r="JAN1953" s="101"/>
      <c r="JAO1953" s="101"/>
      <c r="JAP1953" s="101"/>
      <c r="JAQ1953" s="101"/>
      <c r="JAR1953" s="101"/>
      <c r="JAS1953" s="101"/>
      <c r="JAT1953" s="101"/>
      <c r="JAU1953" s="101"/>
      <c r="JAV1953" s="101"/>
      <c r="JAW1953" s="101"/>
      <c r="JAX1953" s="101"/>
      <c r="JAY1953" s="101"/>
      <c r="JAZ1953" s="101"/>
      <c r="JBA1953" s="101"/>
      <c r="JBB1953" s="101"/>
      <c r="JBC1953" s="101"/>
      <c r="JBD1953" s="101"/>
      <c r="JBE1953" s="101"/>
      <c r="JBF1953" s="101"/>
      <c r="JBG1953" s="101"/>
      <c r="JBH1953" s="101"/>
      <c r="JBI1953" s="101"/>
      <c r="JBJ1953" s="101"/>
      <c r="JBK1953" s="101"/>
      <c r="JBL1953" s="101"/>
      <c r="JBM1953" s="101"/>
      <c r="JBN1953" s="101"/>
      <c r="JBO1953" s="101"/>
      <c r="JBP1953" s="101"/>
      <c r="JBQ1953" s="101"/>
      <c r="JBR1953" s="101"/>
      <c r="JBS1953" s="101"/>
      <c r="JBT1953" s="101"/>
      <c r="JBU1953" s="101"/>
      <c r="JBV1953" s="101"/>
      <c r="JBW1953" s="101"/>
      <c r="JBX1953" s="101"/>
      <c r="JBY1953" s="101"/>
      <c r="JBZ1953" s="101"/>
      <c r="JCA1953" s="101"/>
      <c r="JCB1953" s="101"/>
      <c r="JCC1953" s="101"/>
      <c r="JCD1953" s="101"/>
      <c r="JCE1953" s="101"/>
      <c r="JCF1953" s="101"/>
      <c r="JCG1953" s="101"/>
      <c r="JCH1953" s="101"/>
      <c r="JCI1953" s="101"/>
      <c r="JCJ1953" s="101"/>
      <c r="JCK1953" s="101"/>
      <c r="JCL1953" s="101"/>
      <c r="JCM1953" s="101"/>
      <c r="JCN1953" s="101"/>
      <c r="JCO1953" s="101"/>
      <c r="JCP1953" s="101"/>
      <c r="JCQ1953" s="101"/>
      <c r="JCR1953" s="101"/>
      <c r="JCS1953" s="101"/>
      <c r="JCT1953" s="101"/>
      <c r="JCU1953" s="101"/>
      <c r="JCV1953" s="101"/>
      <c r="JCW1953" s="101"/>
      <c r="JCX1953" s="101"/>
      <c r="JCY1953" s="101"/>
      <c r="JCZ1953" s="101"/>
      <c r="JDA1953" s="101"/>
      <c r="JDB1953" s="101"/>
      <c r="JDC1953" s="101"/>
      <c r="JDD1953" s="101"/>
      <c r="JDE1953" s="101"/>
      <c r="JDF1953" s="101"/>
      <c r="JDG1953" s="101"/>
      <c r="JDH1953" s="101"/>
      <c r="JDI1953" s="101"/>
      <c r="JDJ1953" s="101"/>
      <c r="JDK1953" s="101"/>
      <c r="JDL1953" s="101"/>
      <c r="JDM1953" s="101"/>
      <c r="JDN1953" s="101"/>
      <c r="JDO1953" s="101"/>
      <c r="JDP1953" s="101"/>
      <c r="JDQ1953" s="101"/>
      <c r="JDR1953" s="101"/>
      <c r="JDS1953" s="101"/>
      <c r="JDT1953" s="101"/>
      <c r="JDU1953" s="101"/>
      <c r="JDV1953" s="101"/>
      <c r="JDW1953" s="101"/>
      <c r="JDX1953" s="101"/>
      <c r="JDY1953" s="101"/>
      <c r="JDZ1953" s="101"/>
      <c r="JEA1953" s="101"/>
      <c r="JEB1953" s="101"/>
      <c r="JEC1953" s="101"/>
      <c r="JED1953" s="101"/>
      <c r="JEE1953" s="101"/>
      <c r="JEF1953" s="101"/>
      <c r="JEG1953" s="101"/>
      <c r="JEH1953" s="101"/>
      <c r="JEI1953" s="101"/>
      <c r="JEJ1953" s="101"/>
      <c r="JEK1953" s="101"/>
      <c r="JEL1953" s="101"/>
      <c r="JEM1953" s="101"/>
      <c r="JEN1953" s="101"/>
      <c r="JEO1953" s="101"/>
      <c r="JEP1953" s="101"/>
      <c r="JEQ1953" s="101"/>
      <c r="JER1953" s="101"/>
      <c r="JES1953" s="101"/>
      <c r="JET1953" s="101"/>
      <c r="JEU1953" s="101"/>
      <c r="JEV1953" s="101"/>
      <c r="JEW1953" s="101"/>
      <c r="JEX1953" s="101"/>
      <c r="JEY1953" s="101"/>
      <c r="JEZ1953" s="101"/>
      <c r="JFA1953" s="101"/>
      <c r="JFB1953" s="101"/>
      <c r="JFC1953" s="101"/>
      <c r="JFD1953" s="101"/>
      <c r="JFE1953" s="101"/>
      <c r="JFF1953" s="101"/>
      <c r="JFG1953" s="101"/>
      <c r="JFH1953" s="101"/>
      <c r="JFI1953" s="101"/>
      <c r="JFJ1953" s="101"/>
      <c r="JFK1953" s="101"/>
      <c r="JFL1953" s="101"/>
      <c r="JFM1953" s="101"/>
      <c r="JFN1953" s="101"/>
      <c r="JFO1953" s="101"/>
      <c r="JFP1953" s="101"/>
      <c r="JFQ1953" s="101"/>
      <c r="JFR1953" s="101"/>
      <c r="JFS1953" s="101"/>
      <c r="JFT1953" s="101"/>
      <c r="JFU1953" s="101"/>
      <c r="JFV1953" s="101"/>
      <c r="JFW1953" s="101"/>
      <c r="JFX1953" s="101"/>
      <c r="JFY1953" s="101"/>
      <c r="JFZ1953" s="101"/>
      <c r="JGA1953" s="101"/>
      <c r="JGB1953" s="101"/>
      <c r="JGC1953" s="101"/>
      <c r="JGD1953" s="101"/>
      <c r="JGE1953" s="101"/>
      <c r="JGF1953" s="101"/>
      <c r="JGG1953" s="101"/>
      <c r="JGH1953" s="101"/>
      <c r="JGI1953" s="101"/>
      <c r="JGJ1953" s="101"/>
      <c r="JGK1953" s="101"/>
      <c r="JGL1953" s="101"/>
      <c r="JGM1953" s="101"/>
      <c r="JGN1953" s="101"/>
      <c r="JGO1953" s="101"/>
      <c r="JGP1953" s="101"/>
      <c r="JGQ1953" s="101"/>
      <c r="JGR1953" s="101"/>
      <c r="JGS1953" s="101"/>
      <c r="JGT1953" s="101"/>
      <c r="JGU1953" s="101"/>
      <c r="JGV1953" s="101"/>
      <c r="JGW1953" s="101"/>
      <c r="JGX1953" s="101"/>
      <c r="JGY1953" s="101"/>
      <c r="JGZ1953" s="101"/>
      <c r="JHA1953" s="101"/>
      <c r="JHB1953" s="101"/>
      <c r="JHC1953" s="101"/>
      <c r="JHD1953" s="101"/>
      <c r="JHE1953" s="101"/>
      <c r="JHF1953" s="101"/>
      <c r="JHG1953" s="101"/>
      <c r="JHH1953" s="101"/>
      <c r="JHI1953" s="101"/>
      <c r="JHJ1953" s="101"/>
      <c r="JHK1953" s="101"/>
      <c r="JHL1953" s="101"/>
      <c r="JHM1953" s="101"/>
      <c r="JHN1953" s="101"/>
      <c r="JHO1953" s="101"/>
      <c r="JHP1953" s="101"/>
      <c r="JHQ1953" s="101"/>
      <c r="JHR1953" s="101"/>
      <c r="JHS1953" s="101"/>
      <c r="JHT1953" s="101"/>
      <c r="JHU1953" s="101"/>
      <c r="JHV1953" s="101"/>
      <c r="JHW1953" s="101"/>
      <c r="JHX1953" s="101"/>
      <c r="JHY1953" s="101"/>
      <c r="JHZ1953" s="101"/>
      <c r="JIA1953" s="101"/>
      <c r="JIB1953" s="101"/>
      <c r="JIC1953" s="101"/>
      <c r="JID1953" s="101"/>
      <c r="JIE1953" s="101"/>
      <c r="JIF1953" s="101"/>
      <c r="JIG1953" s="101"/>
      <c r="JIH1953" s="101"/>
      <c r="JII1953" s="101"/>
      <c r="JIJ1953" s="101"/>
      <c r="JIK1953" s="101"/>
      <c r="JIL1953" s="101"/>
      <c r="JIM1953" s="101"/>
      <c r="JIN1953" s="101"/>
      <c r="JIO1953" s="101"/>
      <c r="JIP1953" s="101"/>
      <c r="JIQ1953" s="101"/>
      <c r="JIR1953" s="101"/>
      <c r="JIS1953" s="101"/>
      <c r="JIT1953" s="101"/>
      <c r="JIU1953" s="101"/>
      <c r="JIV1953" s="101"/>
      <c r="JIW1953" s="101"/>
      <c r="JIX1953" s="101"/>
      <c r="JIY1953" s="101"/>
      <c r="JIZ1953" s="101"/>
      <c r="JJA1953" s="101"/>
      <c r="JJB1953" s="101"/>
      <c r="JJC1953" s="101"/>
      <c r="JJD1953" s="101"/>
      <c r="JJE1953" s="101"/>
      <c r="JJF1953" s="101"/>
      <c r="JJG1953" s="101"/>
      <c r="JJH1953" s="101"/>
      <c r="JJI1953" s="101"/>
      <c r="JJJ1953" s="101"/>
      <c r="JJK1953" s="101"/>
      <c r="JJL1953" s="101"/>
      <c r="JJM1953" s="101"/>
      <c r="JJN1953" s="101"/>
      <c r="JJO1953" s="101"/>
      <c r="JJP1953" s="101"/>
      <c r="JJQ1953" s="101"/>
      <c r="JJR1953" s="101"/>
      <c r="JJS1953" s="101"/>
      <c r="JJT1953" s="101"/>
      <c r="JJU1953" s="101"/>
      <c r="JJV1953" s="101"/>
      <c r="JJW1953" s="101"/>
      <c r="JJX1953" s="101"/>
      <c r="JJY1953" s="101"/>
      <c r="JJZ1953" s="101"/>
      <c r="JKA1953" s="101"/>
      <c r="JKB1953" s="101"/>
      <c r="JKC1953" s="101"/>
      <c r="JKD1953" s="101"/>
      <c r="JKE1953" s="101"/>
      <c r="JKF1953" s="101"/>
      <c r="JKG1953" s="101"/>
      <c r="JKH1953" s="101"/>
      <c r="JKI1953" s="101"/>
      <c r="JKJ1953" s="101"/>
      <c r="JKK1953" s="101"/>
      <c r="JKL1953" s="101"/>
      <c r="JKM1953" s="101"/>
      <c r="JKN1953" s="101"/>
      <c r="JKO1953" s="101"/>
      <c r="JKP1953" s="101"/>
      <c r="JKQ1953" s="101"/>
      <c r="JKR1953" s="101"/>
      <c r="JKS1953" s="101"/>
      <c r="JKT1953" s="101"/>
      <c r="JKU1953" s="101"/>
      <c r="JKV1953" s="101"/>
      <c r="JKW1953" s="101"/>
      <c r="JKX1953" s="101"/>
      <c r="JKY1953" s="101"/>
      <c r="JKZ1953" s="101"/>
      <c r="JLA1953" s="101"/>
      <c r="JLB1953" s="101"/>
      <c r="JLC1953" s="101"/>
      <c r="JLD1953" s="101"/>
      <c r="JLE1953" s="101"/>
      <c r="JLF1953" s="101"/>
      <c r="JLG1953" s="101"/>
      <c r="JLH1953" s="101"/>
      <c r="JLI1953" s="101"/>
      <c r="JLJ1953" s="101"/>
      <c r="JLK1953" s="101"/>
      <c r="JLL1953" s="101"/>
      <c r="JLM1953" s="101"/>
      <c r="JLN1953" s="101"/>
      <c r="JLO1953" s="101"/>
      <c r="JLP1953" s="101"/>
      <c r="JLQ1953" s="101"/>
      <c r="JLR1953" s="101"/>
      <c r="JLS1953" s="101"/>
      <c r="JLT1953" s="101"/>
      <c r="JLU1953" s="101"/>
      <c r="JLV1953" s="101"/>
      <c r="JLW1953" s="101"/>
      <c r="JLX1953" s="101"/>
      <c r="JLY1953" s="101"/>
      <c r="JLZ1953" s="101"/>
      <c r="JMA1953" s="101"/>
      <c r="JMB1953" s="101"/>
      <c r="JMC1953" s="101"/>
      <c r="JMD1953" s="101"/>
      <c r="JME1953" s="101"/>
      <c r="JMF1953" s="101"/>
      <c r="JMG1953" s="101"/>
      <c r="JMH1953" s="101"/>
      <c r="JMI1953" s="101"/>
      <c r="JMJ1953" s="101"/>
      <c r="JMK1953" s="101"/>
      <c r="JML1953" s="101"/>
      <c r="JMM1953" s="101"/>
      <c r="JMN1953" s="101"/>
      <c r="JMO1953" s="101"/>
      <c r="JMP1953" s="101"/>
      <c r="JMQ1953" s="101"/>
      <c r="JMR1953" s="101"/>
      <c r="JMS1953" s="101"/>
      <c r="JMT1953" s="101"/>
      <c r="JMU1953" s="101"/>
      <c r="JMV1953" s="101"/>
      <c r="JMW1953" s="101"/>
      <c r="JMX1953" s="101"/>
      <c r="JMY1953" s="101"/>
      <c r="JMZ1953" s="101"/>
      <c r="JNA1953" s="101"/>
      <c r="JNB1953" s="101"/>
      <c r="JNC1953" s="101"/>
      <c r="JND1953" s="101"/>
      <c r="JNE1953" s="101"/>
      <c r="JNF1953" s="101"/>
      <c r="JNG1953" s="101"/>
      <c r="JNH1953" s="101"/>
      <c r="JNI1953" s="101"/>
      <c r="JNJ1953" s="101"/>
      <c r="JNK1953" s="101"/>
      <c r="JNL1953" s="101"/>
      <c r="JNM1953" s="101"/>
      <c r="JNN1953" s="101"/>
      <c r="JNO1953" s="101"/>
      <c r="JNP1953" s="101"/>
      <c r="JNQ1953" s="101"/>
      <c r="JNR1953" s="101"/>
      <c r="JNS1953" s="101"/>
      <c r="JNT1953" s="101"/>
      <c r="JNU1953" s="101"/>
      <c r="JNV1953" s="101"/>
      <c r="JNW1953" s="101"/>
      <c r="JNX1953" s="101"/>
      <c r="JNY1953" s="101"/>
      <c r="JNZ1953" s="101"/>
      <c r="JOA1953" s="101"/>
      <c r="JOB1953" s="101"/>
      <c r="JOC1953" s="101"/>
      <c r="JOD1953" s="101"/>
      <c r="JOE1953" s="101"/>
      <c r="JOF1953" s="101"/>
      <c r="JOG1953" s="101"/>
      <c r="JOH1953" s="101"/>
      <c r="JOI1953" s="101"/>
      <c r="JOJ1953" s="101"/>
      <c r="JOK1953" s="101"/>
      <c r="JOL1953" s="101"/>
      <c r="JOM1953" s="101"/>
      <c r="JON1953" s="101"/>
      <c r="JOO1953" s="101"/>
      <c r="JOP1953" s="101"/>
      <c r="JOQ1953" s="101"/>
      <c r="JOR1953" s="101"/>
      <c r="JOS1953" s="101"/>
      <c r="JOT1953" s="101"/>
      <c r="JOU1953" s="101"/>
      <c r="JOV1953" s="101"/>
      <c r="JOW1953" s="101"/>
      <c r="JOX1953" s="101"/>
      <c r="JOY1953" s="101"/>
      <c r="JOZ1953" s="101"/>
      <c r="JPA1953" s="101"/>
      <c r="JPB1953" s="101"/>
      <c r="JPC1953" s="101"/>
      <c r="JPD1953" s="101"/>
      <c r="JPE1953" s="101"/>
      <c r="JPF1953" s="101"/>
      <c r="JPG1953" s="101"/>
      <c r="JPH1953" s="101"/>
      <c r="JPI1953" s="101"/>
      <c r="JPJ1953" s="101"/>
      <c r="JPK1953" s="101"/>
      <c r="JPL1953" s="101"/>
      <c r="JPM1953" s="101"/>
      <c r="JPN1953" s="101"/>
      <c r="JPO1953" s="101"/>
      <c r="JPP1953" s="101"/>
      <c r="JPQ1953" s="101"/>
      <c r="JPR1953" s="101"/>
      <c r="JPS1953" s="101"/>
      <c r="JPT1953" s="101"/>
      <c r="JPU1953" s="101"/>
      <c r="JPV1953" s="101"/>
      <c r="JPW1953" s="101"/>
      <c r="JPX1953" s="101"/>
      <c r="JPY1953" s="101"/>
      <c r="JPZ1953" s="101"/>
      <c r="JQA1953" s="101"/>
      <c r="JQB1953" s="101"/>
      <c r="JQC1953" s="101"/>
      <c r="JQD1953" s="101"/>
      <c r="JQE1953" s="101"/>
      <c r="JQF1953" s="101"/>
      <c r="JQG1953" s="101"/>
      <c r="JQH1953" s="101"/>
      <c r="JQI1953" s="101"/>
      <c r="JQJ1953" s="101"/>
      <c r="JQK1953" s="101"/>
      <c r="JQL1953" s="101"/>
      <c r="JQM1953" s="101"/>
      <c r="JQN1953" s="101"/>
      <c r="JQO1953" s="101"/>
      <c r="JQP1953" s="101"/>
      <c r="JQQ1953" s="101"/>
      <c r="JQR1953" s="101"/>
      <c r="JQS1953" s="101"/>
      <c r="JQT1953" s="101"/>
      <c r="JQU1953" s="101"/>
      <c r="JQV1953" s="101"/>
      <c r="JQW1953" s="101"/>
      <c r="JQX1953" s="101"/>
      <c r="JQY1953" s="101"/>
      <c r="JQZ1953" s="101"/>
      <c r="JRA1953" s="101"/>
      <c r="JRB1953" s="101"/>
      <c r="JRC1953" s="101"/>
      <c r="JRD1953" s="101"/>
      <c r="JRE1953" s="101"/>
      <c r="JRF1953" s="101"/>
      <c r="JRG1953" s="101"/>
      <c r="JRH1953" s="101"/>
      <c r="JRI1953" s="101"/>
      <c r="JRJ1953" s="101"/>
      <c r="JRK1953" s="101"/>
      <c r="JRL1953" s="101"/>
      <c r="JRM1953" s="101"/>
      <c r="JRN1953" s="101"/>
      <c r="JRO1953" s="101"/>
      <c r="JRP1953" s="101"/>
      <c r="JRQ1953" s="101"/>
      <c r="JRR1953" s="101"/>
      <c r="JRS1953" s="101"/>
      <c r="JRT1953" s="101"/>
      <c r="JRU1953" s="101"/>
      <c r="JRV1953" s="101"/>
      <c r="JRW1953" s="101"/>
      <c r="JRX1953" s="101"/>
      <c r="JRY1953" s="101"/>
      <c r="JRZ1953" s="101"/>
      <c r="JSA1953" s="101"/>
      <c r="JSB1953" s="101"/>
      <c r="JSC1953" s="101"/>
      <c r="JSD1953" s="101"/>
      <c r="JSE1953" s="101"/>
      <c r="JSF1953" s="101"/>
      <c r="JSG1953" s="101"/>
      <c r="JSH1953" s="101"/>
      <c r="JSI1953" s="101"/>
      <c r="JSJ1953" s="101"/>
      <c r="JSK1953" s="101"/>
      <c r="JSL1953" s="101"/>
      <c r="JSM1953" s="101"/>
      <c r="JSN1953" s="101"/>
      <c r="JSO1953" s="101"/>
      <c r="JSP1953" s="101"/>
      <c r="JSQ1953" s="101"/>
      <c r="JSR1953" s="101"/>
      <c r="JSS1953" s="101"/>
      <c r="JST1953" s="101"/>
      <c r="JSU1953" s="101"/>
      <c r="JSV1953" s="101"/>
      <c r="JSW1953" s="101"/>
      <c r="JSX1953" s="101"/>
      <c r="JSY1953" s="101"/>
      <c r="JSZ1953" s="101"/>
      <c r="JTA1953" s="101"/>
      <c r="JTB1953" s="101"/>
      <c r="JTC1953" s="101"/>
      <c r="JTD1953" s="101"/>
      <c r="JTE1953" s="101"/>
      <c r="JTF1953" s="101"/>
      <c r="JTG1953" s="101"/>
      <c r="JTH1953" s="101"/>
      <c r="JTI1953" s="101"/>
      <c r="JTJ1953" s="101"/>
      <c r="JTK1953" s="101"/>
      <c r="JTL1953" s="101"/>
      <c r="JTM1953" s="101"/>
      <c r="JTN1953" s="101"/>
      <c r="JTO1953" s="101"/>
      <c r="JTP1953" s="101"/>
      <c r="JTQ1953" s="101"/>
      <c r="JTR1953" s="101"/>
      <c r="JTS1953" s="101"/>
      <c r="JTT1953" s="101"/>
      <c r="JTU1953" s="101"/>
      <c r="JTV1953" s="101"/>
      <c r="JTW1953" s="101"/>
      <c r="JTX1953" s="101"/>
      <c r="JTY1953" s="101"/>
      <c r="JTZ1953" s="101"/>
      <c r="JUA1953" s="101"/>
      <c r="JUB1953" s="101"/>
      <c r="JUC1953" s="101"/>
      <c r="JUD1953" s="101"/>
      <c r="JUE1953" s="101"/>
      <c r="JUF1953" s="101"/>
      <c r="JUG1953" s="101"/>
      <c r="JUH1953" s="101"/>
      <c r="JUI1953" s="101"/>
      <c r="JUJ1953" s="101"/>
      <c r="JUK1953" s="101"/>
      <c r="JUL1953" s="101"/>
      <c r="JUM1953" s="101"/>
      <c r="JUN1953" s="101"/>
      <c r="JUO1953" s="101"/>
      <c r="JUP1953" s="101"/>
      <c r="JUQ1953" s="101"/>
      <c r="JUR1953" s="101"/>
      <c r="JUS1953" s="101"/>
      <c r="JUT1953" s="101"/>
      <c r="JUU1953" s="101"/>
      <c r="JUV1953" s="101"/>
      <c r="JUW1953" s="101"/>
      <c r="JUX1953" s="101"/>
      <c r="JUY1953" s="101"/>
      <c r="JUZ1953" s="101"/>
      <c r="JVA1953" s="101"/>
      <c r="JVB1953" s="101"/>
      <c r="JVC1953" s="101"/>
      <c r="JVD1953" s="101"/>
      <c r="JVE1953" s="101"/>
      <c r="JVF1953" s="101"/>
      <c r="JVG1953" s="101"/>
      <c r="JVH1953" s="101"/>
      <c r="JVI1953" s="101"/>
      <c r="JVJ1953" s="101"/>
      <c r="JVK1953" s="101"/>
      <c r="JVL1953" s="101"/>
      <c r="JVM1953" s="101"/>
      <c r="JVN1953" s="101"/>
      <c r="JVO1953" s="101"/>
      <c r="JVP1953" s="101"/>
      <c r="JVQ1953" s="101"/>
      <c r="JVR1953" s="101"/>
      <c r="JVS1953" s="101"/>
      <c r="JVT1953" s="101"/>
      <c r="JVU1953" s="101"/>
      <c r="JVV1953" s="101"/>
      <c r="JVW1953" s="101"/>
      <c r="JVX1953" s="101"/>
      <c r="JVY1953" s="101"/>
      <c r="JVZ1953" s="101"/>
      <c r="JWA1953" s="101"/>
      <c r="JWB1953" s="101"/>
      <c r="JWC1953" s="101"/>
      <c r="JWD1953" s="101"/>
      <c r="JWE1953" s="101"/>
      <c r="JWF1953" s="101"/>
      <c r="JWG1953" s="101"/>
      <c r="JWH1953" s="101"/>
      <c r="JWI1953" s="101"/>
      <c r="JWJ1953" s="101"/>
      <c r="JWK1953" s="101"/>
      <c r="JWL1953" s="101"/>
      <c r="JWM1953" s="101"/>
      <c r="JWN1953" s="101"/>
      <c r="JWO1953" s="101"/>
      <c r="JWP1953" s="101"/>
      <c r="JWQ1953" s="101"/>
      <c r="JWR1953" s="101"/>
      <c r="JWS1953" s="101"/>
      <c r="JWT1953" s="101"/>
      <c r="JWU1953" s="101"/>
      <c r="JWV1953" s="101"/>
      <c r="JWW1953" s="101"/>
      <c r="JWX1953" s="101"/>
      <c r="JWY1953" s="101"/>
      <c r="JWZ1953" s="101"/>
      <c r="JXA1953" s="101"/>
      <c r="JXB1953" s="101"/>
      <c r="JXC1953" s="101"/>
      <c r="JXD1953" s="101"/>
      <c r="JXE1953" s="101"/>
      <c r="JXF1953" s="101"/>
      <c r="JXG1953" s="101"/>
      <c r="JXH1953" s="101"/>
      <c r="JXI1953" s="101"/>
      <c r="JXJ1953" s="101"/>
      <c r="JXK1953" s="101"/>
      <c r="JXL1953" s="101"/>
      <c r="JXM1953" s="101"/>
      <c r="JXN1953" s="101"/>
      <c r="JXO1953" s="101"/>
      <c r="JXP1953" s="101"/>
      <c r="JXQ1953" s="101"/>
      <c r="JXR1953" s="101"/>
      <c r="JXS1953" s="101"/>
      <c r="JXT1953" s="101"/>
      <c r="JXU1953" s="101"/>
      <c r="JXV1953" s="101"/>
      <c r="JXW1953" s="101"/>
      <c r="JXX1953" s="101"/>
      <c r="JXY1953" s="101"/>
      <c r="JXZ1953" s="101"/>
      <c r="JYA1953" s="101"/>
      <c r="JYB1953" s="101"/>
      <c r="JYC1953" s="101"/>
      <c r="JYD1953" s="101"/>
      <c r="JYE1953" s="101"/>
      <c r="JYF1953" s="101"/>
      <c r="JYG1953" s="101"/>
      <c r="JYH1953" s="101"/>
      <c r="JYI1953" s="101"/>
      <c r="JYJ1953" s="101"/>
      <c r="JYK1953" s="101"/>
      <c r="JYL1953" s="101"/>
      <c r="JYM1953" s="101"/>
      <c r="JYN1953" s="101"/>
      <c r="JYO1953" s="101"/>
      <c r="JYP1953" s="101"/>
      <c r="JYQ1953" s="101"/>
      <c r="JYR1953" s="101"/>
      <c r="JYS1953" s="101"/>
      <c r="JYT1953" s="101"/>
      <c r="JYU1953" s="101"/>
      <c r="JYV1953" s="101"/>
      <c r="JYW1953" s="101"/>
      <c r="JYX1953" s="101"/>
      <c r="JYY1953" s="101"/>
      <c r="JYZ1953" s="101"/>
      <c r="JZA1953" s="101"/>
      <c r="JZB1953" s="101"/>
      <c r="JZC1953" s="101"/>
      <c r="JZD1953" s="101"/>
      <c r="JZE1953" s="101"/>
      <c r="JZF1953" s="101"/>
      <c r="JZG1953" s="101"/>
      <c r="JZH1953" s="101"/>
      <c r="JZI1953" s="101"/>
      <c r="JZJ1953" s="101"/>
      <c r="JZK1953" s="101"/>
      <c r="JZL1953" s="101"/>
      <c r="JZM1953" s="101"/>
      <c r="JZN1953" s="101"/>
      <c r="JZO1953" s="101"/>
      <c r="JZP1953" s="101"/>
      <c r="JZQ1953" s="101"/>
      <c r="JZR1953" s="101"/>
      <c r="JZS1953" s="101"/>
      <c r="JZT1953" s="101"/>
      <c r="JZU1953" s="101"/>
      <c r="JZV1953" s="101"/>
      <c r="JZW1953" s="101"/>
      <c r="JZX1953" s="101"/>
      <c r="JZY1953" s="101"/>
      <c r="JZZ1953" s="101"/>
      <c r="KAA1953" s="101"/>
      <c r="KAB1953" s="101"/>
      <c r="KAC1953" s="101"/>
      <c r="KAD1953" s="101"/>
      <c r="KAE1953" s="101"/>
      <c r="KAF1953" s="101"/>
      <c r="KAG1953" s="101"/>
      <c r="KAH1953" s="101"/>
      <c r="KAI1953" s="101"/>
      <c r="KAJ1953" s="101"/>
      <c r="KAK1953" s="101"/>
      <c r="KAL1953" s="101"/>
      <c r="KAM1953" s="101"/>
      <c r="KAN1953" s="101"/>
      <c r="KAO1953" s="101"/>
      <c r="KAP1953" s="101"/>
      <c r="KAQ1953" s="101"/>
      <c r="KAR1953" s="101"/>
      <c r="KAS1953" s="101"/>
      <c r="KAT1953" s="101"/>
      <c r="KAU1953" s="101"/>
      <c r="KAV1953" s="101"/>
      <c r="KAW1953" s="101"/>
      <c r="KAX1953" s="101"/>
      <c r="KAY1953" s="101"/>
      <c r="KAZ1953" s="101"/>
      <c r="KBA1953" s="101"/>
      <c r="KBB1953" s="101"/>
      <c r="KBC1953" s="101"/>
      <c r="KBD1953" s="101"/>
      <c r="KBE1953" s="101"/>
      <c r="KBF1953" s="101"/>
      <c r="KBG1953" s="101"/>
      <c r="KBH1953" s="101"/>
      <c r="KBI1953" s="101"/>
      <c r="KBJ1953" s="101"/>
      <c r="KBK1953" s="101"/>
      <c r="KBL1953" s="101"/>
      <c r="KBM1953" s="101"/>
      <c r="KBN1953" s="101"/>
      <c r="KBO1953" s="101"/>
      <c r="KBP1953" s="101"/>
      <c r="KBQ1953" s="101"/>
      <c r="KBR1953" s="101"/>
      <c r="KBS1953" s="101"/>
      <c r="KBT1953" s="101"/>
      <c r="KBU1953" s="101"/>
      <c r="KBV1953" s="101"/>
      <c r="KBW1953" s="101"/>
      <c r="KBX1953" s="101"/>
      <c r="KBY1953" s="101"/>
      <c r="KBZ1953" s="101"/>
      <c r="KCA1953" s="101"/>
      <c r="KCB1953" s="101"/>
      <c r="KCC1953" s="101"/>
      <c r="KCD1953" s="101"/>
      <c r="KCE1953" s="101"/>
      <c r="KCF1953" s="101"/>
      <c r="KCG1953" s="101"/>
      <c r="KCH1953" s="101"/>
      <c r="KCI1953" s="101"/>
      <c r="KCJ1953" s="101"/>
      <c r="KCK1953" s="101"/>
      <c r="KCL1953" s="101"/>
      <c r="KCM1953" s="101"/>
      <c r="KCN1953" s="101"/>
      <c r="KCO1953" s="101"/>
      <c r="KCP1953" s="101"/>
      <c r="KCQ1953" s="101"/>
      <c r="KCR1953" s="101"/>
      <c r="KCS1953" s="101"/>
      <c r="KCT1953" s="101"/>
      <c r="KCU1953" s="101"/>
      <c r="KCV1953" s="101"/>
      <c r="KCW1953" s="101"/>
      <c r="KCX1953" s="101"/>
      <c r="KCY1953" s="101"/>
      <c r="KCZ1953" s="101"/>
      <c r="KDA1953" s="101"/>
      <c r="KDB1953" s="101"/>
      <c r="KDC1953" s="101"/>
      <c r="KDD1953" s="101"/>
      <c r="KDE1953" s="101"/>
      <c r="KDF1953" s="101"/>
      <c r="KDG1953" s="101"/>
      <c r="KDH1953" s="101"/>
      <c r="KDI1953" s="101"/>
      <c r="KDJ1953" s="101"/>
      <c r="KDK1953" s="101"/>
      <c r="KDL1953" s="101"/>
      <c r="KDM1953" s="101"/>
      <c r="KDN1953" s="101"/>
      <c r="KDO1953" s="101"/>
      <c r="KDP1953" s="101"/>
      <c r="KDQ1953" s="101"/>
      <c r="KDR1953" s="101"/>
      <c r="KDS1953" s="101"/>
      <c r="KDT1953" s="101"/>
      <c r="KDU1953" s="101"/>
      <c r="KDV1953" s="101"/>
      <c r="KDW1953" s="101"/>
      <c r="KDX1953" s="101"/>
      <c r="KDY1953" s="101"/>
      <c r="KDZ1953" s="101"/>
      <c r="KEA1953" s="101"/>
      <c r="KEB1953" s="101"/>
      <c r="KEC1953" s="101"/>
      <c r="KED1953" s="101"/>
      <c r="KEE1953" s="101"/>
      <c r="KEF1953" s="101"/>
      <c r="KEG1953" s="101"/>
      <c r="KEH1953" s="101"/>
      <c r="KEI1953" s="101"/>
      <c r="KEJ1953" s="101"/>
      <c r="KEK1953" s="101"/>
      <c r="KEL1953" s="101"/>
      <c r="KEM1953" s="101"/>
      <c r="KEN1953" s="101"/>
      <c r="KEO1953" s="101"/>
      <c r="KEP1953" s="101"/>
      <c r="KEQ1953" s="101"/>
      <c r="KER1953" s="101"/>
      <c r="KES1953" s="101"/>
      <c r="KET1953" s="101"/>
      <c r="KEU1953" s="101"/>
      <c r="KEV1953" s="101"/>
      <c r="KEW1953" s="101"/>
      <c r="KEX1953" s="101"/>
      <c r="KEY1953" s="101"/>
      <c r="KEZ1953" s="101"/>
      <c r="KFA1953" s="101"/>
      <c r="KFB1953" s="101"/>
      <c r="KFC1953" s="101"/>
      <c r="KFD1953" s="101"/>
      <c r="KFE1953" s="101"/>
      <c r="KFF1953" s="101"/>
      <c r="KFG1953" s="101"/>
      <c r="KFH1953" s="101"/>
      <c r="KFI1953" s="101"/>
      <c r="KFJ1953" s="101"/>
      <c r="KFK1953" s="101"/>
      <c r="KFL1953" s="101"/>
      <c r="KFM1953" s="101"/>
      <c r="KFN1953" s="101"/>
      <c r="KFO1953" s="101"/>
      <c r="KFP1953" s="101"/>
      <c r="KFQ1953" s="101"/>
      <c r="KFR1953" s="101"/>
      <c r="KFS1953" s="101"/>
      <c r="KFT1953" s="101"/>
      <c r="KFU1953" s="101"/>
      <c r="KFV1953" s="101"/>
      <c r="KFW1953" s="101"/>
      <c r="KFX1953" s="101"/>
      <c r="KFY1953" s="101"/>
      <c r="KFZ1953" s="101"/>
      <c r="KGA1953" s="101"/>
      <c r="KGB1953" s="101"/>
      <c r="KGC1953" s="101"/>
      <c r="KGD1953" s="101"/>
      <c r="KGE1953" s="101"/>
      <c r="KGF1953" s="101"/>
      <c r="KGG1953" s="101"/>
      <c r="KGH1953" s="101"/>
      <c r="KGI1953" s="101"/>
      <c r="KGJ1953" s="101"/>
      <c r="KGK1953" s="101"/>
      <c r="KGL1953" s="101"/>
      <c r="KGM1953" s="101"/>
      <c r="KGN1953" s="101"/>
      <c r="KGO1953" s="101"/>
      <c r="KGP1953" s="101"/>
      <c r="KGQ1953" s="101"/>
      <c r="KGR1953" s="101"/>
      <c r="KGS1953" s="101"/>
      <c r="KGT1953" s="101"/>
      <c r="KGU1953" s="101"/>
      <c r="KGV1953" s="101"/>
      <c r="KGW1953" s="101"/>
      <c r="KGX1953" s="101"/>
      <c r="KGY1953" s="101"/>
      <c r="KGZ1953" s="101"/>
      <c r="KHA1953" s="101"/>
      <c r="KHB1953" s="101"/>
      <c r="KHC1953" s="101"/>
      <c r="KHD1953" s="101"/>
      <c r="KHE1953" s="101"/>
      <c r="KHF1953" s="101"/>
      <c r="KHG1953" s="101"/>
      <c r="KHH1953" s="101"/>
      <c r="KHI1953" s="101"/>
      <c r="KHJ1953" s="101"/>
      <c r="KHK1953" s="101"/>
      <c r="KHL1953" s="101"/>
      <c r="KHM1953" s="101"/>
      <c r="KHN1953" s="101"/>
      <c r="KHO1953" s="101"/>
      <c r="KHP1953" s="101"/>
      <c r="KHQ1953" s="101"/>
      <c r="KHR1953" s="101"/>
      <c r="KHS1953" s="101"/>
      <c r="KHT1953" s="101"/>
      <c r="KHU1953" s="101"/>
      <c r="KHV1953" s="101"/>
      <c r="KHW1953" s="101"/>
      <c r="KHX1953" s="101"/>
      <c r="KHY1953" s="101"/>
      <c r="KHZ1953" s="101"/>
      <c r="KIA1953" s="101"/>
      <c r="KIB1953" s="101"/>
      <c r="KIC1953" s="101"/>
      <c r="KID1953" s="101"/>
      <c r="KIE1953" s="101"/>
      <c r="KIF1953" s="101"/>
      <c r="KIG1953" s="101"/>
      <c r="KIH1953" s="101"/>
      <c r="KII1953" s="101"/>
      <c r="KIJ1953" s="101"/>
      <c r="KIK1953" s="101"/>
      <c r="KIL1953" s="101"/>
      <c r="KIM1953" s="101"/>
      <c r="KIN1953" s="101"/>
      <c r="KIO1953" s="101"/>
      <c r="KIP1953" s="101"/>
      <c r="KIQ1953" s="101"/>
      <c r="KIR1953" s="101"/>
      <c r="KIS1953" s="101"/>
      <c r="KIT1953" s="101"/>
      <c r="KIU1953" s="101"/>
      <c r="KIV1953" s="101"/>
      <c r="KIW1953" s="101"/>
      <c r="KIX1953" s="101"/>
      <c r="KIY1953" s="101"/>
      <c r="KIZ1953" s="101"/>
      <c r="KJA1953" s="101"/>
      <c r="KJB1953" s="101"/>
      <c r="KJC1953" s="101"/>
      <c r="KJD1953" s="101"/>
      <c r="KJE1953" s="101"/>
      <c r="KJF1953" s="101"/>
      <c r="KJG1953" s="101"/>
      <c r="KJH1953" s="101"/>
      <c r="KJI1953" s="101"/>
      <c r="KJJ1953" s="101"/>
      <c r="KJK1953" s="101"/>
      <c r="KJL1953" s="101"/>
      <c r="KJM1953" s="101"/>
      <c r="KJN1953" s="101"/>
      <c r="KJO1953" s="101"/>
      <c r="KJP1953" s="101"/>
      <c r="KJQ1953" s="101"/>
      <c r="KJR1953" s="101"/>
      <c r="KJS1953" s="101"/>
      <c r="KJT1953" s="101"/>
      <c r="KJU1953" s="101"/>
      <c r="KJV1953" s="101"/>
      <c r="KJW1953" s="101"/>
      <c r="KJX1953" s="101"/>
      <c r="KJY1953" s="101"/>
      <c r="KJZ1953" s="101"/>
      <c r="KKA1953" s="101"/>
      <c r="KKB1953" s="101"/>
      <c r="KKC1953" s="101"/>
      <c r="KKD1953" s="101"/>
      <c r="KKE1953" s="101"/>
      <c r="KKF1953" s="101"/>
      <c r="KKG1953" s="101"/>
      <c r="KKH1953" s="101"/>
      <c r="KKI1953" s="101"/>
      <c r="KKJ1953" s="101"/>
      <c r="KKK1953" s="101"/>
      <c r="KKL1953" s="101"/>
      <c r="KKM1953" s="101"/>
      <c r="KKN1953" s="101"/>
      <c r="KKO1953" s="101"/>
      <c r="KKP1953" s="101"/>
      <c r="KKQ1953" s="101"/>
      <c r="KKR1953" s="101"/>
      <c r="KKS1953" s="101"/>
      <c r="KKT1953" s="101"/>
      <c r="KKU1953" s="101"/>
      <c r="KKV1953" s="101"/>
      <c r="KKW1953" s="101"/>
      <c r="KKX1953" s="101"/>
      <c r="KKY1953" s="101"/>
      <c r="KKZ1953" s="101"/>
      <c r="KLA1953" s="101"/>
      <c r="KLB1953" s="101"/>
      <c r="KLC1953" s="101"/>
      <c r="KLD1953" s="101"/>
      <c r="KLE1953" s="101"/>
      <c r="KLF1953" s="101"/>
      <c r="KLG1953" s="101"/>
      <c r="KLH1953" s="101"/>
      <c r="KLI1953" s="101"/>
      <c r="KLJ1953" s="101"/>
      <c r="KLK1953" s="101"/>
      <c r="KLL1953" s="101"/>
      <c r="KLM1953" s="101"/>
      <c r="KLN1953" s="101"/>
      <c r="KLO1953" s="101"/>
      <c r="KLP1953" s="101"/>
      <c r="KLQ1953" s="101"/>
      <c r="KLR1953" s="101"/>
      <c r="KLS1953" s="101"/>
      <c r="KLT1953" s="101"/>
      <c r="KLU1953" s="101"/>
      <c r="KLV1953" s="101"/>
      <c r="KLW1953" s="101"/>
      <c r="KLX1953" s="101"/>
      <c r="KLY1953" s="101"/>
      <c r="KLZ1953" s="101"/>
      <c r="KMA1953" s="101"/>
      <c r="KMB1953" s="101"/>
      <c r="KMC1953" s="101"/>
      <c r="KMD1953" s="101"/>
      <c r="KME1953" s="101"/>
      <c r="KMF1953" s="101"/>
      <c r="KMG1953" s="101"/>
      <c r="KMH1953" s="101"/>
      <c r="KMI1953" s="101"/>
      <c r="KMJ1953" s="101"/>
      <c r="KMK1953" s="101"/>
      <c r="KML1953" s="101"/>
      <c r="KMM1953" s="101"/>
      <c r="KMN1953" s="101"/>
      <c r="KMO1953" s="101"/>
      <c r="KMP1953" s="101"/>
      <c r="KMQ1953" s="101"/>
      <c r="KMR1953" s="101"/>
      <c r="KMS1953" s="101"/>
      <c r="KMT1953" s="101"/>
      <c r="KMU1953" s="101"/>
      <c r="KMV1953" s="101"/>
      <c r="KMW1953" s="101"/>
      <c r="KMX1953" s="101"/>
      <c r="KMY1953" s="101"/>
      <c r="KMZ1953" s="101"/>
      <c r="KNA1953" s="101"/>
      <c r="KNB1953" s="101"/>
      <c r="KNC1953" s="101"/>
      <c r="KND1953" s="101"/>
      <c r="KNE1953" s="101"/>
      <c r="KNF1953" s="101"/>
      <c r="KNG1953" s="101"/>
      <c r="KNH1953" s="101"/>
      <c r="KNI1953" s="101"/>
      <c r="KNJ1953" s="101"/>
      <c r="KNK1953" s="101"/>
      <c r="KNL1953" s="101"/>
      <c r="KNM1953" s="101"/>
      <c r="KNN1953" s="101"/>
      <c r="KNO1953" s="101"/>
      <c r="KNP1953" s="101"/>
      <c r="KNQ1953" s="101"/>
      <c r="KNR1953" s="101"/>
      <c r="KNS1953" s="101"/>
      <c r="KNT1953" s="101"/>
      <c r="KNU1953" s="101"/>
      <c r="KNV1953" s="101"/>
      <c r="KNW1953" s="101"/>
      <c r="KNX1953" s="101"/>
      <c r="KNY1953" s="101"/>
      <c r="KNZ1953" s="101"/>
      <c r="KOA1953" s="101"/>
      <c r="KOB1953" s="101"/>
      <c r="KOC1953" s="101"/>
      <c r="KOD1953" s="101"/>
      <c r="KOE1953" s="101"/>
      <c r="KOF1953" s="101"/>
      <c r="KOG1953" s="101"/>
      <c r="KOH1953" s="101"/>
      <c r="KOI1953" s="101"/>
      <c r="KOJ1953" s="101"/>
      <c r="KOK1953" s="101"/>
      <c r="KOL1953" s="101"/>
      <c r="KOM1953" s="101"/>
      <c r="KON1953" s="101"/>
      <c r="KOO1953" s="101"/>
      <c r="KOP1953" s="101"/>
      <c r="KOQ1953" s="101"/>
      <c r="KOR1953" s="101"/>
      <c r="KOS1953" s="101"/>
      <c r="KOT1953" s="101"/>
      <c r="KOU1953" s="101"/>
      <c r="KOV1953" s="101"/>
      <c r="KOW1953" s="101"/>
      <c r="KOX1953" s="101"/>
      <c r="KOY1953" s="101"/>
      <c r="KOZ1953" s="101"/>
      <c r="KPA1953" s="101"/>
      <c r="KPB1953" s="101"/>
      <c r="KPC1953" s="101"/>
      <c r="KPD1953" s="101"/>
      <c r="KPE1953" s="101"/>
      <c r="KPF1953" s="101"/>
      <c r="KPG1953" s="101"/>
      <c r="KPH1953" s="101"/>
      <c r="KPI1953" s="101"/>
      <c r="KPJ1953" s="101"/>
      <c r="KPK1953" s="101"/>
      <c r="KPL1953" s="101"/>
      <c r="KPM1953" s="101"/>
      <c r="KPN1953" s="101"/>
      <c r="KPO1953" s="101"/>
      <c r="KPP1953" s="101"/>
      <c r="KPQ1953" s="101"/>
      <c r="KPR1953" s="101"/>
      <c r="KPS1953" s="101"/>
      <c r="KPT1953" s="101"/>
      <c r="KPU1953" s="101"/>
      <c r="KPV1953" s="101"/>
      <c r="KPW1953" s="101"/>
      <c r="KPX1953" s="101"/>
      <c r="KPY1953" s="101"/>
      <c r="KPZ1953" s="101"/>
      <c r="KQA1953" s="101"/>
      <c r="KQB1953" s="101"/>
      <c r="KQC1953" s="101"/>
      <c r="KQD1953" s="101"/>
      <c r="KQE1953" s="101"/>
      <c r="KQF1953" s="101"/>
      <c r="KQG1953" s="101"/>
      <c r="KQH1953" s="101"/>
      <c r="KQI1953" s="101"/>
      <c r="KQJ1953" s="101"/>
      <c r="KQK1953" s="101"/>
      <c r="KQL1953" s="101"/>
      <c r="KQM1953" s="101"/>
      <c r="KQN1953" s="101"/>
      <c r="KQO1953" s="101"/>
      <c r="KQP1953" s="101"/>
      <c r="KQQ1953" s="101"/>
      <c r="KQR1953" s="101"/>
      <c r="KQS1953" s="101"/>
      <c r="KQT1953" s="101"/>
      <c r="KQU1953" s="101"/>
      <c r="KQV1953" s="101"/>
      <c r="KQW1953" s="101"/>
      <c r="KQX1953" s="101"/>
      <c r="KQY1953" s="101"/>
      <c r="KQZ1953" s="101"/>
      <c r="KRA1953" s="101"/>
      <c r="KRB1953" s="101"/>
      <c r="KRC1953" s="101"/>
      <c r="KRD1953" s="101"/>
      <c r="KRE1953" s="101"/>
      <c r="KRF1953" s="101"/>
      <c r="KRG1953" s="101"/>
      <c r="KRH1953" s="101"/>
      <c r="KRI1953" s="101"/>
      <c r="KRJ1953" s="101"/>
      <c r="KRK1953" s="101"/>
      <c r="KRL1953" s="101"/>
      <c r="KRM1953" s="101"/>
      <c r="KRN1953" s="101"/>
      <c r="KRO1953" s="101"/>
      <c r="KRP1953" s="101"/>
      <c r="KRQ1953" s="101"/>
      <c r="KRR1953" s="101"/>
      <c r="KRS1953" s="101"/>
      <c r="KRT1953" s="101"/>
      <c r="KRU1953" s="101"/>
      <c r="KRV1953" s="101"/>
      <c r="KRW1953" s="101"/>
      <c r="KRX1953" s="101"/>
      <c r="KRY1953" s="101"/>
      <c r="KRZ1953" s="101"/>
      <c r="KSA1953" s="101"/>
      <c r="KSB1953" s="101"/>
      <c r="KSC1953" s="101"/>
      <c r="KSD1953" s="101"/>
      <c r="KSE1953" s="101"/>
      <c r="KSF1953" s="101"/>
      <c r="KSG1953" s="101"/>
      <c r="KSH1953" s="101"/>
      <c r="KSI1953" s="101"/>
      <c r="KSJ1953" s="101"/>
      <c r="KSK1953" s="101"/>
      <c r="KSL1953" s="101"/>
      <c r="KSM1953" s="101"/>
      <c r="KSN1953" s="101"/>
      <c r="KSO1953" s="101"/>
      <c r="KSP1953" s="101"/>
      <c r="KSQ1953" s="101"/>
      <c r="KSR1953" s="101"/>
      <c r="KSS1953" s="101"/>
      <c r="KST1953" s="101"/>
      <c r="KSU1953" s="101"/>
      <c r="KSV1953" s="101"/>
      <c r="KSW1953" s="101"/>
      <c r="KSX1953" s="101"/>
      <c r="KSY1953" s="101"/>
      <c r="KSZ1953" s="101"/>
      <c r="KTA1953" s="101"/>
      <c r="KTB1953" s="101"/>
      <c r="KTC1953" s="101"/>
      <c r="KTD1953" s="101"/>
      <c r="KTE1953" s="101"/>
      <c r="KTF1953" s="101"/>
      <c r="KTG1953" s="101"/>
      <c r="KTH1953" s="101"/>
      <c r="KTI1953" s="101"/>
      <c r="KTJ1953" s="101"/>
      <c r="KTK1953" s="101"/>
      <c r="KTL1953" s="101"/>
      <c r="KTM1953" s="101"/>
      <c r="KTN1953" s="101"/>
      <c r="KTO1953" s="101"/>
      <c r="KTP1953" s="101"/>
      <c r="KTQ1953" s="101"/>
      <c r="KTR1953" s="101"/>
      <c r="KTS1953" s="101"/>
      <c r="KTT1953" s="101"/>
      <c r="KTU1953" s="101"/>
      <c r="KTV1953" s="101"/>
      <c r="KTW1953" s="101"/>
      <c r="KTX1953" s="101"/>
      <c r="KTY1953" s="101"/>
      <c r="KTZ1953" s="101"/>
      <c r="KUA1953" s="101"/>
      <c r="KUB1953" s="101"/>
      <c r="KUC1953" s="101"/>
      <c r="KUD1953" s="101"/>
      <c r="KUE1953" s="101"/>
      <c r="KUF1953" s="101"/>
      <c r="KUG1953" s="101"/>
      <c r="KUH1953" s="101"/>
      <c r="KUI1953" s="101"/>
      <c r="KUJ1953" s="101"/>
      <c r="KUK1953" s="101"/>
      <c r="KUL1953" s="101"/>
      <c r="KUM1953" s="101"/>
      <c r="KUN1953" s="101"/>
      <c r="KUO1953" s="101"/>
      <c r="KUP1953" s="101"/>
      <c r="KUQ1953" s="101"/>
      <c r="KUR1953" s="101"/>
      <c r="KUS1953" s="101"/>
      <c r="KUT1953" s="101"/>
      <c r="KUU1953" s="101"/>
      <c r="KUV1953" s="101"/>
      <c r="KUW1953" s="101"/>
      <c r="KUX1953" s="101"/>
      <c r="KUY1953" s="101"/>
      <c r="KUZ1953" s="101"/>
      <c r="KVA1953" s="101"/>
      <c r="KVB1953" s="101"/>
      <c r="KVC1953" s="101"/>
      <c r="KVD1953" s="101"/>
      <c r="KVE1953" s="101"/>
      <c r="KVF1953" s="101"/>
      <c r="KVG1953" s="101"/>
      <c r="KVH1953" s="101"/>
      <c r="KVI1953" s="101"/>
      <c r="KVJ1953" s="101"/>
      <c r="KVK1953" s="101"/>
      <c r="KVL1953" s="101"/>
      <c r="KVM1953" s="101"/>
      <c r="KVN1953" s="101"/>
      <c r="KVO1953" s="101"/>
      <c r="KVP1953" s="101"/>
      <c r="KVQ1953" s="101"/>
      <c r="KVR1953" s="101"/>
      <c r="KVS1953" s="101"/>
      <c r="KVT1953" s="101"/>
      <c r="KVU1953" s="101"/>
      <c r="KVV1953" s="101"/>
      <c r="KVW1953" s="101"/>
      <c r="KVX1953" s="101"/>
      <c r="KVY1953" s="101"/>
      <c r="KVZ1953" s="101"/>
      <c r="KWA1953" s="101"/>
      <c r="KWB1953" s="101"/>
      <c r="KWC1953" s="101"/>
      <c r="KWD1953" s="101"/>
      <c r="KWE1953" s="101"/>
      <c r="KWF1953" s="101"/>
      <c r="KWG1953" s="101"/>
      <c r="KWH1953" s="101"/>
      <c r="KWI1953" s="101"/>
      <c r="KWJ1953" s="101"/>
      <c r="KWK1953" s="101"/>
      <c r="KWL1953" s="101"/>
      <c r="KWM1953" s="101"/>
      <c r="KWN1953" s="101"/>
      <c r="KWO1953" s="101"/>
      <c r="KWP1953" s="101"/>
      <c r="KWQ1953" s="101"/>
      <c r="KWR1953" s="101"/>
      <c r="KWS1953" s="101"/>
      <c r="KWT1953" s="101"/>
      <c r="KWU1953" s="101"/>
      <c r="KWV1953" s="101"/>
      <c r="KWW1953" s="101"/>
      <c r="KWX1953" s="101"/>
      <c r="KWY1953" s="101"/>
      <c r="KWZ1953" s="101"/>
      <c r="KXA1953" s="101"/>
      <c r="KXB1953" s="101"/>
      <c r="KXC1953" s="101"/>
      <c r="KXD1953" s="101"/>
      <c r="KXE1953" s="101"/>
      <c r="KXF1953" s="101"/>
      <c r="KXG1953" s="101"/>
      <c r="KXH1953" s="101"/>
      <c r="KXI1953" s="101"/>
      <c r="KXJ1953" s="101"/>
      <c r="KXK1953" s="101"/>
      <c r="KXL1953" s="101"/>
      <c r="KXM1953" s="101"/>
      <c r="KXN1953" s="101"/>
      <c r="KXO1953" s="101"/>
      <c r="KXP1953" s="101"/>
      <c r="KXQ1953" s="101"/>
      <c r="KXR1953" s="101"/>
      <c r="KXS1953" s="101"/>
      <c r="KXT1953" s="101"/>
      <c r="KXU1953" s="101"/>
      <c r="KXV1953" s="101"/>
      <c r="KXW1953" s="101"/>
      <c r="KXX1953" s="101"/>
      <c r="KXY1953" s="101"/>
      <c r="KXZ1953" s="101"/>
      <c r="KYA1953" s="101"/>
      <c r="KYB1953" s="101"/>
      <c r="KYC1953" s="101"/>
      <c r="KYD1953" s="101"/>
      <c r="KYE1953" s="101"/>
      <c r="KYF1953" s="101"/>
      <c r="KYG1953" s="101"/>
      <c r="KYH1953" s="101"/>
      <c r="KYI1953" s="101"/>
      <c r="KYJ1953" s="101"/>
      <c r="KYK1953" s="101"/>
      <c r="KYL1953" s="101"/>
      <c r="KYM1953" s="101"/>
      <c r="KYN1953" s="101"/>
      <c r="KYO1953" s="101"/>
      <c r="KYP1953" s="101"/>
      <c r="KYQ1953" s="101"/>
      <c r="KYR1953" s="101"/>
      <c r="KYS1953" s="101"/>
      <c r="KYT1953" s="101"/>
      <c r="KYU1953" s="101"/>
      <c r="KYV1953" s="101"/>
      <c r="KYW1953" s="101"/>
      <c r="KYX1953" s="101"/>
      <c r="KYY1953" s="101"/>
      <c r="KYZ1953" s="101"/>
      <c r="KZA1953" s="101"/>
      <c r="KZB1953" s="101"/>
      <c r="KZC1953" s="101"/>
      <c r="KZD1953" s="101"/>
      <c r="KZE1953" s="101"/>
      <c r="KZF1953" s="101"/>
      <c r="KZG1953" s="101"/>
      <c r="KZH1953" s="101"/>
      <c r="KZI1953" s="101"/>
      <c r="KZJ1953" s="101"/>
      <c r="KZK1953" s="101"/>
      <c r="KZL1953" s="101"/>
      <c r="KZM1953" s="101"/>
      <c r="KZN1953" s="101"/>
      <c r="KZO1953" s="101"/>
      <c r="KZP1953" s="101"/>
      <c r="KZQ1953" s="101"/>
      <c r="KZR1953" s="101"/>
      <c r="KZS1953" s="101"/>
      <c r="KZT1953" s="101"/>
      <c r="KZU1953" s="101"/>
      <c r="KZV1953" s="101"/>
      <c r="KZW1953" s="101"/>
      <c r="KZX1953" s="101"/>
      <c r="KZY1953" s="101"/>
      <c r="KZZ1953" s="101"/>
      <c r="LAA1953" s="101"/>
      <c r="LAB1953" s="101"/>
      <c r="LAC1953" s="101"/>
      <c r="LAD1953" s="101"/>
      <c r="LAE1953" s="101"/>
      <c r="LAF1953" s="101"/>
      <c r="LAG1953" s="101"/>
      <c r="LAH1953" s="101"/>
      <c r="LAI1953" s="101"/>
      <c r="LAJ1953" s="101"/>
      <c r="LAK1953" s="101"/>
      <c r="LAL1953" s="101"/>
      <c r="LAM1953" s="101"/>
      <c r="LAN1953" s="101"/>
      <c r="LAO1953" s="101"/>
      <c r="LAP1953" s="101"/>
      <c r="LAQ1953" s="101"/>
      <c r="LAR1953" s="101"/>
      <c r="LAS1953" s="101"/>
      <c r="LAT1953" s="101"/>
      <c r="LAU1953" s="101"/>
      <c r="LAV1953" s="101"/>
      <c r="LAW1953" s="101"/>
      <c r="LAX1953" s="101"/>
      <c r="LAY1953" s="101"/>
      <c r="LAZ1953" s="101"/>
      <c r="LBA1953" s="101"/>
      <c r="LBB1953" s="101"/>
      <c r="LBC1953" s="101"/>
      <c r="LBD1953" s="101"/>
      <c r="LBE1953" s="101"/>
      <c r="LBF1953" s="101"/>
      <c r="LBG1953" s="101"/>
      <c r="LBH1953" s="101"/>
      <c r="LBI1953" s="101"/>
      <c r="LBJ1953" s="101"/>
      <c r="LBK1953" s="101"/>
      <c r="LBL1953" s="101"/>
      <c r="LBM1953" s="101"/>
      <c r="LBN1953" s="101"/>
      <c r="LBO1953" s="101"/>
      <c r="LBP1953" s="101"/>
      <c r="LBQ1953" s="101"/>
      <c r="LBR1953" s="101"/>
      <c r="LBS1953" s="101"/>
      <c r="LBT1953" s="101"/>
      <c r="LBU1953" s="101"/>
      <c r="LBV1953" s="101"/>
      <c r="LBW1953" s="101"/>
      <c r="LBX1953" s="101"/>
      <c r="LBY1953" s="101"/>
      <c r="LBZ1953" s="101"/>
      <c r="LCA1953" s="101"/>
      <c r="LCB1953" s="101"/>
      <c r="LCC1953" s="101"/>
      <c r="LCD1953" s="101"/>
      <c r="LCE1953" s="101"/>
      <c r="LCF1953" s="101"/>
      <c r="LCG1953" s="101"/>
      <c r="LCH1953" s="101"/>
      <c r="LCI1953" s="101"/>
      <c r="LCJ1953" s="101"/>
      <c r="LCK1953" s="101"/>
      <c r="LCL1953" s="101"/>
      <c r="LCM1953" s="101"/>
      <c r="LCN1953" s="101"/>
      <c r="LCO1953" s="101"/>
      <c r="LCP1953" s="101"/>
      <c r="LCQ1953" s="101"/>
      <c r="LCR1953" s="101"/>
      <c r="LCS1953" s="101"/>
      <c r="LCT1953" s="101"/>
      <c r="LCU1953" s="101"/>
      <c r="LCV1953" s="101"/>
      <c r="LCW1953" s="101"/>
      <c r="LCX1953" s="101"/>
      <c r="LCY1953" s="101"/>
      <c r="LCZ1953" s="101"/>
      <c r="LDA1953" s="101"/>
      <c r="LDB1953" s="101"/>
      <c r="LDC1953" s="101"/>
      <c r="LDD1953" s="101"/>
      <c r="LDE1953" s="101"/>
      <c r="LDF1953" s="101"/>
      <c r="LDG1953" s="101"/>
      <c r="LDH1953" s="101"/>
      <c r="LDI1953" s="101"/>
      <c r="LDJ1953" s="101"/>
      <c r="LDK1953" s="101"/>
      <c r="LDL1953" s="101"/>
      <c r="LDM1953" s="101"/>
      <c r="LDN1953" s="101"/>
      <c r="LDO1953" s="101"/>
      <c r="LDP1953" s="101"/>
      <c r="LDQ1953" s="101"/>
      <c r="LDR1953" s="101"/>
      <c r="LDS1953" s="101"/>
      <c r="LDT1953" s="101"/>
      <c r="LDU1953" s="101"/>
      <c r="LDV1953" s="101"/>
      <c r="LDW1953" s="101"/>
      <c r="LDX1953" s="101"/>
      <c r="LDY1953" s="101"/>
      <c r="LDZ1953" s="101"/>
      <c r="LEA1953" s="101"/>
      <c r="LEB1953" s="101"/>
      <c r="LEC1953" s="101"/>
      <c r="LED1953" s="101"/>
      <c r="LEE1953" s="101"/>
      <c r="LEF1953" s="101"/>
      <c r="LEG1953" s="101"/>
      <c r="LEH1953" s="101"/>
      <c r="LEI1953" s="101"/>
      <c r="LEJ1953" s="101"/>
      <c r="LEK1953" s="101"/>
      <c r="LEL1953" s="101"/>
      <c r="LEM1953" s="101"/>
      <c r="LEN1953" s="101"/>
      <c r="LEO1953" s="101"/>
      <c r="LEP1953" s="101"/>
      <c r="LEQ1953" s="101"/>
      <c r="LER1953" s="101"/>
      <c r="LES1953" s="101"/>
      <c r="LET1953" s="101"/>
      <c r="LEU1953" s="101"/>
      <c r="LEV1953" s="101"/>
      <c r="LEW1953" s="101"/>
      <c r="LEX1953" s="101"/>
      <c r="LEY1953" s="101"/>
      <c r="LEZ1953" s="101"/>
      <c r="LFA1953" s="101"/>
      <c r="LFB1953" s="101"/>
      <c r="LFC1953" s="101"/>
      <c r="LFD1953" s="101"/>
      <c r="LFE1953" s="101"/>
      <c r="LFF1953" s="101"/>
      <c r="LFG1953" s="101"/>
      <c r="LFH1953" s="101"/>
      <c r="LFI1953" s="101"/>
      <c r="LFJ1953" s="101"/>
      <c r="LFK1953" s="101"/>
      <c r="LFL1953" s="101"/>
      <c r="LFM1953" s="101"/>
      <c r="LFN1953" s="101"/>
      <c r="LFO1953" s="101"/>
      <c r="LFP1953" s="101"/>
      <c r="LFQ1953" s="101"/>
      <c r="LFR1953" s="101"/>
      <c r="LFS1953" s="101"/>
      <c r="LFT1953" s="101"/>
      <c r="LFU1953" s="101"/>
      <c r="LFV1953" s="101"/>
      <c r="LFW1953" s="101"/>
      <c r="LFX1953" s="101"/>
      <c r="LFY1953" s="101"/>
      <c r="LFZ1953" s="101"/>
      <c r="LGA1953" s="101"/>
      <c r="LGB1953" s="101"/>
      <c r="LGC1953" s="101"/>
      <c r="LGD1953" s="101"/>
      <c r="LGE1953" s="101"/>
      <c r="LGF1953" s="101"/>
      <c r="LGG1953" s="101"/>
      <c r="LGH1953" s="101"/>
      <c r="LGI1953" s="101"/>
      <c r="LGJ1953" s="101"/>
      <c r="LGK1953" s="101"/>
      <c r="LGL1953" s="101"/>
      <c r="LGM1953" s="101"/>
      <c r="LGN1953" s="101"/>
      <c r="LGO1953" s="101"/>
      <c r="LGP1953" s="101"/>
      <c r="LGQ1953" s="101"/>
      <c r="LGR1953" s="101"/>
      <c r="LGS1953" s="101"/>
      <c r="LGT1953" s="101"/>
      <c r="LGU1953" s="101"/>
      <c r="LGV1953" s="101"/>
      <c r="LGW1953" s="101"/>
      <c r="LGX1953" s="101"/>
      <c r="LGY1953" s="101"/>
      <c r="LGZ1953" s="101"/>
      <c r="LHA1953" s="101"/>
      <c r="LHB1953" s="101"/>
      <c r="LHC1953" s="101"/>
      <c r="LHD1953" s="101"/>
      <c r="LHE1953" s="101"/>
      <c r="LHF1953" s="101"/>
      <c r="LHG1953" s="101"/>
      <c r="LHH1953" s="101"/>
      <c r="LHI1953" s="101"/>
      <c r="LHJ1953" s="101"/>
      <c r="LHK1953" s="101"/>
      <c r="LHL1953" s="101"/>
      <c r="LHM1953" s="101"/>
      <c r="LHN1953" s="101"/>
      <c r="LHO1953" s="101"/>
      <c r="LHP1953" s="101"/>
      <c r="LHQ1953" s="101"/>
      <c r="LHR1953" s="101"/>
      <c r="LHS1953" s="101"/>
      <c r="LHT1953" s="101"/>
      <c r="LHU1953" s="101"/>
      <c r="LHV1953" s="101"/>
      <c r="LHW1953" s="101"/>
      <c r="LHX1953" s="101"/>
      <c r="LHY1953" s="101"/>
      <c r="LHZ1953" s="101"/>
      <c r="LIA1953" s="101"/>
      <c r="LIB1953" s="101"/>
      <c r="LIC1953" s="101"/>
      <c r="LID1953" s="101"/>
      <c r="LIE1953" s="101"/>
      <c r="LIF1953" s="101"/>
      <c r="LIG1953" s="101"/>
      <c r="LIH1953" s="101"/>
      <c r="LII1953" s="101"/>
      <c r="LIJ1953" s="101"/>
      <c r="LIK1953" s="101"/>
      <c r="LIL1953" s="101"/>
      <c r="LIM1953" s="101"/>
      <c r="LIN1953" s="101"/>
      <c r="LIO1953" s="101"/>
      <c r="LIP1953" s="101"/>
      <c r="LIQ1953" s="101"/>
      <c r="LIR1953" s="101"/>
      <c r="LIS1953" s="101"/>
      <c r="LIT1953" s="101"/>
      <c r="LIU1953" s="101"/>
      <c r="LIV1953" s="101"/>
      <c r="LIW1953" s="101"/>
      <c r="LIX1953" s="101"/>
      <c r="LIY1953" s="101"/>
      <c r="LIZ1953" s="101"/>
      <c r="LJA1953" s="101"/>
      <c r="LJB1953" s="101"/>
      <c r="LJC1953" s="101"/>
      <c r="LJD1953" s="101"/>
      <c r="LJE1953" s="101"/>
      <c r="LJF1953" s="101"/>
      <c r="LJG1953" s="101"/>
      <c r="LJH1953" s="101"/>
      <c r="LJI1953" s="101"/>
      <c r="LJJ1953" s="101"/>
      <c r="LJK1953" s="101"/>
      <c r="LJL1953" s="101"/>
      <c r="LJM1953" s="101"/>
      <c r="LJN1953" s="101"/>
      <c r="LJO1953" s="101"/>
      <c r="LJP1953" s="101"/>
      <c r="LJQ1953" s="101"/>
      <c r="LJR1953" s="101"/>
      <c r="LJS1953" s="101"/>
      <c r="LJT1953" s="101"/>
      <c r="LJU1953" s="101"/>
      <c r="LJV1953" s="101"/>
      <c r="LJW1953" s="101"/>
      <c r="LJX1953" s="101"/>
      <c r="LJY1953" s="101"/>
      <c r="LJZ1953" s="101"/>
      <c r="LKA1953" s="101"/>
      <c r="LKB1953" s="101"/>
      <c r="LKC1953" s="101"/>
      <c r="LKD1953" s="101"/>
      <c r="LKE1953" s="101"/>
      <c r="LKF1953" s="101"/>
      <c r="LKG1953" s="101"/>
      <c r="LKH1953" s="101"/>
      <c r="LKI1953" s="101"/>
      <c r="LKJ1953" s="101"/>
      <c r="LKK1953" s="101"/>
      <c r="LKL1953" s="101"/>
      <c r="LKM1953" s="101"/>
      <c r="LKN1953" s="101"/>
      <c r="LKO1953" s="101"/>
      <c r="LKP1953" s="101"/>
      <c r="LKQ1953" s="101"/>
      <c r="LKR1953" s="101"/>
      <c r="LKS1953" s="101"/>
      <c r="LKT1953" s="101"/>
      <c r="LKU1953" s="101"/>
      <c r="LKV1953" s="101"/>
      <c r="LKW1953" s="101"/>
      <c r="LKX1953" s="101"/>
      <c r="LKY1953" s="101"/>
      <c r="LKZ1953" s="101"/>
      <c r="LLA1953" s="101"/>
      <c r="LLB1953" s="101"/>
      <c r="LLC1953" s="101"/>
      <c r="LLD1953" s="101"/>
      <c r="LLE1953" s="101"/>
      <c r="LLF1953" s="101"/>
      <c r="LLG1953" s="101"/>
      <c r="LLH1953" s="101"/>
      <c r="LLI1953" s="101"/>
      <c r="LLJ1953" s="101"/>
      <c r="LLK1953" s="101"/>
      <c r="LLL1953" s="101"/>
      <c r="LLM1953" s="101"/>
      <c r="LLN1953" s="101"/>
      <c r="LLO1953" s="101"/>
      <c r="LLP1953" s="101"/>
      <c r="LLQ1953" s="101"/>
      <c r="LLR1953" s="101"/>
      <c r="LLS1953" s="101"/>
      <c r="LLT1953" s="101"/>
      <c r="LLU1953" s="101"/>
      <c r="LLV1953" s="101"/>
      <c r="LLW1953" s="101"/>
      <c r="LLX1953" s="101"/>
      <c r="LLY1953" s="101"/>
      <c r="LLZ1953" s="101"/>
      <c r="LMA1953" s="101"/>
      <c r="LMB1953" s="101"/>
      <c r="LMC1953" s="101"/>
      <c r="LMD1953" s="101"/>
      <c r="LME1953" s="101"/>
      <c r="LMF1953" s="101"/>
      <c r="LMG1953" s="101"/>
      <c r="LMH1953" s="101"/>
      <c r="LMI1953" s="101"/>
      <c r="LMJ1953" s="101"/>
      <c r="LMK1953" s="101"/>
      <c r="LML1953" s="101"/>
      <c r="LMM1953" s="101"/>
      <c r="LMN1953" s="101"/>
      <c r="LMO1953" s="101"/>
      <c r="LMP1953" s="101"/>
      <c r="LMQ1953" s="101"/>
      <c r="LMR1953" s="101"/>
      <c r="LMS1953" s="101"/>
      <c r="LMT1953" s="101"/>
      <c r="LMU1953" s="101"/>
      <c r="LMV1953" s="101"/>
      <c r="LMW1953" s="101"/>
      <c r="LMX1953" s="101"/>
      <c r="LMY1953" s="101"/>
      <c r="LMZ1953" s="101"/>
      <c r="LNA1953" s="101"/>
      <c r="LNB1953" s="101"/>
      <c r="LNC1953" s="101"/>
      <c r="LND1953" s="101"/>
      <c r="LNE1953" s="101"/>
      <c r="LNF1953" s="101"/>
      <c r="LNG1953" s="101"/>
      <c r="LNH1953" s="101"/>
      <c r="LNI1953" s="101"/>
      <c r="LNJ1953" s="101"/>
      <c r="LNK1953" s="101"/>
      <c r="LNL1953" s="101"/>
      <c r="LNM1953" s="101"/>
      <c r="LNN1953" s="101"/>
      <c r="LNO1953" s="101"/>
      <c r="LNP1953" s="101"/>
      <c r="LNQ1953" s="101"/>
      <c r="LNR1953" s="101"/>
      <c r="LNS1953" s="101"/>
      <c r="LNT1953" s="101"/>
      <c r="LNU1953" s="101"/>
      <c r="LNV1953" s="101"/>
      <c r="LNW1953" s="101"/>
      <c r="LNX1953" s="101"/>
      <c r="LNY1953" s="101"/>
      <c r="LNZ1953" s="101"/>
      <c r="LOA1953" s="101"/>
      <c r="LOB1953" s="101"/>
      <c r="LOC1953" s="101"/>
      <c r="LOD1953" s="101"/>
      <c r="LOE1953" s="101"/>
      <c r="LOF1953" s="101"/>
      <c r="LOG1953" s="101"/>
      <c r="LOH1953" s="101"/>
      <c r="LOI1953" s="101"/>
      <c r="LOJ1953" s="101"/>
      <c r="LOK1953" s="101"/>
      <c r="LOL1953" s="101"/>
      <c r="LOM1953" s="101"/>
      <c r="LON1953" s="101"/>
      <c r="LOO1953" s="101"/>
      <c r="LOP1953" s="101"/>
      <c r="LOQ1953" s="101"/>
      <c r="LOR1953" s="101"/>
      <c r="LOS1953" s="101"/>
      <c r="LOT1953" s="101"/>
      <c r="LOU1953" s="101"/>
      <c r="LOV1953" s="101"/>
      <c r="LOW1953" s="101"/>
      <c r="LOX1953" s="101"/>
      <c r="LOY1953" s="101"/>
      <c r="LOZ1953" s="101"/>
      <c r="LPA1953" s="101"/>
      <c r="LPB1953" s="101"/>
      <c r="LPC1953" s="101"/>
      <c r="LPD1953" s="101"/>
      <c r="LPE1953" s="101"/>
      <c r="LPF1953" s="101"/>
      <c r="LPG1953" s="101"/>
      <c r="LPH1953" s="101"/>
      <c r="LPI1953" s="101"/>
      <c r="LPJ1953" s="101"/>
      <c r="LPK1953" s="101"/>
      <c r="LPL1953" s="101"/>
      <c r="LPM1953" s="101"/>
      <c r="LPN1953" s="101"/>
      <c r="LPO1953" s="101"/>
      <c r="LPP1953" s="101"/>
      <c r="LPQ1953" s="101"/>
      <c r="LPR1953" s="101"/>
      <c r="LPS1953" s="101"/>
      <c r="LPT1953" s="101"/>
      <c r="LPU1953" s="101"/>
      <c r="LPV1953" s="101"/>
      <c r="LPW1953" s="101"/>
      <c r="LPX1953" s="101"/>
      <c r="LPY1953" s="101"/>
      <c r="LPZ1953" s="101"/>
      <c r="LQA1953" s="101"/>
      <c r="LQB1953" s="101"/>
      <c r="LQC1953" s="101"/>
      <c r="LQD1953" s="101"/>
      <c r="LQE1953" s="101"/>
      <c r="LQF1953" s="101"/>
      <c r="LQG1953" s="101"/>
      <c r="LQH1953" s="101"/>
      <c r="LQI1953" s="101"/>
      <c r="LQJ1953" s="101"/>
      <c r="LQK1953" s="101"/>
      <c r="LQL1953" s="101"/>
      <c r="LQM1953" s="101"/>
      <c r="LQN1953" s="101"/>
      <c r="LQO1953" s="101"/>
      <c r="LQP1953" s="101"/>
      <c r="LQQ1953" s="101"/>
      <c r="LQR1953" s="101"/>
      <c r="LQS1953" s="101"/>
      <c r="LQT1953" s="101"/>
      <c r="LQU1953" s="101"/>
      <c r="LQV1953" s="101"/>
      <c r="LQW1953" s="101"/>
      <c r="LQX1953" s="101"/>
      <c r="LQY1953" s="101"/>
      <c r="LQZ1953" s="101"/>
      <c r="LRA1953" s="101"/>
      <c r="LRB1953" s="101"/>
      <c r="LRC1953" s="101"/>
      <c r="LRD1953" s="101"/>
      <c r="LRE1953" s="101"/>
      <c r="LRF1953" s="101"/>
      <c r="LRG1953" s="101"/>
      <c r="LRH1953" s="101"/>
      <c r="LRI1953" s="101"/>
      <c r="LRJ1953" s="101"/>
      <c r="LRK1953" s="101"/>
      <c r="LRL1953" s="101"/>
      <c r="LRM1953" s="101"/>
      <c r="LRN1953" s="101"/>
      <c r="LRO1953" s="101"/>
      <c r="LRP1953" s="101"/>
      <c r="LRQ1953" s="101"/>
      <c r="LRR1953" s="101"/>
      <c r="LRS1953" s="101"/>
      <c r="LRT1953" s="101"/>
      <c r="LRU1953" s="101"/>
      <c r="LRV1953" s="101"/>
      <c r="LRW1953" s="101"/>
      <c r="LRX1953" s="101"/>
      <c r="LRY1953" s="101"/>
      <c r="LRZ1953" s="101"/>
      <c r="LSA1953" s="101"/>
      <c r="LSB1953" s="101"/>
      <c r="LSC1953" s="101"/>
      <c r="LSD1953" s="101"/>
      <c r="LSE1953" s="101"/>
      <c r="LSF1953" s="101"/>
      <c r="LSG1953" s="101"/>
      <c r="LSH1953" s="101"/>
      <c r="LSI1953" s="101"/>
      <c r="LSJ1953" s="101"/>
      <c r="LSK1953" s="101"/>
      <c r="LSL1953" s="101"/>
      <c r="LSM1953" s="101"/>
      <c r="LSN1953" s="101"/>
      <c r="LSO1953" s="101"/>
      <c r="LSP1953" s="101"/>
      <c r="LSQ1953" s="101"/>
      <c r="LSR1953" s="101"/>
      <c r="LSS1953" s="101"/>
      <c r="LST1953" s="101"/>
      <c r="LSU1953" s="101"/>
      <c r="LSV1953" s="101"/>
      <c r="LSW1953" s="101"/>
      <c r="LSX1953" s="101"/>
      <c r="LSY1953" s="101"/>
      <c r="LSZ1953" s="101"/>
      <c r="LTA1953" s="101"/>
      <c r="LTB1953" s="101"/>
      <c r="LTC1953" s="101"/>
      <c r="LTD1953" s="101"/>
      <c r="LTE1953" s="101"/>
      <c r="LTF1953" s="101"/>
      <c r="LTG1953" s="101"/>
      <c r="LTH1953" s="101"/>
      <c r="LTI1953" s="101"/>
      <c r="LTJ1953" s="101"/>
      <c r="LTK1953" s="101"/>
      <c r="LTL1953" s="101"/>
      <c r="LTM1953" s="101"/>
      <c r="LTN1953" s="101"/>
      <c r="LTO1953" s="101"/>
      <c r="LTP1953" s="101"/>
      <c r="LTQ1953" s="101"/>
      <c r="LTR1953" s="101"/>
      <c r="LTS1953" s="101"/>
      <c r="LTT1953" s="101"/>
      <c r="LTU1953" s="101"/>
      <c r="LTV1953" s="101"/>
      <c r="LTW1953" s="101"/>
      <c r="LTX1953" s="101"/>
      <c r="LTY1953" s="101"/>
      <c r="LTZ1953" s="101"/>
      <c r="LUA1953" s="101"/>
      <c r="LUB1953" s="101"/>
      <c r="LUC1953" s="101"/>
      <c r="LUD1953" s="101"/>
      <c r="LUE1953" s="101"/>
      <c r="LUF1953" s="101"/>
      <c r="LUG1953" s="101"/>
      <c r="LUH1953" s="101"/>
      <c r="LUI1953" s="101"/>
      <c r="LUJ1953" s="101"/>
      <c r="LUK1953" s="101"/>
      <c r="LUL1953" s="101"/>
      <c r="LUM1953" s="101"/>
      <c r="LUN1953" s="101"/>
      <c r="LUO1953" s="101"/>
      <c r="LUP1953" s="101"/>
      <c r="LUQ1953" s="101"/>
      <c r="LUR1953" s="101"/>
      <c r="LUS1953" s="101"/>
      <c r="LUT1953" s="101"/>
      <c r="LUU1953" s="101"/>
      <c r="LUV1953" s="101"/>
      <c r="LUW1953" s="101"/>
      <c r="LUX1953" s="101"/>
      <c r="LUY1953" s="101"/>
      <c r="LUZ1953" s="101"/>
      <c r="LVA1953" s="101"/>
      <c r="LVB1953" s="101"/>
      <c r="LVC1953" s="101"/>
      <c r="LVD1953" s="101"/>
      <c r="LVE1953" s="101"/>
      <c r="LVF1953" s="101"/>
      <c r="LVG1953" s="101"/>
      <c r="LVH1953" s="101"/>
      <c r="LVI1953" s="101"/>
      <c r="LVJ1953" s="101"/>
      <c r="LVK1953" s="101"/>
      <c r="LVL1953" s="101"/>
      <c r="LVM1953" s="101"/>
      <c r="LVN1953" s="101"/>
      <c r="LVO1953" s="101"/>
      <c r="LVP1953" s="101"/>
      <c r="LVQ1953" s="101"/>
      <c r="LVR1953" s="101"/>
      <c r="LVS1953" s="101"/>
      <c r="LVT1953" s="101"/>
      <c r="LVU1953" s="101"/>
      <c r="LVV1953" s="101"/>
      <c r="LVW1953" s="101"/>
      <c r="LVX1953" s="101"/>
      <c r="LVY1953" s="101"/>
      <c r="LVZ1953" s="101"/>
      <c r="LWA1953" s="101"/>
      <c r="LWB1953" s="101"/>
      <c r="LWC1953" s="101"/>
      <c r="LWD1953" s="101"/>
      <c r="LWE1953" s="101"/>
      <c r="LWF1953" s="101"/>
      <c r="LWG1953" s="101"/>
      <c r="LWH1953" s="101"/>
      <c r="LWI1953" s="101"/>
      <c r="LWJ1953" s="101"/>
      <c r="LWK1953" s="101"/>
      <c r="LWL1953" s="101"/>
      <c r="LWM1953" s="101"/>
      <c r="LWN1953" s="101"/>
      <c r="LWO1953" s="101"/>
      <c r="LWP1953" s="101"/>
      <c r="LWQ1953" s="101"/>
      <c r="LWR1953" s="101"/>
      <c r="LWS1953" s="101"/>
      <c r="LWT1953" s="101"/>
      <c r="LWU1953" s="101"/>
      <c r="LWV1953" s="101"/>
      <c r="LWW1953" s="101"/>
      <c r="LWX1953" s="101"/>
      <c r="LWY1953" s="101"/>
      <c r="LWZ1953" s="101"/>
      <c r="LXA1953" s="101"/>
      <c r="LXB1953" s="101"/>
      <c r="LXC1953" s="101"/>
      <c r="LXD1953" s="101"/>
      <c r="LXE1953" s="101"/>
      <c r="LXF1953" s="101"/>
      <c r="LXG1953" s="101"/>
      <c r="LXH1953" s="101"/>
      <c r="LXI1953" s="101"/>
      <c r="LXJ1953" s="101"/>
      <c r="LXK1953" s="101"/>
      <c r="LXL1953" s="101"/>
      <c r="LXM1953" s="101"/>
      <c r="LXN1953" s="101"/>
      <c r="LXO1953" s="101"/>
      <c r="LXP1953" s="101"/>
      <c r="LXQ1953" s="101"/>
      <c r="LXR1953" s="101"/>
      <c r="LXS1953" s="101"/>
      <c r="LXT1953" s="101"/>
      <c r="LXU1953" s="101"/>
      <c r="LXV1953" s="101"/>
      <c r="LXW1953" s="101"/>
      <c r="LXX1953" s="101"/>
      <c r="LXY1953" s="101"/>
      <c r="LXZ1953" s="101"/>
      <c r="LYA1953" s="101"/>
      <c r="LYB1953" s="101"/>
      <c r="LYC1953" s="101"/>
      <c r="LYD1953" s="101"/>
      <c r="LYE1953" s="101"/>
      <c r="LYF1953" s="101"/>
      <c r="LYG1953" s="101"/>
      <c r="LYH1953" s="101"/>
      <c r="LYI1953" s="101"/>
      <c r="LYJ1953" s="101"/>
      <c r="LYK1953" s="101"/>
      <c r="LYL1953" s="101"/>
      <c r="LYM1953" s="101"/>
      <c r="LYN1953" s="101"/>
      <c r="LYO1953" s="101"/>
      <c r="LYP1953" s="101"/>
      <c r="LYQ1953" s="101"/>
      <c r="LYR1953" s="101"/>
      <c r="LYS1953" s="101"/>
      <c r="LYT1953" s="101"/>
      <c r="LYU1953" s="101"/>
      <c r="LYV1953" s="101"/>
      <c r="LYW1953" s="101"/>
      <c r="LYX1953" s="101"/>
      <c r="LYY1953" s="101"/>
      <c r="LYZ1953" s="101"/>
      <c r="LZA1953" s="101"/>
      <c r="LZB1953" s="101"/>
      <c r="LZC1953" s="101"/>
      <c r="LZD1953" s="101"/>
      <c r="LZE1953" s="101"/>
      <c r="LZF1953" s="101"/>
      <c r="LZG1953" s="101"/>
      <c r="LZH1953" s="101"/>
      <c r="LZI1953" s="101"/>
      <c r="LZJ1953" s="101"/>
      <c r="LZK1953" s="101"/>
      <c r="LZL1953" s="101"/>
      <c r="LZM1953" s="101"/>
      <c r="LZN1953" s="101"/>
      <c r="LZO1953" s="101"/>
      <c r="LZP1953" s="101"/>
      <c r="LZQ1953" s="101"/>
      <c r="LZR1953" s="101"/>
      <c r="LZS1953" s="101"/>
      <c r="LZT1953" s="101"/>
      <c r="LZU1953" s="101"/>
      <c r="LZV1953" s="101"/>
      <c r="LZW1953" s="101"/>
      <c r="LZX1953" s="101"/>
      <c r="LZY1953" s="101"/>
      <c r="LZZ1953" s="101"/>
      <c r="MAA1953" s="101"/>
      <c r="MAB1953" s="101"/>
      <c r="MAC1953" s="101"/>
      <c r="MAD1953" s="101"/>
      <c r="MAE1953" s="101"/>
      <c r="MAF1953" s="101"/>
      <c r="MAG1953" s="101"/>
      <c r="MAH1953" s="101"/>
      <c r="MAI1953" s="101"/>
      <c r="MAJ1953" s="101"/>
      <c r="MAK1953" s="101"/>
      <c r="MAL1953" s="101"/>
      <c r="MAM1953" s="101"/>
      <c r="MAN1953" s="101"/>
      <c r="MAO1953" s="101"/>
      <c r="MAP1953" s="101"/>
      <c r="MAQ1953" s="101"/>
      <c r="MAR1953" s="101"/>
      <c r="MAS1953" s="101"/>
      <c r="MAT1953" s="101"/>
      <c r="MAU1953" s="101"/>
      <c r="MAV1953" s="101"/>
      <c r="MAW1953" s="101"/>
      <c r="MAX1953" s="101"/>
      <c r="MAY1953" s="101"/>
      <c r="MAZ1953" s="101"/>
      <c r="MBA1953" s="101"/>
      <c r="MBB1953" s="101"/>
      <c r="MBC1953" s="101"/>
      <c r="MBD1953" s="101"/>
      <c r="MBE1953" s="101"/>
      <c r="MBF1953" s="101"/>
      <c r="MBG1953" s="101"/>
      <c r="MBH1953" s="101"/>
      <c r="MBI1953" s="101"/>
      <c r="MBJ1953" s="101"/>
      <c r="MBK1953" s="101"/>
      <c r="MBL1953" s="101"/>
      <c r="MBM1953" s="101"/>
      <c r="MBN1953" s="101"/>
      <c r="MBO1953" s="101"/>
      <c r="MBP1953" s="101"/>
      <c r="MBQ1953" s="101"/>
      <c r="MBR1953" s="101"/>
      <c r="MBS1953" s="101"/>
      <c r="MBT1953" s="101"/>
      <c r="MBU1953" s="101"/>
      <c r="MBV1953" s="101"/>
      <c r="MBW1953" s="101"/>
      <c r="MBX1953" s="101"/>
      <c r="MBY1953" s="101"/>
      <c r="MBZ1953" s="101"/>
      <c r="MCA1953" s="101"/>
      <c r="MCB1953" s="101"/>
      <c r="MCC1953" s="101"/>
      <c r="MCD1953" s="101"/>
      <c r="MCE1953" s="101"/>
      <c r="MCF1953" s="101"/>
      <c r="MCG1953" s="101"/>
      <c r="MCH1953" s="101"/>
      <c r="MCI1953" s="101"/>
      <c r="MCJ1953" s="101"/>
      <c r="MCK1953" s="101"/>
      <c r="MCL1953" s="101"/>
      <c r="MCM1953" s="101"/>
      <c r="MCN1953" s="101"/>
      <c r="MCO1953" s="101"/>
      <c r="MCP1953" s="101"/>
      <c r="MCQ1953" s="101"/>
      <c r="MCR1953" s="101"/>
      <c r="MCS1953" s="101"/>
      <c r="MCT1953" s="101"/>
      <c r="MCU1953" s="101"/>
      <c r="MCV1953" s="101"/>
      <c r="MCW1953" s="101"/>
      <c r="MCX1953" s="101"/>
      <c r="MCY1953" s="101"/>
      <c r="MCZ1953" s="101"/>
      <c r="MDA1953" s="101"/>
      <c r="MDB1953" s="101"/>
      <c r="MDC1953" s="101"/>
      <c r="MDD1953" s="101"/>
      <c r="MDE1953" s="101"/>
      <c r="MDF1953" s="101"/>
      <c r="MDG1953" s="101"/>
      <c r="MDH1953" s="101"/>
      <c r="MDI1953" s="101"/>
      <c r="MDJ1953" s="101"/>
      <c r="MDK1953" s="101"/>
      <c r="MDL1953" s="101"/>
      <c r="MDM1953" s="101"/>
      <c r="MDN1953" s="101"/>
      <c r="MDO1953" s="101"/>
      <c r="MDP1953" s="101"/>
      <c r="MDQ1953" s="101"/>
      <c r="MDR1953" s="101"/>
      <c r="MDS1953" s="101"/>
      <c r="MDT1953" s="101"/>
      <c r="MDU1953" s="101"/>
      <c r="MDV1953" s="101"/>
      <c r="MDW1953" s="101"/>
      <c r="MDX1953" s="101"/>
      <c r="MDY1953" s="101"/>
      <c r="MDZ1953" s="101"/>
      <c r="MEA1953" s="101"/>
      <c r="MEB1953" s="101"/>
      <c r="MEC1953" s="101"/>
      <c r="MED1953" s="101"/>
      <c r="MEE1953" s="101"/>
      <c r="MEF1953" s="101"/>
      <c r="MEG1953" s="101"/>
      <c r="MEH1953" s="101"/>
      <c r="MEI1953" s="101"/>
      <c r="MEJ1953" s="101"/>
      <c r="MEK1953" s="101"/>
      <c r="MEL1953" s="101"/>
      <c r="MEM1953" s="101"/>
      <c r="MEN1953" s="101"/>
      <c r="MEO1953" s="101"/>
      <c r="MEP1953" s="101"/>
      <c r="MEQ1953" s="101"/>
      <c r="MER1953" s="101"/>
      <c r="MES1953" s="101"/>
      <c r="MET1953" s="101"/>
      <c r="MEU1953" s="101"/>
      <c r="MEV1953" s="101"/>
      <c r="MEW1953" s="101"/>
      <c r="MEX1953" s="101"/>
      <c r="MEY1953" s="101"/>
      <c r="MEZ1953" s="101"/>
      <c r="MFA1953" s="101"/>
      <c r="MFB1953" s="101"/>
      <c r="MFC1953" s="101"/>
      <c r="MFD1953" s="101"/>
      <c r="MFE1953" s="101"/>
      <c r="MFF1953" s="101"/>
      <c r="MFG1953" s="101"/>
      <c r="MFH1953" s="101"/>
      <c r="MFI1953" s="101"/>
      <c r="MFJ1953" s="101"/>
      <c r="MFK1953" s="101"/>
      <c r="MFL1953" s="101"/>
      <c r="MFM1953" s="101"/>
      <c r="MFN1953" s="101"/>
      <c r="MFO1953" s="101"/>
      <c r="MFP1953" s="101"/>
      <c r="MFQ1953" s="101"/>
      <c r="MFR1953" s="101"/>
      <c r="MFS1953" s="101"/>
      <c r="MFT1953" s="101"/>
      <c r="MFU1953" s="101"/>
      <c r="MFV1953" s="101"/>
      <c r="MFW1953" s="101"/>
      <c r="MFX1953" s="101"/>
      <c r="MFY1953" s="101"/>
      <c r="MFZ1953" s="101"/>
      <c r="MGA1953" s="101"/>
      <c r="MGB1953" s="101"/>
      <c r="MGC1953" s="101"/>
      <c r="MGD1953" s="101"/>
      <c r="MGE1953" s="101"/>
      <c r="MGF1953" s="101"/>
      <c r="MGG1953" s="101"/>
      <c r="MGH1953" s="101"/>
      <c r="MGI1953" s="101"/>
      <c r="MGJ1953" s="101"/>
      <c r="MGK1953" s="101"/>
      <c r="MGL1953" s="101"/>
      <c r="MGM1953" s="101"/>
      <c r="MGN1953" s="101"/>
      <c r="MGO1953" s="101"/>
      <c r="MGP1953" s="101"/>
      <c r="MGQ1953" s="101"/>
      <c r="MGR1953" s="101"/>
      <c r="MGS1953" s="101"/>
      <c r="MGT1953" s="101"/>
      <c r="MGU1953" s="101"/>
      <c r="MGV1953" s="101"/>
      <c r="MGW1953" s="101"/>
      <c r="MGX1953" s="101"/>
      <c r="MGY1953" s="101"/>
      <c r="MGZ1953" s="101"/>
      <c r="MHA1953" s="101"/>
      <c r="MHB1953" s="101"/>
      <c r="MHC1953" s="101"/>
      <c r="MHD1953" s="101"/>
      <c r="MHE1953" s="101"/>
      <c r="MHF1953" s="101"/>
      <c r="MHG1953" s="101"/>
      <c r="MHH1953" s="101"/>
      <c r="MHI1953" s="101"/>
      <c r="MHJ1953" s="101"/>
      <c r="MHK1953" s="101"/>
      <c r="MHL1953" s="101"/>
      <c r="MHM1953" s="101"/>
      <c r="MHN1953" s="101"/>
      <c r="MHO1953" s="101"/>
      <c r="MHP1953" s="101"/>
      <c r="MHQ1953" s="101"/>
      <c r="MHR1953" s="101"/>
      <c r="MHS1953" s="101"/>
      <c r="MHT1953" s="101"/>
      <c r="MHU1953" s="101"/>
      <c r="MHV1953" s="101"/>
      <c r="MHW1953" s="101"/>
      <c r="MHX1953" s="101"/>
      <c r="MHY1953" s="101"/>
      <c r="MHZ1953" s="101"/>
      <c r="MIA1953" s="101"/>
      <c r="MIB1953" s="101"/>
      <c r="MIC1953" s="101"/>
      <c r="MID1953" s="101"/>
      <c r="MIE1953" s="101"/>
      <c r="MIF1953" s="101"/>
      <c r="MIG1953" s="101"/>
      <c r="MIH1953" s="101"/>
      <c r="MII1953" s="101"/>
      <c r="MIJ1953" s="101"/>
      <c r="MIK1953" s="101"/>
      <c r="MIL1953" s="101"/>
      <c r="MIM1953" s="101"/>
      <c r="MIN1953" s="101"/>
      <c r="MIO1953" s="101"/>
      <c r="MIP1953" s="101"/>
      <c r="MIQ1953" s="101"/>
      <c r="MIR1953" s="101"/>
      <c r="MIS1953" s="101"/>
      <c r="MIT1953" s="101"/>
      <c r="MIU1953" s="101"/>
      <c r="MIV1953" s="101"/>
      <c r="MIW1953" s="101"/>
      <c r="MIX1953" s="101"/>
      <c r="MIY1953" s="101"/>
      <c r="MIZ1953" s="101"/>
      <c r="MJA1953" s="101"/>
      <c r="MJB1953" s="101"/>
      <c r="MJC1953" s="101"/>
      <c r="MJD1953" s="101"/>
      <c r="MJE1953" s="101"/>
      <c r="MJF1953" s="101"/>
      <c r="MJG1953" s="101"/>
      <c r="MJH1953" s="101"/>
      <c r="MJI1953" s="101"/>
      <c r="MJJ1953" s="101"/>
      <c r="MJK1953" s="101"/>
      <c r="MJL1953" s="101"/>
      <c r="MJM1953" s="101"/>
      <c r="MJN1953" s="101"/>
      <c r="MJO1953" s="101"/>
      <c r="MJP1953" s="101"/>
      <c r="MJQ1953" s="101"/>
      <c r="MJR1953" s="101"/>
      <c r="MJS1953" s="101"/>
      <c r="MJT1953" s="101"/>
      <c r="MJU1953" s="101"/>
      <c r="MJV1953" s="101"/>
      <c r="MJW1953" s="101"/>
      <c r="MJX1953" s="101"/>
      <c r="MJY1953" s="101"/>
      <c r="MJZ1953" s="101"/>
      <c r="MKA1953" s="101"/>
      <c r="MKB1953" s="101"/>
      <c r="MKC1953" s="101"/>
      <c r="MKD1953" s="101"/>
      <c r="MKE1953" s="101"/>
      <c r="MKF1953" s="101"/>
      <c r="MKG1953" s="101"/>
      <c r="MKH1953" s="101"/>
      <c r="MKI1953" s="101"/>
      <c r="MKJ1953" s="101"/>
      <c r="MKK1953" s="101"/>
      <c r="MKL1953" s="101"/>
      <c r="MKM1953" s="101"/>
      <c r="MKN1953" s="101"/>
      <c r="MKO1953" s="101"/>
      <c r="MKP1953" s="101"/>
      <c r="MKQ1953" s="101"/>
      <c r="MKR1953" s="101"/>
      <c r="MKS1953" s="101"/>
      <c r="MKT1953" s="101"/>
      <c r="MKU1953" s="101"/>
      <c r="MKV1953" s="101"/>
      <c r="MKW1953" s="101"/>
      <c r="MKX1953" s="101"/>
      <c r="MKY1953" s="101"/>
      <c r="MKZ1953" s="101"/>
      <c r="MLA1953" s="101"/>
      <c r="MLB1953" s="101"/>
      <c r="MLC1953" s="101"/>
      <c r="MLD1953" s="101"/>
      <c r="MLE1953" s="101"/>
      <c r="MLF1953" s="101"/>
      <c r="MLG1953" s="101"/>
      <c r="MLH1953" s="101"/>
      <c r="MLI1953" s="101"/>
      <c r="MLJ1953" s="101"/>
      <c r="MLK1953" s="101"/>
      <c r="MLL1953" s="101"/>
      <c r="MLM1953" s="101"/>
      <c r="MLN1953" s="101"/>
      <c r="MLO1953" s="101"/>
      <c r="MLP1953" s="101"/>
      <c r="MLQ1953" s="101"/>
      <c r="MLR1953" s="101"/>
      <c r="MLS1953" s="101"/>
      <c r="MLT1953" s="101"/>
      <c r="MLU1953" s="101"/>
      <c r="MLV1953" s="101"/>
      <c r="MLW1953" s="101"/>
      <c r="MLX1953" s="101"/>
      <c r="MLY1953" s="101"/>
      <c r="MLZ1953" s="101"/>
      <c r="MMA1953" s="101"/>
      <c r="MMB1953" s="101"/>
      <c r="MMC1953" s="101"/>
      <c r="MMD1953" s="101"/>
      <c r="MME1953" s="101"/>
      <c r="MMF1953" s="101"/>
      <c r="MMG1953" s="101"/>
      <c r="MMH1953" s="101"/>
      <c r="MMI1953" s="101"/>
      <c r="MMJ1953" s="101"/>
      <c r="MMK1953" s="101"/>
      <c r="MML1953" s="101"/>
      <c r="MMM1953" s="101"/>
      <c r="MMN1953" s="101"/>
      <c r="MMO1953" s="101"/>
      <c r="MMP1953" s="101"/>
      <c r="MMQ1953" s="101"/>
      <c r="MMR1953" s="101"/>
      <c r="MMS1953" s="101"/>
      <c r="MMT1953" s="101"/>
      <c r="MMU1953" s="101"/>
      <c r="MMV1953" s="101"/>
      <c r="MMW1953" s="101"/>
      <c r="MMX1953" s="101"/>
      <c r="MMY1953" s="101"/>
      <c r="MMZ1953" s="101"/>
      <c r="MNA1953" s="101"/>
      <c r="MNB1953" s="101"/>
      <c r="MNC1953" s="101"/>
      <c r="MND1953" s="101"/>
      <c r="MNE1953" s="101"/>
      <c r="MNF1953" s="101"/>
      <c r="MNG1953" s="101"/>
      <c r="MNH1953" s="101"/>
      <c r="MNI1953" s="101"/>
      <c r="MNJ1953" s="101"/>
      <c r="MNK1953" s="101"/>
      <c r="MNL1953" s="101"/>
      <c r="MNM1953" s="101"/>
      <c r="MNN1953" s="101"/>
      <c r="MNO1953" s="101"/>
      <c r="MNP1953" s="101"/>
      <c r="MNQ1953" s="101"/>
      <c r="MNR1953" s="101"/>
      <c r="MNS1953" s="101"/>
      <c r="MNT1953" s="101"/>
      <c r="MNU1953" s="101"/>
      <c r="MNV1953" s="101"/>
      <c r="MNW1953" s="101"/>
      <c r="MNX1953" s="101"/>
      <c r="MNY1953" s="101"/>
      <c r="MNZ1953" s="101"/>
      <c r="MOA1953" s="101"/>
      <c r="MOB1953" s="101"/>
      <c r="MOC1953" s="101"/>
      <c r="MOD1953" s="101"/>
      <c r="MOE1953" s="101"/>
      <c r="MOF1953" s="101"/>
      <c r="MOG1953" s="101"/>
      <c r="MOH1953" s="101"/>
      <c r="MOI1953" s="101"/>
      <c r="MOJ1953" s="101"/>
      <c r="MOK1953" s="101"/>
      <c r="MOL1953" s="101"/>
      <c r="MOM1953" s="101"/>
      <c r="MON1953" s="101"/>
      <c r="MOO1953" s="101"/>
      <c r="MOP1953" s="101"/>
      <c r="MOQ1953" s="101"/>
      <c r="MOR1953" s="101"/>
      <c r="MOS1953" s="101"/>
      <c r="MOT1953" s="101"/>
      <c r="MOU1953" s="101"/>
      <c r="MOV1953" s="101"/>
      <c r="MOW1953" s="101"/>
      <c r="MOX1953" s="101"/>
      <c r="MOY1953" s="101"/>
      <c r="MOZ1953" s="101"/>
      <c r="MPA1953" s="101"/>
      <c r="MPB1953" s="101"/>
      <c r="MPC1953" s="101"/>
      <c r="MPD1953" s="101"/>
      <c r="MPE1953" s="101"/>
      <c r="MPF1953" s="101"/>
      <c r="MPG1953" s="101"/>
      <c r="MPH1953" s="101"/>
      <c r="MPI1953" s="101"/>
      <c r="MPJ1953" s="101"/>
      <c r="MPK1953" s="101"/>
      <c r="MPL1953" s="101"/>
      <c r="MPM1953" s="101"/>
      <c r="MPN1953" s="101"/>
      <c r="MPO1953" s="101"/>
      <c r="MPP1953" s="101"/>
      <c r="MPQ1953" s="101"/>
      <c r="MPR1953" s="101"/>
      <c r="MPS1953" s="101"/>
      <c r="MPT1953" s="101"/>
      <c r="MPU1953" s="101"/>
      <c r="MPV1953" s="101"/>
      <c r="MPW1953" s="101"/>
      <c r="MPX1953" s="101"/>
      <c r="MPY1953" s="101"/>
      <c r="MPZ1953" s="101"/>
      <c r="MQA1953" s="101"/>
      <c r="MQB1953" s="101"/>
      <c r="MQC1953" s="101"/>
      <c r="MQD1953" s="101"/>
      <c r="MQE1953" s="101"/>
      <c r="MQF1953" s="101"/>
      <c r="MQG1953" s="101"/>
      <c r="MQH1953" s="101"/>
      <c r="MQI1953" s="101"/>
      <c r="MQJ1953" s="101"/>
      <c r="MQK1953" s="101"/>
      <c r="MQL1953" s="101"/>
      <c r="MQM1953" s="101"/>
      <c r="MQN1953" s="101"/>
      <c r="MQO1953" s="101"/>
      <c r="MQP1953" s="101"/>
      <c r="MQQ1953" s="101"/>
      <c r="MQR1953" s="101"/>
      <c r="MQS1953" s="101"/>
      <c r="MQT1953" s="101"/>
      <c r="MQU1953" s="101"/>
      <c r="MQV1953" s="101"/>
      <c r="MQW1953" s="101"/>
      <c r="MQX1953" s="101"/>
      <c r="MQY1953" s="101"/>
      <c r="MQZ1953" s="101"/>
      <c r="MRA1953" s="101"/>
      <c r="MRB1953" s="101"/>
      <c r="MRC1953" s="101"/>
      <c r="MRD1953" s="101"/>
      <c r="MRE1953" s="101"/>
      <c r="MRF1953" s="101"/>
      <c r="MRG1953" s="101"/>
      <c r="MRH1953" s="101"/>
      <c r="MRI1953" s="101"/>
      <c r="MRJ1953" s="101"/>
      <c r="MRK1953" s="101"/>
      <c r="MRL1953" s="101"/>
      <c r="MRM1953" s="101"/>
      <c r="MRN1953" s="101"/>
      <c r="MRO1953" s="101"/>
      <c r="MRP1953" s="101"/>
      <c r="MRQ1953" s="101"/>
      <c r="MRR1953" s="101"/>
      <c r="MRS1953" s="101"/>
      <c r="MRT1953" s="101"/>
      <c r="MRU1953" s="101"/>
      <c r="MRV1953" s="101"/>
      <c r="MRW1953" s="101"/>
      <c r="MRX1953" s="101"/>
      <c r="MRY1953" s="101"/>
      <c r="MRZ1953" s="101"/>
      <c r="MSA1953" s="101"/>
      <c r="MSB1953" s="101"/>
      <c r="MSC1953" s="101"/>
      <c r="MSD1953" s="101"/>
      <c r="MSE1953" s="101"/>
      <c r="MSF1953" s="101"/>
      <c r="MSG1953" s="101"/>
      <c r="MSH1953" s="101"/>
      <c r="MSI1953" s="101"/>
      <c r="MSJ1953" s="101"/>
      <c r="MSK1953" s="101"/>
      <c r="MSL1953" s="101"/>
      <c r="MSM1953" s="101"/>
      <c r="MSN1953" s="101"/>
      <c r="MSO1953" s="101"/>
      <c r="MSP1953" s="101"/>
      <c r="MSQ1953" s="101"/>
      <c r="MSR1953" s="101"/>
      <c r="MSS1953" s="101"/>
      <c r="MST1953" s="101"/>
      <c r="MSU1953" s="101"/>
      <c r="MSV1953" s="101"/>
      <c r="MSW1953" s="101"/>
      <c r="MSX1953" s="101"/>
      <c r="MSY1953" s="101"/>
      <c r="MSZ1953" s="101"/>
      <c r="MTA1953" s="101"/>
      <c r="MTB1953" s="101"/>
      <c r="MTC1953" s="101"/>
      <c r="MTD1953" s="101"/>
      <c r="MTE1953" s="101"/>
      <c r="MTF1953" s="101"/>
      <c r="MTG1953" s="101"/>
      <c r="MTH1953" s="101"/>
      <c r="MTI1953" s="101"/>
      <c r="MTJ1953" s="101"/>
      <c r="MTK1953" s="101"/>
      <c r="MTL1953" s="101"/>
      <c r="MTM1953" s="101"/>
      <c r="MTN1953" s="101"/>
      <c r="MTO1953" s="101"/>
      <c r="MTP1953" s="101"/>
      <c r="MTQ1953" s="101"/>
      <c r="MTR1953" s="101"/>
      <c r="MTS1953" s="101"/>
      <c r="MTT1953" s="101"/>
      <c r="MTU1953" s="101"/>
      <c r="MTV1953" s="101"/>
      <c r="MTW1953" s="101"/>
      <c r="MTX1953" s="101"/>
      <c r="MTY1953" s="101"/>
      <c r="MTZ1953" s="101"/>
      <c r="MUA1953" s="101"/>
      <c r="MUB1953" s="101"/>
      <c r="MUC1953" s="101"/>
      <c r="MUD1953" s="101"/>
      <c r="MUE1953" s="101"/>
      <c r="MUF1953" s="101"/>
      <c r="MUG1953" s="101"/>
      <c r="MUH1953" s="101"/>
      <c r="MUI1953" s="101"/>
      <c r="MUJ1953" s="101"/>
      <c r="MUK1953" s="101"/>
      <c r="MUL1953" s="101"/>
      <c r="MUM1953" s="101"/>
      <c r="MUN1953" s="101"/>
      <c r="MUO1953" s="101"/>
      <c r="MUP1953" s="101"/>
      <c r="MUQ1953" s="101"/>
      <c r="MUR1953" s="101"/>
      <c r="MUS1953" s="101"/>
      <c r="MUT1953" s="101"/>
      <c r="MUU1953" s="101"/>
      <c r="MUV1953" s="101"/>
      <c r="MUW1953" s="101"/>
      <c r="MUX1953" s="101"/>
      <c r="MUY1953" s="101"/>
      <c r="MUZ1953" s="101"/>
      <c r="MVA1953" s="101"/>
      <c r="MVB1953" s="101"/>
      <c r="MVC1953" s="101"/>
      <c r="MVD1953" s="101"/>
      <c r="MVE1953" s="101"/>
      <c r="MVF1953" s="101"/>
      <c r="MVG1953" s="101"/>
      <c r="MVH1953" s="101"/>
      <c r="MVI1953" s="101"/>
      <c r="MVJ1953" s="101"/>
      <c r="MVK1953" s="101"/>
      <c r="MVL1953" s="101"/>
      <c r="MVM1953" s="101"/>
      <c r="MVN1953" s="101"/>
      <c r="MVO1953" s="101"/>
      <c r="MVP1953" s="101"/>
      <c r="MVQ1953" s="101"/>
      <c r="MVR1953" s="101"/>
      <c r="MVS1953" s="101"/>
      <c r="MVT1953" s="101"/>
      <c r="MVU1953" s="101"/>
      <c r="MVV1953" s="101"/>
      <c r="MVW1953" s="101"/>
      <c r="MVX1953" s="101"/>
      <c r="MVY1953" s="101"/>
      <c r="MVZ1953" s="101"/>
      <c r="MWA1953" s="101"/>
      <c r="MWB1953" s="101"/>
      <c r="MWC1953" s="101"/>
      <c r="MWD1953" s="101"/>
      <c r="MWE1953" s="101"/>
      <c r="MWF1953" s="101"/>
      <c r="MWG1953" s="101"/>
      <c r="MWH1953" s="101"/>
      <c r="MWI1953" s="101"/>
      <c r="MWJ1953" s="101"/>
      <c r="MWK1953" s="101"/>
      <c r="MWL1953" s="101"/>
      <c r="MWM1953" s="101"/>
      <c r="MWN1953" s="101"/>
      <c r="MWO1953" s="101"/>
      <c r="MWP1953" s="101"/>
      <c r="MWQ1953" s="101"/>
      <c r="MWR1953" s="101"/>
      <c r="MWS1953" s="101"/>
      <c r="MWT1953" s="101"/>
      <c r="MWU1953" s="101"/>
      <c r="MWV1953" s="101"/>
      <c r="MWW1953" s="101"/>
      <c r="MWX1953" s="101"/>
      <c r="MWY1953" s="101"/>
      <c r="MWZ1953" s="101"/>
      <c r="MXA1953" s="101"/>
      <c r="MXB1953" s="101"/>
      <c r="MXC1953" s="101"/>
      <c r="MXD1953" s="101"/>
      <c r="MXE1953" s="101"/>
      <c r="MXF1953" s="101"/>
      <c r="MXG1953" s="101"/>
      <c r="MXH1953" s="101"/>
      <c r="MXI1953" s="101"/>
      <c r="MXJ1953" s="101"/>
      <c r="MXK1953" s="101"/>
      <c r="MXL1953" s="101"/>
      <c r="MXM1953" s="101"/>
      <c r="MXN1953" s="101"/>
      <c r="MXO1953" s="101"/>
      <c r="MXP1953" s="101"/>
      <c r="MXQ1953" s="101"/>
      <c r="MXR1953" s="101"/>
      <c r="MXS1953" s="101"/>
      <c r="MXT1953" s="101"/>
      <c r="MXU1953" s="101"/>
      <c r="MXV1953" s="101"/>
      <c r="MXW1953" s="101"/>
      <c r="MXX1953" s="101"/>
      <c r="MXY1953" s="101"/>
      <c r="MXZ1953" s="101"/>
      <c r="MYA1953" s="101"/>
      <c r="MYB1953" s="101"/>
      <c r="MYC1953" s="101"/>
      <c r="MYD1953" s="101"/>
      <c r="MYE1953" s="101"/>
      <c r="MYF1953" s="101"/>
      <c r="MYG1953" s="101"/>
      <c r="MYH1953" s="101"/>
      <c r="MYI1953" s="101"/>
      <c r="MYJ1953" s="101"/>
      <c r="MYK1953" s="101"/>
      <c r="MYL1953" s="101"/>
      <c r="MYM1953" s="101"/>
      <c r="MYN1953" s="101"/>
      <c r="MYO1953" s="101"/>
      <c r="MYP1953" s="101"/>
      <c r="MYQ1953" s="101"/>
      <c r="MYR1953" s="101"/>
      <c r="MYS1953" s="101"/>
      <c r="MYT1953" s="101"/>
      <c r="MYU1953" s="101"/>
      <c r="MYV1953" s="101"/>
      <c r="MYW1953" s="101"/>
      <c r="MYX1953" s="101"/>
      <c r="MYY1953" s="101"/>
      <c r="MYZ1953" s="101"/>
      <c r="MZA1953" s="101"/>
      <c r="MZB1953" s="101"/>
      <c r="MZC1953" s="101"/>
      <c r="MZD1953" s="101"/>
      <c r="MZE1953" s="101"/>
      <c r="MZF1953" s="101"/>
      <c r="MZG1953" s="101"/>
      <c r="MZH1953" s="101"/>
      <c r="MZI1953" s="101"/>
      <c r="MZJ1953" s="101"/>
      <c r="MZK1953" s="101"/>
      <c r="MZL1953" s="101"/>
      <c r="MZM1953" s="101"/>
      <c r="MZN1953" s="101"/>
      <c r="MZO1953" s="101"/>
      <c r="MZP1953" s="101"/>
      <c r="MZQ1953" s="101"/>
      <c r="MZR1953" s="101"/>
      <c r="MZS1953" s="101"/>
      <c r="MZT1953" s="101"/>
      <c r="MZU1953" s="101"/>
      <c r="MZV1953" s="101"/>
      <c r="MZW1953" s="101"/>
      <c r="MZX1953" s="101"/>
      <c r="MZY1953" s="101"/>
      <c r="MZZ1953" s="101"/>
      <c r="NAA1953" s="101"/>
      <c r="NAB1953" s="101"/>
      <c r="NAC1953" s="101"/>
      <c r="NAD1953" s="101"/>
      <c r="NAE1953" s="101"/>
      <c r="NAF1953" s="101"/>
      <c r="NAG1953" s="101"/>
      <c r="NAH1953" s="101"/>
      <c r="NAI1953" s="101"/>
      <c r="NAJ1953" s="101"/>
      <c r="NAK1953" s="101"/>
      <c r="NAL1953" s="101"/>
      <c r="NAM1953" s="101"/>
      <c r="NAN1953" s="101"/>
      <c r="NAO1953" s="101"/>
      <c r="NAP1953" s="101"/>
      <c r="NAQ1953" s="101"/>
      <c r="NAR1953" s="101"/>
      <c r="NAS1953" s="101"/>
      <c r="NAT1953" s="101"/>
      <c r="NAU1953" s="101"/>
      <c r="NAV1953" s="101"/>
      <c r="NAW1953" s="101"/>
      <c r="NAX1953" s="101"/>
      <c r="NAY1953" s="101"/>
      <c r="NAZ1953" s="101"/>
      <c r="NBA1953" s="101"/>
      <c r="NBB1953" s="101"/>
      <c r="NBC1953" s="101"/>
      <c r="NBD1953" s="101"/>
      <c r="NBE1953" s="101"/>
      <c r="NBF1953" s="101"/>
      <c r="NBG1953" s="101"/>
      <c r="NBH1953" s="101"/>
      <c r="NBI1953" s="101"/>
      <c r="NBJ1953" s="101"/>
      <c r="NBK1953" s="101"/>
      <c r="NBL1953" s="101"/>
      <c r="NBM1953" s="101"/>
      <c r="NBN1953" s="101"/>
      <c r="NBO1953" s="101"/>
      <c r="NBP1953" s="101"/>
      <c r="NBQ1953" s="101"/>
      <c r="NBR1953" s="101"/>
      <c r="NBS1953" s="101"/>
      <c r="NBT1953" s="101"/>
      <c r="NBU1953" s="101"/>
      <c r="NBV1953" s="101"/>
      <c r="NBW1953" s="101"/>
      <c r="NBX1953" s="101"/>
      <c r="NBY1953" s="101"/>
      <c r="NBZ1953" s="101"/>
      <c r="NCA1953" s="101"/>
      <c r="NCB1953" s="101"/>
      <c r="NCC1953" s="101"/>
      <c r="NCD1953" s="101"/>
      <c r="NCE1953" s="101"/>
      <c r="NCF1953" s="101"/>
      <c r="NCG1953" s="101"/>
      <c r="NCH1953" s="101"/>
      <c r="NCI1953" s="101"/>
      <c r="NCJ1953" s="101"/>
      <c r="NCK1953" s="101"/>
      <c r="NCL1953" s="101"/>
      <c r="NCM1953" s="101"/>
      <c r="NCN1953" s="101"/>
      <c r="NCO1953" s="101"/>
      <c r="NCP1953" s="101"/>
      <c r="NCQ1953" s="101"/>
      <c r="NCR1953" s="101"/>
      <c r="NCS1953" s="101"/>
      <c r="NCT1953" s="101"/>
      <c r="NCU1953" s="101"/>
      <c r="NCV1953" s="101"/>
      <c r="NCW1953" s="101"/>
      <c r="NCX1953" s="101"/>
      <c r="NCY1953" s="101"/>
      <c r="NCZ1953" s="101"/>
      <c r="NDA1953" s="101"/>
      <c r="NDB1953" s="101"/>
      <c r="NDC1953" s="101"/>
      <c r="NDD1953" s="101"/>
      <c r="NDE1953" s="101"/>
      <c r="NDF1953" s="101"/>
      <c r="NDG1953" s="101"/>
      <c r="NDH1953" s="101"/>
      <c r="NDI1953" s="101"/>
      <c r="NDJ1953" s="101"/>
      <c r="NDK1953" s="101"/>
      <c r="NDL1953" s="101"/>
      <c r="NDM1953" s="101"/>
      <c r="NDN1953" s="101"/>
      <c r="NDO1953" s="101"/>
      <c r="NDP1953" s="101"/>
      <c r="NDQ1953" s="101"/>
      <c r="NDR1953" s="101"/>
      <c r="NDS1953" s="101"/>
      <c r="NDT1953" s="101"/>
      <c r="NDU1953" s="101"/>
      <c r="NDV1953" s="101"/>
      <c r="NDW1953" s="101"/>
      <c r="NDX1953" s="101"/>
      <c r="NDY1953" s="101"/>
      <c r="NDZ1953" s="101"/>
      <c r="NEA1953" s="101"/>
      <c r="NEB1953" s="101"/>
      <c r="NEC1953" s="101"/>
      <c r="NED1953" s="101"/>
      <c r="NEE1953" s="101"/>
      <c r="NEF1953" s="101"/>
      <c r="NEG1953" s="101"/>
      <c r="NEH1953" s="101"/>
      <c r="NEI1953" s="101"/>
      <c r="NEJ1953" s="101"/>
      <c r="NEK1953" s="101"/>
      <c r="NEL1953" s="101"/>
      <c r="NEM1953" s="101"/>
      <c r="NEN1953" s="101"/>
      <c r="NEO1953" s="101"/>
      <c r="NEP1953" s="101"/>
      <c r="NEQ1953" s="101"/>
      <c r="NER1953" s="101"/>
      <c r="NES1953" s="101"/>
      <c r="NET1953" s="101"/>
      <c r="NEU1953" s="101"/>
      <c r="NEV1953" s="101"/>
      <c r="NEW1953" s="101"/>
      <c r="NEX1953" s="101"/>
      <c r="NEY1953" s="101"/>
      <c r="NEZ1953" s="101"/>
      <c r="NFA1953" s="101"/>
      <c r="NFB1953" s="101"/>
      <c r="NFC1953" s="101"/>
      <c r="NFD1953" s="101"/>
      <c r="NFE1953" s="101"/>
      <c r="NFF1953" s="101"/>
      <c r="NFG1953" s="101"/>
      <c r="NFH1953" s="101"/>
      <c r="NFI1953" s="101"/>
      <c r="NFJ1953" s="101"/>
      <c r="NFK1953" s="101"/>
      <c r="NFL1953" s="101"/>
      <c r="NFM1953" s="101"/>
      <c r="NFN1953" s="101"/>
      <c r="NFO1953" s="101"/>
      <c r="NFP1953" s="101"/>
      <c r="NFQ1953" s="101"/>
      <c r="NFR1953" s="101"/>
      <c r="NFS1953" s="101"/>
      <c r="NFT1953" s="101"/>
      <c r="NFU1953" s="101"/>
      <c r="NFV1953" s="101"/>
      <c r="NFW1953" s="101"/>
      <c r="NFX1953" s="101"/>
      <c r="NFY1953" s="101"/>
      <c r="NFZ1953" s="101"/>
      <c r="NGA1953" s="101"/>
      <c r="NGB1953" s="101"/>
      <c r="NGC1953" s="101"/>
      <c r="NGD1953" s="101"/>
      <c r="NGE1953" s="101"/>
      <c r="NGF1953" s="101"/>
      <c r="NGG1953" s="101"/>
      <c r="NGH1953" s="101"/>
      <c r="NGI1953" s="101"/>
      <c r="NGJ1953" s="101"/>
      <c r="NGK1953" s="101"/>
      <c r="NGL1953" s="101"/>
      <c r="NGM1953" s="101"/>
      <c r="NGN1953" s="101"/>
      <c r="NGO1953" s="101"/>
      <c r="NGP1953" s="101"/>
      <c r="NGQ1953" s="101"/>
      <c r="NGR1953" s="101"/>
      <c r="NGS1953" s="101"/>
      <c r="NGT1953" s="101"/>
      <c r="NGU1953" s="101"/>
      <c r="NGV1953" s="101"/>
      <c r="NGW1953" s="101"/>
      <c r="NGX1953" s="101"/>
      <c r="NGY1953" s="101"/>
      <c r="NGZ1953" s="101"/>
      <c r="NHA1953" s="101"/>
      <c r="NHB1953" s="101"/>
      <c r="NHC1953" s="101"/>
      <c r="NHD1953" s="101"/>
      <c r="NHE1953" s="101"/>
      <c r="NHF1953" s="101"/>
      <c r="NHG1953" s="101"/>
      <c r="NHH1953" s="101"/>
      <c r="NHI1953" s="101"/>
      <c r="NHJ1953" s="101"/>
      <c r="NHK1953" s="101"/>
      <c r="NHL1953" s="101"/>
      <c r="NHM1953" s="101"/>
      <c r="NHN1953" s="101"/>
      <c r="NHO1953" s="101"/>
      <c r="NHP1953" s="101"/>
      <c r="NHQ1953" s="101"/>
      <c r="NHR1953" s="101"/>
      <c r="NHS1953" s="101"/>
      <c r="NHT1953" s="101"/>
      <c r="NHU1953" s="101"/>
      <c r="NHV1953" s="101"/>
      <c r="NHW1953" s="101"/>
      <c r="NHX1953" s="101"/>
      <c r="NHY1953" s="101"/>
      <c r="NHZ1953" s="101"/>
      <c r="NIA1953" s="101"/>
      <c r="NIB1953" s="101"/>
      <c r="NIC1953" s="101"/>
      <c r="NID1953" s="101"/>
      <c r="NIE1953" s="101"/>
      <c r="NIF1953" s="101"/>
      <c r="NIG1953" s="101"/>
      <c r="NIH1953" s="101"/>
      <c r="NII1953" s="101"/>
      <c r="NIJ1953" s="101"/>
      <c r="NIK1953" s="101"/>
      <c r="NIL1953" s="101"/>
      <c r="NIM1953" s="101"/>
      <c r="NIN1953" s="101"/>
      <c r="NIO1953" s="101"/>
      <c r="NIP1953" s="101"/>
      <c r="NIQ1953" s="101"/>
      <c r="NIR1953" s="101"/>
      <c r="NIS1953" s="101"/>
      <c r="NIT1953" s="101"/>
      <c r="NIU1953" s="101"/>
      <c r="NIV1953" s="101"/>
      <c r="NIW1953" s="101"/>
      <c r="NIX1953" s="101"/>
      <c r="NIY1953" s="101"/>
      <c r="NIZ1953" s="101"/>
      <c r="NJA1953" s="101"/>
      <c r="NJB1953" s="101"/>
      <c r="NJC1953" s="101"/>
      <c r="NJD1953" s="101"/>
      <c r="NJE1953" s="101"/>
      <c r="NJF1953" s="101"/>
      <c r="NJG1953" s="101"/>
      <c r="NJH1953" s="101"/>
      <c r="NJI1953" s="101"/>
      <c r="NJJ1953" s="101"/>
      <c r="NJK1953" s="101"/>
      <c r="NJL1953" s="101"/>
      <c r="NJM1953" s="101"/>
      <c r="NJN1953" s="101"/>
      <c r="NJO1953" s="101"/>
      <c r="NJP1953" s="101"/>
      <c r="NJQ1953" s="101"/>
      <c r="NJR1953" s="101"/>
      <c r="NJS1953" s="101"/>
      <c r="NJT1953" s="101"/>
      <c r="NJU1953" s="101"/>
      <c r="NJV1953" s="101"/>
      <c r="NJW1953" s="101"/>
      <c r="NJX1953" s="101"/>
      <c r="NJY1953" s="101"/>
      <c r="NJZ1953" s="101"/>
      <c r="NKA1953" s="101"/>
      <c r="NKB1953" s="101"/>
      <c r="NKC1953" s="101"/>
      <c r="NKD1953" s="101"/>
      <c r="NKE1953" s="101"/>
      <c r="NKF1953" s="101"/>
      <c r="NKG1953" s="101"/>
      <c r="NKH1953" s="101"/>
      <c r="NKI1953" s="101"/>
      <c r="NKJ1953" s="101"/>
      <c r="NKK1953" s="101"/>
      <c r="NKL1953" s="101"/>
      <c r="NKM1953" s="101"/>
      <c r="NKN1953" s="101"/>
      <c r="NKO1953" s="101"/>
      <c r="NKP1953" s="101"/>
      <c r="NKQ1953" s="101"/>
      <c r="NKR1953" s="101"/>
      <c r="NKS1953" s="101"/>
      <c r="NKT1953" s="101"/>
      <c r="NKU1953" s="101"/>
      <c r="NKV1953" s="101"/>
      <c r="NKW1953" s="101"/>
      <c r="NKX1953" s="101"/>
      <c r="NKY1953" s="101"/>
      <c r="NKZ1953" s="101"/>
      <c r="NLA1953" s="101"/>
      <c r="NLB1953" s="101"/>
      <c r="NLC1953" s="101"/>
      <c r="NLD1953" s="101"/>
      <c r="NLE1953" s="101"/>
      <c r="NLF1953" s="101"/>
      <c r="NLG1953" s="101"/>
      <c r="NLH1953" s="101"/>
      <c r="NLI1953" s="101"/>
      <c r="NLJ1953" s="101"/>
      <c r="NLK1953" s="101"/>
      <c r="NLL1953" s="101"/>
      <c r="NLM1953" s="101"/>
      <c r="NLN1953" s="101"/>
      <c r="NLO1953" s="101"/>
      <c r="NLP1953" s="101"/>
      <c r="NLQ1953" s="101"/>
      <c r="NLR1953" s="101"/>
      <c r="NLS1953" s="101"/>
      <c r="NLT1953" s="101"/>
      <c r="NLU1953" s="101"/>
      <c r="NLV1953" s="101"/>
      <c r="NLW1953" s="101"/>
      <c r="NLX1953" s="101"/>
      <c r="NLY1953" s="101"/>
      <c r="NLZ1953" s="101"/>
      <c r="NMA1953" s="101"/>
      <c r="NMB1953" s="101"/>
      <c r="NMC1953" s="101"/>
      <c r="NMD1953" s="101"/>
      <c r="NME1953" s="101"/>
      <c r="NMF1953" s="101"/>
      <c r="NMG1953" s="101"/>
      <c r="NMH1953" s="101"/>
      <c r="NMI1953" s="101"/>
      <c r="NMJ1953" s="101"/>
      <c r="NMK1953" s="101"/>
      <c r="NML1953" s="101"/>
      <c r="NMM1953" s="101"/>
      <c r="NMN1953" s="101"/>
      <c r="NMO1953" s="101"/>
      <c r="NMP1953" s="101"/>
      <c r="NMQ1953" s="101"/>
      <c r="NMR1953" s="101"/>
      <c r="NMS1953" s="101"/>
      <c r="NMT1953" s="101"/>
      <c r="NMU1953" s="101"/>
      <c r="NMV1953" s="101"/>
      <c r="NMW1953" s="101"/>
      <c r="NMX1953" s="101"/>
      <c r="NMY1953" s="101"/>
      <c r="NMZ1953" s="101"/>
      <c r="NNA1953" s="101"/>
      <c r="NNB1953" s="101"/>
      <c r="NNC1953" s="101"/>
      <c r="NND1953" s="101"/>
      <c r="NNE1953" s="101"/>
      <c r="NNF1953" s="101"/>
      <c r="NNG1953" s="101"/>
      <c r="NNH1953" s="101"/>
      <c r="NNI1953" s="101"/>
      <c r="NNJ1953" s="101"/>
      <c r="NNK1953" s="101"/>
      <c r="NNL1953" s="101"/>
      <c r="NNM1953" s="101"/>
      <c r="NNN1953" s="101"/>
      <c r="NNO1953" s="101"/>
      <c r="NNP1953" s="101"/>
      <c r="NNQ1953" s="101"/>
      <c r="NNR1953" s="101"/>
      <c r="NNS1953" s="101"/>
      <c r="NNT1953" s="101"/>
      <c r="NNU1953" s="101"/>
      <c r="NNV1953" s="101"/>
      <c r="NNW1953" s="101"/>
      <c r="NNX1953" s="101"/>
      <c r="NNY1953" s="101"/>
      <c r="NNZ1953" s="101"/>
      <c r="NOA1953" s="101"/>
      <c r="NOB1953" s="101"/>
      <c r="NOC1953" s="101"/>
      <c r="NOD1953" s="101"/>
      <c r="NOE1953" s="101"/>
      <c r="NOF1953" s="101"/>
      <c r="NOG1953" s="101"/>
      <c r="NOH1953" s="101"/>
      <c r="NOI1953" s="101"/>
      <c r="NOJ1953" s="101"/>
      <c r="NOK1953" s="101"/>
      <c r="NOL1953" s="101"/>
      <c r="NOM1953" s="101"/>
      <c r="NON1953" s="101"/>
      <c r="NOO1953" s="101"/>
      <c r="NOP1953" s="101"/>
      <c r="NOQ1953" s="101"/>
      <c r="NOR1953" s="101"/>
      <c r="NOS1953" s="101"/>
      <c r="NOT1953" s="101"/>
      <c r="NOU1953" s="101"/>
      <c r="NOV1953" s="101"/>
      <c r="NOW1953" s="101"/>
      <c r="NOX1953" s="101"/>
      <c r="NOY1953" s="101"/>
      <c r="NOZ1953" s="101"/>
      <c r="NPA1953" s="101"/>
      <c r="NPB1953" s="101"/>
      <c r="NPC1953" s="101"/>
      <c r="NPD1953" s="101"/>
      <c r="NPE1953" s="101"/>
      <c r="NPF1953" s="101"/>
      <c r="NPG1953" s="101"/>
      <c r="NPH1953" s="101"/>
      <c r="NPI1953" s="101"/>
      <c r="NPJ1953" s="101"/>
      <c r="NPK1953" s="101"/>
      <c r="NPL1953" s="101"/>
      <c r="NPM1953" s="101"/>
      <c r="NPN1953" s="101"/>
      <c r="NPO1953" s="101"/>
      <c r="NPP1953" s="101"/>
      <c r="NPQ1953" s="101"/>
      <c r="NPR1953" s="101"/>
      <c r="NPS1953" s="101"/>
      <c r="NPT1953" s="101"/>
      <c r="NPU1953" s="101"/>
      <c r="NPV1953" s="101"/>
      <c r="NPW1953" s="101"/>
      <c r="NPX1953" s="101"/>
      <c r="NPY1953" s="101"/>
      <c r="NPZ1953" s="101"/>
      <c r="NQA1953" s="101"/>
      <c r="NQB1953" s="101"/>
      <c r="NQC1953" s="101"/>
      <c r="NQD1953" s="101"/>
      <c r="NQE1953" s="101"/>
      <c r="NQF1953" s="101"/>
      <c r="NQG1953" s="101"/>
      <c r="NQH1953" s="101"/>
      <c r="NQI1953" s="101"/>
      <c r="NQJ1953" s="101"/>
      <c r="NQK1953" s="101"/>
      <c r="NQL1953" s="101"/>
      <c r="NQM1953" s="101"/>
      <c r="NQN1953" s="101"/>
      <c r="NQO1953" s="101"/>
      <c r="NQP1953" s="101"/>
      <c r="NQQ1953" s="101"/>
      <c r="NQR1953" s="101"/>
      <c r="NQS1953" s="101"/>
      <c r="NQT1953" s="101"/>
      <c r="NQU1953" s="101"/>
      <c r="NQV1953" s="101"/>
      <c r="NQW1953" s="101"/>
      <c r="NQX1953" s="101"/>
      <c r="NQY1953" s="101"/>
      <c r="NQZ1953" s="101"/>
      <c r="NRA1953" s="101"/>
      <c r="NRB1953" s="101"/>
      <c r="NRC1953" s="101"/>
      <c r="NRD1953" s="101"/>
      <c r="NRE1953" s="101"/>
      <c r="NRF1953" s="101"/>
      <c r="NRG1953" s="101"/>
      <c r="NRH1953" s="101"/>
      <c r="NRI1953" s="101"/>
      <c r="NRJ1953" s="101"/>
      <c r="NRK1953" s="101"/>
      <c r="NRL1953" s="101"/>
      <c r="NRM1953" s="101"/>
      <c r="NRN1953" s="101"/>
      <c r="NRO1953" s="101"/>
      <c r="NRP1953" s="101"/>
      <c r="NRQ1953" s="101"/>
      <c r="NRR1953" s="101"/>
      <c r="NRS1953" s="101"/>
      <c r="NRT1953" s="101"/>
      <c r="NRU1953" s="101"/>
      <c r="NRV1953" s="101"/>
      <c r="NRW1953" s="101"/>
      <c r="NRX1953" s="101"/>
      <c r="NRY1953" s="101"/>
      <c r="NRZ1953" s="101"/>
      <c r="NSA1953" s="101"/>
      <c r="NSB1953" s="101"/>
      <c r="NSC1953" s="101"/>
      <c r="NSD1953" s="101"/>
      <c r="NSE1953" s="101"/>
      <c r="NSF1953" s="101"/>
      <c r="NSG1953" s="101"/>
      <c r="NSH1953" s="101"/>
      <c r="NSI1953" s="101"/>
      <c r="NSJ1953" s="101"/>
      <c r="NSK1953" s="101"/>
      <c r="NSL1953" s="101"/>
      <c r="NSM1953" s="101"/>
      <c r="NSN1953" s="101"/>
      <c r="NSO1953" s="101"/>
      <c r="NSP1953" s="101"/>
      <c r="NSQ1953" s="101"/>
      <c r="NSR1953" s="101"/>
      <c r="NSS1953" s="101"/>
      <c r="NST1953" s="101"/>
      <c r="NSU1953" s="101"/>
      <c r="NSV1953" s="101"/>
      <c r="NSW1953" s="101"/>
      <c r="NSX1953" s="101"/>
      <c r="NSY1953" s="101"/>
      <c r="NSZ1953" s="101"/>
      <c r="NTA1953" s="101"/>
      <c r="NTB1953" s="101"/>
      <c r="NTC1953" s="101"/>
      <c r="NTD1953" s="101"/>
      <c r="NTE1953" s="101"/>
      <c r="NTF1953" s="101"/>
      <c r="NTG1953" s="101"/>
      <c r="NTH1953" s="101"/>
      <c r="NTI1953" s="101"/>
      <c r="NTJ1953" s="101"/>
      <c r="NTK1953" s="101"/>
      <c r="NTL1953" s="101"/>
      <c r="NTM1953" s="101"/>
      <c r="NTN1953" s="101"/>
      <c r="NTO1953" s="101"/>
      <c r="NTP1953" s="101"/>
      <c r="NTQ1953" s="101"/>
      <c r="NTR1953" s="101"/>
      <c r="NTS1953" s="101"/>
      <c r="NTT1953" s="101"/>
      <c r="NTU1953" s="101"/>
      <c r="NTV1953" s="101"/>
      <c r="NTW1953" s="101"/>
      <c r="NTX1953" s="101"/>
      <c r="NTY1953" s="101"/>
      <c r="NTZ1953" s="101"/>
      <c r="NUA1953" s="101"/>
      <c r="NUB1953" s="101"/>
      <c r="NUC1953" s="101"/>
      <c r="NUD1953" s="101"/>
      <c r="NUE1953" s="101"/>
      <c r="NUF1953" s="101"/>
      <c r="NUG1953" s="101"/>
      <c r="NUH1953" s="101"/>
      <c r="NUI1953" s="101"/>
      <c r="NUJ1953" s="101"/>
      <c r="NUK1953" s="101"/>
      <c r="NUL1953" s="101"/>
      <c r="NUM1953" s="101"/>
      <c r="NUN1953" s="101"/>
      <c r="NUO1953" s="101"/>
      <c r="NUP1953" s="101"/>
      <c r="NUQ1953" s="101"/>
      <c r="NUR1953" s="101"/>
      <c r="NUS1953" s="101"/>
      <c r="NUT1953" s="101"/>
      <c r="NUU1953" s="101"/>
      <c r="NUV1953" s="101"/>
      <c r="NUW1953" s="101"/>
      <c r="NUX1953" s="101"/>
      <c r="NUY1953" s="101"/>
      <c r="NUZ1953" s="101"/>
      <c r="NVA1953" s="101"/>
      <c r="NVB1953" s="101"/>
      <c r="NVC1953" s="101"/>
      <c r="NVD1953" s="101"/>
      <c r="NVE1953" s="101"/>
      <c r="NVF1953" s="101"/>
      <c r="NVG1953" s="101"/>
      <c r="NVH1953" s="101"/>
      <c r="NVI1953" s="101"/>
      <c r="NVJ1953" s="101"/>
      <c r="NVK1953" s="101"/>
      <c r="NVL1953" s="101"/>
      <c r="NVM1953" s="101"/>
      <c r="NVN1953" s="101"/>
      <c r="NVO1953" s="101"/>
      <c r="NVP1953" s="101"/>
      <c r="NVQ1953" s="101"/>
      <c r="NVR1953" s="101"/>
      <c r="NVS1953" s="101"/>
      <c r="NVT1953" s="101"/>
      <c r="NVU1953" s="101"/>
      <c r="NVV1953" s="101"/>
      <c r="NVW1953" s="101"/>
      <c r="NVX1953" s="101"/>
      <c r="NVY1953" s="101"/>
      <c r="NVZ1953" s="101"/>
      <c r="NWA1953" s="101"/>
      <c r="NWB1953" s="101"/>
      <c r="NWC1953" s="101"/>
      <c r="NWD1953" s="101"/>
      <c r="NWE1953" s="101"/>
      <c r="NWF1953" s="101"/>
      <c r="NWG1953" s="101"/>
      <c r="NWH1953" s="101"/>
      <c r="NWI1953" s="101"/>
      <c r="NWJ1953" s="101"/>
      <c r="NWK1953" s="101"/>
      <c r="NWL1953" s="101"/>
      <c r="NWM1953" s="101"/>
      <c r="NWN1953" s="101"/>
      <c r="NWO1953" s="101"/>
      <c r="NWP1953" s="101"/>
      <c r="NWQ1953" s="101"/>
      <c r="NWR1953" s="101"/>
      <c r="NWS1953" s="101"/>
      <c r="NWT1953" s="101"/>
      <c r="NWU1953" s="101"/>
      <c r="NWV1953" s="101"/>
      <c r="NWW1953" s="101"/>
      <c r="NWX1953" s="101"/>
      <c r="NWY1953" s="101"/>
      <c r="NWZ1953" s="101"/>
      <c r="NXA1953" s="101"/>
      <c r="NXB1953" s="101"/>
      <c r="NXC1953" s="101"/>
      <c r="NXD1953" s="101"/>
      <c r="NXE1953" s="101"/>
      <c r="NXF1953" s="101"/>
      <c r="NXG1953" s="101"/>
      <c r="NXH1953" s="101"/>
      <c r="NXI1953" s="101"/>
      <c r="NXJ1953" s="101"/>
      <c r="NXK1953" s="101"/>
      <c r="NXL1953" s="101"/>
      <c r="NXM1953" s="101"/>
      <c r="NXN1953" s="101"/>
      <c r="NXO1953" s="101"/>
      <c r="NXP1953" s="101"/>
      <c r="NXQ1953" s="101"/>
      <c r="NXR1953" s="101"/>
      <c r="NXS1953" s="101"/>
      <c r="NXT1953" s="101"/>
      <c r="NXU1953" s="101"/>
      <c r="NXV1953" s="101"/>
      <c r="NXW1953" s="101"/>
      <c r="NXX1953" s="101"/>
      <c r="NXY1953" s="101"/>
      <c r="NXZ1953" s="101"/>
      <c r="NYA1953" s="101"/>
      <c r="NYB1953" s="101"/>
      <c r="NYC1953" s="101"/>
      <c r="NYD1953" s="101"/>
      <c r="NYE1953" s="101"/>
      <c r="NYF1953" s="101"/>
      <c r="NYG1953" s="101"/>
      <c r="NYH1953" s="101"/>
      <c r="NYI1953" s="101"/>
      <c r="NYJ1953" s="101"/>
      <c r="NYK1953" s="101"/>
      <c r="NYL1953" s="101"/>
      <c r="NYM1953" s="101"/>
      <c r="NYN1953" s="101"/>
      <c r="NYO1953" s="101"/>
      <c r="NYP1953" s="101"/>
      <c r="NYQ1953" s="101"/>
      <c r="NYR1953" s="101"/>
      <c r="NYS1953" s="101"/>
      <c r="NYT1953" s="101"/>
      <c r="NYU1953" s="101"/>
      <c r="NYV1953" s="101"/>
      <c r="NYW1953" s="101"/>
      <c r="NYX1953" s="101"/>
      <c r="NYY1953" s="101"/>
      <c r="NYZ1953" s="101"/>
      <c r="NZA1953" s="101"/>
      <c r="NZB1953" s="101"/>
      <c r="NZC1953" s="101"/>
      <c r="NZD1953" s="101"/>
      <c r="NZE1953" s="101"/>
      <c r="NZF1953" s="101"/>
      <c r="NZG1953" s="101"/>
      <c r="NZH1953" s="101"/>
      <c r="NZI1953" s="101"/>
      <c r="NZJ1953" s="101"/>
      <c r="NZK1953" s="101"/>
      <c r="NZL1953" s="101"/>
      <c r="NZM1953" s="101"/>
      <c r="NZN1953" s="101"/>
      <c r="NZO1953" s="101"/>
      <c r="NZP1953" s="101"/>
      <c r="NZQ1953" s="101"/>
      <c r="NZR1953" s="101"/>
      <c r="NZS1953" s="101"/>
      <c r="NZT1953" s="101"/>
      <c r="NZU1953" s="101"/>
      <c r="NZV1953" s="101"/>
      <c r="NZW1953" s="101"/>
      <c r="NZX1953" s="101"/>
      <c r="NZY1953" s="101"/>
      <c r="NZZ1953" s="101"/>
      <c r="OAA1953" s="101"/>
      <c r="OAB1953" s="101"/>
      <c r="OAC1953" s="101"/>
      <c r="OAD1953" s="101"/>
      <c r="OAE1953" s="101"/>
      <c r="OAF1953" s="101"/>
      <c r="OAG1953" s="101"/>
      <c r="OAH1953" s="101"/>
      <c r="OAI1953" s="101"/>
      <c r="OAJ1953" s="101"/>
      <c r="OAK1953" s="101"/>
      <c r="OAL1953" s="101"/>
      <c r="OAM1953" s="101"/>
      <c r="OAN1953" s="101"/>
      <c r="OAO1953" s="101"/>
      <c r="OAP1953" s="101"/>
      <c r="OAQ1953" s="101"/>
      <c r="OAR1953" s="101"/>
      <c r="OAS1953" s="101"/>
      <c r="OAT1953" s="101"/>
      <c r="OAU1953" s="101"/>
      <c r="OAV1953" s="101"/>
      <c r="OAW1953" s="101"/>
      <c r="OAX1953" s="101"/>
      <c r="OAY1953" s="101"/>
      <c r="OAZ1953" s="101"/>
      <c r="OBA1953" s="101"/>
      <c r="OBB1953" s="101"/>
      <c r="OBC1953" s="101"/>
      <c r="OBD1953" s="101"/>
      <c r="OBE1953" s="101"/>
      <c r="OBF1953" s="101"/>
      <c r="OBG1953" s="101"/>
      <c r="OBH1953" s="101"/>
      <c r="OBI1953" s="101"/>
      <c r="OBJ1953" s="101"/>
      <c r="OBK1953" s="101"/>
      <c r="OBL1953" s="101"/>
      <c r="OBM1953" s="101"/>
      <c r="OBN1953" s="101"/>
      <c r="OBO1953" s="101"/>
      <c r="OBP1953" s="101"/>
      <c r="OBQ1953" s="101"/>
      <c r="OBR1953" s="101"/>
      <c r="OBS1953" s="101"/>
      <c r="OBT1953" s="101"/>
      <c r="OBU1953" s="101"/>
      <c r="OBV1953" s="101"/>
      <c r="OBW1953" s="101"/>
      <c r="OBX1953" s="101"/>
      <c r="OBY1953" s="101"/>
      <c r="OBZ1953" s="101"/>
      <c r="OCA1953" s="101"/>
      <c r="OCB1953" s="101"/>
      <c r="OCC1953" s="101"/>
      <c r="OCD1953" s="101"/>
      <c r="OCE1953" s="101"/>
      <c r="OCF1953" s="101"/>
      <c r="OCG1953" s="101"/>
      <c r="OCH1953" s="101"/>
      <c r="OCI1953" s="101"/>
      <c r="OCJ1953" s="101"/>
      <c r="OCK1953" s="101"/>
      <c r="OCL1953" s="101"/>
      <c r="OCM1953" s="101"/>
      <c r="OCN1953" s="101"/>
      <c r="OCO1953" s="101"/>
      <c r="OCP1953" s="101"/>
      <c r="OCQ1953" s="101"/>
      <c r="OCR1953" s="101"/>
      <c r="OCS1953" s="101"/>
      <c r="OCT1953" s="101"/>
      <c r="OCU1953" s="101"/>
      <c r="OCV1953" s="101"/>
      <c r="OCW1953" s="101"/>
      <c r="OCX1953" s="101"/>
      <c r="OCY1953" s="101"/>
      <c r="OCZ1953" s="101"/>
      <c r="ODA1953" s="101"/>
      <c r="ODB1953" s="101"/>
      <c r="ODC1953" s="101"/>
      <c r="ODD1953" s="101"/>
      <c r="ODE1953" s="101"/>
      <c r="ODF1953" s="101"/>
      <c r="ODG1953" s="101"/>
      <c r="ODH1953" s="101"/>
      <c r="ODI1953" s="101"/>
      <c r="ODJ1953" s="101"/>
      <c r="ODK1953" s="101"/>
      <c r="ODL1953" s="101"/>
      <c r="ODM1953" s="101"/>
      <c r="ODN1953" s="101"/>
      <c r="ODO1953" s="101"/>
      <c r="ODP1953" s="101"/>
      <c r="ODQ1953" s="101"/>
      <c r="ODR1953" s="101"/>
      <c r="ODS1953" s="101"/>
      <c r="ODT1953" s="101"/>
      <c r="ODU1953" s="101"/>
      <c r="ODV1953" s="101"/>
      <c r="ODW1953" s="101"/>
      <c r="ODX1953" s="101"/>
      <c r="ODY1953" s="101"/>
      <c r="ODZ1953" s="101"/>
      <c r="OEA1953" s="101"/>
      <c r="OEB1953" s="101"/>
      <c r="OEC1953" s="101"/>
      <c r="OED1953" s="101"/>
      <c r="OEE1953" s="101"/>
      <c r="OEF1953" s="101"/>
      <c r="OEG1953" s="101"/>
      <c r="OEH1953" s="101"/>
      <c r="OEI1953" s="101"/>
      <c r="OEJ1953" s="101"/>
      <c r="OEK1953" s="101"/>
      <c r="OEL1953" s="101"/>
      <c r="OEM1953" s="101"/>
      <c r="OEN1953" s="101"/>
      <c r="OEO1953" s="101"/>
      <c r="OEP1953" s="101"/>
      <c r="OEQ1953" s="101"/>
      <c r="OER1953" s="101"/>
      <c r="OES1953" s="101"/>
      <c r="OET1953" s="101"/>
      <c r="OEU1953" s="101"/>
      <c r="OEV1953" s="101"/>
      <c r="OEW1953" s="101"/>
      <c r="OEX1953" s="101"/>
      <c r="OEY1953" s="101"/>
      <c r="OEZ1953" s="101"/>
      <c r="OFA1953" s="101"/>
      <c r="OFB1953" s="101"/>
      <c r="OFC1953" s="101"/>
      <c r="OFD1953" s="101"/>
      <c r="OFE1953" s="101"/>
      <c r="OFF1953" s="101"/>
      <c r="OFG1953" s="101"/>
      <c r="OFH1953" s="101"/>
      <c r="OFI1953" s="101"/>
      <c r="OFJ1953" s="101"/>
      <c r="OFK1953" s="101"/>
      <c r="OFL1953" s="101"/>
      <c r="OFM1953" s="101"/>
      <c r="OFN1953" s="101"/>
      <c r="OFO1953" s="101"/>
      <c r="OFP1953" s="101"/>
      <c r="OFQ1953" s="101"/>
      <c r="OFR1953" s="101"/>
      <c r="OFS1953" s="101"/>
      <c r="OFT1953" s="101"/>
      <c r="OFU1953" s="101"/>
      <c r="OFV1953" s="101"/>
      <c r="OFW1953" s="101"/>
      <c r="OFX1953" s="101"/>
      <c r="OFY1953" s="101"/>
      <c r="OFZ1953" s="101"/>
      <c r="OGA1953" s="101"/>
      <c r="OGB1953" s="101"/>
      <c r="OGC1953" s="101"/>
      <c r="OGD1953" s="101"/>
      <c r="OGE1953" s="101"/>
      <c r="OGF1953" s="101"/>
      <c r="OGG1953" s="101"/>
      <c r="OGH1953" s="101"/>
      <c r="OGI1953" s="101"/>
      <c r="OGJ1953" s="101"/>
      <c r="OGK1953" s="101"/>
      <c r="OGL1953" s="101"/>
      <c r="OGM1953" s="101"/>
      <c r="OGN1953" s="101"/>
      <c r="OGO1953" s="101"/>
      <c r="OGP1953" s="101"/>
      <c r="OGQ1953" s="101"/>
      <c r="OGR1953" s="101"/>
      <c r="OGS1953" s="101"/>
      <c r="OGT1953" s="101"/>
      <c r="OGU1953" s="101"/>
      <c r="OGV1953" s="101"/>
      <c r="OGW1953" s="101"/>
      <c r="OGX1953" s="101"/>
      <c r="OGY1953" s="101"/>
      <c r="OGZ1953" s="101"/>
      <c r="OHA1953" s="101"/>
      <c r="OHB1953" s="101"/>
      <c r="OHC1953" s="101"/>
      <c r="OHD1953" s="101"/>
      <c r="OHE1953" s="101"/>
      <c r="OHF1953" s="101"/>
      <c r="OHG1953" s="101"/>
      <c r="OHH1953" s="101"/>
      <c r="OHI1953" s="101"/>
      <c r="OHJ1953" s="101"/>
      <c r="OHK1953" s="101"/>
      <c r="OHL1953" s="101"/>
      <c r="OHM1953" s="101"/>
      <c r="OHN1953" s="101"/>
      <c r="OHO1953" s="101"/>
      <c r="OHP1953" s="101"/>
      <c r="OHQ1953" s="101"/>
      <c r="OHR1953" s="101"/>
      <c r="OHS1953" s="101"/>
      <c r="OHT1953" s="101"/>
      <c r="OHU1953" s="101"/>
      <c r="OHV1953" s="101"/>
      <c r="OHW1953" s="101"/>
      <c r="OHX1953" s="101"/>
      <c r="OHY1953" s="101"/>
      <c r="OHZ1953" s="101"/>
      <c r="OIA1953" s="101"/>
      <c r="OIB1953" s="101"/>
      <c r="OIC1953" s="101"/>
      <c r="OID1953" s="101"/>
      <c r="OIE1953" s="101"/>
      <c r="OIF1953" s="101"/>
      <c r="OIG1953" s="101"/>
      <c r="OIH1953" s="101"/>
      <c r="OII1953" s="101"/>
      <c r="OIJ1953" s="101"/>
      <c r="OIK1953" s="101"/>
      <c r="OIL1953" s="101"/>
      <c r="OIM1953" s="101"/>
      <c r="OIN1953" s="101"/>
      <c r="OIO1953" s="101"/>
      <c r="OIP1953" s="101"/>
      <c r="OIQ1953" s="101"/>
      <c r="OIR1953" s="101"/>
      <c r="OIS1953" s="101"/>
      <c r="OIT1953" s="101"/>
      <c r="OIU1953" s="101"/>
      <c r="OIV1953" s="101"/>
      <c r="OIW1953" s="101"/>
      <c r="OIX1953" s="101"/>
      <c r="OIY1953" s="101"/>
      <c r="OIZ1953" s="101"/>
      <c r="OJA1953" s="101"/>
      <c r="OJB1953" s="101"/>
      <c r="OJC1953" s="101"/>
      <c r="OJD1953" s="101"/>
      <c r="OJE1953" s="101"/>
      <c r="OJF1953" s="101"/>
      <c r="OJG1953" s="101"/>
      <c r="OJH1953" s="101"/>
      <c r="OJI1953" s="101"/>
      <c r="OJJ1953" s="101"/>
      <c r="OJK1953" s="101"/>
      <c r="OJL1953" s="101"/>
      <c r="OJM1953" s="101"/>
      <c r="OJN1953" s="101"/>
      <c r="OJO1953" s="101"/>
      <c r="OJP1953" s="101"/>
      <c r="OJQ1953" s="101"/>
      <c r="OJR1953" s="101"/>
      <c r="OJS1953" s="101"/>
      <c r="OJT1953" s="101"/>
      <c r="OJU1953" s="101"/>
      <c r="OJV1953" s="101"/>
      <c r="OJW1953" s="101"/>
      <c r="OJX1953" s="101"/>
      <c r="OJY1953" s="101"/>
      <c r="OJZ1953" s="101"/>
      <c r="OKA1953" s="101"/>
      <c r="OKB1953" s="101"/>
      <c r="OKC1953" s="101"/>
      <c r="OKD1953" s="101"/>
      <c r="OKE1953" s="101"/>
      <c r="OKF1953" s="101"/>
      <c r="OKG1953" s="101"/>
      <c r="OKH1953" s="101"/>
      <c r="OKI1953" s="101"/>
      <c r="OKJ1953" s="101"/>
      <c r="OKK1953" s="101"/>
      <c r="OKL1953" s="101"/>
      <c r="OKM1953" s="101"/>
      <c r="OKN1953" s="101"/>
      <c r="OKO1953" s="101"/>
      <c r="OKP1953" s="101"/>
      <c r="OKQ1953" s="101"/>
      <c r="OKR1953" s="101"/>
      <c r="OKS1953" s="101"/>
      <c r="OKT1953" s="101"/>
      <c r="OKU1953" s="101"/>
      <c r="OKV1953" s="101"/>
      <c r="OKW1953" s="101"/>
      <c r="OKX1953" s="101"/>
      <c r="OKY1953" s="101"/>
      <c r="OKZ1953" s="101"/>
      <c r="OLA1953" s="101"/>
      <c r="OLB1953" s="101"/>
      <c r="OLC1953" s="101"/>
      <c r="OLD1953" s="101"/>
      <c r="OLE1953" s="101"/>
      <c r="OLF1953" s="101"/>
      <c r="OLG1953" s="101"/>
      <c r="OLH1953" s="101"/>
      <c r="OLI1953" s="101"/>
      <c r="OLJ1953" s="101"/>
      <c r="OLK1953" s="101"/>
      <c r="OLL1953" s="101"/>
      <c r="OLM1953" s="101"/>
      <c r="OLN1953" s="101"/>
      <c r="OLO1953" s="101"/>
      <c r="OLP1953" s="101"/>
      <c r="OLQ1953" s="101"/>
      <c r="OLR1953" s="101"/>
      <c r="OLS1953" s="101"/>
      <c r="OLT1953" s="101"/>
      <c r="OLU1953" s="101"/>
      <c r="OLV1953" s="101"/>
      <c r="OLW1953" s="101"/>
      <c r="OLX1953" s="101"/>
      <c r="OLY1953" s="101"/>
      <c r="OLZ1953" s="101"/>
      <c r="OMA1953" s="101"/>
      <c r="OMB1953" s="101"/>
      <c r="OMC1953" s="101"/>
      <c r="OMD1953" s="101"/>
      <c r="OME1953" s="101"/>
      <c r="OMF1953" s="101"/>
      <c r="OMG1953" s="101"/>
      <c r="OMH1953" s="101"/>
      <c r="OMI1953" s="101"/>
      <c r="OMJ1953" s="101"/>
      <c r="OMK1953" s="101"/>
      <c r="OML1953" s="101"/>
      <c r="OMM1953" s="101"/>
      <c r="OMN1953" s="101"/>
      <c r="OMO1953" s="101"/>
      <c r="OMP1953" s="101"/>
      <c r="OMQ1953" s="101"/>
      <c r="OMR1953" s="101"/>
      <c r="OMS1953" s="101"/>
      <c r="OMT1953" s="101"/>
      <c r="OMU1953" s="101"/>
      <c r="OMV1953" s="101"/>
      <c r="OMW1953" s="101"/>
      <c r="OMX1953" s="101"/>
      <c r="OMY1953" s="101"/>
      <c r="OMZ1953" s="101"/>
      <c r="ONA1953" s="101"/>
      <c r="ONB1953" s="101"/>
      <c r="ONC1953" s="101"/>
      <c r="OND1953" s="101"/>
      <c r="ONE1953" s="101"/>
      <c r="ONF1953" s="101"/>
      <c r="ONG1953" s="101"/>
      <c r="ONH1953" s="101"/>
      <c r="ONI1953" s="101"/>
      <c r="ONJ1953" s="101"/>
      <c r="ONK1953" s="101"/>
      <c r="ONL1953" s="101"/>
      <c r="ONM1953" s="101"/>
      <c r="ONN1953" s="101"/>
      <c r="ONO1953" s="101"/>
      <c r="ONP1953" s="101"/>
      <c r="ONQ1953" s="101"/>
      <c r="ONR1953" s="101"/>
      <c r="ONS1953" s="101"/>
      <c r="ONT1953" s="101"/>
      <c r="ONU1953" s="101"/>
      <c r="ONV1953" s="101"/>
      <c r="ONW1953" s="101"/>
      <c r="ONX1953" s="101"/>
      <c r="ONY1953" s="101"/>
      <c r="ONZ1953" s="101"/>
      <c r="OOA1953" s="101"/>
      <c r="OOB1953" s="101"/>
      <c r="OOC1953" s="101"/>
      <c r="OOD1953" s="101"/>
      <c r="OOE1953" s="101"/>
      <c r="OOF1953" s="101"/>
      <c r="OOG1953" s="101"/>
      <c r="OOH1953" s="101"/>
      <c r="OOI1953" s="101"/>
      <c r="OOJ1953" s="101"/>
      <c r="OOK1953" s="101"/>
      <c r="OOL1953" s="101"/>
      <c r="OOM1953" s="101"/>
      <c r="OON1953" s="101"/>
      <c r="OOO1953" s="101"/>
      <c r="OOP1953" s="101"/>
      <c r="OOQ1953" s="101"/>
      <c r="OOR1953" s="101"/>
      <c r="OOS1953" s="101"/>
      <c r="OOT1953" s="101"/>
      <c r="OOU1953" s="101"/>
      <c r="OOV1953" s="101"/>
      <c r="OOW1953" s="101"/>
      <c r="OOX1953" s="101"/>
      <c r="OOY1953" s="101"/>
      <c r="OOZ1953" s="101"/>
      <c r="OPA1953" s="101"/>
      <c r="OPB1953" s="101"/>
      <c r="OPC1953" s="101"/>
      <c r="OPD1953" s="101"/>
      <c r="OPE1953" s="101"/>
      <c r="OPF1953" s="101"/>
      <c r="OPG1953" s="101"/>
      <c r="OPH1953" s="101"/>
      <c r="OPI1953" s="101"/>
      <c r="OPJ1953" s="101"/>
      <c r="OPK1953" s="101"/>
      <c r="OPL1953" s="101"/>
      <c r="OPM1953" s="101"/>
      <c r="OPN1953" s="101"/>
      <c r="OPO1953" s="101"/>
      <c r="OPP1953" s="101"/>
      <c r="OPQ1953" s="101"/>
      <c r="OPR1953" s="101"/>
      <c r="OPS1953" s="101"/>
      <c r="OPT1953" s="101"/>
      <c r="OPU1953" s="101"/>
      <c r="OPV1953" s="101"/>
      <c r="OPW1953" s="101"/>
      <c r="OPX1953" s="101"/>
      <c r="OPY1953" s="101"/>
      <c r="OPZ1953" s="101"/>
      <c r="OQA1953" s="101"/>
      <c r="OQB1953" s="101"/>
      <c r="OQC1953" s="101"/>
      <c r="OQD1953" s="101"/>
      <c r="OQE1953" s="101"/>
      <c r="OQF1953" s="101"/>
      <c r="OQG1953" s="101"/>
      <c r="OQH1953" s="101"/>
      <c r="OQI1953" s="101"/>
      <c r="OQJ1953" s="101"/>
      <c r="OQK1953" s="101"/>
      <c r="OQL1953" s="101"/>
      <c r="OQM1953" s="101"/>
      <c r="OQN1953" s="101"/>
      <c r="OQO1953" s="101"/>
      <c r="OQP1953" s="101"/>
      <c r="OQQ1953" s="101"/>
      <c r="OQR1953" s="101"/>
      <c r="OQS1953" s="101"/>
      <c r="OQT1953" s="101"/>
      <c r="OQU1953" s="101"/>
      <c r="OQV1953" s="101"/>
      <c r="OQW1953" s="101"/>
      <c r="OQX1953" s="101"/>
      <c r="OQY1953" s="101"/>
      <c r="OQZ1953" s="101"/>
      <c r="ORA1953" s="101"/>
      <c r="ORB1953" s="101"/>
      <c r="ORC1953" s="101"/>
      <c r="ORD1953" s="101"/>
      <c r="ORE1953" s="101"/>
      <c r="ORF1953" s="101"/>
      <c r="ORG1953" s="101"/>
      <c r="ORH1953" s="101"/>
      <c r="ORI1953" s="101"/>
      <c r="ORJ1953" s="101"/>
      <c r="ORK1953" s="101"/>
      <c r="ORL1953" s="101"/>
      <c r="ORM1953" s="101"/>
      <c r="ORN1953" s="101"/>
      <c r="ORO1953" s="101"/>
      <c r="ORP1953" s="101"/>
      <c r="ORQ1953" s="101"/>
      <c r="ORR1953" s="101"/>
      <c r="ORS1953" s="101"/>
      <c r="ORT1953" s="101"/>
      <c r="ORU1953" s="101"/>
      <c r="ORV1953" s="101"/>
      <c r="ORW1953" s="101"/>
      <c r="ORX1953" s="101"/>
      <c r="ORY1953" s="101"/>
      <c r="ORZ1953" s="101"/>
      <c r="OSA1953" s="101"/>
      <c r="OSB1953" s="101"/>
      <c r="OSC1953" s="101"/>
      <c r="OSD1953" s="101"/>
      <c r="OSE1953" s="101"/>
      <c r="OSF1953" s="101"/>
      <c r="OSG1953" s="101"/>
      <c r="OSH1953" s="101"/>
      <c r="OSI1953" s="101"/>
      <c r="OSJ1953" s="101"/>
      <c r="OSK1953" s="101"/>
      <c r="OSL1953" s="101"/>
      <c r="OSM1953" s="101"/>
      <c r="OSN1953" s="101"/>
      <c r="OSO1953" s="101"/>
      <c r="OSP1953" s="101"/>
      <c r="OSQ1953" s="101"/>
      <c r="OSR1953" s="101"/>
      <c r="OSS1953" s="101"/>
      <c r="OST1953" s="101"/>
      <c r="OSU1953" s="101"/>
      <c r="OSV1953" s="101"/>
      <c r="OSW1953" s="101"/>
      <c r="OSX1953" s="101"/>
      <c r="OSY1953" s="101"/>
      <c r="OSZ1953" s="101"/>
      <c r="OTA1953" s="101"/>
      <c r="OTB1953" s="101"/>
      <c r="OTC1953" s="101"/>
      <c r="OTD1953" s="101"/>
      <c r="OTE1953" s="101"/>
      <c r="OTF1953" s="101"/>
      <c r="OTG1953" s="101"/>
      <c r="OTH1953" s="101"/>
      <c r="OTI1953" s="101"/>
      <c r="OTJ1953" s="101"/>
      <c r="OTK1953" s="101"/>
      <c r="OTL1953" s="101"/>
      <c r="OTM1953" s="101"/>
      <c r="OTN1953" s="101"/>
      <c r="OTO1953" s="101"/>
      <c r="OTP1953" s="101"/>
      <c r="OTQ1953" s="101"/>
      <c r="OTR1953" s="101"/>
      <c r="OTS1953" s="101"/>
      <c r="OTT1953" s="101"/>
      <c r="OTU1953" s="101"/>
      <c r="OTV1953" s="101"/>
      <c r="OTW1953" s="101"/>
      <c r="OTX1953" s="101"/>
      <c r="OTY1953" s="101"/>
      <c r="OTZ1953" s="101"/>
      <c r="OUA1953" s="101"/>
      <c r="OUB1953" s="101"/>
      <c r="OUC1953" s="101"/>
      <c r="OUD1953" s="101"/>
      <c r="OUE1953" s="101"/>
      <c r="OUF1953" s="101"/>
      <c r="OUG1953" s="101"/>
      <c r="OUH1953" s="101"/>
      <c r="OUI1953" s="101"/>
      <c r="OUJ1953" s="101"/>
      <c r="OUK1953" s="101"/>
      <c r="OUL1953" s="101"/>
      <c r="OUM1953" s="101"/>
      <c r="OUN1953" s="101"/>
      <c r="OUO1953" s="101"/>
      <c r="OUP1953" s="101"/>
      <c r="OUQ1953" s="101"/>
      <c r="OUR1953" s="101"/>
      <c r="OUS1953" s="101"/>
      <c r="OUT1953" s="101"/>
      <c r="OUU1953" s="101"/>
      <c r="OUV1953" s="101"/>
      <c r="OUW1953" s="101"/>
      <c r="OUX1953" s="101"/>
      <c r="OUY1953" s="101"/>
      <c r="OUZ1953" s="101"/>
      <c r="OVA1953" s="101"/>
      <c r="OVB1953" s="101"/>
      <c r="OVC1953" s="101"/>
      <c r="OVD1953" s="101"/>
      <c r="OVE1953" s="101"/>
      <c r="OVF1953" s="101"/>
      <c r="OVG1953" s="101"/>
      <c r="OVH1953" s="101"/>
      <c r="OVI1953" s="101"/>
      <c r="OVJ1953" s="101"/>
      <c r="OVK1953" s="101"/>
      <c r="OVL1953" s="101"/>
      <c r="OVM1953" s="101"/>
      <c r="OVN1953" s="101"/>
      <c r="OVO1953" s="101"/>
      <c r="OVP1953" s="101"/>
      <c r="OVQ1953" s="101"/>
      <c r="OVR1953" s="101"/>
      <c r="OVS1953" s="101"/>
      <c r="OVT1953" s="101"/>
      <c r="OVU1953" s="101"/>
      <c r="OVV1953" s="101"/>
      <c r="OVW1953" s="101"/>
      <c r="OVX1953" s="101"/>
      <c r="OVY1953" s="101"/>
      <c r="OVZ1953" s="101"/>
      <c r="OWA1953" s="101"/>
      <c r="OWB1953" s="101"/>
      <c r="OWC1953" s="101"/>
      <c r="OWD1953" s="101"/>
      <c r="OWE1953" s="101"/>
      <c r="OWF1953" s="101"/>
      <c r="OWG1953" s="101"/>
      <c r="OWH1953" s="101"/>
      <c r="OWI1953" s="101"/>
      <c r="OWJ1953" s="101"/>
      <c r="OWK1953" s="101"/>
      <c r="OWL1953" s="101"/>
      <c r="OWM1953" s="101"/>
      <c r="OWN1953" s="101"/>
      <c r="OWO1953" s="101"/>
      <c r="OWP1953" s="101"/>
      <c r="OWQ1953" s="101"/>
      <c r="OWR1953" s="101"/>
      <c r="OWS1953" s="101"/>
      <c r="OWT1953" s="101"/>
      <c r="OWU1953" s="101"/>
      <c r="OWV1953" s="101"/>
      <c r="OWW1953" s="101"/>
      <c r="OWX1953" s="101"/>
      <c r="OWY1953" s="101"/>
      <c r="OWZ1953" s="101"/>
      <c r="OXA1953" s="101"/>
      <c r="OXB1953" s="101"/>
      <c r="OXC1953" s="101"/>
      <c r="OXD1953" s="101"/>
      <c r="OXE1953" s="101"/>
      <c r="OXF1953" s="101"/>
      <c r="OXG1953" s="101"/>
      <c r="OXH1953" s="101"/>
      <c r="OXI1953" s="101"/>
      <c r="OXJ1953" s="101"/>
      <c r="OXK1953" s="101"/>
      <c r="OXL1953" s="101"/>
      <c r="OXM1953" s="101"/>
      <c r="OXN1953" s="101"/>
      <c r="OXO1953" s="101"/>
      <c r="OXP1953" s="101"/>
      <c r="OXQ1953" s="101"/>
      <c r="OXR1953" s="101"/>
      <c r="OXS1953" s="101"/>
      <c r="OXT1953" s="101"/>
      <c r="OXU1953" s="101"/>
      <c r="OXV1953" s="101"/>
      <c r="OXW1953" s="101"/>
      <c r="OXX1953" s="101"/>
      <c r="OXY1953" s="101"/>
      <c r="OXZ1953" s="101"/>
      <c r="OYA1953" s="101"/>
      <c r="OYB1953" s="101"/>
      <c r="OYC1953" s="101"/>
      <c r="OYD1953" s="101"/>
      <c r="OYE1953" s="101"/>
      <c r="OYF1953" s="101"/>
      <c r="OYG1953" s="101"/>
      <c r="OYH1953" s="101"/>
      <c r="OYI1953" s="101"/>
      <c r="OYJ1953" s="101"/>
      <c r="OYK1953" s="101"/>
      <c r="OYL1953" s="101"/>
      <c r="OYM1953" s="101"/>
      <c r="OYN1953" s="101"/>
      <c r="OYO1953" s="101"/>
      <c r="OYP1953" s="101"/>
      <c r="OYQ1953" s="101"/>
      <c r="OYR1953" s="101"/>
      <c r="OYS1953" s="101"/>
      <c r="OYT1953" s="101"/>
      <c r="OYU1953" s="101"/>
      <c r="OYV1953" s="101"/>
      <c r="OYW1953" s="101"/>
      <c r="OYX1953" s="101"/>
      <c r="OYY1953" s="101"/>
      <c r="OYZ1953" s="101"/>
      <c r="OZA1953" s="101"/>
      <c r="OZB1953" s="101"/>
      <c r="OZC1953" s="101"/>
      <c r="OZD1953" s="101"/>
      <c r="OZE1953" s="101"/>
      <c r="OZF1953" s="101"/>
      <c r="OZG1953" s="101"/>
      <c r="OZH1953" s="101"/>
      <c r="OZI1953" s="101"/>
      <c r="OZJ1953" s="101"/>
      <c r="OZK1953" s="101"/>
      <c r="OZL1953" s="101"/>
      <c r="OZM1953" s="101"/>
      <c r="OZN1953" s="101"/>
      <c r="OZO1953" s="101"/>
      <c r="OZP1953" s="101"/>
      <c r="OZQ1953" s="101"/>
      <c r="OZR1953" s="101"/>
      <c r="OZS1953" s="101"/>
      <c r="OZT1953" s="101"/>
      <c r="OZU1953" s="101"/>
      <c r="OZV1953" s="101"/>
      <c r="OZW1953" s="101"/>
      <c r="OZX1953" s="101"/>
      <c r="OZY1953" s="101"/>
      <c r="OZZ1953" s="101"/>
      <c r="PAA1953" s="101"/>
      <c r="PAB1953" s="101"/>
      <c r="PAC1953" s="101"/>
      <c r="PAD1953" s="101"/>
      <c r="PAE1953" s="101"/>
      <c r="PAF1953" s="101"/>
      <c r="PAG1953" s="101"/>
      <c r="PAH1953" s="101"/>
      <c r="PAI1953" s="101"/>
      <c r="PAJ1953" s="101"/>
      <c r="PAK1953" s="101"/>
      <c r="PAL1953" s="101"/>
      <c r="PAM1953" s="101"/>
      <c r="PAN1953" s="101"/>
      <c r="PAO1953" s="101"/>
      <c r="PAP1953" s="101"/>
      <c r="PAQ1953" s="101"/>
      <c r="PAR1953" s="101"/>
      <c r="PAS1953" s="101"/>
      <c r="PAT1953" s="101"/>
      <c r="PAU1953" s="101"/>
      <c r="PAV1953" s="101"/>
      <c r="PAW1953" s="101"/>
      <c r="PAX1953" s="101"/>
      <c r="PAY1953" s="101"/>
      <c r="PAZ1953" s="101"/>
      <c r="PBA1953" s="101"/>
      <c r="PBB1953" s="101"/>
      <c r="PBC1953" s="101"/>
      <c r="PBD1953" s="101"/>
      <c r="PBE1953" s="101"/>
      <c r="PBF1953" s="101"/>
      <c r="PBG1953" s="101"/>
      <c r="PBH1953" s="101"/>
      <c r="PBI1953" s="101"/>
      <c r="PBJ1953" s="101"/>
      <c r="PBK1953" s="101"/>
      <c r="PBL1953" s="101"/>
      <c r="PBM1953" s="101"/>
      <c r="PBN1953" s="101"/>
      <c r="PBO1953" s="101"/>
      <c r="PBP1953" s="101"/>
      <c r="PBQ1953" s="101"/>
      <c r="PBR1953" s="101"/>
      <c r="PBS1953" s="101"/>
      <c r="PBT1953" s="101"/>
      <c r="PBU1953" s="101"/>
      <c r="PBV1953" s="101"/>
      <c r="PBW1953" s="101"/>
      <c r="PBX1953" s="101"/>
      <c r="PBY1953" s="101"/>
      <c r="PBZ1953" s="101"/>
      <c r="PCA1953" s="101"/>
      <c r="PCB1953" s="101"/>
      <c r="PCC1953" s="101"/>
      <c r="PCD1953" s="101"/>
      <c r="PCE1953" s="101"/>
      <c r="PCF1953" s="101"/>
      <c r="PCG1953" s="101"/>
      <c r="PCH1953" s="101"/>
      <c r="PCI1953" s="101"/>
      <c r="PCJ1953" s="101"/>
      <c r="PCK1953" s="101"/>
      <c r="PCL1953" s="101"/>
      <c r="PCM1953" s="101"/>
      <c r="PCN1953" s="101"/>
      <c r="PCO1953" s="101"/>
      <c r="PCP1953" s="101"/>
      <c r="PCQ1953" s="101"/>
      <c r="PCR1953" s="101"/>
      <c r="PCS1953" s="101"/>
      <c r="PCT1953" s="101"/>
      <c r="PCU1953" s="101"/>
      <c r="PCV1953" s="101"/>
      <c r="PCW1953" s="101"/>
      <c r="PCX1953" s="101"/>
      <c r="PCY1953" s="101"/>
      <c r="PCZ1953" s="101"/>
      <c r="PDA1953" s="101"/>
      <c r="PDB1953" s="101"/>
      <c r="PDC1953" s="101"/>
      <c r="PDD1953" s="101"/>
      <c r="PDE1953" s="101"/>
      <c r="PDF1953" s="101"/>
      <c r="PDG1953" s="101"/>
      <c r="PDH1953" s="101"/>
      <c r="PDI1953" s="101"/>
      <c r="PDJ1953" s="101"/>
      <c r="PDK1953" s="101"/>
      <c r="PDL1953" s="101"/>
      <c r="PDM1953" s="101"/>
      <c r="PDN1953" s="101"/>
      <c r="PDO1953" s="101"/>
      <c r="PDP1953" s="101"/>
      <c r="PDQ1953" s="101"/>
      <c r="PDR1953" s="101"/>
      <c r="PDS1953" s="101"/>
      <c r="PDT1953" s="101"/>
      <c r="PDU1953" s="101"/>
      <c r="PDV1953" s="101"/>
      <c r="PDW1953" s="101"/>
      <c r="PDX1953" s="101"/>
      <c r="PDY1953" s="101"/>
      <c r="PDZ1953" s="101"/>
      <c r="PEA1953" s="101"/>
      <c r="PEB1953" s="101"/>
      <c r="PEC1953" s="101"/>
      <c r="PED1953" s="101"/>
      <c r="PEE1953" s="101"/>
      <c r="PEF1953" s="101"/>
      <c r="PEG1953" s="101"/>
      <c r="PEH1953" s="101"/>
      <c r="PEI1953" s="101"/>
      <c r="PEJ1953" s="101"/>
      <c r="PEK1953" s="101"/>
      <c r="PEL1953" s="101"/>
      <c r="PEM1953" s="101"/>
      <c r="PEN1953" s="101"/>
      <c r="PEO1953" s="101"/>
      <c r="PEP1953" s="101"/>
      <c r="PEQ1953" s="101"/>
      <c r="PER1953" s="101"/>
      <c r="PES1953" s="101"/>
      <c r="PET1953" s="101"/>
      <c r="PEU1953" s="101"/>
      <c r="PEV1953" s="101"/>
      <c r="PEW1953" s="101"/>
      <c r="PEX1953" s="101"/>
      <c r="PEY1953" s="101"/>
      <c r="PEZ1953" s="101"/>
      <c r="PFA1953" s="101"/>
      <c r="PFB1953" s="101"/>
      <c r="PFC1953" s="101"/>
      <c r="PFD1953" s="101"/>
      <c r="PFE1953" s="101"/>
      <c r="PFF1953" s="101"/>
      <c r="PFG1953" s="101"/>
      <c r="PFH1953" s="101"/>
      <c r="PFI1953" s="101"/>
      <c r="PFJ1953" s="101"/>
      <c r="PFK1953" s="101"/>
      <c r="PFL1953" s="101"/>
      <c r="PFM1953" s="101"/>
      <c r="PFN1953" s="101"/>
      <c r="PFO1953" s="101"/>
      <c r="PFP1953" s="101"/>
      <c r="PFQ1953" s="101"/>
      <c r="PFR1953" s="101"/>
      <c r="PFS1953" s="101"/>
      <c r="PFT1953" s="101"/>
      <c r="PFU1953" s="101"/>
      <c r="PFV1953" s="101"/>
      <c r="PFW1953" s="101"/>
      <c r="PFX1953" s="101"/>
      <c r="PFY1953" s="101"/>
      <c r="PFZ1953" s="101"/>
      <c r="PGA1953" s="101"/>
      <c r="PGB1953" s="101"/>
      <c r="PGC1953" s="101"/>
      <c r="PGD1953" s="101"/>
      <c r="PGE1953" s="101"/>
      <c r="PGF1953" s="101"/>
      <c r="PGG1953" s="101"/>
      <c r="PGH1953" s="101"/>
      <c r="PGI1953" s="101"/>
      <c r="PGJ1953" s="101"/>
      <c r="PGK1953" s="101"/>
      <c r="PGL1953" s="101"/>
      <c r="PGM1953" s="101"/>
      <c r="PGN1953" s="101"/>
      <c r="PGO1953" s="101"/>
      <c r="PGP1953" s="101"/>
      <c r="PGQ1953" s="101"/>
      <c r="PGR1953" s="101"/>
      <c r="PGS1953" s="101"/>
      <c r="PGT1953" s="101"/>
      <c r="PGU1953" s="101"/>
      <c r="PGV1953" s="101"/>
      <c r="PGW1953" s="101"/>
      <c r="PGX1953" s="101"/>
      <c r="PGY1953" s="101"/>
      <c r="PGZ1953" s="101"/>
      <c r="PHA1953" s="101"/>
      <c r="PHB1953" s="101"/>
      <c r="PHC1953" s="101"/>
      <c r="PHD1953" s="101"/>
      <c r="PHE1953" s="101"/>
      <c r="PHF1953" s="101"/>
      <c r="PHG1953" s="101"/>
      <c r="PHH1953" s="101"/>
      <c r="PHI1953" s="101"/>
      <c r="PHJ1953" s="101"/>
      <c r="PHK1953" s="101"/>
      <c r="PHL1953" s="101"/>
      <c r="PHM1953" s="101"/>
      <c r="PHN1953" s="101"/>
      <c r="PHO1953" s="101"/>
      <c r="PHP1953" s="101"/>
      <c r="PHQ1953" s="101"/>
      <c r="PHR1953" s="101"/>
      <c r="PHS1953" s="101"/>
      <c r="PHT1953" s="101"/>
      <c r="PHU1953" s="101"/>
      <c r="PHV1953" s="101"/>
      <c r="PHW1953" s="101"/>
      <c r="PHX1953" s="101"/>
      <c r="PHY1953" s="101"/>
      <c r="PHZ1953" s="101"/>
      <c r="PIA1953" s="101"/>
      <c r="PIB1953" s="101"/>
      <c r="PIC1953" s="101"/>
      <c r="PID1953" s="101"/>
      <c r="PIE1953" s="101"/>
      <c r="PIF1953" s="101"/>
      <c r="PIG1953" s="101"/>
      <c r="PIH1953" s="101"/>
      <c r="PII1953" s="101"/>
      <c r="PIJ1953" s="101"/>
      <c r="PIK1953" s="101"/>
      <c r="PIL1953" s="101"/>
      <c r="PIM1953" s="101"/>
      <c r="PIN1953" s="101"/>
      <c r="PIO1953" s="101"/>
      <c r="PIP1953" s="101"/>
      <c r="PIQ1953" s="101"/>
      <c r="PIR1953" s="101"/>
      <c r="PIS1953" s="101"/>
      <c r="PIT1953" s="101"/>
      <c r="PIU1953" s="101"/>
      <c r="PIV1953" s="101"/>
      <c r="PIW1953" s="101"/>
      <c r="PIX1953" s="101"/>
      <c r="PIY1953" s="101"/>
      <c r="PIZ1953" s="101"/>
      <c r="PJA1953" s="101"/>
      <c r="PJB1953" s="101"/>
      <c r="PJC1953" s="101"/>
      <c r="PJD1953" s="101"/>
      <c r="PJE1953" s="101"/>
      <c r="PJF1953" s="101"/>
      <c r="PJG1953" s="101"/>
      <c r="PJH1953" s="101"/>
      <c r="PJI1953" s="101"/>
      <c r="PJJ1953" s="101"/>
      <c r="PJK1953" s="101"/>
      <c r="PJL1953" s="101"/>
      <c r="PJM1953" s="101"/>
      <c r="PJN1953" s="101"/>
      <c r="PJO1953" s="101"/>
      <c r="PJP1953" s="101"/>
      <c r="PJQ1953" s="101"/>
      <c r="PJR1953" s="101"/>
      <c r="PJS1953" s="101"/>
      <c r="PJT1953" s="101"/>
      <c r="PJU1953" s="101"/>
      <c r="PJV1953" s="101"/>
      <c r="PJW1953" s="101"/>
      <c r="PJX1953" s="101"/>
      <c r="PJY1953" s="101"/>
      <c r="PJZ1953" s="101"/>
      <c r="PKA1953" s="101"/>
      <c r="PKB1953" s="101"/>
      <c r="PKC1953" s="101"/>
      <c r="PKD1953" s="101"/>
      <c r="PKE1953" s="101"/>
      <c r="PKF1953" s="101"/>
      <c r="PKG1953" s="101"/>
      <c r="PKH1953" s="101"/>
      <c r="PKI1953" s="101"/>
      <c r="PKJ1953" s="101"/>
      <c r="PKK1953" s="101"/>
      <c r="PKL1953" s="101"/>
      <c r="PKM1953" s="101"/>
      <c r="PKN1953" s="101"/>
      <c r="PKO1953" s="101"/>
      <c r="PKP1953" s="101"/>
      <c r="PKQ1953" s="101"/>
      <c r="PKR1953" s="101"/>
      <c r="PKS1953" s="101"/>
      <c r="PKT1953" s="101"/>
      <c r="PKU1953" s="101"/>
      <c r="PKV1953" s="101"/>
      <c r="PKW1953" s="101"/>
      <c r="PKX1953" s="101"/>
      <c r="PKY1953" s="101"/>
      <c r="PKZ1953" s="101"/>
      <c r="PLA1953" s="101"/>
      <c r="PLB1953" s="101"/>
      <c r="PLC1953" s="101"/>
      <c r="PLD1953" s="101"/>
      <c r="PLE1953" s="101"/>
      <c r="PLF1953" s="101"/>
      <c r="PLG1953" s="101"/>
      <c r="PLH1953" s="101"/>
      <c r="PLI1953" s="101"/>
      <c r="PLJ1953" s="101"/>
      <c r="PLK1953" s="101"/>
      <c r="PLL1953" s="101"/>
      <c r="PLM1953" s="101"/>
      <c r="PLN1953" s="101"/>
      <c r="PLO1953" s="101"/>
      <c r="PLP1953" s="101"/>
      <c r="PLQ1953" s="101"/>
      <c r="PLR1953" s="101"/>
      <c r="PLS1953" s="101"/>
      <c r="PLT1953" s="101"/>
      <c r="PLU1953" s="101"/>
      <c r="PLV1953" s="101"/>
      <c r="PLW1953" s="101"/>
      <c r="PLX1953" s="101"/>
      <c r="PLY1953" s="101"/>
      <c r="PLZ1953" s="101"/>
      <c r="PMA1953" s="101"/>
      <c r="PMB1953" s="101"/>
      <c r="PMC1953" s="101"/>
      <c r="PMD1953" s="101"/>
      <c r="PME1953" s="101"/>
      <c r="PMF1953" s="101"/>
      <c r="PMG1953" s="101"/>
      <c r="PMH1953" s="101"/>
      <c r="PMI1953" s="101"/>
      <c r="PMJ1953" s="101"/>
      <c r="PMK1953" s="101"/>
      <c r="PML1953" s="101"/>
      <c r="PMM1953" s="101"/>
      <c r="PMN1953" s="101"/>
      <c r="PMO1953" s="101"/>
      <c r="PMP1953" s="101"/>
      <c r="PMQ1953" s="101"/>
      <c r="PMR1953" s="101"/>
      <c r="PMS1953" s="101"/>
      <c r="PMT1953" s="101"/>
      <c r="PMU1953" s="101"/>
      <c r="PMV1953" s="101"/>
      <c r="PMW1953" s="101"/>
      <c r="PMX1953" s="101"/>
      <c r="PMY1953" s="101"/>
      <c r="PMZ1953" s="101"/>
      <c r="PNA1953" s="101"/>
      <c r="PNB1953" s="101"/>
      <c r="PNC1953" s="101"/>
      <c r="PND1953" s="101"/>
      <c r="PNE1953" s="101"/>
      <c r="PNF1953" s="101"/>
      <c r="PNG1953" s="101"/>
      <c r="PNH1953" s="101"/>
      <c r="PNI1953" s="101"/>
      <c r="PNJ1953" s="101"/>
      <c r="PNK1953" s="101"/>
      <c r="PNL1953" s="101"/>
      <c r="PNM1953" s="101"/>
      <c r="PNN1953" s="101"/>
      <c r="PNO1953" s="101"/>
      <c r="PNP1953" s="101"/>
      <c r="PNQ1953" s="101"/>
      <c r="PNR1953" s="101"/>
      <c r="PNS1953" s="101"/>
      <c r="PNT1953" s="101"/>
      <c r="PNU1953" s="101"/>
      <c r="PNV1953" s="101"/>
      <c r="PNW1953" s="101"/>
      <c r="PNX1953" s="101"/>
      <c r="PNY1953" s="101"/>
      <c r="PNZ1953" s="101"/>
      <c r="POA1953" s="101"/>
      <c r="POB1953" s="101"/>
      <c r="POC1953" s="101"/>
      <c r="POD1953" s="101"/>
      <c r="POE1953" s="101"/>
      <c r="POF1953" s="101"/>
      <c r="POG1953" s="101"/>
      <c r="POH1953" s="101"/>
      <c r="POI1953" s="101"/>
      <c r="POJ1953" s="101"/>
      <c r="POK1953" s="101"/>
      <c r="POL1953" s="101"/>
      <c r="POM1953" s="101"/>
      <c r="PON1953" s="101"/>
      <c r="POO1953" s="101"/>
      <c r="POP1953" s="101"/>
      <c r="POQ1953" s="101"/>
      <c r="POR1953" s="101"/>
      <c r="POS1953" s="101"/>
      <c r="POT1953" s="101"/>
      <c r="POU1953" s="101"/>
      <c r="POV1953" s="101"/>
      <c r="POW1953" s="101"/>
      <c r="POX1953" s="101"/>
      <c r="POY1953" s="101"/>
      <c r="POZ1953" s="101"/>
      <c r="PPA1953" s="101"/>
      <c r="PPB1953" s="101"/>
      <c r="PPC1953" s="101"/>
      <c r="PPD1953" s="101"/>
      <c r="PPE1953" s="101"/>
      <c r="PPF1953" s="101"/>
      <c r="PPG1953" s="101"/>
      <c r="PPH1953" s="101"/>
      <c r="PPI1953" s="101"/>
      <c r="PPJ1953" s="101"/>
      <c r="PPK1953" s="101"/>
      <c r="PPL1953" s="101"/>
      <c r="PPM1953" s="101"/>
      <c r="PPN1953" s="101"/>
      <c r="PPO1953" s="101"/>
      <c r="PPP1953" s="101"/>
      <c r="PPQ1953" s="101"/>
      <c r="PPR1953" s="101"/>
      <c r="PPS1953" s="101"/>
      <c r="PPT1953" s="101"/>
      <c r="PPU1953" s="101"/>
      <c r="PPV1953" s="101"/>
      <c r="PPW1953" s="101"/>
      <c r="PPX1953" s="101"/>
      <c r="PPY1953" s="101"/>
      <c r="PPZ1953" s="101"/>
      <c r="PQA1953" s="101"/>
      <c r="PQB1953" s="101"/>
      <c r="PQC1953" s="101"/>
      <c r="PQD1953" s="101"/>
      <c r="PQE1953" s="101"/>
      <c r="PQF1953" s="101"/>
      <c r="PQG1953" s="101"/>
      <c r="PQH1953" s="101"/>
      <c r="PQI1953" s="101"/>
      <c r="PQJ1953" s="101"/>
      <c r="PQK1953" s="101"/>
      <c r="PQL1953" s="101"/>
      <c r="PQM1953" s="101"/>
      <c r="PQN1953" s="101"/>
      <c r="PQO1953" s="101"/>
      <c r="PQP1953" s="101"/>
      <c r="PQQ1953" s="101"/>
      <c r="PQR1953" s="101"/>
      <c r="PQS1953" s="101"/>
      <c r="PQT1953" s="101"/>
      <c r="PQU1953" s="101"/>
      <c r="PQV1953" s="101"/>
      <c r="PQW1953" s="101"/>
      <c r="PQX1953" s="101"/>
      <c r="PQY1953" s="101"/>
      <c r="PQZ1953" s="101"/>
      <c r="PRA1953" s="101"/>
      <c r="PRB1953" s="101"/>
      <c r="PRC1953" s="101"/>
      <c r="PRD1953" s="101"/>
      <c r="PRE1953" s="101"/>
      <c r="PRF1953" s="101"/>
      <c r="PRG1953" s="101"/>
      <c r="PRH1953" s="101"/>
      <c r="PRI1953" s="101"/>
      <c r="PRJ1953" s="101"/>
      <c r="PRK1953" s="101"/>
      <c r="PRL1953" s="101"/>
      <c r="PRM1953" s="101"/>
      <c r="PRN1953" s="101"/>
      <c r="PRO1953" s="101"/>
      <c r="PRP1953" s="101"/>
      <c r="PRQ1953" s="101"/>
      <c r="PRR1953" s="101"/>
      <c r="PRS1953" s="101"/>
      <c r="PRT1953" s="101"/>
      <c r="PRU1953" s="101"/>
      <c r="PRV1953" s="101"/>
      <c r="PRW1953" s="101"/>
      <c r="PRX1953" s="101"/>
      <c r="PRY1953" s="101"/>
      <c r="PRZ1953" s="101"/>
      <c r="PSA1953" s="101"/>
      <c r="PSB1953" s="101"/>
      <c r="PSC1953" s="101"/>
      <c r="PSD1953" s="101"/>
      <c r="PSE1953" s="101"/>
      <c r="PSF1953" s="101"/>
      <c r="PSG1953" s="101"/>
      <c r="PSH1953" s="101"/>
      <c r="PSI1953" s="101"/>
      <c r="PSJ1953" s="101"/>
      <c r="PSK1953" s="101"/>
      <c r="PSL1953" s="101"/>
      <c r="PSM1953" s="101"/>
      <c r="PSN1953" s="101"/>
      <c r="PSO1953" s="101"/>
      <c r="PSP1953" s="101"/>
      <c r="PSQ1953" s="101"/>
      <c r="PSR1953" s="101"/>
      <c r="PSS1953" s="101"/>
      <c r="PST1953" s="101"/>
      <c r="PSU1953" s="101"/>
      <c r="PSV1953" s="101"/>
      <c r="PSW1953" s="101"/>
      <c r="PSX1953" s="101"/>
      <c r="PSY1953" s="101"/>
      <c r="PSZ1953" s="101"/>
      <c r="PTA1953" s="101"/>
      <c r="PTB1953" s="101"/>
      <c r="PTC1953" s="101"/>
      <c r="PTD1953" s="101"/>
      <c r="PTE1953" s="101"/>
      <c r="PTF1953" s="101"/>
      <c r="PTG1953" s="101"/>
      <c r="PTH1953" s="101"/>
      <c r="PTI1953" s="101"/>
      <c r="PTJ1953" s="101"/>
      <c r="PTK1953" s="101"/>
      <c r="PTL1953" s="101"/>
      <c r="PTM1953" s="101"/>
      <c r="PTN1953" s="101"/>
      <c r="PTO1953" s="101"/>
      <c r="PTP1953" s="101"/>
      <c r="PTQ1953" s="101"/>
      <c r="PTR1953" s="101"/>
      <c r="PTS1953" s="101"/>
      <c r="PTT1953" s="101"/>
      <c r="PTU1953" s="101"/>
      <c r="PTV1953" s="101"/>
      <c r="PTW1953" s="101"/>
      <c r="PTX1953" s="101"/>
      <c r="PTY1953" s="101"/>
      <c r="PTZ1953" s="101"/>
      <c r="PUA1953" s="101"/>
      <c r="PUB1953" s="101"/>
      <c r="PUC1953" s="101"/>
      <c r="PUD1953" s="101"/>
      <c r="PUE1953" s="101"/>
      <c r="PUF1953" s="101"/>
      <c r="PUG1953" s="101"/>
      <c r="PUH1953" s="101"/>
      <c r="PUI1953" s="101"/>
      <c r="PUJ1953" s="101"/>
      <c r="PUK1953" s="101"/>
      <c r="PUL1953" s="101"/>
      <c r="PUM1953" s="101"/>
      <c r="PUN1953" s="101"/>
      <c r="PUO1953" s="101"/>
      <c r="PUP1953" s="101"/>
      <c r="PUQ1953" s="101"/>
      <c r="PUR1953" s="101"/>
      <c r="PUS1953" s="101"/>
      <c r="PUT1953" s="101"/>
      <c r="PUU1953" s="101"/>
      <c r="PUV1953" s="101"/>
      <c r="PUW1953" s="101"/>
      <c r="PUX1953" s="101"/>
      <c r="PUY1953" s="101"/>
      <c r="PUZ1953" s="101"/>
      <c r="PVA1953" s="101"/>
      <c r="PVB1953" s="101"/>
      <c r="PVC1953" s="101"/>
      <c r="PVD1953" s="101"/>
      <c r="PVE1953" s="101"/>
      <c r="PVF1953" s="101"/>
      <c r="PVG1953" s="101"/>
      <c r="PVH1953" s="101"/>
      <c r="PVI1953" s="101"/>
      <c r="PVJ1953" s="101"/>
      <c r="PVK1953" s="101"/>
      <c r="PVL1953" s="101"/>
      <c r="PVM1953" s="101"/>
      <c r="PVN1953" s="101"/>
      <c r="PVO1953" s="101"/>
      <c r="PVP1953" s="101"/>
      <c r="PVQ1953" s="101"/>
      <c r="PVR1953" s="101"/>
      <c r="PVS1953" s="101"/>
      <c r="PVT1953" s="101"/>
      <c r="PVU1953" s="101"/>
      <c r="PVV1953" s="101"/>
      <c r="PVW1953" s="101"/>
      <c r="PVX1953" s="101"/>
      <c r="PVY1953" s="101"/>
      <c r="PVZ1953" s="101"/>
      <c r="PWA1953" s="101"/>
      <c r="PWB1953" s="101"/>
      <c r="PWC1953" s="101"/>
      <c r="PWD1953" s="101"/>
      <c r="PWE1953" s="101"/>
      <c r="PWF1953" s="101"/>
      <c r="PWG1953" s="101"/>
      <c r="PWH1953" s="101"/>
      <c r="PWI1953" s="101"/>
      <c r="PWJ1953" s="101"/>
      <c r="PWK1953" s="101"/>
      <c r="PWL1953" s="101"/>
      <c r="PWM1953" s="101"/>
      <c r="PWN1953" s="101"/>
      <c r="PWO1953" s="101"/>
      <c r="PWP1953" s="101"/>
      <c r="PWQ1953" s="101"/>
      <c r="PWR1953" s="101"/>
      <c r="PWS1953" s="101"/>
      <c r="PWT1953" s="101"/>
      <c r="PWU1953" s="101"/>
      <c r="PWV1953" s="101"/>
      <c r="PWW1953" s="101"/>
      <c r="PWX1953" s="101"/>
      <c r="PWY1953" s="101"/>
      <c r="PWZ1953" s="101"/>
      <c r="PXA1953" s="101"/>
      <c r="PXB1953" s="101"/>
      <c r="PXC1953" s="101"/>
      <c r="PXD1953" s="101"/>
      <c r="PXE1953" s="101"/>
      <c r="PXF1953" s="101"/>
      <c r="PXG1953" s="101"/>
      <c r="PXH1953" s="101"/>
      <c r="PXI1953" s="101"/>
      <c r="PXJ1953" s="101"/>
      <c r="PXK1953" s="101"/>
      <c r="PXL1953" s="101"/>
      <c r="PXM1953" s="101"/>
      <c r="PXN1953" s="101"/>
      <c r="PXO1953" s="101"/>
      <c r="PXP1953" s="101"/>
      <c r="PXQ1953" s="101"/>
      <c r="PXR1953" s="101"/>
      <c r="PXS1953" s="101"/>
      <c r="PXT1953" s="101"/>
      <c r="PXU1953" s="101"/>
      <c r="PXV1953" s="101"/>
      <c r="PXW1953" s="101"/>
      <c r="PXX1953" s="101"/>
      <c r="PXY1953" s="101"/>
      <c r="PXZ1953" s="101"/>
      <c r="PYA1953" s="101"/>
      <c r="PYB1953" s="101"/>
      <c r="PYC1953" s="101"/>
      <c r="PYD1953" s="101"/>
      <c r="PYE1953" s="101"/>
      <c r="PYF1953" s="101"/>
      <c r="PYG1953" s="101"/>
      <c r="PYH1953" s="101"/>
      <c r="PYI1953" s="101"/>
      <c r="PYJ1953" s="101"/>
      <c r="PYK1953" s="101"/>
      <c r="PYL1953" s="101"/>
      <c r="PYM1953" s="101"/>
      <c r="PYN1953" s="101"/>
      <c r="PYO1953" s="101"/>
      <c r="PYP1953" s="101"/>
      <c r="PYQ1953" s="101"/>
      <c r="PYR1953" s="101"/>
      <c r="PYS1953" s="101"/>
      <c r="PYT1953" s="101"/>
      <c r="PYU1953" s="101"/>
      <c r="PYV1953" s="101"/>
      <c r="PYW1953" s="101"/>
      <c r="PYX1953" s="101"/>
      <c r="PYY1953" s="101"/>
      <c r="PYZ1953" s="101"/>
      <c r="PZA1953" s="101"/>
      <c r="PZB1953" s="101"/>
      <c r="PZC1953" s="101"/>
      <c r="PZD1953" s="101"/>
      <c r="PZE1953" s="101"/>
      <c r="PZF1953" s="101"/>
      <c r="PZG1953" s="101"/>
      <c r="PZH1953" s="101"/>
      <c r="PZI1953" s="101"/>
      <c r="PZJ1953" s="101"/>
      <c r="PZK1953" s="101"/>
      <c r="PZL1953" s="101"/>
      <c r="PZM1953" s="101"/>
      <c r="PZN1953" s="101"/>
      <c r="PZO1953" s="101"/>
      <c r="PZP1953" s="101"/>
      <c r="PZQ1953" s="101"/>
      <c r="PZR1953" s="101"/>
      <c r="PZS1953" s="101"/>
      <c r="PZT1953" s="101"/>
      <c r="PZU1953" s="101"/>
      <c r="PZV1953" s="101"/>
      <c r="PZW1953" s="101"/>
      <c r="PZX1953" s="101"/>
      <c r="PZY1953" s="101"/>
      <c r="PZZ1953" s="101"/>
      <c r="QAA1953" s="101"/>
      <c r="QAB1953" s="101"/>
      <c r="QAC1953" s="101"/>
      <c r="QAD1953" s="101"/>
      <c r="QAE1953" s="101"/>
      <c r="QAF1953" s="101"/>
      <c r="QAG1953" s="101"/>
      <c r="QAH1953" s="101"/>
      <c r="QAI1953" s="101"/>
      <c r="QAJ1953" s="101"/>
      <c r="QAK1953" s="101"/>
      <c r="QAL1953" s="101"/>
      <c r="QAM1953" s="101"/>
      <c r="QAN1953" s="101"/>
      <c r="QAO1953" s="101"/>
      <c r="QAP1953" s="101"/>
      <c r="QAQ1953" s="101"/>
      <c r="QAR1953" s="101"/>
      <c r="QAS1953" s="101"/>
      <c r="QAT1953" s="101"/>
      <c r="QAU1953" s="101"/>
      <c r="QAV1953" s="101"/>
      <c r="QAW1953" s="101"/>
      <c r="QAX1953" s="101"/>
      <c r="QAY1953" s="101"/>
      <c r="QAZ1953" s="101"/>
      <c r="QBA1953" s="101"/>
      <c r="QBB1953" s="101"/>
      <c r="QBC1953" s="101"/>
      <c r="QBD1953" s="101"/>
      <c r="QBE1953" s="101"/>
      <c r="QBF1953" s="101"/>
      <c r="QBG1953" s="101"/>
      <c r="QBH1953" s="101"/>
      <c r="QBI1953" s="101"/>
      <c r="QBJ1953" s="101"/>
      <c r="QBK1953" s="101"/>
      <c r="QBL1953" s="101"/>
      <c r="QBM1953" s="101"/>
      <c r="QBN1953" s="101"/>
      <c r="QBO1953" s="101"/>
      <c r="QBP1953" s="101"/>
      <c r="QBQ1953" s="101"/>
      <c r="QBR1953" s="101"/>
      <c r="QBS1953" s="101"/>
      <c r="QBT1953" s="101"/>
      <c r="QBU1953" s="101"/>
      <c r="QBV1953" s="101"/>
      <c r="QBW1953" s="101"/>
      <c r="QBX1953" s="101"/>
      <c r="QBY1953" s="101"/>
      <c r="QBZ1953" s="101"/>
      <c r="QCA1953" s="101"/>
      <c r="QCB1953" s="101"/>
      <c r="QCC1953" s="101"/>
      <c r="QCD1953" s="101"/>
      <c r="QCE1953" s="101"/>
      <c r="QCF1953" s="101"/>
      <c r="QCG1953" s="101"/>
      <c r="QCH1953" s="101"/>
      <c r="QCI1953" s="101"/>
      <c r="QCJ1953" s="101"/>
      <c r="QCK1953" s="101"/>
      <c r="QCL1953" s="101"/>
      <c r="QCM1953" s="101"/>
      <c r="QCN1953" s="101"/>
      <c r="QCO1953" s="101"/>
      <c r="QCP1953" s="101"/>
      <c r="QCQ1953" s="101"/>
      <c r="QCR1953" s="101"/>
      <c r="QCS1953" s="101"/>
      <c r="QCT1953" s="101"/>
      <c r="QCU1953" s="101"/>
      <c r="QCV1953" s="101"/>
      <c r="QCW1953" s="101"/>
      <c r="QCX1953" s="101"/>
      <c r="QCY1953" s="101"/>
      <c r="QCZ1953" s="101"/>
      <c r="QDA1953" s="101"/>
      <c r="QDB1953" s="101"/>
      <c r="QDC1953" s="101"/>
      <c r="QDD1953" s="101"/>
      <c r="QDE1953" s="101"/>
      <c r="QDF1953" s="101"/>
      <c r="QDG1953" s="101"/>
      <c r="QDH1953" s="101"/>
      <c r="QDI1953" s="101"/>
      <c r="QDJ1953" s="101"/>
      <c r="QDK1953" s="101"/>
      <c r="QDL1953" s="101"/>
      <c r="QDM1953" s="101"/>
      <c r="QDN1953" s="101"/>
      <c r="QDO1953" s="101"/>
      <c r="QDP1953" s="101"/>
      <c r="QDQ1953" s="101"/>
      <c r="QDR1953" s="101"/>
      <c r="QDS1953" s="101"/>
      <c r="QDT1953" s="101"/>
      <c r="QDU1953" s="101"/>
      <c r="QDV1953" s="101"/>
      <c r="QDW1953" s="101"/>
      <c r="QDX1953" s="101"/>
      <c r="QDY1953" s="101"/>
      <c r="QDZ1953" s="101"/>
      <c r="QEA1953" s="101"/>
      <c r="QEB1953" s="101"/>
      <c r="QEC1953" s="101"/>
      <c r="QED1953" s="101"/>
      <c r="QEE1953" s="101"/>
      <c r="QEF1953" s="101"/>
      <c r="QEG1953" s="101"/>
      <c r="QEH1953" s="101"/>
      <c r="QEI1953" s="101"/>
      <c r="QEJ1953" s="101"/>
      <c r="QEK1953" s="101"/>
      <c r="QEL1953" s="101"/>
      <c r="QEM1953" s="101"/>
      <c r="QEN1953" s="101"/>
      <c r="QEO1953" s="101"/>
      <c r="QEP1953" s="101"/>
      <c r="QEQ1953" s="101"/>
      <c r="QER1953" s="101"/>
      <c r="QES1953" s="101"/>
      <c r="QET1953" s="101"/>
      <c r="QEU1953" s="101"/>
      <c r="QEV1953" s="101"/>
      <c r="QEW1953" s="101"/>
      <c r="QEX1953" s="101"/>
      <c r="QEY1953" s="101"/>
      <c r="QEZ1953" s="101"/>
      <c r="QFA1953" s="101"/>
      <c r="QFB1953" s="101"/>
      <c r="QFC1953" s="101"/>
      <c r="QFD1953" s="101"/>
      <c r="QFE1953" s="101"/>
      <c r="QFF1953" s="101"/>
      <c r="QFG1953" s="101"/>
      <c r="QFH1953" s="101"/>
      <c r="QFI1953" s="101"/>
      <c r="QFJ1953" s="101"/>
      <c r="QFK1953" s="101"/>
      <c r="QFL1953" s="101"/>
      <c r="QFM1953" s="101"/>
      <c r="QFN1953" s="101"/>
      <c r="QFO1953" s="101"/>
      <c r="QFP1953" s="101"/>
      <c r="QFQ1953" s="101"/>
      <c r="QFR1953" s="101"/>
      <c r="QFS1953" s="101"/>
      <c r="QFT1953" s="101"/>
      <c r="QFU1953" s="101"/>
      <c r="QFV1953" s="101"/>
      <c r="QFW1953" s="101"/>
      <c r="QFX1953" s="101"/>
      <c r="QFY1953" s="101"/>
      <c r="QFZ1953" s="101"/>
      <c r="QGA1953" s="101"/>
      <c r="QGB1953" s="101"/>
      <c r="QGC1953" s="101"/>
      <c r="QGD1953" s="101"/>
      <c r="QGE1953" s="101"/>
      <c r="QGF1953" s="101"/>
      <c r="QGG1953" s="101"/>
      <c r="QGH1953" s="101"/>
      <c r="QGI1953" s="101"/>
      <c r="QGJ1953" s="101"/>
      <c r="QGK1953" s="101"/>
      <c r="QGL1953" s="101"/>
      <c r="QGM1953" s="101"/>
      <c r="QGN1953" s="101"/>
      <c r="QGO1953" s="101"/>
      <c r="QGP1953" s="101"/>
      <c r="QGQ1953" s="101"/>
      <c r="QGR1953" s="101"/>
      <c r="QGS1953" s="101"/>
      <c r="QGT1953" s="101"/>
      <c r="QGU1953" s="101"/>
      <c r="QGV1953" s="101"/>
      <c r="QGW1953" s="101"/>
      <c r="QGX1953" s="101"/>
      <c r="QGY1953" s="101"/>
      <c r="QGZ1953" s="101"/>
      <c r="QHA1953" s="101"/>
      <c r="QHB1953" s="101"/>
      <c r="QHC1953" s="101"/>
      <c r="QHD1953" s="101"/>
      <c r="QHE1953" s="101"/>
      <c r="QHF1953" s="101"/>
      <c r="QHG1953" s="101"/>
      <c r="QHH1953" s="101"/>
      <c r="QHI1953" s="101"/>
      <c r="QHJ1953" s="101"/>
      <c r="QHK1953" s="101"/>
      <c r="QHL1953" s="101"/>
      <c r="QHM1953" s="101"/>
      <c r="QHN1953" s="101"/>
      <c r="QHO1953" s="101"/>
      <c r="QHP1953" s="101"/>
      <c r="QHQ1953" s="101"/>
      <c r="QHR1953" s="101"/>
      <c r="QHS1953" s="101"/>
      <c r="QHT1953" s="101"/>
      <c r="QHU1953" s="101"/>
      <c r="QHV1953" s="101"/>
      <c r="QHW1953" s="101"/>
      <c r="QHX1953" s="101"/>
      <c r="QHY1953" s="101"/>
      <c r="QHZ1953" s="101"/>
      <c r="QIA1953" s="101"/>
      <c r="QIB1953" s="101"/>
      <c r="QIC1953" s="101"/>
      <c r="QID1953" s="101"/>
      <c r="QIE1953" s="101"/>
      <c r="QIF1953" s="101"/>
      <c r="QIG1953" s="101"/>
      <c r="QIH1953" s="101"/>
      <c r="QII1953" s="101"/>
      <c r="QIJ1953" s="101"/>
      <c r="QIK1953" s="101"/>
      <c r="QIL1953" s="101"/>
      <c r="QIM1953" s="101"/>
      <c r="QIN1953" s="101"/>
      <c r="QIO1953" s="101"/>
      <c r="QIP1953" s="101"/>
      <c r="QIQ1953" s="101"/>
      <c r="QIR1953" s="101"/>
      <c r="QIS1953" s="101"/>
      <c r="QIT1953" s="101"/>
      <c r="QIU1953" s="101"/>
      <c r="QIV1953" s="101"/>
      <c r="QIW1953" s="101"/>
      <c r="QIX1953" s="101"/>
      <c r="QIY1953" s="101"/>
      <c r="QIZ1953" s="101"/>
      <c r="QJA1953" s="101"/>
      <c r="QJB1953" s="101"/>
      <c r="QJC1953" s="101"/>
      <c r="QJD1953" s="101"/>
      <c r="QJE1953" s="101"/>
      <c r="QJF1953" s="101"/>
      <c r="QJG1953" s="101"/>
      <c r="QJH1953" s="101"/>
      <c r="QJI1953" s="101"/>
      <c r="QJJ1953" s="101"/>
      <c r="QJK1953" s="101"/>
      <c r="QJL1953" s="101"/>
      <c r="QJM1953" s="101"/>
      <c r="QJN1953" s="101"/>
      <c r="QJO1953" s="101"/>
      <c r="QJP1953" s="101"/>
      <c r="QJQ1953" s="101"/>
      <c r="QJR1953" s="101"/>
      <c r="QJS1953" s="101"/>
      <c r="QJT1953" s="101"/>
      <c r="QJU1953" s="101"/>
      <c r="QJV1953" s="101"/>
      <c r="QJW1953" s="101"/>
      <c r="QJX1953" s="101"/>
      <c r="QJY1953" s="101"/>
      <c r="QJZ1953" s="101"/>
      <c r="QKA1953" s="101"/>
      <c r="QKB1953" s="101"/>
      <c r="QKC1953" s="101"/>
      <c r="QKD1953" s="101"/>
      <c r="QKE1953" s="101"/>
      <c r="QKF1953" s="101"/>
      <c r="QKG1953" s="101"/>
      <c r="QKH1953" s="101"/>
      <c r="QKI1953" s="101"/>
      <c r="QKJ1953" s="101"/>
      <c r="QKK1953" s="101"/>
      <c r="QKL1953" s="101"/>
      <c r="QKM1953" s="101"/>
      <c r="QKN1953" s="101"/>
      <c r="QKO1953" s="101"/>
      <c r="QKP1953" s="101"/>
      <c r="QKQ1953" s="101"/>
      <c r="QKR1953" s="101"/>
      <c r="QKS1953" s="101"/>
      <c r="QKT1953" s="101"/>
      <c r="QKU1953" s="101"/>
      <c r="QKV1953" s="101"/>
      <c r="QKW1953" s="101"/>
      <c r="QKX1953" s="101"/>
      <c r="QKY1953" s="101"/>
      <c r="QKZ1953" s="101"/>
      <c r="QLA1953" s="101"/>
      <c r="QLB1953" s="101"/>
      <c r="QLC1953" s="101"/>
      <c r="QLD1953" s="101"/>
      <c r="QLE1953" s="101"/>
      <c r="QLF1953" s="101"/>
      <c r="QLG1953" s="101"/>
      <c r="QLH1953" s="101"/>
      <c r="QLI1953" s="101"/>
      <c r="QLJ1953" s="101"/>
      <c r="QLK1953" s="101"/>
      <c r="QLL1953" s="101"/>
      <c r="QLM1953" s="101"/>
      <c r="QLN1953" s="101"/>
      <c r="QLO1953" s="101"/>
      <c r="QLP1953" s="101"/>
      <c r="QLQ1953" s="101"/>
      <c r="QLR1953" s="101"/>
      <c r="QLS1953" s="101"/>
      <c r="QLT1953" s="101"/>
      <c r="QLU1953" s="101"/>
      <c r="QLV1953" s="101"/>
      <c r="QLW1953" s="101"/>
      <c r="QLX1953" s="101"/>
      <c r="QLY1953" s="101"/>
      <c r="QLZ1953" s="101"/>
      <c r="QMA1953" s="101"/>
      <c r="QMB1953" s="101"/>
      <c r="QMC1953" s="101"/>
      <c r="QMD1953" s="101"/>
      <c r="QME1953" s="101"/>
      <c r="QMF1953" s="101"/>
      <c r="QMG1953" s="101"/>
      <c r="QMH1953" s="101"/>
      <c r="QMI1953" s="101"/>
      <c r="QMJ1953" s="101"/>
      <c r="QMK1953" s="101"/>
      <c r="QML1953" s="101"/>
      <c r="QMM1953" s="101"/>
      <c r="QMN1953" s="101"/>
      <c r="QMO1953" s="101"/>
      <c r="QMP1953" s="101"/>
      <c r="QMQ1953" s="101"/>
      <c r="QMR1953" s="101"/>
      <c r="QMS1953" s="101"/>
      <c r="QMT1953" s="101"/>
      <c r="QMU1953" s="101"/>
      <c r="QMV1953" s="101"/>
      <c r="QMW1953" s="101"/>
      <c r="QMX1953" s="101"/>
      <c r="QMY1953" s="101"/>
      <c r="QMZ1953" s="101"/>
      <c r="QNA1953" s="101"/>
      <c r="QNB1953" s="101"/>
      <c r="QNC1953" s="101"/>
      <c r="QND1953" s="101"/>
      <c r="QNE1953" s="101"/>
      <c r="QNF1953" s="101"/>
      <c r="QNG1953" s="101"/>
      <c r="QNH1953" s="101"/>
      <c r="QNI1953" s="101"/>
      <c r="QNJ1953" s="101"/>
      <c r="QNK1953" s="101"/>
      <c r="QNL1953" s="101"/>
      <c r="QNM1953" s="101"/>
      <c r="QNN1953" s="101"/>
      <c r="QNO1953" s="101"/>
      <c r="QNP1953" s="101"/>
      <c r="QNQ1953" s="101"/>
      <c r="QNR1953" s="101"/>
      <c r="QNS1953" s="101"/>
      <c r="QNT1953" s="101"/>
      <c r="QNU1953" s="101"/>
      <c r="QNV1953" s="101"/>
      <c r="QNW1953" s="101"/>
      <c r="QNX1953" s="101"/>
      <c r="QNY1953" s="101"/>
      <c r="QNZ1953" s="101"/>
      <c r="QOA1953" s="101"/>
      <c r="QOB1953" s="101"/>
      <c r="QOC1953" s="101"/>
      <c r="QOD1953" s="101"/>
      <c r="QOE1953" s="101"/>
      <c r="QOF1953" s="101"/>
      <c r="QOG1953" s="101"/>
      <c r="QOH1953" s="101"/>
      <c r="QOI1953" s="101"/>
      <c r="QOJ1953" s="101"/>
      <c r="QOK1953" s="101"/>
      <c r="QOL1953" s="101"/>
      <c r="QOM1953" s="101"/>
      <c r="QON1953" s="101"/>
      <c r="QOO1953" s="101"/>
      <c r="QOP1953" s="101"/>
      <c r="QOQ1953" s="101"/>
      <c r="QOR1953" s="101"/>
      <c r="QOS1953" s="101"/>
      <c r="QOT1953" s="101"/>
      <c r="QOU1953" s="101"/>
      <c r="QOV1953" s="101"/>
      <c r="QOW1953" s="101"/>
      <c r="QOX1953" s="101"/>
      <c r="QOY1953" s="101"/>
      <c r="QOZ1953" s="101"/>
      <c r="QPA1953" s="101"/>
      <c r="QPB1953" s="101"/>
      <c r="QPC1953" s="101"/>
      <c r="QPD1953" s="101"/>
      <c r="QPE1953" s="101"/>
      <c r="QPF1953" s="101"/>
      <c r="QPG1953" s="101"/>
      <c r="QPH1953" s="101"/>
      <c r="QPI1953" s="101"/>
      <c r="QPJ1953" s="101"/>
      <c r="QPK1953" s="101"/>
      <c r="QPL1953" s="101"/>
      <c r="QPM1953" s="101"/>
      <c r="QPN1953" s="101"/>
      <c r="QPO1953" s="101"/>
      <c r="QPP1953" s="101"/>
      <c r="QPQ1953" s="101"/>
      <c r="QPR1953" s="101"/>
      <c r="QPS1953" s="101"/>
      <c r="QPT1953" s="101"/>
      <c r="QPU1953" s="101"/>
      <c r="QPV1953" s="101"/>
      <c r="QPW1953" s="101"/>
      <c r="QPX1953" s="101"/>
      <c r="QPY1953" s="101"/>
      <c r="QPZ1953" s="101"/>
      <c r="QQA1953" s="101"/>
      <c r="QQB1953" s="101"/>
      <c r="QQC1953" s="101"/>
      <c r="QQD1953" s="101"/>
      <c r="QQE1953" s="101"/>
      <c r="QQF1953" s="101"/>
      <c r="QQG1953" s="101"/>
      <c r="QQH1953" s="101"/>
      <c r="QQI1953" s="101"/>
      <c r="QQJ1953" s="101"/>
      <c r="QQK1953" s="101"/>
      <c r="QQL1953" s="101"/>
      <c r="QQM1953" s="101"/>
      <c r="QQN1953" s="101"/>
      <c r="QQO1953" s="101"/>
      <c r="QQP1953" s="101"/>
      <c r="QQQ1953" s="101"/>
      <c r="QQR1953" s="101"/>
      <c r="QQS1953" s="101"/>
      <c r="QQT1953" s="101"/>
      <c r="QQU1953" s="101"/>
      <c r="QQV1953" s="101"/>
      <c r="QQW1953" s="101"/>
      <c r="QQX1953" s="101"/>
      <c r="QQY1953" s="101"/>
      <c r="QQZ1953" s="101"/>
      <c r="QRA1953" s="101"/>
      <c r="QRB1953" s="101"/>
      <c r="QRC1953" s="101"/>
      <c r="QRD1953" s="101"/>
      <c r="QRE1953" s="101"/>
      <c r="QRF1953" s="101"/>
      <c r="QRG1953" s="101"/>
      <c r="QRH1953" s="101"/>
      <c r="QRI1953" s="101"/>
      <c r="QRJ1953" s="101"/>
      <c r="QRK1953" s="101"/>
      <c r="QRL1953" s="101"/>
      <c r="QRM1953" s="101"/>
      <c r="QRN1953" s="101"/>
      <c r="QRO1953" s="101"/>
      <c r="QRP1953" s="101"/>
      <c r="QRQ1953" s="101"/>
      <c r="QRR1953" s="101"/>
      <c r="QRS1953" s="101"/>
      <c r="QRT1953" s="101"/>
      <c r="QRU1953" s="101"/>
      <c r="QRV1953" s="101"/>
      <c r="QRW1953" s="101"/>
      <c r="QRX1953" s="101"/>
      <c r="QRY1953" s="101"/>
      <c r="QRZ1953" s="101"/>
      <c r="QSA1953" s="101"/>
      <c r="QSB1953" s="101"/>
      <c r="QSC1953" s="101"/>
      <c r="QSD1953" s="101"/>
      <c r="QSE1953" s="101"/>
      <c r="QSF1953" s="101"/>
      <c r="QSG1953" s="101"/>
      <c r="QSH1953" s="101"/>
      <c r="QSI1953" s="101"/>
      <c r="QSJ1953" s="101"/>
      <c r="QSK1953" s="101"/>
      <c r="QSL1953" s="101"/>
      <c r="QSM1953" s="101"/>
      <c r="QSN1953" s="101"/>
      <c r="QSO1953" s="101"/>
      <c r="QSP1953" s="101"/>
      <c r="QSQ1953" s="101"/>
      <c r="QSR1953" s="101"/>
      <c r="QSS1953" s="101"/>
      <c r="QST1953" s="101"/>
      <c r="QSU1953" s="101"/>
      <c r="QSV1953" s="101"/>
      <c r="QSW1953" s="101"/>
      <c r="QSX1953" s="101"/>
      <c r="QSY1953" s="101"/>
      <c r="QSZ1953" s="101"/>
      <c r="QTA1953" s="101"/>
      <c r="QTB1953" s="101"/>
      <c r="QTC1953" s="101"/>
      <c r="QTD1953" s="101"/>
      <c r="QTE1953" s="101"/>
      <c r="QTF1953" s="101"/>
      <c r="QTG1953" s="101"/>
      <c r="QTH1953" s="101"/>
      <c r="QTI1953" s="101"/>
      <c r="QTJ1953" s="101"/>
      <c r="QTK1953" s="101"/>
      <c r="QTL1953" s="101"/>
      <c r="QTM1953" s="101"/>
      <c r="QTN1953" s="101"/>
      <c r="QTO1953" s="101"/>
      <c r="QTP1953" s="101"/>
      <c r="QTQ1953" s="101"/>
      <c r="QTR1953" s="101"/>
      <c r="QTS1953" s="101"/>
      <c r="QTT1953" s="101"/>
      <c r="QTU1953" s="101"/>
      <c r="QTV1953" s="101"/>
      <c r="QTW1953" s="101"/>
      <c r="QTX1953" s="101"/>
      <c r="QTY1953" s="101"/>
      <c r="QTZ1953" s="101"/>
      <c r="QUA1953" s="101"/>
      <c r="QUB1953" s="101"/>
      <c r="QUC1953" s="101"/>
      <c r="QUD1953" s="101"/>
      <c r="QUE1953" s="101"/>
      <c r="QUF1953" s="101"/>
      <c r="QUG1953" s="101"/>
      <c r="QUH1953" s="101"/>
      <c r="QUI1953" s="101"/>
      <c r="QUJ1953" s="101"/>
      <c r="QUK1953" s="101"/>
      <c r="QUL1953" s="101"/>
      <c r="QUM1953" s="101"/>
      <c r="QUN1953" s="101"/>
      <c r="QUO1953" s="101"/>
      <c r="QUP1953" s="101"/>
      <c r="QUQ1953" s="101"/>
      <c r="QUR1953" s="101"/>
      <c r="QUS1953" s="101"/>
      <c r="QUT1953" s="101"/>
      <c r="QUU1953" s="101"/>
      <c r="QUV1953" s="101"/>
      <c r="QUW1953" s="101"/>
      <c r="QUX1953" s="101"/>
      <c r="QUY1953" s="101"/>
      <c r="QUZ1953" s="101"/>
      <c r="QVA1953" s="101"/>
      <c r="QVB1953" s="101"/>
      <c r="QVC1953" s="101"/>
      <c r="QVD1953" s="101"/>
      <c r="QVE1953" s="101"/>
      <c r="QVF1953" s="101"/>
      <c r="QVG1953" s="101"/>
      <c r="QVH1953" s="101"/>
      <c r="QVI1953" s="101"/>
      <c r="QVJ1953" s="101"/>
      <c r="QVK1953" s="101"/>
      <c r="QVL1953" s="101"/>
      <c r="QVM1953" s="101"/>
      <c r="QVN1953" s="101"/>
      <c r="QVO1953" s="101"/>
      <c r="QVP1953" s="101"/>
      <c r="QVQ1953" s="101"/>
      <c r="QVR1953" s="101"/>
      <c r="QVS1953" s="101"/>
      <c r="QVT1953" s="101"/>
      <c r="QVU1953" s="101"/>
      <c r="QVV1953" s="101"/>
      <c r="QVW1953" s="101"/>
      <c r="QVX1953" s="101"/>
      <c r="QVY1953" s="101"/>
      <c r="QVZ1953" s="101"/>
      <c r="QWA1953" s="101"/>
      <c r="QWB1953" s="101"/>
      <c r="QWC1953" s="101"/>
      <c r="QWD1953" s="101"/>
      <c r="QWE1953" s="101"/>
      <c r="QWF1953" s="101"/>
      <c r="QWG1953" s="101"/>
      <c r="QWH1953" s="101"/>
      <c r="QWI1953" s="101"/>
      <c r="QWJ1953" s="101"/>
      <c r="QWK1953" s="101"/>
      <c r="QWL1953" s="101"/>
      <c r="QWM1953" s="101"/>
      <c r="QWN1953" s="101"/>
      <c r="QWO1953" s="101"/>
      <c r="QWP1953" s="101"/>
      <c r="QWQ1953" s="101"/>
      <c r="QWR1953" s="101"/>
      <c r="QWS1953" s="101"/>
      <c r="QWT1953" s="101"/>
      <c r="QWU1953" s="101"/>
      <c r="QWV1953" s="101"/>
      <c r="QWW1953" s="101"/>
      <c r="QWX1953" s="101"/>
      <c r="QWY1953" s="101"/>
      <c r="QWZ1953" s="101"/>
      <c r="QXA1953" s="101"/>
      <c r="QXB1953" s="101"/>
      <c r="QXC1953" s="101"/>
      <c r="QXD1953" s="101"/>
      <c r="QXE1953" s="101"/>
      <c r="QXF1953" s="101"/>
      <c r="QXG1953" s="101"/>
      <c r="QXH1953" s="101"/>
      <c r="QXI1953" s="101"/>
      <c r="QXJ1953" s="101"/>
      <c r="QXK1953" s="101"/>
      <c r="QXL1953" s="101"/>
      <c r="QXM1953" s="101"/>
      <c r="QXN1953" s="101"/>
      <c r="QXO1953" s="101"/>
      <c r="QXP1953" s="101"/>
      <c r="QXQ1953" s="101"/>
      <c r="QXR1953" s="101"/>
      <c r="QXS1953" s="101"/>
      <c r="QXT1953" s="101"/>
      <c r="QXU1953" s="101"/>
      <c r="QXV1953" s="101"/>
      <c r="QXW1953" s="101"/>
      <c r="QXX1953" s="101"/>
      <c r="QXY1953" s="101"/>
      <c r="QXZ1953" s="101"/>
      <c r="QYA1953" s="101"/>
      <c r="QYB1953" s="101"/>
      <c r="QYC1953" s="101"/>
      <c r="QYD1953" s="101"/>
      <c r="QYE1953" s="101"/>
      <c r="QYF1953" s="101"/>
      <c r="QYG1953" s="101"/>
      <c r="QYH1953" s="101"/>
      <c r="QYI1953" s="101"/>
      <c r="QYJ1953" s="101"/>
      <c r="QYK1953" s="101"/>
      <c r="QYL1953" s="101"/>
      <c r="QYM1953" s="101"/>
      <c r="QYN1953" s="101"/>
      <c r="QYO1953" s="101"/>
      <c r="QYP1953" s="101"/>
      <c r="QYQ1953" s="101"/>
      <c r="QYR1953" s="101"/>
      <c r="QYS1953" s="101"/>
      <c r="QYT1953" s="101"/>
      <c r="QYU1953" s="101"/>
      <c r="QYV1953" s="101"/>
      <c r="QYW1953" s="101"/>
      <c r="QYX1953" s="101"/>
      <c r="QYY1953" s="101"/>
      <c r="QYZ1953" s="101"/>
      <c r="QZA1953" s="101"/>
      <c r="QZB1953" s="101"/>
      <c r="QZC1953" s="101"/>
      <c r="QZD1953" s="101"/>
      <c r="QZE1953" s="101"/>
      <c r="QZF1953" s="101"/>
      <c r="QZG1953" s="101"/>
      <c r="QZH1953" s="101"/>
      <c r="QZI1953" s="101"/>
      <c r="QZJ1953" s="101"/>
      <c r="QZK1953" s="101"/>
      <c r="QZL1953" s="101"/>
      <c r="QZM1953" s="101"/>
      <c r="QZN1953" s="101"/>
      <c r="QZO1953" s="101"/>
      <c r="QZP1953" s="101"/>
      <c r="QZQ1953" s="101"/>
      <c r="QZR1953" s="101"/>
      <c r="QZS1953" s="101"/>
      <c r="QZT1953" s="101"/>
      <c r="QZU1953" s="101"/>
      <c r="QZV1953" s="101"/>
      <c r="QZW1953" s="101"/>
      <c r="QZX1953" s="101"/>
      <c r="QZY1953" s="101"/>
      <c r="QZZ1953" s="101"/>
      <c r="RAA1953" s="101"/>
      <c r="RAB1953" s="101"/>
      <c r="RAC1953" s="101"/>
      <c r="RAD1953" s="101"/>
      <c r="RAE1953" s="101"/>
      <c r="RAF1953" s="101"/>
      <c r="RAG1953" s="101"/>
      <c r="RAH1953" s="101"/>
      <c r="RAI1953" s="101"/>
      <c r="RAJ1953" s="101"/>
      <c r="RAK1953" s="101"/>
      <c r="RAL1953" s="101"/>
      <c r="RAM1953" s="101"/>
      <c r="RAN1953" s="101"/>
      <c r="RAO1953" s="101"/>
      <c r="RAP1953" s="101"/>
      <c r="RAQ1953" s="101"/>
      <c r="RAR1953" s="101"/>
      <c r="RAS1953" s="101"/>
      <c r="RAT1953" s="101"/>
      <c r="RAU1953" s="101"/>
      <c r="RAV1953" s="101"/>
      <c r="RAW1953" s="101"/>
      <c r="RAX1953" s="101"/>
      <c r="RAY1953" s="101"/>
      <c r="RAZ1953" s="101"/>
      <c r="RBA1953" s="101"/>
      <c r="RBB1953" s="101"/>
      <c r="RBC1953" s="101"/>
      <c r="RBD1953" s="101"/>
      <c r="RBE1953" s="101"/>
      <c r="RBF1953" s="101"/>
      <c r="RBG1953" s="101"/>
      <c r="RBH1953" s="101"/>
      <c r="RBI1953" s="101"/>
      <c r="RBJ1953" s="101"/>
      <c r="RBK1953" s="101"/>
      <c r="RBL1953" s="101"/>
      <c r="RBM1953" s="101"/>
      <c r="RBN1953" s="101"/>
      <c r="RBO1953" s="101"/>
      <c r="RBP1953" s="101"/>
      <c r="RBQ1953" s="101"/>
      <c r="RBR1953" s="101"/>
      <c r="RBS1953" s="101"/>
      <c r="RBT1953" s="101"/>
      <c r="RBU1953" s="101"/>
      <c r="RBV1953" s="101"/>
      <c r="RBW1953" s="101"/>
      <c r="RBX1953" s="101"/>
      <c r="RBY1953" s="101"/>
      <c r="RBZ1953" s="101"/>
      <c r="RCA1953" s="101"/>
      <c r="RCB1953" s="101"/>
      <c r="RCC1953" s="101"/>
      <c r="RCD1953" s="101"/>
      <c r="RCE1953" s="101"/>
      <c r="RCF1953" s="101"/>
      <c r="RCG1953" s="101"/>
      <c r="RCH1953" s="101"/>
      <c r="RCI1953" s="101"/>
      <c r="RCJ1953" s="101"/>
      <c r="RCK1953" s="101"/>
      <c r="RCL1953" s="101"/>
      <c r="RCM1953" s="101"/>
      <c r="RCN1953" s="101"/>
      <c r="RCO1953" s="101"/>
      <c r="RCP1953" s="101"/>
      <c r="RCQ1953" s="101"/>
      <c r="RCR1953" s="101"/>
      <c r="RCS1953" s="101"/>
      <c r="RCT1953" s="101"/>
      <c r="RCU1953" s="101"/>
      <c r="RCV1953" s="101"/>
      <c r="RCW1953" s="101"/>
      <c r="RCX1953" s="101"/>
      <c r="RCY1953" s="101"/>
      <c r="RCZ1953" s="101"/>
      <c r="RDA1953" s="101"/>
      <c r="RDB1953" s="101"/>
      <c r="RDC1953" s="101"/>
      <c r="RDD1953" s="101"/>
      <c r="RDE1953" s="101"/>
      <c r="RDF1953" s="101"/>
      <c r="RDG1953" s="101"/>
      <c r="RDH1953" s="101"/>
      <c r="RDI1953" s="101"/>
      <c r="RDJ1953" s="101"/>
      <c r="RDK1953" s="101"/>
      <c r="RDL1953" s="101"/>
      <c r="RDM1953" s="101"/>
      <c r="RDN1953" s="101"/>
      <c r="RDO1953" s="101"/>
      <c r="RDP1953" s="101"/>
      <c r="RDQ1953" s="101"/>
      <c r="RDR1953" s="101"/>
      <c r="RDS1953" s="101"/>
      <c r="RDT1953" s="101"/>
      <c r="RDU1953" s="101"/>
      <c r="RDV1953" s="101"/>
      <c r="RDW1953" s="101"/>
      <c r="RDX1953" s="101"/>
      <c r="RDY1953" s="101"/>
      <c r="RDZ1953" s="101"/>
      <c r="REA1953" s="101"/>
      <c r="REB1953" s="101"/>
      <c r="REC1953" s="101"/>
      <c r="RED1953" s="101"/>
      <c r="REE1953" s="101"/>
      <c r="REF1953" s="101"/>
      <c r="REG1953" s="101"/>
      <c r="REH1953" s="101"/>
      <c r="REI1953" s="101"/>
      <c r="REJ1953" s="101"/>
      <c r="REK1953" s="101"/>
      <c r="REL1953" s="101"/>
      <c r="REM1953" s="101"/>
      <c r="REN1953" s="101"/>
      <c r="REO1953" s="101"/>
      <c r="REP1953" s="101"/>
      <c r="REQ1953" s="101"/>
      <c r="RER1953" s="101"/>
      <c r="RES1953" s="101"/>
      <c r="RET1953" s="101"/>
      <c r="REU1953" s="101"/>
      <c r="REV1953" s="101"/>
      <c r="REW1953" s="101"/>
      <c r="REX1953" s="101"/>
      <c r="REY1953" s="101"/>
      <c r="REZ1953" s="101"/>
      <c r="RFA1953" s="101"/>
      <c r="RFB1953" s="101"/>
      <c r="RFC1953" s="101"/>
      <c r="RFD1953" s="101"/>
      <c r="RFE1953" s="101"/>
      <c r="RFF1953" s="101"/>
      <c r="RFG1953" s="101"/>
      <c r="RFH1953" s="101"/>
      <c r="RFI1953" s="101"/>
      <c r="RFJ1953" s="101"/>
      <c r="RFK1953" s="101"/>
      <c r="RFL1953" s="101"/>
      <c r="RFM1953" s="101"/>
      <c r="RFN1953" s="101"/>
      <c r="RFO1953" s="101"/>
      <c r="RFP1953" s="101"/>
      <c r="RFQ1953" s="101"/>
      <c r="RFR1953" s="101"/>
      <c r="RFS1953" s="101"/>
      <c r="RFT1953" s="101"/>
      <c r="RFU1953" s="101"/>
      <c r="RFV1953" s="101"/>
      <c r="RFW1953" s="101"/>
      <c r="RFX1953" s="101"/>
      <c r="RFY1953" s="101"/>
      <c r="RFZ1953" s="101"/>
      <c r="RGA1953" s="101"/>
      <c r="RGB1953" s="101"/>
      <c r="RGC1953" s="101"/>
      <c r="RGD1953" s="101"/>
      <c r="RGE1953" s="101"/>
      <c r="RGF1953" s="101"/>
      <c r="RGG1953" s="101"/>
      <c r="RGH1953" s="101"/>
      <c r="RGI1953" s="101"/>
      <c r="RGJ1953" s="101"/>
      <c r="RGK1953" s="101"/>
      <c r="RGL1953" s="101"/>
      <c r="RGM1953" s="101"/>
      <c r="RGN1953" s="101"/>
      <c r="RGO1953" s="101"/>
      <c r="RGP1953" s="101"/>
      <c r="RGQ1953" s="101"/>
      <c r="RGR1953" s="101"/>
      <c r="RGS1953" s="101"/>
      <c r="RGT1953" s="101"/>
      <c r="RGU1953" s="101"/>
      <c r="RGV1953" s="101"/>
      <c r="RGW1953" s="101"/>
      <c r="RGX1953" s="101"/>
      <c r="RGY1953" s="101"/>
      <c r="RGZ1953" s="101"/>
      <c r="RHA1953" s="101"/>
      <c r="RHB1953" s="101"/>
      <c r="RHC1953" s="101"/>
      <c r="RHD1953" s="101"/>
      <c r="RHE1953" s="101"/>
      <c r="RHF1953" s="101"/>
      <c r="RHG1953" s="101"/>
      <c r="RHH1953" s="101"/>
      <c r="RHI1953" s="101"/>
      <c r="RHJ1953" s="101"/>
      <c r="RHK1953" s="101"/>
      <c r="RHL1953" s="101"/>
      <c r="RHM1953" s="101"/>
      <c r="RHN1953" s="101"/>
      <c r="RHO1953" s="101"/>
      <c r="RHP1953" s="101"/>
      <c r="RHQ1953" s="101"/>
      <c r="RHR1953" s="101"/>
      <c r="RHS1953" s="101"/>
      <c r="RHT1953" s="101"/>
      <c r="RHU1953" s="101"/>
      <c r="RHV1953" s="101"/>
      <c r="RHW1953" s="101"/>
      <c r="RHX1953" s="101"/>
      <c r="RHY1953" s="101"/>
      <c r="RHZ1953" s="101"/>
      <c r="RIA1953" s="101"/>
      <c r="RIB1953" s="101"/>
      <c r="RIC1953" s="101"/>
      <c r="RID1953" s="101"/>
      <c r="RIE1953" s="101"/>
      <c r="RIF1953" s="101"/>
      <c r="RIG1953" s="101"/>
      <c r="RIH1953" s="101"/>
      <c r="RII1953" s="101"/>
      <c r="RIJ1953" s="101"/>
      <c r="RIK1953" s="101"/>
      <c r="RIL1953" s="101"/>
      <c r="RIM1953" s="101"/>
      <c r="RIN1953" s="101"/>
      <c r="RIO1953" s="101"/>
      <c r="RIP1953" s="101"/>
      <c r="RIQ1953" s="101"/>
      <c r="RIR1953" s="101"/>
      <c r="RIS1953" s="101"/>
      <c r="RIT1953" s="101"/>
      <c r="RIU1953" s="101"/>
      <c r="RIV1953" s="101"/>
      <c r="RIW1953" s="101"/>
      <c r="RIX1953" s="101"/>
      <c r="RIY1953" s="101"/>
      <c r="RIZ1953" s="101"/>
      <c r="RJA1953" s="101"/>
      <c r="RJB1953" s="101"/>
      <c r="RJC1953" s="101"/>
      <c r="RJD1953" s="101"/>
      <c r="RJE1953" s="101"/>
      <c r="RJF1953" s="101"/>
      <c r="RJG1953" s="101"/>
      <c r="RJH1953" s="101"/>
      <c r="RJI1953" s="101"/>
      <c r="RJJ1953" s="101"/>
      <c r="RJK1953" s="101"/>
      <c r="RJL1953" s="101"/>
      <c r="RJM1953" s="101"/>
      <c r="RJN1953" s="101"/>
      <c r="RJO1953" s="101"/>
      <c r="RJP1953" s="101"/>
      <c r="RJQ1953" s="101"/>
      <c r="RJR1953" s="101"/>
      <c r="RJS1953" s="101"/>
      <c r="RJT1953" s="101"/>
      <c r="RJU1953" s="101"/>
      <c r="RJV1953" s="101"/>
      <c r="RJW1953" s="101"/>
      <c r="RJX1953" s="101"/>
      <c r="RJY1953" s="101"/>
      <c r="RJZ1953" s="101"/>
      <c r="RKA1953" s="101"/>
      <c r="RKB1953" s="101"/>
      <c r="RKC1953" s="101"/>
      <c r="RKD1953" s="101"/>
      <c r="RKE1953" s="101"/>
      <c r="RKF1953" s="101"/>
      <c r="RKG1953" s="101"/>
      <c r="RKH1953" s="101"/>
      <c r="RKI1953" s="101"/>
      <c r="RKJ1953" s="101"/>
      <c r="RKK1953" s="101"/>
      <c r="RKL1953" s="101"/>
      <c r="RKM1953" s="101"/>
      <c r="RKN1953" s="101"/>
      <c r="RKO1953" s="101"/>
      <c r="RKP1953" s="101"/>
      <c r="RKQ1953" s="101"/>
      <c r="RKR1953" s="101"/>
      <c r="RKS1953" s="101"/>
      <c r="RKT1953" s="101"/>
      <c r="RKU1953" s="101"/>
      <c r="RKV1953" s="101"/>
      <c r="RKW1953" s="101"/>
      <c r="RKX1953" s="101"/>
      <c r="RKY1953" s="101"/>
      <c r="RKZ1953" s="101"/>
      <c r="RLA1953" s="101"/>
      <c r="RLB1953" s="101"/>
      <c r="RLC1953" s="101"/>
      <c r="RLD1953" s="101"/>
      <c r="RLE1953" s="101"/>
      <c r="RLF1953" s="101"/>
      <c r="RLG1953" s="101"/>
      <c r="RLH1953" s="101"/>
      <c r="RLI1953" s="101"/>
      <c r="RLJ1953" s="101"/>
      <c r="RLK1953" s="101"/>
      <c r="RLL1953" s="101"/>
      <c r="RLM1953" s="101"/>
      <c r="RLN1953" s="101"/>
      <c r="RLO1953" s="101"/>
      <c r="RLP1953" s="101"/>
      <c r="RLQ1953" s="101"/>
      <c r="RLR1953" s="101"/>
      <c r="RLS1953" s="101"/>
      <c r="RLT1953" s="101"/>
      <c r="RLU1953" s="101"/>
      <c r="RLV1953" s="101"/>
      <c r="RLW1953" s="101"/>
      <c r="RLX1953" s="101"/>
      <c r="RLY1953" s="101"/>
      <c r="RLZ1953" s="101"/>
      <c r="RMA1953" s="101"/>
      <c r="RMB1953" s="101"/>
      <c r="RMC1953" s="101"/>
      <c r="RMD1953" s="101"/>
      <c r="RME1953" s="101"/>
      <c r="RMF1953" s="101"/>
      <c r="RMG1953" s="101"/>
      <c r="RMH1953" s="101"/>
      <c r="RMI1953" s="101"/>
      <c r="RMJ1953" s="101"/>
      <c r="RMK1953" s="101"/>
      <c r="RML1953" s="101"/>
      <c r="RMM1953" s="101"/>
      <c r="RMN1953" s="101"/>
      <c r="RMO1953" s="101"/>
      <c r="RMP1953" s="101"/>
      <c r="RMQ1953" s="101"/>
      <c r="RMR1953" s="101"/>
      <c r="RMS1953" s="101"/>
      <c r="RMT1953" s="101"/>
      <c r="RMU1953" s="101"/>
      <c r="RMV1953" s="101"/>
      <c r="RMW1953" s="101"/>
      <c r="RMX1953" s="101"/>
      <c r="RMY1953" s="101"/>
      <c r="RMZ1953" s="101"/>
      <c r="RNA1953" s="101"/>
      <c r="RNB1953" s="101"/>
      <c r="RNC1953" s="101"/>
      <c r="RND1953" s="101"/>
      <c r="RNE1953" s="101"/>
      <c r="RNF1953" s="101"/>
      <c r="RNG1953" s="101"/>
      <c r="RNH1953" s="101"/>
      <c r="RNI1953" s="101"/>
      <c r="RNJ1953" s="101"/>
      <c r="RNK1953" s="101"/>
      <c r="RNL1953" s="101"/>
      <c r="RNM1953" s="101"/>
      <c r="RNN1953" s="101"/>
      <c r="RNO1953" s="101"/>
      <c r="RNP1953" s="101"/>
      <c r="RNQ1953" s="101"/>
      <c r="RNR1953" s="101"/>
      <c r="RNS1953" s="101"/>
      <c r="RNT1953" s="101"/>
      <c r="RNU1953" s="101"/>
      <c r="RNV1953" s="101"/>
      <c r="RNW1953" s="101"/>
      <c r="RNX1953" s="101"/>
      <c r="RNY1953" s="101"/>
      <c r="RNZ1953" s="101"/>
      <c r="ROA1953" s="101"/>
      <c r="ROB1953" s="101"/>
      <c r="ROC1953" s="101"/>
      <c r="ROD1953" s="101"/>
      <c r="ROE1953" s="101"/>
      <c r="ROF1953" s="101"/>
      <c r="ROG1953" s="101"/>
      <c r="ROH1953" s="101"/>
      <c r="ROI1953" s="101"/>
      <c r="ROJ1953" s="101"/>
      <c r="ROK1953" s="101"/>
      <c r="ROL1953" s="101"/>
      <c r="ROM1953" s="101"/>
      <c r="RON1953" s="101"/>
      <c r="ROO1953" s="101"/>
      <c r="ROP1953" s="101"/>
      <c r="ROQ1953" s="101"/>
      <c r="ROR1953" s="101"/>
      <c r="ROS1953" s="101"/>
      <c r="ROT1953" s="101"/>
      <c r="ROU1953" s="101"/>
      <c r="ROV1953" s="101"/>
      <c r="ROW1953" s="101"/>
      <c r="ROX1953" s="101"/>
      <c r="ROY1953" s="101"/>
      <c r="ROZ1953" s="101"/>
      <c r="RPA1953" s="101"/>
      <c r="RPB1953" s="101"/>
      <c r="RPC1953" s="101"/>
      <c r="RPD1953" s="101"/>
      <c r="RPE1953" s="101"/>
      <c r="RPF1953" s="101"/>
      <c r="RPG1953" s="101"/>
      <c r="RPH1953" s="101"/>
      <c r="RPI1953" s="101"/>
      <c r="RPJ1953" s="101"/>
      <c r="RPK1953" s="101"/>
      <c r="RPL1953" s="101"/>
      <c r="RPM1953" s="101"/>
      <c r="RPN1953" s="101"/>
      <c r="RPO1953" s="101"/>
      <c r="RPP1953" s="101"/>
      <c r="RPQ1953" s="101"/>
      <c r="RPR1953" s="101"/>
      <c r="RPS1953" s="101"/>
      <c r="RPT1953" s="101"/>
      <c r="RPU1953" s="101"/>
      <c r="RPV1953" s="101"/>
      <c r="RPW1953" s="101"/>
      <c r="RPX1953" s="101"/>
      <c r="RPY1953" s="101"/>
      <c r="RPZ1953" s="101"/>
      <c r="RQA1953" s="101"/>
      <c r="RQB1953" s="101"/>
      <c r="RQC1953" s="101"/>
      <c r="RQD1953" s="101"/>
      <c r="RQE1953" s="101"/>
      <c r="RQF1953" s="101"/>
      <c r="RQG1953" s="101"/>
      <c r="RQH1953" s="101"/>
      <c r="RQI1953" s="101"/>
      <c r="RQJ1953" s="101"/>
      <c r="RQK1953" s="101"/>
      <c r="RQL1953" s="101"/>
      <c r="RQM1953" s="101"/>
      <c r="RQN1953" s="101"/>
      <c r="RQO1953" s="101"/>
      <c r="RQP1953" s="101"/>
      <c r="RQQ1953" s="101"/>
      <c r="RQR1953" s="101"/>
      <c r="RQS1953" s="101"/>
      <c r="RQT1953" s="101"/>
      <c r="RQU1953" s="101"/>
      <c r="RQV1953" s="101"/>
      <c r="RQW1953" s="101"/>
      <c r="RQX1953" s="101"/>
      <c r="RQY1953" s="101"/>
      <c r="RQZ1953" s="101"/>
      <c r="RRA1953" s="101"/>
      <c r="RRB1953" s="101"/>
      <c r="RRC1953" s="101"/>
      <c r="RRD1953" s="101"/>
      <c r="RRE1953" s="101"/>
      <c r="RRF1953" s="101"/>
      <c r="RRG1953" s="101"/>
      <c r="RRH1953" s="101"/>
      <c r="RRI1953" s="101"/>
      <c r="RRJ1953" s="101"/>
      <c r="RRK1953" s="101"/>
      <c r="RRL1953" s="101"/>
      <c r="RRM1953" s="101"/>
      <c r="RRN1953" s="101"/>
      <c r="RRO1953" s="101"/>
      <c r="RRP1953" s="101"/>
      <c r="RRQ1953" s="101"/>
      <c r="RRR1953" s="101"/>
      <c r="RRS1953" s="101"/>
      <c r="RRT1953" s="101"/>
      <c r="RRU1953" s="101"/>
      <c r="RRV1953" s="101"/>
      <c r="RRW1953" s="101"/>
      <c r="RRX1953" s="101"/>
      <c r="RRY1953" s="101"/>
      <c r="RRZ1953" s="101"/>
      <c r="RSA1953" s="101"/>
      <c r="RSB1953" s="101"/>
      <c r="RSC1953" s="101"/>
      <c r="RSD1953" s="101"/>
      <c r="RSE1953" s="101"/>
      <c r="RSF1953" s="101"/>
      <c r="RSG1953" s="101"/>
      <c r="RSH1953" s="101"/>
      <c r="RSI1953" s="101"/>
      <c r="RSJ1953" s="101"/>
      <c r="RSK1953" s="101"/>
      <c r="RSL1953" s="101"/>
      <c r="RSM1953" s="101"/>
      <c r="RSN1953" s="101"/>
      <c r="RSO1953" s="101"/>
      <c r="RSP1953" s="101"/>
      <c r="RSQ1953" s="101"/>
      <c r="RSR1953" s="101"/>
      <c r="RSS1953" s="101"/>
      <c r="RST1953" s="101"/>
      <c r="RSU1953" s="101"/>
      <c r="RSV1953" s="101"/>
      <c r="RSW1953" s="101"/>
      <c r="RSX1953" s="101"/>
      <c r="RSY1953" s="101"/>
      <c r="RSZ1953" s="101"/>
      <c r="RTA1953" s="101"/>
      <c r="RTB1953" s="101"/>
      <c r="RTC1953" s="101"/>
      <c r="RTD1953" s="101"/>
      <c r="RTE1953" s="101"/>
      <c r="RTF1953" s="101"/>
      <c r="RTG1953" s="101"/>
      <c r="RTH1953" s="101"/>
      <c r="RTI1953" s="101"/>
      <c r="RTJ1953" s="101"/>
      <c r="RTK1953" s="101"/>
      <c r="RTL1953" s="101"/>
      <c r="RTM1953" s="101"/>
      <c r="RTN1953" s="101"/>
      <c r="RTO1953" s="101"/>
      <c r="RTP1953" s="101"/>
      <c r="RTQ1953" s="101"/>
      <c r="RTR1953" s="101"/>
      <c r="RTS1953" s="101"/>
      <c r="RTT1953" s="101"/>
      <c r="RTU1953" s="101"/>
      <c r="RTV1953" s="101"/>
      <c r="RTW1953" s="101"/>
      <c r="RTX1953" s="101"/>
      <c r="RTY1953" s="101"/>
      <c r="RTZ1953" s="101"/>
      <c r="RUA1953" s="101"/>
      <c r="RUB1953" s="101"/>
      <c r="RUC1953" s="101"/>
      <c r="RUD1953" s="101"/>
      <c r="RUE1953" s="101"/>
      <c r="RUF1953" s="101"/>
      <c r="RUG1953" s="101"/>
      <c r="RUH1953" s="101"/>
      <c r="RUI1953" s="101"/>
      <c r="RUJ1953" s="101"/>
      <c r="RUK1953" s="101"/>
      <c r="RUL1953" s="101"/>
      <c r="RUM1953" s="101"/>
      <c r="RUN1953" s="101"/>
      <c r="RUO1953" s="101"/>
      <c r="RUP1953" s="101"/>
      <c r="RUQ1953" s="101"/>
      <c r="RUR1953" s="101"/>
      <c r="RUS1953" s="101"/>
      <c r="RUT1953" s="101"/>
      <c r="RUU1953" s="101"/>
      <c r="RUV1953" s="101"/>
      <c r="RUW1953" s="101"/>
      <c r="RUX1953" s="101"/>
      <c r="RUY1953" s="101"/>
      <c r="RUZ1953" s="101"/>
      <c r="RVA1953" s="101"/>
      <c r="RVB1953" s="101"/>
      <c r="RVC1953" s="101"/>
      <c r="RVD1953" s="101"/>
      <c r="RVE1953" s="101"/>
      <c r="RVF1953" s="101"/>
      <c r="RVG1953" s="101"/>
      <c r="RVH1953" s="101"/>
      <c r="RVI1953" s="101"/>
      <c r="RVJ1953" s="101"/>
      <c r="RVK1953" s="101"/>
      <c r="RVL1953" s="101"/>
      <c r="RVM1953" s="101"/>
      <c r="RVN1953" s="101"/>
      <c r="RVO1953" s="101"/>
      <c r="RVP1953" s="101"/>
      <c r="RVQ1953" s="101"/>
      <c r="RVR1953" s="101"/>
      <c r="RVS1953" s="101"/>
      <c r="RVT1953" s="101"/>
      <c r="RVU1953" s="101"/>
      <c r="RVV1953" s="101"/>
      <c r="RVW1953" s="101"/>
      <c r="RVX1953" s="101"/>
      <c r="RVY1953" s="101"/>
      <c r="RVZ1953" s="101"/>
      <c r="RWA1953" s="101"/>
      <c r="RWB1953" s="101"/>
      <c r="RWC1953" s="101"/>
      <c r="RWD1953" s="101"/>
      <c r="RWE1953" s="101"/>
      <c r="RWF1953" s="101"/>
      <c r="RWG1953" s="101"/>
      <c r="RWH1953" s="101"/>
      <c r="RWI1953" s="101"/>
      <c r="RWJ1953" s="101"/>
      <c r="RWK1953" s="101"/>
      <c r="RWL1953" s="101"/>
      <c r="RWM1953" s="101"/>
      <c r="RWN1953" s="101"/>
      <c r="RWO1953" s="101"/>
      <c r="RWP1953" s="101"/>
      <c r="RWQ1953" s="101"/>
      <c r="RWR1953" s="101"/>
      <c r="RWS1953" s="101"/>
      <c r="RWT1953" s="101"/>
      <c r="RWU1953" s="101"/>
      <c r="RWV1953" s="101"/>
      <c r="RWW1953" s="101"/>
      <c r="RWX1953" s="101"/>
      <c r="RWY1953" s="101"/>
      <c r="RWZ1953" s="101"/>
      <c r="RXA1953" s="101"/>
      <c r="RXB1953" s="101"/>
      <c r="RXC1953" s="101"/>
      <c r="RXD1953" s="101"/>
      <c r="RXE1953" s="101"/>
      <c r="RXF1953" s="101"/>
      <c r="RXG1953" s="101"/>
      <c r="RXH1953" s="101"/>
      <c r="RXI1953" s="101"/>
      <c r="RXJ1953" s="101"/>
      <c r="RXK1953" s="101"/>
      <c r="RXL1953" s="101"/>
      <c r="RXM1953" s="101"/>
      <c r="RXN1953" s="101"/>
      <c r="RXO1953" s="101"/>
      <c r="RXP1953" s="101"/>
      <c r="RXQ1953" s="101"/>
      <c r="RXR1953" s="101"/>
      <c r="RXS1953" s="101"/>
      <c r="RXT1953" s="101"/>
      <c r="RXU1953" s="101"/>
      <c r="RXV1953" s="101"/>
      <c r="RXW1953" s="101"/>
      <c r="RXX1953" s="101"/>
      <c r="RXY1953" s="101"/>
      <c r="RXZ1953" s="101"/>
      <c r="RYA1953" s="101"/>
      <c r="RYB1953" s="101"/>
      <c r="RYC1953" s="101"/>
      <c r="RYD1953" s="101"/>
      <c r="RYE1953" s="101"/>
      <c r="RYF1953" s="101"/>
      <c r="RYG1953" s="101"/>
      <c r="RYH1953" s="101"/>
      <c r="RYI1953" s="101"/>
      <c r="RYJ1953" s="101"/>
      <c r="RYK1953" s="101"/>
      <c r="RYL1953" s="101"/>
      <c r="RYM1953" s="101"/>
      <c r="RYN1953" s="101"/>
      <c r="RYO1953" s="101"/>
      <c r="RYP1953" s="101"/>
      <c r="RYQ1953" s="101"/>
      <c r="RYR1953" s="101"/>
      <c r="RYS1953" s="101"/>
      <c r="RYT1953" s="101"/>
      <c r="RYU1953" s="101"/>
      <c r="RYV1953" s="101"/>
      <c r="RYW1953" s="101"/>
      <c r="RYX1953" s="101"/>
      <c r="RYY1953" s="101"/>
      <c r="RYZ1953" s="101"/>
      <c r="RZA1953" s="101"/>
      <c r="RZB1953" s="101"/>
      <c r="RZC1953" s="101"/>
      <c r="RZD1953" s="101"/>
      <c r="RZE1953" s="101"/>
      <c r="RZF1953" s="101"/>
      <c r="RZG1953" s="101"/>
      <c r="RZH1953" s="101"/>
      <c r="RZI1953" s="101"/>
      <c r="RZJ1953" s="101"/>
      <c r="RZK1953" s="101"/>
      <c r="RZL1953" s="101"/>
      <c r="RZM1953" s="101"/>
      <c r="RZN1953" s="101"/>
      <c r="RZO1953" s="101"/>
      <c r="RZP1953" s="101"/>
      <c r="RZQ1953" s="101"/>
      <c r="RZR1953" s="101"/>
      <c r="RZS1953" s="101"/>
      <c r="RZT1953" s="101"/>
      <c r="RZU1953" s="101"/>
      <c r="RZV1953" s="101"/>
      <c r="RZW1953" s="101"/>
      <c r="RZX1953" s="101"/>
      <c r="RZY1953" s="101"/>
      <c r="RZZ1953" s="101"/>
      <c r="SAA1953" s="101"/>
      <c r="SAB1953" s="101"/>
      <c r="SAC1953" s="101"/>
      <c r="SAD1953" s="101"/>
      <c r="SAE1953" s="101"/>
      <c r="SAF1953" s="101"/>
      <c r="SAG1953" s="101"/>
      <c r="SAH1953" s="101"/>
      <c r="SAI1953" s="101"/>
      <c r="SAJ1953" s="101"/>
      <c r="SAK1953" s="101"/>
      <c r="SAL1953" s="101"/>
      <c r="SAM1953" s="101"/>
      <c r="SAN1953" s="101"/>
      <c r="SAO1953" s="101"/>
      <c r="SAP1953" s="101"/>
      <c r="SAQ1953" s="101"/>
      <c r="SAR1953" s="101"/>
      <c r="SAS1953" s="101"/>
      <c r="SAT1953" s="101"/>
      <c r="SAU1953" s="101"/>
      <c r="SAV1953" s="101"/>
      <c r="SAW1953" s="101"/>
      <c r="SAX1953" s="101"/>
      <c r="SAY1953" s="101"/>
      <c r="SAZ1953" s="101"/>
      <c r="SBA1953" s="101"/>
      <c r="SBB1953" s="101"/>
      <c r="SBC1953" s="101"/>
      <c r="SBD1953" s="101"/>
      <c r="SBE1953" s="101"/>
      <c r="SBF1953" s="101"/>
      <c r="SBG1953" s="101"/>
      <c r="SBH1953" s="101"/>
      <c r="SBI1953" s="101"/>
      <c r="SBJ1953" s="101"/>
      <c r="SBK1953" s="101"/>
      <c r="SBL1953" s="101"/>
      <c r="SBM1953" s="101"/>
      <c r="SBN1953" s="101"/>
      <c r="SBO1953" s="101"/>
      <c r="SBP1953" s="101"/>
      <c r="SBQ1953" s="101"/>
      <c r="SBR1953" s="101"/>
      <c r="SBS1953" s="101"/>
      <c r="SBT1953" s="101"/>
      <c r="SBU1953" s="101"/>
      <c r="SBV1953" s="101"/>
      <c r="SBW1953" s="101"/>
      <c r="SBX1953" s="101"/>
      <c r="SBY1953" s="101"/>
      <c r="SBZ1953" s="101"/>
      <c r="SCA1953" s="101"/>
      <c r="SCB1953" s="101"/>
      <c r="SCC1953" s="101"/>
      <c r="SCD1953" s="101"/>
      <c r="SCE1953" s="101"/>
      <c r="SCF1953" s="101"/>
      <c r="SCG1953" s="101"/>
      <c r="SCH1953" s="101"/>
      <c r="SCI1953" s="101"/>
      <c r="SCJ1953" s="101"/>
      <c r="SCK1953" s="101"/>
      <c r="SCL1953" s="101"/>
      <c r="SCM1953" s="101"/>
      <c r="SCN1953" s="101"/>
      <c r="SCO1953" s="101"/>
      <c r="SCP1953" s="101"/>
      <c r="SCQ1953" s="101"/>
      <c r="SCR1953" s="101"/>
      <c r="SCS1953" s="101"/>
      <c r="SCT1953" s="101"/>
      <c r="SCU1953" s="101"/>
      <c r="SCV1953" s="101"/>
      <c r="SCW1953" s="101"/>
      <c r="SCX1953" s="101"/>
      <c r="SCY1953" s="101"/>
      <c r="SCZ1953" s="101"/>
      <c r="SDA1953" s="101"/>
      <c r="SDB1953" s="101"/>
      <c r="SDC1953" s="101"/>
      <c r="SDD1953" s="101"/>
      <c r="SDE1953" s="101"/>
      <c r="SDF1953" s="101"/>
      <c r="SDG1953" s="101"/>
      <c r="SDH1953" s="101"/>
      <c r="SDI1953" s="101"/>
      <c r="SDJ1953" s="101"/>
      <c r="SDK1953" s="101"/>
      <c r="SDL1953" s="101"/>
      <c r="SDM1953" s="101"/>
      <c r="SDN1953" s="101"/>
      <c r="SDO1953" s="101"/>
      <c r="SDP1953" s="101"/>
      <c r="SDQ1953" s="101"/>
      <c r="SDR1953" s="101"/>
      <c r="SDS1953" s="101"/>
      <c r="SDT1953" s="101"/>
      <c r="SDU1953" s="101"/>
      <c r="SDV1953" s="101"/>
      <c r="SDW1953" s="101"/>
      <c r="SDX1953" s="101"/>
      <c r="SDY1953" s="101"/>
      <c r="SDZ1953" s="101"/>
      <c r="SEA1953" s="101"/>
      <c r="SEB1953" s="101"/>
      <c r="SEC1953" s="101"/>
      <c r="SED1953" s="101"/>
      <c r="SEE1953" s="101"/>
      <c r="SEF1953" s="101"/>
      <c r="SEG1953" s="101"/>
      <c r="SEH1953" s="101"/>
      <c r="SEI1953" s="101"/>
      <c r="SEJ1953" s="101"/>
      <c r="SEK1953" s="101"/>
      <c r="SEL1953" s="101"/>
      <c r="SEM1953" s="101"/>
      <c r="SEN1953" s="101"/>
      <c r="SEO1953" s="101"/>
      <c r="SEP1953" s="101"/>
      <c r="SEQ1953" s="101"/>
      <c r="SER1953" s="101"/>
      <c r="SES1953" s="101"/>
      <c r="SET1953" s="101"/>
      <c r="SEU1953" s="101"/>
      <c r="SEV1953" s="101"/>
      <c r="SEW1953" s="101"/>
      <c r="SEX1953" s="101"/>
      <c r="SEY1953" s="101"/>
      <c r="SEZ1953" s="101"/>
      <c r="SFA1953" s="101"/>
      <c r="SFB1953" s="101"/>
      <c r="SFC1953" s="101"/>
      <c r="SFD1953" s="101"/>
      <c r="SFE1953" s="101"/>
      <c r="SFF1953" s="101"/>
      <c r="SFG1953" s="101"/>
      <c r="SFH1953" s="101"/>
      <c r="SFI1953" s="101"/>
      <c r="SFJ1953" s="101"/>
      <c r="SFK1953" s="101"/>
      <c r="SFL1953" s="101"/>
      <c r="SFM1953" s="101"/>
      <c r="SFN1953" s="101"/>
      <c r="SFO1953" s="101"/>
      <c r="SFP1953" s="101"/>
      <c r="SFQ1953" s="101"/>
      <c r="SFR1953" s="101"/>
      <c r="SFS1953" s="101"/>
      <c r="SFT1953" s="101"/>
      <c r="SFU1953" s="101"/>
      <c r="SFV1953" s="101"/>
      <c r="SFW1953" s="101"/>
      <c r="SFX1953" s="101"/>
      <c r="SFY1953" s="101"/>
      <c r="SFZ1953" s="101"/>
      <c r="SGA1953" s="101"/>
      <c r="SGB1953" s="101"/>
      <c r="SGC1953" s="101"/>
      <c r="SGD1953" s="101"/>
      <c r="SGE1953" s="101"/>
      <c r="SGF1953" s="101"/>
      <c r="SGG1953" s="101"/>
      <c r="SGH1953" s="101"/>
      <c r="SGI1953" s="101"/>
      <c r="SGJ1953" s="101"/>
      <c r="SGK1953" s="101"/>
      <c r="SGL1953" s="101"/>
      <c r="SGM1953" s="101"/>
      <c r="SGN1953" s="101"/>
      <c r="SGO1953" s="101"/>
      <c r="SGP1953" s="101"/>
      <c r="SGQ1953" s="101"/>
      <c r="SGR1953" s="101"/>
      <c r="SGS1953" s="101"/>
      <c r="SGT1953" s="101"/>
      <c r="SGU1953" s="101"/>
      <c r="SGV1953" s="101"/>
      <c r="SGW1953" s="101"/>
      <c r="SGX1953" s="101"/>
      <c r="SGY1953" s="101"/>
      <c r="SGZ1953" s="101"/>
      <c r="SHA1953" s="101"/>
      <c r="SHB1953" s="101"/>
      <c r="SHC1953" s="101"/>
      <c r="SHD1953" s="101"/>
      <c r="SHE1953" s="101"/>
      <c r="SHF1953" s="101"/>
      <c r="SHG1953" s="101"/>
      <c r="SHH1953" s="101"/>
      <c r="SHI1953" s="101"/>
      <c r="SHJ1953" s="101"/>
      <c r="SHK1953" s="101"/>
      <c r="SHL1953" s="101"/>
      <c r="SHM1953" s="101"/>
      <c r="SHN1953" s="101"/>
      <c r="SHO1953" s="101"/>
      <c r="SHP1953" s="101"/>
      <c r="SHQ1953" s="101"/>
      <c r="SHR1953" s="101"/>
      <c r="SHS1953" s="101"/>
      <c r="SHT1953" s="101"/>
      <c r="SHU1953" s="101"/>
      <c r="SHV1953" s="101"/>
      <c r="SHW1953" s="101"/>
      <c r="SHX1953" s="101"/>
      <c r="SHY1953" s="101"/>
      <c r="SHZ1953" s="101"/>
      <c r="SIA1953" s="101"/>
      <c r="SIB1953" s="101"/>
      <c r="SIC1953" s="101"/>
      <c r="SID1953" s="101"/>
      <c r="SIE1953" s="101"/>
      <c r="SIF1953" s="101"/>
      <c r="SIG1953" s="101"/>
      <c r="SIH1953" s="101"/>
      <c r="SII1953" s="101"/>
      <c r="SIJ1953" s="101"/>
      <c r="SIK1953" s="101"/>
      <c r="SIL1953" s="101"/>
      <c r="SIM1953" s="101"/>
      <c r="SIN1953" s="101"/>
      <c r="SIO1953" s="101"/>
      <c r="SIP1953" s="101"/>
      <c r="SIQ1953" s="101"/>
      <c r="SIR1953" s="101"/>
      <c r="SIS1953" s="101"/>
      <c r="SIT1953" s="101"/>
      <c r="SIU1953" s="101"/>
      <c r="SIV1953" s="101"/>
      <c r="SIW1953" s="101"/>
      <c r="SIX1953" s="101"/>
      <c r="SIY1953" s="101"/>
      <c r="SIZ1953" s="101"/>
      <c r="SJA1953" s="101"/>
      <c r="SJB1953" s="101"/>
      <c r="SJC1953" s="101"/>
      <c r="SJD1953" s="101"/>
      <c r="SJE1953" s="101"/>
      <c r="SJF1953" s="101"/>
      <c r="SJG1953" s="101"/>
      <c r="SJH1953" s="101"/>
      <c r="SJI1953" s="101"/>
      <c r="SJJ1953" s="101"/>
      <c r="SJK1953" s="101"/>
      <c r="SJL1953" s="101"/>
      <c r="SJM1953" s="101"/>
      <c r="SJN1953" s="101"/>
      <c r="SJO1953" s="101"/>
      <c r="SJP1953" s="101"/>
      <c r="SJQ1953" s="101"/>
      <c r="SJR1953" s="101"/>
      <c r="SJS1953" s="101"/>
      <c r="SJT1953" s="101"/>
      <c r="SJU1953" s="101"/>
      <c r="SJV1953" s="101"/>
      <c r="SJW1953" s="101"/>
      <c r="SJX1953" s="101"/>
      <c r="SJY1953" s="101"/>
      <c r="SJZ1953" s="101"/>
      <c r="SKA1953" s="101"/>
      <c r="SKB1953" s="101"/>
      <c r="SKC1953" s="101"/>
      <c r="SKD1953" s="101"/>
      <c r="SKE1953" s="101"/>
      <c r="SKF1953" s="101"/>
      <c r="SKG1953" s="101"/>
      <c r="SKH1953" s="101"/>
      <c r="SKI1953" s="101"/>
      <c r="SKJ1953" s="101"/>
      <c r="SKK1953" s="101"/>
      <c r="SKL1953" s="101"/>
      <c r="SKM1953" s="101"/>
      <c r="SKN1953" s="101"/>
      <c r="SKO1953" s="101"/>
      <c r="SKP1953" s="101"/>
      <c r="SKQ1953" s="101"/>
      <c r="SKR1953" s="101"/>
      <c r="SKS1953" s="101"/>
      <c r="SKT1953" s="101"/>
      <c r="SKU1953" s="101"/>
      <c r="SKV1953" s="101"/>
      <c r="SKW1953" s="101"/>
      <c r="SKX1953" s="101"/>
      <c r="SKY1953" s="101"/>
      <c r="SKZ1953" s="101"/>
      <c r="SLA1953" s="101"/>
      <c r="SLB1953" s="101"/>
      <c r="SLC1953" s="101"/>
      <c r="SLD1953" s="101"/>
      <c r="SLE1953" s="101"/>
      <c r="SLF1953" s="101"/>
      <c r="SLG1953" s="101"/>
      <c r="SLH1953" s="101"/>
      <c r="SLI1953" s="101"/>
      <c r="SLJ1953" s="101"/>
      <c r="SLK1953" s="101"/>
      <c r="SLL1953" s="101"/>
      <c r="SLM1953" s="101"/>
      <c r="SLN1953" s="101"/>
      <c r="SLO1953" s="101"/>
      <c r="SLP1953" s="101"/>
      <c r="SLQ1953" s="101"/>
      <c r="SLR1953" s="101"/>
      <c r="SLS1953" s="101"/>
      <c r="SLT1953" s="101"/>
      <c r="SLU1953" s="101"/>
      <c r="SLV1953" s="101"/>
      <c r="SLW1953" s="101"/>
      <c r="SLX1953" s="101"/>
      <c r="SLY1953" s="101"/>
      <c r="SLZ1953" s="101"/>
      <c r="SMA1953" s="101"/>
      <c r="SMB1953" s="101"/>
      <c r="SMC1953" s="101"/>
      <c r="SMD1953" s="101"/>
      <c r="SME1953" s="101"/>
      <c r="SMF1953" s="101"/>
      <c r="SMG1953" s="101"/>
      <c r="SMH1953" s="101"/>
      <c r="SMI1953" s="101"/>
      <c r="SMJ1953" s="101"/>
      <c r="SMK1953" s="101"/>
      <c r="SML1953" s="101"/>
      <c r="SMM1953" s="101"/>
      <c r="SMN1953" s="101"/>
      <c r="SMO1953" s="101"/>
      <c r="SMP1953" s="101"/>
      <c r="SMQ1953" s="101"/>
      <c r="SMR1953" s="101"/>
      <c r="SMS1953" s="101"/>
      <c r="SMT1953" s="101"/>
      <c r="SMU1953" s="101"/>
      <c r="SMV1953" s="101"/>
      <c r="SMW1953" s="101"/>
      <c r="SMX1953" s="101"/>
      <c r="SMY1953" s="101"/>
      <c r="SMZ1953" s="101"/>
      <c r="SNA1953" s="101"/>
      <c r="SNB1953" s="101"/>
      <c r="SNC1953" s="101"/>
      <c r="SND1953" s="101"/>
      <c r="SNE1953" s="101"/>
      <c r="SNF1953" s="101"/>
      <c r="SNG1953" s="101"/>
      <c r="SNH1953" s="101"/>
      <c r="SNI1953" s="101"/>
      <c r="SNJ1953" s="101"/>
      <c r="SNK1953" s="101"/>
      <c r="SNL1953" s="101"/>
      <c r="SNM1953" s="101"/>
      <c r="SNN1953" s="101"/>
      <c r="SNO1953" s="101"/>
      <c r="SNP1953" s="101"/>
      <c r="SNQ1953" s="101"/>
      <c r="SNR1953" s="101"/>
      <c r="SNS1953" s="101"/>
      <c r="SNT1953" s="101"/>
      <c r="SNU1953" s="101"/>
      <c r="SNV1953" s="101"/>
      <c r="SNW1953" s="101"/>
      <c r="SNX1953" s="101"/>
      <c r="SNY1953" s="101"/>
      <c r="SNZ1953" s="101"/>
      <c r="SOA1953" s="101"/>
      <c r="SOB1953" s="101"/>
      <c r="SOC1953" s="101"/>
      <c r="SOD1953" s="101"/>
      <c r="SOE1953" s="101"/>
      <c r="SOF1953" s="101"/>
      <c r="SOG1953" s="101"/>
      <c r="SOH1953" s="101"/>
      <c r="SOI1953" s="101"/>
      <c r="SOJ1953" s="101"/>
      <c r="SOK1953" s="101"/>
      <c r="SOL1953" s="101"/>
      <c r="SOM1953" s="101"/>
      <c r="SON1953" s="101"/>
      <c r="SOO1953" s="101"/>
      <c r="SOP1953" s="101"/>
      <c r="SOQ1953" s="101"/>
      <c r="SOR1953" s="101"/>
      <c r="SOS1953" s="101"/>
      <c r="SOT1953" s="101"/>
      <c r="SOU1953" s="101"/>
      <c r="SOV1953" s="101"/>
      <c r="SOW1953" s="101"/>
      <c r="SOX1953" s="101"/>
      <c r="SOY1953" s="101"/>
      <c r="SOZ1953" s="101"/>
      <c r="SPA1953" s="101"/>
      <c r="SPB1953" s="101"/>
      <c r="SPC1953" s="101"/>
      <c r="SPD1953" s="101"/>
      <c r="SPE1953" s="101"/>
      <c r="SPF1953" s="101"/>
      <c r="SPG1953" s="101"/>
      <c r="SPH1953" s="101"/>
      <c r="SPI1953" s="101"/>
      <c r="SPJ1953" s="101"/>
      <c r="SPK1953" s="101"/>
      <c r="SPL1953" s="101"/>
      <c r="SPM1953" s="101"/>
      <c r="SPN1953" s="101"/>
      <c r="SPO1953" s="101"/>
      <c r="SPP1953" s="101"/>
      <c r="SPQ1953" s="101"/>
      <c r="SPR1953" s="101"/>
      <c r="SPS1953" s="101"/>
      <c r="SPT1953" s="101"/>
      <c r="SPU1953" s="101"/>
      <c r="SPV1953" s="101"/>
      <c r="SPW1953" s="101"/>
      <c r="SPX1953" s="101"/>
      <c r="SPY1953" s="101"/>
      <c r="SPZ1953" s="101"/>
      <c r="SQA1953" s="101"/>
      <c r="SQB1953" s="101"/>
      <c r="SQC1953" s="101"/>
      <c r="SQD1953" s="101"/>
      <c r="SQE1953" s="101"/>
      <c r="SQF1953" s="101"/>
      <c r="SQG1953" s="101"/>
      <c r="SQH1953" s="101"/>
      <c r="SQI1953" s="101"/>
      <c r="SQJ1953" s="101"/>
      <c r="SQK1953" s="101"/>
      <c r="SQL1953" s="101"/>
      <c r="SQM1953" s="101"/>
      <c r="SQN1953" s="101"/>
      <c r="SQO1953" s="101"/>
      <c r="SQP1953" s="101"/>
      <c r="SQQ1953" s="101"/>
      <c r="SQR1953" s="101"/>
      <c r="SQS1953" s="101"/>
      <c r="SQT1953" s="101"/>
      <c r="SQU1953" s="101"/>
      <c r="SQV1953" s="101"/>
      <c r="SQW1953" s="101"/>
      <c r="SQX1953" s="101"/>
      <c r="SQY1953" s="101"/>
      <c r="SQZ1953" s="101"/>
      <c r="SRA1953" s="101"/>
      <c r="SRB1953" s="101"/>
      <c r="SRC1953" s="101"/>
      <c r="SRD1953" s="101"/>
      <c r="SRE1953" s="101"/>
      <c r="SRF1953" s="101"/>
      <c r="SRG1953" s="101"/>
      <c r="SRH1953" s="101"/>
      <c r="SRI1953" s="101"/>
      <c r="SRJ1953" s="101"/>
      <c r="SRK1953" s="101"/>
      <c r="SRL1953" s="101"/>
      <c r="SRM1953" s="101"/>
      <c r="SRN1953" s="101"/>
      <c r="SRO1953" s="101"/>
      <c r="SRP1953" s="101"/>
      <c r="SRQ1953" s="101"/>
      <c r="SRR1953" s="101"/>
      <c r="SRS1953" s="101"/>
      <c r="SRT1953" s="101"/>
      <c r="SRU1953" s="101"/>
      <c r="SRV1953" s="101"/>
      <c r="SRW1953" s="101"/>
      <c r="SRX1953" s="101"/>
      <c r="SRY1953" s="101"/>
      <c r="SRZ1953" s="101"/>
      <c r="SSA1953" s="101"/>
      <c r="SSB1953" s="101"/>
      <c r="SSC1953" s="101"/>
      <c r="SSD1953" s="101"/>
      <c r="SSE1953" s="101"/>
      <c r="SSF1953" s="101"/>
      <c r="SSG1953" s="101"/>
      <c r="SSH1953" s="101"/>
      <c r="SSI1953" s="101"/>
      <c r="SSJ1953" s="101"/>
      <c r="SSK1953" s="101"/>
      <c r="SSL1953" s="101"/>
      <c r="SSM1953" s="101"/>
      <c r="SSN1953" s="101"/>
      <c r="SSO1953" s="101"/>
      <c r="SSP1953" s="101"/>
      <c r="SSQ1953" s="101"/>
      <c r="SSR1953" s="101"/>
      <c r="SSS1953" s="101"/>
      <c r="SST1953" s="101"/>
      <c r="SSU1953" s="101"/>
      <c r="SSV1953" s="101"/>
      <c r="SSW1953" s="101"/>
      <c r="SSX1953" s="101"/>
      <c r="SSY1953" s="101"/>
      <c r="SSZ1953" s="101"/>
      <c r="STA1953" s="101"/>
      <c r="STB1953" s="101"/>
      <c r="STC1953" s="101"/>
      <c r="STD1953" s="101"/>
      <c r="STE1953" s="101"/>
      <c r="STF1953" s="101"/>
      <c r="STG1953" s="101"/>
      <c r="STH1953" s="101"/>
      <c r="STI1953" s="101"/>
      <c r="STJ1953" s="101"/>
      <c r="STK1953" s="101"/>
      <c r="STL1953" s="101"/>
      <c r="STM1953" s="101"/>
      <c r="STN1953" s="101"/>
      <c r="STO1953" s="101"/>
      <c r="STP1953" s="101"/>
      <c r="STQ1953" s="101"/>
      <c r="STR1953" s="101"/>
      <c r="STS1953" s="101"/>
      <c r="STT1953" s="101"/>
      <c r="STU1953" s="101"/>
      <c r="STV1953" s="101"/>
      <c r="STW1953" s="101"/>
      <c r="STX1953" s="101"/>
      <c r="STY1953" s="101"/>
      <c r="STZ1953" s="101"/>
      <c r="SUA1953" s="101"/>
      <c r="SUB1953" s="101"/>
      <c r="SUC1953" s="101"/>
      <c r="SUD1953" s="101"/>
      <c r="SUE1953" s="101"/>
      <c r="SUF1953" s="101"/>
      <c r="SUG1953" s="101"/>
      <c r="SUH1953" s="101"/>
      <c r="SUI1953" s="101"/>
      <c r="SUJ1953" s="101"/>
      <c r="SUK1953" s="101"/>
      <c r="SUL1953" s="101"/>
      <c r="SUM1953" s="101"/>
      <c r="SUN1953" s="101"/>
      <c r="SUO1953" s="101"/>
      <c r="SUP1953" s="101"/>
      <c r="SUQ1953" s="101"/>
      <c r="SUR1953" s="101"/>
      <c r="SUS1953" s="101"/>
      <c r="SUT1953" s="101"/>
      <c r="SUU1953" s="101"/>
      <c r="SUV1953" s="101"/>
      <c r="SUW1953" s="101"/>
      <c r="SUX1953" s="101"/>
      <c r="SUY1953" s="101"/>
      <c r="SUZ1953" s="101"/>
      <c r="SVA1953" s="101"/>
      <c r="SVB1953" s="101"/>
      <c r="SVC1953" s="101"/>
      <c r="SVD1953" s="101"/>
      <c r="SVE1953" s="101"/>
      <c r="SVF1953" s="101"/>
      <c r="SVG1953" s="101"/>
      <c r="SVH1953" s="101"/>
      <c r="SVI1953" s="101"/>
      <c r="SVJ1953" s="101"/>
      <c r="SVK1953" s="101"/>
      <c r="SVL1953" s="101"/>
      <c r="SVM1953" s="101"/>
      <c r="SVN1953" s="101"/>
      <c r="SVO1953" s="101"/>
      <c r="SVP1953" s="101"/>
      <c r="SVQ1953" s="101"/>
      <c r="SVR1953" s="101"/>
      <c r="SVS1953" s="101"/>
      <c r="SVT1953" s="101"/>
      <c r="SVU1953" s="101"/>
      <c r="SVV1953" s="101"/>
      <c r="SVW1953" s="101"/>
      <c r="SVX1953" s="101"/>
      <c r="SVY1953" s="101"/>
      <c r="SVZ1953" s="101"/>
      <c r="SWA1953" s="101"/>
      <c r="SWB1953" s="101"/>
      <c r="SWC1953" s="101"/>
      <c r="SWD1953" s="101"/>
      <c r="SWE1953" s="101"/>
      <c r="SWF1953" s="101"/>
      <c r="SWG1953" s="101"/>
      <c r="SWH1953" s="101"/>
      <c r="SWI1953" s="101"/>
      <c r="SWJ1953" s="101"/>
      <c r="SWK1953" s="101"/>
      <c r="SWL1953" s="101"/>
      <c r="SWM1953" s="101"/>
      <c r="SWN1953" s="101"/>
      <c r="SWO1953" s="101"/>
      <c r="SWP1953" s="101"/>
      <c r="SWQ1953" s="101"/>
      <c r="SWR1953" s="101"/>
      <c r="SWS1953" s="101"/>
      <c r="SWT1953" s="101"/>
      <c r="SWU1953" s="101"/>
      <c r="SWV1953" s="101"/>
      <c r="SWW1953" s="101"/>
      <c r="SWX1953" s="101"/>
      <c r="SWY1953" s="101"/>
      <c r="SWZ1953" s="101"/>
      <c r="SXA1953" s="101"/>
      <c r="SXB1953" s="101"/>
      <c r="SXC1953" s="101"/>
      <c r="SXD1953" s="101"/>
      <c r="SXE1953" s="101"/>
      <c r="SXF1953" s="101"/>
      <c r="SXG1953" s="101"/>
      <c r="SXH1953" s="101"/>
      <c r="SXI1953" s="101"/>
      <c r="SXJ1953" s="101"/>
      <c r="SXK1953" s="101"/>
      <c r="SXL1953" s="101"/>
      <c r="SXM1953" s="101"/>
      <c r="SXN1953" s="101"/>
      <c r="SXO1953" s="101"/>
      <c r="SXP1953" s="101"/>
      <c r="SXQ1953" s="101"/>
      <c r="SXR1953" s="101"/>
      <c r="SXS1953" s="101"/>
      <c r="SXT1953" s="101"/>
      <c r="SXU1953" s="101"/>
      <c r="SXV1953" s="101"/>
      <c r="SXW1953" s="101"/>
      <c r="SXX1953" s="101"/>
      <c r="SXY1953" s="101"/>
      <c r="SXZ1953" s="101"/>
      <c r="SYA1953" s="101"/>
      <c r="SYB1953" s="101"/>
      <c r="SYC1953" s="101"/>
      <c r="SYD1953" s="101"/>
      <c r="SYE1953" s="101"/>
      <c r="SYF1953" s="101"/>
      <c r="SYG1953" s="101"/>
      <c r="SYH1953" s="101"/>
      <c r="SYI1953" s="101"/>
      <c r="SYJ1953" s="101"/>
      <c r="SYK1953" s="101"/>
      <c r="SYL1953" s="101"/>
      <c r="SYM1953" s="101"/>
      <c r="SYN1953" s="101"/>
      <c r="SYO1953" s="101"/>
      <c r="SYP1953" s="101"/>
      <c r="SYQ1953" s="101"/>
      <c r="SYR1953" s="101"/>
      <c r="SYS1953" s="101"/>
      <c r="SYT1953" s="101"/>
      <c r="SYU1953" s="101"/>
      <c r="SYV1953" s="101"/>
      <c r="SYW1953" s="101"/>
      <c r="SYX1953" s="101"/>
      <c r="SYY1953" s="101"/>
      <c r="SYZ1953" s="101"/>
      <c r="SZA1953" s="101"/>
      <c r="SZB1953" s="101"/>
      <c r="SZC1953" s="101"/>
      <c r="SZD1953" s="101"/>
      <c r="SZE1953" s="101"/>
      <c r="SZF1953" s="101"/>
      <c r="SZG1953" s="101"/>
      <c r="SZH1953" s="101"/>
      <c r="SZI1953" s="101"/>
      <c r="SZJ1953" s="101"/>
      <c r="SZK1953" s="101"/>
      <c r="SZL1953" s="101"/>
      <c r="SZM1953" s="101"/>
      <c r="SZN1953" s="101"/>
      <c r="SZO1953" s="101"/>
      <c r="SZP1953" s="101"/>
      <c r="SZQ1953" s="101"/>
      <c r="SZR1953" s="101"/>
      <c r="SZS1953" s="101"/>
      <c r="SZT1953" s="101"/>
      <c r="SZU1953" s="101"/>
      <c r="SZV1953" s="101"/>
      <c r="SZW1953" s="101"/>
      <c r="SZX1953" s="101"/>
      <c r="SZY1953" s="101"/>
      <c r="SZZ1953" s="101"/>
      <c r="TAA1953" s="101"/>
      <c r="TAB1953" s="101"/>
      <c r="TAC1953" s="101"/>
      <c r="TAD1953" s="101"/>
      <c r="TAE1953" s="101"/>
      <c r="TAF1953" s="101"/>
      <c r="TAG1953" s="101"/>
      <c r="TAH1953" s="101"/>
      <c r="TAI1953" s="101"/>
      <c r="TAJ1953" s="101"/>
      <c r="TAK1953" s="101"/>
      <c r="TAL1953" s="101"/>
      <c r="TAM1953" s="101"/>
      <c r="TAN1953" s="101"/>
      <c r="TAO1953" s="101"/>
      <c r="TAP1953" s="101"/>
      <c r="TAQ1953" s="101"/>
      <c r="TAR1953" s="101"/>
      <c r="TAS1953" s="101"/>
      <c r="TAT1953" s="101"/>
      <c r="TAU1953" s="101"/>
      <c r="TAV1953" s="101"/>
      <c r="TAW1953" s="101"/>
      <c r="TAX1953" s="101"/>
      <c r="TAY1953" s="101"/>
      <c r="TAZ1953" s="101"/>
      <c r="TBA1953" s="101"/>
      <c r="TBB1953" s="101"/>
      <c r="TBC1953" s="101"/>
      <c r="TBD1953" s="101"/>
      <c r="TBE1953" s="101"/>
      <c r="TBF1953" s="101"/>
      <c r="TBG1953" s="101"/>
      <c r="TBH1953" s="101"/>
      <c r="TBI1953" s="101"/>
      <c r="TBJ1953" s="101"/>
      <c r="TBK1953" s="101"/>
      <c r="TBL1953" s="101"/>
      <c r="TBM1953" s="101"/>
      <c r="TBN1953" s="101"/>
      <c r="TBO1953" s="101"/>
      <c r="TBP1953" s="101"/>
      <c r="TBQ1953" s="101"/>
      <c r="TBR1953" s="101"/>
      <c r="TBS1953" s="101"/>
      <c r="TBT1953" s="101"/>
      <c r="TBU1953" s="101"/>
      <c r="TBV1953" s="101"/>
      <c r="TBW1953" s="101"/>
      <c r="TBX1953" s="101"/>
      <c r="TBY1953" s="101"/>
      <c r="TBZ1953" s="101"/>
      <c r="TCA1953" s="101"/>
      <c r="TCB1953" s="101"/>
      <c r="TCC1953" s="101"/>
      <c r="TCD1953" s="101"/>
      <c r="TCE1953" s="101"/>
      <c r="TCF1953" s="101"/>
      <c r="TCG1953" s="101"/>
      <c r="TCH1953" s="101"/>
      <c r="TCI1953" s="101"/>
      <c r="TCJ1953" s="101"/>
      <c r="TCK1953" s="101"/>
      <c r="TCL1953" s="101"/>
      <c r="TCM1953" s="101"/>
      <c r="TCN1953" s="101"/>
      <c r="TCO1953" s="101"/>
      <c r="TCP1953" s="101"/>
      <c r="TCQ1953" s="101"/>
      <c r="TCR1953" s="101"/>
      <c r="TCS1953" s="101"/>
      <c r="TCT1953" s="101"/>
      <c r="TCU1953" s="101"/>
      <c r="TCV1953" s="101"/>
      <c r="TCW1953" s="101"/>
      <c r="TCX1953" s="101"/>
      <c r="TCY1953" s="101"/>
      <c r="TCZ1953" s="101"/>
      <c r="TDA1953" s="101"/>
      <c r="TDB1953" s="101"/>
      <c r="TDC1953" s="101"/>
      <c r="TDD1953" s="101"/>
      <c r="TDE1953" s="101"/>
      <c r="TDF1953" s="101"/>
      <c r="TDG1953" s="101"/>
      <c r="TDH1953" s="101"/>
      <c r="TDI1953" s="101"/>
      <c r="TDJ1953" s="101"/>
      <c r="TDK1953" s="101"/>
      <c r="TDL1953" s="101"/>
      <c r="TDM1953" s="101"/>
      <c r="TDN1953" s="101"/>
      <c r="TDO1953" s="101"/>
      <c r="TDP1953" s="101"/>
      <c r="TDQ1953" s="101"/>
      <c r="TDR1953" s="101"/>
      <c r="TDS1953" s="101"/>
      <c r="TDT1953" s="101"/>
      <c r="TDU1953" s="101"/>
      <c r="TDV1953" s="101"/>
      <c r="TDW1953" s="101"/>
      <c r="TDX1953" s="101"/>
      <c r="TDY1953" s="101"/>
      <c r="TDZ1953" s="101"/>
      <c r="TEA1953" s="101"/>
      <c r="TEB1953" s="101"/>
      <c r="TEC1953" s="101"/>
      <c r="TED1953" s="101"/>
      <c r="TEE1953" s="101"/>
      <c r="TEF1953" s="101"/>
      <c r="TEG1953" s="101"/>
      <c r="TEH1953" s="101"/>
      <c r="TEI1953" s="101"/>
      <c r="TEJ1953" s="101"/>
      <c r="TEK1953" s="101"/>
      <c r="TEL1953" s="101"/>
      <c r="TEM1953" s="101"/>
      <c r="TEN1953" s="101"/>
      <c r="TEO1953" s="101"/>
      <c r="TEP1953" s="101"/>
      <c r="TEQ1953" s="101"/>
      <c r="TER1953" s="101"/>
      <c r="TES1953" s="101"/>
      <c r="TET1953" s="101"/>
      <c r="TEU1953" s="101"/>
      <c r="TEV1953" s="101"/>
      <c r="TEW1953" s="101"/>
      <c r="TEX1953" s="101"/>
      <c r="TEY1953" s="101"/>
      <c r="TEZ1953" s="101"/>
      <c r="TFA1953" s="101"/>
      <c r="TFB1953" s="101"/>
      <c r="TFC1953" s="101"/>
      <c r="TFD1953" s="101"/>
      <c r="TFE1953" s="101"/>
      <c r="TFF1953" s="101"/>
      <c r="TFG1953" s="101"/>
      <c r="TFH1953" s="101"/>
      <c r="TFI1953" s="101"/>
      <c r="TFJ1953" s="101"/>
      <c r="TFK1953" s="101"/>
      <c r="TFL1953" s="101"/>
      <c r="TFM1953" s="101"/>
      <c r="TFN1953" s="101"/>
      <c r="TFO1953" s="101"/>
      <c r="TFP1953" s="101"/>
      <c r="TFQ1953" s="101"/>
      <c r="TFR1953" s="101"/>
      <c r="TFS1953" s="101"/>
      <c r="TFT1953" s="101"/>
      <c r="TFU1953" s="101"/>
      <c r="TFV1953" s="101"/>
      <c r="TFW1953" s="101"/>
      <c r="TFX1953" s="101"/>
      <c r="TFY1953" s="101"/>
      <c r="TFZ1953" s="101"/>
      <c r="TGA1953" s="101"/>
      <c r="TGB1953" s="101"/>
      <c r="TGC1953" s="101"/>
      <c r="TGD1953" s="101"/>
      <c r="TGE1953" s="101"/>
      <c r="TGF1953" s="101"/>
      <c r="TGG1953" s="101"/>
      <c r="TGH1953" s="101"/>
      <c r="TGI1953" s="101"/>
      <c r="TGJ1953" s="101"/>
      <c r="TGK1953" s="101"/>
      <c r="TGL1953" s="101"/>
      <c r="TGM1953" s="101"/>
      <c r="TGN1953" s="101"/>
      <c r="TGO1953" s="101"/>
      <c r="TGP1953" s="101"/>
      <c r="TGQ1953" s="101"/>
      <c r="TGR1953" s="101"/>
      <c r="TGS1953" s="101"/>
      <c r="TGT1953" s="101"/>
      <c r="TGU1953" s="101"/>
      <c r="TGV1953" s="101"/>
      <c r="TGW1953" s="101"/>
      <c r="TGX1953" s="101"/>
      <c r="TGY1953" s="101"/>
      <c r="TGZ1953" s="101"/>
      <c r="THA1953" s="101"/>
      <c r="THB1953" s="101"/>
      <c r="THC1953" s="101"/>
      <c r="THD1953" s="101"/>
      <c r="THE1953" s="101"/>
      <c r="THF1953" s="101"/>
      <c r="THG1953" s="101"/>
      <c r="THH1953" s="101"/>
      <c r="THI1953" s="101"/>
      <c r="THJ1953" s="101"/>
      <c r="THK1953" s="101"/>
      <c r="THL1953" s="101"/>
      <c r="THM1953" s="101"/>
      <c r="THN1953" s="101"/>
      <c r="THO1953" s="101"/>
      <c r="THP1953" s="101"/>
      <c r="THQ1953" s="101"/>
      <c r="THR1953" s="101"/>
      <c r="THS1953" s="101"/>
      <c r="THT1953" s="101"/>
      <c r="THU1953" s="101"/>
      <c r="THV1953" s="101"/>
      <c r="THW1953" s="101"/>
      <c r="THX1953" s="101"/>
      <c r="THY1953" s="101"/>
      <c r="THZ1953" s="101"/>
      <c r="TIA1953" s="101"/>
      <c r="TIB1953" s="101"/>
      <c r="TIC1953" s="101"/>
      <c r="TID1953" s="101"/>
      <c r="TIE1953" s="101"/>
      <c r="TIF1953" s="101"/>
      <c r="TIG1953" s="101"/>
      <c r="TIH1953" s="101"/>
      <c r="TII1953" s="101"/>
      <c r="TIJ1953" s="101"/>
      <c r="TIK1953" s="101"/>
      <c r="TIL1953" s="101"/>
      <c r="TIM1953" s="101"/>
      <c r="TIN1953" s="101"/>
      <c r="TIO1953" s="101"/>
      <c r="TIP1953" s="101"/>
      <c r="TIQ1953" s="101"/>
      <c r="TIR1953" s="101"/>
      <c r="TIS1953" s="101"/>
      <c r="TIT1953" s="101"/>
      <c r="TIU1953" s="101"/>
      <c r="TIV1953" s="101"/>
      <c r="TIW1953" s="101"/>
      <c r="TIX1953" s="101"/>
      <c r="TIY1953" s="101"/>
      <c r="TIZ1953" s="101"/>
      <c r="TJA1953" s="101"/>
      <c r="TJB1953" s="101"/>
      <c r="TJC1953" s="101"/>
      <c r="TJD1953" s="101"/>
      <c r="TJE1953" s="101"/>
      <c r="TJF1953" s="101"/>
      <c r="TJG1953" s="101"/>
      <c r="TJH1953" s="101"/>
      <c r="TJI1953" s="101"/>
      <c r="TJJ1953" s="101"/>
      <c r="TJK1953" s="101"/>
      <c r="TJL1953" s="101"/>
      <c r="TJM1953" s="101"/>
      <c r="TJN1953" s="101"/>
      <c r="TJO1953" s="101"/>
      <c r="TJP1953" s="101"/>
      <c r="TJQ1953" s="101"/>
      <c r="TJR1953" s="101"/>
      <c r="TJS1953" s="101"/>
      <c r="TJT1953" s="101"/>
      <c r="TJU1953" s="101"/>
      <c r="TJV1953" s="101"/>
      <c r="TJW1953" s="101"/>
      <c r="TJX1953" s="101"/>
      <c r="TJY1953" s="101"/>
      <c r="TJZ1953" s="101"/>
      <c r="TKA1953" s="101"/>
      <c r="TKB1953" s="101"/>
      <c r="TKC1953" s="101"/>
      <c r="TKD1953" s="101"/>
      <c r="TKE1953" s="101"/>
      <c r="TKF1953" s="101"/>
      <c r="TKG1953" s="101"/>
      <c r="TKH1953" s="101"/>
      <c r="TKI1953" s="101"/>
      <c r="TKJ1953" s="101"/>
      <c r="TKK1953" s="101"/>
      <c r="TKL1953" s="101"/>
      <c r="TKM1953" s="101"/>
      <c r="TKN1953" s="101"/>
      <c r="TKO1953" s="101"/>
      <c r="TKP1953" s="101"/>
      <c r="TKQ1953" s="101"/>
      <c r="TKR1953" s="101"/>
      <c r="TKS1953" s="101"/>
      <c r="TKT1953" s="101"/>
      <c r="TKU1953" s="101"/>
      <c r="TKV1953" s="101"/>
      <c r="TKW1953" s="101"/>
      <c r="TKX1953" s="101"/>
      <c r="TKY1953" s="101"/>
      <c r="TKZ1953" s="101"/>
      <c r="TLA1953" s="101"/>
      <c r="TLB1953" s="101"/>
      <c r="TLC1953" s="101"/>
      <c r="TLD1953" s="101"/>
      <c r="TLE1953" s="101"/>
      <c r="TLF1953" s="101"/>
      <c r="TLG1953" s="101"/>
      <c r="TLH1953" s="101"/>
      <c r="TLI1953" s="101"/>
      <c r="TLJ1953" s="101"/>
      <c r="TLK1953" s="101"/>
      <c r="TLL1953" s="101"/>
      <c r="TLM1953" s="101"/>
      <c r="TLN1953" s="101"/>
      <c r="TLO1953" s="101"/>
      <c r="TLP1953" s="101"/>
      <c r="TLQ1953" s="101"/>
      <c r="TLR1953" s="101"/>
      <c r="TLS1953" s="101"/>
      <c r="TLT1953" s="101"/>
      <c r="TLU1953" s="101"/>
      <c r="TLV1953" s="101"/>
      <c r="TLW1953" s="101"/>
      <c r="TLX1953" s="101"/>
      <c r="TLY1953" s="101"/>
      <c r="TLZ1953" s="101"/>
      <c r="TMA1953" s="101"/>
      <c r="TMB1953" s="101"/>
      <c r="TMC1953" s="101"/>
      <c r="TMD1953" s="101"/>
      <c r="TME1953" s="101"/>
      <c r="TMF1953" s="101"/>
      <c r="TMG1953" s="101"/>
      <c r="TMH1953" s="101"/>
      <c r="TMI1953" s="101"/>
      <c r="TMJ1953" s="101"/>
      <c r="TMK1953" s="101"/>
      <c r="TML1953" s="101"/>
      <c r="TMM1953" s="101"/>
      <c r="TMN1953" s="101"/>
      <c r="TMO1953" s="101"/>
      <c r="TMP1953" s="101"/>
      <c r="TMQ1953" s="101"/>
      <c r="TMR1953" s="101"/>
      <c r="TMS1953" s="101"/>
      <c r="TMT1953" s="101"/>
      <c r="TMU1953" s="101"/>
      <c r="TMV1953" s="101"/>
      <c r="TMW1953" s="101"/>
      <c r="TMX1953" s="101"/>
      <c r="TMY1953" s="101"/>
      <c r="TMZ1953" s="101"/>
      <c r="TNA1953" s="101"/>
      <c r="TNB1953" s="101"/>
      <c r="TNC1953" s="101"/>
      <c r="TND1953" s="101"/>
      <c r="TNE1953" s="101"/>
      <c r="TNF1953" s="101"/>
      <c r="TNG1953" s="101"/>
      <c r="TNH1953" s="101"/>
      <c r="TNI1953" s="101"/>
      <c r="TNJ1953" s="101"/>
      <c r="TNK1953" s="101"/>
      <c r="TNL1953" s="101"/>
      <c r="TNM1953" s="101"/>
      <c r="TNN1953" s="101"/>
      <c r="TNO1953" s="101"/>
      <c r="TNP1953" s="101"/>
      <c r="TNQ1953" s="101"/>
      <c r="TNR1953" s="101"/>
      <c r="TNS1953" s="101"/>
      <c r="TNT1953" s="101"/>
      <c r="TNU1953" s="101"/>
      <c r="TNV1953" s="101"/>
      <c r="TNW1953" s="101"/>
      <c r="TNX1953" s="101"/>
      <c r="TNY1953" s="101"/>
      <c r="TNZ1953" s="101"/>
      <c r="TOA1953" s="101"/>
      <c r="TOB1953" s="101"/>
      <c r="TOC1953" s="101"/>
      <c r="TOD1953" s="101"/>
      <c r="TOE1953" s="101"/>
      <c r="TOF1953" s="101"/>
      <c r="TOG1953" s="101"/>
      <c r="TOH1953" s="101"/>
      <c r="TOI1953" s="101"/>
      <c r="TOJ1953" s="101"/>
      <c r="TOK1953" s="101"/>
      <c r="TOL1953" s="101"/>
      <c r="TOM1953" s="101"/>
      <c r="TON1953" s="101"/>
      <c r="TOO1953" s="101"/>
      <c r="TOP1953" s="101"/>
      <c r="TOQ1953" s="101"/>
      <c r="TOR1953" s="101"/>
      <c r="TOS1953" s="101"/>
      <c r="TOT1953" s="101"/>
      <c r="TOU1953" s="101"/>
      <c r="TOV1953" s="101"/>
      <c r="TOW1953" s="101"/>
      <c r="TOX1953" s="101"/>
      <c r="TOY1953" s="101"/>
      <c r="TOZ1953" s="101"/>
      <c r="TPA1953" s="101"/>
      <c r="TPB1953" s="101"/>
      <c r="TPC1953" s="101"/>
      <c r="TPD1953" s="101"/>
      <c r="TPE1953" s="101"/>
      <c r="TPF1953" s="101"/>
      <c r="TPG1953" s="101"/>
      <c r="TPH1953" s="101"/>
      <c r="TPI1953" s="101"/>
      <c r="TPJ1953" s="101"/>
      <c r="TPK1953" s="101"/>
      <c r="TPL1953" s="101"/>
      <c r="TPM1953" s="101"/>
      <c r="TPN1953" s="101"/>
      <c r="TPO1953" s="101"/>
      <c r="TPP1953" s="101"/>
      <c r="TPQ1953" s="101"/>
      <c r="TPR1953" s="101"/>
      <c r="TPS1953" s="101"/>
      <c r="TPT1953" s="101"/>
      <c r="TPU1953" s="101"/>
      <c r="TPV1953" s="101"/>
      <c r="TPW1953" s="101"/>
      <c r="TPX1953" s="101"/>
      <c r="TPY1953" s="101"/>
      <c r="TPZ1953" s="101"/>
      <c r="TQA1953" s="101"/>
      <c r="TQB1953" s="101"/>
      <c r="TQC1953" s="101"/>
      <c r="TQD1953" s="101"/>
      <c r="TQE1953" s="101"/>
      <c r="TQF1953" s="101"/>
      <c r="TQG1953" s="101"/>
      <c r="TQH1953" s="101"/>
      <c r="TQI1953" s="101"/>
      <c r="TQJ1953" s="101"/>
      <c r="TQK1953" s="101"/>
      <c r="TQL1953" s="101"/>
      <c r="TQM1953" s="101"/>
      <c r="TQN1953" s="101"/>
      <c r="TQO1953" s="101"/>
      <c r="TQP1953" s="101"/>
      <c r="TQQ1953" s="101"/>
      <c r="TQR1953" s="101"/>
      <c r="TQS1953" s="101"/>
      <c r="TQT1953" s="101"/>
      <c r="TQU1953" s="101"/>
      <c r="TQV1953" s="101"/>
      <c r="TQW1953" s="101"/>
      <c r="TQX1953" s="101"/>
      <c r="TQY1953" s="101"/>
      <c r="TQZ1953" s="101"/>
      <c r="TRA1953" s="101"/>
      <c r="TRB1953" s="101"/>
      <c r="TRC1953" s="101"/>
      <c r="TRD1953" s="101"/>
      <c r="TRE1953" s="101"/>
      <c r="TRF1953" s="101"/>
      <c r="TRG1953" s="101"/>
      <c r="TRH1953" s="101"/>
      <c r="TRI1953" s="101"/>
      <c r="TRJ1953" s="101"/>
      <c r="TRK1953" s="101"/>
      <c r="TRL1953" s="101"/>
      <c r="TRM1953" s="101"/>
      <c r="TRN1953" s="101"/>
      <c r="TRO1953" s="101"/>
      <c r="TRP1953" s="101"/>
      <c r="TRQ1953" s="101"/>
      <c r="TRR1953" s="101"/>
      <c r="TRS1953" s="101"/>
      <c r="TRT1953" s="101"/>
      <c r="TRU1953" s="101"/>
      <c r="TRV1953" s="101"/>
      <c r="TRW1953" s="101"/>
      <c r="TRX1953" s="101"/>
      <c r="TRY1953" s="101"/>
      <c r="TRZ1953" s="101"/>
      <c r="TSA1953" s="101"/>
      <c r="TSB1953" s="101"/>
      <c r="TSC1953" s="101"/>
      <c r="TSD1953" s="101"/>
      <c r="TSE1953" s="101"/>
      <c r="TSF1953" s="101"/>
      <c r="TSG1953" s="101"/>
      <c r="TSH1953" s="101"/>
      <c r="TSI1953" s="101"/>
      <c r="TSJ1953" s="101"/>
      <c r="TSK1953" s="101"/>
      <c r="TSL1953" s="101"/>
      <c r="TSM1953" s="101"/>
      <c r="TSN1953" s="101"/>
      <c r="TSO1953" s="101"/>
      <c r="TSP1953" s="101"/>
      <c r="TSQ1953" s="101"/>
      <c r="TSR1953" s="101"/>
      <c r="TSS1953" s="101"/>
      <c r="TST1953" s="101"/>
      <c r="TSU1953" s="101"/>
      <c r="TSV1953" s="101"/>
      <c r="TSW1953" s="101"/>
      <c r="TSX1953" s="101"/>
      <c r="TSY1953" s="101"/>
      <c r="TSZ1953" s="101"/>
      <c r="TTA1953" s="101"/>
      <c r="TTB1953" s="101"/>
      <c r="TTC1953" s="101"/>
      <c r="TTD1953" s="101"/>
      <c r="TTE1953" s="101"/>
      <c r="TTF1953" s="101"/>
      <c r="TTG1953" s="101"/>
      <c r="TTH1953" s="101"/>
      <c r="TTI1953" s="101"/>
      <c r="TTJ1953" s="101"/>
      <c r="TTK1953" s="101"/>
      <c r="TTL1953" s="101"/>
      <c r="TTM1953" s="101"/>
      <c r="TTN1953" s="101"/>
      <c r="TTO1953" s="101"/>
      <c r="TTP1953" s="101"/>
      <c r="TTQ1953" s="101"/>
      <c r="TTR1953" s="101"/>
      <c r="TTS1953" s="101"/>
      <c r="TTT1953" s="101"/>
      <c r="TTU1953" s="101"/>
      <c r="TTV1953" s="101"/>
      <c r="TTW1953" s="101"/>
      <c r="TTX1953" s="101"/>
      <c r="TTY1953" s="101"/>
      <c r="TTZ1953" s="101"/>
      <c r="TUA1953" s="101"/>
      <c r="TUB1953" s="101"/>
      <c r="TUC1953" s="101"/>
      <c r="TUD1953" s="101"/>
      <c r="TUE1953" s="101"/>
      <c r="TUF1953" s="101"/>
      <c r="TUG1953" s="101"/>
      <c r="TUH1953" s="101"/>
      <c r="TUI1953" s="101"/>
      <c r="TUJ1953" s="101"/>
      <c r="TUK1953" s="101"/>
      <c r="TUL1953" s="101"/>
      <c r="TUM1953" s="101"/>
      <c r="TUN1953" s="101"/>
      <c r="TUO1953" s="101"/>
      <c r="TUP1953" s="101"/>
      <c r="TUQ1953" s="101"/>
      <c r="TUR1953" s="101"/>
      <c r="TUS1953" s="101"/>
      <c r="TUT1953" s="101"/>
      <c r="TUU1953" s="101"/>
      <c r="TUV1953" s="101"/>
      <c r="TUW1953" s="101"/>
      <c r="TUX1953" s="101"/>
      <c r="TUY1953" s="101"/>
      <c r="TUZ1953" s="101"/>
      <c r="TVA1953" s="101"/>
      <c r="TVB1953" s="101"/>
      <c r="TVC1953" s="101"/>
      <c r="TVD1953" s="101"/>
      <c r="TVE1953" s="101"/>
      <c r="TVF1953" s="101"/>
      <c r="TVG1953" s="101"/>
      <c r="TVH1953" s="101"/>
      <c r="TVI1953" s="101"/>
      <c r="TVJ1953" s="101"/>
      <c r="TVK1953" s="101"/>
      <c r="TVL1953" s="101"/>
      <c r="TVM1953" s="101"/>
      <c r="TVN1953" s="101"/>
      <c r="TVO1953" s="101"/>
      <c r="TVP1953" s="101"/>
      <c r="TVQ1953" s="101"/>
      <c r="TVR1953" s="101"/>
      <c r="TVS1953" s="101"/>
      <c r="TVT1953" s="101"/>
      <c r="TVU1953" s="101"/>
      <c r="TVV1953" s="101"/>
      <c r="TVW1953" s="101"/>
      <c r="TVX1953" s="101"/>
      <c r="TVY1953" s="101"/>
      <c r="TVZ1953" s="101"/>
      <c r="TWA1953" s="101"/>
      <c r="TWB1953" s="101"/>
      <c r="TWC1953" s="101"/>
      <c r="TWD1953" s="101"/>
      <c r="TWE1953" s="101"/>
      <c r="TWF1953" s="101"/>
      <c r="TWG1953" s="101"/>
      <c r="TWH1953" s="101"/>
      <c r="TWI1953" s="101"/>
      <c r="TWJ1953" s="101"/>
      <c r="TWK1953" s="101"/>
      <c r="TWL1953" s="101"/>
      <c r="TWM1953" s="101"/>
      <c r="TWN1953" s="101"/>
      <c r="TWO1953" s="101"/>
      <c r="TWP1953" s="101"/>
      <c r="TWQ1953" s="101"/>
      <c r="TWR1953" s="101"/>
      <c r="TWS1953" s="101"/>
      <c r="TWT1953" s="101"/>
      <c r="TWU1953" s="101"/>
      <c r="TWV1953" s="101"/>
      <c r="TWW1953" s="101"/>
      <c r="TWX1953" s="101"/>
      <c r="TWY1953" s="101"/>
      <c r="TWZ1953" s="101"/>
      <c r="TXA1953" s="101"/>
      <c r="TXB1953" s="101"/>
      <c r="TXC1953" s="101"/>
      <c r="TXD1953" s="101"/>
      <c r="TXE1953" s="101"/>
      <c r="TXF1953" s="101"/>
      <c r="TXG1953" s="101"/>
      <c r="TXH1953" s="101"/>
      <c r="TXI1953" s="101"/>
      <c r="TXJ1953" s="101"/>
      <c r="TXK1953" s="101"/>
      <c r="TXL1953" s="101"/>
      <c r="TXM1953" s="101"/>
      <c r="TXN1953" s="101"/>
      <c r="TXO1953" s="101"/>
      <c r="TXP1953" s="101"/>
      <c r="TXQ1953" s="101"/>
      <c r="TXR1953" s="101"/>
      <c r="TXS1953" s="101"/>
      <c r="TXT1953" s="101"/>
      <c r="TXU1953" s="101"/>
      <c r="TXV1953" s="101"/>
      <c r="TXW1953" s="101"/>
      <c r="TXX1953" s="101"/>
      <c r="TXY1953" s="101"/>
      <c r="TXZ1953" s="101"/>
      <c r="TYA1953" s="101"/>
      <c r="TYB1953" s="101"/>
      <c r="TYC1953" s="101"/>
      <c r="TYD1953" s="101"/>
      <c r="TYE1953" s="101"/>
      <c r="TYF1953" s="101"/>
      <c r="TYG1953" s="101"/>
      <c r="TYH1953" s="101"/>
      <c r="TYI1953" s="101"/>
      <c r="TYJ1953" s="101"/>
      <c r="TYK1953" s="101"/>
      <c r="TYL1953" s="101"/>
      <c r="TYM1953" s="101"/>
      <c r="TYN1953" s="101"/>
      <c r="TYO1953" s="101"/>
      <c r="TYP1953" s="101"/>
      <c r="TYQ1953" s="101"/>
      <c r="TYR1953" s="101"/>
      <c r="TYS1953" s="101"/>
      <c r="TYT1953" s="101"/>
      <c r="TYU1953" s="101"/>
      <c r="TYV1953" s="101"/>
      <c r="TYW1953" s="101"/>
      <c r="TYX1953" s="101"/>
      <c r="TYY1953" s="101"/>
      <c r="TYZ1953" s="101"/>
      <c r="TZA1953" s="101"/>
      <c r="TZB1953" s="101"/>
      <c r="TZC1953" s="101"/>
      <c r="TZD1953" s="101"/>
      <c r="TZE1953" s="101"/>
      <c r="TZF1953" s="101"/>
      <c r="TZG1953" s="101"/>
      <c r="TZH1953" s="101"/>
      <c r="TZI1953" s="101"/>
      <c r="TZJ1953" s="101"/>
      <c r="TZK1953" s="101"/>
      <c r="TZL1953" s="101"/>
      <c r="TZM1953" s="101"/>
      <c r="TZN1953" s="101"/>
      <c r="TZO1953" s="101"/>
      <c r="TZP1953" s="101"/>
      <c r="TZQ1953" s="101"/>
      <c r="TZR1953" s="101"/>
      <c r="TZS1953" s="101"/>
      <c r="TZT1953" s="101"/>
      <c r="TZU1953" s="101"/>
      <c r="TZV1953" s="101"/>
      <c r="TZW1953" s="101"/>
      <c r="TZX1953" s="101"/>
      <c r="TZY1953" s="101"/>
      <c r="TZZ1953" s="101"/>
      <c r="UAA1953" s="101"/>
      <c r="UAB1953" s="101"/>
      <c r="UAC1953" s="101"/>
      <c r="UAD1953" s="101"/>
      <c r="UAE1953" s="101"/>
      <c r="UAF1953" s="101"/>
      <c r="UAG1953" s="101"/>
      <c r="UAH1953" s="101"/>
      <c r="UAI1953" s="101"/>
      <c r="UAJ1953" s="101"/>
      <c r="UAK1953" s="101"/>
      <c r="UAL1953" s="101"/>
      <c r="UAM1953" s="101"/>
      <c r="UAN1953" s="101"/>
      <c r="UAO1953" s="101"/>
      <c r="UAP1953" s="101"/>
      <c r="UAQ1953" s="101"/>
      <c r="UAR1953" s="101"/>
      <c r="UAS1953" s="101"/>
      <c r="UAT1953" s="101"/>
      <c r="UAU1953" s="101"/>
      <c r="UAV1953" s="101"/>
      <c r="UAW1953" s="101"/>
      <c r="UAX1953" s="101"/>
      <c r="UAY1953" s="101"/>
      <c r="UAZ1953" s="101"/>
      <c r="UBA1953" s="101"/>
      <c r="UBB1953" s="101"/>
      <c r="UBC1953" s="101"/>
      <c r="UBD1953" s="101"/>
      <c r="UBE1953" s="101"/>
      <c r="UBF1953" s="101"/>
      <c r="UBG1953" s="101"/>
      <c r="UBH1953" s="101"/>
      <c r="UBI1953" s="101"/>
      <c r="UBJ1953" s="101"/>
      <c r="UBK1953" s="101"/>
      <c r="UBL1953" s="101"/>
      <c r="UBM1953" s="101"/>
      <c r="UBN1953" s="101"/>
      <c r="UBO1953" s="101"/>
      <c r="UBP1953" s="101"/>
      <c r="UBQ1953" s="101"/>
      <c r="UBR1953" s="101"/>
      <c r="UBS1953" s="101"/>
      <c r="UBT1953" s="101"/>
      <c r="UBU1953" s="101"/>
      <c r="UBV1953" s="101"/>
      <c r="UBW1953" s="101"/>
      <c r="UBX1953" s="101"/>
      <c r="UBY1953" s="101"/>
      <c r="UBZ1953" s="101"/>
      <c r="UCA1953" s="101"/>
      <c r="UCB1953" s="101"/>
      <c r="UCC1953" s="101"/>
      <c r="UCD1953" s="101"/>
      <c r="UCE1953" s="101"/>
      <c r="UCF1953" s="101"/>
      <c r="UCG1953" s="101"/>
      <c r="UCH1953" s="101"/>
      <c r="UCI1953" s="101"/>
      <c r="UCJ1953" s="101"/>
      <c r="UCK1953" s="101"/>
      <c r="UCL1953" s="101"/>
      <c r="UCM1953" s="101"/>
      <c r="UCN1953" s="101"/>
      <c r="UCO1953" s="101"/>
      <c r="UCP1953" s="101"/>
      <c r="UCQ1953" s="101"/>
      <c r="UCR1953" s="101"/>
      <c r="UCS1953" s="101"/>
      <c r="UCT1953" s="101"/>
      <c r="UCU1953" s="101"/>
      <c r="UCV1953" s="101"/>
      <c r="UCW1953" s="101"/>
      <c r="UCX1953" s="101"/>
      <c r="UCY1953" s="101"/>
      <c r="UCZ1953" s="101"/>
      <c r="UDA1953" s="101"/>
      <c r="UDB1953" s="101"/>
      <c r="UDC1953" s="101"/>
      <c r="UDD1953" s="101"/>
      <c r="UDE1953" s="101"/>
      <c r="UDF1953" s="101"/>
      <c r="UDG1953" s="101"/>
      <c r="UDH1953" s="101"/>
      <c r="UDI1953" s="101"/>
      <c r="UDJ1953" s="101"/>
      <c r="UDK1953" s="101"/>
      <c r="UDL1953" s="101"/>
      <c r="UDM1953" s="101"/>
      <c r="UDN1953" s="101"/>
      <c r="UDO1953" s="101"/>
      <c r="UDP1953" s="101"/>
      <c r="UDQ1953" s="101"/>
      <c r="UDR1953" s="101"/>
      <c r="UDS1953" s="101"/>
      <c r="UDT1953" s="101"/>
      <c r="UDU1953" s="101"/>
      <c r="UDV1953" s="101"/>
      <c r="UDW1953" s="101"/>
      <c r="UDX1953" s="101"/>
      <c r="UDY1953" s="101"/>
      <c r="UDZ1953" s="101"/>
      <c r="UEA1953" s="101"/>
      <c r="UEB1953" s="101"/>
      <c r="UEC1953" s="101"/>
      <c r="UED1953" s="101"/>
      <c r="UEE1953" s="101"/>
      <c r="UEF1953" s="101"/>
      <c r="UEG1953" s="101"/>
      <c r="UEH1953" s="101"/>
      <c r="UEI1953" s="101"/>
      <c r="UEJ1953" s="101"/>
      <c r="UEK1953" s="101"/>
      <c r="UEL1953" s="101"/>
      <c r="UEM1953" s="101"/>
      <c r="UEN1953" s="101"/>
      <c r="UEO1953" s="101"/>
      <c r="UEP1953" s="101"/>
      <c r="UEQ1953" s="101"/>
      <c r="UER1953" s="101"/>
      <c r="UES1953" s="101"/>
      <c r="UET1953" s="101"/>
      <c r="UEU1953" s="101"/>
      <c r="UEV1953" s="101"/>
      <c r="UEW1953" s="101"/>
      <c r="UEX1953" s="101"/>
      <c r="UEY1953" s="101"/>
      <c r="UEZ1953" s="101"/>
      <c r="UFA1953" s="101"/>
      <c r="UFB1953" s="101"/>
      <c r="UFC1953" s="101"/>
      <c r="UFD1953" s="101"/>
      <c r="UFE1953" s="101"/>
      <c r="UFF1953" s="101"/>
      <c r="UFG1953" s="101"/>
      <c r="UFH1953" s="101"/>
      <c r="UFI1953" s="101"/>
      <c r="UFJ1953" s="101"/>
      <c r="UFK1953" s="101"/>
      <c r="UFL1953" s="101"/>
      <c r="UFM1953" s="101"/>
      <c r="UFN1953" s="101"/>
      <c r="UFO1953" s="101"/>
      <c r="UFP1953" s="101"/>
      <c r="UFQ1953" s="101"/>
      <c r="UFR1953" s="101"/>
      <c r="UFS1953" s="101"/>
      <c r="UFT1953" s="101"/>
      <c r="UFU1953" s="101"/>
      <c r="UFV1953" s="101"/>
      <c r="UFW1953" s="101"/>
      <c r="UFX1953" s="101"/>
      <c r="UFY1953" s="101"/>
      <c r="UFZ1953" s="101"/>
      <c r="UGA1953" s="101"/>
      <c r="UGB1953" s="101"/>
      <c r="UGC1953" s="101"/>
      <c r="UGD1953" s="101"/>
      <c r="UGE1953" s="101"/>
      <c r="UGF1953" s="101"/>
      <c r="UGG1953" s="101"/>
      <c r="UGH1953" s="101"/>
      <c r="UGI1953" s="101"/>
      <c r="UGJ1953" s="101"/>
      <c r="UGK1953" s="101"/>
      <c r="UGL1953" s="101"/>
      <c r="UGM1953" s="101"/>
      <c r="UGN1953" s="101"/>
      <c r="UGO1953" s="101"/>
      <c r="UGP1953" s="101"/>
      <c r="UGQ1953" s="101"/>
      <c r="UGR1953" s="101"/>
      <c r="UGS1953" s="101"/>
      <c r="UGT1953" s="101"/>
      <c r="UGU1953" s="101"/>
      <c r="UGV1953" s="101"/>
      <c r="UGW1953" s="101"/>
      <c r="UGX1953" s="101"/>
      <c r="UGY1953" s="101"/>
      <c r="UGZ1953" s="101"/>
      <c r="UHA1953" s="101"/>
      <c r="UHB1953" s="101"/>
      <c r="UHC1953" s="101"/>
      <c r="UHD1953" s="101"/>
      <c r="UHE1953" s="101"/>
      <c r="UHF1953" s="101"/>
      <c r="UHG1953" s="101"/>
      <c r="UHH1953" s="101"/>
      <c r="UHI1953" s="101"/>
      <c r="UHJ1953" s="101"/>
      <c r="UHK1953" s="101"/>
      <c r="UHL1953" s="101"/>
      <c r="UHM1953" s="101"/>
      <c r="UHN1953" s="101"/>
      <c r="UHO1953" s="101"/>
      <c r="UHP1953" s="101"/>
      <c r="UHQ1953" s="101"/>
      <c r="UHR1953" s="101"/>
      <c r="UHS1953" s="101"/>
      <c r="UHT1953" s="101"/>
      <c r="UHU1953" s="101"/>
      <c r="UHV1953" s="101"/>
      <c r="UHW1953" s="101"/>
      <c r="UHX1953" s="101"/>
      <c r="UHY1953" s="101"/>
      <c r="UHZ1953" s="101"/>
      <c r="UIA1953" s="101"/>
      <c r="UIB1953" s="101"/>
      <c r="UIC1953" s="101"/>
      <c r="UID1953" s="101"/>
      <c r="UIE1953" s="101"/>
      <c r="UIF1953" s="101"/>
      <c r="UIG1953" s="101"/>
      <c r="UIH1953" s="101"/>
      <c r="UII1953" s="101"/>
      <c r="UIJ1953" s="101"/>
      <c r="UIK1953" s="101"/>
      <c r="UIL1953" s="101"/>
      <c r="UIM1953" s="101"/>
      <c r="UIN1953" s="101"/>
      <c r="UIO1953" s="101"/>
      <c r="UIP1953" s="101"/>
      <c r="UIQ1953" s="101"/>
      <c r="UIR1953" s="101"/>
      <c r="UIS1953" s="101"/>
      <c r="UIT1953" s="101"/>
      <c r="UIU1953" s="101"/>
      <c r="UIV1953" s="101"/>
      <c r="UIW1953" s="101"/>
      <c r="UIX1953" s="101"/>
      <c r="UIY1953" s="101"/>
      <c r="UIZ1953" s="101"/>
      <c r="UJA1953" s="101"/>
      <c r="UJB1953" s="101"/>
      <c r="UJC1953" s="101"/>
      <c r="UJD1953" s="101"/>
      <c r="UJE1953" s="101"/>
      <c r="UJF1953" s="101"/>
      <c r="UJG1953" s="101"/>
      <c r="UJH1953" s="101"/>
      <c r="UJI1953" s="101"/>
      <c r="UJJ1953" s="101"/>
      <c r="UJK1953" s="101"/>
      <c r="UJL1953" s="101"/>
      <c r="UJM1953" s="101"/>
      <c r="UJN1953" s="101"/>
      <c r="UJO1953" s="101"/>
      <c r="UJP1953" s="101"/>
      <c r="UJQ1953" s="101"/>
      <c r="UJR1953" s="101"/>
      <c r="UJS1953" s="101"/>
      <c r="UJT1953" s="101"/>
      <c r="UJU1953" s="101"/>
      <c r="UJV1953" s="101"/>
      <c r="UJW1953" s="101"/>
      <c r="UJX1953" s="101"/>
      <c r="UJY1953" s="101"/>
      <c r="UJZ1953" s="101"/>
      <c r="UKA1953" s="101"/>
      <c r="UKB1953" s="101"/>
      <c r="UKC1953" s="101"/>
      <c r="UKD1953" s="101"/>
      <c r="UKE1953" s="101"/>
      <c r="UKF1953" s="101"/>
      <c r="UKG1953" s="101"/>
      <c r="UKH1953" s="101"/>
      <c r="UKI1953" s="101"/>
      <c r="UKJ1953" s="101"/>
      <c r="UKK1953" s="101"/>
      <c r="UKL1953" s="101"/>
      <c r="UKM1953" s="101"/>
      <c r="UKN1953" s="101"/>
      <c r="UKO1953" s="101"/>
      <c r="UKP1953" s="101"/>
      <c r="UKQ1953" s="101"/>
      <c r="UKR1953" s="101"/>
      <c r="UKS1953" s="101"/>
      <c r="UKT1953" s="101"/>
      <c r="UKU1953" s="101"/>
      <c r="UKV1953" s="101"/>
      <c r="UKW1953" s="101"/>
      <c r="UKX1953" s="101"/>
      <c r="UKY1953" s="101"/>
      <c r="UKZ1953" s="101"/>
      <c r="ULA1953" s="101"/>
      <c r="ULB1953" s="101"/>
      <c r="ULC1953" s="101"/>
      <c r="ULD1953" s="101"/>
      <c r="ULE1953" s="101"/>
      <c r="ULF1953" s="101"/>
      <c r="ULG1953" s="101"/>
      <c r="ULH1953" s="101"/>
      <c r="ULI1953" s="101"/>
      <c r="ULJ1953" s="101"/>
      <c r="ULK1953" s="101"/>
      <c r="ULL1953" s="101"/>
      <c r="ULM1953" s="101"/>
      <c r="ULN1953" s="101"/>
      <c r="ULO1953" s="101"/>
      <c r="ULP1953" s="101"/>
      <c r="ULQ1953" s="101"/>
      <c r="ULR1953" s="101"/>
      <c r="ULS1953" s="101"/>
      <c r="ULT1953" s="101"/>
      <c r="ULU1953" s="101"/>
      <c r="ULV1953" s="101"/>
      <c r="ULW1953" s="101"/>
      <c r="ULX1953" s="101"/>
      <c r="ULY1953" s="101"/>
      <c r="ULZ1953" s="101"/>
      <c r="UMA1953" s="101"/>
      <c r="UMB1953" s="101"/>
      <c r="UMC1953" s="101"/>
      <c r="UMD1953" s="101"/>
      <c r="UME1953" s="101"/>
      <c r="UMF1953" s="101"/>
      <c r="UMG1953" s="101"/>
      <c r="UMH1953" s="101"/>
      <c r="UMI1953" s="101"/>
      <c r="UMJ1953" s="101"/>
      <c r="UMK1953" s="101"/>
      <c r="UML1953" s="101"/>
      <c r="UMM1953" s="101"/>
      <c r="UMN1953" s="101"/>
      <c r="UMO1953" s="101"/>
      <c r="UMP1953" s="101"/>
      <c r="UMQ1953" s="101"/>
      <c r="UMR1953" s="101"/>
      <c r="UMS1953" s="101"/>
      <c r="UMT1953" s="101"/>
      <c r="UMU1953" s="101"/>
      <c r="UMV1953" s="101"/>
      <c r="UMW1953" s="101"/>
      <c r="UMX1953" s="101"/>
      <c r="UMY1953" s="101"/>
      <c r="UMZ1953" s="101"/>
      <c r="UNA1953" s="101"/>
      <c r="UNB1953" s="101"/>
      <c r="UNC1953" s="101"/>
      <c r="UND1953" s="101"/>
      <c r="UNE1953" s="101"/>
      <c r="UNF1953" s="101"/>
      <c r="UNG1953" s="101"/>
      <c r="UNH1953" s="101"/>
      <c r="UNI1953" s="101"/>
      <c r="UNJ1953" s="101"/>
      <c r="UNK1953" s="101"/>
      <c r="UNL1953" s="101"/>
      <c r="UNM1953" s="101"/>
      <c r="UNN1953" s="101"/>
      <c r="UNO1953" s="101"/>
      <c r="UNP1953" s="101"/>
      <c r="UNQ1953" s="101"/>
      <c r="UNR1953" s="101"/>
      <c r="UNS1953" s="101"/>
      <c r="UNT1953" s="101"/>
      <c r="UNU1953" s="101"/>
      <c r="UNV1953" s="101"/>
      <c r="UNW1953" s="101"/>
      <c r="UNX1953" s="101"/>
      <c r="UNY1953" s="101"/>
      <c r="UNZ1953" s="101"/>
      <c r="UOA1953" s="101"/>
      <c r="UOB1953" s="101"/>
      <c r="UOC1953" s="101"/>
      <c r="UOD1953" s="101"/>
      <c r="UOE1953" s="101"/>
      <c r="UOF1953" s="101"/>
      <c r="UOG1953" s="101"/>
      <c r="UOH1953" s="101"/>
      <c r="UOI1953" s="101"/>
      <c r="UOJ1953" s="101"/>
      <c r="UOK1953" s="101"/>
      <c r="UOL1953" s="101"/>
      <c r="UOM1953" s="101"/>
      <c r="UON1953" s="101"/>
      <c r="UOO1953" s="101"/>
      <c r="UOP1953" s="101"/>
      <c r="UOQ1953" s="101"/>
      <c r="UOR1953" s="101"/>
      <c r="UOS1953" s="101"/>
      <c r="UOT1953" s="101"/>
      <c r="UOU1953" s="101"/>
      <c r="UOV1953" s="101"/>
      <c r="UOW1953" s="101"/>
      <c r="UOX1953" s="101"/>
      <c r="UOY1953" s="101"/>
      <c r="UOZ1953" s="101"/>
      <c r="UPA1953" s="101"/>
      <c r="UPB1953" s="101"/>
      <c r="UPC1953" s="101"/>
      <c r="UPD1953" s="101"/>
      <c r="UPE1953" s="101"/>
      <c r="UPF1953" s="101"/>
      <c r="UPG1953" s="101"/>
      <c r="UPH1953" s="101"/>
      <c r="UPI1953" s="101"/>
      <c r="UPJ1953" s="101"/>
      <c r="UPK1953" s="101"/>
      <c r="UPL1953" s="101"/>
      <c r="UPM1953" s="101"/>
      <c r="UPN1953" s="101"/>
      <c r="UPO1953" s="101"/>
      <c r="UPP1953" s="101"/>
      <c r="UPQ1953" s="101"/>
      <c r="UPR1953" s="101"/>
      <c r="UPS1953" s="101"/>
      <c r="UPT1953" s="101"/>
      <c r="UPU1953" s="101"/>
      <c r="UPV1953" s="101"/>
      <c r="UPW1953" s="101"/>
      <c r="UPX1953" s="101"/>
      <c r="UPY1953" s="101"/>
      <c r="UPZ1953" s="101"/>
      <c r="UQA1953" s="101"/>
      <c r="UQB1953" s="101"/>
      <c r="UQC1953" s="101"/>
      <c r="UQD1953" s="101"/>
      <c r="UQE1953" s="101"/>
      <c r="UQF1953" s="101"/>
      <c r="UQG1953" s="101"/>
      <c r="UQH1953" s="101"/>
      <c r="UQI1953" s="101"/>
      <c r="UQJ1953" s="101"/>
      <c r="UQK1953" s="101"/>
      <c r="UQL1953" s="101"/>
      <c r="UQM1953" s="101"/>
      <c r="UQN1953" s="101"/>
      <c r="UQO1953" s="101"/>
      <c r="UQP1953" s="101"/>
      <c r="UQQ1953" s="101"/>
      <c r="UQR1953" s="101"/>
      <c r="UQS1953" s="101"/>
      <c r="UQT1953" s="101"/>
      <c r="UQU1953" s="101"/>
      <c r="UQV1953" s="101"/>
      <c r="UQW1953" s="101"/>
      <c r="UQX1953" s="101"/>
      <c r="UQY1953" s="101"/>
      <c r="UQZ1953" s="101"/>
      <c r="URA1953" s="101"/>
      <c r="URB1953" s="101"/>
      <c r="URC1953" s="101"/>
      <c r="URD1953" s="101"/>
      <c r="URE1953" s="101"/>
      <c r="URF1953" s="101"/>
      <c r="URG1953" s="101"/>
      <c r="URH1953" s="101"/>
      <c r="URI1953" s="101"/>
      <c r="URJ1953" s="101"/>
      <c r="URK1953" s="101"/>
      <c r="URL1953" s="101"/>
      <c r="URM1953" s="101"/>
      <c r="URN1953" s="101"/>
      <c r="URO1953" s="101"/>
      <c r="URP1953" s="101"/>
      <c r="URQ1953" s="101"/>
      <c r="URR1953" s="101"/>
      <c r="URS1953" s="101"/>
      <c r="URT1953" s="101"/>
      <c r="URU1953" s="101"/>
      <c r="URV1953" s="101"/>
      <c r="URW1953" s="101"/>
      <c r="URX1953" s="101"/>
      <c r="URY1953" s="101"/>
      <c r="URZ1953" s="101"/>
      <c r="USA1953" s="101"/>
      <c r="USB1953" s="101"/>
      <c r="USC1953" s="101"/>
      <c r="USD1953" s="101"/>
      <c r="USE1953" s="101"/>
      <c r="USF1953" s="101"/>
      <c r="USG1953" s="101"/>
      <c r="USH1953" s="101"/>
      <c r="USI1953" s="101"/>
      <c r="USJ1953" s="101"/>
      <c r="USK1953" s="101"/>
      <c r="USL1953" s="101"/>
      <c r="USM1953" s="101"/>
      <c r="USN1953" s="101"/>
      <c r="USO1953" s="101"/>
      <c r="USP1953" s="101"/>
      <c r="USQ1953" s="101"/>
      <c r="USR1953" s="101"/>
      <c r="USS1953" s="101"/>
      <c r="UST1953" s="101"/>
      <c r="USU1953" s="101"/>
      <c r="USV1953" s="101"/>
      <c r="USW1953" s="101"/>
      <c r="USX1953" s="101"/>
      <c r="USY1953" s="101"/>
      <c r="USZ1953" s="101"/>
      <c r="UTA1953" s="101"/>
      <c r="UTB1953" s="101"/>
      <c r="UTC1953" s="101"/>
      <c r="UTD1953" s="101"/>
      <c r="UTE1953" s="101"/>
      <c r="UTF1953" s="101"/>
      <c r="UTG1953" s="101"/>
      <c r="UTH1953" s="101"/>
      <c r="UTI1953" s="101"/>
      <c r="UTJ1953" s="101"/>
      <c r="UTK1953" s="101"/>
      <c r="UTL1953" s="101"/>
      <c r="UTM1953" s="101"/>
      <c r="UTN1953" s="101"/>
      <c r="UTO1953" s="101"/>
      <c r="UTP1953" s="101"/>
      <c r="UTQ1953" s="101"/>
      <c r="UTR1953" s="101"/>
      <c r="UTS1953" s="101"/>
      <c r="UTT1953" s="101"/>
      <c r="UTU1953" s="101"/>
      <c r="UTV1953" s="101"/>
      <c r="UTW1953" s="101"/>
      <c r="UTX1953" s="101"/>
      <c r="UTY1953" s="101"/>
      <c r="UTZ1953" s="101"/>
      <c r="UUA1953" s="101"/>
      <c r="UUB1953" s="101"/>
      <c r="UUC1953" s="101"/>
      <c r="UUD1953" s="101"/>
      <c r="UUE1953" s="101"/>
      <c r="UUF1953" s="101"/>
      <c r="UUG1953" s="101"/>
      <c r="UUH1953" s="101"/>
      <c r="UUI1953" s="101"/>
      <c r="UUJ1953" s="101"/>
      <c r="UUK1953" s="101"/>
      <c r="UUL1953" s="101"/>
      <c r="UUM1953" s="101"/>
      <c r="UUN1953" s="101"/>
      <c r="UUO1953" s="101"/>
      <c r="UUP1953" s="101"/>
      <c r="UUQ1953" s="101"/>
      <c r="UUR1953" s="101"/>
      <c r="UUS1953" s="101"/>
      <c r="UUT1953" s="101"/>
      <c r="UUU1953" s="101"/>
      <c r="UUV1953" s="101"/>
      <c r="UUW1953" s="101"/>
      <c r="UUX1953" s="101"/>
      <c r="UUY1953" s="101"/>
      <c r="UUZ1953" s="101"/>
      <c r="UVA1953" s="101"/>
      <c r="UVB1953" s="101"/>
      <c r="UVC1953" s="101"/>
      <c r="UVD1953" s="101"/>
      <c r="UVE1953" s="101"/>
      <c r="UVF1953" s="101"/>
      <c r="UVG1953" s="101"/>
      <c r="UVH1953" s="101"/>
      <c r="UVI1953" s="101"/>
      <c r="UVJ1953" s="101"/>
      <c r="UVK1953" s="101"/>
      <c r="UVL1953" s="101"/>
      <c r="UVM1953" s="101"/>
      <c r="UVN1953" s="101"/>
      <c r="UVO1953" s="101"/>
      <c r="UVP1953" s="101"/>
      <c r="UVQ1953" s="101"/>
      <c r="UVR1953" s="101"/>
      <c r="UVS1953" s="101"/>
      <c r="UVT1953" s="101"/>
      <c r="UVU1953" s="101"/>
      <c r="UVV1953" s="101"/>
      <c r="UVW1953" s="101"/>
      <c r="UVX1953" s="101"/>
      <c r="UVY1953" s="101"/>
      <c r="UVZ1953" s="101"/>
      <c r="UWA1953" s="101"/>
      <c r="UWB1953" s="101"/>
      <c r="UWC1953" s="101"/>
      <c r="UWD1953" s="101"/>
      <c r="UWE1953" s="101"/>
      <c r="UWF1953" s="101"/>
      <c r="UWG1953" s="101"/>
      <c r="UWH1953" s="101"/>
      <c r="UWI1953" s="101"/>
      <c r="UWJ1953" s="101"/>
      <c r="UWK1953" s="101"/>
      <c r="UWL1953" s="101"/>
      <c r="UWM1953" s="101"/>
      <c r="UWN1953" s="101"/>
      <c r="UWO1953" s="101"/>
      <c r="UWP1953" s="101"/>
      <c r="UWQ1953" s="101"/>
      <c r="UWR1953" s="101"/>
      <c r="UWS1953" s="101"/>
      <c r="UWT1953" s="101"/>
      <c r="UWU1953" s="101"/>
      <c r="UWV1953" s="101"/>
      <c r="UWW1953" s="101"/>
      <c r="UWX1953" s="101"/>
      <c r="UWY1953" s="101"/>
      <c r="UWZ1953" s="101"/>
      <c r="UXA1953" s="101"/>
      <c r="UXB1953" s="101"/>
      <c r="UXC1953" s="101"/>
      <c r="UXD1953" s="101"/>
      <c r="UXE1953" s="101"/>
      <c r="UXF1953" s="101"/>
      <c r="UXG1953" s="101"/>
      <c r="UXH1953" s="101"/>
      <c r="UXI1953" s="101"/>
      <c r="UXJ1953" s="101"/>
      <c r="UXK1953" s="101"/>
      <c r="UXL1953" s="101"/>
      <c r="UXM1953" s="101"/>
      <c r="UXN1953" s="101"/>
      <c r="UXO1953" s="101"/>
      <c r="UXP1953" s="101"/>
      <c r="UXQ1953" s="101"/>
      <c r="UXR1953" s="101"/>
      <c r="UXS1953" s="101"/>
      <c r="UXT1953" s="101"/>
      <c r="UXU1953" s="101"/>
      <c r="UXV1953" s="101"/>
      <c r="UXW1953" s="101"/>
      <c r="UXX1953" s="101"/>
      <c r="UXY1953" s="101"/>
      <c r="UXZ1953" s="101"/>
      <c r="UYA1953" s="101"/>
      <c r="UYB1953" s="101"/>
      <c r="UYC1953" s="101"/>
      <c r="UYD1953" s="101"/>
      <c r="UYE1953" s="101"/>
      <c r="UYF1953" s="101"/>
      <c r="UYG1953" s="101"/>
      <c r="UYH1953" s="101"/>
      <c r="UYI1953" s="101"/>
      <c r="UYJ1953" s="101"/>
      <c r="UYK1953" s="101"/>
      <c r="UYL1953" s="101"/>
      <c r="UYM1953" s="101"/>
      <c r="UYN1953" s="101"/>
      <c r="UYO1953" s="101"/>
      <c r="UYP1953" s="101"/>
      <c r="UYQ1953" s="101"/>
      <c r="UYR1953" s="101"/>
      <c r="UYS1953" s="101"/>
      <c r="UYT1953" s="101"/>
      <c r="UYU1953" s="101"/>
      <c r="UYV1953" s="101"/>
      <c r="UYW1953" s="101"/>
      <c r="UYX1953" s="101"/>
      <c r="UYY1953" s="101"/>
      <c r="UYZ1953" s="101"/>
      <c r="UZA1953" s="101"/>
      <c r="UZB1953" s="101"/>
      <c r="UZC1953" s="101"/>
      <c r="UZD1953" s="101"/>
      <c r="UZE1953" s="101"/>
      <c r="UZF1953" s="101"/>
      <c r="UZG1953" s="101"/>
      <c r="UZH1953" s="101"/>
      <c r="UZI1953" s="101"/>
      <c r="UZJ1953" s="101"/>
      <c r="UZK1953" s="101"/>
      <c r="UZL1953" s="101"/>
      <c r="UZM1953" s="101"/>
      <c r="UZN1953" s="101"/>
      <c r="UZO1953" s="101"/>
      <c r="UZP1953" s="101"/>
      <c r="UZQ1953" s="101"/>
      <c r="UZR1953" s="101"/>
      <c r="UZS1953" s="101"/>
      <c r="UZT1953" s="101"/>
      <c r="UZU1953" s="101"/>
      <c r="UZV1953" s="101"/>
      <c r="UZW1953" s="101"/>
      <c r="UZX1953" s="101"/>
      <c r="UZY1953" s="101"/>
      <c r="UZZ1953" s="101"/>
      <c r="VAA1953" s="101"/>
      <c r="VAB1953" s="101"/>
      <c r="VAC1953" s="101"/>
      <c r="VAD1953" s="101"/>
      <c r="VAE1953" s="101"/>
      <c r="VAF1953" s="101"/>
      <c r="VAG1953" s="101"/>
      <c r="VAH1953" s="101"/>
      <c r="VAI1953" s="101"/>
      <c r="VAJ1953" s="101"/>
      <c r="VAK1953" s="101"/>
      <c r="VAL1953" s="101"/>
      <c r="VAM1953" s="101"/>
      <c r="VAN1953" s="101"/>
      <c r="VAO1953" s="101"/>
      <c r="VAP1953" s="101"/>
      <c r="VAQ1953" s="101"/>
      <c r="VAR1953" s="101"/>
      <c r="VAS1953" s="101"/>
      <c r="VAT1953" s="101"/>
      <c r="VAU1953" s="101"/>
      <c r="VAV1953" s="101"/>
      <c r="VAW1953" s="101"/>
      <c r="VAX1953" s="101"/>
      <c r="VAY1953" s="101"/>
      <c r="VAZ1953" s="101"/>
      <c r="VBA1953" s="101"/>
      <c r="VBB1953" s="101"/>
      <c r="VBC1953" s="101"/>
      <c r="VBD1953" s="101"/>
      <c r="VBE1953" s="101"/>
      <c r="VBF1953" s="101"/>
      <c r="VBG1953" s="101"/>
      <c r="VBH1953" s="101"/>
      <c r="VBI1953" s="101"/>
      <c r="VBJ1953" s="101"/>
      <c r="VBK1953" s="101"/>
      <c r="VBL1953" s="101"/>
      <c r="VBM1953" s="101"/>
      <c r="VBN1953" s="101"/>
      <c r="VBO1953" s="101"/>
      <c r="VBP1953" s="101"/>
      <c r="VBQ1953" s="101"/>
      <c r="VBR1953" s="101"/>
      <c r="VBS1953" s="101"/>
      <c r="VBT1953" s="101"/>
      <c r="VBU1953" s="101"/>
      <c r="VBV1953" s="101"/>
      <c r="VBW1953" s="101"/>
      <c r="VBX1953" s="101"/>
      <c r="VBY1953" s="101"/>
      <c r="VBZ1953" s="101"/>
      <c r="VCA1953" s="101"/>
      <c r="VCB1953" s="101"/>
      <c r="VCC1953" s="101"/>
      <c r="VCD1953" s="101"/>
      <c r="VCE1953" s="101"/>
      <c r="VCF1953" s="101"/>
      <c r="VCG1953" s="101"/>
      <c r="VCH1953" s="101"/>
      <c r="VCI1953" s="101"/>
      <c r="VCJ1953" s="101"/>
      <c r="VCK1953" s="101"/>
      <c r="VCL1953" s="101"/>
      <c r="VCM1953" s="101"/>
      <c r="VCN1953" s="101"/>
      <c r="VCO1953" s="101"/>
      <c r="VCP1953" s="101"/>
      <c r="VCQ1953" s="101"/>
      <c r="VCR1953" s="101"/>
      <c r="VCS1953" s="101"/>
      <c r="VCT1953" s="101"/>
      <c r="VCU1953" s="101"/>
      <c r="VCV1953" s="101"/>
      <c r="VCW1953" s="101"/>
      <c r="VCX1953" s="101"/>
      <c r="VCY1953" s="101"/>
      <c r="VCZ1953" s="101"/>
      <c r="VDA1953" s="101"/>
      <c r="VDB1953" s="101"/>
      <c r="VDC1953" s="101"/>
      <c r="VDD1953" s="101"/>
      <c r="VDE1953" s="101"/>
      <c r="VDF1953" s="101"/>
      <c r="VDG1953" s="101"/>
      <c r="VDH1953" s="101"/>
      <c r="VDI1953" s="101"/>
      <c r="VDJ1953" s="101"/>
      <c r="VDK1953" s="101"/>
      <c r="VDL1953" s="101"/>
      <c r="VDM1953" s="101"/>
      <c r="VDN1953" s="101"/>
      <c r="VDO1953" s="101"/>
      <c r="VDP1953" s="101"/>
      <c r="VDQ1953" s="101"/>
      <c r="VDR1953" s="101"/>
      <c r="VDS1953" s="101"/>
      <c r="VDT1953" s="101"/>
      <c r="VDU1953" s="101"/>
      <c r="VDV1953" s="101"/>
      <c r="VDW1953" s="101"/>
      <c r="VDX1953" s="101"/>
      <c r="VDY1953" s="101"/>
      <c r="VDZ1953" s="101"/>
      <c r="VEA1953" s="101"/>
      <c r="VEB1953" s="101"/>
      <c r="VEC1953" s="101"/>
      <c r="VED1953" s="101"/>
      <c r="VEE1953" s="101"/>
      <c r="VEF1953" s="101"/>
      <c r="VEG1953" s="101"/>
      <c r="VEH1953" s="101"/>
      <c r="VEI1953" s="101"/>
      <c r="VEJ1953" s="101"/>
      <c r="VEK1953" s="101"/>
      <c r="VEL1953" s="101"/>
      <c r="VEM1953" s="101"/>
      <c r="VEN1953" s="101"/>
      <c r="VEO1953" s="101"/>
      <c r="VEP1953" s="101"/>
      <c r="VEQ1953" s="101"/>
      <c r="VER1953" s="101"/>
      <c r="VES1953" s="101"/>
      <c r="VET1953" s="101"/>
      <c r="VEU1953" s="101"/>
      <c r="VEV1953" s="101"/>
      <c r="VEW1953" s="101"/>
      <c r="VEX1953" s="101"/>
      <c r="VEY1953" s="101"/>
      <c r="VEZ1953" s="101"/>
      <c r="VFA1953" s="101"/>
      <c r="VFB1953" s="101"/>
      <c r="VFC1953" s="101"/>
      <c r="VFD1953" s="101"/>
      <c r="VFE1953" s="101"/>
      <c r="VFF1953" s="101"/>
      <c r="VFG1953" s="101"/>
      <c r="VFH1953" s="101"/>
      <c r="VFI1953" s="101"/>
      <c r="VFJ1953" s="101"/>
      <c r="VFK1953" s="101"/>
      <c r="VFL1953" s="101"/>
      <c r="VFM1953" s="101"/>
      <c r="VFN1953" s="101"/>
      <c r="VFO1953" s="101"/>
      <c r="VFP1953" s="101"/>
      <c r="VFQ1953" s="101"/>
      <c r="VFR1953" s="101"/>
      <c r="VFS1953" s="101"/>
      <c r="VFT1953" s="101"/>
      <c r="VFU1953" s="101"/>
      <c r="VFV1953" s="101"/>
      <c r="VFW1953" s="101"/>
      <c r="VFX1953" s="101"/>
      <c r="VFY1953" s="101"/>
      <c r="VFZ1953" s="101"/>
      <c r="VGA1953" s="101"/>
      <c r="VGB1953" s="101"/>
      <c r="VGC1953" s="101"/>
      <c r="VGD1953" s="101"/>
      <c r="VGE1953" s="101"/>
      <c r="VGF1953" s="101"/>
      <c r="VGG1953" s="101"/>
      <c r="VGH1953" s="101"/>
      <c r="VGI1953" s="101"/>
      <c r="VGJ1953" s="101"/>
      <c r="VGK1953" s="101"/>
      <c r="VGL1953" s="101"/>
      <c r="VGM1953" s="101"/>
      <c r="VGN1953" s="101"/>
      <c r="VGO1953" s="101"/>
      <c r="VGP1953" s="101"/>
      <c r="VGQ1953" s="101"/>
      <c r="VGR1953" s="101"/>
      <c r="VGS1953" s="101"/>
      <c r="VGT1953" s="101"/>
      <c r="VGU1953" s="101"/>
      <c r="VGV1953" s="101"/>
      <c r="VGW1953" s="101"/>
      <c r="VGX1953" s="101"/>
      <c r="VGY1953" s="101"/>
      <c r="VGZ1953" s="101"/>
      <c r="VHA1953" s="101"/>
      <c r="VHB1953" s="101"/>
      <c r="VHC1953" s="101"/>
      <c r="VHD1953" s="101"/>
      <c r="VHE1953" s="101"/>
      <c r="VHF1953" s="101"/>
      <c r="VHG1953" s="101"/>
      <c r="VHH1953" s="101"/>
      <c r="VHI1953" s="101"/>
      <c r="VHJ1953" s="101"/>
      <c r="VHK1953" s="101"/>
      <c r="VHL1953" s="101"/>
      <c r="VHM1953" s="101"/>
      <c r="VHN1953" s="101"/>
      <c r="VHO1953" s="101"/>
      <c r="VHP1953" s="101"/>
      <c r="VHQ1953" s="101"/>
      <c r="VHR1953" s="101"/>
      <c r="VHS1953" s="101"/>
      <c r="VHT1953" s="101"/>
      <c r="VHU1953" s="101"/>
      <c r="VHV1953" s="101"/>
      <c r="VHW1953" s="101"/>
      <c r="VHX1953" s="101"/>
      <c r="VHY1953" s="101"/>
      <c r="VHZ1953" s="101"/>
      <c r="VIA1953" s="101"/>
      <c r="VIB1953" s="101"/>
      <c r="VIC1953" s="101"/>
      <c r="VID1953" s="101"/>
      <c r="VIE1953" s="101"/>
      <c r="VIF1953" s="101"/>
      <c r="VIG1953" s="101"/>
      <c r="VIH1953" s="101"/>
      <c r="VII1953" s="101"/>
      <c r="VIJ1953" s="101"/>
      <c r="VIK1953" s="101"/>
      <c r="VIL1953" s="101"/>
      <c r="VIM1953" s="101"/>
      <c r="VIN1953" s="101"/>
      <c r="VIO1953" s="101"/>
      <c r="VIP1953" s="101"/>
      <c r="VIQ1953" s="101"/>
      <c r="VIR1953" s="101"/>
      <c r="VIS1953" s="101"/>
      <c r="VIT1953" s="101"/>
      <c r="VIU1953" s="101"/>
      <c r="VIV1953" s="101"/>
      <c r="VIW1953" s="101"/>
      <c r="VIX1953" s="101"/>
      <c r="VIY1953" s="101"/>
      <c r="VIZ1953" s="101"/>
      <c r="VJA1953" s="101"/>
      <c r="VJB1953" s="101"/>
      <c r="VJC1953" s="101"/>
      <c r="VJD1953" s="101"/>
      <c r="VJE1953" s="101"/>
      <c r="VJF1953" s="101"/>
      <c r="VJG1953" s="101"/>
      <c r="VJH1953" s="101"/>
      <c r="VJI1953" s="101"/>
      <c r="VJJ1953" s="101"/>
      <c r="VJK1953" s="101"/>
      <c r="VJL1953" s="101"/>
      <c r="VJM1953" s="101"/>
      <c r="VJN1953" s="101"/>
      <c r="VJO1953" s="101"/>
      <c r="VJP1953" s="101"/>
      <c r="VJQ1953" s="101"/>
      <c r="VJR1953" s="101"/>
      <c r="VJS1953" s="101"/>
      <c r="VJT1953" s="101"/>
      <c r="VJU1953" s="101"/>
      <c r="VJV1953" s="101"/>
      <c r="VJW1953" s="101"/>
      <c r="VJX1953" s="101"/>
      <c r="VJY1953" s="101"/>
      <c r="VJZ1953" s="101"/>
      <c r="VKA1953" s="101"/>
      <c r="VKB1953" s="101"/>
      <c r="VKC1953" s="101"/>
      <c r="VKD1953" s="101"/>
      <c r="VKE1953" s="101"/>
      <c r="VKF1953" s="101"/>
      <c r="VKG1953" s="101"/>
      <c r="VKH1953" s="101"/>
      <c r="VKI1953" s="101"/>
      <c r="VKJ1953" s="101"/>
      <c r="VKK1953" s="101"/>
      <c r="VKL1953" s="101"/>
      <c r="VKM1953" s="101"/>
      <c r="VKN1953" s="101"/>
      <c r="VKO1953" s="101"/>
      <c r="VKP1953" s="101"/>
      <c r="VKQ1953" s="101"/>
      <c r="VKR1953" s="101"/>
      <c r="VKS1953" s="101"/>
      <c r="VKT1953" s="101"/>
      <c r="VKU1953" s="101"/>
      <c r="VKV1953" s="101"/>
      <c r="VKW1953" s="101"/>
      <c r="VKX1953" s="101"/>
      <c r="VKY1953" s="101"/>
      <c r="VKZ1953" s="101"/>
      <c r="VLA1953" s="101"/>
      <c r="VLB1953" s="101"/>
      <c r="VLC1953" s="101"/>
      <c r="VLD1953" s="101"/>
      <c r="VLE1953" s="101"/>
      <c r="VLF1953" s="101"/>
      <c r="VLG1953" s="101"/>
      <c r="VLH1953" s="101"/>
      <c r="VLI1953" s="101"/>
      <c r="VLJ1953" s="101"/>
      <c r="VLK1953" s="101"/>
      <c r="VLL1953" s="101"/>
      <c r="VLM1953" s="101"/>
      <c r="VLN1953" s="101"/>
      <c r="VLO1953" s="101"/>
      <c r="VLP1953" s="101"/>
      <c r="VLQ1953" s="101"/>
      <c r="VLR1953" s="101"/>
      <c r="VLS1953" s="101"/>
      <c r="VLT1953" s="101"/>
      <c r="VLU1953" s="101"/>
      <c r="VLV1953" s="101"/>
      <c r="VLW1953" s="101"/>
      <c r="VLX1953" s="101"/>
      <c r="VLY1953" s="101"/>
      <c r="VLZ1953" s="101"/>
      <c r="VMA1953" s="101"/>
      <c r="VMB1953" s="101"/>
      <c r="VMC1953" s="101"/>
      <c r="VMD1953" s="101"/>
      <c r="VME1953" s="101"/>
      <c r="VMF1953" s="101"/>
      <c r="VMG1953" s="101"/>
      <c r="VMH1953" s="101"/>
      <c r="VMI1953" s="101"/>
      <c r="VMJ1953" s="101"/>
      <c r="VMK1953" s="101"/>
      <c r="VML1953" s="101"/>
      <c r="VMM1953" s="101"/>
      <c r="VMN1953" s="101"/>
      <c r="VMO1953" s="101"/>
      <c r="VMP1953" s="101"/>
      <c r="VMQ1953" s="101"/>
      <c r="VMR1953" s="101"/>
      <c r="VMS1953" s="101"/>
      <c r="VMT1953" s="101"/>
      <c r="VMU1953" s="101"/>
      <c r="VMV1953" s="101"/>
      <c r="VMW1953" s="101"/>
      <c r="VMX1953" s="101"/>
      <c r="VMY1953" s="101"/>
      <c r="VMZ1953" s="101"/>
      <c r="VNA1953" s="101"/>
      <c r="VNB1953" s="101"/>
      <c r="VNC1953" s="101"/>
      <c r="VND1953" s="101"/>
      <c r="VNE1953" s="101"/>
      <c r="VNF1953" s="101"/>
      <c r="VNG1953" s="101"/>
      <c r="VNH1953" s="101"/>
      <c r="VNI1953" s="101"/>
      <c r="VNJ1953" s="101"/>
      <c r="VNK1953" s="101"/>
      <c r="VNL1953" s="101"/>
      <c r="VNM1953" s="101"/>
      <c r="VNN1953" s="101"/>
      <c r="VNO1953" s="101"/>
      <c r="VNP1953" s="101"/>
      <c r="VNQ1953" s="101"/>
      <c r="VNR1953" s="101"/>
      <c r="VNS1953" s="101"/>
      <c r="VNT1953" s="101"/>
      <c r="VNU1953" s="101"/>
      <c r="VNV1953" s="101"/>
      <c r="VNW1953" s="101"/>
      <c r="VNX1953" s="101"/>
      <c r="VNY1953" s="101"/>
      <c r="VNZ1953" s="101"/>
      <c r="VOA1953" s="101"/>
      <c r="VOB1953" s="101"/>
      <c r="VOC1953" s="101"/>
      <c r="VOD1953" s="101"/>
      <c r="VOE1953" s="101"/>
      <c r="VOF1953" s="101"/>
      <c r="VOG1953" s="101"/>
      <c r="VOH1953" s="101"/>
      <c r="VOI1953" s="101"/>
      <c r="VOJ1953" s="101"/>
      <c r="VOK1953" s="101"/>
      <c r="VOL1953" s="101"/>
      <c r="VOM1953" s="101"/>
      <c r="VON1953" s="101"/>
      <c r="VOO1953" s="101"/>
      <c r="VOP1953" s="101"/>
      <c r="VOQ1953" s="101"/>
      <c r="VOR1953" s="101"/>
      <c r="VOS1953" s="101"/>
      <c r="VOT1953" s="101"/>
      <c r="VOU1953" s="101"/>
      <c r="VOV1953" s="101"/>
      <c r="VOW1953" s="101"/>
      <c r="VOX1953" s="101"/>
      <c r="VOY1953" s="101"/>
      <c r="VOZ1953" s="101"/>
      <c r="VPA1953" s="101"/>
      <c r="VPB1953" s="101"/>
      <c r="VPC1953" s="101"/>
      <c r="VPD1953" s="101"/>
      <c r="VPE1953" s="101"/>
      <c r="VPF1953" s="101"/>
      <c r="VPG1953" s="101"/>
      <c r="VPH1953" s="101"/>
      <c r="VPI1953" s="101"/>
      <c r="VPJ1953" s="101"/>
      <c r="VPK1953" s="101"/>
      <c r="VPL1953" s="101"/>
      <c r="VPM1953" s="101"/>
      <c r="VPN1953" s="101"/>
      <c r="VPO1953" s="101"/>
      <c r="VPP1953" s="101"/>
      <c r="VPQ1953" s="101"/>
      <c r="VPR1953" s="101"/>
      <c r="VPS1953" s="101"/>
      <c r="VPT1953" s="101"/>
      <c r="VPU1953" s="101"/>
      <c r="VPV1953" s="101"/>
      <c r="VPW1953" s="101"/>
      <c r="VPX1953" s="101"/>
      <c r="VPY1953" s="101"/>
      <c r="VPZ1953" s="101"/>
      <c r="VQA1953" s="101"/>
      <c r="VQB1953" s="101"/>
      <c r="VQC1953" s="101"/>
      <c r="VQD1953" s="101"/>
      <c r="VQE1953" s="101"/>
      <c r="VQF1953" s="101"/>
      <c r="VQG1953" s="101"/>
      <c r="VQH1953" s="101"/>
      <c r="VQI1953" s="101"/>
      <c r="VQJ1953" s="101"/>
      <c r="VQK1953" s="101"/>
      <c r="VQL1953" s="101"/>
      <c r="VQM1953" s="101"/>
      <c r="VQN1953" s="101"/>
      <c r="VQO1953" s="101"/>
      <c r="VQP1953" s="101"/>
      <c r="VQQ1953" s="101"/>
      <c r="VQR1953" s="101"/>
      <c r="VQS1953" s="101"/>
      <c r="VQT1953" s="101"/>
      <c r="VQU1953" s="101"/>
      <c r="VQV1953" s="101"/>
      <c r="VQW1953" s="101"/>
      <c r="VQX1953" s="101"/>
      <c r="VQY1953" s="101"/>
      <c r="VQZ1953" s="101"/>
      <c r="VRA1953" s="101"/>
      <c r="VRB1953" s="101"/>
      <c r="VRC1953" s="101"/>
      <c r="VRD1953" s="101"/>
      <c r="VRE1953" s="101"/>
      <c r="VRF1953" s="101"/>
      <c r="VRG1953" s="101"/>
      <c r="VRH1953" s="101"/>
      <c r="VRI1953" s="101"/>
      <c r="VRJ1953" s="101"/>
      <c r="VRK1953" s="101"/>
      <c r="VRL1953" s="101"/>
      <c r="VRM1953" s="101"/>
      <c r="VRN1953" s="101"/>
      <c r="VRO1953" s="101"/>
      <c r="VRP1953" s="101"/>
      <c r="VRQ1953" s="101"/>
      <c r="VRR1953" s="101"/>
      <c r="VRS1953" s="101"/>
      <c r="VRT1953" s="101"/>
      <c r="VRU1953" s="101"/>
      <c r="VRV1953" s="101"/>
      <c r="VRW1953" s="101"/>
      <c r="VRX1953" s="101"/>
      <c r="VRY1953" s="101"/>
      <c r="VRZ1953" s="101"/>
      <c r="VSA1953" s="101"/>
      <c r="VSB1953" s="101"/>
      <c r="VSC1953" s="101"/>
      <c r="VSD1953" s="101"/>
      <c r="VSE1953" s="101"/>
      <c r="VSF1953" s="101"/>
      <c r="VSG1953" s="101"/>
      <c r="VSH1953" s="101"/>
      <c r="VSI1953" s="101"/>
      <c r="VSJ1953" s="101"/>
      <c r="VSK1953" s="101"/>
      <c r="VSL1953" s="101"/>
      <c r="VSM1953" s="101"/>
      <c r="VSN1953" s="101"/>
      <c r="VSO1953" s="101"/>
      <c r="VSP1953" s="101"/>
      <c r="VSQ1953" s="101"/>
      <c r="VSR1953" s="101"/>
      <c r="VSS1953" s="101"/>
      <c r="VST1953" s="101"/>
      <c r="VSU1953" s="101"/>
      <c r="VSV1953" s="101"/>
      <c r="VSW1953" s="101"/>
      <c r="VSX1953" s="101"/>
      <c r="VSY1953" s="101"/>
      <c r="VSZ1953" s="101"/>
      <c r="VTA1953" s="101"/>
      <c r="VTB1953" s="101"/>
      <c r="VTC1953" s="101"/>
      <c r="VTD1953" s="101"/>
      <c r="VTE1953" s="101"/>
      <c r="VTF1953" s="101"/>
      <c r="VTG1953" s="101"/>
      <c r="VTH1953" s="101"/>
      <c r="VTI1953" s="101"/>
      <c r="VTJ1953" s="101"/>
      <c r="VTK1953" s="101"/>
      <c r="VTL1953" s="101"/>
      <c r="VTM1953" s="101"/>
      <c r="VTN1953" s="101"/>
      <c r="VTO1953" s="101"/>
      <c r="VTP1953" s="101"/>
      <c r="VTQ1953" s="101"/>
      <c r="VTR1953" s="101"/>
      <c r="VTS1953" s="101"/>
      <c r="VTT1953" s="101"/>
      <c r="VTU1953" s="101"/>
      <c r="VTV1953" s="101"/>
      <c r="VTW1953" s="101"/>
      <c r="VTX1953" s="101"/>
      <c r="VTY1953" s="101"/>
      <c r="VTZ1953" s="101"/>
      <c r="VUA1953" s="101"/>
      <c r="VUB1953" s="101"/>
      <c r="VUC1953" s="101"/>
      <c r="VUD1953" s="101"/>
      <c r="VUE1953" s="101"/>
      <c r="VUF1953" s="101"/>
      <c r="VUG1953" s="101"/>
      <c r="VUH1953" s="101"/>
      <c r="VUI1953" s="101"/>
      <c r="VUJ1953" s="101"/>
      <c r="VUK1953" s="101"/>
      <c r="VUL1953" s="101"/>
      <c r="VUM1953" s="101"/>
      <c r="VUN1953" s="101"/>
      <c r="VUO1953" s="101"/>
      <c r="VUP1953" s="101"/>
      <c r="VUQ1953" s="101"/>
      <c r="VUR1953" s="101"/>
      <c r="VUS1953" s="101"/>
      <c r="VUT1953" s="101"/>
      <c r="VUU1953" s="101"/>
      <c r="VUV1953" s="101"/>
      <c r="VUW1953" s="101"/>
      <c r="VUX1953" s="101"/>
      <c r="VUY1953" s="101"/>
      <c r="VUZ1953" s="101"/>
      <c r="VVA1953" s="101"/>
      <c r="VVB1953" s="101"/>
      <c r="VVC1953" s="101"/>
      <c r="VVD1953" s="101"/>
      <c r="VVE1953" s="101"/>
      <c r="VVF1953" s="101"/>
      <c r="VVG1953" s="101"/>
      <c r="VVH1953" s="101"/>
      <c r="VVI1953" s="101"/>
      <c r="VVJ1953" s="101"/>
      <c r="VVK1953" s="101"/>
      <c r="VVL1953" s="101"/>
      <c r="VVM1953" s="101"/>
      <c r="VVN1953" s="101"/>
      <c r="VVO1953" s="101"/>
      <c r="VVP1953" s="101"/>
      <c r="VVQ1953" s="101"/>
      <c r="VVR1953" s="101"/>
      <c r="VVS1953" s="101"/>
      <c r="VVT1953" s="101"/>
      <c r="VVU1953" s="101"/>
      <c r="VVV1953" s="101"/>
      <c r="VVW1953" s="101"/>
      <c r="VVX1953" s="101"/>
      <c r="VVY1953" s="101"/>
      <c r="VVZ1953" s="101"/>
      <c r="VWA1953" s="101"/>
      <c r="VWB1953" s="101"/>
      <c r="VWC1953" s="101"/>
      <c r="VWD1953" s="101"/>
      <c r="VWE1953" s="101"/>
      <c r="VWF1953" s="101"/>
      <c r="VWG1953" s="101"/>
      <c r="VWH1953" s="101"/>
      <c r="VWI1953" s="101"/>
      <c r="VWJ1953" s="101"/>
      <c r="VWK1953" s="101"/>
      <c r="VWL1953" s="101"/>
      <c r="VWM1953" s="101"/>
      <c r="VWN1953" s="101"/>
      <c r="VWO1953" s="101"/>
      <c r="VWP1953" s="101"/>
      <c r="VWQ1953" s="101"/>
      <c r="VWR1953" s="101"/>
      <c r="VWS1953" s="101"/>
      <c r="VWT1953" s="101"/>
      <c r="VWU1953" s="101"/>
      <c r="VWV1953" s="101"/>
      <c r="VWW1953" s="101"/>
      <c r="VWX1953" s="101"/>
      <c r="VWY1953" s="101"/>
      <c r="VWZ1953" s="101"/>
      <c r="VXA1953" s="101"/>
      <c r="VXB1953" s="101"/>
      <c r="VXC1953" s="101"/>
      <c r="VXD1953" s="101"/>
      <c r="VXE1953" s="101"/>
      <c r="VXF1953" s="101"/>
      <c r="VXG1953" s="101"/>
      <c r="VXH1953" s="101"/>
      <c r="VXI1953" s="101"/>
      <c r="VXJ1953" s="101"/>
      <c r="VXK1953" s="101"/>
      <c r="VXL1953" s="101"/>
      <c r="VXM1953" s="101"/>
      <c r="VXN1953" s="101"/>
      <c r="VXO1953" s="101"/>
      <c r="VXP1953" s="101"/>
      <c r="VXQ1953" s="101"/>
      <c r="VXR1953" s="101"/>
      <c r="VXS1953" s="101"/>
      <c r="VXT1953" s="101"/>
      <c r="VXU1953" s="101"/>
      <c r="VXV1953" s="101"/>
      <c r="VXW1953" s="101"/>
      <c r="VXX1953" s="101"/>
      <c r="VXY1953" s="101"/>
      <c r="VXZ1953" s="101"/>
      <c r="VYA1953" s="101"/>
      <c r="VYB1953" s="101"/>
      <c r="VYC1953" s="101"/>
      <c r="VYD1953" s="101"/>
      <c r="VYE1953" s="101"/>
      <c r="VYF1953" s="101"/>
      <c r="VYG1953" s="101"/>
      <c r="VYH1953" s="101"/>
      <c r="VYI1953" s="101"/>
      <c r="VYJ1953" s="101"/>
      <c r="VYK1953" s="101"/>
      <c r="VYL1953" s="101"/>
      <c r="VYM1953" s="101"/>
      <c r="VYN1953" s="101"/>
      <c r="VYO1953" s="101"/>
      <c r="VYP1953" s="101"/>
      <c r="VYQ1953" s="101"/>
      <c r="VYR1953" s="101"/>
      <c r="VYS1953" s="101"/>
      <c r="VYT1953" s="101"/>
      <c r="VYU1953" s="101"/>
      <c r="VYV1953" s="101"/>
      <c r="VYW1953" s="101"/>
      <c r="VYX1953" s="101"/>
      <c r="VYY1953" s="101"/>
      <c r="VYZ1953" s="101"/>
      <c r="VZA1953" s="101"/>
      <c r="VZB1953" s="101"/>
      <c r="VZC1953" s="101"/>
      <c r="VZD1953" s="101"/>
      <c r="VZE1953" s="101"/>
      <c r="VZF1953" s="101"/>
      <c r="VZG1953" s="101"/>
      <c r="VZH1953" s="101"/>
      <c r="VZI1953" s="101"/>
      <c r="VZJ1953" s="101"/>
      <c r="VZK1953" s="101"/>
      <c r="VZL1953" s="101"/>
      <c r="VZM1953" s="101"/>
      <c r="VZN1953" s="101"/>
      <c r="VZO1953" s="101"/>
      <c r="VZP1953" s="101"/>
      <c r="VZQ1953" s="101"/>
      <c r="VZR1953" s="101"/>
      <c r="VZS1953" s="101"/>
      <c r="VZT1953" s="101"/>
      <c r="VZU1953" s="101"/>
      <c r="VZV1953" s="101"/>
      <c r="VZW1953" s="101"/>
      <c r="VZX1953" s="101"/>
      <c r="VZY1953" s="101"/>
      <c r="VZZ1953" s="101"/>
      <c r="WAA1953" s="101"/>
      <c r="WAB1953" s="101"/>
      <c r="WAC1953" s="101"/>
      <c r="WAD1953" s="101"/>
      <c r="WAE1953" s="101"/>
      <c r="WAF1953" s="101"/>
      <c r="WAG1953" s="101"/>
      <c r="WAH1953" s="101"/>
      <c r="WAI1953" s="101"/>
      <c r="WAJ1953" s="101"/>
      <c r="WAK1953" s="101"/>
      <c r="WAL1953" s="101"/>
      <c r="WAM1953" s="101"/>
      <c r="WAN1953" s="101"/>
      <c r="WAO1953" s="101"/>
      <c r="WAP1953" s="101"/>
      <c r="WAQ1953" s="101"/>
      <c r="WAR1953" s="101"/>
      <c r="WAS1953" s="101"/>
      <c r="WAT1953" s="101"/>
      <c r="WAU1953" s="101"/>
      <c r="WAV1953" s="101"/>
      <c r="WAW1953" s="101"/>
      <c r="WAX1953" s="101"/>
      <c r="WAY1953" s="101"/>
      <c r="WAZ1953" s="101"/>
      <c r="WBA1953" s="101"/>
      <c r="WBB1953" s="101"/>
      <c r="WBC1953" s="101"/>
      <c r="WBD1953" s="101"/>
      <c r="WBE1953" s="101"/>
      <c r="WBF1953" s="101"/>
      <c r="WBG1953" s="101"/>
      <c r="WBH1953" s="101"/>
      <c r="WBI1953" s="101"/>
      <c r="WBJ1953" s="101"/>
      <c r="WBK1953" s="101"/>
      <c r="WBL1953" s="101"/>
      <c r="WBM1953" s="101"/>
      <c r="WBN1953" s="101"/>
      <c r="WBO1953" s="101"/>
      <c r="WBP1953" s="101"/>
      <c r="WBQ1953" s="101"/>
      <c r="WBR1953" s="101"/>
      <c r="WBS1953" s="101"/>
      <c r="WBT1953" s="101"/>
      <c r="WBU1953" s="101"/>
      <c r="WBV1953" s="101"/>
      <c r="WBW1953" s="101"/>
      <c r="WBX1953" s="101"/>
      <c r="WBY1953" s="101"/>
      <c r="WBZ1953" s="101"/>
      <c r="WCA1953" s="101"/>
      <c r="WCB1953" s="101"/>
      <c r="WCC1953" s="101"/>
      <c r="WCD1953" s="101"/>
      <c r="WCE1953" s="101"/>
      <c r="WCF1953" s="101"/>
      <c r="WCG1953" s="101"/>
      <c r="WCH1953" s="101"/>
      <c r="WCI1953" s="101"/>
      <c r="WCJ1953" s="101"/>
      <c r="WCK1953" s="101"/>
      <c r="WCL1953" s="101"/>
      <c r="WCM1953" s="101"/>
      <c r="WCN1953" s="101"/>
      <c r="WCO1953" s="101"/>
      <c r="WCP1953" s="101"/>
      <c r="WCQ1953" s="101"/>
      <c r="WCR1953" s="101"/>
      <c r="WCS1953" s="101"/>
      <c r="WCT1953" s="101"/>
      <c r="WCU1953" s="101"/>
      <c r="WCV1953" s="101"/>
      <c r="WCW1953" s="101"/>
      <c r="WCX1953" s="101"/>
      <c r="WCY1953" s="101"/>
      <c r="WCZ1953" s="101"/>
      <c r="WDA1953" s="101"/>
      <c r="WDB1953" s="101"/>
      <c r="WDC1953" s="101"/>
      <c r="WDD1953" s="101"/>
      <c r="WDE1953" s="101"/>
      <c r="WDF1953" s="101"/>
      <c r="WDG1953" s="101"/>
      <c r="WDH1953" s="101"/>
      <c r="WDI1953" s="101"/>
      <c r="WDJ1953" s="101"/>
      <c r="WDK1953" s="101"/>
      <c r="WDL1953" s="101"/>
      <c r="WDM1953" s="101"/>
      <c r="WDN1953" s="101"/>
      <c r="WDO1953" s="101"/>
      <c r="WDP1953" s="101"/>
      <c r="WDQ1953" s="101"/>
      <c r="WDR1953" s="101"/>
      <c r="WDS1953" s="101"/>
      <c r="WDT1953" s="101"/>
      <c r="WDU1953" s="101"/>
      <c r="WDV1953" s="101"/>
      <c r="WDW1953" s="101"/>
      <c r="WDX1953" s="101"/>
      <c r="WDY1953" s="101"/>
      <c r="WDZ1953" s="101"/>
      <c r="WEA1953" s="101"/>
      <c r="WEB1953" s="101"/>
      <c r="WEC1953" s="101"/>
      <c r="WED1953" s="101"/>
      <c r="WEE1953" s="101"/>
      <c r="WEF1953" s="101"/>
      <c r="WEG1953" s="101"/>
      <c r="WEH1953" s="101"/>
      <c r="WEI1953" s="101"/>
      <c r="WEJ1953" s="101"/>
      <c r="WEK1953" s="101"/>
      <c r="WEL1953" s="101"/>
      <c r="WEM1953" s="101"/>
      <c r="WEN1953" s="101"/>
      <c r="WEO1953" s="101"/>
      <c r="WEP1953" s="101"/>
      <c r="WEQ1953" s="101"/>
      <c r="WER1953" s="101"/>
      <c r="WES1953" s="101"/>
      <c r="WET1953" s="101"/>
      <c r="WEU1953" s="101"/>
      <c r="WEV1953" s="101"/>
      <c r="WEW1953" s="101"/>
      <c r="WEX1953" s="101"/>
      <c r="WEY1953" s="101"/>
      <c r="WEZ1953" s="101"/>
      <c r="WFA1953" s="101"/>
      <c r="WFB1953" s="101"/>
      <c r="WFC1953" s="101"/>
      <c r="WFD1953" s="101"/>
      <c r="WFE1953" s="101"/>
      <c r="WFF1953" s="101"/>
      <c r="WFG1953" s="101"/>
      <c r="WFH1953" s="101"/>
      <c r="WFI1953" s="101"/>
      <c r="WFJ1953" s="101"/>
      <c r="WFK1953" s="101"/>
      <c r="WFL1953" s="101"/>
      <c r="WFM1953" s="101"/>
      <c r="WFN1953" s="101"/>
      <c r="WFO1953" s="101"/>
      <c r="WFP1953" s="101"/>
      <c r="WFQ1953" s="101"/>
      <c r="WFR1953" s="101"/>
      <c r="WFS1953" s="101"/>
      <c r="WFT1953" s="101"/>
      <c r="WFU1953" s="101"/>
      <c r="WFV1953" s="101"/>
      <c r="WFW1953" s="101"/>
      <c r="WFX1953" s="101"/>
      <c r="WFY1953" s="101"/>
      <c r="WFZ1953" s="101"/>
      <c r="WGA1953" s="101"/>
      <c r="WGB1953" s="101"/>
      <c r="WGC1953" s="101"/>
      <c r="WGD1953" s="101"/>
      <c r="WGE1953" s="101"/>
      <c r="WGF1953" s="101"/>
      <c r="WGG1953" s="101"/>
      <c r="WGH1953" s="101"/>
      <c r="WGI1953" s="101"/>
      <c r="WGJ1953" s="101"/>
      <c r="WGK1953" s="101"/>
      <c r="WGL1953" s="101"/>
      <c r="WGM1953" s="101"/>
      <c r="WGN1953" s="101"/>
      <c r="WGO1953" s="101"/>
      <c r="WGP1953" s="101"/>
      <c r="WGQ1953" s="101"/>
      <c r="WGR1953" s="101"/>
      <c r="WGS1953" s="101"/>
      <c r="WGT1953" s="101"/>
      <c r="WGU1953" s="101"/>
      <c r="WGV1953" s="101"/>
      <c r="WGW1953" s="101"/>
      <c r="WGX1953" s="101"/>
      <c r="WGY1953" s="101"/>
      <c r="WGZ1953" s="101"/>
      <c r="WHA1953" s="101"/>
      <c r="WHB1953" s="101"/>
      <c r="WHC1953" s="101"/>
      <c r="WHD1953" s="101"/>
      <c r="WHE1953" s="101"/>
      <c r="WHF1953" s="101"/>
      <c r="WHG1953" s="101"/>
      <c r="WHH1953" s="101"/>
      <c r="WHI1953" s="101"/>
      <c r="WHJ1953" s="101"/>
      <c r="WHK1953" s="101"/>
      <c r="WHL1953" s="101"/>
      <c r="WHM1953" s="101"/>
      <c r="WHN1953" s="101"/>
      <c r="WHO1953" s="101"/>
      <c r="WHP1953" s="101"/>
      <c r="WHQ1953" s="101"/>
      <c r="WHR1953" s="101"/>
      <c r="WHS1953" s="101"/>
      <c r="WHT1953" s="101"/>
      <c r="WHU1953" s="101"/>
      <c r="WHV1953" s="101"/>
      <c r="WHW1953" s="101"/>
      <c r="WHX1953" s="101"/>
      <c r="WHY1953" s="101"/>
      <c r="WHZ1953" s="101"/>
      <c r="WIA1953" s="101"/>
      <c r="WIB1953" s="101"/>
      <c r="WIC1953" s="101"/>
      <c r="WID1953" s="101"/>
      <c r="WIE1953" s="101"/>
      <c r="WIF1953" s="101"/>
      <c r="WIG1953" s="101"/>
      <c r="WIH1953" s="101"/>
      <c r="WII1953" s="101"/>
      <c r="WIJ1953" s="101"/>
      <c r="WIK1953" s="101"/>
      <c r="WIL1953" s="101"/>
      <c r="WIM1953" s="101"/>
      <c r="WIN1953" s="101"/>
      <c r="WIO1953" s="101"/>
      <c r="WIP1953" s="101"/>
      <c r="WIQ1953" s="101"/>
      <c r="WIR1953" s="101"/>
      <c r="WIS1953" s="101"/>
      <c r="WIT1953" s="101"/>
      <c r="WIU1953" s="101"/>
      <c r="WIV1953" s="101"/>
      <c r="WIW1953" s="101"/>
      <c r="WIX1953" s="101"/>
      <c r="WIY1953" s="101"/>
      <c r="WIZ1953" s="101"/>
      <c r="WJA1953" s="101"/>
      <c r="WJB1953" s="101"/>
      <c r="WJC1953" s="101"/>
      <c r="WJD1953" s="101"/>
      <c r="WJE1953" s="101"/>
      <c r="WJF1953" s="101"/>
      <c r="WJG1953" s="101"/>
      <c r="WJH1953" s="101"/>
      <c r="WJI1953" s="101"/>
      <c r="WJJ1953" s="101"/>
      <c r="WJK1953" s="101"/>
      <c r="WJL1953" s="101"/>
      <c r="WJM1953" s="101"/>
      <c r="WJN1953" s="101"/>
      <c r="WJO1953" s="101"/>
      <c r="WJP1953" s="101"/>
      <c r="WJQ1953" s="101"/>
      <c r="WJR1953" s="101"/>
      <c r="WJS1953" s="101"/>
      <c r="WJT1953" s="101"/>
      <c r="WJU1953" s="101"/>
      <c r="WJV1953" s="101"/>
      <c r="WJW1953" s="101"/>
      <c r="WJX1953" s="101"/>
      <c r="WJY1953" s="101"/>
      <c r="WJZ1953" s="101"/>
      <c r="WKA1953" s="101"/>
      <c r="WKB1953" s="101"/>
      <c r="WKC1953" s="101"/>
      <c r="WKD1953" s="101"/>
      <c r="WKE1953" s="101"/>
      <c r="WKF1953" s="101"/>
      <c r="WKG1953" s="101"/>
      <c r="WKH1953" s="101"/>
      <c r="WKI1953" s="101"/>
      <c r="WKJ1953" s="101"/>
      <c r="WKK1953" s="101"/>
      <c r="WKL1953" s="101"/>
      <c r="WKM1953" s="101"/>
      <c r="WKN1953" s="101"/>
      <c r="WKO1953" s="101"/>
      <c r="WKP1953" s="101"/>
      <c r="WKQ1953" s="101"/>
      <c r="WKR1953" s="101"/>
      <c r="WKS1953" s="101"/>
      <c r="WKT1953" s="101"/>
      <c r="WKU1953" s="101"/>
      <c r="WKV1953" s="101"/>
      <c r="WKW1953" s="101"/>
      <c r="WKX1953" s="101"/>
      <c r="WKY1953" s="101"/>
      <c r="WKZ1953" s="101"/>
      <c r="WLA1953" s="101"/>
      <c r="WLB1953" s="101"/>
      <c r="WLC1953" s="101"/>
      <c r="WLD1953" s="101"/>
      <c r="WLE1953" s="101"/>
      <c r="WLF1953" s="101"/>
      <c r="WLG1953" s="101"/>
      <c r="WLH1953" s="101"/>
      <c r="WLI1953" s="101"/>
      <c r="WLJ1953" s="101"/>
      <c r="WLK1953" s="101"/>
      <c r="WLL1953" s="101"/>
      <c r="WLM1953" s="101"/>
      <c r="WLN1953" s="101"/>
      <c r="WLO1953" s="101"/>
      <c r="WLP1953" s="101"/>
      <c r="WLQ1953" s="101"/>
      <c r="WLR1953" s="101"/>
      <c r="WLS1953" s="101"/>
      <c r="WLT1953" s="101"/>
      <c r="WLU1953" s="101"/>
      <c r="WLV1953" s="101"/>
      <c r="WLW1953" s="101"/>
      <c r="WLX1953" s="101"/>
      <c r="WLY1953" s="101"/>
      <c r="WLZ1953" s="101"/>
      <c r="WMA1953" s="101"/>
      <c r="WMB1953" s="101"/>
      <c r="WMC1953" s="101"/>
      <c r="WMD1953" s="101"/>
      <c r="WME1953" s="101"/>
      <c r="WMF1953" s="101"/>
      <c r="WMG1953" s="101"/>
      <c r="WMH1953" s="101"/>
      <c r="WMI1953" s="101"/>
      <c r="WMJ1953" s="101"/>
      <c r="WMK1953" s="101"/>
      <c r="WML1953" s="101"/>
      <c r="WMM1953" s="101"/>
      <c r="WMN1953" s="101"/>
      <c r="WMO1953" s="101"/>
      <c r="WMP1953" s="101"/>
      <c r="WMQ1953" s="101"/>
      <c r="WMR1953" s="101"/>
      <c r="WMS1953" s="101"/>
      <c r="WMT1953" s="101"/>
      <c r="WMU1953" s="101"/>
      <c r="WMV1953" s="101"/>
      <c r="WMW1953" s="101"/>
      <c r="WMX1953" s="101"/>
      <c r="WMY1953" s="101"/>
      <c r="WMZ1953" s="101"/>
      <c r="WNA1953" s="101"/>
      <c r="WNB1953" s="101"/>
      <c r="WNC1953" s="101"/>
      <c r="WND1953" s="101"/>
      <c r="WNE1953" s="101"/>
      <c r="WNF1953" s="101"/>
      <c r="WNG1953" s="101"/>
      <c r="WNH1953" s="101"/>
      <c r="WNI1953" s="101"/>
      <c r="WNJ1953" s="101"/>
      <c r="WNK1953" s="101"/>
      <c r="WNL1953" s="101"/>
      <c r="WNM1953" s="101"/>
      <c r="WNN1953" s="101"/>
      <c r="WNO1953" s="101"/>
      <c r="WNP1953" s="101"/>
      <c r="WNQ1953" s="101"/>
      <c r="WNR1953" s="101"/>
      <c r="WNS1953" s="101"/>
      <c r="WNT1953" s="101"/>
      <c r="WNU1953" s="101"/>
      <c r="WNV1953" s="101"/>
      <c r="WNW1953" s="101"/>
      <c r="WNX1953" s="101"/>
      <c r="WNY1953" s="101"/>
      <c r="WNZ1953" s="101"/>
      <c r="WOA1953" s="101"/>
      <c r="WOB1953" s="101"/>
      <c r="WOC1953" s="101"/>
      <c r="WOD1953" s="101"/>
      <c r="WOE1953" s="101"/>
      <c r="WOF1953" s="101"/>
      <c r="WOG1953" s="101"/>
      <c r="WOH1953" s="101"/>
      <c r="WOI1953" s="101"/>
      <c r="WOJ1953" s="101"/>
      <c r="WOK1953" s="101"/>
      <c r="WOL1953" s="101"/>
      <c r="WOM1953" s="101"/>
      <c r="WON1953" s="101"/>
      <c r="WOO1953" s="101"/>
      <c r="WOP1953" s="101"/>
      <c r="WOQ1953" s="101"/>
      <c r="WOR1953" s="101"/>
      <c r="WOS1953" s="101"/>
      <c r="WOT1953" s="101"/>
      <c r="WOU1953" s="101"/>
      <c r="WOV1953" s="101"/>
      <c r="WOW1953" s="101"/>
      <c r="WOX1953" s="101"/>
      <c r="WOY1953" s="101"/>
      <c r="WOZ1953" s="101"/>
      <c r="WPA1953" s="101"/>
      <c r="WPB1953" s="101"/>
      <c r="WPC1953" s="101"/>
      <c r="WPD1953" s="101"/>
      <c r="WPE1953" s="101"/>
      <c r="WPF1953" s="101"/>
      <c r="WPG1953" s="101"/>
      <c r="WPH1953" s="101"/>
      <c r="WPI1953" s="101"/>
      <c r="WPJ1953" s="101"/>
      <c r="WPK1953" s="101"/>
      <c r="WPL1953" s="101"/>
      <c r="WPM1953" s="101"/>
      <c r="WPN1953" s="101"/>
      <c r="WPO1953" s="101"/>
      <c r="WPP1953" s="101"/>
      <c r="WPQ1953" s="101"/>
      <c r="WPR1953" s="101"/>
      <c r="WPS1953" s="101"/>
      <c r="WPT1953" s="101"/>
      <c r="WPU1953" s="101"/>
      <c r="WPV1953" s="101"/>
      <c r="WPW1953" s="101"/>
      <c r="WPX1953" s="101"/>
      <c r="WPY1953" s="101"/>
      <c r="WPZ1953" s="101"/>
      <c r="WQA1953" s="101"/>
      <c r="WQB1953" s="101"/>
      <c r="WQC1953" s="101"/>
      <c r="WQD1953" s="101"/>
      <c r="WQE1953" s="101"/>
      <c r="WQF1953" s="101"/>
      <c r="WQG1953" s="101"/>
      <c r="WQH1953" s="101"/>
      <c r="WQI1953" s="101"/>
      <c r="WQJ1953" s="101"/>
      <c r="WQK1953" s="101"/>
      <c r="WQL1953" s="101"/>
      <c r="WQM1953" s="101"/>
      <c r="WQN1953" s="101"/>
      <c r="WQO1953" s="101"/>
      <c r="WQP1953" s="101"/>
      <c r="WQQ1953" s="101"/>
      <c r="WQR1953" s="101"/>
      <c r="WQS1953" s="101"/>
      <c r="WQT1953" s="101"/>
      <c r="WQU1953" s="101"/>
      <c r="WQV1953" s="101"/>
      <c r="WQW1953" s="101"/>
      <c r="WQX1953" s="101"/>
      <c r="WQY1953" s="101"/>
      <c r="WQZ1953" s="101"/>
      <c r="WRA1953" s="101"/>
      <c r="WRB1953" s="101"/>
      <c r="WRC1953" s="101"/>
      <c r="WRD1953" s="101"/>
      <c r="WRE1953" s="101"/>
      <c r="WRF1953" s="101"/>
      <c r="WRG1953" s="101"/>
      <c r="WRH1953" s="101"/>
      <c r="WRI1953" s="101"/>
      <c r="WRJ1953" s="101"/>
      <c r="WRK1953" s="101"/>
      <c r="WRL1953" s="101"/>
      <c r="WRM1953" s="101"/>
      <c r="WRN1953" s="101"/>
      <c r="WRO1953" s="101"/>
      <c r="WRP1953" s="101"/>
      <c r="WRQ1953" s="101"/>
      <c r="WRR1953" s="101"/>
      <c r="WRS1953" s="101"/>
      <c r="WRT1953" s="101"/>
      <c r="WRU1953" s="101"/>
      <c r="WRV1953" s="101"/>
      <c r="WRW1953" s="101"/>
      <c r="WRX1953" s="101"/>
      <c r="WRY1953" s="101"/>
      <c r="WRZ1953" s="101"/>
      <c r="WSA1953" s="101"/>
      <c r="WSB1953" s="101"/>
      <c r="WSC1953" s="101"/>
      <c r="WSD1953" s="101"/>
      <c r="WSE1953" s="101"/>
      <c r="WSF1953" s="101"/>
      <c r="WSG1953" s="101"/>
      <c r="WSH1953" s="101"/>
      <c r="WSI1953" s="101"/>
      <c r="WSJ1953" s="101"/>
      <c r="WSK1953" s="101"/>
      <c r="WSL1953" s="101"/>
      <c r="WSM1953" s="101"/>
      <c r="WSN1953" s="101"/>
      <c r="WSO1953" s="101"/>
      <c r="WSP1953" s="101"/>
      <c r="WSQ1953" s="101"/>
      <c r="WSR1953" s="101"/>
      <c r="WSS1953" s="101"/>
      <c r="WST1953" s="101"/>
      <c r="WSU1953" s="101"/>
      <c r="WSV1953" s="101"/>
      <c r="WSW1953" s="101"/>
      <c r="WSX1953" s="101"/>
      <c r="WSY1953" s="101"/>
      <c r="WSZ1953" s="101"/>
      <c r="WTA1953" s="101"/>
      <c r="WTB1953" s="101"/>
      <c r="WTC1953" s="101"/>
      <c r="WTD1953" s="101"/>
      <c r="WTE1953" s="101"/>
      <c r="WTF1953" s="101"/>
      <c r="WTG1953" s="101"/>
      <c r="WTH1953" s="101"/>
      <c r="WTI1953" s="101"/>
      <c r="WTJ1953" s="101"/>
      <c r="WTK1953" s="101"/>
      <c r="WTL1953" s="101"/>
      <c r="WTM1953" s="101"/>
      <c r="WTN1953" s="101"/>
      <c r="WTO1953" s="101"/>
      <c r="WTP1953" s="101"/>
      <c r="WTQ1953" s="101"/>
      <c r="WTR1953" s="101"/>
      <c r="WTS1953" s="101"/>
      <c r="WTT1953" s="101"/>
      <c r="WTU1953" s="101"/>
      <c r="WTV1953" s="101"/>
      <c r="WTW1953" s="101"/>
      <c r="WTX1953" s="101"/>
      <c r="WTY1953" s="101"/>
      <c r="WTZ1953" s="101"/>
      <c r="WUA1953" s="101"/>
      <c r="WUB1953" s="101"/>
      <c r="WUC1953" s="101"/>
      <c r="WUD1953" s="101"/>
      <c r="WUE1953" s="101"/>
      <c r="WUF1953" s="101"/>
      <c r="WUG1953" s="101"/>
      <c r="WUH1953" s="101"/>
      <c r="WUI1953" s="101"/>
      <c r="WUJ1953" s="101"/>
      <c r="WUK1953" s="101"/>
      <c r="WUL1953" s="101"/>
      <c r="WUM1953" s="101"/>
      <c r="WUN1953" s="101"/>
      <c r="WUO1953" s="101"/>
      <c r="WUP1953" s="101"/>
      <c r="WUQ1953" s="101"/>
      <c r="WUR1953" s="101"/>
      <c r="WUS1953" s="101"/>
      <c r="WUT1953" s="101"/>
      <c r="WUU1953" s="101"/>
      <c r="WUV1953" s="101"/>
      <c r="WUW1953" s="101"/>
      <c r="WUX1953" s="101"/>
      <c r="WUY1953" s="101"/>
      <c r="WUZ1953" s="101"/>
      <c r="WVA1953" s="101"/>
      <c r="WVB1953" s="101"/>
      <c r="WVC1953" s="101"/>
      <c r="WVD1953" s="101"/>
      <c r="WVE1953" s="101"/>
      <c r="WVF1953" s="101"/>
      <c r="WVG1953" s="101"/>
      <c r="WVH1953" s="101"/>
      <c r="WVI1953" s="101"/>
      <c r="WVJ1953" s="101"/>
      <c r="WVK1953" s="101"/>
      <c r="WVL1953" s="101"/>
      <c r="WVM1953" s="101"/>
      <c r="WVN1953" s="101"/>
      <c r="WVO1953" s="101"/>
      <c r="WVP1953" s="101"/>
      <c r="WVQ1953" s="101"/>
      <c r="WVR1953" s="101"/>
      <c r="WVS1953" s="101"/>
      <c r="WVT1953" s="101"/>
      <c r="WVU1953" s="101"/>
      <c r="WVV1953" s="101"/>
      <c r="WVW1953" s="101"/>
      <c r="WVX1953" s="101"/>
      <c r="WVY1953" s="101"/>
      <c r="WVZ1953" s="101"/>
      <c r="WWA1953" s="101"/>
      <c r="WWB1953" s="101"/>
      <c r="WWC1953" s="101"/>
      <c r="WWD1953" s="101"/>
      <c r="WWE1953" s="101"/>
      <c r="WWF1953" s="101"/>
      <c r="WWG1953" s="101"/>
      <c r="WWH1953" s="101"/>
      <c r="WWI1953" s="101"/>
      <c r="WWJ1953" s="101"/>
      <c r="WWK1953" s="101"/>
      <c r="WWL1953" s="101"/>
      <c r="WWM1953" s="101"/>
      <c r="WWN1953" s="101"/>
      <c r="WWO1953" s="101"/>
      <c r="WWP1953" s="101"/>
      <c r="WWQ1953" s="101"/>
      <c r="WWR1953" s="101"/>
      <c r="WWS1953" s="101"/>
      <c r="WWT1953" s="101"/>
      <c r="WWU1953" s="101"/>
      <c r="WWV1953" s="101"/>
      <c r="WWW1953" s="101"/>
      <c r="WWX1953" s="101"/>
      <c r="WWY1953" s="101"/>
      <c r="WWZ1953" s="101"/>
      <c r="WXA1953" s="101"/>
      <c r="WXB1953" s="101"/>
      <c r="WXC1953" s="101"/>
      <c r="WXD1953" s="101"/>
      <c r="WXE1953" s="101"/>
      <c r="WXF1953" s="101"/>
      <c r="WXG1953" s="101"/>
      <c r="WXH1953" s="101"/>
      <c r="WXI1953" s="101"/>
      <c r="WXJ1953" s="101"/>
      <c r="WXK1953" s="101"/>
      <c r="WXL1953" s="101"/>
      <c r="WXM1953" s="101"/>
      <c r="WXN1953" s="101"/>
      <c r="WXO1953" s="101"/>
      <c r="WXP1953" s="101"/>
      <c r="WXQ1953" s="101"/>
      <c r="WXR1953" s="101"/>
      <c r="WXS1953" s="101"/>
      <c r="WXT1953" s="101"/>
      <c r="WXU1953" s="101"/>
      <c r="WXV1953" s="101"/>
      <c r="WXW1953" s="101"/>
      <c r="WXX1953" s="101"/>
      <c r="WXY1953" s="101"/>
      <c r="WXZ1953" s="101"/>
      <c r="WYA1953" s="101"/>
      <c r="WYB1953" s="101"/>
      <c r="WYC1953" s="101"/>
      <c r="WYD1953" s="101"/>
      <c r="WYE1953" s="101"/>
      <c r="WYF1953" s="101"/>
      <c r="WYG1953" s="101"/>
      <c r="WYH1953" s="101"/>
      <c r="WYI1953" s="101"/>
      <c r="WYJ1953" s="101"/>
      <c r="WYK1953" s="101"/>
      <c r="WYL1953" s="101"/>
      <c r="WYM1953" s="101"/>
      <c r="WYN1953" s="101"/>
      <c r="WYO1953" s="101"/>
      <c r="WYP1953" s="101"/>
      <c r="WYQ1953" s="101"/>
      <c r="WYR1953" s="101"/>
      <c r="WYS1953" s="101"/>
      <c r="WYT1953" s="101"/>
      <c r="WYU1953" s="101"/>
      <c r="WYV1953" s="101"/>
      <c r="WYW1953" s="101"/>
      <c r="WYX1953" s="101"/>
      <c r="WYY1953" s="101"/>
      <c r="WYZ1953" s="101"/>
      <c r="WZA1953" s="101"/>
      <c r="WZB1953" s="101"/>
      <c r="WZC1953" s="101"/>
      <c r="WZD1953" s="101"/>
      <c r="WZE1953" s="101"/>
      <c r="WZF1953" s="101"/>
      <c r="WZG1953" s="101"/>
      <c r="WZH1953" s="101"/>
      <c r="WZI1953" s="101"/>
      <c r="WZJ1953" s="101"/>
      <c r="WZK1953" s="101"/>
      <c r="WZL1953" s="101"/>
      <c r="WZM1953" s="101"/>
      <c r="WZN1953" s="101"/>
      <c r="WZO1953" s="101"/>
      <c r="WZP1953" s="101"/>
      <c r="WZQ1953" s="101"/>
      <c r="WZR1953" s="101"/>
      <c r="WZS1953" s="101"/>
      <c r="WZT1953" s="101"/>
      <c r="WZU1953" s="101"/>
      <c r="WZV1953" s="101"/>
      <c r="WZW1953" s="101"/>
      <c r="WZX1953" s="101"/>
      <c r="WZY1953" s="101"/>
      <c r="WZZ1953" s="101"/>
      <c r="XAA1953" s="101"/>
      <c r="XAB1953" s="101"/>
      <c r="XAC1953" s="101"/>
      <c r="XAD1953" s="101"/>
      <c r="XAE1953" s="101"/>
      <c r="XAF1953" s="101"/>
      <c r="XAG1953" s="101"/>
      <c r="XAH1953" s="101"/>
      <c r="XAI1953" s="101"/>
      <c r="XAJ1953" s="101"/>
      <c r="XAK1953" s="101"/>
      <c r="XAL1953" s="101"/>
      <c r="XAM1953" s="101"/>
      <c r="XAN1953" s="101"/>
      <c r="XAO1953" s="101"/>
      <c r="XAP1953" s="101"/>
      <c r="XAQ1953" s="101"/>
      <c r="XAR1953" s="101"/>
      <c r="XAS1953" s="101"/>
      <c r="XAT1953" s="101"/>
      <c r="XAU1953" s="101"/>
      <c r="XAV1953" s="101"/>
      <c r="XAW1953" s="101"/>
      <c r="XAX1953" s="101"/>
      <c r="XAY1953" s="101"/>
      <c r="XAZ1953" s="101"/>
      <c r="XBA1953" s="101"/>
      <c r="XBB1953" s="101"/>
      <c r="XBC1953" s="101"/>
      <c r="XBD1953" s="101"/>
      <c r="XBE1953" s="101"/>
      <c r="XBF1953" s="101"/>
      <c r="XBG1953" s="101"/>
      <c r="XBH1953" s="101"/>
      <c r="XBI1953" s="101"/>
      <c r="XBJ1953" s="101"/>
      <c r="XBK1953" s="101"/>
      <c r="XBL1953" s="101"/>
      <c r="XBM1953" s="101"/>
      <c r="XBN1953" s="101"/>
      <c r="XBO1953" s="101"/>
      <c r="XBP1953" s="101"/>
      <c r="XBQ1953" s="101"/>
      <c r="XBR1953" s="101"/>
      <c r="XBS1953" s="101"/>
      <c r="XBT1953" s="101"/>
      <c r="XBU1953" s="101"/>
      <c r="XBV1953" s="101"/>
      <c r="XBW1953" s="101"/>
      <c r="XBX1953" s="101"/>
      <c r="XBY1953" s="101"/>
      <c r="XBZ1953" s="101"/>
      <c r="XCA1953" s="101"/>
      <c r="XCB1953" s="101"/>
      <c r="XCC1953" s="101"/>
      <c r="XCD1953" s="101"/>
      <c r="XCE1953" s="101"/>
      <c r="XCF1953" s="101"/>
      <c r="XCG1953" s="101"/>
      <c r="XCH1953" s="101"/>
      <c r="XCI1953" s="101"/>
      <c r="XCJ1953" s="101"/>
      <c r="XCK1953" s="101"/>
      <c r="XCL1953" s="101"/>
      <c r="XCM1953" s="101"/>
      <c r="XCN1953" s="101"/>
      <c r="XCO1953" s="101"/>
      <c r="XCP1953" s="101"/>
      <c r="XCQ1953" s="101"/>
      <c r="XCR1953" s="101"/>
      <c r="XCS1953" s="101"/>
      <c r="XCT1953" s="101"/>
      <c r="XCU1953" s="101"/>
      <c r="XCV1953" s="101"/>
      <c r="XCW1953" s="101"/>
      <c r="XCX1953" s="101"/>
      <c r="XCY1953" s="101"/>
      <c r="XCZ1953" s="101"/>
      <c r="XDA1953" s="101"/>
      <c r="XDB1953" s="101"/>
      <c r="XDC1953" s="101"/>
      <c r="XDD1953" s="101"/>
      <c r="XDE1953" s="101"/>
      <c r="XDF1953" s="101"/>
      <c r="XDG1953" s="101"/>
      <c r="XDH1953" s="101"/>
      <c r="XDI1953" s="101"/>
      <c r="XDJ1953" s="101"/>
      <c r="XDK1953" s="101"/>
      <c r="XDL1953" s="101"/>
      <c r="XDM1953" s="101"/>
      <c r="XDN1953" s="101"/>
      <c r="XDO1953" s="101"/>
      <c r="XDP1953" s="101"/>
      <c r="XDQ1953" s="101"/>
      <c r="XDR1953" s="101"/>
      <c r="XDS1953" s="101"/>
      <c r="XDT1953" s="101"/>
      <c r="XDU1953" s="101"/>
      <c r="XDV1953" s="101"/>
      <c r="XDW1953" s="101"/>
      <c r="XDX1953" s="101"/>
      <c r="XDY1953" s="101"/>
      <c r="XDZ1953" s="101"/>
      <c r="XEA1953" s="101"/>
      <c r="XEB1953" s="101"/>
      <c r="XEC1953" s="101"/>
      <c r="XED1953" s="101"/>
      <c r="XEE1953" s="101"/>
      <c r="XEF1953" s="101"/>
      <c r="XEG1953" s="101"/>
      <c r="XEH1953" s="101"/>
      <c r="XEI1953" s="101"/>
      <c r="XEJ1953" s="101"/>
      <c r="XEK1953" s="101"/>
      <c r="XEL1953" s="101"/>
      <c r="XEM1953" s="101"/>
      <c r="XEN1953" s="101"/>
      <c r="XEO1953" s="101"/>
      <c r="XEP1953" s="101"/>
      <c r="XEQ1953" s="101"/>
      <c r="XER1953" s="101"/>
      <c r="XES1953" s="101"/>
      <c r="XET1953" s="101"/>
      <c r="XEU1953" s="101"/>
      <c r="XEV1953" s="101"/>
      <c r="XEW1953" s="101"/>
      <c r="XEX1953" s="101"/>
      <c r="XEY1953" s="101"/>
      <c r="XEZ1953" s="101"/>
      <c r="XFA1953" s="101"/>
      <c r="XFB1953" s="101"/>
      <c r="XFC1953" s="101"/>
      <c r="XFD1953" s="101"/>
    </row>
    <row r="1954" spans="1:16384" ht="14.1" customHeight="1" x14ac:dyDescent="0.2">
      <c r="A1954" s="45"/>
      <c r="B1954" s="45"/>
      <c r="C1954" s="45"/>
      <c r="D1954" s="45"/>
      <c r="E1954" s="73" t="s">
        <v>12551</v>
      </c>
      <c r="F1954" s="74">
        <f ca="1">SUM(Table329[MONTO TOTAL ESTIMADO])</f>
        <v>300000</v>
      </c>
      <c r="G1954" s="45"/>
      <c r="H1954" s="45" t="str">
        <f>C1946</f>
        <v>Servicios</v>
      </c>
      <c r="I1954" s="45" t="str">
        <f>E1946</f>
        <v>Sí</v>
      </c>
      <c r="J1954" s="45" t="str">
        <f>D1946</f>
        <v>Compras Menores</v>
      </c>
      <c r="K1954" s="101"/>
      <c r="L1954" s="101"/>
      <c r="M1954" s="101"/>
      <c r="N1954" s="101"/>
      <c r="O1954" s="101"/>
      <c r="P1954" s="101"/>
      <c r="Q1954" s="101"/>
      <c r="R1954" s="101"/>
      <c r="S1954" s="101"/>
      <c r="T1954" s="101"/>
      <c r="U1954" s="101"/>
      <c r="V1954" s="101"/>
      <c r="W1954" s="101"/>
      <c r="X1954" s="101"/>
      <c r="Y1954" s="101"/>
      <c r="Z1954" s="101"/>
      <c r="AA1954" s="101"/>
      <c r="AB1954" s="101"/>
      <c r="AC1954" s="101"/>
      <c r="AD1954" s="101"/>
      <c r="AE1954" s="101"/>
      <c r="AF1954" s="101"/>
      <c r="AG1954" s="101"/>
      <c r="AH1954" s="101"/>
      <c r="AI1954" s="101"/>
      <c r="AJ1954" s="101"/>
      <c r="AK1954" s="101"/>
      <c r="AL1954" s="101"/>
      <c r="AM1954" s="101"/>
      <c r="AN1954" s="101"/>
      <c r="AO1954" s="101"/>
      <c r="AP1954" s="101"/>
      <c r="AQ1954" s="101"/>
      <c r="AR1954" s="101"/>
      <c r="AS1954" s="101"/>
      <c r="AT1954" s="101"/>
      <c r="AU1954" s="101"/>
      <c r="AV1954" s="101"/>
      <c r="AW1954" s="101"/>
      <c r="AX1954" s="101"/>
      <c r="AY1954" s="101"/>
      <c r="AZ1954" s="101"/>
      <c r="BA1954" s="101"/>
      <c r="BB1954" s="101"/>
      <c r="BC1954" s="101"/>
      <c r="BD1954" s="101"/>
      <c r="BE1954" s="101"/>
      <c r="BF1954" s="101"/>
      <c r="BG1954" s="101"/>
      <c r="BH1954" s="101"/>
      <c r="BI1954" s="101"/>
      <c r="BJ1954" s="101"/>
      <c r="BK1954" s="101"/>
      <c r="BL1954" s="101"/>
      <c r="BM1954" s="101"/>
      <c r="BN1954" s="101"/>
      <c r="BO1954" s="101"/>
      <c r="BP1954" s="101"/>
      <c r="BQ1954" s="101"/>
      <c r="BR1954" s="101"/>
      <c r="BS1954" s="101"/>
      <c r="BT1954" s="101"/>
      <c r="BU1954" s="101"/>
      <c r="BV1954" s="101"/>
      <c r="BW1954" s="101"/>
      <c r="BX1954" s="101"/>
      <c r="BY1954" s="101"/>
      <c r="BZ1954" s="101"/>
      <c r="CA1954" s="101"/>
      <c r="CB1954" s="101"/>
      <c r="CC1954" s="101"/>
      <c r="CD1954" s="101"/>
      <c r="CE1954" s="101"/>
      <c r="CF1954" s="101"/>
      <c r="CG1954" s="101"/>
      <c r="CH1954" s="101"/>
      <c r="CI1954" s="101"/>
      <c r="CJ1954" s="101"/>
      <c r="CK1954" s="101"/>
      <c r="CL1954" s="101"/>
      <c r="CM1954" s="101"/>
      <c r="CN1954" s="101"/>
      <c r="CO1954" s="101"/>
      <c r="CP1954" s="101"/>
      <c r="CQ1954" s="101"/>
      <c r="CR1954" s="101"/>
      <c r="CS1954" s="101"/>
      <c r="CT1954" s="101"/>
      <c r="CU1954" s="101"/>
      <c r="CV1954" s="101"/>
      <c r="CW1954" s="101"/>
      <c r="CX1954" s="101"/>
      <c r="CY1954" s="101"/>
      <c r="CZ1954" s="101"/>
      <c r="DA1954" s="101"/>
      <c r="DB1954" s="101"/>
      <c r="DC1954" s="101"/>
      <c r="DD1954" s="101"/>
      <c r="DE1954" s="101"/>
      <c r="DF1954" s="101"/>
      <c r="DG1954" s="101"/>
      <c r="DH1954" s="101"/>
      <c r="DI1954" s="101"/>
      <c r="DJ1954" s="101"/>
      <c r="DK1954" s="101"/>
      <c r="DL1954" s="101"/>
      <c r="DM1954" s="101"/>
      <c r="DN1954" s="101"/>
      <c r="DO1954" s="101"/>
      <c r="DP1954" s="101"/>
      <c r="DQ1954" s="101"/>
      <c r="DR1954" s="101"/>
      <c r="DS1954" s="101"/>
      <c r="DT1954" s="101"/>
      <c r="DU1954" s="101"/>
      <c r="DV1954" s="101"/>
      <c r="DW1954" s="101"/>
      <c r="DX1954" s="101"/>
      <c r="DY1954" s="101"/>
      <c r="DZ1954" s="101"/>
      <c r="EA1954" s="101"/>
      <c r="EB1954" s="101"/>
      <c r="EC1954" s="101"/>
      <c r="ED1954" s="101"/>
      <c r="EE1954" s="101"/>
      <c r="EF1954" s="101"/>
      <c r="EG1954" s="101"/>
      <c r="EH1954" s="101"/>
      <c r="EI1954" s="101"/>
      <c r="EJ1954" s="101"/>
      <c r="EK1954" s="101"/>
      <c r="EL1954" s="101"/>
      <c r="EM1954" s="101"/>
      <c r="EN1954" s="101"/>
      <c r="EO1954" s="101"/>
      <c r="EP1954" s="101"/>
      <c r="EQ1954" s="101"/>
      <c r="ER1954" s="101"/>
      <c r="ES1954" s="101"/>
      <c r="ET1954" s="101"/>
      <c r="EU1954" s="101"/>
      <c r="EV1954" s="101"/>
      <c r="EW1954" s="101"/>
      <c r="EX1954" s="101"/>
      <c r="EY1954" s="101"/>
      <c r="EZ1954" s="101"/>
      <c r="FA1954" s="101"/>
      <c r="FB1954" s="101"/>
      <c r="FC1954" s="101"/>
      <c r="FD1954" s="101"/>
      <c r="FE1954" s="101"/>
      <c r="FF1954" s="101"/>
      <c r="FG1954" s="101"/>
      <c r="FH1954" s="101"/>
      <c r="FI1954" s="101"/>
      <c r="FJ1954" s="101"/>
      <c r="FK1954" s="101"/>
      <c r="FL1954" s="101"/>
      <c r="FM1954" s="101"/>
      <c r="FN1954" s="101"/>
      <c r="FO1954" s="101"/>
      <c r="FP1954" s="101"/>
      <c r="FQ1954" s="101"/>
      <c r="FR1954" s="101"/>
      <c r="FS1954" s="101"/>
      <c r="FT1954" s="101"/>
      <c r="FU1954" s="101"/>
      <c r="FV1954" s="101"/>
      <c r="FW1954" s="101"/>
      <c r="FX1954" s="101"/>
      <c r="FY1954" s="101"/>
      <c r="FZ1954" s="101"/>
      <c r="GA1954" s="101"/>
      <c r="GB1954" s="101"/>
      <c r="GC1954" s="101"/>
      <c r="GD1954" s="101"/>
      <c r="GE1954" s="101"/>
      <c r="GF1954" s="101"/>
      <c r="GG1954" s="101"/>
      <c r="GH1954" s="101"/>
      <c r="GI1954" s="101"/>
      <c r="GJ1954" s="101"/>
      <c r="GK1954" s="101"/>
      <c r="GL1954" s="101"/>
      <c r="GM1954" s="101"/>
      <c r="GN1954" s="101"/>
      <c r="GO1954" s="101"/>
      <c r="GP1954" s="101"/>
      <c r="GQ1954" s="101"/>
      <c r="GR1954" s="101"/>
      <c r="GS1954" s="101"/>
      <c r="GT1954" s="101"/>
      <c r="GU1954" s="101"/>
      <c r="GV1954" s="101"/>
      <c r="GW1954" s="101"/>
      <c r="GX1954" s="101"/>
      <c r="GY1954" s="101"/>
      <c r="GZ1954" s="101"/>
      <c r="HA1954" s="101"/>
      <c r="HB1954" s="101"/>
      <c r="HC1954" s="101"/>
      <c r="HD1954" s="101"/>
      <c r="HE1954" s="101"/>
      <c r="HF1954" s="101"/>
      <c r="HG1954" s="101"/>
      <c r="HH1954" s="101"/>
      <c r="HI1954" s="101"/>
      <c r="HJ1954" s="101"/>
      <c r="HK1954" s="101"/>
      <c r="HL1954" s="101"/>
      <c r="HM1954" s="101"/>
      <c r="HN1954" s="101"/>
      <c r="HO1954" s="101"/>
      <c r="HP1954" s="101"/>
      <c r="HQ1954" s="101"/>
      <c r="HR1954" s="101"/>
      <c r="HS1954" s="101"/>
      <c r="HT1954" s="101"/>
      <c r="HU1954" s="101"/>
      <c r="HV1954" s="101"/>
      <c r="HW1954" s="101"/>
      <c r="HX1954" s="101"/>
      <c r="HY1954" s="101"/>
      <c r="HZ1954" s="101"/>
      <c r="IA1954" s="101"/>
      <c r="IB1954" s="101"/>
      <c r="IC1954" s="101"/>
      <c r="ID1954" s="101"/>
      <c r="IE1954" s="101"/>
      <c r="IF1954" s="101"/>
      <c r="IG1954" s="101"/>
      <c r="IH1954" s="101"/>
      <c r="II1954" s="101"/>
      <c r="IJ1954" s="101"/>
      <c r="IK1954" s="101"/>
      <c r="IL1954" s="101"/>
      <c r="IM1954" s="101"/>
      <c r="IN1954" s="101"/>
      <c r="IO1954" s="101"/>
      <c r="IP1954" s="101"/>
      <c r="IQ1954" s="101"/>
      <c r="IR1954" s="101"/>
      <c r="IS1954" s="101"/>
      <c r="IT1954" s="101"/>
      <c r="IU1954" s="101"/>
      <c r="IV1954" s="101"/>
      <c r="IW1954" s="101"/>
      <c r="IX1954" s="101"/>
      <c r="IY1954" s="101"/>
      <c r="IZ1954" s="101"/>
      <c r="JA1954" s="101"/>
      <c r="JB1954" s="101"/>
      <c r="JC1954" s="101"/>
      <c r="JD1954" s="101"/>
      <c r="JE1954" s="101"/>
      <c r="JF1954" s="101"/>
      <c r="JG1954" s="101"/>
      <c r="JH1954" s="101"/>
      <c r="JI1954" s="101"/>
      <c r="JJ1954" s="101"/>
      <c r="JK1954" s="101"/>
      <c r="JL1954" s="101"/>
      <c r="JM1954" s="101"/>
      <c r="JN1954" s="101"/>
      <c r="JO1954" s="101"/>
      <c r="JP1954" s="101"/>
      <c r="JQ1954" s="101"/>
      <c r="JR1954" s="101"/>
      <c r="JS1954" s="101"/>
      <c r="JT1954" s="101"/>
      <c r="JU1954" s="101"/>
      <c r="JV1954" s="101"/>
      <c r="JW1954" s="101"/>
      <c r="JX1954" s="101"/>
      <c r="JY1954" s="101"/>
      <c r="JZ1954" s="101"/>
      <c r="KA1954" s="101"/>
      <c r="KB1954" s="101"/>
      <c r="KC1954" s="101"/>
      <c r="KD1954" s="101"/>
      <c r="KE1954" s="101"/>
      <c r="KF1954" s="101"/>
      <c r="KG1954" s="101"/>
      <c r="KH1954" s="101"/>
      <c r="KI1954" s="101"/>
      <c r="KJ1954" s="101"/>
      <c r="KK1954" s="101"/>
      <c r="KL1954" s="101"/>
      <c r="KM1954" s="101"/>
      <c r="KN1954" s="101"/>
      <c r="KO1954" s="101"/>
      <c r="KP1954" s="101"/>
      <c r="KQ1954" s="101"/>
      <c r="KR1954" s="101"/>
      <c r="KS1954" s="101"/>
      <c r="KT1954" s="101"/>
      <c r="KU1954" s="101"/>
      <c r="KV1954" s="101"/>
      <c r="KW1954" s="101"/>
      <c r="KX1954" s="101"/>
      <c r="KY1954" s="101"/>
      <c r="KZ1954" s="101"/>
      <c r="LA1954" s="101"/>
      <c r="LB1954" s="101"/>
      <c r="LC1954" s="101"/>
      <c r="LD1954" s="101"/>
      <c r="LE1954" s="101"/>
      <c r="LF1954" s="101"/>
      <c r="LG1954" s="101"/>
      <c r="LH1954" s="101"/>
      <c r="LI1954" s="101"/>
      <c r="LJ1954" s="101"/>
      <c r="LK1954" s="101"/>
      <c r="LL1954" s="101"/>
      <c r="LM1954" s="101"/>
      <c r="LN1954" s="101"/>
      <c r="LO1954" s="101"/>
      <c r="LP1954" s="101"/>
      <c r="LQ1954" s="101"/>
      <c r="LR1954" s="101"/>
      <c r="LS1954" s="101"/>
      <c r="LT1954" s="101"/>
      <c r="LU1954" s="101"/>
      <c r="LV1954" s="101"/>
      <c r="LW1954" s="101"/>
      <c r="LX1954" s="101"/>
      <c r="LY1954" s="101"/>
      <c r="LZ1954" s="101"/>
      <c r="MA1954" s="101"/>
      <c r="MB1954" s="101"/>
      <c r="MC1954" s="101"/>
      <c r="MD1954" s="101"/>
      <c r="ME1954" s="101"/>
      <c r="MF1954" s="101"/>
      <c r="MG1954" s="101"/>
      <c r="MH1954" s="101"/>
      <c r="MI1954" s="101"/>
      <c r="MJ1954" s="101"/>
      <c r="MK1954" s="101"/>
      <c r="ML1954" s="101"/>
      <c r="MM1954" s="101"/>
      <c r="MN1954" s="101"/>
      <c r="MO1954" s="101"/>
      <c r="MP1954" s="101"/>
      <c r="MQ1954" s="101"/>
      <c r="MR1954" s="101"/>
      <c r="MS1954" s="101"/>
      <c r="MT1954" s="101"/>
      <c r="MU1954" s="101"/>
      <c r="MV1954" s="101"/>
      <c r="MW1954" s="101"/>
      <c r="MX1954" s="101"/>
      <c r="MY1954" s="101"/>
      <c r="MZ1954" s="101"/>
      <c r="NA1954" s="101"/>
      <c r="NB1954" s="101"/>
      <c r="NC1954" s="101"/>
      <c r="ND1954" s="101"/>
      <c r="NE1954" s="101"/>
      <c r="NF1954" s="101"/>
      <c r="NG1954" s="101"/>
      <c r="NH1954" s="101"/>
      <c r="NI1954" s="101"/>
      <c r="NJ1954" s="101"/>
      <c r="NK1954" s="101"/>
      <c r="NL1954" s="101"/>
      <c r="NM1954" s="101"/>
      <c r="NN1954" s="101"/>
      <c r="NO1954" s="101"/>
      <c r="NP1954" s="101"/>
      <c r="NQ1954" s="101"/>
      <c r="NR1954" s="101"/>
      <c r="NS1954" s="101"/>
      <c r="NT1954" s="101"/>
      <c r="NU1954" s="101"/>
      <c r="NV1954" s="101"/>
      <c r="NW1954" s="101"/>
      <c r="NX1954" s="101"/>
      <c r="NY1954" s="101"/>
      <c r="NZ1954" s="101"/>
      <c r="OA1954" s="101"/>
      <c r="OB1954" s="101"/>
      <c r="OC1954" s="101"/>
      <c r="OD1954" s="101"/>
      <c r="OE1954" s="101"/>
      <c r="OF1954" s="101"/>
      <c r="OG1954" s="101"/>
      <c r="OH1954" s="101"/>
      <c r="OI1954" s="101"/>
      <c r="OJ1954" s="101"/>
      <c r="OK1954" s="101"/>
      <c r="OL1954" s="101"/>
      <c r="OM1954" s="101"/>
      <c r="ON1954" s="101"/>
      <c r="OO1954" s="101"/>
      <c r="OP1954" s="101"/>
      <c r="OQ1954" s="101"/>
      <c r="OR1954" s="101"/>
      <c r="OS1954" s="101"/>
      <c r="OT1954" s="101"/>
      <c r="OU1954" s="101"/>
      <c r="OV1954" s="101"/>
      <c r="OW1954" s="101"/>
      <c r="OX1954" s="101"/>
      <c r="OY1954" s="101"/>
      <c r="OZ1954" s="101"/>
      <c r="PA1954" s="101"/>
      <c r="PB1954" s="101"/>
      <c r="PC1954" s="101"/>
      <c r="PD1954" s="101"/>
      <c r="PE1954" s="101"/>
      <c r="PF1954" s="101"/>
      <c r="PG1954" s="101"/>
      <c r="PH1954" s="101"/>
      <c r="PI1954" s="101"/>
      <c r="PJ1954" s="101"/>
      <c r="PK1954" s="101"/>
      <c r="PL1954" s="101"/>
      <c r="PM1954" s="101"/>
      <c r="PN1954" s="101"/>
      <c r="PO1954" s="101"/>
      <c r="PP1954" s="101"/>
      <c r="PQ1954" s="101"/>
      <c r="PR1954" s="101"/>
      <c r="PS1954" s="101"/>
      <c r="PT1954" s="101"/>
      <c r="PU1954" s="101"/>
      <c r="PV1954" s="101"/>
      <c r="PW1954" s="101"/>
      <c r="PX1954" s="101"/>
      <c r="PY1954" s="101"/>
      <c r="PZ1954" s="101"/>
      <c r="QA1954" s="101"/>
      <c r="QB1954" s="101"/>
      <c r="QC1954" s="101"/>
      <c r="QD1954" s="101"/>
      <c r="QE1954" s="101"/>
      <c r="QF1954" s="101"/>
      <c r="QG1954" s="101"/>
      <c r="QH1954" s="101"/>
      <c r="QI1954" s="101"/>
      <c r="QJ1954" s="101"/>
      <c r="QK1954" s="101"/>
      <c r="QL1954" s="101"/>
      <c r="QM1954" s="101"/>
      <c r="QN1954" s="101"/>
      <c r="QO1954" s="101"/>
      <c r="QP1954" s="101"/>
      <c r="QQ1954" s="101"/>
      <c r="QR1954" s="101"/>
      <c r="QS1954" s="101"/>
      <c r="QT1954" s="101"/>
      <c r="QU1954" s="101"/>
      <c r="QV1954" s="101"/>
      <c r="QW1954" s="101"/>
      <c r="QX1954" s="101"/>
      <c r="QY1954" s="101"/>
      <c r="QZ1954" s="101"/>
      <c r="RA1954" s="101"/>
      <c r="RB1954" s="101"/>
      <c r="RC1954" s="101"/>
      <c r="RD1954" s="101"/>
      <c r="RE1954" s="101"/>
      <c r="RF1954" s="101"/>
      <c r="RG1954" s="101"/>
      <c r="RH1954" s="101"/>
      <c r="RI1954" s="101"/>
      <c r="RJ1954" s="101"/>
      <c r="RK1954" s="101"/>
      <c r="RL1954" s="101"/>
      <c r="RM1954" s="101"/>
      <c r="RN1954" s="101"/>
      <c r="RO1954" s="101"/>
      <c r="RP1954" s="101"/>
      <c r="RQ1954" s="101"/>
      <c r="RR1954" s="101"/>
      <c r="RS1954" s="101"/>
      <c r="RT1954" s="101"/>
      <c r="RU1954" s="101"/>
      <c r="RV1954" s="101"/>
      <c r="RW1954" s="101"/>
      <c r="RX1954" s="101"/>
      <c r="RY1954" s="101"/>
      <c r="RZ1954" s="101"/>
      <c r="SA1954" s="101"/>
      <c r="SB1954" s="101"/>
      <c r="SC1954" s="101"/>
      <c r="SD1954" s="101"/>
      <c r="SE1954" s="101"/>
      <c r="SF1954" s="101"/>
      <c r="SG1954" s="101"/>
      <c r="SH1954" s="101"/>
      <c r="SI1954" s="101"/>
      <c r="SJ1954" s="101"/>
      <c r="SK1954" s="101"/>
      <c r="SL1954" s="101"/>
      <c r="SM1954" s="101"/>
      <c r="SN1954" s="101"/>
      <c r="SO1954" s="101"/>
      <c r="SP1954" s="101"/>
      <c r="SQ1954" s="101"/>
      <c r="SR1954" s="101"/>
      <c r="SS1954" s="101"/>
      <c r="ST1954" s="101"/>
      <c r="SU1954" s="101"/>
      <c r="SV1954" s="101"/>
      <c r="SW1954" s="101"/>
      <c r="SX1954" s="101"/>
      <c r="SY1954" s="101"/>
      <c r="SZ1954" s="101"/>
      <c r="TA1954" s="101"/>
      <c r="TB1954" s="101"/>
      <c r="TC1954" s="101"/>
      <c r="TD1954" s="101"/>
      <c r="TE1954" s="101"/>
      <c r="TF1954" s="101"/>
      <c r="TG1954" s="101"/>
      <c r="TH1954" s="101"/>
      <c r="TI1954" s="101"/>
      <c r="TJ1954" s="101"/>
      <c r="TK1954" s="101"/>
      <c r="TL1954" s="101"/>
      <c r="TM1954" s="101"/>
      <c r="TN1954" s="101"/>
      <c r="TO1954" s="101"/>
      <c r="TP1954" s="101"/>
      <c r="TQ1954" s="101"/>
      <c r="TR1954" s="101"/>
      <c r="TS1954" s="101"/>
      <c r="TT1954" s="101"/>
      <c r="TU1954" s="101"/>
      <c r="TV1954" s="101"/>
      <c r="TW1954" s="101"/>
      <c r="TX1954" s="101"/>
      <c r="TY1954" s="101"/>
      <c r="TZ1954" s="101"/>
      <c r="UA1954" s="101"/>
      <c r="UB1954" s="101"/>
      <c r="UC1954" s="101"/>
      <c r="UD1954" s="101"/>
      <c r="UE1954" s="101"/>
      <c r="UF1954" s="101"/>
      <c r="UG1954" s="101"/>
      <c r="UH1954" s="101"/>
      <c r="UI1954" s="101"/>
      <c r="UJ1954" s="101"/>
      <c r="UK1954" s="101"/>
      <c r="UL1954" s="101"/>
      <c r="UM1954" s="101"/>
      <c r="UN1954" s="101"/>
      <c r="UO1954" s="101"/>
      <c r="UP1954" s="101"/>
      <c r="UQ1954" s="101"/>
      <c r="UR1954" s="101"/>
      <c r="US1954" s="101"/>
      <c r="UT1954" s="101"/>
      <c r="UU1954" s="101"/>
      <c r="UV1954" s="101"/>
      <c r="UW1954" s="101"/>
      <c r="UX1954" s="101"/>
      <c r="UY1954" s="101"/>
      <c r="UZ1954" s="101"/>
      <c r="VA1954" s="101"/>
      <c r="VB1954" s="101"/>
      <c r="VC1954" s="101"/>
      <c r="VD1954" s="101"/>
      <c r="VE1954" s="101"/>
      <c r="VF1954" s="101"/>
      <c r="VG1954" s="101"/>
      <c r="VH1954" s="101"/>
      <c r="VI1954" s="101"/>
      <c r="VJ1954" s="101"/>
      <c r="VK1954" s="101"/>
      <c r="VL1954" s="101"/>
      <c r="VM1954" s="101"/>
      <c r="VN1954" s="101"/>
      <c r="VO1954" s="101"/>
      <c r="VP1954" s="101"/>
      <c r="VQ1954" s="101"/>
      <c r="VR1954" s="101"/>
      <c r="VS1954" s="101"/>
      <c r="VT1954" s="101"/>
      <c r="VU1954" s="101"/>
      <c r="VV1954" s="101"/>
      <c r="VW1954" s="101"/>
      <c r="VX1954" s="101"/>
      <c r="VY1954" s="101"/>
      <c r="VZ1954" s="101"/>
      <c r="WA1954" s="101"/>
      <c r="WB1954" s="101"/>
      <c r="WC1954" s="101"/>
      <c r="WD1954" s="101"/>
      <c r="WE1954" s="101"/>
      <c r="WF1954" s="101"/>
      <c r="WG1954" s="101"/>
      <c r="WH1954" s="101"/>
      <c r="WI1954" s="101"/>
      <c r="WJ1954" s="101"/>
      <c r="WK1954" s="101"/>
      <c r="WL1954" s="101"/>
      <c r="WM1954" s="101"/>
      <c r="WN1954" s="101"/>
      <c r="WO1954" s="101"/>
      <c r="WP1954" s="101"/>
      <c r="WQ1954" s="101"/>
      <c r="WR1954" s="101"/>
      <c r="WS1954" s="101"/>
      <c r="WT1954" s="101"/>
      <c r="WU1954" s="101"/>
      <c r="WV1954" s="101"/>
      <c r="WW1954" s="101"/>
      <c r="WX1954" s="101"/>
      <c r="WY1954" s="101"/>
      <c r="WZ1954" s="101"/>
      <c r="XA1954" s="101"/>
      <c r="XB1954" s="101"/>
      <c r="XC1954" s="101"/>
      <c r="XD1954" s="101"/>
      <c r="XE1954" s="101"/>
      <c r="XF1954" s="101"/>
      <c r="XG1954" s="101"/>
      <c r="XH1954" s="101"/>
      <c r="XI1954" s="101"/>
      <c r="XJ1954" s="101"/>
      <c r="XK1954" s="101"/>
      <c r="XL1954" s="101"/>
      <c r="XM1954" s="101"/>
      <c r="XN1954" s="101"/>
      <c r="XO1954" s="101"/>
      <c r="XP1954" s="101"/>
      <c r="XQ1954" s="101"/>
      <c r="XR1954" s="101"/>
      <c r="XS1954" s="101"/>
      <c r="XT1954" s="101"/>
      <c r="XU1954" s="101"/>
      <c r="XV1954" s="101"/>
      <c r="XW1954" s="101"/>
      <c r="XX1954" s="101"/>
      <c r="XY1954" s="101"/>
      <c r="XZ1954" s="101"/>
      <c r="YA1954" s="101"/>
      <c r="YB1954" s="101"/>
      <c r="YC1954" s="101"/>
      <c r="YD1954" s="101"/>
      <c r="YE1954" s="101"/>
      <c r="YF1954" s="101"/>
      <c r="YG1954" s="101"/>
      <c r="YH1954" s="101"/>
      <c r="YI1954" s="101"/>
      <c r="YJ1954" s="101"/>
      <c r="YK1954" s="101"/>
      <c r="YL1954" s="101"/>
      <c r="YM1954" s="101"/>
      <c r="YN1954" s="101"/>
      <c r="YO1954" s="101"/>
      <c r="YP1954" s="101"/>
      <c r="YQ1954" s="101"/>
      <c r="YR1954" s="101"/>
      <c r="YS1954" s="101"/>
      <c r="YT1954" s="101"/>
      <c r="YU1954" s="101"/>
      <c r="YV1954" s="101"/>
      <c r="YW1954" s="101"/>
      <c r="YX1954" s="101"/>
      <c r="YY1954" s="101"/>
      <c r="YZ1954" s="101"/>
      <c r="ZA1954" s="101"/>
      <c r="ZB1954" s="101"/>
      <c r="ZC1954" s="101"/>
      <c r="ZD1954" s="101"/>
      <c r="ZE1954" s="101"/>
      <c r="ZF1954" s="101"/>
      <c r="ZG1954" s="101"/>
      <c r="ZH1954" s="101"/>
      <c r="ZI1954" s="101"/>
      <c r="ZJ1954" s="101"/>
      <c r="ZK1954" s="101"/>
      <c r="ZL1954" s="101"/>
      <c r="ZM1954" s="101"/>
      <c r="ZN1954" s="101"/>
      <c r="ZO1954" s="101"/>
      <c r="ZP1954" s="101"/>
      <c r="ZQ1954" s="101"/>
      <c r="ZR1954" s="101"/>
      <c r="ZS1954" s="101"/>
      <c r="ZT1954" s="101"/>
      <c r="ZU1954" s="101"/>
      <c r="ZV1954" s="101"/>
      <c r="ZW1954" s="101"/>
      <c r="ZX1954" s="101"/>
      <c r="ZY1954" s="101"/>
      <c r="ZZ1954" s="101"/>
      <c r="AAA1954" s="101"/>
      <c r="AAB1954" s="101"/>
      <c r="AAC1954" s="101"/>
      <c r="AAD1954" s="101"/>
      <c r="AAE1954" s="101"/>
      <c r="AAF1954" s="101"/>
      <c r="AAG1954" s="101"/>
      <c r="AAH1954" s="101"/>
      <c r="AAI1954" s="101"/>
      <c r="AAJ1954" s="101"/>
      <c r="AAK1954" s="101"/>
      <c r="AAL1954" s="101"/>
      <c r="AAM1954" s="101"/>
      <c r="AAN1954" s="101"/>
      <c r="AAO1954" s="101"/>
      <c r="AAP1954" s="101"/>
      <c r="AAQ1954" s="101"/>
      <c r="AAR1954" s="101"/>
      <c r="AAS1954" s="101"/>
      <c r="AAT1954" s="101"/>
      <c r="AAU1954" s="101"/>
      <c r="AAV1954" s="101"/>
      <c r="AAW1954" s="101"/>
      <c r="AAX1954" s="101"/>
      <c r="AAY1954" s="101"/>
      <c r="AAZ1954" s="101"/>
      <c r="ABA1954" s="101"/>
      <c r="ABB1954" s="101"/>
      <c r="ABC1954" s="101"/>
      <c r="ABD1954" s="101"/>
      <c r="ABE1954" s="101"/>
      <c r="ABF1954" s="101"/>
      <c r="ABG1954" s="101"/>
      <c r="ABH1954" s="101"/>
      <c r="ABI1954" s="101"/>
      <c r="ABJ1954" s="101"/>
      <c r="ABK1954" s="101"/>
      <c r="ABL1954" s="101"/>
      <c r="ABM1954" s="101"/>
      <c r="ABN1954" s="101"/>
      <c r="ABO1954" s="101"/>
      <c r="ABP1954" s="101"/>
      <c r="ABQ1954" s="101"/>
      <c r="ABR1954" s="101"/>
      <c r="ABS1954" s="101"/>
      <c r="ABT1954" s="101"/>
      <c r="ABU1954" s="101"/>
      <c r="ABV1954" s="101"/>
      <c r="ABW1954" s="101"/>
      <c r="ABX1954" s="101"/>
      <c r="ABY1954" s="101"/>
      <c r="ABZ1954" s="101"/>
      <c r="ACA1954" s="101"/>
      <c r="ACB1954" s="101"/>
      <c r="ACC1954" s="101"/>
      <c r="ACD1954" s="101"/>
      <c r="ACE1954" s="101"/>
      <c r="ACF1954" s="101"/>
      <c r="ACG1954" s="101"/>
      <c r="ACH1954" s="101"/>
      <c r="ACI1954" s="101"/>
      <c r="ACJ1954" s="101"/>
      <c r="ACK1954" s="101"/>
      <c r="ACL1954" s="101"/>
      <c r="ACM1954" s="101"/>
      <c r="ACN1954" s="101"/>
      <c r="ACO1954" s="101"/>
      <c r="ACP1954" s="101"/>
      <c r="ACQ1954" s="101"/>
      <c r="ACR1954" s="101"/>
      <c r="ACS1954" s="101"/>
      <c r="ACT1954" s="101"/>
      <c r="ACU1954" s="101"/>
      <c r="ACV1954" s="101"/>
      <c r="ACW1954" s="101"/>
      <c r="ACX1954" s="101"/>
      <c r="ACY1954" s="101"/>
      <c r="ACZ1954" s="101"/>
      <c r="ADA1954" s="101"/>
      <c r="ADB1954" s="101"/>
      <c r="ADC1954" s="101"/>
      <c r="ADD1954" s="101"/>
      <c r="ADE1954" s="101"/>
      <c r="ADF1954" s="101"/>
      <c r="ADG1954" s="101"/>
      <c r="ADH1954" s="101"/>
      <c r="ADI1954" s="101"/>
      <c r="ADJ1954" s="101"/>
      <c r="ADK1954" s="101"/>
      <c r="ADL1954" s="101"/>
      <c r="ADM1954" s="101"/>
      <c r="ADN1954" s="101"/>
      <c r="ADO1954" s="101"/>
      <c r="ADP1954" s="101"/>
      <c r="ADQ1954" s="101"/>
      <c r="ADR1954" s="101"/>
      <c r="ADS1954" s="101"/>
      <c r="ADT1954" s="101"/>
      <c r="ADU1954" s="101"/>
      <c r="ADV1954" s="101"/>
      <c r="ADW1954" s="101"/>
      <c r="ADX1954" s="101"/>
      <c r="ADY1954" s="101"/>
      <c r="ADZ1954" s="101"/>
      <c r="AEA1954" s="101"/>
      <c r="AEB1954" s="101"/>
      <c r="AEC1954" s="101"/>
      <c r="AED1954" s="101"/>
      <c r="AEE1954" s="101"/>
      <c r="AEF1954" s="101"/>
      <c r="AEG1954" s="101"/>
      <c r="AEH1954" s="101"/>
      <c r="AEI1954" s="101"/>
      <c r="AEJ1954" s="101"/>
      <c r="AEK1954" s="101"/>
      <c r="AEL1954" s="101"/>
      <c r="AEM1954" s="101"/>
      <c r="AEN1954" s="101"/>
      <c r="AEO1954" s="101"/>
      <c r="AEP1954" s="101"/>
      <c r="AEQ1954" s="101"/>
      <c r="AER1954" s="101"/>
      <c r="AES1954" s="101"/>
      <c r="AET1954" s="101"/>
      <c r="AEU1954" s="101"/>
      <c r="AEV1954" s="101"/>
      <c r="AEW1954" s="101"/>
      <c r="AEX1954" s="101"/>
      <c r="AEY1954" s="101"/>
      <c r="AEZ1954" s="101"/>
      <c r="AFA1954" s="101"/>
      <c r="AFB1954" s="101"/>
      <c r="AFC1954" s="101"/>
      <c r="AFD1954" s="101"/>
      <c r="AFE1954" s="101"/>
      <c r="AFF1954" s="101"/>
      <c r="AFG1954" s="101"/>
      <c r="AFH1954" s="101"/>
      <c r="AFI1954" s="101"/>
      <c r="AFJ1954" s="101"/>
      <c r="AFK1954" s="101"/>
      <c r="AFL1954" s="101"/>
      <c r="AFM1954" s="101"/>
      <c r="AFN1954" s="101"/>
      <c r="AFO1954" s="101"/>
      <c r="AFP1954" s="101"/>
      <c r="AFQ1954" s="101"/>
      <c r="AFR1954" s="101"/>
      <c r="AFS1954" s="101"/>
      <c r="AFT1954" s="101"/>
      <c r="AFU1954" s="101"/>
      <c r="AFV1954" s="101"/>
      <c r="AFW1954" s="101"/>
      <c r="AFX1954" s="101"/>
      <c r="AFY1954" s="101"/>
      <c r="AFZ1954" s="101"/>
      <c r="AGA1954" s="101"/>
      <c r="AGB1954" s="101"/>
      <c r="AGC1954" s="101"/>
      <c r="AGD1954" s="101"/>
      <c r="AGE1954" s="101"/>
      <c r="AGF1954" s="101"/>
      <c r="AGG1954" s="101"/>
      <c r="AGH1954" s="101"/>
      <c r="AGI1954" s="101"/>
      <c r="AGJ1954" s="101"/>
      <c r="AGK1954" s="101"/>
      <c r="AGL1954" s="101"/>
      <c r="AGM1954" s="101"/>
      <c r="AGN1954" s="101"/>
      <c r="AGO1954" s="101"/>
      <c r="AGP1954" s="101"/>
      <c r="AGQ1954" s="101"/>
      <c r="AGR1954" s="101"/>
      <c r="AGS1954" s="101"/>
      <c r="AGT1954" s="101"/>
      <c r="AGU1954" s="101"/>
      <c r="AGV1954" s="101"/>
      <c r="AGW1954" s="101"/>
      <c r="AGX1954" s="101"/>
      <c r="AGY1954" s="101"/>
      <c r="AGZ1954" s="101"/>
      <c r="AHA1954" s="101"/>
      <c r="AHB1954" s="101"/>
      <c r="AHC1954" s="101"/>
      <c r="AHD1954" s="101"/>
      <c r="AHE1954" s="101"/>
      <c r="AHF1954" s="101"/>
      <c r="AHG1954" s="101"/>
      <c r="AHH1954" s="101"/>
      <c r="AHI1954" s="101"/>
      <c r="AHJ1954" s="101"/>
      <c r="AHK1954" s="101"/>
      <c r="AHL1954" s="101"/>
      <c r="AHM1954" s="101"/>
      <c r="AHN1954" s="101"/>
      <c r="AHO1954" s="101"/>
      <c r="AHP1954" s="101"/>
      <c r="AHQ1954" s="101"/>
      <c r="AHR1954" s="101"/>
      <c r="AHS1954" s="101"/>
      <c r="AHT1954" s="101"/>
      <c r="AHU1954" s="101"/>
      <c r="AHV1954" s="101"/>
      <c r="AHW1954" s="101"/>
      <c r="AHX1954" s="101"/>
      <c r="AHY1954" s="101"/>
      <c r="AHZ1954" s="101"/>
      <c r="AIA1954" s="101"/>
      <c r="AIB1954" s="101"/>
      <c r="AIC1954" s="101"/>
      <c r="AID1954" s="101"/>
      <c r="AIE1954" s="101"/>
      <c r="AIF1954" s="101"/>
      <c r="AIG1954" s="101"/>
      <c r="AIH1954" s="101"/>
      <c r="AII1954" s="101"/>
      <c r="AIJ1954" s="101"/>
      <c r="AIK1954" s="101"/>
      <c r="AIL1954" s="101"/>
      <c r="AIM1954" s="101"/>
      <c r="AIN1954" s="101"/>
      <c r="AIO1954" s="101"/>
      <c r="AIP1954" s="101"/>
      <c r="AIQ1954" s="101"/>
      <c r="AIR1954" s="101"/>
      <c r="AIS1954" s="101"/>
      <c r="AIT1954" s="101"/>
      <c r="AIU1954" s="101"/>
      <c r="AIV1954" s="101"/>
      <c r="AIW1954" s="101"/>
      <c r="AIX1954" s="101"/>
      <c r="AIY1954" s="101"/>
      <c r="AIZ1954" s="101"/>
      <c r="AJA1954" s="101"/>
      <c r="AJB1954" s="101"/>
      <c r="AJC1954" s="101"/>
      <c r="AJD1954" s="101"/>
      <c r="AJE1954" s="101"/>
      <c r="AJF1954" s="101"/>
      <c r="AJG1954" s="101"/>
      <c r="AJH1954" s="101"/>
      <c r="AJI1954" s="101"/>
      <c r="AJJ1954" s="101"/>
      <c r="AJK1954" s="101"/>
      <c r="AJL1954" s="101"/>
      <c r="AJM1954" s="101"/>
      <c r="AJN1954" s="101"/>
      <c r="AJO1954" s="101"/>
      <c r="AJP1954" s="101"/>
      <c r="AJQ1954" s="101"/>
      <c r="AJR1954" s="101"/>
      <c r="AJS1954" s="101"/>
      <c r="AJT1954" s="101"/>
      <c r="AJU1954" s="101"/>
      <c r="AJV1954" s="101"/>
      <c r="AJW1954" s="101"/>
      <c r="AJX1954" s="101"/>
      <c r="AJY1954" s="101"/>
      <c r="AJZ1954" s="101"/>
      <c r="AKA1954" s="101"/>
      <c r="AKB1954" s="101"/>
      <c r="AKC1954" s="101"/>
      <c r="AKD1954" s="101"/>
      <c r="AKE1954" s="101"/>
      <c r="AKF1954" s="101"/>
      <c r="AKG1954" s="101"/>
      <c r="AKH1954" s="101"/>
      <c r="AKI1954" s="101"/>
      <c r="AKJ1954" s="101"/>
      <c r="AKK1954" s="101"/>
      <c r="AKL1954" s="101"/>
      <c r="AKM1954" s="101"/>
      <c r="AKN1954" s="101"/>
      <c r="AKO1954" s="101"/>
      <c r="AKP1954" s="101"/>
      <c r="AKQ1954" s="101"/>
      <c r="AKR1954" s="101"/>
      <c r="AKS1954" s="101"/>
      <c r="AKT1954" s="101"/>
      <c r="AKU1954" s="101"/>
      <c r="AKV1954" s="101"/>
      <c r="AKW1954" s="101"/>
      <c r="AKX1954" s="101"/>
      <c r="AKY1954" s="101"/>
      <c r="AKZ1954" s="101"/>
      <c r="ALA1954" s="101"/>
      <c r="ALB1954" s="101"/>
      <c r="ALC1954" s="101"/>
      <c r="ALD1954" s="101"/>
      <c r="ALE1954" s="101"/>
      <c r="ALF1954" s="101"/>
      <c r="ALG1954" s="101"/>
      <c r="ALH1954" s="101"/>
      <c r="ALI1954" s="101"/>
      <c r="ALJ1954" s="101"/>
      <c r="ALK1954" s="101"/>
      <c r="ALL1954" s="101"/>
      <c r="ALM1954" s="101"/>
      <c r="ALN1954" s="101"/>
      <c r="ALO1954" s="101"/>
      <c r="ALP1954" s="101"/>
      <c r="ALQ1954" s="101"/>
      <c r="ALR1954" s="101"/>
      <c r="ALS1954" s="101"/>
      <c r="ALT1954" s="101"/>
      <c r="ALU1954" s="101"/>
      <c r="ALV1954" s="101"/>
      <c r="ALW1954" s="101"/>
      <c r="ALX1954" s="101"/>
      <c r="ALY1954" s="101"/>
      <c r="ALZ1954" s="101"/>
      <c r="AMA1954" s="101"/>
      <c r="AMB1954" s="101"/>
      <c r="AMC1954" s="101"/>
      <c r="AMD1954" s="101"/>
      <c r="AME1954" s="101"/>
      <c r="AMF1954" s="101"/>
      <c r="AMG1954" s="101"/>
      <c r="AMH1954" s="101"/>
      <c r="AMI1954" s="101"/>
      <c r="AMJ1954" s="101"/>
      <c r="AMK1954" s="101"/>
      <c r="AML1954" s="101"/>
      <c r="AMM1954" s="101"/>
      <c r="AMN1954" s="101"/>
      <c r="AMO1954" s="101"/>
      <c r="AMP1954" s="101"/>
      <c r="AMQ1954" s="101"/>
      <c r="AMR1954" s="101"/>
      <c r="AMS1954" s="101"/>
      <c r="AMT1954" s="101"/>
      <c r="AMU1954" s="101"/>
      <c r="AMV1954" s="101"/>
      <c r="AMW1954" s="101"/>
      <c r="AMX1954" s="101"/>
      <c r="AMY1954" s="101"/>
      <c r="AMZ1954" s="101"/>
      <c r="ANA1954" s="101"/>
      <c r="ANB1954" s="101"/>
      <c r="ANC1954" s="101"/>
      <c r="AND1954" s="101"/>
      <c r="ANE1954" s="101"/>
      <c r="ANF1954" s="101"/>
      <c r="ANG1954" s="101"/>
      <c r="ANH1954" s="101"/>
      <c r="ANI1954" s="101"/>
      <c r="ANJ1954" s="101"/>
      <c r="ANK1954" s="101"/>
      <c r="ANL1954" s="101"/>
      <c r="ANM1954" s="101"/>
      <c r="ANN1954" s="101"/>
      <c r="ANO1954" s="101"/>
      <c r="ANP1954" s="101"/>
      <c r="ANQ1954" s="101"/>
      <c r="ANR1954" s="101"/>
      <c r="ANS1954" s="101"/>
      <c r="ANT1954" s="101"/>
      <c r="ANU1954" s="101"/>
      <c r="ANV1954" s="101"/>
      <c r="ANW1954" s="101"/>
      <c r="ANX1954" s="101"/>
      <c r="ANY1954" s="101"/>
      <c r="ANZ1954" s="101"/>
      <c r="AOA1954" s="101"/>
      <c r="AOB1954" s="101"/>
      <c r="AOC1954" s="101"/>
      <c r="AOD1954" s="101"/>
      <c r="AOE1954" s="101"/>
      <c r="AOF1954" s="101"/>
      <c r="AOG1954" s="101"/>
      <c r="AOH1954" s="101"/>
      <c r="AOI1954" s="101"/>
      <c r="AOJ1954" s="101"/>
      <c r="AOK1954" s="101"/>
      <c r="AOL1954" s="101"/>
      <c r="AOM1954" s="101"/>
      <c r="AON1954" s="101"/>
      <c r="AOO1954" s="101"/>
      <c r="AOP1954" s="101"/>
      <c r="AOQ1954" s="101"/>
      <c r="AOR1954" s="101"/>
      <c r="AOS1954" s="101"/>
      <c r="AOT1954" s="101"/>
      <c r="AOU1954" s="101"/>
      <c r="AOV1954" s="101"/>
      <c r="AOW1954" s="101"/>
      <c r="AOX1954" s="101"/>
      <c r="AOY1954" s="101"/>
      <c r="AOZ1954" s="101"/>
      <c r="APA1954" s="101"/>
      <c r="APB1954" s="101"/>
      <c r="APC1954" s="101"/>
      <c r="APD1954" s="101"/>
      <c r="APE1954" s="101"/>
      <c r="APF1954" s="101"/>
      <c r="APG1954" s="101"/>
      <c r="APH1954" s="101"/>
      <c r="API1954" s="101"/>
      <c r="APJ1954" s="101"/>
      <c r="APK1954" s="101"/>
      <c r="APL1954" s="101"/>
      <c r="APM1954" s="101"/>
      <c r="APN1954" s="101"/>
      <c r="APO1954" s="101"/>
      <c r="APP1954" s="101"/>
      <c r="APQ1954" s="101"/>
      <c r="APR1954" s="101"/>
      <c r="APS1954" s="101"/>
      <c r="APT1954" s="101"/>
      <c r="APU1954" s="101"/>
      <c r="APV1954" s="101"/>
      <c r="APW1954" s="101"/>
      <c r="APX1954" s="101"/>
      <c r="APY1954" s="101"/>
      <c r="APZ1954" s="101"/>
      <c r="AQA1954" s="101"/>
      <c r="AQB1954" s="101"/>
      <c r="AQC1954" s="101"/>
      <c r="AQD1954" s="101"/>
      <c r="AQE1954" s="101"/>
      <c r="AQF1954" s="101"/>
      <c r="AQG1954" s="101"/>
      <c r="AQH1954" s="101"/>
      <c r="AQI1954" s="101"/>
      <c r="AQJ1954" s="101"/>
      <c r="AQK1954" s="101"/>
      <c r="AQL1954" s="101"/>
      <c r="AQM1954" s="101"/>
      <c r="AQN1954" s="101"/>
      <c r="AQO1954" s="101"/>
      <c r="AQP1954" s="101"/>
      <c r="AQQ1954" s="101"/>
      <c r="AQR1954" s="101"/>
      <c r="AQS1954" s="101"/>
      <c r="AQT1954" s="101"/>
      <c r="AQU1954" s="101"/>
      <c r="AQV1954" s="101"/>
      <c r="AQW1954" s="101"/>
      <c r="AQX1954" s="101"/>
      <c r="AQY1954" s="101"/>
      <c r="AQZ1954" s="101"/>
      <c r="ARA1954" s="101"/>
      <c r="ARB1954" s="101"/>
      <c r="ARC1954" s="101"/>
      <c r="ARD1954" s="101"/>
      <c r="ARE1954" s="101"/>
      <c r="ARF1954" s="101"/>
      <c r="ARG1954" s="101"/>
      <c r="ARH1954" s="101"/>
      <c r="ARI1954" s="101"/>
      <c r="ARJ1954" s="101"/>
      <c r="ARK1954" s="101"/>
      <c r="ARL1954" s="101"/>
      <c r="ARM1954" s="101"/>
      <c r="ARN1954" s="101"/>
      <c r="ARO1954" s="101"/>
      <c r="ARP1954" s="101"/>
      <c r="ARQ1954" s="101"/>
      <c r="ARR1954" s="101"/>
      <c r="ARS1954" s="101"/>
      <c r="ART1954" s="101"/>
      <c r="ARU1954" s="101"/>
      <c r="ARV1954" s="101"/>
      <c r="ARW1954" s="101"/>
      <c r="ARX1954" s="101"/>
      <c r="ARY1954" s="101"/>
      <c r="ARZ1954" s="101"/>
      <c r="ASA1954" s="101"/>
      <c r="ASB1954" s="101"/>
      <c r="ASC1954" s="101"/>
      <c r="ASD1954" s="101"/>
      <c r="ASE1954" s="101"/>
      <c r="ASF1954" s="101"/>
      <c r="ASG1954" s="101"/>
      <c r="ASH1954" s="101"/>
      <c r="ASI1954" s="101"/>
      <c r="ASJ1954" s="101"/>
      <c r="ASK1954" s="101"/>
      <c r="ASL1954" s="101"/>
      <c r="ASM1954" s="101"/>
      <c r="ASN1954" s="101"/>
      <c r="ASO1954" s="101"/>
      <c r="ASP1954" s="101"/>
      <c r="ASQ1954" s="101"/>
      <c r="ASR1954" s="101"/>
      <c r="ASS1954" s="101"/>
      <c r="AST1954" s="101"/>
      <c r="ASU1954" s="101"/>
      <c r="ASV1954" s="101"/>
      <c r="ASW1954" s="101"/>
      <c r="ASX1954" s="101"/>
      <c r="ASY1954" s="101"/>
      <c r="ASZ1954" s="101"/>
      <c r="ATA1954" s="101"/>
      <c r="ATB1954" s="101"/>
      <c r="ATC1954" s="101"/>
      <c r="ATD1954" s="101"/>
      <c r="ATE1954" s="101"/>
      <c r="ATF1954" s="101"/>
      <c r="ATG1954" s="101"/>
      <c r="ATH1954" s="101"/>
      <c r="ATI1954" s="101"/>
      <c r="ATJ1954" s="101"/>
      <c r="ATK1954" s="101"/>
      <c r="ATL1954" s="101"/>
      <c r="ATM1954" s="101"/>
      <c r="ATN1954" s="101"/>
      <c r="ATO1954" s="101"/>
      <c r="ATP1954" s="101"/>
      <c r="ATQ1954" s="101"/>
      <c r="ATR1954" s="101"/>
      <c r="ATS1954" s="101"/>
      <c r="ATT1954" s="101"/>
      <c r="ATU1954" s="101"/>
      <c r="ATV1954" s="101"/>
      <c r="ATW1954" s="101"/>
      <c r="ATX1954" s="101"/>
      <c r="ATY1954" s="101"/>
      <c r="ATZ1954" s="101"/>
      <c r="AUA1954" s="101"/>
      <c r="AUB1954" s="101"/>
      <c r="AUC1954" s="101"/>
      <c r="AUD1954" s="101"/>
      <c r="AUE1954" s="101"/>
      <c r="AUF1954" s="101"/>
      <c r="AUG1954" s="101"/>
      <c r="AUH1954" s="101"/>
      <c r="AUI1954" s="101"/>
      <c r="AUJ1954" s="101"/>
      <c r="AUK1954" s="101"/>
      <c r="AUL1954" s="101"/>
      <c r="AUM1954" s="101"/>
      <c r="AUN1954" s="101"/>
      <c r="AUO1954" s="101"/>
      <c r="AUP1954" s="101"/>
      <c r="AUQ1954" s="101"/>
      <c r="AUR1954" s="101"/>
      <c r="AUS1954" s="101"/>
      <c r="AUT1954" s="101"/>
      <c r="AUU1954" s="101"/>
      <c r="AUV1954" s="101"/>
      <c r="AUW1954" s="101"/>
      <c r="AUX1954" s="101"/>
      <c r="AUY1954" s="101"/>
      <c r="AUZ1954" s="101"/>
      <c r="AVA1954" s="101"/>
      <c r="AVB1954" s="101"/>
      <c r="AVC1954" s="101"/>
      <c r="AVD1954" s="101"/>
      <c r="AVE1954" s="101"/>
      <c r="AVF1954" s="101"/>
      <c r="AVG1954" s="101"/>
      <c r="AVH1954" s="101"/>
      <c r="AVI1954" s="101"/>
      <c r="AVJ1954" s="101"/>
      <c r="AVK1954" s="101"/>
      <c r="AVL1954" s="101"/>
      <c r="AVM1954" s="101"/>
      <c r="AVN1954" s="101"/>
      <c r="AVO1954" s="101"/>
      <c r="AVP1954" s="101"/>
      <c r="AVQ1954" s="101"/>
      <c r="AVR1954" s="101"/>
      <c r="AVS1954" s="101"/>
      <c r="AVT1954" s="101"/>
      <c r="AVU1954" s="101"/>
      <c r="AVV1954" s="101"/>
      <c r="AVW1954" s="101"/>
      <c r="AVX1954" s="101"/>
      <c r="AVY1954" s="101"/>
      <c r="AVZ1954" s="101"/>
      <c r="AWA1954" s="101"/>
      <c r="AWB1954" s="101"/>
      <c r="AWC1954" s="101"/>
      <c r="AWD1954" s="101"/>
      <c r="AWE1954" s="101"/>
      <c r="AWF1954" s="101"/>
      <c r="AWG1954" s="101"/>
      <c r="AWH1954" s="101"/>
      <c r="AWI1954" s="101"/>
      <c r="AWJ1954" s="101"/>
      <c r="AWK1954" s="101"/>
      <c r="AWL1954" s="101"/>
      <c r="AWM1954" s="101"/>
      <c r="AWN1954" s="101"/>
      <c r="AWO1954" s="101"/>
      <c r="AWP1954" s="101"/>
      <c r="AWQ1954" s="101"/>
      <c r="AWR1954" s="101"/>
      <c r="AWS1954" s="101"/>
      <c r="AWT1954" s="101"/>
      <c r="AWU1954" s="101"/>
      <c r="AWV1954" s="101"/>
      <c r="AWW1954" s="101"/>
      <c r="AWX1954" s="101"/>
      <c r="AWY1954" s="101"/>
      <c r="AWZ1954" s="101"/>
      <c r="AXA1954" s="101"/>
      <c r="AXB1954" s="101"/>
      <c r="AXC1954" s="101"/>
      <c r="AXD1954" s="101"/>
      <c r="AXE1954" s="101"/>
      <c r="AXF1954" s="101"/>
      <c r="AXG1954" s="101"/>
      <c r="AXH1954" s="101"/>
      <c r="AXI1954" s="101"/>
      <c r="AXJ1954" s="101"/>
      <c r="AXK1954" s="101"/>
      <c r="AXL1954" s="101"/>
      <c r="AXM1954" s="101"/>
      <c r="AXN1954" s="101"/>
      <c r="AXO1954" s="101"/>
      <c r="AXP1954" s="101"/>
      <c r="AXQ1954" s="101"/>
      <c r="AXR1954" s="101"/>
      <c r="AXS1954" s="101"/>
      <c r="AXT1954" s="101"/>
      <c r="AXU1954" s="101"/>
      <c r="AXV1954" s="101"/>
      <c r="AXW1954" s="101"/>
      <c r="AXX1954" s="101"/>
      <c r="AXY1954" s="101"/>
      <c r="AXZ1954" s="101"/>
      <c r="AYA1954" s="101"/>
      <c r="AYB1954" s="101"/>
      <c r="AYC1954" s="101"/>
      <c r="AYD1954" s="101"/>
      <c r="AYE1954" s="101"/>
      <c r="AYF1954" s="101"/>
      <c r="AYG1954" s="101"/>
      <c r="AYH1954" s="101"/>
      <c r="AYI1954" s="101"/>
      <c r="AYJ1954" s="101"/>
      <c r="AYK1954" s="101"/>
      <c r="AYL1954" s="101"/>
      <c r="AYM1954" s="101"/>
      <c r="AYN1954" s="101"/>
      <c r="AYO1954" s="101"/>
      <c r="AYP1954" s="101"/>
      <c r="AYQ1954" s="101"/>
      <c r="AYR1954" s="101"/>
      <c r="AYS1954" s="101"/>
      <c r="AYT1954" s="101"/>
      <c r="AYU1954" s="101"/>
      <c r="AYV1954" s="101"/>
      <c r="AYW1954" s="101"/>
      <c r="AYX1954" s="101"/>
      <c r="AYY1954" s="101"/>
      <c r="AYZ1954" s="101"/>
      <c r="AZA1954" s="101"/>
      <c r="AZB1954" s="101"/>
      <c r="AZC1954" s="101"/>
      <c r="AZD1954" s="101"/>
      <c r="AZE1954" s="101"/>
      <c r="AZF1954" s="101"/>
      <c r="AZG1954" s="101"/>
      <c r="AZH1954" s="101"/>
      <c r="AZI1954" s="101"/>
      <c r="AZJ1954" s="101"/>
      <c r="AZK1954" s="101"/>
      <c r="AZL1954" s="101"/>
      <c r="AZM1954" s="101"/>
      <c r="AZN1954" s="101"/>
      <c r="AZO1954" s="101"/>
      <c r="AZP1954" s="101"/>
      <c r="AZQ1954" s="101"/>
      <c r="AZR1954" s="101"/>
      <c r="AZS1954" s="101"/>
      <c r="AZT1954" s="101"/>
      <c r="AZU1954" s="101"/>
      <c r="AZV1954" s="101"/>
      <c r="AZW1954" s="101"/>
      <c r="AZX1954" s="101"/>
      <c r="AZY1954" s="101"/>
      <c r="AZZ1954" s="101"/>
      <c r="BAA1954" s="101"/>
      <c r="BAB1954" s="101"/>
      <c r="BAC1954" s="101"/>
      <c r="BAD1954" s="101"/>
      <c r="BAE1954" s="101"/>
      <c r="BAF1954" s="101"/>
      <c r="BAG1954" s="101"/>
      <c r="BAH1954" s="101"/>
      <c r="BAI1954" s="101"/>
      <c r="BAJ1954" s="101"/>
      <c r="BAK1954" s="101"/>
      <c r="BAL1954" s="101"/>
      <c r="BAM1954" s="101"/>
      <c r="BAN1954" s="101"/>
      <c r="BAO1954" s="101"/>
      <c r="BAP1954" s="101"/>
      <c r="BAQ1954" s="101"/>
      <c r="BAR1954" s="101"/>
      <c r="BAS1954" s="101"/>
      <c r="BAT1954" s="101"/>
      <c r="BAU1954" s="101"/>
      <c r="BAV1954" s="101"/>
      <c r="BAW1954" s="101"/>
      <c r="BAX1954" s="101"/>
      <c r="BAY1954" s="101"/>
      <c r="BAZ1954" s="101"/>
      <c r="BBA1954" s="101"/>
      <c r="BBB1954" s="101"/>
      <c r="BBC1954" s="101"/>
      <c r="BBD1954" s="101"/>
      <c r="BBE1954" s="101"/>
      <c r="BBF1954" s="101"/>
      <c r="BBG1954" s="101"/>
      <c r="BBH1954" s="101"/>
      <c r="BBI1954" s="101"/>
      <c r="BBJ1954" s="101"/>
      <c r="BBK1954" s="101"/>
      <c r="BBL1954" s="101"/>
      <c r="BBM1954" s="101"/>
      <c r="BBN1954" s="101"/>
      <c r="BBO1954" s="101"/>
      <c r="BBP1954" s="101"/>
      <c r="BBQ1954" s="101"/>
      <c r="BBR1954" s="101"/>
      <c r="BBS1954" s="101"/>
      <c r="BBT1954" s="101"/>
      <c r="BBU1954" s="101"/>
      <c r="BBV1954" s="101"/>
      <c r="BBW1954" s="101"/>
      <c r="BBX1954" s="101"/>
      <c r="BBY1954" s="101"/>
      <c r="BBZ1954" s="101"/>
      <c r="BCA1954" s="101"/>
      <c r="BCB1954" s="101"/>
      <c r="BCC1954" s="101"/>
      <c r="BCD1954" s="101"/>
      <c r="BCE1954" s="101"/>
      <c r="BCF1954" s="101"/>
      <c r="BCG1954" s="101"/>
      <c r="BCH1954" s="101"/>
      <c r="BCI1954" s="101"/>
      <c r="BCJ1954" s="101"/>
      <c r="BCK1954" s="101"/>
      <c r="BCL1954" s="101"/>
      <c r="BCM1954" s="101"/>
      <c r="BCN1954" s="101"/>
      <c r="BCO1954" s="101"/>
      <c r="BCP1954" s="101"/>
      <c r="BCQ1954" s="101"/>
      <c r="BCR1954" s="101"/>
      <c r="BCS1954" s="101"/>
      <c r="BCT1954" s="101"/>
      <c r="BCU1954" s="101"/>
      <c r="BCV1954" s="101"/>
      <c r="BCW1954" s="101"/>
      <c r="BCX1954" s="101"/>
      <c r="BCY1954" s="101"/>
      <c r="BCZ1954" s="101"/>
      <c r="BDA1954" s="101"/>
      <c r="BDB1954" s="101"/>
      <c r="BDC1954" s="101"/>
      <c r="BDD1954" s="101"/>
      <c r="BDE1954" s="101"/>
      <c r="BDF1954" s="101"/>
      <c r="BDG1954" s="101"/>
      <c r="BDH1954" s="101"/>
      <c r="BDI1954" s="101"/>
      <c r="BDJ1954" s="101"/>
      <c r="BDK1954" s="101"/>
      <c r="BDL1954" s="101"/>
      <c r="BDM1954" s="101"/>
      <c r="BDN1954" s="101"/>
      <c r="BDO1954" s="101"/>
      <c r="BDP1954" s="101"/>
      <c r="BDQ1954" s="101"/>
      <c r="BDR1954" s="101"/>
      <c r="BDS1954" s="101"/>
      <c r="BDT1954" s="101"/>
      <c r="BDU1954" s="101"/>
      <c r="BDV1954" s="101"/>
      <c r="BDW1954" s="101"/>
      <c r="BDX1954" s="101"/>
      <c r="BDY1954" s="101"/>
      <c r="BDZ1954" s="101"/>
      <c r="BEA1954" s="101"/>
      <c r="BEB1954" s="101"/>
      <c r="BEC1954" s="101"/>
      <c r="BED1954" s="101"/>
      <c r="BEE1954" s="101"/>
      <c r="BEF1954" s="101"/>
      <c r="BEG1954" s="101"/>
      <c r="BEH1954" s="101"/>
      <c r="BEI1954" s="101"/>
      <c r="BEJ1954" s="101"/>
      <c r="BEK1954" s="101"/>
      <c r="BEL1954" s="101"/>
      <c r="BEM1954" s="101"/>
      <c r="BEN1954" s="101"/>
      <c r="BEO1954" s="101"/>
      <c r="BEP1954" s="101"/>
      <c r="BEQ1954" s="101"/>
      <c r="BER1954" s="101"/>
      <c r="BES1954" s="101"/>
      <c r="BET1954" s="101"/>
      <c r="BEU1954" s="101"/>
      <c r="BEV1954" s="101"/>
      <c r="BEW1954" s="101"/>
      <c r="BEX1954" s="101"/>
      <c r="BEY1954" s="101"/>
      <c r="BEZ1954" s="101"/>
      <c r="BFA1954" s="101"/>
      <c r="BFB1954" s="101"/>
      <c r="BFC1954" s="101"/>
      <c r="BFD1954" s="101"/>
      <c r="BFE1954" s="101"/>
      <c r="BFF1954" s="101"/>
      <c r="BFG1954" s="101"/>
      <c r="BFH1954" s="101"/>
      <c r="BFI1954" s="101"/>
      <c r="BFJ1954" s="101"/>
      <c r="BFK1954" s="101"/>
      <c r="BFL1954" s="101"/>
      <c r="BFM1954" s="101"/>
      <c r="BFN1954" s="101"/>
      <c r="BFO1954" s="101"/>
      <c r="BFP1954" s="101"/>
      <c r="BFQ1954" s="101"/>
      <c r="BFR1954" s="101"/>
      <c r="BFS1954" s="101"/>
      <c r="BFT1954" s="101"/>
      <c r="BFU1954" s="101"/>
      <c r="BFV1954" s="101"/>
      <c r="BFW1954" s="101"/>
      <c r="BFX1954" s="101"/>
      <c r="BFY1954" s="101"/>
      <c r="BFZ1954" s="101"/>
      <c r="BGA1954" s="101"/>
      <c r="BGB1954" s="101"/>
      <c r="BGC1954" s="101"/>
      <c r="BGD1954" s="101"/>
      <c r="BGE1954" s="101"/>
      <c r="BGF1954" s="101"/>
      <c r="BGG1954" s="101"/>
      <c r="BGH1954" s="101"/>
      <c r="BGI1954" s="101"/>
      <c r="BGJ1954" s="101"/>
      <c r="BGK1954" s="101"/>
      <c r="BGL1954" s="101"/>
      <c r="BGM1954" s="101"/>
      <c r="BGN1954" s="101"/>
      <c r="BGO1954" s="101"/>
      <c r="BGP1954" s="101"/>
      <c r="BGQ1954" s="101"/>
      <c r="BGR1954" s="101"/>
      <c r="BGS1954" s="101"/>
      <c r="BGT1954" s="101"/>
      <c r="BGU1954" s="101"/>
      <c r="BGV1954" s="101"/>
      <c r="BGW1954" s="101"/>
      <c r="BGX1954" s="101"/>
      <c r="BGY1954" s="101"/>
      <c r="BGZ1954" s="101"/>
      <c r="BHA1954" s="101"/>
      <c r="BHB1954" s="101"/>
      <c r="BHC1954" s="101"/>
      <c r="BHD1954" s="101"/>
      <c r="BHE1954" s="101"/>
      <c r="BHF1954" s="101"/>
      <c r="BHG1954" s="101"/>
      <c r="BHH1954" s="101"/>
      <c r="BHI1954" s="101"/>
      <c r="BHJ1954" s="101"/>
      <c r="BHK1954" s="101"/>
      <c r="BHL1954" s="101"/>
      <c r="BHM1954" s="101"/>
      <c r="BHN1954" s="101"/>
      <c r="BHO1954" s="101"/>
      <c r="BHP1954" s="101"/>
      <c r="BHQ1954" s="101"/>
      <c r="BHR1954" s="101"/>
      <c r="BHS1954" s="101"/>
      <c r="BHT1954" s="101"/>
      <c r="BHU1954" s="101"/>
      <c r="BHV1954" s="101"/>
      <c r="BHW1954" s="101"/>
      <c r="BHX1954" s="101"/>
      <c r="BHY1954" s="101"/>
      <c r="BHZ1954" s="101"/>
      <c r="BIA1954" s="101"/>
      <c r="BIB1954" s="101"/>
      <c r="BIC1954" s="101"/>
      <c r="BID1954" s="101"/>
      <c r="BIE1954" s="101"/>
      <c r="BIF1954" s="101"/>
      <c r="BIG1954" s="101"/>
      <c r="BIH1954" s="101"/>
      <c r="BII1954" s="101"/>
      <c r="BIJ1954" s="101"/>
      <c r="BIK1954" s="101"/>
      <c r="BIL1954" s="101"/>
      <c r="BIM1954" s="101"/>
      <c r="BIN1954" s="101"/>
      <c r="BIO1954" s="101"/>
      <c r="BIP1954" s="101"/>
      <c r="BIQ1954" s="101"/>
      <c r="BIR1954" s="101"/>
      <c r="BIS1954" s="101"/>
      <c r="BIT1954" s="101"/>
      <c r="BIU1954" s="101"/>
      <c r="BIV1954" s="101"/>
      <c r="BIW1954" s="101"/>
      <c r="BIX1954" s="101"/>
      <c r="BIY1954" s="101"/>
      <c r="BIZ1954" s="101"/>
      <c r="BJA1954" s="101"/>
      <c r="BJB1954" s="101"/>
      <c r="BJC1954" s="101"/>
      <c r="BJD1954" s="101"/>
      <c r="BJE1954" s="101"/>
      <c r="BJF1954" s="101"/>
      <c r="BJG1954" s="101"/>
      <c r="BJH1954" s="101"/>
      <c r="BJI1954" s="101"/>
      <c r="BJJ1954" s="101"/>
      <c r="BJK1954" s="101"/>
      <c r="BJL1954" s="101"/>
      <c r="BJM1954" s="101"/>
      <c r="BJN1954" s="101"/>
      <c r="BJO1954" s="101"/>
      <c r="BJP1954" s="101"/>
      <c r="BJQ1954" s="101"/>
      <c r="BJR1954" s="101"/>
      <c r="BJS1954" s="101"/>
      <c r="BJT1954" s="101"/>
      <c r="BJU1954" s="101"/>
      <c r="BJV1954" s="101"/>
      <c r="BJW1954" s="101"/>
      <c r="BJX1954" s="101"/>
      <c r="BJY1954" s="101"/>
      <c r="BJZ1954" s="101"/>
      <c r="BKA1954" s="101"/>
      <c r="BKB1954" s="101"/>
      <c r="BKC1954" s="101"/>
      <c r="BKD1954" s="101"/>
      <c r="BKE1954" s="101"/>
      <c r="BKF1954" s="101"/>
      <c r="BKG1954" s="101"/>
      <c r="BKH1954" s="101"/>
      <c r="BKI1954" s="101"/>
      <c r="BKJ1954" s="101"/>
      <c r="BKK1954" s="101"/>
      <c r="BKL1954" s="101"/>
      <c r="BKM1954" s="101"/>
      <c r="BKN1954" s="101"/>
      <c r="BKO1954" s="101"/>
      <c r="BKP1954" s="101"/>
      <c r="BKQ1954" s="101"/>
      <c r="BKR1954" s="101"/>
      <c r="BKS1954" s="101"/>
      <c r="BKT1954" s="101"/>
      <c r="BKU1954" s="101"/>
      <c r="BKV1954" s="101"/>
      <c r="BKW1954" s="101"/>
      <c r="BKX1954" s="101"/>
      <c r="BKY1954" s="101"/>
      <c r="BKZ1954" s="101"/>
      <c r="BLA1954" s="101"/>
      <c r="BLB1954" s="101"/>
      <c r="BLC1954" s="101"/>
      <c r="BLD1954" s="101"/>
      <c r="BLE1954" s="101"/>
      <c r="BLF1954" s="101"/>
      <c r="BLG1954" s="101"/>
      <c r="BLH1954" s="101"/>
      <c r="BLI1954" s="101"/>
      <c r="BLJ1954" s="101"/>
      <c r="BLK1954" s="101"/>
      <c r="BLL1954" s="101"/>
      <c r="BLM1954" s="101"/>
      <c r="BLN1954" s="101"/>
      <c r="BLO1954" s="101"/>
      <c r="BLP1954" s="101"/>
      <c r="BLQ1954" s="101"/>
      <c r="BLR1954" s="101"/>
      <c r="BLS1954" s="101"/>
      <c r="BLT1954" s="101"/>
      <c r="BLU1954" s="101"/>
      <c r="BLV1954" s="101"/>
      <c r="BLW1954" s="101"/>
      <c r="BLX1954" s="101"/>
      <c r="BLY1954" s="101"/>
      <c r="BLZ1954" s="101"/>
      <c r="BMA1954" s="101"/>
      <c r="BMB1954" s="101"/>
      <c r="BMC1954" s="101"/>
      <c r="BMD1954" s="101"/>
      <c r="BME1954" s="101"/>
      <c r="BMF1954" s="101"/>
      <c r="BMG1954" s="101"/>
      <c r="BMH1954" s="101"/>
      <c r="BMI1954" s="101"/>
      <c r="BMJ1954" s="101"/>
      <c r="BMK1954" s="101"/>
      <c r="BML1954" s="101"/>
      <c r="BMM1954" s="101"/>
      <c r="BMN1954" s="101"/>
      <c r="BMO1954" s="101"/>
      <c r="BMP1954" s="101"/>
      <c r="BMQ1954" s="101"/>
      <c r="BMR1954" s="101"/>
      <c r="BMS1954" s="101"/>
      <c r="BMT1954" s="101"/>
      <c r="BMU1954" s="101"/>
      <c r="BMV1954" s="101"/>
      <c r="BMW1954" s="101"/>
      <c r="BMX1954" s="101"/>
      <c r="BMY1954" s="101"/>
      <c r="BMZ1954" s="101"/>
      <c r="BNA1954" s="101"/>
      <c r="BNB1954" s="101"/>
      <c r="BNC1954" s="101"/>
      <c r="BND1954" s="101"/>
      <c r="BNE1954" s="101"/>
      <c r="BNF1954" s="101"/>
      <c r="BNG1954" s="101"/>
      <c r="BNH1954" s="101"/>
      <c r="BNI1954" s="101"/>
      <c r="BNJ1954" s="101"/>
      <c r="BNK1954" s="101"/>
      <c r="BNL1954" s="101"/>
      <c r="BNM1954" s="101"/>
      <c r="BNN1954" s="101"/>
      <c r="BNO1954" s="101"/>
      <c r="BNP1954" s="101"/>
      <c r="BNQ1954" s="101"/>
      <c r="BNR1954" s="101"/>
      <c r="BNS1954" s="101"/>
      <c r="BNT1954" s="101"/>
      <c r="BNU1954" s="101"/>
      <c r="BNV1954" s="101"/>
      <c r="BNW1954" s="101"/>
      <c r="BNX1954" s="101"/>
      <c r="BNY1954" s="101"/>
      <c r="BNZ1954" s="101"/>
      <c r="BOA1954" s="101"/>
      <c r="BOB1954" s="101"/>
      <c r="BOC1954" s="101"/>
      <c r="BOD1954" s="101"/>
      <c r="BOE1954" s="101"/>
      <c r="BOF1954" s="101"/>
      <c r="BOG1954" s="101"/>
      <c r="BOH1954" s="101"/>
      <c r="BOI1954" s="101"/>
      <c r="BOJ1954" s="101"/>
      <c r="BOK1954" s="101"/>
      <c r="BOL1954" s="101"/>
      <c r="BOM1954" s="101"/>
      <c r="BON1954" s="101"/>
      <c r="BOO1954" s="101"/>
      <c r="BOP1954" s="101"/>
      <c r="BOQ1954" s="101"/>
      <c r="BOR1954" s="101"/>
      <c r="BOS1954" s="101"/>
      <c r="BOT1954" s="101"/>
      <c r="BOU1954" s="101"/>
      <c r="BOV1954" s="101"/>
      <c r="BOW1954" s="101"/>
      <c r="BOX1954" s="101"/>
      <c r="BOY1954" s="101"/>
      <c r="BOZ1954" s="101"/>
      <c r="BPA1954" s="101"/>
      <c r="BPB1954" s="101"/>
      <c r="BPC1954" s="101"/>
      <c r="BPD1954" s="101"/>
      <c r="BPE1954" s="101"/>
      <c r="BPF1954" s="101"/>
      <c r="BPG1954" s="101"/>
      <c r="BPH1954" s="101"/>
      <c r="BPI1954" s="101"/>
      <c r="BPJ1954" s="101"/>
      <c r="BPK1954" s="101"/>
      <c r="BPL1954" s="101"/>
      <c r="BPM1954" s="101"/>
      <c r="BPN1954" s="101"/>
      <c r="BPO1954" s="101"/>
      <c r="BPP1954" s="101"/>
      <c r="BPQ1954" s="101"/>
      <c r="BPR1954" s="101"/>
      <c r="BPS1954" s="101"/>
      <c r="BPT1954" s="101"/>
      <c r="BPU1954" s="101"/>
      <c r="BPV1954" s="101"/>
      <c r="BPW1954" s="101"/>
      <c r="BPX1954" s="101"/>
      <c r="BPY1954" s="101"/>
      <c r="BPZ1954" s="101"/>
      <c r="BQA1954" s="101"/>
      <c r="BQB1954" s="101"/>
      <c r="BQC1954" s="101"/>
      <c r="BQD1954" s="101"/>
      <c r="BQE1954" s="101"/>
      <c r="BQF1954" s="101"/>
      <c r="BQG1954" s="101"/>
      <c r="BQH1954" s="101"/>
      <c r="BQI1954" s="101"/>
      <c r="BQJ1954" s="101"/>
      <c r="BQK1954" s="101"/>
      <c r="BQL1954" s="101"/>
      <c r="BQM1954" s="101"/>
      <c r="BQN1954" s="101"/>
      <c r="BQO1954" s="101"/>
      <c r="BQP1954" s="101"/>
      <c r="BQQ1954" s="101"/>
      <c r="BQR1954" s="101"/>
      <c r="BQS1954" s="101"/>
      <c r="BQT1954" s="101"/>
      <c r="BQU1954" s="101"/>
      <c r="BQV1954" s="101"/>
      <c r="BQW1954" s="101"/>
      <c r="BQX1954" s="101"/>
      <c r="BQY1954" s="101"/>
      <c r="BQZ1954" s="101"/>
      <c r="BRA1954" s="101"/>
      <c r="BRB1954" s="101"/>
      <c r="BRC1954" s="101"/>
      <c r="BRD1954" s="101"/>
      <c r="BRE1954" s="101"/>
      <c r="BRF1954" s="101"/>
      <c r="BRG1954" s="101"/>
      <c r="BRH1954" s="101"/>
      <c r="BRI1954" s="101"/>
      <c r="BRJ1954" s="101"/>
      <c r="BRK1954" s="101"/>
      <c r="BRL1954" s="101"/>
      <c r="BRM1954" s="101"/>
      <c r="BRN1954" s="101"/>
      <c r="BRO1954" s="101"/>
      <c r="BRP1954" s="101"/>
      <c r="BRQ1954" s="101"/>
      <c r="BRR1954" s="101"/>
      <c r="BRS1954" s="101"/>
      <c r="BRT1954" s="101"/>
      <c r="BRU1954" s="101"/>
      <c r="BRV1954" s="101"/>
      <c r="BRW1954" s="101"/>
      <c r="BRX1954" s="101"/>
      <c r="BRY1954" s="101"/>
      <c r="BRZ1954" s="101"/>
      <c r="BSA1954" s="101"/>
      <c r="BSB1954" s="101"/>
      <c r="BSC1954" s="101"/>
      <c r="BSD1954" s="101"/>
      <c r="BSE1954" s="101"/>
      <c r="BSF1954" s="101"/>
      <c r="BSG1954" s="101"/>
      <c r="BSH1954" s="101"/>
      <c r="BSI1954" s="101"/>
      <c r="BSJ1954" s="101"/>
      <c r="BSK1954" s="101"/>
      <c r="BSL1954" s="101"/>
      <c r="BSM1954" s="101"/>
      <c r="BSN1954" s="101"/>
      <c r="BSO1954" s="101"/>
      <c r="BSP1954" s="101"/>
      <c r="BSQ1954" s="101"/>
      <c r="BSR1954" s="101"/>
      <c r="BSS1954" s="101"/>
      <c r="BST1954" s="101"/>
      <c r="BSU1954" s="101"/>
      <c r="BSV1954" s="101"/>
      <c r="BSW1954" s="101"/>
      <c r="BSX1954" s="101"/>
      <c r="BSY1954" s="101"/>
      <c r="BSZ1954" s="101"/>
      <c r="BTA1954" s="101"/>
      <c r="BTB1954" s="101"/>
      <c r="BTC1954" s="101"/>
      <c r="BTD1954" s="101"/>
      <c r="BTE1954" s="101"/>
      <c r="BTF1954" s="101"/>
      <c r="BTG1954" s="101"/>
      <c r="BTH1954" s="101"/>
      <c r="BTI1954" s="101"/>
      <c r="BTJ1954" s="101"/>
      <c r="BTK1954" s="101"/>
      <c r="BTL1954" s="101"/>
      <c r="BTM1954" s="101"/>
      <c r="BTN1954" s="101"/>
      <c r="BTO1954" s="101"/>
      <c r="BTP1954" s="101"/>
      <c r="BTQ1954" s="101"/>
      <c r="BTR1954" s="101"/>
      <c r="BTS1954" s="101"/>
      <c r="BTT1954" s="101"/>
      <c r="BTU1954" s="101"/>
      <c r="BTV1954" s="101"/>
      <c r="BTW1954" s="101"/>
      <c r="BTX1954" s="101"/>
      <c r="BTY1954" s="101"/>
      <c r="BTZ1954" s="101"/>
      <c r="BUA1954" s="101"/>
      <c r="BUB1954" s="101"/>
      <c r="BUC1954" s="101"/>
      <c r="BUD1954" s="101"/>
      <c r="BUE1954" s="101"/>
      <c r="BUF1954" s="101"/>
      <c r="BUG1954" s="101"/>
      <c r="BUH1954" s="101"/>
      <c r="BUI1954" s="101"/>
      <c r="BUJ1954" s="101"/>
      <c r="BUK1954" s="101"/>
      <c r="BUL1954" s="101"/>
      <c r="BUM1954" s="101"/>
      <c r="BUN1954" s="101"/>
      <c r="BUO1954" s="101"/>
      <c r="BUP1954" s="101"/>
      <c r="BUQ1954" s="101"/>
      <c r="BUR1954" s="101"/>
      <c r="BUS1954" s="101"/>
      <c r="BUT1954" s="101"/>
      <c r="BUU1954" s="101"/>
      <c r="BUV1954" s="101"/>
      <c r="BUW1954" s="101"/>
      <c r="BUX1954" s="101"/>
      <c r="BUY1954" s="101"/>
      <c r="BUZ1954" s="101"/>
      <c r="BVA1954" s="101"/>
      <c r="BVB1954" s="101"/>
      <c r="BVC1954" s="101"/>
      <c r="BVD1954" s="101"/>
      <c r="BVE1954" s="101"/>
      <c r="BVF1954" s="101"/>
      <c r="BVG1954" s="101"/>
      <c r="BVH1954" s="101"/>
      <c r="BVI1954" s="101"/>
      <c r="BVJ1954" s="101"/>
      <c r="BVK1954" s="101"/>
      <c r="BVL1954" s="101"/>
      <c r="BVM1954" s="101"/>
      <c r="BVN1954" s="101"/>
      <c r="BVO1954" s="101"/>
      <c r="BVP1954" s="101"/>
      <c r="BVQ1954" s="101"/>
      <c r="BVR1954" s="101"/>
      <c r="BVS1954" s="101"/>
      <c r="BVT1954" s="101"/>
      <c r="BVU1954" s="101"/>
      <c r="BVV1954" s="101"/>
      <c r="BVW1954" s="101"/>
      <c r="BVX1954" s="101"/>
      <c r="BVY1954" s="101"/>
      <c r="BVZ1954" s="101"/>
      <c r="BWA1954" s="101"/>
      <c r="BWB1954" s="101"/>
      <c r="BWC1954" s="101"/>
      <c r="BWD1954" s="101"/>
      <c r="BWE1954" s="101"/>
      <c r="BWF1954" s="101"/>
      <c r="BWG1954" s="101"/>
      <c r="BWH1954" s="101"/>
      <c r="BWI1954" s="101"/>
      <c r="BWJ1954" s="101"/>
      <c r="BWK1954" s="101"/>
      <c r="BWL1954" s="101"/>
      <c r="BWM1954" s="101"/>
      <c r="BWN1954" s="101"/>
      <c r="BWO1954" s="101"/>
      <c r="BWP1954" s="101"/>
      <c r="BWQ1954" s="101"/>
      <c r="BWR1954" s="101"/>
      <c r="BWS1954" s="101"/>
      <c r="BWT1954" s="101"/>
      <c r="BWU1954" s="101"/>
      <c r="BWV1954" s="101"/>
      <c r="BWW1954" s="101"/>
      <c r="BWX1954" s="101"/>
      <c r="BWY1954" s="101"/>
      <c r="BWZ1954" s="101"/>
      <c r="BXA1954" s="101"/>
      <c r="BXB1954" s="101"/>
      <c r="BXC1954" s="101"/>
      <c r="BXD1954" s="101"/>
      <c r="BXE1954" s="101"/>
      <c r="BXF1954" s="101"/>
      <c r="BXG1954" s="101"/>
      <c r="BXH1954" s="101"/>
      <c r="BXI1954" s="101"/>
      <c r="BXJ1954" s="101"/>
      <c r="BXK1954" s="101"/>
      <c r="BXL1954" s="101"/>
      <c r="BXM1954" s="101"/>
      <c r="BXN1954" s="101"/>
      <c r="BXO1954" s="101"/>
      <c r="BXP1954" s="101"/>
      <c r="BXQ1954" s="101"/>
      <c r="BXR1954" s="101"/>
      <c r="BXS1954" s="101"/>
      <c r="BXT1954" s="101"/>
      <c r="BXU1954" s="101"/>
      <c r="BXV1954" s="101"/>
      <c r="BXW1954" s="101"/>
      <c r="BXX1954" s="101"/>
      <c r="BXY1954" s="101"/>
      <c r="BXZ1954" s="101"/>
      <c r="BYA1954" s="101"/>
      <c r="BYB1954" s="101"/>
      <c r="BYC1954" s="101"/>
      <c r="BYD1954" s="101"/>
      <c r="BYE1954" s="101"/>
      <c r="BYF1954" s="101"/>
      <c r="BYG1954" s="101"/>
      <c r="BYH1954" s="101"/>
      <c r="BYI1954" s="101"/>
      <c r="BYJ1954" s="101"/>
      <c r="BYK1954" s="101"/>
      <c r="BYL1954" s="101"/>
      <c r="BYM1954" s="101"/>
      <c r="BYN1954" s="101"/>
      <c r="BYO1954" s="101"/>
      <c r="BYP1954" s="101"/>
      <c r="BYQ1954" s="101"/>
      <c r="BYR1954" s="101"/>
      <c r="BYS1954" s="101"/>
      <c r="BYT1954" s="101"/>
      <c r="BYU1954" s="101"/>
      <c r="BYV1954" s="101"/>
      <c r="BYW1954" s="101"/>
      <c r="BYX1954" s="101"/>
      <c r="BYY1954" s="101"/>
      <c r="BYZ1954" s="101"/>
      <c r="BZA1954" s="101"/>
      <c r="BZB1954" s="101"/>
      <c r="BZC1954" s="101"/>
      <c r="BZD1954" s="101"/>
      <c r="BZE1954" s="101"/>
      <c r="BZF1954" s="101"/>
      <c r="BZG1954" s="101"/>
      <c r="BZH1954" s="101"/>
      <c r="BZI1954" s="101"/>
      <c r="BZJ1954" s="101"/>
      <c r="BZK1954" s="101"/>
      <c r="BZL1954" s="101"/>
      <c r="BZM1954" s="101"/>
      <c r="BZN1954" s="101"/>
      <c r="BZO1954" s="101"/>
      <c r="BZP1954" s="101"/>
      <c r="BZQ1954" s="101"/>
      <c r="BZR1954" s="101"/>
      <c r="BZS1954" s="101"/>
      <c r="BZT1954" s="101"/>
      <c r="BZU1954" s="101"/>
      <c r="BZV1954" s="101"/>
      <c r="BZW1954" s="101"/>
      <c r="BZX1954" s="101"/>
      <c r="BZY1954" s="101"/>
      <c r="BZZ1954" s="101"/>
      <c r="CAA1954" s="101"/>
      <c r="CAB1954" s="101"/>
      <c r="CAC1954" s="101"/>
      <c r="CAD1954" s="101"/>
      <c r="CAE1954" s="101"/>
      <c r="CAF1954" s="101"/>
      <c r="CAG1954" s="101"/>
      <c r="CAH1954" s="101"/>
      <c r="CAI1954" s="101"/>
      <c r="CAJ1954" s="101"/>
      <c r="CAK1954" s="101"/>
      <c r="CAL1954" s="101"/>
      <c r="CAM1954" s="101"/>
      <c r="CAN1954" s="101"/>
      <c r="CAO1954" s="101"/>
      <c r="CAP1954" s="101"/>
      <c r="CAQ1954" s="101"/>
      <c r="CAR1954" s="101"/>
      <c r="CAS1954" s="101"/>
      <c r="CAT1954" s="101"/>
      <c r="CAU1954" s="101"/>
      <c r="CAV1954" s="101"/>
      <c r="CAW1954" s="101"/>
      <c r="CAX1954" s="101"/>
      <c r="CAY1954" s="101"/>
      <c r="CAZ1954" s="101"/>
      <c r="CBA1954" s="101"/>
      <c r="CBB1954" s="101"/>
      <c r="CBC1954" s="101"/>
      <c r="CBD1954" s="101"/>
      <c r="CBE1954" s="101"/>
      <c r="CBF1954" s="101"/>
      <c r="CBG1954" s="101"/>
      <c r="CBH1954" s="101"/>
      <c r="CBI1954" s="101"/>
      <c r="CBJ1954" s="101"/>
      <c r="CBK1954" s="101"/>
      <c r="CBL1954" s="101"/>
      <c r="CBM1954" s="101"/>
      <c r="CBN1954" s="101"/>
      <c r="CBO1954" s="101"/>
      <c r="CBP1954" s="101"/>
      <c r="CBQ1954" s="101"/>
      <c r="CBR1954" s="101"/>
      <c r="CBS1954" s="101"/>
      <c r="CBT1954" s="101"/>
      <c r="CBU1954" s="101"/>
      <c r="CBV1954" s="101"/>
      <c r="CBW1954" s="101"/>
      <c r="CBX1954" s="101"/>
      <c r="CBY1954" s="101"/>
      <c r="CBZ1954" s="101"/>
      <c r="CCA1954" s="101"/>
      <c r="CCB1954" s="101"/>
      <c r="CCC1954" s="101"/>
      <c r="CCD1954" s="101"/>
      <c r="CCE1954" s="101"/>
      <c r="CCF1954" s="101"/>
      <c r="CCG1954" s="101"/>
      <c r="CCH1954" s="101"/>
      <c r="CCI1954" s="101"/>
      <c r="CCJ1954" s="101"/>
      <c r="CCK1954" s="101"/>
      <c r="CCL1954" s="101"/>
      <c r="CCM1954" s="101"/>
      <c r="CCN1954" s="101"/>
      <c r="CCO1954" s="101"/>
      <c r="CCP1954" s="101"/>
      <c r="CCQ1954" s="101"/>
      <c r="CCR1954" s="101"/>
      <c r="CCS1954" s="101"/>
      <c r="CCT1954" s="101"/>
      <c r="CCU1954" s="101"/>
      <c r="CCV1954" s="101"/>
      <c r="CCW1954" s="101"/>
      <c r="CCX1954" s="101"/>
      <c r="CCY1954" s="101"/>
      <c r="CCZ1954" s="101"/>
      <c r="CDA1954" s="101"/>
      <c r="CDB1954" s="101"/>
      <c r="CDC1954" s="101"/>
      <c r="CDD1954" s="101"/>
      <c r="CDE1954" s="101"/>
      <c r="CDF1954" s="101"/>
      <c r="CDG1954" s="101"/>
      <c r="CDH1954" s="101"/>
      <c r="CDI1954" s="101"/>
      <c r="CDJ1954" s="101"/>
      <c r="CDK1954" s="101"/>
      <c r="CDL1954" s="101"/>
      <c r="CDM1954" s="101"/>
      <c r="CDN1954" s="101"/>
      <c r="CDO1954" s="101"/>
      <c r="CDP1954" s="101"/>
      <c r="CDQ1954" s="101"/>
      <c r="CDR1954" s="101"/>
      <c r="CDS1954" s="101"/>
      <c r="CDT1954" s="101"/>
      <c r="CDU1954" s="101"/>
      <c r="CDV1954" s="101"/>
      <c r="CDW1954" s="101"/>
      <c r="CDX1954" s="101"/>
      <c r="CDY1954" s="101"/>
      <c r="CDZ1954" s="101"/>
      <c r="CEA1954" s="101"/>
      <c r="CEB1954" s="101"/>
      <c r="CEC1954" s="101"/>
      <c r="CED1954" s="101"/>
      <c r="CEE1954" s="101"/>
      <c r="CEF1954" s="101"/>
      <c r="CEG1954" s="101"/>
      <c r="CEH1954" s="101"/>
      <c r="CEI1954" s="101"/>
      <c r="CEJ1954" s="101"/>
      <c r="CEK1954" s="101"/>
      <c r="CEL1954" s="101"/>
      <c r="CEM1954" s="101"/>
      <c r="CEN1954" s="101"/>
      <c r="CEO1954" s="101"/>
      <c r="CEP1954" s="101"/>
      <c r="CEQ1954" s="101"/>
      <c r="CER1954" s="101"/>
      <c r="CES1954" s="101"/>
      <c r="CET1954" s="101"/>
      <c r="CEU1954" s="101"/>
      <c r="CEV1954" s="101"/>
      <c r="CEW1954" s="101"/>
      <c r="CEX1954" s="101"/>
      <c r="CEY1954" s="101"/>
      <c r="CEZ1954" s="101"/>
      <c r="CFA1954" s="101"/>
      <c r="CFB1954" s="101"/>
      <c r="CFC1954" s="101"/>
      <c r="CFD1954" s="101"/>
      <c r="CFE1954" s="101"/>
      <c r="CFF1954" s="101"/>
      <c r="CFG1954" s="101"/>
      <c r="CFH1954" s="101"/>
      <c r="CFI1954" s="101"/>
      <c r="CFJ1954" s="101"/>
      <c r="CFK1954" s="101"/>
      <c r="CFL1954" s="101"/>
      <c r="CFM1954" s="101"/>
      <c r="CFN1954" s="101"/>
      <c r="CFO1954" s="101"/>
      <c r="CFP1954" s="101"/>
      <c r="CFQ1954" s="101"/>
      <c r="CFR1954" s="101"/>
      <c r="CFS1954" s="101"/>
      <c r="CFT1954" s="101"/>
      <c r="CFU1954" s="101"/>
      <c r="CFV1954" s="101"/>
      <c r="CFW1954" s="101"/>
      <c r="CFX1954" s="101"/>
      <c r="CFY1954" s="101"/>
      <c r="CFZ1954" s="101"/>
      <c r="CGA1954" s="101"/>
      <c r="CGB1954" s="101"/>
      <c r="CGC1954" s="101"/>
      <c r="CGD1954" s="101"/>
      <c r="CGE1954" s="101"/>
      <c r="CGF1954" s="101"/>
      <c r="CGG1954" s="101"/>
      <c r="CGH1954" s="101"/>
      <c r="CGI1954" s="101"/>
      <c r="CGJ1954" s="101"/>
      <c r="CGK1954" s="101"/>
      <c r="CGL1954" s="101"/>
      <c r="CGM1954" s="101"/>
      <c r="CGN1954" s="101"/>
      <c r="CGO1954" s="101"/>
      <c r="CGP1954" s="101"/>
      <c r="CGQ1954" s="101"/>
      <c r="CGR1954" s="101"/>
      <c r="CGS1954" s="101"/>
      <c r="CGT1954" s="101"/>
      <c r="CGU1954" s="101"/>
      <c r="CGV1954" s="101"/>
      <c r="CGW1954" s="101"/>
      <c r="CGX1954" s="101"/>
      <c r="CGY1954" s="101"/>
      <c r="CGZ1954" s="101"/>
      <c r="CHA1954" s="101"/>
      <c r="CHB1954" s="101"/>
      <c r="CHC1954" s="101"/>
      <c r="CHD1954" s="101"/>
      <c r="CHE1954" s="101"/>
      <c r="CHF1954" s="101"/>
      <c r="CHG1954" s="101"/>
      <c r="CHH1954" s="101"/>
      <c r="CHI1954" s="101"/>
      <c r="CHJ1954" s="101"/>
      <c r="CHK1954" s="101"/>
      <c r="CHL1954" s="101"/>
      <c r="CHM1954" s="101"/>
      <c r="CHN1954" s="101"/>
      <c r="CHO1954" s="101"/>
      <c r="CHP1954" s="101"/>
      <c r="CHQ1954" s="101"/>
      <c r="CHR1954" s="101"/>
      <c r="CHS1954" s="101"/>
      <c r="CHT1954" s="101"/>
      <c r="CHU1954" s="101"/>
      <c r="CHV1954" s="101"/>
      <c r="CHW1954" s="101"/>
      <c r="CHX1954" s="101"/>
      <c r="CHY1954" s="101"/>
      <c r="CHZ1954" s="101"/>
      <c r="CIA1954" s="101"/>
      <c r="CIB1954" s="101"/>
      <c r="CIC1954" s="101"/>
      <c r="CID1954" s="101"/>
      <c r="CIE1954" s="101"/>
      <c r="CIF1954" s="101"/>
      <c r="CIG1954" s="101"/>
      <c r="CIH1954" s="101"/>
      <c r="CII1954" s="101"/>
      <c r="CIJ1954" s="101"/>
      <c r="CIK1954" s="101"/>
      <c r="CIL1954" s="101"/>
      <c r="CIM1954" s="101"/>
      <c r="CIN1954" s="101"/>
      <c r="CIO1954" s="101"/>
      <c r="CIP1954" s="101"/>
      <c r="CIQ1954" s="101"/>
      <c r="CIR1954" s="101"/>
      <c r="CIS1954" s="101"/>
      <c r="CIT1954" s="101"/>
      <c r="CIU1954" s="101"/>
      <c r="CIV1954" s="101"/>
      <c r="CIW1954" s="101"/>
      <c r="CIX1954" s="101"/>
      <c r="CIY1954" s="101"/>
      <c r="CIZ1954" s="101"/>
      <c r="CJA1954" s="101"/>
      <c r="CJB1954" s="101"/>
      <c r="CJC1954" s="101"/>
      <c r="CJD1954" s="101"/>
      <c r="CJE1954" s="101"/>
      <c r="CJF1954" s="101"/>
      <c r="CJG1954" s="101"/>
      <c r="CJH1954" s="101"/>
      <c r="CJI1954" s="101"/>
      <c r="CJJ1954" s="101"/>
      <c r="CJK1954" s="101"/>
      <c r="CJL1954" s="101"/>
      <c r="CJM1954" s="101"/>
      <c r="CJN1954" s="101"/>
      <c r="CJO1954" s="101"/>
      <c r="CJP1954" s="101"/>
      <c r="CJQ1954" s="101"/>
      <c r="CJR1954" s="101"/>
      <c r="CJS1954" s="101"/>
      <c r="CJT1954" s="101"/>
      <c r="CJU1954" s="101"/>
      <c r="CJV1954" s="101"/>
      <c r="CJW1954" s="101"/>
      <c r="CJX1954" s="101"/>
      <c r="CJY1954" s="101"/>
      <c r="CJZ1954" s="101"/>
      <c r="CKA1954" s="101"/>
      <c r="CKB1954" s="101"/>
      <c r="CKC1954" s="101"/>
      <c r="CKD1954" s="101"/>
      <c r="CKE1954" s="101"/>
      <c r="CKF1954" s="101"/>
      <c r="CKG1954" s="101"/>
      <c r="CKH1954" s="101"/>
      <c r="CKI1954" s="101"/>
      <c r="CKJ1954" s="101"/>
      <c r="CKK1954" s="101"/>
      <c r="CKL1954" s="101"/>
      <c r="CKM1954" s="101"/>
      <c r="CKN1954" s="101"/>
      <c r="CKO1954" s="101"/>
      <c r="CKP1954" s="101"/>
      <c r="CKQ1954" s="101"/>
      <c r="CKR1954" s="101"/>
      <c r="CKS1954" s="101"/>
      <c r="CKT1954" s="101"/>
      <c r="CKU1954" s="101"/>
      <c r="CKV1954" s="101"/>
      <c r="CKW1954" s="101"/>
      <c r="CKX1954" s="101"/>
      <c r="CKY1954" s="101"/>
      <c r="CKZ1954" s="101"/>
      <c r="CLA1954" s="101"/>
      <c r="CLB1954" s="101"/>
      <c r="CLC1954" s="101"/>
      <c r="CLD1954" s="101"/>
      <c r="CLE1954" s="101"/>
      <c r="CLF1954" s="101"/>
      <c r="CLG1954" s="101"/>
      <c r="CLH1954" s="101"/>
      <c r="CLI1954" s="101"/>
      <c r="CLJ1954" s="101"/>
      <c r="CLK1954" s="101"/>
      <c r="CLL1954" s="101"/>
      <c r="CLM1954" s="101"/>
      <c r="CLN1954" s="101"/>
      <c r="CLO1954" s="101"/>
      <c r="CLP1954" s="101"/>
      <c r="CLQ1954" s="101"/>
      <c r="CLR1954" s="101"/>
      <c r="CLS1954" s="101"/>
      <c r="CLT1954" s="101"/>
      <c r="CLU1954" s="101"/>
      <c r="CLV1954" s="101"/>
      <c r="CLW1954" s="101"/>
      <c r="CLX1954" s="101"/>
      <c r="CLY1954" s="101"/>
      <c r="CLZ1954" s="101"/>
      <c r="CMA1954" s="101"/>
      <c r="CMB1954" s="101"/>
      <c r="CMC1954" s="101"/>
      <c r="CMD1954" s="101"/>
      <c r="CME1954" s="101"/>
      <c r="CMF1954" s="101"/>
      <c r="CMG1954" s="101"/>
      <c r="CMH1954" s="101"/>
      <c r="CMI1954" s="101"/>
      <c r="CMJ1954" s="101"/>
      <c r="CMK1954" s="101"/>
      <c r="CML1954" s="101"/>
      <c r="CMM1954" s="101"/>
      <c r="CMN1954" s="101"/>
      <c r="CMO1954" s="101"/>
      <c r="CMP1954" s="101"/>
      <c r="CMQ1954" s="101"/>
      <c r="CMR1954" s="101"/>
      <c r="CMS1954" s="101"/>
      <c r="CMT1954" s="101"/>
      <c r="CMU1954" s="101"/>
      <c r="CMV1954" s="101"/>
      <c r="CMW1954" s="101"/>
      <c r="CMX1954" s="101"/>
      <c r="CMY1954" s="101"/>
      <c r="CMZ1954" s="101"/>
      <c r="CNA1954" s="101"/>
      <c r="CNB1954" s="101"/>
      <c r="CNC1954" s="101"/>
      <c r="CND1954" s="101"/>
      <c r="CNE1954" s="101"/>
      <c r="CNF1954" s="101"/>
      <c r="CNG1954" s="101"/>
      <c r="CNH1954" s="101"/>
      <c r="CNI1954" s="101"/>
      <c r="CNJ1954" s="101"/>
      <c r="CNK1954" s="101"/>
      <c r="CNL1954" s="101"/>
      <c r="CNM1954" s="101"/>
      <c r="CNN1954" s="101"/>
      <c r="CNO1954" s="101"/>
      <c r="CNP1954" s="101"/>
      <c r="CNQ1954" s="101"/>
      <c r="CNR1954" s="101"/>
      <c r="CNS1954" s="101"/>
      <c r="CNT1954" s="101"/>
      <c r="CNU1954" s="101"/>
      <c r="CNV1954" s="101"/>
      <c r="CNW1954" s="101"/>
      <c r="CNX1954" s="101"/>
      <c r="CNY1954" s="101"/>
      <c r="CNZ1954" s="101"/>
      <c r="COA1954" s="101"/>
      <c r="COB1954" s="101"/>
      <c r="COC1954" s="101"/>
      <c r="COD1954" s="101"/>
      <c r="COE1954" s="101"/>
      <c r="COF1954" s="101"/>
      <c r="COG1954" s="101"/>
      <c r="COH1954" s="101"/>
      <c r="COI1954" s="101"/>
      <c r="COJ1954" s="101"/>
      <c r="COK1954" s="101"/>
      <c r="COL1954" s="101"/>
      <c r="COM1954" s="101"/>
      <c r="CON1954" s="101"/>
      <c r="COO1954" s="101"/>
      <c r="COP1954" s="101"/>
      <c r="COQ1954" s="101"/>
      <c r="COR1954" s="101"/>
      <c r="COS1954" s="101"/>
      <c r="COT1954" s="101"/>
      <c r="COU1954" s="101"/>
      <c r="COV1954" s="101"/>
      <c r="COW1954" s="101"/>
      <c r="COX1954" s="101"/>
      <c r="COY1954" s="101"/>
      <c r="COZ1954" s="101"/>
      <c r="CPA1954" s="101"/>
      <c r="CPB1954" s="101"/>
      <c r="CPC1954" s="101"/>
      <c r="CPD1954" s="101"/>
      <c r="CPE1954" s="101"/>
      <c r="CPF1954" s="101"/>
      <c r="CPG1954" s="101"/>
      <c r="CPH1954" s="101"/>
      <c r="CPI1954" s="101"/>
      <c r="CPJ1954" s="101"/>
      <c r="CPK1954" s="101"/>
      <c r="CPL1954" s="101"/>
      <c r="CPM1954" s="101"/>
      <c r="CPN1954" s="101"/>
      <c r="CPO1954" s="101"/>
      <c r="CPP1954" s="101"/>
      <c r="CPQ1954" s="101"/>
      <c r="CPR1954" s="101"/>
      <c r="CPS1954" s="101"/>
      <c r="CPT1954" s="101"/>
      <c r="CPU1954" s="101"/>
      <c r="CPV1954" s="101"/>
      <c r="CPW1954" s="101"/>
      <c r="CPX1954" s="101"/>
      <c r="CPY1954" s="101"/>
      <c r="CPZ1954" s="101"/>
      <c r="CQA1954" s="101"/>
      <c r="CQB1954" s="101"/>
      <c r="CQC1954" s="101"/>
      <c r="CQD1954" s="101"/>
      <c r="CQE1954" s="101"/>
      <c r="CQF1954" s="101"/>
      <c r="CQG1954" s="101"/>
      <c r="CQH1954" s="101"/>
      <c r="CQI1954" s="101"/>
      <c r="CQJ1954" s="101"/>
      <c r="CQK1954" s="101"/>
      <c r="CQL1954" s="101"/>
      <c r="CQM1954" s="101"/>
      <c r="CQN1954" s="101"/>
      <c r="CQO1954" s="101"/>
      <c r="CQP1954" s="101"/>
      <c r="CQQ1954" s="101"/>
      <c r="CQR1954" s="101"/>
      <c r="CQS1954" s="101"/>
      <c r="CQT1954" s="101"/>
      <c r="CQU1954" s="101"/>
      <c r="CQV1954" s="101"/>
      <c r="CQW1954" s="101"/>
      <c r="CQX1954" s="101"/>
      <c r="CQY1954" s="101"/>
      <c r="CQZ1954" s="101"/>
      <c r="CRA1954" s="101"/>
      <c r="CRB1954" s="101"/>
      <c r="CRC1954" s="101"/>
      <c r="CRD1954" s="101"/>
      <c r="CRE1954" s="101"/>
      <c r="CRF1954" s="101"/>
      <c r="CRG1954" s="101"/>
      <c r="CRH1954" s="101"/>
      <c r="CRI1954" s="101"/>
      <c r="CRJ1954" s="101"/>
      <c r="CRK1954" s="101"/>
      <c r="CRL1954" s="101"/>
      <c r="CRM1954" s="101"/>
      <c r="CRN1954" s="101"/>
      <c r="CRO1954" s="101"/>
      <c r="CRP1954" s="101"/>
      <c r="CRQ1954" s="101"/>
      <c r="CRR1954" s="101"/>
      <c r="CRS1954" s="101"/>
      <c r="CRT1954" s="101"/>
      <c r="CRU1954" s="101"/>
      <c r="CRV1954" s="101"/>
      <c r="CRW1954" s="101"/>
      <c r="CRX1954" s="101"/>
      <c r="CRY1954" s="101"/>
      <c r="CRZ1954" s="101"/>
      <c r="CSA1954" s="101"/>
      <c r="CSB1954" s="101"/>
      <c r="CSC1954" s="101"/>
      <c r="CSD1954" s="101"/>
      <c r="CSE1954" s="101"/>
      <c r="CSF1954" s="101"/>
      <c r="CSG1954" s="101"/>
      <c r="CSH1954" s="101"/>
      <c r="CSI1954" s="101"/>
      <c r="CSJ1954" s="101"/>
      <c r="CSK1954" s="101"/>
      <c r="CSL1954" s="101"/>
      <c r="CSM1954" s="101"/>
      <c r="CSN1954" s="101"/>
      <c r="CSO1954" s="101"/>
      <c r="CSP1954" s="101"/>
      <c r="CSQ1954" s="101"/>
      <c r="CSR1954" s="101"/>
      <c r="CSS1954" s="101"/>
      <c r="CST1954" s="101"/>
      <c r="CSU1954" s="101"/>
      <c r="CSV1954" s="101"/>
      <c r="CSW1954" s="101"/>
      <c r="CSX1954" s="101"/>
      <c r="CSY1954" s="101"/>
      <c r="CSZ1954" s="101"/>
      <c r="CTA1954" s="101"/>
      <c r="CTB1954" s="101"/>
      <c r="CTC1954" s="101"/>
      <c r="CTD1954" s="101"/>
      <c r="CTE1954" s="101"/>
      <c r="CTF1954" s="101"/>
      <c r="CTG1954" s="101"/>
      <c r="CTH1954" s="101"/>
      <c r="CTI1954" s="101"/>
      <c r="CTJ1954" s="101"/>
      <c r="CTK1954" s="101"/>
      <c r="CTL1954" s="101"/>
      <c r="CTM1954" s="101"/>
      <c r="CTN1954" s="101"/>
      <c r="CTO1954" s="101"/>
      <c r="CTP1954" s="101"/>
      <c r="CTQ1954" s="101"/>
      <c r="CTR1954" s="101"/>
      <c r="CTS1954" s="101"/>
      <c r="CTT1954" s="101"/>
      <c r="CTU1954" s="101"/>
      <c r="CTV1954" s="101"/>
      <c r="CTW1954" s="101"/>
      <c r="CTX1954" s="101"/>
      <c r="CTY1954" s="101"/>
      <c r="CTZ1954" s="101"/>
      <c r="CUA1954" s="101"/>
      <c r="CUB1954" s="101"/>
      <c r="CUC1954" s="101"/>
      <c r="CUD1954" s="101"/>
      <c r="CUE1954" s="101"/>
      <c r="CUF1954" s="101"/>
      <c r="CUG1954" s="101"/>
      <c r="CUH1954" s="101"/>
      <c r="CUI1954" s="101"/>
      <c r="CUJ1954" s="101"/>
      <c r="CUK1954" s="101"/>
      <c r="CUL1954" s="101"/>
      <c r="CUM1954" s="101"/>
      <c r="CUN1954" s="101"/>
      <c r="CUO1954" s="101"/>
      <c r="CUP1954" s="101"/>
      <c r="CUQ1954" s="101"/>
      <c r="CUR1954" s="101"/>
      <c r="CUS1954" s="101"/>
      <c r="CUT1954" s="101"/>
      <c r="CUU1954" s="101"/>
      <c r="CUV1954" s="101"/>
      <c r="CUW1954" s="101"/>
      <c r="CUX1954" s="101"/>
      <c r="CUY1954" s="101"/>
      <c r="CUZ1954" s="101"/>
      <c r="CVA1954" s="101"/>
      <c r="CVB1954" s="101"/>
      <c r="CVC1954" s="101"/>
      <c r="CVD1954" s="101"/>
      <c r="CVE1954" s="101"/>
      <c r="CVF1954" s="101"/>
      <c r="CVG1954" s="101"/>
      <c r="CVH1954" s="101"/>
      <c r="CVI1954" s="101"/>
      <c r="CVJ1954" s="101"/>
      <c r="CVK1954" s="101"/>
      <c r="CVL1954" s="101"/>
      <c r="CVM1954" s="101"/>
      <c r="CVN1954" s="101"/>
      <c r="CVO1954" s="101"/>
      <c r="CVP1954" s="101"/>
      <c r="CVQ1954" s="101"/>
      <c r="CVR1954" s="101"/>
      <c r="CVS1954" s="101"/>
      <c r="CVT1954" s="101"/>
      <c r="CVU1954" s="101"/>
      <c r="CVV1954" s="101"/>
      <c r="CVW1954" s="101"/>
      <c r="CVX1954" s="101"/>
      <c r="CVY1954" s="101"/>
      <c r="CVZ1954" s="101"/>
      <c r="CWA1954" s="101"/>
      <c r="CWB1954" s="101"/>
      <c r="CWC1954" s="101"/>
      <c r="CWD1954" s="101"/>
      <c r="CWE1954" s="101"/>
      <c r="CWF1954" s="101"/>
      <c r="CWG1954" s="101"/>
      <c r="CWH1954" s="101"/>
      <c r="CWI1954" s="101"/>
      <c r="CWJ1954" s="101"/>
      <c r="CWK1954" s="101"/>
      <c r="CWL1954" s="101"/>
      <c r="CWM1954" s="101"/>
      <c r="CWN1954" s="101"/>
      <c r="CWO1954" s="101"/>
      <c r="CWP1954" s="101"/>
      <c r="CWQ1954" s="101"/>
      <c r="CWR1954" s="101"/>
      <c r="CWS1954" s="101"/>
      <c r="CWT1954" s="101"/>
      <c r="CWU1954" s="101"/>
      <c r="CWV1954" s="101"/>
      <c r="CWW1954" s="101"/>
      <c r="CWX1954" s="101"/>
      <c r="CWY1954" s="101"/>
      <c r="CWZ1954" s="101"/>
      <c r="CXA1954" s="101"/>
      <c r="CXB1954" s="101"/>
      <c r="CXC1954" s="101"/>
      <c r="CXD1954" s="101"/>
      <c r="CXE1954" s="101"/>
      <c r="CXF1954" s="101"/>
      <c r="CXG1954" s="101"/>
      <c r="CXH1954" s="101"/>
      <c r="CXI1954" s="101"/>
      <c r="CXJ1954" s="101"/>
      <c r="CXK1954" s="101"/>
      <c r="CXL1954" s="101"/>
      <c r="CXM1954" s="101"/>
      <c r="CXN1954" s="101"/>
      <c r="CXO1954" s="101"/>
      <c r="CXP1954" s="101"/>
      <c r="CXQ1954" s="101"/>
      <c r="CXR1954" s="101"/>
      <c r="CXS1954" s="101"/>
      <c r="CXT1954" s="101"/>
      <c r="CXU1954" s="101"/>
      <c r="CXV1954" s="101"/>
      <c r="CXW1954" s="101"/>
      <c r="CXX1954" s="101"/>
      <c r="CXY1954" s="101"/>
      <c r="CXZ1954" s="101"/>
      <c r="CYA1954" s="101"/>
      <c r="CYB1954" s="101"/>
      <c r="CYC1954" s="101"/>
      <c r="CYD1954" s="101"/>
      <c r="CYE1954" s="101"/>
      <c r="CYF1954" s="101"/>
      <c r="CYG1954" s="101"/>
      <c r="CYH1954" s="101"/>
      <c r="CYI1954" s="101"/>
      <c r="CYJ1954" s="101"/>
      <c r="CYK1954" s="101"/>
      <c r="CYL1954" s="101"/>
      <c r="CYM1954" s="101"/>
      <c r="CYN1954" s="101"/>
      <c r="CYO1954" s="101"/>
      <c r="CYP1954" s="101"/>
      <c r="CYQ1954" s="101"/>
      <c r="CYR1954" s="101"/>
      <c r="CYS1954" s="101"/>
      <c r="CYT1954" s="101"/>
      <c r="CYU1954" s="101"/>
      <c r="CYV1954" s="101"/>
      <c r="CYW1954" s="101"/>
      <c r="CYX1954" s="101"/>
      <c r="CYY1954" s="101"/>
      <c r="CYZ1954" s="101"/>
      <c r="CZA1954" s="101"/>
      <c r="CZB1954" s="101"/>
      <c r="CZC1954" s="101"/>
      <c r="CZD1954" s="101"/>
      <c r="CZE1954" s="101"/>
      <c r="CZF1954" s="101"/>
      <c r="CZG1954" s="101"/>
      <c r="CZH1954" s="101"/>
      <c r="CZI1954" s="101"/>
      <c r="CZJ1954" s="101"/>
      <c r="CZK1954" s="101"/>
      <c r="CZL1954" s="101"/>
      <c r="CZM1954" s="101"/>
      <c r="CZN1954" s="101"/>
      <c r="CZO1954" s="101"/>
      <c r="CZP1954" s="101"/>
      <c r="CZQ1954" s="101"/>
      <c r="CZR1954" s="101"/>
      <c r="CZS1954" s="101"/>
      <c r="CZT1954" s="101"/>
      <c r="CZU1954" s="101"/>
      <c r="CZV1954" s="101"/>
      <c r="CZW1954" s="101"/>
      <c r="CZX1954" s="101"/>
      <c r="CZY1954" s="101"/>
      <c r="CZZ1954" s="101"/>
      <c r="DAA1954" s="101"/>
      <c r="DAB1954" s="101"/>
      <c r="DAC1954" s="101"/>
      <c r="DAD1954" s="101"/>
      <c r="DAE1954" s="101"/>
      <c r="DAF1954" s="101"/>
      <c r="DAG1954" s="101"/>
      <c r="DAH1954" s="101"/>
      <c r="DAI1954" s="101"/>
      <c r="DAJ1954" s="101"/>
      <c r="DAK1954" s="101"/>
      <c r="DAL1954" s="101"/>
      <c r="DAM1954" s="101"/>
      <c r="DAN1954" s="101"/>
      <c r="DAO1954" s="101"/>
      <c r="DAP1954" s="101"/>
      <c r="DAQ1954" s="101"/>
      <c r="DAR1954" s="101"/>
      <c r="DAS1954" s="101"/>
      <c r="DAT1954" s="101"/>
      <c r="DAU1954" s="101"/>
      <c r="DAV1954" s="101"/>
      <c r="DAW1954" s="101"/>
      <c r="DAX1954" s="101"/>
      <c r="DAY1954" s="101"/>
      <c r="DAZ1954" s="101"/>
      <c r="DBA1954" s="101"/>
      <c r="DBB1954" s="101"/>
      <c r="DBC1954" s="101"/>
      <c r="DBD1954" s="101"/>
      <c r="DBE1954" s="101"/>
      <c r="DBF1954" s="101"/>
      <c r="DBG1954" s="101"/>
      <c r="DBH1954" s="101"/>
      <c r="DBI1954" s="101"/>
      <c r="DBJ1954" s="101"/>
      <c r="DBK1954" s="101"/>
      <c r="DBL1954" s="101"/>
      <c r="DBM1954" s="101"/>
      <c r="DBN1954" s="101"/>
      <c r="DBO1954" s="101"/>
      <c r="DBP1954" s="101"/>
      <c r="DBQ1954" s="101"/>
      <c r="DBR1954" s="101"/>
      <c r="DBS1954" s="101"/>
      <c r="DBT1954" s="101"/>
      <c r="DBU1954" s="101"/>
      <c r="DBV1954" s="101"/>
      <c r="DBW1954" s="101"/>
      <c r="DBX1954" s="101"/>
      <c r="DBY1954" s="101"/>
      <c r="DBZ1954" s="101"/>
      <c r="DCA1954" s="101"/>
      <c r="DCB1954" s="101"/>
      <c r="DCC1954" s="101"/>
      <c r="DCD1954" s="101"/>
      <c r="DCE1954" s="101"/>
      <c r="DCF1954" s="101"/>
      <c r="DCG1954" s="101"/>
      <c r="DCH1954" s="101"/>
      <c r="DCI1954" s="101"/>
      <c r="DCJ1954" s="101"/>
      <c r="DCK1954" s="101"/>
      <c r="DCL1954" s="101"/>
      <c r="DCM1954" s="101"/>
      <c r="DCN1954" s="101"/>
      <c r="DCO1954" s="101"/>
      <c r="DCP1954" s="101"/>
      <c r="DCQ1954" s="101"/>
      <c r="DCR1954" s="101"/>
      <c r="DCS1954" s="101"/>
      <c r="DCT1954" s="101"/>
      <c r="DCU1954" s="101"/>
      <c r="DCV1954" s="101"/>
      <c r="DCW1954" s="101"/>
      <c r="DCX1954" s="101"/>
      <c r="DCY1954" s="101"/>
      <c r="DCZ1954" s="101"/>
      <c r="DDA1954" s="101"/>
      <c r="DDB1954" s="101"/>
      <c r="DDC1954" s="101"/>
      <c r="DDD1954" s="101"/>
      <c r="DDE1954" s="101"/>
      <c r="DDF1954" s="101"/>
      <c r="DDG1954" s="101"/>
      <c r="DDH1954" s="101"/>
      <c r="DDI1954" s="101"/>
      <c r="DDJ1954" s="101"/>
      <c r="DDK1954" s="101"/>
      <c r="DDL1954" s="101"/>
      <c r="DDM1954" s="101"/>
      <c r="DDN1954" s="101"/>
      <c r="DDO1954" s="101"/>
      <c r="DDP1954" s="101"/>
      <c r="DDQ1954" s="101"/>
      <c r="DDR1954" s="101"/>
      <c r="DDS1954" s="101"/>
      <c r="DDT1954" s="101"/>
      <c r="DDU1954" s="101"/>
      <c r="DDV1954" s="101"/>
      <c r="DDW1954" s="101"/>
      <c r="DDX1954" s="101"/>
      <c r="DDY1954" s="101"/>
      <c r="DDZ1954" s="101"/>
      <c r="DEA1954" s="101"/>
      <c r="DEB1954" s="101"/>
      <c r="DEC1954" s="101"/>
      <c r="DED1954" s="101"/>
      <c r="DEE1954" s="101"/>
      <c r="DEF1954" s="101"/>
      <c r="DEG1954" s="101"/>
      <c r="DEH1954" s="101"/>
      <c r="DEI1954" s="101"/>
      <c r="DEJ1954" s="101"/>
      <c r="DEK1954" s="101"/>
      <c r="DEL1954" s="101"/>
      <c r="DEM1954" s="101"/>
      <c r="DEN1954" s="101"/>
      <c r="DEO1954" s="101"/>
      <c r="DEP1954" s="101"/>
      <c r="DEQ1954" s="101"/>
      <c r="DER1954" s="101"/>
      <c r="DES1954" s="101"/>
      <c r="DET1954" s="101"/>
      <c r="DEU1954" s="101"/>
      <c r="DEV1954" s="101"/>
      <c r="DEW1954" s="101"/>
      <c r="DEX1954" s="101"/>
      <c r="DEY1954" s="101"/>
      <c r="DEZ1954" s="101"/>
      <c r="DFA1954" s="101"/>
      <c r="DFB1954" s="101"/>
      <c r="DFC1954" s="101"/>
      <c r="DFD1954" s="101"/>
      <c r="DFE1954" s="101"/>
      <c r="DFF1954" s="101"/>
      <c r="DFG1954" s="101"/>
      <c r="DFH1954" s="101"/>
      <c r="DFI1954" s="101"/>
      <c r="DFJ1954" s="101"/>
      <c r="DFK1954" s="101"/>
      <c r="DFL1954" s="101"/>
      <c r="DFM1954" s="101"/>
      <c r="DFN1954" s="101"/>
      <c r="DFO1954" s="101"/>
      <c r="DFP1954" s="101"/>
      <c r="DFQ1954" s="101"/>
      <c r="DFR1954" s="101"/>
      <c r="DFS1954" s="101"/>
      <c r="DFT1954" s="101"/>
      <c r="DFU1954" s="101"/>
      <c r="DFV1954" s="101"/>
      <c r="DFW1954" s="101"/>
      <c r="DFX1954" s="101"/>
      <c r="DFY1954" s="101"/>
      <c r="DFZ1954" s="101"/>
      <c r="DGA1954" s="101"/>
      <c r="DGB1954" s="101"/>
      <c r="DGC1954" s="101"/>
      <c r="DGD1954" s="101"/>
      <c r="DGE1954" s="101"/>
      <c r="DGF1954" s="101"/>
      <c r="DGG1954" s="101"/>
      <c r="DGH1954" s="101"/>
      <c r="DGI1954" s="101"/>
      <c r="DGJ1954" s="101"/>
      <c r="DGK1954" s="101"/>
      <c r="DGL1954" s="101"/>
      <c r="DGM1954" s="101"/>
      <c r="DGN1954" s="101"/>
      <c r="DGO1954" s="101"/>
      <c r="DGP1954" s="101"/>
      <c r="DGQ1954" s="101"/>
      <c r="DGR1954" s="101"/>
      <c r="DGS1954" s="101"/>
      <c r="DGT1954" s="101"/>
      <c r="DGU1954" s="101"/>
      <c r="DGV1954" s="101"/>
      <c r="DGW1954" s="101"/>
      <c r="DGX1954" s="101"/>
      <c r="DGY1954" s="101"/>
      <c r="DGZ1954" s="101"/>
      <c r="DHA1954" s="101"/>
      <c r="DHB1954" s="101"/>
      <c r="DHC1954" s="101"/>
      <c r="DHD1954" s="101"/>
      <c r="DHE1954" s="101"/>
      <c r="DHF1954" s="101"/>
      <c r="DHG1954" s="101"/>
      <c r="DHH1954" s="101"/>
      <c r="DHI1954" s="101"/>
      <c r="DHJ1954" s="101"/>
      <c r="DHK1954" s="101"/>
      <c r="DHL1954" s="101"/>
      <c r="DHM1954" s="101"/>
      <c r="DHN1954" s="101"/>
      <c r="DHO1954" s="101"/>
      <c r="DHP1954" s="101"/>
      <c r="DHQ1954" s="101"/>
      <c r="DHR1954" s="101"/>
      <c r="DHS1954" s="101"/>
      <c r="DHT1954" s="101"/>
      <c r="DHU1954" s="101"/>
      <c r="DHV1954" s="101"/>
      <c r="DHW1954" s="101"/>
      <c r="DHX1954" s="101"/>
      <c r="DHY1954" s="101"/>
      <c r="DHZ1954" s="101"/>
      <c r="DIA1954" s="101"/>
      <c r="DIB1954" s="101"/>
      <c r="DIC1954" s="101"/>
      <c r="DID1954" s="101"/>
      <c r="DIE1954" s="101"/>
      <c r="DIF1954" s="101"/>
      <c r="DIG1954" s="101"/>
      <c r="DIH1954" s="101"/>
      <c r="DII1954" s="101"/>
      <c r="DIJ1954" s="101"/>
      <c r="DIK1954" s="101"/>
      <c r="DIL1954" s="101"/>
      <c r="DIM1954" s="101"/>
      <c r="DIN1954" s="101"/>
      <c r="DIO1954" s="101"/>
      <c r="DIP1954" s="101"/>
      <c r="DIQ1954" s="101"/>
      <c r="DIR1954" s="101"/>
      <c r="DIS1954" s="101"/>
      <c r="DIT1954" s="101"/>
      <c r="DIU1954" s="101"/>
      <c r="DIV1954" s="101"/>
      <c r="DIW1954" s="101"/>
      <c r="DIX1954" s="101"/>
      <c r="DIY1954" s="101"/>
      <c r="DIZ1954" s="101"/>
      <c r="DJA1954" s="101"/>
      <c r="DJB1954" s="101"/>
      <c r="DJC1954" s="101"/>
      <c r="DJD1954" s="101"/>
      <c r="DJE1954" s="101"/>
      <c r="DJF1954" s="101"/>
      <c r="DJG1954" s="101"/>
      <c r="DJH1954" s="101"/>
      <c r="DJI1954" s="101"/>
      <c r="DJJ1954" s="101"/>
      <c r="DJK1954" s="101"/>
      <c r="DJL1954" s="101"/>
      <c r="DJM1954" s="101"/>
      <c r="DJN1954" s="101"/>
      <c r="DJO1954" s="101"/>
      <c r="DJP1954" s="101"/>
      <c r="DJQ1954" s="101"/>
      <c r="DJR1954" s="101"/>
      <c r="DJS1954" s="101"/>
      <c r="DJT1954" s="101"/>
      <c r="DJU1954" s="101"/>
      <c r="DJV1954" s="101"/>
      <c r="DJW1954" s="101"/>
      <c r="DJX1954" s="101"/>
      <c r="DJY1954" s="101"/>
      <c r="DJZ1954" s="101"/>
      <c r="DKA1954" s="101"/>
      <c r="DKB1954" s="101"/>
      <c r="DKC1954" s="101"/>
      <c r="DKD1954" s="101"/>
      <c r="DKE1954" s="101"/>
      <c r="DKF1954" s="101"/>
      <c r="DKG1954" s="101"/>
      <c r="DKH1954" s="101"/>
      <c r="DKI1954" s="101"/>
      <c r="DKJ1954" s="101"/>
      <c r="DKK1954" s="101"/>
      <c r="DKL1954" s="101"/>
      <c r="DKM1954" s="101"/>
      <c r="DKN1954" s="101"/>
      <c r="DKO1954" s="101"/>
      <c r="DKP1954" s="101"/>
      <c r="DKQ1954" s="101"/>
      <c r="DKR1954" s="101"/>
      <c r="DKS1954" s="101"/>
      <c r="DKT1954" s="101"/>
      <c r="DKU1954" s="101"/>
      <c r="DKV1954" s="101"/>
      <c r="DKW1954" s="101"/>
      <c r="DKX1954" s="101"/>
      <c r="DKY1954" s="101"/>
      <c r="DKZ1954" s="101"/>
      <c r="DLA1954" s="101"/>
      <c r="DLB1954" s="101"/>
      <c r="DLC1954" s="101"/>
      <c r="DLD1954" s="101"/>
      <c r="DLE1954" s="101"/>
      <c r="DLF1954" s="101"/>
      <c r="DLG1954" s="101"/>
      <c r="DLH1954" s="101"/>
      <c r="DLI1954" s="101"/>
      <c r="DLJ1954" s="101"/>
      <c r="DLK1954" s="101"/>
      <c r="DLL1954" s="101"/>
      <c r="DLM1954" s="101"/>
      <c r="DLN1954" s="101"/>
      <c r="DLO1954" s="101"/>
      <c r="DLP1954" s="101"/>
      <c r="DLQ1954" s="101"/>
      <c r="DLR1954" s="101"/>
      <c r="DLS1954" s="101"/>
      <c r="DLT1954" s="101"/>
      <c r="DLU1954" s="101"/>
      <c r="DLV1954" s="101"/>
      <c r="DLW1954" s="101"/>
      <c r="DLX1954" s="101"/>
      <c r="DLY1954" s="101"/>
      <c r="DLZ1954" s="101"/>
      <c r="DMA1954" s="101"/>
      <c r="DMB1954" s="101"/>
      <c r="DMC1954" s="101"/>
      <c r="DMD1954" s="101"/>
      <c r="DME1954" s="101"/>
      <c r="DMF1954" s="101"/>
      <c r="DMG1954" s="101"/>
      <c r="DMH1954" s="101"/>
      <c r="DMI1954" s="101"/>
      <c r="DMJ1954" s="101"/>
      <c r="DMK1954" s="101"/>
      <c r="DML1954" s="101"/>
      <c r="DMM1954" s="101"/>
      <c r="DMN1954" s="101"/>
      <c r="DMO1954" s="101"/>
      <c r="DMP1954" s="101"/>
      <c r="DMQ1954" s="101"/>
      <c r="DMR1954" s="101"/>
      <c r="DMS1954" s="101"/>
      <c r="DMT1954" s="101"/>
      <c r="DMU1954" s="101"/>
      <c r="DMV1954" s="101"/>
      <c r="DMW1954" s="101"/>
      <c r="DMX1954" s="101"/>
      <c r="DMY1954" s="101"/>
      <c r="DMZ1954" s="101"/>
      <c r="DNA1954" s="101"/>
      <c r="DNB1954" s="101"/>
      <c r="DNC1954" s="101"/>
      <c r="DND1954" s="101"/>
      <c r="DNE1954" s="101"/>
      <c r="DNF1954" s="101"/>
      <c r="DNG1954" s="101"/>
      <c r="DNH1954" s="101"/>
      <c r="DNI1954" s="101"/>
      <c r="DNJ1954" s="101"/>
      <c r="DNK1954" s="101"/>
      <c r="DNL1954" s="101"/>
      <c r="DNM1954" s="101"/>
      <c r="DNN1954" s="101"/>
      <c r="DNO1954" s="101"/>
      <c r="DNP1954" s="101"/>
      <c r="DNQ1954" s="101"/>
      <c r="DNR1954" s="101"/>
      <c r="DNS1954" s="101"/>
      <c r="DNT1954" s="101"/>
      <c r="DNU1954" s="101"/>
      <c r="DNV1954" s="101"/>
      <c r="DNW1954" s="101"/>
      <c r="DNX1954" s="101"/>
      <c r="DNY1954" s="101"/>
      <c r="DNZ1954" s="101"/>
      <c r="DOA1954" s="101"/>
      <c r="DOB1954" s="101"/>
      <c r="DOC1954" s="101"/>
      <c r="DOD1954" s="101"/>
      <c r="DOE1954" s="101"/>
      <c r="DOF1954" s="101"/>
      <c r="DOG1954" s="101"/>
      <c r="DOH1954" s="101"/>
      <c r="DOI1954" s="101"/>
      <c r="DOJ1954" s="101"/>
      <c r="DOK1954" s="101"/>
      <c r="DOL1954" s="101"/>
      <c r="DOM1954" s="101"/>
      <c r="DON1954" s="101"/>
      <c r="DOO1954" s="101"/>
      <c r="DOP1954" s="101"/>
      <c r="DOQ1954" s="101"/>
      <c r="DOR1954" s="101"/>
      <c r="DOS1954" s="101"/>
      <c r="DOT1954" s="101"/>
      <c r="DOU1954" s="101"/>
      <c r="DOV1954" s="101"/>
      <c r="DOW1954" s="101"/>
      <c r="DOX1954" s="101"/>
      <c r="DOY1954" s="101"/>
      <c r="DOZ1954" s="101"/>
      <c r="DPA1954" s="101"/>
      <c r="DPB1954" s="101"/>
      <c r="DPC1954" s="101"/>
      <c r="DPD1954" s="101"/>
      <c r="DPE1954" s="101"/>
      <c r="DPF1954" s="101"/>
      <c r="DPG1954" s="101"/>
      <c r="DPH1954" s="101"/>
      <c r="DPI1954" s="101"/>
      <c r="DPJ1954" s="101"/>
      <c r="DPK1954" s="101"/>
      <c r="DPL1954" s="101"/>
      <c r="DPM1954" s="101"/>
      <c r="DPN1954" s="101"/>
      <c r="DPO1954" s="101"/>
      <c r="DPP1954" s="101"/>
      <c r="DPQ1954" s="101"/>
      <c r="DPR1954" s="101"/>
      <c r="DPS1954" s="101"/>
      <c r="DPT1954" s="101"/>
      <c r="DPU1954" s="101"/>
      <c r="DPV1954" s="101"/>
      <c r="DPW1954" s="101"/>
      <c r="DPX1954" s="101"/>
      <c r="DPY1954" s="101"/>
      <c r="DPZ1954" s="101"/>
      <c r="DQA1954" s="101"/>
      <c r="DQB1954" s="101"/>
      <c r="DQC1954" s="101"/>
      <c r="DQD1954" s="101"/>
      <c r="DQE1954" s="101"/>
      <c r="DQF1954" s="101"/>
      <c r="DQG1954" s="101"/>
      <c r="DQH1954" s="101"/>
      <c r="DQI1954" s="101"/>
      <c r="DQJ1954" s="101"/>
      <c r="DQK1954" s="101"/>
      <c r="DQL1954" s="101"/>
      <c r="DQM1954" s="101"/>
      <c r="DQN1954" s="101"/>
      <c r="DQO1954" s="101"/>
      <c r="DQP1954" s="101"/>
      <c r="DQQ1954" s="101"/>
      <c r="DQR1954" s="101"/>
      <c r="DQS1954" s="101"/>
      <c r="DQT1954" s="101"/>
      <c r="DQU1954" s="101"/>
      <c r="DQV1954" s="101"/>
      <c r="DQW1954" s="101"/>
      <c r="DQX1954" s="101"/>
      <c r="DQY1954" s="101"/>
      <c r="DQZ1954" s="101"/>
      <c r="DRA1954" s="101"/>
      <c r="DRB1954" s="101"/>
      <c r="DRC1954" s="101"/>
      <c r="DRD1954" s="101"/>
      <c r="DRE1954" s="101"/>
      <c r="DRF1954" s="101"/>
      <c r="DRG1954" s="101"/>
      <c r="DRH1954" s="101"/>
      <c r="DRI1954" s="101"/>
      <c r="DRJ1954" s="101"/>
      <c r="DRK1954" s="101"/>
      <c r="DRL1954" s="101"/>
      <c r="DRM1954" s="101"/>
      <c r="DRN1954" s="101"/>
      <c r="DRO1954" s="101"/>
      <c r="DRP1954" s="101"/>
      <c r="DRQ1954" s="101"/>
      <c r="DRR1954" s="101"/>
      <c r="DRS1954" s="101"/>
      <c r="DRT1954" s="101"/>
      <c r="DRU1954" s="101"/>
      <c r="DRV1954" s="101"/>
      <c r="DRW1954" s="101"/>
      <c r="DRX1954" s="101"/>
      <c r="DRY1954" s="101"/>
      <c r="DRZ1954" s="101"/>
      <c r="DSA1954" s="101"/>
      <c r="DSB1954" s="101"/>
      <c r="DSC1954" s="101"/>
      <c r="DSD1954" s="101"/>
      <c r="DSE1954" s="101"/>
      <c r="DSF1954" s="101"/>
      <c r="DSG1954" s="101"/>
      <c r="DSH1954" s="101"/>
      <c r="DSI1954" s="101"/>
      <c r="DSJ1954" s="101"/>
      <c r="DSK1954" s="101"/>
      <c r="DSL1954" s="101"/>
      <c r="DSM1954" s="101"/>
      <c r="DSN1954" s="101"/>
      <c r="DSO1954" s="101"/>
      <c r="DSP1954" s="101"/>
      <c r="DSQ1954" s="101"/>
      <c r="DSR1954" s="101"/>
      <c r="DSS1954" s="101"/>
      <c r="DST1954" s="101"/>
      <c r="DSU1954" s="101"/>
      <c r="DSV1954" s="101"/>
      <c r="DSW1954" s="101"/>
      <c r="DSX1954" s="101"/>
      <c r="DSY1954" s="101"/>
      <c r="DSZ1954" s="101"/>
      <c r="DTA1954" s="101"/>
      <c r="DTB1954" s="101"/>
      <c r="DTC1954" s="101"/>
      <c r="DTD1954" s="101"/>
      <c r="DTE1954" s="101"/>
      <c r="DTF1954" s="101"/>
      <c r="DTG1954" s="101"/>
      <c r="DTH1954" s="101"/>
      <c r="DTI1954" s="101"/>
      <c r="DTJ1954" s="101"/>
      <c r="DTK1954" s="101"/>
      <c r="DTL1954" s="101"/>
      <c r="DTM1954" s="101"/>
      <c r="DTN1954" s="101"/>
      <c r="DTO1954" s="101"/>
      <c r="DTP1954" s="101"/>
      <c r="DTQ1954" s="101"/>
      <c r="DTR1954" s="101"/>
      <c r="DTS1954" s="101"/>
      <c r="DTT1954" s="101"/>
      <c r="DTU1954" s="101"/>
      <c r="DTV1954" s="101"/>
      <c r="DTW1954" s="101"/>
      <c r="DTX1954" s="101"/>
      <c r="DTY1954" s="101"/>
      <c r="DTZ1954" s="101"/>
      <c r="DUA1954" s="101"/>
      <c r="DUB1954" s="101"/>
      <c r="DUC1954" s="101"/>
      <c r="DUD1954" s="101"/>
      <c r="DUE1954" s="101"/>
      <c r="DUF1954" s="101"/>
      <c r="DUG1954" s="101"/>
      <c r="DUH1954" s="101"/>
      <c r="DUI1954" s="101"/>
      <c r="DUJ1954" s="101"/>
      <c r="DUK1954" s="101"/>
      <c r="DUL1954" s="101"/>
      <c r="DUM1954" s="101"/>
      <c r="DUN1954" s="101"/>
      <c r="DUO1954" s="101"/>
      <c r="DUP1954" s="101"/>
      <c r="DUQ1954" s="101"/>
      <c r="DUR1954" s="101"/>
      <c r="DUS1954" s="101"/>
      <c r="DUT1954" s="101"/>
      <c r="DUU1954" s="101"/>
      <c r="DUV1954" s="101"/>
      <c r="DUW1954" s="101"/>
      <c r="DUX1954" s="101"/>
      <c r="DUY1954" s="101"/>
      <c r="DUZ1954" s="101"/>
      <c r="DVA1954" s="101"/>
      <c r="DVB1954" s="101"/>
      <c r="DVC1954" s="101"/>
      <c r="DVD1954" s="101"/>
      <c r="DVE1954" s="101"/>
      <c r="DVF1954" s="101"/>
      <c r="DVG1954" s="101"/>
      <c r="DVH1954" s="101"/>
      <c r="DVI1954" s="101"/>
      <c r="DVJ1954" s="101"/>
      <c r="DVK1954" s="101"/>
      <c r="DVL1954" s="101"/>
      <c r="DVM1954" s="101"/>
      <c r="DVN1954" s="101"/>
      <c r="DVO1954" s="101"/>
      <c r="DVP1954" s="101"/>
      <c r="DVQ1954" s="101"/>
      <c r="DVR1954" s="101"/>
      <c r="DVS1954" s="101"/>
      <c r="DVT1954" s="101"/>
      <c r="DVU1954" s="101"/>
      <c r="DVV1954" s="101"/>
      <c r="DVW1954" s="101"/>
      <c r="DVX1954" s="101"/>
      <c r="DVY1954" s="101"/>
      <c r="DVZ1954" s="101"/>
      <c r="DWA1954" s="101"/>
      <c r="DWB1954" s="101"/>
      <c r="DWC1954" s="101"/>
      <c r="DWD1954" s="101"/>
      <c r="DWE1954" s="101"/>
      <c r="DWF1954" s="101"/>
      <c r="DWG1954" s="101"/>
      <c r="DWH1954" s="101"/>
      <c r="DWI1954" s="101"/>
      <c r="DWJ1954" s="101"/>
      <c r="DWK1954" s="101"/>
      <c r="DWL1954" s="101"/>
      <c r="DWM1954" s="101"/>
      <c r="DWN1954" s="101"/>
      <c r="DWO1954" s="101"/>
      <c r="DWP1954" s="101"/>
      <c r="DWQ1954" s="101"/>
      <c r="DWR1954" s="101"/>
      <c r="DWS1954" s="101"/>
      <c r="DWT1954" s="101"/>
      <c r="DWU1954" s="101"/>
      <c r="DWV1954" s="101"/>
      <c r="DWW1954" s="101"/>
      <c r="DWX1954" s="101"/>
      <c r="DWY1954" s="101"/>
      <c r="DWZ1954" s="101"/>
      <c r="DXA1954" s="101"/>
      <c r="DXB1954" s="101"/>
      <c r="DXC1954" s="101"/>
      <c r="DXD1954" s="101"/>
      <c r="DXE1954" s="101"/>
      <c r="DXF1954" s="101"/>
      <c r="DXG1954" s="101"/>
      <c r="DXH1954" s="101"/>
      <c r="DXI1954" s="101"/>
      <c r="DXJ1954" s="101"/>
      <c r="DXK1954" s="101"/>
      <c r="DXL1954" s="101"/>
      <c r="DXM1954" s="101"/>
      <c r="DXN1954" s="101"/>
      <c r="DXO1954" s="101"/>
      <c r="DXP1954" s="101"/>
      <c r="DXQ1954" s="101"/>
      <c r="DXR1954" s="101"/>
      <c r="DXS1954" s="101"/>
      <c r="DXT1954" s="101"/>
      <c r="DXU1954" s="101"/>
      <c r="DXV1954" s="101"/>
      <c r="DXW1954" s="101"/>
      <c r="DXX1954" s="101"/>
      <c r="DXY1954" s="101"/>
      <c r="DXZ1954" s="101"/>
      <c r="DYA1954" s="101"/>
      <c r="DYB1954" s="101"/>
      <c r="DYC1954" s="101"/>
      <c r="DYD1954" s="101"/>
      <c r="DYE1954" s="101"/>
      <c r="DYF1954" s="101"/>
      <c r="DYG1954" s="101"/>
      <c r="DYH1954" s="101"/>
      <c r="DYI1954" s="101"/>
      <c r="DYJ1954" s="101"/>
      <c r="DYK1954" s="101"/>
      <c r="DYL1954" s="101"/>
      <c r="DYM1954" s="101"/>
      <c r="DYN1954" s="101"/>
      <c r="DYO1954" s="101"/>
      <c r="DYP1954" s="101"/>
      <c r="DYQ1954" s="101"/>
      <c r="DYR1954" s="101"/>
      <c r="DYS1954" s="101"/>
      <c r="DYT1954" s="101"/>
      <c r="DYU1954" s="101"/>
      <c r="DYV1954" s="101"/>
      <c r="DYW1954" s="101"/>
      <c r="DYX1954" s="101"/>
      <c r="DYY1954" s="101"/>
      <c r="DYZ1954" s="101"/>
      <c r="DZA1954" s="101"/>
      <c r="DZB1954" s="101"/>
      <c r="DZC1954" s="101"/>
      <c r="DZD1954" s="101"/>
      <c r="DZE1954" s="101"/>
      <c r="DZF1954" s="101"/>
      <c r="DZG1954" s="101"/>
      <c r="DZH1954" s="101"/>
      <c r="DZI1954" s="101"/>
      <c r="DZJ1954" s="101"/>
      <c r="DZK1954" s="101"/>
      <c r="DZL1954" s="101"/>
      <c r="DZM1954" s="101"/>
      <c r="DZN1954" s="101"/>
      <c r="DZO1954" s="101"/>
      <c r="DZP1954" s="101"/>
      <c r="DZQ1954" s="101"/>
      <c r="DZR1954" s="101"/>
      <c r="DZS1954" s="101"/>
      <c r="DZT1954" s="101"/>
      <c r="DZU1954" s="101"/>
      <c r="DZV1954" s="101"/>
      <c r="DZW1954" s="101"/>
      <c r="DZX1954" s="101"/>
      <c r="DZY1954" s="101"/>
      <c r="DZZ1954" s="101"/>
      <c r="EAA1954" s="101"/>
      <c r="EAB1954" s="101"/>
      <c r="EAC1954" s="101"/>
      <c r="EAD1954" s="101"/>
      <c r="EAE1954" s="101"/>
      <c r="EAF1954" s="101"/>
      <c r="EAG1954" s="101"/>
      <c r="EAH1954" s="101"/>
      <c r="EAI1954" s="101"/>
      <c r="EAJ1954" s="101"/>
      <c r="EAK1954" s="101"/>
      <c r="EAL1954" s="101"/>
      <c r="EAM1954" s="101"/>
      <c r="EAN1954" s="101"/>
      <c r="EAO1954" s="101"/>
      <c r="EAP1954" s="101"/>
      <c r="EAQ1954" s="101"/>
      <c r="EAR1954" s="101"/>
      <c r="EAS1954" s="101"/>
      <c r="EAT1954" s="101"/>
      <c r="EAU1954" s="101"/>
      <c r="EAV1954" s="101"/>
      <c r="EAW1954" s="101"/>
      <c r="EAX1954" s="101"/>
      <c r="EAY1954" s="101"/>
      <c r="EAZ1954" s="101"/>
      <c r="EBA1954" s="101"/>
      <c r="EBB1954" s="101"/>
      <c r="EBC1954" s="101"/>
      <c r="EBD1954" s="101"/>
      <c r="EBE1954" s="101"/>
      <c r="EBF1954" s="101"/>
      <c r="EBG1954" s="101"/>
      <c r="EBH1954" s="101"/>
      <c r="EBI1954" s="101"/>
      <c r="EBJ1954" s="101"/>
      <c r="EBK1954" s="101"/>
      <c r="EBL1954" s="101"/>
      <c r="EBM1954" s="101"/>
      <c r="EBN1954" s="101"/>
      <c r="EBO1954" s="101"/>
      <c r="EBP1954" s="101"/>
      <c r="EBQ1954" s="101"/>
      <c r="EBR1954" s="101"/>
      <c r="EBS1954" s="101"/>
      <c r="EBT1954" s="101"/>
      <c r="EBU1954" s="101"/>
      <c r="EBV1954" s="101"/>
      <c r="EBW1954" s="101"/>
      <c r="EBX1954" s="101"/>
      <c r="EBY1954" s="101"/>
      <c r="EBZ1954" s="101"/>
      <c r="ECA1954" s="101"/>
      <c r="ECB1954" s="101"/>
      <c r="ECC1954" s="101"/>
      <c r="ECD1954" s="101"/>
      <c r="ECE1954" s="101"/>
      <c r="ECF1954" s="101"/>
      <c r="ECG1954" s="101"/>
      <c r="ECH1954" s="101"/>
      <c r="ECI1954" s="101"/>
      <c r="ECJ1954" s="101"/>
      <c r="ECK1954" s="101"/>
      <c r="ECL1954" s="101"/>
      <c r="ECM1954" s="101"/>
      <c r="ECN1954" s="101"/>
      <c r="ECO1954" s="101"/>
      <c r="ECP1954" s="101"/>
      <c r="ECQ1954" s="101"/>
      <c r="ECR1954" s="101"/>
      <c r="ECS1954" s="101"/>
      <c r="ECT1954" s="101"/>
      <c r="ECU1954" s="101"/>
      <c r="ECV1954" s="101"/>
      <c r="ECW1954" s="101"/>
      <c r="ECX1954" s="101"/>
      <c r="ECY1954" s="101"/>
      <c r="ECZ1954" s="101"/>
      <c r="EDA1954" s="101"/>
      <c r="EDB1954" s="101"/>
      <c r="EDC1954" s="101"/>
      <c r="EDD1954" s="101"/>
      <c r="EDE1954" s="101"/>
      <c r="EDF1954" s="101"/>
      <c r="EDG1954" s="101"/>
      <c r="EDH1954" s="101"/>
      <c r="EDI1954" s="101"/>
      <c r="EDJ1954" s="101"/>
      <c r="EDK1954" s="101"/>
      <c r="EDL1954" s="101"/>
      <c r="EDM1954" s="101"/>
      <c r="EDN1954" s="101"/>
      <c r="EDO1954" s="101"/>
      <c r="EDP1954" s="101"/>
      <c r="EDQ1954" s="101"/>
      <c r="EDR1954" s="101"/>
      <c r="EDS1954" s="101"/>
      <c r="EDT1954" s="101"/>
      <c r="EDU1954" s="101"/>
      <c r="EDV1954" s="101"/>
      <c r="EDW1954" s="101"/>
      <c r="EDX1954" s="101"/>
      <c r="EDY1954" s="101"/>
      <c r="EDZ1954" s="101"/>
      <c r="EEA1954" s="101"/>
      <c r="EEB1954" s="101"/>
      <c r="EEC1954" s="101"/>
      <c r="EED1954" s="101"/>
      <c r="EEE1954" s="101"/>
      <c r="EEF1954" s="101"/>
      <c r="EEG1954" s="101"/>
      <c r="EEH1954" s="101"/>
      <c r="EEI1954" s="101"/>
      <c r="EEJ1954" s="101"/>
      <c r="EEK1954" s="101"/>
      <c r="EEL1954" s="101"/>
      <c r="EEM1954" s="101"/>
      <c r="EEN1954" s="101"/>
      <c r="EEO1954" s="101"/>
      <c r="EEP1954" s="101"/>
      <c r="EEQ1954" s="101"/>
      <c r="EER1954" s="101"/>
      <c r="EES1954" s="101"/>
      <c r="EET1954" s="101"/>
      <c r="EEU1954" s="101"/>
      <c r="EEV1954" s="101"/>
      <c r="EEW1954" s="101"/>
      <c r="EEX1954" s="101"/>
      <c r="EEY1954" s="101"/>
      <c r="EEZ1954" s="101"/>
      <c r="EFA1954" s="101"/>
      <c r="EFB1954" s="101"/>
      <c r="EFC1954" s="101"/>
      <c r="EFD1954" s="101"/>
      <c r="EFE1954" s="101"/>
      <c r="EFF1954" s="101"/>
      <c r="EFG1954" s="101"/>
      <c r="EFH1954" s="101"/>
      <c r="EFI1954" s="101"/>
      <c r="EFJ1954" s="101"/>
      <c r="EFK1954" s="101"/>
      <c r="EFL1954" s="101"/>
      <c r="EFM1954" s="101"/>
      <c r="EFN1954" s="101"/>
      <c r="EFO1954" s="101"/>
      <c r="EFP1954" s="101"/>
      <c r="EFQ1954" s="101"/>
      <c r="EFR1954" s="101"/>
      <c r="EFS1954" s="101"/>
      <c r="EFT1954" s="101"/>
      <c r="EFU1954" s="101"/>
      <c r="EFV1954" s="101"/>
      <c r="EFW1954" s="101"/>
      <c r="EFX1954" s="101"/>
      <c r="EFY1954" s="101"/>
      <c r="EFZ1954" s="101"/>
      <c r="EGA1954" s="101"/>
      <c r="EGB1954" s="101"/>
      <c r="EGC1954" s="101"/>
      <c r="EGD1954" s="101"/>
      <c r="EGE1954" s="101"/>
      <c r="EGF1954" s="101"/>
      <c r="EGG1954" s="101"/>
      <c r="EGH1954" s="101"/>
      <c r="EGI1954" s="101"/>
      <c r="EGJ1954" s="101"/>
      <c r="EGK1954" s="101"/>
      <c r="EGL1954" s="101"/>
      <c r="EGM1954" s="101"/>
      <c r="EGN1954" s="101"/>
      <c r="EGO1954" s="101"/>
      <c r="EGP1954" s="101"/>
      <c r="EGQ1954" s="101"/>
      <c r="EGR1954" s="101"/>
      <c r="EGS1954" s="101"/>
      <c r="EGT1954" s="101"/>
      <c r="EGU1954" s="101"/>
      <c r="EGV1954" s="101"/>
      <c r="EGW1954" s="101"/>
      <c r="EGX1954" s="101"/>
      <c r="EGY1954" s="101"/>
      <c r="EGZ1954" s="101"/>
      <c r="EHA1954" s="101"/>
      <c r="EHB1954" s="101"/>
      <c r="EHC1954" s="101"/>
      <c r="EHD1954" s="101"/>
      <c r="EHE1954" s="101"/>
      <c r="EHF1954" s="101"/>
      <c r="EHG1954" s="101"/>
      <c r="EHH1954" s="101"/>
      <c r="EHI1954" s="101"/>
      <c r="EHJ1954" s="101"/>
      <c r="EHK1954" s="101"/>
      <c r="EHL1954" s="101"/>
      <c r="EHM1954" s="101"/>
      <c r="EHN1954" s="101"/>
      <c r="EHO1954" s="101"/>
      <c r="EHP1954" s="101"/>
      <c r="EHQ1954" s="101"/>
      <c r="EHR1954" s="101"/>
      <c r="EHS1954" s="101"/>
      <c r="EHT1954" s="101"/>
      <c r="EHU1954" s="101"/>
      <c r="EHV1954" s="101"/>
      <c r="EHW1954" s="101"/>
      <c r="EHX1954" s="101"/>
      <c r="EHY1954" s="101"/>
      <c r="EHZ1954" s="101"/>
      <c r="EIA1954" s="101"/>
      <c r="EIB1954" s="101"/>
      <c r="EIC1954" s="101"/>
      <c r="EID1954" s="101"/>
      <c r="EIE1954" s="101"/>
      <c r="EIF1954" s="101"/>
      <c r="EIG1954" s="101"/>
      <c r="EIH1954" s="101"/>
      <c r="EII1954" s="101"/>
      <c r="EIJ1954" s="101"/>
      <c r="EIK1954" s="101"/>
      <c r="EIL1954" s="101"/>
      <c r="EIM1954" s="101"/>
      <c r="EIN1954" s="101"/>
      <c r="EIO1954" s="101"/>
      <c r="EIP1954" s="101"/>
      <c r="EIQ1954" s="101"/>
      <c r="EIR1954" s="101"/>
      <c r="EIS1954" s="101"/>
      <c r="EIT1954" s="101"/>
      <c r="EIU1954" s="101"/>
      <c r="EIV1954" s="101"/>
      <c r="EIW1954" s="101"/>
      <c r="EIX1954" s="101"/>
      <c r="EIY1954" s="101"/>
      <c r="EIZ1954" s="101"/>
      <c r="EJA1954" s="101"/>
      <c r="EJB1954" s="101"/>
      <c r="EJC1954" s="101"/>
      <c r="EJD1954" s="101"/>
      <c r="EJE1954" s="101"/>
      <c r="EJF1954" s="101"/>
      <c r="EJG1954" s="101"/>
      <c r="EJH1954" s="101"/>
      <c r="EJI1954" s="101"/>
      <c r="EJJ1954" s="101"/>
      <c r="EJK1954" s="101"/>
      <c r="EJL1954" s="101"/>
      <c r="EJM1954" s="101"/>
      <c r="EJN1954" s="101"/>
      <c r="EJO1954" s="101"/>
      <c r="EJP1954" s="101"/>
      <c r="EJQ1954" s="101"/>
      <c r="EJR1954" s="101"/>
      <c r="EJS1954" s="101"/>
      <c r="EJT1954" s="101"/>
      <c r="EJU1954" s="101"/>
      <c r="EJV1954" s="101"/>
      <c r="EJW1954" s="101"/>
      <c r="EJX1954" s="101"/>
      <c r="EJY1954" s="101"/>
      <c r="EJZ1954" s="101"/>
      <c r="EKA1954" s="101"/>
      <c r="EKB1954" s="101"/>
      <c r="EKC1954" s="101"/>
      <c r="EKD1954" s="101"/>
      <c r="EKE1954" s="101"/>
      <c r="EKF1954" s="101"/>
      <c r="EKG1954" s="101"/>
      <c r="EKH1954" s="101"/>
      <c r="EKI1954" s="101"/>
      <c r="EKJ1954" s="101"/>
      <c r="EKK1954" s="101"/>
      <c r="EKL1954" s="101"/>
      <c r="EKM1954" s="101"/>
      <c r="EKN1954" s="101"/>
      <c r="EKO1954" s="101"/>
      <c r="EKP1954" s="101"/>
      <c r="EKQ1954" s="101"/>
      <c r="EKR1954" s="101"/>
      <c r="EKS1954" s="101"/>
      <c r="EKT1954" s="101"/>
      <c r="EKU1954" s="101"/>
      <c r="EKV1954" s="101"/>
      <c r="EKW1954" s="101"/>
      <c r="EKX1954" s="101"/>
      <c r="EKY1954" s="101"/>
      <c r="EKZ1954" s="101"/>
      <c r="ELA1954" s="101"/>
      <c r="ELB1954" s="101"/>
      <c r="ELC1954" s="101"/>
      <c r="ELD1954" s="101"/>
      <c r="ELE1954" s="101"/>
      <c r="ELF1954" s="101"/>
      <c r="ELG1954" s="101"/>
      <c r="ELH1954" s="101"/>
      <c r="ELI1954" s="101"/>
      <c r="ELJ1954" s="101"/>
      <c r="ELK1954" s="101"/>
      <c r="ELL1954" s="101"/>
      <c r="ELM1954" s="101"/>
      <c r="ELN1954" s="101"/>
      <c r="ELO1954" s="101"/>
      <c r="ELP1954" s="101"/>
      <c r="ELQ1954" s="101"/>
      <c r="ELR1954" s="101"/>
      <c r="ELS1954" s="101"/>
      <c r="ELT1954" s="101"/>
      <c r="ELU1954" s="101"/>
      <c r="ELV1954" s="101"/>
      <c r="ELW1954" s="101"/>
      <c r="ELX1954" s="101"/>
      <c r="ELY1954" s="101"/>
      <c r="ELZ1954" s="101"/>
      <c r="EMA1954" s="101"/>
      <c r="EMB1954" s="101"/>
      <c r="EMC1954" s="101"/>
      <c r="EMD1954" s="101"/>
      <c r="EME1954" s="101"/>
      <c r="EMF1954" s="101"/>
      <c r="EMG1954" s="101"/>
      <c r="EMH1954" s="101"/>
      <c r="EMI1954" s="101"/>
      <c r="EMJ1954" s="101"/>
      <c r="EMK1954" s="101"/>
      <c r="EML1954" s="101"/>
      <c r="EMM1954" s="101"/>
      <c r="EMN1954" s="101"/>
      <c r="EMO1954" s="101"/>
      <c r="EMP1954" s="101"/>
      <c r="EMQ1954" s="101"/>
      <c r="EMR1954" s="101"/>
      <c r="EMS1954" s="101"/>
      <c r="EMT1954" s="101"/>
      <c r="EMU1954" s="101"/>
      <c r="EMV1954" s="101"/>
      <c r="EMW1954" s="101"/>
      <c r="EMX1954" s="101"/>
      <c r="EMY1954" s="101"/>
      <c r="EMZ1954" s="101"/>
      <c r="ENA1954" s="101"/>
      <c r="ENB1954" s="101"/>
      <c r="ENC1954" s="101"/>
      <c r="END1954" s="101"/>
      <c r="ENE1954" s="101"/>
      <c r="ENF1954" s="101"/>
      <c r="ENG1954" s="101"/>
      <c r="ENH1954" s="101"/>
      <c r="ENI1954" s="101"/>
      <c r="ENJ1954" s="101"/>
      <c r="ENK1954" s="101"/>
      <c r="ENL1954" s="101"/>
      <c r="ENM1954" s="101"/>
      <c r="ENN1954" s="101"/>
      <c r="ENO1954" s="101"/>
      <c r="ENP1954" s="101"/>
      <c r="ENQ1954" s="101"/>
      <c r="ENR1954" s="101"/>
      <c r="ENS1954" s="101"/>
      <c r="ENT1954" s="101"/>
      <c r="ENU1954" s="101"/>
      <c r="ENV1954" s="101"/>
      <c r="ENW1954" s="101"/>
      <c r="ENX1954" s="101"/>
      <c r="ENY1954" s="101"/>
      <c r="ENZ1954" s="101"/>
      <c r="EOA1954" s="101"/>
      <c r="EOB1954" s="101"/>
      <c r="EOC1954" s="101"/>
      <c r="EOD1954" s="101"/>
      <c r="EOE1954" s="101"/>
      <c r="EOF1954" s="101"/>
      <c r="EOG1954" s="101"/>
      <c r="EOH1954" s="101"/>
      <c r="EOI1954" s="101"/>
      <c r="EOJ1954" s="101"/>
      <c r="EOK1954" s="101"/>
      <c r="EOL1954" s="101"/>
      <c r="EOM1954" s="101"/>
      <c r="EON1954" s="101"/>
      <c r="EOO1954" s="101"/>
      <c r="EOP1954" s="101"/>
      <c r="EOQ1954" s="101"/>
      <c r="EOR1954" s="101"/>
      <c r="EOS1954" s="101"/>
      <c r="EOT1954" s="101"/>
      <c r="EOU1954" s="101"/>
      <c r="EOV1954" s="101"/>
      <c r="EOW1954" s="101"/>
      <c r="EOX1954" s="101"/>
      <c r="EOY1954" s="101"/>
      <c r="EOZ1954" s="101"/>
      <c r="EPA1954" s="101"/>
      <c r="EPB1954" s="101"/>
      <c r="EPC1954" s="101"/>
      <c r="EPD1954" s="101"/>
      <c r="EPE1954" s="101"/>
      <c r="EPF1954" s="101"/>
      <c r="EPG1954" s="101"/>
      <c r="EPH1954" s="101"/>
      <c r="EPI1954" s="101"/>
      <c r="EPJ1954" s="101"/>
      <c r="EPK1954" s="101"/>
      <c r="EPL1954" s="101"/>
      <c r="EPM1954" s="101"/>
      <c r="EPN1954" s="101"/>
      <c r="EPO1954" s="101"/>
      <c r="EPP1954" s="101"/>
      <c r="EPQ1954" s="101"/>
      <c r="EPR1954" s="101"/>
      <c r="EPS1954" s="101"/>
      <c r="EPT1954" s="101"/>
      <c r="EPU1954" s="101"/>
      <c r="EPV1954" s="101"/>
      <c r="EPW1954" s="101"/>
      <c r="EPX1954" s="101"/>
      <c r="EPY1954" s="101"/>
      <c r="EPZ1954" s="101"/>
      <c r="EQA1954" s="101"/>
      <c r="EQB1954" s="101"/>
      <c r="EQC1954" s="101"/>
      <c r="EQD1954" s="101"/>
      <c r="EQE1954" s="101"/>
      <c r="EQF1954" s="101"/>
      <c r="EQG1954" s="101"/>
      <c r="EQH1954" s="101"/>
      <c r="EQI1954" s="101"/>
      <c r="EQJ1954" s="101"/>
      <c r="EQK1954" s="101"/>
      <c r="EQL1954" s="101"/>
      <c r="EQM1954" s="101"/>
      <c r="EQN1954" s="101"/>
      <c r="EQO1954" s="101"/>
      <c r="EQP1954" s="101"/>
      <c r="EQQ1954" s="101"/>
      <c r="EQR1954" s="101"/>
      <c r="EQS1954" s="101"/>
      <c r="EQT1954" s="101"/>
      <c r="EQU1954" s="101"/>
      <c r="EQV1954" s="101"/>
      <c r="EQW1954" s="101"/>
      <c r="EQX1954" s="101"/>
      <c r="EQY1954" s="101"/>
      <c r="EQZ1954" s="101"/>
      <c r="ERA1954" s="101"/>
      <c r="ERB1954" s="101"/>
      <c r="ERC1954" s="101"/>
      <c r="ERD1954" s="101"/>
      <c r="ERE1954" s="101"/>
      <c r="ERF1954" s="101"/>
      <c r="ERG1954" s="101"/>
      <c r="ERH1954" s="101"/>
      <c r="ERI1954" s="101"/>
      <c r="ERJ1954" s="101"/>
      <c r="ERK1954" s="101"/>
      <c r="ERL1954" s="101"/>
      <c r="ERM1954" s="101"/>
      <c r="ERN1954" s="101"/>
      <c r="ERO1954" s="101"/>
      <c r="ERP1954" s="101"/>
      <c r="ERQ1954" s="101"/>
      <c r="ERR1954" s="101"/>
      <c r="ERS1954" s="101"/>
      <c r="ERT1954" s="101"/>
      <c r="ERU1954" s="101"/>
      <c r="ERV1954" s="101"/>
      <c r="ERW1954" s="101"/>
      <c r="ERX1954" s="101"/>
      <c r="ERY1954" s="101"/>
      <c r="ERZ1954" s="101"/>
      <c r="ESA1954" s="101"/>
      <c r="ESB1954" s="101"/>
      <c r="ESC1954" s="101"/>
      <c r="ESD1954" s="101"/>
      <c r="ESE1954" s="101"/>
      <c r="ESF1954" s="101"/>
      <c r="ESG1954" s="101"/>
      <c r="ESH1954" s="101"/>
      <c r="ESI1954" s="101"/>
      <c r="ESJ1954" s="101"/>
      <c r="ESK1954" s="101"/>
      <c r="ESL1954" s="101"/>
      <c r="ESM1954" s="101"/>
      <c r="ESN1954" s="101"/>
      <c r="ESO1954" s="101"/>
      <c r="ESP1954" s="101"/>
      <c r="ESQ1954" s="101"/>
      <c r="ESR1954" s="101"/>
      <c r="ESS1954" s="101"/>
      <c r="EST1954" s="101"/>
      <c r="ESU1954" s="101"/>
      <c r="ESV1954" s="101"/>
      <c r="ESW1954" s="101"/>
      <c r="ESX1954" s="101"/>
      <c r="ESY1954" s="101"/>
      <c r="ESZ1954" s="101"/>
      <c r="ETA1954" s="101"/>
      <c r="ETB1954" s="101"/>
      <c r="ETC1954" s="101"/>
      <c r="ETD1954" s="101"/>
      <c r="ETE1954" s="101"/>
      <c r="ETF1954" s="101"/>
      <c r="ETG1954" s="101"/>
      <c r="ETH1954" s="101"/>
      <c r="ETI1954" s="101"/>
      <c r="ETJ1954" s="101"/>
      <c r="ETK1954" s="101"/>
      <c r="ETL1954" s="101"/>
      <c r="ETM1954" s="101"/>
      <c r="ETN1954" s="101"/>
      <c r="ETO1954" s="101"/>
      <c r="ETP1954" s="101"/>
      <c r="ETQ1954" s="101"/>
      <c r="ETR1954" s="101"/>
      <c r="ETS1954" s="101"/>
      <c r="ETT1954" s="101"/>
      <c r="ETU1954" s="101"/>
      <c r="ETV1954" s="101"/>
      <c r="ETW1954" s="101"/>
      <c r="ETX1954" s="101"/>
      <c r="ETY1954" s="101"/>
      <c r="ETZ1954" s="101"/>
      <c r="EUA1954" s="101"/>
      <c r="EUB1954" s="101"/>
      <c r="EUC1954" s="101"/>
      <c r="EUD1954" s="101"/>
      <c r="EUE1954" s="101"/>
      <c r="EUF1954" s="101"/>
      <c r="EUG1954" s="101"/>
      <c r="EUH1954" s="101"/>
      <c r="EUI1954" s="101"/>
      <c r="EUJ1954" s="101"/>
      <c r="EUK1954" s="101"/>
      <c r="EUL1954" s="101"/>
      <c r="EUM1954" s="101"/>
      <c r="EUN1954" s="101"/>
      <c r="EUO1954" s="101"/>
      <c r="EUP1954" s="101"/>
      <c r="EUQ1954" s="101"/>
      <c r="EUR1954" s="101"/>
      <c r="EUS1954" s="101"/>
      <c r="EUT1954" s="101"/>
      <c r="EUU1954" s="101"/>
      <c r="EUV1954" s="101"/>
      <c r="EUW1954" s="101"/>
      <c r="EUX1954" s="101"/>
      <c r="EUY1954" s="101"/>
      <c r="EUZ1954" s="101"/>
      <c r="EVA1954" s="101"/>
      <c r="EVB1954" s="101"/>
      <c r="EVC1954" s="101"/>
      <c r="EVD1954" s="101"/>
      <c r="EVE1954" s="101"/>
      <c r="EVF1954" s="101"/>
      <c r="EVG1954" s="101"/>
      <c r="EVH1954" s="101"/>
      <c r="EVI1954" s="101"/>
      <c r="EVJ1954" s="101"/>
      <c r="EVK1954" s="101"/>
      <c r="EVL1954" s="101"/>
      <c r="EVM1954" s="101"/>
      <c r="EVN1954" s="101"/>
      <c r="EVO1954" s="101"/>
      <c r="EVP1954" s="101"/>
      <c r="EVQ1954" s="101"/>
      <c r="EVR1954" s="101"/>
      <c r="EVS1954" s="101"/>
      <c r="EVT1954" s="101"/>
      <c r="EVU1954" s="101"/>
      <c r="EVV1954" s="101"/>
      <c r="EVW1954" s="101"/>
      <c r="EVX1954" s="101"/>
      <c r="EVY1954" s="101"/>
      <c r="EVZ1954" s="101"/>
      <c r="EWA1954" s="101"/>
      <c r="EWB1954" s="101"/>
      <c r="EWC1954" s="101"/>
      <c r="EWD1954" s="101"/>
      <c r="EWE1954" s="101"/>
      <c r="EWF1954" s="101"/>
      <c r="EWG1954" s="101"/>
      <c r="EWH1954" s="101"/>
      <c r="EWI1954" s="101"/>
      <c r="EWJ1954" s="101"/>
      <c r="EWK1954" s="101"/>
      <c r="EWL1954" s="101"/>
      <c r="EWM1954" s="101"/>
      <c r="EWN1954" s="101"/>
      <c r="EWO1954" s="101"/>
      <c r="EWP1954" s="101"/>
      <c r="EWQ1954" s="101"/>
      <c r="EWR1954" s="101"/>
      <c r="EWS1954" s="101"/>
      <c r="EWT1954" s="101"/>
      <c r="EWU1954" s="101"/>
      <c r="EWV1954" s="101"/>
      <c r="EWW1954" s="101"/>
      <c r="EWX1954" s="101"/>
      <c r="EWY1954" s="101"/>
      <c r="EWZ1954" s="101"/>
      <c r="EXA1954" s="101"/>
      <c r="EXB1954" s="101"/>
      <c r="EXC1954" s="101"/>
      <c r="EXD1954" s="101"/>
      <c r="EXE1954" s="101"/>
      <c r="EXF1954" s="101"/>
      <c r="EXG1954" s="101"/>
      <c r="EXH1954" s="101"/>
      <c r="EXI1954" s="101"/>
      <c r="EXJ1954" s="101"/>
      <c r="EXK1954" s="101"/>
      <c r="EXL1954" s="101"/>
      <c r="EXM1954" s="101"/>
      <c r="EXN1954" s="101"/>
      <c r="EXO1954" s="101"/>
      <c r="EXP1954" s="101"/>
      <c r="EXQ1954" s="101"/>
      <c r="EXR1954" s="101"/>
      <c r="EXS1954" s="101"/>
      <c r="EXT1954" s="101"/>
      <c r="EXU1954" s="101"/>
      <c r="EXV1954" s="101"/>
      <c r="EXW1954" s="101"/>
      <c r="EXX1954" s="101"/>
      <c r="EXY1954" s="101"/>
      <c r="EXZ1954" s="101"/>
      <c r="EYA1954" s="101"/>
      <c r="EYB1954" s="101"/>
      <c r="EYC1954" s="101"/>
      <c r="EYD1954" s="101"/>
      <c r="EYE1954" s="101"/>
      <c r="EYF1954" s="101"/>
      <c r="EYG1954" s="101"/>
      <c r="EYH1954" s="101"/>
      <c r="EYI1954" s="101"/>
      <c r="EYJ1954" s="101"/>
      <c r="EYK1954" s="101"/>
      <c r="EYL1954" s="101"/>
      <c r="EYM1954" s="101"/>
      <c r="EYN1954" s="101"/>
      <c r="EYO1954" s="101"/>
      <c r="EYP1954" s="101"/>
      <c r="EYQ1954" s="101"/>
      <c r="EYR1954" s="101"/>
      <c r="EYS1954" s="101"/>
      <c r="EYT1954" s="101"/>
      <c r="EYU1954" s="101"/>
      <c r="EYV1954" s="101"/>
      <c r="EYW1954" s="101"/>
      <c r="EYX1954" s="101"/>
      <c r="EYY1954" s="101"/>
      <c r="EYZ1954" s="101"/>
      <c r="EZA1954" s="101"/>
      <c r="EZB1954" s="101"/>
      <c r="EZC1954" s="101"/>
      <c r="EZD1954" s="101"/>
      <c r="EZE1954" s="101"/>
      <c r="EZF1954" s="101"/>
      <c r="EZG1954" s="101"/>
      <c r="EZH1954" s="101"/>
      <c r="EZI1954" s="101"/>
      <c r="EZJ1954" s="101"/>
      <c r="EZK1954" s="101"/>
      <c r="EZL1954" s="101"/>
      <c r="EZM1954" s="101"/>
      <c r="EZN1954" s="101"/>
      <c r="EZO1954" s="101"/>
      <c r="EZP1954" s="101"/>
      <c r="EZQ1954" s="101"/>
      <c r="EZR1954" s="101"/>
      <c r="EZS1954" s="101"/>
      <c r="EZT1954" s="101"/>
      <c r="EZU1954" s="101"/>
      <c r="EZV1954" s="101"/>
      <c r="EZW1954" s="101"/>
      <c r="EZX1954" s="101"/>
      <c r="EZY1954" s="101"/>
      <c r="EZZ1954" s="101"/>
      <c r="FAA1954" s="101"/>
      <c r="FAB1954" s="101"/>
      <c r="FAC1954" s="101"/>
      <c r="FAD1954" s="101"/>
      <c r="FAE1954" s="101"/>
      <c r="FAF1954" s="101"/>
      <c r="FAG1954" s="101"/>
      <c r="FAH1954" s="101"/>
      <c r="FAI1954" s="101"/>
      <c r="FAJ1954" s="101"/>
      <c r="FAK1954" s="101"/>
      <c r="FAL1954" s="101"/>
      <c r="FAM1954" s="101"/>
      <c r="FAN1954" s="101"/>
      <c r="FAO1954" s="101"/>
      <c r="FAP1954" s="101"/>
      <c r="FAQ1954" s="101"/>
      <c r="FAR1954" s="101"/>
      <c r="FAS1954" s="101"/>
      <c r="FAT1954" s="101"/>
      <c r="FAU1954" s="101"/>
      <c r="FAV1954" s="101"/>
      <c r="FAW1954" s="101"/>
      <c r="FAX1954" s="101"/>
      <c r="FAY1954" s="101"/>
      <c r="FAZ1954" s="101"/>
      <c r="FBA1954" s="101"/>
      <c r="FBB1954" s="101"/>
      <c r="FBC1954" s="101"/>
      <c r="FBD1954" s="101"/>
      <c r="FBE1954" s="101"/>
      <c r="FBF1954" s="101"/>
      <c r="FBG1954" s="101"/>
      <c r="FBH1954" s="101"/>
      <c r="FBI1954" s="101"/>
      <c r="FBJ1954" s="101"/>
      <c r="FBK1954" s="101"/>
      <c r="FBL1954" s="101"/>
      <c r="FBM1954" s="101"/>
      <c r="FBN1954" s="101"/>
      <c r="FBO1954" s="101"/>
      <c r="FBP1954" s="101"/>
      <c r="FBQ1954" s="101"/>
      <c r="FBR1954" s="101"/>
      <c r="FBS1954" s="101"/>
      <c r="FBT1954" s="101"/>
      <c r="FBU1954" s="101"/>
      <c r="FBV1954" s="101"/>
      <c r="FBW1954" s="101"/>
      <c r="FBX1954" s="101"/>
      <c r="FBY1954" s="101"/>
      <c r="FBZ1954" s="101"/>
      <c r="FCA1954" s="101"/>
      <c r="FCB1954" s="101"/>
      <c r="FCC1954" s="101"/>
      <c r="FCD1954" s="101"/>
      <c r="FCE1954" s="101"/>
      <c r="FCF1954" s="101"/>
      <c r="FCG1954" s="101"/>
      <c r="FCH1954" s="101"/>
      <c r="FCI1954" s="101"/>
      <c r="FCJ1954" s="101"/>
      <c r="FCK1954" s="101"/>
      <c r="FCL1954" s="101"/>
      <c r="FCM1954" s="101"/>
      <c r="FCN1954" s="101"/>
      <c r="FCO1954" s="101"/>
      <c r="FCP1954" s="101"/>
      <c r="FCQ1954" s="101"/>
      <c r="FCR1954" s="101"/>
      <c r="FCS1954" s="101"/>
      <c r="FCT1954" s="101"/>
      <c r="FCU1954" s="101"/>
      <c r="FCV1954" s="101"/>
      <c r="FCW1954" s="101"/>
      <c r="FCX1954" s="101"/>
      <c r="FCY1954" s="101"/>
      <c r="FCZ1954" s="101"/>
      <c r="FDA1954" s="101"/>
      <c r="FDB1954" s="101"/>
      <c r="FDC1954" s="101"/>
      <c r="FDD1954" s="101"/>
      <c r="FDE1954" s="101"/>
      <c r="FDF1954" s="101"/>
      <c r="FDG1954" s="101"/>
      <c r="FDH1954" s="101"/>
      <c r="FDI1954" s="101"/>
      <c r="FDJ1954" s="101"/>
      <c r="FDK1954" s="101"/>
      <c r="FDL1954" s="101"/>
      <c r="FDM1954" s="101"/>
      <c r="FDN1954" s="101"/>
      <c r="FDO1954" s="101"/>
      <c r="FDP1954" s="101"/>
      <c r="FDQ1954" s="101"/>
      <c r="FDR1954" s="101"/>
      <c r="FDS1954" s="101"/>
      <c r="FDT1954" s="101"/>
      <c r="FDU1954" s="101"/>
      <c r="FDV1954" s="101"/>
      <c r="FDW1954" s="101"/>
      <c r="FDX1954" s="101"/>
      <c r="FDY1954" s="101"/>
      <c r="FDZ1954" s="101"/>
      <c r="FEA1954" s="101"/>
      <c r="FEB1954" s="101"/>
      <c r="FEC1954" s="101"/>
      <c r="FED1954" s="101"/>
      <c r="FEE1954" s="101"/>
      <c r="FEF1954" s="101"/>
      <c r="FEG1954" s="101"/>
      <c r="FEH1954" s="101"/>
      <c r="FEI1954" s="101"/>
      <c r="FEJ1954" s="101"/>
      <c r="FEK1954" s="101"/>
      <c r="FEL1954" s="101"/>
      <c r="FEM1954" s="101"/>
      <c r="FEN1954" s="101"/>
      <c r="FEO1954" s="101"/>
      <c r="FEP1954" s="101"/>
      <c r="FEQ1954" s="101"/>
      <c r="FER1954" s="101"/>
      <c r="FES1954" s="101"/>
      <c r="FET1954" s="101"/>
      <c r="FEU1954" s="101"/>
      <c r="FEV1954" s="101"/>
      <c r="FEW1954" s="101"/>
      <c r="FEX1954" s="101"/>
      <c r="FEY1954" s="101"/>
      <c r="FEZ1954" s="101"/>
      <c r="FFA1954" s="101"/>
      <c r="FFB1954" s="101"/>
      <c r="FFC1954" s="101"/>
      <c r="FFD1954" s="101"/>
      <c r="FFE1954" s="101"/>
      <c r="FFF1954" s="101"/>
      <c r="FFG1954" s="101"/>
      <c r="FFH1954" s="101"/>
      <c r="FFI1954" s="101"/>
      <c r="FFJ1954" s="101"/>
      <c r="FFK1954" s="101"/>
      <c r="FFL1954" s="101"/>
      <c r="FFM1954" s="101"/>
      <c r="FFN1954" s="101"/>
      <c r="FFO1954" s="101"/>
      <c r="FFP1954" s="101"/>
      <c r="FFQ1954" s="101"/>
      <c r="FFR1954" s="101"/>
      <c r="FFS1954" s="101"/>
      <c r="FFT1954" s="101"/>
      <c r="FFU1954" s="101"/>
      <c r="FFV1954" s="101"/>
      <c r="FFW1954" s="101"/>
      <c r="FFX1954" s="101"/>
      <c r="FFY1954" s="101"/>
      <c r="FFZ1954" s="101"/>
      <c r="FGA1954" s="101"/>
      <c r="FGB1954" s="101"/>
      <c r="FGC1954" s="101"/>
      <c r="FGD1954" s="101"/>
      <c r="FGE1954" s="101"/>
      <c r="FGF1954" s="101"/>
      <c r="FGG1954" s="101"/>
      <c r="FGH1954" s="101"/>
      <c r="FGI1954" s="101"/>
      <c r="FGJ1954" s="101"/>
      <c r="FGK1954" s="101"/>
      <c r="FGL1954" s="101"/>
      <c r="FGM1954" s="101"/>
      <c r="FGN1954" s="101"/>
      <c r="FGO1954" s="101"/>
      <c r="FGP1954" s="101"/>
      <c r="FGQ1954" s="101"/>
      <c r="FGR1954" s="101"/>
      <c r="FGS1954" s="101"/>
      <c r="FGT1954" s="101"/>
      <c r="FGU1954" s="101"/>
      <c r="FGV1954" s="101"/>
      <c r="FGW1954" s="101"/>
      <c r="FGX1954" s="101"/>
      <c r="FGY1954" s="101"/>
      <c r="FGZ1954" s="101"/>
      <c r="FHA1954" s="101"/>
      <c r="FHB1954" s="101"/>
      <c r="FHC1954" s="101"/>
      <c r="FHD1954" s="101"/>
      <c r="FHE1954" s="101"/>
      <c r="FHF1954" s="101"/>
      <c r="FHG1954" s="101"/>
      <c r="FHH1954" s="101"/>
      <c r="FHI1954" s="101"/>
      <c r="FHJ1954" s="101"/>
      <c r="FHK1954" s="101"/>
      <c r="FHL1954" s="101"/>
      <c r="FHM1954" s="101"/>
      <c r="FHN1954" s="101"/>
      <c r="FHO1954" s="101"/>
      <c r="FHP1954" s="101"/>
      <c r="FHQ1954" s="101"/>
      <c r="FHR1954" s="101"/>
      <c r="FHS1954" s="101"/>
      <c r="FHT1954" s="101"/>
      <c r="FHU1954" s="101"/>
      <c r="FHV1954" s="101"/>
      <c r="FHW1954" s="101"/>
      <c r="FHX1954" s="101"/>
      <c r="FHY1954" s="101"/>
      <c r="FHZ1954" s="101"/>
      <c r="FIA1954" s="101"/>
      <c r="FIB1954" s="101"/>
      <c r="FIC1954" s="101"/>
      <c r="FID1954" s="101"/>
      <c r="FIE1954" s="101"/>
      <c r="FIF1954" s="101"/>
      <c r="FIG1954" s="101"/>
      <c r="FIH1954" s="101"/>
      <c r="FII1954" s="101"/>
      <c r="FIJ1954" s="101"/>
      <c r="FIK1954" s="101"/>
      <c r="FIL1954" s="101"/>
      <c r="FIM1954" s="101"/>
      <c r="FIN1954" s="101"/>
      <c r="FIO1954" s="101"/>
      <c r="FIP1954" s="101"/>
      <c r="FIQ1954" s="101"/>
      <c r="FIR1954" s="101"/>
      <c r="FIS1954" s="101"/>
      <c r="FIT1954" s="101"/>
      <c r="FIU1954" s="101"/>
      <c r="FIV1954" s="101"/>
      <c r="FIW1954" s="101"/>
      <c r="FIX1954" s="101"/>
      <c r="FIY1954" s="101"/>
      <c r="FIZ1954" s="101"/>
      <c r="FJA1954" s="101"/>
      <c r="FJB1954" s="101"/>
      <c r="FJC1954" s="101"/>
      <c r="FJD1954" s="101"/>
      <c r="FJE1954" s="101"/>
      <c r="FJF1954" s="101"/>
      <c r="FJG1954" s="101"/>
      <c r="FJH1954" s="101"/>
      <c r="FJI1954" s="101"/>
      <c r="FJJ1954" s="101"/>
      <c r="FJK1954" s="101"/>
      <c r="FJL1954" s="101"/>
      <c r="FJM1954" s="101"/>
      <c r="FJN1954" s="101"/>
      <c r="FJO1954" s="101"/>
      <c r="FJP1954" s="101"/>
      <c r="FJQ1954" s="101"/>
      <c r="FJR1954" s="101"/>
      <c r="FJS1954" s="101"/>
      <c r="FJT1954" s="101"/>
      <c r="FJU1954" s="101"/>
      <c r="FJV1954" s="101"/>
      <c r="FJW1954" s="101"/>
      <c r="FJX1954" s="101"/>
      <c r="FJY1954" s="101"/>
      <c r="FJZ1954" s="101"/>
      <c r="FKA1954" s="101"/>
      <c r="FKB1954" s="101"/>
      <c r="FKC1954" s="101"/>
      <c r="FKD1954" s="101"/>
      <c r="FKE1954" s="101"/>
      <c r="FKF1954" s="101"/>
      <c r="FKG1954" s="101"/>
      <c r="FKH1954" s="101"/>
      <c r="FKI1954" s="101"/>
      <c r="FKJ1954" s="101"/>
      <c r="FKK1954" s="101"/>
      <c r="FKL1954" s="101"/>
      <c r="FKM1954" s="101"/>
      <c r="FKN1954" s="101"/>
      <c r="FKO1954" s="101"/>
      <c r="FKP1954" s="101"/>
      <c r="FKQ1954" s="101"/>
      <c r="FKR1954" s="101"/>
      <c r="FKS1954" s="101"/>
      <c r="FKT1954" s="101"/>
      <c r="FKU1954" s="101"/>
      <c r="FKV1954" s="101"/>
      <c r="FKW1954" s="101"/>
      <c r="FKX1954" s="101"/>
      <c r="FKY1954" s="101"/>
      <c r="FKZ1954" s="101"/>
      <c r="FLA1954" s="101"/>
      <c r="FLB1954" s="101"/>
      <c r="FLC1954" s="101"/>
      <c r="FLD1954" s="101"/>
      <c r="FLE1954" s="101"/>
      <c r="FLF1954" s="101"/>
      <c r="FLG1954" s="101"/>
      <c r="FLH1954" s="101"/>
      <c r="FLI1954" s="101"/>
      <c r="FLJ1954" s="101"/>
      <c r="FLK1954" s="101"/>
      <c r="FLL1954" s="101"/>
      <c r="FLM1954" s="101"/>
      <c r="FLN1954" s="101"/>
      <c r="FLO1954" s="101"/>
      <c r="FLP1954" s="101"/>
      <c r="FLQ1954" s="101"/>
      <c r="FLR1954" s="101"/>
      <c r="FLS1954" s="101"/>
      <c r="FLT1954" s="101"/>
      <c r="FLU1954" s="101"/>
      <c r="FLV1954" s="101"/>
      <c r="FLW1954" s="101"/>
      <c r="FLX1954" s="101"/>
      <c r="FLY1954" s="101"/>
      <c r="FLZ1954" s="101"/>
      <c r="FMA1954" s="101"/>
      <c r="FMB1954" s="101"/>
      <c r="FMC1954" s="101"/>
      <c r="FMD1954" s="101"/>
      <c r="FME1954" s="101"/>
      <c r="FMF1954" s="101"/>
      <c r="FMG1954" s="101"/>
      <c r="FMH1954" s="101"/>
      <c r="FMI1954" s="101"/>
      <c r="FMJ1954" s="101"/>
      <c r="FMK1954" s="101"/>
      <c r="FML1954" s="101"/>
      <c r="FMM1954" s="101"/>
      <c r="FMN1954" s="101"/>
      <c r="FMO1954" s="101"/>
      <c r="FMP1954" s="101"/>
      <c r="FMQ1954" s="101"/>
      <c r="FMR1954" s="101"/>
      <c r="FMS1954" s="101"/>
      <c r="FMT1954" s="101"/>
      <c r="FMU1954" s="101"/>
      <c r="FMV1954" s="101"/>
      <c r="FMW1954" s="101"/>
      <c r="FMX1954" s="101"/>
      <c r="FMY1954" s="101"/>
      <c r="FMZ1954" s="101"/>
      <c r="FNA1954" s="101"/>
      <c r="FNB1954" s="101"/>
      <c r="FNC1954" s="101"/>
      <c r="FND1954" s="101"/>
      <c r="FNE1954" s="101"/>
      <c r="FNF1954" s="101"/>
      <c r="FNG1954" s="101"/>
      <c r="FNH1954" s="101"/>
      <c r="FNI1954" s="101"/>
      <c r="FNJ1954" s="101"/>
      <c r="FNK1954" s="101"/>
      <c r="FNL1954" s="101"/>
      <c r="FNM1954" s="101"/>
      <c r="FNN1954" s="101"/>
      <c r="FNO1954" s="101"/>
      <c r="FNP1954" s="101"/>
      <c r="FNQ1954" s="101"/>
      <c r="FNR1954" s="101"/>
      <c r="FNS1954" s="101"/>
      <c r="FNT1954" s="101"/>
      <c r="FNU1954" s="101"/>
      <c r="FNV1954" s="101"/>
      <c r="FNW1954" s="101"/>
      <c r="FNX1954" s="101"/>
      <c r="FNY1954" s="101"/>
      <c r="FNZ1954" s="101"/>
      <c r="FOA1954" s="101"/>
      <c r="FOB1954" s="101"/>
      <c r="FOC1954" s="101"/>
      <c r="FOD1954" s="101"/>
      <c r="FOE1954" s="101"/>
      <c r="FOF1954" s="101"/>
      <c r="FOG1954" s="101"/>
      <c r="FOH1954" s="101"/>
      <c r="FOI1954" s="101"/>
      <c r="FOJ1954" s="101"/>
      <c r="FOK1954" s="101"/>
      <c r="FOL1954" s="101"/>
      <c r="FOM1954" s="101"/>
      <c r="FON1954" s="101"/>
      <c r="FOO1954" s="101"/>
      <c r="FOP1954" s="101"/>
      <c r="FOQ1954" s="101"/>
      <c r="FOR1954" s="101"/>
      <c r="FOS1954" s="101"/>
      <c r="FOT1954" s="101"/>
      <c r="FOU1954" s="101"/>
      <c r="FOV1954" s="101"/>
      <c r="FOW1954" s="101"/>
      <c r="FOX1954" s="101"/>
      <c r="FOY1954" s="101"/>
      <c r="FOZ1954" s="101"/>
      <c r="FPA1954" s="101"/>
      <c r="FPB1954" s="101"/>
      <c r="FPC1954" s="101"/>
      <c r="FPD1954" s="101"/>
      <c r="FPE1954" s="101"/>
      <c r="FPF1954" s="101"/>
      <c r="FPG1954" s="101"/>
      <c r="FPH1954" s="101"/>
      <c r="FPI1954" s="101"/>
      <c r="FPJ1954" s="101"/>
      <c r="FPK1954" s="101"/>
      <c r="FPL1954" s="101"/>
      <c r="FPM1954" s="101"/>
      <c r="FPN1954" s="101"/>
      <c r="FPO1954" s="101"/>
      <c r="FPP1954" s="101"/>
      <c r="FPQ1954" s="101"/>
      <c r="FPR1954" s="101"/>
      <c r="FPS1954" s="101"/>
      <c r="FPT1954" s="101"/>
      <c r="FPU1954" s="101"/>
      <c r="FPV1954" s="101"/>
      <c r="FPW1954" s="101"/>
      <c r="FPX1954" s="101"/>
      <c r="FPY1954" s="101"/>
      <c r="FPZ1954" s="101"/>
      <c r="FQA1954" s="101"/>
      <c r="FQB1954" s="101"/>
      <c r="FQC1954" s="101"/>
      <c r="FQD1954" s="101"/>
      <c r="FQE1954" s="101"/>
      <c r="FQF1954" s="101"/>
      <c r="FQG1954" s="101"/>
      <c r="FQH1954" s="101"/>
      <c r="FQI1954" s="101"/>
      <c r="FQJ1954" s="101"/>
      <c r="FQK1954" s="101"/>
      <c r="FQL1954" s="101"/>
      <c r="FQM1954" s="101"/>
      <c r="FQN1954" s="101"/>
      <c r="FQO1954" s="101"/>
      <c r="FQP1954" s="101"/>
      <c r="FQQ1954" s="101"/>
      <c r="FQR1954" s="101"/>
      <c r="FQS1954" s="101"/>
      <c r="FQT1954" s="101"/>
      <c r="FQU1954" s="101"/>
      <c r="FQV1954" s="101"/>
      <c r="FQW1954" s="101"/>
      <c r="FQX1954" s="101"/>
      <c r="FQY1954" s="101"/>
      <c r="FQZ1954" s="101"/>
      <c r="FRA1954" s="101"/>
      <c r="FRB1954" s="101"/>
      <c r="FRC1954" s="101"/>
      <c r="FRD1954" s="101"/>
      <c r="FRE1954" s="101"/>
      <c r="FRF1954" s="101"/>
      <c r="FRG1954" s="101"/>
      <c r="FRH1954" s="101"/>
      <c r="FRI1954" s="101"/>
      <c r="FRJ1954" s="101"/>
      <c r="FRK1954" s="101"/>
      <c r="FRL1954" s="101"/>
      <c r="FRM1954" s="101"/>
      <c r="FRN1954" s="101"/>
      <c r="FRO1954" s="101"/>
      <c r="FRP1954" s="101"/>
      <c r="FRQ1954" s="101"/>
      <c r="FRR1954" s="101"/>
      <c r="FRS1954" s="101"/>
      <c r="FRT1954" s="101"/>
      <c r="FRU1954" s="101"/>
      <c r="FRV1954" s="101"/>
      <c r="FRW1954" s="101"/>
      <c r="FRX1954" s="101"/>
      <c r="FRY1954" s="101"/>
      <c r="FRZ1954" s="101"/>
      <c r="FSA1954" s="101"/>
      <c r="FSB1954" s="101"/>
      <c r="FSC1954" s="101"/>
      <c r="FSD1954" s="101"/>
      <c r="FSE1954" s="101"/>
      <c r="FSF1954" s="101"/>
      <c r="FSG1954" s="101"/>
      <c r="FSH1954" s="101"/>
      <c r="FSI1954" s="101"/>
      <c r="FSJ1954" s="101"/>
      <c r="FSK1954" s="101"/>
      <c r="FSL1954" s="101"/>
      <c r="FSM1954" s="101"/>
      <c r="FSN1954" s="101"/>
      <c r="FSO1954" s="101"/>
      <c r="FSP1954" s="101"/>
      <c r="FSQ1954" s="101"/>
      <c r="FSR1954" s="101"/>
      <c r="FSS1954" s="101"/>
      <c r="FST1954" s="101"/>
      <c r="FSU1954" s="101"/>
      <c r="FSV1954" s="101"/>
      <c r="FSW1954" s="101"/>
      <c r="FSX1954" s="101"/>
      <c r="FSY1954" s="101"/>
      <c r="FSZ1954" s="101"/>
      <c r="FTA1954" s="101"/>
      <c r="FTB1954" s="101"/>
      <c r="FTC1954" s="101"/>
      <c r="FTD1954" s="101"/>
      <c r="FTE1954" s="101"/>
      <c r="FTF1954" s="101"/>
      <c r="FTG1954" s="101"/>
      <c r="FTH1954" s="101"/>
      <c r="FTI1954" s="101"/>
      <c r="FTJ1954" s="101"/>
      <c r="FTK1954" s="101"/>
      <c r="FTL1954" s="101"/>
      <c r="FTM1954" s="101"/>
      <c r="FTN1954" s="101"/>
      <c r="FTO1954" s="101"/>
      <c r="FTP1954" s="101"/>
      <c r="FTQ1954" s="101"/>
      <c r="FTR1954" s="101"/>
      <c r="FTS1954" s="101"/>
      <c r="FTT1954" s="101"/>
      <c r="FTU1954" s="101"/>
      <c r="FTV1954" s="101"/>
      <c r="FTW1954" s="101"/>
      <c r="FTX1954" s="101"/>
      <c r="FTY1954" s="101"/>
      <c r="FTZ1954" s="101"/>
      <c r="FUA1954" s="101"/>
      <c r="FUB1954" s="101"/>
      <c r="FUC1954" s="101"/>
      <c r="FUD1954" s="101"/>
      <c r="FUE1954" s="101"/>
      <c r="FUF1954" s="101"/>
      <c r="FUG1954" s="101"/>
      <c r="FUH1954" s="101"/>
      <c r="FUI1954" s="101"/>
      <c r="FUJ1954" s="101"/>
      <c r="FUK1954" s="101"/>
      <c r="FUL1954" s="101"/>
      <c r="FUM1954" s="101"/>
      <c r="FUN1954" s="101"/>
      <c r="FUO1954" s="101"/>
      <c r="FUP1954" s="101"/>
      <c r="FUQ1954" s="101"/>
      <c r="FUR1954" s="101"/>
      <c r="FUS1954" s="101"/>
      <c r="FUT1954" s="101"/>
      <c r="FUU1954" s="101"/>
      <c r="FUV1954" s="101"/>
      <c r="FUW1954" s="101"/>
      <c r="FUX1954" s="101"/>
      <c r="FUY1954" s="101"/>
      <c r="FUZ1954" s="101"/>
      <c r="FVA1954" s="101"/>
      <c r="FVB1954" s="101"/>
      <c r="FVC1954" s="101"/>
      <c r="FVD1954" s="101"/>
      <c r="FVE1954" s="101"/>
      <c r="FVF1954" s="101"/>
      <c r="FVG1954" s="101"/>
      <c r="FVH1954" s="101"/>
      <c r="FVI1954" s="101"/>
      <c r="FVJ1954" s="101"/>
      <c r="FVK1954" s="101"/>
      <c r="FVL1954" s="101"/>
      <c r="FVM1954" s="101"/>
      <c r="FVN1954" s="101"/>
      <c r="FVO1954" s="101"/>
      <c r="FVP1954" s="101"/>
      <c r="FVQ1954" s="101"/>
      <c r="FVR1954" s="101"/>
      <c r="FVS1954" s="101"/>
      <c r="FVT1954" s="101"/>
      <c r="FVU1954" s="101"/>
      <c r="FVV1954" s="101"/>
      <c r="FVW1954" s="101"/>
      <c r="FVX1954" s="101"/>
      <c r="FVY1954" s="101"/>
      <c r="FVZ1954" s="101"/>
      <c r="FWA1954" s="101"/>
      <c r="FWB1954" s="101"/>
      <c r="FWC1954" s="101"/>
      <c r="FWD1954" s="101"/>
      <c r="FWE1954" s="101"/>
      <c r="FWF1954" s="101"/>
      <c r="FWG1954" s="101"/>
      <c r="FWH1954" s="101"/>
      <c r="FWI1954" s="101"/>
      <c r="FWJ1954" s="101"/>
      <c r="FWK1954" s="101"/>
      <c r="FWL1954" s="101"/>
      <c r="FWM1954" s="101"/>
      <c r="FWN1954" s="101"/>
      <c r="FWO1954" s="101"/>
      <c r="FWP1954" s="101"/>
      <c r="FWQ1954" s="101"/>
      <c r="FWR1954" s="101"/>
      <c r="FWS1954" s="101"/>
      <c r="FWT1954" s="101"/>
      <c r="FWU1954" s="101"/>
      <c r="FWV1954" s="101"/>
      <c r="FWW1954" s="101"/>
      <c r="FWX1954" s="101"/>
      <c r="FWY1954" s="101"/>
      <c r="FWZ1954" s="101"/>
      <c r="FXA1954" s="101"/>
      <c r="FXB1954" s="101"/>
      <c r="FXC1954" s="101"/>
      <c r="FXD1954" s="101"/>
      <c r="FXE1954" s="101"/>
      <c r="FXF1954" s="101"/>
      <c r="FXG1954" s="101"/>
      <c r="FXH1954" s="101"/>
      <c r="FXI1954" s="101"/>
      <c r="FXJ1954" s="101"/>
      <c r="FXK1954" s="101"/>
      <c r="FXL1954" s="101"/>
      <c r="FXM1954" s="101"/>
      <c r="FXN1954" s="101"/>
      <c r="FXO1954" s="101"/>
      <c r="FXP1954" s="101"/>
      <c r="FXQ1954" s="101"/>
      <c r="FXR1954" s="101"/>
      <c r="FXS1954" s="101"/>
      <c r="FXT1954" s="101"/>
      <c r="FXU1954" s="101"/>
      <c r="FXV1954" s="101"/>
      <c r="FXW1954" s="101"/>
      <c r="FXX1954" s="101"/>
      <c r="FXY1954" s="101"/>
      <c r="FXZ1954" s="101"/>
      <c r="FYA1954" s="101"/>
      <c r="FYB1954" s="101"/>
      <c r="FYC1954" s="101"/>
      <c r="FYD1954" s="101"/>
      <c r="FYE1954" s="101"/>
      <c r="FYF1954" s="101"/>
      <c r="FYG1954" s="101"/>
      <c r="FYH1954" s="101"/>
      <c r="FYI1954" s="101"/>
      <c r="FYJ1954" s="101"/>
      <c r="FYK1954" s="101"/>
      <c r="FYL1954" s="101"/>
      <c r="FYM1954" s="101"/>
      <c r="FYN1954" s="101"/>
      <c r="FYO1954" s="101"/>
      <c r="FYP1954" s="101"/>
      <c r="FYQ1954" s="101"/>
      <c r="FYR1954" s="101"/>
      <c r="FYS1954" s="101"/>
      <c r="FYT1954" s="101"/>
      <c r="FYU1954" s="101"/>
      <c r="FYV1954" s="101"/>
      <c r="FYW1954" s="101"/>
      <c r="FYX1954" s="101"/>
      <c r="FYY1954" s="101"/>
      <c r="FYZ1954" s="101"/>
      <c r="FZA1954" s="101"/>
      <c r="FZB1954" s="101"/>
      <c r="FZC1954" s="101"/>
      <c r="FZD1954" s="101"/>
      <c r="FZE1954" s="101"/>
      <c r="FZF1954" s="101"/>
      <c r="FZG1954" s="101"/>
      <c r="FZH1954" s="101"/>
      <c r="FZI1954" s="101"/>
      <c r="FZJ1954" s="101"/>
      <c r="FZK1954" s="101"/>
      <c r="FZL1954" s="101"/>
      <c r="FZM1954" s="101"/>
      <c r="FZN1954" s="101"/>
      <c r="FZO1954" s="101"/>
      <c r="FZP1954" s="101"/>
      <c r="FZQ1954" s="101"/>
      <c r="FZR1954" s="101"/>
      <c r="FZS1954" s="101"/>
      <c r="FZT1954" s="101"/>
      <c r="FZU1954" s="101"/>
      <c r="FZV1954" s="101"/>
      <c r="FZW1954" s="101"/>
      <c r="FZX1954" s="101"/>
      <c r="FZY1954" s="101"/>
      <c r="FZZ1954" s="101"/>
      <c r="GAA1954" s="101"/>
      <c r="GAB1954" s="101"/>
      <c r="GAC1954" s="101"/>
      <c r="GAD1954" s="101"/>
      <c r="GAE1954" s="101"/>
      <c r="GAF1954" s="101"/>
      <c r="GAG1954" s="101"/>
      <c r="GAH1954" s="101"/>
      <c r="GAI1954" s="101"/>
      <c r="GAJ1954" s="101"/>
      <c r="GAK1954" s="101"/>
      <c r="GAL1954" s="101"/>
      <c r="GAM1954" s="101"/>
      <c r="GAN1954" s="101"/>
      <c r="GAO1954" s="101"/>
      <c r="GAP1954" s="101"/>
      <c r="GAQ1954" s="101"/>
      <c r="GAR1954" s="101"/>
      <c r="GAS1954" s="101"/>
      <c r="GAT1954" s="101"/>
      <c r="GAU1954" s="101"/>
      <c r="GAV1954" s="101"/>
      <c r="GAW1954" s="101"/>
      <c r="GAX1954" s="101"/>
      <c r="GAY1954" s="101"/>
      <c r="GAZ1954" s="101"/>
      <c r="GBA1954" s="101"/>
      <c r="GBB1954" s="101"/>
      <c r="GBC1954" s="101"/>
      <c r="GBD1954" s="101"/>
      <c r="GBE1954" s="101"/>
      <c r="GBF1954" s="101"/>
      <c r="GBG1954" s="101"/>
      <c r="GBH1954" s="101"/>
      <c r="GBI1954" s="101"/>
      <c r="GBJ1954" s="101"/>
      <c r="GBK1954" s="101"/>
      <c r="GBL1954" s="101"/>
      <c r="GBM1954" s="101"/>
      <c r="GBN1954" s="101"/>
      <c r="GBO1954" s="101"/>
      <c r="GBP1954" s="101"/>
      <c r="GBQ1954" s="101"/>
      <c r="GBR1954" s="101"/>
      <c r="GBS1954" s="101"/>
      <c r="GBT1954" s="101"/>
      <c r="GBU1954" s="101"/>
      <c r="GBV1954" s="101"/>
      <c r="GBW1954" s="101"/>
      <c r="GBX1954" s="101"/>
      <c r="GBY1954" s="101"/>
      <c r="GBZ1954" s="101"/>
      <c r="GCA1954" s="101"/>
      <c r="GCB1954" s="101"/>
      <c r="GCC1954" s="101"/>
      <c r="GCD1954" s="101"/>
      <c r="GCE1954" s="101"/>
      <c r="GCF1954" s="101"/>
      <c r="GCG1954" s="101"/>
      <c r="GCH1954" s="101"/>
      <c r="GCI1954" s="101"/>
      <c r="GCJ1954" s="101"/>
      <c r="GCK1954" s="101"/>
      <c r="GCL1954" s="101"/>
      <c r="GCM1954" s="101"/>
      <c r="GCN1954" s="101"/>
      <c r="GCO1954" s="101"/>
      <c r="GCP1954" s="101"/>
      <c r="GCQ1954" s="101"/>
      <c r="GCR1954" s="101"/>
      <c r="GCS1954" s="101"/>
      <c r="GCT1954" s="101"/>
      <c r="GCU1954" s="101"/>
      <c r="GCV1954" s="101"/>
      <c r="GCW1954" s="101"/>
      <c r="GCX1954" s="101"/>
      <c r="GCY1954" s="101"/>
      <c r="GCZ1954" s="101"/>
      <c r="GDA1954" s="101"/>
      <c r="GDB1954" s="101"/>
      <c r="GDC1954" s="101"/>
      <c r="GDD1954" s="101"/>
      <c r="GDE1954" s="101"/>
      <c r="GDF1954" s="101"/>
      <c r="GDG1954" s="101"/>
      <c r="GDH1954" s="101"/>
      <c r="GDI1954" s="101"/>
      <c r="GDJ1954" s="101"/>
      <c r="GDK1954" s="101"/>
      <c r="GDL1954" s="101"/>
      <c r="GDM1954" s="101"/>
      <c r="GDN1954" s="101"/>
      <c r="GDO1954" s="101"/>
      <c r="GDP1954" s="101"/>
      <c r="GDQ1954" s="101"/>
      <c r="GDR1954" s="101"/>
      <c r="GDS1954" s="101"/>
      <c r="GDT1954" s="101"/>
      <c r="GDU1954" s="101"/>
      <c r="GDV1954" s="101"/>
      <c r="GDW1954" s="101"/>
      <c r="GDX1954" s="101"/>
      <c r="GDY1954" s="101"/>
      <c r="GDZ1954" s="101"/>
      <c r="GEA1954" s="101"/>
      <c r="GEB1954" s="101"/>
      <c r="GEC1954" s="101"/>
      <c r="GED1954" s="101"/>
      <c r="GEE1954" s="101"/>
      <c r="GEF1954" s="101"/>
      <c r="GEG1954" s="101"/>
      <c r="GEH1954" s="101"/>
      <c r="GEI1954" s="101"/>
      <c r="GEJ1954" s="101"/>
      <c r="GEK1954" s="101"/>
      <c r="GEL1954" s="101"/>
      <c r="GEM1954" s="101"/>
      <c r="GEN1954" s="101"/>
      <c r="GEO1954" s="101"/>
      <c r="GEP1954" s="101"/>
      <c r="GEQ1954" s="101"/>
      <c r="GER1954" s="101"/>
      <c r="GES1954" s="101"/>
      <c r="GET1954" s="101"/>
      <c r="GEU1954" s="101"/>
      <c r="GEV1954" s="101"/>
      <c r="GEW1954" s="101"/>
      <c r="GEX1954" s="101"/>
      <c r="GEY1954" s="101"/>
      <c r="GEZ1954" s="101"/>
      <c r="GFA1954" s="101"/>
      <c r="GFB1954" s="101"/>
      <c r="GFC1954" s="101"/>
      <c r="GFD1954" s="101"/>
      <c r="GFE1954" s="101"/>
      <c r="GFF1954" s="101"/>
      <c r="GFG1954" s="101"/>
      <c r="GFH1954" s="101"/>
      <c r="GFI1954" s="101"/>
      <c r="GFJ1954" s="101"/>
      <c r="GFK1954" s="101"/>
      <c r="GFL1954" s="101"/>
      <c r="GFM1954" s="101"/>
      <c r="GFN1954" s="101"/>
      <c r="GFO1954" s="101"/>
      <c r="GFP1954" s="101"/>
      <c r="GFQ1954" s="101"/>
      <c r="GFR1954" s="101"/>
      <c r="GFS1954" s="101"/>
      <c r="GFT1954" s="101"/>
      <c r="GFU1954" s="101"/>
      <c r="GFV1954" s="101"/>
      <c r="GFW1954" s="101"/>
      <c r="GFX1954" s="101"/>
      <c r="GFY1954" s="101"/>
      <c r="GFZ1954" s="101"/>
      <c r="GGA1954" s="101"/>
      <c r="GGB1954" s="101"/>
      <c r="GGC1954" s="101"/>
      <c r="GGD1954" s="101"/>
      <c r="GGE1954" s="101"/>
      <c r="GGF1954" s="101"/>
      <c r="GGG1954" s="101"/>
      <c r="GGH1954" s="101"/>
      <c r="GGI1954" s="101"/>
      <c r="GGJ1954" s="101"/>
      <c r="GGK1954" s="101"/>
      <c r="GGL1954" s="101"/>
      <c r="GGM1954" s="101"/>
      <c r="GGN1954" s="101"/>
      <c r="GGO1954" s="101"/>
      <c r="GGP1954" s="101"/>
      <c r="GGQ1954" s="101"/>
      <c r="GGR1954" s="101"/>
      <c r="GGS1954" s="101"/>
      <c r="GGT1954" s="101"/>
      <c r="GGU1954" s="101"/>
      <c r="GGV1954" s="101"/>
      <c r="GGW1954" s="101"/>
      <c r="GGX1954" s="101"/>
      <c r="GGY1954" s="101"/>
      <c r="GGZ1954" s="101"/>
      <c r="GHA1954" s="101"/>
      <c r="GHB1954" s="101"/>
      <c r="GHC1954" s="101"/>
      <c r="GHD1954" s="101"/>
      <c r="GHE1954" s="101"/>
      <c r="GHF1954" s="101"/>
      <c r="GHG1954" s="101"/>
      <c r="GHH1954" s="101"/>
      <c r="GHI1954" s="101"/>
      <c r="GHJ1954" s="101"/>
      <c r="GHK1954" s="101"/>
      <c r="GHL1954" s="101"/>
      <c r="GHM1954" s="101"/>
      <c r="GHN1954" s="101"/>
      <c r="GHO1954" s="101"/>
      <c r="GHP1954" s="101"/>
      <c r="GHQ1954" s="101"/>
      <c r="GHR1954" s="101"/>
      <c r="GHS1954" s="101"/>
      <c r="GHT1954" s="101"/>
      <c r="GHU1954" s="101"/>
      <c r="GHV1954" s="101"/>
      <c r="GHW1954" s="101"/>
      <c r="GHX1954" s="101"/>
      <c r="GHY1954" s="101"/>
      <c r="GHZ1954" s="101"/>
      <c r="GIA1954" s="101"/>
      <c r="GIB1954" s="101"/>
      <c r="GIC1954" s="101"/>
      <c r="GID1954" s="101"/>
      <c r="GIE1954" s="101"/>
      <c r="GIF1954" s="101"/>
      <c r="GIG1954" s="101"/>
      <c r="GIH1954" s="101"/>
      <c r="GII1954" s="101"/>
      <c r="GIJ1954" s="101"/>
      <c r="GIK1954" s="101"/>
      <c r="GIL1954" s="101"/>
      <c r="GIM1954" s="101"/>
      <c r="GIN1954" s="101"/>
      <c r="GIO1954" s="101"/>
      <c r="GIP1954" s="101"/>
      <c r="GIQ1954" s="101"/>
      <c r="GIR1954" s="101"/>
      <c r="GIS1954" s="101"/>
      <c r="GIT1954" s="101"/>
      <c r="GIU1954" s="101"/>
      <c r="GIV1954" s="101"/>
      <c r="GIW1954" s="101"/>
      <c r="GIX1954" s="101"/>
      <c r="GIY1954" s="101"/>
      <c r="GIZ1954" s="101"/>
      <c r="GJA1954" s="101"/>
      <c r="GJB1954" s="101"/>
      <c r="GJC1954" s="101"/>
      <c r="GJD1954" s="101"/>
      <c r="GJE1954" s="101"/>
      <c r="GJF1954" s="101"/>
      <c r="GJG1954" s="101"/>
      <c r="GJH1954" s="101"/>
      <c r="GJI1954" s="101"/>
      <c r="GJJ1954" s="101"/>
      <c r="GJK1954" s="101"/>
      <c r="GJL1954" s="101"/>
      <c r="GJM1954" s="101"/>
      <c r="GJN1954" s="101"/>
      <c r="GJO1954" s="101"/>
      <c r="GJP1954" s="101"/>
      <c r="GJQ1954" s="101"/>
      <c r="GJR1954" s="101"/>
      <c r="GJS1954" s="101"/>
      <c r="GJT1954" s="101"/>
      <c r="GJU1954" s="101"/>
      <c r="GJV1954" s="101"/>
      <c r="GJW1954" s="101"/>
      <c r="GJX1954" s="101"/>
      <c r="GJY1954" s="101"/>
      <c r="GJZ1954" s="101"/>
      <c r="GKA1954" s="101"/>
      <c r="GKB1954" s="101"/>
      <c r="GKC1954" s="101"/>
      <c r="GKD1954" s="101"/>
      <c r="GKE1954" s="101"/>
      <c r="GKF1954" s="101"/>
      <c r="GKG1954" s="101"/>
      <c r="GKH1954" s="101"/>
      <c r="GKI1954" s="101"/>
      <c r="GKJ1954" s="101"/>
      <c r="GKK1954" s="101"/>
      <c r="GKL1954" s="101"/>
      <c r="GKM1954" s="101"/>
      <c r="GKN1954" s="101"/>
      <c r="GKO1954" s="101"/>
      <c r="GKP1954" s="101"/>
      <c r="GKQ1954" s="101"/>
      <c r="GKR1954" s="101"/>
      <c r="GKS1954" s="101"/>
      <c r="GKT1954" s="101"/>
      <c r="GKU1954" s="101"/>
      <c r="GKV1954" s="101"/>
      <c r="GKW1954" s="101"/>
      <c r="GKX1954" s="101"/>
      <c r="GKY1954" s="101"/>
      <c r="GKZ1954" s="101"/>
      <c r="GLA1954" s="101"/>
      <c r="GLB1954" s="101"/>
      <c r="GLC1954" s="101"/>
      <c r="GLD1954" s="101"/>
      <c r="GLE1954" s="101"/>
      <c r="GLF1954" s="101"/>
      <c r="GLG1954" s="101"/>
      <c r="GLH1954" s="101"/>
      <c r="GLI1954" s="101"/>
      <c r="GLJ1954" s="101"/>
      <c r="GLK1954" s="101"/>
      <c r="GLL1954" s="101"/>
      <c r="GLM1954" s="101"/>
      <c r="GLN1954" s="101"/>
      <c r="GLO1954" s="101"/>
      <c r="GLP1954" s="101"/>
      <c r="GLQ1954" s="101"/>
      <c r="GLR1954" s="101"/>
      <c r="GLS1954" s="101"/>
      <c r="GLT1954" s="101"/>
      <c r="GLU1954" s="101"/>
      <c r="GLV1954" s="101"/>
      <c r="GLW1954" s="101"/>
      <c r="GLX1954" s="101"/>
      <c r="GLY1954" s="101"/>
      <c r="GLZ1954" s="101"/>
      <c r="GMA1954" s="101"/>
      <c r="GMB1954" s="101"/>
      <c r="GMC1954" s="101"/>
      <c r="GMD1954" s="101"/>
      <c r="GME1954" s="101"/>
      <c r="GMF1954" s="101"/>
      <c r="GMG1954" s="101"/>
      <c r="GMH1954" s="101"/>
      <c r="GMI1954" s="101"/>
      <c r="GMJ1954" s="101"/>
      <c r="GMK1954" s="101"/>
      <c r="GML1954" s="101"/>
      <c r="GMM1954" s="101"/>
      <c r="GMN1954" s="101"/>
      <c r="GMO1954" s="101"/>
      <c r="GMP1954" s="101"/>
      <c r="GMQ1954" s="101"/>
      <c r="GMR1954" s="101"/>
      <c r="GMS1954" s="101"/>
      <c r="GMT1954" s="101"/>
      <c r="GMU1954" s="101"/>
      <c r="GMV1954" s="101"/>
      <c r="GMW1954" s="101"/>
      <c r="GMX1954" s="101"/>
      <c r="GMY1954" s="101"/>
      <c r="GMZ1954" s="101"/>
      <c r="GNA1954" s="101"/>
      <c r="GNB1954" s="101"/>
      <c r="GNC1954" s="101"/>
      <c r="GND1954" s="101"/>
      <c r="GNE1954" s="101"/>
      <c r="GNF1954" s="101"/>
      <c r="GNG1954" s="101"/>
      <c r="GNH1954" s="101"/>
      <c r="GNI1954" s="101"/>
      <c r="GNJ1954" s="101"/>
      <c r="GNK1954" s="101"/>
      <c r="GNL1954" s="101"/>
      <c r="GNM1954" s="101"/>
      <c r="GNN1954" s="101"/>
      <c r="GNO1954" s="101"/>
      <c r="GNP1954" s="101"/>
      <c r="GNQ1954" s="101"/>
      <c r="GNR1954" s="101"/>
      <c r="GNS1954" s="101"/>
      <c r="GNT1954" s="101"/>
      <c r="GNU1954" s="101"/>
      <c r="GNV1954" s="101"/>
      <c r="GNW1954" s="101"/>
      <c r="GNX1954" s="101"/>
      <c r="GNY1954" s="101"/>
      <c r="GNZ1954" s="101"/>
      <c r="GOA1954" s="101"/>
      <c r="GOB1954" s="101"/>
      <c r="GOC1954" s="101"/>
      <c r="GOD1954" s="101"/>
      <c r="GOE1954" s="101"/>
      <c r="GOF1954" s="101"/>
      <c r="GOG1954" s="101"/>
      <c r="GOH1954" s="101"/>
      <c r="GOI1954" s="101"/>
      <c r="GOJ1954" s="101"/>
      <c r="GOK1954" s="101"/>
      <c r="GOL1954" s="101"/>
      <c r="GOM1954" s="101"/>
      <c r="GON1954" s="101"/>
      <c r="GOO1954" s="101"/>
      <c r="GOP1954" s="101"/>
      <c r="GOQ1954" s="101"/>
      <c r="GOR1954" s="101"/>
      <c r="GOS1954" s="101"/>
      <c r="GOT1954" s="101"/>
      <c r="GOU1954" s="101"/>
      <c r="GOV1954" s="101"/>
      <c r="GOW1954" s="101"/>
      <c r="GOX1954" s="101"/>
      <c r="GOY1954" s="101"/>
      <c r="GOZ1954" s="101"/>
      <c r="GPA1954" s="101"/>
      <c r="GPB1954" s="101"/>
      <c r="GPC1954" s="101"/>
      <c r="GPD1954" s="101"/>
      <c r="GPE1954" s="101"/>
      <c r="GPF1954" s="101"/>
      <c r="GPG1954" s="101"/>
      <c r="GPH1954" s="101"/>
      <c r="GPI1954" s="101"/>
      <c r="GPJ1954" s="101"/>
      <c r="GPK1954" s="101"/>
      <c r="GPL1954" s="101"/>
      <c r="GPM1954" s="101"/>
      <c r="GPN1954" s="101"/>
      <c r="GPO1954" s="101"/>
      <c r="GPP1954" s="101"/>
      <c r="GPQ1954" s="101"/>
      <c r="GPR1954" s="101"/>
      <c r="GPS1954" s="101"/>
      <c r="GPT1954" s="101"/>
      <c r="GPU1954" s="101"/>
      <c r="GPV1954" s="101"/>
      <c r="GPW1954" s="101"/>
      <c r="GPX1954" s="101"/>
      <c r="GPY1954" s="101"/>
      <c r="GPZ1954" s="101"/>
      <c r="GQA1954" s="101"/>
      <c r="GQB1954" s="101"/>
      <c r="GQC1954" s="101"/>
      <c r="GQD1954" s="101"/>
      <c r="GQE1954" s="101"/>
      <c r="GQF1954" s="101"/>
      <c r="GQG1954" s="101"/>
      <c r="GQH1954" s="101"/>
      <c r="GQI1954" s="101"/>
      <c r="GQJ1954" s="101"/>
      <c r="GQK1954" s="101"/>
      <c r="GQL1954" s="101"/>
      <c r="GQM1954" s="101"/>
      <c r="GQN1954" s="101"/>
      <c r="GQO1954" s="101"/>
      <c r="GQP1954" s="101"/>
      <c r="GQQ1954" s="101"/>
      <c r="GQR1954" s="101"/>
      <c r="GQS1954" s="101"/>
      <c r="GQT1954" s="101"/>
      <c r="GQU1954" s="101"/>
      <c r="GQV1954" s="101"/>
      <c r="GQW1954" s="101"/>
      <c r="GQX1954" s="101"/>
      <c r="GQY1954" s="101"/>
      <c r="GQZ1954" s="101"/>
      <c r="GRA1954" s="101"/>
      <c r="GRB1954" s="101"/>
      <c r="GRC1954" s="101"/>
      <c r="GRD1954" s="101"/>
      <c r="GRE1954" s="101"/>
      <c r="GRF1954" s="101"/>
      <c r="GRG1954" s="101"/>
      <c r="GRH1954" s="101"/>
      <c r="GRI1954" s="101"/>
      <c r="GRJ1954" s="101"/>
      <c r="GRK1954" s="101"/>
      <c r="GRL1954" s="101"/>
      <c r="GRM1954" s="101"/>
      <c r="GRN1954" s="101"/>
      <c r="GRO1954" s="101"/>
      <c r="GRP1954" s="101"/>
      <c r="GRQ1954" s="101"/>
      <c r="GRR1954" s="101"/>
      <c r="GRS1954" s="101"/>
      <c r="GRT1954" s="101"/>
      <c r="GRU1954" s="101"/>
      <c r="GRV1954" s="101"/>
      <c r="GRW1954" s="101"/>
      <c r="GRX1954" s="101"/>
      <c r="GRY1954" s="101"/>
      <c r="GRZ1954" s="101"/>
      <c r="GSA1954" s="101"/>
      <c r="GSB1954" s="101"/>
      <c r="GSC1954" s="101"/>
      <c r="GSD1954" s="101"/>
      <c r="GSE1954" s="101"/>
      <c r="GSF1954" s="101"/>
      <c r="GSG1954" s="101"/>
      <c r="GSH1954" s="101"/>
      <c r="GSI1954" s="101"/>
      <c r="GSJ1954" s="101"/>
      <c r="GSK1954" s="101"/>
      <c r="GSL1954" s="101"/>
      <c r="GSM1954" s="101"/>
      <c r="GSN1954" s="101"/>
      <c r="GSO1954" s="101"/>
      <c r="GSP1954" s="101"/>
      <c r="GSQ1954" s="101"/>
      <c r="GSR1954" s="101"/>
      <c r="GSS1954" s="101"/>
      <c r="GST1954" s="101"/>
      <c r="GSU1954" s="101"/>
      <c r="GSV1954" s="101"/>
      <c r="GSW1954" s="101"/>
      <c r="GSX1954" s="101"/>
      <c r="GSY1954" s="101"/>
      <c r="GSZ1954" s="101"/>
      <c r="GTA1954" s="101"/>
      <c r="GTB1954" s="101"/>
      <c r="GTC1954" s="101"/>
      <c r="GTD1954" s="101"/>
      <c r="GTE1954" s="101"/>
      <c r="GTF1954" s="101"/>
      <c r="GTG1954" s="101"/>
      <c r="GTH1954" s="101"/>
      <c r="GTI1954" s="101"/>
      <c r="GTJ1954" s="101"/>
      <c r="GTK1954" s="101"/>
      <c r="GTL1954" s="101"/>
      <c r="GTM1954" s="101"/>
      <c r="GTN1954" s="101"/>
      <c r="GTO1954" s="101"/>
      <c r="GTP1954" s="101"/>
      <c r="GTQ1954" s="101"/>
      <c r="GTR1954" s="101"/>
      <c r="GTS1954" s="101"/>
      <c r="GTT1954" s="101"/>
      <c r="GTU1954" s="101"/>
      <c r="GTV1954" s="101"/>
      <c r="GTW1954" s="101"/>
      <c r="GTX1954" s="101"/>
      <c r="GTY1954" s="101"/>
      <c r="GTZ1954" s="101"/>
      <c r="GUA1954" s="101"/>
      <c r="GUB1954" s="101"/>
      <c r="GUC1954" s="101"/>
      <c r="GUD1954" s="101"/>
      <c r="GUE1954" s="101"/>
      <c r="GUF1954" s="101"/>
      <c r="GUG1954" s="101"/>
      <c r="GUH1954" s="101"/>
      <c r="GUI1954" s="101"/>
      <c r="GUJ1954" s="101"/>
      <c r="GUK1954" s="101"/>
      <c r="GUL1954" s="101"/>
      <c r="GUM1954" s="101"/>
      <c r="GUN1954" s="101"/>
      <c r="GUO1954" s="101"/>
      <c r="GUP1954" s="101"/>
      <c r="GUQ1954" s="101"/>
      <c r="GUR1954" s="101"/>
      <c r="GUS1954" s="101"/>
      <c r="GUT1954" s="101"/>
      <c r="GUU1954" s="101"/>
      <c r="GUV1954" s="101"/>
      <c r="GUW1954" s="101"/>
      <c r="GUX1954" s="101"/>
      <c r="GUY1954" s="101"/>
      <c r="GUZ1954" s="101"/>
      <c r="GVA1954" s="101"/>
      <c r="GVB1954" s="101"/>
      <c r="GVC1954" s="101"/>
      <c r="GVD1954" s="101"/>
      <c r="GVE1954" s="101"/>
      <c r="GVF1954" s="101"/>
      <c r="GVG1954" s="101"/>
      <c r="GVH1954" s="101"/>
      <c r="GVI1954" s="101"/>
      <c r="GVJ1954" s="101"/>
      <c r="GVK1954" s="101"/>
      <c r="GVL1954" s="101"/>
      <c r="GVM1954" s="101"/>
      <c r="GVN1954" s="101"/>
      <c r="GVO1954" s="101"/>
      <c r="GVP1954" s="101"/>
      <c r="GVQ1954" s="101"/>
      <c r="GVR1954" s="101"/>
      <c r="GVS1954" s="101"/>
      <c r="GVT1954" s="101"/>
      <c r="GVU1954" s="101"/>
      <c r="GVV1954" s="101"/>
      <c r="GVW1954" s="101"/>
      <c r="GVX1954" s="101"/>
      <c r="GVY1954" s="101"/>
      <c r="GVZ1954" s="101"/>
      <c r="GWA1954" s="101"/>
      <c r="GWB1954" s="101"/>
      <c r="GWC1954" s="101"/>
      <c r="GWD1954" s="101"/>
      <c r="GWE1954" s="101"/>
      <c r="GWF1954" s="101"/>
      <c r="GWG1954" s="101"/>
      <c r="GWH1954" s="101"/>
      <c r="GWI1954" s="101"/>
      <c r="GWJ1954" s="101"/>
      <c r="GWK1954" s="101"/>
      <c r="GWL1954" s="101"/>
      <c r="GWM1954" s="101"/>
      <c r="GWN1954" s="101"/>
      <c r="GWO1954" s="101"/>
      <c r="GWP1954" s="101"/>
      <c r="GWQ1954" s="101"/>
      <c r="GWR1954" s="101"/>
      <c r="GWS1954" s="101"/>
      <c r="GWT1954" s="101"/>
      <c r="GWU1954" s="101"/>
      <c r="GWV1954" s="101"/>
      <c r="GWW1954" s="101"/>
      <c r="GWX1954" s="101"/>
      <c r="GWY1954" s="101"/>
      <c r="GWZ1954" s="101"/>
      <c r="GXA1954" s="101"/>
      <c r="GXB1954" s="101"/>
      <c r="GXC1954" s="101"/>
      <c r="GXD1954" s="101"/>
      <c r="GXE1954" s="101"/>
      <c r="GXF1954" s="101"/>
      <c r="GXG1954" s="101"/>
      <c r="GXH1954" s="101"/>
      <c r="GXI1954" s="101"/>
      <c r="GXJ1954" s="101"/>
      <c r="GXK1954" s="101"/>
      <c r="GXL1954" s="101"/>
      <c r="GXM1954" s="101"/>
      <c r="GXN1954" s="101"/>
      <c r="GXO1954" s="101"/>
      <c r="GXP1954" s="101"/>
      <c r="GXQ1954" s="101"/>
      <c r="GXR1954" s="101"/>
      <c r="GXS1954" s="101"/>
      <c r="GXT1954" s="101"/>
      <c r="GXU1954" s="101"/>
      <c r="GXV1954" s="101"/>
      <c r="GXW1954" s="101"/>
      <c r="GXX1954" s="101"/>
      <c r="GXY1954" s="101"/>
      <c r="GXZ1954" s="101"/>
      <c r="GYA1954" s="101"/>
      <c r="GYB1954" s="101"/>
      <c r="GYC1954" s="101"/>
      <c r="GYD1954" s="101"/>
      <c r="GYE1954" s="101"/>
      <c r="GYF1954" s="101"/>
      <c r="GYG1954" s="101"/>
      <c r="GYH1954" s="101"/>
      <c r="GYI1954" s="101"/>
      <c r="GYJ1954" s="101"/>
      <c r="GYK1954" s="101"/>
      <c r="GYL1954" s="101"/>
      <c r="GYM1954" s="101"/>
      <c r="GYN1954" s="101"/>
      <c r="GYO1954" s="101"/>
      <c r="GYP1954" s="101"/>
      <c r="GYQ1954" s="101"/>
      <c r="GYR1954" s="101"/>
      <c r="GYS1954" s="101"/>
      <c r="GYT1954" s="101"/>
      <c r="GYU1954" s="101"/>
      <c r="GYV1954" s="101"/>
      <c r="GYW1954" s="101"/>
      <c r="GYX1954" s="101"/>
      <c r="GYY1954" s="101"/>
      <c r="GYZ1954" s="101"/>
      <c r="GZA1954" s="101"/>
      <c r="GZB1954" s="101"/>
      <c r="GZC1954" s="101"/>
      <c r="GZD1954" s="101"/>
      <c r="GZE1954" s="101"/>
      <c r="GZF1954" s="101"/>
      <c r="GZG1954" s="101"/>
      <c r="GZH1954" s="101"/>
      <c r="GZI1954" s="101"/>
      <c r="GZJ1954" s="101"/>
      <c r="GZK1954" s="101"/>
      <c r="GZL1954" s="101"/>
      <c r="GZM1954" s="101"/>
      <c r="GZN1954" s="101"/>
      <c r="GZO1954" s="101"/>
      <c r="GZP1954" s="101"/>
      <c r="GZQ1954" s="101"/>
      <c r="GZR1954" s="101"/>
      <c r="GZS1954" s="101"/>
      <c r="GZT1954" s="101"/>
      <c r="GZU1954" s="101"/>
      <c r="GZV1954" s="101"/>
      <c r="GZW1954" s="101"/>
      <c r="GZX1954" s="101"/>
      <c r="GZY1954" s="101"/>
      <c r="GZZ1954" s="101"/>
      <c r="HAA1954" s="101"/>
      <c r="HAB1954" s="101"/>
      <c r="HAC1954" s="101"/>
      <c r="HAD1954" s="101"/>
      <c r="HAE1954" s="101"/>
      <c r="HAF1954" s="101"/>
      <c r="HAG1954" s="101"/>
      <c r="HAH1954" s="101"/>
      <c r="HAI1954" s="101"/>
      <c r="HAJ1954" s="101"/>
      <c r="HAK1954" s="101"/>
      <c r="HAL1954" s="101"/>
      <c r="HAM1954" s="101"/>
      <c r="HAN1954" s="101"/>
      <c r="HAO1954" s="101"/>
      <c r="HAP1954" s="101"/>
      <c r="HAQ1954" s="101"/>
      <c r="HAR1954" s="101"/>
      <c r="HAS1954" s="101"/>
      <c r="HAT1954" s="101"/>
      <c r="HAU1954" s="101"/>
      <c r="HAV1954" s="101"/>
      <c r="HAW1954" s="101"/>
      <c r="HAX1954" s="101"/>
      <c r="HAY1954" s="101"/>
      <c r="HAZ1954" s="101"/>
      <c r="HBA1954" s="101"/>
      <c r="HBB1954" s="101"/>
      <c r="HBC1954" s="101"/>
      <c r="HBD1954" s="101"/>
      <c r="HBE1954" s="101"/>
      <c r="HBF1954" s="101"/>
      <c r="HBG1954" s="101"/>
      <c r="HBH1954" s="101"/>
      <c r="HBI1954" s="101"/>
      <c r="HBJ1954" s="101"/>
      <c r="HBK1954" s="101"/>
      <c r="HBL1954" s="101"/>
      <c r="HBM1954" s="101"/>
      <c r="HBN1954" s="101"/>
      <c r="HBO1954" s="101"/>
      <c r="HBP1954" s="101"/>
      <c r="HBQ1954" s="101"/>
      <c r="HBR1954" s="101"/>
      <c r="HBS1954" s="101"/>
      <c r="HBT1954" s="101"/>
      <c r="HBU1954" s="101"/>
      <c r="HBV1954" s="101"/>
      <c r="HBW1954" s="101"/>
      <c r="HBX1954" s="101"/>
      <c r="HBY1954" s="101"/>
      <c r="HBZ1954" s="101"/>
      <c r="HCA1954" s="101"/>
      <c r="HCB1954" s="101"/>
      <c r="HCC1954" s="101"/>
      <c r="HCD1954" s="101"/>
      <c r="HCE1954" s="101"/>
      <c r="HCF1954" s="101"/>
      <c r="HCG1954" s="101"/>
      <c r="HCH1954" s="101"/>
      <c r="HCI1954" s="101"/>
      <c r="HCJ1954" s="101"/>
      <c r="HCK1954" s="101"/>
      <c r="HCL1954" s="101"/>
      <c r="HCM1954" s="101"/>
      <c r="HCN1954" s="101"/>
      <c r="HCO1954" s="101"/>
      <c r="HCP1954" s="101"/>
      <c r="HCQ1954" s="101"/>
      <c r="HCR1954" s="101"/>
      <c r="HCS1954" s="101"/>
      <c r="HCT1954" s="101"/>
      <c r="HCU1954" s="101"/>
      <c r="HCV1954" s="101"/>
      <c r="HCW1954" s="101"/>
      <c r="HCX1954" s="101"/>
      <c r="HCY1954" s="101"/>
      <c r="HCZ1954" s="101"/>
      <c r="HDA1954" s="101"/>
      <c r="HDB1954" s="101"/>
      <c r="HDC1954" s="101"/>
      <c r="HDD1954" s="101"/>
      <c r="HDE1954" s="101"/>
      <c r="HDF1954" s="101"/>
      <c r="HDG1954" s="101"/>
      <c r="HDH1954" s="101"/>
      <c r="HDI1954" s="101"/>
      <c r="HDJ1954" s="101"/>
      <c r="HDK1954" s="101"/>
      <c r="HDL1954" s="101"/>
      <c r="HDM1954" s="101"/>
      <c r="HDN1954" s="101"/>
      <c r="HDO1954" s="101"/>
      <c r="HDP1954" s="101"/>
      <c r="HDQ1954" s="101"/>
      <c r="HDR1954" s="101"/>
      <c r="HDS1954" s="101"/>
      <c r="HDT1954" s="101"/>
      <c r="HDU1954" s="101"/>
      <c r="HDV1954" s="101"/>
      <c r="HDW1954" s="101"/>
      <c r="HDX1954" s="101"/>
      <c r="HDY1954" s="101"/>
      <c r="HDZ1954" s="101"/>
      <c r="HEA1954" s="101"/>
      <c r="HEB1954" s="101"/>
      <c r="HEC1954" s="101"/>
      <c r="HED1954" s="101"/>
      <c r="HEE1954" s="101"/>
      <c r="HEF1954" s="101"/>
      <c r="HEG1954" s="101"/>
      <c r="HEH1954" s="101"/>
      <c r="HEI1954" s="101"/>
      <c r="HEJ1954" s="101"/>
      <c r="HEK1954" s="101"/>
      <c r="HEL1954" s="101"/>
      <c r="HEM1954" s="101"/>
      <c r="HEN1954" s="101"/>
      <c r="HEO1954" s="101"/>
      <c r="HEP1954" s="101"/>
      <c r="HEQ1954" s="101"/>
      <c r="HER1954" s="101"/>
      <c r="HES1954" s="101"/>
      <c r="HET1954" s="101"/>
      <c r="HEU1954" s="101"/>
      <c r="HEV1954" s="101"/>
      <c r="HEW1954" s="101"/>
      <c r="HEX1954" s="101"/>
      <c r="HEY1954" s="101"/>
      <c r="HEZ1954" s="101"/>
      <c r="HFA1954" s="101"/>
      <c r="HFB1954" s="101"/>
      <c r="HFC1954" s="101"/>
      <c r="HFD1954" s="101"/>
      <c r="HFE1954" s="101"/>
      <c r="HFF1954" s="101"/>
      <c r="HFG1954" s="101"/>
      <c r="HFH1954" s="101"/>
      <c r="HFI1954" s="101"/>
      <c r="HFJ1954" s="101"/>
      <c r="HFK1954" s="101"/>
      <c r="HFL1954" s="101"/>
      <c r="HFM1954" s="101"/>
      <c r="HFN1954" s="101"/>
      <c r="HFO1954" s="101"/>
      <c r="HFP1954" s="101"/>
      <c r="HFQ1954" s="101"/>
      <c r="HFR1954" s="101"/>
      <c r="HFS1954" s="101"/>
      <c r="HFT1954" s="101"/>
      <c r="HFU1954" s="101"/>
      <c r="HFV1954" s="101"/>
      <c r="HFW1954" s="101"/>
      <c r="HFX1954" s="101"/>
      <c r="HFY1954" s="101"/>
      <c r="HFZ1954" s="101"/>
      <c r="HGA1954" s="101"/>
      <c r="HGB1954" s="101"/>
      <c r="HGC1954" s="101"/>
      <c r="HGD1954" s="101"/>
      <c r="HGE1954" s="101"/>
      <c r="HGF1954" s="101"/>
      <c r="HGG1954" s="101"/>
      <c r="HGH1954" s="101"/>
      <c r="HGI1954" s="101"/>
      <c r="HGJ1954" s="101"/>
      <c r="HGK1954" s="101"/>
      <c r="HGL1954" s="101"/>
      <c r="HGM1954" s="101"/>
      <c r="HGN1954" s="101"/>
      <c r="HGO1954" s="101"/>
      <c r="HGP1954" s="101"/>
      <c r="HGQ1954" s="101"/>
      <c r="HGR1954" s="101"/>
      <c r="HGS1954" s="101"/>
      <c r="HGT1954" s="101"/>
      <c r="HGU1954" s="101"/>
      <c r="HGV1954" s="101"/>
      <c r="HGW1954" s="101"/>
      <c r="HGX1954" s="101"/>
      <c r="HGY1954" s="101"/>
      <c r="HGZ1954" s="101"/>
      <c r="HHA1954" s="101"/>
      <c r="HHB1954" s="101"/>
      <c r="HHC1954" s="101"/>
      <c r="HHD1954" s="101"/>
      <c r="HHE1954" s="101"/>
      <c r="HHF1954" s="101"/>
      <c r="HHG1954" s="101"/>
      <c r="HHH1954" s="101"/>
      <c r="HHI1954" s="101"/>
      <c r="HHJ1954" s="101"/>
      <c r="HHK1954" s="101"/>
      <c r="HHL1954" s="101"/>
      <c r="HHM1954" s="101"/>
      <c r="HHN1954" s="101"/>
      <c r="HHO1954" s="101"/>
      <c r="HHP1954" s="101"/>
      <c r="HHQ1954" s="101"/>
      <c r="HHR1954" s="101"/>
      <c r="HHS1954" s="101"/>
      <c r="HHT1954" s="101"/>
      <c r="HHU1954" s="101"/>
      <c r="HHV1954" s="101"/>
      <c r="HHW1954" s="101"/>
      <c r="HHX1954" s="101"/>
      <c r="HHY1954" s="101"/>
      <c r="HHZ1954" s="101"/>
      <c r="HIA1954" s="101"/>
      <c r="HIB1954" s="101"/>
      <c r="HIC1954" s="101"/>
      <c r="HID1954" s="101"/>
      <c r="HIE1954" s="101"/>
      <c r="HIF1954" s="101"/>
      <c r="HIG1954" s="101"/>
      <c r="HIH1954" s="101"/>
      <c r="HII1954" s="101"/>
      <c r="HIJ1954" s="101"/>
      <c r="HIK1954" s="101"/>
      <c r="HIL1954" s="101"/>
      <c r="HIM1954" s="101"/>
      <c r="HIN1954" s="101"/>
      <c r="HIO1954" s="101"/>
      <c r="HIP1954" s="101"/>
      <c r="HIQ1954" s="101"/>
      <c r="HIR1954" s="101"/>
      <c r="HIS1954" s="101"/>
      <c r="HIT1954" s="101"/>
      <c r="HIU1954" s="101"/>
      <c r="HIV1954" s="101"/>
      <c r="HIW1954" s="101"/>
      <c r="HIX1954" s="101"/>
      <c r="HIY1954" s="101"/>
      <c r="HIZ1954" s="101"/>
      <c r="HJA1954" s="101"/>
      <c r="HJB1954" s="101"/>
      <c r="HJC1954" s="101"/>
      <c r="HJD1954" s="101"/>
      <c r="HJE1954" s="101"/>
      <c r="HJF1954" s="101"/>
      <c r="HJG1954" s="101"/>
      <c r="HJH1954" s="101"/>
      <c r="HJI1954" s="101"/>
      <c r="HJJ1954" s="101"/>
      <c r="HJK1954" s="101"/>
      <c r="HJL1954" s="101"/>
      <c r="HJM1954" s="101"/>
      <c r="HJN1954" s="101"/>
      <c r="HJO1954" s="101"/>
      <c r="HJP1954" s="101"/>
      <c r="HJQ1954" s="101"/>
      <c r="HJR1954" s="101"/>
      <c r="HJS1954" s="101"/>
      <c r="HJT1954" s="101"/>
      <c r="HJU1954" s="101"/>
      <c r="HJV1954" s="101"/>
      <c r="HJW1954" s="101"/>
      <c r="HJX1954" s="101"/>
      <c r="HJY1954" s="101"/>
      <c r="HJZ1954" s="101"/>
      <c r="HKA1954" s="101"/>
      <c r="HKB1954" s="101"/>
      <c r="HKC1954" s="101"/>
      <c r="HKD1954" s="101"/>
      <c r="HKE1954" s="101"/>
      <c r="HKF1954" s="101"/>
      <c r="HKG1954" s="101"/>
      <c r="HKH1954" s="101"/>
      <c r="HKI1954" s="101"/>
      <c r="HKJ1954" s="101"/>
      <c r="HKK1954" s="101"/>
      <c r="HKL1954" s="101"/>
      <c r="HKM1954" s="101"/>
      <c r="HKN1954" s="101"/>
      <c r="HKO1954" s="101"/>
      <c r="HKP1954" s="101"/>
      <c r="HKQ1954" s="101"/>
      <c r="HKR1954" s="101"/>
      <c r="HKS1954" s="101"/>
      <c r="HKT1954" s="101"/>
      <c r="HKU1954" s="101"/>
      <c r="HKV1954" s="101"/>
      <c r="HKW1954" s="101"/>
      <c r="HKX1954" s="101"/>
      <c r="HKY1954" s="101"/>
      <c r="HKZ1954" s="101"/>
      <c r="HLA1954" s="101"/>
      <c r="HLB1954" s="101"/>
      <c r="HLC1954" s="101"/>
      <c r="HLD1954" s="101"/>
      <c r="HLE1954" s="101"/>
      <c r="HLF1954" s="101"/>
      <c r="HLG1954" s="101"/>
      <c r="HLH1954" s="101"/>
      <c r="HLI1954" s="101"/>
      <c r="HLJ1954" s="101"/>
      <c r="HLK1954" s="101"/>
      <c r="HLL1954" s="101"/>
      <c r="HLM1954" s="101"/>
      <c r="HLN1954" s="101"/>
      <c r="HLO1954" s="101"/>
      <c r="HLP1954" s="101"/>
      <c r="HLQ1954" s="101"/>
      <c r="HLR1954" s="101"/>
      <c r="HLS1954" s="101"/>
      <c r="HLT1954" s="101"/>
      <c r="HLU1954" s="101"/>
      <c r="HLV1954" s="101"/>
      <c r="HLW1954" s="101"/>
      <c r="HLX1954" s="101"/>
      <c r="HLY1954" s="101"/>
      <c r="HLZ1954" s="101"/>
      <c r="HMA1954" s="101"/>
      <c r="HMB1954" s="101"/>
      <c r="HMC1954" s="101"/>
      <c r="HMD1954" s="101"/>
      <c r="HME1954" s="101"/>
      <c r="HMF1954" s="101"/>
      <c r="HMG1954" s="101"/>
      <c r="HMH1954" s="101"/>
      <c r="HMI1954" s="101"/>
      <c r="HMJ1954" s="101"/>
      <c r="HMK1954" s="101"/>
      <c r="HML1954" s="101"/>
      <c r="HMM1954" s="101"/>
      <c r="HMN1954" s="101"/>
      <c r="HMO1954" s="101"/>
      <c r="HMP1954" s="101"/>
      <c r="HMQ1954" s="101"/>
      <c r="HMR1954" s="101"/>
      <c r="HMS1954" s="101"/>
      <c r="HMT1954" s="101"/>
      <c r="HMU1954" s="101"/>
      <c r="HMV1954" s="101"/>
      <c r="HMW1954" s="101"/>
      <c r="HMX1954" s="101"/>
      <c r="HMY1954" s="101"/>
      <c r="HMZ1954" s="101"/>
      <c r="HNA1954" s="101"/>
      <c r="HNB1954" s="101"/>
      <c r="HNC1954" s="101"/>
      <c r="HND1954" s="101"/>
      <c r="HNE1954" s="101"/>
      <c r="HNF1954" s="101"/>
      <c r="HNG1954" s="101"/>
      <c r="HNH1954" s="101"/>
      <c r="HNI1954" s="101"/>
      <c r="HNJ1954" s="101"/>
      <c r="HNK1954" s="101"/>
      <c r="HNL1954" s="101"/>
      <c r="HNM1954" s="101"/>
      <c r="HNN1954" s="101"/>
      <c r="HNO1954" s="101"/>
      <c r="HNP1954" s="101"/>
      <c r="HNQ1954" s="101"/>
      <c r="HNR1954" s="101"/>
      <c r="HNS1954" s="101"/>
      <c r="HNT1954" s="101"/>
      <c r="HNU1954" s="101"/>
      <c r="HNV1954" s="101"/>
      <c r="HNW1954" s="101"/>
      <c r="HNX1954" s="101"/>
      <c r="HNY1954" s="101"/>
      <c r="HNZ1954" s="101"/>
      <c r="HOA1954" s="101"/>
      <c r="HOB1954" s="101"/>
      <c r="HOC1954" s="101"/>
      <c r="HOD1954" s="101"/>
      <c r="HOE1954" s="101"/>
      <c r="HOF1954" s="101"/>
      <c r="HOG1954" s="101"/>
      <c r="HOH1954" s="101"/>
      <c r="HOI1954" s="101"/>
      <c r="HOJ1954" s="101"/>
      <c r="HOK1954" s="101"/>
      <c r="HOL1954" s="101"/>
      <c r="HOM1954" s="101"/>
      <c r="HON1954" s="101"/>
      <c r="HOO1954" s="101"/>
      <c r="HOP1954" s="101"/>
      <c r="HOQ1954" s="101"/>
      <c r="HOR1954" s="101"/>
      <c r="HOS1954" s="101"/>
      <c r="HOT1954" s="101"/>
      <c r="HOU1954" s="101"/>
      <c r="HOV1954" s="101"/>
      <c r="HOW1954" s="101"/>
      <c r="HOX1954" s="101"/>
      <c r="HOY1954" s="101"/>
      <c r="HOZ1954" s="101"/>
      <c r="HPA1954" s="101"/>
      <c r="HPB1954" s="101"/>
      <c r="HPC1954" s="101"/>
      <c r="HPD1954" s="101"/>
      <c r="HPE1954" s="101"/>
      <c r="HPF1954" s="101"/>
      <c r="HPG1954" s="101"/>
      <c r="HPH1954" s="101"/>
      <c r="HPI1954" s="101"/>
      <c r="HPJ1954" s="101"/>
      <c r="HPK1954" s="101"/>
      <c r="HPL1954" s="101"/>
      <c r="HPM1954" s="101"/>
      <c r="HPN1954" s="101"/>
      <c r="HPO1954" s="101"/>
      <c r="HPP1954" s="101"/>
      <c r="HPQ1954" s="101"/>
      <c r="HPR1954" s="101"/>
      <c r="HPS1954" s="101"/>
      <c r="HPT1954" s="101"/>
      <c r="HPU1954" s="101"/>
      <c r="HPV1954" s="101"/>
      <c r="HPW1954" s="101"/>
      <c r="HPX1954" s="101"/>
      <c r="HPY1954" s="101"/>
      <c r="HPZ1954" s="101"/>
      <c r="HQA1954" s="101"/>
      <c r="HQB1954" s="101"/>
      <c r="HQC1954" s="101"/>
      <c r="HQD1954" s="101"/>
      <c r="HQE1954" s="101"/>
      <c r="HQF1954" s="101"/>
      <c r="HQG1954" s="101"/>
      <c r="HQH1954" s="101"/>
      <c r="HQI1954" s="101"/>
      <c r="HQJ1954" s="101"/>
      <c r="HQK1954" s="101"/>
      <c r="HQL1954" s="101"/>
      <c r="HQM1954" s="101"/>
      <c r="HQN1954" s="101"/>
      <c r="HQO1954" s="101"/>
      <c r="HQP1954" s="101"/>
      <c r="HQQ1954" s="101"/>
      <c r="HQR1954" s="101"/>
      <c r="HQS1954" s="101"/>
      <c r="HQT1954" s="101"/>
      <c r="HQU1954" s="101"/>
      <c r="HQV1954" s="101"/>
      <c r="HQW1954" s="101"/>
      <c r="HQX1954" s="101"/>
      <c r="HQY1954" s="101"/>
      <c r="HQZ1954" s="101"/>
      <c r="HRA1954" s="101"/>
      <c r="HRB1954" s="101"/>
      <c r="HRC1954" s="101"/>
      <c r="HRD1954" s="101"/>
      <c r="HRE1954" s="101"/>
      <c r="HRF1954" s="101"/>
      <c r="HRG1954" s="101"/>
      <c r="HRH1954" s="101"/>
      <c r="HRI1954" s="101"/>
      <c r="HRJ1954" s="101"/>
      <c r="HRK1954" s="101"/>
      <c r="HRL1954" s="101"/>
      <c r="HRM1954" s="101"/>
      <c r="HRN1954" s="101"/>
      <c r="HRO1954" s="101"/>
      <c r="HRP1954" s="101"/>
      <c r="HRQ1954" s="101"/>
      <c r="HRR1954" s="101"/>
      <c r="HRS1954" s="101"/>
      <c r="HRT1954" s="101"/>
      <c r="HRU1954" s="101"/>
      <c r="HRV1954" s="101"/>
      <c r="HRW1954" s="101"/>
      <c r="HRX1954" s="101"/>
      <c r="HRY1954" s="101"/>
      <c r="HRZ1954" s="101"/>
      <c r="HSA1954" s="101"/>
      <c r="HSB1954" s="101"/>
      <c r="HSC1954" s="101"/>
      <c r="HSD1954" s="101"/>
      <c r="HSE1954" s="101"/>
      <c r="HSF1954" s="101"/>
      <c r="HSG1954" s="101"/>
      <c r="HSH1954" s="101"/>
      <c r="HSI1954" s="101"/>
      <c r="HSJ1954" s="101"/>
      <c r="HSK1954" s="101"/>
      <c r="HSL1954" s="101"/>
      <c r="HSM1954" s="101"/>
      <c r="HSN1954" s="101"/>
      <c r="HSO1954" s="101"/>
      <c r="HSP1954" s="101"/>
      <c r="HSQ1954" s="101"/>
      <c r="HSR1954" s="101"/>
      <c r="HSS1954" s="101"/>
      <c r="HST1954" s="101"/>
      <c r="HSU1954" s="101"/>
      <c r="HSV1954" s="101"/>
      <c r="HSW1954" s="101"/>
      <c r="HSX1954" s="101"/>
      <c r="HSY1954" s="101"/>
      <c r="HSZ1954" s="101"/>
      <c r="HTA1954" s="101"/>
      <c r="HTB1954" s="101"/>
      <c r="HTC1954" s="101"/>
      <c r="HTD1954" s="101"/>
      <c r="HTE1954" s="101"/>
      <c r="HTF1954" s="101"/>
      <c r="HTG1954" s="101"/>
      <c r="HTH1954" s="101"/>
      <c r="HTI1954" s="101"/>
      <c r="HTJ1954" s="101"/>
      <c r="HTK1954" s="101"/>
      <c r="HTL1954" s="101"/>
      <c r="HTM1954" s="101"/>
      <c r="HTN1954" s="101"/>
      <c r="HTO1954" s="101"/>
      <c r="HTP1954" s="101"/>
      <c r="HTQ1954" s="101"/>
      <c r="HTR1954" s="101"/>
      <c r="HTS1954" s="101"/>
      <c r="HTT1954" s="101"/>
      <c r="HTU1954" s="101"/>
      <c r="HTV1954" s="101"/>
      <c r="HTW1954" s="101"/>
      <c r="HTX1954" s="101"/>
      <c r="HTY1954" s="101"/>
      <c r="HTZ1954" s="101"/>
      <c r="HUA1954" s="101"/>
      <c r="HUB1954" s="101"/>
      <c r="HUC1954" s="101"/>
      <c r="HUD1954" s="101"/>
      <c r="HUE1954" s="101"/>
      <c r="HUF1954" s="101"/>
      <c r="HUG1954" s="101"/>
      <c r="HUH1954" s="101"/>
      <c r="HUI1954" s="101"/>
      <c r="HUJ1954" s="101"/>
      <c r="HUK1954" s="101"/>
      <c r="HUL1954" s="101"/>
      <c r="HUM1954" s="101"/>
      <c r="HUN1954" s="101"/>
      <c r="HUO1954" s="101"/>
      <c r="HUP1954" s="101"/>
      <c r="HUQ1954" s="101"/>
      <c r="HUR1954" s="101"/>
      <c r="HUS1954" s="101"/>
      <c r="HUT1954" s="101"/>
      <c r="HUU1954" s="101"/>
      <c r="HUV1954" s="101"/>
      <c r="HUW1954" s="101"/>
      <c r="HUX1954" s="101"/>
      <c r="HUY1954" s="101"/>
      <c r="HUZ1954" s="101"/>
      <c r="HVA1954" s="101"/>
      <c r="HVB1954" s="101"/>
      <c r="HVC1954" s="101"/>
      <c r="HVD1954" s="101"/>
      <c r="HVE1954" s="101"/>
      <c r="HVF1954" s="101"/>
      <c r="HVG1954" s="101"/>
      <c r="HVH1954" s="101"/>
      <c r="HVI1954" s="101"/>
      <c r="HVJ1954" s="101"/>
      <c r="HVK1954" s="101"/>
      <c r="HVL1954" s="101"/>
      <c r="HVM1954" s="101"/>
      <c r="HVN1954" s="101"/>
      <c r="HVO1954" s="101"/>
      <c r="HVP1954" s="101"/>
      <c r="HVQ1954" s="101"/>
      <c r="HVR1954" s="101"/>
      <c r="HVS1954" s="101"/>
      <c r="HVT1954" s="101"/>
      <c r="HVU1954" s="101"/>
      <c r="HVV1954" s="101"/>
      <c r="HVW1954" s="101"/>
      <c r="HVX1954" s="101"/>
      <c r="HVY1954" s="101"/>
      <c r="HVZ1954" s="101"/>
      <c r="HWA1954" s="101"/>
      <c r="HWB1954" s="101"/>
      <c r="HWC1954" s="101"/>
      <c r="HWD1954" s="101"/>
      <c r="HWE1954" s="101"/>
      <c r="HWF1954" s="101"/>
      <c r="HWG1954" s="101"/>
      <c r="HWH1954" s="101"/>
      <c r="HWI1954" s="101"/>
      <c r="HWJ1954" s="101"/>
      <c r="HWK1954" s="101"/>
      <c r="HWL1954" s="101"/>
      <c r="HWM1954" s="101"/>
      <c r="HWN1954" s="101"/>
      <c r="HWO1954" s="101"/>
      <c r="HWP1954" s="101"/>
      <c r="HWQ1954" s="101"/>
      <c r="HWR1954" s="101"/>
      <c r="HWS1954" s="101"/>
      <c r="HWT1954" s="101"/>
      <c r="HWU1954" s="101"/>
      <c r="HWV1954" s="101"/>
      <c r="HWW1954" s="101"/>
      <c r="HWX1954" s="101"/>
      <c r="HWY1954" s="101"/>
      <c r="HWZ1954" s="101"/>
      <c r="HXA1954" s="101"/>
      <c r="HXB1954" s="101"/>
      <c r="HXC1954" s="101"/>
      <c r="HXD1954" s="101"/>
      <c r="HXE1954" s="101"/>
      <c r="HXF1954" s="101"/>
      <c r="HXG1954" s="101"/>
      <c r="HXH1954" s="101"/>
      <c r="HXI1954" s="101"/>
      <c r="HXJ1954" s="101"/>
      <c r="HXK1954" s="101"/>
      <c r="HXL1954" s="101"/>
      <c r="HXM1954" s="101"/>
      <c r="HXN1954" s="101"/>
      <c r="HXO1954" s="101"/>
      <c r="HXP1954" s="101"/>
      <c r="HXQ1954" s="101"/>
      <c r="HXR1954" s="101"/>
      <c r="HXS1954" s="101"/>
      <c r="HXT1954" s="101"/>
      <c r="HXU1954" s="101"/>
      <c r="HXV1954" s="101"/>
      <c r="HXW1954" s="101"/>
      <c r="HXX1954" s="101"/>
      <c r="HXY1954" s="101"/>
      <c r="HXZ1954" s="101"/>
      <c r="HYA1954" s="101"/>
      <c r="HYB1954" s="101"/>
      <c r="HYC1954" s="101"/>
      <c r="HYD1954" s="101"/>
      <c r="HYE1954" s="101"/>
      <c r="HYF1954" s="101"/>
      <c r="HYG1954" s="101"/>
      <c r="HYH1954" s="101"/>
      <c r="HYI1954" s="101"/>
      <c r="HYJ1954" s="101"/>
      <c r="HYK1954" s="101"/>
      <c r="HYL1954" s="101"/>
      <c r="HYM1954" s="101"/>
      <c r="HYN1954" s="101"/>
      <c r="HYO1954" s="101"/>
      <c r="HYP1954" s="101"/>
      <c r="HYQ1954" s="101"/>
      <c r="HYR1954" s="101"/>
      <c r="HYS1954" s="101"/>
      <c r="HYT1954" s="101"/>
      <c r="HYU1954" s="101"/>
      <c r="HYV1954" s="101"/>
      <c r="HYW1954" s="101"/>
      <c r="HYX1954" s="101"/>
      <c r="HYY1954" s="101"/>
      <c r="HYZ1954" s="101"/>
      <c r="HZA1954" s="101"/>
      <c r="HZB1954" s="101"/>
      <c r="HZC1954" s="101"/>
      <c r="HZD1954" s="101"/>
      <c r="HZE1954" s="101"/>
      <c r="HZF1954" s="101"/>
      <c r="HZG1954" s="101"/>
      <c r="HZH1954" s="101"/>
      <c r="HZI1954" s="101"/>
      <c r="HZJ1954" s="101"/>
      <c r="HZK1954" s="101"/>
      <c r="HZL1954" s="101"/>
      <c r="HZM1954" s="101"/>
      <c r="HZN1954" s="101"/>
      <c r="HZO1954" s="101"/>
      <c r="HZP1954" s="101"/>
      <c r="HZQ1954" s="101"/>
      <c r="HZR1954" s="101"/>
      <c r="HZS1954" s="101"/>
      <c r="HZT1954" s="101"/>
      <c r="HZU1954" s="101"/>
      <c r="HZV1954" s="101"/>
      <c r="HZW1954" s="101"/>
      <c r="HZX1954" s="101"/>
      <c r="HZY1954" s="101"/>
      <c r="HZZ1954" s="101"/>
      <c r="IAA1954" s="101"/>
      <c r="IAB1954" s="101"/>
      <c r="IAC1954" s="101"/>
      <c r="IAD1954" s="101"/>
      <c r="IAE1954" s="101"/>
      <c r="IAF1954" s="101"/>
      <c r="IAG1954" s="101"/>
      <c r="IAH1954" s="101"/>
      <c r="IAI1954" s="101"/>
      <c r="IAJ1954" s="101"/>
      <c r="IAK1954" s="101"/>
      <c r="IAL1954" s="101"/>
      <c r="IAM1954" s="101"/>
      <c r="IAN1954" s="101"/>
      <c r="IAO1954" s="101"/>
      <c r="IAP1954" s="101"/>
      <c r="IAQ1954" s="101"/>
      <c r="IAR1954" s="101"/>
      <c r="IAS1954" s="101"/>
      <c r="IAT1954" s="101"/>
      <c r="IAU1954" s="101"/>
      <c r="IAV1954" s="101"/>
      <c r="IAW1954" s="101"/>
      <c r="IAX1954" s="101"/>
      <c r="IAY1954" s="101"/>
      <c r="IAZ1954" s="101"/>
      <c r="IBA1954" s="101"/>
      <c r="IBB1954" s="101"/>
      <c r="IBC1954" s="101"/>
      <c r="IBD1954" s="101"/>
      <c r="IBE1954" s="101"/>
      <c r="IBF1954" s="101"/>
      <c r="IBG1954" s="101"/>
      <c r="IBH1954" s="101"/>
      <c r="IBI1954" s="101"/>
      <c r="IBJ1954" s="101"/>
      <c r="IBK1954" s="101"/>
      <c r="IBL1954" s="101"/>
      <c r="IBM1954" s="101"/>
      <c r="IBN1954" s="101"/>
      <c r="IBO1954" s="101"/>
      <c r="IBP1954" s="101"/>
      <c r="IBQ1954" s="101"/>
      <c r="IBR1954" s="101"/>
      <c r="IBS1954" s="101"/>
      <c r="IBT1954" s="101"/>
      <c r="IBU1954" s="101"/>
      <c r="IBV1954" s="101"/>
      <c r="IBW1954" s="101"/>
      <c r="IBX1954" s="101"/>
      <c r="IBY1954" s="101"/>
      <c r="IBZ1954" s="101"/>
      <c r="ICA1954" s="101"/>
      <c r="ICB1954" s="101"/>
      <c r="ICC1954" s="101"/>
      <c r="ICD1954" s="101"/>
      <c r="ICE1954" s="101"/>
      <c r="ICF1954" s="101"/>
      <c r="ICG1954" s="101"/>
      <c r="ICH1954" s="101"/>
      <c r="ICI1954" s="101"/>
      <c r="ICJ1954" s="101"/>
      <c r="ICK1954" s="101"/>
      <c r="ICL1954" s="101"/>
      <c r="ICM1954" s="101"/>
      <c r="ICN1954" s="101"/>
      <c r="ICO1954" s="101"/>
      <c r="ICP1954" s="101"/>
      <c r="ICQ1954" s="101"/>
      <c r="ICR1954" s="101"/>
      <c r="ICS1954" s="101"/>
      <c r="ICT1954" s="101"/>
      <c r="ICU1954" s="101"/>
      <c r="ICV1954" s="101"/>
      <c r="ICW1954" s="101"/>
      <c r="ICX1954" s="101"/>
      <c r="ICY1954" s="101"/>
      <c r="ICZ1954" s="101"/>
      <c r="IDA1954" s="101"/>
      <c r="IDB1954" s="101"/>
      <c r="IDC1954" s="101"/>
      <c r="IDD1954" s="101"/>
      <c r="IDE1954" s="101"/>
      <c r="IDF1954" s="101"/>
      <c r="IDG1954" s="101"/>
      <c r="IDH1954" s="101"/>
      <c r="IDI1954" s="101"/>
      <c r="IDJ1954" s="101"/>
      <c r="IDK1954" s="101"/>
      <c r="IDL1954" s="101"/>
      <c r="IDM1954" s="101"/>
      <c r="IDN1954" s="101"/>
      <c r="IDO1954" s="101"/>
      <c r="IDP1954" s="101"/>
      <c r="IDQ1954" s="101"/>
      <c r="IDR1954" s="101"/>
      <c r="IDS1954" s="101"/>
      <c r="IDT1954" s="101"/>
      <c r="IDU1954" s="101"/>
      <c r="IDV1954" s="101"/>
      <c r="IDW1954" s="101"/>
      <c r="IDX1954" s="101"/>
      <c r="IDY1954" s="101"/>
      <c r="IDZ1954" s="101"/>
      <c r="IEA1954" s="101"/>
      <c r="IEB1954" s="101"/>
      <c r="IEC1954" s="101"/>
      <c r="IED1954" s="101"/>
      <c r="IEE1954" s="101"/>
      <c r="IEF1954" s="101"/>
      <c r="IEG1954" s="101"/>
      <c r="IEH1954" s="101"/>
      <c r="IEI1954" s="101"/>
      <c r="IEJ1954" s="101"/>
      <c r="IEK1954" s="101"/>
      <c r="IEL1954" s="101"/>
      <c r="IEM1954" s="101"/>
      <c r="IEN1954" s="101"/>
      <c r="IEO1954" s="101"/>
      <c r="IEP1954" s="101"/>
      <c r="IEQ1954" s="101"/>
      <c r="IER1954" s="101"/>
      <c r="IES1954" s="101"/>
      <c r="IET1954" s="101"/>
      <c r="IEU1954" s="101"/>
      <c r="IEV1954" s="101"/>
      <c r="IEW1954" s="101"/>
      <c r="IEX1954" s="101"/>
      <c r="IEY1954" s="101"/>
      <c r="IEZ1954" s="101"/>
      <c r="IFA1954" s="101"/>
      <c r="IFB1954" s="101"/>
      <c r="IFC1954" s="101"/>
      <c r="IFD1954" s="101"/>
      <c r="IFE1954" s="101"/>
      <c r="IFF1954" s="101"/>
      <c r="IFG1954" s="101"/>
      <c r="IFH1954" s="101"/>
      <c r="IFI1954" s="101"/>
      <c r="IFJ1954" s="101"/>
      <c r="IFK1954" s="101"/>
      <c r="IFL1954" s="101"/>
      <c r="IFM1954" s="101"/>
      <c r="IFN1954" s="101"/>
      <c r="IFO1954" s="101"/>
      <c r="IFP1954" s="101"/>
      <c r="IFQ1954" s="101"/>
      <c r="IFR1954" s="101"/>
      <c r="IFS1954" s="101"/>
      <c r="IFT1954" s="101"/>
      <c r="IFU1954" s="101"/>
      <c r="IFV1954" s="101"/>
      <c r="IFW1954" s="101"/>
      <c r="IFX1954" s="101"/>
      <c r="IFY1954" s="101"/>
      <c r="IFZ1954" s="101"/>
      <c r="IGA1954" s="101"/>
      <c r="IGB1954" s="101"/>
      <c r="IGC1954" s="101"/>
      <c r="IGD1954" s="101"/>
      <c r="IGE1954" s="101"/>
      <c r="IGF1954" s="101"/>
      <c r="IGG1954" s="101"/>
      <c r="IGH1954" s="101"/>
      <c r="IGI1954" s="101"/>
      <c r="IGJ1954" s="101"/>
      <c r="IGK1954" s="101"/>
      <c r="IGL1954" s="101"/>
      <c r="IGM1954" s="101"/>
      <c r="IGN1954" s="101"/>
      <c r="IGO1954" s="101"/>
      <c r="IGP1954" s="101"/>
      <c r="IGQ1954" s="101"/>
      <c r="IGR1954" s="101"/>
      <c r="IGS1954" s="101"/>
      <c r="IGT1954" s="101"/>
      <c r="IGU1954" s="101"/>
      <c r="IGV1954" s="101"/>
      <c r="IGW1954" s="101"/>
      <c r="IGX1954" s="101"/>
      <c r="IGY1954" s="101"/>
      <c r="IGZ1954" s="101"/>
      <c r="IHA1954" s="101"/>
      <c r="IHB1954" s="101"/>
      <c r="IHC1954" s="101"/>
      <c r="IHD1954" s="101"/>
      <c r="IHE1954" s="101"/>
      <c r="IHF1954" s="101"/>
      <c r="IHG1954" s="101"/>
      <c r="IHH1954" s="101"/>
      <c r="IHI1954" s="101"/>
      <c r="IHJ1954" s="101"/>
      <c r="IHK1954" s="101"/>
      <c r="IHL1954" s="101"/>
      <c r="IHM1954" s="101"/>
      <c r="IHN1954" s="101"/>
      <c r="IHO1954" s="101"/>
      <c r="IHP1954" s="101"/>
      <c r="IHQ1954" s="101"/>
      <c r="IHR1954" s="101"/>
      <c r="IHS1954" s="101"/>
      <c r="IHT1954" s="101"/>
      <c r="IHU1954" s="101"/>
      <c r="IHV1954" s="101"/>
      <c r="IHW1954" s="101"/>
      <c r="IHX1954" s="101"/>
      <c r="IHY1954" s="101"/>
      <c r="IHZ1954" s="101"/>
      <c r="IIA1954" s="101"/>
      <c r="IIB1954" s="101"/>
      <c r="IIC1954" s="101"/>
      <c r="IID1954" s="101"/>
      <c r="IIE1954" s="101"/>
      <c r="IIF1954" s="101"/>
      <c r="IIG1954" s="101"/>
      <c r="IIH1954" s="101"/>
      <c r="III1954" s="101"/>
      <c r="IIJ1954" s="101"/>
      <c r="IIK1954" s="101"/>
      <c r="IIL1954" s="101"/>
      <c r="IIM1954" s="101"/>
      <c r="IIN1954" s="101"/>
      <c r="IIO1954" s="101"/>
      <c r="IIP1954" s="101"/>
      <c r="IIQ1954" s="101"/>
      <c r="IIR1954" s="101"/>
      <c r="IIS1954" s="101"/>
      <c r="IIT1954" s="101"/>
      <c r="IIU1954" s="101"/>
      <c r="IIV1954" s="101"/>
      <c r="IIW1954" s="101"/>
      <c r="IIX1954" s="101"/>
      <c r="IIY1954" s="101"/>
      <c r="IIZ1954" s="101"/>
      <c r="IJA1954" s="101"/>
      <c r="IJB1954" s="101"/>
      <c r="IJC1954" s="101"/>
      <c r="IJD1954" s="101"/>
      <c r="IJE1954" s="101"/>
      <c r="IJF1954" s="101"/>
      <c r="IJG1954" s="101"/>
      <c r="IJH1954" s="101"/>
      <c r="IJI1954" s="101"/>
      <c r="IJJ1954" s="101"/>
      <c r="IJK1954" s="101"/>
      <c r="IJL1954" s="101"/>
      <c r="IJM1954" s="101"/>
      <c r="IJN1954" s="101"/>
      <c r="IJO1954" s="101"/>
      <c r="IJP1954" s="101"/>
      <c r="IJQ1954" s="101"/>
      <c r="IJR1954" s="101"/>
      <c r="IJS1954" s="101"/>
      <c r="IJT1954" s="101"/>
      <c r="IJU1954" s="101"/>
      <c r="IJV1954" s="101"/>
      <c r="IJW1954" s="101"/>
      <c r="IJX1954" s="101"/>
      <c r="IJY1954" s="101"/>
      <c r="IJZ1954" s="101"/>
      <c r="IKA1954" s="101"/>
      <c r="IKB1954" s="101"/>
      <c r="IKC1954" s="101"/>
      <c r="IKD1954" s="101"/>
      <c r="IKE1954" s="101"/>
      <c r="IKF1954" s="101"/>
      <c r="IKG1954" s="101"/>
      <c r="IKH1954" s="101"/>
      <c r="IKI1954" s="101"/>
      <c r="IKJ1954" s="101"/>
      <c r="IKK1954" s="101"/>
      <c r="IKL1954" s="101"/>
      <c r="IKM1954" s="101"/>
      <c r="IKN1954" s="101"/>
      <c r="IKO1954" s="101"/>
      <c r="IKP1954" s="101"/>
      <c r="IKQ1954" s="101"/>
      <c r="IKR1954" s="101"/>
      <c r="IKS1954" s="101"/>
      <c r="IKT1954" s="101"/>
      <c r="IKU1954" s="101"/>
      <c r="IKV1954" s="101"/>
      <c r="IKW1954" s="101"/>
      <c r="IKX1954" s="101"/>
      <c r="IKY1954" s="101"/>
      <c r="IKZ1954" s="101"/>
      <c r="ILA1954" s="101"/>
      <c r="ILB1954" s="101"/>
      <c r="ILC1954" s="101"/>
      <c r="ILD1954" s="101"/>
      <c r="ILE1954" s="101"/>
      <c r="ILF1954" s="101"/>
      <c r="ILG1954" s="101"/>
      <c r="ILH1954" s="101"/>
      <c r="ILI1954" s="101"/>
      <c r="ILJ1954" s="101"/>
      <c r="ILK1954" s="101"/>
      <c r="ILL1954" s="101"/>
      <c r="ILM1954" s="101"/>
      <c r="ILN1954" s="101"/>
      <c r="ILO1954" s="101"/>
      <c r="ILP1954" s="101"/>
      <c r="ILQ1954" s="101"/>
      <c r="ILR1954" s="101"/>
      <c r="ILS1954" s="101"/>
      <c r="ILT1954" s="101"/>
      <c r="ILU1954" s="101"/>
      <c r="ILV1954" s="101"/>
      <c r="ILW1954" s="101"/>
      <c r="ILX1954" s="101"/>
      <c r="ILY1954" s="101"/>
      <c r="ILZ1954" s="101"/>
      <c r="IMA1954" s="101"/>
      <c r="IMB1954" s="101"/>
      <c r="IMC1954" s="101"/>
      <c r="IMD1954" s="101"/>
      <c r="IME1954" s="101"/>
      <c r="IMF1954" s="101"/>
      <c r="IMG1954" s="101"/>
      <c r="IMH1954" s="101"/>
      <c r="IMI1954" s="101"/>
      <c r="IMJ1954" s="101"/>
      <c r="IMK1954" s="101"/>
      <c r="IML1954" s="101"/>
      <c r="IMM1954" s="101"/>
      <c r="IMN1954" s="101"/>
      <c r="IMO1954" s="101"/>
      <c r="IMP1954" s="101"/>
      <c r="IMQ1954" s="101"/>
      <c r="IMR1954" s="101"/>
      <c r="IMS1954" s="101"/>
      <c r="IMT1954" s="101"/>
      <c r="IMU1954" s="101"/>
      <c r="IMV1954" s="101"/>
      <c r="IMW1954" s="101"/>
      <c r="IMX1954" s="101"/>
      <c r="IMY1954" s="101"/>
      <c r="IMZ1954" s="101"/>
      <c r="INA1954" s="101"/>
      <c r="INB1954" s="101"/>
      <c r="INC1954" s="101"/>
      <c r="IND1954" s="101"/>
      <c r="INE1954" s="101"/>
      <c r="INF1954" s="101"/>
      <c r="ING1954" s="101"/>
      <c r="INH1954" s="101"/>
      <c r="INI1954" s="101"/>
      <c r="INJ1954" s="101"/>
      <c r="INK1954" s="101"/>
      <c r="INL1954" s="101"/>
      <c r="INM1954" s="101"/>
      <c r="INN1954" s="101"/>
      <c r="INO1954" s="101"/>
      <c r="INP1954" s="101"/>
      <c r="INQ1954" s="101"/>
      <c r="INR1954" s="101"/>
      <c r="INS1954" s="101"/>
      <c r="INT1954" s="101"/>
      <c r="INU1954" s="101"/>
      <c r="INV1954" s="101"/>
      <c r="INW1954" s="101"/>
      <c r="INX1954" s="101"/>
      <c r="INY1954" s="101"/>
      <c r="INZ1954" s="101"/>
      <c r="IOA1954" s="101"/>
      <c r="IOB1954" s="101"/>
      <c r="IOC1954" s="101"/>
      <c r="IOD1954" s="101"/>
      <c r="IOE1954" s="101"/>
      <c r="IOF1954" s="101"/>
      <c r="IOG1954" s="101"/>
      <c r="IOH1954" s="101"/>
      <c r="IOI1954" s="101"/>
      <c r="IOJ1954" s="101"/>
      <c r="IOK1954" s="101"/>
      <c r="IOL1954" s="101"/>
      <c r="IOM1954" s="101"/>
      <c r="ION1954" s="101"/>
      <c r="IOO1954" s="101"/>
      <c r="IOP1954" s="101"/>
      <c r="IOQ1954" s="101"/>
      <c r="IOR1954" s="101"/>
      <c r="IOS1954" s="101"/>
      <c r="IOT1954" s="101"/>
      <c r="IOU1954" s="101"/>
      <c r="IOV1954" s="101"/>
      <c r="IOW1954" s="101"/>
      <c r="IOX1954" s="101"/>
      <c r="IOY1954" s="101"/>
      <c r="IOZ1954" s="101"/>
      <c r="IPA1954" s="101"/>
      <c r="IPB1954" s="101"/>
      <c r="IPC1954" s="101"/>
      <c r="IPD1954" s="101"/>
      <c r="IPE1954" s="101"/>
      <c r="IPF1954" s="101"/>
      <c r="IPG1954" s="101"/>
      <c r="IPH1954" s="101"/>
      <c r="IPI1954" s="101"/>
      <c r="IPJ1954" s="101"/>
      <c r="IPK1954" s="101"/>
      <c r="IPL1954" s="101"/>
      <c r="IPM1954" s="101"/>
      <c r="IPN1954" s="101"/>
      <c r="IPO1954" s="101"/>
      <c r="IPP1954" s="101"/>
      <c r="IPQ1954" s="101"/>
      <c r="IPR1954" s="101"/>
      <c r="IPS1954" s="101"/>
      <c r="IPT1954" s="101"/>
      <c r="IPU1954" s="101"/>
      <c r="IPV1954" s="101"/>
      <c r="IPW1954" s="101"/>
      <c r="IPX1954" s="101"/>
      <c r="IPY1954" s="101"/>
      <c r="IPZ1954" s="101"/>
      <c r="IQA1954" s="101"/>
      <c r="IQB1954" s="101"/>
      <c r="IQC1954" s="101"/>
      <c r="IQD1954" s="101"/>
      <c r="IQE1954" s="101"/>
      <c r="IQF1954" s="101"/>
      <c r="IQG1954" s="101"/>
      <c r="IQH1954" s="101"/>
      <c r="IQI1954" s="101"/>
      <c r="IQJ1954" s="101"/>
      <c r="IQK1954" s="101"/>
      <c r="IQL1954" s="101"/>
      <c r="IQM1954" s="101"/>
      <c r="IQN1954" s="101"/>
      <c r="IQO1954" s="101"/>
      <c r="IQP1954" s="101"/>
      <c r="IQQ1954" s="101"/>
      <c r="IQR1954" s="101"/>
      <c r="IQS1954" s="101"/>
      <c r="IQT1954" s="101"/>
      <c r="IQU1954" s="101"/>
      <c r="IQV1954" s="101"/>
      <c r="IQW1954" s="101"/>
      <c r="IQX1954" s="101"/>
      <c r="IQY1954" s="101"/>
      <c r="IQZ1954" s="101"/>
      <c r="IRA1954" s="101"/>
      <c r="IRB1954" s="101"/>
      <c r="IRC1954" s="101"/>
      <c r="IRD1954" s="101"/>
      <c r="IRE1954" s="101"/>
      <c r="IRF1954" s="101"/>
      <c r="IRG1954" s="101"/>
      <c r="IRH1954" s="101"/>
      <c r="IRI1954" s="101"/>
      <c r="IRJ1954" s="101"/>
      <c r="IRK1954" s="101"/>
      <c r="IRL1954" s="101"/>
      <c r="IRM1954" s="101"/>
      <c r="IRN1954" s="101"/>
      <c r="IRO1954" s="101"/>
      <c r="IRP1954" s="101"/>
      <c r="IRQ1954" s="101"/>
      <c r="IRR1954" s="101"/>
      <c r="IRS1954" s="101"/>
      <c r="IRT1954" s="101"/>
      <c r="IRU1954" s="101"/>
      <c r="IRV1954" s="101"/>
      <c r="IRW1954" s="101"/>
      <c r="IRX1954" s="101"/>
      <c r="IRY1954" s="101"/>
      <c r="IRZ1954" s="101"/>
      <c r="ISA1954" s="101"/>
      <c r="ISB1954" s="101"/>
      <c r="ISC1954" s="101"/>
      <c r="ISD1954" s="101"/>
      <c r="ISE1954" s="101"/>
      <c r="ISF1954" s="101"/>
      <c r="ISG1954" s="101"/>
      <c r="ISH1954" s="101"/>
      <c r="ISI1954" s="101"/>
      <c r="ISJ1954" s="101"/>
      <c r="ISK1954" s="101"/>
      <c r="ISL1954" s="101"/>
      <c r="ISM1954" s="101"/>
      <c r="ISN1954" s="101"/>
      <c r="ISO1954" s="101"/>
      <c r="ISP1954" s="101"/>
      <c r="ISQ1954" s="101"/>
      <c r="ISR1954" s="101"/>
      <c r="ISS1954" s="101"/>
      <c r="IST1954" s="101"/>
      <c r="ISU1954" s="101"/>
      <c r="ISV1954" s="101"/>
      <c r="ISW1954" s="101"/>
      <c r="ISX1954" s="101"/>
      <c r="ISY1954" s="101"/>
      <c r="ISZ1954" s="101"/>
      <c r="ITA1954" s="101"/>
      <c r="ITB1954" s="101"/>
      <c r="ITC1954" s="101"/>
      <c r="ITD1954" s="101"/>
      <c r="ITE1954" s="101"/>
      <c r="ITF1954" s="101"/>
      <c r="ITG1954" s="101"/>
      <c r="ITH1954" s="101"/>
      <c r="ITI1954" s="101"/>
      <c r="ITJ1954" s="101"/>
      <c r="ITK1954" s="101"/>
      <c r="ITL1954" s="101"/>
      <c r="ITM1954" s="101"/>
      <c r="ITN1954" s="101"/>
      <c r="ITO1954" s="101"/>
      <c r="ITP1954" s="101"/>
      <c r="ITQ1954" s="101"/>
      <c r="ITR1954" s="101"/>
      <c r="ITS1954" s="101"/>
      <c r="ITT1954" s="101"/>
      <c r="ITU1954" s="101"/>
      <c r="ITV1954" s="101"/>
      <c r="ITW1954" s="101"/>
      <c r="ITX1954" s="101"/>
      <c r="ITY1954" s="101"/>
      <c r="ITZ1954" s="101"/>
      <c r="IUA1954" s="101"/>
      <c r="IUB1954" s="101"/>
      <c r="IUC1954" s="101"/>
      <c r="IUD1954" s="101"/>
      <c r="IUE1954" s="101"/>
      <c r="IUF1954" s="101"/>
      <c r="IUG1954" s="101"/>
      <c r="IUH1954" s="101"/>
      <c r="IUI1954" s="101"/>
      <c r="IUJ1954" s="101"/>
      <c r="IUK1954" s="101"/>
      <c r="IUL1954" s="101"/>
      <c r="IUM1954" s="101"/>
      <c r="IUN1954" s="101"/>
      <c r="IUO1954" s="101"/>
      <c r="IUP1954" s="101"/>
      <c r="IUQ1954" s="101"/>
      <c r="IUR1954" s="101"/>
      <c r="IUS1954" s="101"/>
      <c r="IUT1954" s="101"/>
      <c r="IUU1954" s="101"/>
      <c r="IUV1954" s="101"/>
      <c r="IUW1954" s="101"/>
      <c r="IUX1954" s="101"/>
      <c r="IUY1954" s="101"/>
      <c r="IUZ1954" s="101"/>
      <c r="IVA1954" s="101"/>
      <c r="IVB1954" s="101"/>
      <c r="IVC1954" s="101"/>
      <c r="IVD1954" s="101"/>
      <c r="IVE1954" s="101"/>
      <c r="IVF1954" s="101"/>
      <c r="IVG1954" s="101"/>
      <c r="IVH1954" s="101"/>
      <c r="IVI1954" s="101"/>
      <c r="IVJ1954" s="101"/>
      <c r="IVK1954" s="101"/>
      <c r="IVL1954" s="101"/>
      <c r="IVM1954" s="101"/>
      <c r="IVN1954" s="101"/>
      <c r="IVO1954" s="101"/>
      <c r="IVP1954" s="101"/>
      <c r="IVQ1954" s="101"/>
      <c r="IVR1954" s="101"/>
      <c r="IVS1954" s="101"/>
      <c r="IVT1954" s="101"/>
      <c r="IVU1954" s="101"/>
      <c r="IVV1954" s="101"/>
      <c r="IVW1954" s="101"/>
      <c r="IVX1954" s="101"/>
      <c r="IVY1954" s="101"/>
      <c r="IVZ1954" s="101"/>
      <c r="IWA1954" s="101"/>
      <c r="IWB1954" s="101"/>
      <c r="IWC1954" s="101"/>
      <c r="IWD1954" s="101"/>
      <c r="IWE1954" s="101"/>
      <c r="IWF1954" s="101"/>
      <c r="IWG1954" s="101"/>
      <c r="IWH1954" s="101"/>
      <c r="IWI1954" s="101"/>
      <c r="IWJ1954" s="101"/>
      <c r="IWK1954" s="101"/>
      <c r="IWL1954" s="101"/>
      <c r="IWM1954" s="101"/>
      <c r="IWN1954" s="101"/>
      <c r="IWO1954" s="101"/>
      <c r="IWP1954" s="101"/>
      <c r="IWQ1954" s="101"/>
      <c r="IWR1954" s="101"/>
      <c r="IWS1954" s="101"/>
      <c r="IWT1954" s="101"/>
      <c r="IWU1954" s="101"/>
      <c r="IWV1954" s="101"/>
      <c r="IWW1954" s="101"/>
      <c r="IWX1954" s="101"/>
      <c r="IWY1954" s="101"/>
      <c r="IWZ1954" s="101"/>
      <c r="IXA1954" s="101"/>
      <c r="IXB1954" s="101"/>
      <c r="IXC1954" s="101"/>
      <c r="IXD1954" s="101"/>
      <c r="IXE1954" s="101"/>
      <c r="IXF1954" s="101"/>
      <c r="IXG1954" s="101"/>
      <c r="IXH1954" s="101"/>
      <c r="IXI1954" s="101"/>
      <c r="IXJ1954" s="101"/>
      <c r="IXK1954" s="101"/>
      <c r="IXL1954" s="101"/>
      <c r="IXM1954" s="101"/>
      <c r="IXN1954" s="101"/>
      <c r="IXO1954" s="101"/>
      <c r="IXP1954" s="101"/>
      <c r="IXQ1954" s="101"/>
      <c r="IXR1954" s="101"/>
      <c r="IXS1954" s="101"/>
      <c r="IXT1954" s="101"/>
      <c r="IXU1954" s="101"/>
      <c r="IXV1954" s="101"/>
      <c r="IXW1954" s="101"/>
      <c r="IXX1954" s="101"/>
      <c r="IXY1954" s="101"/>
      <c r="IXZ1954" s="101"/>
      <c r="IYA1954" s="101"/>
      <c r="IYB1954" s="101"/>
      <c r="IYC1954" s="101"/>
      <c r="IYD1954" s="101"/>
      <c r="IYE1954" s="101"/>
      <c r="IYF1954" s="101"/>
      <c r="IYG1954" s="101"/>
      <c r="IYH1954" s="101"/>
      <c r="IYI1954" s="101"/>
      <c r="IYJ1954" s="101"/>
      <c r="IYK1954" s="101"/>
      <c r="IYL1954" s="101"/>
      <c r="IYM1954" s="101"/>
      <c r="IYN1954" s="101"/>
      <c r="IYO1954" s="101"/>
      <c r="IYP1954" s="101"/>
      <c r="IYQ1954" s="101"/>
      <c r="IYR1954" s="101"/>
      <c r="IYS1954" s="101"/>
      <c r="IYT1954" s="101"/>
      <c r="IYU1954" s="101"/>
      <c r="IYV1954" s="101"/>
      <c r="IYW1954" s="101"/>
      <c r="IYX1954" s="101"/>
      <c r="IYY1954" s="101"/>
      <c r="IYZ1954" s="101"/>
      <c r="IZA1954" s="101"/>
      <c r="IZB1954" s="101"/>
      <c r="IZC1954" s="101"/>
      <c r="IZD1954" s="101"/>
      <c r="IZE1954" s="101"/>
      <c r="IZF1954" s="101"/>
      <c r="IZG1954" s="101"/>
      <c r="IZH1954" s="101"/>
      <c r="IZI1954" s="101"/>
      <c r="IZJ1954" s="101"/>
      <c r="IZK1954" s="101"/>
      <c r="IZL1954" s="101"/>
      <c r="IZM1954" s="101"/>
      <c r="IZN1954" s="101"/>
      <c r="IZO1954" s="101"/>
      <c r="IZP1954" s="101"/>
      <c r="IZQ1954" s="101"/>
      <c r="IZR1954" s="101"/>
      <c r="IZS1954" s="101"/>
      <c r="IZT1954" s="101"/>
      <c r="IZU1954" s="101"/>
      <c r="IZV1954" s="101"/>
      <c r="IZW1954" s="101"/>
      <c r="IZX1954" s="101"/>
      <c r="IZY1954" s="101"/>
      <c r="IZZ1954" s="101"/>
      <c r="JAA1954" s="101"/>
      <c r="JAB1954" s="101"/>
      <c r="JAC1954" s="101"/>
      <c r="JAD1954" s="101"/>
      <c r="JAE1954" s="101"/>
      <c r="JAF1954" s="101"/>
      <c r="JAG1954" s="101"/>
      <c r="JAH1954" s="101"/>
      <c r="JAI1954" s="101"/>
      <c r="JAJ1954" s="101"/>
      <c r="JAK1954" s="101"/>
      <c r="JAL1954" s="101"/>
      <c r="JAM1954" s="101"/>
      <c r="JAN1954" s="101"/>
      <c r="JAO1954" s="101"/>
      <c r="JAP1954" s="101"/>
      <c r="JAQ1954" s="101"/>
      <c r="JAR1954" s="101"/>
      <c r="JAS1954" s="101"/>
      <c r="JAT1954" s="101"/>
      <c r="JAU1954" s="101"/>
      <c r="JAV1954" s="101"/>
      <c r="JAW1954" s="101"/>
      <c r="JAX1954" s="101"/>
      <c r="JAY1954" s="101"/>
      <c r="JAZ1954" s="101"/>
      <c r="JBA1954" s="101"/>
      <c r="JBB1954" s="101"/>
      <c r="JBC1954" s="101"/>
      <c r="JBD1954" s="101"/>
      <c r="JBE1954" s="101"/>
      <c r="JBF1954" s="101"/>
      <c r="JBG1954" s="101"/>
      <c r="JBH1954" s="101"/>
      <c r="JBI1954" s="101"/>
      <c r="JBJ1954" s="101"/>
      <c r="JBK1954" s="101"/>
      <c r="JBL1954" s="101"/>
      <c r="JBM1954" s="101"/>
      <c r="JBN1954" s="101"/>
      <c r="JBO1954" s="101"/>
      <c r="JBP1954" s="101"/>
      <c r="JBQ1954" s="101"/>
      <c r="JBR1954" s="101"/>
      <c r="JBS1954" s="101"/>
      <c r="JBT1954" s="101"/>
      <c r="JBU1954" s="101"/>
      <c r="JBV1954" s="101"/>
      <c r="JBW1954" s="101"/>
      <c r="JBX1954" s="101"/>
      <c r="JBY1954" s="101"/>
      <c r="JBZ1954" s="101"/>
      <c r="JCA1954" s="101"/>
      <c r="JCB1954" s="101"/>
      <c r="JCC1954" s="101"/>
      <c r="JCD1954" s="101"/>
      <c r="JCE1954" s="101"/>
      <c r="JCF1954" s="101"/>
      <c r="JCG1954" s="101"/>
      <c r="JCH1954" s="101"/>
      <c r="JCI1954" s="101"/>
      <c r="JCJ1954" s="101"/>
      <c r="JCK1954" s="101"/>
      <c r="JCL1954" s="101"/>
      <c r="JCM1954" s="101"/>
      <c r="JCN1954" s="101"/>
      <c r="JCO1954" s="101"/>
      <c r="JCP1954" s="101"/>
      <c r="JCQ1954" s="101"/>
      <c r="JCR1954" s="101"/>
      <c r="JCS1954" s="101"/>
      <c r="JCT1954" s="101"/>
      <c r="JCU1954" s="101"/>
      <c r="JCV1954" s="101"/>
      <c r="JCW1954" s="101"/>
      <c r="JCX1954" s="101"/>
      <c r="JCY1954" s="101"/>
      <c r="JCZ1954" s="101"/>
      <c r="JDA1954" s="101"/>
      <c r="JDB1954" s="101"/>
      <c r="JDC1954" s="101"/>
      <c r="JDD1954" s="101"/>
      <c r="JDE1954" s="101"/>
      <c r="JDF1954" s="101"/>
      <c r="JDG1954" s="101"/>
      <c r="JDH1954" s="101"/>
      <c r="JDI1954" s="101"/>
      <c r="JDJ1954" s="101"/>
      <c r="JDK1954" s="101"/>
      <c r="JDL1954" s="101"/>
      <c r="JDM1954" s="101"/>
      <c r="JDN1954" s="101"/>
      <c r="JDO1954" s="101"/>
      <c r="JDP1954" s="101"/>
      <c r="JDQ1954" s="101"/>
      <c r="JDR1954" s="101"/>
      <c r="JDS1954" s="101"/>
      <c r="JDT1954" s="101"/>
      <c r="JDU1954" s="101"/>
      <c r="JDV1954" s="101"/>
      <c r="JDW1954" s="101"/>
      <c r="JDX1954" s="101"/>
      <c r="JDY1954" s="101"/>
      <c r="JDZ1954" s="101"/>
      <c r="JEA1954" s="101"/>
      <c r="JEB1954" s="101"/>
      <c r="JEC1954" s="101"/>
      <c r="JED1954" s="101"/>
      <c r="JEE1954" s="101"/>
      <c r="JEF1954" s="101"/>
      <c r="JEG1954" s="101"/>
      <c r="JEH1954" s="101"/>
      <c r="JEI1954" s="101"/>
      <c r="JEJ1954" s="101"/>
      <c r="JEK1954" s="101"/>
      <c r="JEL1954" s="101"/>
      <c r="JEM1954" s="101"/>
      <c r="JEN1954" s="101"/>
      <c r="JEO1954" s="101"/>
      <c r="JEP1954" s="101"/>
      <c r="JEQ1954" s="101"/>
      <c r="JER1954" s="101"/>
      <c r="JES1954" s="101"/>
      <c r="JET1954" s="101"/>
      <c r="JEU1954" s="101"/>
      <c r="JEV1954" s="101"/>
      <c r="JEW1954" s="101"/>
      <c r="JEX1954" s="101"/>
      <c r="JEY1954" s="101"/>
      <c r="JEZ1954" s="101"/>
      <c r="JFA1954" s="101"/>
      <c r="JFB1954" s="101"/>
      <c r="JFC1954" s="101"/>
      <c r="JFD1954" s="101"/>
      <c r="JFE1954" s="101"/>
      <c r="JFF1954" s="101"/>
      <c r="JFG1954" s="101"/>
      <c r="JFH1954" s="101"/>
      <c r="JFI1954" s="101"/>
      <c r="JFJ1954" s="101"/>
      <c r="JFK1954" s="101"/>
      <c r="JFL1954" s="101"/>
      <c r="JFM1954" s="101"/>
      <c r="JFN1954" s="101"/>
      <c r="JFO1954" s="101"/>
      <c r="JFP1954" s="101"/>
      <c r="JFQ1954" s="101"/>
      <c r="JFR1954" s="101"/>
      <c r="JFS1954" s="101"/>
      <c r="JFT1954" s="101"/>
      <c r="JFU1954" s="101"/>
      <c r="JFV1954" s="101"/>
      <c r="JFW1954" s="101"/>
      <c r="JFX1954" s="101"/>
      <c r="JFY1954" s="101"/>
      <c r="JFZ1954" s="101"/>
      <c r="JGA1954" s="101"/>
      <c r="JGB1954" s="101"/>
      <c r="JGC1954" s="101"/>
      <c r="JGD1954" s="101"/>
      <c r="JGE1954" s="101"/>
      <c r="JGF1954" s="101"/>
      <c r="JGG1954" s="101"/>
      <c r="JGH1954" s="101"/>
      <c r="JGI1954" s="101"/>
      <c r="JGJ1954" s="101"/>
      <c r="JGK1954" s="101"/>
      <c r="JGL1954" s="101"/>
      <c r="JGM1954" s="101"/>
      <c r="JGN1954" s="101"/>
      <c r="JGO1954" s="101"/>
      <c r="JGP1954" s="101"/>
      <c r="JGQ1954" s="101"/>
      <c r="JGR1954" s="101"/>
      <c r="JGS1954" s="101"/>
      <c r="JGT1954" s="101"/>
      <c r="JGU1954" s="101"/>
      <c r="JGV1954" s="101"/>
      <c r="JGW1954" s="101"/>
      <c r="JGX1954" s="101"/>
      <c r="JGY1954" s="101"/>
      <c r="JGZ1954" s="101"/>
      <c r="JHA1954" s="101"/>
      <c r="JHB1954" s="101"/>
      <c r="JHC1954" s="101"/>
      <c r="JHD1954" s="101"/>
      <c r="JHE1954" s="101"/>
      <c r="JHF1954" s="101"/>
      <c r="JHG1954" s="101"/>
      <c r="JHH1954" s="101"/>
      <c r="JHI1954" s="101"/>
      <c r="JHJ1954" s="101"/>
      <c r="JHK1954" s="101"/>
      <c r="JHL1954" s="101"/>
      <c r="JHM1954" s="101"/>
      <c r="JHN1954" s="101"/>
      <c r="JHO1954" s="101"/>
      <c r="JHP1954" s="101"/>
      <c r="JHQ1954" s="101"/>
      <c r="JHR1954" s="101"/>
      <c r="JHS1954" s="101"/>
      <c r="JHT1954" s="101"/>
      <c r="JHU1954" s="101"/>
      <c r="JHV1954" s="101"/>
      <c r="JHW1954" s="101"/>
      <c r="JHX1954" s="101"/>
      <c r="JHY1954" s="101"/>
      <c r="JHZ1954" s="101"/>
      <c r="JIA1954" s="101"/>
      <c r="JIB1954" s="101"/>
      <c r="JIC1954" s="101"/>
      <c r="JID1954" s="101"/>
      <c r="JIE1954" s="101"/>
      <c r="JIF1954" s="101"/>
      <c r="JIG1954" s="101"/>
      <c r="JIH1954" s="101"/>
      <c r="JII1954" s="101"/>
      <c r="JIJ1954" s="101"/>
      <c r="JIK1954" s="101"/>
      <c r="JIL1954" s="101"/>
      <c r="JIM1954" s="101"/>
      <c r="JIN1954" s="101"/>
      <c r="JIO1954" s="101"/>
      <c r="JIP1954" s="101"/>
      <c r="JIQ1954" s="101"/>
      <c r="JIR1954" s="101"/>
      <c r="JIS1954" s="101"/>
      <c r="JIT1954" s="101"/>
      <c r="JIU1954" s="101"/>
      <c r="JIV1954" s="101"/>
      <c r="JIW1954" s="101"/>
      <c r="JIX1954" s="101"/>
      <c r="JIY1954" s="101"/>
      <c r="JIZ1954" s="101"/>
      <c r="JJA1954" s="101"/>
      <c r="JJB1954" s="101"/>
      <c r="JJC1954" s="101"/>
      <c r="JJD1954" s="101"/>
      <c r="JJE1954" s="101"/>
      <c r="JJF1954" s="101"/>
      <c r="JJG1954" s="101"/>
      <c r="JJH1954" s="101"/>
      <c r="JJI1954" s="101"/>
      <c r="JJJ1954" s="101"/>
      <c r="JJK1954" s="101"/>
      <c r="JJL1954" s="101"/>
      <c r="JJM1954" s="101"/>
      <c r="JJN1954" s="101"/>
      <c r="JJO1954" s="101"/>
      <c r="JJP1954" s="101"/>
      <c r="JJQ1954" s="101"/>
      <c r="JJR1954" s="101"/>
      <c r="JJS1954" s="101"/>
      <c r="JJT1954" s="101"/>
      <c r="JJU1954" s="101"/>
      <c r="JJV1954" s="101"/>
      <c r="JJW1954" s="101"/>
      <c r="JJX1954" s="101"/>
      <c r="JJY1954" s="101"/>
      <c r="JJZ1954" s="101"/>
      <c r="JKA1954" s="101"/>
      <c r="JKB1954" s="101"/>
      <c r="JKC1954" s="101"/>
      <c r="JKD1954" s="101"/>
      <c r="JKE1954" s="101"/>
      <c r="JKF1954" s="101"/>
      <c r="JKG1954" s="101"/>
      <c r="JKH1954" s="101"/>
      <c r="JKI1954" s="101"/>
      <c r="JKJ1954" s="101"/>
      <c r="JKK1954" s="101"/>
      <c r="JKL1954" s="101"/>
      <c r="JKM1954" s="101"/>
      <c r="JKN1954" s="101"/>
      <c r="JKO1954" s="101"/>
      <c r="JKP1954" s="101"/>
      <c r="JKQ1954" s="101"/>
      <c r="JKR1954" s="101"/>
      <c r="JKS1954" s="101"/>
      <c r="JKT1954" s="101"/>
      <c r="JKU1954" s="101"/>
      <c r="JKV1954" s="101"/>
      <c r="JKW1954" s="101"/>
      <c r="JKX1954" s="101"/>
      <c r="JKY1954" s="101"/>
      <c r="JKZ1954" s="101"/>
      <c r="JLA1954" s="101"/>
      <c r="JLB1954" s="101"/>
      <c r="JLC1954" s="101"/>
      <c r="JLD1954" s="101"/>
      <c r="JLE1954" s="101"/>
      <c r="JLF1954" s="101"/>
      <c r="JLG1954" s="101"/>
      <c r="JLH1954" s="101"/>
      <c r="JLI1954" s="101"/>
      <c r="JLJ1954" s="101"/>
      <c r="JLK1954" s="101"/>
      <c r="JLL1954" s="101"/>
      <c r="JLM1954" s="101"/>
      <c r="JLN1954" s="101"/>
      <c r="JLO1954" s="101"/>
      <c r="JLP1954" s="101"/>
      <c r="JLQ1954" s="101"/>
      <c r="JLR1954" s="101"/>
      <c r="JLS1954" s="101"/>
      <c r="JLT1954" s="101"/>
      <c r="JLU1954" s="101"/>
      <c r="JLV1954" s="101"/>
      <c r="JLW1954" s="101"/>
      <c r="JLX1954" s="101"/>
      <c r="JLY1954" s="101"/>
      <c r="JLZ1954" s="101"/>
      <c r="JMA1954" s="101"/>
      <c r="JMB1954" s="101"/>
      <c r="JMC1954" s="101"/>
      <c r="JMD1954" s="101"/>
      <c r="JME1954" s="101"/>
      <c r="JMF1954" s="101"/>
      <c r="JMG1954" s="101"/>
      <c r="JMH1954" s="101"/>
      <c r="JMI1954" s="101"/>
      <c r="JMJ1954" s="101"/>
      <c r="JMK1954" s="101"/>
      <c r="JML1954" s="101"/>
      <c r="JMM1954" s="101"/>
      <c r="JMN1954" s="101"/>
      <c r="JMO1954" s="101"/>
      <c r="JMP1954" s="101"/>
      <c r="JMQ1954" s="101"/>
      <c r="JMR1954" s="101"/>
      <c r="JMS1954" s="101"/>
      <c r="JMT1954" s="101"/>
      <c r="JMU1954" s="101"/>
      <c r="JMV1954" s="101"/>
      <c r="JMW1954" s="101"/>
      <c r="JMX1954" s="101"/>
      <c r="JMY1954" s="101"/>
      <c r="JMZ1954" s="101"/>
      <c r="JNA1954" s="101"/>
      <c r="JNB1954" s="101"/>
      <c r="JNC1954" s="101"/>
      <c r="JND1954" s="101"/>
      <c r="JNE1954" s="101"/>
      <c r="JNF1954" s="101"/>
      <c r="JNG1954" s="101"/>
      <c r="JNH1954" s="101"/>
      <c r="JNI1954" s="101"/>
      <c r="JNJ1954" s="101"/>
      <c r="JNK1954" s="101"/>
      <c r="JNL1954" s="101"/>
      <c r="JNM1954" s="101"/>
      <c r="JNN1954" s="101"/>
      <c r="JNO1954" s="101"/>
      <c r="JNP1954" s="101"/>
      <c r="JNQ1954" s="101"/>
      <c r="JNR1954" s="101"/>
      <c r="JNS1954" s="101"/>
      <c r="JNT1954" s="101"/>
      <c r="JNU1954" s="101"/>
      <c r="JNV1954" s="101"/>
      <c r="JNW1954" s="101"/>
      <c r="JNX1954" s="101"/>
      <c r="JNY1954" s="101"/>
      <c r="JNZ1954" s="101"/>
      <c r="JOA1954" s="101"/>
      <c r="JOB1954" s="101"/>
      <c r="JOC1954" s="101"/>
      <c r="JOD1954" s="101"/>
      <c r="JOE1954" s="101"/>
      <c r="JOF1954" s="101"/>
      <c r="JOG1954" s="101"/>
      <c r="JOH1954" s="101"/>
      <c r="JOI1954" s="101"/>
      <c r="JOJ1954" s="101"/>
      <c r="JOK1954" s="101"/>
      <c r="JOL1954" s="101"/>
      <c r="JOM1954" s="101"/>
      <c r="JON1954" s="101"/>
      <c r="JOO1954" s="101"/>
      <c r="JOP1954" s="101"/>
      <c r="JOQ1954" s="101"/>
      <c r="JOR1954" s="101"/>
      <c r="JOS1954" s="101"/>
      <c r="JOT1954" s="101"/>
      <c r="JOU1954" s="101"/>
      <c r="JOV1954" s="101"/>
      <c r="JOW1954" s="101"/>
      <c r="JOX1954" s="101"/>
      <c r="JOY1954" s="101"/>
      <c r="JOZ1954" s="101"/>
      <c r="JPA1954" s="101"/>
      <c r="JPB1954" s="101"/>
      <c r="JPC1954" s="101"/>
      <c r="JPD1954" s="101"/>
      <c r="JPE1954" s="101"/>
      <c r="JPF1954" s="101"/>
      <c r="JPG1954" s="101"/>
      <c r="JPH1954" s="101"/>
      <c r="JPI1954" s="101"/>
      <c r="JPJ1954" s="101"/>
      <c r="JPK1954" s="101"/>
      <c r="JPL1954" s="101"/>
      <c r="JPM1954" s="101"/>
      <c r="JPN1954" s="101"/>
      <c r="JPO1954" s="101"/>
      <c r="JPP1954" s="101"/>
      <c r="JPQ1954" s="101"/>
      <c r="JPR1954" s="101"/>
      <c r="JPS1954" s="101"/>
      <c r="JPT1954" s="101"/>
      <c r="JPU1954" s="101"/>
      <c r="JPV1954" s="101"/>
      <c r="JPW1954" s="101"/>
      <c r="JPX1954" s="101"/>
      <c r="JPY1954" s="101"/>
      <c r="JPZ1954" s="101"/>
      <c r="JQA1954" s="101"/>
      <c r="JQB1954" s="101"/>
      <c r="JQC1954" s="101"/>
      <c r="JQD1954" s="101"/>
      <c r="JQE1954" s="101"/>
      <c r="JQF1954" s="101"/>
      <c r="JQG1954" s="101"/>
      <c r="JQH1954" s="101"/>
      <c r="JQI1954" s="101"/>
      <c r="JQJ1954" s="101"/>
      <c r="JQK1954" s="101"/>
      <c r="JQL1954" s="101"/>
      <c r="JQM1954" s="101"/>
      <c r="JQN1954" s="101"/>
      <c r="JQO1954" s="101"/>
      <c r="JQP1954" s="101"/>
      <c r="JQQ1954" s="101"/>
      <c r="JQR1954" s="101"/>
      <c r="JQS1954" s="101"/>
      <c r="JQT1954" s="101"/>
      <c r="JQU1954" s="101"/>
      <c r="JQV1954" s="101"/>
      <c r="JQW1954" s="101"/>
      <c r="JQX1954" s="101"/>
      <c r="JQY1954" s="101"/>
      <c r="JQZ1954" s="101"/>
      <c r="JRA1954" s="101"/>
      <c r="JRB1954" s="101"/>
      <c r="JRC1954" s="101"/>
      <c r="JRD1954" s="101"/>
      <c r="JRE1954" s="101"/>
      <c r="JRF1954" s="101"/>
      <c r="JRG1954" s="101"/>
      <c r="JRH1954" s="101"/>
      <c r="JRI1954" s="101"/>
      <c r="JRJ1954" s="101"/>
      <c r="JRK1954" s="101"/>
      <c r="JRL1954" s="101"/>
      <c r="JRM1954" s="101"/>
      <c r="JRN1954" s="101"/>
      <c r="JRO1954" s="101"/>
      <c r="JRP1954" s="101"/>
      <c r="JRQ1954" s="101"/>
      <c r="JRR1954" s="101"/>
      <c r="JRS1954" s="101"/>
      <c r="JRT1954" s="101"/>
      <c r="JRU1954" s="101"/>
      <c r="JRV1954" s="101"/>
      <c r="JRW1954" s="101"/>
      <c r="JRX1954" s="101"/>
      <c r="JRY1954" s="101"/>
      <c r="JRZ1954" s="101"/>
      <c r="JSA1954" s="101"/>
      <c r="JSB1954" s="101"/>
      <c r="JSC1954" s="101"/>
      <c r="JSD1954" s="101"/>
      <c r="JSE1954" s="101"/>
      <c r="JSF1954" s="101"/>
      <c r="JSG1954" s="101"/>
      <c r="JSH1954" s="101"/>
      <c r="JSI1954" s="101"/>
      <c r="JSJ1954" s="101"/>
      <c r="JSK1954" s="101"/>
      <c r="JSL1954" s="101"/>
      <c r="JSM1954" s="101"/>
      <c r="JSN1954" s="101"/>
      <c r="JSO1954" s="101"/>
      <c r="JSP1954" s="101"/>
      <c r="JSQ1954" s="101"/>
      <c r="JSR1954" s="101"/>
      <c r="JSS1954" s="101"/>
      <c r="JST1954" s="101"/>
      <c r="JSU1954" s="101"/>
      <c r="JSV1954" s="101"/>
      <c r="JSW1954" s="101"/>
      <c r="JSX1954" s="101"/>
      <c r="JSY1954" s="101"/>
      <c r="JSZ1954" s="101"/>
      <c r="JTA1954" s="101"/>
      <c r="JTB1954" s="101"/>
      <c r="JTC1954" s="101"/>
      <c r="JTD1954" s="101"/>
      <c r="JTE1954" s="101"/>
      <c r="JTF1954" s="101"/>
      <c r="JTG1954" s="101"/>
      <c r="JTH1954" s="101"/>
      <c r="JTI1954" s="101"/>
      <c r="JTJ1954" s="101"/>
      <c r="JTK1954" s="101"/>
      <c r="JTL1954" s="101"/>
      <c r="JTM1954" s="101"/>
      <c r="JTN1954" s="101"/>
      <c r="JTO1954" s="101"/>
      <c r="JTP1954" s="101"/>
      <c r="JTQ1954" s="101"/>
      <c r="JTR1954" s="101"/>
      <c r="JTS1954" s="101"/>
      <c r="JTT1954" s="101"/>
      <c r="JTU1954" s="101"/>
      <c r="JTV1954" s="101"/>
      <c r="JTW1954" s="101"/>
      <c r="JTX1954" s="101"/>
      <c r="JTY1954" s="101"/>
      <c r="JTZ1954" s="101"/>
      <c r="JUA1954" s="101"/>
      <c r="JUB1954" s="101"/>
      <c r="JUC1954" s="101"/>
      <c r="JUD1954" s="101"/>
      <c r="JUE1954" s="101"/>
      <c r="JUF1954" s="101"/>
      <c r="JUG1954" s="101"/>
      <c r="JUH1954" s="101"/>
      <c r="JUI1954" s="101"/>
      <c r="JUJ1954" s="101"/>
      <c r="JUK1954" s="101"/>
      <c r="JUL1954" s="101"/>
      <c r="JUM1954" s="101"/>
      <c r="JUN1954" s="101"/>
      <c r="JUO1954" s="101"/>
      <c r="JUP1954" s="101"/>
      <c r="JUQ1954" s="101"/>
      <c r="JUR1954" s="101"/>
      <c r="JUS1954" s="101"/>
      <c r="JUT1954" s="101"/>
      <c r="JUU1954" s="101"/>
      <c r="JUV1954" s="101"/>
      <c r="JUW1954" s="101"/>
      <c r="JUX1954" s="101"/>
      <c r="JUY1954" s="101"/>
      <c r="JUZ1954" s="101"/>
      <c r="JVA1954" s="101"/>
      <c r="JVB1954" s="101"/>
      <c r="JVC1954" s="101"/>
      <c r="JVD1954" s="101"/>
      <c r="JVE1954" s="101"/>
      <c r="JVF1954" s="101"/>
      <c r="JVG1954" s="101"/>
      <c r="JVH1954" s="101"/>
      <c r="JVI1954" s="101"/>
      <c r="JVJ1954" s="101"/>
      <c r="JVK1954" s="101"/>
      <c r="JVL1954" s="101"/>
      <c r="JVM1954" s="101"/>
      <c r="JVN1954" s="101"/>
      <c r="JVO1954" s="101"/>
      <c r="JVP1954" s="101"/>
      <c r="JVQ1954" s="101"/>
      <c r="JVR1954" s="101"/>
      <c r="JVS1954" s="101"/>
      <c r="JVT1954" s="101"/>
      <c r="JVU1954" s="101"/>
      <c r="JVV1954" s="101"/>
      <c r="JVW1954" s="101"/>
      <c r="JVX1954" s="101"/>
      <c r="JVY1954" s="101"/>
      <c r="JVZ1954" s="101"/>
      <c r="JWA1954" s="101"/>
      <c r="JWB1954" s="101"/>
      <c r="JWC1954" s="101"/>
      <c r="JWD1954" s="101"/>
      <c r="JWE1954" s="101"/>
      <c r="JWF1954" s="101"/>
      <c r="JWG1954" s="101"/>
      <c r="JWH1954" s="101"/>
      <c r="JWI1954" s="101"/>
      <c r="JWJ1954" s="101"/>
      <c r="JWK1954" s="101"/>
      <c r="JWL1954" s="101"/>
      <c r="JWM1954" s="101"/>
      <c r="JWN1954" s="101"/>
      <c r="JWO1954" s="101"/>
      <c r="JWP1954" s="101"/>
      <c r="JWQ1954" s="101"/>
      <c r="JWR1954" s="101"/>
      <c r="JWS1954" s="101"/>
      <c r="JWT1954" s="101"/>
      <c r="JWU1954" s="101"/>
      <c r="JWV1954" s="101"/>
      <c r="JWW1954" s="101"/>
      <c r="JWX1954" s="101"/>
      <c r="JWY1954" s="101"/>
      <c r="JWZ1954" s="101"/>
      <c r="JXA1954" s="101"/>
      <c r="JXB1954" s="101"/>
      <c r="JXC1954" s="101"/>
      <c r="JXD1954" s="101"/>
      <c r="JXE1954" s="101"/>
      <c r="JXF1954" s="101"/>
      <c r="JXG1954" s="101"/>
      <c r="JXH1954" s="101"/>
      <c r="JXI1954" s="101"/>
      <c r="JXJ1954" s="101"/>
      <c r="JXK1954" s="101"/>
      <c r="JXL1954" s="101"/>
      <c r="JXM1954" s="101"/>
      <c r="JXN1954" s="101"/>
      <c r="JXO1954" s="101"/>
      <c r="JXP1954" s="101"/>
      <c r="JXQ1954" s="101"/>
      <c r="JXR1954" s="101"/>
      <c r="JXS1954" s="101"/>
      <c r="JXT1954" s="101"/>
      <c r="JXU1954" s="101"/>
      <c r="JXV1954" s="101"/>
      <c r="JXW1954" s="101"/>
      <c r="JXX1954" s="101"/>
      <c r="JXY1954" s="101"/>
      <c r="JXZ1954" s="101"/>
      <c r="JYA1954" s="101"/>
      <c r="JYB1954" s="101"/>
      <c r="JYC1954" s="101"/>
      <c r="JYD1954" s="101"/>
      <c r="JYE1954" s="101"/>
      <c r="JYF1954" s="101"/>
      <c r="JYG1954" s="101"/>
      <c r="JYH1954" s="101"/>
      <c r="JYI1954" s="101"/>
      <c r="JYJ1954" s="101"/>
      <c r="JYK1954" s="101"/>
      <c r="JYL1954" s="101"/>
      <c r="JYM1954" s="101"/>
      <c r="JYN1954" s="101"/>
      <c r="JYO1954" s="101"/>
      <c r="JYP1954" s="101"/>
      <c r="JYQ1954" s="101"/>
      <c r="JYR1954" s="101"/>
      <c r="JYS1954" s="101"/>
      <c r="JYT1954" s="101"/>
      <c r="JYU1954" s="101"/>
      <c r="JYV1954" s="101"/>
      <c r="JYW1954" s="101"/>
      <c r="JYX1954" s="101"/>
      <c r="JYY1954" s="101"/>
      <c r="JYZ1954" s="101"/>
      <c r="JZA1954" s="101"/>
      <c r="JZB1954" s="101"/>
      <c r="JZC1954" s="101"/>
      <c r="JZD1954" s="101"/>
      <c r="JZE1954" s="101"/>
      <c r="JZF1954" s="101"/>
      <c r="JZG1954" s="101"/>
      <c r="JZH1954" s="101"/>
      <c r="JZI1954" s="101"/>
      <c r="JZJ1954" s="101"/>
      <c r="JZK1954" s="101"/>
      <c r="JZL1954" s="101"/>
      <c r="JZM1954" s="101"/>
      <c r="JZN1954" s="101"/>
      <c r="JZO1954" s="101"/>
      <c r="JZP1954" s="101"/>
      <c r="JZQ1954" s="101"/>
      <c r="JZR1954" s="101"/>
      <c r="JZS1954" s="101"/>
      <c r="JZT1954" s="101"/>
      <c r="JZU1954" s="101"/>
      <c r="JZV1954" s="101"/>
      <c r="JZW1954" s="101"/>
      <c r="JZX1954" s="101"/>
      <c r="JZY1954" s="101"/>
      <c r="JZZ1954" s="101"/>
      <c r="KAA1954" s="101"/>
      <c r="KAB1954" s="101"/>
      <c r="KAC1954" s="101"/>
      <c r="KAD1954" s="101"/>
      <c r="KAE1954" s="101"/>
      <c r="KAF1954" s="101"/>
      <c r="KAG1954" s="101"/>
      <c r="KAH1954" s="101"/>
      <c r="KAI1954" s="101"/>
      <c r="KAJ1954" s="101"/>
      <c r="KAK1954" s="101"/>
      <c r="KAL1954" s="101"/>
      <c r="KAM1954" s="101"/>
      <c r="KAN1954" s="101"/>
      <c r="KAO1954" s="101"/>
      <c r="KAP1954" s="101"/>
      <c r="KAQ1954" s="101"/>
      <c r="KAR1954" s="101"/>
      <c r="KAS1954" s="101"/>
      <c r="KAT1954" s="101"/>
      <c r="KAU1954" s="101"/>
      <c r="KAV1954" s="101"/>
      <c r="KAW1954" s="101"/>
      <c r="KAX1954" s="101"/>
      <c r="KAY1954" s="101"/>
      <c r="KAZ1954" s="101"/>
      <c r="KBA1954" s="101"/>
      <c r="KBB1954" s="101"/>
      <c r="KBC1954" s="101"/>
      <c r="KBD1954" s="101"/>
      <c r="KBE1954" s="101"/>
      <c r="KBF1954" s="101"/>
      <c r="KBG1954" s="101"/>
      <c r="KBH1954" s="101"/>
      <c r="KBI1954" s="101"/>
      <c r="KBJ1954" s="101"/>
      <c r="KBK1954" s="101"/>
      <c r="KBL1954" s="101"/>
      <c r="KBM1954" s="101"/>
      <c r="KBN1954" s="101"/>
      <c r="KBO1954" s="101"/>
      <c r="KBP1954" s="101"/>
      <c r="KBQ1954" s="101"/>
      <c r="KBR1954" s="101"/>
      <c r="KBS1954" s="101"/>
      <c r="KBT1954" s="101"/>
      <c r="KBU1954" s="101"/>
      <c r="KBV1954" s="101"/>
      <c r="KBW1954" s="101"/>
      <c r="KBX1954" s="101"/>
      <c r="KBY1954" s="101"/>
      <c r="KBZ1954" s="101"/>
      <c r="KCA1954" s="101"/>
      <c r="KCB1954" s="101"/>
      <c r="KCC1954" s="101"/>
      <c r="KCD1954" s="101"/>
      <c r="KCE1954" s="101"/>
      <c r="KCF1954" s="101"/>
      <c r="KCG1954" s="101"/>
      <c r="KCH1954" s="101"/>
      <c r="KCI1954" s="101"/>
      <c r="KCJ1954" s="101"/>
      <c r="KCK1954" s="101"/>
      <c r="KCL1954" s="101"/>
      <c r="KCM1954" s="101"/>
      <c r="KCN1954" s="101"/>
      <c r="KCO1954" s="101"/>
      <c r="KCP1954" s="101"/>
      <c r="KCQ1954" s="101"/>
      <c r="KCR1954" s="101"/>
      <c r="KCS1954" s="101"/>
      <c r="KCT1954" s="101"/>
      <c r="KCU1954" s="101"/>
      <c r="KCV1954" s="101"/>
      <c r="KCW1954" s="101"/>
      <c r="KCX1954" s="101"/>
      <c r="KCY1954" s="101"/>
      <c r="KCZ1954" s="101"/>
      <c r="KDA1954" s="101"/>
      <c r="KDB1954" s="101"/>
      <c r="KDC1954" s="101"/>
      <c r="KDD1954" s="101"/>
      <c r="KDE1954" s="101"/>
      <c r="KDF1954" s="101"/>
      <c r="KDG1954" s="101"/>
      <c r="KDH1954" s="101"/>
      <c r="KDI1954" s="101"/>
      <c r="KDJ1954" s="101"/>
      <c r="KDK1954" s="101"/>
      <c r="KDL1954" s="101"/>
      <c r="KDM1954" s="101"/>
      <c r="KDN1954" s="101"/>
      <c r="KDO1954" s="101"/>
      <c r="KDP1954" s="101"/>
      <c r="KDQ1954" s="101"/>
      <c r="KDR1954" s="101"/>
      <c r="KDS1954" s="101"/>
      <c r="KDT1954" s="101"/>
      <c r="KDU1954" s="101"/>
      <c r="KDV1954" s="101"/>
      <c r="KDW1954" s="101"/>
      <c r="KDX1954" s="101"/>
      <c r="KDY1954" s="101"/>
      <c r="KDZ1954" s="101"/>
      <c r="KEA1954" s="101"/>
      <c r="KEB1954" s="101"/>
      <c r="KEC1954" s="101"/>
      <c r="KED1954" s="101"/>
      <c r="KEE1954" s="101"/>
      <c r="KEF1954" s="101"/>
      <c r="KEG1954" s="101"/>
      <c r="KEH1954" s="101"/>
      <c r="KEI1954" s="101"/>
      <c r="KEJ1954" s="101"/>
      <c r="KEK1954" s="101"/>
      <c r="KEL1954" s="101"/>
      <c r="KEM1954" s="101"/>
      <c r="KEN1954" s="101"/>
      <c r="KEO1954" s="101"/>
      <c r="KEP1954" s="101"/>
      <c r="KEQ1954" s="101"/>
      <c r="KER1954" s="101"/>
      <c r="KES1954" s="101"/>
      <c r="KET1954" s="101"/>
      <c r="KEU1954" s="101"/>
      <c r="KEV1954" s="101"/>
      <c r="KEW1954" s="101"/>
      <c r="KEX1954" s="101"/>
      <c r="KEY1954" s="101"/>
      <c r="KEZ1954" s="101"/>
      <c r="KFA1954" s="101"/>
      <c r="KFB1954" s="101"/>
      <c r="KFC1954" s="101"/>
      <c r="KFD1954" s="101"/>
      <c r="KFE1954" s="101"/>
      <c r="KFF1954" s="101"/>
      <c r="KFG1954" s="101"/>
      <c r="KFH1954" s="101"/>
      <c r="KFI1954" s="101"/>
      <c r="KFJ1954" s="101"/>
      <c r="KFK1954" s="101"/>
      <c r="KFL1954" s="101"/>
      <c r="KFM1954" s="101"/>
      <c r="KFN1954" s="101"/>
      <c r="KFO1954" s="101"/>
      <c r="KFP1954" s="101"/>
      <c r="KFQ1954" s="101"/>
      <c r="KFR1954" s="101"/>
      <c r="KFS1954" s="101"/>
      <c r="KFT1954" s="101"/>
      <c r="KFU1954" s="101"/>
      <c r="KFV1954" s="101"/>
      <c r="KFW1954" s="101"/>
      <c r="KFX1954" s="101"/>
      <c r="KFY1954" s="101"/>
      <c r="KFZ1954" s="101"/>
      <c r="KGA1954" s="101"/>
      <c r="KGB1954" s="101"/>
      <c r="KGC1954" s="101"/>
      <c r="KGD1954" s="101"/>
      <c r="KGE1954" s="101"/>
      <c r="KGF1954" s="101"/>
      <c r="KGG1954" s="101"/>
      <c r="KGH1954" s="101"/>
      <c r="KGI1954" s="101"/>
      <c r="KGJ1954" s="101"/>
      <c r="KGK1954" s="101"/>
      <c r="KGL1954" s="101"/>
      <c r="KGM1954" s="101"/>
      <c r="KGN1954" s="101"/>
      <c r="KGO1954" s="101"/>
      <c r="KGP1954" s="101"/>
      <c r="KGQ1954" s="101"/>
      <c r="KGR1954" s="101"/>
      <c r="KGS1954" s="101"/>
      <c r="KGT1954" s="101"/>
      <c r="KGU1954" s="101"/>
      <c r="KGV1954" s="101"/>
      <c r="KGW1954" s="101"/>
      <c r="KGX1954" s="101"/>
      <c r="KGY1954" s="101"/>
      <c r="KGZ1954" s="101"/>
      <c r="KHA1954" s="101"/>
      <c r="KHB1954" s="101"/>
      <c r="KHC1954" s="101"/>
      <c r="KHD1954" s="101"/>
      <c r="KHE1954" s="101"/>
      <c r="KHF1954" s="101"/>
      <c r="KHG1954" s="101"/>
      <c r="KHH1954" s="101"/>
      <c r="KHI1954" s="101"/>
      <c r="KHJ1954" s="101"/>
      <c r="KHK1954" s="101"/>
      <c r="KHL1954" s="101"/>
      <c r="KHM1954" s="101"/>
      <c r="KHN1954" s="101"/>
      <c r="KHO1954" s="101"/>
      <c r="KHP1954" s="101"/>
      <c r="KHQ1954" s="101"/>
      <c r="KHR1954" s="101"/>
      <c r="KHS1954" s="101"/>
      <c r="KHT1954" s="101"/>
      <c r="KHU1954" s="101"/>
      <c r="KHV1954" s="101"/>
      <c r="KHW1954" s="101"/>
      <c r="KHX1954" s="101"/>
      <c r="KHY1954" s="101"/>
      <c r="KHZ1954" s="101"/>
      <c r="KIA1954" s="101"/>
      <c r="KIB1954" s="101"/>
      <c r="KIC1954" s="101"/>
      <c r="KID1954" s="101"/>
      <c r="KIE1954" s="101"/>
      <c r="KIF1954" s="101"/>
      <c r="KIG1954" s="101"/>
      <c r="KIH1954" s="101"/>
      <c r="KII1954" s="101"/>
      <c r="KIJ1954" s="101"/>
      <c r="KIK1954" s="101"/>
      <c r="KIL1954" s="101"/>
      <c r="KIM1954" s="101"/>
      <c r="KIN1954" s="101"/>
      <c r="KIO1954" s="101"/>
      <c r="KIP1954" s="101"/>
      <c r="KIQ1954" s="101"/>
      <c r="KIR1954" s="101"/>
      <c r="KIS1954" s="101"/>
      <c r="KIT1954" s="101"/>
      <c r="KIU1954" s="101"/>
      <c r="KIV1954" s="101"/>
      <c r="KIW1954" s="101"/>
      <c r="KIX1954" s="101"/>
      <c r="KIY1954" s="101"/>
      <c r="KIZ1954" s="101"/>
      <c r="KJA1954" s="101"/>
      <c r="KJB1954" s="101"/>
      <c r="KJC1954" s="101"/>
      <c r="KJD1954" s="101"/>
      <c r="KJE1954" s="101"/>
      <c r="KJF1954" s="101"/>
      <c r="KJG1954" s="101"/>
      <c r="KJH1954" s="101"/>
      <c r="KJI1954" s="101"/>
      <c r="KJJ1954" s="101"/>
      <c r="KJK1954" s="101"/>
      <c r="KJL1954" s="101"/>
      <c r="KJM1954" s="101"/>
      <c r="KJN1954" s="101"/>
      <c r="KJO1954" s="101"/>
      <c r="KJP1954" s="101"/>
      <c r="KJQ1954" s="101"/>
      <c r="KJR1954" s="101"/>
      <c r="KJS1954" s="101"/>
      <c r="KJT1954" s="101"/>
      <c r="KJU1954" s="101"/>
      <c r="KJV1954" s="101"/>
      <c r="KJW1954" s="101"/>
      <c r="KJX1954" s="101"/>
      <c r="KJY1954" s="101"/>
      <c r="KJZ1954" s="101"/>
      <c r="KKA1954" s="101"/>
      <c r="KKB1954" s="101"/>
      <c r="KKC1954" s="101"/>
      <c r="KKD1954" s="101"/>
      <c r="KKE1954" s="101"/>
      <c r="KKF1954" s="101"/>
      <c r="KKG1954" s="101"/>
      <c r="KKH1954" s="101"/>
      <c r="KKI1954" s="101"/>
      <c r="KKJ1954" s="101"/>
      <c r="KKK1954" s="101"/>
      <c r="KKL1954" s="101"/>
      <c r="KKM1954" s="101"/>
      <c r="KKN1954" s="101"/>
      <c r="KKO1954" s="101"/>
      <c r="KKP1954" s="101"/>
      <c r="KKQ1954" s="101"/>
      <c r="KKR1954" s="101"/>
      <c r="KKS1954" s="101"/>
      <c r="KKT1954" s="101"/>
      <c r="KKU1954" s="101"/>
      <c r="KKV1954" s="101"/>
      <c r="KKW1954" s="101"/>
      <c r="KKX1954" s="101"/>
      <c r="KKY1954" s="101"/>
      <c r="KKZ1954" s="101"/>
      <c r="KLA1954" s="101"/>
      <c r="KLB1954" s="101"/>
      <c r="KLC1954" s="101"/>
      <c r="KLD1954" s="101"/>
      <c r="KLE1954" s="101"/>
      <c r="KLF1954" s="101"/>
      <c r="KLG1954" s="101"/>
      <c r="KLH1954" s="101"/>
      <c r="KLI1954" s="101"/>
      <c r="KLJ1954" s="101"/>
      <c r="KLK1954" s="101"/>
      <c r="KLL1954" s="101"/>
      <c r="KLM1954" s="101"/>
      <c r="KLN1954" s="101"/>
      <c r="KLO1954" s="101"/>
      <c r="KLP1954" s="101"/>
      <c r="KLQ1954" s="101"/>
      <c r="KLR1954" s="101"/>
      <c r="KLS1954" s="101"/>
      <c r="KLT1954" s="101"/>
      <c r="KLU1954" s="101"/>
      <c r="KLV1954" s="101"/>
      <c r="KLW1954" s="101"/>
      <c r="KLX1954" s="101"/>
      <c r="KLY1954" s="101"/>
      <c r="KLZ1954" s="101"/>
      <c r="KMA1954" s="101"/>
      <c r="KMB1954" s="101"/>
      <c r="KMC1954" s="101"/>
      <c r="KMD1954" s="101"/>
      <c r="KME1954" s="101"/>
      <c r="KMF1954" s="101"/>
      <c r="KMG1954" s="101"/>
      <c r="KMH1954" s="101"/>
      <c r="KMI1954" s="101"/>
      <c r="KMJ1954" s="101"/>
      <c r="KMK1954" s="101"/>
      <c r="KML1954" s="101"/>
      <c r="KMM1954" s="101"/>
      <c r="KMN1954" s="101"/>
      <c r="KMO1954" s="101"/>
      <c r="KMP1954" s="101"/>
      <c r="KMQ1954" s="101"/>
      <c r="KMR1954" s="101"/>
      <c r="KMS1954" s="101"/>
      <c r="KMT1954" s="101"/>
      <c r="KMU1954" s="101"/>
      <c r="KMV1954" s="101"/>
      <c r="KMW1954" s="101"/>
      <c r="KMX1954" s="101"/>
      <c r="KMY1954" s="101"/>
      <c r="KMZ1954" s="101"/>
      <c r="KNA1954" s="101"/>
      <c r="KNB1954" s="101"/>
      <c r="KNC1954" s="101"/>
      <c r="KND1954" s="101"/>
      <c r="KNE1954" s="101"/>
      <c r="KNF1954" s="101"/>
      <c r="KNG1954" s="101"/>
      <c r="KNH1954" s="101"/>
      <c r="KNI1954" s="101"/>
      <c r="KNJ1954" s="101"/>
      <c r="KNK1954" s="101"/>
      <c r="KNL1954" s="101"/>
      <c r="KNM1954" s="101"/>
      <c r="KNN1954" s="101"/>
      <c r="KNO1954" s="101"/>
      <c r="KNP1954" s="101"/>
      <c r="KNQ1954" s="101"/>
      <c r="KNR1954" s="101"/>
      <c r="KNS1954" s="101"/>
      <c r="KNT1954" s="101"/>
      <c r="KNU1954" s="101"/>
      <c r="KNV1954" s="101"/>
      <c r="KNW1954" s="101"/>
      <c r="KNX1954" s="101"/>
      <c r="KNY1954" s="101"/>
      <c r="KNZ1954" s="101"/>
      <c r="KOA1954" s="101"/>
      <c r="KOB1954" s="101"/>
      <c r="KOC1954" s="101"/>
      <c r="KOD1954" s="101"/>
      <c r="KOE1954" s="101"/>
      <c r="KOF1954" s="101"/>
      <c r="KOG1954" s="101"/>
      <c r="KOH1954" s="101"/>
      <c r="KOI1954" s="101"/>
      <c r="KOJ1954" s="101"/>
      <c r="KOK1954" s="101"/>
      <c r="KOL1954" s="101"/>
      <c r="KOM1954" s="101"/>
      <c r="KON1954" s="101"/>
      <c r="KOO1954" s="101"/>
      <c r="KOP1954" s="101"/>
      <c r="KOQ1954" s="101"/>
      <c r="KOR1954" s="101"/>
      <c r="KOS1954" s="101"/>
      <c r="KOT1954" s="101"/>
      <c r="KOU1954" s="101"/>
      <c r="KOV1954" s="101"/>
      <c r="KOW1954" s="101"/>
      <c r="KOX1954" s="101"/>
      <c r="KOY1954" s="101"/>
      <c r="KOZ1954" s="101"/>
      <c r="KPA1954" s="101"/>
      <c r="KPB1954" s="101"/>
      <c r="KPC1954" s="101"/>
      <c r="KPD1954" s="101"/>
      <c r="KPE1954" s="101"/>
      <c r="KPF1954" s="101"/>
      <c r="KPG1954" s="101"/>
      <c r="KPH1954" s="101"/>
      <c r="KPI1954" s="101"/>
      <c r="KPJ1954" s="101"/>
      <c r="KPK1954" s="101"/>
      <c r="KPL1954" s="101"/>
      <c r="KPM1954" s="101"/>
      <c r="KPN1954" s="101"/>
      <c r="KPO1954" s="101"/>
      <c r="KPP1954" s="101"/>
      <c r="KPQ1954" s="101"/>
      <c r="KPR1954" s="101"/>
      <c r="KPS1954" s="101"/>
      <c r="KPT1954" s="101"/>
      <c r="KPU1954" s="101"/>
      <c r="KPV1954" s="101"/>
      <c r="KPW1954" s="101"/>
      <c r="KPX1954" s="101"/>
      <c r="KPY1954" s="101"/>
      <c r="KPZ1954" s="101"/>
      <c r="KQA1954" s="101"/>
      <c r="KQB1954" s="101"/>
      <c r="KQC1954" s="101"/>
      <c r="KQD1954" s="101"/>
      <c r="KQE1954" s="101"/>
      <c r="KQF1954" s="101"/>
      <c r="KQG1954" s="101"/>
      <c r="KQH1954" s="101"/>
      <c r="KQI1954" s="101"/>
      <c r="KQJ1954" s="101"/>
      <c r="KQK1954" s="101"/>
      <c r="KQL1954" s="101"/>
      <c r="KQM1954" s="101"/>
      <c r="KQN1954" s="101"/>
      <c r="KQO1954" s="101"/>
      <c r="KQP1954" s="101"/>
      <c r="KQQ1954" s="101"/>
      <c r="KQR1954" s="101"/>
      <c r="KQS1954" s="101"/>
      <c r="KQT1954" s="101"/>
      <c r="KQU1954" s="101"/>
      <c r="KQV1954" s="101"/>
      <c r="KQW1954" s="101"/>
      <c r="KQX1954" s="101"/>
      <c r="KQY1954" s="101"/>
      <c r="KQZ1954" s="101"/>
      <c r="KRA1954" s="101"/>
      <c r="KRB1954" s="101"/>
      <c r="KRC1954" s="101"/>
      <c r="KRD1954" s="101"/>
      <c r="KRE1954" s="101"/>
      <c r="KRF1954" s="101"/>
      <c r="KRG1954" s="101"/>
      <c r="KRH1954" s="101"/>
      <c r="KRI1954" s="101"/>
      <c r="KRJ1954" s="101"/>
      <c r="KRK1954" s="101"/>
      <c r="KRL1954" s="101"/>
      <c r="KRM1954" s="101"/>
      <c r="KRN1954" s="101"/>
      <c r="KRO1954" s="101"/>
      <c r="KRP1954" s="101"/>
      <c r="KRQ1954" s="101"/>
      <c r="KRR1954" s="101"/>
      <c r="KRS1954" s="101"/>
      <c r="KRT1954" s="101"/>
      <c r="KRU1954" s="101"/>
      <c r="KRV1954" s="101"/>
      <c r="KRW1954" s="101"/>
      <c r="KRX1954" s="101"/>
      <c r="KRY1954" s="101"/>
      <c r="KRZ1954" s="101"/>
      <c r="KSA1954" s="101"/>
      <c r="KSB1954" s="101"/>
      <c r="KSC1954" s="101"/>
      <c r="KSD1954" s="101"/>
      <c r="KSE1954" s="101"/>
      <c r="KSF1954" s="101"/>
      <c r="KSG1954" s="101"/>
      <c r="KSH1954" s="101"/>
      <c r="KSI1954" s="101"/>
      <c r="KSJ1954" s="101"/>
      <c r="KSK1954" s="101"/>
      <c r="KSL1954" s="101"/>
      <c r="KSM1954" s="101"/>
      <c r="KSN1954" s="101"/>
      <c r="KSO1954" s="101"/>
      <c r="KSP1954" s="101"/>
      <c r="KSQ1954" s="101"/>
      <c r="KSR1954" s="101"/>
      <c r="KSS1954" s="101"/>
      <c r="KST1954" s="101"/>
      <c r="KSU1954" s="101"/>
      <c r="KSV1954" s="101"/>
      <c r="KSW1954" s="101"/>
      <c r="KSX1954" s="101"/>
      <c r="KSY1954" s="101"/>
      <c r="KSZ1954" s="101"/>
      <c r="KTA1954" s="101"/>
      <c r="KTB1954" s="101"/>
      <c r="KTC1954" s="101"/>
      <c r="KTD1954" s="101"/>
      <c r="KTE1954" s="101"/>
      <c r="KTF1954" s="101"/>
      <c r="KTG1954" s="101"/>
      <c r="KTH1954" s="101"/>
      <c r="KTI1954" s="101"/>
      <c r="KTJ1954" s="101"/>
      <c r="KTK1954" s="101"/>
      <c r="KTL1954" s="101"/>
      <c r="KTM1954" s="101"/>
      <c r="KTN1954" s="101"/>
      <c r="KTO1954" s="101"/>
      <c r="KTP1954" s="101"/>
      <c r="KTQ1954" s="101"/>
      <c r="KTR1954" s="101"/>
      <c r="KTS1954" s="101"/>
      <c r="KTT1954" s="101"/>
      <c r="KTU1954" s="101"/>
      <c r="KTV1954" s="101"/>
      <c r="KTW1954" s="101"/>
      <c r="KTX1954" s="101"/>
      <c r="KTY1954" s="101"/>
      <c r="KTZ1954" s="101"/>
      <c r="KUA1954" s="101"/>
      <c r="KUB1954" s="101"/>
      <c r="KUC1954" s="101"/>
      <c r="KUD1954" s="101"/>
      <c r="KUE1954" s="101"/>
      <c r="KUF1954" s="101"/>
      <c r="KUG1954" s="101"/>
      <c r="KUH1954" s="101"/>
      <c r="KUI1954" s="101"/>
      <c r="KUJ1954" s="101"/>
      <c r="KUK1954" s="101"/>
      <c r="KUL1954" s="101"/>
      <c r="KUM1954" s="101"/>
      <c r="KUN1954" s="101"/>
      <c r="KUO1954" s="101"/>
      <c r="KUP1954" s="101"/>
      <c r="KUQ1954" s="101"/>
      <c r="KUR1954" s="101"/>
      <c r="KUS1954" s="101"/>
      <c r="KUT1954" s="101"/>
      <c r="KUU1954" s="101"/>
      <c r="KUV1954" s="101"/>
      <c r="KUW1954" s="101"/>
      <c r="KUX1954" s="101"/>
      <c r="KUY1954" s="101"/>
      <c r="KUZ1954" s="101"/>
      <c r="KVA1954" s="101"/>
      <c r="KVB1954" s="101"/>
      <c r="KVC1954" s="101"/>
      <c r="KVD1954" s="101"/>
      <c r="KVE1954" s="101"/>
      <c r="KVF1954" s="101"/>
      <c r="KVG1954" s="101"/>
      <c r="KVH1954" s="101"/>
      <c r="KVI1954" s="101"/>
      <c r="KVJ1954" s="101"/>
      <c r="KVK1954" s="101"/>
      <c r="KVL1954" s="101"/>
      <c r="KVM1954" s="101"/>
      <c r="KVN1954" s="101"/>
      <c r="KVO1954" s="101"/>
      <c r="KVP1954" s="101"/>
      <c r="KVQ1954" s="101"/>
      <c r="KVR1954" s="101"/>
      <c r="KVS1954" s="101"/>
      <c r="KVT1954" s="101"/>
      <c r="KVU1954" s="101"/>
      <c r="KVV1954" s="101"/>
      <c r="KVW1954" s="101"/>
      <c r="KVX1954" s="101"/>
      <c r="KVY1954" s="101"/>
      <c r="KVZ1954" s="101"/>
      <c r="KWA1954" s="101"/>
      <c r="KWB1954" s="101"/>
      <c r="KWC1954" s="101"/>
      <c r="KWD1954" s="101"/>
      <c r="KWE1954" s="101"/>
      <c r="KWF1954" s="101"/>
      <c r="KWG1954" s="101"/>
      <c r="KWH1954" s="101"/>
      <c r="KWI1954" s="101"/>
      <c r="KWJ1954" s="101"/>
      <c r="KWK1954" s="101"/>
      <c r="KWL1954" s="101"/>
      <c r="KWM1954" s="101"/>
      <c r="KWN1954" s="101"/>
      <c r="KWO1954" s="101"/>
      <c r="KWP1954" s="101"/>
      <c r="KWQ1954" s="101"/>
      <c r="KWR1954" s="101"/>
      <c r="KWS1954" s="101"/>
      <c r="KWT1954" s="101"/>
      <c r="KWU1954" s="101"/>
      <c r="KWV1954" s="101"/>
      <c r="KWW1954" s="101"/>
      <c r="KWX1954" s="101"/>
      <c r="KWY1954" s="101"/>
      <c r="KWZ1954" s="101"/>
      <c r="KXA1954" s="101"/>
      <c r="KXB1954" s="101"/>
      <c r="KXC1954" s="101"/>
      <c r="KXD1954" s="101"/>
      <c r="KXE1954" s="101"/>
      <c r="KXF1954" s="101"/>
      <c r="KXG1954" s="101"/>
      <c r="KXH1954" s="101"/>
      <c r="KXI1954" s="101"/>
      <c r="KXJ1954" s="101"/>
      <c r="KXK1954" s="101"/>
      <c r="KXL1954" s="101"/>
      <c r="KXM1954" s="101"/>
      <c r="KXN1954" s="101"/>
      <c r="KXO1954" s="101"/>
      <c r="KXP1954" s="101"/>
      <c r="KXQ1954" s="101"/>
      <c r="KXR1954" s="101"/>
      <c r="KXS1954" s="101"/>
      <c r="KXT1954" s="101"/>
      <c r="KXU1954" s="101"/>
      <c r="KXV1954" s="101"/>
      <c r="KXW1954" s="101"/>
      <c r="KXX1954" s="101"/>
      <c r="KXY1954" s="101"/>
      <c r="KXZ1954" s="101"/>
      <c r="KYA1954" s="101"/>
      <c r="KYB1954" s="101"/>
      <c r="KYC1954" s="101"/>
      <c r="KYD1954" s="101"/>
      <c r="KYE1954" s="101"/>
      <c r="KYF1954" s="101"/>
      <c r="KYG1954" s="101"/>
      <c r="KYH1954" s="101"/>
      <c r="KYI1954" s="101"/>
      <c r="KYJ1954" s="101"/>
      <c r="KYK1954" s="101"/>
      <c r="KYL1954" s="101"/>
      <c r="KYM1954" s="101"/>
      <c r="KYN1954" s="101"/>
      <c r="KYO1954" s="101"/>
      <c r="KYP1954" s="101"/>
      <c r="KYQ1954" s="101"/>
      <c r="KYR1954" s="101"/>
      <c r="KYS1954" s="101"/>
      <c r="KYT1954" s="101"/>
      <c r="KYU1954" s="101"/>
      <c r="KYV1954" s="101"/>
      <c r="KYW1954" s="101"/>
      <c r="KYX1954" s="101"/>
      <c r="KYY1954" s="101"/>
      <c r="KYZ1954" s="101"/>
      <c r="KZA1954" s="101"/>
      <c r="KZB1954" s="101"/>
      <c r="KZC1954" s="101"/>
      <c r="KZD1954" s="101"/>
      <c r="KZE1954" s="101"/>
      <c r="KZF1954" s="101"/>
      <c r="KZG1954" s="101"/>
      <c r="KZH1954" s="101"/>
      <c r="KZI1954" s="101"/>
      <c r="KZJ1954" s="101"/>
      <c r="KZK1954" s="101"/>
      <c r="KZL1954" s="101"/>
      <c r="KZM1954" s="101"/>
      <c r="KZN1954" s="101"/>
      <c r="KZO1954" s="101"/>
      <c r="KZP1954" s="101"/>
      <c r="KZQ1954" s="101"/>
      <c r="KZR1954" s="101"/>
      <c r="KZS1954" s="101"/>
      <c r="KZT1954" s="101"/>
      <c r="KZU1954" s="101"/>
      <c r="KZV1954" s="101"/>
      <c r="KZW1954" s="101"/>
      <c r="KZX1954" s="101"/>
      <c r="KZY1954" s="101"/>
      <c r="KZZ1954" s="101"/>
      <c r="LAA1954" s="101"/>
      <c r="LAB1954" s="101"/>
      <c r="LAC1954" s="101"/>
      <c r="LAD1954" s="101"/>
      <c r="LAE1954" s="101"/>
      <c r="LAF1954" s="101"/>
      <c r="LAG1954" s="101"/>
      <c r="LAH1954" s="101"/>
      <c r="LAI1954" s="101"/>
      <c r="LAJ1954" s="101"/>
      <c r="LAK1954" s="101"/>
      <c r="LAL1954" s="101"/>
      <c r="LAM1954" s="101"/>
      <c r="LAN1954" s="101"/>
      <c r="LAO1954" s="101"/>
      <c r="LAP1954" s="101"/>
      <c r="LAQ1954" s="101"/>
      <c r="LAR1954" s="101"/>
      <c r="LAS1954" s="101"/>
      <c r="LAT1954" s="101"/>
      <c r="LAU1954" s="101"/>
      <c r="LAV1954" s="101"/>
      <c r="LAW1954" s="101"/>
      <c r="LAX1954" s="101"/>
      <c r="LAY1954" s="101"/>
      <c r="LAZ1954" s="101"/>
      <c r="LBA1954" s="101"/>
      <c r="LBB1954" s="101"/>
      <c r="LBC1954" s="101"/>
      <c r="LBD1954" s="101"/>
      <c r="LBE1954" s="101"/>
      <c r="LBF1954" s="101"/>
      <c r="LBG1954" s="101"/>
      <c r="LBH1954" s="101"/>
      <c r="LBI1954" s="101"/>
      <c r="LBJ1954" s="101"/>
      <c r="LBK1954" s="101"/>
      <c r="LBL1954" s="101"/>
      <c r="LBM1954" s="101"/>
      <c r="LBN1954" s="101"/>
      <c r="LBO1954" s="101"/>
      <c r="LBP1954" s="101"/>
      <c r="LBQ1954" s="101"/>
      <c r="LBR1954" s="101"/>
      <c r="LBS1954" s="101"/>
      <c r="LBT1954" s="101"/>
      <c r="LBU1954" s="101"/>
      <c r="LBV1954" s="101"/>
      <c r="LBW1954" s="101"/>
      <c r="LBX1954" s="101"/>
      <c r="LBY1954" s="101"/>
      <c r="LBZ1954" s="101"/>
      <c r="LCA1954" s="101"/>
      <c r="LCB1954" s="101"/>
      <c r="LCC1954" s="101"/>
      <c r="LCD1954" s="101"/>
      <c r="LCE1954" s="101"/>
      <c r="LCF1954" s="101"/>
      <c r="LCG1954" s="101"/>
      <c r="LCH1954" s="101"/>
      <c r="LCI1954" s="101"/>
      <c r="LCJ1954" s="101"/>
      <c r="LCK1954" s="101"/>
      <c r="LCL1954" s="101"/>
      <c r="LCM1954" s="101"/>
      <c r="LCN1954" s="101"/>
      <c r="LCO1954" s="101"/>
      <c r="LCP1954" s="101"/>
      <c r="LCQ1954" s="101"/>
      <c r="LCR1954" s="101"/>
      <c r="LCS1954" s="101"/>
      <c r="LCT1954" s="101"/>
      <c r="LCU1954" s="101"/>
      <c r="LCV1954" s="101"/>
      <c r="LCW1954" s="101"/>
      <c r="LCX1954" s="101"/>
      <c r="LCY1954" s="101"/>
      <c r="LCZ1954" s="101"/>
      <c r="LDA1954" s="101"/>
      <c r="LDB1954" s="101"/>
      <c r="LDC1954" s="101"/>
      <c r="LDD1954" s="101"/>
      <c r="LDE1954" s="101"/>
      <c r="LDF1954" s="101"/>
      <c r="LDG1954" s="101"/>
      <c r="LDH1954" s="101"/>
      <c r="LDI1954" s="101"/>
      <c r="LDJ1954" s="101"/>
      <c r="LDK1954" s="101"/>
      <c r="LDL1954" s="101"/>
      <c r="LDM1954" s="101"/>
      <c r="LDN1954" s="101"/>
      <c r="LDO1954" s="101"/>
      <c r="LDP1954" s="101"/>
      <c r="LDQ1954" s="101"/>
      <c r="LDR1954" s="101"/>
      <c r="LDS1954" s="101"/>
      <c r="LDT1954" s="101"/>
      <c r="LDU1954" s="101"/>
      <c r="LDV1954" s="101"/>
      <c r="LDW1954" s="101"/>
      <c r="LDX1954" s="101"/>
      <c r="LDY1954" s="101"/>
      <c r="LDZ1954" s="101"/>
      <c r="LEA1954" s="101"/>
      <c r="LEB1954" s="101"/>
      <c r="LEC1954" s="101"/>
      <c r="LED1954" s="101"/>
      <c r="LEE1954" s="101"/>
      <c r="LEF1954" s="101"/>
      <c r="LEG1954" s="101"/>
      <c r="LEH1954" s="101"/>
      <c r="LEI1954" s="101"/>
      <c r="LEJ1954" s="101"/>
      <c r="LEK1954" s="101"/>
      <c r="LEL1954" s="101"/>
      <c r="LEM1954" s="101"/>
      <c r="LEN1954" s="101"/>
      <c r="LEO1954" s="101"/>
      <c r="LEP1954" s="101"/>
      <c r="LEQ1954" s="101"/>
      <c r="LER1954" s="101"/>
      <c r="LES1954" s="101"/>
      <c r="LET1954" s="101"/>
      <c r="LEU1954" s="101"/>
      <c r="LEV1954" s="101"/>
      <c r="LEW1954" s="101"/>
      <c r="LEX1954" s="101"/>
      <c r="LEY1954" s="101"/>
      <c r="LEZ1954" s="101"/>
      <c r="LFA1954" s="101"/>
      <c r="LFB1954" s="101"/>
      <c r="LFC1954" s="101"/>
      <c r="LFD1954" s="101"/>
      <c r="LFE1954" s="101"/>
      <c r="LFF1954" s="101"/>
      <c r="LFG1954" s="101"/>
      <c r="LFH1954" s="101"/>
      <c r="LFI1954" s="101"/>
      <c r="LFJ1954" s="101"/>
      <c r="LFK1954" s="101"/>
      <c r="LFL1954" s="101"/>
      <c r="LFM1954" s="101"/>
      <c r="LFN1954" s="101"/>
      <c r="LFO1954" s="101"/>
      <c r="LFP1954" s="101"/>
      <c r="LFQ1954" s="101"/>
      <c r="LFR1954" s="101"/>
      <c r="LFS1954" s="101"/>
      <c r="LFT1954" s="101"/>
      <c r="LFU1954" s="101"/>
      <c r="LFV1954" s="101"/>
      <c r="LFW1954" s="101"/>
      <c r="LFX1954" s="101"/>
      <c r="LFY1954" s="101"/>
      <c r="LFZ1954" s="101"/>
      <c r="LGA1954" s="101"/>
      <c r="LGB1954" s="101"/>
      <c r="LGC1954" s="101"/>
      <c r="LGD1954" s="101"/>
      <c r="LGE1954" s="101"/>
      <c r="LGF1954" s="101"/>
      <c r="LGG1954" s="101"/>
      <c r="LGH1954" s="101"/>
      <c r="LGI1954" s="101"/>
      <c r="LGJ1954" s="101"/>
      <c r="LGK1954" s="101"/>
      <c r="LGL1954" s="101"/>
      <c r="LGM1954" s="101"/>
      <c r="LGN1954" s="101"/>
      <c r="LGO1954" s="101"/>
      <c r="LGP1954" s="101"/>
      <c r="LGQ1954" s="101"/>
      <c r="LGR1954" s="101"/>
      <c r="LGS1954" s="101"/>
      <c r="LGT1954" s="101"/>
      <c r="LGU1954" s="101"/>
      <c r="LGV1954" s="101"/>
      <c r="LGW1954" s="101"/>
      <c r="LGX1954" s="101"/>
      <c r="LGY1954" s="101"/>
      <c r="LGZ1954" s="101"/>
      <c r="LHA1954" s="101"/>
      <c r="LHB1954" s="101"/>
      <c r="LHC1954" s="101"/>
      <c r="LHD1954" s="101"/>
      <c r="LHE1954" s="101"/>
      <c r="LHF1954" s="101"/>
      <c r="LHG1954" s="101"/>
      <c r="LHH1954" s="101"/>
      <c r="LHI1954" s="101"/>
      <c r="LHJ1954" s="101"/>
      <c r="LHK1954" s="101"/>
      <c r="LHL1954" s="101"/>
      <c r="LHM1954" s="101"/>
      <c r="LHN1954" s="101"/>
      <c r="LHO1954" s="101"/>
      <c r="LHP1954" s="101"/>
      <c r="LHQ1954" s="101"/>
      <c r="LHR1954" s="101"/>
      <c r="LHS1954" s="101"/>
      <c r="LHT1954" s="101"/>
      <c r="LHU1954" s="101"/>
      <c r="LHV1954" s="101"/>
      <c r="LHW1954" s="101"/>
      <c r="LHX1954" s="101"/>
      <c r="LHY1954" s="101"/>
      <c r="LHZ1954" s="101"/>
      <c r="LIA1954" s="101"/>
      <c r="LIB1954" s="101"/>
      <c r="LIC1954" s="101"/>
      <c r="LID1954" s="101"/>
      <c r="LIE1954" s="101"/>
      <c r="LIF1954" s="101"/>
      <c r="LIG1954" s="101"/>
      <c r="LIH1954" s="101"/>
      <c r="LII1954" s="101"/>
      <c r="LIJ1954" s="101"/>
      <c r="LIK1954" s="101"/>
      <c r="LIL1954" s="101"/>
      <c r="LIM1954" s="101"/>
      <c r="LIN1954" s="101"/>
      <c r="LIO1954" s="101"/>
      <c r="LIP1954" s="101"/>
      <c r="LIQ1954" s="101"/>
      <c r="LIR1954" s="101"/>
      <c r="LIS1954" s="101"/>
      <c r="LIT1954" s="101"/>
      <c r="LIU1954" s="101"/>
      <c r="LIV1954" s="101"/>
      <c r="LIW1954" s="101"/>
      <c r="LIX1954" s="101"/>
      <c r="LIY1954" s="101"/>
      <c r="LIZ1954" s="101"/>
      <c r="LJA1954" s="101"/>
      <c r="LJB1954" s="101"/>
      <c r="LJC1954" s="101"/>
      <c r="LJD1954" s="101"/>
      <c r="LJE1954" s="101"/>
      <c r="LJF1954" s="101"/>
      <c r="LJG1954" s="101"/>
      <c r="LJH1954" s="101"/>
      <c r="LJI1954" s="101"/>
      <c r="LJJ1954" s="101"/>
      <c r="LJK1954" s="101"/>
      <c r="LJL1954" s="101"/>
      <c r="LJM1954" s="101"/>
      <c r="LJN1954" s="101"/>
      <c r="LJO1954" s="101"/>
      <c r="LJP1954" s="101"/>
      <c r="LJQ1954" s="101"/>
      <c r="LJR1954" s="101"/>
      <c r="LJS1954" s="101"/>
      <c r="LJT1954" s="101"/>
      <c r="LJU1954" s="101"/>
      <c r="LJV1954" s="101"/>
      <c r="LJW1954" s="101"/>
      <c r="LJX1954" s="101"/>
      <c r="LJY1954" s="101"/>
      <c r="LJZ1954" s="101"/>
      <c r="LKA1954" s="101"/>
      <c r="LKB1954" s="101"/>
      <c r="LKC1954" s="101"/>
      <c r="LKD1954" s="101"/>
      <c r="LKE1954" s="101"/>
      <c r="LKF1954" s="101"/>
      <c r="LKG1954" s="101"/>
      <c r="LKH1954" s="101"/>
      <c r="LKI1954" s="101"/>
      <c r="LKJ1954" s="101"/>
      <c r="LKK1954" s="101"/>
      <c r="LKL1954" s="101"/>
      <c r="LKM1954" s="101"/>
      <c r="LKN1954" s="101"/>
      <c r="LKO1954" s="101"/>
      <c r="LKP1954" s="101"/>
      <c r="LKQ1954" s="101"/>
      <c r="LKR1954" s="101"/>
      <c r="LKS1954" s="101"/>
      <c r="LKT1954" s="101"/>
      <c r="LKU1954" s="101"/>
      <c r="LKV1954" s="101"/>
      <c r="LKW1954" s="101"/>
      <c r="LKX1954" s="101"/>
      <c r="LKY1954" s="101"/>
      <c r="LKZ1954" s="101"/>
      <c r="LLA1954" s="101"/>
      <c r="LLB1954" s="101"/>
      <c r="LLC1954" s="101"/>
      <c r="LLD1954" s="101"/>
      <c r="LLE1954" s="101"/>
      <c r="LLF1954" s="101"/>
      <c r="LLG1954" s="101"/>
      <c r="LLH1954" s="101"/>
      <c r="LLI1954" s="101"/>
      <c r="LLJ1954" s="101"/>
      <c r="LLK1954" s="101"/>
      <c r="LLL1954" s="101"/>
      <c r="LLM1954" s="101"/>
      <c r="LLN1954" s="101"/>
      <c r="LLO1954" s="101"/>
      <c r="LLP1954" s="101"/>
      <c r="LLQ1954" s="101"/>
      <c r="LLR1954" s="101"/>
      <c r="LLS1954" s="101"/>
      <c r="LLT1954" s="101"/>
      <c r="LLU1954" s="101"/>
      <c r="LLV1954" s="101"/>
      <c r="LLW1954" s="101"/>
      <c r="LLX1954" s="101"/>
      <c r="LLY1954" s="101"/>
      <c r="LLZ1954" s="101"/>
      <c r="LMA1954" s="101"/>
      <c r="LMB1954" s="101"/>
      <c r="LMC1954" s="101"/>
      <c r="LMD1954" s="101"/>
      <c r="LME1954" s="101"/>
      <c r="LMF1954" s="101"/>
      <c r="LMG1954" s="101"/>
      <c r="LMH1954" s="101"/>
      <c r="LMI1954" s="101"/>
      <c r="LMJ1954" s="101"/>
      <c r="LMK1954" s="101"/>
      <c r="LML1954" s="101"/>
      <c r="LMM1954" s="101"/>
      <c r="LMN1954" s="101"/>
      <c r="LMO1954" s="101"/>
      <c r="LMP1954" s="101"/>
      <c r="LMQ1954" s="101"/>
      <c r="LMR1954" s="101"/>
      <c r="LMS1954" s="101"/>
      <c r="LMT1954" s="101"/>
      <c r="LMU1954" s="101"/>
      <c r="LMV1954" s="101"/>
      <c r="LMW1954" s="101"/>
      <c r="LMX1954" s="101"/>
      <c r="LMY1954" s="101"/>
      <c r="LMZ1954" s="101"/>
      <c r="LNA1954" s="101"/>
      <c r="LNB1954" s="101"/>
      <c r="LNC1954" s="101"/>
      <c r="LND1954" s="101"/>
      <c r="LNE1954" s="101"/>
      <c r="LNF1954" s="101"/>
      <c r="LNG1954" s="101"/>
      <c r="LNH1954" s="101"/>
      <c r="LNI1954" s="101"/>
      <c r="LNJ1954" s="101"/>
      <c r="LNK1954" s="101"/>
      <c r="LNL1954" s="101"/>
      <c r="LNM1954" s="101"/>
      <c r="LNN1954" s="101"/>
      <c r="LNO1954" s="101"/>
      <c r="LNP1954" s="101"/>
      <c r="LNQ1954" s="101"/>
      <c r="LNR1954" s="101"/>
      <c r="LNS1954" s="101"/>
      <c r="LNT1954" s="101"/>
      <c r="LNU1954" s="101"/>
      <c r="LNV1954" s="101"/>
      <c r="LNW1954" s="101"/>
      <c r="LNX1954" s="101"/>
      <c r="LNY1954" s="101"/>
      <c r="LNZ1954" s="101"/>
      <c r="LOA1954" s="101"/>
      <c r="LOB1954" s="101"/>
      <c r="LOC1954" s="101"/>
      <c r="LOD1954" s="101"/>
      <c r="LOE1954" s="101"/>
      <c r="LOF1954" s="101"/>
      <c r="LOG1954" s="101"/>
      <c r="LOH1954" s="101"/>
      <c r="LOI1954" s="101"/>
      <c r="LOJ1954" s="101"/>
      <c r="LOK1954" s="101"/>
      <c r="LOL1954" s="101"/>
      <c r="LOM1954" s="101"/>
      <c r="LON1954" s="101"/>
      <c r="LOO1954" s="101"/>
      <c r="LOP1954" s="101"/>
      <c r="LOQ1954" s="101"/>
      <c r="LOR1954" s="101"/>
      <c r="LOS1954" s="101"/>
      <c r="LOT1954" s="101"/>
      <c r="LOU1954" s="101"/>
      <c r="LOV1954" s="101"/>
      <c r="LOW1954" s="101"/>
      <c r="LOX1954" s="101"/>
      <c r="LOY1954" s="101"/>
      <c r="LOZ1954" s="101"/>
      <c r="LPA1954" s="101"/>
      <c r="LPB1954" s="101"/>
      <c r="LPC1954" s="101"/>
      <c r="LPD1954" s="101"/>
      <c r="LPE1954" s="101"/>
      <c r="LPF1954" s="101"/>
      <c r="LPG1954" s="101"/>
      <c r="LPH1954" s="101"/>
      <c r="LPI1954" s="101"/>
      <c r="LPJ1954" s="101"/>
      <c r="LPK1954" s="101"/>
      <c r="LPL1954" s="101"/>
      <c r="LPM1954" s="101"/>
      <c r="LPN1954" s="101"/>
      <c r="LPO1954" s="101"/>
      <c r="LPP1954" s="101"/>
      <c r="LPQ1954" s="101"/>
      <c r="LPR1954" s="101"/>
      <c r="LPS1954" s="101"/>
      <c r="LPT1954" s="101"/>
      <c r="LPU1954" s="101"/>
      <c r="LPV1954" s="101"/>
      <c r="LPW1954" s="101"/>
      <c r="LPX1954" s="101"/>
      <c r="LPY1954" s="101"/>
      <c r="LPZ1954" s="101"/>
      <c r="LQA1954" s="101"/>
      <c r="LQB1954" s="101"/>
      <c r="LQC1954" s="101"/>
      <c r="LQD1954" s="101"/>
      <c r="LQE1954" s="101"/>
      <c r="LQF1954" s="101"/>
      <c r="LQG1954" s="101"/>
      <c r="LQH1954" s="101"/>
      <c r="LQI1954" s="101"/>
      <c r="LQJ1954" s="101"/>
      <c r="LQK1954" s="101"/>
      <c r="LQL1954" s="101"/>
      <c r="LQM1954" s="101"/>
      <c r="LQN1954" s="101"/>
      <c r="LQO1954" s="101"/>
      <c r="LQP1954" s="101"/>
      <c r="LQQ1954" s="101"/>
      <c r="LQR1954" s="101"/>
      <c r="LQS1954" s="101"/>
      <c r="LQT1954" s="101"/>
      <c r="LQU1954" s="101"/>
      <c r="LQV1954" s="101"/>
      <c r="LQW1954" s="101"/>
      <c r="LQX1954" s="101"/>
      <c r="LQY1954" s="101"/>
      <c r="LQZ1954" s="101"/>
      <c r="LRA1954" s="101"/>
      <c r="LRB1954" s="101"/>
      <c r="LRC1954" s="101"/>
      <c r="LRD1954" s="101"/>
      <c r="LRE1954" s="101"/>
      <c r="LRF1954" s="101"/>
      <c r="LRG1954" s="101"/>
      <c r="LRH1954" s="101"/>
      <c r="LRI1954" s="101"/>
      <c r="LRJ1954" s="101"/>
      <c r="LRK1954" s="101"/>
      <c r="LRL1954" s="101"/>
      <c r="LRM1954" s="101"/>
      <c r="LRN1954" s="101"/>
      <c r="LRO1954" s="101"/>
      <c r="LRP1954" s="101"/>
      <c r="LRQ1954" s="101"/>
      <c r="LRR1954" s="101"/>
      <c r="LRS1954" s="101"/>
      <c r="LRT1954" s="101"/>
      <c r="LRU1954" s="101"/>
      <c r="LRV1954" s="101"/>
      <c r="LRW1954" s="101"/>
      <c r="LRX1954" s="101"/>
      <c r="LRY1954" s="101"/>
      <c r="LRZ1954" s="101"/>
      <c r="LSA1954" s="101"/>
      <c r="LSB1954" s="101"/>
      <c r="LSC1954" s="101"/>
      <c r="LSD1954" s="101"/>
      <c r="LSE1954" s="101"/>
      <c r="LSF1954" s="101"/>
      <c r="LSG1954" s="101"/>
      <c r="LSH1954" s="101"/>
      <c r="LSI1954" s="101"/>
      <c r="LSJ1954" s="101"/>
      <c r="LSK1954" s="101"/>
      <c r="LSL1954" s="101"/>
      <c r="LSM1954" s="101"/>
      <c r="LSN1954" s="101"/>
      <c r="LSO1954" s="101"/>
      <c r="LSP1954" s="101"/>
      <c r="LSQ1954" s="101"/>
      <c r="LSR1954" s="101"/>
      <c r="LSS1954" s="101"/>
      <c r="LST1954" s="101"/>
      <c r="LSU1954" s="101"/>
      <c r="LSV1954" s="101"/>
      <c r="LSW1954" s="101"/>
      <c r="LSX1954" s="101"/>
      <c r="LSY1954" s="101"/>
      <c r="LSZ1954" s="101"/>
      <c r="LTA1954" s="101"/>
      <c r="LTB1954" s="101"/>
      <c r="LTC1954" s="101"/>
      <c r="LTD1954" s="101"/>
      <c r="LTE1954" s="101"/>
      <c r="LTF1954" s="101"/>
      <c r="LTG1954" s="101"/>
      <c r="LTH1954" s="101"/>
      <c r="LTI1954" s="101"/>
      <c r="LTJ1954" s="101"/>
      <c r="LTK1954" s="101"/>
      <c r="LTL1954" s="101"/>
      <c r="LTM1954" s="101"/>
      <c r="LTN1954" s="101"/>
      <c r="LTO1954" s="101"/>
      <c r="LTP1954" s="101"/>
      <c r="LTQ1954" s="101"/>
      <c r="LTR1954" s="101"/>
      <c r="LTS1954" s="101"/>
      <c r="LTT1954" s="101"/>
      <c r="LTU1954" s="101"/>
      <c r="LTV1954" s="101"/>
      <c r="LTW1954" s="101"/>
      <c r="LTX1954" s="101"/>
      <c r="LTY1954" s="101"/>
      <c r="LTZ1954" s="101"/>
      <c r="LUA1954" s="101"/>
      <c r="LUB1954" s="101"/>
      <c r="LUC1954" s="101"/>
      <c r="LUD1954" s="101"/>
      <c r="LUE1954" s="101"/>
      <c r="LUF1954" s="101"/>
      <c r="LUG1954" s="101"/>
      <c r="LUH1954" s="101"/>
      <c r="LUI1954" s="101"/>
      <c r="LUJ1954" s="101"/>
      <c r="LUK1954" s="101"/>
      <c r="LUL1954" s="101"/>
      <c r="LUM1954" s="101"/>
      <c r="LUN1954" s="101"/>
      <c r="LUO1954" s="101"/>
      <c r="LUP1954" s="101"/>
      <c r="LUQ1954" s="101"/>
      <c r="LUR1954" s="101"/>
      <c r="LUS1954" s="101"/>
      <c r="LUT1954" s="101"/>
      <c r="LUU1954" s="101"/>
      <c r="LUV1954" s="101"/>
      <c r="LUW1954" s="101"/>
      <c r="LUX1954" s="101"/>
      <c r="LUY1954" s="101"/>
      <c r="LUZ1954" s="101"/>
      <c r="LVA1954" s="101"/>
      <c r="LVB1954" s="101"/>
      <c r="LVC1954" s="101"/>
      <c r="LVD1954" s="101"/>
      <c r="LVE1954" s="101"/>
      <c r="LVF1954" s="101"/>
      <c r="LVG1954" s="101"/>
      <c r="LVH1954" s="101"/>
      <c r="LVI1954" s="101"/>
      <c r="LVJ1954" s="101"/>
      <c r="LVK1954" s="101"/>
      <c r="LVL1954" s="101"/>
      <c r="LVM1954" s="101"/>
      <c r="LVN1954" s="101"/>
      <c r="LVO1954" s="101"/>
      <c r="LVP1954" s="101"/>
      <c r="LVQ1954" s="101"/>
      <c r="LVR1954" s="101"/>
      <c r="LVS1954" s="101"/>
      <c r="LVT1954" s="101"/>
      <c r="LVU1954" s="101"/>
      <c r="LVV1954" s="101"/>
      <c r="LVW1954" s="101"/>
      <c r="LVX1954" s="101"/>
      <c r="LVY1954" s="101"/>
      <c r="LVZ1954" s="101"/>
      <c r="LWA1954" s="101"/>
      <c r="LWB1954" s="101"/>
      <c r="LWC1954" s="101"/>
      <c r="LWD1954" s="101"/>
      <c r="LWE1954" s="101"/>
      <c r="LWF1954" s="101"/>
      <c r="LWG1954" s="101"/>
      <c r="LWH1954" s="101"/>
      <c r="LWI1954" s="101"/>
      <c r="LWJ1954" s="101"/>
      <c r="LWK1954" s="101"/>
      <c r="LWL1954" s="101"/>
      <c r="LWM1954" s="101"/>
      <c r="LWN1954" s="101"/>
      <c r="LWO1954" s="101"/>
      <c r="LWP1954" s="101"/>
      <c r="LWQ1954" s="101"/>
      <c r="LWR1954" s="101"/>
      <c r="LWS1954" s="101"/>
      <c r="LWT1954" s="101"/>
      <c r="LWU1954" s="101"/>
      <c r="LWV1954" s="101"/>
      <c r="LWW1954" s="101"/>
      <c r="LWX1954" s="101"/>
      <c r="LWY1954" s="101"/>
      <c r="LWZ1954" s="101"/>
      <c r="LXA1954" s="101"/>
      <c r="LXB1954" s="101"/>
      <c r="LXC1954" s="101"/>
      <c r="LXD1954" s="101"/>
      <c r="LXE1954" s="101"/>
      <c r="LXF1954" s="101"/>
      <c r="LXG1954" s="101"/>
      <c r="LXH1954" s="101"/>
      <c r="LXI1954" s="101"/>
      <c r="LXJ1954" s="101"/>
      <c r="LXK1954" s="101"/>
      <c r="LXL1954" s="101"/>
      <c r="LXM1954" s="101"/>
      <c r="LXN1954" s="101"/>
      <c r="LXO1954" s="101"/>
      <c r="LXP1954" s="101"/>
      <c r="LXQ1954" s="101"/>
      <c r="LXR1954" s="101"/>
      <c r="LXS1954" s="101"/>
      <c r="LXT1954" s="101"/>
      <c r="LXU1954" s="101"/>
      <c r="LXV1954" s="101"/>
      <c r="LXW1954" s="101"/>
      <c r="LXX1954" s="101"/>
      <c r="LXY1954" s="101"/>
      <c r="LXZ1954" s="101"/>
      <c r="LYA1954" s="101"/>
      <c r="LYB1954" s="101"/>
      <c r="LYC1954" s="101"/>
      <c r="LYD1954" s="101"/>
      <c r="LYE1954" s="101"/>
      <c r="LYF1954" s="101"/>
      <c r="LYG1954" s="101"/>
      <c r="LYH1954" s="101"/>
      <c r="LYI1954" s="101"/>
      <c r="LYJ1954" s="101"/>
      <c r="LYK1954" s="101"/>
      <c r="LYL1954" s="101"/>
      <c r="LYM1954" s="101"/>
      <c r="LYN1954" s="101"/>
      <c r="LYO1954" s="101"/>
      <c r="LYP1954" s="101"/>
      <c r="LYQ1954" s="101"/>
      <c r="LYR1954" s="101"/>
      <c r="LYS1954" s="101"/>
      <c r="LYT1954" s="101"/>
      <c r="LYU1954" s="101"/>
      <c r="LYV1954" s="101"/>
      <c r="LYW1954" s="101"/>
      <c r="LYX1954" s="101"/>
      <c r="LYY1954" s="101"/>
      <c r="LYZ1954" s="101"/>
      <c r="LZA1954" s="101"/>
      <c r="LZB1954" s="101"/>
      <c r="LZC1954" s="101"/>
      <c r="LZD1954" s="101"/>
      <c r="LZE1954" s="101"/>
      <c r="LZF1954" s="101"/>
      <c r="LZG1954" s="101"/>
      <c r="LZH1954" s="101"/>
      <c r="LZI1954" s="101"/>
      <c r="LZJ1954" s="101"/>
      <c r="LZK1954" s="101"/>
      <c r="LZL1954" s="101"/>
      <c r="LZM1954" s="101"/>
      <c r="LZN1954" s="101"/>
      <c r="LZO1954" s="101"/>
      <c r="LZP1954" s="101"/>
      <c r="LZQ1954" s="101"/>
      <c r="LZR1954" s="101"/>
      <c r="LZS1954" s="101"/>
      <c r="LZT1954" s="101"/>
      <c r="LZU1954" s="101"/>
      <c r="LZV1954" s="101"/>
      <c r="LZW1954" s="101"/>
      <c r="LZX1954" s="101"/>
      <c r="LZY1954" s="101"/>
      <c r="LZZ1954" s="101"/>
      <c r="MAA1954" s="101"/>
      <c r="MAB1954" s="101"/>
      <c r="MAC1954" s="101"/>
      <c r="MAD1954" s="101"/>
      <c r="MAE1954" s="101"/>
      <c r="MAF1954" s="101"/>
      <c r="MAG1954" s="101"/>
      <c r="MAH1954" s="101"/>
      <c r="MAI1954" s="101"/>
      <c r="MAJ1954" s="101"/>
      <c r="MAK1954" s="101"/>
      <c r="MAL1954" s="101"/>
      <c r="MAM1954" s="101"/>
      <c r="MAN1954" s="101"/>
      <c r="MAO1954" s="101"/>
      <c r="MAP1954" s="101"/>
      <c r="MAQ1954" s="101"/>
      <c r="MAR1954" s="101"/>
      <c r="MAS1954" s="101"/>
      <c r="MAT1954" s="101"/>
      <c r="MAU1954" s="101"/>
      <c r="MAV1954" s="101"/>
      <c r="MAW1954" s="101"/>
      <c r="MAX1954" s="101"/>
      <c r="MAY1954" s="101"/>
      <c r="MAZ1954" s="101"/>
      <c r="MBA1954" s="101"/>
      <c r="MBB1954" s="101"/>
      <c r="MBC1954" s="101"/>
      <c r="MBD1954" s="101"/>
      <c r="MBE1954" s="101"/>
      <c r="MBF1954" s="101"/>
      <c r="MBG1954" s="101"/>
      <c r="MBH1954" s="101"/>
      <c r="MBI1954" s="101"/>
      <c r="MBJ1954" s="101"/>
      <c r="MBK1954" s="101"/>
      <c r="MBL1954" s="101"/>
      <c r="MBM1954" s="101"/>
      <c r="MBN1954" s="101"/>
      <c r="MBO1954" s="101"/>
      <c r="MBP1954" s="101"/>
      <c r="MBQ1954" s="101"/>
      <c r="MBR1954" s="101"/>
      <c r="MBS1954" s="101"/>
      <c r="MBT1954" s="101"/>
      <c r="MBU1954" s="101"/>
      <c r="MBV1954" s="101"/>
      <c r="MBW1954" s="101"/>
      <c r="MBX1954" s="101"/>
      <c r="MBY1954" s="101"/>
      <c r="MBZ1954" s="101"/>
      <c r="MCA1954" s="101"/>
      <c r="MCB1954" s="101"/>
      <c r="MCC1954" s="101"/>
      <c r="MCD1954" s="101"/>
      <c r="MCE1954" s="101"/>
      <c r="MCF1954" s="101"/>
      <c r="MCG1954" s="101"/>
      <c r="MCH1954" s="101"/>
      <c r="MCI1954" s="101"/>
      <c r="MCJ1954" s="101"/>
      <c r="MCK1954" s="101"/>
      <c r="MCL1954" s="101"/>
      <c r="MCM1954" s="101"/>
      <c r="MCN1954" s="101"/>
      <c r="MCO1954" s="101"/>
      <c r="MCP1954" s="101"/>
      <c r="MCQ1954" s="101"/>
      <c r="MCR1954" s="101"/>
      <c r="MCS1954" s="101"/>
      <c r="MCT1954" s="101"/>
      <c r="MCU1954" s="101"/>
      <c r="MCV1954" s="101"/>
      <c r="MCW1954" s="101"/>
      <c r="MCX1954" s="101"/>
      <c r="MCY1954" s="101"/>
      <c r="MCZ1954" s="101"/>
      <c r="MDA1954" s="101"/>
      <c r="MDB1954" s="101"/>
      <c r="MDC1954" s="101"/>
      <c r="MDD1954" s="101"/>
      <c r="MDE1954" s="101"/>
      <c r="MDF1954" s="101"/>
      <c r="MDG1954" s="101"/>
      <c r="MDH1954" s="101"/>
      <c r="MDI1954" s="101"/>
      <c r="MDJ1954" s="101"/>
      <c r="MDK1954" s="101"/>
      <c r="MDL1954" s="101"/>
      <c r="MDM1954" s="101"/>
      <c r="MDN1954" s="101"/>
      <c r="MDO1954" s="101"/>
      <c r="MDP1954" s="101"/>
      <c r="MDQ1954" s="101"/>
      <c r="MDR1954" s="101"/>
      <c r="MDS1954" s="101"/>
      <c r="MDT1954" s="101"/>
      <c r="MDU1954" s="101"/>
      <c r="MDV1954" s="101"/>
      <c r="MDW1954" s="101"/>
      <c r="MDX1954" s="101"/>
      <c r="MDY1954" s="101"/>
      <c r="MDZ1954" s="101"/>
      <c r="MEA1954" s="101"/>
      <c r="MEB1954" s="101"/>
      <c r="MEC1954" s="101"/>
      <c r="MED1954" s="101"/>
      <c r="MEE1954" s="101"/>
      <c r="MEF1954" s="101"/>
      <c r="MEG1954" s="101"/>
      <c r="MEH1954" s="101"/>
      <c r="MEI1954" s="101"/>
      <c r="MEJ1954" s="101"/>
      <c r="MEK1954" s="101"/>
      <c r="MEL1954" s="101"/>
      <c r="MEM1954" s="101"/>
      <c r="MEN1954" s="101"/>
      <c r="MEO1954" s="101"/>
      <c r="MEP1954" s="101"/>
      <c r="MEQ1954" s="101"/>
      <c r="MER1954" s="101"/>
      <c r="MES1954" s="101"/>
      <c r="MET1954" s="101"/>
      <c r="MEU1954" s="101"/>
      <c r="MEV1954" s="101"/>
      <c r="MEW1954" s="101"/>
      <c r="MEX1954" s="101"/>
      <c r="MEY1954" s="101"/>
      <c r="MEZ1954" s="101"/>
      <c r="MFA1954" s="101"/>
      <c r="MFB1954" s="101"/>
      <c r="MFC1954" s="101"/>
      <c r="MFD1954" s="101"/>
      <c r="MFE1954" s="101"/>
      <c r="MFF1954" s="101"/>
      <c r="MFG1954" s="101"/>
      <c r="MFH1954" s="101"/>
      <c r="MFI1954" s="101"/>
      <c r="MFJ1954" s="101"/>
      <c r="MFK1954" s="101"/>
      <c r="MFL1954" s="101"/>
      <c r="MFM1954" s="101"/>
      <c r="MFN1954" s="101"/>
      <c r="MFO1954" s="101"/>
      <c r="MFP1954" s="101"/>
      <c r="MFQ1954" s="101"/>
      <c r="MFR1954" s="101"/>
      <c r="MFS1954" s="101"/>
      <c r="MFT1954" s="101"/>
      <c r="MFU1954" s="101"/>
      <c r="MFV1954" s="101"/>
      <c r="MFW1954" s="101"/>
      <c r="MFX1954" s="101"/>
      <c r="MFY1954" s="101"/>
      <c r="MFZ1954" s="101"/>
      <c r="MGA1954" s="101"/>
      <c r="MGB1954" s="101"/>
      <c r="MGC1954" s="101"/>
      <c r="MGD1954" s="101"/>
      <c r="MGE1954" s="101"/>
      <c r="MGF1954" s="101"/>
      <c r="MGG1954" s="101"/>
      <c r="MGH1954" s="101"/>
      <c r="MGI1954" s="101"/>
      <c r="MGJ1954" s="101"/>
      <c r="MGK1954" s="101"/>
      <c r="MGL1954" s="101"/>
      <c r="MGM1954" s="101"/>
      <c r="MGN1954" s="101"/>
      <c r="MGO1954" s="101"/>
      <c r="MGP1954" s="101"/>
      <c r="MGQ1954" s="101"/>
      <c r="MGR1954" s="101"/>
      <c r="MGS1954" s="101"/>
      <c r="MGT1954" s="101"/>
      <c r="MGU1954" s="101"/>
      <c r="MGV1954" s="101"/>
      <c r="MGW1954" s="101"/>
      <c r="MGX1954" s="101"/>
      <c r="MGY1954" s="101"/>
      <c r="MGZ1954" s="101"/>
      <c r="MHA1954" s="101"/>
      <c r="MHB1954" s="101"/>
      <c r="MHC1954" s="101"/>
      <c r="MHD1954" s="101"/>
      <c r="MHE1954" s="101"/>
      <c r="MHF1954" s="101"/>
      <c r="MHG1954" s="101"/>
      <c r="MHH1954" s="101"/>
      <c r="MHI1954" s="101"/>
      <c r="MHJ1954" s="101"/>
      <c r="MHK1954" s="101"/>
      <c r="MHL1954" s="101"/>
      <c r="MHM1954" s="101"/>
      <c r="MHN1954" s="101"/>
      <c r="MHO1954" s="101"/>
      <c r="MHP1954" s="101"/>
      <c r="MHQ1954" s="101"/>
      <c r="MHR1954" s="101"/>
      <c r="MHS1954" s="101"/>
      <c r="MHT1954" s="101"/>
      <c r="MHU1954" s="101"/>
      <c r="MHV1954" s="101"/>
      <c r="MHW1954" s="101"/>
      <c r="MHX1954" s="101"/>
      <c r="MHY1954" s="101"/>
      <c r="MHZ1954" s="101"/>
      <c r="MIA1954" s="101"/>
      <c r="MIB1954" s="101"/>
      <c r="MIC1954" s="101"/>
      <c r="MID1954" s="101"/>
      <c r="MIE1954" s="101"/>
      <c r="MIF1954" s="101"/>
      <c r="MIG1954" s="101"/>
      <c r="MIH1954" s="101"/>
      <c r="MII1954" s="101"/>
      <c r="MIJ1954" s="101"/>
      <c r="MIK1954" s="101"/>
      <c r="MIL1954" s="101"/>
      <c r="MIM1954" s="101"/>
      <c r="MIN1954" s="101"/>
      <c r="MIO1954" s="101"/>
      <c r="MIP1954" s="101"/>
      <c r="MIQ1954" s="101"/>
      <c r="MIR1954" s="101"/>
      <c r="MIS1954" s="101"/>
      <c r="MIT1954" s="101"/>
      <c r="MIU1954" s="101"/>
      <c r="MIV1954" s="101"/>
      <c r="MIW1954" s="101"/>
      <c r="MIX1954" s="101"/>
      <c r="MIY1954" s="101"/>
      <c r="MIZ1954" s="101"/>
      <c r="MJA1954" s="101"/>
      <c r="MJB1954" s="101"/>
      <c r="MJC1954" s="101"/>
      <c r="MJD1954" s="101"/>
      <c r="MJE1954" s="101"/>
      <c r="MJF1954" s="101"/>
      <c r="MJG1954" s="101"/>
      <c r="MJH1954" s="101"/>
      <c r="MJI1954" s="101"/>
      <c r="MJJ1954" s="101"/>
      <c r="MJK1954" s="101"/>
      <c r="MJL1954" s="101"/>
      <c r="MJM1954" s="101"/>
      <c r="MJN1954" s="101"/>
      <c r="MJO1954" s="101"/>
      <c r="MJP1954" s="101"/>
      <c r="MJQ1954" s="101"/>
      <c r="MJR1954" s="101"/>
      <c r="MJS1954" s="101"/>
      <c r="MJT1954" s="101"/>
      <c r="MJU1954" s="101"/>
      <c r="MJV1954" s="101"/>
      <c r="MJW1954" s="101"/>
      <c r="MJX1954" s="101"/>
      <c r="MJY1954" s="101"/>
      <c r="MJZ1954" s="101"/>
      <c r="MKA1954" s="101"/>
      <c r="MKB1954" s="101"/>
      <c r="MKC1954" s="101"/>
      <c r="MKD1954" s="101"/>
      <c r="MKE1954" s="101"/>
      <c r="MKF1954" s="101"/>
      <c r="MKG1954" s="101"/>
      <c r="MKH1954" s="101"/>
      <c r="MKI1954" s="101"/>
      <c r="MKJ1954" s="101"/>
      <c r="MKK1954" s="101"/>
      <c r="MKL1954" s="101"/>
      <c r="MKM1954" s="101"/>
      <c r="MKN1954" s="101"/>
      <c r="MKO1954" s="101"/>
      <c r="MKP1954" s="101"/>
      <c r="MKQ1954" s="101"/>
      <c r="MKR1954" s="101"/>
      <c r="MKS1954" s="101"/>
      <c r="MKT1954" s="101"/>
      <c r="MKU1954" s="101"/>
      <c r="MKV1954" s="101"/>
      <c r="MKW1954" s="101"/>
      <c r="MKX1954" s="101"/>
      <c r="MKY1954" s="101"/>
      <c r="MKZ1954" s="101"/>
      <c r="MLA1954" s="101"/>
      <c r="MLB1954" s="101"/>
      <c r="MLC1954" s="101"/>
      <c r="MLD1954" s="101"/>
      <c r="MLE1954" s="101"/>
      <c r="MLF1954" s="101"/>
      <c r="MLG1954" s="101"/>
      <c r="MLH1954" s="101"/>
      <c r="MLI1954" s="101"/>
      <c r="MLJ1954" s="101"/>
      <c r="MLK1954" s="101"/>
      <c r="MLL1954" s="101"/>
      <c r="MLM1954" s="101"/>
      <c r="MLN1954" s="101"/>
      <c r="MLO1954" s="101"/>
      <c r="MLP1954" s="101"/>
      <c r="MLQ1954" s="101"/>
      <c r="MLR1954" s="101"/>
      <c r="MLS1954" s="101"/>
      <c r="MLT1954" s="101"/>
      <c r="MLU1954" s="101"/>
      <c r="MLV1954" s="101"/>
      <c r="MLW1954" s="101"/>
      <c r="MLX1954" s="101"/>
      <c r="MLY1954" s="101"/>
      <c r="MLZ1954" s="101"/>
      <c r="MMA1954" s="101"/>
      <c r="MMB1954" s="101"/>
      <c r="MMC1954" s="101"/>
      <c r="MMD1954" s="101"/>
      <c r="MME1954" s="101"/>
      <c r="MMF1954" s="101"/>
      <c r="MMG1954" s="101"/>
      <c r="MMH1954" s="101"/>
      <c r="MMI1954" s="101"/>
      <c r="MMJ1954" s="101"/>
      <c r="MMK1954" s="101"/>
      <c r="MML1954" s="101"/>
      <c r="MMM1954" s="101"/>
      <c r="MMN1954" s="101"/>
      <c r="MMO1954" s="101"/>
      <c r="MMP1954" s="101"/>
      <c r="MMQ1954" s="101"/>
      <c r="MMR1954" s="101"/>
      <c r="MMS1954" s="101"/>
      <c r="MMT1954" s="101"/>
      <c r="MMU1954" s="101"/>
      <c r="MMV1954" s="101"/>
      <c r="MMW1954" s="101"/>
      <c r="MMX1954" s="101"/>
      <c r="MMY1954" s="101"/>
      <c r="MMZ1954" s="101"/>
      <c r="MNA1954" s="101"/>
      <c r="MNB1954" s="101"/>
      <c r="MNC1954" s="101"/>
      <c r="MND1954" s="101"/>
      <c r="MNE1954" s="101"/>
      <c r="MNF1954" s="101"/>
      <c r="MNG1954" s="101"/>
      <c r="MNH1954" s="101"/>
      <c r="MNI1954" s="101"/>
      <c r="MNJ1954" s="101"/>
      <c r="MNK1954" s="101"/>
      <c r="MNL1954" s="101"/>
      <c r="MNM1954" s="101"/>
      <c r="MNN1954" s="101"/>
      <c r="MNO1954" s="101"/>
      <c r="MNP1954" s="101"/>
      <c r="MNQ1954" s="101"/>
      <c r="MNR1954" s="101"/>
      <c r="MNS1954" s="101"/>
      <c r="MNT1954" s="101"/>
      <c r="MNU1954" s="101"/>
      <c r="MNV1954" s="101"/>
      <c r="MNW1954" s="101"/>
      <c r="MNX1954" s="101"/>
      <c r="MNY1954" s="101"/>
      <c r="MNZ1954" s="101"/>
      <c r="MOA1954" s="101"/>
      <c r="MOB1954" s="101"/>
      <c r="MOC1954" s="101"/>
      <c r="MOD1954" s="101"/>
      <c r="MOE1954" s="101"/>
      <c r="MOF1954" s="101"/>
      <c r="MOG1954" s="101"/>
      <c r="MOH1954" s="101"/>
      <c r="MOI1954" s="101"/>
      <c r="MOJ1954" s="101"/>
      <c r="MOK1954" s="101"/>
      <c r="MOL1954" s="101"/>
      <c r="MOM1954" s="101"/>
      <c r="MON1954" s="101"/>
      <c r="MOO1954" s="101"/>
      <c r="MOP1954" s="101"/>
      <c r="MOQ1954" s="101"/>
      <c r="MOR1954" s="101"/>
      <c r="MOS1954" s="101"/>
      <c r="MOT1954" s="101"/>
      <c r="MOU1954" s="101"/>
      <c r="MOV1954" s="101"/>
      <c r="MOW1954" s="101"/>
      <c r="MOX1954" s="101"/>
      <c r="MOY1954" s="101"/>
      <c r="MOZ1954" s="101"/>
      <c r="MPA1954" s="101"/>
      <c r="MPB1954" s="101"/>
      <c r="MPC1954" s="101"/>
      <c r="MPD1954" s="101"/>
      <c r="MPE1954" s="101"/>
      <c r="MPF1954" s="101"/>
      <c r="MPG1954" s="101"/>
      <c r="MPH1954" s="101"/>
      <c r="MPI1954" s="101"/>
      <c r="MPJ1954" s="101"/>
      <c r="MPK1954" s="101"/>
      <c r="MPL1954" s="101"/>
      <c r="MPM1954" s="101"/>
      <c r="MPN1954" s="101"/>
      <c r="MPO1954" s="101"/>
      <c r="MPP1954" s="101"/>
      <c r="MPQ1954" s="101"/>
      <c r="MPR1954" s="101"/>
      <c r="MPS1954" s="101"/>
      <c r="MPT1954" s="101"/>
      <c r="MPU1954" s="101"/>
      <c r="MPV1954" s="101"/>
      <c r="MPW1954" s="101"/>
      <c r="MPX1954" s="101"/>
      <c r="MPY1954" s="101"/>
      <c r="MPZ1954" s="101"/>
      <c r="MQA1954" s="101"/>
      <c r="MQB1954" s="101"/>
      <c r="MQC1954" s="101"/>
      <c r="MQD1954" s="101"/>
      <c r="MQE1954" s="101"/>
      <c r="MQF1954" s="101"/>
      <c r="MQG1954" s="101"/>
      <c r="MQH1954" s="101"/>
      <c r="MQI1954" s="101"/>
      <c r="MQJ1954" s="101"/>
      <c r="MQK1954" s="101"/>
      <c r="MQL1954" s="101"/>
      <c r="MQM1954" s="101"/>
      <c r="MQN1954" s="101"/>
      <c r="MQO1954" s="101"/>
      <c r="MQP1954" s="101"/>
      <c r="MQQ1954" s="101"/>
      <c r="MQR1954" s="101"/>
      <c r="MQS1954" s="101"/>
      <c r="MQT1954" s="101"/>
      <c r="MQU1954" s="101"/>
      <c r="MQV1954" s="101"/>
      <c r="MQW1954" s="101"/>
      <c r="MQX1954" s="101"/>
      <c r="MQY1954" s="101"/>
      <c r="MQZ1954" s="101"/>
      <c r="MRA1954" s="101"/>
      <c r="MRB1954" s="101"/>
      <c r="MRC1954" s="101"/>
      <c r="MRD1954" s="101"/>
      <c r="MRE1954" s="101"/>
      <c r="MRF1954" s="101"/>
      <c r="MRG1954" s="101"/>
      <c r="MRH1954" s="101"/>
      <c r="MRI1954" s="101"/>
      <c r="MRJ1954" s="101"/>
      <c r="MRK1954" s="101"/>
      <c r="MRL1954" s="101"/>
      <c r="MRM1954" s="101"/>
      <c r="MRN1954" s="101"/>
      <c r="MRO1954" s="101"/>
      <c r="MRP1954" s="101"/>
      <c r="MRQ1954" s="101"/>
      <c r="MRR1954" s="101"/>
      <c r="MRS1954" s="101"/>
      <c r="MRT1954" s="101"/>
      <c r="MRU1954" s="101"/>
      <c r="MRV1954" s="101"/>
      <c r="MRW1954" s="101"/>
      <c r="MRX1954" s="101"/>
      <c r="MRY1954" s="101"/>
      <c r="MRZ1954" s="101"/>
      <c r="MSA1954" s="101"/>
      <c r="MSB1954" s="101"/>
      <c r="MSC1954" s="101"/>
      <c r="MSD1954" s="101"/>
      <c r="MSE1954" s="101"/>
      <c r="MSF1954" s="101"/>
      <c r="MSG1954" s="101"/>
      <c r="MSH1954" s="101"/>
      <c r="MSI1954" s="101"/>
      <c r="MSJ1954" s="101"/>
      <c r="MSK1954" s="101"/>
      <c r="MSL1954" s="101"/>
      <c r="MSM1954" s="101"/>
      <c r="MSN1954" s="101"/>
      <c r="MSO1954" s="101"/>
      <c r="MSP1954" s="101"/>
      <c r="MSQ1954" s="101"/>
      <c r="MSR1954" s="101"/>
      <c r="MSS1954" s="101"/>
      <c r="MST1954" s="101"/>
      <c r="MSU1954" s="101"/>
      <c r="MSV1954" s="101"/>
      <c r="MSW1954" s="101"/>
      <c r="MSX1954" s="101"/>
      <c r="MSY1954" s="101"/>
      <c r="MSZ1954" s="101"/>
      <c r="MTA1954" s="101"/>
      <c r="MTB1954" s="101"/>
      <c r="MTC1954" s="101"/>
      <c r="MTD1954" s="101"/>
      <c r="MTE1954" s="101"/>
      <c r="MTF1954" s="101"/>
      <c r="MTG1954" s="101"/>
      <c r="MTH1954" s="101"/>
      <c r="MTI1954" s="101"/>
      <c r="MTJ1954" s="101"/>
      <c r="MTK1954" s="101"/>
      <c r="MTL1954" s="101"/>
      <c r="MTM1954" s="101"/>
      <c r="MTN1954" s="101"/>
      <c r="MTO1954" s="101"/>
      <c r="MTP1954" s="101"/>
      <c r="MTQ1954" s="101"/>
      <c r="MTR1954" s="101"/>
      <c r="MTS1954" s="101"/>
      <c r="MTT1954" s="101"/>
      <c r="MTU1954" s="101"/>
      <c r="MTV1954" s="101"/>
      <c r="MTW1954" s="101"/>
      <c r="MTX1954" s="101"/>
      <c r="MTY1954" s="101"/>
      <c r="MTZ1954" s="101"/>
      <c r="MUA1954" s="101"/>
      <c r="MUB1954" s="101"/>
      <c r="MUC1954" s="101"/>
      <c r="MUD1954" s="101"/>
      <c r="MUE1954" s="101"/>
      <c r="MUF1954" s="101"/>
      <c r="MUG1954" s="101"/>
      <c r="MUH1954" s="101"/>
      <c r="MUI1954" s="101"/>
      <c r="MUJ1954" s="101"/>
      <c r="MUK1954" s="101"/>
      <c r="MUL1954" s="101"/>
      <c r="MUM1954" s="101"/>
      <c r="MUN1954" s="101"/>
      <c r="MUO1954" s="101"/>
      <c r="MUP1954" s="101"/>
      <c r="MUQ1954" s="101"/>
      <c r="MUR1954" s="101"/>
      <c r="MUS1954" s="101"/>
      <c r="MUT1954" s="101"/>
      <c r="MUU1954" s="101"/>
      <c r="MUV1954" s="101"/>
      <c r="MUW1954" s="101"/>
      <c r="MUX1954" s="101"/>
      <c r="MUY1954" s="101"/>
      <c r="MUZ1954" s="101"/>
      <c r="MVA1954" s="101"/>
      <c r="MVB1954" s="101"/>
      <c r="MVC1954" s="101"/>
      <c r="MVD1954" s="101"/>
      <c r="MVE1954" s="101"/>
      <c r="MVF1954" s="101"/>
      <c r="MVG1954" s="101"/>
      <c r="MVH1954" s="101"/>
      <c r="MVI1954" s="101"/>
      <c r="MVJ1954" s="101"/>
      <c r="MVK1954" s="101"/>
      <c r="MVL1954" s="101"/>
      <c r="MVM1954" s="101"/>
      <c r="MVN1954" s="101"/>
      <c r="MVO1954" s="101"/>
      <c r="MVP1954" s="101"/>
      <c r="MVQ1954" s="101"/>
      <c r="MVR1954" s="101"/>
      <c r="MVS1954" s="101"/>
      <c r="MVT1954" s="101"/>
      <c r="MVU1954" s="101"/>
      <c r="MVV1954" s="101"/>
      <c r="MVW1954" s="101"/>
      <c r="MVX1954" s="101"/>
      <c r="MVY1954" s="101"/>
      <c r="MVZ1954" s="101"/>
      <c r="MWA1954" s="101"/>
      <c r="MWB1954" s="101"/>
      <c r="MWC1954" s="101"/>
      <c r="MWD1954" s="101"/>
      <c r="MWE1954" s="101"/>
      <c r="MWF1954" s="101"/>
      <c r="MWG1954" s="101"/>
      <c r="MWH1954" s="101"/>
      <c r="MWI1954" s="101"/>
      <c r="MWJ1954" s="101"/>
      <c r="MWK1954" s="101"/>
      <c r="MWL1954" s="101"/>
      <c r="MWM1954" s="101"/>
      <c r="MWN1954" s="101"/>
      <c r="MWO1954" s="101"/>
      <c r="MWP1954" s="101"/>
      <c r="MWQ1954" s="101"/>
      <c r="MWR1954" s="101"/>
      <c r="MWS1954" s="101"/>
      <c r="MWT1954" s="101"/>
      <c r="MWU1954" s="101"/>
      <c r="MWV1954" s="101"/>
      <c r="MWW1954" s="101"/>
      <c r="MWX1954" s="101"/>
      <c r="MWY1954" s="101"/>
      <c r="MWZ1954" s="101"/>
      <c r="MXA1954" s="101"/>
      <c r="MXB1954" s="101"/>
      <c r="MXC1954" s="101"/>
      <c r="MXD1954" s="101"/>
      <c r="MXE1954" s="101"/>
      <c r="MXF1954" s="101"/>
      <c r="MXG1954" s="101"/>
      <c r="MXH1954" s="101"/>
      <c r="MXI1954" s="101"/>
      <c r="MXJ1954" s="101"/>
      <c r="MXK1954" s="101"/>
      <c r="MXL1954" s="101"/>
      <c r="MXM1954" s="101"/>
      <c r="MXN1954" s="101"/>
      <c r="MXO1954" s="101"/>
      <c r="MXP1954" s="101"/>
      <c r="MXQ1954" s="101"/>
      <c r="MXR1954" s="101"/>
      <c r="MXS1954" s="101"/>
      <c r="MXT1954" s="101"/>
      <c r="MXU1954" s="101"/>
      <c r="MXV1954" s="101"/>
      <c r="MXW1954" s="101"/>
      <c r="MXX1954" s="101"/>
      <c r="MXY1954" s="101"/>
      <c r="MXZ1954" s="101"/>
      <c r="MYA1954" s="101"/>
      <c r="MYB1954" s="101"/>
      <c r="MYC1954" s="101"/>
      <c r="MYD1954" s="101"/>
      <c r="MYE1954" s="101"/>
      <c r="MYF1954" s="101"/>
      <c r="MYG1954" s="101"/>
      <c r="MYH1954" s="101"/>
      <c r="MYI1954" s="101"/>
      <c r="MYJ1954" s="101"/>
      <c r="MYK1954" s="101"/>
      <c r="MYL1954" s="101"/>
      <c r="MYM1954" s="101"/>
      <c r="MYN1954" s="101"/>
      <c r="MYO1954" s="101"/>
      <c r="MYP1954" s="101"/>
      <c r="MYQ1954" s="101"/>
      <c r="MYR1954" s="101"/>
      <c r="MYS1954" s="101"/>
      <c r="MYT1954" s="101"/>
      <c r="MYU1954" s="101"/>
      <c r="MYV1954" s="101"/>
      <c r="MYW1954" s="101"/>
      <c r="MYX1954" s="101"/>
      <c r="MYY1954" s="101"/>
      <c r="MYZ1954" s="101"/>
      <c r="MZA1954" s="101"/>
      <c r="MZB1954" s="101"/>
      <c r="MZC1954" s="101"/>
      <c r="MZD1954" s="101"/>
      <c r="MZE1954" s="101"/>
      <c r="MZF1954" s="101"/>
      <c r="MZG1954" s="101"/>
      <c r="MZH1954" s="101"/>
      <c r="MZI1954" s="101"/>
      <c r="MZJ1954" s="101"/>
      <c r="MZK1954" s="101"/>
      <c r="MZL1954" s="101"/>
      <c r="MZM1954" s="101"/>
      <c r="MZN1954" s="101"/>
      <c r="MZO1954" s="101"/>
      <c r="MZP1954" s="101"/>
      <c r="MZQ1954" s="101"/>
      <c r="MZR1954" s="101"/>
      <c r="MZS1954" s="101"/>
      <c r="MZT1954" s="101"/>
      <c r="MZU1954" s="101"/>
      <c r="MZV1954" s="101"/>
      <c r="MZW1954" s="101"/>
      <c r="MZX1954" s="101"/>
      <c r="MZY1954" s="101"/>
      <c r="MZZ1954" s="101"/>
      <c r="NAA1954" s="101"/>
      <c r="NAB1954" s="101"/>
      <c r="NAC1954" s="101"/>
      <c r="NAD1954" s="101"/>
      <c r="NAE1954" s="101"/>
      <c r="NAF1954" s="101"/>
      <c r="NAG1954" s="101"/>
      <c r="NAH1954" s="101"/>
      <c r="NAI1954" s="101"/>
      <c r="NAJ1954" s="101"/>
      <c r="NAK1954" s="101"/>
      <c r="NAL1954" s="101"/>
      <c r="NAM1954" s="101"/>
      <c r="NAN1954" s="101"/>
      <c r="NAO1954" s="101"/>
      <c r="NAP1954" s="101"/>
      <c r="NAQ1954" s="101"/>
      <c r="NAR1954" s="101"/>
      <c r="NAS1954" s="101"/>
      <c r="NAT1954" s="101"/>
      <c r="NAU1954" s="101"/>
      <c r="NAV1954" s="101"/>
      <c r="NAW1954" s="101"/>
      <c r="NAX1954" s="101"/>
      <c r="NAY1954" s="101"/>
      <c r="NAZ1954" s="101"/>
      <c r="NBA1954" s="101"/>
      <c r="NBB1954" s="101"/>
      <c r="NBC1954" s="101"/>
      <c r="NBD1954" s="101"/>
      <c r="NBE1954" s="101"/>
      <c r="NBF1954" s="101"/>
      <c r="NBG1954" s="101"/>
      <c r="NBH1954" s="101"/>
      <c r="NBI1954" s="101"/>
      <c r="NBJ1954" s="101"/>
      <c r="NBK1954" s="101"/>
      <c r="NBL1954" s="101"/>
      <c r="NBM1954" s="101"/>
      <c r="NBN1954" s="101"/>
      <c r="NBO1954" s="101"/>
      <c r="NBP1954" s="101"/>
      <c r="NBQ1954" s="101"/>
      <c r="NBR1954" s="101"/>
      <c r="NBS1954" s="101"/>
      <c r="NBT1954" s="101"/>
      <c r="NBU1954" s="101"/>
      <c r="NBV1954" s="101"/>
      <c r="NBW1954" s="101"/>
      <c r="NBX1954" s="101"/>
      <c r="NBY1954" s="101"/>
      <c r="NBZ1954" s="101"/>
      <c r="NCA1954" s="101"/>
      <c r="NCB1954" s="101"/>
      <c r="NCC1954" s="101"/>
      <c r="NCD1954" s="101"/>
      <c r="NCE1954" s="101"/>
      <c r="NCF1954" s="101"/>
      <c r="NCG1954" s="101"/>
      <c r="NCH1954" s="101"/>
      <c r="NCI1954" s="101"/>
      <c r="NCJ1954" s="101"/>
      <c r="NCK1954" s="101"/>
      <c r="NCL1954" s="101"/>
      <c r="NCM1954" s="101"/>
      <c r="NCN1954" s="101"/>
      <c r="NCO1954" s="101"/>
      <c r="NCP1954" s="101"/>
      <c r="NCQ1954" s="101"/>
      <c r="NCR1954" s="101"/>
      <c r="NCS1954" s="101"/>
      <c r="NCT1954" s="101"/>
      <c r="NCU1954" s="101"/>
      <c r="NCV1954" s="101"/>
      <c r="NCW1954" s="101"/>
      <c r="NCX1954" s="101"/>
      <c r="NCY1954" s="101"/>
      <c r="NCZ1954" s="101"/>
      <c r="NDA1954" s="101"/>
      <c r="NDB1954" s="101"/>
      <c r="NDC1954" s="101"/>
      <c r="NDD1954" s="101"/>
      <c r="NDE1954" s="101"/>
      <c r="NDF1954" s="101"/>
      <c r="NDG1954" s="101"/>
      <c r="NDH1954" s="101"/>
      <c r="NDI1954" s="101"/>
      <c r="NDJ1954" s="101"/>
      <c r="NDK1954" s="101"/>
      <c r="NDL1954" s="101"/>
      <c r="NDM1954" s="101"/>
      <c r="NDN1954" s="101"/>
      <c r="NDO1954" s="101"/>
      <c r="NDP1954" s="101"/>
      <c r="NDQ1954" s="101"/>
      <c r="NDR1954" s="101"/>
      <c r="NDS1954" s="101"/>
      <c r="NDT1954" s="101"/>
      <c r="NDU1954" s="101"/>
      <c r="NDV1954" s="101"/>
      <c r="NDW1954" s="101"/>
      <c r="NDX1954" s="101"/>
      <c r="NDY1954" s="101"/>
      <c r="NDZ1954" s="101"/>
      <c r="NEA1954" s="101"/>
      <c r="NEB1954" s="101"/>
      <c r="NEC1954" s="101"/>
      <c r="NED1954" s="101"/>
      <c r="NEE1954" s="101"/>
      <c r="NEF1954" s="101"/>
      <c r="NEG1954" s="101"/>
      <c r="NEH1954" s="101"/>
      <c r="NEI1954" s="101"/>
      <c r="NEJ1954" s="101"/>
      <c r="NEK1954" s="101"/>
      <c r="NEL1954" s="101"/>
      <c r="NEM1954" s="101"/>
      <c r="NEN1954" s="101"/>
      <c r="NEO1954" s="101"/>
      <c r="NEP1954" s="101"/>
      <c r="NEQ1954" s="101"/>
      <c r="NER1954" s="101"/>
      <c r="NES1954" s="101"/>
      <c r="NET1954" s="101"/>
      <c r="NEU1954" s="101"/>
      <c r="NEV1954" s="101"/>
      <c r="NEW1954" s="101"/>
      <c r="NEX1954" s="101"/>
      <c r="NEY1954" s="101"/>
      <c r="NEZ1954" s="101"/>
      <c r="NFA1954" s="101"/>
      <c r="NFB1954" s="101"/>
      <c r="NFC1954" s="101"/>
      <c r="NFD1954" s="101"/>
      <c r="NFE1954" s="101"/>
      <c r="NFF1954" s="101"/>
      <c r="NFG1954" s="101"/>
      <c r="NFH1954" s="101"/>
      <c r="NFI1954" s="101"/>
      <c r="NFJ1954" s="101"/>
      <c r="NFK1954" s="101"/>
      <c r="NFL1954" s="101"/>
      <c r="NFM1954" s="101"/>
      <c r="NFN1954" s="101"/>
      <c r="NFO1954" s="101"/>
      <c r="NFP1954" s="101"/>
      <c r="NFQ1954" s="101"/>
      <c r="NFR1954" s="101"/>
      <c r="NFS1954" s="101"/>
      <c r="NFT1954" s="101"/>
      <c r="NFU1954" s="101"/>
      <c r="NFV1954" s="101"/>
      <c r="NFW1954" s="101"/>
      <c r="NFX1954" s="101"/>
      <c r="NFY1954" s="101"/>
      <c r="NFZ1954" s="101"/>
      <c r="NGA1954" s="101"/>
      <c r="NGB1954" s="101"/>
      <c r="NGC1954" s="101"/>
      <c r="NGD1954" s="101"/>
      <c r="NGE1954" s="101"/>
      <c r="NGF1954" s="101"/>
      <c r="NGG1954" s="101"/>
      <c r="NGH1954" s="101"/>
      <c r="NGI1954" s="101"/>
      <c r="NGJ1954" s="101"/>
      <c r="NGK1954" s="101"/>
      <c r="NGL1954" s="101"/>
      <c r="NGM1954" s="101"/>
      <c r="NGN1954" s="101"/>
      <c r="NGO1954" s="101"/>
      <c r="NGP1954" s="101"/>
      <c r="NGQ1954" s="101"/>
      <c r="NGR1954" s="101"/>
      <c r="NGS1954" s="101"/>
      <c r="NGT1954" s="101"/>
      <c r="NGU1954" s="101"/>
      <c r="NGV1954" s="101"/>
      <c r="NGW1954" s="101"/>
      <c r="NGX1954" s="101"/>
      <c r="NGY1954" s="101"/>
      <c r="NGZ1954" s="101"/>
      <c r="NHA1954" s="101"/>
      <c r="NHB1954" s="101"/>
      <c r="NHC1954" s="101"/>
      <c r="NHD1954" s="101"/>
      <c r="NHE1954" s="101"/>
      <c r="NHF1954" s="101"/>
      <c r="NHG1954" s="101"/>
      <c r="NHH1954" s="101"/>
      <c r="NHI1954" s="101"/>
      <c r="NHJ1954" s="101"/>
      <c r="NHK1954" s="101"/>
      <c r="NHL1954" s="101"/>
      <c r="NHM1954" s="101"/>
      <c r="NHN1954" s="101"/>
      <c r="NHO1954" s="101"/>
      <c r="NHP1954" s="101"/>
      <c r="NHQ1954" s="101"/>
      <c r="NHR1954" s="101"/>
      <c r="NHS1954" s="101"/>
      <c r="NHT1954" s="101"/>
      <c r="NHU1954" s="101"/>
      <c r="NHV1954" s="101"/>
      <c r="NHW1954" s="101"/>
      <c r="NHX1954" s="101"/>
      <c r="NHY1954" s="101"/>
      <c r="NHZ1954" s="101"/>
      <c r="NIA1954" s="101"/>
      <c r="NIB1954" s="101"/>
      <c r="NIC1954" s="101"/>
      <c r="NID1954" s="101"/>
      <c r="NIE1954" s="101"/>
      <c r="NIF1954" s="101"/>
      <c r="NIG1954" s="101"/>
      <c r="NIH1954" s="101"/>
      <c r="NII1954" s="101"/>
      <c r="NIJ1954" s="101"/>
      <c r="NIK1954" s="101"/>
      <c r="NIL1954" s="101"/>
      <c r="NIM1954" s="101"/>
      <c r="NIN1954" s="101"/>
      <c r="NIO1954" s="101"/>
      <c r="NIP1954" s="101"/>
      <c r="NIQ1954" s="101"/>
      <c r="NIR1954" s="101"/>
      <c r="NIS1954" s="101"/>
      <c r="NIT1954" s="101"/>
      <c r="NIU1954" s="101"/>
      <c r="NIV1954" s="101"/>
      <c r="NIW1954" s="101"/>
      <c r="NIX1954" s="101"/>
      <c r="NIY1954" s="101"/>
      <c r="NIZ1954" s="101"/>
      <c r="NJA1954" s="101"/>
      <c r="NJB1954" s="101"/>
      <c r="NJC1954" s="101"/>
      <c r="NJD1954" s="101"/>
      <c r="NJE1954" s="101"/>
      <c r="NJF1954" s="101"/>
      <c r="NJG1954" s="101"/>
      <c r="NJH1954" s="101"/>
      <c r="NJI1954" s="101"/>
      <c r="NJJ1954" s="101"/>
      <c r="NJK1954" s="101"/>
      <c r="NJL1954" s="101"/>
      <c r="NJM1954" s="101"/>
      <c r="NJN1954" s="101"/>
      <c r="NJO1954" s="101"/>
      <c r="NJP1954" s="101"/>
      <c r="NJQ1954" s="101"/>
      <c r="NJR1954" s="101"/>
      <c r="NJS1954" s="101"/>
      <c r="NJT1954" s="101"/>
      <c r="NJU1954" s="101"/>
      <c r="NJV1954" s="101"/>
      <c r="NJW1954" s="101"/>
      <c r="NJX1954" s="101"/>
      <c r="NJY1954" s="101"/>
      <c r="NJZ1954" s="101"/>
      <c r="NKA1954" s="101"/>
      <c r="NKB1954" s="101"/>
      <c r="NKC1954" s="101"/>
      <c r="NKD1954" s="101"/>
      <c r="NKE1954" s="101"/>
      <c r="NKF1954" s="101"/>
      <c r="NKG1954" s="101"/>
      <c r="NKH1954" s="101"/>
      <c r="NKI1954" s="101"/>
      <c r="NKJ1954" s="101"/>
      <c r="NKK1954" s="101"/>
      <c r="NKL1954" s="101"/>
      <c r="NKM1954" s="101"/>
      <c r="NKN1954" s="101"/>
      <c r="NKO1954" s="101"/>
      <c r="NKP1954" s="101"/>
      <c r="NKQ1954" s="101"/>
      <c r="NKR1954" s="101"/>
      <c r="NKS1954" s="101"/>
      <c r="NKT1954" s="101"/>
      <c r="NKU1954" s="101"/>
      <c r="NKV1954" s="101"/>
      <c r="NKW1954" s="101"/>
      <c r="NKX1954" s="101"/>
      <c r="NKY1954" s="101"/>
      <c r="NKZ1954" s="101"/>
      <c r="NLA1954" s="101"/>
      <c r="NLB1954" s="101"/>
      <c r="NLC1954" s="101"/>
      <c r="NLD1954" s="101"/>
      <c r="NLE1954" s="101"/>
      <c r="NLF1954" s="101"/>
      <c r="NLG1954" s="101"/>
      <c r="NLH1954" s="101"/>
      <c r="NLI1954" s="101"/>
      <c r="NLJ1954" s="101"/>
      <c r="NLK1954" s="101"/>
      <c r="NLL1954" s="101"/>
      <c r="NLM1954" s="101"/>
      <c r="NLN1954" s="101"/>
      <c r="NLO1954" s="101"/>
      <c r="NLP1954" s="101"/>
      <c r="NLQ1954" s="101"/>
      <c r="NLR1954" s="101"/>
      <c r="NLS1954" s="101"/>
      <c r="NLT1954" s="101"/>
      <c r="NLU1954" s="101"/>
      <c r="NLV1954" s="101"/>
      <c r="NLW1954" s="101"/>
      <c r="NLX1954" s="101"/>
      <c r="NLY1954" s="101"/>
      <c r="NLZ1954" s="101"/>
      <c r="NMA1954" s="101"/>
      <c r="NMB1954" s="101"/>
      <c r="NMC1954" s="101"/>
      <c r="NMD1954" s="101"/>
      <c r="NME1954" s="101"/>
      <c r="NMF1954" s="101"/>
      <c r="NMG1954" s="101"/>
      <c r="NMH1954" s="101"/>
      <c r="NMI1954" s="101"/>
      <c r="NMJ1954" s="101"/>
      <c r="NMK1954" s="101"/>
      <c r="NML1954" s="101"/>
      <c r="NMM1954" s="101"/>
      <c r="NMN1954" s="101"/>
      <c r="NMO1954" s="101"/>
      <c r="NMP1954" s="101"/>
      <c r="NMQ1954" s="101"/>
      <c r="NMR1954" s="101"/>
      <c r="NMS1954" s="101"/>
      <c r="NMT1954" s="101"/>
      <c r="NMU1954" s="101"/>
      <c r="NMV1954" s="101"/>
      <c r="NMW1954" s="101"/>
      <c r="NMX1954" s="101"/>
      <c r="NMY1954" s="101"/>
      <c r="NMZ1954" s="101"/>
      <c r="NNA1954" s="101"/>
      <c r="NNB1954" s="101"/>
      <c r="NNC1954" s="101"/>
      <c r="NND1954" s="101"/>
      <c r="NNE1954" s="101"/>
      <c r="NNF1954" s="101"/>
      <c r="NNG1954" s="101"/>
      <c r="NNH1954" s="101"/>
      <c r="NNI1954" s="101"/>
      <c r="NNJ1954" s="101"/>
      <c r="NNK1954" s="101"/>
      <c r="NNL1954" s="101"/>
      <c r="NNM1954" s="101"/>
      <c r="NNN1954" s="101"/>
      <c r="NNO1954" s="101"/>
      <c r="NNP1954" s="101"/>
      <c r="NNQ1954" s="101"/>
      <c r="NNR1954" s="101"/>
      <c r="NNS1954" s="101"/>
      <c r="NNT1954" s="101"/>
      <c r="NNU1954" s="101"/>
      <c r="NNV1954" s="101"/>
      <c r="NNW1954" s="101"/>
      <c r="NNX1954" s="101"/>
      <c r="NNY1954" s="101"/>
      <c r="NNZ1954" s="101"/>
      <c r="NOA1954" s="101"/>
      <c r="NOB1954" s="101"/>
      <c r="NOC1954" s="101"/>
      <c r="NOD1954" s="101"/>
      <c r="NOE1954" s="101"/>
      <c r="NOF1954" s="101"/>
      <c r="NOG1954" s="101"/>
      <c r="NOH1954" s="101"/>
      <c r="NOI1954" s="101"/>
      <c r="NOJ1954" s="101"/>
      <c r="NOK1954" s="101"/>
      <c r="NOL1954" s="101"/>
      <c r="NOM1954" s="101"/>
      <c r="NON1954" s="101"/>
      <c r="NOO1954" s="101"/>
      <c r="NOP1954" s="101"/>
      <c r="NOQ1954" s="101"/>
      <c r="NOR1954" s="101"/>
      <c r="NOS1954" s="101"/>
      <c r="NOT1954" s="101"/>
      <c r="NOU1954" s="101"/>
      <c r="NOV1954" s="101"/>
      <c r="NOW1954" s="101"/>
      <c r="NOX1954" s="101"/>
      <c r="NOY1954" s="101"/>
      <c r="NOZ1954" s="101"/>
      <c r="NPA1954" s="101"/>
      <c r="NPB1954" s="101"/>
      <c r="NPC1954" s="101"/>
      <c r="NPD1954" s="101"/>
      <c r="NPE1954" s="101"/>
      <c r="NPF1954" s="101"/>
      <c r="NPG1954" s="101"/>
      <c r="NPH1954" s="101"/>
      <c r="NPI1954" s="101"/>
      <c r="NPJ1954" s="101"/>
      <c r="NPK1954" s="101"/>
      <c r="NPL1954" s="101"/>
      <c r="NPM1954" s="101"/>
      <c r="NPN1954" s="101"/>
      <c r="NPO1954" s="101"/>
      <c r="NPP1954" s="101"/>
      <c r="NPQ1954" s="101"/>
      <c r="NPR1954" s="101"/>
      <c r="NPS1954" s="101"/>
      <c r="NPT1954" s="101"/>
      <c r="NPU1954" s="101"/>
      <c r="NPV1954" s="101"/>
      <c r="NPW1954" s="101"/>
      <c r="NPX1954" s="101"/>
      <c r="NPY1954" s="101"/>
      <c r="NPZ1954" s="101"/>
      <c r="NQA1954" s="101"/>
      <c r="NQB1954" s="101"/>
      <c r="NQC1954" s="101"/>
      <c r="NQD1954" s="101"/>
      <c r="NQE1954" s="101"/>
      <c r="NQF1954" s="101"/>
      <c r="NQG1954" s="101"/>
      <c r="NQH1954" s="101"/>
      <c r="NQI1954" s="101"/>
      <c r="NQJ1954" s="101"/>
      <c r="NQK1954" s="101"/>
      <c r="NQL1954" s="101"/>
      <c r="NQM1954" s="101"/>
      <c r="NQN1954" s="101"/>
      <c r="NQO1954" s="101"/>
      <c r="NQP1954" s="101"/>
      <c r="NQQ1954" s="101"/>
      <c r="NQR1954" s="101"/>
      <c r="NQS1954" s="101"/>
      <c r="NQT1954" s="101"/>
      <c r="NQU1954" s="101"/>
      <c r="NQV1954" s="101"/>
      <c r="NQW1954" s="101"/>
      <c r="NQX1954" s="101"/>
      <c r="NQY1954" s="101"/>
      <c r="NQZ1954" s="101"/>
      <c r="NRA1954" s="101"/>
      <c r="NRB1954" s="101"/>
      <c r="NRC1954" s="101"/>
      <c r="NRD1954" s="101"/>
      <c r="NRE1954" s="101"/>
      <c r="NRF1954" s="101"/>
      <c r="NRG1954" s="101"/>
      <c r="NRH1954" s="101"/>
      <c r="NRI1954" s="101"/>
      <c r="NRJ1954" s="101"/>
      <c r="NRK1954" s="101"/>
      <c r="NRL1954" s="101"/>
      <c r="NRM1954" s="101"/>
      <c r="NRN1954" s="101"/>
      <c r="NRO1954" s="101"/>
      <c r="NRP1954" s="101"/>
      <c r="NRQ1954" s="101"/>
      <c r="NRR1954" s="101"/>
      <c r="NRS1954" s="101"/>
      <c r="NRT1954" s="101"/>
      <c r="NRU1954" s="101"/>
      <c r="NRV1954" s="101"/>
      <c r="NRW1954" s="101"/>
      <c r="NRX1954" s="101"/>
      <c r="NRY1954" s="101"/>
      <c r="NRZ1954" s="101"/>
      <c r="NSA1954" s="101"/>
      <c r="NSB1954" s="101"/>
      <c r="NSC1954" s="101"/>
      <c r="NSD1954" s="101"/>
      <c r="NSE1954" s="101"/>
      <c r="NSF1954" s="101"/>
      <c r="NSG1954" s="101"/>
      <c r="NSH1954" s="101"/>
      <c r="NSI1954" s="101"/>
      <c r="NSJ1954" s="101"/>
      <c r="NSK1954" s="101"/>
      <c r="NSL1954" s="101"/>
      <c r="NSM1954" s="101"/>
      <c r="NSN1954" s="101"/>
      <c r="NSO1954" s="101"/>
      <c r="NSP1954" s="101"/>
      <c r="NSQ1954" s="101"/>
      <c r="NSR1954" s="101"/>
      <c r="NSS1954" s="101"/>
      <c r="NST1954" s="101"/>
      <c r="NSU1954" s="101"/>
      <c r="NSV1954" s="101"/>
      <c r="NSW1954" s="101"/>
      <c r="NSX1954" s="101"/>
      <c r="NSY1954" s="101"/>
      <c r="NSZ1954" s="101"/>
      <c r="NTA1954" s="101"/>
      <c r="NTB1954" s="101"/>
      <c r="NTC1954" s="101"/>
      <c r="NTD1954" s="101"/>
      <c r="NTE1954" s="101"/>
      <c r="NTF1954" s="101"/>
      <c r="NTG1954" s="101"/>
      <c r="NTH1954" s="101"/>
      <c r="NTI1954" s="101"/>
      <c r="NTJ1954" s="101"/>
      <c r="NTK1954" s="101"/>
      <c r="NTL1954" s="101"/>
      <c r="NTM1954" s="101"/>
      <c r="NTN1954" s="101"/>
      <c r="NTO1954" s="101"/>
      <c r="NTP1954" s="101"/>
      <c r="NTQ1954" s="101"/>
      <c r="NTR1954" s="101"/>
      <c r="NTS1954" s="101"/>
      <c r="NTT1954" s="101"/>
      <c r="NTU1954" s="101"/>
      <c r="NTV1954" s="101"/>
      <c r="NTW1954" s="101"/>
      <c r="NTX1954" s="101"/>
      <c r="NTY1954" s="101"/>
      <c r="NTZ1954" s="101"/>
      <c r="NUA1954" s="101"/>
      <c r="NUB1954" s="101"/>
      <c r="NUC1954" s="101"/>
      <c r="NUD1954" s="101"/>
      <c r="NUE1954" s="101"/>
      <c r="NUF1954" s="101"/>
      <c r="NUG1954" s="101"/>
      <c r="NUH1954" s="101"/>
      <c r="NUI1954" s="101"/>
      <c r="NUJ1954" s="101"/>
      <c r="NUK1954" s="101"/>
      <c r="NUL1954" s="101"/>
      <c r="NUM1954" s="101"/>
      <c r="NUN1954" s="101"/>
      <c r="NUO1954" s="101"/>
      <c r="NUP1954" s="101"/>
      <c r="NUQ1954" s="101"/>
      <c r="NUR1954" s="101"/>
      <c r="NUS1954" s="101"/>
      <c r="NUT1954" s="101"/>
      <c r="NUU1954" s="101"/>
      <c r="NUV1954" s="101"/>
      <c r="NUW1954" s="101"/>
      <c r="NUX1954" s="101"/>
      <c r="NUY1954" s="101"/>
      <c r="NUZ1954" s="101"/>
      <c r="NVA1954" s="101"/>
      <c r="NVB1954" s="101"/>
      <c r="NVC1954" s="101"/>
      <c r="NVD1954" s="101"/>
      <c r="NVE1954" s="101"/>
      <c r="NVF1954" s="101"/>
      <c r="NVG1954" s="101"/>
      <c r="NVH1954" s="101"/>
      <c r="NVI1954" s="101"/>
      <c r="NVJ1954" s="101"/>
      <c r="NVK1954" s="101"/>
      <c r="NVL1954" s="101"/>
      <c r="NVM1954" s="101"/>
      <c r="NVN1954" s="101"/>
      <c r="NVO1954" s="101"/>
      <c r="NVP1954" s="101"/>
      <c r="NVQ1954" s="101"/>
      <c r="NVR1954" s="101"/>
      <c r="NVS1954" s="101"/>
      <c r="NVT1954" s="101"/>
      <c r="NVU1954" s="101"/>
      <c r="NVV1954" s="101"/>
      <c r="NVW1954" s="101"/>
      <c r="NVX1954" s="101"/>
      <c r="NVY1954" s="101"/>
      <c r="NVZ1954" s="101"/>
      <c r="NWA1954" s="101"/>
      <c r="NWB1954" s="101"/>
      <c r="NWC1954" s="101"/>
      <c r="NWD1954" s="101"/>
      <c r="NWE1954" s="101"/>
      <c r="NWF1954" s="101"/>
      <c r="NWG1954" s="101"/>
      <c r="NWH1954" s="101"/>
      <c r="NWI1954" s="101"/>
      <c r="NWJ1954" s="101"/>
      <c r="NWK1954" s="101"/>
      <c r="NWL1954" s="101"/>
      <c r="NWM1954" s="101"/>
      <c r="NWN1954" s="101"/>
      <c r="NWO1954" s="101"/>
      <c r="NWP1954" s="101"/>
      <c r="NWQ1954" s="101"/>
      <c r="NWR1954" s="101"/>
      <c r="NWS1954" s="101"/>
      <c r="NWT1954" s="101"/>
      <c r="NWU1954" s="101"/>
      <c r="NWV1954" s="101"/>
      <c r="NWW1954" s="101"/>
      <c r="NWX1954" s="101"/>
      <c r="NWY1954" s="101"/>
      <c r="NWZ1954" s="101"/>
      <c r="NXA1954" s="101"/>
      <c r="NXB1954" s="101"/>
      <c r="NXC1954" s="101"/>
      <c r="NXD1954" s="101"/>
      <c r="NXE1954" s="101"/>
      <c r="NXF1954" s="101"/>
      <c r="NXG1954" s="101"/>
      <c r="NXH1954" s="101"/>
      <c r="NXI1954" s="101"/>
      <c r="NXJ1954" s="101"/>
      <c r="NXK1954" s="101"/>
      <c r="NXL1954" s="101"/>
      <c r="NXM1954" s="101"/>
      <c r="NXN1954" s="101"/>
      <c r="NXO1954" s="101"/>
      <c r="NXP1954" s="101"/>
      <c r="NXQ1954" s="101"/>
      <c r="NXR1954" s="101"/>
      <c r="NXS1954" s="101"/>
      <c r="NXT1954" s="101"/>
      <c r="NXU1954" s="101"/>
      <c r="NXV1954" s="101"/>
      <c r="NXW1954" s="101"/>
      <c r="NXX1954" s="101"/>
      <c r="NXY1954" s="101"/>
      <c r="NXZ1954" s="101"/>
      <c r="NYA1954" s="101"/>
      <c r="NYB1954" s="101"/>
      <c r="NYC1954" s="101"/>
      <c r="NYD1954" s="101"/>
      <c r="NYE1954" s="101"/>
      <c r="NYF1954" s="101"/>
      <c r="NYG1954" s="101"/>
      <c r="NYH1954" s="101"/>
      <c r="NYI1954" s="101"/>
      <c r="NYJ1954" s="101"/>
      <c r="NYK1954" s="101"/>
      <c r="NYL1954" s="101"/>
      <c r="NYM1954" s="101"/>
      <c r="NYN1954" s="101"/>
      <c r="NYO1954" s="101"/>
      <c r="NYP1954" s="101"/>
      <c r="NYQ1954" s="101"/>
      <c r="NYR1954" s="101"/>
      <c r="NYS1954" s="101"/>
      <c r="NYT1954" s="101"/>
      <c r="NYU1954" s="101"/>
      <c r="NYV1954" s="101"/>
      <c r="NYW1954" s="101"/>
      <c r="NYX1954" s="101"/>
      <c r="NYY1954" s="101"/>
      <c r="NYZ1954" s="101"/>
      <c r="NZA1954" s="101"/>
      <c r="NZB1954" s="101"/>
      <c r="NZC1954" s="101"/>
      <c r="NZD1954" s="101"/>
      <c r="NZE1954" s="101"/>
      <c r="NZF1954" s="101"/>
      <c r="NZG1954" s="101"/>
      <c r="NZH1954" s="101"/>
      <c r="NZI1954" s="101"/>
      <c r="NZJ1954" s="101"/>
      <c r="NZK1954" s="101"/>
      <c r="NZL1954" s="101"/>
      <c r="NZM1954" s="101"/>
      <c r="NZN1954" s="101"/>
      <c r="NZO1954" s="101"/>
      <c r="NZP1954" s="101"/>
      <c r="NZQ1954" s="101"/>
      <c r="NZR1954" s="101"/>
      <c r="NZS1954" s="101"/>
      <c r="NZT1954" s="101"/>
      <c r="NZU1954" s="101"/>
      <c r="NZV1954" s="101"/>
      <c r="NZW1954" s="101"/>
      <c r="NZX1954" s="101"/>
      <c r="NZY1954" s="101"/>
      <c r="NZZ1954" s="101"/>
      <c r="OAA1954" s="101"/>
      <c r="OAB1954" s="101"/>
      <c r="OAC1954" s="101"/>
      <c r="OAD1954" s="101"/>
      <c r="OAE1954" s="101"/>
      <c r="OAF1954" s="101"/>
      <c r="OAG1954" s="101"/>
      <c r="OAH1954" s="101"/>
      <c r="OAI1954" s="101"/>
      <c r="OAJ1954" s="101"/>
      <c r="OAK1954" s="101"/>
      <c r="OAL1954" s="101"/>
      <c r="OAM1954" s="101"/>
      <c r="OAN1954" s="101"/>
      <c r="OAO1954" s="101"/>
      <c r="OAP1954" s="101"/>
      <c r="OAQ1954" s="101"/>
      <c r="OAR1954" s="101"/>
      <c r="OAS1954" s="101"/>
      <c r="OAT1954" s="101"/>
      <c r="OAU1954" s="101"/>
      <c r="OAV1954" s="101"/>
      <c r="OAW1954" s="101"/>
      <c r="OAX1954" s="101"/>
      <c r="OAY1954" s="101"/>
      <c r="OAZ1954" s="101"/>
      <c r="OBA1954" s="101"/>
      <c r="OBB1954" s="101"/>
      <c r="OBC1954" s="101"/>
      <c r="OBD1954" s="101"/>
      <c r="OBE1954" s="101"/>
      <c r="OBF1954" s="101"/>
      <c r="OBG1954" s="101"/>
      <c r="OBH1954" s="101"/>
      <c r="OBI1954" s="101"/>
      <c r="OBJ1954" s="101"/>
      <c r="OBK1954" s="101"/>
      <c r="OBL1954" s="101"/>
      <c r="OBM1954" s="101"/>
      <c r="OBN1954" s="101"/>
      <c r="OBO1954" s="101"/>
      <c r="OBP1954" s="101"/>
      <c r="OBQ1954" s="101"/>
      <c r="OBR1954" s="101"/>
      <c r="OBS1954" s="101"/>
      <c r="OBT1954" s="101"/>
      <c r="OBU1954" s="101"/>
      <c r="OBV1954" s="101"/>
      <c r="OBW1954" s="101"/>
      <c r="OBX1954" s="101"/>
      <c r="OBY1954" s="101"/>
      <c r="OBZ1954" s="101"/>
      <c r="OCA1954" s="101"/>
      <c r="OCB1954" s="101"/>
      <c r="OCC1954" s="101"/>
      <c r="OCD1954" s="101"/>
      <c r="OCE1954" s="101"/>
      <c r="OCF1954" s="101"/>
      <c r="OCG1954" s="101"/>
      <c r="OCH1954" s="101"/>
      <c r="OCI1954" s="101"/>
      <c r="OCJ1954" s="101"/>
      <c r="OCK1954" s="101"/>
      <c r="OCL1954" s="101"/>
      <c r="OCM1954" s="101"/>
      <c r="OCN1954" s="101"/>
      <c r="OCO1954" s="101"/>
      <c r="OCP1954" s="101"/>
      <c r="OCQ1954" s="101"/>
      <c r="OCR1954" s="101"/>
      <c r="OCS1954" s="101"/>
      <c r="OCT1954" s="101"/>
      <c r="OCU1954" s="101"/>
      <c r="OCV1954" s="101"/>
      <c r="OCW1954" s="101"/>
      <c r="OCX1954" s="101"/>
      <c r="OCY1954" s="101"/>
      <c r="OCZ1954" s="101"/>
      <c r="ODA1954" s="101"/>
      <c r="ODB1954" s="101"/>
      <c r="ODC1954" s="101"/>
      <c r="ODD1954" s="101"/>
      <c r="ODE1954" s="101"/>
      <c r="ODF1954" s="101"/>
      <c r="ODG1954" s="101"/>
      <c r="ODH1954" s="101"/>
      <c r="ODI1954" s="101"/>
      <c r="ODJ1954" s="101"/>
      <c r="ODK1954" s="101"/>
      <c r="ODL1954" s="101"/>
      <c r="ODM1954" s="101"/>
      <c r="ODN1954" s="101"/>
      <c r="ODO1954" s="101"/>
      <c r="ODP1954" s="101"/>
      <c r="ODQ1954" s="101"/>
      <c r="ODR1954" s="101"/>
      <c r="ODS1954" s="101"/>
      <c r="ODT1954" s="101"/>
      <c r="ODU1954" s="101"/>
      <c r="ODV1954" s="101"/>
      <c r="ODW1954" s="101"/>
      <c r="ODX1954" s="101"/>
      <c r="ODY1954" s="101"/>
      <c r="ODZ1954" s="101"/>
      <c r="OEA1954" s="101"/>
      <c r="OEB1954" s="101"/>
      <c r="OEC1954" s="101"/>
      <c r="OED1954" s="101"/>
      <c r="OEE1954" s="101"/>
      <c r="OEF1954" s="101"/>
      <c r="OEG1954" s="101"/>
      <c r="OEH1954" s="101"/>
      <c r="OEI1954" s="101"/>
      <c r="OEJ1954" s="101"/>
      <c r="OEK1954" s="101"/>
      <c r="OEL1954" s="101"/>
      <c r="OEM1954" s="101"/>
      <c r="OEN1954" s="101"/>
      <c r="OEO1954" s="101"/>
      <c r="OEP1954" s="101"/>
      <c r="OEQ1954" s="101"/>
      <c r="OER1954" s="101"/>
      <c r="OES1954" s="101"/>
      <c r="OET1954" s="101"/>
      <c r="OEU1954" s="101"/>
      <c r="OEV1954" s="101"/>
      <c r="OEW1954" s="101"/>
      <c r="OEX1954" s="101"/>
      <c r="OEY1954" s="101"/>
      <c r="OEZ1954" s="101"/>
      <c r="OFA1954" s="101"/>
      <c r="OFB1954" s="101"/>
      <c r="OFC1954" s="101"/>
      <c r="OFD1954" s="101"/>
      <c r="OFE1954" s="101"/>
      <c r="OFF1954" s="101"/>
      <c r="OFG1954" s="101"/>
      <c r="OFH1954" s="101"/>
      <c r="OFI1954" s="101"/>
      <c r="OFJ1954" s="101"/>
      <c r="OFK1954" s="101"/>
      <c r="OFL1954" s="101"/>
      <c r="OFM1954" s="101"/>
      <c r="OFN1954" s="101"/>
      <c r="OFO1954" s="101"/>
      <c r="OFP1954" s="101"/>
      <c r="OFQ1954" s="101"/>
      <c r="OFR1954" s="101"/>
      <c r="OFS1954" s="101"/>
      <c r="OFT1954" s="101"/>
      <c r="OFU1954" s="101"/>
      <c r="OFV1954" s="101"/>
      <c r="OFW1954" s="101"/>
      <c r="OFX1954" s="101"/>
      <c r="OFY1954" s="101"/>
      <c r="OFZ1954" s="101"/>
      <c r="OGA1954" s="101"/>
      <c r="OGB1954" s="101"/>
      <c r="OGC1954" s="101"/>
      <c r="OGD1954" s="101"/>
      <c r="OGE1954" s="101"/>
      <c r="OGF1954" s="101"/>
      <c r="OGG1954" s="101"/>
      <c r="OGH1954" s="101"/>
      <c r="OGI1954" s="101"/>
      <c r="OGJ1954" s="101"/>
      <c r="OGK1954" s="101"/>
      <c r="OGL1954" s="101"/>
      <c r="OGM1954" s="101"/>
      <c r="OGN1954" s="101"/>
      <c r="OGO1954" s="101"/>
      <c r="OGP1954" s="101"/>
      <c r="OGQ1954" s="101"/>
      <c r="OGR1954" s="101"/>
      <c r="OGS1954" s="101"/>
      <c r="OGT1954" s="101"/>
      <c r="OGU1954" s="101"/>
      <c r="OGV1954" s="101"/>
      <c r="OGW1954" s="101"/>
      <c r="OGX1954" s="101"/>
      <c r="OGY1954" s="101"/>
      <c r="OGZ1954" s="101"/>
      <c r="OHA1954" s="101"/>
      <c r="OHB1954" s="101"/>
      <c r="OHC1954" s="101"/>
      <c r="OHD1954" s="101"/>
      <c r="OHE1954" s="101"/>
      <c r="OHF1954" s="101"/>
      <c r="OHG1954" s="101"/>
      <c r="OHH1954" s="101"/>
      <c r="OHI1954" s="101"/>
      <c r="OHJ1954" s="101"/>
      <c r="OHK1954" s="101"/>
      <c r="OHL1954" s="101"/>
      <c r="OHM1954" s="101"/>
      <c r="OHN1954" s="101"/>
      <c r="OHO1954" s="101"/>
      <c r="OHP1954" s="101"/>
      <c r="OHQ1954" s="101"/>
      <c r="OHR1954" s="101"/>
      <c r="OHS1954" s="101"/>
      <c r="OHT1954" s="101"/>
      <c r="OHU1954" s="101"/>
      <c r="OHV1954" s="101"/>
      <c r="OHW1954" s="101"/>
      <c r="OHX1954" s="101"/>
      <c r="OHY1954" s="101"/>
      <c r="OHZ1954" s="101"/>
      <c r="OIA1954" s="101"/>
      <c r="OIB1954" s="101"/>
      <c r="OIC1954" s="101"/>
      <c r="OID1954" s="101"/>
      <c r="OIE1954" s="101"/>
      <c r="OIF1954" s="101"/>
      <c r="OIG1954" s="101"/>
      <c r="OIH1954" s="101"/>
      <c r="OII1954" s="101"/>
      <c r="OIJ1954" s="101"/>
      <c r="OIK1954" s="101"/>
      <c r="OIL1954" s="101"/>
      <c r="OIM1954" s="101"/>
      <c r="OIN1954" s="101"/>
      <c r="OIO1954" s="101"/>
      <c r="OIP1954" s="101"/>
      <c r="OIQ1954" s="101"/>
      <c r="OIR1954" s="101"/>
      <c r="OIS1954" s="101"/>
      <c r="OIT1954" s="101"/>
      <c r="OIU1954" s="101"/>
      <c r="OIV1954" s="101"/>
      <c r="OIW1954" s="101"/>
      <c r="OIX1954" s="101"/>
      <c r="OIY1954" s="101"/>
      <c r="OIZ1954" s="101"/>
      <c r="OJA1954" s="101"/>
      <c r="OJB1954" s="101"/>
      <c r="OJC1954" s="101"/>
      <c r="OJD1954" s="101"/>
      <c r="OJE1954" s="101"/>
      <c r="OJF1954" s="101"/>
      <c r="OJG1954" s="101"/>
      <c r="OJH1954" s="101"/>
      <c r="OJI1954" s="101"/>
      <c r="OJJ1954" s="101"/>
      <c r="OJK1954" s="101"/>
      <c r="OJL1954" s="101"/>
      <c r="OJM1954" s="101"/>
      <c r="OJN1954" s="101"/>
      <c r="OJO1954" s="101"/>
      <c r="OJP1954" s="101"/>
      <c r="OJQ1954" s="101"/>
      <c r="OJR1954" s="101"/>
      <c r="OJS1954" s="101"/>
      <c r="OJT1954" s="101"/>
      <c r="OJU1954" s="101"/>
      <c r="OJV1954" s="101"/>
      <c r="OJW1954" s="101"/>
      <c r="OJX1954" s="101"/>
      <c r="OJY1954" s="101"/>
      <c r="OJZ1954" s="101"/>
      <c r="OKA1954" s="101"/>
      <c r="OKB1954" s="101"/>
      <c r="OKC1954" s="101"/>
      <c r="OKD1954" s="101"/>
      <c r="OKE1954" s="101"/>
      <c r="OKF1954" s="101"/>
      <c r="OKG1954" s="101"/>
      <c r="OKH1954" s="101"/>
      <c r="OKI1954" s="101"/>
      <c r="OKJ1954" s="101"/>
      <c r="OKK1954" s="101"/>
      <c r="OKL1954" s="101"/>
      <c r="OKM1954" s="101"/>
      <c r="OKN1954" s="101"/>
      <c r="OKO1954" s="101"/>
      <c r="OKP1954" s="101"/>
      <c r="OKQ1954" s="101"/>
      <c r="OKR1954" s="101"/>
      <c r="OKS1954" s="101"/>
      <c r="OKT1954" s="101"/>
      <c r="OKU1954" s="101"/>
      <c r="OKV1954" s="101"/>
      <c r="OKW1954" s="101"/>
      <c r="OKX1954" s="101"/>
      <c r="OKY1954" s="101"/>
      <c r="OKZ1954" s="101"/>
      <c r="OLA1954" s="101"/>
      <c r="OLB1954" s="101"/>
      <c r="OLC1954" s="101"/>
      <c r="OLD1954" s="101"/>
      <c r="OLE1954" s="101"/>
      <c r="OLF1954" s="101"/>
      <c r="OLG1954" s="101"/>
      <c r="OLH1954" s="101"/>
      <c r="OLI1954" s="101"/>
      <c r="OLJ1954" s="101"/>
      <c r="OLK1954" s="101"/>
      <c r="OLL1954" s="101"/>
      <c r="OLM1954" s="101"/>
      <c r="OLN1954" s="101"/>
      <c r="OLO1954" s="101"/>
      <c r="OLP1954" s="101"/>
      <c r="OLQ1954" s="101"/>
      <c r="OLR1954" s="101"/>
      <c r="OLS1954" s="101"/>
      <c r="OLT1954" s="101"/>
      <c r="OLU1954" s="101"/>
      <c r="OLV1954" s="101"/>
      <c r="OLW1954" s="101"/>
      <c r="OLX1954" s="101"/>
      <c r="OLY1954" s="101"/>
      <c r="OLZ1954" s="101"/>
      <c r="OMA1954" s="101"/>
      <c r="OMB1954" s="101"/>
      <c r="OMC1954" s="101"/>
      <c r="OMD1954" s="101"/>
      <c r="OME1954" s="101"/>
      <c r="OMF1954" s="101"/>
      <c r="OMG1954" s="101"/>
      <c r="OMH1954" s="101"/>
      <c r="OMI1954" s="101"/>
      <c r="OMJ1954" s="101"/>
      <c r="OMK1954" s="101"/>
      <c r="OML1954" s="101"/>
      <c r="OMM1954" s="101"/>
      <c r="OMN1954" s="101"/>
      <c r="OMO1954" s="101"/>
      <c r="OMP1954" s="101"/>
      <c r="OMQ1954" s="101"/>
      <c r="OMR1954" s="101"/>
      <c r="OMS1954" s="101"/>
      <c r="OMT1954" s="101"/>
      <c r="OMU1954" s="101"/>
      <c r="OMV1954" s="101"/>
      <c r="OMW1954" s="101"/>
      <c r="OMX1954" s="101"/>
      <c r="OMY1954" s="101"/>
      <c r="OMZ1954" s="101"/>
      <c r="ONA1954" s="101"/>
      <c r="ONB1954" s="101"/>
      <c r="ONC1954" s="101"/>
      <c r="OND1954" s="101"/>
      <c r="ONE1954" s="101"/>
      <c r="ONF1954" s="101"/>
      <c r="ONG1954" s="101"/>
      <c r="ONH1954" s="101"/>
      <c r="ONI1954" s="101"/>
      <c r="ONJ1954" s="101"/>
      <c r="ONK1954" s="101"/>
      <c r="ONL1954" s="101"/>
      <c r="ONM1954" s="101"/>
      <c r="ONN1954" s="101"/>
      <c r="ONO1954" s="101"/>
      <c r="ONP1954" s="101"/>
      <c r="ONQ1954" s="101"/>
      <c r="ONR1954" s="101"/>
      <c r="ONS1954" s="101"/>
      <c r="ONT1954" s="101"/>
      <c r="ONU1954" s="101"/>
      <c r="ONV1954" s="101"/>
      <c r="ONW1954" s="101"/>
      <c r="ONX1954" s="101"/>
      <c r="ONY1954" s="101"/>
      <c r="ONZ1954" s="101"/>
      <c r="OOA1954" s="101"/>
      <c r="OOB1954" s="101"/>
      <c r="OOC1954" s="101"/>
      <c r="OOD1954" s="101"/>
      <c r="OOE1954" s="101"/>
      <c r="OOF1954" s="101"/>
      <c r="OOG1954" s="101"/>
      <c r="OOH1954" s="101"/>
      <c r="OOI1954" s="101"/>
      <c r="OOJ1954" s="101"/>
      <c r="OOK1954" s="101"/>
      <c r="OOL1954" s="101"/>
      <c r="OOM1954" s="101"/>
      <c r="OON1954" s="101"/>
      <c r="OOO1954" s="101"/>
      <c r="OOP1954" s="101"/>
      <c r="OOQ1954" s="101"/>
      <c r="OOR1954" s="101"/>
      <c r="OOS1954" s="101"/>
      <c r="OOT1954" s="101"/>
      <c r="OOU1954" s="101"/>
      <c r="OOV1954" s="101"/>
      <c r="OOW1954" s="101"/>
      <c r="OOX1954" s="101"/>
      <c r="OOY1954" s="101"/>
      <c r="OOZ1954" s="101"/>
      <c r="OPA1954" s="101"/>
      <c r="OPB1954" s="101"/>
      <c r="OPC1954" s="101"/>
      <c r="OPD1954" s="101"/>
      <c r="OPE1954" s="101"/>
      <c r="OPF1954" s="101"/>
      <c r="OPG1954" s="101"/>
      <c r="OPH1954" s="101"/>
      <c r="OPI1954" s="101"/>
      <c r="OPJ1954" s="101"/>
      <c r="OPK1954" s="101"/>
      <c r="OPL1954" s="101"/>
      <c r="OPM1954" s="101"/>
      <c r="OPN1954" s="101"/>
      <c r="OPO1954" s="101"/>
      <c r="OPP1954" s="101"/>
      <c r="OPQ1954" s="101"/>
      <c r="OPR1954" s="101"/>
      <c r="OPS1954" s="101"/>
      <c r="OPT1954" s="101"/>
      <c r="OPU1954" s="101"/>
      <c r="OPV1954" s="101"/>
      <c r="OPW1954" s="101"/>
      <c r="OPX1954" s="101"/>
      <c r="OPY1954" s="101"/>
      <c r="OPZ1954" s="101"/>
      <c r="OQA1954" s="101"/>
      <c r="OQB1954" s="101"/>
      <c r="OQC1954" s="101"/>
      <c r="OQD1954" s="101"/>
      <c r="OQE1954" s="101"/>
      <c r="OQF1954" s="101"/>
      <c r="OQG1954" s="101"/>
      <c r="OQH1954" s="101"/>
      <c r="OQI1954" s="101"/>
      <c r="OQJ1954" s="101"/>
      <c r="OQK1954" s="101"/>
      <c r="OQL1954" s="101"/>
      <c r="OQM1954" s="101"/>
      <c r="OQN1954" s="101"/>
      <c r="OQO1954" s="101"/>
      <c r="OQP1954" s="101"/>
      <c r="OQQ1954" s="101"/>
      <c r="OQR1954" s="101"/>
      <c r="OQS1954" s="101"/>
      <c r="OQT1954" s="101"/>
      <c r="OQU1954" s="101"/>
      <c r="OQV1954" s="101"/>
      <c r="OQW1954" s="101"/>
      <c r="OQX1954" s="101"/>
      <c r="OQY1954" s="101"/>
      <c r="OQZ1954" s="101"/>
      <c r="ORA1954" s="101"/>
      <c r="ORB1954" s="101"/>
      <c r="ORC1954" s="101"/>
      <c r="ORD1954" s="101"/>
      <c r="ORE1954" s="101"/>
      <c r="ORF1954" s="101"/>
      <c r="ORG1954" s="101"/>
      <c r="ORH1954" s="101"/>
      <c r="ORI1954" s="101"/>
      <c r="ORJ1954" s="101"/>
      <c r="ORK1954" s="101"/>
      <c r="ORL1954" s="101"/>
      <c r="ORM1954" s="101"/>
      <c r="ORN1954" s="101"/>
      <c r="ORO1954" s="101"/>
      <c r="ORP1954" s="101"/>
      <c r="ORQ1954" s="101"/>
      <c r="ORR1954" s="101"/>
      <c r="ORS1954" s="101"/>
      <c r="ORT1954" s="101"/>
      <c r="ORU1954" s="101"/>
      <c r="ORV1954" s="101"/>
      <c r="ORW1954" s="101"/>
      <c r="ORX1954" s="101"/>
      <c r="ORY1954" s="101"/>
      <c r="ORZ1954" s="101"/>
      <c r="OSA1954" s="101"/>
      <c r="OSB1954" s="101"/>
      <c r="OSC1954" s="101"/>
      <c r="OSD1954" s="101"/>
      <c r="OSE1954" s="101"/>
      <c r="OSF1954" s="101"/>
      <c r="OSG1954" s="101"/>
      <c r="OSH1954" s="101"/>
      <c r="OSI1954" s="101"/>
      <c r="OSJ1954" s="101"/>
      <c r="OSK1954" s="101"/>
      <c r="OSL1954" s="101"/>
      <c r="OSM1954" s="101"/>
      <c r="OSN1954" s="101"/>
      <c r="OSO1954" s="101"/>
      <c r="OSP1954" s="101"/>
      <c r="OSQ1954" s="101"/>
      <c r="OSR1954" s="101"/>
      <c r="OSS1954" s="101"/>
      <c r="OST1954" s="101"/>
      <c r="OSU1954" s="101"/>
      <c r="OSV1954" s="101"/>
      <c r="OSW1954" s="101"/>
      <c r="OSX1954" s="101"/>
      <c r="OSY1954" s="101"/>
      <c r="OSZ1954" s="101"/>
      <c r="OTA1954" s="101"/>
      <c r="OTB1954" s="101"/>
      <c r="OTC1954" s="101"/>
      <c r="OTD1954" s="101"/>
      <c r="OTE1954" s="101"/>
      <c r="OTF1954" s="101"/>
      <c r="OTG1954" s="101"/>
      <c r="OTH1954" s="101"/>
      <c r="OTI1954" s="101"/>
      <c r="OTJ1954" s="101"/>
      <c r="OTK1954" s="101"/>
      <c r="OTL1954" s="101"/>
      <c r="OTM1954" s="101"/>
      <c r="OTN1954" s="101"/>
      <c r="OTO1954" s="101"/>
      <c r="OTP1954" s="101"/>
      <c r="OTQ1954" s="101"/>
      <c r="OTR1954" s="101"/>
      <c r="OTS1954" s="101"/>
      <c r="OTT1954" s="101"/>
      <c r="OTU1954" s="101"/>
      <c r="OTV1954" s="101"/>
      <c r="OTW1954" s="101"/>
      <c r="OTX1954" s="101"/>
      <c r="OTY1954" s="101"/>
      <c r="OTZ1954" s="101"/>
      <c r="OUA1954" s="101"/>
      <c r="OUB1954" s="101"/>
      <c r="OUC1954" s="101"/>
      <c r="OUD1954" s="101"/>
      <c r="OUE1954" s="101"/>
      <c r="OUF1954" s="101"/>
      <c r="OUG1954" s="101"/>
      <c r="OUH1954" s="101"/>
      <c r="OUI1954" s="101"/>
      <c r="OUJ1954" s="101"/>
      <c r="OUK1954" s="101"/>
      <c r="OUL1954" s="101"/>
      <c r="OUM1954" s="101"/>
      <c r="OUN1954" s="101"/>
      <c r="OUO1954" s="101"/>
      <c r="OUP1954" s="101"/>
      <c r="OUQ1954" s="101"/>
      <c r="OUR1954" s="101"/>
      <c r="OUS1954" s="101"/>
      <c r="OUT1954" s="101"/>
      <c r="OUU1954" s="101"/>
      <c r="OUV1954" s="101"/>
      <c r="OUW1954" s="101"/>
      <c r="OUX1954" s="101"/>
      <c r="OUY1954" s="101"/>
      <c r="OUZ1954" s="101"/>
      <c r="OVA1954" s="101"/>
      <c r="OVB1954" s="101"/>
      <c r="OVC1954" s="101"/>
      <c r="OVD1954" s="101"/>
      <c r="OVE1954" s="101"/>
      <c r="OVF1954" s="101"/>
      <c r="OVG1954" s="101"/>
      <c r="OVH1954" s="101"/>
      <c r="OVI1954" s="101"/>
      <c r="OVJ1954" s="101"/>
      <c r="OVK1954" s="101"/>
      <c r="OVL1954" s="101"/>
      <c r="OVM1954" s="101"/>
      <c r="OVN1954" s="101"/>
      <c r="OVO1954" s="101"/>
      <c r="OVP1954" s="101"/>
      <c r="OVQ1954" s="101"/>
      <c r="OVR1954" s="101"/>
      <c r="OVS1954" s="101"/>
      <c r="OVT1954" s="101"/>
      <c r="OVU1954" s="101"/>
      <c r="OVV1954" s="101"/>
      <c r="OVW1954" s="101"/>
      <c r="OVX1954" s="101"/>
      <c r="OVY1954" s="101"/>
      <c r="OVZ1954" s="101"/>
      <c r="OWA1954" s="101"/>
      <c r="OWB1954" s="101"/>
      <c r="OWC1954" s="101"/>
      <c r="OWD1954" s="101"/>
      <c r="OWE1954" s="101"/>
      <c r="OWF1954" s="101"/>
      <c r="OWG1954" s="101"/>
      <c r="OWH1954" s="101"/>
      <c r="OWI1954" s="101"/>
      <c r="OWJ1954" s="101"/>
      <c r="OWK1954" s="101"/>
      <c r="OWL1954" s="101"/>
      <c r="OWM1954" s="101"/>
      <c r="OWN1954" s="101"/>
      <c r="OWO1954" s="101"/>
      <c r="OWP1954" s="101"/>
      <c r="OWQ1954" s="101"/>
      <c r="OWR1954" s="101"/>
      <c r="OWS1954" s="101"/>
      <c r="OWT1954" s="101"/>
      <c r="OWU1954" s="101"/>
      <c r="OWV1954" s="101"/>
      <c r="OWW1954" s="101"/>
      <c r="OWX1954" s="101"/>
      <c r="OWY1954" s="101"/>
      <c r="OWZ1954" s="101"/>
      <c r="OXA1954" s="101"/>
      <c r="OXB1954" s="101"/>
      <c r="OXC1954" s="101"/>
      <c r="OXD1954" s="101"/>
      <c r="OXE1954" s="101"/>
      <c r="OXF1954" s="101"/>
      <c r="OXG1954" s="101"/>
      <c r="OXH1954" s="101"/>
      <c r="OXI1954" s="101"/>
      <c r="OXJ1954" s="101"/>
      <c r="OXK1954" s="101"/>
      <c r="OXL1954" s="101"/>
      <c r="OXM1954" s="101"/>
      <c r="OXN1954" s="101"/>
      <c r="OXO1954" s="101"/>
      <c r="OXP1954" s="101"/>
      <c r="OXQ1954" s="101"/>
      <c r="OXR1954" s="101"/>
      <c r="OXS1954" s="101"/>
      <c r="OXT1954" s="101"/>
      <c r="OXU1954" s="101"/>
      <c r="OXV1954" s="101"/>
      <c r="OXW1954" s="101"/>
      <c r="OXX1954" s="101"/>
      <c r="OXY1954" s="101"/>
      <c r="OXZ1954" s="101"/>
      <c r="OYA1954" s="101"/>
      <c r="OYB1954" s="101"/>
      <c r="OYC1954" s="101"/>
      <c r="OYD1954" s="101"/>
      <c r="OYE1954" s="101"/>
      <c r="OYF1954" s="101"/>
      <c r="OYG1954" s="101"/>
      <c r="OYH1954" s="101"/>
      <c r="OYI1954" s="101"/>
      <c r="OYJ1954" s="101"/>
      <c r="OYK1954" s="101"/>
      <c r="OYL1954" s="101"/>
      <c r="OYM1954" s="101"/>
      <c r="OYN1954" s="101"/>
      <c r="OYO1954" s="101"/>
      <c r="OYP1954" s="101"/>
      <c r="OYQ1954" s="101"/>
      <c r="OYR1954" s="101"/>
      <c r="OYS1954" s="101"/>
      <c r="OYT1954" s="101"/>
      <c r="OYU1954" s="101"/>
      <c r="OYV1954" s="101"/>
      <c r="OYW1954" s="101"/>
      <c r="OYX1954" s="101"/>
      <c r="OYY1954" s="101"/>
      <c r="OYZ1954" s="101"/>
      <c r="OZA1954" s="101"/>
      <c r="OZB1954" s="101"/>
      <c r="OZC1954" s="101"/>
      <c r="OZD1954" s="101"/>
      <c r="OZE1954" s="101"/>
      <c r="OZF1954" s="101"/>
      <c r="OZG1954" s="101"/>
      <c r="OZH1954" s="101"/>
      <c r="OZI1954" s="101"/>
      <c r="OZJ1954" s="101"/>
      <c r="OZK1954" s="101"/>
      <c r="OZL1954" s="101"/>
      <c r="OZM1954" s="101"/>
      <c r="OZN1954" s="101"/>
      <c r="OZO1954" s="101"/>
      <c r="OZP1954" s="101"/>
      <c r="OZQ1954" s="101"/>
      <c r="OZR1954" s="101"/>
      <c r="OZS1954" s="101"/>
      <c r="OZT1954" s="101"/>
      <c r="OZU1954" s="101"/>
      <c r="OZV1954" s="101"/>
      <c r="OZW1954" s="101"/>
      <c r="OZX1954" s="101"/>
      <c r="OZY1954" s="101"/>
      <c r="OZZ1954" s="101"/>
      <c r="PAA1954" s="101"/>
      <c r="PAB1954" s="101"/>
      <c r="PAC1954" s="101"/>
      <c r="PAD1954" s="101"/>
      <c r="PAE1954" s="101"/>
      <c r="PAF1954" s="101"/>
      <c r="PAG1954" s="101"/>
      <c r="PAH1954" s="101"/>
      <c r="PAI1954" s="101"/>
      <c r="PAJ1954" s="101"/>
      <c r="PAK1954" s="101"/>
      <c r="PAL1954" s="101"/>
      <c r="PAM1954" s="101"/>
      <c r="PAN1954" s="101"/>
      <c r="PAO1954" s="101"/>
      <c r="PAP1954" s="101"/>
      <c r="PAQ1954" s="101"/>
      <c r="PAR1954" s="101"/>
      <c r="PAS1954" s="101"/>
      <c r="PAT1954" s="101"/>
      <c r="PAU1954" s="101"/>
      <c r="PAV1954" s="101"/>
      <c r="PAW1954" s="101"/>
      <c r="PAX1954" s="101"/>
      <c r="PAY1954" s="101"/>
      <c r="PAZ1954" s="101"/>
      <c r="PBA1954" s="101"/>
      <c r="PBB1954" s="101"/>
      <c r="PBC1954" s="101"/>
      <c r="PBD1954" s="101"/>
      <c r="PBE1954" s="101"/>
      <c r="PBF1954" s="101"/>
      <c r="PBG1954" s="101"/>
      <c r="PBH1954" s="101"/>
      <c r="PBI1954" s="101"/>
      <c r="PBJ1954" s="101"/>
      <c r="PBK1954" s="101"/>
      <c r="PBL1954" s="101"/>
      <c r="PBM1954" s="101"/>
      <c r="PBN1954" s="101"/>
      <c r="PBO1954" s="101"/>
      <c r="PBP1954" s="101"/>
      <c r="PBQ1954" s="101"/>
      <c r="PBR1954" s="101"/>
      <c r="PBS1954" s="101"/>
      <c r="PBT1954" s="101"/>
      <c r="PBU1954" s="101"/>
      <c r="PBV1954" s="101"/>
      <c r="PBW1954" s="101"/>
      <c r="PBX1954" s="101"/>
      <c r="PBY1954" s="101"/>
      <c r="PBZ1954" s="101"/>
      <c r="PCA1954" s="101"/>
      <c r="PCB1954" s="101"/>
      <c r="PCC1954" s="101"/>
      <c r="PCD1954" s="101"/>
      <c r="PCE1954" s="101"/>
      <c r="PCF1954" s="101"/>
      <c r="PCG1954" s="101"/>
      <c r="PCH1954" s="101"/>
      <c r="PCI1954" s="101"/>
      <c r="PCJ1954" s="101"/>
      <c r="PCK1954" s="101"/>
      <c r="PCL1954" s="101"/>
      <c r="PCM1954" s="101"/>
      <c r="PCN1954" s="101"/>
      <c r="PCO1954" s="101"/>
      <c r="PCP1954" s="101"/>
      <c r="PCQ1954" s="101"/>
      <c r="PCR1954" s="101"/>
      <c r="PCS1954" s="101"/>
      <c r="PCT1954" s="101"/>
      <c r="PCU1954" s="101"/>
      <c r="PCV1954" s="101"/>
      <c r="PCW1954" s="101"/>
      <c r="PCX1954" s="101"/>
      <c r="PCY1954" s="101"/>
      <c r="PCZ1954" s="101"/>
      <c r="PDA1954" s="101"/>
      <c r="PDB1954" s="101"/>
      <c r="PDC1954" s="101"/>
      <c r="PDD1954" s="101"/>
      <c r="PDE1954" s="101"/>
      <c r="PDF1954" s="101"/>
      <c r="PDG1954" s="101"/>
      <c r="PDH1954" s="101"/>
      <c r="PDI1954" s="101"/>
      <c r="PDJ1954" s="101"/>
      <c r="PDK1954" s="101"/>
      <c r="PDL1954" s="101"/>
      <c r="PDM1954" s="101"/>
      <c r="PDN1954" s="101"/>
      <c r="PDO1954" s="101"/>
      <c r="PDP1954" s="101"/>
      <c r="PDQ1954" s="101"/>
      <c r="PDR1954" s="101"/>
      <c r="PDS1954" s="101"/>
      <c r="PDT1954" s="101"/>
      <c r="PDU1954" s="101"/>
      <c r="PDV1954" s="101"/>
      <c r="PDW1954" s="101"/>
      <c r="PDX1954" s="101"/>
      <c r="PDY1954" s="101"/>
      <c r="PDZ1954" s="101"/>
      <c r="PEA1954" s="101"/>
      <c r="PEB1954" s="101"/>
      <c r="PEC1954" s="101"/>
      <c r="PED1954" s="101"/>
      <c r="PEE1954" s="101"/>
      <c r="PEF1954" s="101"/>
      <c r="PEG1954" s="101"/>
      <c r="PEH1954" s="101"/>
      <c r="PEI1954" s="101"/>
      <c r="PEJ1954" s="101"/>
      <c r="PEK1954" s="101"/>
      <c r="PEL1954" s="101"/>
      <c r="PEM1954" s="101"/>
      <c r="PEN1954" s="101"/>
      <c r="PEO1954" s="101"/>
      <c r="PEP1954" s="101"/>
      <c r="PEQ1954" s="101"/>
      <c r="PER1954" s="101"/>
      <c r="PES1954" s="101"/>
      <c r="PET1954" s="101"/>
      <c r="PEU1954" s="101"/>
      <c r="PEV1954" s="101"/>
      <c r="PEW1954" s="101"/>
      <c r="PEX1954" s="101"/>
      <c r="PEY1954" s="101"/>
      <c r="PEZ1954" s="101"/>
      <c r="PFA1954" s="101"/>
      <c r="PFB1954" s="101"/>
      <c r="PFC1954" s="101"/>
      <c r="PFD1954" s="101"/>
      <c r="PFE1954" s="101"/>
      <c r="PFF1954" s="101"/>
      <c r="PFG1954" s="101"/>
      <c r="PFH1954" s="101"/>
      <c r="PFI1954" s="101"/>
      <c r="PFJ1954" s="101"/>
      <c r="PFK1954" s="101"/>
      <c r="PFL1954" s="101"/>
      <c r="PFM1954" s="101"/>
      <c r="PFN1954" s="101"/>
      <c r="PFO1954" s="101"/>
      <c r="PFP1954" s="101"/>
      <c r="PFQ1954" s="101"/>
      <c r="PFR1954" s="101"/>
      <c r="PFS1954" s="101"/>
      <c r="PFT1954" s="101"/>
      <c r="PFU1954" s="101"/>
      <c r="PFV1954" s="101"/>
      <c r="PFW1954" s="101"/>
      <c r="PFX1954" s="101"/>
      <c r="PFY1954" s="101"/>
      <c r="PFZ1954" s="101"/>
      <c r="PGA1954" s="101"/>
      <c r="PGB1954" s="101"/>
      <c r="PGC1954" s="101"/>
      <c r="PGD1954" s="101"/>
      <c r="PGE1954" s="101"/>
      <c r="PGF1954" s="101"/>
      <c r="PGG1954" s="101"/>
      <c r="PGH1954" s="101"/>
      <c r="PGI1954" s="101"/>
      <c r="PGJ1954" s="101"/>
      <c r="PGK1954" s="101"/>
      <c r="PGL1954" s="101"/>
      <c r="PGM1954" s="101"/>
      <c r="PGN1954" s="101"/>
      <c r="PGO1954" s="101"/>
      <c r="PGP1954" s="101"/>
      <c r="PGQ1954" s="101"/>
      <c r="PGR1954" s="101"/>
      <c r="PGS1954" s="101"/>
      <c r="PGT1954" s="101"/>
      <c r="PGU1954" s="101"/>
      <c r="PGV1954" s="101"/>
      <c r="PGW1954" s="101"/>
      <c r="PGX1954" s="101"/>
      <c r="PGY1954" s="101"/>
      <c r="PGZ1954" s="101"/>
      <c r="PHA1954" s="101"/>
      <c r="PHB1954" s="101"/>
      <c r="PHC1954" s="101"/>
      <c r="PHD1954" s="101"/>
      <c r="PHE1954" s="101"/>
      <c r="PHF1954" s="101"/>
      <c r="PHG1954" s="101"/>
      <c r="PHH1954" s="101"/>
      <c r="PHI1954" s="101"/>
      <c r="PHJ1954" s="101"/>
      <c r="PHK1954" s="101"/>
      <c r="PHL1954" s="101"/>
      <c r="PHM1954" s="101"/>
      <c r="PHN1954" s="101"/>
      <c r="PHO1954" s="101"/>
      <c r="PHP1954" s="101"/>
      <c r="PHQ1954" s="101"/>
      <c r="PHR1954" s="101"/>
      <c r="PHS1954" s="101"/>
      <c r="PHT1954" s="101"/>
      <c r="PHU1954" s="101"/>
      <c r="PHV1954" s="101"/>
      <c r="PHW1954" s="101"/>
      <c r="PHX1954" s="101"/>
      <c r="PHY1954" s="101"/>
      <c r="PHZ1954" s="101"/>
      <c r="PIA1954" s="101"/>
      <c r="PIB1954" s="101"/>
      <c r="PIC1954" s="101"/>
      <c r="PID1954" s="101"/>
      <c r="PIE1954" s="101"/>
      <c r="PIF1954" s="101"/>
      <c r="PIG1954" s="101"/>
      <c r="PIH1954" s="101"/>
      <c r="PII1954" s="101"/>
      <c r="PIJ1954" s="101"/>
      <c r="PIK1954" s="101"/>
      <c r="PIL1954" s="101"/>
      <c r="PIM1954" s="101"/>
      <c r="PIN1954" s="101"/>
      <c r="PIO1954" s="101"/>
      <c r="PIP1954" s="101"/>
      <c r="PIQ1954" s="101"/>
      <c r="PIR1954" s="101"/>
      <c r="PIS1954" s="101"/>
      <c r="PIT1954" s="101"/>
      <c r="PIU1954" s="101"/>
      <c r="PIV1954" s="101"/>
      <c r="PIW1954" s="101"/>
      <c r="PIX1954" s="101"/>
      <c r="PIY1954" s="101"/>
      <c r="PIZ1954" s="101"/>
      <c r="PJA1954" s="101"/>
      <c r="PJB1954" s="101"/>
      <c r="PJC1954" s="101"/>
      <c r="PJD1954" s="101"/>
      <c r="PJE1954" s="101"/>
      <c r="PJF1954" s="101"/>
      <c r="PJG1954" s="101"/>
      <c r="PJH1954" s="101"/>
      <c r="PJI1954" s="101"/>
      <c r="PJJ1954" s="101"/>
      <c r="PJK1954" s="101"/>
      <c r="PJL1954" s="101"/>
      <c r="PJM1954" s="101"/>
      <c r="PJN1954" s="101"/>
      <c r="PJO1954" s="101"/>
      <c r="PJP1954" s="101"/>
      <c r="PJQ1954" s="101"/>
      <c r="PJR1954" s="101"/>
      <c r="PJS1954" s="101"/>
      <c r="PJT1954" s="101"/>
      <c r="PJU1954" s="101"/>
      <c r="PJV1954" s="101"/>
      <c r="PJW1954" s="101"/>
      <c r="PJX1954" s="101"/>
      <c r="PJY1954" s="101"/>
      <c r="PJZ1954" s="101"/>
      <c r="PKA1954" s="101"/>
      <c r="PKB1954" s="101"/>
      <c r="PKC1954" s="101"/>
      <c r="PKD1954" s="101"/>
      <c r="PKE1954" s="101"/>
      <c r="PKF1954" s="101"/>
      <c r="PKG1954" s="101"/>
      <c r="PKH1954" s="101"/>
      <c r="PKI1954" s="101"/>
      <c r="PKJ1954" s="101"/>
      <c r="PKK1954" s="101"/>
      <c r="PKL1954" s="101"/>
      <c r="PKM1954" s="101"/>
      <c r="PKN1954" s="101"/>
      <c r="PKO1954" s="101"/>
      <c r="PKP1954" s="101"/>
      <c r="PKQ1954" s="101"/>
      <c r="PKR1954" s="101"/>
      <c r="PKS1954" s="101"/>
      <c r="PKT1954" s="101"/>
      <c r="PKU1954" s="101"/>
      <c r="PKV1954" s="101"/>
      <c r="PKW1954" s="101"/>
      <c r="PKX1954" s="101"/>
      <c r="PKY1954" s="101"/>
      <c r="PKZ1954" s="101"/>
      <c r="PLA1954" s="101"/>
      <c r="PLB1954" s="101"/>
      <c r="PLC1954" s="101"/>
      <c r="PLD1954" s="101"/>
      <c r="PLE1954" s="101"/>
      <c r="PLF1954" s="101"/>
      <c r="PLG1954" s="101"/>
      <c r="PLH1954" s="101"/>
      <c r="PLI1954" s="101"/>
      <c r="PLJ1954" s="101"/>
      <c r="PLK1954" s="101"/>
      <c r="PLL1954" s="101"/>
      <c r="PLM1954" s="101"/>
      <c r="PLN1954" s="101"/>
      <c r="PLO1954" s="101"/>
      <c r="PLP1954" s="101"/>
      <c r="PLQ1954" s="101"/>
      <c r="PLR1954" s="101"/>
      <c r="PLS1954" s="101"/>
      <c r="PLT1954" s="101"/>
      <c r="PLU1954" s="101"/>
      <c r="PLV1954" s="101"/>
      <c r="PLW1954" s="101"/>
      <c r="PLX1954" s="101"/>
      <c r="PLY1954" s="101"/>
      <c r="PLZ1954" s="101"/>
      <c r="PMA1954" s="101"/>
      <c r="PMB1954" s="101"/>
      <c r="PMC1954" s="101"/>
      <c r="PMD1954" s="101"/>
      <c r="PME1954" s="101"/>
      <c r="PMF1954" s="101"/>
      <c r="PMG1954" s="101"/>
      <c r="PMH1954" s="101"/>
      <c r="PMI1954" s="101"/>
      <c r="PMJ1954" s="101"/>
      <c r="PMK1954" s="101"/>
      <c r="PML1954" s="101"/>
      <c r="PMM1954" s="101"/>
      <c r="PMN1954" s="101"/>
      <c r="PMO1954" s="101"/>
      <c r="PMP1954" s="101"/>
      <c r="PMQ1954" s="101"/>
      <c r="PMR1954" s="101"/>
      <c r="PMS1954" s="101"/>
      <c r="PMT1954" s="101"/>
      <c r="PMU1954" s="101"/>
      <c r="PMV1954" s="101"/>
      <c r="PMW1954" s="101"/>
      <c r="PMX1954" s="101"/>
      <c r="PMY1954" s="101"/>
      <c r="PMZ1954" s="101"/>
      <c r="PNA1954" s="101"/>
      <c r="PNB1954" s="101"/>
      <c r="PNC1954" s="101"/>
      <c r="PND1954" s="101"/>
      <c r="PNE1954" s="101"/>
      <c r="PNF1954" s="101"/>
      <c r="PNG1954" s="101"/>
      <c r="PNH1954" s="101"/>
      <c r="PNI1954" s="101"/>
      <c r="PNJ1954" s="101"/>
      <c r="PNK1954" s="101"/>
      <c r="PNL1954" s="101"/>
      <c r="PNM1954" s="101"/>
      <c r="PNN1954" s="101"/>
      <c r="PNO1954" s="101"/>
      <c r="PNP1954" s="101"/>
      <c r="PNQ1954" s="101"/>
      <c r="PNR1954" s="101"/>
      <c r="PNS1954" s="101"/>
      <c r="PNT1954" s="101"/>
      <c r="PNU1954" s="101"/>
      <c r="PNV1954" s="101"/>
      <c r="PNW1954" s="101"/>
      <c r="PNX1954" s="101"/>
      <c r="PNY1954" s="101"/>
      <c r="PNZ1954" s="101"/>
      <c r="POA1954" s="101"/>
      <c r="POB1954" s="101"/>
      <c r="POC1954" s="101"/>
      <c r="POD1954" s="101"/>
      <c r="POE1954" s="101"/>
      <c r="POF1954" s="101"/>
      <c r="POG1954" s="101"/>
      <c r="POH1954" s="101"/>
      <c r="POI1954" s="101"/>
      <c r="POJ1954" s="101"/>
      <c r="POK1954" s="101"/>
      <c r="POL1954" s="101"/>
      <c r="POM1954" s="101"/>
      <c r="PON1954" s="101"/>
      <c r="POO1954" s="101"/>
      <c r="POP1954" s="101"/>
      <c r="POQ1954" s="101"/>
      <c r="POR1954" s="101"/>
      <c r="POS1954" s="101"/>
      <c r="POT1954" s="101"/>
      <c r="POU1954" s="101"/>
      <c r="POV1954" s="101"/>
      <c r="POW1954" s="101"/>
      <c r="POX1954" s="101"/>
      <c r="POY1954" s="101"/>
      <c r="POZ1954" s="101"/>
      <c r="PPA1954" s="101"/>
      <c r="PPB1954" s="101"/>
      <c r="PPC1954" s="101"/>
      <c r="PPD1954" s="101"/>
      <c r="PPE1954" s="101"/>
      <c r="PPF1954" s="101"/>
      <c r="PPG1954" s="101"/>
      <c r="PPH1954" s="101"/>
      <c r="PPI1954" s="101"/>
      <c r="PPJ1954" s="101"/>
      <c r="PPK1954" s="101"/>
      <c r="PPL1954" s="101"/>
      <c r="PPM1954" s="101"/>
      <c r="PPN1954" s="101"/>
      <c r="PPO1954" s="101"/>
      <c r="PPP1954" s="101"/>
      <c r="PPQ1954" s="101"/>
      <c r="PPR1954" s="101"/>
      <c r="PPS1954" s="101"/>
      <c r="PPT1954" s="101"/>
      <c r="PPU1954" s="101"/>
      <c r="PPV1954" s="101"/>
      <c r="PPW1954" s="101"/>
      <c r="PPX1954" s="101"/>
      <c r="PPY1954" s="101"/>
      <c r="PPZ1954" s="101"/>
      <c r="PQA1954" s="101"/>
      <c r="PQB1954" s="101"/>
      <c r="PQC1954" s="101"/>
      <c r="PQD1954" s="101"/>
      <c r="PQE1954" s="101"/>
      <c r="PQF1954" s="101"/>
      <c r="PQG1954" s="101"/>
      <c r="PQH1954" s="101"/>
      <c r="PQI1954" s="101"/>
      <c r="PQJ1954" s="101"/>
      <c r="PQK1954" s="101"/>
      <c r="PQL1954" s="101"/>
      <c r="PQM1954" s="101"/>
      <c r="PQN1954" s="101"/>
      <c r="PQO1954" s="101"/>
      <c r="PQP1954" s="101"/>
      <c r="PQQ1954" s="101"/>
      <c r="PQR1954" s="101"/>
      <c r="PQS1954" s="101"/>
      <c r="PQT1954" s="101"/>
      <c r="PQU1954" s="101"/>
      <c r="PQV1954" s="101"/>
      <c r="PQW1954" s="101"/>
      <c r="PQX1954" s="101"/>
      <c r="PQY1954" s="101"/>
      <c r="PQZ1954" s="101"/>
      <c r="PRA1954" s="101"/>
      <c r="PRB1954" s="101"/>
      <c r="PRC1954" s="101"/>
      <c r="PRD1954" s="101"/>
      <c r="PRE1954" s="101"/>
      <c r="PRF1954" s="101"/>
      <c r="PRG1954" s="101"/>
      <c r="PRH1954" s="101"/>
      <c r="PRI1954" s="101"/>
      <c r="PRJ1954" s="101"/>
      <c r="PRK1954" s="101"/>
      <c r="PRL1954" s="101"/>
      <c r="PRM1954" s="101"/>
      <c r="PRN1954" s="101"/>
      <c r="PRO1954" s="101"/>
      <c r="PRP1954" s="101"/>
      <c r="PRQ1954" s="101"/>
      <c r="PRR1954" s="101"/>
      <c r="PRS1954" s="101"/>
      <c r="PRT1954" s="101"/>
      <c r="PRU1954" s="101"/>
      <c r="PRV1954" s="101"/>
      <c r="PRW1954" s="101"/>
      <c r="PRX1954" s="101"/>
      <c r="PRY1954" s="101"/>
      <c r="PRZ1954" s="101"/>
      <c r="PSA1954" s="101"/>
      <c r="PSB1954" s="101"/>
      <c r="PSC1954" s="101"/>
      <c r="PSD1954" s="101"/>
      <c r="PSE1954" s="101"/>
      <c r="PSF1954" s="101"/>
      <c r="PSG1954" s="101"/>
      <c r="PSH1954" s="101"/>
      <c r="PSI1954" s="101"/>
      <c r="PSJ1954" s="101"/>
      <c r="PSK1954" s="101"/>
      <c r="PSL1954" s="101"/>
      <c r="PSM1954" s="101"/>
      <c r="PSN1954" s="101"/>
      <c r="PSO1954" s="101"/>
      <c r="PSP1954" s="101"/>
      <c r="PSQ1954" s="101"/>
      <c r="PSR1954" s="101"/>
      <c r="PSS1954" s="101"/>
      <c r="PST1954" s="101"/>
      <c r="PSU1954" s="101"/>
      <c r="PSV1954" s="101"/>
      <c r="PSW1954" s="101"/>
      <c r="PSX1954" s="101"/>
      <c r="PSY1954" s="101"/>
      <c r="PSZ1954" s="101"/>
      <c r="PTA1954" s="101"/>
      <c r="PTB1954" s="101"/>
      <c r="PTC1954" s="101"/>
      <c r="PTD1954" s="101"/>
      <c r="PTE1954" s="101"/>
      <c r="PTF1954" s="101"/>
      <c r="PTG1954" s="101"/>
      <c r="PTH1954" s="101"/>
      <c r="PTI1954" s="101"/>
      <c r="PTJ1954" s="101"/>
      <c r="PTK1954" s="101"/>
      <c r="PTL1954" s="101"/>
      <c r="PTM1954" s="101"/>
      <c r="PTN1954" s="101"/>
      <c r="PTO1954" s="101"/>
      <c r="PTP1954" s="101"/>
      <c r="PTQ1954" s="101"/>
      <c r="PTR1954" s="101"/>
      <c r="PTS1954" s="101"/>
      <c r="PTT1954" s="101"/>
      <c r="PTU1954" s="101"/>
      <c r="PTV1954" s="101"/>
      <c r="PTW1954" s="101"/>
      <c r="PTX1954" s="101"/>
      <c r="PTY1954" s="101"/>
      <c r="PTZ1954" s="101"/>
      <c r="PUA1954" s="101"/>
      <c r="PUB1954" s="101"/>
      <c r="PUC1954" s="101"/>
      <c r="PUD1954" s="101"/>
      <c r="PUE1954" s="101"/>
      <c r="PUF1954" s="101"/>
      <c r="PUG1954" s="101"/>
      <c r="PUH1954" s="101"/>
      <c r="PUI1954" s="101"/>
      <c r="PUJ1954" s="101"/>
      <c r="PUK1954" s="101"/>
      <c r="PUL1954" s="101"/>
      <c r="PUM1954" s="101"/>
      <c r="PUN1954" s="101"/>
      <c r="PUO1954" s="101"/>
      <c r="PUP1954" s="101"/>
      <c r="PUQ1954" s="101"/>
      <c r="PUR1954" s="101"/>
      <c r="PUS1954" s="101"/>
      <c r="PUT1954" s="101"/>
      <c r="PUU1954" s="101"/>
      <c r="PUV1954" s="101"/>
      <c r="PUW1954" s="101"/>
      <c r="PUX1954" s="101"/>
      <c r="PUY1954" s="101"/>
      <c r="PUZ1954" s="101"/>
      <c r="PVA1954" s="101"/>
      <c r="PVB1954" s="101"/>
      <c r="PVC1954" s="101"/>
      <c r="PVD1954" s="101"/>
      <c r="PVE1954" s="101"/>
      <c r="PVF1954" s="101"/>
      <c r="PVG1954" s="101"/>
      <c r="PVH1954" s="101"/>
      <c r="PVI1954" s="101"/>
      <c r="PVJ1954" s="101"/>
      <c r="PVK1954" s="101"/>
      <c r="PVL1954" s="101"/>
      <c r="PVM1954" s="101"/>
      <c r="PVN1954" s="101"/>
      <c r="PVO1954" s="101"/>
      <c r="PVP1954" s="101"/>
      <c r="PVQ1954" s="101"/>
      <c r="PVR1954" s="101"/>
      <c r="PVS1954" s="101"/>
      <c r="PVT1954" s="101"/>
      <c r="PVU1954" s="101"/>
      <c r="PVV1954" s="101"/>
      <c r="PVW1954" s="101"/>
      <c r="PVX1954" s="101"/>
      <c r="PVY1954" s="101"/>
      <c r="PVZ1954" s="101"/>
      <c r="PWA1954" s="101"/>
      <c r="PWB1954" s="101"/>
      <c r="PWC1954" s="101"/>
      <c r="PWD1954" s="101"/>
      <c r="PWE1954" s="101"/>
      <c r="PWF1954" s="101"/>
      <c r="PWG1954" s="101"/>
      <c r="PWH1954" s="101"/>
      <c r="PWI1954" s="101"/>
      <c r="PWJ1954" s="101"/>
      <c r="PWK1954" s="101"/>
      <c r="PWL1954" s="101"/>
      <c r="PWM1954" s="101"/>
      <c r="PWN1954" s="101"/>
      <c r="PWO1954" s="101"/>
      <c r="PWP1954" s="101"/>
      <c r="PWQ1954" s="101"/>
      <c r="PWR1954" s="101"/>
      <c r="PWS1954" s="101"/>
      <c r="PWT1954" s="101"/>
      <c r="PWU1954" s="101"/>
      <c r="PWV1954" s="101"/>
      <c r="PWW1954" s="101"/>
      <c r="PWX1954" s="101"/>
      <c r="PWY1954" s="101"/>
      <c r="PWZ1954" s="101"/>
      <c r="PXA1954" s="101"/>
      <c r="PXB1954" s="101"/>
      <c r="PXC1954" s="101"/>
      <c r="PXD1954" s="101"/>
      <c r="PXE1954" s="101"/>
      <c r="PXF1954" s="101"/>
      <c r="PXG1954" s="101"/>
      <c r="PXH1954" s="101"/>
      <c r="PXI1954" s="101"/>
      <c r="PXJ1954" s="101"/>
      <c r="PXK1954" s="101"/>
      <c r="PXL1954" s="101"/>
      <c r="PXM1954" s="101"/>
      <c r="PXN1954" s="101"/>
      <c r="PXO1954" s="101"/>
      <c r="PXP1954" s="101"/>
      <c r="PXQ1954" s="101"/>
      <c r="PXR1954" s="101"/>
      <c r="PXS1954" s="101"/>
      <c r="PXT1954" s="101"/>
      <c r="PXU1954" s="101"/>
      <c r="PXV1954" s="101"/>
      <c r="PXW1954" s="101"/>
      <c r="PXX1954" s="101"/>
      <c r="PXY1954" s="101"/>
      <c r="PXZ1954" s="101"/>
      <c r="PYA1954" s="101"/>
      <c r="PYB1954" s="101"/>
      <c r="PYC1954" s="101"/>
      <c r="PYD1954" s="101"/>
      <c r="PYE1954" s="101"/>
      <c r="PYF1954" s="101"/>
      <c r="PYG1954" s="101"/>
      <c r="PYH1954" s="101"/>
      <c r="PYI1954" s="101"/>
      <c r="PYJ1954" s="101"/>
      <c r="PYK1954" s="101"/>
      <c r="PYL1954" s="101"/>
      <c r="PYM1954" s="101"/>
      <c r="PYN1954" s="101"/>
      <c r="PYO1954" s="101"/>
      <c r="PYP1954" s="101"/>
      <c r="PYQ1954" s="101"/>
      <c r="PYR1954" s="101"/>
      <c r="PYS1954" s="101"/>
      <c r="PYT1954" s="101"/>
      <c r="PYU1954" s="101"/>
      <c r="PYV1954" s="101"/>
      <c r="PYW1954" s="101"/>
      <c r="PYX1954" s="101"/>
      <c r="PYY1954" s="101"/>
      <c r="PYZ1954" s="101"/>
      <c r="PZA1954" s="101"/>
      <c r="PZB1954" s="101"/>
      <c r="PZC1954" s="101"/>
      <c r="PZD1954" s="101"/>
      <c r="PZE1954" s="101"/>
      <c r="PZF1954" s="101"/>
      <c r="PZG1954" s="101"/>
      <c r="PZH1954" s="101"/>
      <c r="PZI1954" s="101"/>
      <c r="PZJ1954" s="101"/>
      <c r="PZK1954" s="101"/>
      <c r="PZL1954" s="101"/>
      <c r="PZM1954" s="101"/>
      <c r="PZN1954" s="101"/>
      <c r="PZO1954" s="101"/>
      <c r="PZP1954" s="101"/>
      <c r="PZQ1954" s="101"/>
      <c r="PZR1954" s="101"/>
      <c r="PZS1954" s="101"/>
      <c r="PZT1954" s="101"/>
      <c r="PZU1954" s="101"/>
      <c r="PZV1954" s="101"/>
      <c r="PZW1954" s="101"/>
      <c r="PZX1954" s="101"/>
      <c r="PZY1954" s="101"/>
      <c r="PZZ1954" s="101"/>
      <c r="QAA1954" s="101"/>
      <c r="QAB1954" s="101"/>
      <c r="QAC1954" s="101"/>
      <c r="QAD1954" s="101"/>
      <c r="QAE1954" s="101"/>
      <c r="QAF1954" s="101"/>
      <c r="QAG1954" s="101"/>
      <c r="QAH1954" s="101"/>
      <c r="QAI1954" s="101"/>
      <c r="QAJ1954" s="101"/>
      <c r="QAK1954" s="101"/>
      <c r="QAL1954" s="101"/>
      <c r="QAM1954" s="101"/>
      <c r="QAN1954" s="101"/>
      <c r="QAO1954" s="101"/>
      <c r="QAP1954" s="101"/>
      <c r="QAQ1954" s="101"/>
      <c r="QAR1954" s="101"/>
      <c r="QAS1954" s="101"/>
      <c r="QAT1954" s="101"/>
      <c r="QAU1954" s="101"/>
      <c r="QAV1954" s="101"/>
      <c r="QAW1954" s="101"/>
      <c r="QAX1954" s="101"/>
      <c r="QAY1954" s="101"/>
      <c r="QAZ1954" s="101"/>
      <c r="QBA1954" s="101"/>
      <c r="QBB1954" s="101"/>
      <c r="QBC1954" s="101"/>
      <c r="QBD1954" s="101"/>
      <c r="QBE1954" s="101"/>
      <c r="QBF1954" s="101"/>
      <c r="QBG1954" s="101"/>
      <c r="QBH1954" s="101"/>
      <c r="QBI1954" s="101"/>
      <c r="QBJ1954" s="101"/>
      <c r="QBK1954" s="101"/>
      <c r="QBL1954" s="101"/>
      <c r="QBM1954" s="101"/>
      <c r="QBN1954" s="101"/>
      <c r="QBO1954" s="101"/>
      <c r="QBP1954" s="101"/>
      <c r="QBQ1954" s="101"/>
      <c r="QBR1954" s="101"/>
      <c r="QBS1954" s="101"/>
      <c r="QBT1954" s="101"/>
      <c r="QBU1954" s="101"/>
      <c r="QBV1954" s="101"/>
      <c r="QBW1954" s="101"/>
      <c r="QBX1954" s="101"/>
      <c r="QBY1954" s="101"/>
      <c r="QBZ1954" s="101"/>
      <c r="QCA1954" s="101"/>
      <c r="QCB1954" s="101"/>
      <c r="QCC1954" s="101"/>
      <c r="QCD1954" s="101"/>
      <c r="QCE1954" s="101"/>
      <c r="QCF1954" s="101"/>
      <c r="QCG1954" s="101"/>
      <c r="QCH1954" s="101"/>
      <c r="QCI1954" s="101"/>
      <c r="QCJ1954" s="101"/>
      <c r="QCK1954" s="101"/>
      <c r="QCL1954" s="101"/>
      <c r="QCM1954" s="101"/>
      <c r="QCN1954" s="101"/>
      <c r="QCO1954" s="101"/>
      <c r="QCP1954" s="101"/>
      <c r="QCQ1954" s="101"/>
      <c r="QCR1954" s="101"/>
      <c r="QCS1954" s="101"/>
      <c r="QCT1954" s="101"/>
      <c r="QCU1954" s="101"/>
      <c r="QCV1954" s="101"/>
      <c r="QCW1954" s="101"/>
      <c r="QCX1954" s="101"/>
      <c r="QCY1954" s="101"/>
      <c r="QCZ1954" s="101"/>
      <c r="QDA1954" s="101"/>
      <c r="QDB1954" s="101"/>
      <c r="QDC1954" s="101"/>
      <c r="QDD1954" s="101"/>
      <c r="QDE1954" s="101"/>
      <c r="QDF1954" s="101"/>
      <c r="QDG1954" s="101"/>
      <c r="QDH1954" s="101"/>
      <c r="QDI1954" s="101"/>
      <c r="QDJ1954" s="101"/>
      <c r="QDK1954" s="101"/>
      <c r="QDL1954" s="101"/>
      <c r="QDM1954" s="101"/>
      <c r="QDN1954" s="101"/>
      <c r="QDO1954" s="101"/>
      <c r="QDP1954" s="101"/>
      <c r="QDQ1954" s="101"/>
      <c r="QDR1954" s="101"/>
      <c r="QDS1954" s="101"/>
      <c r="QDT1954" s="101"/>
      <c r="QDU1954" s="101"/>
      <c r="QDV1954" s="101"/>
      <c r="QDW1954" s="101"/>
      <c r="QDX1954" s="101"/>
      <c r="QDY1954" s="101"/>
      <c r="QDZ1954" s="101"/>
      <c r="QEA1954" s="101"/>
      <c r="QEB1954" s="101"/>
      <c r="QEC1954" s="101"/>
      <c r="QED1954" s="101"/>
      <c r="QEE1954" s="101"/>
      <c r="QEF1954" s="101"/>
      <c r="QEG1954" s="101"/>
      <c r="QEH1954" s="101"/>
      <c r="QEI1954" s="101"/>
      <c r="QEJ1954" s="101"/>
      <c r="QEK1954" s="101"/>
      <c r="QEL1954" s="101"/>
      <c r="QEM1954" s="101"/>
      <c r="QEN1954" s="101"/>
      <c r="QEO1954" s="101"/>
      <c r="QEP1954" s="101"/>
      <c r="QEQ1954" s="101"/>
      <c r="QER1954" s="101"/>
      <c r="QES1954" s="101"/>
      <c r="QET1954" s="101"/>
      <c r="QEU1954" s="101"/>
      <c r="QEV1954" s="101"/>
      <c r="QEW1954" s="101"/>
      <c r="QEX1954" s="101"/>
      <c r="QEY1954" s="101"/>
      <c r="QEZ1954" s="101"/>
      <c r="QFA1954" s="101"/>
      <c r="QFB1954" s="101"/>
      <c r="QFC1954" s="101"/>
      <c r="QFD1954" s="101"/>
      <c r="QFE1954" s="101"/>
      <c r="QFF1954" s="101"/>
      <c r="QFG1954" s="101"/>
      <c r="QFH1954" s="101"/>
      <c r="QFI1954" s="101"/>
      <c r="QFJ1954" s="101"/>
      <c r="QFK1954" s="101"/>
      <c r="QFL1954" s="101"/>
      <c r="QFM1954" s="101"/>
      <c r="QFN1954" s="101"/>
      <c r="QFO1954" s="101"/>
      <c r="QFP1954" s="101"/>
      <c r="QFQ1954" s="101"/>
      <c r="QFR1954" s="101"/>
      <c r="QFS1954" s="101"/>
      <c r="QFT1954" s="101"/>
      <c r="QFU1954" s="101"/>
      <c r="QFV1954" s="101"/>
      <c r="QFW1954" s="101"/>
      <c r="QFX1954" s="101"/>
      <c r="QFY1954" s="101"/>
      <c r="QFZ1954" s="101"/>
      <c r="QGA1954" s="101"/>
      <c r="QGB1954" s="101"/>
      <c r="QGC1954" s="101"/>
      <c r="QGD1954" s="101"/>
      <c r="QGE1954" s="101"/>
      <c r="QGF1954" s="101"/>
      <c r="QGG1954" s="101"/>
      <c r="QGH1954" s="101"/>
      <c r="QGI1954" s="101"/>
      <c r="QGJ1954" s="101"/>
      <c r="QGK1954" s="101"/>
      <c r="QGL1954" s="101"/>
      <c r="QGM1954" s="101"/>
      <c r="QGN1954" s="101"/>
      <c r="QGO1954" s="101"/>
      <c r="QGP1954" s="101"/>
      <c r="QGQ1954" s="101"/>
      <c r="QGR1954" s="101"/>
      <c r="QGS1954" s="101"/>
      <c r="QGT1954" s="101"/>
      <c r="QGU1954" s="101"/>
      <c r="QGV1954" s="101"/>
      <c r="QGW1954" s="101"/>
      <c r="QGX1954" s="101"/>
      <c r="QGY1954" s="101"/>
      <c r="QGZ1954" s="101"/>
      <c r="QHA1954" s="101"/>
      <c r="QHB1954" s="101"/>
      <c r="QHC1954" s="101"/>
      <c r="QHD1954" s="101"/>
      <c r="QHE1954" s="101"/>
      <c r="QHF1954" s="101"/>
      <c r="QHG1954" s="101"/>
      <c r="QHH1954" s="101"/>
      <c r="QHI1954" s="101"/>
      <c r="QHJ1954" s="101"/>
      <c r="QHK1954" s="101"/>
      <c r="QHL1954" s="101"/>
      <c r="QHM1954" s="101"/>
      <c r="QHN1954" s="101"/>
      <c r="QHO1954" s="101"/>
      <c r="QHP1954" s="101"/>
      <c r="QHQ1954" s="101"/>
      <c r="QHR1954" s="101"/>
      <c r="QHS1954" s="101"/>
      <c r="QHT1954" s="101"/>
      <c r="QHU1954" s="101"/>
      <c r="QHV1954" s="101"/>
      <c r="QHW1954" s="101"/>
      <c r="QHX1954" s="101"/>
      <c r="QHY1954" s="101"/>
      <c r="QHZ1954" s="101"/>
      <c r="QIA1954" s="101"/>
      <c r="QIB1954" s="101"/>
      <c r="QIC1954" s="101"/>
      <c r="QID1954" s="101"/>
      <c r="QIE1954" s="101"/>
      <c r="QIF1954" s="101"/>
      <c r="QIG1954" s="101"/>
      <c r="QIH1954" s="101"/>
      <c r="QII1954" s="101"/>
      <c r="QIJ1954" s="101"/>
      <c r="QIK1954" s="101"/>
      <c r="QIL1954" s="101"/>
      <c r="QIM1954" s="101"/>
      <c r="QIN1954" s="101"/>
      <c r="QIO1954" s="101"/>
      <c r="QIP1954" s="101"/>
      <c r="QIQ1954" s="101"/>
      <c r="QIR1954" s="101"/>
      <c r="QIS1954" s="101"/>
      <c r="QIT1954" s="101"/>
      <c r="QIU1954" s="101"/>
      <c r="QIV1954" s="101"/>
      <c r="QIW1954" s="101"/>
      <c r="QIX1954" s="101"/>
      <c r="QIY1954" s="101"/>
      <c r="QIZ1954" s="101"/>
      <c r="QJA1954" s="101"/>
      <c r="QJB1954" s="101"/>
      <c r="QJC1954" s="101"/>
      <c r="QJD1954" s="101"/>
      <c r="QJE1954" s="101"/>
      <c r="QJF1954" s="101"/>
      <c r="QJG1954" s="101"/>
      <c r="QJH1954" s="101"/>
      <c r="QJI1954" s="101"/>
      <c r="QJJ1954" s="101"/>
      <c r="QJK1954" s="101"/>
      <c r="QJL1954" s="101"/>
      <c r="QJM1954" s="101"/>
      <c r="QJN1954" s="101"/>
      <c r="QJO1954" s="101"/>
      <c r="QJP1954" s="101"/>
      <c r="QJQ1954" s="101"/>
      <c r="QJR1954" s="101"/>
      <c r="QJS1954" s="101"/>
      <c r="QJT1954" s="101"/>
      <c r="QJU1954" s="101"/>
      <c r="QJV1954" s="101"/>
      <c r="QJW1954" s="101"/>
      <c r="QJX1954" s="101"/>
      <c r="QJY1954" s="101"/>
      <c r="QJZ1954" s="101"/>
      <c r="QKA1954" s="101"/>
      <c r="QKB1954" s="101"/>
      <c r="QKC1954" s="101"/>
      <c r="QKD1954" s="101"/>
      <c r="QKE1954" s="101"/>
      <c r="QKF1954" s="101"/>
      <c r="QKG1954" s="101"/>
      <c r="QKH1954" s="101"/>
      <c r="QKI1954" s="101"/>
      <c r="QKJ1954" s="101"/>
      <c r="QKK1954" s="101"/>
      <c r="QKL1954" s="101"/>
      <c r="QKM1954" s="101"/>
      <c r="QKN1954" s="101"/>
      <c r="QKO1954" s="101"/>
      <c r="QKP1954" s="101"/>
      <c r="QKQ1954" s="101"/>
      <c r="QKR1954" s="101"/>
      <c r="QKS1954" s="101"/>
      <c r="QKT1954" s="101"/>
      <c r="QKU1954" s="101"/>
      <c r="QKV1954" s="101"/>
      <c r="QKW1954" s="101"/>
      <c r="QKX1954" s="101"/>
      <c r="QKY1954" s="101"/>
      <c r="QKZ1954" s="101"/>
      <c r="QLA1954" s="101"/>
      <c r="QLB1954" s="101"/>
      <c r="QLC1954" s="101"/>
      <c r="QLD1954" s="101"/>
      <c r="QLE1954" s="101"/>
      <c r="QLF1954" s="101"/>
      <c r="QLG1954" s="101"/>
      <c r="QLH1954" s="101"/>
      <c r="QLI1954" s="101"/>
      <c r="QLJ1954" s="101"/>
      <c r="QLK1954" s="101"/>
      <c r="QLL1954" s="101"/>
      <c r="QLM1954" s="101"/>
      <c r="QLN1954" s="101"/>
      <c r="QLO1954" s="101"/>
      <c r="QLP1954" s="101"/>
      <c r="QLQ1954" s="101"/>
      <c r="QLR1954" s="101"/>
      <c r="QLS1954" s="101"/>
      <c r="QLT1954" s="101"/>
      <c r="QLU1954" s="101"/>
      <c r="QLV1954" s="101"/>
      <c r="QLW1954" s="101"/>
      <c r="QLX1954" s="101"/>
      <c r="QLY1954" s="101"/>
      <c r="QLZ1954" s="101"/>
      <c r="QMA1954" s="101"/>
      <c r="QMB1954" s="101"/>
      <c r="QMC1954" s="101"/>
      <c r="QMD1954" s="101"/>
      <c r="QME1954" s="101"/>
      <c r="QMF1954" s="101"/>
      <c r="QMG1954" s="101"/>
      <c r="QMH1954" s="101"/>
      <c r="QMI1954" s="101"/>
      <c r="QMJ1954" s="101"/>
      <c r="QMK1954" s="101"/>
      <c r="QML1954" s="101"/>
      <c r="QMM1954" s="101"/>
      <c r="QMN1954" s="101"/>
      <c r="QMO1954" s="101"/>
      <c r="QMP1954" s="101"/>
      <c r="QMQ1954" s="101"/>
      <c r="QMR1954" s="101"/>
      <c r="QMS1954" s="101"/>
      <c r="QMT1954" s="101"/>
      <c r="QMU1954" s="101"/>
      <c r="QMV1954" s="101"/>
      <c r="QMW1954" s="101"/>
      <c r="QMX1954" s="101"/>
      <c r="QMY1954" s="101"/>
      <c r="QMZ1954" s="101"/>
      <c r="QNA1954" s="101"/>
      <c r="QNB1954" s="101"/>
      <c r="QNC1954" s="101"/>
      <c r="QND1954" s="101"/>
      <c r="QNE1954" s="101"/>
      <c r="QNF1954" s="101"/>
      <c r="QNG1954" s="101"/>
      <c r="QNH1954" s="101"/>
      <c r="QNI1954" s="101"/>
      <c r="QNJ1954" s="101"/>
      <c r="QNK1954" s="101"/>
      <c r="QNL1954" s="101"/>
      <c r="QNM1954" s="101"/>
      <c r="QNN1954" s="101"/>
      <c r="QNO1954" s="101"/>
      <c r="QNP1954" s="101"/>
      <c r="QNQ1954" s="101"/>
      <c r="QNR1954" s="101"/>
      <c r="QNS1954" s="101"/>
      <c r="QNT1954" s="101"/>
      <c r="QNU1954" s="101"/>
      <c r="QNV1954" s="101"/>
      <c r="QNW1954" s="101"/>
      <c r="QNX1954" s="101"/>
      <c r="QNY1954" s="101"/>
      <c r="QNZ1954" s="101"/>
      <c r="QOA1954" s="101"/>
      <c r="QOB1954" s="101"/>
      <c r="QOC1954" s="101"/>
      <c r="QOD1954" s="101"/>
      <c r="QOE1954" s="101"/>
      <c r="QOF1954" s="101"/>
      <c r="QOG1954" s="101"/>
      <c r="QOH1954" s="101"/>
      <c r="QOI1954" s="101"/>
      <c r="QOJ1954" s="101"/>
      <c r="QOK1954" s="101"/>
      <c r="QOL1954" s="101"/>
      <c r="QOM1954" s="101"/>
      <c r="QON1954" s="101"/>
      <c r="QOO1954" s="101"/>
      <c r="QOP1954" s="101"/>
      <c r="QOQ1954" s="101"/>
      <c r="QOR1954" s="101"/>
      <c r="QOS1954" s="101"/>
      <c r="QOT1954" s="101"/>
      <c r="QOU1954" s="101"/>
      <c r="QOV1954" s="101"/>
      <c r="QOW1954" s="101"/>
      <c r="QOX1954" s="101"/>
      <c r="QOY1954" s="101"/>
      <c r="QOZ1954" s="101"/>
      <c r="QPA1954" s="101"/>
      <c r="QPB1954" s="101"/>
      <c r="QPC1954" s="101"/>
      <c r="QPD1954" s="101"/>
      <c r="QPE1954" s="101"/>
      <c r="QPF1954" s="101"/>
      <c r="QPG1954" s="101"/>
      <c r="QPH1954" s="101"/>
      <c r="QPI1954" s="101"/>
      <c r="QPJ1954" s="101"/>
      <c r="QPK1954" s="101"/>
      <c r="QPL1954" s="101"/>
      <c r="QPM1954" s="101"/>
      <c r="QPN1954" s="101"/>
      <c r="QPO1954" s="101"/>
      <c r="QPP1954" s="101"/>
      <c r="QPQ1954" s="101"/>
      <c r="QPR1954" s="101"/>
      <c r="QPS1954" s="101"/>
      <c r="QPT1954" s="101"/>
      <c r="QPU1954" s="101"/>
      <c r="QPV1954" s="101"/>
      <c r="QPW1954" s="101"/>
      <c r="QPX1954" s="101"/>
      <c r="QPY1954" s="101"/>
      <c r="QPZ1954" s="101"/>
      <c r="QQA1954" s="101"/>
      <c r="QQB1954" s="101"/>
      <c r="QQC1954" s="101"/>
      <c r="QQD1954" s="101"/>
      <c r="QQE1954" s="101"/>
      <c r="QQF1954" s="101"/>
      <c r="QQG1954" s="101"/>
      <c r="QQH1954" s="101"/>
      <c r="QQI1954" s="101"/>
      <c r="QQJ1954" s="101"/>
      <c r="QQK1954" s="101"/>
      <c r="QQL1954" s="101"/>
      <c r="QQM1954" s="101"/>
      <c r="QQN1954" s="101"/>
      <c r="QQO1954" s="101"/>
      <c r="QQP1954" s="101"/>
      <c r="QQQ1954" s="101"/>
      <c r="QQR1954" s="101"/>
      <c r="QQS1954" s="101"/>
      <c r="QQT1954" s="101"/>
      <c r="QQU1954" s="101"/>
      <c r="QQV1954" s="101"/>
      <c r="QQW1954" s="101"/>
      <c r="QQX1954" s="101"/>
      <c r="QQY1954" s="101"/>
      <c r="QQZ1954" s="101"/>
      <c r="QRA1954" s="101"/>
      <c r="QRB1954" s="101"/>
      <c r="QRC1954" s="101"/>
      <c r="QRD1954" s="101"/>
      <c r="QRE1954" s="101"/>
      <c r="QRF1954" s="101"/>
      <c r="QRG1954" s="101"/>
      <c r="QRH1954" s="101"/>
      <c r="QRI1954" s="101"/>
      <c r="QRJ1954" s="101"/>
      <c r="QRK1954" s="101"/>
      <c r="QRL1954" s="101"/>
      <c r="QRM1954" s="101"/>
      <c r="QRN1954" s="101"/>
      <c r="QRO1954" s="101"/>
      <c r="QRP1954" s="101"/>
      <c r="QRQ1954" s="101"/>
      <c r="QRR1954" s="101"/>
      <c r="QRS1954" s="101"/>
      <c r="QRT1954" s="101"/>
      <c r="QRU1954" s="101"/>
      <c r="QRV1954" s="101"/>
      <c r="QRW1954" s="101"/>
      <c r="QRX1954" s="101"/>
      <c r="QRY1954" s="101"/>
      <c r="QRZ1954" s="101"/>
      <c r="QSA1954" s="101"/>
      <c r="QSB1954" s="101"/>
      <c r="QSC1954" s="101"/>
      <c r="QSD1954" s="101"/>
      <c r="QSE1954" s="101"/>
      <c r="QSF1954" s="101"/>
      <c r="QSG1954" s="101"/>
      <c r="QSH1954" s="101"/>
      <c r="QSI1954" s="101"/>
      <c r="QSJ1954" s="101"/>
      <c r="QSK1954" s="101"/>
      <c r="QSL1954" s="101"/>
      <c r="QSM1954" s="101"/>
      <c r="QSN1954" s="101"/>
      <c r="QSO1954" s="101"/>
      <c r="QSP1954" s="101"/>
      <c r="QSQ1954" s="101"/>
      <c r="QSR1954" s="101"/>
      <c r="QSS1954" s="101"/>
      <c r="QST1954" s="101"/>
      <c r="QSU1954" s="101"/>
      <c r="QSV1954" s="101"/>
      <c r="QSW1954" s="101"/>
      <c r="QSX1954" s="101"/>
      <c r="QSY1954" s="101"/>
      <c r="QSZ1954" s="101"/>
      <c r="QTA1954" s="101"/>
      <c r="QTB1954" s="101"/>
      <c r="QTC1954" s="101"/>
      <c r="QTD1954" s="101"/>
      <c r="QTE1954" s="101"/>
      <c r="QTF1954" s="101"/>
      <c r="QTG1954" s="101"/>
      <c r="QTH1954" s="101"/>
      <c r="QTI1954" s="101"/>
      <c r="QTJ1954" s="101"/>
      <c r="QTK1954" s="101"/>
      <c r="QTL1954" s="101"/>
      <c r="QTM1954" s="101"/>
      <c r="QTN1954" s="101"/>
      <c r="QTO1954" s="101"/>
      <c r="QTP1954" s="101"/>
      <c r="QTQ1954" s="101"/>
      <c r="QTR1954" s="101"/>
      <c r="QTS1954" s="101"/>
      <c r="QTT1954" s="101"/>
      <c r="QTU1954" s="101"/>
      <c r="QTV1954" s="101"/>
      <c r="QTW1954" s="101"/>
      <c r="QTX1954" s="101"/>
      <c r="QTY1954" s="101"/>
      <c r="QTZ1954" s="101"/>
      <c r="QUA1954" s="101"/>
      <c r="QUB1954" s="101"/>
      <c r="QUC1954" s="101"/>
      <c r="QUD1954" s="101"/>
      <c r="QUE1954" s="101"/>
      <c r="QUF1954" s="101"/>
      <c r="QUG1954" s="101"/>
      <c r="QUH1954" s="101"/>
      <c r="QUI1954" s="101"/>
      <c r="QUJ1954" s="101"/>
      <c r="QUK1954" s="101"/>
      <c r="QUL1954" s="101"/>
      <c r="QUM1954" s="101"/>
      <c r="QUN1954" s="101"/>
      <c r="QUO1954" s="101"/>
      <c r="QUP1954" s="101"/>
      <c r="QUQ1954" s="101"/>
      <c r="QUR1954" s="101"/>
      <c r="QUS1954" s="101"/>
      <c r="QUT1954" s="101"/>
      <c r="QUU1954" s="101"/>
      <c r="QUV1954" s="101"/>
      <c r="QUW1954" s="101"/>
      <c r="QUX1954" s="101"/>
      <c r="QUY1954" s="101"/>
      <c r="QUZ1954" s="101"/>
      <c r="QVA1954" s="101"/>
      <c r="QVB1954" s="101"/>
      <c r="QVC1954" s="101"/>
      <c r="QVD1954" s="101"/>
      <c r="QVE1954" s="101"/>
      <c r="QVF1954" s="101"/>
      <c r="QVG1954" s="101"/>
      <c r="QVH1954" s="101"/>
      <c r="QVI1954" s="101"/>
      <c r="QVJ1954" s="101"/>
      <c r="QVK1954" s="101"/>
      <c r="QVL1954" s="101"/>
      <c r="QVM1954" s="101"/>
      <c r="QVN1954" s="101"/>
      <c r="QVO1954" s="101"/>
      <c r="QVP1954" s="101"/>
      <c r="QVQ1954" s="101"/>
      <c r="QVR1954" s="101"/>
      <c r="QVS1954" s="101"/>
      <c r="QVT1954" s="101"/>
      <c r="QVU1954" s="101"/>
      <c r="QVV1954" s="101"/>
      <c r="QVW1954" s="101"/>
      <c r="QVX1954" s="101"/>
      <c r="QVY1954" s="101"/>
      <c r="QVZ1954" s="101"/>
      <c r="QWA1954" s="101"/>
      <c r="QWB1954" s="101"/>
      <c r="QWC1954" s="101"/>
      <c r="QWD1954" s="101"/>
      <c r="QWE1954" s="101"/>
      <c r="QWF1954" s="101"/>
      <c r="QWG1954" s="101"/>
      <c r="QWH1954" s="101"/>
      <c r="QWI1954" s="101"/>
      <c r="QWJ1954" s="101"/>
      <c r="QWK1954" s="101"/>
      <c r="QWL1954" s="101"/>
      <c r="QWM1954" s="101"/>
      <c r="QWN1954" s="101"/>
      <c r="QWO1954" s="101"/>
      <c r="QWP1954" s="101"/>
      <c r="QWQ1954" s="101"/>
      <c r="QWR1954" s="101"/>
      <c r="QWS1954" s="101"/>
      <c r="QWT1954" s="101"/>
      <c r="QWU1954" s="101"/>
      <c r="QWV1954" s="101"/>
      <c r="QWW1954" s="101"/>
      <c r="QWX1954" s="101"/>
      <c r="QWY1954" s="101"/>
      <c r="QWZ1954" s="101"/>
      <c r="QXA1954" s="101"/>
      <c r="QXB1954" s="101"/>
      <c r="QXC1954" s="101"/>
      <c r="QXD1954" s="101"/>
      <c r="QXE1954" s="101"/>
      <c r="QXF1954" s="101"/>
      <c r="QXG1954" s="101"/>
      <c r="QXH1954" s="101"/>
      <c r="QXI1954" s="101"/>
      <c r="QXJ1954" s="101"/>
      <c r="QXK1954" s="101"/>
      <c r="QXL1954" s="101"/>
      <c r="QXM1954" s="101"/>
      <c r="QXN1954" s="101"/>
      <c r="QXO1954" s="101"/>
      <c r="QXP1954" s="101"/>
      <c r="QXQ1954" s="101"/>
      <c r="QXR1954" s="101"/>
      <c r="QXS1954" s="101"/>
      <c r="QXT1954" s="101"/>
      <c r="QXU1954" s="101"/>
      <c r="QXV1954" s="101"/>
      <c r="QXW1954" s="101"/>
      <c r="QXX1954" s="101"/>
      <c r="QXY1954" s="101"/>
      <c r="QXZ1954" s="101"/>
      <c r="QYA1954" s="101"/>
      <c r="QYB1954" s="101"/>
      <c r="QYC1954" s="101"/>
      <c r="QYD1954" s="101"/>
      <c r="QYE1954" s="101"/>
      <c r="QYF1954" s="101"/>
      <c r="QYG1954" s="101"/>
      <c r="QYH1954" s="101"/>
      <c r="QYI1954" s="101"/>
      <c r="QYJ1954" s="101"/>
      <c r="QYK1954" s="101"/>
      <c r="QYL1954" s="101"/>
      <c r="QYM1954" s="101"/>
      <c r="QYN1954" s="101"/>
      <c r="QYO1954" s="101"/>
      <c r="QYP1954" s="101"/>
      <c r="QYQ1954" s="101"/>
      <c r="QYR1954" s="101"/>
      <c r="QYS1954" s="101"/>
      <c r="QYT1954" s="101"/>
      <c r="QYU1954" s="101"/>
      <c r="QYV1954" s="101"/>
      <c r="QYW1954" s="101"/>
      <c r="QYX1954" s="101"/>
      <c r="QYY1954" s="101"/>
      <c r="QYZ1954" s="101"/>
      <c r="QZA1954" s="101"/>
      <c r="QZB1954" s="101"/>
      <c r="QZC1954" s="101"/>
      <c r="QZD1954" s="101"/>
      <c r="QZE1954" s="101"/>
      <c r="QZF1954" s="101"/>
      <c r="QZG1954" s="101"/>
      <c r="QZH1954" s="101"/>
      <c r="QZI1954" s="101"/>
      <c r="QZJ1954" s="101"/>
      <c r="QZK1954" s="101"/>
      <c r="QZL1954" s="101"/>
      <c r="QZM1954" s="101"/>
      <c r="QZN1954" s="101"/>
      <c r="QZO1954" s="101"/>
      <c r="QZP1954" s="101"/>
      <c r="QZQ1954" s="101"/>
      <c r="QZR1954" s="101"/>
      <c r="QZS1954" s="101"/>
      <c r="QZT1954" s="101"/>
      <c r="QZU1954" s="101"/>
      <c r="QZV1954" s="101"/>
      <c r="QZW1954" s="101"/>
      <c r="QZX1954" s="101"/>
      <c r="QZY1954" s="101"/>
      <c r="QZZ1954" s="101"/>
      <c r="RAA1954" s="101"/>
      <c r="RAB1954" s="101"/>
      <c r="RAC1954" s="101"/>
      <c r="RAD1954" s="101"/>
      <c r="RAE1954" s="101"/>
      <c r="RAF1954" s="101"/>
      <c r="RAG1954" s="101"/>
      <c r="RAH1954" s="101"/>
      <c r="RAI1954" s="101"/>
      <c r="RAJ1954" s="101"/>
      <c r="RAK1954" s="101"/>
      <c r="RAL1954" s="101"/>
      <c r="RAM1954" s="101"/>
      <c r="RAN1954" s="101"/>
      <c r="RAO1954" s="101"/>
      <c r="RAP1954" s="101"/>
      <c r="RAQ1954" s="101"/>
      <c r="RAR1954" s="101"/>
      <c r="RAS1954" s="101"/>
      <c r="RAT1954" s="101"/>
      <c r="RAU1954" s="101"/>
      <c r="RAV1954" s="101"/>
      <c r="RAW1954" s="101"/>
      <c r="RAX1954" s="101"/>
      <c r="RAY1954" s="101"/>
      <c r="RAZ1954" s="101"/>
      <c r="RBA1954" s="101"/>
      <c r="RBB1954" s="101"/>
      <c r="RBC1954" s="101"/>
      <c r="RBD1954" s="101"/>
      <c r="RBE1954" s="101"/>
      <c r="RBF1954" s="101"/>
      <c r="RBG1954" s="101"/>
      <c r="RBH1954" s="101"/>
      <c r="RBI1954" s="101"/>
      <c r="RBJ1954" s="101"/>
      <c r="RBK1954" s="101"/>
      <c r="RBL1954" s="101"/>
      <c r="RBM1954" s="101"/>
      <c r="RBN1954" s="101"/>
      <c r="RBO1954" s="101"/>
      <c r="RBP1954" s="101"/>
      <c r="RBQ1954" s="101"/>
      <c r="RBR1954" s="101"/>
      <c r="RBS1954" s="101"/>
      <c r="RBT1954" s="101"/>
      <c r="RBU1954" s="101"/>
      <c r="RBV1954" s="101"/>
      <c r="RBW1954" s="101"/>
      <c r="RBX1954" s="101"/>
      <c r="RBY1954" s="101"/>
      <c r="RBZ1954" s="101"/>
      <c r="RCA1954" s="101"/>
      <c r="RCB1954" s="101"/>
      <c r="RCC1954" s="101"/>
      <c r="RCD1954" s="101"/>
      <c r="RCE1954" s="101"/>
      <c r="RCF1954" s="101"/>
      <c r="RCG1954" s="101"/>
      <c r="RCH1954" s="101"/>
      <c r="RCI1954" s="101"/>
      <c r="RCJ1954" s="101"/>
      <c r="RCK1954" s="101"/>
      <c r="RCL1954" s="101"/>
      <c r="RCM1954" s="101"/>
      <c r="RCN1954" s="101"/>
      <c r="RCO1954" s="101"/>
      <c r="RCP1954" s="101"/>
      <c r="RCQ1954" s="101"/>
      <c r="RCR1954" s="101"/>
      <c r="RCS1954" s="101"/>
      <c r="RCT1954" s="101"/>
      <c r="RCU1954" s="101"/>
      <c r="RCV1954" s="101"/>
      <c r="RCW1954" s="101"/>
      <c r="RCX1954" s="101"/>
      <c r="RCY1954" s="101"/>
      <c r="RCZ1954" s="101"/>
      <c r="RDA1954" s="101"/>
      <c r="RDB1954" s="101"/>
      <c r="RDC1954" s="101"/>
      <c r="RDD1954" s="101"/>
      <c r="RDE1954" s="101"/>
      <c r="RDF1954" s="101"/>
      <c r="RDG1954" s="101"/>
      <c r="RDH1954" s="101"/>
      <c r="RDI1954" s="101"/>
      <c r="RDJ1954" s="101"/>
      <c r="RDK1954" s="101"/>
      <c r="RDL1954" s="101"/>
      <c r="RDM1954" s="101"/>
      <c r="RDN1954" s="101"/>
      <c r="RDO1954" s="101"/>
      <c r="RDP1954" s="101"/>
      <c r="RDQ1954" s="101"/>
      <c r="RDR1954" s="101"/>
      <c r="RDS1954" s="101"/>
      <c r="RDT1954" s="101"/>
      <c r="RDU1954" s="101"/>
      <c r="RDV1954" s="101"/>
      <c r="RDW1954" s="101"/>
      <c r="RDX1954" s="101"/>
      <c r="RDY1954" s="101"/>
      <c r="RDZ1954" s="101"/>
      <c r="REA1954" s="101"/>
      <c r="REB1954" s="101"/>
      <c r="REC1954" s="101"/>
      <c r="RED1954" s="101"/>
      <c r="REE1954" s="101"/>
      <c r="REF1954" s="101"/>
      <c r="REG1954" s="101"/>
      <c r="REH1954" s="101"/>
      <c r="REI1954" s="101"/>
      <c r="REJ1954" s="101"/>
      <c r="REK1954" s="101"/>
      <c r="REL1954" s="101"/>
      <c r="REM1954" s="101"/>
      <c r="REN1954" s="101"/>
      <c r="REO1954" s="101"/>
      <c r="REP1954" s="101"/>
      <c r="REQ1954" s="101"/>
      <c r="RER1954" s="101"/>
      <c r="RES1954" s="101"/>
      <c r="RET1954" s="101"/>
      <c r="REU1954" s="101"/>
      <c r="REV1954" s="101"/>
      <c r="REW1954" s="101"/>
      <c r="REX1954" s="101"/>
      <c r="REY1954" s="101"/>
      <c r="REZ1954" s="101"/>
      <c r="RFA1954" s="101"/>
      <c r="RFB1954" s="101"/>
      <c r="RFC1954" s="101"/>
      <c r="RFD1954" s="101"/>
      <c r="RFE1954" s="101"/>
      <c r="RFF1954" s="101"/>
      <c r="RFG1954" s="101"/>
      <c r="RFH1954" s="101"/>
      <c r="RFI1954" s="101"/>
      <c r="RFJ1954" s="101"/>
      <c r="RFK1954" s="101"/>
      <c r="RFL1954" s="101"/>
      <c r="RFM1954" s="101"/>
      <c r="RFN1954" s="101"/>
      <c r="RFO1954" s="101"/>
      <c r="RFP1954" s="101"/>
      <c r="RFQ1954" s="101"/>
      <c r="RFR1954" s="101"/>
      <c r="RFS1954" s="101"/>
      <c r="RFT1954" s="101"/>
      <c r="RFU1954" s="101"/>
      <c r="RFV1954" s="101"/>
      <c r="RFW1954" s="101"/>
      <c r="RFX1954" s="101"/>
      <c r="RFY1954" s="101"/>
      <c r="RFZ1954" s="101"/>
      <c r="RGA1954" s="101"/>
      <c r="RGB1954" s="101"/>
      <c r="RGC1954" s="101"/>
      <c r="RGD1954" s="101"/>
      <c r="RGE1954" s="101"/>
      <c r="RGF1954" s="101"/>
      <c r="RGG1954" s="101"/>
      <c r="RGH1954" s="101"/>
      <c r="RGI1954" s="101"/>
      <c r="RGJ1954" s="101"/>
      <c r="RGK1954" s="101"/>
      <c r="RGL1954" s="101"/>
      <c r="RGM1954" s="101"/>
      <c r="RGN1954" s="101"/>
      <c r="RGO1954" s="101"/>
      <c r="RGP1954" s="101"/>
      <c r="RGQ1954" s="101"/>
      <c r="RGR1954" s="101"/>
      <c r="RGS1954" s="101"/>
      <c r="RGT1954" s="101"/>
      <c r="RGU1954" s="101"/>
      <c r="RGV1954" s="101"/>
      <c r="RGW1954" s="101"/>
      <c r="RGX1954" s="101"/>
      <c r="RGY1954" s="101"/>
      <c r="RGZ1954" s="101"/>
      <c r="RHA1954" s="101"/>
      <c r="RHB1954" s="101"/>
      <c r="RHC1954" s="101"/>
      <c r="RHD1954" s="101"/>
      <c r="RHE1954" s="101"/>
      <c r="RHF1954" s="101"/>
      <c r="RHG1954" s="101"/>
      <c r="RHH1954" s="101"/>
      <c r="RHI1954" s="101"/>
      <c r="RHJ1954" s="101"/>
      <c r="RHK1954" s="101"/>
      <c r="RHL1954" s="101"/>
      <c r="RHM1954" s="101"/>
      <c r="RHN1954" s="101"/>
      <c r="RHO1954" s="101"/>
      <c r="RHP1954" s="101"/>
      <c r="RHQ1954" s="101"/>
      <c r="RHR1954" s="101"/>
      <c r="RHS1954" s="101"/>
      <c r="RHT1954" s="101"/>
      <c r="RHU1954" s="101"/>
      <c r="RHV1954" s="101"/>
      <c r="RHW1954" s="101"/>
      <c r="RHX1954" s="101"/>
      <c r="RHY1954" s="101"/>
      <c r="RHZ1954" s="101"/>
      <c r="RIA1954" s="101"/>
      <c r="RIB1954" s="101"/>
      <c r="RIC1954" s="101"/>
      <c r="RID1954" s="101"/>
      <c r="RIE1954" s="101"/>
      <c r="RIF1954" s="101"/>
      <c r="RIG1954" s="101"/>
      <c r="RIH1954" s="101"/>
      <c r="RII1954" s="101"/>
      <c r="RIJ1954" s="101"/>
      <c r="RIK1954" s="101"/>
      <c r="RIL1954" s="101"/>
      <c r="RIM1954" s="101"/>
      <c r="RIN1954" s="101"/>
      <c r="RIO1954" s="101"/>
      <c r="RIP1954" s="101"/>
      <c r="RIQ1954" s="101"/>
      <c r="RIR1954" s="101"/>
      <c r="RIS1954" s="101"/>
      <c r="RIT1954" s="101"/>
      <c r="RIU1954" s="101"/>
      <c r="RIV1954" s="101"/>
      <c r="RIW1954" s="101"/>
      <c r="RIX1954" s="101"/>
      <c r="RIY1954" s="101"/>
      <c r="RIZ1954" s="101"/>
      <c r="RJA1954" s="101"/>
      <c r="RJB1954" s="101"/>
      <c r="RJC1954" s="101"/>
      <c r="RJD1954" s="101"/>
      <c r="RJE1954" s="101"/>
      <c r="RJF1954" s="101"/>
      <c r="RJG1954" s="101"/>
      <c r="RJH1954" s="101"/>
      <c r="RJI1954" s="101"/>
      <c r="RJJ1954" s="101"/>
      <c r="RJK1954" s="101"/>
      <c r="RJL1954" s="101"/>
      <c r="RJM1954" s="101"/>
      <c r="RJN1954" s="101"/>
      <c r="RJO1954" s="101"/>
      <c r="RJP1954" s="101"/>
      <c r="RJQ1954" s="101"/>
      <c r="RJR1954" s="101"/>
      <c r="RJS1954" s="101"/>
      <c r="RJT1954" s="101"/>
      <c r="RJU1954" s="101"/>
      <c r="RJV1954" s="101"/>
      <c r="RJW1954" s="101"/>
      <c r="RJX1954" s="101"/>
      <c r="RJY1954" s="101"/>
      <c r="RJZ1954" s="101"/>
      <c r="RKA1954" s="101"/>
      <c r="RKB1954" s="101"/>
      <c r="RKC1954" s="101"/>
      <c r="RKD1954" s="101"/>
      <c r="RKE1954" s="101"/>
      <c r="RKF1954" s="101"/>
      <c r="RKG1954" s="101"/>
      <c r="RKH1954" s="101"/>
      <c r="RKI1954" s="101"/>
      <c r="RKJ1954" s="101"/>
      <c r="RKK1954" s="101"/>
      <c r="RKL1954" s="101"/>
      <c r="RKM1954" s="101"/>
      <c r="RKN1954" s="101"/>
      <c r="RKO1954" s="101"/>
      <c r="RKP1954" s="101"/>
      <c r="RKQ1954" s="101"/>
      <c r="RKR1954" s="101"/>
      <c r="RKS1954" s="101"/>
      <c r="RKT1954" s="101"/>
      <c r="RKU1954" s="101"/>
      <c r="RKV1954" s="101"/>
      <c r="RKW1954" s="101"/>
      <c r="RKX1954" s="101"/>
      <c r="RKY1954" s="101"/>
      <c r="RKZ1954" s="101"/>
      <c r="RLA1954" s="101"/>
      <c r="RLB1954" s="101"/>
      <c r="RLC1954" s="101"/>
      <c r="RLD1954" s="101"/>
      <c r="RLE1954" s="101"/>
      <c r="RLF1954" s="101"/>
      <c r="RLG1954" s="101"/>
      <c r="RLH1954" s="101"/>
      <c r="RLI1954" s="101"/>
      <c r="RLJ1954" s="101"/>
      <c r="RLK1954" s="101"/>
      <c r="RLL1954" s="101"/>
      <c r="RLM1954" s="101"/>
      <c r="RLN1954" s="101"/>
      <c r="RLO1954" s="101"/>
      <c r="RLP1954" s="101"/>
      <c r="RLQ1954" s="101"/>
      <c r="RLR1954" s="101"/>
      <c r="RLS1954" s="101"/>
      <c r="RLT1954" s="101"/>
      <c r="RLU1954" s="101"/>
      <c r="RLV1954" s="101"/>
      <c r="RLW1954" s="101"/>
      <c r="RLX1954" s="101"/>
      <c r="RLY1954" s="101"/>
      <c r="RLZ1954" s="101"/>
      <c r="RMA1954" s="101"/>
      <c r="RMB1954" s="101"/>
      <c r="RMC1954" s="101"/>
      <c r="RMD1954" s="101"/>
      <c r="RME1954" s="101"/>
      <c r="RMF1954" s="101"/>
      <c r="RMG1954" s="101"/>
      <c r="RMH1954" s="101"/>
      <c r="RMI1954" s="101"/>
      <c r="RMJ1954" s="101"/>
      <c r="RMK1954" s="101"/>
      <c r="RML1954" s="101"/>
      <c r="RMM1954" s="101"/>
      <c r="RMN1954" s="101"/>
      <c r="RMO1954" s="101"/>
      <c r="RMP1954" s="101"/>
      <c r="RMQ1954" s="101"/>
      <c r="RMR1954" s="101"/>
      <c r="RMS1954" s="101"/>
      <c r="RMT1954" s="101"/>
      <c r="RMU1954" s="101"/>
      <c r="RMV1954" s="101"/>
      <c r="RMW1954" s="101"/>
      <c r="RMX1954" s="101"/>
      <c r="RMY1954" s="101"/>
      <c r="RMZ1954" s="101"/>
      <c r="RNA1954" s="101"/>
      <c r="RNB1954" s="101"/>
      <c r="RNC1954" s="101"/>
      <c r="RND1954" s="101"/>
      <c r="RNE1954" s="101"/>
      <c r="RNF1954" s="101"/>
      <c r="RNG1954" s="101"/>
      <c r="RNH1954" s="101"/>
      <c r="RNI1954" s="101"/>
      <c r="RNJ1954" s="101"/>
      <c r="RNK1954" s="101"/>
      <c r="RNL1954" s="101"/>
      <c r="RNM1954" s="101"/>
      <c r="RNN1954" s="101"/>
      <c r="RNO1954" s="101"/>
      <c r="RNP1954" s="101"/>
      <c r="RNQ1954" s="101"/>
      <c r="RNR1954" s="101"/>
      <c r="RNS1954" s="101"/>
      <c r="RNT1954" s="101"/>
      <c r="RNU1954" s="101"/>
      <c r="RNV1954" s="101"/>
      <c r="RNW1954" s="101"/>
      <c r="RNX1954" s="101"/>
      <c r="RNY1954" s="101"/>
      <c r="RNZ1954" s="101"/>
      <c r="ROA1954" s="101"/>
      <c r="ROB1954" s="101"/>
      <c r="ROC1954" s="101"/>
      <c r="ROD1954" s="101"/>
      <c r="ROE1954" s="101"/>
      <c r="ROF1954" s="101"/>
      <c r="ROG1954" s="101"/>
      <c r="ROH1954" s="101"/>
      <c r="ROI1954" s="101"/>
      <c r="ROJ1954" s="101"/>
      <c r="ROK1954" s="101"/>
      <c r="ROL1954" s="101"/>
      <c r="ROM1954" s="101"/>
      <c r="RON1954" s="101"/>
      <c r="ROO1954" s="101"/>
      <c r="ROP1954" s="101"/>
      <c r="ROQ1954" s="101"/>
      <c r="ROR1954" s="101"/>
      <c r="ROS1954" s="101"/>
      <c r="ROT1954" s="101"/>
      <c r="ROU1954" s="101"/>
      <c r="ROV1954" s="101"/>
      <c r="ROW1954" s="101"/>
      <c r="ROX1954" s="101"/>
      <c r="ROY1954" s="101"/>
      <c r="ROZ1954" s="101"/>
      <c r="RPA1954" s="101"/>
      <c r="RPB1954" s="101"/>
      <c r="RPC1954" s="101"/>
      <c r="RPD1954" s="101"/>
      <c r="RPE1954" s="101"/>
      <c r="RPF1954" s="101"/>
      <c r="RPG1954" s="101"/>
      <c r="RPH1954" s="101"/>
      <c r="RPI1954" s="101"/>
      <c r="RPJ1954" s="101"/>
      <c r="RPK1954" s="101"/>
      <c r="RPL1954" s="101"/>
      <c r="RPM1954" s="101"/>
      <c r="RPN1954" s="101"/>
      <c r="RPO1954" s="101"/>
      <c r="RPP1954" s="101"/>
      <c r="RPQ1954" s="101"/>
      <c r="RPR1954" s="101"/>
      <c r="RPS1954" s="101"/>
      <c r="RPT1954" s="101"/>
      <c r="RPU1954" s="101"/>
      <c r="RPV1954" s="101"/>
      <c r="RPW1954" s="101"/>
      <c r="RPX1954" s="101"/>
      <c r="RPY1954" s="101"/>
      <c r="RPZ1954" s="101"/>
      <c r="RQA1954" s="101"/>
      <c r="RQB1954" s="101"/>
      <c r="RQC1954" s="101"/>
      <c r="RQD1954" s="101"/>
      <c r="RQE1954" s="101"/>
      <c r="RQF1954" s="101"/>
      <c r="RQG1954" s="101"/>
      <c r="RQH1954" s="101"/>
      <c r="RQI1954" s="101"/>
      <c r="RQJ1954" s="101"/>
      <c r="RQK1954" s="101"/>
      <c r="RQL1954" s="101"/>
      <c r="RQM1954" s="101"/>
      <c r="RQN1954" s="101"/>
      <c r="RQO1954" s="101"/>
      <c r="RQP1954" s="101"/>
      <c r="RQQ1954" s="101"/>
      <c r="RQR1954" s="101"/>
      <c r="RQS1954" s="101"/>
      <c r="RQT1954" s="101"/>
      <c r="RQU1954" s="101"/>
      <c r="RQV1954" s="101"/>
      <c r="RQW1954" s="101"/>
      <c r="RQX1954" s="101"/>
      <c r="RQY1954" s="101"/>
      <c r="RQZ1954" s="101"/>
      <c r="RRA1954" s="101"/>
      <c r="RRB1954" s="101"/>
      <c r="RRC1954" s="101"/>
      <c r="RRD1954" s="101"/>
      <c r="RRE1954" s="101"/>
      <c r="RRF1954" s="101"/>
      <c r="RRG1954" s="101"/>
      <c r="RRH1954" s="101"/>
      <c r="RRI1954" s="101"/>
      <c r="RRJ1954" s="101"/>
      <c r="RRK1954" s="101"/>
      <c r="RRL1954" s="101"/>
      <c r="RRM1954" s="101"/>
      <c r="RRN1954" s="101"/>
      <c r="RRO1954" s="101"/>
      <c r="RRP1954" s="101"/>
      <c r="RRQ1954" s="101"/>
      <c r="RRR1954" s="101"/>
      <c r="RRS1954" s="101"/>
      <c r="RRT1954" s="101"/>
      <c r="RRU1954" s="101"/>
      <c r="RRV1954" s="101"/>
      <c r="RRW1954" s="101"/>
      <c r="RRX1954" s="101"/>
      <c r="RRY1954" s="101"/>
      <c r="RRZ1954" s="101"/>
      <c r="RSA1954" s="101"/>
      <c r="RSB1954" s="101"/>
      <c r="RSC1954" s="101"/>
      <c r="RSD1954" s="101"/>
      <c r="RSE1954" s="101"/>
      <c r="RSF1954" s="101"/>
      <c r="RSG1954" s="101"/>
      <c r="RSH1954" s="101"/>
      <c r="RSI1954" s="101"/>
      <c r="RSJ1954" s="101"/>
      <c r="RSK1954" s="101"/>
      <c r="RSL1954" s="101"/>
      <c r="RSM1954" s="101"/>
      <c r="RSN1954" s="101"/>
      <c r="RSO1954" s="101"/>
      <c r="RSP1954" s="101"/>
      <c r="RSQ1954" s="101"/>
      <c r="RSR1954" s="101"/>
      <c r="RSS1954" s="101"/>
      <c r="RST1954" s="101"/>
      <c r="RSU1954" s="101"/>
      <c r="RSV1954" s="101"/>
      <c r="RSW1954" s="101"/>
      <c r="RSX1954" s="101"/>
      <c r="RSY1954" s="101"/>
      <c r="RSZ1954" s="101"/>
      <c r="RTA1954" s="101"/>
      <c r="RTB1954" s="101"/>
      <c r="RTC1954" s="101"/>
      <c r="RTD1954" s="101"/>
      <c r="RTE1954" s="101"/>
      <c r="RTF1954" s="101"/>
      <c r="RTG1954" s="101"/>
      <c r="RTH1954" s="101"/>
      <c r="RTI1954" s="101"/>
      <c r="RTJ1954" s="101"/>
      <c r="RTK1954" s="101"/>
      <c r="RTL1954" s="101"/>
      <c r="RTM1954" s="101"/>
      <c r="RTN1954" s="101"/>
      <c r="RTO1954" s="101"/>
      <c r="RTP1954" s="101"/>
      <c r="RTQ1954" s="101"/>
      <c r="RTR1954" s="101"/>
      <c r="RTS1954" s="101"/>
      <c r="RTT1954" s="101"/>
      <c r="RTU1954" s="101"/>
      <c r="RTV1954" s="101"/>
      <c r="RTW1954" s="101"/>
      <c r="RTX1954" s="101"/>
      <c r="RTY1954" s="101"/>
      <c r="RTZ1954" s="101"/>
      <c r="RUA1954" s="101"/>
      <c r="RUB1954" s="101"/>
      <c r="RUC1954" s="101"/>
      <c r="RUD1954" s="101"/>
      <c r="RUE1954" s="101"/>
      <c r="RUF1954" s="101"/>
      <c r="RUG1954" s="101"/>
      <c r="RUH1954" s="101"/>
      <c r="RUI1954" s="101"/>
      <c r="RUJ1954" s="101"/>
      <c r="RUK1954" s="101"/>
      <c r="RUL1954" s="101"/>
      <c r="RUM1954" s="101"/>
      <c r="RUN1954" s="101"/>
      <c r="RUO1954" s="101"/>
      <c r="RUP1954" s="101"/>
      <c r="RUQ1954" s="101"/>
      <c r="RUR1954" s="101"/>
      <c r="RUS1954" s="101"/>
      <c r="RUT1954" s="101"/>
      <c r="RUU1954" s="101"/>
      <c r="RUV1954" s="101"/>
      <c r="RUW1954" s="101"/>
      <c r="RUX1954" s="101"/>
      <c r="RUY1954" s="101"/>
      <c r="RUZ1954" s="101"/>
      <c r="RVA1954" s="101"/>
      <c r="RVB1954" s="101"/>
      <c r="RVC1954" s="101"/>
      <c r="RVD1954" s="101"/>
      <c r="RVE1954" s="101"/>
      <c r="RVF1954" s="101"/>
      <c r="RVG1954" s="101"/>
      <c r="RVH1954" s="101"/>
      <c r="RVI1954" s="101"/>
      <c r="RVJ1954" s="101"/>
      <c r="RVK1954" s="101"/>
      <c r="RVL1954" s="101"/>
      <c r="RVM1954" s="101"/>
      <c r="RVN1954" s="101"/>
      <c r="RVO1954" s="101"/>
      <c r="RVP1954" s="101"/>
      <c r="RVQ1954" s="101"/>
      <c r="RVR1954" s="101"/>
      <c r="RVS1954" s="101"/>
      <c r="RVT1954" s="101"/>
      <c r="RVU1954" s="101"/>
      <c r="RVV1954" s="101"/>
      <c r="RVW1954" s="101"/>
      <c r="RVX1954" s="101"/>
      <c r="RVY1954" s="101"/>
      <c r="RVZ1954" s="101"/>
      <c r="RWA1954" s="101"/>
      <c r="RWB1954" s="101"/>
      <c r="RWC1954" s="101"/>
      <c r="RWD1954" s="101"/>
      <c r="RWE1954" s="101"/>
      <c r="RWF1954" s="101"/>
      <c r="RWG1954" s="101"/>
      <c r="RWH1954" s="101"/>
      <c r="RWI1954" s="101"/>
      <c r="RWJ1954" s="101"/>
      <c r="RWK1954" s="101"/>
      <c r="RWL1954" s="101"/>
      <c r="RWM1954" s="101"/>
      <c r="RWN1954" s="101"/>
      <c r="RWO1954" s="101"/>
      <c r="RWP1954" s="101"/>
      <c r="RWQ1954" s="101"/>
      <c r="RWR1954" s="101"/>
      <c r="RWS1954" s="101"/>
      <c r="RWT1954" s="101"/>
      <c r="RWU1954" s="101"/>
      <c r="RWV1954" s="101"/>
      <c r="RWW1954" s="101"/>
      <c r="RWX1954" s="101"/>
      <c r="RWY1954" s="101"/>
      <c r="RWZ1954" s="101"/>
      <c r="RXA1954" s="101"/>
      <c r="RXB1954" s="101"/>
      <c r="RXC1954" s="101"/>
      <c r="RXD1954" s="101"/>
      <c r="RXE1954" s="101"/>
      <c r="RXF1954" s="101"/>
      <c r="RXG1954" s="101"/>
      <c r="RXH1954" s="101"/>
      <c r="RXI1954" s="101"/>
      <c r="RXJ1954" s="101"/>
      <c r="RXK1954" s="101"/>
      <c r="RXL1954" s="101"/>
      <c r="RXM1954" s="101"/>
      <c r="RXN1954" s="101"/>
      <c r="RXO1954" s="101"/>
      <c r="RXP1954" s="101"/>
      <c r="RXQ1954" s="101"/>
      <c r="RXR1954" s="101"/>
      <c r="RXS1954" s="101"/>
      <c r="RXT1954" s="101"/>
      <c r="RXU1954" s="101"/>
      <c r="RXV1954" s="101"/>
      <c r="RXW1954" s="101"/>
      <c r="RXX1954" s="101"/>
      <c r="RXY1954" s="101"/>
      <c r="RXZ1954" s="101"/>
      <c r="RYA1954" s="101"/>
      <c r="RYB1954" s="101"/>
      <c r="RYC1954" s="101"/>
      <c r="RYD1954" s="101"/>
      <c r="RYE1954" s="101"/>
      <c r="RYF1954" s="101"/>
      <c r="RYG1954" s="101"/>
      <c r="RYH1954" s="101"/>
      <c r="RYI1954" s="101"/>
      <c r="RYJ1954" s="101"/>
      <c r="RYK1954" s="101"/>
      <c r="RYL1954" s="101"/>
      <c r="RYM1954" s="101"/>
      <c r="RYN1954" s="101"/>
      <c r="RYO1954" s="101"/>
      <c r="RYP1954" s="101"/>
      <c r="RYQ1954" s="101"/>
      <c r="RYR1954" s="101"/>
      <c r="RYS1954" s="101"/>
      <c r="RYT1954" s="101"/>
      <c r="RYU1954" s="101"/>
      <c r="RYV1954" s="101"/>
      <c r="RYW1954" s="101"/>
      <c r="RYX1954" s="101"/>
      <c r="RYY1954" s="101"/>
      <c r="RYZ1954" s="101"/>
      <c r="RZA1954" s="101"/>
      <c r="RZB1954" s="101"/>
      <c r="RZC1954" s="101"/>
      <c r="RZD1954" s="101"/>
      <c r="RZE1954" s="101"/>
      <c r="RZF1954" s="101"/>
      <c r="RZG1954" s="101"/>
      <c r="RZH1954" s="101"/>
      <c r="RZI1954" s="101"/>
      <c r="RZJ1954" s="101"/>
      <c r="RZK1954" s="101"/>
      <c r="RZL1954" s="101"/>
      <c r="RZM1954" s="101"/>
      <c r="RZN1954" s="101"/>
      <c r="RZO1954" s="101"/>
      <c r="RZP1954" s="101"/>
      <c r="RZQ1954" s="101"/>
      <c r="RZR1954" s="101"/>
      <c r="RZS1954" s="101"/>
      <c r="RZT1954" s="101"/>
      <c r="RZU1954" s="101"/>
      <c r="RZV1954" s="101"/>
      <c r="RZW1954" s="101"/>
      <c r="RZX1954" s="101"/>
      <c r="RZY1954" s="101"/>
      <c r="RZZ1954" s="101"/>
      <c r="SAA1954" s="101"/>
      <c r="SAB1954" s="101"/>
      <c r="SAC1954" s="101"/>
      <c r="SAD1954" s="101"/>
      <c r="SAE1954" s="101"/>
      <c r="SAF1954" s="101"/>
      <c r="SAG1954" s="101"/>
      <c r="SAH1954" s="101"/>
      <c r="SAI1954" s="101"/>
      <c r="SAJ1954" s="101"/>
      <c r="SAK1954" s="101"/>
      <c r="SAL1954" s="101"/>
      <c r="SAM1954" s="101"/>
      <c r="SAN1954" s="101"/>
      <c r="SAO1954" s="101"/>
      <c r="SAP1954" s="101"/>
      <c r="SAQ1954" s="101"/>
      <c r="SAR1954" s="101"/>
      <c r="SAS1954" s="101"/>
      <c r="SAT1954" s="101"/>
      <c r="SAU1954" s="101"/>
      <c r="SAV1954" s="101"/>
      <c r="SAW1954" s="101"/>
      <c r="SAX1954" s="101"/>
      <c r="SAY1954" s="101"/>
      <c r="SAZ1954" s="101"/>
      <c r="SBA1954" s="101"/>
      <c r="SBB1954" s="101"/>
      <c r="SBC1954" s="101"/>
      <c r="SBD1954" s="101"/>
      <c r="SBE1954" s="101"/>
      <c r="SBF1954" s="101"/>
      <c r="SBG1954" s="101"/>
      <c r="SBH1954" s="101"/>
      <c r="SBI1954" s="101"/>
      <c r="SBJ1954" s="101"/>
      <c r="SBK1954" s="101"/>
      <c r="SBL1954" s="101"/>
      <c r="SBM1954" s="101"/>
      <c r="SBN1954" s="101"/>
      <c r="SBO1954" s="101"/>
      <c r="SBP1954" s="101"/>
      <c r="SBQ1954" s="101"/>
      <c r="SBR1954" s="101"/>
      <c r="SBS1954" s="101"/>
      <c r="SBT1954" s="101"/>
      <c r="SBU1954" s="101"/>
      <c r="SBV1954" s="101"/>
      <c r="SBW1954" s="101"/>
      <c r="SBX1954" s="101"/>
      <c r="SBY1954" s="101"/>
      <c r="SBZ1954" s="101"/>
      <c r="SCA1954" s="101"/>
      <c r="SCB1954" s="101"/>
      <c r="SCC1954" s="101"/>
      <c r="SCD1954" s="101"/>
      <c r="SCE1954" s="101"/>
      <c r="SCF1954" s="101"/>
      <c r="SCG1954" s="101"/>
      <c r="SCH1954" s="101"/>
      <c r="SCI1954" s="101"/>
      <c r="SCJ1954" s="101"/>
      <c r="SCK1954" s="101"/>
      <c r="SCL1954" s="101"/>
      <c r="SCM1954" s="101"/>
      <c r="SCN1954" s="101"/>
      <c r="SCO1954" s="101"/>
      <c r="SCP1954" s="101"/>
      <c r="SCQ1954" s="101"/>
      <c r="SCR1954" s="101"/>
      <c r="SCS1954" s="101"/>
      <c r="SCT1954" s="101"/>
      <c r="SCU1954" s="101"/>
      <c r="SCV1954" s="101"/>
      <c r="SCW1954" s="101"/>
      <c r="SCX1954" s="101"/>
      <c r="SCY1954" s="101"/>
      <c r="SCZ1954" s="101"/>
      <c r="SDA1954" s="101"/>
      <c r="SDB1954" s="101"/>
      <c r="SDC1954" s="101"/>
      <c r="SDD1954" s="101"/>
      <c r="SDE1954" s="101"/>
      <c r="SDF1954" s="101"/>
      <c r="SDG1954" s="101"/>
      <c r="SDH1954" s="101"/>
      <c r="SDI1954" s="101"/>
      <c r="SDJ1954" s="101"/>
      <c r="SDK1954" s="101"/>
      <c r="SDL1954" s="101"/>
      <c r="SDM1954" s="101"/>
      <c r="SDN1954" s="101"/>
      <c r="SDO1954" s="101"/>
      <c r="SDP1954" s="101"/>
      <c r="SDQ1954" s="101"/>
      <c r="SDR1954" s="101"/>
      <c r="SDS1954" s="101"/>
      <c r="SDT1954" s="101"/>
      <c r="SDU1954" s="101"/>
      <c r="SDV1954" s="101"/>
      <c r="SDW1954" s="101"/>
      <c r="SDX1954" s="101"/>
      <c r="SDY1954" s="101"/>
      <c r="SDZ1954" s="101"/>
      <c r="SEA1954" s="101"/>
      <c r="SEB1954" s="101"/>
      <c r="SEC1954" s="101"/>
      <c r="SED1954" s="101"/>
      <c r="SEE1954" s="101"/>
      <c r="SEF1954" s="101"/>
      <c r="SEG1954" s="101"/>
      <c r="SEH1954" s="101"/>
      <c r="SEI1954" s="101"/>
      <c r="SEJ1954" s="101"/>
      <c r="SEK1954" s="101"/>
      <c r="SEL1954" s="101"/>
      <c r="SEM1954" s="101"/>
      <c r="SEN1954" s="101"/>
      <c r="SEO1954" s="101"/>
      <c r="SEP1954" s="101"/>
      <c r="SEQ1954" s="101"/>
      <c r="SER1954" s="101"/>
      <c r="SES1954" s="101"/>
      <c r="SET1954" s="101"/>
      <c r="SEU1954" s="101"/>
      <c r="SEV1954" s="101"/>
      <c r="SEW1954" s="101"/>
      <c r="SEX1954" s="101"/>
      <c r="SEY1954" s="101"/>
      <c r="SEZ1954" s="101"/>
      <c r="SFA1954" s="101"/>
      <c r="SFB1954" s="101"/>
      <c r="SFC1954" s="101"/>
      <c r="SFD1954" s="101"/>
      <c r="SFE1954" s="101"/>
      <c r="SFF1954" s="101"/>
      <c r="SFG1954" s="101"/>
      <c r="SFH1954" s="101"/>
      <c r="SFI1954" s="101"/>
      <c r="SFJ1954" s="101"/>
      <c r="SFK1954" s="101"/>
      <c r="SFL1954" s="101"/>
      <c r="SFM1954" s="101"/>
      <c r="SFN1954" s="101"/>
      <c r="SFO1954" s="101"/>
      <c r="SFP1954" s="101"/>
      <c r="SFQ1954" s="101"/>
      <c r="SFR1954" s="101"/>
      <c r="SFS1954" s="101"/>
      <c r="SFT1954" s="101"/>
      <c r="SFU1954" s="101"/>
      <c r="SFV1954" s="101"/>
      <c r="SFW1954" s="101"/>
      <c r="SFX1954" s="101"/>
      <c r="SFY1954" s="101"/>
      <c r="SFZ1954" s="101"/>
      <c r="SGA1954" s="101"/>
      <c r="SGB1954" s="101"/>
      <c r="SGC1954" s="101"/>
      <c r="SGD1954" s="101"/>
      <c r="SGE1954" s="101"/>
      <c r="SGF1954" s="101"/>
      <c r="SGG1954" s="101"/>
      <c r="SGH1954" s="101"/>
      <c r="SGI1954" s="101"/>
      <c r="SGJ1954" s="101"/>
      <c r="SGK1954" s="101"/>
      <c r="SGL1954" s="101"/>
      <c r="SGM1954" s="101"/>
      <c r="SGN1954" s="101"/>
      <c r="SGO1954" s="101"/>
      <c r="SGP1954" s="101"/>
      <c r="SGQ1954" s="101"/>
      <c r="SGR1954" s="101"/>
      <c r="SGS1954" s="101"/>
      <c r="SGT1954" s="101"/>
      <c r="SGU1954" s="101"/>
      <c r="SGV1954" s="101"/>
      <c r="SGW1954" s="101"/>
      <c r="SGX1954" s="101"/>
      <c r="SGY1954" s="101"/>
      <c r="SGZ1954" s="101"/>
      <c r="SHA1954" s="101"/>
      <c r="SHB1954" s="101"/>
      <c r="SHC1954" s="101"/>
      <c r="SHD1954" s="101"/>
      <c r="SHE1954" s="101"/>
      <c r="SHF1954" s="101"/>
      <c r="SHG1954" s="101"/>
      <c r="SHH1954" s="101"/>
      <c r="SHI1954" s="101"/>
      <c r="SHJ1954" s="101"/>
      <c r="SHK1954" s="101"/>
      <c r="SHL1954" s="101"/>
      <c r="SHM1954" s="101"/>
      <c r="SHN1954" s="101"/>
      <c r="SHO1954" s="101"/>
      <c r="SHP1954" s="101"/>
      <c r="SHQ1954" s="101"/>
      <c r="SHR1954" s="101"/>
      <c r="SHS1954" s="101"/>
      <c r="SHT1954" s="101"/>
      <c r="SHU1954" s="101"/>
      <c r="SHV1954" s="101"/>
      <c r="SHW1954" s="101"/>
      <c r="SHX1954" s="101"/>
      <c r="SHY1954" s="101"/>
      <c r="SHZ1954" s="101"/>
      <c r="SIA1954" s="101"/>
      <c r="SIB1954" s="101"/>
      <c r="SIC1954" s="101"/>
      <c r="SID1954" s="101"/>
      <c r="SIE1954" s="101"/>
      <c r="SIF1954" s="101"/>
      <c r="SIG1954" s="101"/>
      <c r="SIH1954" s="101"/>
      <c r="SII1954" s="101"/>
      <c r="SIJ1954" s="101"/>
      <c r="SIK1954" s="101"/>
      <c r="SIL1954" s="101"/>
      <c r="SIM1954" s="101"/>
      <c r="SIN1954" s="101"/>
      <c r="SIO1954" s="101"/>
      <c r="SIP1954" s="101"/>
      <c r="SIQ1954" s="101"/>
      <c r="SIR1954" s="101"/>
      <c r="SIS1954" s="101"/>
      <c r="SIT1954" s="101"/>
      <c r="SIU1954" s="101"/>
      <c r="SIV1954" s="101"/>
      <c r="SIW1954" s="101"/>
      <c r="SIX1954" s="101"/>
      <c r="SIY1954" s="101"/>
      <c r="SIZ1954" s="101"/>
      <c r="SJA1954" s="101"/>
      <c r="SJB1954" s="101"/>
      <c r="SJC1954" s="101"/>
      <c r="SJD1954" s="101"/>
      <c r="SJE1954" s="101"/>
      <c r="SJF1954" s="101"/>
      <c r="SJG1954" s="101"/>
      <c r="SJH1954" s="101"/>
      <c r="SJI1954" s="101"/>
      <c r="SJJ1954" s="101"/>
      <c r="SJK1954" s="101"/>
      <c r="SJL1954" s="101"/>
      <c r="SJM1954" s="101"/>
      <c r="SJN1954" s="101"/>
      <c r="SJO1954" s="101"/>
      <c r="SJP1954" s="101"/>
      <c r="SJQ1954" s="101"/>
      <c r="SJR1954" s="101"/>
      <c r="SJS1954" s="101"/>
      <c r="SJT1954" s="101"/>
      <c r="SJU1954" s="101"/>
      <c r="SJV1954" s="101"/>
      <c r="SJW1954" s="101"/>
      <c r="SJX1954" s="101"/>
      <c r="SJY1954" s="101"/>
      <c r="SJZ1954" s="101"/>
      <c r="SKA1954" s="101"/>
      <c r="SKB1954" s="101"/>
      <c r="SKC1954" s="101"/>
      <c r="SKD1954" s="101"/>
      <c r="SKE1954" s="101"/>
      <c r="SKF1954" s="101"/>
      <c r="SKG1954" s="101"/>
      <c r="SKH1954" s="101"/>
      <c r="SKI1954" s="101"/>
      <c r="SKJ1954" s="101"/>
      <c r="SKK1954" s="101"/>
      <c r="SKL1954" s="101"/>
      <c r="SKM1954" s="101"/>
      <c r="SKN1954" s="101"/>
      <c r="SKO1954" s="101"/>
      <c r="SKP1954" s="101"/>
      <c r="SKQ1954" s="101"/>
      <c r="SKR1954" s="101"/>
      <c r="SKS1954" s="101"/>
      <c r="SKT1954" s="101"/>
      <c r="SKU1954" s="101"/>
      <c r="SKV1954" s="101"/>
      <c r="SKW1954" s="101"/>
      <c r="SKX1954" s="101"/>
      <c r="SKY1954" s="101"/>
      <c r="SKZ1954" s="101"/>
      <c r="SLA1954" s="101"/>
      <c r="SLB1954" s="101"/>
      <c r="SLC1954" s="101"/>
      <c r="SLD1954" s="101"/>
      <c r="SLE1954" s="101"/>
      <c r="SLF1954" s="101"/>
      <c r="SLG1954" s="101"/>
      <c r="SLH1954" s="101"/>
      <c r="SLI1954" s="101"/>
      <c r="SLJ1954" s="101"/>
      <c r="SLK1954" s="101"/>
      <c r="SLL1954" s="101"/>
      <c r="SLM1954" s="101"/>
      <c r="SLN1954" s="101"/>
      <c r="SLO1954" s="101"/>
      <c r="SLP1954" s="101"/>
      <c r="SLQ1954" s="101"/>
      <c r="SLR1954" s="101"/>
      <c r="SLS1954" s="101"/>
      <c r="SLT1954" s="101"/>
      <c r="SLU1954" s="101"/>
      <c r="SLV1954" s="101"/>
      <c r="SLW1954" s="101"/>
      <c r="SLX1954" s="101"/>
      <c r="SLY1954" s="101"/>
      <c r="SLZ1954" s="101"/>
      <c r="SMA1954" s="101"/>
      <c r="SMB1954" s="101"/>
      <c r="SMC1954" s="101"/>
      <c r="SMD1954" s="101"/>
      <c r="SME1954" s="101"/>
      <c r="SMF1954" s="101"/>
      <c r="SMG1954" s="101"/>
      <c r="SMH1954" s="101"/>
      <c r="SMI1954" s="101"/>
      <c r="SMJ1954" s="101"/>
      <c r="SMK1954" s="101"/>
      <c r="SML1954" s="101"/>
      <c r="SMM1954" s="101"/>
      <c r="SMN1954" s="101"/>
      <c r="SMO1954" s="101"/>
      <c r="SMP1954" s="101"/>
      <c r="SMQ1954" s="101"/>
      <c r="SMR1954" s="101"/>
      <c r="SMS1954" s="101"/>
      <c r="SMT1954" s="101"/>
      <c r="SMU1954" s="101"/>
      <c r="SMV1954" s="101"/>
      <c r="SMW1954" s="101"/>
      <c r="SMX1954" s="101"/>
      <c r="SMY1954" s="101"/>
      <c r="SMZ1954" s="101"/>
      <c r="SNA1954" s="101"/>
      <c r="SNB1954" s="101"/>
      <c r="SNC1954" s="101"/>
      <c r="SND1954" s="101"/>
      <c r="SNE1954" s="101"/>
      <c r="SNF1954" s="101"/>
      <c r="SNG1954" s="101"/>
      <c r="SNH1954" s="101"/>
      <c r="SNI1954" s="101"/>
      <c r="SNJ1954" s="101"/>
      <c r="SNK1954" s="101"/>
      <c r="SNL1954" s="101"/>
      <c r="SNM1954" s="101"/>
      <c r="SNN1954" s="101"/>
      <c r="SNO1954" s="101"/>
      <c r="SNP1954" s="101"/>
      <c r="SNQ1954" s="101"/>
      <c r="SNR1954" s="101"/>
      <c r="SNS1954" s="101"/>
      <c r="SNT1954" s="101"/>
      <c r="SNU1954" s="101"/>
      <c r="SNV1954" s="101"/>
      <c r="SNW1954" s="101"/>
      <c r="SNX1954" s="101"/>
      <c r="SNY1954" s="101"/>
      <c r="SNZ1954" s="101"/>
      <c r="SOA1954" s="101"/>
      <c r="SOB1954" s="101"/>
      <c r="SOC1954" s="101"/>
      <c r="SOD1954" s="101"/>
      <c r="SOE1954" s="101"/>
      <c r="SOF1954" s="101"/>
      <c r="SOG1954" s="101"/>
      <c r="SOH1954" s="101"/>
      <c r="SOI1954" s="101"/>
      <c r="SOJ1954" s="101"/>
      <c r="SOK1954" s="101"/>
      <c r="SOL1954" s="101"/>
      <c r="SOM1954" s="101"/>
      <c r="SON1954" s="101"/>
      <c r="SOO1954" s="101"/>
      <c r="SOP1954" s="101"/>
      <c r="SOQ1954" s="101"/>
      <c r="SOR1954" s="101"/>
      <c r="SOS1954" s="101"/>
      <c r="SOT1954" s="101"/>
      <c r="SOU1954" s="101"/>
      <c r="SOV1954" s="101"/>
      <c r="SOW1954" s="101"/>
      <c r="SOX1954" s="101"/>
      <c r="SOY1954" s="101"/>
      <c r="SOZ1954" s="101"/>
      <c r="SPA1954" s="101"/>
      <c r="SPB1954" s="101"/>
      <c r="SPC1954" s="101"/>
      <c r="SPD1954" s="101"/>
      <c r="SPE1954" s="101"/>
      <c r="SPF1954" s="101"/>
      <c r="SPG1954" s="101"/>
      <c r="SPH1954" s="101"/>
      <c r="SPI1954" s="101"/>
      <c r="SPJ1954" s="101"/>
      <c r="SPK1954" s="101"/>
      <c r="SPL1954" s="101"/>
      <c r="SPM1954" s="101"/>
      <c r="SPN1954" s="101"/>
      <c r="SPO1954" s="101"/>
      <c r="SPP1954" s="101"/>
      <c r="SPQ1954" s="101"/>
      <c r="SPR1954" s="101"/>
      <c r="SPS1954" s="101"/>
      <c r="SPT1954" s="101"/>
      <c r="SPU1954" s="101"/>
      <c r="SPV1954" s="101"/>
      <c r="SPW1954" s="101"/>
      <c r="SPX1954" s="101"/>
      <c r="SPY1954" s="101"/>
      <c r="SPZ1954" s="101"/>
      <c r="SQA1954" s="101"/>
      <c r="SQB1954" s="101"/>
      <c r="SQC1954" s="101"/>
      <c r="SQD1954" s="101"/>
      <c r="SQE1954" s="101"/>
      <c r="SQF1954" s="101"/>
      <c r="SQG1954" s="101"/>
      <c r="SQH1954" s="101"/>
      <c r="SQI1954" s="101"/>
      <c r="SQJ1954" s="101"/>
      <c r="SQK1954" s="101"/>
      <c r="SQL1954" s="101"/>
      <c r="SQM1954" s="101"/>
      <c r="SQN1954" s="101"/>
      <c r="SQO1954" s="101"/>
      <c r="SQP1954" s="101"/>
      <c r="SQQ1954" s="101"/>
      <c r="SQR1954" s="101"/>
      <c r="SQS1954" s="101"/>
      <c r="SQT1954" s="101"/>
      <c r="SQU1954" s="101"/>
      <c r="SQV1954" s="101"/>
      <c r="SQW1954" s="101"/>
      <c r="SQX1954" s="101"/>
      <c r="SQY1954" s="101"/>
      <c r="SQZ1954" s="101"/>
      <c r="SRA1954" s="101"/>
      <c r="SRB1954" s="101"/>
      <c r="SRC1954" s="101"/>
      <c r="SRD1954" s="101"/>
      <c r="SRE1954" s="101"/>
      <c r="SRF1954" s="101"/>
      <c r="SRG1954" s="101"/>
      <c r="SRH1954" s="101"/>
      <c r="SRI1954" s="101"/>
      <c r="SRJ1954" s="101"/>
      <c r="SRK1954" s="101"/>
      <c r="SRL1954" s="101"/>
      <c r="SRM1954" s="101"/>
      <c r="SRN1954" s="101"/>
      <c r="SRO1954" s="101"/>
      <c r="SRP1954" s="101"/>
      <c r="SRQ1954" s="101"/>
      <c r="SRR1954" s="101"/>
      <c r="SRS1954" s="101"/>
      <c r="SRT1954" s="101"/>
      <c r="SRU1954" s="101"/>
      <c r="SRV1954" s="101"/>
      <c r="SRW1954" s="101"/>
      <c r="SRX1954" s="101"/>
      <c r="SRY1954" s="101"/>
      <c r="SRZ1954" s="101"/>
      <c r="SSA1954" s="101"/>
      <c r="SSB1954" s="101"/>
      <c r="SSC1954" s="101"/>
      <c r="SSD1954" s="101"/>
      <c r="SSE1954" s="101"/>
      <c r="SSF1954" s="101"/>
      <c r="SSG1954" s="101"/>
      <c r="SSH1954" s="101"/>
      <c r="SSI1954" s="101"/>
      <c r="SSJ1954" s="101"/>
      <c r="SSK1954" s="101"/>
      <c r="SSL1954" s="101"/>
      <c r="SSM1954" s="101"/>
      <c r="SSN1954" s="101"/>
      <c r="SSO1954" s="101"/>
      <c r="SSP1954" s="101"/>
      <c r="SSQ1954" s="101"/>
      <c r="SSR1954" s="101"/>
      <c r="SSS1954" s="101"/>
      <c r="SST1954" s="101"/>
      <c r="SSU1954" s="101"/>
      <c r="SSV1954" s="101"/>
      <c r="SSW1954" s="101"/>
      <c r="SSX1954" s="101"/>
      <c r="SSY1954" s="101"/>
      <c r="SSZ1954" s="101"/>
      <c r="STA1954" s="101"/>
      <c r="STB1954" s="101"/>
      <c r="STC1954" s="101"/>
      <c r="STD1954" s="101"/>
      <c r="STE1954" s="101"/>
      <c r="STF1954" s="101"/>
      <c r="STG1954" s="101"/>
      <c r="STH1954" s="101"/>
      <c r="STI1954" s="101"/>
      <c r="STJ1954" s="101"/>
      <c r="STK1954" s="101"/>
      <c r="STL1954" s="101"/>
      <c r="STM1954" s="101"/>
      <c r="STN1954" s="101"/>
      <c r="STO1954" s="101"/>
      <c r="STP1954" s="101"/>
      <c r="STQ1954" s="101"/>
      <c r="STR1954" s="101"/>
      <c r="STS1954" s="101"/>
      <c r="STT1954" s="101"/>
      <c r="STU1954" s="101"/>
      <c r="STV1954" s="101"/>
      <c r="STW1954" s="101"/>
      <c r="STX1954" s="101"/>
      <c r="STY1954" s="101"/>
      <c r="STZ1954" s="101"/>
      <c r="SUA1954" s="101"/>
      <c r="SUB1954" s="101"/>
      <c r="SUC1954" s="101"/>
      <c r="SUD1954" s="101"/>
      <c r="SUE1954" s="101"/>
      <c r="SUF1954" s="101"/>
      <c r="SUG1954" s="101"/>
      <c r="SUH1954" s="101"/>
      <c r="SUI1954" s="101"/>
      <c r="SUJ1954" s="101"/>
      <c r="SUK1954" s="101"/>
      <c r="SUL1954" s="101"/>
      <c r="SUM1954" s="101"/>
      <c r="SUN1954" s="101"/>
      <c r="SUO1954" s="101"/>
      <c r="SUP1954" s="101"/>
      <c r="SUQ1954" s="101"/>
      <c r="SUR1954" s="101"/>
      <c r="SUS1954" s="101"/>
      <c r="SUT1954" s="101"/>
      <c r="SUU1954" s="101"/>
      <c r="SUV1954" s="101"/>
      <c r="SUW1954" s="101"/>
      <c r="SUX1954" s="101"/>
      <c r="SUY1954" s="101"/>
      <c r="SUZ1954" s="101"/>
      <c r="SVA1954" s="101"/>
      <c r="SVB1954" s="101"/>
      <c r="SVC1954" s="101"/>
      <c r="SVD1954" s="101"/>
      <c r="SVE1954" s="101"/>
      <c r="SVF1954" s="101"/>
      <c r="SVG1954" s="101"/>
      <c r="SVH1954" s="101"/>
      <c r="SVI1954" s="101"/>
      <c r="SVJ1954" s="101"/>
      <c r="SVK1954" s="101"/>
      <c r="SVL1954" s="101"/>
      <c r="SVM1954" s="101"/>
      <c r="SVN1954" s="101"/>
      <c r="SVO1954" s="101"/>
      <c r="SVP1954" s="101"/>
      <c r="SVQ1954" s="101"/>
      <c r="SVR1954" s="101"/>
      <c r="SVS1954" s="101"/>
      <c r="SVT1954" s="101"/>
      <c r="SVU1954" s="101"/>
      <c r="SVV1954" s="101"/>
      <c r="SVW1954" s="101"/>
      <c r="SVX1954" s="101"/>
      <c r="SVY1954" s="101"/>
      <c r="SVZ1954" s="101"/>
      <c r="SWA1954" s="101"/>
      <c r="SWB1954" s="101"/>
      <c r="SWC1954" s="101"/>
      <c r="SWD1954" s="101"/>
      <c r="SWE1954" s="101"/>
      <c r="SWF1954" s="101"/>
      <c r="SWG1954" s="101"/>
      <c r="SWH1954" s="101"/>
      <c r="SWI1954" s="101"/>
      <c r="SWJ1954" s="101"/>
      <c r="SWK1954" s="101"/>
      <c r="SWL1954" s="101"/>
      <c r="SWM1954" s="101"/>
      <c r="SWN1954" s="101"/>
      <c r="SWO1954" s="101"/>
      <c r="SWP1954" s="101"/>
      <c r="SWQ1954" s="101"/>
      <c r="SWR1954" s="101"/>
      <c r="SWS1954" s="101"/>
      <c r="SWT1954" s="101"/>
      <c r="SWU1954" s="101"/>
      <c r="SWV1954" s="101"/>
      <c r="SWW1954" s="101"/>
      <c r="SWX1954" s="101"/>
      <c r="SWY1954" s="101"/>
      <c r="SWZ1954" s="101"/>
      <c r="SXA1954" s="101"/>
      <c r="SXB1954" s="101"/>
      <c r="SXC1954" s="101"/>
      <c r="SXD1954" s="101"/>
      <c r="SXE1954" s="101"/>
      <c r="SXF1954" s="101"/>
      <c r="SXG1954" s="101"/>
      <c r="SXH1954" s="101"/>
      <c r="SXI1954" s="101"/>
      <c r="SXJ1954" s="101"/>
      <c r="SXK1954" s="101"/>
      <c r="SXL1954" s="101"/>
      <c r="SXM1954" s="101"/>
      <c r="SXN1954" s="101"/>
      <c r="SXO1954" s="101"/>
      <c r="SXP1954" s="101"/>
      <c r="SXQ1954" s="101"/>
      <c r="SXR1954" s="101"/>
      <c r="SXS1954" s="101"/>
      <c r="SXT1954" s="101"/>
      <c r="SXU1954" s="101"/>
      <c r="SXV1954" s="101"/>
      <c r="SXW1954" s="101"/>
      <c r="SXX1954" s="101"/>
      <c r="SXY1954" s="101"/>
      <c r="SXZ1954" s="101"/>
      <c r="SYA1954" s="101"/>
      <c r="SYB1954" s="101"/>
      <c r="SYC1954" s="101"/>
      <c r="SYD1954" s="101"/>
      <c r="SYE1954" s="101"/>
      <c r="SYF1954" s="101"/>
      <c r="SYG1954" s="101"/>
      <c r="SYH1954" s="101"/>
      <c r="SYI1954" s="101"/>
      <c r="SYJ1954" s="101"/>
      <c r="SYK1954" s="101"/>
      <c r="SYL1954" s="101"/>
      <c r="SYM1954" s="101"/>
      <c r="SYN1954" s="101"/>
      <c r="SYO1954" s="101"/>
      <c r="SYP1954" s="101"/>
      <c r="SYQ1954" s="101"/>
      <c r="SYR1954" s="101"/>
      <c r="SYS1954" s="101"/>
      <c r="SYT1954" s="101"/>
      <c r="SYU1954" s="101"/>
      <c r="SYV1954" s="101"/>
      <c r="SYW1954" s="101"/>
      <c r="SYX1954" s="101"/>
      <c r="SYY1954" s="101"/>
      <c r="SYZ1954" s="101"/>
      <c r="SZA1954" s="101"/>
      <c r="SZB1954" s="101"/>
      <c r="SZC1954" s="101"/>
      <c r="SZD1954" s="101"/>
      <c r="SZE1954" s="101"/>
      <c r="SZF1954" s="101"/>
      <c r="SZG1954" s="101"/>
      <c r="SZH1954" s="101"/>
      <c r="SZI1954" s="101"/>
      <c r="SZJ1954" s="101"/>
      <c r="SZK1954" s="101"/>
      <c r="SZL1954" s="101"/>
      <c r="SZM1954" s="101"/>
      <c r="SZN1954" s="101"/>
      <c r="SZO1954" s="101"/>
      <c r="SZP1954" s="101"/>
      <c r="SZQ1954" s="101"/>
      <c r="SZR1954" s="101"/>
      <c r="SZS1954" s="101"/>
      <c r="SZT1954" s="101"/>
      <c r="SZU1954" s="101"/>
      <c r="SZV1954" s="101"/>
      <c r="SZW1954" s="101"/>
      <c r="SZX1954" s="101"/>
      <c r="SZY1954" s="101"/>
      <c r="SZZ1954" s="101"/>
      <c r="TAA1954" s="101"/>
      <c r="TAB1954" s="101"/>
      <c r="TAC1954" s="101"/>
      <c r="TAD1954" s="101"/>
      <c r="TAE1954" s="101"/>
      <c r="TAF1954" s="101"/>
      <c r="TAG1954" s="101"/>
      <c r="TAH1954" s="101"/>
      <c r="TAI1954" s="101"/>
      <c r="TAJ1954" s="101"/>
      <c r="TAK1954" s="101"/>
      <c r="TAL1954" s="101"/>
      <c r="TAM1954" s="101"/>
      <c r="TAN1954" s="101"/>
      <c r="TAO1954" s="101"/>
      <c r="TAP1954" s="101"/>
      <c r="TAQ1954" s="101"/>
      <c r="TAR1954" s="101"/>
      <c r="TAS1954" s="101"/>
      <c r="TAT1954" s="101"/>
      <c r="TAU1954" s="101"/>
      <c r="TAV1954" s="101"/>
      <c r="TAW1954" s="101"/>
      <c r="TAX1954" s="101"/>
      <c r="TAY1954" s="101"/>
      <c r="TAZ1954" s="101"/>
      <c r="TBA1954" s="101"/>
      <c r="TBB1954" s="101"/>
      <c r="TBC1954" s="101"/>
      <c r="TBD1954" s="101"/>
      <c r="TBE1954" s="101"/>
      <c r="TBF1954" s="101"/>
      <c r="TBG1954" s="101"/>
      <c r="TBH1954" s="101"/>
      <c r="TBI1954" s="101"/>
      <c r="TBJ1954" s="101"/>
      <c r="TBK1954" s="101"/>
      <c r="TBL1954" s="101"/>
      <c r="TBM1954" s="101"/>
      <c r="TBN1954" s="101"/>
      <c r="TBO1954" s="101"/>
      <c r="TBP1954" s="101"/>
      <c r="TBQ1954" s="101"/>
      <c r="TBR1954" s="101"/>
      <c r="TBS1954" s="101"/>
      <c r="TBT1954" s="101"/>
      <c r="TBU1954" s="101"/>
      <c r="TBV1954" s="101"/>
      <c r="TBW1954" s="101"/>
      <c r="TBX1954" s="101"/>
      <c r="TBY1954" s="101"/>
      <c r="TBZ1954" s="101"/>
      <c r="TCA1954" s="101"/>
      <c r="TCB1954" s="101"/>
      <c r="TCC1954" s="101"/>
      <c r="TCD1954" s="101"/>
      <c r="TCE1954" s="101"/>
      <c r="TCF1954" s="101"/>
      <c r="TCG1954" s="101"/>
      <c r="TCH1954" s="101"/>
      <c r="TCI1954" s="101"/>
      <c r="TCJ1954" s="101"/>
      <c r="TCK1954" s="101"/>
      <c r="TCL1954" s="101"/>
      <c r="TCM1954" s="101"/>
      <c r="TCN1954" s="101"/>
      <c r="TCO1954" s="101"/>
      <c r="TCP1954" s="101"/>
      <c r="TCQ1954" s="101"/>
      <c r="TCR1954" s="101"/>
      <c r="TCS1954" s="101"/>
      <c r="TCT1954" s="101"/>
      <c r="TCU1954" s="101"/>
      <c r="TCV1954" s="101"/>
      <c r="TCW1954" s="101"/>
      <c r="TCX1954" s="101"/>
      <c r="TCY1954" s="101"/>
      <c r="TCZ1954" s="101"/>
      <c r="TDA1954" s="101"/>
      <c r="TDB1954" s="101"/>
      <c r="TDC1954" s="101"/>
      <c r="TDD1954" s="101"/>
      <c r="TDE1954" s="101"/>
      <c r="TDF1954" s="101"/>
      <c r="TDG1954" s="101"/>
      <c r="TDH1954" s="101"/>
      <c r="TDI1954" s="101"/>
      <c r="TDJ1954" s="101"/>
      <c r="TDK1954" s="101"/>
      <c r="TDL1954" s="101"/>
      <c r="TDM1954" s="101"/>
      <c r="TDN1954" s="101"/>
      <c r="TDO1954" s="101"/>
      <c r="TDP1954" s="101"/>
      <c r="TDQ1954" s="101"/>
      <c r="TDR1954" s="101"/>
      <c r="TDS1954" s="101"/>
      <c r="TDT1954" s="101"/>
      <c r="TDU1954" s="101"/>
      <c r="TDV1954" s="101"/>
      <c r="TDW1954" s="101"/>
      <c r="TDX1954" s="101"/>
      <c r="TDY1954" s="101"/>
      <c r="TDZ1954" s="101"/>
      <c r="TEA1954" s="101"/>
      <c r="TEB1954" s="101"/>
      <c r="TEC1954" s="101"/>
      <c r="TED1954" s="101"/>
      <c r="TEE1954" s="101"/>
      <c r="TEF1954" s="101"/>
      <c r="TEG1954" s="101"/>
      <c r="TEH1954" s="101"/>
      <c r="TEI1954" s="101"/>
      <c r="TEJ1954" s="101"/>
      <c r="TEK1954" s="101"/>
      <c r="TEL1954" s="101"/>
      <c r="TEM1954" s="101"/>
      <c r="TEN1954" s="101"/>
      <c r="TEO1954" s="101"/>
      <c r="TEP1954" s="101"/>
      <c r="TEQ1954" s="101"/>
      <c r="TER1954" s="101"/>
      <c r="TES1954" s="101"/>
      <c r="TET1954" s="101"/>
      <c r="TEU1954" s="101"/>
      <c r="TEV1954" s="101"/>
      <c r="TEW1954" s="101"/>
      <c r="TEX1954" s="101"/>
      <c r="TEY1954" s="101"/>
      <c r="TEZ1954" s="101"/>
      <c r="TFA1954" s="101"/>
      <c r="TFB1954" s="101"/>
      <c r="TFC1954" s="101"/>
      <c r="TFD1954" s="101"/>
      <c r="TFE1954" s="101"/>
      <c r="TFF1954" s="101"/>
      <c r="TFG1954" s="101"/>
      <c r="TFH1954" s="101"/>
      <c r="TFI1954" s="101"/>
      <c r="TFJ1954" s="101"/>
      <c r="TFK1954" s="101"/>
      <c r="TFL1954" s="101"/>
      <c r="TFM1954" s="101"/>
      <c r="TFN1954" s="101"/>
      <c r="TFO1954" s="101"/>
      <c r="TFP1954" s="101"/>
      <c r="TFQ1954" s="101"/>
      <c r="TFR1954" s="101"/>
      <c r="TFS1954" s="101"/>
      <c r="TFT1954" s="101"/>
      <c r="TFU1954" s="101"/>
      <c r="TFV1954" s="101"/>
      <c r="TFW1954" s="101"/>
      <c r="TFX1954" s="101"/>
      <c r="TFY1954" s="101"/>
      <c r="TFZ1954" s="101"/>
      <c r="TGA1954" s="101"/>
      <c r="TGB1954" s="101"/>
      <c r="TGC1954" s="101"/>
      <c r="TGD1954" s="101"/>
      <c r="TGE1954" s="101"/>
      <c r="TGF1954" s="101"/>
      <c r="TGG1954" s="101"/>
      <c r="TGH1954" s="101"/>
      <c r="TGI1954" s="101"/>
      <c r="TGJ1954" s="101"/>
      <c r="TGK1954" s="101"/>
      <c r="TGL1954" s="101"/>
      <c r="TGM1954" s="101"/>
      <c r="TGN1954" s="101"/>
      <c r="TGO1954" s="101"/>
      <c r="TGP1954" s="101"/>
      <c r="TGQ1954" s="101"/>
      <c r="TGR1954" s="101"/>
      <c r="TGS1954" s="101"/>
      <c r="TGT1954" s="101"/>
      <c r="TGU1954" s="101"/>
      <c r="TGV1954" s="101"/>
      <c r="TGW1954" s="101"/>
      <c r="TGX1954" s="101"/>
      <c r="TGY1954" s="101"/>
      <c r="TGZ1954" s="101"/>
      <c r="THA1954" s="101"/>
      <c r="THB1954" s="101"/>
      <c r="THC1954" s="101"/>
      <c r="THD1954" s="101"/>
      <c r="THE1954" s="101"/>
      <c r="THF1954" s="101"/>
      <c r="THG1954" s="101"/>
      <c r="THH1954" s="101"/>
      <c r="THI1954" s="101"/>
      <c r="THJ1954" s="101"/>
      <c r="THK1954" s="101"/>
      <c r="THL1954" s="101"/>
      <c r="THM1954" s="101"/>
      <c r="THN1954" s="101"/>
      <c r="THO1954" s="101"/>
      <c r="THP1954" s="101"/>
      <c r="THQ1954" s="101"/>
      <c r="THR1954" s="101"/>
      <c r="THS1954" s="101"/>
      <c r="THT1954" s="101"/>
      <c r="THU1954" s="101"/>
      <c r="THV1954" s="101"/>
      <c r="THW1954" s="101"/>
      <c r="THX1954" s="101"/>
      <c r="THY1954" s="101"/>
      <c r="THZ1954" s="101"/>
      <c r="TIA1954" s="101"/>
      <c r="TIB1954" s="101"/>
      <c r="TIC1954" s="101"/>
      <c r="TID1954" s="101"/>
      <c r="TIE1954" s="101"/>
      <c r="TIF1954" s="101"/>
      <c r="TIG1954" s="101"/>
      <c r="TIH1954" s="101"/>
      <c r="TII1954" s="101"/>
      <c r="TIJ1954" s="101"/>
      <c r="TIK1954" s="101"/>
      <c r="TIL1954" s="101"/>
      <c r="TIM1954" s="101"/>
      <c r="TIN1954" s="101"/>
      <c r="TIO1954" s="101"/>
      <c r="TIP1954" s="101"/>
      <c r="TIQ1954" s="101"/>
      <c r="TIR1954" s="101"/>
      <c r="TIS1954" s="101"/>
      <c r="TIT1954" s="101"/>
      <c r="TIU1954" s="101"/>
      <c r="TIV1954" s="101"/>
      <c r="TIW1954" s="101"/>
      <c r="TIX1954" s="101"/>
      <c r="TIY1954" s="101"/>
      <c r="TIZ1954" s="101"/>
      <c r="TJA1954" s="101"/>
      <c r="TJB1954" s="101"/>
      <c r="TJC1954" s="101"/>
      <c r="TJD1954" s="101"/>
      <c r="TJE1954" s="101"/>
      <c r="TJF1954" s="101"/>
      <c r="TJG1954" s="101"/>
      <c r="TJH1954" s="101"/>
      <c r="TJI1954" s="101"/>
      <c r="TJJ1954" s="101"/>
      <c r="TJK1954" s="101"/>
      <c r="TJL1954" s="101"/>
      <c r="TJM1954" s="101"/>
      <c r="TJN1954" s="101"/>
      <c r="TJO1954" s="101"/>
      <c r="TJP1954" s="101"/>
      <c r="TJQ1954" s="101"/>
      <c r="TJR1954" s="101"/>
      <c r="TJS1954" s="101"/>
      <c r="TJT1954" s="101"/>
      <c r="TJU1954" s="101"/>
      <c r="TJV1954" s="101"/>
      <c r="TJW1954" s="101"/>
      <c r="TJX1954" s="101"/>
      <c r="TJY1954" s="101"/>
      <c r="TJZ1954" s="101"/>
      <c r="TKA1954" s="101"/>
      <c r="TKB1954" s="101"/>
      <c r="TKC1954" s="101"/>
      <c r="TKD1954" s="101"/>
      <c r="TKE1954" s="101"/>
      <c r="TKF1954" s="101"/>
      <c r="TKG1954" s="101"/>
      <c r="TKH1954" s="101"/>
      <c r="TKI1954" s="101"/>
      <c r="TKJ1954" s="101"/>
      <c r="TKK1954" s="101"/>
      <c r="TKL1954" s="101"/>
      <c r="TKM1954" s="101"/>
      <c r="TKN1954" s="101"/>
      <c r="TKO1954" s="101"/>
      <c r="TKP1954" s="101"/>
      <c r="TKQ1954" s="101"/>
      <c r="TKR1954" s="101"/>
      <c r="TKS1954" s="101"/>
      <c r="TKT1954" s="101"/>
      <c r="TKU1954" s="101"/>
      <c r="TKV1954" s="101"/>
      <c r="TKW1954" s="101"/>
      <c r="TKX1954" s="101"/>
      <c r="TKY1954" s="101"/>
      <c r="TKZ1954" s="101"/>
      <c r="TLA1954" s="101"/>
      <c r="TLB1954" s="101"/>
      <c r="TLC1954" s="101"/>
      <c r="TLD1954" s="101"/>
      <c r="TLE1954" s="101"/>
      <c r="TLF1954" s="101"/>
      <c r="TLG1954" s="101"/>
      <c r="TLH1954" s="101"/>
      <c r="TLI1954" s="101"/>
      <c r="TLJ1954" s="101"/>
      <c r="TLK1954" s="101"/>
      <c r="TLL1954" s="101"/>
      <c r="TLM1954" s="101"/>
      <c r="TLN1954" s="101"/>
      <c r="TLO1954" s="101"/>
      <c r="TLP1954" s="101"/>
      <c r="TLQ1954" s="101"/>
      <c r="TLR1954" s="101"/>
      <c r="TLS1954" s="101"/>
      <c r="TLT1954" s="101"/>
      <c r="TLU1954" s="101"/>
      <c r="TLV1954" s="101"/>
      <c r="TLW1954" s="101"/>
      <c r="TLX1954" s="101"/>
      <c r="TLY1954" s="101"/>
      <c r="TLZ1954" s="101"/>
      <c r="TMA1954" s="101"/>
      <c r="TMB1954" s="101"/>
      <c r="TMC1954" s="101"/>
      <c r="TMD1954" s="101"/>
      <c r="TME1954" s="101"/>
      <c r="TMF1954" s="101"/>
      <c r="TMG1954" s="101"/>
      <c r="TMH1954" s="101"/>
      <c r="TMI1954" s="101"/>
      <c r="TMJ1954" s="101"/>
      <c r="TMK1954" s="101"/>
      <c r="TML1954" s="101"/>
      <c r="TMM1954" s="101"/>
      <c r="TMN1954" s="101"/>
      <c r="TMO1954" s="101"/>
      <c r="TMP1954" s="101"/>
      <c r="TMQ1954" s="101"/>
      <c r="TMR1954" s="101"/>
      <c r="TMS1954" s="101"/>
      <c r="TMT1954" s="101"/>
      <c r="TMU1954" s="101"/>
      <c r="TMV1954" s="101"/>
      <c r="TMW1954" s="101"/>
      <c r="TMX1954" s="101"/>
      <c r="TMY1954" s="101"/>
      <c r="TMZ1954" s="101"/>
      <c r="TNA1954" s="101"/>
      <c r="TNB1954" s="101"/>
      <c r="TNC1954" s="101"/>
      <c r="TND1954" s="101"/>
      <c r="TNE1954" s="101"/>
      <c r="TNF1954" s="101"/>
      <c r="TNG1954" s="101"/>
      <c r="TNH1954" s="101"/>
      <c r="TNI1954" s="101"/>
      <c r="TNJ1954" s="101"/>
      <c r="TNK1954" s="101"/>
      <c r="TNL1954" s="101"/>
      <c r="TNM1954" s="101"/>
      <c r="TNN1954" s="101"/>
      <c r="TNO1954" s="101"/>
      <c r="TNP1954" s="101"/>
      <c r="TNQ1954" s="101"/>
      <c r="TNR1954" s="101"/>
      <c r="TNS1954" s="101"/>
      <c r="TNT1954" s="101"/>
      <c r="TNU1954" s="101"/>
      <c r="TNV1954" s="101"/>
      <c r="TNW1954" s="101"/>
      <c r="TNX1954" s="101"/>
      <c r="TNY1954" s="101"/>
      <c r="TNZ1954" s="101"/>
      <c r="TOA1954" s="101"/>
      <c r="TOB1954" s="101"/>
      <c r="TOC1954" s="101"/>
      <c r="TOD1954" s="101"/>
      <c r="TOE1954" s="101"/>
      <c r="TOF1954" s="101"/>
      <c r="TOG1954" s="101"/>
      <c r="TOH1954" s="101"/>
      <c r="TOI1954" s="101"/>
      <c r="TOJ1954" s="101"/>
      <c r="TOK1954" s="101"/>
      <c r="TOL1954" s="101"/>
      <c r="TOM1954" s="101"/>
      <c r="TON1954" s="101"/>
      <c r="TOO1954" s="101"/>
      <c r="TOP1954" s="101"/>
      <c r="TOQ1954" s="101"/>
      <c r="TOR1954" s="101"/>
      <c r="TOS1954" s="101"/>
      <c r="TOT1954" s="101"/>
      <c r="TOU1954" s="101"/>
      <c r="TOV1954" s="101"/>
      <c r="TOW1954" s="101"/>
      <c r="TOX1954" s="101"/>
      <c r="TOY1954" s="101"/>
      <c r="TOZ1954" s="101"/>
      <c r="TPA1954" s="101"/>
      <c r="TPB1954" s="101"/>
      <c r="TPC1954" s="101"/>
      <c r="TPD1954" s="101"/>
      <c r="TPE1954" s="101"/>
      <c r="TPF1954" s="101"/>
      <c r="TPG1954" s="101"/>
      <c r="TPH1954" s="101"/>
      <c r="TPI1954" s="101"/>
      <c r="TPJ1954" s="101"/>
      <c r="TPK1954" s="101"/>
      <c r="TPL1954" s="101"/>
      <c r="TPM1954" s="101"/>
      <c r="TPN1954" s="101"/>
      <c r="TPO1954" s="101"/>
      <c r="TPP1954" s="101"/>
      <c r="TPQ1954" s="101"/>
      <c r="TPR1954" s="101"/>
      <c r="TPS1954" s="101"/>
      <c r="TPT1954" s="101"/>
      <c r="TPU1954" s="101"/>
      <c r="TPV1954" s="101"/>
      <c r="TPW1954" s="101"/>
      <c r="TPX1954" s="101"/>
      <c r="TPY1954" s="101"/>
      <c r="TPZ1954" s="101"/>
      <c r="TQA1954" s="101"/>
      <c r="TQB1954" s="101"/>
      <c r="TQC1954" s="101"/>
      <c r="TQD1954" s="101"/>
      <c r="TQE1954" s="101"/>
      <c r="TQF1954" s="101"/>
      <c r="TQG1954" s="101"/>
      <c r="TQH1954" s="101"/>
      <c r="TQI1954" s="101"/>
      <c r="TQJ1954" s="101"/>
      <c r="TQK1954" s="101"/>
      <c r="TQL1954" s="101"/>
      <c r="TQM1954" s="101"/>
      <c r="TQN1954" s="101"/>
      <c r="TQO1954" s="101"/>
      <c r="TQP1954" s="101"/>
      <c r="TQQ1954" s="101"/>
      <c r="TQR1954" s="101"/>
      <c r="TQS1954" s="101"/>
      <c r="TQT1954" s="101"/>
      <c r="TQU1954" s="101"/>
      <c r="TQV1954" s="101"/>
      <c r="TQW1954" s="101"/>
      <c r="TQX1954" s="101"/>
      <c r="TQY1954" s="101"/>
      <c r="TQZ1954" s="101"/>
      <c r="TRA1954" s="101"/>
      <c r="TRB1954" s="101"/>
      <c r="TRC1954" s="101"/>
      <c r="TRD1954" s="101"/>
      <c r="TRE1954" s="101"/>
      <c r="TRF1954" s="101"/>
      <c r="TRG1954" s="101"/>
      <c r="TRH1954" s="101"/>
      <c r="TRI1954" s="101"/>
      <c r="TRJ1954" s="101"/>
      <c r="TRK1954" s="101"/>
      <c r="TRL1954" s="101"/>
      <c r="TRM1954" s="101"/>
      <c r="TRN1954" s="101"/>
      <c r="TRO1954" s="101"/>
      <c r="TRP1954" s="101"/>
      <c r="TRQ1954" s="101"/>
      <c r="TRR1954" s="101"/>
      <c r="TRS1954" s="101"/>
      <c r="TRT1954" s="101"/>
      <c r="TRU1954" s="101"/>
      <c r="TRV1954" s="101"/>
      <c r="TRW1954" s="101"/>
      <c r="TRX1954" s="101"/>
      <c r="TRY1954" s="101"/>
      <c r="TRZ1954" s="101"/>
      <c r="TSA1954" s="101"/>
      <c r="TSB1954" s="101"/>
      <c r="TSC1954" s="101"/>
      <c r="TSD1954" s="101"/>
      <c r="TSE1954" s="101"/>
      <c r="TSF1954" s="101"/>
      <c r="TSG1954" s="101"/>
      <c r="TSH1954" s="101"/>
      <c r="TSI1954" s="101"/>
      <c r="TSJ1954" s="101"/>
      <c r="TSK1954" s="101"/>
      <c r="TSL1954" s="101"/>
      <c r="TSM1954" s="101"/>
      <c r="TSN1954" s="101"/>
      <c r="TSO1954" s="101"/>
      <c r="TSP1954" s="101"/>
      <c r="TSQ1954" s="101"/>
      <c r="TSR1954" s="101"/>
      <c r="TSS1954" s="101"/>
      <c r="TST1954" s="101"/>
      <c r="TSU1954" s="101"/>
      <c r="TSV1954" s="101"/>
      <c r="TSW1954" s="101"/>
      <c r="TSX1954" s="101"/>
      <c r="TSY1954" s="101"/>
      <c r="TSZ1954" s="101"/>
      <c r="TTA1954" s="101"/>
      <c r="TTB1954" s="101"/>
      <c r="TTC1954" s="101"/>
      <c r="TTD1954" s="101"/>
      <c r="TTE1954" s="101"/>
      <c r="TTF1954" s="101"/>
      <c r="TTG1954" s="101"/>
      <c r="TTH1954" s="101"/>
      <c r="TTI1954" s="101"/>
      <c r="TTJ1954" s="101"/>
      <c r="TTK1954" s="101"/>
      <c r="TTL1954" s="101"/>
      <c r="TTM1954" s="101"/>
      <c r="TTN1954" s="101"/>
      <c r="TTO1954" s="101"/>
      <c r="TTP1954" s="101"/>
      <c r="TTQ1954" s="101"/>
      <c r="TTR1954" s="101"/>
      <c r="TTS1954" s="101"/>
      <c r="TTT1954" s="101"/>
      <c r="TTU1954" s="101"/>
      <c r="TTV1954" s="101"/>
      <c r="TTW1954" s="101"/>
      <c r="TTX1954" s="101"/>
      <c r="TTY1954" s="101"/>
      <c r="TTZ1954" s="101"/>
      <c r="TUA1954" s="101"/>
      <c r="TUB1954" s="101"/>
      <c r="TUC1954" s="101"/>
      <c r="TUD1954" s="101"/>
      <c r="TUE1954" s="101"/>
      <c r="TUF1954" s="101"/>
      <c r="TUG1954" s="101"/>
      <c r="TUH1954" s="101"/>
      <c r="TUI1954" s="101"/>
      <c r="TUJ1954" s="101"/>
      <c r="TUK1954" s="101"/>
      <c r="TUL1954" s="101"/>
      <c r="TUM1954" s="101"/>
      <c r="TUN1954" s="101"/>
      <c r="TUO1954" s="101"/>
      <c r="TUP1954" s="101"/>
      <c r="TUQ1954" s="101"/>
      <c r="TUR1954" s="101"/>
      <c r="TUS1954" s="101"/>
      <c r="TUT1954" s="101"/>
      <c r="TUU1954" s="101"/>
      <c r="TUV1954" s="101"/>
      <c r="TUW1954" s="101"/>
      <c r="TUX1954" s="101"/>
      <c r="TUY1954" s="101"/>
      <c r="TUZ1954" s="101"/>
      <c r="TVA1954" s="101"/>
      <c r="TVB1954" s="101"/>
      <c r="TVC1954" s="101"/>
      <c r="TVD1954" s="101"/>
      <c r="TVE1954" s="101"/>
      <c r="TVF1954" s="101"/>
      <c r="TVG1954" s="101"/>
      <c r="TVH1954" s="101"/>
      <c r="TVI1954" s="101"/>
      <c r="TVJ1954" s="101"/>
      <c r="TVK1954" s="101"/>
      <c r="TVL1954" s="101"/>
      <c r="TVM1954" s="101"/>
      <c r="TVN1954" s="101"/>
      <c r="TVO1954" s="101"/>
      <c r="TVP1954" s="101"/>
      <c r="TVQ1954" s="101"/>
      <c r="TVR1954" s="101"/>
      <c r="TVS1954" s="101"/>
      <c r="TVT1954" s="101"/>
      <c r="TVU1954" s="101"/>
      <c r="TVV1954" s="101"/>
      <c r="TVW1954" s="101"/>
      <c r="TVX1954" s="101"/>
      <c r="TVY1954" s="101"/>
      <c r="TVZ1954" s="101"/>
      <c r="TWA1954" s="101"/>
      <c r="TWB1954" s="101"/>
      <c r="TWC1954" s="101"/>
      <c r="TWD1954" s="101"/>
      <c r="TWE1954" s="101"/>
      <c r="TWF1954" s="101"/>
      <c r="TWG1954" s="101"/>
      <c r="TWH1954" s="101"/>
      <c r="TWI1954" s="101"/>
      <c r="TWJ1954" s="101"/>
      <c r="TWK1954" s="101"/>
      <c r="TWL1954" s="101"/>
      <c r="TWM1954" s="101"/>
      <c r="TWN1954" s="101"/>
      <c r="TWO1954" s="101"/>
      <c r="TWP1954" s="101"/>
      <c r="TWQ1954" s="101"/>
      <c r="TWR1954" s="101"/>
      <c r="TWS1954" s="101"/>
      <c r="TWT1954" s="101"/>
      <c r="TWU1954" s="101"/>
      <c r="TWV1954" s="101"/>
      <c r="TWW1954" s="101"/>
      <c r="TWX1954" s="101"/>
      <c r="TWY1954" s="101"/>
      <c r="TWZ1954" s="101"/>
      <c r="TXA1954" s="101"/>
      <c r="TXB1954" s="101"/>
      <c r="TXC1954" s="101"/>
      <c r="TXD1954" s="101"/>
      <c r="TXE1954" s="101"/>
      <c r="TXF1954" s="101"/>
      <c r="TXG1954" s="101"/>
      <c r="TXH1954" s="101"/>
      <c r="TXI1954" s="101"/>
      <c r="TXJ1954" s="101"/>
      <c r="TXK1954" s="101"/>
      <c r="TXL1954" s="101"/>
      <c r="TXM1954" s="101"/>
      <c r="TXN1954" s="101"/>
      <c r="TXO1954" s="101"/>
      <c r="TXP1954" s="101"/>
      <c r="TXQ1954" s="101"/>
      <c r="TXR1954" s="101"/>
      <c r="TXS1954" s="101"/>
      <c r="TXT1954" s="101"/>
      <c r="TXU1954" s="101"/>
      <c r="TXV1954" s="101"/>
      <c r="TXW1954" s="101"/>
      <c r="TXX1954" s="101"/>
      <c r="TXY1954" s="101"/>
      <c r="TXZ1954" s="101"/>
      <c r="TYA1954" s="101"/>
      <c r="TYB1954" s="101"/>
      <c r="TYC1954" s="101"/>
      <c r="TYD1954" s="101"/>
      <c r="TYE1954" s="101"/>
      <c r="TYF1954" s="101"/>
      <c r="TYG1954" s="101"/>
      <c r="TYH1954" s="101"/>
      <c r="TYI1954" s="101"/>
      <c r="TYJ1954" s="101"/>
      <c r="TYK1954" s="101"/>
      <c r="TYL1954" s="101"/>
      <c r="TYM1954" s="101"/>
      <c r="TYN1954" s="101"/>
      <c r="TYO1954" s="101"/>
      <c r="TYP1954" s="101"/>
      <c r="TYQ1954" s="101"/>
      <c r="TYR1954" s="101"/>
      <c r="TYS1954" s="101"/>
      <c r="TYT1954" s="101"/>
      <c r="TYU1954" s="101"/>
      <c r="TYV1954" s="101"/>
      <c r="TYW1954" s="101"/>
      <c r="TYX1954" s="101"/>
      <c r="TYY1954" s="101"/>
      <c r="TYZ1954" s="101"/>
      <c r="TZA1954" s="101"/>
      <c r="TZB1954" s="101"/>
      <c r="TZC1954" s="101"/>
      <c r="TZD1954" s="101"/>
      <c r="TZE1954" s="101"/>
      <c r="TZF1954" s="101"/>
      <c r="TZG1954" s="101"/>
      <c r="TZH1954" s="101"/>
      <c r="TZI1954" s="101"/>
      <c r="TZJ1954" s="101"/>
      <c r="TZK1954" s="101"/>
      <c r="TZL1954" s="101"/>
      <c r="TZM1954" s="101"/>
      <c r="TZN1954" s="101"/>
      <c r="TZO1954" s="101"/>
      <c r="TZP1954" s="101"/>
      <c r="TZQ1954" s="101"/>
      <c r="TZR1954" s="101"/>
      <c r="TZS1954" s="101"/>
      <c r="TZT1954" s="101"/>
      <c r="TZU1954" s="101"/>
      <c r="TZV1954" s="101"/>
      <c r="TZW1954" s="101"/>
      <c r="TZX1954" s="101"/>
      <c r="TZY1954" s="101"/>
      <c r="TZZ1954" s="101"/>
      <c r="UAA1954" s="101"/>
      <c r="UAB1954" s="101"/>
      <c r="UAC1954" s="101"/>
      <c r="UAD1954" s="101"/>
      <c r="UAE1954" s="101"/>
      <c r="UAF1954" s="101"/>
      <c r="UAG1954" s="101"/>
      <c r="UAH1954" s="101"/>
      <c r="UAI1954" s="101"/>
      <c r="UAJ1954" s="101"/>
      <c r="UAK1954" s="101"/>
      <c r="UAL1954" s="101"/>
      <c r="UAM1954" s="101"/>
      <c r="UAN1954" s="101"/>
      <c r="UAO1954" s="101"/>
      <c r="UAP1954" s="101"/>
      <c r="UAQ1954" s="101"/>
      <c r="UAR1954" s="101"/>
      <c r="UAS1954" s="101"/>
      <c r="UAT1954" s="101"/>
      <c r="UAU1954" s="101"/>
      <c r="UAV1954" s="101"/>
      <c r="UAW1954" s="101"/>
      <c r="UAX1954" s="101"/>
      <c r="UAY1954" s="101"/>
      <c r="UAZ1954" s="101"/>
      <c r="UBA1954" s="101"/>
      <c r="UBB1954" s="101"/>
      <c r="UBC1954" s="101"/>
      <c r="UBD1954" s="101"/>
      <c r="UBE1954" s="101"/>
      <c r="UBF1954" s="101"/>
      <c r="UBG1954" s="101"/>
      <c r="UBH1954" s="101"/>
      <c r="UBI1954" s="101"/>
      <c r="UBJ1954" s="101"/>
      <c r="UBK1954" s="101"/>
      <c r="UBL1954" s="101"/>
      <c r="UBM1954" s="101"/>
      <c r="UBN1954" s="101"/>
      <c r="UBO1954" s="101"/>
      <c r="UBP1954" s="101"/>
      <c r="UBQ1954" s="101"/>
      <c r="UBR1954" s="101"/>
      <c r="UBS1954" s="101"/>
      <c r="UBT1954" s="101"/>
      <c r="UBU1954" s="101"/>
      <c r="UBV1954" s="101"/>
      <c r="UBW1954" s="101"/>
      <c r="UBX1954" s="101"/>
      <c r="UBY1954" s="101"/>
      <c r="UBZ1954" s="101"/>
      <c r="UCA1954" s="101"/>
      <c r="UCB1954" s="101"/>
      <c r="UCC1954" s="101"/>
      <c r="UCD1954" s="101"/>
      <c r="UCE1954" s="101"/>
      <c r="UCF1954" s="101"/>
      <c r="UCG1954" s="101"/>
      <c r="UCH1954" s="101"/>
      <c r="UCI1954" s="101"/>
      <c r="UCJ1954" s="101"/>
      <c r="UCK1954" s="101"/>
      <c r="UCL1954" s="101"/>
      <c r="UCM1954" s="101"/>
      <c r="UCN1954" s="101"/>
      <c r="UCO1954" s="101"/>
      <c r="UCP1954" s="101"/>
      <c r="UCQ1954" s="101"/>
      <c r="UCR1954" s="101"/>
      <c r="UCS1954" s="101"/>
      <c r="UCT1954" s="101"/>
      <c r="UCU1954" s="101"/>
      <c r="UCV1954" s="101"/>
      <c r="UCW1954" s="101"/>
      <c r="UCX1954" s="101"/>
      <c r="UCY1954" s="101"/>
      <c r="UCZ1954" s="101"/>
      <c r="UDA1954" s="101"/>
      <c r="UDB1954" s="101"/>
      <c r="UDC1954" s="101"/>
      <c r="UDD1954" s="101"/>
      <c r="UDE1954" s="101"/>
      <c r="UDF1954" s="101"/>
      <c r="UDG1954" s="101"/>
      <c r="UDH1954" s="101"/>
      <c r="UDI1954" s="101"/>
      <c r="UDJ1954" s="101"/>
      <c r="UDK1954" s="101"/>
      <c r="UDL1954" s="101"/>
      <c r="UDM1954" s="101"/>
      <c r="UDN1954" s="101"/>
      <c r="UDO1954" s="101"/>
      <c r="UDP1954" s="101"/>
      <c r="UDQ1954" s="101"/>
      <c r="UDR1954" s="101"/>
      <c r="UDS1954" s="101"/>
      <c r="UDT1954" s="101"/>
      <c r="UDU1954" s="101"/>
      <c r="UDV1954" s="101"/>
      <c r="UDW1954" s="101"/>
      <c r="UDX1954" s="101"/>
      <c r="UDY1954" s="101"/>
      <c r="UDZ1954" s="101"/>
      <c r="UEA1954" s="101"/>
      <c r="UEB1954" s="101"/>
      <c r="UEC1954" s="101"/>
      <c r="UED1954" s="101"/>
      <c r="UEE1954" s="101"/>
      <c r="UEF1954" s="101"/>
      <c r="UEG1954" s="101"/>
      <c r="UEH1954" s="101"/>
      <c r="UEI1954" s="101"/>
      <c r="UEJ1954" s="101"/>
      <c r="UEK1954" s="101"/>
      <c r="UEL1954" s="101"/>
      <c r="UEM1954" s="101"/>
      <c r="UEN1954" s="101"/>
      <c r="UEO1954" s="101"/>
      <c r="UEP1954" s="101"/>
      <c r="UEQ1954" s="101"/>
      <c r="UER1954" s="101"/>
      <c r="UES1954" s="101"/>
      <c r="UET1954" s="101"/>
      <c r="UEU1954" s="101"/>
      <c r="UEV1954" s="101"/>
      <c r="UEW1954" s="101"/>
      <c r="UEX1954" s="101"/>
      <c r="UEY1954" s="101"/>
      <c r="UEZ1954" s="101"/>
      <c r="UFA1954" s="101"/>
      <c r="UFB1954" s="101"/>
      <c r="UFC1954" s="101"/>
      <c r="UFD1954" s="101"/>
      <c r="UFE1954" s="101"/>
      <c r="UFF1954" s="101"/>
      <c r="UFG1954" s="101"/>
      <c r="UFH1954" s="101"/>
      <c r="UFI1954" s="101"/>
      <c r="UFJ1954" s="101"/>
      <c r="UFK1954" s="101"/>
      <c r="UFL1954" s="101"/>
      <c r="UFM1954" s="101"/>
      <c r="UFN1954" s="101"/>
      <c r="UFO1954" s="101"/>
      <c r="UFP1954" s="101"/>
      <c r="UFQ1954" s="101"/>
      <c r="UFR1954" s="101"/>
      <c r="UFS1954" s="101"/>
      <c r="UFT1954" s="101"/>
      <c r="UFU1954" s="101"/>
      <c r="UFV1954" s="101"/>
      <c r="UFW1954" s="101"/>
      <c r="UFX1954" s="101"/>
      <c r="UFY1954" s="101"/>
      <c r="UFZ1954" s="101"/>
      <c r="UGA1954" s="101"/>
      <c r="UGB1954" s="101"/>
      <c r="UGC1954" s="101"/>
      <c r="UGD1954" s="101"/>
      <c r="UGE1954" s="101"/>
      <c r="UGF1954" s="101"/>
      <c r="UGG1954" s="101"/>
      <c r="UGH1954" s="101"/>
      <c r="UGI1954" s="101"/>
      <c r="UGJ1954" s="101"/>
      <c r="UGK1954" s="101"/>
      <c r="UGL1954" s="101"/>
      <c r="UGM1954" s="101"/>
      <c r="UGN1954" s="101"/>
      <c r="UGO1954" s="101"/>
      <c r="UGP1954" s="101"/>
      <c r="UGQ1954" s="101"/>
      <c r="UGR1954" s="101"/>
      <c r="UGS1954" s="101"/>
      <c r="UGT1954" s="101"/>
      <c r="UGU1954" s="101"/>
      <c r="UGV1954" s="101"/>
      <c r="UGW1954" s="101"/>
      <c r="UGX1954" s="101"/>
      <c r="UGY1954" s="101"/>
      <c r="UGZ1954" s="101"/>
      <c r="UHA1954" s="101"/>
      <c r="UHB1954" s="101"/>
      <c r="UHC1954" s="101"/>
      <c r="UHD1954" s="101"/>
      <c r="UHE1954" s="101"/>
      <c r="UHF1954" s="101"/>
      <c r="UHG1954" s="101"/>
      <c r="UHH1954" s="101"/>
      <c r="UHI1954" s="101"/>
      <c r="UHJ1954" s="101"/>
      <c r="UHK1954" s="101"/>
      <c r="UHL1954" s="101"/>
      <c r="UHM1954" s="101"/>
      <c r="UHN1954" s="101"/>
      <c r="UHO1954" s="101"/>
      <c r="UHP1954" s="101"/>
      <c r="UHQ1954" s="101"/>
      <c r="UHR1954" s="101"/>
      <c r="UHS1954" s="101"/>
      <c r="UHT1954" s="101"/>
      <c r="UHU1954" s="101"/>
      <c r="UHV1954" s="101"/>
      <c r="UHW1954" s="101"/>
      <c r="UHX1954" s="101"/>
      <c r="UHY1954" s="101"/>
      <c r="UHZ1954" s="101"/>
      <c r="UIA1954" s="101"/>
      <c r="UIB1954" s="101"/>
      <c r="UIC1954" s="101"/>
      <c r="UID1954" s="101"/>
      <c r="UIE1954" s="101"/>
      <c r="UIF1954" s="101"/>
      <c r="UIG1954" s="101"/>
      <c r="UIH1954" s="101"/>
      <c r="UII1954" s="101"/>
      <c r="UIJ1954" s="101"/>
      <c r="UIK1954" s="101"/>
      <c r="UIL1954" s="101"/>
      <c r="UIM1954" s="101"/>
      <c r="UIN1954" s="101"/>
      <c r="UIO1954" s="101"/>
      <c r="UIP1954" s="101"/>
      <c r="UIQ1954" s="101"/>
      <c r="UIR1954" s="101"/>
      <c r="UIS1954" s="101"/>
      <c r="UIT1954" s="101"/>
      <c r="UIU1954" s="101"/>
      <c r="UIV1954" s="101"/>
      <c r="UIW1954" s="101"/>
      <c r="UIX1954" s="101"/>
      <c r="UIY1954" s="101"/>
      <c r="UIZ1954" s="101"/>
      <c r="UJA1954" s="101"/>
      <c r="UJB1954" s="101"/>
      <c r="UJC1954" s="101"/>
      <c r="UJD1954" s="101"/>
      <c r="UJE1954" s="101"/>
      <c r="UJF1954" s="101"/>
      <c r="UJG1954" s="101"/>
      <c r="UJH1954" s="101"/>
      <c r="UJI1954" s="101"/>
      <c r="UJJ1954" s="101"/>
      <c r="UJK1954" s="101"/>
      <c r="UJL1954" s="101"/>
      <c r="UJM1954" s="101"/>
      <c r="UJN1954" s="101"/>
      <c r="UJO1954" s="101"/>
      <c r="UJP1954" s="101"/>
      <c r="UJQ1954" s="101"/>
      <c r="UJR1954" s="101"/>
      <c r="UJS1954" s="101"/>
      <c r="UJT1954" s="101"/>
      <c r="UJU1954" s="101"/>
      <c r="UJV1954" s="101"/>
      <c r="UJW1954" s="101"/>
      <c r="UJX1954" s="101"/>
      <c r="UJY1954" s="101"/>
      <c r="UJZ1954" s="101"/>
      <c r="UKA1954" s="101"/>
      <c r="UKB1954" s="101"/>
      <c r="UKC1954" s="101"/>
      <c r="UKD1954" s="101"/>
      <c r="UKE1954" s="101"/>
      <c r="UKF1954" s="101"/>
      <c r="UKG1954" s="101"/>
      <c r="UKH1954" s="101"/>
      <c r="UKI1954" s="101"/>
      <c r="UKJ1954" s="101"/>
      <c r="UKK1954" s="101"/>
      <c r="UKL1954" s="101"/>
      <c r="UKM1954" s="101"/>
      <c r="UKN1954" s="101"/>
      <c r="UKO1954" s="101"/>
      <c r="UKP1954" s="101"/>
      <c r="UKQ1954" s="101"/>
      <c r="UKR1954" s="101"/>
      <c r="UKS1954" s="101"/>
      <c r="UKT1954" s="101"/>
      <c r="UKU1954" s="101"/>
      <c r="UKV1954" s="101"/>
      <c r="UKW1954" s="101"/>
      <c r="UKX1954" s="101"/>
      <c r="UKY1954" s="101"/>
      <c r="UKZ1954" s="101"/>
      <c r="ULA1954" s="101"/>
      <c r="ULB1954" s="101"/>
      <c r="ULC1954" s="101"/>
      <c r="ULD1954" s="101"/>
      <c r="ULE1954" s="101"/>
      <c r="ULF1954" s="101"/>
      <c r="ULG1954" s="101"/>
      <c r="ULH1954" s="101"/>
      <c r="ULI1954" s="101"/>
      <c r="ULJ1954" s="101"/>
      <c r="ULK1954" s="101"/>
      <c r="ULL1954" s="101"/>
      <c r="ULM1954" s="101"/>
      <c r="ULN1954" s="101"/>
      <c r="ULO1954" s="101"/>
      <c r="ULP1954" s="101"/>
      <c r="ULQ1954" s="101"/>
      <c r="ULR1954" s="101"/>
      <c r="ULS1954" s="101"/>
      <c r="ULT1954" s="101"/>
      <c r="ULU1954" s="101"/>
      <c r="ULV1954" s="101"/>
      <c r="ULW1954" s="101"/>
      <c r="ULX1954" s="101"/>
      <c r="ULY1954" s="101"/>
      <c r="ULZ1954" s="101"/>
      <c r="UMA1954" s="101"/>
      <c r="UMB1954" s="101"/>
      <c r="UMC1954" s="101"/>
      <c r="UMD1954" s="101"/>
      <c r="UME1954" s="101"/>
      <c r="UMF1954" s="101"/>
      <c r="UMG1954" s="101"/>
      <c r="UMH1954" s="101"/>
      <c r="UMI1954" s="101"/>
      <c r="UMJ1954" s="101"/>
      <c r="UMK1954" s="101"/>
      <c r="UML1954" s="101"/>
      <c r="UMM1954" s="101"/>
      <c r="UMN1954" s="101"/>
      <c r="UMO1954" s="101"/>
      <c r="UMP1954" s="101"/>
      <c r="UMQ1954" s="101"/>
      <c r="UMR1954" s="101"/>
      <c r="UMS1954" s="101"/>
      <c r="UMT1954" s="101"/>
      <c r="UMU1954" s="101"/>
      <c r="UMV1954" s="101"/>
      <c r="UMW1954" s="101"/>
      <c r="UMX1954" s="101"/>
      <c r="UMY1954" s="101"/>
      <c r="UMZ1954" s="101"/>
      <c r="UNA1954" s="101"/>
      <c r="UNB1954" s="101"/>
      <c r="UNC1954" s="101"/>
      <c r="UND1954" s="101"/>
      <c r="UNE1954" s="101"/>
      <c r="UNF1954" s="101"/>
      <c r="UNG1954" s="101"/>
      <c r="UNH1954" s="101"/>
      <c r="UNI1954" s="101"/>
      <c r="UNJ1954" s="101"/>
      <c r="UNK1954" s="101"/>
      <c r="UNL1954" s="101"/>
      <c r="UNM1954" s="101"/>
      <c r="UNN1954" s="101"/>
      <c r="UNO1954" s="101"/>
      <c r="UNP1954" s="101"/>
      <c r="UNQ1954" s="101"/>
      <c r="UNR1954" s="101"/>
      <c r="UNS1954" s="101"/>
      <c r="UNT1954" s="101"/>
      <c r="UNU1954" s="101"/>
      <c r="UNV1954" s="101"/>
      <c r="UNW1954" s="101"/>
      <c r="UNX1954" s="101"/>
      <c r="UNY1954" s="101"/>
      <c r="UNZ1954" s="101"/>
      <c r="UOA1954" s="101"/>
      <c r="UOB1954" s="101"/>
      <c r="UOC1954" s="101"/>
      <c r="UOD1954" s="101"/>
      <c r="UOE1954" s="101"/>
      <c r="UOF1954" s="101"/>
      <c r="UOG1954" s="101"/>
      <c r="UOH1954" s="101"/>
      <c r="UOI1954" s="101"/>
      <c r="UOJ1954" s="101"/>
      <c r="UOK1954" s="101"/>
      <c r="UOL1954" s="101"/>
      <c r="UOM1954" s="101"/>
      <c r="UON1954" s="101"/>
      <c r="UOO1954" s="101"/>
      <c r="UOP1954" s="101"/>
      <c r="UOQ1954" s="101"/>
      <c r="UOR1954" s="101"/>
      <c r="UOS1954" s="101"/>
      <c r="UOT1954" s="101"/>
      <c r="UOU1954" s="101"/>
      <c r="UOV1954" s="101"/>
      <c r="UOW1954" s="101"/>
      <c r="UOX1954" s="101"/>
      <c r="UOY1954" s="101"/>
      <c r="UOZ1954" s="101"/>
      <c r="UPA1954" s="101"/>
      <c r="UPB1954" s="101"/>
      <c r="UPC1954" s="101"/>
      <c r="UPD1954" s="101"/>
      <c r="UPE1954" s="101"/>
      <c r="UPF1954" s="101"/>
      <c r="UPG1954" s="101"/>
      <c r="UPH1954" s="101"/>
      <c r="UPI1954" s="101"/>
      <c r="UPJ1954" s="101"/>
      <c r="UPK1954" s="101"/>
      <c r="UPL1954" s="101"/>
      <c r="UPM1954" s="101"/>
      <c r="UPN1954" s="101"/>
      <c r="UPO1954" s="101"/>
      <c r="UPP1954" s="101"/>
      <c r="UPQ1954" s="101"/>
      <c r="UPR1954" s="101"/>
      <c r="UPS1954" s="101"/>
      <c r="UPT1954" s="101"/>
      <c r="UPU1954" s="101"/>
      <c r="UPV1954" s="101"/>
      <c r="UPW1954" s="101"/>
      <c r="UPX1954" s="101"/>
      <c r="UPY1954" s="101"/>
      <c r="UPZ1954" s="101"/>
      <c r="UQA1954" s="101"/>
      <c r="UQB1954" s="101"/>
      <c r="UQC1954" s="101"/>
      <c r="UQD1954" s="101"/>
      <c r="UQE1954" s="101"/>
      <c r="UQF1954" s="101"/>
      <c r="UQG1954" s="101"/>
      <c r="UQH1954" s="101"/>
      <c r="UQI1954" s="101"/>
      <c r="UQJ1954" s="101"/>
      <c r="UQK1954" s="101"/>
      <c r="UQL1954" s="101"/>
      <c r="UQM1954" s="101"/>
      <c r="UQN1954" s="101"/>
      <c r="UQO1954" s="101"/>
      <c r="UQP1954" s="101"/>
      <c r="UQQ1954" s="101"/>
      <c r="UQR1954" s="101"/>
      <c r="UQS1954" s="101"/>
      <c r="UQT1954" s="101"/>
      <c r="UQU1954" s="101"/>
      <c r="UQV1954" s="101"/>
      <c r="UQW1954" s="101"/>
      <c r="UQX1954" s="101"/>
      <c r="UQY1954" s="101"/>
      <c r="UQZ1954" s="101"/>
      <c r="URA1954" s="101"/>
      <c r="URB1954" s="101"/>
      <c r="URC1954" s="101"/>
      <c r="URD1954" s="101"/>
      <c r="URE1954" s="101"/>
      <c r="URF1954" s="101"/>
      <c r="URG1954" s="101"/>
      <c r="URH1954" s="101"/>
      <c r="URI1954" s="101"/>
      <c r="URJ1954" s="101"/>
      <c r="URK1954" s="101"/>
      <c r="URL1954" s="101"/>
      <c r="URM1954" s="101"/>
      <c r="URN1954" s="101"/>
      <c r="URO1954" s="101"/>
      <c r="URP1954" s="101"/>
      <c r="URQ1954" s="101"/>
      <c r="URR1954" s="101"/>
      <c r="URS1954" s="101"/>
      <c r="URT1954" s="101"/>
      <c r="URU1954" s="101"/>
      <c r="URV1954" s="101"/>
      <c r="URW1954" s="101"/>
      <c r="URX1954" s="101"/>
      <c r="URY1954" s="101"/>
      <c r="URZ1954" s="101"/>
      <c r="USA1954" s="101"/>
      <c r="USB1954" s="101"/>
      <c r="USC1954" s="101"/>
      <c r="USD1954" s="101"/>
      <c r="USE1954" s="101"/>
      <c r="USF1954" s="101"/>
      <c r="USG1954" s="101"/>
      <c r="USH1954" s="101"/>
      <c r="USI1954" s="101"/>
      <c r="USJ1954" s="101"/>
      <c r="USK1954" s="101"/>
      <c r="USL1954" s="101"/>
      <c r="USM1954" s="101"/>
      <c r="USN1954" s="101"/>
      <c r="USO1954" s="101"/>
      <c r="USP1954" s="101"/>
      <c r="USQ1954" s="101"/>
      <c r="USR1954" s="101"/>
      <c r="USS1954" s="101"/>
      <c r="UST1954" s="101"/>
      <c r="USU1954" s="101"/>
      <c r="USV1954" s="101"/>
      <c r="USW1954" s="101"/>
      <c r="USX1954" s="101"/>
      <c r="USY1954" s="101"/>
      <c r="USZ1954" s="101"/>
      <c r="UTA1954" s="101"/>
      <c r="UTB1954" s="101"/>
      <c r="UTC1954" s="101"/>
      <c r="UTD1954" s="101"/>
      <c r="UTE1954" s="101"/>
      <c r="UTF1954" s="101"/>
      <c r="UTG1954" s="101"/>
      <c r="UTH1954" s="101"/>
      <c r="UTI1954" s="101"/>
      <c r="UTJ1954" s="101"/>
      <c r="UTK1954" s="101"/>
      <c r="UTL1954" s="101"/>
      <c r="UTM1954" s="101"/>
      <c r="UTN1954" s="101"/>
      <c r="UTO1954" s="101"/>
      <c r="UTP1954" s="101"/>
      <c r="UTQ1954" s="101"/>
      <c r="UTR1954" s="101"/>
      <c r="UTS1954" s="101"/>
      <c r="UTT1954" s="101"/>
      <c r="UTU1954" s="101"/>
      <c r="UTV1954" s="101"/>
      <c r="UTW1954" s="101"/>
      <c r="UTX1954" s="101"/>
      <c r="UTY1954" s="101"/>
      <c r="UTZ1954" s="101"/>
      <c r="UUA1954" s="101"/>
      <c r="UUB1954" s="101"/>
      <c r="UUC1954" s="101"/>
      <c r="UUD1954" s="101"/>
      <c r="UUE1954" s="101"/>
      <c r="UUF1954" s="101"/>
      <c r="UUG1954" s="101"/>
      <c r="UUH1954" s="101"/>
      <c r="UUI1954" s="101"/>
      <c r="UUJ1954" s="101"/>
      <c r="UUK1954" s="101"/>
      <c r="UUL1954" s="101"/>
      <c r="UUM1954" s="101"/>
      <c r="UUN1954" s="101"/>
      <c r="UUO1954" s="101"/>
      <c r="UUP1954" s="101"/>
      <c r="UUQ1954" s="101"/>
      <c r="UUR1954" s="101"/>
      <c r="UUS1954" s="101"/>
      <c r="UUT1954" s="101"/>
      <c r="UUU1954" s="101"/>
      <c r="UUV1954" s="101"/>
      <c r="UUW1954" s="101"/>
      <c r="UUX1954" s="101"/>
      <c r="UUY1954" s="101"/>
      <c r="UUZ1954" s="101"/>
      <c r="UVA1954" s="101"/>
      <c r="UVB1954" s="101"/>
      <c r="UVC1954" s="101"/>
      <c r="UVD1954" s="101"/>
      <c r="UVE1954" s="101"/>
      <c r="UVF1954" s="101"/>
      <c r="UVG1954" s="101"/>
      <c r="UVH1954" s="101"/>
      <c r="UVI1954" s="101"/>
      <c r="UVJ1954" s="101"/>
      <c r="UVK1954" s="101"/>
      <c r="UVL1954" s="101"/>
      <c r="UVM1954" s="101"/>
      <c r="UVN1954" s="101"/>
      <c r="UVO1954" s="101"/>
      <c r="UVP1954" s="101"/>
      <c r="UVQ1954" s="101"/>
      <c r="UVR1954" s="101"/>
      <c r="UVS1954" s="101"/>
      <c r="UVT1954" s="101"/>
      <c r="UVU1954" s="101"/>
      <c r="UVV1954" s="101"/>
      <c r="UVW1954" s="101"/>
      <c r="UVX1954" s="101"/>
      <c r="UVY1954" s="101"/>
      <c r="UVZ1954" s="101"/>
      <c r="UWA1954" s="101"/>
      <c r="UWB1954" s="101"/>
      <c r="UWC1954" s="101"/>
      <c r="UWD1954" s="101"/>
      <c r="UWE1954" s="101"/>
      <c r="UWF1954" s="101"/>
      <c r="UWG1954" s="101"/>
      <c r="UWH1954" s="101"/>
      <c r="UWI1954" s="101"/>
      <c r="UWJ1954" s="101"/>
      <c r="UWK1954" s="101"/>
      <c r="UWL1954" s="101"/>
      <c r="UWM1954" s="101"/>
      <c r="UWN1954" s="101"/>
      <c r="UWO1954" s="101"/>
      <c r="UWP1954" s="101"/>
      <c r="UWQ1954" s="101"/>
      <c r="UWR1954" s="101"/>
      <c r="UWS1954" s="101"/>
      <c r="UWT1954" s="101"/>
      <c r="UWU1954" s="101"/>
      <c r="UWV1954" s="101"/>
      <c r="UWW1954" s="101"/>
      <c r="UWX1954" s="101"/>
      <c r="UWY1954" s="101"/>
      <c r="UWZ1954" s="101"/>
      <c r="UXA1954" s="101"/>
      <c r="UXB1954" s="101"/>
      <c r="UXC1954" s="101"/>
      <c r="UXD1954" s="101"/>
      <c r="UXE1954" s="101"/>
      <c r="UXF1954" s="101"/>
      <c r="UXG1954" s="101"/>
      <c r="UXH1954" s="101"/>
      <c r="UXI1954" s="101"/>
      <c r="UXJ1954" s="101"/>
      <c r="UXK1954" s="101"/>
      <c r="UXL1954" s="101"/>
      <c r="UXM1954" s="101"/>
      <c r="UXN1954" s="101"/>
      <c r="UXO1954" s="101"/>
      <c r="UXP1954" s="101"/>
      <c r="UXQ1954" s="101"/>
      <c r="UXR1954" s="101"/>
      <c r="UXS1954" s="101"/>
      <c r="UXT1954" s="101"/>
      <c r="UXU1954" s="101"/>
      <c r="UXV1954" s="101"/>
      <c r="UXW1954" s="101"/>
      <c r="UXX1954" s="101"/>
      <c r="UXY1954" s="101"/>
      <c r="UXZ1954" s="101"/>
      <c r="UYA1954" s="101"/>
      <c r="UYB1954" s="101"/>
      <c r="UYC1954" s="101"/>
      <c r="UYD1954" s="101"/>
      <c r="UYE1954" s="101"/>
      <c r="UYF1954" s="101"/>
      <c r="UYG1954" s="101"/>
      <c r="UYH1954" s="101"/>
      <c r="UYI1954" s="101"/>
      <c r="UYJ1954" s="101"/>
      <c r="UYK1954" s="101"/>
      <c r="UYL1954" s="101"/>
      <c r="UYM1954" s="101"/>
      <c r="UYN1954" s="101"/>
      <c r="UYO1954" s="101"/>
      <c r="UYP1954" s="101"/>
      <c r="UYQ1954" s="101"/>
      <c r="UYR1954" s="101"/>
      <c r="UYS1954" s="101"/>
      <c r="UYT1954" s="101"/>
      <c r="UYU1954" s="101"/>
      <c r="UYV1954" s="101"/>
      <c r="UYW1954" s="101"/>
      <c r="UYX1954" s="101"/>
      <c r="UYY1954" s="101"/>
      <c r="UYZ1954" s="101"/>
      <c r="UZA1954" s="101"/>
      <c r="UZB1954" s="101"/>
      <c r="UZC1954" s="101"/>
      <c r="UZD1954" s="101"/>
      <c r="UZE1954" s="101"/>
      <c r="UZF1954" s="101"/>
      <c r="UZG1954" s="101"/>
      <c r="UZH1954" s="101"/>
      <c r="UZI1954" s="101"/>
      <c r="UZJ1954" s="101"/>
      <c r="UZK1954" s="101"/>
      <c r="UZL1954" s="101"/>
      <c r="UZM1954" s="101"/>
      <c r="UZN1954" s="101"/>
      <c r="UZO1954" s="101"/>
      <c r="UZP1954" s="101"/>
      <c r="UZQ1954" s="101"/>
      <c r="UZR1954" s="101"/>
      <c r="UZS1954" s="101"/>
      <c r="UZT1954" s="101"/>
      <c r="UZU1954" s="101"/>
      <c r="UZV1954" s="101"/>
      <c r="UZW1954" s="101"/>
      <c r="UZX1954" s="101"/>
      <c r="UZY1954" s="101"/>
      <c r="UZZ1954" s="101"/>
      <c r="VAA1954" s="101"/>
      <c r="VAB1954" s="101"/>
      <c r="VAC1954" s="101"/>
      <c r="VAD1954" s="101"/>
      <c r="VAE1954" s="101"/>
      <c r="VAF1954" s="101"/>
      <c r="VAG1954" s="101"/>
      <c r="VAH1954" s="101"/>
      <c r="VAI1954" s="101"/>
      <c r="VAJ1954" s="101"/>
      <c r="VAK1954" s="101"/>
      <c r="VAL1954" s="101"/>
      <c r="VAM1954" s="101"/>
      <c r="VAN1954" s="101"/>
      <c r="VAO1954" s="101"/>
      <c r="VAP1954" s="101"/>
      <c r="VAQ1954" s="101"/>
      <c r="VAR1954" s="101"/>
      <c r="VAS1954" s="101"/>
      <c r="VAT1954" s="101"/>
      <c r="VAU1954" s="101"/>
      <c r="VAV1954" s="101"/>
      <c r="VAW1954" s="101"/>
      <c r="VAX1954" s="101"/>
      <c r="VAY1954" s="101"/>
      <c r="VAZ1954" s="101"/>
      <c r="VBA1954" s="101"/>
      <c r="VBB1954" s="101"/>
      <c r="VBC1954" s="101"/>
      <c r="VBD1954" s="101"/>
      <c r="VBE1954" s="101"/>
      <c r="VBF1954" s="101"/>
      <c r="VBG1954" s="101"/>
      <c r="VBH1954" s="101"/>
      <c r="VBI1954" s="101"/>
      <c r="VBJ1954" s="101"/>
      <c r="VBK1954" s="101"/>
      <c r="VBL1954" s="101"/>
      <c r="VBM1954" s="101"/>
      <c r="VBN1954" s="101"/>
      <c r="VBO1954" s="101"/>
      <c r="VBP1954" s="101"/>
      <c r="VBQ1954" s="101"/>
      <c r="VBR1954" s="101"/>
      <c r="VBS1954" s="101"/>
      <c r="VBT1954" s="101"/>
      <c r="VBU1954" s="101"/>
      <c r="VBV1954" s="101"/>
      <c r="VBW1954" s="101"/>
      <c r="VBX1954" s="101"/>
      <c r="VBY1954" s="101"/>
      <c r="VBZ1954" s="101"/>
      <c r="VCA1954" s="101"/>
      <c r="VCB1954" s="101"/>
      <c r="VCC1954" s="101"/>
      <c r="VCD1954" s="101"/>
      <c r="VCE1954" s="101"/>
      <c r="VCF1954" s="101"/>
      <c r="VCG1954" s="101"/>
      <c r="VCH1954" s="101"/>
      <c r="VCI1954" s="101"/>
      <c r="VCJ1954" s="101"/>
      <c r="VCK1954" s="101"/>
      <c r="VCL1954" s="101"/>
      <c r="VCM1954" s="101"/>
      <c r="VCN1954" s="101"/>
      <c r="VCO1954" s="101"/>
      <c r="VCP1954" s="101"/>
      <c r="VCQ1954" s="101"/>
      <c r="VCR1954" s="101"/>
      <c r="VCS1954" s="101"/>
      <c r="VCT1954" s="101"/>
      <c r="VCU1954" s="101"/>
      <c r="VCV1954" s="101"/>
      <c r="VCW1954" s="101"/>
      <c r="VCX1954" s="101"/>
      <c r="VCY1954" s="101"/>
      <c r="VCZ1954" s="101"/>
      <c r="VDA1954" s="101"/>
      <c r="VDB1954" s="101"/>
      <c r="VDC1954" s="101"/>
      <c r="VDD1954" s="101"/>
      <c r="VDE1954" s="101"/>
      <c r="VDF1954" s="101"/>
      <c r="VDG1954" s="101"/>
      <c r="VDH1954" s="101"/>
      <c r="VDI1954" s="101"/>
      <c r="VDJ1954" s="101"/>
      <c r="VDK1954" s="101"/>
      <c r="VDL1954" s="101"/>
      <c r="VDM1954" s="101"/>
      <c r="VDN1954" s="101"/>
      <c r="VDO1954" s="101"/>
      <c r="VDP1954" s="101"/>
      <c r="VDQ1954" s="101"/>
      <c r="VDR1954" s="101"/>
      <c r="VDS1954" s="101"/>
      <c r="VDT1954" s="101"/>
      <c r="VDU1954" s="101"/>
      <c r="VDV1954" s="101"/>
      <c r="VDW1954" s="101"/>
      <c r="VDX1954" s="101"/>
      <c r="VDY1954" s="101"/>
      <c r="VDZ1954" s="101"/>
      <c r="VEA1954" s="101"/>
      <c r="VEB1954" s="101"/>
      <c r="VEC1954" s="101"/>
      <c r="VED1954" s="101"/>
      <c r="VEE1954" s="101"/>
      <c r="VEF1954" s="101"/>
      <c r="VEG1954" s="101"/>
      <c r="VEH1954" s="101"/>
      <c r="VEI1954" s="101"/>
      <c r="VEJ1954" s="101"/>
      <c r="VEK1954" s="101"/>
      <c r="VEL1954" s="101"/>
      <c r="VEM1954" s="101"/>
      <c r="VEN1954" s="101"/>
      <c r="VEO1954" s="101"/>
      <c r="VEP1954" s="101"/>
      <c r="VEQ1954" s="101"/>
      <c r="VER1954" s="101"/>
      <c r="VES1954" s="101"/>
      <c r="VET1954" s="101"/>
      <c r="VEU1954" s="101"/>
      <c r="VEV1954" s="101"/>
      <c r="VEW1954" s="101"/>
      <c r="VEX1954" s="101"/>
      <c r="VEY1954" s="101"/>
      <c r="VEZ1954" s="101"/>
      <c r="VFA1954" s="101"/>
      <c r="VFB1954" s="101"/>
      <c r="VFC1954" s="101"/>
      <c r="VFD1954" s="101"/>
      <c r="VFE1954" s="101"/>
      <c r="VFF1954" s="101"/>
      <c r="VFG1954" s="101"/>
      <c r="VFH1954" s="101"/>
      <c r="VFI1954" s="101"/>
      <c r="VFJ1954" s="101"/>
      <c r="VFK1954" s="101"/>
      <c r="VFL1954" s="101"/>
      <c r="VFM1954" s="101"/>
      <c r="VFN1954" s="101"/>
      <c r="VFO1954" s="101"/>
      <c r="VFP1954" s="101"/>
      <c r="VFQ1954" s="101"/>
      <c r="VFR1954" s="101"/>
      <c r="VFS1954" s="101"/>
      <c r="VFT1954" s="101"/>
      <c r="VFU1954" s="101"/>
      <c r="VFV1954" s="101"/>
      <c r="VFW1954" s="101"/>
      <c r="VFX1954" s="101"/>
      <c r="VFY1954" s="101"/>
      <c r="VFZ1954" s="101"/>
      <c r="VGA1954" s="101"/>
      <c r="VGB1954" s="101"/>
      <c r="VGC1954" s="101"/>
      <c r="VGD1954" s="101"/>
      <c r="VGE1954" s="101"/>
      <c r="VGF1954" s="101"/>
      <c r="VGG1954" s="101"/>
      <c r="VGH1954" s="101"/>
      <c r="VGI1954" s="101"/>
      <c r="VGJ1954" s="101"/>
      <c r="VGK1954" s="101"/>
      <c r="VGL1954" s="101"/>
      <c r="VGM1954" s="101"/>
      <c r="VGN1954" s="101"/>
      <c r="VGO1954" s="101"/>
      <c r="VGP1954" s="101"/>
      <c r="VGQ1954" s="101"/>
      <c r="VGR1954" s="101"/>
      <c r="VGS1954" s="101"/>
      <c r="VGT1954" s="101"/>
      <c r="VGU1954" s="101"/>
      <c r="VGV1954" s="101"/>
      <c r="VGW1954" s="101"/>
      <c r="VGX1954" s="101"/>
      <c r="VGY1954" s="101"/>
      <c r="VGZ1954" s="101"/>
      <c r="VHA1954" s="101"/>
      <c r="VHB1954" s="101"/>
      <c r="VHC1954" s="101"/>
      <c r="VHD1954" s="101"/>
      <c r="VHE1954" s="101"/>
      <c r="VHF1954" s="101"/>
      <c r="VHG1954" s="101"/>
      <c r="VHH1954" s="101"/>
      <c r="VHI1954" s="101"/>
      <c r="VHJ1954" s="101"/>
      <c r="VHK1954" s="101"/>
      <c r="VHL1954" s="101"/>
      <c r="VHM1954" s="101"/>
      <c r="VHN1954" s="101"/>
      <c r="VHO1954" s="101"/>
      <c r="VHP1954" s="101"/>
      <c r="VHQ1954" s="101"/>
      <c r="VHR1954" s="101"/>
      <c r="VHS1954" s="101"/>
      <c r="VHT1954" s="101"/>
      <c r="VHU1954" s="101"/>
      <c r="VHV1954" s="101"/>
      <c r="VHW1954" s="101"/>
      <c r="VHX1954" s="101"/>
      <c r="VHY1954" s="101"/>
      <c r="VHZ1954" s="101"/>
      <c r="VIA1954" s="101"/>
      <c r="VIB1954" s="101"/>
      <c r="VIC1954" s="101"/>
      <c r="VID1954" s="101"/>
      <c r="VIE1954" s="101"/>
      <c r="VIF1954" s="101"/>
      <c r="VIG1954" s="101"/>
      <c r="VIH1954" s="101"/>
      <c r="VII1954" s="101"/>
      <c r="VIJ1954" s="101"/>
      <c r="VIK1954" s="101"/>
      <c r="VIL1954" s="101"/>
      <c r="VIM1954" s="101"/>
      <c r="VIN1954" s="101"/>
      <c r="VIO1954" s="101"/>
      <c r="VIP1954" s="101"/>
      <c r="VIQ1954" s="101"/>
      <c r="VIR1954" s="101"/>
      <c r="VIS1954" s="101"/>
      <c r="VIT1954" s="101"/>
      <c r="VIU1954" s="101"/>
      <c r="VIV1954" s="101"/>
      <c r="VIW1954" s="101"/>
      <c r="VIX1954" s="101"/>
      <c r="VIY1954" s="101"/>
      <c r="VIZ1954" s="101"/>
      <c r="VJA1954" s="101"/>
      <c r="VJB1954" s="101"/>
      <c r="VJC1954" s="101"/>
      <c r="VJD1954" s="101"/>
      <c r="VJE1954" s="101"/>
      <c r="VJF1954" s="101"/>
      <c r="VJG1954" s="101"/>
      <c r="VJH1954" s="101"/>
      <c r="VJI1954" s="101"/>
      <c r="VJJ1954" s="101"/>
      <c r="VJK1954" s="101"/>
      <c r="VJL1954" s="101"/>
      <c r="VJM1954" s="101"/>
      <c r="VJN1954" s="101"/>
      <c r="VJO1954" s="101"/>
      <c r="VJP1954" s="101"/>
      <c r="VJQ1954" s="101"/>
      <c r="VJR1954" s="101"/>
      <c r="VJS1954" s="101"/>
      <c r="VJT1954" s="101"/>
      <c r="VJU1954" s="101"/>
      <c r="VJV1954" s="101"/>
      <c r="VJW1954" s="101"/>
      <c r="VJX1954" s="101"/>
      <c r="VJY1954" s="101"/>
      <c r="VJZ1954" s="101"/>
      <c r="VKA1954" s="101"/>
      <c r="VKB1954" s="101"/>
      <c r="VKC1954" s="101"/>
      <c r="VKD1954" s="101"/>
      <c r="VKE1954" s="101"/>
      <c r="VKF1954" s="101"/>
      <c r="VKG1954" s="101"/>
      <c r="VKH1954" s="101"/>
      <c r="VKI1954" s="101"/>
      <c r="VKJ1954" s="101"/>
      <c r="VKK1954" s="101"/>
      <c r="VKL1954" s="101"/>
      <c r="VKM1954" s="101"/>
      <c r="VKN1954" s="101"/>
      <c r="VKO1954" s="101"/>
      <c r="VKP1954" s="101"/>
      <c r="VKQ1954" s="101"/>
      <c r="VKR1954" s="101"/>
      <c r="VKS1954" s="101"/>
      <c r="VKT1954" s="101"/>
      <c r="VKU1954" s="101"/>
      <c r="VKV1954" s="101"/>
      <c r="VKW1954" s="101"/>
      <c r="VKX1954" s="101"/>
      <c r="VKY1954" s="101"/>
      <c r="VKZ1954" s="101"/>
      <c r="VLA1954" s="101"/>
      <c r="VLB1954" s="101"/>
      <c r="VLC1954" s="101"/>
      <c r="VLD1954" s="101"/>
      <c r="VLE1954" s="101"/>
      <c r="VLF1954" s="101"/>
      <c r="VLG1954" s="101"/>
      <c r="VLH1954" s="101"/>
      <c r="VLI1954" s="101"/>
      <c r="VLJ1954" s="101"/>
      <c r="VLK1954" s="101"/>
      <c r="VLL1954" s="101"/>
      <c r="VLM1954" s="101"/>
      <c r="VLN1954" s="101"/>
      <c r="VLO1954" s="101"/>
      <c r="VLP1954" s="101"/>
      <c r="VLQ1954" s="101"/>
      <c r="VLR1954" s="101"/>
      <c r="VLS1954" s="101"/>
      <c r="VLT1954" s="101"/>
      <c r="VLU1954" s="101"/>
      <c r="VLV1954" s="101"/>
      <c r="VLW1954" s="101"/>
      <c r="VLX1954" s="101"/>
      <c r="VLY1954" s="101"/>
      <c r="VLZ1954" s="101"/>
      <c r="VMA1954" s="101"/>
      <c r="VMB1954" s="101"/>
      <c r="VMC1954" s="101"/>
      <c r="VMD1954" s="101"/>
      <c r="VME1954" s="101"/>
      <c r="VMF1954" s="101"/>
      <c r="VMG1954" s="101"/>
      <c r="VMH1954" s="101"/>
      <c r="VMI1954" s="101"/>
      <c r="VMJ1954" s="101"/>
      <c r="VMK1954" s="101"/>
      <c r="VML1954" s="101"/>
      <c r="VMM1954" s="101"/>
      <c r="VMN1954" s="101"/>
      <c r="VMO1954" s="101"/>
      <c r="VMP1954" s="101"/>
      <c r="VMQ1954" s="101"/>
      <c r="VMR1954" s="101"/>
      <c r="VMS1954" s="101"/>
      <c r="VMT1954" s="101"/>
      <c r="VMU1954" s="101"/>
      <c r="VMV1954" s="101"/>
      <c r="VMW1954" s="101"/>
      <c r="VMX1954" s="101"/>
      <c r="VMY1954" s="101"/>
      <c r="VMZ1954" s="101"/>
      <c r="VNA1954" s="101"/>
      <c r="VNB1954" s="101"/>
      <c r="VNC1954" s="101"/>
      <c r="VND1954" s="101"/>
      <c r="VNE1954" s="101"/>
      <c r="VNF1954" s="101"/>
      <c r="VNG1954" s="101"/>
      <c r="VNH1954" s="101"/>
      <c r="VNI1954" s="101"/>
      <c r="VNJ1954" s="101"/>
      <c r="VNK1954" s="101"/>
      <c r="VNL1954" s="101"/>
      <c r="VNM1954" s="101"/>
      <c r="VNN1954" s="101"/>
      <c r="VNO1954" s="101"/>
      <c r="VNP1954" s="101"/>
      <c r="VNQ1954" s="101"/>
      <c r="VNR1954" s="101"/>
      <c r="VNS1954" s="101"/>
      <c r="VNT1954" s="101"/>
      <c r="VNU1954" s="101"/>
      <c r="VNV1954" s="101"/>
      <c r="VNW1954" s="101"/>
      <c r="VNX1954" s="101"/>
      <c r="VNY1954" s="101"/>
      <c r="VNZ1954" s="101"/>
      <c r="VOA1954" s="101"/>
      <c r="VOB1954" s="101"/>
      <c r="VOC1954" s="101"/>
      <c r="VOD1954" s="101"/>
      <c r="VOE1954" s="101"/>
      <c r="VOF1954" s="101"/>
      <c r="VOG1954" s="101"/>
      <c r="VOH1954" s="101"/>
      <c r="VOI1954" s="101"/>
      <c r="VOJ1954" s="101"/>
      <c r="VOK1954" s="101"/>
      <c r="VOL1954" s="101"/>
      <c r="VOM1954" s="101"/>
      <c r="VON1954" s="101"/>
      <c r="VOO1954" s="101"/>
      <c r="VOP1954" s="101"/>
      <c r="VOQ1954" s="101"/>
      <c r="VOR1954" s="101"/>
      <c r="VOS1954" s="101"/>
      <c r="VOT1954" s="101"/>
      <c r="VOU1954" s="101"/>
      <c r="VOV1954" s="101"/>
      <c r="VOW1954" s="101"/>
      <c r="VOX1954" s="101"/>
      <c r="VOY1954" s="101"/>
      <c r="VOZ1954" s="101"/>
      <c r="VPA1954" s="101"/>
      <c r="VPB1954" s="101"/>
      <c r="VPC1954" s="101"/>
      <c r="VPD1954" s="101"/>
      <c r="VPE1954" s="101"/>
      <c r="VPF1954" s="101"/>
      <c r="VPG1954" s="101"/>
      <c r="VPH1954" s="101"/>
      <c r="VPI1954" s="101"/>
      <c r="VPJ1954" s="101"/>
      <c r="VPK1954" s="101"/>
      <c r="VPL1954" s="101"/>
      <c r="VPM1954" s="101"/>
      <c r="VPN1954" s="101"/>
      <c r="VPO1954" s="101"/>
      <c r="VPP1954" s="101"/>
      <c r="VPQ1954" s="101"/>
      <c r="VPR1954" s="101"/>
      <c r="VPS1954" s="101"/>
      <c r="VPT1954" s="101"/>
      <c r="VPU1954" s="101"/>
      <c r="VPV1954" s="101"/>
      <c r="VPW1954" s="101"/>
      <c r="VPX1954" s="101"/>
      <c r="VPY1954" s="101"/>
      <c r="VPZ1954" s="101"/>
      <c r="VQA1954" s="101"/>
      <c r="VQB1954" s="101"/>
      <c r="VQC1954" s="101"/>
      <c r="VQD1954" s="101"/>
      <c r="VQE1954" s="101"/>
      <c r="VQF1954" s="101"/>
      <c r="VQG1954" s="101"/>
      <c r="VQH1954" s="101"/>
      <c r="VQI1954" s="101"/>
      <c r="VQJ1954" s="101"/>
      <c r="VQK1954" s="101"/>
      <c r="VQL1954" s="101"/>
      <c r="VQM1954" s="101"/>
      <c r="VQN1954" s="101"/>
      <c r="VQO1954" s="101"/>
      <c r="VQP1954" s="101"/>
      <c r="VQQ1954" s="101"/>
      <c r="VQR1954" s="101"/>
      <c r="VQS1954" s="101"/>
      <c r="VQT1954" s="101"/>
      <c r="VQU1954" s="101"/>
      <c r="VQV1954" s="101"/>
      <c r="VQW1954" s="101"/>
      <c r="VQX1954" s="101"/>
      <c r="VQY1954" s="101"/>
      <c r="VQZ1954" s="101"/>
      <c r="VRA1954" s="101"/>
      <c r="VRB1954" s="101"/>
      <c r="VRC1954" s="101"/>
      <c r="VRD1954" s="101"/>
      <c r="VRE1954" s="101"/>
      <c r="VRF1954" s="101"/>
      <c r="VRG1954" s="101"/>
      <c r="VRH1954" s="101"/>
      <c r="VRI1954" s="101"/>
      <c r="VRJ1954" s="101"/>
      <c r="VRK1954" s="101"/>
      <c r="VRL1954" s="101"/>
      <c r="VRM1954" s="101"/>
      <c r="VRN1954" s="101"/>
      <c r="VRO1954" s="101"/>
      <c r="VRP1954" s="101"/>
      <c r="VRQ1954" s="101"/>
      <c r="VRR1954" s="101"/>
      <c r="VRS1954" s="101"/>
      <c r="VRT1954" s="101"/>
      <c r="VRU1954" s="101"/>
      <c r="VRV1954" s="101"/>
      <c r="VRW1954" s="101"/>
      <c r="VRX1954" s="101"/>
      <c r="VRY1954" s="101"/>
      <c r="VRZ1954" s="101"/>
      <c r="VSA1954" s="101"/>
      <c r="VSB1954" s="101"/>
      <c r="VSC1954" s="101"/>
      <c r="VSD1954" s="101"/>
      <c r="VSE1954" s="101"/>
      <c r="VSF1954" s="101"/>
      <c r="VSG1954" s="101"/>
      <c r="VSH1954" s="101"/>
      <c r="VSI1954" s="101"/>
      <c r="VSJ1954" s="101"/>
      <c r="VSK1954" s="101"/>
      <c r="VSL1954" s="101"/>
      <c r="VSM1954" s="101"/>
      <c r="VSN1954" s="101"/>
      <c r="VSO1954" s="101"/>
      <c r="VSP1954" s="101"/>
      <c r="VSQ1954" s="101"/>
      <c r="VSR1954" s="101"/>
      <c r="VSS1954" s="101"/>
      <c r="VST1954" s="101"/>
      <c r="VSU1954" s="101"/>
      <c r="VSV1954" s="101"/>
      <c r="VSW1954" s="101"/>
      <c r="VSX1954" s="101"/>
      <c r="VSY1954" s="101"/>
      <c r="VSZ1954" s="101"/>
      <c r="VTA1954" s="101"/>
      <c r="VTB1954" s="101"/>
      <c r="VTC1954" s="101"/>
      <c r="VTD1954" s="101"/>
      <c r="VTE1954" s="101"/>
      <c r="VTF1954" s="101"/>
      <c r="VTG1954" s="101"/>
      <c r="VTH1954" s="101"/>
      <c r="VTI1954" s="101"/>
      <c r="VTJ1954" s="101"/>
      <c r="VTK1954" s="101"/>
      <c r="VTL1954" s="101"/>
      <c r="VTM1954" s="101"/>
      <c r="VTN1954" s="101"/>
      <c r="VTO1954" s="101"/>
      <c r="VTP1954" s="101"/>
      <c r="VTQ1954" s="101"/>
      <c r="VTR1954" s="101"/>
      <c r="VTS1954" s="101"/>
      <c r="VTT1954" s="101"/>
      <c r="VTU1954" s="101"/>
      <c r="VTV1954" s="101"/>
      <c r="VTW1954" s="101"/>
      <c r="VTX1954" s="101"/>
      <c r="VTY1954" s="101"/>
      <c r="VTZ1954" s="101"/>
      <c r="VUA1954" s="101"/>
      <c r="VUB1954" s="101"/>
      <c r="VUC1954" s="101"/>
      <c r="VUD1954" s="101"/>
      <c r="VUE1954" s="101"/>
      <c r="VUF1954" s="101"/>
      <c r="VUG1954" s="101"/>
      <c r="VUH1954" s="101"/>
      <c r="VUI1954" s="101"/>
      <c r="VUJ1954" s="101"/>
      <c r="VUK1954" s="101"/>
      <c r="VUL1954" s="101"/>
      <c r="VUM1954" s="101"/>
      <c r="VUN1954" s="101"/>
      <c r="VUO1954" s="101"/>
      <c r="VUP1954" s="101"/>
      <c r="VUQ1954" s="101"/>
      <c r="VUR1954" s="101"/>
      <c r="VUS1954" s="101"/>
      <c r="VUT1954" s="101"/>
      <c r="VUU1954" s="101"/>
      <c r="VUV1954" s="101"/>
      <c r="VUW1954" s="101"/>
      <c r="VUX1954" s="101"/>
      <c r="VUY1954" s="101"/>
      <c r="VUZ1954" s="101"/>
      <c r="VVA1954" s="101"/>
      <c r="VVB1954" s="101"/>
      <c r="VVC1954" s="101"/>
      <c r="VVD1954" s="101"/>
      <c r="VVE1954" s="101"/>
      <c r="VVF1954" s="101"/>
      <c r="VVG1954" s="101"/>
      <c r="VVH1954" s="101"/>
      <c r="VVI1954" s="101"/>
      <c r="VVJ1954" s="101"/>
      <c r="VVK1954" s="101"/>
      <c r="VVL1954" s="101"/>
      <c r="VVM1954" s="101"/>
      <c r="VVN1954" s="101"/>
      <c r="VVO1954" s="101"/>
      <c r="VVP1954" s="101"/>
      <c r="VVQ1954" s="101"/>
      <c r="VVR1954" s="101"/>
      <c r="VVS1954" s="101"/>
      <c r="VVT1954" s="101"/>
      <c r="VVU1954" s="101"/>
      <c r="VVV1954" s="101"/>
      <c r="VVW1954" s="101"/>
      <c r="VVX1954" s="101"/>
      <c r="VVY1954" s="101"/>
      <c r="VVZ1954" s="101"/>
      <c r="VWA1954" s="101"/>
      <c r="VWB1954" s="101"/>
      <c r="VWC1954" s="101"/>
      <c r="VWD1954" s="101"/>
      <c r="VWE1954" s="101"/>
      <c r="VWF1954" s="101"/>
      <c r="VWG1954" s="101"/>
      <c r="VWH1954" s="101"/>
      <c r="VWI1954" s="101"/>
      <c r="VWJ1954" s="101"/>
      <c r="VWK1954" s="101"/>
      <c r="VWL1954" s="101"/>
      <c r="VWM1954" s="101"/>
      <c r="VWN1954" s="101"/>
      <c r="VWO1954" s="101"/>
      <c r="VWP1954" s="101"/>
      <c r="VWQ1954" s="101"/>
      <c r="VWR1954" s="101"/>
      <c r="VWS1954" s="101"/>
      <c r="VWT1954" s="101"/>
      <c r="VWU1954" s="101"/>
      <c r="VWV1954" s="101"/>
      <c r="VWW1954" s="101"/>
      <c r="VWX1954" s="101"/>
      <c r="VWY1954" s="101"/>
      <c r="VWZ1954" s="101"/>
      <c r="VXA1954" s="101"/>
      <c r="VXB1954" s="101"/>
      <c r="VXC1954" s="101"/>
      <c r="VXD1954" s="101"/>
      <c r="VXE1954" s="101"/>
      <c r="VXF1954" s="101"/>
      <c r="VXG1954" s="101"/>
      <c r="VXH1954" s="101"/>
      <c r="VXI1954" s="101"/>
      <c r="VXJ1954" s="101"/>
      <c r="VXK1954" s="101"/>
      <c r="VXL1954" s="101"/>
      <c r="VXM1954" s="101"/>
      <c r="VXN1954" s="101"/>
      <c r="VXO1954" s="101"/>
      <c r="VXP1954" s="101"/>
      <c r="VXQ1954" s="101"/>
      <c r="VXR1954" s="101"/>
      <c r="VXS1954" s="101"/>
      <c r="VXT1954" s="101"/>
      <c r="VXU1954" s="101"/>
      <c r="VXV1954" s="101"/>
      <c r="VXW1954" s="101"/>
      <c r="VXX1954" s="101"/>
      <c r="VXY1954" s="101"/>
      <c r="VXZ1954" s="101"/>
      <c r="VYA1954" s="101"/>
      <c r="VYB1954" s="101"/>
      <c r="VYC1954" s="101"/>
      <c r="VYD1954" s="101"/>
      <c r="VYE1954" s="101"/>
      <c r="VYF1954" s="101"/>
      <c r="VYG1954" s="101"/>
      <c r="VYH1954" s="101"/>
      <c r="VYI1954" s="101"/>
      <c r="VYJ1954" s="101"/>
      <c r="VYK1954" s="101"/>
      <c r="VYL1954" s="101"/>
      <c r="VYM1954" s="101"/>
      <c r="VYN1954" s="101"/>
      <c r="VYO1954" s="101"/>
      <c r="VYP1954" s="101"/>
      <c r="VYQ1954" s="101"/>
      <c r="VYR1954" s="101"/>
      <c r="VYS1954" s="101"/>
      <c r="VYT1954" s="101"/>
      <c r="VYU1954" s="101"/>
      <c r="VYV1954" s="101"/>
      <c r="VYW1954" s="101"/>
      <c r="VYX1954" s="101"/>
      <c r="VYY1954" s="101"/>
      <c r="VYZ1954" s="101"/>
      <c r="VZA1954" s="101"/>
      <c r="VZB1954" s="101"/>
      <c r="VZC1954" s="101"/>
      <c r="VZD1954" s="101"/>
      <c r="VZE1954" s="101"/>
      <c r="VZF1954" s="101"/>
      <c r="VZG1954" s="101"/>
      <c r="VZH1954" s="101"/>
      <c r="VZI1954" s="101"/>
      <c r="VZJ1954" s="101"/>
      <c r="VZK1954" s="101"/>
      <c r="VZL1954" s="101"/>
      <c r="VZM1954" s="101"/>
      <c r="VZN1954" s="101"/>
      <c r="VZO1954" s="101"/>
      <c r="VZP1954" s="101"/>
      <c r="VZQ1954" s="101"/>
      <c r="VZR1954" s="101"/>
      <c r="VZS1954" s="101"/>
      <c r="VZT1954" s="101"/>
      <c r="VZU1954" s="101"/>
      <c r="VZV1954" s="101"/>
      <c r="VZW1954" s="101"/>
      <c r="VZX1954" s="101"/>
      <c r="VZY1954" s="101"/>
      <c r="VZZ1954" s="101"/>
      <c r="WAA1954" s="101"/>
      <c r="WAB1954" s="101"/>
      <c r="WAC1954" s="101"/>
      <c r="WAD1954" s="101"/>
      <c r="WAE1954" s="101"/>
      <c r="WAF1954" s="101"/>
      <c r="WAG1954" s="101"/>
      <c r="WAH1954" s="101"/>
      <c r="WAI1954" s="101"/>
      <c r="WAJ1954" s="101"/>
      <c r="WAK1954" s="101"/>
      <c r="WAL1954" s="101"/>
      <c r="WAM1954" s="101"/>
      <c r="WAN1954" s="101"/>
      <c r="WAO1954" s="101"/>
      <c r="WAP1954" s="101"/>
      <c r="WAQ1954" s="101"/>
      <c r="WAR1954" s="101"/>
      <c r="WAS1954" s="101"/>
      <c r="WAT1954" s="101"/>
      <c r="WAU1954" s="101"/>
      <c r="WAV1954" s="101"/>
      <c r="WAW1954" s="101"/>
      <c r="WAX1954" s="101"/>
      <c r="WAY1954" s="101"/>
      <c r="WAZ1954" s="101"/>
      <c r="WBA1954" s="101"/>
      <c r="WBB1954" s="101"/>
      <c r="WBC1954" s="101"/>
      <c r="WBD1954" s="101"/>
      <c r="WBE1954" s="101"/>
      <c r="WBF1954" s="101"/>
      <c r="WBG1954" s="101"/>
      <c r="WBH1954" s="101"/>
      <c r="WBI1954" s="101"/>
      <c r="WBJ1954" s="101"/>
      <c r="WBK1954" s="101"/>
      <c r="WBL1954" s="101"/>
      <c r="WBM1954" s="101"/>
      <c r="WBN1954" s="101"/>
      <c r="WBO1954" s="101"/>
      <c r="WBP1954" s="101"/>
      <c r="WBQ1954" s="101"/>
      <c r="WBR1954" s="101"/>
      <c r="WBS1954" s="101"/>
      <c r="WBT1954" s="101"/>
      <c r="WBU1954" s="101"/>
      <c r="WBV1954" s="101"/>
      <c r="WBW1954" s="101"/>
      <c r="WBX1954" s="101"/>
      <c r="WBY1954" s="101"/>
      <c r="WBZ1954" s="101"/>
      <c r="WCA1954" s="101"/>
      <c r="WCB1954" s="101"/>
      <c r="WCC1954" s="101"/>
      <c r="WCD1954" s="101"/>
      <c r="WCE1954" s="101"/>
      <c r="WCF1954" s="101"/>
      <c r="WCG1954" s="101"/>
      <c r="WCH1954" s="101"/>
      <c r="WCI1954" s="101"/>
      <c r="WCJ1954" s="101"/>
      <c r="WCK1954" s="101"/>
      <c r="WCL1954" s="101"/>
      <c r="WCM1954" s="101"/>
      <c r="WCN1954" s="101"/>
      <c r="WCO1954" s="101"/>
      <c r="WCP1954" s="101"/>
      <c r="WCQ1954" s="101"/>
      <c r="WCR1954" s="101"/>
      <c r="WCS1954" s="101"/>
      <c r="WCT1954" s="101"/>
      <c r="WCU1954" s="101"/>
      <c r="WCV1954" s="101"/>
      <c r="WCW1954" s="101"/>
      <c r="WCX1954" s="101"/>
      <c r="WCY1954" s="101"/>
      <c r="WCZ1954" s="101"/>
      <c r="WDA1954" s="101"/>
      <c r="WDB1954" s="101"/>
      <c r="WDC1954" s="101"/>
      <c r="WDD1954" s="101"/>
      <c r="WDE1954" s="101"/>
      <c r="WDF1954" s="101"/>
      <c r="WDG1954" s="101"/>
      <c r="WDH1954" s="101"/>
      <c r="WDI1954" s="101"/>
      <c r="WDJ1954" s="101"/>
      <c r="WDK1954" s="101"/>
      <c r="WDL1954" s="101"/>
      <c r="WDM1954" s="101"/>
      <c r="WDN1954" s="101"/>
      <c r="WDO1954" s="101"/>
      <c r="WDP1954" s="101"/>
      <c r="WDQ1954" s="101"/>
      <c r="WDR1954" s="101"/>
      <c r="WDS1954" s="101"/>
      <c r="WDT1954" s="101"/>
      <c r="WDU1954" s="101"/>
      <c r="WDV1954" s="101"/>
      <c r="WDW1954" s="101"/>
      <c r="WDX1954" s="101"/>
      <c r="WDY1954" s="101"/>
      <c r="WDZ1954" s="101"/>
      <c r="WEA1954" s="101"/>
      <c r="WEB1954" s="101"/>
      <c r="WEC1954" s="101"/>
      <c r="WED1954" s="101"/>
      <c r="WEE1954" s="101"/>
      <c r="WEF1954" s="101"/>
      <c r="WEG1954" s="101"/>
      <c r="WEH1954" s="101"/>
      <c r="WEI1954" s="101"/>
      <c r="WEJ1954" s="101"/>
      <c r="WEK1954" s="101"/>
      <c r="WEL1954" s="101"/>
      <c r="WEM1954" s="101"/>
      <c r="WEN1954" s="101"/>
      <c r="WEO1954" s="101"/>
      <c r="WEP1954" s="101"/>
      <c r="WEQ1954" s="101"/>
      <c r="WER1954" s="101"/>
      <c r="WES1954" s="101"/>
      <c r="WET1954" s="101"/>
      <c r="WEU1954" s="101"/>
      <c r="WEV1954" s="101"/>
      <c r="WEW1954" s="101"/>
      <c r="WEX1954" s="101"/>
      <c r="WEY1954" s="101"/>
      <c r="WEZ1954" s="101"/>
      <c r="WFA1954" s="101"/>
      <c r="WFB1954" s="101"/>
      <c r="WFC1954" s="101"/>
      <c r="WFD1954" s="101"/>
      <c r="WFE1954" s="101"/>
      <c r="WFF1954" s="101"/>
      <c r="WFG1954" s="101"/>
      <c r="WFH1954" s="101"/>
      <c r="WFI1954" s="101"/>
      <c r="WFJ1954" s="101"/>
      <c r="WFK1954" s="101"/>
      <c r="WFL1954" s="101"/>
      <c r="WFM1954" s="101"/>
      <c r="WFN1954" s="101"/>
      <c r="WFO1954" s="101"/>
      <c r="WFP1954" s="101"/>
      <c r="WFQ1954" s="101"/>
      <c r="WFR1954" s="101"/>
      <c r="WFS1954" s="101"/>
      <c r="WFT1954" s="101"/>
      <c r="WFU1954" s="101"/>
      <c r="WFV1954" s="101"/>
      <c r="WFW1954" s="101"/>
      <c r="WFX1954" s="101"/>
      <c r="WFY1954" s="101"/>
      <c r="WFZ1954" s="101"/>
      <c r="WGA1954" s="101"/>
      <c r="WGB1954" s="101"/>
      <c r="WGC1954" s="101"/>
      <c r="WGD1954" s="101"/>
      <c r="WGE1954" s="101"/>
      <c r="WGF1954" s="101"/>
      <c r="WGG1954" s="101"/>
      <c r="WGH1954" s="101"/>
      <c r="WGI1954" s="101"/>
      <c r="WGJ1954" s="101"/>
      <c r="WGK1954" s="101"/>
      <c r="WGL1954" s="101"/>
      <c r="WGM1954" s="101"/>
      <c r="WGN1954" s="101"/>
      <c r="WGO1954" s="101"/>
      <c r="WGP1954" s="101"/>
      <c r="WGQ1954" s="101"/>
      <c r="WGR1954" s="101"/>
      <c r="WGS1954" s="101"/>
      <c r="WGT1954" s="101"/>
      <c r="WGU1954" s="101"/>
      <c r="WGV1954" s="101"/>
      <c r="WGW1954" s="101"/>
      <c r="WGX1954" s="101"/>
      <c r="WGY1954" s="101"/>
      <c r="WGZ1954" s="101"/>
      <c r="WHA1954" s="101"/>
      <c r="WHB1954" s="101"/>
      <c r="WHC1954" s="101"/>
      <c r="WHD1954" s="101"/>
      <c r="WHE1954" s="101"/>
      <c r="WHF1954" s="101"/>
      <c r="WHG1954" s="101"/>
      <c r="WHH1954" s="101"/>
      <c r="WHI1954" s="101"/>
      <c r="WHJ1954" s="101"/>
      <c r="WHK1954" s="101"/>
      <c r="WHL1954" s="101"/>
      <c r="WHM1954" s="101"/>
      <c r="WHN1954" s="101"/>
      <c r="WHO1954" s="101"/>
      <c r="WHP1954" s="101"/>
      <c r="WHQ1954" s="101"/>
      <c r="WHR1954" s="101"/>
      <c r="WHS1954" s="101"/>
      <c r="WHT1954" s="101"/>
      <c r="WHU1954" s="101"/>
      <c r="WHV1954" s="101"/>
      <c r="WHW1954" s="101"/>
      <c r="WHX1954" s="101"/>
      <c r="WHY1954" s="101"/>
      <c r="WHZ1954" s="101"/>
      <c r="WIA1954" s="101"/>
      <c r="WIB1954" s="101"/>
      <c r="WIC1954" s="101"/>
      <c r="WID1954" s="101"/>
      <c r="WIE1954" s="101"/>
      <c r="WIF1954" s="101"/>
      <c r="WIG1954" s="101"/>
      <c r="WIH1954" s="101"/>
      <c r="WII1954" s="101"/>
      <c r="WIJ1954" s="101"/>
      <c r="WIK1954" s="101"/>
      <c r="WIL1954" s="101"/>
      <c r="WIM1954" s="101"/>
      <c r="WIN1954" s="101"/>
      <c r="WIO1954" s="101"/>
      <c r="WIP1954" s="101"/>
      <c r="WIQ1954" s="101"/>
      <c r="WIR1954" s="101"/>
      <c r="WIS1954" s="101"/>
      <c r="WIT1954" s="101"/>
      <c r="WIU1954" s="101"/>
      <c r="WIV1954" s="101"/>
      <c r="WIW1954" s="101"/>
      <c r="WIX1954" s="101"/>
      <c r="WIY1954" s="101"/>
      <c r="WIZ1954" s="101"/>
      <c r="WJA1954" s="101"/>
      <c r="WJB1954" s="101"/>
      <c r="WJC1954" s="101"/>
      <c r="WJD1954" s="101"/>
      <c r="WJE1954" s="101"/>
      <c r="WJF1954" s="101"/>
      <c r="WJG1954" s="101"/>
      <c r="WJH1954" s="101"/>
      <c r="WJI1954" s="101"/>
      <c r="WJJ1954" s="101"/>
      <c r="WJK1954" s="101"/>
      <c r="WJL1954" s="101"/>
      <c r="WJM1954" s="101"/>
      <c r="WJN1954" s="101"/>
      <c r="WJO1954" s="101"/>
      <c r="WJP1954" s="101"/>
      <c r="WJQ1954" s="101"/>
      <c r="WJR1954" s="101"/>
      <c r="WJS1954" s="101"/>
      <c r="WJT1954" s="101"/>
      <c r="WJU1954" s="101"/>
      <c r="WJV1954" s="101"/>
      <c r="WJW1954" s="101"/>
      <c r="WJX1954" s="101"/>
      <c r="WJY1954" s="101"/>
      <c r="WJZ1954" s="101"/>
      <c r="WKA1954" s="101"/>
      <c r="WKB1954" s="101"/>
      <c r="WKC1954" s="101"/>
      <c r="WKD1954" s="101"/>
      <c r="WKE1954" s="101"/>
      <c r="WKF1954" s="101"/>
      <c r="WKG1954" s="101"/>
      <c r="WKH1954" s="101"/>
      <c r="WKI1954" s="101"/>
      <c r="WKJ1954" s="101"/>
      <c r="WKK1954" s="101"/>
      <c r="WKL1954" s="101"/>
      <c r="WKM1954" s="101"/>
      <c r="WKN1954" s="101"/>
      <c r="WKO1954" s="101"/>
      <c r="WKP1954" s="101"/>
      <c r="WKQ1954" s="101"/>
      <c r="WKR1954" s="101"/>
      <c r="WKS1954" s="101"/>
      <c r="WKT1954" s="101"/>
      <c r="WKU1954" s="101"/>
      <c r="WKV1954" s="101"/>
      <c r="WKW1954" s="101"/>
      <c r="WKX1954" s="101"/>
      <c r="WKY1954" s="101"/>
      <c r="WKZ1954" s="101"/>
      <c r="WLA1954" s="101"/>
      <c r="WLB1954" s="101"/>
      <c r="WLC1954" s="101"/>
      <c r="WLD1954" s="101"/>
      <c r="WLE1954" s="101"/>
      <c r="WLF1954" s="101"/>
      <c r="WLG1954" s="101"/>
      <c r="WLH1954" s="101"/>
      <c r="WLI1954" s="101"/>
      <c r="WLJ1954" s="101"/>
      <c r="WLK1954" s="101"/>
      <c r="WLL1954" s="101"/>
      <c r="WLM1954" s="101"/>
      <c r="WLN1954" s="101"/>
      <c r="WLO1954" s="101"/>
      <c r="WLP1954" s="101"/>
      <c r="WLQ1954" s="101"/>
      <c r="WLR1954" s="101"/>
      <c r="WLS1954" s="101"/>
      <c r="WLT1954" s="101"/>
      <c r="WLU1954" s="101"/>
      <c r="WLV1954" s="101"/>
      <c r="WLW1954" s="101"/>
      <c r="WLX1954" s="101"/>
      <c r="WLY1954" s="101"/>
      <c r="WLZ1954" s="101"/>
      <c r="WMA1954" s="101"/>
      <c r="WMB1954" s="101"/>
      <c r="WMC1954" s="101"/>
      <c r="WMD1954" s="101"/>
      <c r="WME1954" s="101"/>
      <c r="WMF1954" s="101"/>
      <c r="WMG1954" s="101"/>
      <c r="WMH1954" s="101"/>
      <c r="WMI1954" s="101"/>
      <c r="WMJ1954" s="101"/>
      <c r="WMK1954" s="101"/>
      <c r="WML1954" s="101"/>
      <c r="WMM1954" s="101"/>
      <c r="WMN1954" s="101"/>
      <c r="WMO1954" s="101"/>
      <c r="WMP1954" s="101"/>
      <c r="WMQ1954" s="101"/>
      <c r="WMR1954" s="101"/>
      <c r="WMS1954" s="101"/>
      <c r="WMT1954" s="101"/>
      <c r="WMU1954" s="101"/>
      <c r="WMV1954" s="101"/>
      <c r="WMW1954" s="101"/>
      <c r="WMX1954" s="101"/>
      <c r="WMY1954" s="101"/>
      <c r="WMZ1954" s="101"/>
      <c r="WNA1954" s="101"/>
      <c r="WNB1954" s="101"/>
      <c r="WNC1954" s="101"/>
      <c r="WND1954" s="101"/>
      <c r="WNE1954" s="101"/>
      <c r="WNF1954" s="101"/>
      <c r="WNG1954" s="101"/>
      <c r="WNH1954" s="101"/>
      <c r="WNI1954" s="101"/>
      <c r="WNJ1954" s="101"/>
      <c r="WNK1954" s="101"/>
      <c r="WNL1954" s="101"/>
      <c r="WNM1954" s="101"/>
      <c r="WNN1954" s="101"/>
      <c r="WNO1954" s="101"/>
      <c r="WNP1954" s="101"/>
      <c r="WNQ1954" s="101"/>
      <c r="WNR1954" s="101"/>
      <c r="WNS1954" s="101"/>
      <c r="WNT1954" s="101"/>
      <c r="WNU1954" s="101"/>
      <c r="WNV1954" s="101"/>
      <c r="WNW1954" s="101"/>
      <c r="WNX1954" s="101"/>
      <c r="WNY1954" s="101"/>
      <c r="WNZ1954" s="101"/>
      <c r="WOA1954" s="101"/>
      <c r="WOB1954" s="101"/>
      <c r="WOC1954" s="101"/>
      <c r="WOD1954" s="101"/>
      <c r="WOE1954" s="101"/>
      <c r="WOF1954" s="101"/>
      <c r="WOG1954" s="101"/>
      <c r="WOH1954" s="101"/>
      <c r="WOI1954" s="101"/>
      <c r="WOJ1954" s="101"/>
      <c r="WOK1954" s="101"/>
      <c r="WOL1954" s="101"/>
      <c r="WOM1954" s="101"/>
      <c r="WON1954" s="101"/>
      <c r="WOO1954" s="101"/>
      <c r="WOP1954" s="101"/>
      <c r="WOQ1954" s="101"/>
      <c r="WOR1954" s="101"/>
      <c r="WOS1954" s="101"/>
      <c r="WOT1954" s="101"/>
      <c r="WOU1954" s="101"/>
      <c r="WOV1954" s="101"/>
      <c r="WOW1954" s="101"/>
      <c r="WOX1954" s="101"/>
      <c r="WOY1954" s="101"/>
      <c r="WOZ1954" s="101"/>
      <c r="WPA1954" s="101"/>
      <c r="WPB1954" s="101"/>
      <c r="WPC1954" s="101"/>
      <c r="WPD1954" s="101"/>
      <c r="WPE1954" s="101"/>
      <c r="WPF1954" s="101"/>
      <c r="WPG1954" s="101"/>
      <c r="WPH1954" s="101"/>
      <c r="WPI1954" s="101"/>
      <c r="WPJ1954" s="101"/>
      <c r="WPK1954" s="101"/>
      <c r="WPL1954" s="101"/>
      <c r="WPM1954" s="101"/>
      <c r="WPN1954" s="101"/>
      <c r="WPO1954" s="101"/>
      <c r="WPP1954" s="101"/>
      <c r="WPQ1954" s="101"/>
      <c r="WPR1954" s="101"/>
      <c r="WPS1954" s="101"/>
      <c r="WPT1954" s="101"/>
      <c r="WPU1954" s="101"/>
      <c r="WPV1954" s="101"/>
      <c r="WPW1954" s="101"/>
      <c r="WPX1954" s="101"/>
      <c r="WPY1954" s="101"/>
      <c r="WPZ1954" s="101"/>
      <c r="WQA1954" s="101"/>
      <c r="WQB1954" s="101"/>
      <c r="WQC1954" s="101"/>
      <c r="WQD1954" s="101"/>
      <c r="WQE1954" s="101"/>
      <c r="WQF1954" s="101"/>
      <c r="WQG1954" s="101"/>
      <c r="WQH1954" s="101"/>
      <c r="WQI1954" s="101"/>
      <c r="WQJ1954" s="101"/>
      <c r="WQK1954" s="101"/>
      <c r="WQL1954" s="101"/>
      <c r="WQM1954" s="101"/>
      <c r="WQN1954" s="101"/>
      <c r="WQO1954" s="101"/>
      <c r="WQP1954" s="101"/>
      <c r="WQQ1954" s="101"/>
      <c r="WQR1954" s="101"/>
      <c r="WQS1954" s="101"/>
      <c r="WQT1954" s="101"/>
      <c r="WQU1954" s="101"/>
      <c r="WQV1954" s="101"/>
      <c r="WQW1954" s="101"/>
      <c r="WQX1954" s="101"/>
      <c r="WQY1954" s="101"/>
      <c r="WQZ1954" s="101"/>
      <c r="WRA1954" s="101"/>
      <c r="WRB1954" s="101"/>
      <c r="WRC1954" s="101"/>
      <c r="WRD1954" s="101"/>
      <c r="WRE1954" s="101"/>
      <c r="WRF1954" s="101"/>
      <c r="WRG1954" s="101"/>
      <c r="WRH1954" s="101"/>
      <c r="WRI1954" s="101"/>
      <c r="WRJ1954" s="101"/>
      <c r="WRK1954" s="101"/>
      <c r="WRL1954" s="101"/>
      <c r="WRM1954" s="101"/>
      <c r="WRN1954" s="101"/>
      <c r="WRO1954" s="101"/>
      <c r="WRP1954" s="101"/>
      <c r="WRQ1954" s="101"/>
      <c r="WRR1954" s="101"/>
      <c r="WRS1954" s="101"/>
      <c r="WRT1954" s="101"/>
      <c r="WRU1954" s="101"/>
      <c r="WRV1954" s="101"/>
      <c r="WRW1954" s="101"/>
      <c r="WRX1954" s="101"/>
      <c r="WRY1954" s="101"/>
      <c r="WRZ1954" s="101"/>
      <c r="WSA1954" s="101"/>
      <c r="WSB1954" s="101"/>
      <c r="WSC1954" s="101"/>
      <c r="WSD1954" s="101"/>
      <c r="WSE1954" s="101"/>
      <c r="WSF1954" s="101"/>
      <c r="WSG1954" s="101"/>
      <c r="WSH1954" s="101"/>
      <c r="WSI1954" s="101"/>
      <c r="WSJ1954" s="101"/>
      <c r="WSK1954" s="101"/>
      <c r="WSL1954" s="101"/>
      <c r="WSM1954" s="101"/>
      <c r="WSN1954" s="101"/>
      <c r="WSO1954" s="101"/>
      <c r="WSP1954" s="101"/>
      <c r="WSQ1954" s="101"/>
      <c r="WSR1954" s="101"/>
      <c r="WSS1954" s="101"/>
      <c r="WST1954" s="101"/>
      <c r="WSU1954" s="101"/>
      <c r="WSV1954" s="101"/>
      <c r="WSW1954" s="101"/>
      <c r="WSX1954" s="101"/>
      <c r="WSY1954" s="101"/>
      <c r="WSZ1954" s="101"/>
      <c r="WTA1954" s="101"/>
      <c r="WTB1954" s="101"/>
      <c r="WTC1954" s="101"/>
      <c r="WTD1954" s="101"/>
      <c r="WTE1954" s="101"/>
      <c r="WTF1954" s="101"/>
      <c r="WTG1954" s="101"/>
      <c r="WTH1954" s="101"/>
      <c r="WTI1954" s="101"/>
      <c r="WTJ1954" s="101"/>
      <c r="WTK1954" s="101"/>
      <c r="WTL1954" s="101"/>
      <c r="WTM1954" s="101"/>
      <c r="WTN1954" s="101"/>
      <c r="WTO1954" s="101"/>
      <c r="WTP1954" s="101"/>
      <c r="WTQ1954" s="101"/>
      <c r="WTR1954" s="101"/>
      <c r="WTS1954" s="101"/>
      <c r="WTT1954" s="101"/>
      <c r="WTU1954" s="101"/>
      <c r="WTV1954" s="101"/>
      <c r="WTW1954" s="101"/>
      <c r="WTX1954" s="101"/>
      <c r="WTY1954" s="101"/>
      <c r="WTZ1954" s="101"/>
      <c r="WUA1954" s="101"/>
      <c r="WUB1954" s="101"/>
      <c r="WUC1954" s="101"/>
      <c r="WUD1954" s="101"/>
      <c r="WUE1954" s="101"/>
      <c r="WUF1954" s="101"/>
      <c r="WUG1954" s="101"/>
      <c r="WUH1954" s="101"/>
      <c r="WUI1954" s="101"/>
      <c r="WUJ1954" s="101"/>
      <c r="WUK1954" s="101"/>
      <c r="WUL1954" s="101"/>
      <c r="WUM1954" s="101"/>
      <c r="WUN1954" s="101"/>
      <c r="WUO1954" s="101"/>
      <c r="WUP1954" s="101"/>
      <c r="WUQ1954" s="101"/>
      <c r="WUR1954" s="101"/>
      <c r="WUS1954" s="101"/>
      <c r="WUT1954" s="101"/>
      <c r="WUU1954" s="101"/>
      <c r="WUV1954" s="101"/>
      <c r="WUW1954" s="101"/>
      <c r="WUX1954" s="101"/>
      <c r="WUY1954" s="101"/>
      <c r="WUZ1954" s="101"/>
      <c r="WVA1954" s="101"/>
      <c r="WVB1954" s="101"/>
      <c r="WVC1954" s="101"/>
      <c r="WVD1954" s="101"/>
      <c r="WVE1954" s="101"/>
      <c r="WVF1954" s="101"/>
      <c r="WVG1954" s="101"/>
      <c r="WVH1954" s="101"/>
      <c r="WVI1954" s="101"/>
      <c r="WVJ1954" s="101"/>
      <c r="WVK1954" s="101"/>
      <c r="WVL1954" s="101"/>
      <c r="WVM1954" s="101"/>
      <c r="WVN1954" s="101"/>
      <c r="WVO1954" s="101"/>
      <c r="WVP1954" s="101"/>
      <c r="WVQ1954" s="101"/>
      <c r="WVR1954" s="101"/>
      <c r="WVS1954" s="101"/>
      <c r="WVT1954" s="101"/>
      <c r="WVU1954" s="101"/>
      <c r="WVV1954" s="101"/>
      <c r="WVW1954" s="101"/>
      <c r="WVX1954" s="101"/>
      <c r="WVY1954" s="101"/>
      <c r="WVZ1954" s="101"/>
      <c r="WWA1954" s="101"/>
      <c r="WWB1954" s="101"/>
      <c r="WWC1954" s="101"/>
      <c r="WWD1954" s="101"/>
      <c r="WWE1954" s="101"/>
      <c r="WWF1954" s="101"/>
      <c r="WWG1954" s="101"/>
      <c r="WWH1954" s="101"/>
      <c r="WWI1954" s="101"/>
      <c r="WWJ1954" s="101"/>
      <c r="WWK1954" s="101"/>
      <c r="WWL1954" s="101"/>
      <c r="WWM1954" s="101"/>
      <c r="WWN1954" s="101"/>
      <c r="WWO1954" s="101"/>
      <c r="WWP1954" s="101"/>
      <c r="WWQ1954" s="101"/>
      <c r="WWR1954" s="101"/>
      <c r="WWS1954" s="101"/>
      <c r="WWT1954" s="101"/>
      <c r="WWU1954" s="101"/>
      <c r="WWV1954" s="101"/>
      <c r="WWW1954" s="101"/>
      <c r="WWX1954" s="101"/>
      <c r="WWY1954" s="101"/>
      <c r="WWZ1954" s="101"/>
      <c r="WXA1954" s="101"/>
      <c r="WXB1954" s="101"/>
      <c r="WXC1954" s="101"/>
      <c r="WXD1954" s="101"/>
      <c r="WXE1954" s="101"/>
      <c r="WXF1954" s="101"/>
      <c r="WXG1954" s="101"/>
      <c r="WXH1954" s="101"/>
      <c r="WXI1954" s="101"/>
      <c r="WXJ1954" s="101"/>
      <c r="WXK1954" s="101"/>
      <c r="WXL1954" s="101"/>
      <c r="WXM1954" s="101"/>
      <c r="WXN1954" s="101"/>
      <c r="WXO1954" s="101"/>
      <c r="WXP1954" s="101"/>
      <c r="WXQ1954" s="101"/>
      <c r="WXR1954" s="101"/>
      <c r="WXS1954" s="101"/>
      <c r="WXT1954" s="101"/>
      <c r="WXU1954" s="101"/>
      <c r="WXV1954" s="101"/>
      <c r="WXW1954" s="101"/>
      <c r="WXX1954" s="101"/>
      <c r="WXY1954" s="101"/>
      <c r="WXZ1954" s="101"/>
      <c r="WYA1954" s="101"/>
      <c r="WYB1954" s="101"/>
      <c r="WYC1954" s="101"/>
      <c r="WYD1954" s="101"/>
      <c r="WYE1954" s="101"/>
      <c r="WYF1954" s="101"/>
      <c r="WYG1954" s="101"/>
      <c r="WYH1954" s="101"/>
      <c r="WYI1954" s="101"/>
      <c r="WYJ1954" s="101"/>
      <c r="WYK1954" s="101"/>
      <c r="WYL1954" s="101"/>
      <c r="WYM1954" s="101"/>
      <c r="WYN1954" s="101"/>
      <c r="WYO1954" s="101"/>
      <c r="WYP1954" s="101"/>
      <c r="WYQ1954" s="101"/>
      <c r="WYR1954" s="101"/>
      <c r="WYS1954" s="101"/>
      <c r="WYT1954" s="101"/>
      <c r="WYU1954" s="101"/>
      <c r="WYV1954" s="101"/>
      <c r="WYW1954" s="101"/>
      <c r="WYX1954" s="101"/>
      <c r="WYY1954" s="101"/>
      <c r="WYZ1954" s="101"/>
      <c r="WZA1954" s="101"/>
      <c r="WZB1954" s="101"/>
      <c r="WZC1954" s="101"/>
      <c r="WZD1954" s="101"/>
      <c r="WZE1954" s="101"/>
      <c r="WZF1954" s="101"/>
      <c r="WZG1954" s="101"/>
      <c r="WZH1954" s="101"/>
      <c r="WZI1954" s="101"/>
      <c r="WZJ1954" s="101"/>
      <c r="WZK1954" s="101"/>
      <c r="WZL1954" s="101"/>
      <c r="WZM1954" s="101"/>
      <c r="WZN1954" s="101"/>
      <c r="WZO1954" s="101"/>
      <c r="WZP1954" s="101"/>
      <c r="WZQ1954" s="101"/>
      <c r="WZR1954" s="101"/>
      <c r="WZS1954" s="101"/>
      <c r="WZT1954" s="101"/>
      <c r="WZU1954" s="101"/>
      <c r="WZV1954" s="101"/>
      <c r="WZW1954" s="101"/>
      <c r="WZX1954" s="101"/>
      <c r="WZY1954" s="101"/>
      <c r="WZZ1954" s="101"/>
      <c r="XAA1954" s="101"/>
      <c r="XAB1954" s="101"/>
      <c r="XAC1954" s="101"/>
      <c r="XAD1954" s="101"/>
      <c r="XAE1954" s="101"/>
      <c r="XAF1954" s="101"/>
      <c r="XAG1954" s="101"/>
      <c r="XAH1954" s="101"/>
      <c r="XAI1954" s="101"/>
      <c r="XAJ1954" s="101"/>
      <c r="XAK1954" s="101"/>
      <c r="XAL1954" s="101"/>
      <c r="XAM1954" s="101"/>
      <c r="XAN1954" s="101"/>
      <c r="XAO1954" s="101"/>
      <c r="XAP1954" s="101"/>
      <c r="XAQ1954" s="101"/>
      <c r="XAR1954" s="101"/>
      <c r="XAS1954" s="101"/>
      <c r="XAT1954" s="101"/>
      <c r="XAU1954" s="101"/>
      <c r="XAV1954" s="101"/>
      <c r="XAW1954" s="101"/>
      <c r="XAX1954" s="101"/>
      <c r="XAY1954" s="101"/>
      <c r="XAZ1954" s="101"/>
      <c r="XBA1954" s="101"/>
      <c r="XBB1954" s="101"/>
      <c r="XBC1954" s="101"/>
      <c r="XBD1954" s="101"/>
      <c r="XBE1954" s="101"/>
      <c r="XBF1954" s="101"/>
      <c r="XBG1954" s="101"/>
      <c r="XBH1954" s="101"/>
      <c r="XBI1954" s="101"/>
      <c r="XBJ1954" s="101"/>
      <c r="XBK1954" s="101"/>
      <c r="XBL1954" s="101"/>
      <c r="XBM1954" s="101"/>
      <c r="XBN1954" s="101"/>
      <c r="XBO1954" s="101"/>
      <c r="XBP1954" s="101"/>
      <c r="XBQ1954" s="101"/>
      <c r="XBR1954" s="101"/>
      <c r="XBS1954" s="101"/>
      <c r="XBT1954" s="101"/>
      <c r="XBU1954" s="101"/>
      <c r="XBV1954" s="101"/>
      <c r="XBW1954" s="101"/>
      <c r="XBX1954" s="101"/>
      <c r="XBY1954" s="101"/>
      <c r="XBZ1954" s="101"/>
      <c r="XCA1954" s="101"/>
      <c r="XCB1954" s="101"/>
      <c r="XCC1954" s="101"/>
      <c r="XCD1954" s="101"/>
      <c r="XCE1954" s="101"/>
      <c r="XCF1954" s="101"/>
      <c r="XCG1954" s="101"/>
      <c r="XCH1954" s="101"/>
      <c r="XCI1954" s="101"/>
      <c r="XCJ1954" s="101"/>
      <c r="XCK1954" s="101"/>
      <c r="XCL1954" s="101"/>
      <c r="XCM1954" s="101"/>
      <c r="XCN1954" s="101"/>
      <c r="XCO1954" s="101"/>
      <c r="XCP1954" s="101"/>
      <c r="XCQ1954" s="101"/>
      <c r="XCR1954" s="101"/>
      <c r="XCS1954" s="101"/>
      <c r="XCT1954" s="101"/>
      <c r="XCU1954" s="101"/>
      <c r="XCV1954" s="101"/>
      <c r="XCW1954" s="101"/>
      <c r="XCX1954" s="101"/>
      <c r="XCY1954" s="101"/>
      <c r="XCZ1954" s="101"/>
      <c r="XDA1954" s="101"/>
      <c r="XDB1954" s="101"/>
      <c r="XDC1954" s="101"/>
      <c r="XDD1954" s="101"/>
      <c r="XDE1954" s="101"/>
      <c r="XDF1954" s="101"/>
      <c r="XDG1954" s="101"/>
      <c r="XDH1954" s="101"/>
      <c r="XDI1954" s="101"/>
      <c r="XDJ1954" s="101"/>
      <c r="XDK1954" s="101"/>
      <c r="XDL1954" s="101"/>
      <c r="XDM1954" s="101"/>
      <c r="XDN1954" s="101"/>
      <c r="XDO1954" s="101"/>
      <c r="XDP1954" s="101"/>
      <c r="XDQ1954" s="101"/>
      <c r="XDR1954" s="101"/>
      <c r="XDS1954" s="101"/>
      <c r="XDT1954" s="101"/>
      <c r="XDU1954" s="101"/>
      <c r="XDV1954" s="101"/>
      <c r="XDW1954" s="101"/>
      <c r="XDX1954" s="101"/>
      <c r="XDY1954" s="101"/>
      <c r="XDZ1954" s="101"/>
      <c r="XEA1954" s="101"/>
      <c r="XEB1954" s="101"/>
      <c r="XEC1954" s="101"/>
      <c r="XED1954" s="101"/>
      <c r="XEE1954" s="101"/>
      <c r="XEF1954" s="101"/>
      <c r="XEG1954" s="101"/>
      <c r="XEH1954" s="101"/>
      <c r="XEI1954" s="101"/>
      <c r="XEJ1954" s="101"/>
      <c r="XEK1954" s="101"/>
      <c r="XEL1954" s="101"/>
      <c r="XEM1954" s="101"/>
      <c r="XEN1954" s="101"/>
      <c r="XEO1954" s="101"/>
      <c r="XEP1954" s="101"/>
      <c r="XEQ1954" s="101"/>
      <c r="XER1954" s="101"/>
      <c r="XES1954" s="101"/>
      <c r="XET1954" s="101"/>
      <c r="XEU1954" s="101"/>
      <c r="XEV1954" s="101"/>
      <c r="XEW1954" s="101"/>
      <c r="XEX1954" s="101"/>
      <c r="XEY1954" s="101"/>
      <c r="XEZ1954" s="101"/>
      <c r="XFA1954" s="101"/>
      <c r="XFB1954" s="101"/>
      <c r="XFC1954" s="101"/>
      <c r="XFD1954" s="101"/>
    </row>
    <row r="1955" spans="1:16384" ht="14.1" customHeight="1" thickBot="1" x14ac:dyDescent="0.3">
      <c r="A1955" s="101"/>
      <c r="B1955" s="101"/>
      <c r="C1955" s="101"/>
      <c r="D1955" s="101"/>
      <c r="E1955" s="101"/>
      <c r="F1955" s="101"/>
      <c r="G1955" s="101"/>
      <c r="H1955" s="101"/>
      <c r="I1955" s="101"/>
      <c r="J1955" s="101"/>
      <c r="K1955" s="101"/>
      <c r="L1955" s="101"/>
      <c r="M1955" s="101"/>
      <c r="N1955" s="101"/>
      <c r="O1955" s="101"/>
      <c r="P1955" s="101"/>
      <c r="Q1955" s="101"/>
      <c r="R1955" s="101"/>
      <c r="S1955" s="101"/>
      <c r="T1955" s="101"/>
      <c r="U1955" s="101"/>
      <c r="V1955" s="101"/>
      <c r="W1955" s="101"/>
      <c r="X1955" s="101"/>
      <c r="Y1955" s="101"/>
      <c r="Z1955" s="101"/>
      <c r="AA1955" s="101"/>
      <c r="AB1955" s="101"/>
      <c r="AC1955" s="101"/>
      <c r="AD1955" s="101"/>
      <c r="AE1955" s="101"/>
      <c r="AF1955" s="101"/>
      <c r="AG1955" s="101"/>
      <c r="AH1955" s="101"/>
      <c r="AI1955" s="101"/>
      <c r="AJ1955" s="101"/>
      <c r="AK1955" s="101"/>
      <c r="AL1955" s="101"/>
      <c r="AM1955" s="101"/>
      <c r="AN1955" s="101"/>
      <c r="AO1955" s="101"/>
      <c r="AP1955" s="101"/>
      <c r="AQ1955" s="101"/>
      <c r="AR1955" s="101"/>
      <c r="AS1955" s="101"/>
      <c r="AT1955" s="101"/>
      <c r="AU1955" s="101"/>
      <c r="AV1955" s="101"/>
      <c r="AW1955" s="101"/>
      <c r="AX1955" s="101"/>
      <c r="AY1955" s="101"/>
      <c r="AZ1955" s="101"/>
      <c r="BA1955" s="101"/>
      <c r="BB1955" s="101"/>
      <c r="BC1955" s="101"/>
      <c r="BD1955" s="101"/>
      <c r="BE1955" s="101"/>
      <c r="BF1955" s="101"/>
      <c r="BG1955" s="101"/>
      <c r="BH1955" s="101"/>
      <c r="BI1955" s="101"/>
      <c r="BJ1955" s="101"/>
      <c r="BK1955" s="101"/>
      <c r="BL1955" s="101"/>
      <c r="BM1955" s="101"/>
      <c r="BN1955" s="101"/>
      <c r="BO1955" s="101"/>
      <c r="BP1955" s="101"/>
      <c r="BQ1955" s="101"/>
      <c r="BR1955" s="101"/>
      <c r="BS1955" s="101"/>
      <c r="BT1955" s="101"/>
      <c r="BU1955" s="101"/>
      <c r="BV1955" s="101"/>
      <c r="BW1955" s="101"/>
      <c r="BX1955" s="101"/>
      <c r="BY1955" s="101"/>
      <c r="BZ1955" s="101"/>
      <c r="CA1955" s="101"/>
      <c r="CB1955" s="101"/>
      <c r="CC1955" s="101"/>
      <c r="CD1955" s="101"/>
      <c r="CE1955" s="101"/>
      <c r="CF1955" s="101"/>
      <c r="CG1955" s="101"/>
      <c r="CH1955" s="101"/>
      <c r="CI1955" s="101"/>
      <c r="CJ1955" s="101"/>
      <c r="CK1955" s="101"/>
      <c r="CL1955" s="101"/>
      <c r="CM1955" s="101"/>
      <c r="CN1955" s="101"/>
      <c r="CO1955" s="101"/>
      <c r="CP1955" s="101"/>
      <c r="CQ1955" s="101"/>
      <c r="CR1955" s="101"/>
      <c r="CS1955" s="101"/>
      <c r="CT1955" s="101"/>
      <c r="CU1955" s="101"/>
      <c r="CV1955" s="101"/>
      <c r="CW1955" s="101"/>
      <c r="CX1955" s="101"/>
      <c r="CY1955" s="101"/>
      <c r="CZ1955" s="101"/>
      <c r="DA1955" s="101"/>
      <c r="DB1955" s="101"/>
      <c r="DC1955" s="101"/>
      <c r="DD1955" s="101"/>
      <c r="DE1955" s="101"/>
      <c r="DF1955" s="101"/>
      <c r="DG1955" s="101"/>
      <c r="DH1955" s="101"/>
      <c r="DI1955" s="101"/>
      <c r="DJ1955" s="101"/>
      <c r="DK1955" s="101"/>
      <c r="DL1955" s="101"/>
      <c r="DM1955" s="101"/>
      <c r="DN1955" s="101"/>
      <c r="DO1955" s="101"/>
      <c r="DP1955" s="101"/>
      <c r="DQ1955" s="101"/>
      <c r="DR1955" s="101"/>
      <c r="DS1955" s="101"/>
      <c r="DT1955" s="101"/>
      <c r="DU1955" s="101"/>
      <c r="DV1955" s="101"/>
      <c r="DW1955" s="101"/>
      <c r="DX1955" s="101"/>
      <c r="DY1955" s="101"/>
      <c r="DZ1955" s="101"/>
      <c r="EA1955" s="101"/>
      <c r="EB1955" s="101"/>
      <c r="EC1955" s="101"/>
      <c r="ED1955" s="101"/>
      <c r="EE1955" s="101"/>
      <c r="EF1955" s="101"/>
      <c r="EG1955" s="101"/>
      <c r="EH1955" s="101"/>
      <c r="EI1955" s="101"/>
      <c r="EJ1955" s="101"/>
      <c r="EK1955" s="101"/>
      <c r="EL1955" s="101"/>
      <c r="EM1955" s="101"/>
      <c r="EN1955" s="101"/>
      <c r="EO1955" s="101"/>
      <c r="EP1955" s="101"/>
      <c r="EQ1955" s="101"/>
      <c r="ER1955" s="101"/>
      <c r="ES1955" s="101"/>
      <c r="ET1955" s="101"/>
      <c r="EU1955" s="101"/>
      <c r="EV1955" s="101"/>
      <c r="EW1955" s="101"/>
      <c r="EX1955" s="101"/>
      <c r="EY1955" s="101"/>
      <c r="EZ1955" s="101"/>
      <c r="FA1955" s="101"/>
      <c r="FB1955" s="101"/>
      <c r="FC1955" s="101"/>
      <c r="FD1955" s="101"/>
      <c r="FE1955" s="101"/>
      <c r="FF1955" s="101"/>
      <c r="FG1955" s="101"/>
      <c r="FH1955" s="101"/>
      <c r="FI1955" s="101"/>
      <c r="FJ1955" s="101"/>
      <c r="FK1955" s="101"/>
      <c r="FL1955" s="101"/>
      <c r="FM1955" s="101"/>
      <c r="FN1955" s="101"/>
      <c r="FO1955" s="101"/>
      <c r="FP1955" s="101"/>
      <c r="FQ1955" s="101"/>
      <c r="FR1955" s="101"/>
      <c r="FS1955" s="101"/>
      <c r="FT1955" s="101"/>
      <c r="FU1955" s="101"/>
      <c r="FV1955" s="101"/>
      <c r="FW1955" s="101"/>
      <c r="FX1955" s="101"/>
      <c r="FY1955" s="101"/>
      <c r="FZ1955" s="101"/>
      <c r="GA1955" s="101"/>
      <c r="GB1955" s="101"/>
      <c r="GC1955" s="101"/>
      <c r="GD1955" s="101"/>
      <c r="GE1955" s="101"/>
      <c r="GF1955" s="101"/>
      <c r="GG1955" s="101"/>
      <c r="GH1955" s="101"/>
      <c r="GI1955" s="101"/>
      <c r="GJ1955" s="101"/>
      <c r="GK1955" s="101"/>
      <c r="GL1955" s="101"/>
      <c r="GM1955" s="101"/>
      <c r="GN1955" s="101"/>
      <c r="GO1955" s="101"/>
      <c r="GP1955" s="101"/>
      <c r="GQ1955" s="101"/>
      <c r="GR1955" s="101"/>
      <c r="GS1955" s="101"/>
      <c r="GT1955" s="101"/>
      <c r="GU1955" s="101"/>
      <c r="GV1955" s="101"/>
      <c r="GW1955" s="101"/>
      <c r="GX1955" s="101"/>
      <c r="GY1955" s="101"/>
      <c r="GZ1955" s="101"/>
      <c r="HA1955" s="101"/>
      <c r="HB1955" s="101"/>
      <c r="HC1955" s="101"/>
      <c r="HD1955" s="101"/>
      <c r="HE1955" s="101"/>
      <c r="HF1955" s="101"/>
      <c r="HG1955" s="101"/>
      <c r="HH1955" s="101"/>
      <c r="HI1955" s="101"/>
      <c r="HJ1955" s="101"/>
      <c r="HK1955" s="101"/>
      <c r="HL1955" s="101"/>
      <c r="HM1955" s="101"/>
      <c r="HN1955" s="101"/>
      <c r="HO1955" s="101"/>
      <c r="HP1955" s="101"/>
      <c r="HQ1955" s="101"/>
      <c r="HR1955" s="101"/>
      <c r="HS1955" s="101"/>
      <c r="HT1955" s="101"/>
      <c r="HU1955" s="101"/>
      <c r="HV1955" s="101"/>
      <c r="HW1955" s="101"/>
      <c r="HX1955" s="101"/>
      <c r="HY1955" s="101"/>
      <c r="HZ1955" s="101"/>
      <c r="IA1955" s="101"/>
      <c r="IB1955" s="101"/>
      <c r="IC1955" s="101"/>
      <c r="ID1955" s="101"/>
      <c r="IE1955" s="101"/>
      <c r="IF1955" s="101"/>
      <c r="IG1955" s="101"/>
      <c r="IH1955" s="101"/>
      <c r="II1955" s="101"/>
      <c r="IJ1955" s="101"/>
      <c r="IK1955" s="101"/>
      <c r="IL1955" s="101"/>
      <c r="IM1955" s="101"/>
      <c r="IN1955" s="101"/>
      <c r="IO1955" s="101"/>
      <c r="IP1955" s="101"/>
      <c r="IQ1955" s="101"/>
      <c r="IR1955" s="101"/>
      <c r="IS1955" s="101"/>
      <c r="IT1955" s="101"/>
      <c r="IU1955" s="101"/>
      <c r="IV1955" s="101"/>
      <c r="IW1955" s="101"/>
      <c r="IX1955" s="101"/>
      <c r="IY1955" s="101"/>
      <c r="IZ1955" s="101"/>
      <c r="JA1955" s="101"/>
      <c r="JB1955" s="101"/>
      <c r="JC1955" s="101"/>
      <c r="JD1955" s="101"/>
      <c r="JE1955" s="101"/>
      <c r="JF1955" s="101"/>
      <c r="JG1955" s="101"/>
      <c r="JH1955" s="101"/>
      <c r="JI1955" s="101"/>
      <c r="JJ1955" s="101"/>
      <c r="JK1955" s="101"/>
      <c r="JL1955" s="101"/>
      <c r="JM1955" s="101"/>
      <c r="JN1955" s="101"/>
      <c r="JO1955" s="101"/>
      <c r="JP1955" s="101"/>
      <c r="JQ1955" s="101"/>
      <c r="JR1955" s="101"/>
      <c r="JS1955" s="101"/>
      <c r="JT1955" s="101"/>
      <c r="JU1955" s="101"/>
      <c r="JV1955" s="101"/>
      <c r="JW1955" s="101"/>
      <c r="JX1955" s="101"/>
      <c r="JY1955" s="101"/>
      <c r="JZ1955" s="101"/>
      <c r="KA1955" s="101"/>
      <c r="KB1955" s="101"/>
      <c r="KC1955" s="101"/>
      <c r="KD1955" s="101"/>
      <c r="KE1955" s="101"/>
      <c r="KF1955" s="101"/>
      <c r="KG1955" s="101"/>
      <c r="KH1955" s="101"/>
      <c r="KI1955" s="101"/>
      <c r="KJ1955" s="101"/>
      <c r="KK1955" s="101"/>
      <c r="KL1955" s="101"/>
      <c r="KM1955" s="101"/>
      <c r="KN1955" s="101"/>
      <c r="KO1955" s="101"/>
      <c r="KP1955" s="101"/>
      <c r="KQ1955" s="101"/>
      <c r="KR1955" s="101"/>
      <c r="KS1955" s="101"/>
      <c r="KT1955" s="101"/>
      <c r="KU1955" s="101"/>
      <c r="KV1955" s="101"/>
      <c r="KW1955" s="101"/>
      <c r="KX1955" s="101"/>
      <c r="KY1955" s="101"/>
      <c r="KZ1955" s="101"/>
      <c r="LA1955" s="101"/>
      <c r="LB1955" s="101"/>
      <c r="LC1955" s="101"/>
      <c r="LD1955" s="101"/>
      <c r="LE1955" s="101"/>
      <c r="LF1955" s="101"/>
      <c r="LG1955" s="101"/>
      <c r="LH1955" s="101"/>
      <c r="LI1955" s="101"/>
      <c r="LJ1955" s="101"/>
      <c r="LK1955" s="101"/>
      <c r="LL1955" s="101"/>
      <c r="LM1955" s="101"/>
      <c r="LN1955" s="101"/>
      <c r="LO1955" s="101"/>
      <c r="LP1955" s="101"/>
      <c r="LQ1955" s="101"/>
      <c r="LR1955" s="101"/>
      <c r="LS1955" s="101"/>
      <c r="LT1955" s="101"/>
      <c r="LU1955" s="101"/>
      <c r="LV1955" s="101"/>
      <c r="LW1955" s="101"/>
      <c r="LX1955" s="101"/>
      <c r="LY1955" s="101"/>
      <c r="LZ1955" s="101"/>
      <c r="MA1955" s="101"/>
      <c r="MB1955" s="101"/>
      <c r="MC1955" s="101"/>
      <c r="MD1955" s="101"/>
      <c r="ME1955" s="101"/>
      <c r="MF1955" s="101"/>
      <c r="MG1955" s="101"/>
      <c r="MH1955" s="101"/>
      <c r="MI1955" s="101"/>
      <c r="MJ1955" s="101"/>
      <c r="MK1955" s="101"/>
      <c r="ML1955" s="101"/>
      <c r="MM1955" s="101"/>
      <c r="MN1955" s="101"/>
      <c r="MO1955" s="101"/>
      <c r="MP1955" s="101"/>
      <c r="MQ1955" s="101"/>
      <c r="MR1955" s="101"/>
      <c r="MS1955" s="101"/>
      <c r="MT1955" s="101"/>
      <c r="MU1955" s="101"/>
      <c r="MV1955" s="101"/>
      <c r="MW1955" s="101"/>
      <c r="MX1955" s="101"/>
      <c r="MY1955" s="101"/>
      <c r="MZ1955" s="101"/>
      <c r="NA1955" s="101"/>
      <c r="NB1955" s="101"/>
      <c r="NC1955" s="101"/>
      <c r="ND1955" s="101"/>
      <c r="NE1955" s="101"/>
      <c r="NF1955" s="101"/>
      <c r="NG1955" s="101"/>
      <c r="NH1955" s="101"/>
      <c r="NI1955" s="101"/>
      <c r="NJ1955" s="101"/>
      <c r="NK1955" s="101"/>
      <c r="NL1955" s="101"/>
      <c r="NM1955" s="101"/>
      <c r="NN1955" s="101"/>
      <c r="NO1955" s="101"/>
      <c r="NP1955" s="101"/>
      <c r="NQ1955" s="101"/>
      <c r="NR1955" s="101"/>
      <c r="NS1955" s="101"/>
      <c r="NT1955" s="101"/>
      <c r="NU1955" s="101"/>
      <c r="NV1955" s="101"/>
      <c r="NW1955" s="101"/>
      <c r="NX1955" s="101"/>
      <c r="NY1955" s="101"/>
      <c r="NZ1955" s="101"/>
      <c r="OA1955" s="101"/>
      <c r="OB1955" s="101"/>
      <c r="OC1955" s="101"/>
      <c r="OD1955" s="101"/>
      <c r="OE1955" s="101"/>
      <c r="OF1955" s="101"/>
      <c r="OG1955" s="101"/>
      <c r="OH1955" s="101"/>
      <c r="OI1955" s="101"/>
      <c r="OJ1955" s="101"/>
      <c r="OK1955" s="101"/>
      <c r="OL1955" s="101"/>
      <c r="OM1955" s="101"/>
      <c r="ON1955" s="101"/>
      <c r="OO1955" s="101"/>
      <c r="OP1955" s="101"/>
      <c r="OQ1955" s="101"/>
      <c r="OR1955" s="101"/>
      <c r="OS1955" s="101"/>
      <c r="OT1955" s="101"/>
      <c r="OU1955" s="101"/>
      <c r="OV1955" s="101"/>
      <c r="OW1955" s="101"/>
      <c r="OX1955" s="101"/>
      <c r="OY1955" s="101"/>
      <c r="OZ1955" s="101"/>
      <c r="PA1955" s="101"/>
      <c r="PB1955" s="101"/>
      <c r="PC1955" s="101"/>
      <c r="PD1955" s="101"/>
      <c r="PE1955" s="101"/>
      <c r="PF1955" s="101"/>
      <c r="PG1955" s="101"/>
      <c r="PH1955" s="101"/>
      <c r="PI1955" s="101"/>
      <c r="PJ1955" s="101"/>
      <c r="PK1955" s="101"/>
      <c r="PL1955" s="101"/>
      <c r="PM1955" s="101"/>
      <c r="PN1955" s="101"/>
      <c r="PO1955" s="101"/>
      <c r="PP1955" s="101"/>
      <c r="PQ1955" s="101"/>
      <c r="PR1955" s="101"/>
      <c r="PS1955" s="101"/>
      <c r="PT1955" s="101"/>
      <c r="PU1955" s="101"/>
      <c r="PV1955" s="101"/>
      <c r="PW1955" s="101"/>
      <c r="PX1955" s="101"/>
      <c r="PY1955" s="101"/>
      <c r="PZ1955" s="101"/>
      <c r="QA1955" s="101"/>
      <c r="QB1955" s="101"/>
      <c r="QC1955" s="101"/>
      <c r="QD1955" s="101"/>
      <c r="QE1955" s="101"/>
      <c r="QF1955" s="101"/>
      <c r="QG1955" s="101"/>
      <c r="QH1955" s="101"/>
      <c r="QI1955" s="101"/>
      <c r="QJ1955" s="101"/>
      <c r="QK1955" s="101"/>
      <c r="QL1955" s="101"/>
      <c r="QM1955" s="101"/>
      <c r="QN1955" s="101"/>
      <c r="QO1955" s="101"/>
      <c r="QP1955" s="101"/>
      <c r="QQ1955" s="101"/>
      <c r="QR1955" s="101"/>
      <c r="QS1955" s="101"/>
      <c r="QT1955" s="101"/>
      <c r="QU1955" s="101"/>
      <c r="QV1955" s="101"/>
      <c r="QW1955" s="101"/>
      <c r="QX1955" s="101"/>
      <c r="QY1955" s="101"/>
      <c r="QZ1955" s="101"/>
      <c r="RA1955" s="101"/>
      <c r="RB1955" s="101"/>
      <c r="RC1955" s="101"/>
      <c r="RD1955" s="101"/>
      <c r="RE1955" s="101"/>
      <c r="RF1955" s="101"/>
      <c r="RG1955" s="101"/>
      <c r="RH1955" s="101"/>
      <c r="RI1955" s="101"/>
      <c r="RJ1955" s="101"/>
      <c r="RK1955" s="101"/>
      <c r="RL1955" s="101"/>
      <c r="RM1955" s="101"/>
      <c r="RN1955" s="101"/>
      <c r="RO1955" s="101"/>
      <c r="RP1955" s="101"/>
      <c r="RQ1955" s="101"/>
      <c r="RR1955" s="101"/>
      <c r="RS1955" s="101"/>
      <c r="RT1955" s="101"/>
      <c r="RU1955" s="101"/>
      <c r="RV1955" s="101"/>
      <c r="RW1955" s="101"/>
      <c r="RX1955" s="101"/>
      <c r="RY1955" s="101"/>
      <c r="RZ1955" s="101"/>
      <c r="SA1955" s="101"/>
      <c r="SB1955" s="101"/>
      <c r="SC1955" s="101"/>
      <c r="SD1955" s="101"/>
      <c r="SE1955" s="101"/>
      <c r="SF1955" s="101"/>
      <c r="SG1955" s="101"/>
      <c r="SH1955" s="101"/>
      <c r="SI1955" s="101"/>
      <c r="SJ1955" s="101"/>
      <c r="SK1955" s="101"/>
      <c r="SL1955" s="101"/>
      <c r="SM1955" s="101"/>
      <c r="SN1955" s="101"/>
      <c r="SO1955" s="101"/>
      <c r="SP1955" s="101"/>
      <c r="SQ1955" s="101"/>
      <c r="SR1955" s="101"/>
      <c r="SS1955" s="101"/>
      <c r="ST1955" s="101"/>
      <c r="SU1955" s="101"/>
      <c r="SV1955" s="101"/>
      <c r="SW1955" s="101"/>
      <c r="SX1955" s="101"/>
      <c r="SY1955" s="101"/>
      <c r="SZ1955" s="101"/>
      <c r="TA1955" s="101"/>
      <c r="TB1955" s="101"/>
      <c r="TC1955" s="101"/>
      <c r="TD1955" s="101"/>
      <c r="TE1955" s="101"/>
      <c r="TF1955" s="101"/>
      <c r="TG1955" s="101"/>
      <c r="TH1955" s="101"/>
      <c r="TI1955" s="101"/>
      <c r="TJ1955" s="101"/>
      <c r="TK1955" s="101"/>
      <c r="TL1955" s="101"/>
      <c r="TM1955" s="101"/>
      <c r="TN1955" s="101"/>
      <c r="TO1955" s="101"/>
      <c r="TP1955" s="101"/>
      <c r="TQ1955" s="101"/>
      <c r="TR1955" s="101"/>
      <c r="TS1955" s="101"/>
      <c r="TT1955" s="101"/>
      <c r="TU1955" s="101"/>
      <c r="TV1955" s="101"/>
      <c r="TW1955" s="101"/>
      <c r="TX1955" s="101"/>
      <c r="TY1955" s="101"/>
      <c r="TZ1955" s="101"/>
      <c r="UA1955" s="101"/>
      <c r="UB1955" s="101"/>
      <c r="UC1955" s="101"/>
      <c r="UD1955" s="101"/>
      <c r="UE1955" s="101"/>
      <c r="UF1955" s="101"/>
      <c r="UG1955" s="101"/>
      <c r="UH1955" s="101"/>
      <c r="UI1955" s="101"/>
      <c r="UJ1955" s="101"/>
      <c r="UK1955" s="101"/>
      <c r="UL1955" s="101"/>
      <c r="UM1955" s="101"/>
      <c r="UN1955" s="101"/>
      <c r="UO1955" s="101"/>
      <c r="UP1955" s="101"/>
      <c r="UQ1955" s="101"/>
      <c r="UR1955" s="101"/>
      <c r="US1955" s="101"/>
      <c r="UT1955" s="101"/>
      <c r="UU1955" s="101"/>
      <c r="UV1955" s="101"/>
      <c r="UW1955" s="101"/>
      <c r="UX1955" s="101"/>
      <c r="UY1955" s="101"/>
      <c r="UZ1955" s="101"/>
      <c r="VA1955" s="101"/>
      <c r="VB1955" s="101"/>
      <c r="VC1955" s="101"/>
      <c r="VD1955" s="101"/>
      <c r="VE1955" s="101"/>
      <c r="VF1955" s="101"/>
      <c r="VG1955" s="101"/>
      <c r="VH1955" s="101"/>
      <c r="VI1955" s="101"/>
      <c r="VJ1955" s="101"/>
      <c r="VK1955" s="101"/>
      <c r="VL1955" s="101"/>
      <c r="VM1955" s="101"/>
      <c r="VN1955" s="101"/>
      <c r="VO1955" s="101"/>
      <c r="VP1955" s="101"/>
      <c r="VQ1955" s="101"/>
      <c r="VR1955" s="101"/>
      <c r="VS1955" s="101"/>
      <c r="VT1955" s="101"/>
      <c r="VU1955" s="101"/>
      <c r="VV1955" s="101"/>
      <c r="VW1955" s="101"/>
      <c r="VX1955" s="101"/>
      <c r="VY1955" s="101"/>
      <c r="VZ1955" s="101"/>
      <c r="WA1955" s="101"/>
      <c r="WB1955" s="101"/>
      <c r="WC1955" s="101"/>
      <c r="WD1955" s="101"/>
      <c r="WE1955" s="101"/>
      <c r="WF1955" s="101"/>
      <c r="WG1955" s="101"/>
      <c r="WH1955" s="101"/>
      <c r="WI1955" s="101"/>
      <c r="WJ1955" s="101"/>
      <c r="WK1955" s="101"/>
      <c r="WL1955" s="101"/>
      <c r="WM1955" s="101"/>
      <c r="WN1955" s="101"/>
      <c r="WO1955" s="101"/>
      <c r="WP1955" s="101"/>
      <c r="WQ1955" s="101"/>
      <c r="WR1955" s="101"/>
      <c r="WS1955" s="101"/>
      <c r="WT1955" s="101"/>
      <c r="WU1955" s="101"/>
      <c r="WV1955" s="101"/>
      <c r="WW1955" s="101"/>
      <c r="WX1955" s="101"/>
      <c r="WY1955" s="101"/>
      <c r="WZ1955" s="101"/>
      <c r="XA1955" s="101"/>
      <c r="XB1955" s="101"/>
      <c r="XC1955" s="101"/>
      <c r="XD1955" s="101"/>
      <c r="XE1955" s="101"/>
      <c r="XF1955" s="101"/>
      <c r="XG1955" s="101"/>
      <c r="XH1955" s="101"/>
      <c r="XI1955" s="101"/>
      <c r="XJ1955" s="101"/>
      <c r="XK1955" s="101"/>
      <c r="XL1955" s="101"/>
      <c r="XM1955" s="101"/>
      <c r="XN1955" s="101"/>
      <c r="XO1955" s="101"/>
      <c r="XP1955" s="101"/>
      <c r="XQ1955" s="101"/>
      <c r="XR1955" s="101"/>
      <c r="XS1955" s="101"/>
      <c r="XT1955" s="101"/>
      <c r="XU1955" s="101"/>
      <c r="XV1955" s="101"/>
      <c r="XW1955" s="101"/>
      <c r="XX1955" s="101"/>
      <c r="XY1955" s="101"/>
      <c r="XZ1955" s="101"/>
      <c r="YA1955" s="101"/>
      <c r="YB1955" s="101"/>
      <c r="YC1955" s="101"/>
      <c r="YD1955" s="101"/>
      <c r="YE1955" s="101"/>
      <c r="YF1955" s="101"/>
      <c r="YG1955" s="101"/>
      <c r="YH1955" s="101"/>
      <c r="YI1955" s="101"/>
      <c r="YJ1955" s="101"/>
      <c r="YK1955" s="101"/>
      <c r="YL1955" s="101"/>
      <c r="YM1955" s="101"/>
      <c r="YN1955" s="101"/>
      <c r="YO1955" s="101"/>
      <c r="YP1955" s="101"/>
      <c r="YQ1955" s="101"/>
      <c r="YR1955" s="101"/>
      <c r="YS1955" s="101"/>
      <c r="YT1955" s="101"/>
      <c r="YU1955" s="101"/>
      <c r="YV1955" s="101"/>
      <c r="YW1955" s="101"/>
      <c r="YX1955" s="101"/>
      <c r="YY1955" s="101"/>
      <c r="YZ1955" s="101"/>
      <c r="ZA1955" s="101"/>
      <c r="ZB1955" s="101"/>
      <c r="ZC1955" s="101"/>
      <c r="ZD1955" s="101"/>
      <c r="ZE1955" s="101"/>
      <c r="ZF1955" s="101"/>
      <c r="ZG1955" s="101"/>
      <c r="ZH1955" s="101"/>
      <c r="ZI1955" s="101"/>
      <c r="ZJ1955" s="101"/>
      <c r="ZK1955" s="101"/>
      <c r="ZL1955" s="101"/>
      <c r="ZM1955" s="101"/>
      <c r="ZN1955" s="101"/>
      <c r="ZO1955" s="101"/>
      <c r="ZP1955" s="101"/>
      <c r="ZQ1955" s="101"/>
      <c r="ZR1955" s="101"/>
      <c r="ZS1955" s="101"/>
      <c r="ZT1955" s="101"/>
      <c r="ZU1955" s="101"/>
      <c r="ZV1955" s="101"/>
      <c r="ZW1955" s="101"/>
      <c r="ZX1955" s="101"/>
      <c r="ZY1955" s="101"/>
      <c r="ZZ1955" s="101"/>
      <c r="AAA1955" s="101"/>
      <c r="AAB1955" s="101"/>
      <c r="AAC1955" s="101"/>
      <c r="AAD1955" s="101"/>
      <c r="AAE1955" s="101"/>
      <c r="AAF1955" s="101"/>
      <c r="AAG1955" s="101"/>
      <c r="AAH1955" s="101"/>
      <c r="AAI1955" s="101"/>
      <c r="AAJ1955" s="101"/>
      <c r="AAK1955" s="101"/>
      <c r="AAL1955" s="101"/>
      <c r="AAM1955" s="101"/>
      <c r="AAN1955" s="101"/>
      <c r="AAO1955" s="101"/>
      <c r="AAP1955" s="101"/>
      <c r="AAQ1955" s="101"/>
      <c r="AAR1955" s="101"/>
      <c r="AAS1955" s="101"/>
      <c r="AAT1955" s="101"/>
      <c r="AAU1955" s="101"/>
      <c r="AAV1955" s="101"/>
      <c r="AAW1955" s="101"/>
      <c r="AAX1955" s="101"/>
      <c r="AAY1955" s="101"/>
      <c r="AAZ1955" s="101"/>
      <c r="ABA1955" s="101"/>
      <c r="ABB1955" s="101"/>
      <c r="ABC1955" s="101"/>
      <c r="ABD1955" s="101"/>
      <c r="ABE1955" s="101"/>
      <c r="ABF1955" s="101"/>
      <c r="ABG1955" s="101"/>
      <c r="ABH1955" s="101"/>
      <c r="ABI1955" s="101"/>
      <c r="ABJ1955" s="101"/>
      <c r="ABK1955" s="101"/>
      <c r="ABL1955" s="101"/>
      <c r="ABM1955" s="101"/>
      <c r="ABN1955" s="101"/>
      <c r="ABO1955" s="101"/>
      <c r="ABP1955" s="101"/>
      <c r="ABQ1955" s="101"/>
      <c r="ABR1955" s="101"/>
      <c r="ABS1955" s="101"/>
      <c r="ABT1955" s="101"/>
      <c r="ABU1955" s="101"/>
      <c r="ABV1955" s="101"/>
      <c r="ABW1955" s="101"/>
      <c r="ABX1955" s="101"/>
      <c r="ABY1955" s="101"/>
      <c r="ABZ1955" s="101"/>
      <c r="ACA1955" s="101"/>
      <c r="ACB1955" s="101"/>
      <c r="ACC1955" s="101"/>
      <c r="ACD1955" s="101"/>
      <c r="ACE1955" s="101"/>
      <c r="ACF1955" s="101"/>
      <c r="ACG1955" s="101"/>
      <c r="ACH1955" s="101"/>
      <c r="ACI1955" s="101"/>
      <c r="ACJ1955" s="101"/>
      <c r="ACK1955" s="101"/>
      <c r="ACL1955" s="101"/>
      <c r="ACM1955" s="101"/>
      <c r="ACN1955" s="101"/>
      <c r="ACO1955" s="101"/>
      <c r="ACP1955" s="101"/>
      <c r="ACQ1955" s="101"/>
      <c r="ACR1955" s="101"/>
      <c r="ACS1955" s="101"/>
      <c r="ACT1955" s="101"/>
      <c r="ACU1955" s="101"/>
      <c r="ACV1955" s="101"/>
      <c r="ACW1955" s="101"/>
      <c r="ACX1955" s="101"/>
      <c r="ACY1955" s="101"/>
      <c r="ACZ1955" s="101"/>
      <c r="ADA1955" s="101"/>
      <c r="ADB1955" s="101"/>
      <c r="ADC1955" s="101"/>
      <c r="ADD1955" s="101"/>
      <c r="ADE1955" s="101"/>
      <c r="ADF1955" s="101"/>
      <c r="ADG1955" s="101"/>
      <c r="ADH1955" s="101"/>
      <c r="ADI1955" s="101"/>
      <c r="ADJ1955" s="101"/>
      <c r="ADK1955" s="101"/>
      <c r="ADL1955" s="101"/>
      <c r="ADM1955" s="101"/>
      <c r="ADN1955" s="101"/>
      <c r="ADO1955" s="101"/>
      <c r="ADP1955" s="101"/>
      <c r="ADQ1955" s="101"/>
      <c r="ADR1955" s="101"/>
      <c r="ADS1955" s="101"/>
      <c r="ADT1955" s="101"/>
      <c r="ADU1955" s="101"/>
      <c r="ADV1955" s="101"/>
      <c r="ADW1955" s="101"/>
      <c r="ADX1955" s="101"/>
      <c r="ADY1955" s="101"/>
      <c r="ADZ1955" s="101"/>
      <c r="AEA1955" s="101"/>
      <c r="AEB1955" s="101"/>
      <c r="AEC1955" s="101"/>
      <c r="AED1955" s="101"/>
      <c r="AEE1955" s="101"/>
      <c r="AEF1955" s="101"/>
      <c r="AEG1955" s="101"/>
      <c r="AEH1955" s="101"/>
      <c r="AEI1955" s="101"/>
      <c r="AEJ1955" s="101"/>
      <c r="AEK1955" s="101"/>
      <c r="AEL1955" s="101"/>
      <c r="AEM1955" s="101"/>
      <c r="AEN1955" s="101"/>
      <c r="AEO1955" s="101"/>
      <c r="AEP1955" s="101"/>
      <c r="AEQ1955" s="101"/>
      <c r="AER1955" s="101"/>
      <c r="AES1955" s="101"/>
      <c r="AET1955" s="101"/>
      <c r="AEU1955" s="101"/>
      <c r="AEV1955" s="101"/>
      <c r="AEW1955" s="101"/>
      <c r="AEX1955" s="101"/>
      <c r="AEY1955" s="101"/>
      <c r="AEZ1955" s="101"/>
      <c r="AFA1955" s="101"/>
      <c r="AFB1955" s="101"/>
      <c r="AFC1955" s="101"/>
      <c r="AFD1955" s="101"/>
      <c r="AFE1955" s="101"/>
      <c r="AFF1955" s="101"/>
      <c r="AFG1955" s="101"/>
      <c r="AFH1955" s="101"/>
      <c r="AFI1955" s="101"/>
      <c r="AFJ1955" s="101"/>
      <c r="AFK1955" s="101"/>
      <c r="AFL1955" s="101"/>
      <c r="AFM1955" s="101"/>
      <c r="AFN1955" s="101"/>
      <c r="AFO1955" s="101"/>
      <c r="AFP1955" s="101"/>
      <c r="AFQ1955" s="101"/>
      <c r="AFR1955" s="101"/>
      <c r="AFS1955" s="101"/>
      <c r="AFT1955" s="101"/>
      <c r="AFU1955" s="101"/>
      <c r="AFV1955" s="101"/>
      <c r="AFW1955" s="101"/>
      <c r="AFX1955" s="101"/>
      <c r="AFY1955" s="101"/>
      <c r="AFZ1955" s="101"/>
      <c r="AGA1955" s="101"/>
      <c r="AGB1955" s="101"/>
      <c r="AGC1955" s="101"/>
      <c r="AGD1955" s="101"/>
      <c r="AGE1955" s="101"/>
      <c r="AGF1955" s="101"/>
      <c r="AGG1955" s="101"/>
      <c r="AGH1955" s="101"/>
      <c r="AGI1955" s="101"/>
      <c r="AGJ1955" s="101"/>
      <c r="AGK1955" s="101"/>
      <c r="AGL1955" s="101"/>
      <c r="AGM1955" s="101"/>
      <c r="AGN1955" s="101"/>
      <c r="AGO1955" s="101"/>
      <c r="AGP1955" s="101"/>
      <c r="AGQ1955" s="101"/>
      <c r="AGR1955" s="101"/>
      <c r="AGS1955" s="101"/>
      <c r="AGT1955" s="101"/>
      <c r="AGU1955" s="101"/>
      <c r="AGV1955" s="101"/>
      <c r="AGW1955" s="101"/>
      <c r="AGX1955" s="101"/>
      <c r="AGY1955" s="101"/>
      <c r="AGZ1955" s="101"/>
      <c r="AHA1955" s="101"/>
      <c r="AHB1955" s="101"/>
      <c r="AHC1955" s="101"/>
      <c r="AHD1955" s="101"/>
      <c r="AHE1955" s="101"/>
      <c r="AHF1955" s="101"/>
      <c r="AHG1955" s="101"/>
      <c r="AHH1955" s="101"/>
      <c r="AHI1955" s="101"/>
      <c r="AHJ1955" s="101"/>
      <c r="AHK1955" s="101"/>
      <c r="AHL1955" s="101"/>
      <c r="AHM1955" s="101"/>
      <c r="AHN1955" s="101"/>
      <c r="AHO1955" s="101"/>
      <c r="AHP1955" s="101"/>
      <c r="AHQ1955" s="101"/>
      <c r="AHR1955" s="101"/>
      <c r="AHS1955" s="101"/>
      <c r="AHT1955" s="101"/>
      <c r="AHU1955" s="101"/>
      <c r="AHV1955" s="101"/>
      <c r="AHW1955" s="101"/>
      <c r="AHX1955" s="101"/>
      <c r="AHY1955" s="101"/>
      <c r="AHZ1955" s="101"/>
      <c r="AIA1955" s="101"/>
      <c r="AIB1955" s="101"/>
      <c r="AIC1955" s="101"/>
      <c r="AID1955" s="101"/>
      <c r="AIE1955" s="101"/>
      <c r="AIF1955" s="101"/>
      <c r="AIG1955" s="101"/>
      <c r="AIH1955" s="101"/>
      <c r="AII1955" s="101"/>
      <c r="AIJ1955" s="101"/>
      <c r="AIK1955" s="101"/>
      <c r="AIL1955" s="101"/>
      <c r="AIM1955" s="101"/>
      <c r="AIN1955" s="101"/>
      <c r="AIO1955" s="101"/>
      <c r="AIP1955" s="101"/>
      <c r="AIQ1955" s="101"/>
      <c r="AIR1955" s="101"/>
      <c r="AIS1955" s="101"/>
      <c r="AIT1955" s="101"/>
      <c r="AIU1955" s="101"/>
      <c r="AIV1955" s="101"/>
      <c r="AIW1955" s="101"/>
      <c r="AIX1955" s="101"/>
      <c r="AIY1955" s="101"/>
      <c r="AIZ1955" s="101"/>
      <c r="AJA1955" s="101"/>
      <c r="AJB1955" s="101"/>
      <c r="AJC1955" s="101"/>
      <c r="AJD1955" s="101"/>
      <c r="AJE1955" s="101"/>
      <c r="AJF1955" s="101"/>
      <c r="AJG1955" s="101"/>
      <c r="AJH1955" s="101"/>
      <c r="AJI1955" s="101"/>
      <c r="AJJ1955" s="101"/>
      <c r="AJK1955" s="101"/>
      <c r="AJL1955" s="101"/>
      <c r="AJM1955" s="101"/>
      <c r="AJN1955" s="101"/>
      <c r="AJO1955" s="101"/>
      <c r="AJP1955" s="101"/>
      <c r="AJQ1955" s="101"/>
      <c r="AJR1955" s="101"/>
      <c r="AJS1955" s="101"/>
      <c r="AJT1955" s="101"/>
      <c r="AJU1955" s="101"/>
      <c r="AJV1955" s="101"/>
      <c r="AJW1955" s="101"/>
      <c r="AJX1955" s="101"/>
      <c r="AJY1955" s="101"/>
      <c r="AJZ1955" s="101"/>
      <c r="AKA1955" s="101"/>
      <c r="AKB1955" s="101"/>
      <c r="AKC1955" s="101"/>
      <c r="AKD1955" s="101"/>
      <c r="AKE1955" s="101"/>
      <c r="AKF1955" s="101"/>
      <c r="AKG1955" s="101"/>
      <c r="AKH1955" s="101"/>
      <c r="AKI1955" s="101"/>
      <c r="AKJ1955" s="101"/>
      <c r="AKK1955" s="101"/>
      <c r="AKL1955" s="101"/>
      <c r="AKM1955" s="101"/>
      <c r="AKN1955" s="101"/>
      <c r="AKO1955" s="101"/>
      <c r="AKP1955" s="101"/>
      <c r="AKQ1955" s="101"/>
      <c r="AKR1955" s="101"/>
      <c r="AKS1955" s="101"/>
      <c r="AKT1955" s="101"/>
      <c r="AKU1955" s="101"/>
      <c r="AKV1955" s="101"/>
      <c r="AKW1955" s="101"/>
      <c r="AKX1955" s="101"/>
      <c r="AKY1955" s="101"/>
      <c r="AKZ1955" s="101"/>
      <c r="ALA1955" s="101"/>
      <c r="ALB1955" s="101"/>
      <c r="ALC1955" s="101"/>
      <c r="ALD1955" s="101"/>
      <c r="ALE1955" s="101"/>
      <c r="ALF1955" s="101"/>
      <c r="ALG1955" s="101"/>
      <c r="ALH1955" s="101"/>
      <c r="ALI1955" s="101"/>
      <c r="ALJ1955" s="101"/>
      <c r="ALK1955" s="101"/>
      <c r="ALL1955" s="101"/>
      <c r="ALM1955" s="101"/>
      <c r="ALN1955" s="101"/>
      <c r="ALO1955" s="101"/>
      <c r="ALP1955" s="101"/>
      <c r="ALQ1955" s="101"/>
      <c r="ALR1955" s="101"/>
      <c r="ALS1955" s="101"/>
      <c r="ALT1955" s="101"/>
      <c r="ALU1955" s="101"/>
      <c r="ALV1955" s="101"/>
      <c r="ALW1955" s="101"/>
      <c r="ALX1955" s="101"/>
      <c r="ALY1955" s="101"/>
      <c r="ALZ1955" s="101"/>
      <c r="AMA1955" s="101"/>
      <c r="AMB1955" s="101"/>
      <c r="AMC1955" s="101"/>
      <c r="AMD1955" s="101"/>
      <c r="AME1955" s="101"/>
      <c r="AMF1955" s="101"/>
      <c r="AMG1955" s="101"/>
      <c r="AMH1955" s="101"/>
      <c r="AMI1955" s="101"/>
      <c r="AMJ1955" s="101"/>
      <c r="AMK1955" s="101"/>
      <c r="AML1955" s="101"/>
      <c r="AMM1955" s="101"/>
      <c r="AMN1955" s="101"/>
      <c r="AMO1955" s="101"/>
      <c r="AMP1955" s="101"/>
      <c r="AMQ1955" s="101"/>
      <c r="AMR1955" s="101"/>
      <c r="AMS1955" s="101"/>
      <c r="AMT1955" s="101"/>
      <c r="AMU1955" s="101"/>
      <c r="AMV1955" s="101"/>
      <c r="AMW1955" s="101"/>
      <c r="AMX1955" s="101"/>
      <c r="AMY1955" s="101"/>
      <c r="AMZ1955" s="101"/>
      <c r="ANA1955" s="101"/>
      <c r="ANB1955" s="101"/>
      <c r="ANC1955" s="101"/>
      <c r="AND1955" s="101"/>
      <c r="ANE1955" s="101"/>
      <c r="ANF1955" s="101"/>
      <c r="ANG1955" s="101"/>
      <c r="ANH1955" s="101"/>
      <c r="ANI1955" s="101"/>
      <c r="ANJ1955" s="101"/>
      <c r="ANK1955" s="101"/>
      <c r="ANL1955" s="101"/>
      <c r="ANM1955" s="101"/>
      <c r="ANN1955" s="101"/>
      <c r="ANO1955" s="101"/>
      <c r="ANP1955" s="101"/>
      <c r="ANQ1955" s="101"/>
      <c r="ANR1955" s="101"/>
      <c r="ANS1955" s="101"/>
      <c r="ANT1955" s="101"/>
      <c r="ANU1955" s="101"/>
      <c r="ANV1955" s="101"/>
      <c r="ANW1955" s="101"/>
      <c r="ANX1955" s="101"/>
      <c r="ANY1955" s="101"/>
      <c r="ANZ1955" s="101"/>
      <c r="AOA1955" s="101"/>
      <c r="AOB1955" s="101"/>
      <c r="AOC1955" s="101"/>
      <c r="AOD1955" s="101"/>
      <c r="AOE1955" s="101"/>
      <c r="AOF1955" s="101"/>
      <c r="AOG1955" s="101"/>
      <c r="AOH1955" s="101"/>
      <c r="AOI1955" s="101"/>
      <c r="AOJ1955" s="101"/>
      <c r="AOK1955" s="101"/>
      <c r="AOL1955" s="101"/>
      <c r="AOM1955" s="101"/>
      <c r="AON1955" s="101"/>
      <c r="AOO1955" s="101"/>
      <c r="AOP1955" s="101"/>
      <c r="AOQ1955" s="101"/>
      <c r="AOR1955" s="101"/>
      <c r="AOS1955" s="101"/>
      <c r="AOT1955" s="101"/>
      <c r="AOU1955" s="101"/>
      <c r="AOV1955" s="101"/>
      <c r="AOW1955" s="101"/>
      <c r="AOX1955" s="101"/>
      <c r="AOY1955" s="101"/>
      <c r="AOZ1955" s="101"/>
      <c r="APA1955" s="101"/>
      <c r="APB1955" s="101"/>
      <c r="APC1955" s="101"/>
      <c r="APD1955" s="101"/>
      <c r="APE1955" s="101"/>
      <c r="APF1955" s="101"/>
      <c r="APG1955" s="101"/>
      <c r="APH1955" s="101"/>
      <c r="API1955" s="101"/>
      <c r="APJ1955" s="101"/>
      <c r="APK1955" s="101"/>
      <c r="APL1955" s="101"/>
      <c r="APM1955" s="101"/>
      <c r="APN1955" s="101"/>
      <c r="APO1955" s="101"/>
      <c r="APP1955" s="101"/>
      <c r="APQ1955" s="101"/>
      <c r="APR1955" s="101"/>
      <c r="APS1955" s="101"/>
      <c r="APT1955" s="101"/>
      <c r="APU1955" s="101"/>
      <c r="APV1955" s="101"/>
      <c r="APW1955" s="101"/>
      <c r="APX1955" s="101"/>
      <c r="APY1955" s="101"/>
      <c r="APZ1955" s="101"/>
      <c r="AQA1955" s="101"/>
      <c r="AQB1955" s="101"/>
      <c r="AQC1955" s="101"/>
      <c r="AQD1955" s="101"/>
      <c r="AQE1955" s="101"/>
      <c r="AQF1955" s="101"/>
      <c r="AQG1955" s="101"/>
      <c r="AQH1955" s="101"/>
      <c r="AQI1955" s="101"/>
      <c r="AQJ1955" s="101"/>
      <c r="AQK1955" s="101"/>
      <c r="AQL1955" s="101"/>
      <c r="AQM1955" s="101"/>
      <c r="AQN1955" s="101"/>
      <c r="AQO1955" s="101"/>
      <c r="AQP1955" s="101"/>
      <c r="AQQ1955" s="101"/>
      <c r="AQR1955" s="101"/>
      <c r="AQS1955" s="101"/>
      <c r="AQT1955" s="101"/>
      <c r="AQU1955" s="101"/>
      <c r="AQV1955" s="101"/>
      <c r="AQW1955" s="101"/>
      <c r="AQX1955" s="101"/>
      <c r="AQY1955" s="101"/>
      <c r="AQZ1955" s="101"/>
      <c r="ARA1955" s="101"/>
      <c r="ARB1955" s="101"/>
      <c r="ARC1955" s="101"/>
      <c r="ARD1955" s="101"/>
      <c r="ARE1955" s="101"/>
      <c r="ARF1955" s="101"/>
      <c r="ARG1955" s="101"/>
      <c r="ARH1955" s="101"/>
      <c r="ARI1955" s="101"/>
      <c r="ARJ1955" s="101"/>
      <c r="ARK1955" s="101"/>
      <c r="ARL1955" s="101"/>
      <c r="ARM1955" s="101"/>
      <c r="ARN1955" s="101"/>
      <c r="ARO1955" s="101"/>
      <c r="ARP1955" s="101"/>
      <c r="ARQ1955" s="101"/>
      <c r="ARR1955" s="101"/>
      <c r="ARS1955" s="101"/>
      <c r="ART1955" s="101"/>
      <c r="ARU1955" s="101"/>
      <c r="ARV1955" s="101"/>
      <c r="ARW1955" s="101"/>
      <c r="ARX1955" s="101"/>
      <c r="ARY1955" s="101"/>
      <c r="ARZ1955" s="101"/>
      <c r="ASA1955" s="101"/>
      <c r="ASB1955" s="101"/>
      <c r="ASC1955" s="101"/>
      <c r="ASD1955" s="101"/>
      <c r="ASE1955" s="101"/>
      <c r="ASF1955" s="101"/>
      <c r="ASG1955" s="101"/>
      <c r="ASH1955" s="101"/>
      <c r="ASI1955" s="101"/>
      <c r="ASJ1955" s="101"/>
      <c r="ASK1955" s="101"/>
      <c r="ASL1955" s="101"/>
      <c r="ASM1955" s="101"/>
      <c r="ASN1955" s="101"/>
      <c r="ASO1955" s="101"/>
      <c r="ASP1955" s="101"/>
      <c r="ASQ1955" s="101"/>
      <c r="ASR1955" s="101"/>
      <c r="ASS1955" s="101"/>
      <c r="AST1955" s="101"/>
      <c r="ASU1955" s="101"/>
      <c r="ASV1955" s="101"/>
      <c r="ASW1955" s="101"/>
      <c r="ASX1955" s="101"/>
      <c r="ASY1955" s="101"/>
      <c r="ASZ1955" s="101"/>
      <c r="ATA1955" s="101"/>
      <c r="ATB1955" s="101"/>
      <c r="ATC1955" s="101"/>
      <c r="ATD1955" s="101"/>
      <c r="ATE1955" s="101"/>
      <c r="ATF1955" s="101"/>
      <c r="ATG1955" s="101"/>
      <c r="ATH1955" s="101"/>
      <c r="ATI1955" s="101"/>
      <c r="ATJ1955" s="101"/>
      <c r="ATK1955" s="101"/>
      <c r="ATL1955" s="101"/>
      <c r="ATM1955" s="101"/>
      <c r="ATN1955" s="101"/>
      <c r="ATO1955" s="101"/>
      <c r="ATP1955" s="101"/>
      <c r="ATQ1955" s="101"/>
      <c r="ATR1955" s="101"/>
      <c r="ATS1955" s="101"/>
      <c r="ATT1955" s="101"/>
      <c r="ATU1955" s="101"/>
      <c r="ATV1955" s="101"/>
      <c r="ATW1955" s="101"/>
      <c r="ATX1955" s="101"/>
      <c r="ATY1955" s="101"/>
      <c r="ATZ1955" s="101"/>
      <c r="AUA1955" s="101"/>
      <c r="AUB1955" s="101"/>
      <c r="AUC1955" s="101"/>
      <c r="AUD1955" s="101"/>
      <c r="AUE1955" s="101"/>
      <c r="AUF1955" s="101"/>
      <c r="AUG1955" s="101"/>
      <c r="AUH1955" s="101"/>
      <c r="AUI1955" s="101"/>
      <c r="AUJ1955" s="101"/>
      <c r="AUK1955" s="101"/>
      <c r="AUL1955" s="101"/>
      <c r="AUM1955" s="101"/>
      <c r="AUN1955" s="101"/>
      <c r="AUO1955" s="101"/>
      <c r="AUP1955" s="101"/>
      <c r="AUQ1955" s="101"/>
      <c r="AUR1955" s="101"/>
      <c r="AUS1955" s="101"/>
      <c r="AUT1955" s="101"/>
      <c r="AUU1955" s="101"/>
      <c r="AUV1955" s="101"/>
      <c r="AUW1955" s="101"/>
      <c r="AUX1955" s="101"/>
      <c r="AUY1955" s="101"/>
      <c r="AUZ1955" s="101"/>
      <c r="AVA1955" s="101"/>
      <c r="AVB1955" s="101"/>
      <c r="AVC1955" s="101"/>
      <c r="AVD1955" s="101"/>
      <c r="AVE1955" s="101"/>
      <c r="AVF1955" s="101"/>
      <c r="AVG1955" s="101"/>
      <c r="AVH1955" s="101"/>
      <c r="AVI1955" s="101"/>
      <c r="AVJ1955" s="101"/>
      <c r="AVK1955" s="101"/>
      <c r="AVL1955" s="101"/>
      <c r="AVM1955" s="101"/>
      <c r="AVN1955" s="101"/>
      <c r="AVO1955" s="101"/>
      <c r="AVP1955" s="101"/>
      <c r="AVQ1955" s="101"/>
      <c r="AVR1955" s="101"/>
      <c r="AVS1955" s="101"/>
      <c r="AVT1955" s="101"/>
      <c r="AVU1955" s="101"/>
      <c r="AVV1955" s="101"/>
      <c r="AVW1955" s="101"/>
      <c r="AVX1955" s="101"/>
      <c r="AVY1955" s="101"/>
      <c r="AVZ1955" s="101"/>
      <c r="AWA1955" s="101"/>
      <c r="AWB1955" s="101"/>
      <c r="AWC1955" s="101"/>
      <c r="AWD1955" s="101"/>
      <c r="AWE1955" s="101"/>
      <c r="AWF1955" s="101"/>
      <c r="AWG1955" s="101"/>
      <c r="AWH1955" s="101"/>
      <c r="AWI1955" s="101"/>
      <c r="AWJ1955" s="101"/>
      <c r="AWK1955" s="101"/>
      <c r="AWL1955" s="101"/>
      <c r="AWM1955" s="101"/>
      <c r="AWN1955" s="101"/>
      <c r="AWO1955" s="101"/>
      <c r="AWP1955" s="101"/>
      <c r="AWQ1955" s="101"/>
      <c r="AWR1955" s="101"/>
      <c r="AWS1955" s="101"/>
      <c r="AWT1955" s="101"/>
      <c r="AWU1955" s="101"/>
      <c r="AWV1955" s="101"/>
      <c r="AWW1955" s="101"/>
      <c r="AWX1955" s="101"/>
      <c r="AWY1955" s="101"/>
      <c r="AWZ1955" s="101"/>
      <c r="AXA1955" s="101"/>
      <c r="AXB1955" s="101"/>
      <c r="AXC1955" s="101"/>
      <c r="AXD1955" s="101"/>
      <c r="AXE1955" s="101"/>
      <c r="AXF1955" s="101"/>
      <c r="AXG1955" s="101"/>
      <c r="AXH1955" s="101"/>
      <c r="AXI1955" s="101"/>
      <c r="AXJ1955" s="101"/>
      <c r="AXK1955" s="101"/>
      <c r="AXL1955" s="101"/>
      <c r="AXM1955" s="101"/>
      <c r="AXN1955" s="101"/>
      <c r="AXO1955" s="101"/>
      <c r="AXP1955" s="101"/>
      <c r="AXQ1955" s="101"/>
      <c r="AXR1955" s="101"/>
      <c r="AXS1955" s="101"/>
      <c r="AXT1955" s="101"/>
      <c r="AXU1955" s="101"/>
      <c r="AXV1955" s="101"/>
      <c r="AXW1955" s="101"/>
      <c r="AXX1955" s="101"/>
      <c r="AXY1955" s="101"/>
      <c r="AXZ1955" s="101"/>
      <c r="AYA1955" s="101"/>
      <c r="AYB1955" s="101"/>
      <c r="AYC1955" s="101"/>
      <c r="AYD1955" s="101"/>
      <c r="AYE1955" s="101"/>
      <c r="AYF1955" s="101"/>
      <c r="AYG1955" s="101"/>
      <c r="AYH1955" s="101"/>
      <c r="AYI1955" s="101"/>
      <c r="AYJ1955" s="101"/>
      <c r="AYK1955" s="101"/>
      <c r="AYL1955" s="101"/>
      <c r="AYM1955" s="101"/>
      <c r="AYN1955" s="101"/>
      <c r="AYO1955" s="101"/>
      <c r="AYP1955" s="101"/>
      <c r="AYQ1955" s="101"/>
      <c r="AYR1955" s="101"/>
      <c r="AYS1955" s="101"/>
      <c r="AYT1955" s="101"/>
      <c r="AYU1955" s="101"/>
      <c r="AYV1955" s="101"/>
      <c r="AYW1955" s="101"/>
      <c r="AYX1955" s="101"/>
      <c r="AYY1955" s="101"/>
      <c r="AYZ1955" s="101"/>
      <c r="AZA1955" s="101"/>
      <c r="AZB1955" s="101"/>
      <c r="AZC1955" s="101"/>
      <c r="AZD1955" s="101"/>
      <c r="AZE1955" s="101"/>
      <c r="AZF1955" s="101"/>
      <c r="AZG1955" s="101"/>
      <c r="AZH1955" s="101"/>
      <c r="AZI1955" s="101"/>
      <c r="AZJ1955" s="101"/>
      <c r="AZK1955" s="101"/>
      <c r="AZL1955" s="101"/>
      <c r="AZM1955" s="101"/>
      <c r="AZN1955" s="101"/>
      <c r="AZO1955" s="101"/>
      <c r="AZP1955" s="101"/>
      <c r="AZQ1955" s="101"/>
      <c r="AZR1955" s="101"/>
      <c r="AZS1955" s="101"/>
      <c r="AZT1955" s="101"/>
      <c r="AZU1955" s="101"/>
      <c r="AZV1955" s="101"/>
      <c r="AZW1955" s="101"/>
      <c r="AZX1955" s="101"/>
      <c r="AZY1955" s="101"/>
      <c r="AZZ1955" s="101"/>
      <c r="BAA1955" s="101"/>
      <c r="BAB1955" s="101"/>
      <c r="BAC1955" s="101"/>
      <c r="BAD1955" s="101"/>
      <c r="BAE1955" s="101"/>
      <c r="BAF1955" s="101"/>
      <c r="BAG1955" s="101"/>
      <c r="BAH1955" s="101"/>
      <c r="BAI1955" s="101"/>
      <c r="BAJ1955" s="101"/>
      <c r="BAK1955" s="101"/>
      <c r="BAL1955" s="101"/>
      <c r="BAM1955" s="101"/>
      <c r="BAN1955" s="101"/>
      <c r="BAO1955" s="101"/>
      <c r="BAP1955" s="101"/>
      <c r="BAQ1955" s="101"/>
      <c r="BAR1955" s="101"/>
      <c r="BAS1955" s="101"/>
      <c r="BAT1955" s="101"/>
      <c r="BAU1955" s="101"/>
      <c r="BAV1955" s="101"/>
      <c r="BAW1955" s="101"/>
      <c r="BAX1955" s="101"/>
      <c r="BAY1955" s="101"/>
      <c r="BAZ1955" s="101"/>
      <c r="BBA1955" s="101"/>
      <c r="BBB1955" s="101"/>
      <c r="BBC1955" s="101"/>
      <c r="BBD1955" s="101"/>
      <c r="BBE1955" s="101"/>
      <c r="BBF1955" s="101"/>
      <c r="BBG1955" s="101"/>
      <c r="BBH1955" s="101"/>
      <c r="BBI1955" s="101"/>
      <c r="BBJ1955" s="101"/>
      <c r="BBK1955" s="101"/>
      <c r="BBL1955" s="101"/>
      <c r="BBM1955" s="101"/>
      <c r="BBN1955" s="101"/>
      <c r="BBO1955" s="101"/>
      <c r="BBP1955" s="101"/>
      <c r="BBQ1955" s="101"/>
      <c r="BBR1955" s="101"/>
      <c r="BBS1955" s="101"/>
      <c r="BBT1955" s="101"/>
      <c r="BBU1955" s="101"/>
      <c r="BBV1955" s="101"/>
      <c r="BBW1955" s="101"/>
      <c r="BBX1955" s="101"/>
      <c r="BBY1955" s="101"/>
      <c r="BBZ1955" s="101"/>
      <c r="BCA1955" s="101"/>
      <c r="BCB1955" s="101"/>
      <c r="BCC1955" s="101"/>
      <c r="BCD1955" s="101"/>
      <c r="BCE1955" s="101"/>
      <c r="BCF1955" s="101"/>
      <c r="BCG1955" s="101"/>
      <c r="BCH1955" s="101"/>
      <c r="BCI1955" s="101"/>
      <c r="BCJ1955" s="101"/>
      <c r="BCK1955" s="101"/>
      <c r="BCL1955" s="101"/>
      <c r="BCM1955" s="101"/>
      <c r="BCN1955" s="101"/>
      <c r="BCO1955" s="101"/>
      <c r="BCP1955" s="101"/>
      <c r="BCQ1955" s="101"/>
      <c r="BCR1955" s="101"/>
      <c r="BCS1955" s="101"/>
      <c r="BCT1955" s="101"/>
      <c r="BCU1955" s="101"/>
      <c r="BCV1955" s="101"/>
      <c r="BCW1955" s="101"/>
      <c r="BCX1955" s="101"/>
      <c r="BCY1955" s="101"/>
      <c r="BCZ1955" s="101"/>
      <c r="BDA1955" s="101"/>
      <c r="BDB1955" s="101"/>
      <c r="BDC1955" s="101"/>
      <c r="BDD1955" s="101"/>
      <c r="BDE1955" s="101"/>
      <c r="BDF1955" s="101"/>
      <c r="BDG1955" s="101"/>
      <c r="BDH1955" s="101"/>
      <c r="BDI1955" s="101"/>
      <c r="BDJ1955" s="101"/>
      <c r="BDK1955" s="101"/>
      <c r="BDL1955" s="101"/>
      <c r="BDM1955" s="101"/>
      <c r="BDN1955" s="101"/>
      <c r="BDO1955" s="101"/>
      <c r="BDP1955" s="101"/>
      <c r="BDQ1955" s="101"/>
      <c r="BDR1955" s="101"/>
      <c r="BDS1955" s="101"/>
      <c r="BDT1955" s="101"/>
      <c r="BDU1955" s="101"/>
      <c r="BDV1955" s="101"/>
      <c r="BDW1955" s="101"/>
      <c r="BDX1955" s="101"/>
      <c r="BDY1955" s="101"/>
      <c r="BDZ1955" s="101"/>
      <c r="BEA1955" s="101"/>
      <c r="BEB1955" s="101"/>
      <c r="BEC1955" s="101"/>
      <c r="BED1955" s="101"/>
      <c r="BEE1955" s="101"/>
      <c r="BEF1955" s="101"/>
      <c r="BEG1955" s="101"/>
      <c r="BEH1955" s="101"/>
      <c r="BEI1955" s="101"/>
      <c r="BEJ1955" s="101"/>
      <c r="BEK1955" s="101"/>
      <c r="BEL1955" s="101"/>
      <c r="BEM1955" s="101"/>
      <c r="BEN1955" s="101"/>
      <c r="BEO1955" s="101"/>
      <c r="BEP1955" s="101"/>
      <c r="BEQ1955" s="101"/>
      <c r="BER1955" s="101"/>
      <c r="BES1955" s="101"/>
      <c r="BET1955" s="101"/>
      <c r="BEU1955" s="101"/>
      <c r="BEV1955" s="101"/>
      <c r="BEW1955" s="101"/>
      <c r="BEX1955" s="101"/>
      <c r="BEY1955" s="101"/>
      <c r="BEZ1955" s="101"/>
      <c r="BFA1955" s="101"/>
      <c r="BFB1955" s="101"/>
      <c r="BFC1955" s="101"/>
      <c r="BFD1955" s="101"/>
      <c r="BFE1955" s="101"/>
      <c r="BFF1955" s="101"/>
      <c r="BFG1955" s="101"/>
      <c r="BFH1955" s="101"/>
      <c r="BFI1955" s="101"/>
      <c r="BFJ1955" s="101"/>
      <c r="BFK1955" s="101"/>
      <c r="BFL1955" s="101"/>
      <c r="BFM1955" s="101"/>
      <c r="BFN1955" s="101"/>
      <c r="BFO1955" s="101"/>
      <c r="BFP1955" s="101"/>
      <c r="BFQ1955" s="101"/>
      <c r="BFR1955" s="101"/>
      <c r="BFS1955" s="101"/>
      <c r="BFT1955" s="101"/>
      <c r="BFU1955" s="101"/>
      <c r="BFV1955" s="101"/>
      <c r="BFW1955" s="101"/>
      <c r="BFX1955" s="101"/>
      <c r="BFY1955" s="101"/>
      <c r="BFZ1955" s="101"/>
      <c r="BGA1955" s="101"/>
      <c r="BGB1955" s="101"/>
      <c r="BGC1955" s="101"/>
      <c r="BGD1955" s="101"/>
      <c r="BGE1955" s="101"/>
      <c r="BGF1955" s="101"/>
      <c r="BGG1955" s="101"/>
      <c r="BGH1955" s="101"/>
      <c r="BGI1955" s="101"/>
      <c r="BGJ1955" s="101"/>
      <c r="BGK1955" s="101"/>
      <c r="BGL1955" s="101"/>
      <c r="BGM1955" s="101"/>
      <c r="BGN1955" s="101"/>
      <c r="BGO1955" s="101"/>
      <c r="BGP1955" s="101"/>
      <c r="BGQ1955" s="101"/>
      <c r="BGR1955" s="101"/>
      <c r="BGS1955" s="101"/>
      <c r="BGT1955" s="101"/>
      <c r="BGU1955" s="101"/>
      <c r="BGV1955" s="101"/>
      <c r="BGW1955" s="101"/>
      <c r="BGX1955" s="101"/>
      <c r="BGY1955" s="101"/>
      <c r="BGZ1955" s="101"/>
      <c r="BHA1955" s="101"/>
      <c r="BHB1955" s="101"/>
      <c r="BHC1955" s="101"/>
      <c r="BHD1955" s="101"/>
      <c r="BHE1955" s="101"/>
      <c r="BHF1955" s="101"/>
      <c r="BHG1955" s="101"/>
      <c r="BHH1955" s="101"/>
      <c r="BHI1955" s="101"/>
      <c r="BHJ1955" s="101"/>
      <c r="BHK1955" s="101"/>
      <c r="BHL1955" s="101"/>
      <c r="BHM1955" s="101"/>
      <c r="BHN1955" s="101"/>
      <c r="BHO1955" s="101"/>
      <c r="BHP1955" s="101"/>
      <c r="BHQ1955" s="101"/>
      <c r="BHR1955" s="101"/>
      <c r="BHS1955" s="101"/>
      <c r="BHT1955" s="101"/>
      <c r="BHU1955" s="101"/>
      <c r="BHV1955" s="101"/>
      <c r="BHW1955" s="101"/>
      <c r="BHX1955" s="101"/>
      <c r="BHY1955" s="101"/>
      <c r="BHZ1955" s="101"/>
      <c r="BIA1955" s="101"/>
      <c r="BIB1955" s="101"/>
      <c r="BIC1955" s="101"/>
      <c r="BID1955" s="101"/>
      <c r="BIE1955" s="101"/>
      <c r="BIF1955" s="101"/>
      <c r="BIG1955" s="101"/>
      <c r="BIH1955" s="101"/>
      <c r="BII1955" s="101"/>
      <c r="BIJ1955" s="101"/>
      <c r="BIK1955" s="101"/>
      <c r="BIL1955" s="101"/>
      <c r="BIM1955" s="101"/>
      <c r="BIN1955" s="101"/>
      <c r="BIO1955" s="101"/>
      <c r="BIP1955" s="101"/>
      <c r="BIQ1955" s="101"/>
      <c r="BIR1955" s="101"/>
      <c r="BIS1955" s="101"/>
      <c r="BIT1955" s="101"/>
      <c r="BIU1955" s="101"/>
      <c r="BIV1955" s="101"/>
      <c r="BIW1955" s="101"/>
      <c r="BIX1955" s="101"/>
      <c r="BIY1955" s="101"/>
      <c r="BIZ1955" s="101"/>
      <c r="BJA1955" s="101"/>
      <c r="BJB1955" s="101"/>
      <c r="BJC1955" s="101"/>
      <c r="BJD1955" s="101"/>
      <c r="BJE1955" s="101"/>
      <c r="BJF1955" s="101"/>
      <c r="BJG1955" s="101"/>
      <c r="BJH1955" s="101"/>
      <c r="BJI1955" s="101"/>
      <c r="BJJ1955" s="101"/>
      <c r="BJK1955" s="101"/>
      <c r="BJL1955" s="101"/>
      <c r="BJM1955" s="101"/>
      <c r="BJN1955" s="101"/>
      <c r="BJO1955" s="101"/>
      <c r="BJP1955" s="101"/>
      <c r="BJQ1955" s="101"/>
      <c r="BJR1955" s="101"/>
      <c r="BJS1955" s="101"/>
      <c r="BJT1955" s="101"/>
      <c r="BJU1955" s="101"/>
      <c r="BJV1955" s="101"/>
      <c r="BJW1955" s="101"/>
      <c r="BJX1955" s="101"/>
      <c r="BJY1955" s="101"/>
      <c r="BJZ1955" s="101"/>
      <c r="BKA1955" s="101"/>
      <c r="BKB1955" s="101"/>
      <c r="BKC1955" s="101"/>
      <c r="BKD1955" s="101"/>
      <c r="BKE1955" s="101"/>
      <c r="BKF1955" s="101"/>
      <c r="BKG1955" s="101"/>
      <c r="BKH1955" s="101"/>
      <c r="BKI1955" s="101"/>
      <c r="BKJ1955" s="101"/>
      <c r="BKK1955" s="101"/>
      <c r="BKL1955" s="101"/>
      <c r="BKM1955" s="101"/>
      <c r="BKN1955" s="101"/>
      <c r="BKO1955" s="101"/>
      <c r="BKP1955" s="101"/>
      <c r="BKQ1955" s="101"/>
      <c r="BKR1955" s="101"/>
      <c r="BKS1955" s="101"/>
      <c r="BKT1955" s="101"/>
      <c r="BKU1955" s="101"/>
      <c r="BKV1955" s="101"/>
      <c r="BKW1955" s="101"/>
      <c r="BKX1955" s="101"/>
      <c r="BKY1955" s="101"/>
      <c r="BKZ1955" s="101"/>
      <c r="BLA1955" s="101"/>
      <c r="BLB1955" s="101"/>
      <c r="BLC1955" s="101"/>
      <c r="BLD1955" s="101"/>
      <c r="BLE1955" s="101"/>
      <c r="BLF1955" s="101"/>
      <c r="BLG1955" s="101"/>
      <c r="BLH1955" s="101"/>
      <c r="BLI1955" s="101"/>
      <c r="BLJ1955" s="101"/>
      <c r="BLK1955" s="101"/>
      <c r="BLL1955" s="101"/>
      <c r="BLM1955" s="101"/>
      <c r="BLN1955" s="101"/>
      <c r="BLO1955" s="101"/>
      <c r="BLP1955" s="101"/>
      <c r="BLQ1955" s="101"/>
      <c r="BLR1955" s="101"/>
      <c r="BLS1955" s="101"/>
      <c r="BLT1955" s="101"/>
      <c r="BLU1955" s="101"/>
      <c r="BLV1955" s="101"/>
      <c r="BLW1955" s="101"/>
      <c r="BLX1955" s="101"/>
      <c r="BLY1955" s="101"/>
      <c r="BLZ1955" s="101"/>
      <c r="BMA1955" s="101"/>
      <c r="BMB1955" s="101"/>
      <c r="BMC1955" s="101"/>
      <c r="BMD1955" s="101"/>
      <c r="BME1955" s="101"/>
      <c r="BMF1955" s="101"/>
      <c r="BMG1955" s="101"/>
      <c r="BMH1955" s="101"/>
      <c r="BMI1955" s="101"/>
      <c r="BMJ1955" s="101"/>
      <c r="BMK1955" s="101"/>
      <c r="BML1955" s="101"/>
      <c r="BMM1955" s="101"/>
      <c r="BMN1955" s="101"/>
      <c r="BMO1955" s="101"/>
      <c r="BMP1955" s="101"/>
      <c r="BMQ1955" s="101"/>
      <c r="BMR1955" s="101"/>
      <c r="BMS1955" s="101"/>
      <c r="BMT1955" s="101"/>
      <c r="BMU1955" s="101"/>
      <c r="BMV1955" s="101"/>
      <c r="BMW1955" s="101"/>
      <c r="BMX1955" s="101"/>
      <c r="BMY1955" s="101"/>
      <c r="BMZ1955" s="101"/>
      <c r="BNA1955" s="101"/>
      <c r="BNB1955" s="101"/>
      <c r="BNC1955" s="101"/>
      <c r="BND1955" s="101"/>
      <c r="BNE1955" s="101"/>
      <c r="BNF1955" s="101"/>
      <c r="BNG1955" s="101"/>
      <c r="BNH1955" s="101"/>
      <c r="BNI1955" s="101"/>
      <c r="BNJ1955" s="101"/>
      <c r="BNK1955" s="101"/>
      <c r="BNL1955" s="101"/>
      <c r="BNM1955" s="101"/>
      <c r="BNN1955" s="101"/>
      <c r="BNO1955" s="101"/>
      <c r="BNP1955" s="101"/>
      <c r="BNQ1955" s="101"/>
      <c r="BNR1955" s="101"/>
      <c r="BNS1955" s="101"/>
      <c r="BNT1955" s="101"/>
      <c r="BNU1955" s="101"/>
      <c r="BNV1955" s="101"/>
      <c r="BNW1955" s="101"/>
      <c r="BNX1955" s="101"/>
      <c r="BNY1955" s="101"/>
      <c r="BNZ1955" s="101"/>
      <c r="BOA1955" s="101"/>
      <c r="BOB1955" s="101"/>
      <c r="BOC1955" s="101"/>
      <c r="BOD1955" s="101"/>
      <c r="BOE1955" s="101"/>
      <c r="BOF1955" s="101"/>
      <c r="BOG1955" s="101"/>
      <c r="BOH1955" s="101"/>
      <c r="BOI1955" s="101"/>
      <c r="BOJ1955" s="101"/>
      <c r="BOK1955" s="101"/>
      <c r="BOL1955" s="101"/>
      <c r="BOM1955" s="101"/>
      <c r="BON1955" s="101"/>
      <c r="BOO1955" s="101"/>
      <c r="BOP1955" s="101"/>
      <c r="BOQ1955" s="101"/>
      <c r="BOR1955" s="101"/>
      <c r="BOS1955" s="101"/>
      <c r="BOT1955" s="101"/>
      <c r="BOU1955" s="101"/>
      <c r="BOV1955" s="101"/>
      <c r="BOW1955" s="101"/>
      <c r="BOX1955" s="101"/>
      <c r="BOY1955" s="101"/>
      <c r="BOZ1955" s="101"/>
      <c r="BPA1955" s="101"/>
      <c r="BPB1955" s="101"/>
      <c r="BPC1955" s="101"/>
      <c r="BPD1955" s="101"/>
      <c r="BPE1955" s="101"/>
      <c r="BPF1955" s="101"/>
      <c r="BPG1955" s="101"/>
      <c r="BPH1955" s="101"/>
      <c r="BPI1955" s="101"/>
      <c r="BPJ1955" s="101"/>
      <c r="BPK1955" s="101"/>
      <c r="BPL1955" s="101"/>
      <c r="BPM1955" s="101"/>
      <c r="BPN1955" s="101"/>
      <c r="BPO1955" s="101"/>
      <c r="BPP1955" s="101"/>
      <c r="BPQ1955" s="101"/>
      <c r="BPR1955" s="101"/>
      <c r="BPS1955" s="101"/>
      <c r="BPT1955" s="101"/>
      <c r="BPU1955" s="101"/>
      <c r="BPV1955" s="101"/>
      <c r="BPW1955" s="101"/>
      <c r="BPX1955" s="101"/>
      <c r="BPY1955" s="101"/>
      <c r="BPZ1955" s="101"/>
      <c r="BQA1955" s="101"/>
      <c r="BQB1955" s="101"/>
      <c r="BQC1955" s="101"/>
      <c r="BQD1955" s="101"/>
      <c r="BQE1955" s="101"/>
      <c r="BQF1955" s="101"/>
      <c r="BQG1955" s="101"/>
      <c r="BQH1955" s="101"/>
      <c r="BQI1955" s="101"/>
      <c r="BQJ1955" s="101"/>
      <c r="BQK1955" s="101"/>
      <c r="BQL1955" s="101"/>
      <c r="BQM1955" s="101"/>
      <c r="BQN1955" s="101"/>
      <c r="BQO1955" s="101"/>
      <c r="BQP1955" s="101"/>
      <c r="BQQ1955" s="101"/>
      <c r="BQR1955" s="101"/>
      <c r="BQS1955" s="101"/>
      <c r="BQT1955" s="101"/>
      <c r="BQU1955" s="101"/>
      <c r="BQV1955" s="101"/>
      <c r="BQW1955" s="101"/>
      <c r="BQX1955" s="101"/>
      <c r="BQY1955" s="101"/>
      <c r="BQZ1955" s="101"/>
      <c r="BRA1955" s="101"/>
      <c r="BRB1955" s="101"/>
      <c r="BRC1955" s="101"/>
      <c r="BRD1955" s="101"/>
      <c r="BRE1955" s="101"/>
      <c r="BRF1955" s="101"/>
      <c r="BRG1955" s="101"/>
      <c r="BRH1955" s="101"/>
      <c r="BRI1955" s="101"/>
      <c r="BRJ1955" s="101"/>
      <c r="BRK1955" s="101"/>
      <c r="BRL1955" s="101"/>
      <c r="BRM1955" s="101"/>
      <c r="BRN1955" s="101"/>
      <c r="BRO1955" s="101"/>
      <c r="BRP1955" s="101"/>
      <c r="BRQ1955" s="101"/>
      <c r="BRR1955" s="101"/>
      <c r="BRS1955" s="101"/>
      <c r="BRT1955" s="101"/>
      <c r="BRU1955" s="101"/>
      <c r="BRV1955" s="101"/>
      <c r="BRW1955" s="101"/>
      <c r="BRX1955" s="101"/>
      <c r="BRY1955" s="101"/>
      <c r="BRZ1955" s="101"/>
      <c r="BSA1955" s="101"/>
      <c r="BSB1955" s="101"/>
      <c r="BSC1955" s="101"/>
      <c r="BSD1955" s="101"/>
      <c r="BSE1955" s="101"/>
      <c r="BSF1955" s="101"/>
      <c r="BSG1955" s="101"/>
      <c r="BSH1955" s="101"/>
      <c r="BSI1955" s="101"/>
      <c r="BSJ1955" s="101"/>
      <c r="BSK1955" s="101"/>
      <c r="BSL1955" s="101"/>
      <c r="BSM1955" s="101"/>
      <c r="BSN1955" s="101"/>
      <c r="BSO1955" s="101"/>
      <c r="BSP1955" s="101"/>
      <c r="BSQ1955" s="101"/>
      <c r="BSR1955" s="101"/>
      <c r="BSS1955" s="101"/>
      <c r="BST1955" s="101"/>
      <c r="BSU1955" s="101"/>
      <c r="BSV1955" s="101"/>
      <c r="BSW1955" s="101"/>
      <c r="BSX1955" s="101"/>
      <c r="BSY1955" s="101"/>
      <c r="BSZ1955" s="101"/>
      <c r="BTA1955" s="101"/>
      <c r="BTB1955" s="101"/>
      <c r="BTC1955" s="101"/>
      <c r="BTD1955" s="101"/>
      <c r="BTE1955" s="101"/>
      <c r="BTF1955" s="101"/>
      <c r="BTG1955" s="101"/>
      <c r="BTH1955" s="101"/>
      <c r="BTI1955" s="101"/>
      <c r="BTJ1955" s="101"/>
      <c r="BTK1955" s="101"/>
      <c r="BTL1955" s="101"/>
      <c r="BTM1955" s="101"/>
      <c r="BTN1955" s="101"/>
      <c r="BTO1955" s="101"/>
      <c r="BTP1955" s="101"/>
      <c r="BTQ1955" s="101"/>
      <c r="BTR1955" s="101"/>
      <c r="BTS1955" s="101"/>
      <c r="BTT1955" s="101"/>
      <c r="BTU1955" s="101"/>
      <c r="BTV1955" s="101"/>
      <c r="BTW1955" s="101"/>
      <c r="BTX1955" s="101"/>
      <c r="BTY1955" s="101"/>
      <c r="BTZ1955" s="101"/>
      <c r="BUA1955" s="101"/>
      <c r="BUB1955" s="101"/>
      <c r="BUC1955" s="101"/>
      <c r="BUD1955" s="101"/>
      <c r="BUE1955" s="101"/>
      <c r="BUF1955" s="101"/>
      <c r="BUG1955" s="101"/>
      <c r="BUH1955" s="101"/>
      <c r="BUI1955" s="101"/>
      <c r="BUJ1955" s="101"/>
      <c r="BUK1955" s="101"/>
      <c r="BUL1955" s="101"/>
      <c r="BUM1955" s="101"/>
      <c r="BUN1955" s="101"/>
      <c r="BUO1955" s="101"/>
      <c r="BUP1955" s="101"/>
      <c r="BUQ1955" s="101"/>
      <c r="BUR1955" s="101"/>
      <c r="BUS1955" s="101"/>
      <c r="BUT1955" s="101"/>
      <c r="BUU1955" s="101"/>
      <c r="BUV1955" s="101"/>
      <c r="BUW1955" s="101"/>
      <c r="BUX1955" s="101"/>
      <c r="BUY1955" s="101"/>
      <c r="BUZ1955" s="101"/>
      <c r="BVA1955" s="101"/>
      <c r="BVB1955" s="101"/>
      <c r="BVC1955" s="101"/>
      <c r="BVD1955" s="101"/>
      <c r="BVE1955" s="101"/>
      <c r="BVF1955" s="101"/>
      <c r="BVG1955" s="101"/>
      <c r="BVH1955" s="101"/>
      <c r="BVI1955" s="101"/>
      <c r="BVJ1955" s="101"/>
      <c r="BVK1955" s="101"/>
      <c r="BVL1955" s="101"/>
      <c r="BVM1955" s="101"/>
      <c r="BVN1955" s="101"/>
      <c r="BVO1955" s="101"/>
      <c r="BVP1955" s="101"/>
      <c r="BVQ1955" s="101"/>
      <c r="BVR1955" s="101"/>
      <c r="BVS1955" s="101"/>
      <c r="BVT1955" s="101"/>
      <c r="BVU1955" s="101"/>
      <c r="BVV1955" s="101"/>
      <c r="BVW1955" s="101"/>
      <c r="BVX1955" s="101"/>
      <c r="BVY1955" s="101"/>
      <c r="BVZ1955" s="101"/>
      <c r="BWA1955" s="101"/>
      <c r="BWB1955" s="101"/>
      <c r="BWC1955" s="101"/>
      <c r="BWD1955" s="101"/>
      <c r="BWE1955" s="101"/>
      <c r="BWF1955" s="101"/>
      <c r="BWG1955" s="101"/>
      <c r="BWH1955" s="101"/>
      <c r="BWI1955" s="101"/>
      <c r="BWJ1955" s="101"/>
      <c r="BWK1955" s="101"/>
      <c r="BWL1955" s="101"/>
      <c r="BWM1955" s="101"/>
      <c r="BWN1955" s="101"/>
      <c r="BWO1955" s="101"/>
      <c r="BWP1955" s="101"/>
      <c r="BWQ1955" s="101"/>
      <c r="BWR1955" s="101"/>
      <c r="BWS1955" s="101"/>
      <c r="BWT1955" s="101"/>
      <c r="BWU1955" s="101"/>
      <c r="BWV1955" s="101"/>
      <c r="BWW1955" s="101"/>
      <c r="BWX1955" s="101"/>
      <c r="BWY1955" s="101"/>
      <c r="BWZ1955" s="101"/>
      <c r="BXA1955" s="101"/>
      <c r="BXB1955" s="101"/>
      <c r="BXC1955" s="101"/>
      <c r="BXD1955" s="101"/>
      <c r="BXE1955" s="101"/>
      <c r="BXF1955" s="101"/>
      <c r="BXG1955" s="101"/>
      <c r="BXH1955" s="101"/>
      <c r="BXI1955" s="101"/>
      <c r="BXJ1955" s="101"/>
      <c r="BXK1955" s="101"/>
      <c r="BXL1955" s="101"/>
      <c r="BXM1955" s="101"/>
      <c r="BXN1955" s="101"/>
      <c r="BXO1955" s="101"/>
      <c r="BXP1955" s="101"/>
      <c r="BXQ1955" s="101"/>
      <c r="BXR1955" s="101"/>
      <c r="BXS1955" s="101"/>
      <c r="BXT1955" s="101"/>
      <c r="BXU1955" s="101"/>
      <c r="BXV1955" s="101"/>
      <c r="BXW1955" s="101"/>
      <c r="BXX1955" s="101"/>
      <c r="BXY1955" s="101"/>
      <c r="BXZ1955" s="101"/>
      <c r="BYA1955" s="101"/>
      <c r="BYB1955" s="101"/>
      <c r="BYC1955" s="101"/>
      <c r="BYD1955" s="101"/>
      <c r="BYE1955" s="101"/>
      <c r="BYF1955" s="101"/>
      <c r="BYG1955" s="101"/>
      <c r="BYH1955" s="101"/>
      <c r="BYI1955" s="101"/>
      <c r="BYJ1955" s="101"/>
      <c r="BYK1955" s="101"/>
      <c r="BYL1955" s="101"/>
      <c r="BYM1955" s="101"/>
      <c r="BYN1955" s="101"/>
      <c r="BYO1955" s="101"/>
      <c r="BYP1955" s="101"/>
      <c r="BYQ1955" s="101"/>
      <c r="BYR1955" s="101"/>
      <c r="BYS1955" s="101"/>
      <c r="BYT1955" s="101"/>
      <c r="BYU1955" s="101"/>
      <c r="BYV1955" s="101"/>
      <c r="BYW1955" s="101"/>
      <c r="BYX1955" s="101"/>
      <c r="BYY1955" s="101"/>
      <c r="BYZ1955" s="101"/>
      <c r="BZA1955" s="101"/>
      <c r="BZB1955" s="101"/>
      <c r="BZC1955" s="101"/>
      <c r="BZD1955" s="101"/>
      <c r="BZE1955" s="101"/>
      <c r="BZF1955" s="101"/>
      <c r="BZG1955" s="101"/>
      <c r="BZH1955" s="101"/>
      <c r="BZI1955" s="101"/>
      <c r="BZJ1955" s="101"/>
      <c r="BZK1955" s="101"/>
      <c r="BZL1955" s="101"/>
      <c r="BZM1955" s="101"/>
      <c r="BZN1955" s="101"/>
      <c r="BZO1955" s="101"/>
      <c r="BZP1955" s="101"/>
      <c r="BZQ1955" s="101"/>
      <c r="BZR1955" s="101"/>
      <c r="BZS1955" s="101"/>
      <c r="BZT1955" s="101"/>
      <c r="BZU1955" s="101"/>
      <c r="BZV1955" s="101"/>
      <c r="BZW1955" s="101"/>
      <c r="BZX1955" s="101"/>
      <c r="BZY1955" s="101"/>
      <c r="BZZ1955" s="101"/>
      <c r="CAA1955" s="101"/>
      <c r="CAB1955" s="101"/>
      <c r="CAC1955" s="101"/>
      <c r="CAD1955" s="101"/>
      <c r="CAE1955" s="101"/>
      <c r="CAF1955" s="101"/>
      <c r="CAG1955" s="101"/>
      <c r="CAH1955" s="101"/>
      <c r="CAI1955" s="101"/>
      <c r="CAJ1955" s="101"/>
      <c r="CAK1955" s="101"/>
      <c r="CAL1955" s="101"/>
      <c r="CAM1955" s="101"/>
      <c r="CAN1955" s="101"/>
      <c r="CAO1955" s="101"/>
      <c r="CAP1955" s="101"/>
      <c r="CAQ1955" s="101"/>
      <c r="CAR1955" s="101"/>
      <c r="CAS1955" s="101"/>
      <c r="CAT1955" s="101"/>
      <c r="CAU1955" s="101"/>
      <c r="CAV1955" s="101"/>
      <c r="CAW1955" s="101"/>
      <c r="CAX1955" s="101"/>
      <c r="CAY1955" s="101"/>
      <c r="CAZ1955" s="101"/>
      <c r="CBA1955" s="101"/>
      <c r="CBB1955" s="101"/>
      <c r="CBC1955" s="101"/>
      <c r="CBD1955" s="101"/>
      <c r="CBE1955" s="101"/>
      <c r="CBF1955" s="101"/>
      <c r="CBG1955" s="101"/>
      <c r="CBH1955" s="101"/>
      <c r="CBI1955" s="101"/>
      <c r="CBJ1955" s="101"/>
      <c r="CBK1955" s="101"/>
      <c r="CBL1955" s="101"/>
      <c r="CBM1955" s="101"/>
      <c r="CBN1955" s="101"/>
      <c r="CBO1955" s="101"/>
      <c r="CBP1955" s="101"/>
      <c r="CBQ1955" s="101"/>
      <c r="CBR1955" s="101"/>
      <c r="CBS1955" s="101"/>
      <c r="CBT1955" s="101"/>
      <c r="CBU1955" s="101"/>
      <c r="CBV1955" s="101"/>
      <c r="CBW1955" s="101"/>
      <c r="CBX1955" s="101"/>
      <c r="CBY1955" s="101"/>
      <c r="CBZ1955" s="101"/>
      <c r="CCA1955" s="101"/>
      <c r="CCB1955" s="101"/>
      <c r="CCC1955" s="101"/>
      <c r="CCD1955" s="101"/>
      <c r="CCE1955" s="101"/>
      <c r="CCF1955" s="101"/>
      <c r="CCG1955" s="101"/>
      <c r="CCH1955" s="101"/>
      <c r="CCI1955" s="101"/>
      <c r="CCJ1955" s="101"/>
      <c r="CCK1955" s="101"/>
      <c r="CCL1955" s="101"/>
      <c r="CCM1955" s="101"/>
      <c r="CCN1955" s="101"/>
      <c r="CCO1955" s="101"/>
      <c r="CCP1955" s="101"/>
      <c r="CCQ1955" s="101"/>
      <c r="CCR1955" s="101"/>
      <c r="CCS1955" s="101"/>
      <c r="CCT1955" s="101"/>
      <c r="CCU1955" s="101"/>
      <c r="CCV1955" s="101"/>
      <c r="CCW1955" s="101"/>
      <c r="CCX1955" s="101"/>
      <c r="CCY1955" s="101"/>
      <c r="CCZ1955" s="101"/>
      <c r="CDA1955" s="101"/>
      <c r="CDB1955" s="101"/>
      <c r="CDC1955" s="101"/>
      <c r="CDD1955" s="101"/>
      <c r="CDE1955" s="101"/>
      <c r="CDF1955" s="101"/>
      <c r="CDG1955" s="101"/>
      <c r="CDH1955" s="101"/>
      <c r="CDI1955" s="101"/>
      <c r="CDJ1955" s="101"/>
      <c r="CDK1955" s="101"/>
      <c r="CDL1955" s="101"/>
      <c r="CDM1955" s="101"/>
      <c r="CDN1955" s="101"/>
      <c r="CDO1955" s="101"/>
      <c r="CDP1955" s="101"/>
      <c r="CDQ1955" s="101"/>
      <c r="CDR1955" s="101"/>
      <c r="CDS1955" s="101"/>
      <c r="CDT1955" s="101"/>
      <c r="CDU1955" s="101"/>
      <c r="CDV1955" s="101"/>
      <c r="CDW1955" s="101"/>
      <c r="CDX1955" s="101"/>
      <c r="CDY1955" s="101"/>
      <c r="CDZ1955" s="101"/>
      <c r="CEA1955" s="101"/>
      <c r="CEB1955" s="101"/>
      <c r="CEC1955" s="101"/>
      <c r="CED1955" s="101"/>
      <c r="CEE1955" s="101"/>
      <c r="CEF1955" s="101"/>
      <c r="CEG1955" s="101"/>
      <c r="CEH1955" s="101"/>
      <c r="CEI1955" s="101"/>
      <c r="CEJ1955" s="101"/>
      <c r="CEK1955" s="101"/>
      <c r="CEL1955" s="101"/>
      <c r="CEM1955" s="101"/>
      <c r="CEN1955" s="101"/>
      <c r="CEO1955" s="101"/>
      <c r="CEP1955" s="101"/>
      <c r="CEQ1955" s="101"/>
      <c r="CER1955" s="101"/>
      <c r="CES1955" s="101"/>
      <c r="CET1955" s="101"/>
      <c r="CEU1955" s="101"/>
      <c r="CEV1955" s="101"/>
      <c r="CEW1955" s="101"/>
      <c r="CEX1955" s="101"/>
      <c r="CEY1955" s="101"/>
      <c r="CEZ1955" s="101"/>
      <c r="CFA1955" s="101"/>
      <c r="CFB1955" s="101"/>
      <c r="CFC1955" s="101"/>
      <c r="CFD1955" s="101"/>
      <c r="CFE1955" s="101"/>
      <c r="CFF1955" s="101"/>
      <c r="CFG1955" s="101"/>
      <c r="CFH1955" s="101"/>
      <c r="CFI1955" s="101"/>
      <c r="CFJ1955" s="101"/>
      <c r="CFK1955" s="101"/>
      <c r="CFL1955" s="101"/>
      <c r="CFM1955" s="101"/>
      <c r="CFN1955" s="101"/>
      <c r="CFO1955" s="101"/>
      <c r="CFP1955" s="101"/>
      <c r="CFQ1955" s="101"/>
      <c r="CFR1955" s="101"/>
      <c r="CFS1955" s="101"/>
      <c r="CFT1955" s="101"/>
      <c r="CFU1955" s="101"/>
      <c r="CFV1955" s="101"/>
      <c r="CFW1955" s="101"/>
      <c r="CFX1955" s="101"/>
      <c r="CFY1955" s="101"/>
      <c r="CFZ1955" s="101"/>
      <c r="CGA1955" s="101"/>
      <c r="CGB1955" s="101"/>
      <c r="CGC1955" s="101"/>
      <c r="CGD1955" s="101"/>
      <c r="CGE1955" s="101"/>
      <c r="CGF1955" s="101"/>
      <c r="CGG1955" s="101"/>
      <c r="CGH1955" s="101"/>
      <c r="CGI1955" s="101"/>
      <c r="CGJ1955" s="101"/>
      <c r="CGK1955" s="101"/>
      <c r="CGL1955" s="101"/>
      <c r="CGM1955" s="101"/>
      <c r="CGN1955" s="101"/>
      <c r="CGO1955" s="101"/>
      <c r="CGP1955" s="101"/>
      <c r="CGQ1955" s="101"/>
      <c r="CGR1955" s="101"/>
      <c r="CGS1955" s="101"/>
      <c r="CGT1955" s="101"/>
      <c r="CGU1955" s="101"/>
      <c r="CGV1955" s="101"/>
      <c r="CGW1955" s="101"/>
      <c r="CGX1955" s="101"/>
      <c r="CGY1955" s="101"/>
      <c r="CGZ1955" s="101"/>
      <c r="CHA1955" s="101"/>
      <c r="CHB1955" s="101"/>
      <c r="CHC1955" s="101"/>
      <c r="CHD1955" s="101"/>
      <c r="CHE1955" s="101"/>
      <c r="CHF1955" s="101"/>
      <c r="CHG1955" s="101"/>
      <c r="CHH1955" s="101"/>
      <c r="CHI1955" s="101"/>
      <c r="CHJ1955" s="101"/>
      <c r="CHK1955" s="101"/>
      <c r="CHL1955" s="101"/>
      <c r="CHM1955" s="101"/>
      <c r="CHN1955" s="101"/>
      <c r="CHO1955" s="101"/>
      <c r="CHP1955" s="101"/>
      <c r="CHQ1955" s="101"/>
      <c r="CHR1955" s="101"/>
      <c r="CHS1955" s="101"/>
      <c r="CHT1955" s="101"/>
      <c r="CHU1955" s="101"/>
      <c r="CHV1955" s="101"/>
      <c r="CHW1955" s="101"/>
      <c r="CHX1955" s="101"/>
      <c r="CHY1955" s="101"/>
      <c r="CHZ1955" s="101"/>
      <c r="CIA1955" s="101"/>
      <c r="CIB1955" s="101"/>
      <c r="CIC1955" s="101"/>
      <c r="CID1955" s="101"/>
      <c r="CIE1955" s="101"/>
      <c r="CIF1955" s="101"/>
      <c r="CIG1955" s="101"/>
      <c r="CIH1955" s="101"/>
      <c r="CII1955" s="101"/>
      <c r="CIJ1955" s="101"/>
      <c r="CIK1955" s="101"/>
      <c r="CIL1955" s="101"/>
      <c r="CIM1955" s="101"/>
      <c r="CIN1955" s="101"/>
      <c r="CIO1955" s="101"/>
      <c r="CIP1955" s="101"/>
      <c r="CIQ1955" s="101"/>
      <c r="CIR1955" s="101"/>
      <c r="CIS1955" s="101"/>
      <c r="CIT1955" s="101"/>
      <c r="CIU1955" s="101"/>
      <c r="CIV1955" s="101"/>
      <c r="CIW1955" s="101"/>
      <c r="CIX1955" s="101"/>
      <c r="CIY1955" s="101"/>
      <c r="CIZ1955" s="101"/>
      <c r="CJA1955" s="101"/>
      <c r="CJB1955" s="101"/>
      <c r="CJC1955" s="101"/>
      <c r="CJD1955" s="101"/>
      <c r="CJE1955" s="101"/>
      <c r="CJF1955" s="101"/>
      <c r="CJG1955" s="101"/>
      <c r="CJH1955" s="101"/>
      <c r="CJI1955" s="101"/>
      <c r="CJJ1955" s="101"/>
      <c r="CJK1955" s="101"/>
      <c r="CJL1955" s="101"/>
      <c r="CJM1955" s="101"/>
      <c r="CJN1955" s="101"/>
      <c r="CJO1955" s="101"/>
      <c r="CJP1955" s="101"/>
      <c r="CJQ1955" s="101"/>
      <c r="CJR1955" s="101"/>
      <c r="CJS1955" s="101"/>
      <c r="CJT1955" s="101"/>
      <c r="CJU1955" s="101"/>
      <c r="CJV1955" s="101"/>
      <c r="CJW1955" s="101"/>
      <c r="CJX1955" s="101"/>
      <c r="CJY1955" s="101"/>
      <c r="CJZ1955" s="101"/>
      <c r="CKA1955" s="101"/>
      <c r="CKB1955" s="101"/>
      <c r="CKC1955" s="101"/>
      <c r="CKD1955" s="101"/>
      <c r="CKE1955" s="101"/>
      <c r="CKF1955" s="101"/>
      <c r="CKG1955" s="101"/>
      <c r="CKH1955" s="101"/>
      <c r="CKI1955" s="101"/>
      <c r="CKJ1955" s="101"/>
      <c r="CKK1955" s="101"/>
      <c r="CKL1955" s="101"/>
      <c r="CKM1955" s="101"/>
      <c r="CKN1955" s="101"/>
      <c r="CKO1955" s="101"/>
      <c r="CKP1955" s="101"/>
      <c r="CKQ1955" s="101"/>
      <c r="CKR1955" s="101"/>
      <c r="CKS1955" s="101"/>
      <c r="CKT1955" s="101"/>
      <c r="CKU1955" s="101"/>
      <c r="CKV1955" s="101"/>
      <c r="CKW1955" s="101"/>
      <c r="CKX1955" s="101"/>
      <c r="CKY1955" s="101"/>
      <c r="CKZ1955" s="101"/>
      <c r="CLA1955" s="101"/>
      <c r="CLB1955" s="101"/>
      <c r="CLC1955" s="101"/>
      <c r="CLD1955" s="101"/>
      <c r="CLE1955" s="101"/>
      <c r="CLF1955" s="101"/>
      <c r="CLG1955" s="101"/>
      <c r="CLH1955" s="101"/>
      <c r="CLI1955" s="101"/>
      <c r="CLJ1955" s="101"/>
      <c r="CLK1955" s="101"/>
      <c r="CLL1955" s="101"/>
      <c r="CLM1955" s="101"/>
      <c r="CLN1955" s="101"/>
      <c r="CLO1955" s="101"/>
      <c r="CLP1955" s="101"/>
      <c r="CLQ1955" s="101"/>
      <c r="CLR1955" s="101"/>
      <c r="CLS1955" s="101"/>
      <c r="CLT1955" s="101"/>
      <c r="CLU1955" s="101"/>
      <c r="CLV1955" s="101"/>
      <c r="CLW1955" s="101"/>
      <c r="CLX1955" s="101"/>
      <c r="CLY1955" s="101"/>
      <c r="CLZ1955" s="101"/>
      <c r="CMA1955" s="101"/>
      <c r="CMB1955" s="101"/>
      <c r="CMC1955" s="101"/>
      <c r="CMD1955" s="101"/>
      <c r="CME1955" s="101"/>
      <c r="CMF1955" s="101"/>
      <c r="CMG1955" s="101"/>
      <c r="CMH1955" s="101"/>
      <c r="CMI1955" s="101"/>
      <c r="CMJ1955" s="101"/>
      <c r="CMK1955" s="101"/>
      <c r="CML1955" s="101"/>
      <c r="CMM1955" s="101"/>
      <c r="CMN1955" s="101"/>
      <c r="CMO1955" s="101"/>
      <c r="CMP1955" s="101"/>
      <c r="CMQ1955" s="101"/>
      <c r="CMR1955" s="101"/>
      <c r="CMS1955" s="101"/>
      <c r="CMT1955" s="101"/>
      <c r="CMU1955" s="101"/>
      <c r="CMV1955" s="101"/>
      <c r="CMW1955" s="101"/>
      <c r="CMX1955" s="101"/>
      <c r="CMY1955" s="101"/>
      <c r="CMZ1955" s="101"/>
      <c r="CNA1955" s="101"/>
      <c r="CNB1955" s="101"/>
      <c r="CNC1955" s="101"/>
      <c r="CND1955" s="101"/>
      <c r="CNE1955" s="101"/>
      <c r="CNF1955" s="101"/>
      <c r="CNG1955" s="101"/>
      <c r="CNH1955" s="101"/>
      <c r="CNI1955" s="101"/>
      <c r="CNJ1955" s="101"/>
      <c r="CNK1955" s="101"/>
      <c r="CNL1955" s="101"/>
      <c r="CNM1955" s="101"/>
      <c r="CNN1955" s="101"/>
      <c r="CNO1955" s="101"/>
      <c r="CNP1955" s="101"/>
      <c r="CNQ1955" s="101"/>
      <c r="CNR1955" s="101"/>
      <c r="CNS1955" s="101"/>
      <c r="CNT1955" s="101"/>
      <c r="CNU1955" s="101"/>
      <c r="CNV1955" s="101"/>
      <c r="CNW1955" s="101"/>
      <c r="CNX1955" s="101"/>
      <c r="CNY1955" s="101"/>
      <c r="CNZ1955" s="101"/>
      <c r="COA1955" s="101"/>
      <c r="COB1955" s="101"/>
      <c r="COC1955" s="101"/>
      <c r="COD1955" s="101"/>
      <c r="COE1955" s="101"/>
      <c r="COF1955" s="101"/>
      <c r="COG1955" s="101"/>
      <c r="COH1955" s="101"/>
      <c r="COI1955" s="101"/>
      <c r="COJ1955" s="101"/>
      <c r="COK1955" s="101"/>
      <c r="COL1955" s="101"/>
      <c r="COM1955" s="101"/>
      <c r="CON1955" s="101"/>
      <c r="COO1955" s="101"/>
      <c r="COP1955" s="101"/>
      <c r="COQ1955" s="101"/>
      <c r="COR1955" s="101"/>
      <c r="COS1955" s="101"/>
      <c r="COT1955" s="101"/>
      <c r="COU1955" s="101"/>
      <c r="COV1955" s="101"/>
      <c r="COW1955" s="101"/>
      <c r="COX1955" s="101"/>
      <c r="COY1955" s="101"/>
      <c r="COZ1955" s="101"/>
      <c r="CPA1955" s="101"/>
      <c r="CPB1955" s="101"/>
      <c r="CPC1955" s="101"/>
      <c r="CPD1955" s="101"/>
      <c r="CPE1955" s="101"/>
      <c r="CPF1955" s="101"/>
      <c r="CPG1955" s="101"/>
      <c r="CPH1955" s="101"/>
      <c r="CPI1955" s="101"/>
      <c r="CPJ1955" s="101"/>
      <c r="CPK1955" s="101"/>
      <c r="CPL1955" s="101"/>
      <c r="CPM1955" s="101"/>
      <c r="CPN1955" s="101"/>
      <c r="CPO1955" s="101"/>
      <c r="CPP1955" s="101"/>
      <c r="CPQ1955" s="101"/>
      <c r="CPR1955" s="101"/>
      <c r="CPS1955" s="101"/>
      <c r="CPT1955" s="101"/>
      <c r="CPU1955" s="101"/>
      <c r="CPV1955" s="101"/>
      <c r="CPW1955" s="101"/>
      <c r="CPX1955" s="101"/>
      <c r="CPY1955" s="101"/>
      <c r="CPZ1955" s="101"/>
      <c r="CQA1955" s="101"/>
      <c r="CQB1955" s="101"/>
      <c r="CQC1955" s="101"/>
      <c r="CQD1955" s="101"/>
      <c r="CQE1955" s="101"/>
      <c r="CQF1955" s="101"/>
      <c r="CQG1955" s="101"/>
      <c r="CQH1955" s="101"/>
      <c r="CQI1955" s="101"/>
      <c r="CQJ1955" s="101"/>
      <c r="CQK1955" s="101"/>
      <c r="CQL1955" s="101"/>
      <c r="CQM1955" s="101"/>
      <c r="CQN1955" s="101"/>
      <c r="CQO1955" s="101"/>
      <c r="CQP1955" s="101"/>
      <c r="CQQ1955" s="101"/>
      <c r="CQR1955" s="101"/>
      <c r="CQS1955" s="101"/>
      <c r="CQT1955" s="101"/>
      <c r="CQU1955" s="101"/>
      <c r="CQV1955" s="101"/>
      <c r="CQW1955" s="101"/>
      <c r="CQX1955" s="101"/>
      <c r="CQY1955" s="101"/>
      <c r="CQZ1955" s="101"/>
      <c r="CRA1955" s="101"/>
      <c r="CRB1955" s="101"/>
      <c r="CRC1955" s="101"/>
      <c r="CRD1955" s="101"/>
      <c r="CRE1955" s="101"/>
      <c r="CRF1955" s="101"/>
      <c r="CRG1955" s="101"/>
      <c r="CRH1955" s="101"/>
      <c r="CRI1955" s="101"/>
      <c r="CRJ1955" s="101"/>
      <c r="CRK1955" s="101"/>
      <c r="CRL1955" s="101"/>
      <c r="CRM1955" s="101"/>
      <c r="CRN1955" s="101"/>
      <c r="CRO1955" s="101"/>
      <c r="CRP1955" s="101"/>
      <c r="CRQ1955" s="101"/>
      <c r="CRR1955" s="101"/>
      <c r="CRS1955" s="101"/>
      <c r="CRT1955" s="101"/>
      <c r="CRU1955" s="101"/>
      <c r="CRV1955" s="101"/>
      <c r="CRW1955" s="101"/>
      <c r="CRX1955" s="101"/>
      <c r="CRY1955" s="101"/>
      <c r="CRZ1955" s="101"/>
      <c r="CSA1955" s="101"/>
      <c r="CSB1955" s="101"/>
      <c r="CSC1955" s="101"/>
      <c r="CSD1955" s="101"/>
      <c r="CSE1955" s="101"/>
      <c r="CSF1955" s="101"/>
      <c r="CSG1955" s="101"/>
      <c r="CSH1955" s="101"/>
      <c r="CSI1955" s="101"/>
      <c r="CSJ1955" s="101"/>
      <c r="CSK1955" s="101"/>
      <c r="CSL1955" s="101"/>
      <c r="CSM1955" s="101"/>
      <c r="CSN1955" s="101"/>
      <c r="CSO1955" s="101"/>
      <c r="CSP1955" s="101"/>
      <c r="CSQ1955" s="101"/>
      <c r="CSR1955" s="101"/>
      <c r="CSS1955" s="101"/>
      <c r="CST1955" s="101"/>
      <c r="CSU1955" s="101"/>
      <c r="CSV1955" s="101"/>
      <c r="CSW1955" s="101"/>
      <c r="CSX1955" s="101"/>
      <c r="CSY1955" s="101"/>
      <c r="CSZ1955" s="101"/>
      <c r="CTA1955" s="101"/>
      <c r="CTB1955" s="101"/>
      <c r="CTC1955" s="101"/>
      <c r="CTD1955" s="101"/>
      <c r="CTE1955" s="101"/>
      <c r="CTF1955" s="101"/>
      <c r="CTG1955" s="101"/>
      <c r="CTH1955" s="101"/>
      <c r="CTI1955" s="101"/>
      <c r="CTJ1955" s="101"/>
      <c r="CTK1955" s="101"/>
      <c r="CTL1955" s="101"/>
      <c r="CTM1955" s="101"/>
      <c r="CTN1955" s="101"/>
      <c r="CTO1955" s="101"/>
      <c r="CTP1955" s="101"/>
      <c r="CTQ1955" s="101"/>
      <c r="CTR1955" s="101"/>
      <c r="CTS1955" s="101"/>
      <c r="CTT1955" s="101"/>
      <c r="CTU1955" s="101"/>
      <c r="CTV1955" s="101"/>
      <c r="CTW1955" s="101"/>
      <c r="CTX1955" s="101"/>
      <c r="CTY1955" s="101"/>
      <c r="CTZ1955" s="101"/>
      <c r="CUA1955" s="101"/>
      <c r="CUB1955" s="101"/>
      <c r="CUC1955" s="101"/>
      <c r="CUD1955" s="101"/>
      <c r="CUE1955" s="101"/>
      <c r="CUF1955" s="101"/>
      <c r="CUG1955" s="101"/>
      <c r="CUH1955" s="101"/>
      <c r="CUI1955" s="101"/>
      <c r="CUJ1955" s="101"/>
      <c r="CUK1955" s="101"/>
      <c r="CUL1955" s="101"/>
      <c r="CUM1955" s="101"/>
      <c r="CUN1955" s="101"/>
      <c r="CUO1955" s="101"/>
      <c r="CUP1955" s="101"/>
      <c r="CUQ1955" s="101"/>
      <c r="CUR1955" s="101"/>
      <c r="CUS1955" s="101"/>
      <c r="CUT1955" s="101"/>
      <c r="CUU1955" s="101"/>
      <c r="CUV1955" s="101"/>
      <c r="CUW1955" s="101"/>
      <c r="CUX1955" s="101"/>
      <c r="CUY1955" s="101"/>
      <c r="CUZ1955" s="101"/>
      <c r="CVA1955" s="101"/>
      <c r="CVB1955" s="101"/>
      <c r="CVC1955" s="101"/>
      <c r="CVD1955" s="101"/>
      <c r="CVE1955" s="101"/>
      <c r="CVF1955" s="101"/>
      <c r="CVG1955" s="101"/>
      <c r="CVH1955" s="101"/>
      <c r="CVI1955" s="101"/>
      <c r="CVJ1955" s="101"/>
      <c r="CVK1955" s="101"/>
      <c r="CVL1955" s="101"/>
      <c r="CVM1955" s="101"/>
      <c r="CVN1955" s="101"/>
      <c r="CVO1955" s="101"/>
      <c r="CVP1955" s="101"/>
      <c r="CVQ1955" s="101"/>
      <c r="CVR1955" s="101"/>
      <c r="CVS1955" s="101"/>
      <c r="CVT1955" s="101"/>
      <c r="CVU1955" s="101"/>
      <c r="CVV1955" s="101"/>
      <c r="CVW1955" s="101"/>
      <c r="CVX1955" s="101"/>
      <c r="CVY1955" s="101"/>
      <c r="CVZ1955" s="101"/>
      <c r="CWA1955" s="101"/>
      <c r="CWB1955" s="101"/>
      <c r="CWC1955" s="101"/>
      <c r="CWD1955" s="101"/>
      <c r="CWE1955" s="101"/>
      <c r="CWF1955" s="101"/>
      <c r="CWG1955" s="101"/>
      <c r="CWH1955" s="101"/>
      <c r="CWI1955" s="101"/>
      <c r="CWJ1955" s="101"/>
      <c r="CWK1955" s="101"/>
      <c r="CWL1955" s="101"/>
      <c r="CWM1955" s="101"/>
      <c r="CWN1955" s="101"/>
      <c r="CWO1955" s="101"/>
      <c r="CWP1955" s="101"/>
      <c r="CWQ1955" s="101"/>
      <c r="CWR1955" s="101"/>
      <c r="CWS1955" s="101"/>
      <c r="CWT1955" s="101"/>
      <c r="CWU1955" s="101"/>
      <c r="CWV1955" s="101"/>
      <c r="CWW1955" s="101"/>
      <c r="CWX1955" s="101"/>
      <c r="CWY1955" s="101"/>
      <c r="CWZ1955" s="101"/>
      <c r="CXA1955" s="101"/>
      <c r="CXB1955" s="101"/>
      <c r="CXC1955" s="101"/>
      <c r="CXD1955" s="101"/>
      <c r="CXE1955" s="101"/>
      <c r="CXF1955" s="101"/>
      <c r="CXG1955" s="101"/>
      <c r="CXH1955" s="101"/>
      <c r="CXI1955" s="101"/>
      <c r="CXJ1955" s="101"/>
      <c r="CXK1955" s="101"/>
      <c r="CXL1955" s="101"/>
      <c r="CXM1955" s="101"/>
      <c r="CXN1955" s="101"/>
      <c r="CXO1955" s="101"/>
      <c r="CXP1955" s="101"/>
      <c r="CXQ1955" s="101"/>
      <c r="CXR1955" s="101"/>
      <c r="CXS1955" s="101"/>
      <c r="CXT1955" s="101"/>
      <c r="CXU1955" s="101"/>
      <c r="CXV1955" s="101"/>
      <c r="CXW1955" s="101"/>
      <c r="CXX1955" s="101"/>
      <c r="CXY1955" s="101"/>
      <c r="CXZ1955" s="101"/>
      <c r="CYA1955" s="101"/>
      <c r="CYB1955" s="101"/>
      <c r="CYC1955" s="101"/>
      <c r="CYD1955" s="101"/>
      <c r="CYE1955" s="101"/>
      <c r="CYF1955" s="101"/>
      <c r="CYG1955" s="101"/>
      <c r="CYH1955" s="101"/>
      <c r="CYI1955" s="101"/>
      <c r="CYJ1955" s="101"/>
      <c r="CYK1955" s="101"/>
      <c r="CYL1955" s="101"/>
      <c r="CYM1955" s="101"/>
      <c r="CYN1955" s="101"/>
      <c r="CYO1955" s="101"/>
      <c r="CYP1955" s="101"/>
      <c r="CYQ1955" s="101"/>
      <c r="CYR1955" s="101"/>
      <c r="CYS1955" s="101"/>
      <c r="CYT1955" s="101"/>
      <c r="CYU1955" s="101"/>
      <c r="CYV1955" s="101"/>
      <c r="CYW1955" s="101"/>
      <c r="CYX1955" s="101"/>
      <c r="CYY1955" s="101"/>
      <c r="CYZ1955" s="101"/>
      <c r="CZA1955" s="101"/>
      <c r="CZB1955" s="101"/>
      <c r="CZC1955" s="101"/>
      <c r="CZD1955" s="101"/>
      <c r="CZE1955" s="101"/>
      <c r="CZF1955" s="101"/>
      <c r="CZG1955" s="101"/>
      <c r="CZH1955" s="101"/>
      <c r="CZI1955" s="101"/>
      <c r="CZJ1955" s="101"/>
      <c r="CZK1955" s="101"/>
      <c r="CZL1955" s="101"/>
      <c r="CZM1955" s="101"/>
      <c r="CZN1955" s="101"/>
      <c r="CZO1955" s="101"/>
      <c r="CZP1955" s="101"/>
      <c r="CZQ1955" s="101"/>
      <c r="CZR1955" s="101"/>
      <c r="CZS1955" s="101"/>
      <c r="CZT1955" s="101"/>
      <c r="CZU1955" s="101"/>
      <c r="CZV1955" s="101"/>
      <c r="CZW1955" s="101"/>
      <c r="CZX1955" s="101"/>
      <c r="CZY1955" s="101"/>
      <c r="CZZ1955" s="101"/>
      <c r="DAA1955" s="101"/>
      <c r="DAB1955" s="101"/>
      <c r="DAC1955" s="101"/>
      <c r="DAD1955" s="101"/>
      <c r="DAE1955" s="101"/>
      <c r="DAF1955" s="101"/>
      <c r="DAG1955" s="101"/>
      <c r="DAH1955" s="101"/>
      <c r="DAI1955" s="101"/>
      <c r="DAJ1955" s="101"/>
      <c r="DAK1955" s="101"/>
      <c r="DAL1955" s="101"/>
      <c r="DAM1955" s="101"/>
      <c r="DAN1955" s="101"/>
      <c r="DAO1955" s="101"/>
      <c r="DAP1955" s="101"/>
      <c r="DAQ1955" s="101"/>
      <c r="DAR1955" s="101"/>
      <c r="DAS1955" s="101"/>
      <c r="DAT1955" s="101"/>
      <c r="DAU1955" s="101"/>
      <c r="DAV1955" s="101"/>
      <c r="DAW1955" s="101"/>
      <c r="DAX1955" s="101"/>
      <c r="DAY1955" s="101"/>
      <c r="DAZ1955" s="101"/>
      <c r="DBA1955" s="101"/>
      <c r="DBB1955" s="101"/>
      <c r="DBC1955" s="101"/>
      <c r="DBD1955" s="101"/>
      <c r="DBE1955" s="101"/>
      <c r="DBF1955" s="101"/>
      <c r="DBG1955" s="101"/>
      <c r="DBH1955" s="101"/>
      <c r="DBI1955" s="101"/>
      <c r="DBJ1955" s="101"/>
      <c r="DBK1955" s="101"/>
      <c r="DBL1955" s="101"/>
      <c r="DBM1955" s="101"/>
      <c r="DBN1955" s="101"/>
      <c r="DBO1955" s="101"/>
      <c r="DBP1955" s="101"/>
      <c r="DBQ1955" s="101"/>
      <c r="DBR1955" s="101"/>
      <c r="DBS1955" s="101"/>
      <c r="DBT1955" s="101"/>
      <c r="DBU1955" s="101"/>
      <c r="DBV1955" s="101"/>
      <c r="DBW1955" s="101"/>
      <c r="DBX1955" s="101"/>
      <c r="DBY1955" s="101"/>
      <c r="DBZ1955" s="101"/>
      <c r="DCA1955" s="101"/>
      <c r="DCB1955" s="101"/>
      <c r="DCC1955" s="101"/>
      <c r="DCD1955" s="101"/>
      <c r="DCE1955" s="101"/>
      <c r="DCF1955" s="101"/>
      <c r="DCG1955" s="101"/>
      <c r="DCH1955" s="101"/>
      <c r="DCI1955" s="101"/>
      <c r="DCJ1955" s="101"/>
      <c r="DCK1955" s="101"/>
      <c r="DCL1955" s="101"/>
      <c r="DCM1955" s="101"/>
      <c r="DCN1955" s="101"/>
      <c r="DCO1955" s="101"/>
      <c r="DCP1955" s="101"/>
      <c r="DCQ1955" s="101"/>
      <c r="DCR1955" s="101"/>
      <c r="DCS1955" s="101"/>
      <c r="DCT1955" s="101"/>
      <c r="DCU1955" s="101"/>
      <c r="DCV1955" s="101"/>
      <c r="DCW1955" s="101"/>
      <c r="DCX1955" s="101"/>
      <c r="DCY1955" s="101"/>
      <c r="DCZ1955" s="101"/>
      <c r="DDA1955" s="101"/>
      <c r="DDB1955" s="101"/>
      <c r="DDC1955" s="101"/>
      <c r="DDD1955" s="101"/>
      <c r="DDE1955" s="101"/>
      <c r="DDF1955" s="101"/>
      <c r="DDG1955" s="101"/>
      <c r="DDH1955" s="101"/>
      <c r="DDI1955" s="101"/>
      <c r="DDJ1955" s="101"/>
      <c r="DDK1955" s="101"/>
      <c r="DDL1955" s="101"/>
      <c r="DDM1955" s="101"/>
      <c r="DDN1955" s="101"/>
      <c r="DDO1955" s="101"/>
      <c r="DDP1955" s="101"/>
      <c r="DDQ1955" s="101"/>
      <c r="DDR1955" s="101"/>
      <c r="DDS1955" s="101"/>
      <c r="DDT1955" s="101"/>
      <c r="DDU1955" s="101"/>
      <c r="DDV1955" s="101"/>
      <c r="DDW1955" s="101"/>
      <c r="DDX1955" s="101"/>
      <c r="DDY1955" s="101"/>
      <c r="DDZ1955" s="101"/>
      <c r="DEA1955" s="101"/>
      <c r="DEB1955" s="101"/>
      <c r="DEC1955" s="101"/>
      <c r="DED1955" s="101"/>
      <c r="DEE1955" s="101"/>
      <c r="DEF1955" s="101"/>
      <c r="DEG1955" s="101"/>
      <c r="DEH1955" s="101"/>
      <c r="DEI1955" s="101"/>
      <c r="DEJ1955" s="101"/>
      <c r="DEK1955" s="101"/>
      <c r="DEL1955" s="101"/>
      <c r="DEM1955" s="101"/>
      <c r="DEN1955" s="101"/>
      <c r="DEO1955" s="101"/>
      <c r="DEP1955" s="101"/>
      <c r="DEQ1955" s="101"/>
      <c r="DER1955" s="101"/>
      <c r="DES1955" s="101"/>
      <c r="DET1955" s="101"/>
      <c r="DEU1955" s="101"/>
      <c r="DEV1955" s="101"/>
      <c r="DEW1955" s="101"/>
      <c r="DEX1955" s="101"/>
      <c r="DEY1955" s="101"/>
      <c r="DEZ1955" s="101"/>
      <c r="DFA1955" s="101"/>
      <c r="DFB1955" s="101"/>
      <c r="DFC1955" s="101"/>
      <c r="DFD1955" s="101"/>
      <c r="DFE1955" s="101"/>
      <c r="DFF1955" s="101"/>
      <c r="DFG1955" s="101"/>
      <c r="DFH1955" s="101"/>
      <c r="DFI1955" s="101"/>
      <c r="DFJ1955" s="101"/>
      <c r="DFK1955" s="101"/>
      <c r="DFL1955" s="101"/>
      <c r="DFM1955" s="101"/>
      <c r="DFN1955" s="101"/>
      <c r="DFO1955" s="101"/>
      <c r="DFP1955" s="101"/>
      <c r="DFQ1955" s="101"/>
      <c r="DFR1955" s="101"/>
      <c r="DFS1955" s="101"/>
      <c r="DFT1955" s="101"/>
      <c r="DFU1955" s="101"/>
      <c r="DFV1955" s="101"/>
      <c r="DFW1955" s="101"/>
      <c r="DFX1955" s="101"/>
      <c r="DFY1955" s="101"/>
      <c r="DFZ1955" s="101"/>
      <c r="DGA1955" s="101"/>
      <c r="DGB1955" s="101"/>
      <c r="DGC1955" s="101"/>
      <c r="DGD1955" s="101"/>
      <c r="DGE1955" s="101"/>
      <c r="DGF1955" s="101"/>
      <c r="DGG1955" s="101"/>
      <c r="DGH1955" s="101"/>
      <c r="DGI1955" s="101"/>
      <c r="DGJ1955" s="101"/>
      <c r="DGK1955" s="101"/>
      <c r="DGL1955" s="101"/>
      <c r="DGM1955" s="101"/>
      <c r="DGN1955" s="101"/>
      <c r="DGO1955" s="101"/>
      <c r="DGP1955" s="101"/>
      <c r="DGQ1955" s="101"/>
      <c r="DGR1955" s="101"/>
      <c r="DGS1955" s="101"/>
      <c r="DGT1955" s="101"/>
      <c r="DGU1955" s="101"/>
      <c r="DGV1955" s="101"/>
      <c r="DGW1955" s="101"/>
      <c r="DGX1955" s="101"/>
      <c r="DGY1955" s="101"/>
      <c r="DGZ1955" s="101"/>
      <c r="DHA1955" s="101"/>
      <c r="DHB1955" s="101"/>
      <c r="DHC1955" s="101"/>
      <c r="DHD1955" s="101"/>
      <c r="DHE1955" s="101"/>
      <c r="DHF1955" s="101"/>
      <c r="DHG1955" s="101"/>
      <c r="DHH1955" s="101"/>
      <c r="DHI1955" s="101"/>
      <c r="DHJ1955" s="101"/>
      <c r="DHK1955" s="101"/>
      <c r="DHL1955" s="101"/>
      <c r="DHM1955" s="101"/>
      <c r="DHN1955" s="101"/>
      <c r="DHO1955" s="101"/>
      <c r="DHP1955" s="101"/>
      <c r="DHQ1955" s="101"/>
      <c r="DHR1955" s="101"/>
      <c r="DHS1955" s="101"/>
      <c r="DHT1955" s="101"/>
      <c r="DHU1955" s="101"/>
      <c r="DHV1955" s="101"/>
      <c r="DHW1955" s="101"/>
      <c r="DHX1955" s="101"/>
      <c r="DHY1955" s="101"/>
      <c r="DHZ1955" s="101"/>
      <c r="DIA1955" s="101"/>
      <c r="DIB1955" s="101"/>
      <c r="DIC1955" s="101"/>
      <c r="DID1955" s="101"/>
      <c r="DIE1955" s="101"/>
      <c r="DIF1955" s="101"/>
      <c r="DIG1955" s="101"/>
      <c r="DIH1955" s="101"/>
      <c r="DII1955" s="101"/>
      <c r="DIJ1955" s="101"/>
      <c r="DIK1955" s="101"/>
      <c r="DIL1955" s="101"/>
      <c r="DIM1955" s="101"/>
      <c r="DIN1955" s="101"/>
      <c r="DIO1955" s="101"/>
      <c r="DIP1955" s="101"/>
      <c r="DIQ1955" s="101"/>
      <c r="DIR1955" s="101"/>
      <c r="DIS1955" s="101"/>
      <c r="DIT1955" s="101"/>
      <c r="DIU1955" s="101"/>
      <c r="DIV1955" s="101"/>
      <c r="DIW1955" s="101"/>
      <c r="DIX1955" s="101"/>
      <c r="DIY1955" s="101"/>
      <c r="DIZ1955" s="101"/>
      <c r="DJA1955" s="101"/>
      <c r="DJB1955" s="101"/>
      <c r="DJC1955" s="101"/>
      <c r="DJD1955" s="101"/>
      <c r="DJE1955" s="101"/>
      <c r="DJF1955" s="101"/>
      <c r="DJG1955" s="101"/>
      <c r="DJH1955" s="101"/>
      <c r="DJI1955" s="101"/>
      <c r="DJJ1955" s="101"/>
      <c r="DJK1955" s="101"/>
      <c r="DJL1955" s="101"/>
      <c r="DJM1955" s="101"/>
      <c r="DJN1955" s="101"/>
      <c r="DJO1955" s="101"/>
      <c r="DJP1955" s="101"/>
      <c r="DJQ1955" s="101"/>
      <c r="DJR1955" s="101"/>
      <c r="DJS1955" s="101"/>
      <c r="DJT1955" s="101"/>
      <c r="DJU1955" s="101"/>
      <c r="DJV1955" s="101"/>
      <c r="DJW1955" s="101"/>
      <c r="DJX1955" s="101"/>
      <c r="DJY1955" s="101"/>
      <c r="DJZ1955" s="101"/>
      <c r="DKA1955" s="101"/>
      <c r="DKB1955" s="101"/>
      <c r="DKC1955" s="101"/>
      <c r="DKD1955" s="101"/>
      <c r="DKE1955" s="101"/>
      <c r="DKF1955" s="101"/>
      <c r="DKG1955" s="101"/>
      <c r="DKH1955" s="101"/>
      <c r="DKI1955" s="101"/>
      <c r="DKJ1955" s="101"/>
      <c r="DKK1955" s="101"/>
      <c r="DKL1955" s="101"/>
      <c r="DKM1955" s="101"/>
      <c r="DKN1955" s="101"/>
      <c r="DKO1955" s="101"/>
      <c r="DKP1955" s="101"/>
      <c r="DKQ1955" s="101"/>
      <c r="DKR1955" s="101"/>
      <c r="DKS1955" s="101"/>
      <c r="DKT1955" s="101"/>
      <c r="DKU1955" s="101"/>
      <c r="DKV1955" s="101"/>
      <c r="DKW1955" s="101"/>
      <c r="DKX1955" s="101"/>
      <c r="DKY1955" s="101"/>
      <c r="DKZ1955" s="101"/>
      <c r="DLA1955" s="101"/>
      <c r="DLB1955" s="101"/>
      <c r="DLC1955" s="101"/>
      <c r="DLD1955" s="101"/>
      <c r="DLE1955" s="101"/>
      <c r="DLF1955" s="101"/>
      <c r="DLG1955" s="101"/>
      <c r="DLH1955" s="101"/>
      <c r="DLI1955" s="101"/>
      <c r="DLJ1955" s="101"/>
      <c r="DLK1955" s="101"/>
      <c r="DLL1955" s="101"/>
      <c r="DLM1955" s="101"/>
      <c r="DLN1955" s="101"/>
      <c r="DLO1955" s="101"/>
      <c r="DLP1955" s="101"/>
      <c r="DLQ1955" s="101"/>
      <c r="DLR1955" s="101"/>
      <c r="DLS1955" s="101"/>
      <c r="DLT1955" s="101"/>
      <c r="DLU1955" s="101"/>
      <c r="DLV1955" s="101"/>
      <c r="DLW1955" s="101"/>
      <c r="DLX1955" s="101"/>
      <c r="DLY1955" s="101"/>
      <c r="DLZ1955" s="101"/>
      <c r="DMA1955" s="101"/>
      <c r="DMB1955" s="101"/>
      <c r="DMC1955" s="101"/>
      <c r="DMD1955" s="101"/>
      <c r="DME1955" s="101"/>
      <c r="DMF1955" s="101"/>
      <c r="DMG1955" s="101"/>
      <c r="DMH1955" s="101"/>
      <c r="DMI1955" s="101"/>
      <c r="DMJ1955" s="101"/>
      <c r="DMK1955" s="101"/>
      <c r="DML1955" s="101"/>
      <c r="DMM1955" s="101"/>
      <c r="DMN1955" s="101"/>
      <c r="DMO1955" s="101"/>
      <c r="DMP1955" s="101"/>
      <c r="DMQ1955" s="101"/>
      <c r="DMR1955" s="101"/>
      <c r="DMS1955" s="101"/>
      <c r="DMT1955" s="101"/>
      <c r="DMU1955" s="101"/>
      <c r="DMV1955" s="101"/>
      <c r="DMW1955" s="101"/>
      <c r="DMX1955" s="101"/>
      <c r="DMY1955" s="101"/>
      <c r="DMZ1955" s="101"/>
      <c r="DNA1955" s="101"/>
      <c r="DNB1955" s="101"/>
      <c r="DNC1955" s="101"/>
      <c r="DND1955" s="101"/>
      <c r="DNE1955" s="101"/>
      <c r="DNF1955" s="101"/>
      <c r="DNG1955" s="101"/>
      <c r="DNH1955" s="101"/>
      <c r="DNI1955" s="101"/>
      <c r="DNJ1955" s="101"/>
      <c r="DNK1955" s="101"/>
      <c r="DNL1955" s="101"/>
      <c r="DNM1955" s="101"/>
      <c r="DNN1955" s="101"/>
      <c r="DNO1955" s="101"/>
      <c r="DNP1955" s="101"/>
      <c r="DNQ1955" s="101"/>
      <c r="DNR1955" s="101"/>
      <c r="DNS1955" s="101"/>
      <c r="DNT1955" s="101"/>
      <c r="DNU1955" s="101"/>
      <c r="DNV1955" s="101"/>
      <c r="DNW1955" s="101"/>
      <c r="DNX1955" s="101"/>
      <c r="DNY1955" s="101"/>
      <c r="DNZ1955" s="101"/>
      <c r="DOA1955" s="101"/>
      <c r="DOB1955" s="101"/>
      <c r="DOC1955" s="101"/>
      <c r="DOD1955" s="101"/>
      <c r="DOE1955" s="101"/>
      <c r="DOF1955" s="101"/>
      <c r="DOG1955" s="101"/>
      <c r="DOH1955" s="101"/>
      <c r="DOI1955" s="101"/>
      <c r="DOJ1955" s="101"/>
      <c r="DOK1955" s="101"/>
      <c r="DOL1955" s="101"/>
      <c r="DOM1955" s="101"/>
      <c r="DON1955" s="101"/>
      <c r="DOO1955" s="101"/>
      <c r="DOP1955" s="101"/>
      <c r="DOQ1955" s="101"/>
      <c r="DOR1955" s="101"/>
      <c r="DOS1955" s="101"/>
      <c r="DOT1955" s="101"/>
      <c r="DOU1955" s="101"/>
      <c r="DOV1955" s="101"/>
      <c r="DOW1955" s="101"/>
      <c r="DOX1955" s="101"/>
      <c r="DOY1955" s="101"/>
      <c r="DOZ1955" s="101"/>
      <c r="DPA1955" s="101"/>
      <c r="DPB1955" s="101"/>
      <c r="DPC1955" s="101"/>
      <c r="DPD1955" s="101"/>
      <c r="DPE1955" s="101"/>
      <c r="DPF1955" s="101"/>
      <c r="DPG1955" s="101"/>
      <c r="DPH1955" s="101"/>
      <c r="DPI1955" s="101"/>
      <c r="DPJ1955" s="101"/>
      <c r="DPK1955" s="101"/>
      <c r="DPL1955" s="101"/>
      <c r="DPM1955" s="101"/>
      <c r="DPN1955" s="101"/>
      <c r="DPO1955" s="101"/>
      <c r="DPP1955" s="101"/>
      <c r="DPQ1955" s="101"/>
      <c r="DPR1955" s="101"/>
      <c r="DPS1955" s="101"/>
      <c r="DPT1955" s="101"/>
      <c r="DPU1955" s="101"/>
      <c r="DPV1955" s="101"/>
      <c r="DPW1955" s="101"/>
      <c r="DPX1955" s="101"/>
      <c r="DPY1955" s="101"/>
      <c r="DPZ1955" s="101"/>
      <c r="DQA1955" s="101"/>
      <c r="DQB1955" s="101"/>
      <c r="DQC1955" s="101"/>
      <c r="DQD1955" s="101"/>
      <c r="DQE1955" s="101"/>
      <c r="DQF1955" s="101"/>
      <c r="DQG1955" s="101"/>
      <c r="DQH1955" s="101"/>
      <c r="DQI1955" s="101"/>
      <c r="DQJ1955" s="101"/>
      <c r="DQK1955" s="101"/>
      <c r="DQL1955" s="101"/>
      <c r="DQM1955" s="101"/>
      <c r="DQN1955" s="101"/>
      <c r="DQO1955" s="101"/>
      <c r="DQP1955" s="101"/>
      <c r="DQQ1955" s="101"/>
      <c r="DQR1955" s="101"/>
      <c r="DQS1955" s="101"/>
      <c r="DQT1955" s="101"/>
      <c r="DQU1955" s="101"/>
      <c r="DQV1955" s="101"/>
      <c r="DQW1955" s="101"/>
      <c r="DQX1955" s="101"/>
      <c r="DQY1955" s="101"/>
      <c r="DQZ1955" s="101"/>
      <c r="DRA1955" s="101"/>
      <c r="DRB1955" s="101"/>
      <c r="DRC1955" s="101"/>
      <c r="DRD1955" s="101"/>
      <c r="DRE1955" s="101"/>
      <c r="DRF1955" s="101"/>
      <c r="DRG1955" s="101"/>
      <c r="DRH1955" s="101"/>
      <c r="DRI1955" s="101"/>
      <c r="DRJ1955" s="101"/>
      <c r="DRK1955" s="101"/>
      <c r="DRL1955" s="101"/>
      <c r="DRM1955" s="101"/>
      <c r="DRN1955" s="101"/>
      <c r="DRO1955" s="101"/>
      <c r="DRP1955" s="101"/>
      <c r="DRQ1955" s="101"/>
      <c r="DRR1955" s="101"/>
      <c r="DRS1955" s="101"/>
      <c r="DRT1955" s="101"/>
      <c r="DRU1955" s="101"/>
      <c r="DRV1955" s="101"/>
      <c r="DRW1955" s="101"/>
      <c r="DRX1955" s="101"/>
      <c r="DRY1955" s="101"/>
      <c r="DRZ1955" s="101"/>
      <c r="DSA1955" s="101"/>
      <c r="DSB1955" s="101"/>
      <c r="DSC1955" s="101"/>
      <c r="DSD1955" s="101"/>
      <c r="DSE1955" s="101"/>
      <c r="DSF1955" s="101"/>
      <c r="DSG1955" s="101"/>
      <c r="DSH1955" s="101"/>
      <c r="DSI1955" s="101"/>
      <c r="DSJ1955" s="101"/>
      <c r="DSK1955" s="101"/>
      <c r="DSL1955" s="101"/>
      <c r="DSM1955" s="101"/>
      <c r="DSN1955" s="101"/>
      <c r="DSO1955" s="101"/>
      <c r="DSP1955" s="101"/>
      <c r="DSQ1955" s="101"/>
      <c r="DSR1955" s="101"/>
      <c r="DSS1955" s="101"/>
      <c r="DST1955" s="101"/>
      <c r="DSU1955" s="101"/>
      <c r="DSV1955" s="101"/>
      <c r="DSW1955" s="101"/>
      <c r="DSX1955" s="101"/>
      <c r="DSY1955" s="101"/>
      <c r="DSZ1955" s="101"/>
      <c r="DTA1955" s="101"/>
      <c r="DTB1955" s="101"/>
      <c r="DTC1955" s="101"/>
      <c r="DTD1955" s="101"/>
      <c r="DTE1955" s="101"/>
      <c r="DTF1955" s="101"/>
      <c r="DTG1955" s="101"/>
      <c r="DTH1955" s="101"/>
      <c r="DTI1955" s="101"/>
      <c r="DTJ1955" s="101"/>
      <c r="DTK1955" s="101"/>
      <c r="DTL1955" s="101"/>
      <c r="DTM1955" s="101"/>
      <c r="DTN1955" s="101"/>
      <c r="DTO1955" s="101"/>
      <c r="DTP1955" s="101"/>
      <c r="DTQ1955" s="101"/>
      <c r="DTR1955" s="101"/>
      <c r="DTS1955" s="101"/>
      <c r="DTT1955" s="101"/>
      <c r="DTU1955" s="101"/>
      <c r="DTV1955" s="101"/>
      <c r="DTW1955" s="101"/>
      <c r="DTX1955" s="101"/>
      <c r="DTY1955" s="101"/>
      <c r="DTZ1955" s="101"/>
      <c r="DUA1955" s="101"/>
      <c r="DUB1955" s="101"/>
      <c r="DUC1955" s="101"/>
      <c r="DUD1955" s="101"/>
      <c r="DUE1955" s="101"/>
      <c r="DUF1955" s="101"/>
      <c r="DUG1955" s="101"/>
      <c r="DUH1955" s="101"/>
      <c r="DUI1955" s="101"/>
      <c r="DUJ1955" s="101"/>
      <c r="DUK1955" s="101"/>
      <c r="DUL1955" s="101"/>
      <c r="DUM1955" s="101"/>
      <c r="DUN1955" s="101"/>
      <c r="DUO1955" s="101"/>
      <c r="DUP1955" s="101"/>
      <c r="DUQ1955" s="101"/>
      <c r="DUR1955" s="101"/>
      <c r="DUS1955" s="101"/>
      <c r="DUT1955" s="101"/>
      <c r="DUU1955" s="101"/>
      <c r="DUV1955" s="101"/>
      <c r="DUW1955" s="101"/>
      <c r="DUX1955" s="101"/>
      <c r="DUY1955" s="101"/>
      <c r="DUZ1955" s="101"/>
      <c r="DVA1955" s="101"/>
      <c r="DVB1955" s="101"/>
      <c r="DVC1955" s="101"/>
      <c r="DVD1955" s="101"/>
      <c r="DVE1955" s="101"/>
      <c r="DVF1955" s="101"/>
      <c r="DVG1955" s="101"/>
      <c r="DVH1955" s="101"/>
      <c r="DVI1955" s="101"/>
      <c r="DVJ1955" s="101"/>
      <c r="DVK1955" s="101"/>
      <c r="DVL1955" s="101"/>
      <c r="DVM1955" s="101"/>
      <c r="DVN1955" s="101"/>
      <c r="DVO1955" s="101"/>
      <c r="DVP1955" s="101"/>
      <c r="DVQ1955" s="101"/>
      <c r="DVR1955" s="101"/>
      <c r="DVS1955" s="101"/>
      <c r="DVT1955" s="101"/>
      <c r="DVU1955" s="101"/>
      <c r="DVV1955" s="101"/>
      <c r="DVW1955" s="101"/>
      <c r="DVX1955" s="101"/>
      <c r="DVY1955" s="101"/>
      <c r="DVZ1955" s="101"/>
      <c r="DWA1955" s="101"/>
      <c r="DWB1955" s="101"/>
      <c r="DWC1955" s="101"/>
      <c r="DWD1955" s="101"/>
      <c r="DWE1955" s="101"/>
      <c r="DWF1955" s="101"/>
      <c r="DWG1955" s="101"/>
      <c r="DWH1955" s="101"/>
      <c r="DWI1955" s="101"/>
      <c r="DWJ1955" s="101"/>
      <c r="DWK1955" s="101"/>
      <c r="DWL1955" s="101"/>
      <c r="DWM1955" s="101"/>
      <c r="DWN1955" s="101"/>
      <c r="DWO1955" s="101"/>
      <c r="DWP1955" s="101"/>
      <c r="DWQ1955" s="101"/>
      <c r="DWR1955" s="101"/>
      <c r="DWS1955" s="101"/>
      <c r="DWT1955" s="101"/>
      <c r="DWU1955" s="101"/>
      <c r="DWV1955" s="101"/>
      <c r="DWW1955" s="101"/>
      <c r="DWX1955" s="101"/>
      <c r="DWY1955" s="101"/>
      <c r="DWZ1955" s="101"/>
      <c r="DXA1955" s="101"/>
      <c r="DXB1955" s="101"/>
      <c r="DXC1955" s="101"/>
      <c r="DXD1955" s="101"/>
      <c r="DXE1955" s="101"/>
      <c r="DXF1955" s="101"/>
      <c r="DXG1955" s="101"/>
      <c r="DXH1955" s="101"/>
      <c r="DXI1955" s="101"/>
      <c r="DXJ1955" s="101"/>
      <c r="DXK1955" s="101"/>
      <c r="DXL1955" s="101"/>
      <c r="DXM1955" s="101"/>
      <c r="DXN1955" s="101"/>
      <c r="DXO1955" s="101"/>
      <c r="DXP1955" s="101"/>
      <c r="DXQ1955" s="101"/>
      <c r="DXR1955" s="101"/>
      <c r="DXS1955" s="101"/>
      <c r="DXT1955" s="101"/>
      <c r="DXU1955" s="101"/>
      <c r="DXV1955" s="101"/>
      <c r="DXW1955" s="101"/>
      <c r="DXX1955" s="101"/>
      <c r="DXY1955" s="101"/>
      <c r="DXZ1955" s="101"/>
      <c r="DYA1955" s="101"/>
      <c r="DYB1955" s="101"/>
      <c r="DYC1955" s="101"/>
      <c r="DYD1955" s="101"/>
      <c r="DYE1955" s="101"/>
      <c r="DYF1955" s="101"/>
      <c r="DYG1955" s="101"/>
      <c r="DYH1955" s="101"/>
      <c r="DYI1955" s="101"/>
      <c r="DYJ1955" s="101"/>
      <c r="DYK1955" s="101"/>
      <c r="DYL1955" s="101"/>
      <c r="DYM1955" s="101"/>
      <c r="DYN1955" s="101"/>
      <c r="DYO1955" s="101"/>
      <c r="DYP1955" s="101"/>
      <c r="DYQ1955" s="101"/>
      <c r="DYR1955" s="101"/>
      <c r="DYS1955" s="101"/>
      <c r="DYT1955" s="101"/>
      <c r="DYU1955" s="101"/>
      <c r="DYV1955" s="101"/>
      <c r="DYW1955" s="101"/>
      <c r="DYX1955" s="101"/>
      <c r="DYY1955" s="101"/>
      <c r="DYZ1955" s="101"/>
      <c r="DZA1955" s="101"/>
      <c r="DZB1955" s="101"/>
      <c r="DZC1955" s="101"/>
      <c r="DZD1955" s="101"/>
      <c r="DZE1955" s="101"/>
      <c r="DZF1955" s="101"/>
      <c r="DZG1955" s="101"/>
      <c r="DZH1955" s="101"/>
      <c r="DZI1955" s="101"/>
      <c r="DZJ1955" s="101"/>
      <c r="DZK1955" s="101"/>
      <c r="DZL1955" s="101"/>
      <c r="DZM1955" s="101"/>
      <c r="DZN1955" s="101"/>
      <c r="DZO1955" s="101"/>
      <c r="DZP1955" s="101"/>
      <c r="DZQ1955" s="101"/>
      <c r="DZR1955" s="101"/>
      <c r="DZS1955" s="101"/>
      <c r="DZT1955" s="101"/>
      <c r="DZU1955" s="101"/>
      <c r="DZV1955" s="101"/>
      <c r="DZW1955" s="101"/>
      <c r="DZX1955" s="101"/>
      <c r="DZY1955" s="101"/>
      <c r="DZZ1955" s="101"/>
      <c r="EAA1955" s="101"/>
      <c r="EAB1955" s="101"/>
      <c r="EAC1955" s="101"/>
      <c r="EAD1955" s="101"/>
      <c r="EAE1955" s="101"/>
      <c r="EAF1955" s="101"/>
      <c r="EAG1955" s="101"/>
      <c r="EAH1955" s="101"/>
      <c r="EAI1955" s="101"/>
      <c r="EAJ1955" s="101"/>
      <c r="EAK1955" s="101"/>
      <c r="EAL1955" s="101"/>
      <c r="EAM1955" s="101"/>
      <c r="EAN1955" s="101"/>
      <c r="EAO1955" s="101"/>
      <c r="EAP1955" s="101"/>
      <c r="EAQ1955" s="101"/>
      <c r="EAR1955" s="101"/>
      <c r="EAS1955" s="101"/>
      <c r="EAT1955" s="101"/>
      <c r="EAU1955" s="101"/>
      <c r="EAV1955" s="101"/>
      <c r="EAW1955" s="101"/>
      <c r="EAX1955" s="101"/>
      <c r="EAY1955" s="101"/>
      <c r="EAZ1955" s="101"/>
      <c r="EBA1955" s="101"/>
      <c r="EBB1955" s="101"/>
      <c r="EBC1955" s="101"/>
      <c r="EBD1955" s="101"/>
      <c r="EBE1955" s="101"/>
      <c r="EBF1955" s="101"/>
      <c r="EBG1955" s="101"/>
      <c r="EBH1955" s="101"/>
      <c r="EBI1955" s="101"/>
      <c r="EBJ1955" s="101"/>
      <c r="EBK1955" s="101"/>
      <c r="EBL1955" s="101"/>
      <c r="EBM1955" s="101"/>
      <c r="EBN1955" s="101"/>
      <c r="EBO1955" s="101"/>
      <c r="EBP1955" s="101"/>
      <c r="EBQ1955" s="101"/>
      <c r="EBR1955" s="101"/>
      <c r="EBS1955" s="101"/>
      <c r="EBT1955" s="101"/>
      <c r="EBU1955" s="101"/>
      <c r="EBV1955" s="101"/>
      <c r="EBW1955" s="101"/>
      <c r="EBX1955" s="101"/>
      <c r="EBY1955" s="101"/>
      <c r="EBZ1955" s="101"/>
      <c r="ECA1955" s="101"/>
      <c r="ECB1955" s="101"/>
      <c r="ECC1955" s="101"/>
      <c r="ECD1955" s="101"/>
      <c r="ECE1955" s="101"/>
      <c r="ECF1955" s="101"/>
      <c r="ECG1955" s="101"/>
      <c r="ECH1955" s="101"/>
      <c r="ECI1955" s="101"/>
      <c r="ECJ1955" s="101"/>
      <c r="ECK1955" s="101"/>
      <c r="ECL1955" s="101"/>
      <c r="ECM1955" s="101"/>
      <c r="ECN1955" s="101"/>
      <c r="ECO1955" s="101"/>
      <c r="ECP1955" s="101"/>
      <c r="ECQ1955" s="101"/>
      <c r="ECR1955" s="101"/>
      <c r="ECS1955" s="101"/>
      <c r="ECT1955" s="101"/>
      <c r="ECU1955" s="101"/>
      <c r="ECV1955" s="101"/>
      <c r="ECW1955" s="101"/>
      <c r="ECX1955" s="101"/>
      <c r="ECY1955" s="101"/>
      <c r="ECZ1955" s="101"/>
      <c r="EDA1955" s="101"/>
      <c r="EDB1955" s="101"/>
      <c r="EDC1955" s="101"/>
      <c r="EDD1955" s="101"/>
      <c r="EDE1955" s="101"/>
      <c r="EDF1955" s="101"/>
      <c r="EDG1955" s="101"/>
      <c r="EDH1955" s="101"/>
      <c r="EDI1955" s="101"/>
      <c r="EDJ1955" s="101"/>
      <c r="EDK1955" s="101"/>
      <c r="EDL1955" s="101"/>
      <c r="EDM1955" s="101"/>
      <c r="EDN1955" s="101"/>
      <c r="EDO1955" s="101"/>
      <c r="EDP1955" s="101"/>
      <c r="EDQ1955" s="101"/>
      <c r="EDR1955" s="101"/>
      <c r="EDS1955" s="101"/>
      <c r="EDT1955" s="101"/>
      <c r="EDU1955" s="101"/>
      <c r="EDV1955" s="101"/>
      <c r="EDW1955" s="101"/>
      <c r="EDX1955" s="101"/>
      <c r="EDY1955" s="101"/>
      <c r="EDZ1955" s="101"/>
      <c r="EEA1955" s="101"/>
      <c r="EEB1955" s="101"/>
      <c r="EEC1955" s="101"/>
      <c r="EED1955" s="101"/>
      <c r="EEE1955" s="101"/>
      <c r="EEF1955" s="101"/>
      <c r="EEG1955" s="101"/>
      <c r="EEH1955" s="101"/>
      <c r="EEI1955" s="101"/>
      <c r="EEJ1955" s="101"/>
      <c r="EEK1955" s="101"/>
      <c r="EEL1955" s="101"/>
      <c r="EEM1955" s="101"/>
      <c r="EEN1955" s="101"/>
      <c r="EEO1955" s="101"/>
      <c r="EEP1955" s="101"/>
      <c r="EEQ1955" s="101"/>
      <c r="EER1955" s="101"/>
      <c r="EES1955" s="101"/>
      <c r="EET1955" s="101"/>
      <c r="EEU1955" s="101"/>
      <c r="EEV1955" s="101"/>
      <c r="EEW1955" s="101"/>
      <c r="EEX1955" s="101"/>
      <c r="EEY1955" s="101"/>
      <c r="EEZ1955" s="101"/>
      <c r="EFA1955" s="101"/>
      <c r="EFB1955" s="101"/>
      <c r="EFC1955" s="101"/>
      <c r="EFD1955" s="101"/>
      <c r="EFE1955" s="101"/>
      <c r="EFF1955" s="101"/>
      <c r="EFG1955" s="101"/>
      <c r="EFH1955" s="101"/>
      <c r="EFI1955" s="101"/>
      <c r="EFJ1955" s="101"/>
      <c r="EFK1955" s="101"/>
      <c r="EFL1955" s="101"/>
      <c r="EFM1955" s="101"/>
      <c r="EFN1955" s="101"/>
      <c r="EFO1955" s="101"/>
      <c r="EFP1955" s="101"/>
      <c r="EFQ1955" s="101"/>
      <c r="EFR1955" s="101"/>
      <c r="EFS1955" s="101"/>
      <c r="EFT1955" s="101"/>
      <c r="EFU1955" s="101"/>
      <c r="EFV1955" s="101"/>
      <c r="EFW1955" s="101"/>
      <c r="EFX1955" s="101"/>
      <c r="EFY1955" s="101"/>
      <c r="EFZ1955" s="101"/>
      <c r="EGA1955" s="101"/>
      <c r="EGB1955" s="101"/>
      <c r="EGC1955" s="101"/>
      <c r="EGD1955" s="101"/>
      <c r="EGE1955" s="101"/>
      <c r="EGF1955" s="101"/>
      <c r="EGG1955" s="101"/>
      <c r="EGH1955" s="101"/>
      <c r="EGI1955" s="101"/>
      <c r="EGJ1955" s="101"/>
      <c r="EGK1955" s="101"/>
      <c r="EGL1955" s="101"/>
      <c r="EGM1955" s="101"/>
      <c r="EGN1955" s="101"/>
      <c r="EGO1955" s="101"/>
      <c r="EGP1955" s="101"/>
      <c r="EGQ1955" s="101"/>
      <c r="EGR1955" s="101"/>
      <c r="EGS1955" s="101"/>
      <c r="EGT1955" s="101"/>
      <c r="EGU1955" s="101"/>
      <c r="EGV1955" s="101"/>
      <c r="EGW1955" s="101"/>
      <c r="EGX1955" s="101"/>
      <c r="EGY1955" s="101"/>
      <c r="EGZ1955" s="101"/>
      <c r="EHA1955" s="101"/>
      <c r="EHB1955" s="101"/>
      <c r="EHC1955" s="101"/>
      <c r="EHD1955" s="101"/>
      <c r="EHE1955" s="101"/>
      <c r="EHF1955" s="101"/>
      <c r="EHG1955" s="101"/>
      <c r="EHH1955" s="101"/>
      <c r="EHI1955" s="101"/>
      <c r="EHJ1955" s="101"/>
      <c r="EHK1955" s="101"/>
      <c r="EHL1955" s="101"/>
      <c r="EHM1955" s="101"/>
      <c r="EHN1955" s="101"/>
      <c r="EHO1955" s="101"/>
      <c r="EHP1955" s="101"/>
      <c r="EHQ1955" s="101"/>
      <c r="EHR1955" s="101"/>
      <c r="EHS1955" s="101"/>
      <c r="EHT1955" s="101"/>
      <c r="EHU1955" s="101"/>
      <c r="EHV1955" s="101"/>
      <c r="EHW1955" s="101"/>
      <c r="EHX1955" s="101"/>
      <c r="EHY1955" s="101"/>
      <c r="EHZ1955" s="101"/>
      <c r="EIA1955" s="101"/>
      <c r="EIB1955" s="101"/>
      <c r="EIC1955" s="101"/>
      <c r="EID1955" s="101"/>
      <c r="EIE1955" s="101"/>
      <c r="EIF1955" s="101"/>
      <c r="EIG1955" s="101"/>
      <c r="EIH1955" s="101"/>
      <c r="EII1955" s="101"/>
      <c r="EIJ1955" s="101"/>
      <c r="EIK1955" s="101"/>
      <c r="EIL1955" s="101"/>
      <c r="EIM1955" s="101"/>
      <c r="EIN1955" s="101"/>
      <c r="EIO1955" s="101"/>
      <c r="EIP1955" s="101"/>
      <c r="EIQ1955" s="101"/>
      <c r="EIR1955" s="101"/>
      <c r="EIS1955" s="101"/>
      <c r="EIT1955" s="101"/>
      <c r="EIU1955" s="101"/>
      <c r="EIV1955" s="101"/>
      <c r="EIW1955" s="101"/>
      <c r="EIX1955" s="101"/>
      <c r="EIY1955" s="101"/>
      <c r="EIZ1955" s="101"/>
      <c r="EJA1955" s="101"/>
      <c r="EJB1955" s="101"/>
      <c r="EJC1955" s="101"/>
      <c r="EJD1955" s="101"/>
      <c r="EJE1955" s="101"/>
      <c r="EJF1955" s="101"/>
      <c r="EJG1955" s="101"/>
      <c r="EJH1955" s="101"/>
      <c r="EJI1955" s="101"/>
      <c r="EJJ1955" s="101"/>
      <c r="EJK1955" s="101"/>
      <c r="EJL1955" s="101"/>
      <c r="EJM1955" s="101"/>
      <c r="EJN1955" s="101"/>
      <c r="EJO1955" s="101"/>
      <c r="EJP1955" s="101"/>
      <c r="EJQ1955" s="101"/>
      <c r="EJR1955" s="101"/>
      <c r="EJS1955" s="101"/>
      <c r="EJT1955" s="101"/>
      <c r="EJU1955" s="101"/>
      <c r="EJV1955" s="101"/>
      <c r="EJW1955" s="101"/>
      <c r="EJX1955" s="101"/>
      <c r="EJY1955" s="101"/>
      <c r="EJZ1955" s="101"/>
      <c r="EKA1955" s="101"/>
      <c r="EKB1955" s="101"/>
      <c r="EKC1955" s="101"/>
      <c r="EKD1955" s="101"/>
      <c r="EKE1955" s="101"/>
      <c r="EKF1955" s="101"/>
      <c r="EKG1955" s="101"/>
      <c r="EKH1955" s="101"/>
      <c r="EKI1955" s="101"/>
      <c r="EKJ1955" s="101"/>
      <c r="EKK1955" s="101"/>
      <c r="EKL1955" s="101"/>
      <c r="EKM1955" s="101"/>
      <c r="EKN1955" s="101"/>
      <c r="EKO1955" s="101"/>
      <c r="EKP1955" s="101"/>
      <c r="EKQ1955" s="101"/>
      <c r="EKR1955" s="101"/>
      <c r="EKS1955" s="101"/>
      <c r="EKT1955" s="101"/>
      <c r="EKU1955" s="101"/>
      <c r="EKV1955" s="101"/>
      <c r="EKW1955" s="101"/>
      <c r="EKX1955" s="101"/>
      <c r="EKY1955" s="101"/>
      <c r="EKZ1955" s="101"/>
      <c r="ELA1955" s="101"/>
      <c r="ELB1955" s="101"/>
      <c r="ELC1955" s="101"/>
      <c r="ELD1955" s="101"/>
      <c r="ELE1955" s="101"/>
      <c r="ELF1955" s="101"/>
      <c r="ELG1955" s="101"/>
      <c r="ELH1955" s="101"/>
      <c r="ELI1955" s="101"/>
      <c r="ELJ1955" s="101"/>
      <c r="ELK1955" s="101"/>
      <c r="ELL1955" s="101"/>
      <c r="ELM1955" s="101"/>
      <c r="ELN1955" s="101"/>
      <c r="ELO1955" s="101"/>
      <c r="ELP1955" s="101"/>
      <c r="ELQ1955" s="101"/>
      <c r="ELR1955" s="101"/>
      <c r="ELS1955" s="101"/>
      <c r="ELT1955" s="101"/>
      <c r="ELU1955" s="101"/>
      <c r="ELV1955" s="101"/>
      <c r="ELW1955" s="101"/>
      <c r="ELX1955" s="101"/>
      <c r="ELY1955" s="101"/>
      <c r="ELZ1955" s="101"/>
      <c r="EMA1955" s="101"/>
      <c r="EMB1955" s="101"/>
      <c r="EMC1955" s="101"/>
      <c r="EMD1955" s="101"/>
      <c r="EME1955" s="101"/>
      <c r="EMF1955" s="101"/>
      <c r="EMG1955" s="101"/>
      <c r="EMH1955" s="101"/>
      <c r="EMI1955" s="101"/>
      <c r="EMJ1955" s="101"/>
      <c r="EMK1955" s="101"/>
      <c r="EML1955" s="101"/>
      <c r="EMM1955" s="101"/>
      <c r="EMN1955" s="101"/>
      <c r="EMO1955" s="101"/>
      <c r="EMP1955" s="101"/>
      <c r="EMQ1955" s="101"/>
      <c r="EMR1955" s="101"/>
      <c r="EMS1955" s="101"/>
      <c r="EMT1955" s="101"/>
      <c r="EMU1955" s="101"/>
      <c r="EMV1955" s="101"/>
      <c r="EMW1955" s="101"/>
      <c r="EMX1955" s="101"/>
      <c r="EMY1955" s="101"/>
      <c r="EMZ1955" s="101"/>
      <c r="ENA1955" s="101"/>
      <c r="ENB1955" s="101"/>
      <c r="ENC1955" s="101"/>
      <c r="END1955" s="101"/>
      <c r="ENE1955" s="101"/>
      <c r="ENF1955" s="101"/>
      <c r="ENG1955" s="101"/>
      <c r="ENH1955" s="101"/>
      <c r="ENI1955" s="101"/>
      <c r="ENJ1955" s="101"/>
      <c r="ENK1955" s="101"/>
      <c r="ENL1955" s="101"/>
      <c r="ENM1955" s="101"/>
      <c r="ENN1955" s="101"/>
      <c r="ENO1955" s="101"/>
      <c r="ENP1955" s="101"/>
      <c r="ENQ1955" s="101"/>
      <c r="ENR1955" s="101"/>
      <c r="ENS1955" s="101"/>
      <c r="ENT1955" s="101"/>
      <c r="ENU1955" s="101"/>
      <c r="ENV1955" s="101"/>
      <c r="ENW1955" s="101"/>
      <c r="ENX1955" s="101"/>
      <c r="ENY1955" s="101"/>
      <c r="ENZ1955" s="101"/>
      <c r="EOA1955" s="101"/>
      <c r="EOB1955" s="101"/>
      <c r="EOC1955" s="101"/>
      <c r="EOD1955" s="101"/>
      <c r="EOE1955" s="101"/>
      <c r="EOF1955" s="101"/>
      <c r="EOG1955" s="101"/>
      <c r="EOH1955" s="101"/>
      <c r="EOI1955" s="101"/>
      <c r="EOJ1955" s="101"/>
      <c r="EOK1955" s="101"/>
      <c r="EOL1955" s="101"/>
      <c r="EOM1955" s="101"/>
      <c r="EON1955" s="101"/>
      <c r="EOO1955" s="101"/>
      <c r="EOP1955" s="101"/>
      <c r="EOQ1955" s="101"/>
      <c r="EOR1955" s="101"/>
      <c r="EOS1955" s="101"/>
      <c r="EOT1955" s="101"/>
      <c r="EOU1955" s="101"/>
      <c r="EOV1955" s="101"/>
      <c r="EOW1955" s="101"/>
      <c r="EOX1955" s="101"/>
      <c r="EOY1955" s="101"/>
      <c r="EOZ1955" s="101"/>
      <c r="EPA1955" s="101"/>
      <c r="EPB1955" s="101"/>
      <c r="EPC1955" s="101"/>
      <c r="EPD1955" s="101"/>
      <c r="EPE1955" s="101"/>
      <c r="EPF1955" s="101"/>
      <c r="EPG1955" s="101"/>
      <c r="EPH1955" s="101"/>
      <c r="EPI1955" s="101"/>
      <c r="EPJ1955" s="101"/>
      <c r="EPK1955" s="101"/>
      <c r="EPL1955" s="101"/>
      <c r="EPM1955" s="101"/>
      <c r="EPN1955" s="101"/>
      <c r="EPO1955" s="101"/>
      <c r="EPP1955" s="101"/>
      <c r="EPQ1955" s="101"/>
      <c r="EPR1955" s="101"/>
      <c r="EPS1955" s="101"/>
      <c r="EPT1955" s="101"/>
      <c r="EPU1955" s="101"/>
      <c r="EPV1955" s="101"/>
      <c r="EPW1955" s="101"/>
      <c r="EPX1955" s="101"/>
      <c r="EPY1955" s="101"/>
      <c r="EPZ1955" s="101"/>
      <c r="EQA1955" s="101"/>
      <c r="EQB1955" s="101"/>
      <c r="EQC1955" s="101"/>
      <c r="EQD1955" s="101"/>
      <c r="EQE1955" s="101"/>
      <c r="EQF1955" s="101"/>
      <c r="EQG1955" s="101"/>
      <c r="EQH1955" s="101"/>
      <c r="EQI1955" s="101"/>
      <c r="EQJ1955" s="101"/>
      <c r="EQK1955" s="101"/>
      <c r="EQL1955" s="101"/>
      <c r="EQM1955" s="101"/>
      <c r="EQN1955" s="101"/>
      <c r="EQO1955" s="101"/>
      <c r="EQP1955" s="101"/>
      <c r="EQQ1955" s="101"/>
      <c r="EQR1955" s="101"/>
      <c r="EQS1955" s="101"/>
      <c r="EQT1955" s="101"/>
      <c r="EQU1955" s="101"/>
      <c r="EQV1955" s="101"/>
      <c r="EQW1955" s="101"/>
      <c r="EQX1955" s="101"/>
      <c r="EQY1955" s="101"/>
      <c r="EQZ1955" s="101"/>
      <c r="ERA1955" s="101"/>
      <c r="ERB1955" s="101"/>
      <c r="ERC1955" s="101"/>
      <c r="ERD1955" s="101"/>
      <c r="ERE1955" s="101"/>
      <c r="ERF1955" s="101"/>
      <c r="ERG1955" s="101"/>
      <c r="ERH1955" s="101"/>
      <c r="ERI1955" s="101"/>
      <c r="ERJ1955" s="101"/>
      <c r="ERK1955" s="101"/>
      <c r="ERL1955" s="101"/>
      <c r="ERM1955" s="101"/>
      <c r="ERN1955" s="101"/>
      <c r="ERO1955" s="101"/>
      <c r="ERP1955" s="101"/>
      <c r="ERQ1955" s="101"/>
      <c r="ERR1955" s="101"/>
      <c r="ERS1955" s="101"/>
      <c r="ERT1955" s="101"/>
      <c r="ERU1955" s="101"/>
      <c r="ERV1955" s="101"/>
      <c r="ERW1955" s="101"/>
      <c r="ERX1955" s="101"/>
      <c r="ERY1955" s="101"/>
      <c r="ERZ1955" s="101"/>
      <c r="ESA1955" s="101"/>
      <c r="ESB1955" s="101"/>
      <c r="ESC1955" s="101"/>
      <c r="ESD1955" s="101"/>
      <c r="ESE1955" s="101"/>
      <c r="ESF1955" s="101"/>
      <c r="ESG1955" s="101"/>
      <c r="ESH1955" s="101"/>
      <c r="ESI1955" s="101"/>
      <c r="ESJ1955" s="101"/>
      <c r="ESK1955" s="101"/>
      <c r="ESL1955" s="101"/>
      <c r="ESM1955" s="101"/>
      <c r="ESN1955" s="101"/>
      <c r="ESO1955" s="101"/>
      <c r="ESP1955" s="101"/>
      <c r="ESQ1955" s="101"/>
      <c r="ESR1955" s="101"/>
      <c r="ESS1955" s="101"/>
      <c r="EST1955" s="101"/>
      <c r="ESU1955" s="101"/>
      <c r="ESV1955" s="101"/>
      <c r="ESW1955" s="101"/>
      <c r="ESX1955" s="101"/>
      <c r="ESY1955" s="101"/>
      <c r="ESZ1955" s="101"/>
      <c r="ETA1955" s="101"/>
      <c r="ETB1955" s="101"/>
      <c r="ETC1955" s="101"/>
      <c r="ETD1955" s="101"/>
      <c r="ETE1955" s="101"/>
      <c r="ETF1955" s="101"/>
      <c r="ETG1955" s="101"/>
      <c r="ETH1955" s="101"/>
      <c r="ETI1955" s="101"/>
      <c r="ETJ1955" s="101"/>
      <c r="ETK1955" s="101"/>
      <c r="ETL1955" s="101"/>
      <c r="ETM1955" s="101"/>
      <c r="ETN1955" s="101"/>
      <c r="ETO1955" s="101"/>
      <c r="ETP1955" s="101"/>
      <c r="ETQ1955" s="101"/>
      <c r="ETR1955" s="101"/>
      <c r="ETS1955" s="101"/>
      <c r="ETT1955" s="101"/>
      <c r="ETU1955" s="101"/>
      <c r="ETV1955" s="101"/>
      <c r="ETW1955" s="101"/>
      <c r="ETX1955" s="101"/>
      <c r="ETY1955" s="101"/>
      <c r="ETZ1955" s="101"/>
      <c r="EUA1955" s="101"/>
      <c r="EUB1955" s="101"/>
      <c r="EUC1955" s="101"/>
      <c r="EUD1955" s="101"/>
      <c r="EUE1955" s="101"/>
      <c r="EUF1955" s="101"/>
      <c r="EUG1955" s="101"/>
      <c r="EUH1955" s="101"/>
      <c r="EUI1955" s="101"/>
      <c r="EUJ1955" s="101"/>
      <c r="EUK1955" s="101"/>
      <c r="EUL1955" s="101"/>
      <c r="EUM1955" s="101"/>
      <c r="EUN1955" s="101"/>
      <c r="EUO1955" s="101"/>
      <c r="EUP1955" s="101"/>
      <c r="EUQ1955" s="101"/>
      <c r="EUR1955" s="101"/>
      <c r="EUS1955" s="101"/>
      <c r="EUT1955" s="101"/>
      <c r="EUU1955" s="101"/>
      <c r="EUV1955" s="101"/>
      <c r="EUW1955" s="101"/>
      <c r="EUX1955" s="101"/>
      <c r="EUY1955" s="101"/>
      <c r="EUZ1955" s="101"/>
      <c r="EVA1955" s="101"/>
      <c r="EVB1955" s="101"/>
      <c r="EVC1955" s="101"/>
      <c r="EVD1955" s="101"/>
      <c r="EVE1955" s="101"/>
      <c r="EVF1955" s="101"/>
      <c r="EVG1955" s="101"/>
      <c r="EVH1955" s="101"/>
      <c r="EVI1955" s="101"/>
      <c r="EVJ1955" s="101"/>
      <c r="EVK1955" s="101"/>
      <c r="EVL1955" s="101"/>
      <c r="EVM1955" s="101"/>
      <c r="EVN1955" s="101"/>
      <c r="EVO1955" s="101"/>
      <c r="EVP1955" s="101"/>
      <c r="EVQ1955" s="101"/>
      <c r="EVR1955" s="101"/>
      <c r="EVS1955" s="101"/>
      <c r="EVT1955" s="101"/>
      <c r="EVU1955" s="101"/>
      <c r="EVV1955" s="101"/>
      <c r="EVW1955" s="101"/>
      <c r="EVX1955" s="101"/>
      <c r="EVY1955" s="101"/>
      <c r="EVZ1955" s="101"/>
      <c r="EWA1955" s="101"/>
      <c r="EWB1955" s="101"/>
      <c r="EWC1955" s="101"/>
      <c r="EWD1955" s="101"/>
      <c r="EWE1955" s="101"/>
      <c r="EWF1955" s="101"/>
      <c r="EWG1955" s="101"/>
      <c r="EWH1955" s="101"/>
      <c r="EWI1955" s="101"/>
      <c r="EWJ1955" s="101"/>
      <c r="EWK1955" s="101"/>
      <c r="EWL1955" s="101"/>
      <c r="EWM1955" s="101"/>
      <c r="EWN1955" s="101"/>
      <c r="EWO1955" s="101"/>
      <c r="EWP1955" s="101"/>
      <c r="EWQ1955" s="101"/>
      <c r="EWR1955" s="101"/>
      <c r="EWS1955" s="101"/>
      <c r="EWT1955" s="101"/>
      <c r="EWU1955" s="101"/>
      <c r="EWV1955" s="101"/>
      <c r="EWW1955" s="101"/>
      <c r="EWX1955" s="101"/>
      <c r="EWY1955" s="101"/>
      <c r="EWZ1955" s="101"/>
      <c r="EXA1955" s="101"/>
      <c r="EXB1955" s="101"/>
      <c r="EXC1955" s="101"/>
      <c r="EXD1955" s="101"/>
      <c r="EXE1955" s="101"/>
      <c r="EXF1955" s="101"/>
      <c r="EXG1955" s="101"/>
      <c r="EXH1955" s="101"/>
      <c r="EXI1955" s="101"/>
      <c r="EXJ1955" s="101"/>
      <c r="EXK1955" s="101"/>
      <c r="EXL1955" s="101"/>
      <c r="EXM1955" s="101"/>
      <c r="EXN1955" s="101"/>
      <c r="EXO1955" s="101"/>
      <c r="EXP1955" s="101"/>
      <c r="EXQ1955" s="101"/>
      <c r="EXR1955" s="101"/>
      <c r="EXS1955" s="101"/>
      <c r="EXT1955" s="101"/>
      <c r="EXU1955" s="101"/>
      <c r="EXV1955" s="101"/>
      <c r="EXW1955" s="101"/>
      <c r="EXX1955" s="101"/>
      <c r="EXY1955" s="101"/>
      <c r="EXZ1955" s="101"/>
      <c r="EYA1955" s="101"/>
      <c r="EYB1955" s="101"/>
      <c r="EYC1955" s="101"/>
      <c r="EYD1955" s="101"/>
      <c r="EYE1955" s="101"/>
      <c r="EYF1955" s="101"/>
      <c r="EYG1955" s="101"/>
      <c r="EYH1955" s="101"/>
      <c r="EYI1955" s="101"/>
      <c r="EYJ1955" s="101"/>
      <c r="EYK1955" s="101"/>
      <c r="EYL1955" s="101"/>
      <c r="EYM1955" s="101"/>
      <c r="EYN1955" s="101"/>
      <c r="EYO1955" s="101"/>
      <c r="EYP1955" s="101"/>
      <c r="EYQ1955" s="101"/>
      <c r="EYR1955" s="101"/>
      <c r="EYS1955" s="101"/>
      <c r="EYT1955" s="101"/>
      <c r="EYU1955" s="101"/>
      <c r="EYV1955" s="101"/>
      <c r="EYW1955" s="101"/>
      <c r="EYX1955" s="101"/>
      <c r="EYY1955" s="101"/>
      <c r="EYZ1955" s="101"/>
      <c r="EZA1955" s="101"/>
      <c r="EZB1955" s="101"/>
      <c r="EZC1955" s="101"/>
      <c r="EZD1955" s="101"/>
      <c r="EZE1955" s="101"/>
      <c r="EZF1955" s="101"/>
      <c r="EZG1955" s="101"/>
      <c r="EZH1955" s="101"/>
      <c r="EZI1955" s="101"/>
      <c r="EZJ1955" s="101"/>
      <c r="EZK1955" s="101"/>
      <c r="EZL1955" s="101"/>
      <c r="EZM1955" s="101"/>
      <c r="EZN1955" s="101"/>
      <c r="EZO1955" s="101"/>
      <c r="EZP1955" s="101"/>
      <c r="EZQ1955" s="101"/>
      <c r="EZR1955" s="101"/>
      <c r="EZS1955" s="101"/>
      <c r="EZT1955" s="101"/>
      <c r="EZU1955" s="101"/>
      <c r="EZV1955" s="101"/>
      <c r="EZW1955" s="101"/>
      <c r="EZX1955" s="101"/>
      <c r="EZY1955" s="101"/>
      <c r="EZZ1955" s="101"/>
      <c r="FAA1955" s="101"/>
      <c r="FAB1955" s="101"/>
      <c r="FAC1955" s="101"/>
      <c r="FAD1955" s="101"/>
      <c r="FAE1955" s="101"/>
      <c r="FAF1955" s="101"/>
      <c r="FAG1955" s="101"/>
      <c r="FAH1955" s="101"/>
      <c r="FAI1955" s="101"/>
      <c r="FAJ1955" s="101"/>
      <c r="FAK1955" s="101"/>
      <c r="FAL1955" s="101"/>
      <c r="FAM1955" s="101"/>
      <c r="FAN1955" s="101"/>
      <c r="FAO1955" s="101"/>
      <c r="FAP1955" s="101"/>
      <c r="FAQ1955" s="101"/>
      <c r="FAR1955" s="101"/>
      <c r="FAS1955" s="101"/>
      <c r="FAT1955" s="101"/>
      <c r="FAU1955" s="101"/>
      <c r="FAV1955" s="101"/>
      <c r="FAW1955" s="101"/>
      <c r="FAX1955" s="101"/>
      <c r="FAY1955" s="101"/>
      <c r="FAZ1955" s="101"/>
      <c r="FBA1955" s="101"/>
      <c r="FBB1955" s="101"/>
      <c r="FBC1955" s="101"/>
      <c r="FBD1955" s="101"/>
      <c r="FBE1955" s="101"/>
      <c r="FBF1955" s="101"/>
      <c r="FBG1955" s="101"/>
      <c r="FBH1955" s="101"/>
      <c r="FBI1955" s="101"/>
      <c r="FBJ1955" s="101"/>
      <c r="FBK1955" s="101"/>
      <c r="FBL1955" s="101"/>
      <c r="FBM1955" s="101"/>
      <c r="FBN1955" s="101"/>
      <c r="FBO1955" s="101"/>
      <c r="FBP1955" s="101"/>
      <c r="FBQ1955" s="101"/>
      <c r="FBR1955" s="101"/>
      <c r="FBS1955" s="101"/>
      <c r="FBT1955" s="101"/>
      <c r="FBU1955" s="101"/>
      <c r="FBV1955" s="101"/>
      <c r="FBW1955" s="101"/>
      <c r="FBX1955" s="101"/>
      <c r="FBY1955" s="101"/>
      <c r="FBZ1955" s="101"/>
      <c r="FCA1955" s="101"/>
      <c r="FCB1955" s="101"/>
      <c r="FCC1955" s="101"/>
      <c r="FCD1955" s="101"/>
      <c r="FCE1955" s="101"/>
      <c r="FCF1955" s="101"/>
      <c r="FCG1955" s="101"/>
      <c r="FCH1955" s="101"/>
      <c r="FCI1955" s="101"/>
      <c r="FCJ1955" s="101"/>
      <c r="FCK1955" s="101"/>
      <c r="FCL1955" s="101"/>
      <c r="FCM1955" s="101"/>
      <c r="FCN1955" s="101"/>
      <c r="FCO1955" s="101"/>
      <c r="FCP1955" s="101"/>
      <c r="FCQ1955" s="101"/>
      <c r="FCR1955" s="101"/>
      <c r="FCS1955" s="101"/>
      <c r="FCT1955" s="101"/>
      <c r="FCU1955" s="101"/>
      <c r="FCV1955" s="101"/>
      <c r="FCW1955" s="101"/>
      <c r="FCX1955" s="101"/>
      <c r="FCY1955" s="101"/>
      <c r="FCZ1955" s="101"/>
      <c r="FDA1955" s="101"/>
      <c r="FDB1955" s="101"/>
      <c r="FDC1955" s="101"/>
      <c r="FDD1955" s="101"/>
      <c r="FDE1955" s="101"/>
      <c r="FDF1955" s="101"/>
      <c r="FDG1955" s="101"/>
      <c r="FDH1955" s="101"/>
      <c r="FDI1955" s="101"/>
      <c r="FDJ1955" s="101"/>
      <c r="FDK1955" s="101"/>
      <c r="FDL1955" s="101"/>
      <c r="FDM1955" s="101"/>
      <c r="FDN1955" s="101"/>
      <c r="FDO1955" s="101"/>
      <c r="FDP1955" s="101"/>
      <c r="FDQ1955" s="101"/>
      <c r="FDR1955" s="101"/>
      <c r="FDS1955" s="101"/>
      <c r="FDT1955" s="101"/>
      <c r="FDU1955" s="101"/>
      <c r="FDV1955" s="101"/>
      <c r="FDW1955" s="101"/>
      <c r="FDX1955" s="101"/>
      <c r="FDY1955" s="101"/>
      <c r="FDZ1955" s="101"/>
      <c r="FEA1955" s="101"/>
      <c r="FEB1955" s="101"/>
      <c r="FEC1955" s="101"/>
      <c r="FED1955" s="101"/>
      <c r="FEE1955" s="101"/>
      <c r="FEF1955" s="101"/>
      <c r="FEG1955" s="101"/>
      <c r="FEH1955" s="101"/>
      <c r="FEI1955" s="101"/>
      <c r="FEJ1955" s="101"/>
      <c r="FEK1955" s="101"/>
      <c r="FEL1955" s="101"/>
      <c r="FEM1955" s="101"/>
      <c r="FEN1955" s="101"/>
      <c r="FEO1955" s="101"/>
      <c r="FEP1955" s="101"/>
      <c r="FEQ1955" s="101"/>
      <c r="FER1955" s="101"/>
      <c r="FES1955" s="101"/>
      <c r="FET1955" s="101"/>
      <c r="FEU1955" s="101"/>
      <c r="FEV1955" s="101"/>
      <c r="FEW1955" s="101"/>
      <c r="FEX1955" s="101"/>
      <c r="FEY1955" s="101"/>
      <c r="FEZ1955" s="101"/>
      <c r="FFA1955" s="101"/>
      <c r="FFB1955" s="101"/>
      <c r="FFC1955" s="101"/>
      <c r="FFD1955" s="101"/>
      <c r="FFE1955" s="101"/>
      <c r="FFF1955" s="101"/>
      <c r="FFG1955" s="101"/>
      <c r="FFH1955" s="101"/>
      <c r="FFI1955" s="101"/>
      <c r="FFJ1955" s="101"/>
      <c r="FFK1955" s="101"/>
      <c r="FFL1955" s="101"/>
      <c r="FFM1955" s="101"/>
      <c r="FFN1955" s="101"/>
      <c r="FFO1955" s="101"/>
      <c r="FFP1955" s="101"/>
      <c r="FFQ1955" s="101"/>
      <c r="FFR1955" s="101"/>
      <c r="FFS1955" s="101"/>
      <c r="FFT1955" s="101"/>
      <c r="FFU1955" s="101"/>
      <c r="FFV1955" s="101"/>
      <c r="FFW1955" s="101"/>
      <c r="FFX1955" s="101"/>
      <c r="FFY1955" s="101"/>
      <c r="FFZ1955" s="101"/>
      <c r="FGA1955" s="101"/>
      <c r="FGB1955" s="101"/>
      <c r="FGC1955" s="101"/>
      <c r="FGD1955" s="101"/>
      <c r="FGE1955" s="101"/>
      <c r="FGF1955" s="101"/>
      <c r="FGG1955" s="101"/>
      <c r="FGH1955" s="101"/>
      <c r="FGI1955" s="101"/>
      <c r="FGJ1955" s="101"/>
      <c r="FGK1955" s="101"/>
      <c r="FGL1955" s="101"/>
      <c r="FGM1955" s="101"/>
      <c r="FGN1955" s="101"/>
      <c r="FGO1955" s="101"/>
      <c r="FGP1955" s="101"/>
      <c r="FGQ1955" s="101"/>
      <c r="FGR1955" s="101"/>
      <c r="FGS1955" s="101"/>
      <c r="FGT1955" s="101"/>
      <c r="FGU1955" s="101"/>
      <c r="FGV1955" s="101"/>
      <c r="FGW1955" s="101"/>
      <c r="FGX1955" s="101"/>
      <c r="FGY1955" s="101"/>
      <c r="FGZ1955" s="101"/>
      <c r="FHA1955" s="101"/>
      <c r="FHB1955" s="101"/>
      <c r="FHC1955" s="101"/>
      <c r="FHD1955" s="101"/>
      <c r="FHE1955" s="101"/>
      <c r="FHF1955" s="101"/>
      <c r="FHG1955" s="101"/>
      <c r="FHH1955" s="101"/>
      <c r="FHI1955" s="101"/>
      <c r="FHJ1955" s="101"/>
      <c r="FHK1955" s="101"/>
      <c r="FHL1955" s="101"/>
      <c r="FHM1955" s="101"/>
      <c r="FHN1955" s="101"/>
      <c r="FHO1955" s="101"/>
      <c r="FHP1955" s="101"/>
      <c r="FHQ1955" s="101"/>
      <c r="FHR1955" s="101"/>
      <c r="FHS1955" s="101"/>
      <c r="FHT1955" s="101"/>
      <c r="FHU1955" s="101"/>
      <c r="FHV1955" s="101"/>
      <c r="FHW1955" s="101"/>
      <c r="FHX1955" s="101"/>
      <c r="FHY1955" s="101"/>
      <c r="FHZ1955" s="101"/>
      <c r="FIA1955" s="101"/>
      <c r="FIB1955" s="101"/>
      <c r="FIC1955" s="101"/>
      <c r="FID1955" s="101"/>
      <c r="FIE1955" s="101"/>
      <c r="FIF1955" s="101"/>
      <c r="FIG1955" s="101"/>
      <c r="FIH1955" s="101"/>
      <c r="FII1955" s="101"/>
      <c r="FIJ1955" s="101"/>
      <c r="FIK1955" s="101"/>
      <c r="FIL1955" s="101"/>
      <c r="FIM1955" s="101"/>
      <c r="FIN1955" s="101"/>
      <c r="FIO1955" s="101"/>
      <c r="FIP1955" s="101"/>
      <c r="FIQ1955" s="101"/>
      <c r="FIR1955" s="101"/>
      <c r="FIS1955" s="101"/>
      <c r="FIT1955" s="101"/>
      <c r="FIU1955" s="101"/>
      <c r="FIV1955" s="101"/>
      <c r="FIW1955" s="101"/>
      <c r="FIX1955" s="101"/>
      <c r="FIY1955" s="101"/>
      <c r="FIZ1955" s="101"/>
      <c r="FJA1955" s="101"/>
      <c r="FJB1955" s="101"/>
      <c r="FJC1955" s="101"/>
      <c r="FJD1955" s="101"/>
      <c r="FJE1955" s="101"/>
      <c r="FJF1955" s="101"/>
      <c r="FJG1955" s="101"/>
      <c r="FJH1955" s="101"/>
      <c r="FJI1955" s="101"/>
      <c r="FJJ1955" s="101"/>
      <c r="FJK1955" s="101"/>
      <c r="FJL1955" s="101"/>
      <c r="FJM1955" s="101"/>
      <c r="FJN1955" s="101"/>
      <c r="FJO1955" s="101"/>
      <c r="FJP1955" s="101"/>
      <c r="FJQ1955" s="101"/>
      <c r="FJR1955" s="101"/>
      <c r="FJS1955" s="101"/>
      <c r="FJT1955" s="101"/>
      <c r="FJU1955" s="101"/>
      <c r="FJV1955" s="101"/>
      <c r="FJW1955" s="101"/>
      <c r="FJX1955" s="101"/>
      <c r="FJY1955" s="101"/>
      <c r="FJZ1955" s="101"/>
      <c r="FKA1955" s="101"/>
      <c r="FKB1955" s="101"/>
      <c r="FKC1955" s="101"/>
      <c r="FKD1955" s="101"/>
      <c r="FKE1955" s="101"/>
      <c r="FKF1955" s="101"/>
      <c r="FKG1955" s="101"/>
      <c r="FKH1955" s="101"/>
      <c r="FKI1955" s="101"/>
      <c r="FKJ1955" s="101"/>
      <c r="FKK1955" s="101"/>
      <c r="FKL1955" s="101"/>
      <c r="FKM1955" s="101"/>
      <c r="FKN1955" s="101"/>
      <c r="FKO1955" s="101"/>
      <c r="FKP1955" s="101"/>
      <c r="FKQ1955" s="101"/>
      <c r="FKR1955" s="101"/>
      <c r="FKS1955" s="101"/>
      <c r="FKT1955" s="101"/>
      <c r="FKU1955" s="101"/>
      <c r="FKV1955" s="101"/>
      <c r="FKW1955" s="101"/>
      <c r="FKX1955" s="101"/>
      <c r="FKY1955" s="101"/>
      <c r="FKZ1955" s="101"/>
      <c r="FLA1955" s="101"/>
      <c r="FLB1955" s="101"/>
      <c r="FLC1955" s="101"/>
      <c r="FLD1955" s="101"/>
      <c r="FLE1955" s="101"/>
      <c r="FLF1955" s="101"/>
      <c r="FLG1955" s="101"/>
      <c r="FLH1955" s="101"/>
      <c r="FLI1955" s="101"/>
      <c r="FLJ1955" s="101"/>
      <c r="FLK1955" s="101"/>
      <c r="FLL1955" s="101"/>
      <c r="FLM1955" s="101"/>
      <c r="FLN1955" s="101"/>
      <c r="FLO1955" s="101"/>
      <c r="FLP1955" s="101"/>
      <c r="FLQ1955" s="101"/>
      <c r="FLR1955" s="101"/>
      <c r="FLS1955" s="101"/>
      <c r="FLT1955" s="101"/>
      <c r="FLU1955" s="101"/>
      <c r="FLV1955" s="101"/>
      <c r="FLW1955" s="101"/>
      <c r="FLX1955" s="101"/>
      <c r="FLY1955" s="101"/>
      <c r="FLZ1955" s="101"/>
      <c r="FMA1955" s="101"/>
      <c r="FMB1955" s="101"/>
      <c r="FMC1955" s="101"/>
      <c r="FMD1955" s="101"/>
      <c r="FME1955" s="101"/>
      <c r="FMF1955" s="101"/>
      <c r="FMG1955" s="101"/>
      <c r="FMH1955" s="101"/>
      <c r="FMI1955" s="101"/>
      <c r="FMJ1955" s="101"/>
      <c r="FMK1955" s="101"/>
      <c r="FML1955" s="101"/>
      <c r="FMM1955" s="101"/>
      <c r="FMN1955" s="101"/>
      <c r="FMO1955" s="101"/>
      <c r="FMP1955" s="101"/>
      <c r="FMQ1955" s="101"/>
      <c r="FMR1955" s="101"/>
      <c r="FMS1955" s="101"/>
      <c r="FMT1955" s="101"/>
      <c r="FMU1955" s="101"/>
      <c r="FMV1955" s="101"/>
      <c r="FMW1955" s="101"/>
      <c r="FMX1955" s="101"/>
      <c r="FMY1955" s="101"/>
      <c r="FMZ1955" s="101"/>
      <c r="FNA1955" s="101"/>
      <c r="FNB1955" s="101"/>
      <c r="FNC1955" s="101"/>
      <c r="FND1955" s="101"/>
      <c r="FNE1955" s="101"/>
      <c r="FNF1955" s="101"/>
      <c r="FNG1955" s="101"/>
      <c r="FNH1955" s="101"/>
      <c r="FNI1955" s="101"/>
      <c r="FNJ1955" s="101"/>
      <c r="FNK1955" s="101"/>
      <c r="FNL1955" s="101"/>
      <c r="FNM1955" s="101"/>
      <c r="FNN1955" s="101"/>
      <c r="FNO1955" s="101"/>
      <c r="FNP1955" s="101"/>
      <c r="FNQ1955" s="101"/>
      <c r="FNR1955" s="101"/>
      <c r="FNS1955" s="101"/>
      <c r="FNT1955" s="101"/>
      <c r="FNU1955" s="101"/>
      <c r="FNV1955" s="101"/>
      <c r="FNW1955" s="101"/>
      <c r="FNX1955" s="101"/>
      <c r="FNY1955" s="101"/>
      <c r="FNZ1955" s="101"/>
      <c r="FOA1955" s="101"/>
      <c r="FOB1955" s="101"/>
      <c r="FOC1955" s="101"/>
      <c r="FOD1955" s="101"/>
      <c r="FOE1955" s="101"/>
      <c r="FOF1955" s="101"/>
      <c r="FOG1955" s="101"/>
      <c r="FOH1955" s="101"/>
      <c r="FOI1955" s="101"/>
      <c r="FOJ1955" s="101"/>
      <c r="FOK1955" s="101"/>
      <c r="FOL1955" s="101"/>
      <c r="FOM1955" s="101"/>
      <c r="FON1955" s="101"/>
      <c r="FOO1955" s="101"/>
      <c r="FOP1955" s="101"/>
      <c r="FOQ1955" s="101"/>
      <c r="FOR1955" s="101"/>
      <c r="FOS1955" s="101"/>
      <c r="FOT1955" s="101"/>
      <c r="FOU1955" s="101"/>
      <c r="FOV1955" s="101"/>
      <c r="FOW1955" s="101"/>
      <c r="FOX1955" s="101"/>
      <c r="FOY1955" s="101"/>
      <c r="FOZ1955" s="101"/>
      <c r="FPA1955" s="101"/>
      <c r="FPB1955" s="101"/>
      <c r="FPC1955" s="101"/>
      <c r="FPD1955" s="101"/>
      <c r="FPE1955" s="101"/>
      <c r="FPF1955" s="101"/>
      <c r="FPG1955" s="101"/>
      <c r="FPH1955" s="101"/>
      <c r="FPI1955" s="101"/>
      <c r="FPJ1955" s="101"/>
      <c r="FPK1955" s="101"/>
      <c r="FPL1955" s="101"/>
      <c r="FPM1955" s="101"/>
      <c r="FPN1955" s="101"/>
      <c r="FPO1955" s="101"/>
      <c r="FPP1955" s="101"/>
      <c r="FPQ1955" s="101"/>
      <c r="FPR1955" s="101"/>
      <c r="FPS1955" s="101"/>
      <c r="FPT1955" s="101"/>
      <c r="FPU1955" s="101"/>
      <c r="FPV1955" s="101"/>
      <c r="FPW1955" s="101"/>
      <c r="FPX1955" s="101"/>
      <c r="FPY1955" s="101"/>
      <c r="FPZ1955" s="101"/>
      <c r="FQA1955" s="101"/>
      <c r="FQB1955" s="101"/>
      <c r="FQC1955" s="101"/>
      <c r="FQD1955" s="101"/>
      <c r="FQE1955" s="101"/>
      <c r="FQF1955" s="101"/>
      <c r="FQG1955" s="101"/>
      <c r="FQH1955" s="101"/>
      <c r="FQI1955" s="101"/>
      <c r="FQJ1955" s="101"/>
      <c r="FQK1955" s="101"/>
      <c r="FQL1955" s="101"/>
      <c r="FQM1955" s="101"/>
      <c r="FQN1955" s="101"/>
      <c r="FQO1955" s="101"/>
      <c r="FQP1955" s="101"/>
      <c r="FQQ1955" s="101"/>
      <c r="FQR1955" s="101"/>
      <c r="FQS1955" s="101"/>
      <c r="FQT1955" s="101"/>
      <c r="FQU1955" s="101"/>
      <c r="FQV1955" s="101"/>
      <c r="FQW1955" s="101"/>
      <c r="FQX1955" s="101"/>
      <c r="FQY1955" s="101"/>
      <c r="FQZ1955" s="101"/>
      <c r="FRA1955" s="101"/>
      <c r="FRB1955" s="101"/>
      <c r="FRC1955" s="101"/>
      <c r="FRD1955" s="101"/>
      <c r="FRE1955" s="101"/>
      <c r="FRF1955" s="101"/>
      <c r="FRG1955" s="101"/>
      <c r="FRH1955" s="101"/>
      <c r="FRI1955" s="101"/>
      <c r="FRJ1955" s="101"/>
      <c r="FRK1955" s="101"/>
      <c r="FRL1955" s="101"/>
      <c r="FRM1955" s="101"/>
      <c r="FRN1955" s="101"/>
      <c r="FRO1955" s="101"/>
      <c r="FRP1955" s="101"/>
      <c r="FRQ1955" s="101"/>
      <c r="FRR1955" s="101"/>
      <c r="FRS1955" s="101"/>
      <c r="FRT1955" s="101"/>
      <c r="FRU1955" s="101"/>
      <c r="FRV1955" s="101"/>
      <c r="FRW1955" s="101"/>
      <c r="FRX1955" s="101"/>
      <c r="FRY1955" s="101"/>
      <c r="FRZ1955" s="101"/>
      <c r="FSA1955" s="101"/>
      <c r="FSB1955" s="101"/>
      <c r="FSC1955" s="101"/>
      <c r="FSD1955" s="101"/>
      <c r="FSE1955" s="101"/>
      <c r="FSF1955" s="101"/>
      <c r="FSG1955" s="101"/>
      <c r="FSH1955" s="101"/>
      <c r="FSI1955" s="101"/>
      <c r="FSJ1955" s="101"/>
      <c r="FSK1955" s="101"/>
      <c r="FSL1955" s="101"/>
      <c r="FSM1955" s="101"/>
      <c r="FSN1955" s="101"/>
      <c r="FSO1955" s="101"/>
      <c r="FSP1955" s="101"/>
      <c r="FSQ1955" s="101"/>
      <c r="FSR1955" s="101"/>
      <c r="FSS1955" s="101"/>
      <c r="FST1955" s="101"/>
      <c r="FSU1955" s="101"/>
      <c r="FSV1955" s="101"/>
      <c r="FSW1955" s="101"/>
      <c r="FSX1955" s="101"/>
      <c r="FSY1955" s="101"/>
      <c r="FSZ1955" s="101"/>
      <c r="FTA1955" s="101"/>
      <c r="FTB1955" s="101"/>
      <c r="FTC1955" s="101"/>
      <c r="FTD1955" s="101"/>
      <c r="FTE1955" s="101"/>
      <c r="FTF1955" s="101"/>
      <c r="FTG1955" s="101"/>
      <c r="FTH1955" s="101"/>
      <c r="FTI1955" s="101"/>
      <c r="FTJ1955" s="101"/>
      <c r="FTK1955" s="101"/>
      <c r="FTL1955" s="101"/>
      <c r="FTM1955" s="101"/>
      <c r="FTN1955" s="101"/>
      <c r="FTO1955" s="101"/>
      <c r="FTP1955" s="101"/>
      <c r="FTQ1955" s="101"/>
      <c r="FTR1955" s="101"/>
      <c r="FTS1955" s="101"/>
      <c r="FTT1955" s="101"/>
      <c r="FTU1955" s="101"/>
      <c r="FTV1955" s="101"/>
      <c r="FTW1955" s="101"/>
      <c r="FTX1955" s="101"/>
      <c r="FTY1955" s="101"/>
      <c r="FTZ1955" s="101"/>
      <c r="FUA1955" s="101"/>
      <c r="FUB1955" s="101"/>
      <c r="FUC1955" s="101"/>
      <c r="FUD1955" s="101"/>
      <c r="FUE1955" s="101"/>
      <c r="FUF1955" s="101"/>
      <c r="FUG1955" s="101"/>
      <c r="FUH1955" s="101"/>
      <c r="FUI1955" s="101"/>
      <c r="FUJ1955" s="101"/>
      <c r="FUK1955" s="101"/>
      <c r="FUL1955" s="101"/>
      <c r="FUM1955" s="101"/>
      <c r="FUN1955" s="101"/>
      <c r="FUO1955" s="101"/>
      <c r="FUP1955" s="101"/>
      <c r="FUQ1955" s="101"/>
      <c r="FUR1955" s="101"/>
      <c r="FUS1955" s="101"/>
      <c r="FUT1955" s="101"/>
      <c r="FUU1955" s="101"/>
      <c r="FUV1955" s="101"/>
      <c r="FUW1955" s="101"/>
      <c r="FUX1955" s="101"/>
      <c r="FUY1955" s="101"/>
      <c r="FUZ1955" s="101"/>
      <c r="FVA1955" s="101"/>
      <c r="FVB1955" s="101"/>
      <c r="FVC1955" s="101"/>
      <c r="FVD1955" s="101"/>
      <c r="FVE1955" s="101"/>
      <c r="FVF1955" s="101"/>
      <c r="FVG1955" s="101"/>
      <c r="FVH1955" s="101"/>
      <c r="FVI1955" s="101"/>
      <c r="FVJ1955" s="101"/>
      <c r="FVK1955" s="101"/>
      <c r="FVL1955" s="101"/>
      <c r="FVM1955" s="101"/>
      <c r="FVN1955" s="101"/>
      <c r="FVO1955" s="101"/>
      <c r="FVP1955" s="101"/>
      <c r="FVQ1955" s="101"/>
      <c r="FVR1955" s="101"/>
      <c r="FVS1955" s="101"/>
      <c r="FVT1955" s="101"/>
      <c r="FVU1955" s="101"/>
      <c r="FVV1955" s="101"/>
      <c r="FVW1955" s="101"/>
      <c r="FVX1955" s="101"/>
      <c r="FVY1955" s="101"/>
      <c r="FVZ1955" s="101"/>
      <c r="FWA1955" s="101"/>
      <c r="FWB1955" s="101"/>
      <c r="FWC1955" s="101"/>
      <c r="FWD1955" s="101"/>
      <c r="FWE1955" s="101"/>
      <c r="FWF1955" s="101"/>
      <c r="FWG1955" s="101"/>
      <c r="FWH1955" s="101"/>
      <c r="FWI1955" s="101"/>
      <c r="FWJ1955" s="101"/>
      <c r="FWK1955" s="101"/>
      <c r="FWL1955" s="101"/>
      <c r="FWM1955" s="101"/>
      <c r="FWN1955" s="101"/>
      <c r="FWO1955" s="101"/>
      <c r="FWP1955" s="101"/>
      <c r="FWQ1955" s="101"/>
      <c r="FWR1955" s="101"/>
      <c r="FWS1955" s="101"/>
      <c r="FWT1955" s="101"/>
      <c r="FWU1955" s="101"/>
      <c r="FWV1955" s="101"/>
      <c r="FWW1955" s="101"/>
      <c r="FWX1955" s="101"/>
      <c r="FWY1955" s="101"/>
      <c r="FWZ1955" s="101"/>
      <c r="FXA1955" s="101"/>
      <c r="FXB1955" s="101"/>
      <c r="FXC1955" s="101"/>
      <c r="FXD1955" s="101"/>
      <c r="FXE1955" s="101"/>
      <c r="FXF1955" s="101"/>
      <c r="FXG1955" s="101"/>
      <c r="FXH1955" s="101"/>
      <c r="FXI1955" s="101"/>
      <c r="FXJ1955" s="101"/>
      <c r="FXK1955" s="101"/>
      <c r="FXL1955" s="101"/>
      <c r="FXM1955" s="101"/>
      <c r="FXN1955" s="101"/>
      <c r="FXO1955" s="101"/>
      <c r="FXP1955" s="101"/>
      <c r="FXQ1955" s="101"/>
      <c r="FXR1955" s="101"/>
      <c r="FXS1955" s="101"/>
      <c r="FXT1955" s="101"/>
      <c r="FXU1955" s="101"/>
      <c r="FXV1955" s="101"/>
      <c r="FXW1955" s="101"/>
      <c r="FXX1955" s="101"/>
      <c r="FXY1955" s="101"/>
      <c r="FXZ1955" s="101"/>
      <c r="FYA1955" s="101"/>
      <c r="FYB1955" s="101"/>
      <c r="FYC1955" s="101"/>
      <c r="FYD1955" s="101"/>
      <c r="FYE1955" s="101"/>
      <c r="FYF1955" s="101"/>
      <c r="FYG1955" s="101"/>
      <c r="FYH1955" s="101"/>
      <c r="FYI1955" s="101"/>
      <c r="FYJ1955" s="101"/>
      <c r="FYK1955" s="101"/>
      <c r="FYL1955" s="101"/>
      <c r="FYM1955" s="101"/>
      <c r="FYN1955" s="101"/>
      <c r="FYO1955" s="101"/>
      <c r="FYP1955" s="101"/>
      <c r="FYQ1955" s="101"/>
      <c r="FYR1955" s="101"/>
      <c r="FYS1955" s="101"/>
      <c r="FYT1955" s="101"/>
      <c r="FYU1955" s="101"/>
      <c r="FYV1955" s="101"/>
      <c r="FYW1955" s="101"/>
      <c r="FYX1955" s="101"/>
      <c r="FYY1955" s="101"/>
      <c r="FYZ1955" s="101"/>
      <c r="FZA1955" s="101"/>
      <c r="FZB1955" s="101"/>
      <c r="FZC1955" s="101"/>
      <c r="FZD1955" s="101"/>
      <c r="FZE1955" s="101"/>
      <c r="FZF1955" s="101"/>
      <c r="FZG1955" s="101"/>
      <c r="FZH1955" s="101"/>
      <c r="FZI1955" s="101"/>
      <c r="FZJ1955" s="101"/>
      <c r="FZK1955" s="101"/>
      <c r="FZL1955" s="101"/>
      <c r="FZM1955" s="101"/>
      <c r="FZN1955" s="101"/>
      <c r="FZO1955" s="101"/>
      <c r="FZP1955" s="101"/>
      <c r="FZQ1955" s="101"/>
      <c r="FZR1955" s="101"/>
      <c r="FZS1955" s="101"/>
      <c r="FZT1955" s="101"/>
      <c r="FZU1955" s="101"/>
      <c r="FZV1955" s="101"/>
      <c r="FZW1955" s="101"/>
      <c r="FZX1955" s="101"/>
      <c r="FZY1955" s="101"/>
      <c r="FZZ1955" s="101"/>
      <c r="GAA1955" s="101"/>
      <c r="GAB1955" s="101"/>
      <c r="GAC1955" s="101"/>
      <c r="GAD1955" s="101"/>
      <c r="GAE1955" s="101"/>
      <c r="GAF1955" s="101"/>
      <c r="GAG1955" s="101"/>
      <c r="GAH1955" s="101"/>
      <c r="GAI1955" s="101"/>
      <c r="GAJ1955" s="101"/>
      <c r="GAK1955" s="101"/>
      <c r="GAL1955" s="101"/>
      <c r="GAM1955" s="101"/>
      <c r="GAN1955" s="101"/>
      <c r="GAO1955" s="101"/>
      <c r="GAP1955" s="101"/>
      <c r="GAQ1955" s="101"/>
      <c r="GAR1955" s="101"/>
      <c r="GAS1955" s="101"/>
      <c r="GAT1955" s="101"/>
      <c r="GAU1955" s="101"/>
      <c r="GAV1955" s="101"/>
      <c r="GAW1955" s="101"/>
      <c r="GAX1955" s="101"/>
      <c r="GAY1955" s="101"/>
      <c r="GAZ1955" s="101"/>
      <c r="GBA1955" s="101"/>
      <c r="GBB1955" s="101"/>
      <c r="GBC1955" s="101"/>
      <c r="GBD1955" s="101"/>
      <c r="GBE1955" s="101"/>
      <c r="GBF1955" s="101"/>
      <c r="GBG1955" s="101"/>
      <c r="GBH1955" s="101"/>
      <c r="GBI1955" s="101"/>
      <c r="GBJ1955" s="101"/>
      <c r="GBK1955" s="101"/>
      <c r="GBL1955" s="101"/>
      <c r="GBM1955" s="101"/>
      <c r="GBN1955" s="101"/>
      <c r="GBO1955" s="101"/>
      <c r="GBP1955" s="101"/>
      <c r="GBQ1955" s="101"/>
      <c r="GBR1955" s="101"/>
      <c r="GBS1955" s="101"/>
      <c r="GBT1955" s="101"/>
      <c r="GBU1955" s="101"/>
      <c r="GBV1955" s="101"/>
      <c r="GBW1955" s="101"/>
      <c r="GBX1955" s="101"/>
      <c r="GBY1955" s="101"/>
      <c r="GBZ1955" s="101"/>
      <c r="GCA1955" s="101"/>
      <c r="GCB1955" s="101"/>
      <c r="GCC1955" s="101"/>
      <c r="GCD1955" s="101"/>
      <c r="GCE1955" s="101"/>
      <c r="GCF1955" s="101"/>
      <c r="GCG1955" s="101"/>
      <c r="GCH1955" s="101"/>
      <c r="GCI1955" s="101"/>
      <c r="GCJ1955" s="101"/>
      <c r="GCK1955" s="101"/>
      <c r="GCL1955" s="101"/>
      <c r="GCM1955" s="101"/>
      <c r="GCN1955" s="101"/>
      <c r="GCO1955" s="101"/>
      <c r="GCP1955" s="101"/>
      <c r="GCQ1955" s="101"/>
      <c r="GCR1955" s="101"/>
      <c r="GCS1955" s="101"/>
      <c r="GCT1955" s="101"/>
      <c r="GCU1955" s="101"/>
      <c r="GCV1955" s="101"/>
      <c r="GCW1955" s="101"/>
      <c r="GCX1955" s="101"/>
      <c r="GCY1955" s="101"/>
      <c r="GCZ1955" s="101"/>
      <c r="GDA1955" s="101"/>
      <c r="GDB1955" s="101"/>
      <c r="GDC1955" s="101"/>
      <c r="GDD1955" s="101"/>
      <c r="GDE1955" s="101"/>
      <c r="GDF1955" s="101"/>
      <c r="GDG1955" s="101"/>
      <c r="GDH1955" s="101"/>
      <c r="GDI1955" s="101"/>
      <c r="GDJ1955" s="101"/>
      <c r="GDK1955" s="101"/>
      <c r="GDL1955" s="101"/>
      <c r="GDM1955" s="101"/>
      <c r="GDN1955" s="101"/>
      <c r="GDO1955" s="101"/>
      <c r="GDP1955" s="101"/>
      <c r="GDQ1955" s="101"/>
      <c r="GDR1955" s="101"/>
      <c r="GDS1955" s="101"/>
      <c r="GDT1955" s="101"/>
      <c r="GDU1955" s="101"/>
      <c r="GDV1955" s="101"/>
      <c r="GDW1955" s="101"/>
      <c r="GDX1955" s="101"/>
      <c r="GDY1955" s="101"/>
      <c r="GDZ1955" s="101"/>
      <c r="GEA1955" s="101"/>
      <c r="GEB1955" s="101"/>
      <c r="GEC1955" s="101"/>
      <c r="GED1955" s="101"/>
      <c r="GEE1955" s="101"/>
      <c r="GEF1955" s="101"/>
      <c r="GEG1955" s="101"/>
      <c r="GEH1955" s="101"/>
      <c r="GEI1955" s="101"/>
      <c r="GEJ1955" s="101"/>
      <c r="GEK1955" s="101"/>
      <c r="GEL1955" s="101"/>
      <c r="GEM1955" s="101"/>
      <c r="GEN1955" s="101"/>
      <c r="GEO1955" s="101"/>
      <c r="GEP1955" s="101"/>
      <c r="GEQ1955" s="101"/>
      <c r="GER1955" s="101"/>
      <c r="GES1955" s="101"/>
      <c r="GET1955" s="101"/>
      <c r="GEU1955" s="101"/>
      <c r="GEV1955" s="101"/>
      <c r="GEW1955" s="101"/>
      <c r="GEX1955" s="101"/>
      <c r="GEY1955" s="101"/>
      <c r="GEZ1955" s="101"/>
      <c r="GFA1955" s="101"/>
      <c r="GFB1955" s="101"/>
      <c r="GFC1955" s="101"/>
      <c r="GFD1955" s="101"/>
      <c r="GFE1955" s="101"/>
      <c r="GFF1955" s="101"/>
      <c r="GFG1955" s="101"/>
      <c r="GFH1955" s="101"/>
      <c r="GFI1955" s="101"/>
      <c r="GFJ1955" s="101"/>
      <c r="GFK1955" s="101"/>
      <c r="GFL1955" s="101"/>
      <c r="GFM1955" s="101"/>
      <c r="GFN1955" s="101"/>
      <c r="GFO1955" s="101"/>
      <c r="GFP1955" s="101"/>
      <c r="GFQ1955" s="101"/>
      <c r="GFR1955" s="101"/>
      <c r="GFS1955" s="101"/>
      <c r="GFT1955" s="101"/>
      <c r="GFU1955" s="101"/>
      <c r="GFV1955" s="101"/>
      <c r="GFW1955" s="101"/>
      <c r="GFX1955" s="101"/>
      <c r="GFY1955" s="101"/>
      <c r="GFZ1955" s="101"/>
      <c r="GGA1955" s="101"/>
      <c r="GGB1955" s="101"/>
      <c r="GGC1955" s="101"/>
      <c r="GGD1955" s="101"/>
      <c r="GGE1955" s="101"/>
      <c r="GGF1955" s="101"/>
      <c r="GGG1955" s="101"/>
      <c r="GGH1955" s="101"/>
      <c r="GGI1955" s="101"/>
      <c r="GGJ1955" s="101"/>
      <c r="GGK1955" s="101"/>
      <c r="GGL1955" s="101"/>
      <c r="GGM1955" s="101"/>
      <c r="GGN1955" s="101"/>
      <c r="GGO1955" s="101"/>
      <c r="GGP1955" s="101"/>
      <c r="GGQ1955" s="101"/>
      <c r="GGR1955" s="101"/>
      <c r="GGS1955" s="101"/>
      <c r="GGT1955" s="101"/>
      <c r="GGU1955" s="101"/>
      <c r="GGV1955" s="101"/>
      <c r="GGW1955" s="101"/>
      <c r="GGX1955" s="101"/>
      <c r="GGY1955" s="101"/>
      <c r="GGZ1955" s="101"/>
      <c r="GHA1955" s="101"/>
      <c r="GHB1955" s="101"/>
      <c r="GHC1955" s="101"/>
      <c r="GHD1955" s="101"/>
      <c r="GHE1955" s="101"/>
      <c r="GHF1955" s="101"/>
      <c r="GHG1955" s="101"/>
      <c r="GHH1955" s="101"/>
      <c r="GHI1955" s="101"/>
      <c r="GHJ1955" s="101"/>
      <c r="GHK1955" s="101"/>
      <c r="GHL1955" s="101"/>
      <c r="GHM1955" s="101"/>
      <c r="GHN1955" s="101"/>
      <c r="GHO1955" s="101"/>
      <c r="GHP1955" s="101"/>
      <c r="GHQ1955" s="101"/>
      <c r="GHR1955" s="101"/>
      <c r="GHS1955" s="101"/>
      <c r="GHT1955" s="101"/>
      <c r="GHU1955" s="101"/>
      <c r="GHV1955" s="101"/>
      <c r="GHW1955" s="101"/>
      <c r="GHX1955" s="101"/>
      <c r="GHY1955" s="101"/>
      <c r="GHZ1955" s="101"/>
      <c r="GIA1955" s="101"/>
      <c r="GIB1955" s="101"/>
      <c r="GIC1955" s="101"/>
      <c r="GID1955" s="101"/>
      <c r="GIE1955" s="101"/>
      <c r="GIF1955" s="101"/>
      <c r="GIG1955" s="101"/>
      <c r="GIH1955" s="101"/>
      <c r="GII1955" s="101"/>
      <c r="GIJ1955" s="101"/>
      <c r="GIK1955" s="101"/>
      <c r="GIL1955" s="101"/>
      <c r="GIM1955" s="101"/>
      <c r="GIN1955" s="101"/>
      <c r="GIO1955" s="101"/>
      <c r="GIP1955" s="101"/>
      <c r="GIQ1955" s="101"/>
      <c r="GIR1955" s="101"/>
      <c r="GIS1955" s="101"/>
      <c r="GIT1955" s="101"/>
      <c r="GIU1955" s="101"/>
      <c r="GIV1955" s="101"/>
      <c r="GIW1955" s="101"/>
      <c r="GIX1955" s="101"/>
      <c r="GIY1955" s="101"/>
      <c r="GIZ1955" s="101"/>
      <c r="GJA1955" s="101"/>
      <c r="GJB1955" s="101"/>
      <c r="GJC1955" s="101"/>
      <c r="GJD1955" s="101"/>
      <c r="GJE1955" s="101"/>
      <c r="GJF1955" s="101"/>
      <c r="GJG1955" s="101"/>
      <c r="GJH1955" s="101"/>
      <c r="GJI1955" s="101"/>
      <c r="GJJ1955" s="101"/>
      <c r="GJK1955" s="101"/>
      <c r="GJL1955" s="101"/>
      <c r="GJM1955" s="101"/>
      <c r="GJN1955" s="101"/>
      <c r="GJO1955" s="101"/>
      <c r="GJP1955" s="101"/>
      <c r="GJQ1955" s="101"/>
      <c r="GJR1955" s="101"/>
      <c r="GJS1955" s="101"/>
      <c r="GJT1955" s="101"/>
      <c r="GJU1955" s="101"/>
      <c r="GJV1955" s="101"/>
      <c r="GJW1955" s="101"/>
      <c r="GJX1955" s="101"/>
      <c r="GJY1955" s="101"/>
      <c r="GJZ1955" s="101"/>
      <c r="GKA1955" s="101"/>
      <c r="GKB1955" s="101"/>
      <c r="GKC1955" s="101"/>
      <c r="GKD1955" s="101"/>
      <c r="GKE1955" s="101"/>
      <c r="GKF1955" s="101"/>
      <c r="GKG1955" s="101"/>
      <c r="GKH1955" s="101"/>
      <c r="GKI1955" s="101"/>
      <c r="GKJ1955" s="101"/>
      <c r="GKK1955" s="101"/>
      <c r="GKL1955" s="101"/>
      <c r="GKM1955" s="101"/>
      <c r="GKN1955" s="101"/>
      <c r="GKO1955" s="101"/>
      <c r="GKP1955" s="101"/>
      <c r="GKQ1955" s="101"/>
      <c r="GKR1955" s="101"/>
      <c r="GKS1955" s="101"/>
      <c r="GKT1955" s="101"/>
      <c r="GKU1955" s="101"/>
      <c r="GKV1955" s="101"/>
      <c r="GKW1955" s="101"/>
      <c r="GKX1955" s="101"/>
      <c r="GKY1955" s="101"/>
      <c r="GKZ1955" s="101"/>
      <c r="GLA1955" s="101"/>
      <c r="GLB1955" s="101"/>
      <c r="GLC1955" s="101"/>
      <c r="GLD1955" s="101"/>
      <c r="GLE1955" s="101"/>
      <c r="GLF1955" s="101"/>
      <c r="GLG1955" s="101"/>
      <c r="GLH1955" s="101"/>
      <c r="GLI1955" s="101"/>
      <c r="GLJ1955" s="101"/>
      <c r="GLK1955" s="101"/>
      <c r="GLL1955" s="101"/>
      <c r="GLM1955" s="101"/>
      <c r="GLN1955" s="101"/>
      <c r="GLO1955" s="101"/>
      <c r="GLP1955" s="101"/>
      <c r="GLQ1955" s="101"/>
      <c r="GLR1955" s="101"/>
      <c r="GLS1955" s="101"/>
      <c r="GLT1955" s="101"/>
      <c r="GLU1955" s="101"/>
      <c r="GLV1955" s="101"/>
      <c r="GLW1955" s="101"/>
      <c r="GLX1955" s="101"/>
      <c r="GLY1955" s="101"/>
      <c r="GLZ1955" s="101"/>
      <c r="GMA1955" s="101"/>
      <c r="GMB1955" s="101"/>
      <c r="GMC1955" s="101"/>
      <c r="GMD1955" s="101"/>
      <c r="GME1955" s="101"/>
      <c r="GMF1955" s="101"/>
      <c r="GMG1955" s="101"/>
      <c r="GMH1955" s="101"/>
      <c r="GMI1955" s="101"/>
      <c r="GMJ1955" s="101"/>
      <c r="GMK1955" s="101"/>
      <c r="GML1955" s="101"/>
      <c r="GMM1955" s="101"/>
      <c r="GMN1955" s="101"/>
      <c r="GMO1955" s="101"/>
      <c r="GMP1955" s="101"/>
      <c r="GMQ1955" s="101"/>
      <c r="GMR1955" s="101"/>
      <c r="GMS1955" s="101"/>
      <c r="GMT1955" s="101"/>
      <c r="GMU1955" s="101"/>
      <c r="GMV1955" s="101"/>
      <c r="GMW1955" s="101"/>
      <c r="GMX1955" s="101"/>
      <c r="GMY1955" s="101"/>
      <c r="GMZ1955" s="101"/>
      <c r="GNA1955" s="101"/>
      <c r="GNB1955" s="101"/>
      <c r="GNC1955" s="101"/>
      <c r="GND1955" s="101"/>
      <c r="GNE1955" s="101"/>
      <c r="GNF1955" s="101"/>
      <c r="GNG1955" s="101"/>
      <c r="GNH1955" s="101"/>
      <c r="GNI1955" s="101"/>
      <c r="GNJ1955" s="101"/>
      <c r="GNK1955" s="101"/>
      <c r="GNL1955" s="101"/>
      <c r="GNM1955" s="101"/>
      <c r="GNN1955" s="101"/>
      <c r="GNO1955" s="101"/>
      <c r="GNP1955" s="101"/>
      <c r="GNQ1955" s="101"/>
      <c r="GNR1955" s="101"/>
      <c r="GNS1955" s="101"/>
      <c r="GNT1955" s="101"/>
      <c r="GNU1955" s="101"/>
      <c r="GNV1955" s="101"/>
      <c r="GNW1955" s="101"/>
      <c r="GNX1955" s="101"/>
      <c r="GNY1955" s="101"/>
      <c r="GNZ1955" s="101"/>
      <c r="GOA1955" s="101"/>
      <c r="GOB1955" s="101"/>
      <c r="GOC1955" s="101"/>
      <c r="GOD1955" s="101"/>
      <c r="GOE1955" s="101"/>
      <c r="GOF1955" s="101"/>
      <c r="GOG1955" s="101"/>
      <c r="GOH1955" s="101"/>
      <c r="GOI1955" s="101"/>
      <c r="GOJ1955" s="101"/>
      <c r="GOK1955" s="101"/>
      <c r="GOL1955" s="101"/>
      <c r="GOM1955" s="101"/>
      <c r="GON1955" s="101"/>
      <c r="GOO1955" s="101"/>
      <c r="GOP1955" s="101"/>
      <c r="GOQ1955" s="101"/>
      <c r="GOR1955" s="101"/>
      <c r="GOS1955" s="101"/>
      <c r="GOT1955" s="101"/>
      <c r="GOU1955" s="101"/>
      <c r="GOV1955" s="101"/>
      <c r="GOW1955" s="101"/>
      <c r="GOX1955" s="101"/>
      <c r="GOY1955" s="101"/>
      <c r="GOZ1955" s="101"/>
      <c r="GPA1955" s="101"/>
      <c r="GPB1955" s="101"/>
      <c r="GPC1955" s="101"/>
      <c r="GPD1955" s="101"/>
      <c r="GPE1955" s="101"/>
      <c r="GPF1955" s="101"/>
      <c r="GPG1955" s="101"/>
      <c r="GPH1955" s="101"/>
      <c r="GPI1955" s="101"/>
      <c r="GPJ1955" s="101"/>
      <c r="GPK1955" s="101"/>
      <c r="GPL1955" s="101"/>
      <c r="GPM1955" s="101"/>
      <c r="GPN1955" s="101"/>
      <c r="GPO1955" s="101"/>
      <c r="GPP1955" s="101"/>
      <c r="GPQ1955" s="101"/>
      <c r="GPR1955" s="101"/>
      <c r="GPS1955" s="101"/>
      <c r="GPT1955" s="101"/>
      <c r="GPU1955" s="101"/>
      <c r="GPV1955" s="101"/>
      <c r="GPW1955" s="101"/>
      <c r="GPX1955" s="101"/>
      <c r="GPY1955" s="101"/>
      <c r="GPZ1955" s="101"/>
      <c r="GQA1955" s="101"/>
      <c r="GQB1955" s="101"/>
      <c r="GQC1955" s="101"/>
      <c r="GQD1955" s="101"/>
      <c r="GQE1955" s="101"/>
      <c r="GQF1955" s="101"/>
      <c r="GQG1955" s="101"/>
      <c r="GQH1955" s="101"/>
      <c r="GQI1955" s="101"/>
      <c r="GQJ1955" s="101"/>
      <c r="GQK1955" s="101"/>
      <c r="GQL1955" s="101"/>
      <c r="GQM1955" s="101"/>
      <c r="GQN1955" s="101"/>
      <c r="GQO1955" s="101"/>
      <c r="GQP1955" s="101"/>
      <c r="GQQ1955" s="101"/>
      <c r="GQR1955" s="101"/>
      <c r="GQS1955" s="101"/>
      <c r="GQT1955" s="101"/>
      <c r="GQU1955" s="101"/>
      <c r="GQV1955" s="101"/>
      <c r="GQW1955" s="101"/>
      <c r="GQX1955" s="101"/>
      <c r="GQY1955" s="101"/>
      <c r="GQZ1955" s="101"/>
      <c r="GRA1955" s="101"/>
      <c r="GRB1955" s="101"/>
      <c r="GRC1955" s="101"/>
      <c r="GRD1955" s="101"/>
      <c r="GRE1955" s="101"/>
      <c r="GRF1955" s="101"/>
      <c r="GRG1955" s="101"/>
      <c r="GRH1955" s="101"/>
      <c r="GRI1955" s="101"/>
      <c r="GRJ1955" s="101"/>
      <c r="GRK1955" s="101"/>
      <c r="GRL1955" s="101"/>
      <c r="GRM1955" s="101"/>
      <c r="GRN1955" s="101"/>
      <c r="GRO1955" s="101"/>
      <c r="GRP1955" s="101"/>
      <c r="GRQ1955" s="101"/>
      <c r="GRR1955" s="101"/>
      <c r="GRS1955" s="101"/>
      <c r="GRT1955" s="101"/>
      <c r="GRU1955" s="101"/>
      <c r="GRV1955" s="101"/>
      <c r="GRW1955" s="101"/>
      <c r="GRX1955" s="101"/>
      <c r="GRY1955" s="101"/>
      <c r="GRZ1955" s="101"/>
      <c r="GSA1955" s="101"/>
      <c r="GSB1955" s="101"/>
      <c r="GSC1955" s="101"/>
      <c r="GSD1955" s="101"/>
      <c r="GSE1955" s="101"/>
      <c r="GSF1955" s="101"/>
      <c r="GSG1955" s="101"/>
      <c r="GSH1955" s="101"/>
      <c r="GSI1955" s="101"/>
      <c r="GSJ1955" s="101"/>
      <c r="GSK1955" s="101"/>
      <c r="GSL1955" s="101"/>
      <c r="GSM1955" s="101"/>
      <c r="GSN1955" s="101"/>
      <c r="GSO1955" s="101"/>
      <c r="GSP1955" s="101"/>
      <c r="GSQ1955" s="101"/>
      <c r="GSR1955" s="101"/>
      <c r="GSS1955" s="101"/>
      <c r="GST1955" s="101"/>
      <c r="GSU1955" s="101"/>
      <c r="GSV1955" s="101"/>
      <c r="GSW1955" s="101"/>
      <c r="GSX1955" s="101"/>
      <c r="GSY1955" s="101"/>
      <c r="GSZ1955" s="101"/>
      <c r="GTA1955" s="101"/>
      <c r="GTB1955" s="101"/>
      <c r="GTC1955" s="101"/>
      <c r="GTD1955" s="101"/>
      <c r="GTE1955" s="101"/>
      <c r="GTF1955" s="101"/>
      <c r="GTG1955" s="101"/>
      <c r="GTH1955" s="101"/>
      <c r="GTI1955" s="101"/>
      <c r="GTJ1955" s="101"/>
      <c r="GTK1955" s="101"/>
      <c r="GTL1955" s="101"/>
      <c r="GTM1955" s="101"/>
      <c r="GTN1955" s="101"/>
      <c r="GTO1955" s="101"/>
      <c r="GTP1955" s="101"/>
      <c r="GTQ1955" s="101"/>
      <c r="GTR1955" s="101"/>
      <c r="GTS1955" s="101"/>
      <c r="GTT1955" s="101"/>
      <c r="GTU1955" s="101"/>
      <c r="GTV1955" s="101"/>
      <c r="GTW1955" s="101"/>
      <c r="GTX1955" s="101"/>
      <c r="GTY1955" s="101"/>
      <c r="GTZ1955" s="101"/>
      <c r="GUA1955" s="101"/>
      <c r="GUB1955" s="101"/>
      <c r="GUC1955" s="101"/>
      <c r="GUD1955" s="101"/>
      <c r="GUE1955" s="101"/>
      <c r="GUF1955" s="101"/>
      <c r="GUG1955" s="101"/>
      <c r="GUH1955" s="101"/>
      <c r="GUI1955" s="101"/>
      <c r="GUJ1955" s="101"/>
      <c r="GUK1955" s="101"/>
      <c r="GUL1955" s="101"/>
      <c r="GUM1955" s="101"/>
      <c r="GUN1955" s="101"/>
      <c r="GUO1955" s="101"/>
      <c r="GUP1955" s="101"/>
      <c r="GUQ1955" s="101"/>
      <c r="GUR1955" s="101"/>
      <c r="GUS1955" s="101"/>
      <c r="GUT1955" s="101"/>
      <c r="GUU1955" s="101"/>
      <c r="GUV1955" s="101"/>
      <c r="GUW1955" s="101"/>
      <c r="GUX1955" s="101"/>
      <c r="GUY1955" s="101"/>
      <c r="GUZ1955" s="101"/>
      <c r="GVA1955" s="101"/>
      <c r="GVB1955" s="101"/>
      <c r="GVC1955" s="101"/>
      <c r="GVD1955" s="101"/>
      <c r="GVE1955" s="101"/>
      <c r="GVF1955" s="101"/>
      <c r="GVG1955" s="101"/>
      <c r="GVH1955" s="101"/>
      <c r="GVI1955" s="101"/>
      <c r="GVJ1955" s="101"/>
      <c r="GVK1955" s="101"/>
      <c r="GVL1955" s="101"/>
      <c r="GVM1955" s="101"/>
      <c r="GVN1955" s="101"/>
      <c r="GVO1955" s="101"/>
      <c r="GVP1955" s="101"/>
      <c r="GVQ1955" s="101"/>
      <c r="GVR1955" s="101"/>
      <c r="GVS1955" s="101"/>
      <c r="GVT1955" s="101"/>
      <c r="GVU1955" s="101"/>
      <c r="GVV1955" s="101"/>
      <c r="GVW1955" s="101"/>
      <c r="GVX1955" s="101"/>
      <c r="GVY1955" s="101"/>
      <c r="GVZ1955" s="101"/>
      <c r="GWA1955" s="101"/>
      <c r="GWB1955" s="101"/>
      <c r="GWC1955" s="101"/>
      <c r="GWD1955" s="101"/>
      <c r="GWE1955" s="101"/>
      <c r="GWF1955" s="101"/>
      <c r="GWG1955" s="101"/>
      <c r="GWH1955" s="101"/>
      <c r="GWI1955" s="101"/>
      <c r="GWJ1955" s="101"/>
      <c r="GWK1955" s="101"/>
      <c r="GWL1955" s="101"/>
      <c r="GWM1955" s="101"/>
      <c r="GWN1955" s="101"/>
      <c r="GWO1955" s="101"/>
      <c r="GWP1955" s="101"/>
      <c r="GWQ1955" s="101"/>
      <c r="GWR1955" s="101"/>
      <c r="GWS1955" s="101"/>
      <c r="GWT1955" s="101"/>
      <c r="GWU1955" s="101"/>
      <c r="GWV1955" s="101"/>
      <c r="GWW1955" s="101"/>
      <c r="GWX1955" s="101"/>
      <c r="GWY1955" s="101"/>
      <c r="GWZ1955" s="101"/>
      <c r="GXA1955" s="101"/>
      <c r="GXB1955" s="101"/>
      <c r="GXC1955" s="101"/>
      <c r="GXD1955" s="101"/>
      <c r="GXE1955" s="101"/>
      <c r="GXF1955" s="101"/>
      <c r="GXG1955" s="101"/>
      <c r="GXH1955" s="101"/>
      <c r="GXI1955" s="101"/>
      <c r="GXJ1955" s="101"/>
      <c r="GXK1955" s="101"/>
      <c r="GXL1955" s="101"/>
      <c r="GXM1955" s="101"/>
      <c r="GXN1955" s="101"/>
      <c r="GXO1955" s="101"/>
      <c r="GXP1955" s="101"/>
      <c r="GXQ1955" s="101"/>
      <c r="GXR1955" s="101"/>
      <c r="GXS1955" s="101"/>
      <c r="GXT1955" s="101"/>
      <c r="GXU1955" s="101"/>
      <c r="GXV1955" s="101"/>
      <c r="GXW1955" s="101"/>
      <c r="GXX1955" s="101"/>
      <c r="GXY1955" s="101"/>
      <c r="GXZ1955" s="101"/>
      <c r="GYA1955" s="101"/>
      <c r="GYB1955" s="101"/>
      <c r="GYC1955" s="101"/>
      <c r="GYD1955" s="101"/>
      <c r="GYE1955" s="101"/>
      <c r="GYF1955" s="101"/>
      <c r="GYG1955" s="101"/>
      <c r="GYH1955" s="101"/>
      <c r="GYI1955" s="101"/>
      <c r="GYJ1955" s="101"/>
      <c r="GYK1955" s="101"/>
      <c r="GYL1955" s="101"/>
      <c r="GYM1955" s="101"/>
      <c r="GYN1955" s="101"/>
      <c r="GYO1955" s="101"/>
      <c r="GYP1955" s="101"/>
      <c r="GYQ1955" s="101"/>
      <c r="GYR1955" s="101"/>
      <c r="GYS1955" s="101"/>
      <c r="GYT1955" s="101"/>
      <c r="GYU1955" s="101"/>
      <c r="GYV1955" s="101"/>
      <c r="GYW1955" s="101"/>
      <c r="GYX1955" s="101"/>
      <c r="GYY1955" s="101"/>
      <c r="GYZ1955" s="101"/>
      <c r="GZA1955" s="101"/>
      <c r="GZB1955" s="101"/>
      <c r="GZC1955" s="101"/>
      <c r="GZD1955" s="101"/>
      <c r="GZE1955" s="101"/>
      <c r="GZF1955" s="101"/>
      <c r="GZG1955" s="101"/>
      <c r="GZH1955" s="101"/>
      <c r="GZI1955" s="101"/>
      <c r="GZJ1955" s="101"/>
      <c r="GZK1955" s="101"/>
      <c r="GZL1955" s="101"/>
      <c r="GZM1955" s="101"/>
      <c r="GZN1955" s="101"/>
      <c r="GZO1955" s="101"/>
      <c r="GZP1955" s="101"/>
      <c r="GZQ1955" s="101"/>
      <c r="GZR1955" s="101"/>
      <c r="GZS1955" s="101"/>
      <c r="GZT1955" s="101"/>
      <c r="GZU1955" s="101"/>
      <c r="GZV1955" s="101"/>
      <c r="GZW1955" s="101"/>
      <c r="GZX1955" s="101"/>
      <c r="GZY1955" s="101"/>
      <c r="GZZ1955" s="101"/>
      <c r="HAA1955" s="101"/>
      <c r="HAB1955" s="101"/>
      <c r="HAC1955" s="101"/>
      <c r="HAD1955" s="101"/>
      <c r="HAE1955" s="101"/>
      <c r="HAF1955" s="101"/>
      <c r="HAG1955" s="101"/>
      <c r="HAH1955" s="101"/>
      <c r="HAI1955" s="101"/>
      <c r="HAJ1955" s="101"/>
      <c r="HAK1955" s="101"/>
      <c r="HAL1955" s="101"/>
      <c r="HAM1955" s="101"/>
      <c r="HAN1955" s="101"/>
      <c r="HAO1955" s="101"/>
      <c r="HAP1955" s="101"/>
      <c r="HAQ1955" s="101"/>
      <c r="HAR1955" s="101"/>
      <c r="HAS1955" s="101"/>
      <c r="HAT1955" s="101"/>
      <c r="HAU1955" s="101"/>
      <c r="HAV1955" s="101"/>
      <c r="HAW1955" s="101"/>
      <c r="HAX1955" s="101"/>
      <c r="HAY1955" s="101"/>
      <c r="HAZ1955" s="101"/>
      <c r="HBA1955" s="101"/>
      <c r="HBB1955" s="101"/>
      <c r="HBC1955" s="101"/>
      <c r="HBD1955" s="101"/>
      <c r="HBE1955" s="101"/>
      <c r="HBF1955" s="101"/>
      <c r="HBG1955" s="101"/>
      <c r="HBH1955" s="101"/>
      <c r="HBI1955" s="101"/>
      <c r="HBJ1955" s="101"/>
      <c r="HBK1955" s="101"/>
      <c r="HBL1955" s="101"/>
      <c r="HBM1955" s="101"/>
      <c r="HBN1955" s="101"/>
      <c r="HBO1955" s="101"/>
      <c r="HBP1955" s="101"/>
      <c r="HBQ1955" s="101"/>
      <c r="HBR1955" s="101"/>
      <c r="HBS1955" s="101"/>
      <c r="HBT1955" s="101"/>
      <c r="HBU1955" s="101"/>
      <c r="HBV1955" s="101"/>
      <c r="HBW1955" s="101"/>
      <c r="HBX1955" s="101"/>
      <c r="HBY1955" s="101"/>
      <c r="HBZ1955" s="101"/>
      <c r="HCA1955" s="101"/>
      <c r="HCB1955" s="101"/>
      <c r="HCC1955" s="101"/>
      <c r="HCD1955" s="101"/>
      <c r="HCE1955" s="101"/>
      <c r="HCF1955" s="101"/>
      <c r="HCG1955" s="101"/>
      <c r="HCH1955" s="101"/>
      <c r="HCI1955" s="101"/>
      <c r="HCJ1955" s="101"/>
      <c r="HCK1955" s="101"/>
      <c r="HCL1955" s="101"/>
      <c r="HCM1955" s="101"/>
      <c r="HCN1955" s="101"/>
      <c r="HCO1955" s="101"/>
      <c r="HCP1955" s="101"/>
      <c r="HCQ1955" s="101"/>
      <c r="HCR1955" s="101"/>
      <c r="HCS1955" s="101"/>
      <c r="HCT1955" s="101"/>
      <c r="HCU1955" s="101"/>
      <c r="HCV1955" s="101"/>
      <c r="HCW1955" s="101"/>
      <c r="HCX1955" s="101"/>
      <c r="HCY1955" s="101"/>
      <c r="HCZ1955" s="101"/>
      <c r="HDA1955" s="101"/>
      <c r="HDB1955" s="101"/>
      <c r="HDC1955" s="101"/>
      <c r="HDD1955" s="101"/>
      <c r="HDE1955" s="101"/>
      <c r="HDF1955" s="101"/>
      <c r="HDG1955" s="101"/>
      <c r="HDH1955" s="101"/>
      <c r="HDI1955" s="101"/>
      <c r="HDJ1955" s="101"/>
      <c r="HDK1955" s="101"/>
      <c r="HDL1955" s="101"/>
      <c r="HDM1955" s="101"/>
      <c r="HDN1955" s="101"/>
      <c r="HDO1955" s="101"/>
      <c r="HDP1955" s="101"/>
      <c r="HDQ1955" s="101"/>
      <c r="HDR1955" s="101"/>
      <c r="HDS1955" s="101"/>
      <c r="HDT1955" s="101"/>
      <c r="HDU1955" s="101"/>
      <c r="HDV1955" s="101"/>
      <c r="HDW1955" s="101"/>
      <c r="HDX1955" s="101"/>
      <c r="HDY1955" s="101"/>
      <c r="HDZ1955" s="101"/>
      <c r="HEA1955" s="101"/>
      <c r="HEB1955" s="101"/>
      <c r="HEC1955" s="101"/>
      <c r="HED1955" s="101"/>
      <c r="HEE1955" s="101"/>
      <c r="HEF1955" s="101"/>
      <c r="HEG1955" s="101"/>
      <c r="HEH1955" s="101"/>
      <c r="HEI1955" s="101"/>
      <c r="HEJ1955" s="101"/>
      <c r="HEK1955" s="101"/>
      <c r="HEL1955" s="101"/>
      <c r="HEM1955" s="101"/>
      <c r="HEN1955" s="101"/>
      <c r="HEO1955" s="101"/>
      <c r="HEP1955" s="101"/>
      <c r="HEQ1955" s="101"/>
      <c r="HER1955" s="101"/>
      <c r="HES1955" s="101"/>
      <c r="HET1955" s="101"/>
      <c r="HEU1955" s="101"/>
      <c r="HEV1955" s="101"/>
      <c r="HEW1955" s="101"/>
      <c r="HEX1955" s="101"/>
      <c r="HEY1955" s="101"/>
      <c r="HEZ1955" s="101"/>
      <c r="HFA1955" s="101"/>
      <c r="HFB1955" s="101"/>
      <c r="HFC1955" s="101"/>
      <c r="HFD1955" s="101"/>
      <c r="HFE1955" s="101"/>
      <c r="HFF1955" s="101"/>
      <c r="HFG1955" s="101"/>
      <c r="HFH1955" s="101"/>
      <c r="HFI1955" s="101"/>
      <c r="HFJ1955" s="101"/>
      <c r="HFK1955" s="101"/>
      <c r="HFL1955" s="101"/>
      <c r="HFM1955" s="101"/>
      <c r="HFN1955" s="101"/>
      <c r="HFO1955" s="101"/>
      <c r="HFP1955" s="101"/>
      <c r="HFQ1955" s="101"/>
      <c r="HFR1955" s="101"/>
      <c r="HFS1955" s="101"/>
      <c r="HFT1955" s="101"/>
      <c r="HFU1955" s="101"/>
      <c r="HFV1955" s="101"/>
      <c r="HFW1955" s="101"/>
      <c r="HFX1955" s="101"/>
      <c r="HFY1955" s="101"/>
      <c r="HFZ1955" s="101"/>
      <c r="HGA1955" s="101"/>
      <c r="HGB1955" s="101"/>
      <c r="HGC1955" s="101"/>
      <c r="HGD1955" s="101"/>
      <c r="HGE1955" s="101"/>
      <c r="HGF1955" s="101"/>
      <c r="HGG1955" s="101"/>
      <c r="HGH1955" s="101"/>
      <c r="HGI1955" s="101"/>
      <c r="HGJ1955" s="101"/>
      <c r="HGK1955" s="101"/>
      <c r="HGL1955" s="101"/>
      <c r="HGM1955" s="101"/>
      <c r="HGN1955" s="101"/>
      <c r="HGO1955" s="101"/>
      <c r="HGP1955" s="101"/>
      <c r="HGQ1955" s="101"/>
      <c r="HGR1955" s="101"/>
      <c r="HGS1955" s="101"/>
      <c r="HGT1955" s="101"/>
      <c r="HGU1955" s="101"/>
      <c r="HGV1955" s="101"/>
      <c r="HGW1955" s="101"/>
      <c r="HGX1955" s="101"/>
      <c r="HGY1955" s="101"/>
      <c r="HGZ1955" s="101"/>
      <c r="HHA1955" s="101"/>
      <c r="HHB1955" s="101"/>
      <c r="HHC1955" s="101"/>
      <c r="HHD1955" s="101"/>
      <c r="HHE1955" s="101"/>
      <c r="HHF1955" s="101"/>
      <c r="HHG1955" s="101"/>
      <c r="HHH1955" s="101"/>
      <c r="HHI1955" s="101"/>
      <c r="HHJ1955" s="101"/>
      <c r="HHK1955" s="101"/>
      <c r="HHL1955" s="101"/>
      <c r="HHM1955" s="101"/>
      <c r="HHN1955" s="101"/>
      <c r="HHO1955" s="101"/>
      <c r="HHP1955" s="101"/>
      <c r="HHQ1955" s="101"/>
      <c r="HHR1955" s="101"/>
      <c r="HHS1955" s="101"/>
      <c r="HHT1955" s="101"/>
      <c r="HHU1955" s="101"/>
      <c r="HHV1955" s="101"/>
      <c r="HHW1955" s="101"/>
      <c r="HHX1955" s="101"/>
      <c r="HHY1955" s="101"/>
      <c r="HHZ1955" s="101"/>
      <c r="HIA1955" s="101"/>
      <c r="HIB1955" s="101"/>
      <c r="HIC1955" s="101"/>
      <c r="HID1955" s="101"/>
      <c r="HIE1955" s="101"/>
      <c r="HIF1955" s="101"/>
      <c r="HIG1955" s="101"/>
      <c r="HIH1955" s="101"/>
      <c r="HII1955" s="101"/>
      <c r="HIJ1955" s="101"/>
      <c r="HIK1955" s="101"/>
      <c r="HIL1955" s="101"/>
      <c r="HIM1955" s="101"/>
      <c r="HIN1955" s="101"/>
      <c r="HIO1955" s="101"/>
      <c r="HIP1955" s="101"/>
      <c r="HIQ1955" s="101"/>
      <c r="HIR1955" s="101"/>
      <c r="HIS1955" s="101"/>
      <c r="HIT1955" s="101"/>
      <c r="HIU1955" s="101"/>
      <c r="HIV1955" s="101"/>
      <c r="HIW1955" s="101"/>
      <c r="HIX1955" s="101"/>
      <c r="HIY1955" s="101"/>
      <c r="HIZ1955" s="101"/>
      <c r="HJA1955" s="101"/>
      <c r="HJB1955" s="101"/>
      <c r="HJC1955" s="101"/>
      <c r="HJD1955" s="101"/>
      <c r="HJE1955" s="101"/>
      <c r="HJF1955" s="101"/>
      <c r="HJG1955" s="101"/>
      <c r="HJH1955" s="101"/>
      <c r="HJI1955" s="101"/>
      <c r="HJJ1955" s="101"/>
      <c r="HJK1955" s="101"/>
      <c r="HJL1955" s="101"/>
      <c r="HJM1955" s="101"/>
      <c r="HJN1955" s="101"/>
      <c r="HJO1955" s="101"/>
      <c r="HJP1955" s="101"/>
      <c r="HJQ1955" s="101"/>
      <c r="HJR1955" s="101"/>
      <c r="HJS1955" s="101"/>
      <c r="HJT1955" s="101"/>
      <c r="HJU1955" s="101"/>
      <c r="HJV1955" s="101"/>
      <c r="HJW1955" s="101"/>
      <c r="HJX1955" s="101"/>
      <c r="HJY1955" s="101"/>
      <c r="HJZ1955" s="101"/>
      <c r="HKA1955" s="101"/>
      <c r="HKB1955" s="101"/>
      <c r="HKC1955" s="101"/>
      <c r="HKD1955" s="101"/>
      <c r="HKE1955" s="101"/>
      <c r="HKF1955" s="101"/>
      <c r="HKG1955" s="101"/>
      <c r="HKH1955" s="101"/>
      <c r="HKI1955" s="101"/>
      <c r="HKJ1955" s="101"/>
      <c r="HKK1955" s="101"/>
      <c r="HKL1955" s="101"/>
      <c r="HKM1955" s="101"/>
      <c r="HKN1955" s="101"/>
      <c r="HKO1955" s="101"/>
      <c r="HKP1955" s="101"/>
      <c r="HKQ1955" s="101"/>
      <c r="HKR1955" s="101"/>
      <c r="HKS1955" s="101"/>
      <c r="HKT1955" s="101"/>
      <c r="HKU1955" s="101"/>
      <c r="HKV1955" s="101"/>
      <c r="HKW1955" s="101"/>
      <c r="HKX1955" s="101"/>
      <c r="HKY1955" s="101"/>
      <c r="HKZ1955" s="101"/>
      <c r="HLA1955" s="101"/>
      <c r="HLB1955" s="101"/>
      <c r="HLC1955" s="101"/>
      <c r="HLD1955" s="101"/>
      <c r="HLE1955" s="101"/>
      <c r="HLF1955" s="101"/>
      <c r="HLG1955" s="101"/>
      <c r="HLH1955" s="101"/>
      <c r="HLI1955" s="101"/>
      <c r="HLJ1955" s="101"/>
      <c r="HLK1955" s="101"/>
      <c r="HLL1955" s="101"/>
      <c r="HLM1955" s="101"/>
      <c r="HLN1955" s="101"/>
      <c r="HLO1955" s="101"/>
      <c r="HLP1955" s="101"/>
      <c r="HLQ1955" s="101"/>
      <c r="HLR1955" s="101"/>
      <c r="HLS1955" s="101"/>
      <c r="HLT1955" s="101"/>
      <c r="HLU1955" s="101"/>
      <c r="HLV1955" s="101"/>
      <c r="HLW1955" s="101"/>
      <c r="HLX1955" s="101"/>
      <c r="HLY1955" s="101"/>
      <c r="HLZ1955" s="101"/>
      <c r="HMA1955" s="101"/>
      <c r="HMB1955" s="101"/>
      <c r="HMC1955" s="101"/>
      <c r="HMD1955" s="101"/>
      <c r="HME1955" s="101"/>
      <c r="HMF1955" s="101"/>
      <c r="HMG1955" s="101"/>
      <c r="HMH1955" s="101"/>
      <c r="HMI1955" s="101"/>
      <c r="HMJ1955" s="101"/>
      <c r="HMK1955" s="101"/>
      <c r="HML1955" s="101"/>
      <c r="HMM1955" s="101"/>
      <c r="HMN1955" s="101"/>
      <c r="HMO1955" s="101"/>
      <c r="HMP1955" s="101"/>
      <c r="HMQ1955" s="101"/>
      <c r="HMR1955" s="101"/>
      <c r="HMS1955" s="101"/>
      <c r="HMT1955" s="101"/>
      <c r="HMU1955" s="101"/>
      <c r="HMV1955" s="101"/>
      <c r="HMW1955" s="101"/>
      <c r="HMX1955" s="101"/>
      <c r="HMY1955" s="101"/>
      <c r="HMZ1955" s="101"/>
      <c r="HNA1955" s="101"/>
      <c r="HNB1955" s="101"/>
      <c r="HNC1955" s="101"/>
      <c r="HND1955" s="101"/>
      <c r="HNE1955" s="101"/>
      <c r="HNF1955" s="101"/>
      <c r="HNG1955" s="101"/>
      <c r="HNH1955" s="101"/>
      <c r="HNI1955" s="101"/>
      <c r="HNJ1955" s="101"/>
      <c r="HNK1955" s="101"/>
      <c r="HNL1955" s="101"/>
      <c r="HNM1955" s="101"/>
      <c r="HNN1955" s="101"/>
      <c r="HNO1955" s="101"/>
      <c r="HNP1955" s="101"/>
      <c r="HNQ1955" s="101"/>
      <c r="HNR1955" s="101"/>
      <c r="HNS1955" s="101"/>
      <c r="HNT1955" s="101"/>
      <c r="HNU1955" s="101"/>
      <c r="HNV1955" s="101"/>
      <c r="HNW1955" s="101"/>
      <c r="HNX1955" s="101"/>
      <c r="HNY1955" s="101"/>
      <c r="HNZ1955" s="101"/>
      <c r="HOA1955" s="101"/>
      <c r="HOB1955" s="101"/>
      <c r="HOC1955" s="101"/>
      <c r="HOD1955" s="101"/>
      <c r="HOE1955" s="101"/>
      <c r="HOF1955" s="101"/>
      <c r="HOG1955" s="101"/>
      <c r="HOH1955" s="101"/>
      <c r="HOI1955" s="101"/>
      <c r="HOJ1955" s="101"/>
      <c r="HOK1955" s="101"/>
      <c r="HOL1955" s="101"/>
      <c r="HOM1955" s="101"/>
      <c r="HON1955" s="101"/>
      <c r="HOO1955" s="101"/>
      <c r="HOP1955" s="101"/>
      <c r="HOQ1955" s="101"/>
      <c r="HOR1955" s="101"/>
      <c r="HOS1955" s="101"/>
      <c r="HOT1955" s="101"/>
      <c r="HOU1955" s="101"/>
      <c r="HOV1955" s="101"/>
      <c r="HOW1955" s="101"/>
      <c r="HOX1955" s="101"/>
      <c r="HOY1955" s="101"/>
      <c r="HOZ1955" s="101"/>
      <c r="HPA1955" s="101"/>
      <c r="HPB1955" s="101"/>
      <c r="HPC1955" s="101"/>
      <c r="HPD1955" s="101"/>
      <c r="HPE1955" s="101"/>
      <c r="HPF1955" s="101"/>
      <c r="HPG1955" s="101"/>
      <c r="HPH1955" s="101"/>
      <c r="HPI1955" s="101"/>
      <c r="HPJ1955" s="101"/>
      <c r="HPK1955" s="101"/>
      <c r="HPL1955" s="101"/>
      <c r="HPM1955" s="101"/>
      <c r="HPN1955" s="101"/>
      <c r="HPO1955" s="101"/>
      <c r="HPP1955" s="101"/>
      <c r="HPQ1955" s="101"/>
      <c r="HPR1955" s="101"/>
      <c r="HPS1955" s="101"/>
      <c r="HPT1955" s="101"/>
      <c r="HPU1955" s="101"/>
      <c r="HPV1955" s="101"/>
      <c r="HPW1955" s="101"/>
      <c r="HPX1955" s="101"/>
      <c r="HPY1955" s="101"/>
      <c r="HPZ1955" s="101"/>
      <c r="HQA1955" s="101"/>
      <c r="HQB1955" s="101"/>
      <c r="HQC1955" s="101"/>
      <c r="HQD1955" s="101"/>
      <c r="HQE1955" s="101"/>
      <c r="HQF1955" s="101"/>
      <c r="HQG1955" s="101"/>
      <c r="HQH1955" s="101"/>
      <c r="HQI1955" s="101"/>
      <c r="HQJ1955" s="101"/>
      <c r="HQK1955" s="101"/>
      <c r="HQL1955" s="101"/>
      <c r="HQM1955" s="101"/>
      <c r="HQN1955" s="101"/>
      <c r="HQO1955" s="101"/>
      <c r="HQP1955" s="101"/>
      <c r="HQQ1955" s="101"/>
      <c r="HQR1955" s="101"/>
      <c r="HQS1955" s="101"/>
      <c r="HQT1955" s="101"/>
      <c r="HQU1955" s="101"/>
      <c r="HQV1955" s="101"/>
      <c r="HQW1955" s="101"/>
      <c r="HQX1955" s="101"/>
      <c r="HQY1955" s="101"/>
      <c r="HQZ1955" s="101"/>
      <c r="HRA1955" s="101"/>
      <c r="HRB1955" s="101"/>
      <c r="HRC1955" s="101"/>
      <c r="HRD1955" s="101"/>
      <c r="HRE1955" s="101"/>
      <c r="HRF1955" s="101"/>
      <c r="HRG1955" s="101"/>
      <c r="HRH1955" s="101"/>
      <c r="HRI1955" s="101"/>
      <c r="HRJ1955" s="101"/>
      <c r="HRK1955" s="101"/>
      <c r="HRL1955" s="101"/>
      <c r="HRM1955" s="101"/>
      <c r="HRN1955" s="101"/>
      <c r="HRO1955" s="101"/>
      <c r="HRP1955" s="101"/>
      <c r="HRQ1955" s="101"/>
      <c r="HRR1955" s="101"/>
      <c r="HRS1955" s="101"/>
      <c r="HRT1955" s="101"/>
      <c r="HRU1955" s="101"/>
      <c r="HRV1955" s="101"/>
      <c r="HRW1955" s="101"/>
      <c r="HRX1955" s="101"/>
      <c r="HRY1955" s="101"/>
      <c r="HRZ1955" s="101"/>
      <c r="HSA1955" s="101"/>
      <c r="HSB1955" s="101"/>
      <c r="HSC1955" s="101"/>
      <c r="HSD1955" s="101"/>
      <c r="HSE1955" s="101"/>
      <c r="HSF1955" s="101"/>
      <c r="HSG1955" s="101"/>
      <c r="HSH1955" s="101"/>
      <c r="HSI1955" s="101"/>
      <c r="HSJ1955" s="101"/>
      <c r="HSK1955" s="101"/>
      <c r="HSL1955" s="101"/>
      <c r="HSM1955" s="101"/>
      <c r="HSN1955" s="101"/>
      <c r="HSO1955" s="101"/>
      <c r="HSP1955" s="101"/>
      <c r="HSQ1955" s="101"/>
      <c r="HSR1955" s="101"/>
      <c r="HSS1955" s="101"/>
      <c r="HST1955" s="101"/>
      <c r="HSU1955" s="101"/>
      <c r="HSV1955" s="101"/>
      <c r="HSW1955" s="101"/>
      <c r="HSX1955" s="101"/>
      <c r="HSY1955" s="101"/>
      <c r="HSZ1955" s="101"/>
      <c r="HTA1955" s="101"/>
      <c r="HTB1955" s="101"/>
      <c r="HTC1955" s="101"/>
      <c r="HTD1955" s="101"/>
      <c r="HTE1955" s="101"/>
      <c r="HTF1955" s="101"/>
      <c r="HTG1955" s="101"/>
      <c r="HTH1955" s="101"/>
      <c r="HTI1955" s="101"/>
      <c r="HTJ1955" s="101"/>
      <c r="HTK1955" s="101"/>
      <c r="HTL1955" s="101"/>
      <c r="HTM1955" s="101"/>
      <c r="HTN1955" s="101"/>
      <c r="HTO1955" s="101"/>
      <c r="HTP1955" s="101"/>
      <c r="HTQ1955" s="101"/>
      <c r="HTR1955" s="101"/>
      <c r="HTS1955" s="101"/>
      <c r="HTT1955" s="101"/>
      <c r="HTU1955" s="101"/>
      <c r="HTV1955" s="101"/>
      <c r="HTW1955" s="101"/>
      <c r="HTX1955" s="101"/>
      <c r="HTY1955" s="101"/>
      <c r="HTZ1955" s="101"/>
      <c r="HUA1955" s="101"/>
      <c r="HUB1955" s="101"/>
      <c r="HUC1955" s="101"/>
      <c r="HUD1955" s="101"/>
      <c r="HUE1955" s="101"/>
      <c r="HUF1955" s="101"/>
      <c r="HUG1955" s="101"/>
      <c r="HUH1955" s="101"/>
      <c r="HUI1955" s="101"/>
      <c r="HUJ1955" s="101"/>
      <c r="HUK1955" s="101"/>
      <c r="HUL1955" s="101"/>
      <c r="HUM1955" s="101"/>
      <c r="HUN1955" s="101"/>
      <c r="HUO1955" s="101"/>
      <c r="HUP1955" s="101"/>
      <c r="HUQ1955" s="101"/>
      <c r="HUR1955" s="101"/>
      <c r="HUS1955" s="101"/>
      <c r="HUT1955" s="101"/>
      <c r="HUU1955" s="101"/>
      <c r="HUV1955" s="101"/>
      <c r="HUW1955" s="101"/>
      <c r="HUX1955" s="101"/>
      <c r="HUY1955" s="101"/>
      <c r="HUZ1955" s="101"/>
      <c r="HVA1955" s="101"/>
      <c r="HVB1955" s="101"/>
      <c r="HVC1955" s="101"/>
      <c r="HVD1955" s="101"/>
      <c r="HVE1955" s="101"/>
      <c r="HVF1955" s="101"/>
      <c r="HVG1955" s="101"/>
      <c r="HVH1955" s="101"/>
      <c r="HVI1955" s="101"/>
      <c r="HVJ1955" s="101"/>
      <c r="HVK1955" s="101"/>
      <c r="HVL1955" s="101"/>
      <c r="HVM1955" s="101"/>
      <c r="HVN1955" s="101"/>
      <c r="HVO1955" s="101"/>
      <c r="HVP1955" s="101"/>
      <c r="HVQ1955" s="101"/>
      <c r="HVR1955" s="101"/>
      <c r="HVS1955" s="101"/>
      <c r="HVT1955" s="101"/>
      <c r="HVU1955" s="101"/>
      <c r="HVV1955" s="101"/>
      <c r="HVW1955" s="101"/>
      <c r="HVX1955" s="101"/>
      <c r="HVY1955" s="101"/>
      <c r="HVZ1955" s="101"/>
      <c r="HWA1955" s="101"/>
      <c r="HWB1955" s="101"/>
      <c r="HWC1955" s="101"/>
      <c r="HWD1955" s="101"/>
      <c r="HWE1955" s="101"/>
      <c r="HWF1955" s="101"/>
      <c r="HWG1955" s="101"/>
      <c r="HWH1955" s="101"/>
      <c r="HWI1955" s="101"/>
      <c r="HWJ1955" s="101"/>
      <c r="HWK1955" s="101"/>
      <c r="HWL1955" s="101"/>
      <c r="HWM1955" s="101"/>
      <c r="HWN1955" s="101"/>
      <c r="HWO1955" s="101"/>
      <c r="HWP1955" s="101"/>
      <c r="HWQ1955" s="101"/>
      <c r="HWR1955" s="101"/>
      <c r="HWS1955" s="101"/>
      <c r="HWT1955" s="101"/>
      <c r="HWU1955" s="101"/>
      <c r="HWV1955" s="101"/>
      <c r="HWW1955" s="101"/>
      <c r="HWX1955" s="101"/>
      <c r="HWY1955" s="101"/>
      <c r="HWZ1955" s="101"/>
      <c r="HXA1955" s="101"/>
      <c r="HXB1955" s="101"/>
      <c r="HXC1955" s="101"/>
      <c r="HXD1955" s="101"/>
      <c r="HXE1955" s="101"/>
      <c r="HXF1955" s="101"/>
      <c r="HXG1955" s="101"/>
      <c r="HXH1955" s="101"/>
      <c r="HXI1955" s="101"/>
      <c r="HXJ1955" s="101"/>
      <c r="HXK1955" s="101"/>
      <c r="HXL1955" s="101"/>
      <c r="HXM1955" s="101"/>
      <c r="HXN1955" s="101"/>
      <c r="HXO1955" s="101"/>
      <c r="HXP1955" s="101"/>
      <c r="HXQ1955" s="101"/>
      <c r="HXR1955" s="101"/>
      <c r="HXS1955" s="101"/>
      <c r="HXT1955" s="101"/>
      <c r="HXU1955" s="101"/>
      <c r="HXV1955" s="101"/>
      <c r="HXW1955" s="101"/>
      <c r="HXX1955" s="101"/>
      <c r="HXY1955" s="101"/>
      <c r="HXZ1955" s="101"/>
      <c r="HYA1955" s="101"/>
      <c r="HYB1955" s="101"/>
      <c r="HYC1955" s="101"/>
      <c r="HYD1955" s="101"/>
      <c r="HYE1955" s="101"/>
      <c r="HYF1955" s="101"/>
      <c r="HYG1955" s="101"/>
      <c r="HYH1955" s="101"/>
      <c r="HYI1955" s="101"/>
      <c r="HYJ1955" s="101"/>
      <c r="HYK1955" s="101"/>
      <c r="HYL1955" s="101"/>
      <c r="HYM1955" s="101"/>
      <c r="HYN1955" s="101"/>
      <c r="HYO1955" s="101"/>
      <c r="HYP1955" s="101"/>
      <c r="HYQ1955" s="101"/>
      <c r="HYR1955" s="101"/>
      <c r="HYS1955" s="101"/>
      <c r="HYT1955" s="101"/>
      <c r="HYU1955" s="101"/>
      <c r="HYV1955" s="101"/>
      <c r="HYW1955" s="101"/>
      <c r="HYX1955" s="101"/>
      <c r="HYY1955" s="101"/>
      <c r="HYZ1955" s="101"/>
      <c r="HZA1955" s="101"/>
      <c r="HZB1955" s="101"/>
      <c r="HZC1955" s="101"/>
      <c r="HZD1955" s="101"/>
      <c r="HZE1955" s="101"/>
      <c r="HZF1955" s="101"/>
      <c r="HZG1955" s="101"/>
      <c r="HZH1955" s="101"/>
      <c r="HZI1955" s="101"/>
      <c r="HZJ1955" s="101"/>
      <c r="HZK1955" s="101"/>
      <c r="HZL1955" s="101"/>
      <c r="HZM1955" s="101"/>
      <c r="HZN1955" s="101"/>
      <c r="HZO1955" s="101"/>
      <c r="HZP1955" s="101"/>
      <c r="HZQ1955" s="101"/>
      <c r="HZR1955" s="101"/>
      <c r="HZS1955" s="101"/>
      <c r="HZT1955" s="101"/>
      <c r="HZU1955" s="101"/>
      <c r="HZV1955" s="101"/>
      <c r="HZW1955" s="101"/>
      <c r="HZX1955" s="101"/>
      <c r="HZY1955" s="101"/>
      <c r="HZZ1955" s="101"/>
      <c r="IAA1955" s="101"/>
      <c r="IAB1955" s="101"/>
      <c r="IAC1955" s="101"/>
      <c r="IAD1955" s="101"/>
      <c r="IAE1955" s="101"/>
      <c r="IAF1955" s="101"/>
      <c r="IAG1955" s="101"/>
      <c r="IAH1955" s="101"/>
      <c r="IAI1955" s="101"/>
      <c r="IAJ1955" s="101"/>
      <c r="IAK1955" s="101"/>
      <c r="IAL1955" s="101"/>
      <c r="IAM1955" s="101"/>
      <c r="IAN1955" s="101"/>
      <c r="IAO1955" s="101"/>
      <c r="IAP1955" s="101"/>
      <c r="IAQ1955" s="101"/>
      <c r="IAR1955" s="101"/>
      <c r="IAS1955" s="101"/>
      <c r="IAT1955" s="101"/>
      <c r="IAU1955" s="101"/>
      <c r="IAV1955" s="101"/>
      <c r="IAW1955" s="101"/>
      <c r="IAX1955" s="101"/>
      <c r="IAY1955" s="101"/>
      <c r="IAZ1955" s="101"/>
      <c r="IBA1955" s="101"/>
      <c r="IBB1955" s="101"/>
      <c r="IBC1955" s="101"/>
      <c r="IBD1955" s="101"/>
      <c r="IBE1955" s="101"/>
      <c r="IBF1955" s="101"/>
      <c r="IBG1955" s="101"/>
      <c r="IBH1955" s="101"/>
      <c r="IBI1955" s="101"/>
      <c r="IBJ1955" s="101"/>
      <c r="IBK1955" s="101"/>
      <c r="IBL1955" s="101"/>
      <c r="IBM1955" s="101"/>
      <c r="IBN1955" s="101"/>
      <c r="IBO1955" s="101"/>
      <c r="IBP1955" s="101"/>
      <c r="IBQ1955" s="101"/>
      <c r="IBR1955" s="101"/>
      <c r="IBS1955" s="101"/>
      <c r="IBT1955" s="101"/>
      <c r="IBU1955" s="101"/>
      <c r="IBV1955" s="101"/>
      <c r="IBW1955" s="101"/>
      <c r="IBX1955" s="101"/>
      <c r="IBY1955" s="101"/>
      <c r="IBZ1955" s="101"/>
      <c r="ICA1955" s="101"/>
      <c r="ICB1955" s="101"/>
      <c r="ICC1955" s="101"/>
      <c r="ICD1955" s="101"/>
      <c r="ICE1955" s="101"/>
      <c r="ICF1955" s="101"/>
      <c r="ICG1955" s="101"/>
      <c r="ICH1955" s="101"/>
      <c r="ICI1955" s="101"/>
      <c r="ICJ1955" s="101"/>
      <c r="ICK1955" s="101"/>
      <c r="ICL1955" s="101"/>
      <c r="ICM1955" s="101"/>
      <c r="ICN1955" s="101"/>
      <c r="ICO1955" s="101"/>
      <c r="ICP1955" s="101"/>
      <c r="ICQ1955" s="101"/>
      <c r="ICR1955" s="101"/>
      <c r="ICS1955" s="101"/>
      <c r="ICT1955" s="101"/>
      <c r="ICU1955" s="101"/>
      <c r="ICV1955" s="101"/>
      <c r="ICW1955" s="101"/>
      <c r="ICX1955" s="101"/>
      <c r="ICY1955" s="101"/>
      <c r="ICZ1955" s="101"/>
      <c r="IDA1955" s="101"/>
      <c r="IDB1955" s="101"/>
      <c r="IDC1955" s="101"/>
      <c r="IDD1955" s="101"/>
      <c r="IDE1955" s="101"/>
      <c r="IDF1955" s="101"/>
      <c r="IDG1955" s="101"/>
      <c r="IDH1955" s="101"/>
      <c r="IDI1955" s="101"/>
      <c r="IDJ1955" s="101"/>
      <c r="IDK1955" s="101"/>
      <c r="IDL1955" s="101"/>
      <c r="IDM1955" s="101"/>
      <c r="IDN1955" s="101"/>
      <c r="IDO1955" s="101"/>
      <c r="IDP1955" s="101"/>
      <c r="IDQ1955" s="101"/>
      <c r="IDR1955" s="101"/>
      <c r="IDS1955" s="101"/>
      <c r="IDT1955" s="101"/>
      <c r="IDU1955" s="101"/>
      <c r="IDV1955" s="101"/>
      <c r="IDW1955" s="101"/>
      <c r="IDX1955" s="101"/>
      <c r="IDY1955" s="101"/>
      <c r="IDZ1955" s="101"/>
      <c r="IEA1955" s="101"/>
      <c r="IEB1955" s="101"/>
      <c r="IEC1955" s="101"/>
      <c r="IED1955" s="101"/>
      <c r="IEE1955" s="101"/>
      <c r="IEF1955" s="101"/>
      <c r="IEG1955" s="101"/>
      <c r="IEH1955" s="101"/>
      <c r="IEI1955" s="101"/>
      <c r="IEJ1955" s="101"/>
      <c r="IEK1955" s="101"/>
      <c r="IEL1955" s="101"/>
      <c r="IEM1955" s="101"/>
      <c r="IEN1955" s="101"/>
      <c r="IEO1955" s="101"/>
      <c r="IEP1955" s="101"/>
      <c r="IEQ1955" s="101"/>
      <c r="IER1955" s="101"/>
      <c r="IES1955" s="101"/>
      <c r="IET1955" s="101"/>
      <c r="IEU1955" s="101"/>
      <c r="IEV1955" s="101"/>
      <c r="IEW1955" s="101"/>
      <c r="IEX1955" s="101"/>
      <c r="IEY1955" s="101"/>
      <c r="IEZ1955" s="101"/>
      <c r="IFA1955" s="101"/>
      <c r="IFB1955" s="101"/>
      <c r="IFC1955" s="101"/>
      <c r="IFD1955" s="101"/>
      <c r="IFE1955" s="101"/>
      <c r="IFF1955" s="101"/>
      <c r="IFG1955" s="101"/>
      <c r="IFH1955" s="101"/>
      <c r="IFI1955" s="101"/>
      <c r="IFJ1955" s="101"/>
      <c r="IFK1955" s="101"/>
      <c r="IFL1955" s="101"/>
      <c r="IFM1955" s="101"/>
      <c r="IFN1955" s="101"/>
      <c r="IFO1955" s="101"/>
      <c r="IFP1955" s="101"/>
      <c r="IFQ1955" s="101"/>
      <c r="IFR1955" s="101"/>
      <c r="IFS1955" s="101"/>
      <c r="IFT1955" s="101"/>
      <c r="IFU1955" s="101"/>
      <c r="IFV1955" s="101"/>
      <c r="IFW1955" s="101"/>
      <c r="IFX1955" s="101"/>
      <c r="IFY1955" s="101"/>
      <c r="IFZ1955" s="101"/>
      <c r="IGA1955" s="101"/>
      <c r="IGB1955" s="101"/>
      <c r="IGC1955" s="101"/>
      <c r="IGD1955" s="101"/>
      <c r="IGE1955" s="101"/>
      <c r="IGF1955" s="101"/>
      <c r="IGG1955" s="101"/>
      <c r="IGH1955" s="101"/>
      <c r="IGI1955" s="101"/>
      <c r="IGJ1955" s="101"/>
      <c r="IGK1955" s="101"/>
      <c r="IGL1955" s="101"/>
      <c r="IGM1955" s="101"/>
      <c r="IGN1955" s="101"/>
      <c r="IGO1955" s="101"/>
      <c r="IGP1955" s="101"/>
      <c r="IGQ1955" s="101"/>
      <c r="IGR1955" s="101"/>
      <c r="IGS1955" s="101"/>
      <c r="IGT1955" s="101"/>
      <c r="IGU1955" s="101"/>
      <c r="IGV1955" s="101"/>
      <c r="IGW1955" s="101"/>
      <c r="IGX1955" s="101"/>
      <c r="IGY1955" s="101"/>
      <c r="IGZ1955" s="101"/>
      <c r="IHA1955" s="101"/>
      <c r="IHB1955" s="101"/>
      <c r="IHC1955" s="101"/>
      <c r="IHD1955" s="101"/>
      <c r="IHE1955" s="101"/>
      <c r="IHF1955" s="101"/>
      <c r="IHG1955" s="101"/>
      <c r="IHH1955" s="101"/>
      <c r="IHI1955" s="101"/>
      <c r="IHJ1955" s="101"/>
      <c r="IHK1955" s="101"/>
      <c r="IHL1955" s="101"/>
      <c r="IHM1955" s="101"/>
      <c r="IHN1955" s="101"/>
      <c r="IHO1955" s="101"/>
      <c r="IHP1955" s="101"/>
      <c r="IHQ1955" s="101"/>
      <c r="IHR1955" s="101"/>
      <c r="IHS1955" s="101"/>
      <c r="IHT1955" s="101"/>
      <c r="IHU1955" s="101"/>
      <c r="IHV1955" s="101"/>
      <c r="IHW1955" s="101"/>
      <c r="IHX1955" s="101"/>
      <c r="IHY1955" s="101"/>
      <c r="IHZ1955" s="101"/>
      <c r="IIA1955" s="101"/>
      <c r="IIB1955" s="101"/>
      <c r="IIC1955" s="101"/>
      <c r="IID1955" s="101"/>
      <c r="IIE1955" s="101"/>
      <c r="IIF1955" s="101"/>
      <c r="IIG1955" s="101"/>
      <c r="IIH1955" s="101"/>
      <c r="III1955" s="101"/>
      <c r="IIJ1955" s="101"/>
      <c r="IIK1955" s="101"/>
      <c r="IIL1955" s="101"/>
      <c r="IIM1955" s="101"/>
      <c r="IIN1955" s="101"/>
      <c r="IIO1955" s="101"/>
      <c r="IIP1955" s="101"/>
      <c r="IIQ1955" s="101"/>
      <c r="IIR1955" s="101"/>
      <c r="IIS1955" s="101"/>
      <c r="IIT1955" s="101"/>
      <c r="IIU1955" s="101"/>
      <c r="IIV1955" s="101"/>
      <c r="IIW1955" s="101"/>
      <c r="IIX1955" s="101"/>
      <c r="IIY1955" s="101"/>
      <c r="IIZ1955" s="101"/>
      <c r="IJA1955" s="101"/>
      <c r="IJB1955" s="101"/>
      <c r="IJC1955" s="101"/>
      <c r="IJD1955" s="101"/>
      <c r="IJE1955" s="101"/>
      <c r="IJF1955" s="101"/>
      <c r="IJG1955" s="101"/>
      <c r="IJH1955" s="101"/>
      <c r="IJI1955" s="101"/>
      <c r="IJJ1955" s="101"/>
      <c r="IJK1955" s="101"/>
      <c r="IJL1955" s="101"/>
      <c r="IJM1955" s="101"/>
      <c r="IJN1955" s="101"/>
      <c r="IJO1955" s="101"/>
      <c r="IJP1955" s="101"/>
      <c r="IJQ1955" s="101"/>
      <c r="IJR1955" s="101"/>
      <c r="IJS1955" s="101"/>
      <c r="IJT1955" s="101"/>
      <c r="IJU1955" s="101"/>
      <c r="IJV1955" s="101"/>
      <c r="IJW1955" s="101"/>
      <c r="IJX1955" s="101"/>
      <c r="IJY1955" s="101"/>
      <c r="IJZ1955" s="101"/>
      <c r="IKA1955" s="101"/>
      <c r="IKB1955" s="101"/>
      <c r="IKC1955" s="101"/>
      <c r="IKD1955" s="101"/>
      <c r="IKE1955" s="101"/>
      <c r="IKF1955" s="101"/>
      <c r="IKG1955" s="101"/>
      <c r="IKH1955" s="101"/>
      <c r="IKI1955" s="101"/>
      <c r="IKJ1955" s="101"/>
      <c r="IKK1955" s="101"/>
      <c r="IKL1955" s="101"/>
      <c r="IKM1955" s="101"/>
      <c r="IKN1955" s="101"/>
      <c r="IKO1955" s="101"/>
      <c r="IKP1955" s="101"/>
      <c r="IKQ1955" s="101"/>
      <c r="IKR1955" s="101"/>
      <c r="IKS1955" s="101"/>
      <c r="IKT1955" s="101"/>
      <c r="IKU1955" s="101"/>
      <c r="IKV1955" s="101"/>
      <c r="IKW1955" s="101"/>
      <c r="IKX1955" s="101"/>
      <c r="IKY1955" s="101"/>
      <c r="IKZ1955" s="101"/>
      <c r="ILA1955" s="101"/>
      <c r="ILB1955" s="101"/>
      <c r="ILC1955" s="101"/>
      <c r="ILD1955" s="101"/>
      <c r="ILE1955" s="101"/>
      <c r="ILF1955" s="101"/>
      <c r="ILG1955" s="101"/>
      <c r="ILH1955" s="101"/>
      <c r="ILI1955" s="101"/>
      <c r="ILJ1955" s="101"/>
      <c r="ILK1955" s="101"/>
      <c r="ILL1955" s="101"/>
      <c r="ILM1955" s="101"/>
      <c r="ILN1955" s="101"/>
      <c r="ILO1955" s="101"/>
      <c r="ILP1955" s="101"/>
      <c r="ILQ1955" s="101"/>
      <c r="ILR1955" s="101"/>
      <c r="ILS1955" s="101"/>
      <c r="ILT1955" s="101"/>
      <c r="ILU1955" s="101"/>
      <c r="ILV1955" s="101"/>
      <c r="ILW1955" s="101"/>
      <c r="ILX1955" s="101"/>
      <c r="ILY1955" s="101"/>
      <c r="ILZ1955" s="101"/>
      <c r="IMA1955" s="101"/>
      <c r="IMB1955" s="101"/>
      <c r="IMC1955" s="101"/>
      <c r="IMD1955" s="101"/>
      <c r="IME1955" s="101"/>
      <c r="IMF1955" s="101"/>
      <c r="IMG1955" s="101"/>
      <c r="IMH1955" s="101"/>
      <c r="IMI1955" s="101"/>
      <c r="IMJ1955" s="101"/>
      <c r="IMK1955" s="101"/>
      <c r="IML1955" s="101"/>
      <c r="IMM1955" s="101"/>
      <c r="IMN1955" s="101"/>
      <c r="IMO1955" s="101"/>
      <c r="IMP1955" s="101"/>
      <c r="IMQ1955" s="101"/>
      <c r="IMR1955" s="101"/>
      <c r="IMS1955" s="101"/>
      <c r="IMT1955" s="101"/>
      <c r="IMU1955" s="101"/>
      <c r="IMV1955" s="101"/>
      <c r="IMW1955" s="101"/>
      <c r="IMX1955" s="101"/>
      <c r="IMY1955" s="101"/>
      <c r="IMZ1955" s="101"/>
      <c r="INA1955" s="101"/>
      <c r="INB1955" s="101"/>
      <c r="INC1955" s="101"/>
      <c r="IND1955" s="101"/>
      <c r="INE1955" s="101"/>
      <c r="INF1955" s="101"/>
      <c r="ING1955" s="101"/>
      <c r="INH1955" s="101"/>
      <c r="INI1955" s="101"/>
      <c r="INJ1955" s="101"/>
      <c r="INK1955" s="101"/>
      <c r="INL1955" s="101"/>
      <c r="INM1955" s="101"/>
      <c r="INN1955" s="101"/>
      <c r="INO1955" s="101"/>
      <c r="INP1955" s="101"/>
      <c r="INQ1955" s="101"/>
      <c r="INR1955" s="101"/>
      <c r="INS1955" s="101"/>
      <c r="INT1955" s="101"/>
      <c r="INU1955" s="101"/>
      <c r="INV1955" s="101"/>
      <c r="INW1955" s="101"/>
      <c r="INX1955" s="101"/>
      <c r="INY1955" s="101"/>
      <c r="INZ1955" s="101"/>
      <c r="IOA1955" s="101"/>
      <c r="IOB1955" s="101"/>
      <c r="IOC1955" s="101"/>
      <c r="IOD1955" s="101"/>
      <c r="IOE1955" s="101"/>
      <c r="IOF1955" s="101"/>
      <c r="IOG1955" s="101"/>
      <c r="IOH1955" s="101"/>
      <c r="IOI1955" s="101"/>
      <c r="IOJ1955" s="101"/>
      <c r="IOK1955" s="101"/>
      <c r="IOL1955" s="101"/>
      <c r="IOM1955" s="101"/>
      <c r="ION1955" s="101"/>
      <c r="IOO1955" s="101"/>
      <c r="IOP1955" s="101"/>
      <c r="IOQ1955" s="101"/>
      <c r="IOR1955" s="101"/>
      <c r="IOS1955" s="101"/>
      <c r="IOT1955" s="101"/>
      <c r="IOU1955" s="101"/>
      <c r="IOV1955" s="101"/>
      <c r="IOW1955" s="101"/>
      <c r="IOX1955" s="101"/>
      <c r="IOY1955" s="101"/>
      <c r="IOZ1955" s="101"/>
      <c r="IPA1955" s="101"/>
      <c r="IPB1955" s="101"/>
      <c r="IPC1955" s="101"/>
      <c r="IPD1955" s="101"/>
      <c r="IPE1955" s="101"/>
      <c r="IPF1955" s="101"/>
      <c r="IPG1955" s="101"/>
      <c r="IPH1955" s="101"/>
      <c r="IPI1955" s="101"/>
      <c r="IPJ1955" s="101"/>
      <c r="IPK1955" s="101"/>
      <c r="IPL1955" s="101"/>
      <c r="IPM1955" s="101"/>
      <c r="IPN1955" s="101"/>
      <c r="IPO1955" s="101"/>
      <c r="IPP1955" s="101"/>
      <c r="IPQ1955" s="101"/>
      <c r="IPR1955" s="101"/>
      <c r="IPS1955" s="101"/>
      <c r="IPT1955" s="101"/>
      <c r="IPU1955" s="101"/>
      <c r="IPV1955" s="101"/>
      <c r="IPW1955" s="101"/>
      <c r="IPX1955" s="101"/>
      <c r="IPY1955" s="101"/>
      <c r="IPZ1955" s="101"/>
      <c r="IQA1955" s="101"/>
      <c r="IQB1955" s="101"/>
      <c r="IQC1955" s="101"/>
      <c r="IQD1955" s="101"/>
      <c r="IQE1955" s="101"/>
      <c r="IQF1955" s="101"/>
      <c r="IQG1955" s="101"/>
      <c r="IQH1955" s="101"/>
      <c r="IQI1955" s="101"/>
      <c r="IQJ1955" s="101"/>
      <c r="IQK1955" s="101"/>
      <c r="IQL1955" s="101"/>
      <c r="IQM1955" s="101"/>
      <c r="IQN1955" s="101"/>
      <c r="IQO1955" s="101"/>
      <c r="IQP1955" s="101"/>
      <c r="IQQ1955" s="101"/>
      <c r="IQR1955" s="101"/>
      <c r="IQS1955" s="101"/>
      <c r="IQT1955" s="101"/>
      <c r="IQU1955" s="101"/>
      <c r="IQV1955" s="101"/>
      <c r="IQW1955" s="101"/>
      <c r="IQX1955" s="101"/>
      <c r="IQY1955" s="101"/>
      <c r="IQZ1955" s="101"/>
      <c r="IRA1955" s="101"/>
      <c r="IRB1955" s="101"/>
      <c r="IRC1955" s="101"/>
      <c r="IRD1955" s="101"/>
      <c r="IRE1955" s="101"/>
      <c r="IRF1955" s="101"/>
      <c r="IRG1955" s="101"/>
      <c r="IRH1955" s="101"/>
      <c r="IRI1955" s="101"/>
      <c r="IRJ1955" s="101"/>
      <c r="IRK1955" s="101"/>
      <c r="IRL1955" s="101"/>
      <c r="IRM1955" s="101"/>
      <c r="IRN1955" s="101"/>
      <c r="IRO1955" s="101"/>
      <c r="IRP1955" s="101"/>
      <c r="IRQ1955" s="101"/>
      <c r="IRR1955" s="101"/>
      <c r="IRS1955" s="101"/>
      <c r="IRT1955" s="101"/>
      <c r="IRU1955" s="101"/>
      <c r="IRV1955" s="101"/>
      <c r="IRW1955" s="101"/>
      <c r="IRX1955" s="101"/>
      <c r="IRY1955" s="101"/>
      <c r="IRZ1955" s="101"/>
      <c r="ISA1955" s="101"/>
      <c r="ISB1955" s="101"/>
      <c r="ISC1955" s="101"/>
      <c r="ISD1955" s="101"/>
      <c r="ISE1955" s="101"/>
      <c r="ISF1955" s="101"/>
      <c r="ISG1955" s="101"/>
      <c r="ISH1955" s="101"/>
      <c r="ISI1955" s="101"/>
      <c r="ISJ1955" s="101"/>
      <c r="ISK1955" s="101"/>
      <c r="ISL1955" s="101"/>
      <c r="ISM1955" s="101"/>
      <c r="ISN1955" s="101"/>
      <c r="ISO1955" s="101"/>
      <c r="ISP1955" s="101"/>
      <c r="ISQ1955" s="101"/>
      <c r="ISR1955" s="101"/>
      <c r="ISS1955" s="101"/>
      <c r="IST1955" s="101"/>
      <c r="ISU1955" s="101"/>
      <c r="ISV1955" s="101"/>
      <c r="ISW1955" s="101"/>
      <c r="ISX1955" s="101"/>
      <c r="ISY1955" s="101"/>
      <c r="ISZ1955" s="101"/>
      <c r="ITA1955" s="101"/>
      <c r="ITB1955" s="101"/>
      <c r="ITC1955" s="101"/>
      <c r="ITD1955" s="101"/>
      <c r="ITE1955" s="101"/>
      <c r="ITF1955" s="101"/>
      <c r="ITG1955" s="101"/>
      <c r="ITH1955" s="101"/>
      <c r="ITI1955" s="101"/>
      <c r="ITJ1955" s="101"/>
      <c r="ITK1955" s="101"/>
      <c r="ITL1955" s="101"/>
      <c r="ITM1955" s="101"/>
      <c r="ITN1955" s="101"/>
      <c r="ITO1955" s="101"/>
      <c r="ITP1955" s="101"/>
      <c r="ITQ1955" s="101"/>
      <c r="ITR1955" s="101"/>
      <c r="ITS1955" s="101"/>
      <c r="ITT1955" s="101"/>
      <c r="ITU1955" s="101"/>
      <c r="ITV1955" s="101"/>
      <c r="ITW1955" s="101"/>
      <c r="ITX1955" s="101"/>
      <c r="ITY1955" s="101"/>
      <c r="ITZ1955" s="101"/>
      <c r="IUA1955" s="101"/>
      <c r="IUB1955" s="101"/>
      <c r="IUC1955" s="101"/>
      <c r="IUD1955" s="101"/>
      <c r="IUE1955" s="101"/>
      <c r="IUF1955" s="101"/>
      <c r="IUG1955" s="101"/>
      <c r="IUH1955" s="101"/>
      <c r="IUI1955" s="101"/>
      <c r="IUJ1955" s="101"/>
      <c r="IUK1955" s="101"/>
      <c r="IUL1955" s="101"/>
      <c r="IUM1955" s="101"/>
      <c r="IUN1955" s="101"/>
      <c r="IUO1955" s="101"/>
      <c r="IUP1955" s="101"/>
      <c r="IUQ1955" s="101"/>
      <c r="IUR1955" s="101"/>
      <c r="IUS1955" s="101"/>
      <c r="IUT1955" s="101"/>
      <c r="IUU1955" s="101"/>
      <c r="IUV1955" s="101"/>
      <c r="IUW1955" s="101"/>
      <c r="IUX1955" s="101"/>
      <c r="IUY1955" s="101"/>
      <c r="IUZ1955" s="101"/>
      <c r="IVA1955" s="101"/>
      <c r="IVB1955" s="101"/>
      <c r="IVC1955" s="101"/>
      <c r="IVD1955" s="101"/>
      <c r="IVE1955" s="101"/>
      <c r="IVF1955" s="101"/>
      <c r="IVG1955" s="101"/>
      <c r="IVH1955" s="101"/>
      <c r="IVI1955" s="101"/>
      <c r="IVJ1955" s="101"/>
      <c r="IVK1955" s="101"/>
      <c r="IVL1955" s="101"/>
      <c r="IVM1955" s="101"/>
      <c r="IVN1955" s="101"/>
      <c r="IVO1955" s="101"/>
      <c r="IVP1955" s="101"/>
      <c r="IVQ1955" s="101"/>
      <c r="IVR1955" s="101"/>
      <c r="IVS1955" s="101"/>
      <c r="IVT1955" s="101"/>
      <c r="IVU1955" s="101"/>
      <c r="IVV1955" s="101"/>
      <c r="IVW1955" s="101"/>
      <c r="IVX1955" s="101"/>
      <c r="IVY1955" s="101"/>
      <c r="IVZ1955" s="101"/>
      <c r="IWA1955" s="101"/>
      <c r="IWB1955" s="101"/>
      <c r="IWC1955" s="101"/>
      <c r="IWD1955" s="101"/>
      <c r="IWE1955" s="101"/>
      <c r="IWF1955" s="101"/>
      <c r="IWG1955" s="101"/>
      <c r="IWH1955" s="101"/>
      <c r="IWI1955" s="101"/>
      <c r="IWJ1955" s="101"/>
      <c r="IWK1955" s="101"/>
      <c r="IWL1955" s="101"/>
      <c r="IWM1955" s="101"/>
      <c r="IWN1955" s="101"/>
      <c r="IWO1955" s="101"/>
      <c r="IWP1955" s="101"/>
      <c r="IWQ1955" s="101"/>
      <c r="IWR1955" s="101"/>
      <c r="IWS1955" s="101"/>
      <c r="IWT1955" s="101"/>
      <c r="IWU1955" s="101"/>
      <c r="IWV1955" s="101"/>
      <c r="IWW1955" s="101"/>
      <c r="IWX1955" s="101"/>
      <c r="IWY1955" s="101"/>
      <c r="IWZ1955" s="101"/>
      <c r="IXA1955" s="101"/>
      <c r="IXB1955" s="101"/>
      <c r="IXC1955" s="101"/>
      <c r="IXD1955" s="101"/>
      <c r="IXE1955" s="101"/>
      <c r="IXF1955" s="101"/>
      <c r="IXG1955" s="101"/>
      <c r="IXH1955" s="101"/>
      <c r="IXI1955" s="101"/>
      <c r="IXJ1955" s="101"/>
      <c r="IXK1955" s="101"/>
      <c r="IXL1955" s="101"/>
      <c r="IXM1955" s="101"/>
      <c r="IXN1955" s="101"/>
      <c r="IXO1955" s="101"/>
      <c r="IXP1955" s="101"/>
      <c r="IXQ1955" s="101"/>
      <c r="IXR1955" s="101"/>
      <c r="IXS1955" s="101"/>
      <c r="IXT1955" s="101"/>
      <c r="IXU1955" s="101"/>
      <c r="IXV1955" s="101"/>
      <c r="IXW1955" s="101"/>
      <c r="IXX1955" s="101"/>
      <c r="IXY1955" s="101"/>
      <c r="IXZ1955" s="101"/>
      <c r="IYA1955" s="101"/>
      <c r="IYB1955" s="101"/>
      <c r="IYC1955" s="101"/>
      <c r="IYD1955" s="101"/>
      <c r="IYE1955" s="101"/>
      <c r="IYF1955" s="101"/>
      <c r="IYG1955" s="101"/>
      <c r="IYH1955" s="101"/>
      <c r="IYI1955" s="101"/>
      <c r="IYJ1955" s="101"/>
      <c r="IYK1955" s="101"/>
      <c r="IYL1955" s="101"/>
      <c r="IYM1955" s="101"/>
      <c r="IYN1955" s="101"/>
      <c r="IYO1955" s="101"/>
      <c r="IYP1955" s="101"/>
      <c r="IYQ1955" s="101"/>
      <c r="IYR1955" s="101"/>
      <c r="IYS1955" s="101"/>
      <c r="IYT1955" s="101"/>
      <c r="IYU1955" s="101"/>
      <c r="IYV1955" s="101"/>
      <c r="IYW1955" s="101"/>
      <c r="IYX1955" s="101"/>
      <c r="IYY1955" s="101"/>
      <c r="IYZ1955" s="101"/>
      <c r="IZA1955" s="101"/>
      <c r="IZB1955" s="101"/>
      <c r="IZC1955" s="101"/>
      <c r="IZD1955" s="101"/>
      <c r="IZE1955" s="101"/>
      <c r="IZF1955" s="101"/>
      <c r="IZG1955" s="101"/>
      <c r="IZH1955" s="101"/>
      <c r="IZI1955" s="101"/>
      <c r="IZJ1955" s="101"/>
      <c r="IZK1955" s="101"/>
      <c r="IZL1955" s="101"/>
      <c r="IZM1955" s="101"/>
      <c r="IZN1955" s="101"/>
      <c r="IZO1955" s="101"/>
      <c r="IZP1955" s="101"/>
      <c r="IZQ1955" s="101"/>
      <c r="IZR1955" s="101"/>
      <c r="IZS1955" s="101"/>
      <c r="IZT1955" s="101"/>
      <c r="IZU1955" s="101"/>
      <c r="IZV1955" s="101"/>
      <c r="IZW1955" s="101"/>
      <c r="IZX1955" s="101"/>
      <c r="IZY1955" s="101"/>
      <c r="IZZ1955" s="101"/>
      <c r="JAA1955" s="101"/>
      <c r="JAB1955" s="101"/>
      <c r="JAC1955" s="101"/>
      <c r="JAD1955" s="101"/>
      <c r="JAE1955" s="101"/>
      <c r="JAF1955" s="101"/>
      <c r="JAG1955" s="101"/>
      <c r="JAH1955" s="101"/>
      <c r="JAI1955" s="101"/>
      <c r="JAJ1955" s="101"/>
      <c r="JAK1955" s="101"/>
      <c r="JAL1955" s="101"/>
      <c r="JAM1955" s="101"/>
      <c r="JAN1955" s="101"/>
      <c r="JAO1955" s="101"/>
      <c r="JAP1955" s="101"/>
      <c r="JAQ1955" s="101"/>
      <c r="JAR1955" s="101"/>
      <c r="JAS1955" s="101"/>
      <c r="JAT1955" s="101"/>
      <c r="JAU1955" s="101"/>
      <c r="JAV1955" s="101"/>
      <c r="JAW1955" s="101"/>
      <c r="JAX1955" s="101"/>
      <c r="JAY1955" s="101"/>
      <c r="JAZ1955" s="101"/>
      <c r="JBA1955" s="101"/>
      <c r="JBB1955" s="101"/>
      <c r="JBC1955" s="101"/>
      <c r="JBD1955" s="101"/>
      <c r="JBE1955" s="101"/>
      <c r="JBF1955" s="101"/>
      <c r="JBG1955" s="101"/>
      <c r="JBH1955" s="101"/>
      <c r="JBI1955" s="101"/>
      <c r="JBJ1955" s="101"/>
      <c r="JBK1955" s="101"/>
      <c r="JBL1955" s="101"/>
      <c r="JBM1955" s="101"/>
      <c r="JBN1955" s="101"/>
      <c r="JBO1955" s="101"/>
      <c r="JBP1955" s="101"/>
      <c r="JBQ1955" s="101"/>
      <c r="JBR1955" s="101"/>
      <c r="JBS1955" s="101"/>
      <c r="JBT1955" s="101"/>
      <c r="JBU1955" s="101"/>
      <c r="JBV1955" s="101"/>
      <c r="JBW1955" s="101"/>
      <c r="JBX1955" s="101"/>
      <c r="JBY1955" s="101"/>
      <c r="JBZ1955" s="101"/>
      <c r="JCA1955" s="101"/>
      <c r="JCB1955" s="101"/>
      <c r="JCC1955" s="101"/>
      <c r="JCD1955" s="101"/>
      <c r="JCE1955" s="101"/>
      <c r="JCF1955" s="101"/>
      <c r="JCG1955" s="101"/>
      <c r="JCH1955" s="101"/>
      <c r="JCI1955" s="101"/>
      <c r="JCJ1955" s="101"/>
      <c r="JCK1955" s="101"/>
      <c r="JCL1955" s="101"/>
      <c r="JCM1955" s="101"/>
      <c r="JCN1955" s="101"/>
      <c r="JCO1955" s="101"/>
      <c r="JCP1955" s="101"/>
      <c r="JCQ1955" s="101"/>
      <c r="JCR1955" s="101"/>
      <c r="JCS1955" s="101"/>
      <c r="JCT1955" s="101"/>
      <c r="JCU1955" s="101"/>
      <c r="JCV1955" s="101"/>
      <c r="JCW1955" s="101"/>
      <c r="JCX1955" s="101"/>
      <c r="JCY1955" s="101"/>
      <c r="JCZ1955" s="101"/>
      <c r="JDA1955" s="101"/>
      <c r="JDB1955" s="101"/>
      <c r="JDC1955" s="101"/>
      <c r="JDD1955" s="101"/>
      <c r="JDE1955" s="101"/>
      <c r="JDF1955" s="101"/>
      <c r="JDG1955" s="101"/>
      <c r="JDH1955" s="101"/>
      <c r="JDI1955" s="101"/>
      <c r="JDJ1955" s="101"/>
      <c r="JDK1955" s="101"/>
      <c r="JDL1955" s="101"/>
      <c r="JDM1955" s="101"/>
      <c r="JDN1955" s="101"/>
      <c r="JDO1955" s="101"/>
      <c r="JDP1955" s="101"/>
      <c r="JDQ1955" s="101"/>
      <c r="JDR1955" s="101"/>
      <c r="JDS1955" s="101"/>
      <c r="JDT1955" s="101"/>
      <c r="JDU1955" s="101"/>
      <c r="JDV1955" s="101"/>
      <c r="JDW1955" s="101"/>
      <c r="JDX1955" s="101"/>
      <c r="JDY1955" s="101"/>
      <c r="JDZ1955" s="101"/>
      <c r="JEA1955" s="101"/>
      <c r="JEB1955" s="101"/>
      <c r="JEC1955" s="101"/>
      <c r="JED1955" s="101"/>
      <c r="JEE1955" s="101"/>
      <c r="JEF1955" s="101"/>
      <c r="JEG1955" s="101"/>
      <c r="JEH1955" s="101"/>
      <c r="JEI1955" s="101"/>
      <c r="JEJ1955" s="101"/>
      <c r="JEK1955" s="101"/>
      <c r="JEL1955" s="101"/>
      <c r="JEM1955" s="101"/>
      <c r="JEN1955" s="101"/>
      <c r="JEO1955" s="101"/>
      <c r="JEP1955" s="101"/>
      <c r="JEQ1955" s="101"/>
      <c r="JER1955" s="101"/>
      <c r="JES1955" s="101"/>
      <c r="JET1955" s="101"/>
      <c r="JEU1955" s="101"/>
      <c r="JEV1955" s="101"/>
      <c r="JEW1955" s="101"/>
      <c r="JEX1955" s="101"/>
      <c r="JEY1955" s="101"/>
      <c r="JEZ1955" s="101"/>
      <c r="JFA1955" s="101"/>
      <c r="JFB1955" s="101"/>
      <c r="JFC1955" s="101"/>
      <c r="JFD1955" s="101"/>
      <c r="JFE1955" s="101"/>
      <c r="JFF1955" s="101"/>
      <c r="JFG1955" s="101"/>
      <c r="JFH1955" s="101"/>
      <c r="JFI1955" s="101"/>
      <c r="JFJ1955" s="101"/>
      <c r="JFK1955" s="101"/>
      <c r="JFL1955" s="101"/>
      <c r="JFM1955" s="101"/>
      <c r="JFN1955" s="101"/>
      <c r="JFO1955" s="101"/>
      <c r="JFP1955" s="101"/>
      <c r="JFQ1955" s="101"/>
      <c r="JFR1955" s="101"/>
      <c r="JFS1955" s="101"/>
      <c r="JFT1955" s="101"/>
      <c r="JFU1955" s="101"/>
      <c r="JFV1955" s="101"/>
      <c r="JFW1955" s="101"/>
      <c r="JFX1955" s="101"/>
      <c r="JFY1955" s="101"/>
      <c r="JFZ1955" s="101"/>
      <c r="JGA1955" s="101"/>
      <c r="JGB1955" s="101"/>
      <c r="JGC1955" s="101"/>
      <c r="JGD1955" s="101"/>
      <c r="JGE1955" s="101"/>
      <c r="JGF1955" s="101"/>
      <c r="JGG1955" s="101"/>
      <c r="JGH1955" s="101"/>
      <c r="JGI1955" s="101"/>
      <c r="JGJ1955" s="101"/>
      <c r="JGK1955" s="101"/>
      <c r="JGL1955" s="101"/>
      <c r="JGM1955" s="101"/>
      <c r="JGN1955" s="101"/>
      <c r="JGO1955" s="101"/>
      <c r="JGP1955" s="101"/>
      <c r="JGQ1955" s="101"/>
      <c r="JGR1955" s="101"/>
      <c r="JGS1955" s="101"/>
      <c r="JGT1955" s="101"/>
      <c r="JGU1955" s="101"/>
      <c r="JGV1955" s="101"/>
      <c r="JGW1955" s="101"/>
      <c r="JGX1955" s="101"/>
      <c r="JGY1955" s="101"/>
      <c r="JGZ1955" s="101"/>
      <c r="JHA1955" s="101"/>
      <c r="JHB1955" s="101"/>
      <c r="JHC1955" s="101"/>
      <c r="JHD1955" s="101"/>
      <c r="JHE1955" s="101"/>
      <c r="JHF1955" s="101"/>
      <c r="JHG1955" s="101"/>
      <c r="JHH1955" s="101"/>
      <c r="JHI1955" s="101"/>
      <c r="JHJ1955" s="101"/>
      <c r="JHK1955" s="101"/>
      <c r="JHL1955" s="101"/>
      <c r="JHM1955" s="101"/>
      <c r="JHN1955" s="101"/>
      <c r="JHO1955" s="101"/>
      <c r="JHP1955" s="101"/>
      <c r="JHQ1955" s="101"/>
      <c r="JHR1955" s="101"/>
      <c r="JHS1955" s="101"/>
      <c r="JHT1955" s="101"/>
      <c r="JHU1955" s="101"/>
      <c r="JHV1955" s="101"/>
      <c r="JHW1955" s="101"/>
      <c r="JHX1955" s="101"/>
      <c r="JHY1955" s="101"/>
      <c r="JHZ1955" s="101"/>
      <c r="JIA1955" s="101"/>
      <c r="JIB1955" s="101"/>
      <c r="JIC1955" s="101"/>
      <c r="JID1955" s="101"/>
      <c r="JIE1955" s="101"/>
      <c r="JIF1955" s="101"/>
      <c r="JIG1955" s="101"/>
      <c r="JIH1955" s="101"/>
      <c r="JII1955" s="101"/>
      <c r="JIJ1955" s="101"/>
      <c r="JIK1955" s="101"/>
      <c r="JIL1955" s="101"/>
      <c r="JIM1955" s="101"/>
      <c r="JIN1955" s="101"/>
      <c r="JIO1955" s="101"/>
      <c r="JIP1955" s="101"/>
      <c r="JIQ1955" s="101"/>
      <c r="JIR1955" s="101"/>
      <c r="JIS1955" s="101"/>
      <c r="JIT1955" s="101"/>
      <c r="JIU1955" s="101"/>
      <c r="JIV1955" s="101"/>
      <c r="JIW1955" s="101"/>
      <c r="JIX1955" s="101"/>
      <c r="JIY1955" s="101"/>
      <c r="JIZ1955" s="101"/>
      <c r="JJA1955" s="101"/>
      <c r="JJB1955" s="101"/>
      <c r="JJC1955" s="101"/>
      <c r="JJD1955" s="101"/>
      <c r="JJE1955" s="101"/>
      <c r="JJF1955" s="101"/>
      <c r="JJG1955" s="101"/>
      <c r="JJH1955" s="101"/>
      <c r="JJI1955" s="101"/>
      <c r="JJJ1955" s="101"/>
      <c r="JJK1955" s="101"/>
      <c r="JJL1955" s="101"/>
      <c r="JJM1955" s="101"/>
      <c r="JJN1955" s="101"/>
      <c r="JJO1955" s="101"/>
      <c r="JJP1955" s="101"/>
      <c r="JJQ1955" s="101"/>
      <c r="JJR1955" s="101"/>
      <c r="JJS1955" s="101"/>
      <c r="JJT1955" s="101"/>
      <c r="JJU1955" s="101"/>
      <c r="JJV1955" s="101"/>
      <c r="JJW1955" s="101"/>
      <c r="JJX1955" s="101"/>
      <c r="JJY1955" s="101"/>
      <c r="JJZ1955" s="101"/>
      <c r="JKA1955" s="101"/>
      <c r="JKB1955" s="101"/>
      <c r="JKC1955" s="101"/>
      <c r="JKD1955" s="101"/>
      <c r="JKE1955" s="101"/>
      <c r="JKF1955" s="101"/>
      <c r="JKG1955" s="101"/>
      <c r="JKH1955" s="101"/>
      <c r="JKI1955" s="101"/>
      <c r="JKJ1955" s="101"/>
      <c r="JKK1955" s="101"/>
      <c r="JKL1955" s="101"/>
      <c r="JKM1955" s="101"/>
      <c r="JKN1955" s="101"/>
      <c r="JKO1955" s="101"/>
      <c r="JKP1955" s="101"/>
      <c r="JKQ1955" s="101"/>
      <c r="JKR1955" s="101"/>
      <c r="JKS1955" s="101"/>
      <c r="JKT1955" s="101"/>
      <c r="JKU1955" s="101"/>
      <c r="JKV1955" s="101"/>
      <c r="JKW1955" s="101"/>
      <c r="JKX1955" s="101"/>
      <c r="JKY1955" s="101"/>
      <c r="JKZ1955" s="101"/>
      <c r="JLA1955" s="101"/>
      <c r="JLB1955" s="101"/>
      <c r="JLC1955" s="101"/>
      <c r="JLD1955" s="101"/>
      <c r="JLE1955" s="101"/>
      <c r="JLF1955" s="101"/>
      <c r="JLG1955" s="101"/>
      <c r="JLH1955" s="101"/>
      <c r="JLI1955" s="101"/>
      <c r="JLJ1955" s="101"/>
      <c r="JLK1955" s="101"/>
      <c r="JLL1955" s="101"/>
      <c r="JLM1955" s="101"/>
      <c r="JLN1955" s="101"/>
      <c r="JLO1955" s="101"/>
      <c r="JLP1955" s="101"/>
      <c r="JLQ1955" s="101"/>
      <c r="JLR1955" s="101"/>
      <c r="JLS1955" s="101"/>
      <c r="JLT1955" s="101"/>
      <c r="JLU1955" s="101"/>
      <c r="JLV1955" s="101"/>
      <c r="JLW1955" s="101"/>
      <c r="JLX1955" s="101"/>
      <c r="JLY1955" s="101"/>
      <c r="JLZ1955" s="101"/>
      <c r="JMA1955" s="101"/>
      <c r="JMB1955" s="101"/>
      <c r="JMC1955" s="101"/>
      <c r="JMD1955" s="101"/>
      <c r="JME1955" s="101"/>
      <c r="JMF1955" s="101"/>
      <c r="JMG1955" s="101"/>
      <c r="JMH1955" s="101"/>
      <c r="JMI1955" s="101"/>
      <c r="JMJ1955" s="101"/>
      <c r="JMK1955" s="101"/>
      <c r="JML1955" s="101"/>
      <c r="JMM1955" s="101"/>
      <c r="JMN1955" s="101"/>
      <c r="JMO1955" s="101"/>
      <c r="JMP1955" s="101"/>
      <c r="JMQ1955" s="101"/>
      <c r="JMR1955" s="101"/>
      <c r="JMS1955" s="101"/>
      <c r="JMT1955" s="101"/>
      <c r="JMU1955" s="101"/>
      <c r="JMV1955" s="101"/>
      <c r="JMW1955" s="101"/>
      <c r="JMX1955" s="101"/>
      <c r="JMY1955" s="101"/>
      <c r="JMZ1955" s="101"/>
      <c r="JNA1955" s="101"/>
      <c r="JNB1955" s="101"/>
      <c r="JNC1955" s="101"/>
      <c r="JND1955" s="101"/>
      <c r="JNE1955" s="101"/>
      <c r="JNF1955" s="101"/>
      <c r="JNG1955" s="101"/>
      <c r="JNH1955" s="101"/>
      <c r="JNI1955" s="101"/>
      <c r="JNJ1955" s="101"/>
      <c r="JNK1955" s="101"/>
      <c r="JNL1955" s="101"/>
      <c r="JNM1955" s="101"/>
      <c r="JNN1955" s="101"/>
      <c r="JNO1955" s="101"/>
      <c r="JNP1955" s="101"/>
      <c r="JNQ1955" s="101"/>
      <c r="JNR1955" s="101"/>
      <c r="JNS1955" s="101"/>
      <c r="JNT1955" s="101"/>
      <c r="JNU1955" s="101"/>
      <c r="JNV1955" s="101"/>
      <c r="JNW1955" s="101"/>
      <c r="JNX1955" s="101"/>
      <c r="JNY1955" s="101"/>
      <c r="JNZ1955" s="101"/>
      <c r="JOA1955" s="101"/>
      <c r="JOB1955" s="101"/>
      <c r="JOC1955" s="101"/>
      <c r="JOD1955" s="101"/>
      <c r="JOE1955" s="101"/>
      <c r="JOF1955" s="101"/>
      <c r="JOG1955" s="101"/>
      <c r="JOH1955" s="101"/>
      <c r="JOI1955" s="101"/>
      <c r="JOJ1955" s="101"/>
      <c r="JOK1955" s="101"/>
      <c r="JOL1955" s="101"/>
      <c r="JOM1955" s="101"/>
      <c r="JON1955" s="101"/>
      <c r="JOO1955" s="101"/>
      <c r="JOP1955" s="101"/>
      <c r="JOQ1955" s="101"/>
      <c r="JOR1955" s="101"/>
      <c r="JOS1955" s="101"/>
      <c r="JOT1955" s="101"/>
      <c r="JOU1955" s="101"/>
      <c r="JOV1955" s="101"/>
      <c r="JOW1955" s="101"/>
      <c r="JOX1955" s="101"/>
      <c r="JOY1955" s="101"/>
      <c r="JOZ1955" s="101"/>
      <c r="JPA1955" s="101"/>
      <c r="JPB1955" s="101"/>
      <c r="JPC1955" s="101"/>
      <c r="JPD1955" s="101"/>
      <c r="JPE1955" s="101"/>
      <c r="JPF1955" s="101"/>
      <c r="JPG1955" s="101"/>
      <c r="JPH1955" s="101"/>
      <c r="JPI1955" s="101"/>
      <c r="JPJ1955" s="101"/>
      <c r="JPK1955" s="101"/>
      <c r="JPL1955" s="101"/>
      <c r="JPM1955" s="101"/>
      <c r="JPN1955" s="101"/>
      <c r="JPO1955" s="101"/>
      <c r="JPP1955" s="101"/>
      <c r="JPQ1955" s="101"/>
      <c r="JPR1955" s="101"/>
      <c r="JPS1955" s="101"/>
      <c r="JPT1955" s="101"/>
      <c r="JPU1955" s="101"/>
      <c r="JPV1955" s="101"/>
      <c r="JPW1955" s="101"/>
      <c r="JPX1955" s="101"/>
      <c r="JPY1955" s="101"/>
      <c r="JPZ1955" s="101"/>
      <c r="JQA1955" s="101"/>
      <c r="JQB1955" s="101"/>
      <c r="JQC1955" s="101"/>
      <c r="JQD1955" s="101"/>
      <c r="JQE1955" s="101"/>
      <c r="JQF1955" s="101"/>
      <c r="JQG1955" s="101"/>
      <c r="JQH1955" s="101"/>
      <c r="JQI1955" s="101"/>
      <c r="JQJ1955" s="101"/>
      <c r="JQK1955" s="101"/>
      <c r="JQL1955" s="101"/>
      <c r="JQM1955" s="101"/>
      <c r="JQN1955" s="101"/>
      <c r="JQO1955" s="101"/>
      <c r="JQP1955" s="101"/>
      <c r="JQQ1955" s="101"/>
      <c r="JQR1955" s="101"/>
      <c r="JQS1955" s="101"/>
      <c r="JQT1955" s="101"/>
      <c r="JQU1955" s="101"/>
      <c r="JQV1955" s="101"/>
      <c r="JQW1955" s="101"/>
      <c r="JQX1955" s="101"/>
      <c r="JQY1955" s="101"/>
      <c r="JQZ1955" s="101"/>
      <c r="JRA1955" s="101"/>
      <c r="JRB1955" s="101"/>
      <c r="JRC1955" s="101"/>
      <c r="JRD1955" s="101"/>
      <c r="JRE1955" s="101"/>
      <c r="JRF1955" s="101"/>
      <c r="JRG1955" s="101"/>
      <c r="JRH1955" s="101"/>
      <c r="JRI1955" s="101"/>
      <c r="JRJ1955" s="101"/>
      <c r="JRK1955" s="101"/>
      <c r="JRL1955" s="101"/>
      <c r="JRM1955" s="101"/>
      <c r="JRN1955" s="101"/>
      <c r="JRO1955" s="101"/>
      <c r="JRP1955" s="101"/>
      <c r="JRQ1955" s="101"/>
      <c r="JRR1955" s="101"/>
      <c r="JRS1955" s="101"/>
      <c r="JRT1955" s="101"/>
      <c r="JRU1955" s="101"/>
      <c r="JRV1955" s="101"/>
      <c r="JRW1955" s="101"/>
      <c r="JRX1955" s="101"/>
      <c r="JRY1955" s="101"/>
      <c r="JRZ1955" s="101"/>
      <c r="JSA1955" s="101"/>
      <c r="JSB1955" s="101"/>
      <c r="JSC1955" s="101"/>
      <c r="JSD1955" s="101"/>
      <c r="JSE1955" s="101"/>
      <c r="JSF1955" s="101"/>
      <c r="JSG1955" s="101"/>
      <c r="JSH1955" s="101"/>
      <c r="JSI1955" s="101"/>
      <c r="JSJ1955" s="101"/>
      <c r="JSK1955" s="101"/>
      <c r="JSL1955" s="101"/>
      <c r="JSM1955" s="101"/>
      <c r="JSN1955" s="101"/>
      <c r="JSO1955" s="101"/>
      <c r="JSP1955" s="101"/>
      <c r="JSQ1955" s="101"/>
      <c r="JSR1955" s="101"/>
      <c r="JSS1955" s="101"/>
      <c r="JST1955" s="101"/>
      <c r="JSU1955" s="101"/>
      <c r="JSV1955" s="101"/>
      <c r="JSW1955" s="101"/>
      <c r="JSX1955" s="101"/>
      <c r="JSY1955" s="101"/>
      <c r="JSZ1955" s="101"/>
      <c r="JTA1955" s="101"/>
      <c r="JTB1955" s="101"/>
      <c r="JTC1955" s="101"/>
      <c r="JTD1955" s="101"/>
      <c r="JTE1955" s="101"/>
      <c r="JTF1955" s="101"/>
      <c r="JTG1955" s="101"/>
      <c r="JTH1955" s="101"/>
      <c r="JTI1955" s="101"/>
      <c r="JTJ1955" s="101"/>
      <c r="JTK1955" s="101"/>
      <c r="JTL1955" s="101"/>
      <c r="JTM1955" s="101"/>
      <c r="JTN1955" s="101"/>
      <c r="JTO1955" s="101"/>
      <c r="JTP1955" s="101"/>
      <c r="JTQ1955" s="101"/>
      <c r="JTR1955" s="101"/>
      <c r="JTS1955" s="101"/>
      <c r="JTT1955" s="101"/>
      <c r="JTU1955" s="101"/>
      <c r="JTV1955" s="101"/>
      <c r="JTW1955" s="101"/>
      <c r="JTX1955" s="101"/>
      <c r="JTY1955" s="101"/>
      <c r="JTZ1955" s="101"/>
      <c r="JUA1955" s="101"/>
      <c r="JUB1955" s="101"/>
      <c r="JUC1955" s="101"/>
      <c r="JUD1955" s="101"/>
      <c r="JUE1955" s="101"/>
      <c r="JUF1955" s="101"/>
      <c r="JUG1955" s="101"/>
      <c r="JUH1955" s="101"/>
      <c r="JUI1955" s="101"/>
      <c r="JUJ1955" s="101"/>
      <c r="JUK1955" s="101"/>
      <c r="JUL1955" s="101"/>
      <c r="JUM1955" s="101"/>
      <c r="JUN1955" s="101"/>
      <c r="JUO1955" s="101"/>
      <c r="JUP1955" s="101"/>
      <c r="JUQ1955" s="101"/>
      <c r="JUR1955" s="101"/>
      <c r="JUS1955" s="101"/>
      <c r="JUT1955" s="101"/>
      <c r="JUU1955" s="101"/>
      <c r="JUV1955" s="101"/>
      <c r="JUW1955" s="101"/>
      <c r="JUX1955" s="101"/>
      <c r="JUY1955" s="101"/>
      <c r="JUZ1955" s="101"/>
      <c r="JVA1955" s="101"/>
      <c r="JVB1955" s="101"/>
      <c r="JVC1955" s="101"/>
      <c r="JVD1955" s="101"/>
      <c r="JVE1955" s="101"/>
      <c r="JVF1955" s="101"/>
      <c r="JVG1955" s="101"/>
      <c r="JVH1955" s="101"/>
      <c r="JVI1955" s="101"/>
      <c r="JVJ1955" s="101"/>
      <c r="JVK1955" s="101"/>
      <c r="JVL1955" s="101"/>
      <c r="JVM1955" s="101"/>
      <c r="JVN1955" s="101"/>
      <c r="JVO1955" s="101"/>
      <c r="JVP1955" s="101"/>
      <c r="JVQ1955" s="101"/>
      <c r="JVR1955" s="101"/>
      <c r="JVS1955" s="101"/>
      <c r="JVT1955" s="101"/>
      <c r="JVU1955" s="101"/>
      <c r="JVV1955" s="101"/>
      <c r="JVW1955" s="101"/>
      <c r="JVX1955" s="101"/>
      <c r="JVY1955" s="101"/>
      <c r="JVZ1955" s="101"/>
      <c r="JWA1955" s="101"/>
      <c r="JWB1955" s="101"/>
      <c r="JWC1955" s="101"/>
      <c r="JWD1955" s="101"/>
      <c r="JWE1955" s="101"/>
      <c r="JWF1955" s="101"/>
      <c r="JWG1955" s="101"/>
      <c r="JWH1955" s="101"/>
      <c r="JWI1955" s="101"/>
      <c r="JWJ1955" s="101"/>
      <c r="JWK1955" s="101"/>
      <c r="JWL1955" s="101"/>
      <c r="JWM1955" s="101"/>
      <c r="JWN1955" s="101"/>
      <c r="JWO1955" s="101"/>
      <c r="JWP1955" s="101"/>
      <c r="JWQ1955" s="101"/>
      <c r="JWR1955" s="101"/>
      <c r="JWS1955" s="101"/>
      <c r="JWT1955" s="101"/>
      <c r="JWU1955" s="101"/>
      <c r="JWV1955" s="101"/>
      <c r="JWW1955" s="101"/>
      <c r="JWX1955" s="101"/>
      <c r="JWY1955" s="101"/>
      <c r="JWZ1955" s="101"/>
      <c r="JXA1955" s="101"/>
      <c r="JXB1955" s="101"/>
      <c r="JXC1955" s="101"/>
      <c r="JXD1955" s="101"/>
      <c r="JXE1955" s="101"/>
      <c r="JXF1955" s="101"/>
      <c r="JXG1955" s="101"/>
      <c r="JXH1955" s="101"/>
      <c r="JXI1955" s="101"/>
      <c r="JXJ1955" s="101"/>
      <c r="JXK1955" s="101"/>
      <c r="JXL1955" s="101"/>
      <c r="JXM1955" s="101"/>
      <c r="JXN1955" s="101"/>
      <c r="JXO1955" s="101"/>
      <c r="JXP1955" s="101"/>
      <c r="JXQ1955" s="101"/>
      <c r="JXR1955" s="101"/>
      <c r="JXS1955" s="101"/>
      <c r="JXT1955" s="101"/>
      <c r="JXU1955" s="101"/>
      <c r="JXV1955" s="101"/>
      <c r="JXW1955" s="101"/>
      <c r="JXX1955" s="101"/>
      <c r="JXY1955" s="101"/>
      <c r="JXZ1955" s="101"/>
      <c r="JYA1955" s="101"/>
      <c r="JYB1955" s="101"/>
      <c r="JYC1955" s="101"/>
      <c r="JYD1955" s="101"/>
      <c r="JYE1955" s="101"/>
      <c r="JYF1955" s="101"/>
      <c r="JYG1955" s="101"/>
      <c r="JYH1955" s="101"/>
      <c r="JYI1955" s="101"/>
      <c r="JYJ1955" s="101"/>
      <c r="JYK1955" s="101"/>
      <c r="JYL1955" s="101"/>
      <c r="JYM1955" s="101"/>
      <c r="JYN1955" s="101"/>
      <c r="JYO1955" s="101"/>
      <c r="JYP1955" s="101"/>
      <c r="JYQ1955" s="101"/>
      <c r="JYR1955" s="101"/>
      <c r="JYS1955" s="101"/>
      <c r="JYT1955" s="101"/>
      <c r="JYU1955" s="101"/>
      <c r="JYV1955" s="101"/>
      <c r="JYW1955" s="101"/>
      <c r="JYX1955" s="101"/>
      <c r="JYY1955" s="101"/>
      <c r="JYZ1955" s="101"/>
      <c r="JZA1955" s="101"/>
      <c r="JZB1955" s="101"/>
      <c r="JZC1955" s="101"/>
      <c r="JZD1955" s="101"/>
      <c r="JZE1955" s="101"/>
      <c r="JZF1955" s="101"/>
      <c r="JZG1955" s="101"/>
      <c r="JZH1955" s="101"/>
      <c r="JZI1955" s="101"/>
      <c r="JZJ1955" s="101"/>
      <c r="JZK1955" s="101"/>
      <c r="JZL1955" s="101"/>
      <c r="JZM1955" s="101"/>
      <c r="JZN1955" s="101"/>
      <c r="JZO1955" s="101"/>
      <c r="JZP1955" s="101"/>
      <c r="JZQ1955" s="101"/>
      <c r="JZR1955" s="101"/>
      <c r="JZS1955" s="101"/>
      <c r="JZT1955" s="101"/>
      <c r="JZU1955" s="101"/>
      <c r="JZV1955" s="101"/>
      <c r="JZW1955" s="101"/>
      <c r="JZX1955" s="101"/>
      <c r="JZY1955" s="101"/>
      <c r="JZZ1955" s="101"/>
      <c r="KAA1955" s="101"/>
      <c r="KAB1955" s="101"/>
      <c r="KAC1955" s="101"/>
      <c r="KAD1955" s="101"/>
      <c r="KAE1955" s="101"/>
      <c r="KAF1955" s="101"/>
      <c r="KAG1955" s="101"/>
      <c r="KAH1955" s="101"/>
      <c r="KAI1955" s="101"/>
      <c r="KAJ1955" s="101"/>
      <c r="KAK1955" s="101"/>
      <c r="KAL1955" s="101"/>
      <c r="KAM1955" s="101"/>
      <c r="KAN1955" s="101"/>
      <c r="KAO1955" s="101"/>
      <c r="KAP1955" s="101"/>
      <c r="KAQ1955" s="101"/>
      <c r="KAR1955" s="101"/>
      <c r="KAS1955" s="101"/>
      <c r="KAT1955" s="101"/>
      <c r="KAU1955" s="101"/>
      <c r="KAV1955" s="101"/>
      <c r="KAW1955" s="101"/>
      <c r="KAX1955" s="101"/>
      <c r="KAY1955" s="101"/>
      <c r="KAZ1955" s="101"/>
      <c r="KBA1955" s="101"/>
      <c r="KBB1955" s="101"/>
      <c r="KBC1955" s="101"/>
      <c r="KBD1955" s="101"/>
      <c r="KBE1955" s="101"/>
      <c r="KBF1955" s="101"/>
      <c r="KBG1955" s="101"/>
      <c r="KBH1955" s="101"/>
      <c r="KBI1955" s="101"/>
      <c r="KBJ1955" s="101"/>
      <c r="KBK1955" s="101"/>
      <c r="KBL1955" s="101"/>
      <c r="KBM1955" s="101"/>
      <c r="KBN1955" s="101"/>
      <c r="KBO1955" s="101"/>
      <c r="KBP1955" s="101"/>
      <c r="KBQ1955" s="101"/>
      <c r="KBR1955" s="101"/>
      <c r="KBS1955" s="101"/>
      <c r="KBT1955" s="101"/>
      <c r="KBU1955" s="101"/>
      <c r="KBV1955" s="101"/>
      <c r="KBW1955" s="101"/>
      <c r="KBX1955" s="101"/>
      <c r="KBY1955" s="101"/>
      <c r="KBZ1955" s="101"/>
      <c r="KCA1955" s="101"/>
      <c r="KCB1955" s="101"/>
      <c r="KCC1955" s="101"/>
      <c r="KCD1955" s="101"/>
      <c r="KCE1955" s="101"/>
      <c r="KCF1955" s="101"/>
      <c r="KCG1955" s="101"/>
      <c r="KCH1955" s="101"/>
      <c r="KCI1955" s="101"/>
      <c r="KCJ1955" s="101"/>
      <c r="KCK1955" s="101"/>
      <c r="KCL1955" s="101"/>
      <c r="KCM1955" s="101"/>
      <c r="KCN1955" s="101"/>
      <c r="KCO1955" s="101"/>
      <c r="KCP1955" s="101"/>
      <c r="KCQ1955" s="101"/>
      <c r="KCR1955" s="101"/>
      <c r="KCS1955" s="101"/>
      <c r="KCT1955" s="101"/>
      <c r="KCU1955" s="101"/>
      <c r="KCV1955" s="101"/>
      <c r="KCW1955" s="101"/>
      <c r="KCX1955" s="101"/>
      <c r="KCY1955" s="101"/>
      <c r="KCZ1955" s="101"/>
      <c r="KDA1955" s="101"/>
      <c r="KDB1955" s="101"/>
      <c r="KDC1955" s="101"/>
      <c r="KDD1955" s="101"/>
      <c r="KDE1955" s="101"/>
      <c r="KDF1955" s="101"/>
      <c r="KDG1955" s="101"/>
      <c r="KDH1955" s="101"/>
      <c r="KDI1955" s="101"/>
      <c r="KDJ1955" s="101"/>
      <c r="KDK1955" s="101"/>
      <c r="KDL1955" s="101"/>
      <c r="KDM1955" s="101"/>
      <c r="KDN1955" s="101"/>
      <c r="KDO1955" s="101"/>
      <c r="KDP1955" s="101"/>
      <c r="KDQ1955" s="101"/>
      <c r="KDR1955" s="101"/>
      <c r="KDS1955" s="101"/>
      <c r="KDT1955" s="101"/>
      <c r="KDU1955" s="101"/>
      <c r="KDV1955" s="101"/>
      <c r="KDW1955" s="101"/>
      <c r="KDX1955" s="101"/>
      <c r="KDY1955" s="101"/>
      <c r="KDZ1955" s="101"/>
      <c r="KEA1955" s="101"/>
      <c r="KEB1955" s="101"/>
      <c r="KEC1955" s="101"/>
      <c r="KED1955" s="101"/>
      <c r="KEE1955" s="101"/>
      <c r="KEF1955" s="101"/>
      <c r="KEG1955" s="101"/>
      <c r="KEH1955" s="101"/>
      <c r="KEI1955" s="101"/>
      <c r="KEJ1955" s="101"/>
      <c r="KEK1955" s="101"/>
      <c r="KEL1955" s="101"/>
      <c r="KEM1955" s="101"/>
      <c r="KEN1955" s="101"/>
      <c r="KEO1955" s="101"/>
      <c r="KEP1955" s="101"/>
      <c r="KEQ1955" s="101"/>
      <c r="KER1955" s="101"/>
      <c r="KES1955" s="101"/>
      <c r="KET1955" s="101"/>
      <c r="KEU1955" s="101"/>
      <c r="KEV1955" s="101"/>
      <c r="KEW1955" s="101"/>
      <c r="KEX1955" s="101"/>
      <c r="KEY1955" s="101"/>
      <c r="KEZ1955" s="101"/>
      <c r="KFA1955" s="101"/>
      <c r="KFB1955" s="101"/>
      <c r="KFC1955" s="101"/>
      <c r="KFD1955" s="101"/>
      <c r="KFE1955" s="101"/>
      <c r="KFF1955" s="101"/>
      <c r="KFG1955" s="101"/>
      <c r="KFH1955" s="101"/>
      <c r="KFI1955" s="101"/>
      <c r="KFJ1955" s="101"/>
      <c r="KFK1955" s="101"/>
      <c r="KFL1955" s="101"/>
      <c r="KFM1955" s="101"/>
      <c r="KFN1955" s="101"/>
      <c r="KFO1955" s="101"/>
      <c r="KFP1955" s="101"/>
      <c r="KFQ1955" s="101"/>
      <c r="KFR1955" s="101"/>
      <c r="KFS1955" s="101"/>
      <c r="KFT1955" s="101"/>
      <c r="KFU1955" s="101"/>
      <c r="KFV1955" s="101"/>
      <c r="KFW1955" s="101"/>
      <c r="KFX1955" s="101"/>
      <c r="KFY1955" s="101"/>
      <c r="KFZ1955" s="101"/>
      <c r="KGA1955" s="101"/>
      <c r="KGB1955" s="101"/>
      <c r="KGC1955" s="101"/>
      <c r="KGD1955" s="101"/>
      <c r="KGE1955" s="101"/>
      <c r="KGF1955" s="101"/>
      <c r="KGG1955" s="101"/>
      <c r="KGH1955" s="101"/>
      <c r="KGI1955" s="101"/>
      <c r="KGJ1955" s="101"/>
      <c r="KGK1955" s="101"/>
      <c r="KGL1955" s="101"/>
      <c r="KGM1955" s="101"/>
      <c r="KGN1955" s="101"/>
      <c r="KGO1955" s="101"/>
      <c r="KGP1955" s="101"/>
      <c r="KGQ1955" s="101"/>
      <c r="KGR1955" s="101"/>
      <c r="KGS1955" s="101"/>
      <c r="KGT1955" s="101"/>
      <c r="KGU1955" s="101"/>
      <c r="KGV1955" s="101"/>
      <c r="KGW1955" s="101"/>
      <c r="KGX1955" s="101"/>
      <c r="KGY1955" s="101"/>
      <c r="KGZ1955" s="101"/>
      <c r="KHA1955" s="101"/>
      <c r="KHB1955" s="101"/>
      <c r="KHC1955" s="101"/>
      <c r="KHD1955" s="101"/>
      <c r="KHE1955" s="101"/>
      <c r="KHF1955" s="101"/>
      <c r="KHG1955" s="101"/>
      <c r="KHH1955" s="101"/>
      <c r="KHI1955" s="101"/>
      <c r="KHJ1955" s="101"/>
      <c r="KHK1955" s="101"/>
      <c r="KHL1955" s="101"/>
      <c r="KHM1955" s="101"/>
      <c r="KHN1955" s="101"/>
      <c r="KHO1955" s="101"/>
      <c r="KHP1955" s="101"/>
      <c r="KHQ1955" s="101"/>
      <c r="KHR1955" s="101"/>
      <c r="KHS1955" s="101"/>
      <c r="KHT1955" s="101"/>
      <c r="KHU1955" s="101"/>
      <c r="KHV1955" s="101"/>
      <c r="KHW1955" s="101"/>
      <c r="KHX1955" s="101"/>
      <c r="KHY1955" s="101"/>
      <c r="KHZ1955" s="101"/>
      <c r="KIA1955" s="101"/>
      <c r="KIB1955" s="101"/>
      <c r="KIC1955" s="101"/>
      <c r="KID1955" s="101"/>
      <c r="KIE1955" s="101"/>
      <c r="KIF1955" s="101"/>
      <c r="KIG1955" s="101"/>
      <c r="KIH1955" s="101"/>
      <c r="KII1955" s="101"/>
      <c r="KIJ1955" s="101"/>
      <c r="KIK1955" s="101"/>
      <c r="KIL1955" s="101"/>
      <c r="KIM1955" s="101"/>
      <c r="KIN1955" s="101"/>
      <c r="KIO1955" s="101"/>
      <c r="KIP1955" s="101"/>
      <c r="KIQ1955" s="101"/>
      <c r="KIR1955" s="101"/>
      <c r="KIS1955" s="101"/>
      <c r="KIT1955" s="101"/>
      <c r="KIU1955" s="101"/>
      <c r="KIV1955" s="101"/>
      <c r="KIW1955" s="101"/>
      <c r="KIX1955" s="101"/>
      <c r="KIY1955" s="101"/>
      <c r="KIZ1955" s="101"/>
      <c r="KJA1955" s="101"/>
      <c r="KJB1955" s="101"/>
      <c r="KJC1955" s="101"/>
      <c r="KJD1955" s="101"/>
      <c r="KJE1955" s="101"/>
      <c r="KJF1955" s="101"/>
      <c r="KJG1955" s="101"/>
      <c r="KJH1955" s="101"/>
      <c r="KJI1955" s="101"/>
      <c r="KJJ1955" s="101"/>
      <c r="KJK1955" s="101"/>
      <c r="KJL1955" s="101"/>
      <c r="KJM1955" s="101"/>
      <c r="KJN1955" s="101"/>
      <c r="KJO1955" s="101"/>
      <c r="KJP1955" s="101"/>
      <c r="KJQ1955" s="101"/>
      <c r="KJR1955" s="101"/>
      <c r="KJS1955" s="101"/>
      <c r="KJT1955" s="101"/>
      <c r="KJU1955" s="101"/>
      <c r="KJV1955" s="101"/>
      <c r="KJW1955" s="101"/>
      <c r="KJX1955" s="101"/>
      <c r="KJY1955" s="101"/>
      <c r="KJZ1955" s="101"/>
      <c r="KKA1955" s="101"/>
      <c r="KKB1955" s="101"/>
      <c r="KKC1955" s="101"/>
      <c r="KKD1955" s="101"/>
      <c r="KKE1955" s="101"/>
      <c r="KKF1955" s="101"/>
      <c r="KKG1955" s="101"/>
      <c r="KKH1955" s="101"/>
      <c r="KKI1955" s="101"/>
      <c r="KKJ1955" s="101"/>
      <c r="KKK1955" s="101"/>
      <c r="KKL1955" s="101"/>
      <c r="KKM1955" s="101"/>
      <c r="KKN1955" s="101"/>
      <c r="KKO1955" s="101"/>
      <c r="KKP1955" s="101"/>
      <c r="KKQ1955" s="101"/>
      <c r="KKR1955" s="101"/>
      <c r="KKS1955" s="101"/>
      <c r="KKT1955" s="101"/>
      <c r="KKU1955" s="101"/>
      <c r="KKV1955" s="101"/>
      <c r="KKW1955" s="101"/>
      <c r="KKX1955" s="101"/>
      <c r="KKY1955" s="101"/>
      <c r="KKZ1955" s="101"/>
      <c r="KLA1955" s="101"/>
      <c r="KLB1955" s="101"/>
      <c r="KLC1955" s="101"/>
      <c r="KLD1955" s="101"/>
      <c r="KLE1955" s="101"/>
      <c r="KLF1955" s="101"/>
      <c r="KLG1955" s="101"/>
      <c r="KLH1955" s="101"/>
      <c r="KLI1955" s="101"/>
      <c r="KLJ1955" s="101"/>
      <c r="KLK1955" s="101"/>
      <c r="KLL1955" s="101"/>
      <c r="KLM1955" s="101"/>
      <c r="KLN1955" s="101"/>
      <c r="KLO1955" s="101"/>
      <c r="KLP1955" s="101"/>
      <c r="KLQ1955" s="101"/>
      <c r="KLR1955" s="101"/>
      <c r="KLS1955" s="101"/>
      <c r="KLT1955" s="101"/>
      <c r="KLU1955" s="101"/>
      <c r="KLV1955" s="101"/>
      <c r="KLW1955" s="101"/>
      <c r="KLX1955" s="101"/>
      <c r="KLY1955" s="101"/>
      <c r="KLZ1955" s="101"/>
      <c r="KMA1955" s="101"/>
      <c r="KMB1955" s="101"/>
      <c r="KMC1955" s="101"/>
      <c r="KMD1955" s="101"/>
      <c r="KME1955" s="101"/>
      <c r="KMF1955" s="101"/>
      <c r="KMG1955" s="101"/>
      <c r="KMH1955" s="101"/>
      <c r="KMI1955" s="101"/>
      <c r="KMJ1955" s="101"/>
      <c r="KMK1955" s="101"/>
      <c r="KML1955" s="101"/>
      <c r="KMM1955" s="101"/>
      <c r="KMN1955" s="101"/>
      <c r="KMO1955" s="101"/>
      <c r="KMP1955" s="101"/>
      <c r="KMQ1955" s="101"/>
      <c r="KMR1955" s="101"/>
      <c r="KMS1955" s="101"/>
      <c r="KMT1955" s="101"/>
      <c r="KMU1955" s="101"/>
      <c r="KMV1955" s="101"/>
      <c r="KMW1955" s="101"/>
      <c r="KMX1955" s="101"/>
      <c r="KMY1955" s="101"/>
      <c r="KMZ1955" s="101"/>
      <c r="KNA1955" s="101"/>
      <c r="KNB1955" s="101"/>
      <c r="KNC1955" s="101"/>
      <c r="KND1955" s="101"/>
      <c r="KNE1955" s="101"/>
      <c r="KNF1955" s="101"/>
      <c r="KNG1955" s="101"/>
      <c r="KNH1955" s="101"/>
      <c r="KNI1955" s="101"/>
      <c r="KNJ1955" s="101"/>
      <c r="KNK1955" s="101"/>
      <c r="KNL1955" s="101"/>
      <c r="KNM1955" s="101"/>
      <c r="KNN1955" s="101"/>
      <c r="KNO1955" s="101"/>
      <c r="KNP1955" s="101"/>
      <c r="KNQ1955" s="101"/>
      <c r="KNR1955" s="101"/>
      <c r="KNS1955" s="101"/>
      <c r="KNT1955" s="101"/>
      <c r="KNU1955" s="101"/>
      <c r="KNV1955" s="101"/>
      <c r="KNW1955" s="101"/>
      <c r="KNX1955" s="101"/>
      <c r="KNY1955" s="101"/>
      <c r="KNZ1955" s="101"/>
      <c r="KOA1955" s="101"/>
      <c r="KOB1955" s="101"/>
      <c r="KOC1955" s="101"/>
      <c r="KOD1955" s="101"/>
      <c r="KOE1955" s="101"/>
      <c r="KOF1955" s="101"/>
      <c r="KOG1955" s="101"/>
      <c r="KOH1955" s="101"/>
      <c r="KOI1955" s="101"/>
      <c r="KOJ1955" s="101"/>
      <c r="KOK1955" s="101"/>
      <c r="KOL1955" s="101"/>
      <c r="KOM1955" s="101"/>
      <c r="KON1955" s="101"/>
      <c r="KOO1955" s="101"/>
      <c r="KOP1955" s="101"/>
      <c r="KOQ1955" s="101"/>
      <c r="KOR1955" s="101"/>
      <c r="KOS1955" s="101"/>
      <c r="KOT1955" s="101"/>
      <c r="KOU1955" s="101"/>
      <c r="KOV1955" s="101"/>
      <c r="KOW1955" s="101"/>
      <c r="KOX1955" s="101"/>
      <c r="KOY1955" s="101"/>
      <c r="KOZ1955" s="101"/>
      <c r="KPA1955" s="101"/>
      <c r="KPB1955" s="101"/>
      <c r="KPC1955" s="101"/>
      <c r="KPD1955" s="101"/>
      <c r="KPE1955" s="101"/>
      <c r="KPF1955" s="101"/>
      <c r="KPG1955" s="101"/>
      <c r="KPH1955" s="101"/>
      <c r="KPI1955" s="101"/>
      <c r="KPJ1955" s="101"/>
      <c r="KPK1955" s="101"/>
      <c r="KPL1955" s="101"/>
      <c r="KPM1955" s="101"/>
      <c r="KPN1955" s="101"/>
      <c r="KPO1955" s="101"/>
      <c r="KPP1955" s="101"/>
      <c r="KPQ1955" s="101"/>
      <c r="KPR1955" s="101"/>
      <c r="KPS1955" s="101"/>
      <c r="KPT1955" s="101"/>
      <c r="KPU1955" s="101"/>
      <c r="KPV1955" s="101"/>
      <c r="KPW1955" s="101"/>
      <c r="KPX1955" s="101"/>
      <c r="KPY1955" s="101"/>
      <c r="KPZ1955" s="101"/>
      <c r="KQA1955" s="101"/>
      <c r="KQB1955" s="101"/>
      <c r="KQC1955" s="101"/>
      <c r="KQD1955" s="101"/>
      <c r="KQE1955" s="101"/>
      <c r="KQF1955" s="101"/>
      <c r="KQG1955" s="101"/>
      <c r="KQH1955" s="101"/>
      <c r="KQI1955" s="101"/>
      <c r="KQJ1955" s="101"/>
      <c r="KQK1955" s="101"/>
      <c r="KQL1955" s="101"/>
      <c r="KQM1955" s="101"/>
      <c r="KQN1955" s="101"/>
      <c r="KQO1955" s="101"/>
      <c r="KQP1955" s="101"/>
      <c r="KQQ1955" s="101"/>
      <c r="KQR1955" s="101"/>
      <c r="KQS1955" s="101"/>
      <c r="KQT1955" s="101"/>
      <c r="KQU1955" s="101"/>
      <c r="KQV1955" s="101"/>
      <c r="KQW1955" s="101"/>
      <c r="KQX1955" s="101"/>
      <c r="KQY1955" s="101"/>
      <c r="KQZ1955" s="101"/>
      <c r="KRA1955" s="101"/>
      <c r="KRB1955" s="101"/>
      <c r="KRC1955" s="101"/>
      <c r="KRD1955" s="101"/>
      <c r="KRE1955" s="101"/>
      <c r="KRF1955" s="101"/>
      <c r="KRG1955" s="101"/>
      <c r="KRH1955" s="101"/>
      <c r="KRI1955" s="101"/>
      <c r="KRJ1955" s="101"/>
      <c r="KRK1955" s="101"/>
      <c r="KRL1955" s="101"/>
      <c r="KRM1955" s="101"/>
      <c r="KRN1955" s="101"/>
      <c r="KRO1955" s="101"/>
      <c r="KRP1955" s="101"/>
      <c r="KRQ1955" s="101"/>
      <c r="KRR1955" s="101"/>
      <c r="KRS1955" s="101"/>
      <c r="KRT1955" s="101"/>
      <c r="KRU1955" s="101"/>
      <c r="KRV1955" s="101"/>
      <c r="KRW1955" s="101"/>
      <c r="KRX1955" s="101"/>
      <c r="KRY1955" s="101"/>
      <c r="KRZ1955" s="101"/>
      <c r="KSA1955" s="101"/>
      <c r="KSB1955" s="101"/>
      <c r="KSC1955" s="101"/>
      <c r="KSD1955" s="101"/>
      <c r="KSE1955" s="101"/>
      <c r="KSF1955" s="101"/>
      <c r="KSG1955" s="101"/>
      <c r="KSH1955" s="101"/>
      <c r="KSI1955" s="101"/>
      <c r="KSJ1955" s="101"/>
      <c r="KSK1955" s="101"/>
      <c r="KSL1955" s="101"/>
      <c r="KSM1955" s="101"/>
      <c r="KSN1955" s="101"/>
      <c r="KSO1955" s="101"/>
      <c r="KSP1955" s="101"/>
      <c r="KSQ1955" s="101"/>
      <c r="KSR1955" s="101"/>
      <c r="KSS1955" s="101"/>
      <c r="KST1955" s="101"/>
      <c r="KSU1955" s="101"/>
      <c r="KSV1955" s="101"/>
      <c r="KSW1955" s="101"/>
      <c r="KSX1955" s="101"/>
      <c r="KSY1955" s="101"/>
      <c r="KSZ1955" s="101"/>
      <c r="KTA1955" s="101"/>
      <c r="KTB1955" s="101"/>
      <c r="KTC1955" s="101"/>
      <c r="KTD1955" s="101"/>
      <c r="KTE1955" s="101"/>
      <c r="KTF1955" s="101"/>
      <c r="KTG1955" s="101"/>
      <c r="KTH1955" s="101"/>
      <c r="KTI1955" s="101"/>
      <c r="KTJ1955" s="101"/>
      <c r="KTK1955" s="101"/>
      <c r="KTL1955" s="101"/>
      <c r="KTM1955" s="101"/>
      <c r="KTN1955" s="101"/>
      <c r="KTO1955" s="101"/>
      <c r="KTP1955" s="101"/>
      <c r="KTQ1955" s="101"/>
      <c r="KTR1955" s="101"/>
      <c r="KTS1955" s="101"/>
      <c r="KTT1955" s="101"/>
      <c r="KTU1955" s="101"/>
      <c r="KTV1955" s="101"/>
      <c r="KTW1955" s="101"/>
      <c r="KTX1955" s="101"/>
      <c r="KTY1955" s="101"/>
      <c r="KTZ1955" s="101"/>
      <c r="KUA1955" s="101"/>
      <c r="KUB1955" s="101"/>
      <c r="KUC1955" s="101"/>
      <c r="KUD1955" s="101"/>
      <c r="KUE1955" s="101"/>
      <c r="KUF1955" s="101"/>
      <c r="KUG1955" s="101"/>
      <c r="KUH1955" s="101"/>
      <c r="KUI1955" s="101"/>
      <c r="KUJ1955" s="101"/>
      <c r="KUK1955" s="101"/>
      <c r="KUL1955" s="101"/>
      <c r="KUM1955" s="101"/>
      <c r="KUN1955" s="101"/>
      <c r="KUO1955" s="101"/>
      <c r="KUP1955" s="101"/>
      <c r="KUQ1955" s="101"/>
      <c r="KUR1955" s="101"/>
      <c r="KUS1955" s="101"/>
      <c r="KUT1955" s="101"/>
      <c r="KUU1955" s="101"/>
      <c r="KUV1955" s="101"/>
      <c r="KUW1955" s="101"/>
      <c r="KUX1955" s="101"/>
      <c r="KUY1955" s="101"/>
      <c r="KUZ1955" s="101"/>
      <c r="KVA1955" s="101"/>
      <c r="KVB1955" s="101"/>
      <c r="KVC1955" s="101"/>
      <c r="KVD1955" s="101"/>
      <c r="KVE1955" s="101"/>
      <c r="KVF1955" s="101"/>
      <c r="KVG1955" s="101"/>
      <c r="KVH1955" s="101"/>
      <c r="KVI1955" s="101"/>
      <c r="KVJ1955" s="101"/>
      <c r="KVK1955" s="101"/>
      <c r="KVL1955" s="101"/>
      <c r="KVM1955" s="101"/>
      <c r="KVN1955" s="101"/>
      <c r="KVO1955" s="101"/>
      <c r="KVP1955" s="101"/>
      <c r="KVQ1955" s="101"/>
      <c r="KVR1955" s="101"/>
      <c r="KVS1955" s="101"/>
      <c r="KVT1955" s="101"/>
      <c r="KVU1955" s="101"/>
      <c r="KVV1955" s="101"/>
      <c r="KVW1955" s="101"/>
      <c r="KVX1955" s="101"/>
      <c r="KVY1955" s="101"/>
      <c r="KVZ1955" s="101"/>
      <c r="KWA1955" s="101"/>
      <c r="KWB1955" s="101"/>
      <c r="KWC1955" s="101"/>
      <c r="KWD1955" s="101"/>
      <c r="KWE1955" s="101"/>
      <c r="KWF1955" s="101"/>
      <c r="KWG1955" s="101"/>
      <c r="KWH1955" s="101"/>
      <c r="KWI1955" s="101"/>
      <c r="KWJ1955" s="101"/>
      <c r="KWK1955" s="101"/>
      <c r="KWL1955" s="101"/>
      <c r="KWM1955" s="101"/>
      <c r="KWN1955" s="101"/>
      <c r="KWO1955" s="101"/>
      <c r="KWP1955" s="101"/>
      <c r="KWQ1955" s="101"/>
      <c r="KWR1955" s="101"/>
      <c r="KWS1955" s="101"/>
      <c r="KWT1955" s="101"/>
      <c r="KWU1955" s="101"/>
      <c r="KWV1955" s="101"/>
      <c r="KWW1955" s="101"/>
      <c r="KWX1955" s="101"/>
      <c r="KWY1955" s="101"/>
      <c r="KWZ1955" s="101"/>
      <c r="KXA1955" s="101"/>
      <c r="KXB1955" s="101"/>
      <c r="KXC1955" s="101"/>
      <c r="KXD1955" s="101"/>
      <c r="KXE1955" s="101"/>
      <c r="KXF1955" s="101"/>
      <c r="KXG1955" s="101"/>
      <c r="KXH1955" s="101"/>
      <c r="KXI1955" s="101"/>
      <c r="KXJ1955" s="101"/>
      <c r="KXK1955" s="101"/>
      <c r="KXL1955" s="101"/>
      <c r="KXM1955" s="101"/>
      <c r="KXN1955" s="101"/>
      <c r="KXO1955" s="101"/>
      <c r="KXP1955" s="101"/>
      <c r="KXQ1955" s="101"/>
      <c r="KXR1955" s="101"/>
      <c r="KXS1955" s="101"/>
      <c r="KXT1955" s="101"/>
      <c r="KXU1955" s="101"/>
      <c r="KXV1955" s="101"/>
      <c r="KXW1955" s="101"/>
      <c r="KXX1955" s="101"/>
      <c r="KXY1955" s="101"/>
      <c r="KXZ1955" s="101"/>
      <c r="KYA1955" s="101"/>
      <c r="KYB1955" s="101"/>
      <c r="KYC1955" s="101"/>
      <c r="KYD1955" s="101"/>
      <c r="KYE1955" s="101"/>
      <c r="KYF1955" s="101"/>
      <c r="KYG1955" s="101"/>
      <c r="KYH1955" s="101"/>
      <c r="KYI1955" s="101"/>
      <c r="KYJ1955" s="101"/>
      <c r="KYK1955" s="101"/>
      <c r="KYL1955" s="101"/>
      <c r="KYM1955" s="101"/>
      <c r="KYN1955" s="101"/>
      <c r="KYO1955" s="101"/>
      <c r="KYP1955" s="101"/>
      <c r="KYQ1955" s="101"/>
      <c r="KYR1955" s="101"/>
      <c r="KYS1955" s="101"/>
      <c r="KYT1955" s="101"/>
      <c r="KYU1955" s="101"/>
      <c r="KYV1955" s="101"/>
      <c r="KYW1955" s="101"/>
      <c r="KYX1955" s="101"/>
      <c r="KYY1955" s="101"/>
      <c r="KYZ1955" s="101"/>
      <c r="KZA1955" s="101"/>
      <c r="KZB1955" s="101"/>
      <c r="KZC1955" s="101"/>
      <c r="KZD1955" s="101"/>
      <c r="KZE1955" s="101"/>
      <c r="KZF1955" s="101"/>
      <c r="KZG1955" s="101"/>
      <c r="KZH1955" s="101"/>
      <c r="KZI1955" s="101"/>
      <c r="KZJ1955" s="101"/>
      <c r="KZK1955" s="101"/>
      <c r="KZL1955" s="101"/>
      <c r="KZM1955" s="101"/>
      <c r="KZN1955" s="101"/>
      <c r="KZO1955" s="101"/>
      <c r="KZP1955" s="101"/>
      <c r="KZQ1955" s="101"/>
      <c r="KZR1955" s="101"/>
      <c r="KZS1955" s="101"/>
      <c r="KZT1955" s="101"/>
      <c r="KZU1955" s="101"/>
      <c r="KZV1955" s="101"/>
      <c r="KZW1955" s="101"/>
      <c r="KZX1955" s="101"/>
      <c r="KZY1955" s="101"/>
      <c r="KZZ1955" s="101"/>
      <c r="LAA1955" s="101"/>
      <c r="LAB1955" s="101"/>
      <c r="LAC1955" s="101"/>
      <c r="LAD1955" s="101"/>
      <c r="LAE1955" s="101"/>
      <c r="LAF1955" s="101"/>
      <c r="LAG1955" s="101"/>
      <c r="LAH1955" s="101"/>
      <c r="LAI1955" s="101"/>
      <c r="LAJ1955" s="101"/>
      <c r="LAK1955" s="101"/>
      <c r="LAL1955" s="101"/>
      <c r="LAM1955" s="101"/>
      <c r="LAN1955" s="101"/>
      <c r="LAO1955" s="101"/>
      <c r="LAP1955" s="101"/>
      <c r="LAQ1955" s="101"/>
      <c r="LAR1955" s="101"/>
      <c r="LAS1955" s="101"/>
      <c r="LAT1955" s="101"/>
      <c r="LAU1955" s="101"/>
      <c r="LAV1955" s="101"/>
      <c r="LAW1955" s="101"/>
      <c r="LAX1955" s="101"/>
      <c r="LAY1955" s="101"/>
      <c r="LAZ1955" s="101"/>
      <c r="LBA1955" s="101"/>
      <c r="LBB1955" s="101"/>
      <c r="LBC1955" s="101"/>
      <c r="LBD1955" s="101"/>
      <c r="LBE1955" s="101"/>
      <c r="LBF1955" s="101"/>
      <c r="LBG1955" s="101"/>
      <c r="LBH1955" s="101"/>
      <c r="LBI1955" s="101"/>
      <c r="LBJ1955" s="101"/>
      <c r="LBK1955" s="101"/>
      <c r="LBL1955" s="101"/>
      <c r="LBM1955" s="101"/>
      <c r="LBN1955" s="101"/>
      <c r="LBO1955" s="101"/>
      <c r="LBP1955" s="101"/>
      <c r="LBQ1955" s="101"/>
      <c r="LBR1955" s="101"/>
      <c r="LBS1955" s="101"/>
      <c r="LBT1955" s="101"/>
      <c r="LBU1955" s="101"/>
      <c r="LBV1955" s="101"/>
      <c r="LBW1955" s="101"/>
      <c r="LBX1955" s="101"/>
      <c r="LBY1955" s="101"/>
      <c r="LBZ1955" s="101"/>
      <c r="LCA1955" s="101"/>
      <c r="LCB1955" s="101"/>
      <c r="LCC1955" s="101"/>
      <c r="LCD1955" s="101"/>
      <c r="LCE1955" s="101"/>
      <c r="LCF1955" s="101"/>
      <c r="LCG1955" s="101"/>
      <c r="LCH1955" s="101"/>
      <c r="LCI1955" s="101"/>
      <c r="LCJ1955" s="101"/>
      <c r="LCK1955" s="101"/>
      <c r="LCL1955" s="101"/>
      <c r="LCM1955" s="101"/>
      <c r="LCN1955" s="101"/>
      <c r="LCO1955" s="101"/>
      <c r="LCP1955" s="101"/>
      <c r="LCQ1955" s="101"/>
      <c r="LCR1955" s="101"/>
      <c r="LCS1955" s="101"/>
      <c r="LCT1955" s="101"/>
      <c r="LCU1955" s="101"/>
      <c r="LCV1955" s="101"/>
      <c r="LCW1955" s="101"/>
      <c r="LCX1955" s="101"/>
      <c r="LCY1955" s="101"/>
      <c r="LCZ1955" s="101"/>
      <c r="LDA1955" s="101"/>
      <c r="LDB1955" s="101"/>
      <c r="LDC1955" s="101"/>
      <c r="LDD1955" s="101"/>
      <c r="LDE1955" s="101"/>
      <c r="LDF1955" s="101"/>
      <c r="LDG1955" s="101"/>
      <c r="LDH1955" s="101"/>
      <c r="LDI1955" s="101"/>
      <c r="LDJ1955" s="101"/>
      <c r="LDK1955" s="101"/>
      <c r="LDL1955" s="101"/>
      <c r="LDM1955" s="101"/>
      <c r="LDN1955" s="101"/>
      <c r="LDO1955" s="101"/>
      <c r="LDP1955" s="101"/>
      <c r="LDQ1955" s="101"/>
      <c r="LDR1955" s="101"/>
      <c r="LDS1955" s="101"/>
      <c r="LDT1955" s="101"/>
      <c r="LDU1955" s="101"/>
      <c r="LDV1955" s="101"/>
      <c r="LDW1955" s="101"/>
      <c r="LDX1955" s="101"/>
      <c r="LDY1955" s="101"/>
      <c r="LDZ1955" s="101"/>
      <c r="LEA1955" s="101"/>
      <c r="LEB1955" s="101"/>
      <c r="LEC1955" s="101"/>
      <c r="LED1955" s="101"/>
      <c r="LEE1955" s="101"/>
      <c r="LEF1955" s="101"/>
      <c r="LEG1955" s="101"/>
      <c r="LEH1955" s="101"/>
      <c r="LEI1955" s="101"/>
      <c r="LEJ1955" s="101"/>
      <c r="LEK1955" s="101"/>
      <c r="LEL1955" s="101"/>
      <c r="LEM1955" s="101"/>
      <c r="LEN1955" s="101"/>
      <c r="LEO1955" s="101"/>
      <c r="LEP1955" s="101"/>
      <c r="LEQ1955" s="101"/>
      <c r="LER1955" s="101"/>
      <c r="LES1955" s="101"/>
      <c r="LET1955" s="101"/>
      <c r="LEU1955" s="101"/>
      <c r="LEV1955" s="101"/>
      <c r="LEW1955" s="101"/>
      <c r="LEX1955" s="101"/>
      <c r="LEY1955" s="101"/>
      <c r="LEZ1955" s="101"/>
      <c r="LFA1955" s="101"/>
      <c r="LFB1955" s="101"/>
      <c r="LFC1955" s="101"/>
      <c r="LFD1955" s="101"/>
      <c r="LFE1955" s="101"/>
      <c r="LFF1955" s="101"/>
      <c r="LFG1955" s="101"/>
      <c r="LFH1955" s="101"/>
      <c r="LFI1955" s="101"/>
      <c r="LFJ1955" s="101"/>
      <c r="LFK1955" s="101"/>
      <c r="LFL1955" s="101"/>
      <c r="LFM1955" s="101"/>
      <c r="LFN1955" s="101"/>
      <c r="LFO1955" s="101"/>
      <c r="LFP1955" s="101"/>
      <c r="LFQ1955" s="101"/>
      <c r="LFR1955" s="101"/>
      <c r="LFS1955" s="101"/>
      <c r="LFT1955" s="101"/>
      <c r="LFU1955" s="101"/>
      <c r="LFV1955" s="101"/>
      <c r="LFW1955" s="101"/>
      <c r="LFX1955" s="101"/>
      <c r="LFY1955" s="101"/>
      <c r="LFZ1955" s="101"/>
      <c r="LGA1955" s="101"/>
      <c r="LGB1955" s="101"/>
      <c r="LGC1955" s="101"/>
      <c r="LGD1955" s="101"/>
      <c r="LGE1955" s="101"/>
      <c r="LGF1955" s="101"/>
      <c r="LGG1955" s="101"/>
      <c r="LGH1955" s="101"/>
      <c r="LGI1955" s="101"/>
      <c r="LGJ1955" s="101"/>
      <c r="LGK1955" s="101"/>
      <c r="LGL1955" s="101"/>
      <c r="LGM1955" s="101"/>
      <c r="LGN1955" s="101"/>
      <c r="LGO1955" s="101"/>
      <c r="LGP1955" s="101"/>
      <c r="LGQ1955" s="101"/>
      <c r="LGR1955" s="101"/>
      <c r="LGS1955" s="101"/>
      <c r="LGT1955" s="101"/>
      <c r="LGU1955" s="101"/>
      <c r="LGV1955" s="101"/>
      <c r="LGW1955" s="101"/>
      <c r="LGX1955" s="101"/>
      <c r="LGY1955" s="101"/>
      <c r="LGZ1955" s="101"/>
      <c r="LHA1955" s="101"/>
      <c r="LHB1955" s="101"/>
      <c r="LHC1955" s="101"/>
      <c r="LHD1955" s="101"/>
      <c r="LHE1955" s="101"/>
      <c r="LHF1955" s="101"/>
      <c r="LHG1955" s="101"/>
      <c r="LHH1955" s="101"/>
      <c r="LHI1955" s="101"/>
      <c r="LHJ1955" s="101"/>
      <c r="LHK1955" s="101"/>
      <c r="LHL1955" s="101"/>
      <c r="LHM1955" s="101"/>
      <c r="LHN1955" s="101"/>
      <c r="LHO1955" s="101"/>
      <c r="LHP1955" s="101"/>
      <c r="LHQ1955" s="101"/>
      <c r="LHR1955" s="101"/>
      <c r="LHS1955" s="101"/>
      <c r="LHT1955" s="101"/>
      <c r="LHU1955" s="101"/>
      <c r="LHV1955" s="101"/>
      <c r="LHW1955" s="101"/>
      <c r="LHX1955" s="101"/>
      <c r="LHY1955" s="101"/>
      <c r="LHZ1955" s="101"/>
      <c r="LIA1955" s="101"/>
      <c r="LIB1955" s="101"/>
      <c r="LIC1955" s="101"/>
      <c r="LID1955" s="101"/>
      <c r="LIE1955" s="101"/>
      <c r="LIF1955" s="101"/>
      <c r="LIG1955" s="101"/>
      <c r="LIH1955" s="101"/>
      <c r="LII1955" s="101"/>
      <c r="LIJ1955" s="101"/>
      <c r="LIK1955" s="101"/>
      <c r="LIL1955" s="101"/>
      <c r="LIM1955" s="101"/>
      <c r="LIN1955" s="101"/>
      <c r="LIO1955" s="101"/>
      <c r="LIP1955" s="101"/>
      <c r="LIQ1955" s="101"/>
      <c r="LIR1955" s="101"/>
      <c r="LIS1955" s="101"/>
      <c r="LIT1955" s="101"/>
      <c r="LIU1955" s="101"/>
      <c r="LIV1955" s="101"/>
      <c r="LIW1955" s="101"/>
      <c r="LIX1955" s="101"/>
      <c r="LIY1955" s="101"/>
      <c r="LIZ1955" s="101"/>
      <c r="LJA1955" s="101"/>
      <c r="LJB1955" s="101"/>
      <c r="LJC1955" s="101"/>
      <c r="LJD1955" s="101"/>
      <c r="LJE1955" s="101"/>
      <c r="LJF1955" s="101"/>
      <c r="LJG1955" s="101"/>
      <c r="LJH1955" s="101"/>
      <c r="LJI1955" s="101"/>
      <c r="LJJ1955" s="101"/>
      <c r="LJK1955" s="101"/>
      <c r="LJL1955" s="101"/>
      <c r="LJM1955" s="101"/>
      <c r="LJN1955" s="101"/>
      <c r="LJO1955" s="101"/>
      <c r="LJP1955" s="101"/>
      <c r="LJQ1955" s="101"/>
      <c r="LJR1955" s="101"/>
      <c r="LJS1955" s="101"/>
      <c r="LJT1955" s="101"/>
      <c r="LJU1955" s="101"/>
      <c r="LJV1955" s="101"/>
      <c r="LJW1955" s="101"/>
      <c r="LJX1955" s="101"/>
      <c r="LJY1955" s="101"/>
      <c r="LJZ1955" s="101"/>
      <c r="LKA1955" s="101"/>
      <c r="LKB1955" s="101"/>
      <c r="LKC1955" s="101"/>
      <c r="LKD1955" s="101"/>
      <c r="LKE1955" s="101"/>
      <c r="LKF1955" s="101"/>
      <c r="LKG1955" s="101"/>
      <c r="LKH1955" s="101"/>
      <c r="LKI1955" s="101"/>
      <c r="LKJ1955" s="101"/>
      <c r="LKK1955" s="101"/>
      <c r="LKL1955" s="101"/>
      <c r="LKM1955" s="101"/>
      <c r="LKN1955" s="101"/>
      <c r="LKO1955" s="101"/>
      <c r="LKP1955" s="101"/>
      <c r="LKQ1955" s="101"/>
      <c r="LKR1955" s="101"/>
      <c r="LKS1955" s="101"/>
      <c r="LKT1955" s="101"/>
      <c r="LKU1955" s="101"/>
      <c r="LKV1955" s="101"/>
      <c r="LKW1955" s="101"/>
      <c r="LKX1955" s="101"/>
      <c r="LKY1955" s="101"/>
      <c r="LKZ1955" s="101"/>
      <c r="LLA1955" s="101"/>
      <c r="LLB1955" s="101"/>
      <c r="LLC1955" s="101"/>
      <c r="LLD1955" s="101"/>
      <c r="LLE1955" s="101"/>
      <c r="LLF1955" s="101"/>
      <c r="LLG1955" s="101"/>
      <c r="LLH1955" s="101"/>
      <c r="LLI1955" s="101"/>
      <c r="LLJ1955" s="101"/>
      <c r="LLK1955" s="101"/>
      <c r="LLL1955" s="101"/>
      <c r="LLM1955" s="101"/>
      <c r="LLN1955" s="101"/>
      <c r="LLO1955" s="101"/>
      <c r="LLP1955" s="101"/>
      <c r="LLQ1955" s="101"/>
      <c r="LLR1955" s="101"/>
      <c r="LLS1955" s="101"/>
      <c r="LLT1955" s="101"/>
      <c r="LLU1955" s="101"/>
      <c r="LLV1955" s="101"/>
      <c r="LLW1955" s="101"/>
      <c r="LLX1955" s="101"/>
      <c r="LLY1955" s="101"/>
      <c r="LLZ1955" s="101"/>
      <c r="LMA1955" s="101"/>
      <c r="LMB1955" s="101"/>
      <c r="LMC1955" s="101"/>
      <c r="LMD1955" s="101"/>
      <c r="LME1955" s="101"/>
      <c r="LMF1955" s="101"/>
      <c r="LMG1955" s="101"/>
      <c r="LMH1955" s="101"/>
      <c r="LMI1955" s="101"/>
      <c r="LMJ1955" s="101"/>
      <c r="LMK1955" s="101"/>
      <c r="LML1955" s="101"/>
      <c r="LMM1955" s="101"/>
      <c r="LMN1955" s="101"/>
      <c r="LMO1955" s="101"/>
      <c r="LMP1955" s="101"/>
      <c r="LMQ1955" s="101"/>
      <c r="LMR1955" s="101"/>
      <c r="LMS1955" s="101"/>
      <c r="LMT1955" s="101"/>
      <c r="LMU1955" s="101"/>
      <c r="LMV1955" s="101"/>
      <c r="LMW1955" s="101"/>
      <c r="LMX1955" s="101"/>
      <c r="LMY1955" s="101"/>
      <c r="LMZ1955" s="101"/>
      <c r="LNA1955" s="101"/>
      <c r="LNB1955" s="101"/>
      <c r="LNC1955" s="101"/>
      <c r="LND1955" s="101"/>
      <c r="LNE1955" s="101"/>
      <c r="LNF1955" s="101"/>
      <c r="LNG1955" s="101"/>
      <c r="LNH1955" s="101"/>
      <c r="LNI1955" s="101"/>
      <c r="LNJ1955" s="101"/>
      <c r="LNK1955" s="101"/>
      <c r="LNL1955" s="101"/>
      <c r="LNM1955" s="101"/>
      <c r="LNN1955" s="101"/>
      <c r="LNO1955" s="101"/>
      <c r="LNP1955" s="101"/>
      <c r="LNQ1955" s="101"/>
      <c r="LNR1955" s="101"/>
      <c r="LNS1955" s="101"/>
      <c r="LNT1955" s="101"/>
      <c r="LNU1955" s="101"/>
      <c r="LNV1955" s="101"/>
      <c r="LNW1955" s="101"/>
      <c r="LNX1955" s="101"/>
      <c r="LNY1955" s="101"/>
      <c r="LNZ1955" s="101"/>
      <c r="LOA1955" s="101"/>
      <c r="LOB1955" s="101"/>
      <c r="LOC1955" s="101"/>
      <c r="LOD1955" s="101"/>
      <c r="LOE1955" s="101"/>
      <c r="LOF1955" s="101"/>
      <c r="LOG1955" s="101"/>
      <c r="LOH1955" s="101"/>
      <c r="LOI1955" s="101"/>
      <c r="LOJ1955" s="101"/>
      <c r="LOK1955" s="101"/>
      <c r="LOL1955" s="101"/>
      <c r="LOM1955" s="101"/>
      <c r="LON1955" s="101"/>
      <c r="LOO1955" s="101"/>
      <c r="LOP1955" s="101"/>
      <c r="LOQ1955" s="101"/>
      <c r="LOR1955" s="101"/>
      <c r="LOS1955" s="101"/>
      <c r="LOT1955" s="101"/>
      <c r="LOU1955" s="101"/>
      <c r="LOV1955" s="101"/>
      <c r="LOW1955" s="101"/>
      <c r="LOX1955" s="101"/>
      <c r="LOY1955" s="101"/>
      <c r="LOZ1955" s="101"/>
      <c r="LPA1955" s="101"/>
      <c r="LPB1955" s="101"/>
      <c r="LPC1955" s="101"/>
      <c r="LPD1955" s="101"/>
      <c r="LPE1955" s="101"/>
      <c r="LPF1955" s="101"/>
      <c r="LPG1955" s="101"/>
      <c r="LPH1955" s="101"/>
      <c r="LPI1955" s="101"/>
      <c r="LPJ1955" s="101"/>
      <c r="LPK1955" s="101"/>
      <c r="LPL1955" s="101"/>
      <c r="LPM1955" s="101"/>
      <c r="LPN1955" s="101"/>
      <c r="LPO1955" s="101"/>
      <c r="LPP1955" s="101"/>
      <c r="LPQ1955" s="101"/>
      <c r="LPR1955" s="101"/>
      <c r="LPS1955" s="101"/>
      <c r="LPT1955" s="101"/>
      <c r="LPU1955" s="101"/>
      <c r="LPV1955" s="101"/>
      <c r="LPW1955" s="101"/>
      <c r="LPX1955" s="101"/>
      <c r="LPY1955" s="101"/>
      <c r="LPZ1955" s="101"/>
      <c r="LQA1955" s="101"/>
      <c r="LQB1955" s="101"/>
      <c r="LQC1955" s="101"/>
      <c r="LQD1955" s="101"/>
      <c r="LQE1955" s="101"/>
      <c r="LQF1955" s="101"/>
      <c r="LQG1955" s="101"/>
      <c r="LQH1955" s="101"/>
      <c r="LQI1955" s="101"/>
      <c r="LQJ1955" s="101"/>
      <c r="LQK1955" s="101"/>
      <c r="LQL1955" s="101"/>
      <c r="LQM1955" s="101"/>
      <c r="LQN1955" s="101"/>
      <c r="LQO1955" s="101"/>
      <c r="LQP1955" s="101"/>
      <c r="LQQ1955" s="101"/>
      <c r="LQR1955" s="101"/>
      <c r="LQS1955" s="101"/>
      <c r="LQT1955" s="101"/>
      <c r="LQU1955" s="101"/>
      <c r="LQV1955" s="101"/>
      <c r="LQW1955" s="101"/>
      <c r="LQX1955" s="101"/>
      <c r="LQY1955" s="101"/>
      <c r="LQZ1955" s="101"/>
      <c r="LRA1955" s="101"/>
      <c r="LRB1955" s="101"/>
      <c r="LRC1955" s="101"/>
      <c r="LRD1955" s="101"/>
      <c r="LRE1955" s="101"/>
      <c r="LRF1955" s="101"/>
      <c r="LRG1955" s="101"/>
      <c r="LRH1955" s="101"/>
      <c r="LRI1955" s="101"/>
      <c r="LRJ1955" s="101"/>
      <c r="LRK1955" s="101"/>
      <c r="LRL1955" s="101"/>
      <c r="LRM1955" s="101"/>
      <c r="LRN1955" s="101"/>
      <c r="LRO1955" s="101"/>
      <c r="LRP1955" s="101"/>
      <c r="LRQ1955" s="101"/>
      <c r="LRR1955" s="101"/>
      <c r="LRS1955" s="101"/>
      <c r="LRT1955" s="101"/>
      <c r="LRU1955" s="101"/>
      <c r="LRV1955" s="101"/>
      <c r="LRW1955" s="101"/>
      <c r="LRX1955" s="101"/>
      <c r="LRY1955" s="101"/>
      <c r="LRZ1955" s="101"/>
      <c r="LSA1955" s="101"/>
      <c r="LSB1955" s="101"/>
      <c r="LSC1955" s="101"/>
      <c r="LSD1955" s="101"/>
      <c r="LSE1955" s="101"/>
      <c r="LSF1955" s="101"/>
      <c r="LSG1955" s="101"/>
      <c r="LSH1955" s="101"/>
      <c r="LSI1955" s="101"/>
      <c r="LSJ1955" s="101"/>
      <c r="LSK1955" s="101"/>
      <c r="LSL1955" s="101"/>
      <c r="LSM1955" s="101"/>
      <c r="LSN1955" s="101"/>
      <c r="LSO1955" s="101"/>
      <c r="LSP1955" s="101"/>
      <c r="LSQ1955" s="101"/>
      <c r="LSR1955" s="101"/>
      <c r="LSS1955" s="101"/>
      <c r="LST1955" s="101"/>
      <c r="LSU1955" s="101"/>
      <c r="LSV1955" s="101"/>
      <c r="LSW1955" s="101"/>
      <c r="LSX1955" s="101"/>
      <c r="LSY1955" s="101"/>
      <c r="LSZ1955" s="101"/>
      <c r="LTA1955" s="101"/>
      <c r="LTB1955" s="101"/>
      <c r="LTC1955" s="101"/>
      <c r="LTD1955" s="101"/>
      <c r="LTE1955" s="101"/>
      <c r="LTF1955" s="101"/>
      <c r="LTG1955" s="101"/>
      <c r="LTH1955" s="101"/>
      <c r="LTI1955" s="101"/>
      <c r="LTJ1955" s="101"/>
      <c r="LTK1955" s="101"/>
      <c r="LTL1955" s="101"/>
      <c r="LTM1955" s="101"/>
      <c r="LTN1955" s="101"/>
      <c r="LTO1955" s="101"/>
      <c r="LTP1955" s="101"/>
      <c r="LTQ1955" s="101"/>
      <c r="LTR1955" s="101"/>
      <c r="LTS1955" s="101"/>
      <c r="LTT1955" s="101"/>
      <c r="LTU1955" s="101"/>
      <c r="LTV1955" s="101"/>
      <c r="LTW1955" s="101"/>
      <c r="LTX1955" s="101"/>
      <c r="LTY1955" s="101"/>
      <c r="LTZ1955" s="101"/>
      <c r="LUA1955" s="101"/>
      <c r="LUB1955" s="101"/>
      <c r="LUC1955" s="101"/>
      <c r="LUD1955" s="101"/>
      <c r="LUE1955" s="101"/>
      <c r="LUF1955" s="101"/>
      <c r="LUG1955" s="101"/>
      <c r="LUH1955" s="101"/>
      <c r="LUI1955" s="101"/>
      <c r="LUJ1955" s="101"/>
      <c r="LUK1955" s="101"/>
      <c r="LUL1955" s="101"/>
      <c r="LUM1955" s="101"/>
      <c r="LUN1955" s="101"/>
      <c r="LUO1955" s="101"/>
      <c r="LUP1955" s="101"/>
      <c r="LUQ1955" s="101"/>
      <c r="LUR1955" s="101"/>
      <c r="LUS1955" s="101"/>
      <c r="LUT1955" s="101"/>
      <c r="LUU1955" s="101"/>
      <c r="LUV1955" s="101"/>
      <c r="LUW1955" s="101"/>
      <c r="LUX1955" s="101"/>
      <c r="LUY1955" s="101"/>
      <c r="LUZ1955" s="101"/>
      <c r="LVA1955" s="101"/>
      <c r="LVB1955" s="101"/>
      <c r="LVC1955" s="101"/>
      <c r="LVD1955" s="101"/>
      <c r="LVE1955" s="101"/>
      <c r="LVF1955" s="101"/>
      <c r="LVG1955" s="101"/>
      <c r="LVH1955" s="101"/>
      <c r="LVI1955" s="101"/>
      <c r="LVJ1955" s="101"/>
      <c r="LVK1955" s="101"/>
      <c r="LVL1955" s="101"/>
      <c r="LVM1955" s="101"/>
      <c r="LVN1955" s="101"/>
      <c r="LVO1955" s="101"/>
      <c r="LVP1955" s="101"/>
      <c r="LVQ1955" s="101"/>
      <c r="LVR1955" s="101"/>
      <c r="LVS1955" s="101"/>
      <c r="LVT1955" s="101"/>
      <c r="LVU1955" s="101"/>
      <c r="LVV1955" s="101"/>
      <c r="LVW1955" s="101"/>
      <c r="LVX1955" s="101"/>
      <c r="LVY1955" s="101"/>
      <c r="LVZ1955" s="101"/>
      <c r="LWA1955" s="101"/>
      <c r="LWB1955" s="101"/>
      <c r="LWC1955" s="101"/>
      <c r="LWD1955" s="101"/>
      <c r="LWE1955" s="101"/>
      <c r="LWF1955" s="101"/>
      <c r="LWG1955" s="101"/>
      <c r="LWH1955" s="101"/>
      <c r="LWI1955" s="101"/>
      <c r="LWJ1955" s="101"/>
      <c r="LWK1955" s="101"/>
      <c r="LWL1955" s="101"/>
      <c r="LWM1955" s="101"/>
      <c r="LWN1955" s="101"/>
      <c r="LWO1955" s="101"/>
      <c r="LWP1955" s="101"/>
      <c r="LWQ1955" s="101"/>
      <c r="LWR1955" s="101"/>
      <c r="LWS1955" s="101"/>
      <c r="LWT1955" s="101"/>
      <c r="LWU1955" s="101"/>
      <c r="LWV1955" s="101"/>
      <c r="LWW1955" s="101"/>
      <c r="LWX1955" s="101"/>
      <c r="LWY1955" s="101"/>
      <c r="LWZ1955" s="101"/>
      <c r="LXA1955" s="101"/>
      <c r="LXB1955" s="101"/>
      <c r="LXC1955" s="101"/>
      <c r="LXD1955" s="101"/>
      <c r="LXE1955" s="101"/>
      <c r="LXF1955" s="101"/>
      <c r="LXG1955" s="101"/>
      <c r="LXH1955" s="101"/>
      <c r="LXI1955" s="101"/>
      <c r="LXJ1955" s="101"/>
      <c r="LXK1955" s="101"/>
      <c r="LXL1955" s="101"/>
      <c r="LXM1955" s="101"/>
      <c r="LXN1955" s="101"/>
      <c r="LXO1955" s="101"/>
      <c r="LXP1955" s="101"/>
      <c r="LXQ1955" s="101"/>
      <c r="LXR1955" s="101"/>
      <c r="LXS1955" s="101"/>
      <c r="LXT1955" s="101"/>
      <c r="LXU1955" s="101"/>
      <c r="LXV1955" s="101"/>
      <c r="LXW1955" s="101"/>
      <c r="LXX1955" s="101"/>
      <c r="LXY1955" s="101"/>
      <c r="LXZ1955" s="101"/>
      <c r="LYA1955" s="101"/>
      <c r="LYB1955" s="101"/>
      <c r="LYC1955" s="101"/>
      <c r="LYD1955" s="101"/>
      <c r="LYE1955" s="101"/>
      <c r="LYF1955" s="101"/>
      <c r="LYG1955" s="101"/>
      <c r="LYH1955" s="101"/>
      <c r="LYI1955" s="101"/>
      <c r="LYJ1955" s="101"/>
      <c r="LYK1955" s="101"/>
      <c r="LYL1955" s="101"/>
      <c r="LYM1955" s="101"/>
      <c r="LYN1955" s="101"/>
      <c r="LYO1955" s="101"/>
      <c r="LYP1955" s="101"/>
      <c r="LYQ1955" s="101"/>
      <c r="LYR1955" s="101"/>
      <c r="LYS1955" s="101"/>
      <c r="LYT1955" s="101"/>
      <c r="LYU1955" s="101"/>
      <c r="LYV1955" s="101"/>
      <c r="LYW1955" s="101"/>
      <c r="LYX1955" s="101"/>
      <c r="LYY1955" s="101"/>
      <c r="LYZ1955" s="101"/>
      <c r="LZA1955" s="101"/>
      <c r="LZB1955" s="101"/>
      <c r="LZC1955" s="101"/>
      <c r="LZD1955" s="101"/>
      <c r="LZE1955" s="101"/>
      <c r="LZF1955" s="101"/>
      <c r="LZG1955" s="101"/>
      <c r="LZH1955" s="101"/>
      <c r="LZI1955" s="101"/>
      <c r="LZJ1955" s="101"/>
      <c r="LZK1955" s="101"/>
      <c r="LZL1955" s="101"/>
      <c r="LZM1955" s="101"/>
      <c r="LZN1955" s="101"/>
      <c r="LZO1955" s="101"/>
      <c r="LZP1955" s="101"/>
      <c r="LZQ1955" s="101"/>
      <c r="LZR1955" s="101"/>
      <c r="LZS1955" s="101"/>
      <c r="LZT1955" s="101"/>
      <c r="LZU1955" s="101"/>
      <c r="LZV1955" s="101"/>
      <c r="LZW1955" s="101"/>
      <c r="LZX1955" s="101"/>
      <c r="LZY1955" s="101"/>
      <c r="LZZ1955" s="101"/>
      <c r="MAA1955" s="101"/>
      <c r="MAB1955" s="101"/>
      <c r="MAC1955" s="101"/>
      <c r="MAD1955" s="101"/>
      <c r="MAE1955" s="101"/>
      <c r="MAF1955" s="101"/>
      <c r="MAG1955" s="101"/>
      <c r="MAH1955" s="101"/>
      <c r="MAI1955" s="101"/>
      <c r="MAJ1955" s="101"/>
      <c r="MAK1955" s="101"/>
      <c r="MAL1955" s="101"/>
      <c r="MAM1955" s="101"/>
      <c r="MAN1955" s="101"/>
      <c r="MAO1955" s="101"/>
      <c r="MAP1955" s="101"/>
      <c r="MAQ1955" s="101"/>
      <c r="MAR1955" s="101"/>
      <c r="MAS1955" s="101"/>
      <c r="MAT1955" s="101"/>
      <c r="MAU1955" s="101"/>
      <c r="MAV1955" s="101"/>
      <c r="MAW1955" s="101"/>
      <c r="MAX1955" s="101"/>
      <c r="MAY1955" s="101"/>
      <c r="MAZ1955" s="101"/>
      <c r="MBA1955" s="101"/>
      <c r="MBB1955" s="101"/>
      <c r="MBC1955" s="101"/>
      <c r="MBD1955" s="101"/>
      <c r="MBE1955" s="101"/>
      <c r="MBF1955" s="101"/>
      <c r="MBG1955" s="101"/>
      <c r="MBH1955" s="101"/>
      <c r="MBI1955" s="101"/>
      <c r="MBJ1955" s="101"/>
      <c r="MBK1955" s="101"/>
      <c r="MBL1955" s="101"/>
      <c r="MBM1955" s="101"/>
      <c r="MBN1955" s="101"/>
      <c r="MBO1955" s="101"/>
      <c r="MBP1955" s="101"/>
      <c r="MBQ1955" s="101"/>
      <c r="MBR1955" s="101"/>
      <c r="MBS1955" s="101"/>
      <c r="MBT1955" s="101"/>
      <c r="MBU1955" s="101"/>
      <c r="MBV1955" s="101"/>
      <c r="MBW1955" s="101"/>
      <c r="MBX1955" s="101"/>
      <c r="MBY1955" s="101"/>
      <c r="MBZ1955" s="101"/>
      <c r="MCA1955" s="101"/>
      <c r="MCB1955" s="101"/>
      <c r="MCC1955" s="101"/>
      <c r="MCD1955" s="101"/>
      <c r="MCE1955" s="101"/>
      <c r="MCF1955" s="101"/>
      <c r="MCG1955" s="101"/>
      <c r="MCH1955" s="101"/>
      <c r="MCI1955" s="101"/>
      <c r="MCJ1955" s="101"/>
      <c r="MCK1955" s="101"/>
      <c r="MCL1955" s="101"/>
      <c r="MCM1955" s="101"/>
      <c r="MCN1955" s="101"/>
      <c r="MCO1955" s="101"/>
      <c r="MCP1955" s="101"/>
      <c r="MCQ1955" s="101"/>
      <c r="MCR1955" s="101"/>
      <c r="MCS1955" s="101"/>
      <c r="MCT1955" s="101"/>
      <c r="MCU1955" s="101"/>
      <c r="MCV1955" s="101"/>
      <c r="MCW1955" s="101"/>
      <c r="MCX1955" s="101"/>
      <c r="MCY1955" s="101"/>
      <c r="MCZ1955" s="101"/>
      <c r="MDA1955" s="101"/>
      <c r="MDB1955" s="101"/>
      <c r="MDC1955" s="101"/>
      <c r="MDD1955" s="101"/>
      <c r="MDE1955" s="101"/>
      <c r="MDF1955" s="101"/>
      <c r="MDG1955" s="101"/>
      <c r="MDH1955" s="101"/>
      <c r="MDI1955" s="101"/>
      <c r="MDJ1955" s="101"/>
      <c r="MDK1955" s="101"/>
      <c r="MDL1955" s="101"/>
      <c r="MDM1955" s="101"/>
      <c r="MDN1955" s="101"/>
      <c r="MDO1955" s="101"/>
      <c r="MDP1955" s="101"/>
      <c r="MDQ1955" s="101"/>
      <c r="MDR1955" s="101"/>
      <c r="MDS1955" s="101"/>
      <c r="MDT1955" s="101"/>
      <c r="MDU1955" s="101"/>
      <c r="MDV1955" s="101"/>
      <c r="MDW1955" s="101"/>
      <c r="MDX1955" s="101"/>
      <c r="MDY1955" s="101"/>
      <c r="MDZ1955" s="101"/>
      <c r="MEA1955" s="101"/>
      <c r="MEB1955" s="101"/>
      <c r="MEC1955" s="101"/>
      <c r="MED1955" s="101"/>
      <c r="MEE1955" s="101"/>
      <c r="MEF1955" s="101"/>
      <c r="MEG1955" s="101"/>
      <c r="MEH1955" s="101"/>
      <c r="MEI1955" s="101"/>
      <c r="MEJ1955" s="101"/>
      <c r="MEK1955" s="101"/>
      <c r="MEL1955" s="101"/>
      <c r="MEM1955" s="101"/>
      <c r="MEN1955" s="101"/>
      <c r="MEO1955" s="101"/>
      <c r="MEP1955" s="101"/>
      <c r="MEQ1955" s="101"/>
      <c r="MER1955" s="101"/>
      <c r="MES1955" s="101"/>
      <c r="MET1955" s="101"/>
      <c r="MEU1955" s="101"/>
      <c r="MEV1955" s="101"/>
      <c r="MEW1955" s="101"/>
      <c r="MEX1955" s="101"/>
      <c r="MEY1955" s="101"/>
      <c r="MEZ1955" s="101"/>
      <c r="MFA1955" s="101"/>
      <c r="MFB1955" s="101"/>
      <c r="MFC1955" s="101"/>
      <c r="MFD1955" s="101"/>
      <c r="MFE1955" s="101"/>
      <c r="MFF1955" s="101"/>
      <c r="MFG1955" s="101"/>
      <c r="MFH1955" s="101"/>
      <c r="MFI1955" s="101"/>
      <c r="MFJ1955" s="101"/>
      <c r="MFK1955" s="101"/>
      <c r="MFL1955" s="101"/>
      <c r="MFM1955" s="101"/>
      <c r="MFN1955" s="101"/>
      <c r="MFO1955" s="101"/>
      <c r="MFP1955" s="101"/>
      <c r="MFQ1955" s="101"/>
      <c r="MFR1955" s="101"/>
      <c r="MFS1955" s="101"/>
      <c r="MFT1955" s="101"/>
      <c r="MFU1955" s="101"/>
      <c r="MFV1955" s="101"/>
      <c r="MFW1955" s="101"/>
      <c r="MFX1955" s="101"/>
      <c r="MFY1955" s="101"/>
      <c r="MFZ1955" s="101"/>
      <c r="MGA1955" s="101"/>
      <c r="MGB1955" s="101"/>
      <c r="MGC1955" s="101"/>
      <c r="MGD1955" s="101"/>
      <c r="MGE1955" s="101"/>
      <c r="MGF1955" s="101"/>
      <c r="MGG1955" s="101"/>
      <c r="MGH1955" s="101"/>
      <c r="MGI1955" s="101"/>
      <c r="MGJ1955" s="101"/>
      <c r="MGK1955" s="101"/>
      <c r="MGL1955" s="101"/>
      <c r="MGM1955" s="101"/>
      <c r="MGN1955" s="101"/>
      <c r="MGO1955" s="101"/>
      <c r="MGP1955" s="101"/>
      <c r="MGQ1955" s="101"/>
      <c r="MGR1955" s="101"/>
      <c r="MGS1955" s="101"/>
      <c r="MGT1955" s="101"/>
      <c r="MGU1955" s="101"/>
      <c r="MGV1955" s="101"/>
      <c r="MGW1955" s="101"/>
      <c r="MGX1955" s="101"/>
      <c r="MGY1955" s="101"/>
      <c r="MGZ1955" s="101"/>
      <c r="MHA1955" s="101"/>
      <c r="MHB1955" s="101"/>
      <c r="MHC1955" s="101"/>
      <c r="MHD1955" s="101"/>
      <c r="MHE1955" s="101"/>
      <c r="MHF1955" s="101"/>
      <c r="MHG1955" s="101"/>
      <c r="MHH1955" s="101"/>
      <c r="MHI1955" s="101"/>
      <c r="MHJ1955" s="101"/>
      <c r="MHK1955" s="101"/>
      <c r="MHL1955" s="101"/>
      <c r="MHM1955" s="101"/>
      <c r="MHN1955" s="101"/>
      <c r="MHO1955" s="101"/>
      <c r="MHP1955" s="101"/>
      <c r="MHQ1955" s="101"/>
      <c r="MHR1955" s="101"/>
      <c r="MHS1955" s="101"/>
      <c r="MHT1955" s="101"/>
      <c r="MHU1955" s="101"/>
      <c r="MHV1955" s="101"/>
      <c r="MHW1955" s="101"/>
      <c r="MHX1955" s="101"/>
      <c r="MHY1955" s="101"/>
      <c r="MHZ1955" s="101"/>
      <c r="MIA1955" s="101"/>
      <c r="MIB1955" s="101"/>
      <c r="MIC1955" s="101"/>
      <c r="MID1955" s="101"/>
      <c r="MIE1955" s="101"/>
      <c r="MIF1955" s="101"/>
      <c r="MIG1955" s="101"/>
      <c r="MIH1955" s="101"/>
      <c r="MII1955" s="101"/>
      <c r="MIJ1955" s="101"/>
      <c r="MIK1955" s="101"/>
      <c r="MIL1955" s="101"/>
      <c r="MIM1955" s="101"/>
      <c r="MIN1955" s="101"/>
      <c r="MIO1955" s="101"/>
      <c r="MIP1955" s="101"/>
      <c r="MIQ1955" s="101"/>
      <c r="MIR1955" s="101"/>
      <c r="MIS1955" s="101"/>
      <c r="MIT1955" s="101"/>
      <c r="MIU1955" s="101"/>
      <c r="MIV1955" s="101"/>
      <c r="MIW1955" s="101"/>
      <c r="MIX1955" s="101"/>
      <c r="MIY1955" s="101"/>
      <c r="MIZ1955" s="101"/>
      <c r="MJA1955" s="101"/>
      <c r="MJB1955" s="101"/>
      <c r="MJC1955" s="101"/>
      <c r="MJD1955" s="101"/>
      <c r="MJE1955" s="101"/>
      <c r="MJF1955" s="101"/>
      <c r="MJG1955" s="101"/>
      <c r="MJH1955" s="101"/>
      <c r="MJI1955" s="101"/>
      <c r="MJJ1955" s="101"/>
      <c r="MJK1955" s="101"/>
      <c r="MJL1955" s="101"/>
      <c r="MJM1955" s="101"/>
      <c r="MJN1955" s="101"/>
      <c r="MJO1955" s="101"/>
      <c r="MJP1955" s="101"/>
      <c r="MJQ1955" s="101"/>
      <c r="MJR1955" s="101"/>
      <c r="MJS1955" s="101"/>
      <c r="MJT1955" s="101"/>
      <c r="MJU1955" s="101"/>
      <c r="MJV1955" s="101"/>
      <c r="MJW1955" s="101"/>
      <c r="MJX1955" s="101"/>
      <c r="MJY1955" s="101"/>
      <c r="MJZ1955" s="101"/>
      <c r="MKA1955" s="101"/>
      <c r="MKB1955" s="101"/>
      <c r="MKC1955" s="101"/>
      <c r="MKD1955" s="101"/>
      <c r="MKE1955" s="101"/>
      <c r="MKF1955" s="101"/>
      <c r="MKG1955" s="101"/>
      <c r="MKH1955" s="101"/>
      <c r="MKI1955" s="101"/>
      <c r="MKJ1955" s="101"/>
      <c r="MKK1955" s="101"/>
      <c r="MKL1955" s="101"/>
      <c r="MKM1955" s="101"/>
      <c r="MKN1955" s="101"/>
      <c r="MKO1955" s="101"/>
      <c r="MKP1955" s="101"/>
      <c r="MKQ1955" s="101"/>
      <c r="MKR1955" s="101"/>
      <c r="MKS1955" s="101"/>
      <c r="MKT1955" s="101"/>
      <c r="MKU1955" s="101"/>
      <c r="MKV1955" s="101"/>
      <c r="MKW1955" s="101"/>
      <c r="MKX1955" s="101"/>
      <c r="MKY1955" s="101"/>
      <c r="MKZ1955" s="101"/>
      <c r="MLA1955" s="101"/>
      <c r="MLB1955" s="101"/>
      <c r="MLC1955" s="101"/>
      <c r="MLD1955" s="101"/>
      <c r="MLE1955" s="101"/>
      <c r="MLF1955" s="101"/>
      <c r="MLG1955" s="101"/>
      <c r="MLH1955" s="101"/>
      <c r="MLI1955" s="101"/>
      <c r="MLJ1955" s="101"/>
      <c r="MLK1955" s="101"/>
      <c r="MLL1955" s="101"/>
      <c r="MLM1955" s="101"/>
      <c r="MLN1955" s="101"/>
      <c r="MLO1955" s="101"/>
      <c r="MLP1955" s="101"/>
      <c r="MLQ1955" s="101"/>
      <c r="MLR1955" s="101"/>
      <c r="MLS1955" s="101"/>
      <c r="MLT1955" s="101"/>
      <c r="MLU1955" s="101"/>
      <c r="MLV1955" s="101"/>
      <c r="MLW1955" s="101"/>
      <c r="MLX1955" s="101"/>
      <c r="MLY1955" s="101"/>
      <c r="MLZ1955" s="101"/>
      <c r="MMA1955" s="101"/>
      <c r="MMB1955" s="101"/>
      <c r="MMC1955" s="101"/>
      <c r="MMD1955" s="101"/>
      <c r="MME1955" s="101"/>
      <c r="MMF1955" s="101"/>
      <c r="MMG1955" s="101"/>
      <c r="MMH1955" s="101"/>
      <c r="MMI1955" s="101"/>
      <c r="MMJ1955" s="101"/>
      <c r="MMK1955" s="101"/>
      <c r="MML1955" s="101"/>
      <c r="MMM1955" s="101"/>
      <c r="MMN1955" s="101"/>
      <c r="MMO1955" s="101"/>
      <c r="MMP1955" s="101"/>
      <c r="MMQ1955" s="101"/>
      <c r="MMR1955" s="101"/>
      <c r="MMS1955" s="101"/>
      <c r="MMT1955" s="101"/>
      <c r="MMU1955" s="101"/>
      <c r="MMV1955" s="101"/>
      <c r="MMW1955" s="101"/>
      <c r="MMX1955" s="101"/>
      <c r="MMY1955" s="101"/>
      <c r="MMZ1955" s="101"/>
      <c r="MNA1955" s="101"/>
      <c r="MNB1955" s="101"/>
      <c r="MNC1955" s="101"/>
      <c r="MND1955" s="101"/>
      <c r="MNE1955" s="101"/>
      <c r="MNF1955" s="101"/>
      <c r="MNG1955" s="101"/>
      <c r="MNH1955" s="101"/>
      <c r="MNI1955" s="101"/>
      <c r="MNJ1955" s="101"/>
      <c r="MNK1955" s="101"/>
      <c r="MNL1955" s="101"/>
      <c r="MNM1955" s="101"/>
      <c r="MNN1955" s="101"/>
      <c r="MNO1955" s="101"/>
      <c r="MNP1955" s="101"/>
      <c r="MNQ1955" s="101"/>
      <c r="MNR1955" s="101"/>
      <c r="MNS1955" s="101"/>
      <c r="MNT1955" s="101"/>
      <c r="MNU1955" s="101"/>
      <c r="MNV1955" s="101"/>
      <c r="MNW1955" s="101"/>
      <c r="MNX1955" s="101"/>
      <c r="MNY1955" s="101"/>
      <c r="MNZ1955" s="101"/>
      <c r="MOA1955" s="101"/>
      <c r="MOB1955" s="101"/>
      <c r="MOC1955" s="101"/>
      <c r="MOD1955" s="101"/>
      <c r="MOE1955" s="101"/>
      <c r="MOF1955" s="101"/>
      <c r="MOG1955" s="101"/>
      <c r="MOH1955" s="101"/>
      <c r="MOI1955" s="101"/>
      <c r="MOJ1955" s="101"/>
      <c r="MOK1955" s="101"/>
      <c r="MOL1955" s="101"/>
      <c r="MOM1955" s="101"/>
      <c r="MON1955" s="101"/>
      <c r="MOO1955" s="101"/>
      <c r="MOP1955" s="101"/>
      <c r="MOQ1955" s="101"/>
      <c r="MOR1955" s="101"/>
      <c r="MOS1955" s="101"/>
      <c r="MOT1955" s="101"/>
      <c r="MOU1955" s="101"/>
      <c r="MOV1955" s="101"/>
      <c r="MOW1955" s="101"/>
      <c r="MOX1955" s="101"/>
      <c r="MOY1955" s="101"/>
      <c r="MOZ1955" s="101"/>
      <c r="MPA1955" s="101"/>
      <c r="MPB1955" s="101"/>
      <c r="MPC1955" s="101"/>
      <c r="MPD1955" s="101"/>
      <c r="MPE1955" s="101"/>
      <c r="MPF1955" s="101"/>
      <c r="MPG1955" s="101"/>
      <c r="MPH1955" s="101"/>
      <c r="MPI1955" s="101"/>
      <c r="MPJ1955" s="101"/>
      <c r="MPK1955" s="101"/>
      <c r="MPL1955" s="101"/>
      <c r="MPM1955" s="101"/>
      <c r="MPN1955" s="101"/>
      <c r="MPO1955" s="101"/>
      <c r="MPP1955" s="101"/>
      <c r="MPQ1955" s="101"/>
      <c r="MPR1955" s="101"/>
      <c r="MPS1955" s="101"/>
      <c r="MPT1955" s="101"/>
      <c r="MPU1955" s="101"/>
      <c r="MPV1955" s="101"/>
      <c r="MPW1955" s="101"/>
      <c r="MPX1955" s="101"/>
      <c r="MPY1955" s="101"/>
      <c r="MPZ1955" s="101"/>
      <c r="MQA1955" s="101"/>
      <c r="MQB1955" s="101"/>
      <c r="MQC1955" s="101"/>
      <c r="MQD1955" s="101"/>
      <c r="MQE1955" s="101"/>
      <c r="MQF1955" s="101"/>
      <c r="MQG1955" s="101"/>
      <c r="MQH1955" s="101"/>
      <c r="MQI1955" s="101"/>
      <c r="MQJ1955" s="101"/>
      <c r="MQK1955" s="101"/>
      <c r="MQL1955" s="101"/>
      <c r="MQM1955" s="101"/>
      <c r="MQN1955" s="101"/>
      <c r="MQO1955" s="101"/>
      <c r="MQP1955" s="101"/>
      <c r="MQQ1955" s="101"/>
      <c r="MQR1955" s="101"/>
      <c r="MQS1955" s="101"/>
      <c r="MQT1955" s="101"/>
      <c r="MQU1955" s="101"/>
      <c r="MQV1955" s="101"/>
      <c r="MQW1955" s="101"/>
      <c r="MQX1955" s="101"/>
      <c r="MQY1955" s="101"/>
      <c r="MQZ1955" s="101"/>
      <c r="MRA1955" s="101"/>
      <c r="MRB1955" s="101"/>
      <c r="MRC1955" s="101"/>
      <c r="MRD1955" s="101"/>
      <c r="MRE1955" s="101"/>
      <c r="MRF1955" s="101"/>
      <c r="MRG1955" s="101"/>
      <c r="MRH1955" s="101"/>
      <c r="MRI1955" s="101"/>
      <c r="MRJ1955" s="101"/>
      <c r="MRK1955" s="101"/>
      <c r="MRL1955" s="101"/>
      <c r="MRM1955" s="101"/>
      <c r="MRN1955" s="101"/>
      <c r="MRO1955" s="101"/>
      <c r="MRP1955" s="101"/>
      <c r="MRQ1955" s="101"/>
      <c r="MRR1955" s="101"/>
      <c r="MRS1955" s="101"/>
      <c r="MRT1955" s="101"/>
      <c r="MRU1955" s="101"/>
      <c r="MRV1955" s="101"/>
      <c r="MRW1955" s="101"/>
      <c r="MRX1955" s="101"/>
      <c r="MRY1955" s="101"/>
      <c r="MRZ1955" s="101"/>
      <c r="MSA1955" s="101"/>
      <c r="MSB1955" s="101"/>
      <c r="MSC1955" s="101"/>
      <c r="MSD1955" s="101"/>
      <c r="MSE1955" s="101"/>
      <c r="MSF1955" s="101"/>
      <c r="MSG1955" s="101"/>
      <c r="MSH1955" s="101"/>
      <c r="MSI1955" s="101"/>
      <c r="MSJ1955" s="101"/>
      <c r="MSK1955" s="101"/>
      <c r="MSL1955" s="101"/>
      <c r="MSM1955" s="101"/>
      <c r="MSN1955" s="101"/>
      <c r="MSO1955" s="101"/>
      <c r="MSP1955" s="101"/>
      <c r="MSQ1955" s="101"/>
      <c r="MSR1955" s="101"/>
      <c r="MSS1955" s="101"/>
      <c r="MST1955" s="101"/>
      <c r="MSU1955" s="101"/>
      <c r="MSV1955" s="101"/>
      <c r="MSW1955" s="101"/>
      <c r="MSX1955" s="101"/>
      <c r="MSY1955" s="101"/>
      <c r="MSZ1955" s="101"/>
      <c r="MTA1955" s="101"/>
      <c r="MTB1955" s="101"/>
      <c r="MTC1955" s="101"/>
      <c r="MTD1955" s="101"/>
      <c r="MTE1955" s="101"/>
      <c r="MTF1955" s="101"/>
      <c r="MTG1955" s="101"/>
      <c r="MTH1955" s="101"/>
      <c r="MTI1955" s="101"/>
      <c r="MTJ1955" s="101"/>
      <c r="MTK1955" s="101"/>
      <c r="MTL1955" s="101"/>
      <c r="MTM1955" s="101"/>
      <c r="MTN1955" s="101"/>
      <c r="MTO1955" s="101"/>
      <c r="MTP1955" s="101"/>
      <c r="MTQ1955" s="101"/>
      <c r="MTR1955" s="101"/>
      <c r="MTS1955" s="101"/>
      <c r="MTT1955" s="101"/>
      <c r="MTU1955" s="101"/>
      <c r="MTV1955" s="101"/>
      <c r="MTW1955" s="101"/>
      <c r="MTX1955" s="101"/>
      <c r="MTY1955" s="101"/>
      <c r="MTZ1955" s="101"/>
      <c r="MUA1955" s="101"/>
      <c r="MUB1955" s="101"/>
      <c r="MUC1955" s="101"/>
      <c r="MUD1955" s="101"/>
      <c r="MUE1955" s="101"/>
      <c r="MUF1955" s="101"/>
      <c r="MUG1955" s="101"/>
      <c r="MUH1955" s="101"/>
      <c r="MUI1955" s="101"/>
      <c r="MUJ1955" s="101"/>
      <c r="MUK1955" s="101"/>
      <c r="MUL1955" s="101"/>
      <c r="MUM1955" s="101"/>
      <c r="MUN1955" s="101"/>
      <c r="MUO1955" s="101"/>
      <c r="MUP1955" s="101"/>
      <c r="MUQ1955" s="101"/>
      <c r="MUR1955" s="101"/>
      <c r="MUS1955" s="101"/>
      <c r="MUT1955" s="101"/>
      <c r="MUU1955" s="101"/>
      <c r="MUV1955" s="101"/>
      <c r="MUW1955" s="101"/>
      <c r="MUX1955" s="101"/>
      <c r="MUY1955" s="101"/>
      <c r="MUZ1955" s="101"/>
      <c r="MVA1955" s="101"/>
      <c r="MVB1955" s="101"/>
      <c r="MVC1955" s="101"/>
      <c r="MVD1955" s="101"/>
      <c r="MVE1955" s="101"/>
      <c r="MVF1955" s="101"/>
      <c r="MVG1955" s="101"/>
      <c r="MVH1955" s="101"/>
      <c r="MVI1955" s="101"/>
      <c r="MVJ1955" s="101"/>
      <c r="MVK1955" s="101"/>
      <c r="MVL1955" s="101"/>
      <c r="MVM1955" s="101"/>
      <c r="MVN1955" s="101"/>
      <c r="MVO1955" s="101"/>
      <c r="MVP1955" s="101"/>
      <c r="MVQ1955" s="101"/>
      <c r="MVR1955" s="101"/>
      <c r="MVS1955" s="101"/>
      <c r="MVT1955" s="101"/>
      <c r="MVU1955" s="101"/>
      <c r="MVV1955" s="101"/>
      <c r="MVW1955" s="101"/>
      <c r="MVX1955" s="101"/>
      <c r="MVY1955" s="101"/>
      <c r="MVZ1955" s="101"/>
      <c r="MWA1955" s="101"/>
      <c r="MWB1955" s="101"/>
      <c r="MWC1955" s="101"/>
      <c r="MWD1955" s="101"/>
      <c r="MWE1955" s="101"/>
      <c r="MWF1955" s="101"/>
      <c r="MWG1955" s="101"/>
      <c r="MWH1955" s="101"/>
      <c r="MWI1955" s="101"/>
      <c r="MWJ1955" s="101"/>
      <c r="MWK1955" s="101"/>
      <c r="MWL1955" s="101"/>
      <c r="MWM1955" s="101"/>
      <c r="MWN1955" s="101"/>
      <c r="MWO1955" s="101"/>
      <c r="MWP1955" s="101"/>
      <c r="MWQ1955" s="101"/>
      <c r="MWR1955" s="101"/>
      <c r="MWS1955" s="101"/>
      <c r="MWT1955" s="101"/>
      <c r="MWU1955" s="101"/>
      <c r="MWV1955" s="101"/>
      <c r="MWW1955" s="101"/>
      <c r="MWX1955" s="101"/>
      <c r="MWY1955" s="101"/>
      <c r="MWZ1955" s="101"/>
      <c r="MXA1955" s="101"/>
      <c r="MXB1955" s="101"/>
      <c r="MXC1955" s="101"/>
      <c r="MXD1955" s="101"/>
      <c r="MXE1955" s="101"/>
      <c r="MXF1955" s="101"/>
      <c r="MXG1955" s="101"/>
      <c r="MXH1955" s="101"/>
      <c r="MXI1955" s="101"/>
      <c r="MXJ1955" s="101"/>
      <c r="MXK1955" s="101"/>
      <c r="MXL1955" s="101"/>
      <c r="MXM1955" s="101"/>
      <c r="MXN1955" s="101"/>
      <c r="MXO1955" s="101"/>
      <c r="MXP1955" s="101"/>
      <c r="MXQ1955" s="101"/>
      <c r="MXR1955" s="101"/>
      <c r="MXS1955" s="101"/>
      <c r="MXT1955" s="101"/>
      <c r="MXU1955" s="101"/>
      <c r="MXV1955" s="101"/>
      <c r="MXW1955" s="101"/>
      <c r="MXX1955" s="101"/>
      <c r="MXY1955" s="101"/>
      <c r="MXZ1955" s="101"/>
      <c r="MYA1955" s="101"/>
      <c r="MYB1955" s="101"/>
      <c r="MYC1955" s="101"/>
      <c r="MYD1955" s="101"/>
      <c r="MYE1955" s="101"/>
      <c r="MYF1955" s="101"/>
      <c r="MYG1955" s="101"/>
      <c r="MYH1955" s="101"/>
      <c r="MYI1955" s="101"/>
      <c r="MYJ1955" s="101"/>
      <c r="MYK1955" s="101"/>
      <c r="MYL1955" s="101"/>
      <c r="MYM1955" s="101"/>
      <c r="MYN1955" s="101"/>
      <c r="MYO1955" s="101"/>
      <c r="MYP1955" s="101"/>
      <c r="MYQ1955" s="101"/>
      <c r="MYR1955" s="101"/>
      <c r="MYS1955" s="101"/>
      <c r="MYT1955" s="101"/>
      <c r="MYU1955" s="101"/>
      <c r="MYV1955" s="101"/>
      <c r="MYW1955" s="101"/>
      <c r="MYX1955" s="101"/>
      <c r="MYY1955" s="101"/>
      <c r="MYZ1955" s="101"/>
      <c r="MZA1955" s="101"/>
      <c r="MZB1955" s="101"/>
      <c r="MZC1955" s="101"/>
      <c r="MZD1955" s="101"/>
      <c r="MZE1955" s="101"/>
      <c r="MZF1955" s="101"/>
      <c r="MZG1955" s="101"/>
      <c r="MZH1955" s="101"/>
      <c r="MZI1955" s="101"/>
      <c r="MZJ1955" s="101"/>
      <c r="MZK1955" s="101"/>
      <c r="MZL1955" s="101"/>
      <c r="MZM1955" s="101"/>
      <c r="MZN1955" s="101"/>
      <c r="MZO1955" s="101"/>
      <c r="MZP1955" s="101"/>
      <c r="MZQ1955" s="101"/>
      <c r="MZR1955" s="101"/>
      <c r="MZS1955" s="101"/>
      <c r="MZT1955" s="101"/>
      <c r="MZU1955" s="101"/>
      <c r="MZV1955" s="101"/>
      <c r="MZW1955" s="101"/>
      <c r="MZX1955" s="101"/>
      <c r="MZY1955" s="101"/>
      <c r="MZZ1955" s="101"/>
      <c r="NAA1955" s="101"/>
      <c r="NAB1955" s="101"/>
      <c r="NAC1955" s="101"/>
      <c r="NAD1955" s="101"/>
      <c r="NAE1955" s="101"/>
      <c r="NAF1955" s="101"/>
      <c r="NAG1955" s="101"/>
      <c r="NAH1955" s="101"/>
      <c r="NAI1955" s="101"/>
      <c r="NAJ1955" s="101"/>
      <c r="NAK1955" s="101"/>
      <c r="NAL1955" s="101"/>
      <c r="NAM1955" s="101"/>
      <c r="NAN1955" s="101"/>
      <c r="NAO1955" s="101"/>
      <c r="NAP1955" s="101"/>
      <c r="NAQ1955" s="101"/>
      <c r="NAR1955" s="101"/>
      <c r="NAS1955" s="101"/>
      <c r="NAT1955" s="101"/>
      <c r="NAU1955" s="101"/>
      <c r="NAV1955" s="101"/>
      <c r="NAW1955" s="101"/>
      <c r="NAX1955" s="101"/>
      <c r="NAY1955" s="101"/>
      <c r="NAZ1955" s="101"/>
      <c r="NBA1955" s="101"/>
      <c r="NBB1955" s="101"/>
      <c r="NBC1955" s="101"/>
      <c r="NBD1955" s="101"/>
      <c r="NBE1955" s="101"/>
      <c r="NBF1955" s="101"/>
      <c r="NBG1955" s="101"/>
      <c r="NBH1955" s="101"/>
      <c r="NBI1955" s="101"/>
      <c r="NBJ1955" s="101"/>
      <c r="NBK1955" s="101"/>
      <c r="NBL1955" s="101"/>
      <c r="NBM1955" s="101"/>
      <c r="NBN1955" s="101"/>
      <c r="NBO1955" s="101"/>
      <c r="NBP1955" s="101"/>
      <c r="NBQ1955" s="101"/>
      <c r="NBR1955" s="101"/>
      <c r="NBS1955" s="101"/>
      <c r="NBT1955" s="101"/>
      <c r="NBU1955" s="101"/>
      <c r="NBV1955" s="101"/>
      <c r="NBW1955" s="101"/>
      <c r="NBX1955" s="101"/>
      <c r="NBY1955" s="101"/>
      <c r="NBZ1955" s="101"/>
      <c r="NCA1955" s="101"/>
      <c r="NCB1955" s="101"/>
      <c r="NCC1955" s="101"/>
      <c r="NCD1955" s="101"/>
      <c r="NCE1955" s="101"/>
      <c r="NCF1955" s="101"/>
      <c r="NCG1955" s="101"/>
      <c r="NCH1955" s="101"/>
      <c r="NCI1955" s="101"/>
      <c r="NCJ1955" s="101"/>
      <c r="NCK1955" s="101"/>
      <c r="NCL1955" s="101"/>
      <c r="NCM1955" s="101"/>
      <c r="NCN1955" s="101"/>
      <c r="NCO1955" s="101"/>
      <c r="NCP1955" s="101"/>
      <c r="NCQ1955" s="101"/>
      <c r="NCR1955" s="101"/>
      <c r="NCS1955" s="101"/>
      <c r="NCT1955" s="101"/>
      <c r="NCU1955" s="101"/>
      <c r="NCV1955" s="101"/>
      <c r="NCW1955" s="101"/>
      <c r="NCX1955" s="101"/>
      <c r="NCY1955" s="101"/>
      <c r="NCZ1955" s="101"/>
      <c r="NDA1955" s="101"/>
      <c r="NDB1955" s="101"/>
      <c r="NDC1955" s="101"/>
      <c r="NDD1955" s="101"/>
      <c r="NDE1955" s="101"/>
      <c r="NDF1955" s="101"/>
      <c r="NDG1955" s="101"/>
      <c r="NDH1955" s="101"/>
      <c r="NDI1955" s="101"/>
      <c r="NDJ1955" s="101"/>
      <c r="NDK1955" s="101"/>
      <c r="NDL1955" s="101"/>
      <c r="NDM1955" s="101"/>
      <c r="NDN1955" s="101"/>
      <c r="NDO1955" s="101"/>
      <c r="NDP1955" s="101"/>
      <c r="NDQ1955" s="101"/>
      <c r="NDR1955" s="101"/>
      <c r="NDS1955" s="101"/>
      <c r="NDT1955" s="101"/>
      <c r="NDU1955" s="101"/>
      <c r="NDV1955" s="101"/>
      <c r="NDW1955" s="101"/>
      <c r="NDX1955" s="101"/>
      <c r="NDY1955" s="101"/>
      <c r="NDZ1955" s="101"/>
      <c r="NEA1955" s="101"/>
      <c r="NEB1955" s="101"/>
      <c r="NEC1955" s="101"/>
      <c r="NED1955" s="101"/>
      <c r="NEE1955" s="101"/>
      <c r="NEF1955" s="101"/>
      <c r="NEG1955" s="101"/>
      <c r="NEH1955" s="101"/>
      <c r="NEI1955" s="101"/>
      <c r="NEJ1955" s="101"/>
      <c r="NEK1955" s="101"/>
      <c r="NEL1955" s="101"/>
      <c r="NEM1955" s="101"/>
      <c r="NEN1955" s="101"/>
      <c r="NEO1955" s="101"/>
      <c r="NEP1955" s="101"/>
      <c r="NEQ1955" s="101"/>
      <c r="NER1955" s="101"/>
      <c r="NES1955" s="101"/>
      <c r="NET1955" s="101"/>
      <c r="NEU1955" s="101"/>
      <c r="NEV1955" s="101"/>
      <c r="NEW1955" s="101"/>
      <c r="NEX1955" s="101"/>
      <c r="NEY1955" s="101"/>
      <c r="NEZ1955" s="101"/>
      <c r="NFA1955" s="101"/>
      <c r="NFB1955" s="101"/>
      <c r="NFC1955" s="101"/>
      <c r="NFD1955" s="101"/>
      <c r="NFE1955" s="101"/>
      <c r="NFF1955" s="101"/>
      <c r="NFG1955" s="101"/>
      <c r="NFH1955" s="101"/>
      <c r="NFI1955" s="101"/>
      <c r="NFJ1955" s="101"/>
      <c r="NFK1955" s="101"/>
      <c r="NFL1955" s="101"/>
      <c r="NFM1955" s="101"/>
      <c r="NFN1955" s="101"/>
      <c r="NFO1955" s="101"/>
      <c r="NFP1955" s="101"/>
      <c r="NFQ1955" s="101"/>
      <c r="NFR1955" s="101"/>
      <c r="NFS1955" s="101"/>
      <c r="NFT1955" s="101"/>
      <c r="NFU1955" s="101"/>
      <c r="NFV1955" s="101"/>
      <c r="NFW1955" s="101"/>
      <c r="NFX1955" s="101"/>
      <c r="NFY1955" s="101"/>
      <c r="NFZ1955" s="101"/>
      <c r="NGA1955" s="101"/>
      <c r="NGB1955" s="101"/>
      <c r="NGC1955" s="101"/>
      <c r="NGD1955" s="101"/>
      <c r="NGE1955" s="101"/>
      <c r="NGF1955" s="101"/>
      <c r="NGG1955" s="101"/>
      <c r="NGH1955" s="101"/>
      <c r="NGI1955" s="101"/>
      <c r="NGJ1955" s="101"/>
      <c r="NGK1955" s="101"/>
      <c r="NGL1955" s="101"/>
      <c r="NGM1955" s="101"/>
      <c r="NGN1955" s="101"/>
      <c r="NGO1955" s="101"/>
      <c r="NGP1955" s="101"/>
      <c r="NGQ1955" s="101"/>
      <c r="NGR1955" s="101"/>
      <c r="NGS1955" s="101"/>
      <c r="NGT1955" s="101"/>
      <c r="NGU1955" s="101"/>
      <c r="NGV1955" s="101"/>
      <c r="NGW1955" s="101"/>
      <c r="NGX1955" s="101"/>
      <c r="NGY1955" s="101"/>
      <c r="NGZ1955" s="101"/>
      <c r="NHA1955" s="101"/>
      <c r="NHB1955" s="101"/>
      <c r="NHC1955" s="101"/>
      <c r="NHD1955" s="101"/>
      <c r="NHE1955" s="101"/>
      <c r="NHF1955" s="101"/>
      <c r="NHG1955" s="101"/>
      <c r="NHH1955" s="101"/>
      <c r="NHI1955" s="101"/>
      <c r="NHJ1955" s="101"/>
      <c r="NHK1955" s="101"/>
      <c r="NHL1955" s="101"/>
      <c r="NHM1955" s="101"/>
      <c r="NHN1955" s="101"/>
      <c r="NHO1955" s="101"/>
      <c r="NHP1955" s="101"/>
      <c r="NHQ1955" s="101"/>
      <c r="NHR1955" s="101"/>
      <c r="NHS1955" s="101"/>
      <c r="NHT1955" s="101"/>
      <c r="NHU1955" s="101"/>
      <c r="NHV1955" s="101"/>
      <c r="NHW1955" s="101"/>
      <c r="NHX1955" s="101"/>
      <c r="NHY1955" s="101"/>
      <c r="NHZ1955" s="101"/>
      <c r="NIA1955" s="101"/>
      <c r="NIB1955" s="101"/>
      <c r="NIC1955" s="101"/>
      <c r="NID1955" s="101"/>
      <c r="NIE1955" s="101"/>
      <c r="NIF1955" s="101"/>
      <c r="NIG1955" s="101"/>
      <c r="NIH1955" s="101"/>
      <c r="NII1955" s="101"/>
      <c r="NIJ1955" s="101"/>
      <c r="NIK1955" s="101"/>
      <c r="NIL1955" s="101"/>
      <c r="NIM1955" s="101"/>
      <c r="NIN1955" s="101"/>
      <c r="NIO1955" s="101"/>
      <c r="NIP1955" s="101"/>
      <c r="NIQ1955" s="101"/>
      <c r="NIR1955" s="101"/>
      <c r="NIS1955" s="101"/>
      <c r="NIT1955" s="101"/>
      <c r="NIU1955" s="101"/>
      <c r="NIV1955" s="101"/>
      <c r="NIW1955" s="101"/>
      <c r="NIX1955" s="101"/>
      <c r="NIY1955" s="101"/>
      <c r="NIZ1955" s="101"/>
      <c r="NJA1955" s="101"/>
      <c r="NJB1955" s="101"/>
      <c r="NJC1955" s="101"/>
      <c r="NJD1955" s="101"/>
      <c r="NJE1955" s="101"/>
      <c r="NJF1955" s="101"/>
      <c r="NJG1955" s="101"/>
      <c r="NJH1955" s="101"/>
      <c r="NJI1955" s="101"/>
      <c r="NJJ1955" s="101"/>
      <c r="NJK1955" s="101"/>
      <c r="NJL1955" s="101"/>
      <c r="NJM1955" s="101"/>
      <c r="NJN1955" s="101"/>
      <c r="NJO1955" s="101"/>
      <c r="NJP1955" s="101"/>
      <c r="NJQ1955" s="101"/>
      <c r="NJR1955" s="101"/>
      <c r="NJS1955" s="101"/>
      <c r="NJT1955" s="101"/>
      <c r="NJU1955" s="101"/>
      <c r="NJV1955" s="101"/>
      <c r="NJW1955" s="101"/>
      <c r="NJX1955" s="101"/>
      <c r="NJY1955" s="101"/>
      <c r="NJZ1955" s="101"/>
      <c r="NKA1955" s="101"/>
      <c r="NKB1955" s="101"/>
      <c r="NKC1955" s="101"/>
      <c r="NKD1955" s="101"/>
      <c r="NKE1955" s="101"/>
      <c r="NKF1955" s="101"/>
      <c r="NKG1955" s="101"/>
      <c r="NKH1955" s="101"/>
      <c r="NKI1955" s="101"/>
      <c r="NKJ1955" s="101"/>
      <c r="NKK1955" s="101"/>
      <c r="NKL1955" s="101"/>
      <c r="NKM1955" s="101"/>
      <c r="NKN1955" s="101"/>
      <c r="NKO1955" s="101"/>
      <c r="NKP1955" s="101"/>
      <c r="NKQ1955" s="101"/>
      <c r="NKR1955" s="101"/>
      <c r="NKS1955" s="101"/>
      <c r="NKT1955" s="101"/>
      <c r="NKU1955" s="101"/>
      <c r="NKV1955" s="101"/>
      <c r="NKW1955" s="101"/>
      <c r="NKX1955" s="101"/>
      <c r="NKY1955" s="101"/>
      <c r="NKZ1955" s="101"/>
      <c r="NLA1955" s="101"/>
      <c r="NLB1955" s="101"/>
      <c r="NLC1955" s="101"/>
      <c r="NLD1955" s="101"/>
      <c r="NLE1955" s="101"/>
      <c r="NLF1955" s="101"/>
      <c r="NLG1955" s="101"/>
      <c r="NLH1955" s="101"/>
      <c r="NLI1955" s="101"/>
      <c r="NLJ1955" s="101"/>
      <c r="NLK1955" s="101"/>
      <c r="NLL1955" s="101"/>
      <c r="NLM1955" s="101"/>
      <c r="NLN1955" s="101"/>
      <c r="NLO1955" s="101"/>
      <c r="NLP1955" s="101"/>
      <c r="NLQ1955" s="101"/>
      <c r="NLR1955" s="101"/>
      <c r="NLS1955" s="101"/>
      <c r="NLT1955" s="101"/>
      <c r="NLU1955" s="101"/>
      <c r="NLV1955" s="101"/>
      <c r="NLW1955" s="101"/>
      <c r="NLX1955" s="101"/>
      <c r="NLY1955" s="101"/>
      <c r="NLZ1955" s="101"/>
      <c r="NMA1955" s="101"/>
      <c r="NMB1955" s="101"/>
      <c r="NMC1955" s="101"/>
      <c r="NMD1955" s="101"/>
      <c r="NME1955" s="101"/>
      <c r="NMF1955" s="101"/>
      <c r="NMG1955" s="101"/>
      <c r="NMH1955" s="101"/>
      <c r="NMI1955" s="101"/>
      <c r="NMJ1955" s="101"/>
      <c r="NMK1955" s="101"/>
      <c r="NML1955" s="101"/>
      <c r="NMM1955" s="101"/>
      <c r="NMN1955" s="101"/>
      <c r="NMO1955" s="101"/>
      <c r="NMP1955" s="101"/>
      <c r="NMQ1955" s="101"/>
      <c r="NMR1955" s="101"/>
      <c r="NMS1955" s="101"/>
      <c r="NMT1955" s="101"/>
      <c r="NMU1955" s="101"/>
      <c r="NMV1955" s="101"/>
      <c r="NMW1955" s="101"/>
      <c r="NMX1955" s="101"/>
      <c r="NMY1955" s="101"/>
      <c r="NMZ1955" s="101"/>
      <c r="NNA1955" s="101"/>
      <c r="NNB1955" s="101"/>
      <c r="NNC1955" s="101"/>
      <c r="NND1955" s="101"/>
      <c r="NNE1955" s="101"/>
      <c r="NNF1955" s="101"/>
      <c r="NNG1955" s="101"/>
      <c r="NNH1955" s="101"/>
      <c r="NNI1955" s="101"/>
      <c r="NNJ1955" s="101"/>
      <c r="NNK1955" s="101"/>
      <c r="NNL1955" s="101"/>
      <c r="NNM1955" s="101"/>
      <c r="NNN1955" s="101"/>
      <c r="NNO1955" s="101"/>
      <c r="NNP1955" s="101"/>
      <c r="NNQ1955" s="101"/>
      <c r="NNR1955" s="101"/>
      <c r="NNS1955" s="101"/>
      <c r="NNT1955" s="101"/>
      <c r="NNU1955" s="101"/>
      <c r="NNV1955" s="101"/>
      <c r="NNW1955" s="101"/>
      <c r="NNX1955" s="101"/>
      <c r="NNY1955" s="101"/>
      <c r="NNZ1955" s="101"/>
      <c r="NOA1955" s="101"/>
      <c r="NOB1955" s="101"/>
      <c r="NOC1955" s="101"/>
      <c r="NOD1955" s="101"/>
      <c r="NOE1955" s="101"/>
      <c r="NOF1955" s="101"/>
      <c r="NOG1955" s="101"/>
      <c r="NOH1955" s="101"/>
      <c r="NOI1955" s="101"/>
      <c r="NOJ1955" s="101"/>
      <c r="NOK1955" s="101"/>
      <c r="NOL1955" s="101"/>
      <c r="NOM1955" s="101"/>
      <c r="NON1955" s="101"/>
      <c r="NOO1955" s="101"/>
      <c r="NOP1955" s="101"/>
      <c r="NOQ1955" s="101"/>
      <c r="NOR1955" s="101"/>
      <c r="NOS1955" s="101"/>
      <c r="NOT1955" s="101"/>
      <c r="NOU1955" s="101"/>
      <c r="NOV1955" s="101"/>
      <c r="NOW1955" s="101"/>
      <c r="NOX1955" s="101"/>
      <c r="NOY1955" s="101"/>
      <c r="NOZ1955" s="101"/>
      <c r="NPA1955" s="101"/>
      <c r="NPB1955" s="101"/>
      <c r="NPC1955" s="101"/>
      <c r="NPD1955" s="101"/>
      <c r="NPE1955" s="101"/>
      <c r="NPF1955" s="101"/>
      <c r="NPG1955" s="101"/>
      <c r="NPH1955" s="101"/>
      <c r="NPI1955" s="101"/>
      <c r="NPJ1955" s="101"/>
      <c r="NPK1955" s="101"/>
      <c r="NPL1955" s="101"/>
      <c r="NPM1955" s="101"/>
      <c r="NPN1955" s="101"/>
      <c r="NPO1955" s="101"/>
      <c r="NPP1955" s="101"/>
      <c r="NPQ1955" s="101"/>
      <c r="NPR1955" s="101"/>
      <c r="NPS1955" s="101"/>
      <c r="NPT1955" s="101"/>
      <c r="NPU1955" s="101"/>
      <c r="NPV1955" s="101"/>
      <c r="NPW1955" s="101"/>
      <c r="NPX1955" s="101"/>
      <c r="NPY1955" s="101"/>
      <c r="NPZ1955" s="101"/>
      <c r="NQA1955" s="101"/>
      <c r="NQB1955" s="101"/>
      <c r="NQC1955" s="101"/>
      <c r="NQD1955" s="101"/>
      <c r="NQE1955" s="101"/>
      <c r="NQF1955" s="101"/>
      <c r="NQG1955" s="101"/>
      <c r="NQH1955" s="101"/>
      <c r="NQI1955" s="101"/>
      <c r="NQJ1955" s="101"/>
      <c r="NQK1955" s="101"/>
      <c r="NQL1955" s="101"/>
      <c r="NQM1955" s="101"/>
      <c r="NQN1955" s="101"/>
      <c r="NQO1955" s="101"/>
      <c r="NQP1955" s="101"/>
      <c r="NQQ1955" s="101"/>
      <c r="NQR1955" s="101"/>
      <c r="NQS1955" s="101"/>
      <c r="NQT1955" s="101"/>
      <c r="NQU1955" s="101"/>
      <c r="NQV1955" s="101"/>
      <c r="NQW1955" s="101"/>
      <c r="NQX1955" s="101"/>
      <c r="NQY1955" s="101"/>
      <c r="NQZ1955" s="101"/>
      <c r="NRA1955" s="101"/>
      <c r="NRB1955" s="101"/>
      <c r="NRC1955" s="101"/>
      <c r="NRD1955" s="101"/>
      <c r="NRE1955" s="101"/>
      <c r="NRF1955" s="101"/>
      <c r="NRG1955" s="101"/>
      <c r="NRH1955" s="101"/>
      <c r="NRI1955" s="101"/>
      <c r="NRJ1955" s="101"/>
      <c r="NRK1955" s="101"/>
      <c r="NRL1955" s="101"/>
      <c r="NRM1955" s="101"/>
      <c r="NRN1955" s="101"/>
      <c r="NRO1955" s="101"/>
      <c r="NRP1955" s="101"/>
      <c r="NRQ1955" s="101"/>
      <c r="NRR1955" s="101"/>
      <c r="NRS1955" s="101"/>
      <c r="NRT1955" s="101"/>
      <c r="NRU1955" s="101"/>
      <c r="NRV1955" s="101"/>
      <c r="NRW1955" s="101"/>
      <c r="NRX1955" s="101"/>
      <c r="NRY1955" s="101"/>
      <c r="NRZ1955" s="101"/>
      <c r="NSA1955" s="101"/>
      <c r="NSB1955" s="101"/>
      <c r="NSC1955" s="101"/>
      <c r="NSD1955" s="101"/>
      <c r="NSE1955" s="101"/>
      <c r="NSF1955" s="101"/>
      <c r="NSG1955" s="101"/>
      <c r="NSH1955" s="101"/>
      <c r="NSI1955" s="101"/>
      <c r="NSJ1955" s="101"/>
      <c r="NSK1955" s="101"/>
      <c r="NSL1955" s="101"/>
      <c r="NSM1955" s="101"/>
      <c r="NSN1955" s="101"/>
      <c r="NSO1955" s="101"/>
      <c r="NSP1955" s="101"/>
      <c r="NSQ1955" s="101"/>
      <c r="NSR1955" s="101"/>
      <c r="NSS1955" s="101"/>
      <c r="NST1955" s="101"/>
      <c r="NSU1955" s="101"/>
      <c r="NSV1955" s="101"/>
      <c r="NSW1955" s="101"/>
      <c r="NSX1955" s="101"/>
      <c r="NSY1955" s="101"/>
      <c r="NSZ1955" s="101"/>
      <c r="NTA1955" s="101"/>
      <c r="NTB1955" s="101"/>
      <c r="NTC1955" s="101"/>
      <c r="NTD1955" s="101"/>
      <c r="NTE1955" s="101"/>
      <c r="NTF1955" s="101"/>
      <c r="NTG1955" s="101"/>
      <c r="NTH1955" s="101"/>
      <c r="NTI1955" s="101"/>
      <c r="NTJ1955" s="101"/>
      <c r="NTK1955" s="101"/>
      <c r="NTL1955" s="101"/>
      <c r="NTM1955" s="101"/>
      <c r="NTN1955" s="101"/>
      <c r="NTO1955" s="101"/>
      <c r="NTP1955" s="101"/>
      <c r="NTQ1955" s="101"/>
      <c r="NTR1955" s="101"/>
      <c r="NTS1955" s="101"/>
      <c r="NTT1955" s="101"/>
      <c r="NTU1955" s="101"/>
      <c r="NTV1955" s="101"/>
      <c r="NTW1955" s="101"/>
      <c r="NTX1955" s="101"/>
      <c r="NTY1955" s="101"/>
      <c r="NTZ1955" s="101"/>
      <c r="NUA1955" s="101"/>
      <c r="NUB1955" s="101"/>
      <c r="NUC1955" s="101"/>
      <c r="NUD1955" s="101"/>
      <c r="NUE1955" s="101"/>
      <c r="NUF1955" s="101"/>
      <c r="NUG1955" s="101"/>
      <c r="NUH1955" s="101"/>
      <c r="NUI1955" s="101"/>
      <c r="NUJ1955" s="101"/>
      <c r="NUK1955" s="101"/>
      <c r="NUL1955" s="101"/>
      <c r="NUM1955" s="101"/>
      <c r="NUN1955" s="101"/>
      <c r="NUO1955" s="101"/>
      <c r="NUP1955" s="101"/>
      <c r="NUQ1955" s="101"/>
      <c r="NUR1955" s="101"/>
      <c r="NUS1955" s="101"/>
      <c r="NUT1955" s="101"/>
      <c r="NUU1955" s="101"/>
      <c r="NUV1955" s="101"/>
      <c r="NUW1955" s="101"/>
      <c r="NUX1955" s="101"/>
      <c r="NUY1955" s="101"/>
      <c r="NUZ1955" s="101"/>
      <c r="NVA1955" s="101"/>
      <c r="NVB1955" s="101"/>
      <c r="NVC1955" s="101"/>
      <c r="NVD1955" s="101"/>
      <c r="NVE1955" s="101"/>
      <c r="NVF1955" s="101"/>
      <c r="NVG1955" s="101"/>
      <c r="NVH1955" s="101"/>
      <c r="NVI1955" s="101"/>
      <c r="NVJ1955" s="101"/>
      <c r="NVK1955" s="101"/>
      <c r="NVL1955" s="101"/>
      <c r="NVM1955" s="101"/>
      <c r="NVN1955" s="101"/>
      <c r="NVO1955" s="101"/>
      <c r="NVP1955" s="101"/>
      <c r="NVQ1955" s="101"/>
      <c r="NVR1955" s="101"/>
      <c r="NVS1955" s="101"/>
      <c r="NVT1955" s="101"/>
      <c r="NVU1955" s="101"/>
      <c r="NVV1955" s="101"/>
      <c r="NVW1955" s="101"/>
      <c r="NVX1955" s="101"/>
      <c r="NVY1955" s="101"/>
      <c r="NVZ1955" s="101"/>
      <c r="NWA1955" s="101"/>
      <c r="NWB1955" s="101"/>
      <c r="NWC1955" s="101"/>
      <c r="NWD1955" s="101"/>
      <c r="NWE1955" s="101"/>
      <c r="NWF1955" s="101"/>
      <c r="NWG1955" s="101"/>
      <c r="NWH1955" s="101"/>
      <c r="NWI1955" s="101"/>
      <c r="NWJ1955" s="101"/>
      <c r="NWK1955" s="101"/>
      <c r="NWL1955" s="101"/>
      <c r="NWM1955" s="101"/>
      <c r="NWN1955" s="101"/>
      <c r="NWO1955" s="101"/>
      <c r="NWP1955" s="101"/>
      <c r="NWQ1955" s="101"/>
      <c r="NWR1955" s="101"/>
      <c r="NWS1955" s="101"/>
      <c r="NWT1955" s="101"/>
      <c r="NWU1955" s="101"/>
      <c r="NWV1955" s="101"/>
      <c r="NWW1955" s="101"/>
      <c r="NWX1955" s="101"/>
      <c r="NWY1955" s="101"/>
      <c r="NWZ1955" s="101"/>
      <c r="NXA1955" s="101"/>
      <c r="NXB1955" s="101"/>
      <c r="NXC1955" s="101"/>
      <c r="NXD1955" s="101"/>
      <c r="NXE1955" s="101"/>
      <c r="NXF1955" s="101"/>
      <c r="NXG1955" s="101"/>
      <c r="NXH1955" s="101"/>
      <c r="NXI1955" s="101"/>
      <c r="NXJ1955" s="101"/>
      <c r="NXK1955" s="101"/>
      <c r="NXL1955" s="101"/>
      <c r="NXM1955" s="101"/>
      <c r="NXN1955" s="101"/>
      <c r="NXO1955" s="101"/>
      <c r="NXP1955" s="101"/>
      <c r="NXQ1955" s="101"/>
      <c r="NXR1955" s="101"/>
      <c r="NXS1955" s="101"/>
      <c r="NXT1955" s="101"/>
      <c r="NXU1955" s="101"/>
      <c r="NXV1955" s="101"/>
      <c r="NXW1955" s="101"/>
      <c r="NXX1955" s="101"/>
      <c r="NXY1955" s="101"/>
      <c r="NXZ1955" s="101"/>
      <c r="NYA1955" s="101"/>
      <c r="NYB1955" s="101"/>
      <c r="NYC1955" s="101"/>
      <c r="NYD1955" s="101"/>
      <c r="NYE1955" s="101"/>
      <c r="NYF1955" s="101"/>
      <c r="NYG1955" s="101"/>
      <c r="NYH1955" s="101"/>
      <c r="NYI1955" s="101"/>
      <c r="NYJ1955" s="101"/>
      <c r="NYK1955" s="101"/>
      <c r="NYL1955" s="101"/>
      <c r="NYM1955" s="101"/>
      <c r="NYN1955" s="101"/>
      <c r="NYO1955" s="101"/>
      <c r="NYP1955" s="101"/>
      <c r="NYQ1955" s="101"/>
      <c r="NYR1955" s="101"/>
      <c r="NYS1955" s="101"/>
      <c r="NYT1955" s="101"/>
      <c r="NYU1955" s="101"/>
      <c r="NYV1955" s="101"/>
      <c r="NYW1955" s="101"/>
      <c r="NYX1955" s="101"/>
      <c r="NYY1955" s="101"/>
      <c r="NYZ1955" s="101"/>
      <c r="NZA1955" s="101"/>
      <c r="NZB1955" s="101"/>
      <c r="NZC1955" s="101"/>
      <c r="NZD1955" s="101"/>
      <c r="NZE1955" s="101"/>
      <c r="NZF1955" s="101"/>
      <c r="NZG1955" s="101"/>
      <c r="NZH1955" s="101"/>
      <c r="NZI1955" s="101"/>
      <c r="NZJ1955" s="101"/>
      <c r="NZK1955" s="101"/>
      <c r="NZL1955" s="101"/>
      <c r="NZM1955" s="101"/>
      <c r="NZN1955" s="101"/>
      <c r="NZO1955" s="101"/>
      <c r="NZP1955" s="101"/>
      <c r="NZQ1955" s="101"/>
      <c r="NZR1955" s="101"/>
      <c r="NZS1955" s="101"/>
      <c r="NZT1955" s="101"/>
      <c r="NZU1955" s="101"/>
      <c r="NZV1955" s="101"/>
      <c r="NZW1955" s="101"/>
      <c r="NZX1955" s="101"/>
      <c r="NZY1955" s="101"/>
      <c r="NZZ1955" s="101"/>
      <c r="OAA1955" s="101"/>
      <c r="OAB1955" s="101"/>
      <c r="OAC1955" s="101"/>
      <c r="OAD1955" s="101"/>
      <c r="OAE1955" s="101"/>
      <c r="OAF1955" s="101"/>
      <c r="OAG1955" s="101"/>
      <c r="OAH1955" s="101"/>
      <c r="OAI1955" s="101"/>
      <c r="OAJ1955" s="101"/>
      <c r="OAK1955" s="101"/>
      <c r="OAL1955" s="101"/>
      <c r="OAM1955" s="101"/>
      <c r="OAN1955" s="101"/>
      <c r="OAO1955" s="101"/>
      <c r="OAP1955" s="101"/>
      <c r="OAQ1955" s="101"/>
      <c r="OAR1955" s="101"/>
      <c r="OAS1955" s="101"/>
      <c r="OAT1955" s="101"/>
      <c r="OAU1955" s="101"/>
      <c r="OAV1955" s="101"/>
      <c r="OAW1955" s="101"/>
      <c r="OAX1955" s="101"/>
      <c r="OAY1955" s="101"/>
      <c r="OAZ1955" s="101"/>
      <c r="OBA1955" s="101"/>
      <c r="OBB1955" s="101"/>
      <c r="OBC1955" s="101"/>
      <c r="OBD1955" s="101"/>
      <c r="OBE1955" s="101"/>
      <c r="OBF1955" s="101"/>
      <c r="OBG1955" s="101"/>
      <c r="OBH1955" s="101"/>
      <c r="OBI1955" s="101"/>
      <c r="OBJ1955" s="101"/>
      <c r="OBK1955" s="101"/>
      <c r="OBL1955" s="101"/>
      <c r="OBM1955" s="101"/>
      <c r="OBN1955" s="101"/>
      <c r="OBO1955" s="101"/>
      <c r="OBP1955" s="101"/>
      <c r="OBQ1955" s="101"/>
      <c r="OBR1955" s="101"/>
      <c r="OBS1955" s="101"/>
      <c r="OBT1955" s="101"/>
      <c r="OBU1955" s="101"/>
      <c r="OBV1955" s="101"/>
      <c r="OBW1955" s="101"/>
      <c r="OBX1955" s="101"/>
      <c r="OBY1955" s="101"/>
      <c r="OBZ1955" s="101"/>
      <c r="OCA1955" s="101"/>
      <c r="OCB1955" s="101"/>
      <c r="OCC1955" s="101"/>
      <c r="OCD1955" s="101"/>
      <c r="OCE1955" s="101"/>
      <c r="OCF1955" s="101"/>
      <c r="OCG1955" s="101"/>
      <c r="OCH1955" s="101"/>
      <c r="OCI1955" s="101"/>
      <c r="OCJ1955" s="101"/>
      <c r="OCK1955" s="101"/>
      <c r="OCL1955" s="101"/>
      <c r="OCM1955" s="101"/>
      <c r="OCN1955" s="101"/>
      <c r="OCO1955" s="101"/>
      <c r="OCP1955" s="101"/>
      <c r="OCQ1955" s="101"/>
      <c r="OCR1955" s="101"/>
      <c r="OCS1955" s="101"/>
      <c r="OCT1955" s="101"/>
      <c r="OCU1955" s="101"/>
      <c r="OCV1955" s="101"/>
      <c r="OCW1955" s="101"/>
      <c r="OCX1955" s="101"/>
      <c r="OCY1955" s="101"/>
      <c r="OCZ1955" s="101"/>
      <c r="ODA1955" s="101"/>
      <c r="ODB1955" s="101"/>
      <c r="ODC1955" s="101"/>
      <c r="ODD1955" s="101"/>
      <c r="ODE1955" s="101"/>
      <c r="ODF1955" s="101"/>
      <c r="ODG1955" s="101"/>
      <c r="ODH1955" s="101"/>
      <c r="ODI1955" s="101"/>
      <c r="ODJ1955" s="101"/>
      <c r="ODK1955" s="101"/>
      <c r="ODL1955" s="101"/>
      <c r="ODM1955" s="101"/>
      <c r="ODN1955" s="101"/>
      <c r="ODO1955" s="101"/>
      <c r="ODP1955" s="101"/>
      <c r="ODQ1955" s="101"/>
      <c r="ODR1955" s="101"/>
      <c r="ODS1955" s="101"/>
      <c r="ODT1955" s="101"/>
      <c r="ODU1955" s="101"/>
      <c r="ODV1955" s="101"/>
      <c r="ODW1955" s="101"/>
      <c r="ODX1955" s="101"/>
      <c r="ODY1955" s="101"/>
      <c r="ODZ1955" s="101"/>
      <c r="OEA1955" s="101"/>
      <c r="OEB1955" s="101"/>
      <c r="OEC1955" s="101"/>
      <c r="OED1955" s="101"/>
      <c r="OEE1955" s="101"/>
      <c r="OEF1955" s="101"/>
      <c r="OEG1955" s="101"/>
      <c r="OEH1955" s="101"/>
      <c r="OEI1955" s="101"/>
      <c r="OEJ1955" s="101"/>
      <c r="OEK1955" s="101"/>
      <c r="OEL1955" s="101"/>
      <c r="OEM1955" s="101"/>
      <c r="OEN1955" s="101"/>
      <c r="OEO1955" s="101"/>
      <c r="OEP1955" s="101"/>
      <c r="OEQ1955" s="101"/>
      <c r="OER1955" s="101"/>
      <c r="OES1955" s="101"/>
      <c r="OET1955" s="101"/>
      <c r="OEU1955" s="101"/>
      <c r="OEV1955" s="101"/>
      <c r="OEW1955" s="101"/>
      <c r="OEX1955" s="101"/>
      <c r="OEY1955" s="101"/>
      <c r="OEZ1955" s="101"/>
      <c r="OFA1955" s="101"/>
      <c r="OFB1955" s="101"/>
      <c r="OFC1955" s="101"/>
      <c r="OFD1955" s="101"/>
      <c r="OFE1955" s="101"/>
      <c r="OFF1955" s="101"/>
      <c r="OFG1955" s="101"/>
      <c r="OFH1955" s="101"/>
      <c r="OFI1955" s="101"/>
      <c r="OFJ1955" s="101"/>
      <c r="OFK1955" s="101"/>
      <c r="OFL1955" s="101"/>
      <c r="OFM1955" s="101"/>
      <c r="OFN1955" s="101"/>
      <c r="OFO1955" s="101"/>
      <c r="OFP1955" s="101"/>
      <c r="OFQ1955" s="101"/>
      <c r="OFR1955" s="101"/>
      <c r="OFS1955" s="101"/>
      <c r="OFT1955" s="101"/>
      <c r="OFU1955" s="101"/>
      <c r="OFV1955" s="101"/>
      <c r="OFW1955" s="101"/>
      <c r="OFX1955" s="101"/>
      <c r="OFY1955" s="101"/>
      <c r="OFZ1955" s="101"/>
      <c r="OGA1955" s="101"/>
      <c r="OGB1955" s="101"/>
      <c r="OGC1955" s="101"/>
      <c r="OGD1955" s="101"/>
      <c r="OGE1955" s="101"/>
      <c r="OGF1955" s="101"/>
      <c r="OGG1955" s="101"/>
      <c r="OGH1955" s="101"/>
      <c r="OGI1955" s="101"/>
      <c r="OGJ1955" s="101"/>
      <c r="OGK1955" s="101"/>
      <c r="OGL1955" s="101"/>
      <c r="OGM1955" s="101"/>
      <c r="OGN1955" s="101"/>
      <c r="OGO1955" s="101"/>
      <c r="OGP1955" s="101"/>
      <c r="OGQ1955" s="101"/>
      <c r="OGR1955" s="101"/>
      <c r="OGS1955" s="101"/>
      <c r="OGT1955" s="101"/>
      <c r="OGU1955" s="101"/>
      <c r="OGV1955" s="101"/>
      <c r="OGW1955" s="101"/>
      <c r="OGX1955" s="101"/>
      <c r="OGY1955" s="101"/>
      <c r="OGZ1955" s="101"/>
      <c r="OHA1955" s="101"/>
      <c r="OHB1955" s="101"/>
      <c r="OHC1955" s="101"/>
      <c r="OHD1955" s="101"/>
      <c r="OHE1955" s="101"/>
      <c r="OHF1955" s="101"/>
      <c r="OHG1955" s="101"/>
      <c r="OHH1955" s="101"/>
      <c r="OHI1955" s="101"/>
      <c r="OHJ1955" s="101"/>
      <c r="OHK1955" s="101"/>
      <c r="OHL1955" s="101"/>
      <c r="OHM1955" s="101"/>
      <c r="OHN1955" s="101"/>
      <c r="OHO1955" s="101"/>
      <c r="OHP1955" s="101"/>
      <c r="OHQ1955" s="101"/>
      <c r="OHR1955" s="101"/>
      <c r="OHS1955" s="101"/>
      <c r="OHT1955" s="101"/>
      <c r="OHU1955" s="101"/>
      <c r="OHV1955" s="101"/>
      <c r="OHW1955" s="101"/>
      <c r="OHX1955" s="101"/>
      <c r="OHY1955" s="101"/>
      <c r="OHZ1955" s="101"/>
      <c r="OIA1955" s="101"/>
      <c r="OIB1955" s="101"/>
      <c r="OIC1955" s="101"/>
      <c r="OID1955" s="101"/>
      <c r="OIE1955" s="101"/>
      <c r="OIF1955" s="101"/>
      <c r="OIG1955" s="101"/>
      <c r="OIH1955" s="101"/>
      <c r="OII1955" s="101"/>
      <c r="OIJ1955" s="101"/>
      <c r="OIK1955" s="101"/>
      <c r="OIL1955" s="101"/>
      <c r="OIM1955" s="101"/>
      <c r="OIN1955" s="101"/>
      <c r="OIO1955" s="101"/>
      <c r="OIP1955" s="101"/>
      <c r="OIQ1955" s="101"/>
      <c r="OIR1955" s="101"/>
      <c r="OIS1955" s="101"/>
      <c r="OIT1955" s="101"/>
      <c r="OIU1955" s="101"/>
      <c r="OIV1955" s="101"/>
      <c r="OIW1955" s="101"/>
      <c r="OIX1955" s="101"/>
      <c r="OIY1955" s="101"/>
      <c r="OIZ1955" s="101"/>
      <c r="OJA1955" s="101"/>
      <c r="OJB1955" s="101"/>
      <c r="OJC1955" s="101"/>
      <c r="OJD1955" s="101"/>
      <c r="OJE1955" s="101"/>
      <c r="OJF1955" s="101"/>
      <c r="OJG1955" s="101"/>
      <c r="OJH1955" s="101"/>
      <c r="OJI1955" s="101"/>
      <c r="OJJ1955" s="101"/>
      <c r="OJK1955" s="101"/>
      <c r="OJL1955" s="101"/>
      <c r="OJM1955" s="101"/>
      <c r="OJN1955" s="101"/>
      <c r="OJO1955" s="101"/>
      <c r="OJP1955" s="101"/>
      <c r="OJQ1955" s="101"/>
      <c r="OJR1955" s="101"/>
      <c r="OJS1955" s="101"/>
      <c r="OJT1955" s="101"/>
      <c r="OJU1955" s="101"/>
      <c r="OJV1955" s="101"/>
      <c r="OJW1955" s="101"/>
      <c r="OJX1955" s="101"/>
      <c r="OJY1955" s="101"/>
      <c r="OJZ1955" s="101"/>
      <c r="OKA1955" s="101"/>
      <c r="OKB1955" s="101"/>
      <c r="OKC1955" s="101"/>
      <c r="OKD1955" s="101"/>
      <c r="OKE1955" s="101"/>
      <c r="OKF1955" s="101"/>
      <c r="OKG1955" s="101"/>
      <c r="OKH1955" s="101"/>
      <c r="OKI1955" s="101"/>
      <c r="OKJ1955" s="101"/>
      <c r="OKK1955" s="101"/>
      <c r="OKL1955" s="101"/>
      <c r="OKM1955" s="101"/>
      <c r="OKN1955" s="101"/>
      <c r="OKO1955" s="101"/>
      <c r="OKP1955" s="101"/>
      <c r="OKQ1955" s="101"/>
      <c r="OKR1955" s="101"/>
      <c r="OKS1955" s="101"/>
      <c r="OKT1955" s="101"/>
      <c r="OKU1955" s="101"/>
      <c r="OKV1955" s="101"/>
      <c r="OKW1955" s="101"/>
      <c r="OKX1955" s="101"/>
      <c r="OKY1955" s="101"/>
      <c r="OKZ1955" s="101"/>
      <c r="OLA1955" s="101"/>
      <c r="OLB1955" s="101"/>
      <c r="OLC1955" s="101"/>
      <c r="OLD1955" s="101"/>
      <c r="OLE1955" s="101"/>
      <c r="OLF1955" s="101"/>
      <c r="OLG1955" s="101"/>
      <c r="OLH1955" s="101"/>
      <c r="OLI1955" s="101"/>
      <c r="OLJ1955" s="101"/>
      <c r="OLK1955" s="101"/>
      <c r="OLL1955" s="101"/>
      <c r="OLM1955" s="101"/>
      <c r="OLN1955" s="101"/>
      <c r="OLO1955" s="101"/>
      <c r="OLP1955" s="101"/>
      <c r="OLQ1955" s="101"/>
      <c r="OLR1955" s="101"/>
      <c r="OLS1955" s="101"/>
      <c r="OLT1955" s="101"/>
      <c r="OLU1955" s="101"/>
      <c r="OLV1955" s="101"/>
      <c r="OLW1955" s="101"/>
      <c r="OLX1955" s="101"/>
      <c r="OLY1955" s="101"/>
      <c r="OLZ1955" s="101"/>
      <c r="OMA1955" s="101"/>
      <c r="OMB1955" s="101"/>
      <c r="OMC1955" s="101"/>
      <c r="OMD1955" s="101"/>
      <c r="OME1955" s="101"/>
      <c r="OMF1955" s="101"/>
      <c r="OMG1955" s="101"/>
      <c r="OMH1955" s="101"/>
      <c r="OMI1955" s="101"/>
      <c r="OMJ1955" s="101"/>
      <c r="OMK1955" s="101"/>
      <c r="OML1955" s="101"/>
      <c r="OMM1955" s="101"/>
      <c r="OMN1955" s="101"/>
      <c r="OMO1955" s="101"/>
      <c r="OMP1955" s="101"/>
      <c r="OMQ1955" s="101"/>
      <c r="OMR1955" s="101"/>
      <c r="OMS1955" s="101"/>
      <c r="OMT1955" s="101"/>
      <c r="OMU1955" s="101"/>
      <c r="OMV1955" s="101"/>
      <c r="OMW1955" s="101"/>
      <c r="OMX1955" s="101"/>
      <c r="OMY1955" s="101"/>
      <c r="OMZ1955" s="101"/>
      <c r="ONA1955" s="101"/>
      <c r="ONB1955" s="101"/>
      <c r="ONC1955" s="101"/>
      <c r="OND1955" s="101"/>
      <c r="ONE1955" s="101"/>
      <c r="ONF1955" s="101"/>
      <c r="ONG1955" s="101"/>
      <c r="ONH1955" s="101"/>
      <c r="ONI1955" s="101"/>
      <c r="ONJ1955" s="101"/>
      <c r="ONK1955" s="101"/>
      <c r="ONL1955" s="101"/>
      <c r="ONM1955" s="101"/>
      <c r="ONN1955" s="101"/>
      <c r="ONO1955" s="101"/>
      <c r="ONP1955" s="101"/>
      <c r="ONQ1955" s="101"/>
      <c r="ONR1955" s="101"/>
      <c r="ONS1955" s="101"/>
      <c r="ONT1955" s="101"/>
      <c r="ONU1955" s="101"/>
      <c r="ONV1955" s="101"/>
      <c r="ONW1955" s="101"/>
      <c r="ONX1955" s="101"/>
      <c r="ONY1955" s="101"/>
      <c r="ONZ1955" s="101"/>
      <c r="OOA1955" s="101"/>
      <c r="OOB1955" s="101"/>
      <c r="OOC1955" s="101"/>
      <c r="OOD1955" s="101"/>
      <c r="OOE1955" s="101"/>
      <c r="OOF1955" s="101"/>
      <c r="OOG1955" s="101"/>
      <c r="OOH1955" s="101"/>
      <c r="OOI1955" s="101"/>
      <c r="OOJ1955" s="101"/>
      <c r="OOK1955" s="101"/>
      <c r="OOL1955" s="101"/>
      <c r="OOM1955" s="101"/>
      <c r="OON1955" s="101"/>
      <c r="OOO1955" s="101"/>
      <c r="OOP1955" s="101"/>
      <c r="OOQ1955" s="101"/>
      <c r="OOR1955" s="101"/>
      <c r="OOS1955" s="101"/>
      <c r="OOT1955" s="101"/>
      <c r="OOU1955" s="101"/>
      <c r="OOV1955" s="101"/>
      <c r="OOW1955" s="101"/>
      <c r="OOX1955" s="101"/>
      <c r="OOY1955" s="101"/>
      <c r="OOZ1955" s="101"/>
      <c r="OPA1955" s="101"/>
      <c r="OPB1955" s="101"/>
      <c r="OPC1955" s="101"/>
      <c r="OPD1955" s="101"/>
      <c r="OPE1955" s="101"/>
      <c r="OPF1955" s="101"/>
      <c r="OPG1955" s="101"/>
      <c r="OPH1955" s="101"/>
      <c r="OPI1955" s="101"/>
      <c r="OPJ1955" s="101"/>
      <c r="OPK1955" s="101"/>
      <c r="OPL1955" s="101"/>
      <c r="OPM1955" s="101"/>
      <c r="OPN1955" s="101"/>
      <c r="OPO1955" s="101"/>
      <c r="OPP1955" s="101"/>
      <c r="OPQ1955" s="101"/>
      <c r="OPR1955" s="101"/>
      <c r="OPS1955" s="101"/>
      <c r="OPT1955" s="101"/>
      <c r="OPU1955" s="101"/>
      <c r="OPV1955" s="101"/>
      <c r="OPW1955" s="101"/>
      <c r="OPX1955" s="101"/>
      <c r="OPY1955" s="101"/>
      <c r="OPZ1955" s="101"/>
      <c r="OQA1955" s="101"/>
      <c r="OQB1955" s="101"/>
      <c r="OQC1955" s="101"/>
      <c r="OQD1955" s="101"/>
      <c r="OQE1955" s="101"/>
      <c r="OQF1955" s="101"/>
      <c r="OQG1955" s="101"/>
      <c r="OQH1955" s="101"/>
      <c r="OQI1955" s="101"/>
      <c r="OQJ1955" s="101"/>
      <c r="OQK1955" s="101"/>
      <c r="OQL1955" s="101"/>
      <c r="OQM1955" s="101"/>
      <c r="OQN1955" s="101"/>
      <c r="OQO1955" s="101"/>
      <c r="OQP1955" s="101"/>
      <c r="OQQ1955" s="101"/>
      <c r="OQR1955" s="101"/>
      <c r="OQS1955" s="101"/>
      <c r="OQT1955" s="101"/>
      <c r="OQU1955" s="101"/>
      <c r="OQV1955" s="101"/>
      <c r="OQW1955" s="101"/>
      <c r="OQX1955" s="101"/>
      <c r="OQY1955" s="101"/>
      <c r="OQZ1955" s="101"/>
      <c r="ORA1955" s="101"/>
      <c r="ORB1955" s="101"/>
      <c r="ORC1955" s="101"/>
      <c r="ORD1955" s="101"/>
      <c r="ORE1955" s="101"/>
      <c r="ORF1955" s="101"/>
      <c r="ORG1955" s="101"/>
      <c r="ORH1955" s="101"/>
      <c r="ORI1955" s="101"/>
      <c r="ORJ1955" s="101"/>
      <c r="ORK1955" s="101"/>
      <c r="ORL1955" s="101"/>
      <c r="ORM1955" s="101"/>
      <c r="ORN1955" s="101"/>
      <c r="ORO1955" s="101"/>
      <c r="ORP1955" s="101"/>
      <c r="ORQ1955" s="101"/>
      <c r="ORR1955" s="101"/>
      <c r="ORS1955" s="101"/>
      <c r="ORT1955" s="101"/>
      <c r="ORU1955" s="101"/>
      <c r="ORV1955" s="101"/>
      <c r="ORW1955" s="101"/>
      <c r="ORX1955" s="101"/>
      <c r="ORY1955" s="101"/>
      <c r="ORZ1955" s="101"/>
      <c r="OSA1955" s="101"/>
      <c r="OSB1955" s="101"/>
      <c r="OSC1955" s="101"/>
      <c r="OSD1955" s="101"/>
      <c r="OSE1955" s="101"/>
      <c r="OSF1955" s="101"/>
      <c r="OSG1955" s="101"/>
      <c r="OSH1955" s="101"/>
      <c r="OSI1955" s="101"/>
      <c r="OSJ1955" s="101"/>
      <c r="OSK1955" s="101"/>
      <c r="OSL1955" s="101"/>
      <c r="OSM1955" s="101"/>
      <c r="OSN1955" s="101"/>
      <c r="OSO1955" s="101"/>
      <c r="OSP1955" s="101"/>
      <c r="OSQ1955" s="101"/>
      <c r="OSR1955" s="101"/>
      <c r="OSS1955" s="101"/>
      <c r="OST1955" s="101"/>
      <c r="OSU1955" s="101"/>
      <c r="OSV1955" s="101"/>
      <c r="OSW1955" s="101"/>
      <c r="OSX1955" s="101"/>
      <c r="OSY1955" s="101"/>
      <c r="OSZ1955" s="101"/>
      <c r="OTA1955" s="101"/>
      <c r="OTB1955" s="101"/>
      <c r="OTC1955" s="101"/>
      <c r="OTD1955" s="101"/>
      <c r="OTE1955" s="101"/>
      <c r="OTF1955" s="101"/>
      <c r="OTG1955" s="101"/>
      <c r="OTH1955" s="101"/>
      <c r="OTI1955" s="101"/>
      <c r="OTJ1955" s="101"/>
      <c r="OTK1955" s="101"/>
      <c r="OTL1955" s="101"/>
      <c r="OTM1955" s="101"/>
      <c r="OTN1955" s="101"/>
      <c r="OTO1955" s="101"/>
      <c r="OTP1955" s="101"/>
      <c r="OTQ1955" s="101"/>
      <c r="OTR1955" s="101"/>
      <c r="OTS1955" s="101"/>
      <c r="OTT1955" s="101"/>
      <c r="OTU1955" s="101"/>
      <c r="OTV1955" s="101"/>
      <c r="OTW1955" s="101"/>
      <c r="OTX1955" s="101"/>
      <c r="OTY1955" s="101"/>
      <c r="OTZ1955" s="101"/>
      <c r="OUA1955" s="101"/>
      <c r="OUB1955" s="101"/>
      <c r="OUC1955" s="101"/>
      <c r="OUD1955" s="101"/>
      <c r="OUE1955" s="101"/>
      <c r="OUF1955" s="101"/>
      <c r="OUG1955" s="101"/>
      <c r="OUH1955" s="101"/>
      <c r="OUI1955" s="101"/>
      <c r="OUJ1955" s="101"/>
      <c r="OUK1955" s="101"/>
      <c r="OUL1955" s="101"/>
      <c r="OUM1955" s="101"/>
      <c r="OUN1955" s="101"/>
      <c r="OUO1955" s="101"/>
      <c r="OUP1955" s="101"/>
      <c r="OUQ1955" s="101"/>
      <c r="OUR1955" s="101"/>
      <c r="OUS1955" s="101"/>
      <c r="OUT1955" s="101"/>
      <c r="OUU1955" s="101"/>
      <c r="OUV1955" s="101"/>
      <c r="OUW1955" s="101"/>
      <c r="OUX1955" s="101"/>
      <c r="OUY1955" s="101"/>
      <c r="OUZ1955" s="101"/>
      <c r="OVA1955" s="101"/>
      <c r="OVB1955" s="101"/>
      <c r="OVC1955" s="101"/>
      <c r="OVD1955" s="101"/>
      <c r="OVE1955" s="101"/>
      <c r="OVF1955" s="101"/>
      <c r="OVG1955" s="101"/>
      <c r="OVH1955" s="101"/>
      <c r="OVI1955" s="101"/>
      <c r="OVJ1955" s="101"/>
      <c r="OVK1955" s="101"/>
      <c r="OVL1955" s="101"/>
      <c r="OVM1955" s="101"/>
      <c r="OVN1955" s="101"/>
      <c r="OVO1955" s="101"/>
      <c r="OVP1955" s="101"/>
      <c r="OVQ1955" s="101"/>
      <c r="OVR1955" s="101"/>
      <c r="OVS1955" s="101"/>
      <c r="OVT1955" s="101"/>
      <c r="OVU1955" s="101"/>
      <c r="OVV1955" s="101"/>
      <c r="OVW1955" s="101"/>
      <c r="OVX1955" s="101"/>
      <c r="OVY1955" s="101"/>
      <c r="OVZ1955" s="101"/>
      <c r="OWA1955" s="101"/>
      <c r="OWB1955" s="101"/>
      <c r="OWC1955" s="101"/>
      <c r="OWD1955" s="101"/>
      <c r="OWE1955" s="101"/>
      <c r="OWF1955" s="101"/>
      <c r="OWG1955" s="101"/>
      <c r="OWH1955" s="101"/>
      <c r="OWI1955" s="101"/>
      <c r="OWJ1955" s="101"/>
      <c r="OWK1955" s="101"/>
      <c r="OWL1955" s="101"/>
      <c r="OWM1955" s="101"/>
      <c r="OWN1955" s="101"/>
      <c r="OWO1955" s="101"/>
      <c r="OWP1955" s="101"/>
      <c r="OWQ1955" s="101"/>
      <c r="OWR1955" s="101"/>
      <c r="OWS1955" s="101"/>
      <c r="OWT1955" s="101"/>
      <c r="OWU1955" s="101"/>
      <c r="OWV1955" s="101"/>
      <c r="OWW1955" s="101"/>
      <c r="OWX1955" s="101"/>
      <c r="OWY1955" s="101"/>
      <c r="OWZ1955" s="101"/>
      <c r="OXA1955" s="101"/>
      <c r="OXB1955" s="101"/>
      <c r="OXC1955" s="101"/>
      <c r="OXD1955" s="101"/>
      <c r="OXE1955" s="101"/>
      <c r="OXF1955" s="101"/>
      <c r="OXG1955" s="101"/>
      <c r="OXH1955" s="101"/>
      <c r="OXI1955" s="101"/>
      <c r="OXJ1955" s="101"/>
      <c r="OXK1955" s="101"/>
      <c r="OXL1955" s="101"/>
      <c r="OXM1955" s="101"/>
      <c r="OXN1955" s="101"/>
      <c r="OXO1955" s="101"/>
      <c r="OXP1955" s="101"/>
      <c r="OXQ1955" s="101"/>
      <c r="OXR1955" s="101"/>
      <c r="OXS1955" s="101"/>
      <c r="OXT1955" s="101"/>
      <c r="OXU1955" s="101"/>
      <c r="OXV1955" s="101"/>
      <c r="OXW1955" s="101"/>
      <c r="OXX1955" s="101"/>
      <c r="OXY1955" s="101"/>
      <c r="OXZ1955" s="101"/>
      <c r="OYA1955" s="101"/>
      <c r="OYB1955" s="101"/>
      <c r="OYC1955" s="101"/>
      <c r="OYD1955" s="101"/>
      <c r="OYE1955" s="101"/>
      <c r="OYF1955" s="101"/>
      <c r="OYG1955" s="101"/>
      <c r="OYH1955" s="101"/>
      <c r="OYI1955" s="101"/>
      <c r="OYJ1955" s="101"/>
      <c r="OYK1955" s="101"/>
      <c r="OYL1955" s="101"/>
      <c r="OYM1955" s="101"/>
      <c r="OYN1955" s="101"/>
      <c r="OYO1955" s="101"/>
      <c r="OYP1955" s="101"/>
      <c r="OYQ1955" s="101"/>
      <c r="OYR1955" s="101"/>
      <c r="OYS1955" s="101"/>
      <c r="OYT1955" s="101"/>
      <c r="OYU1955" s="101"/>
      <c r="OYV1955" s="101"/>
      <c r="OYW1955" s="101"/>
      <c r="OYX1955" s="101"/>
      <c r="OYY1955" s="101"/>
      <c r="OYZ1955" s="101"/>
      <c r="OZA1955" s="101"/>
      <c r="OZB1955" s="101"/>
      <c r="OZC1955" s="101"/>
      <c r="OZD1955" s="101"/>
      <c r="OZE1955" s="101"/>
      <c r="OZF1955" s="101"/>
      <c r="OZG1955" s="101"/>
      <c r="OZH1955" s="101"/>
      <c r="OZI1955" s="101"/>
      <c r="OZJ1955" s="101"/>
      <c r="OZK1955" s="101"/>
      <c r="OZL1955" s="101"/>
      <c r="OZM1955" s="101"/>
      <c r="OZN1955" s="101"/>
      <c r="OZO1955" s="101"/>
      <c r="OZP1955" s="101"/>
      <c r="OZQ1955" s="101"/>
      <c r="OZR1955" s="101"/>
      <c r="OZS1955" s="101"/>
      <c r="OZT1955" s="101"/>
      <c r="OZU1955" s="101"/>
      <c r="OZV1955" s="101"/>
      <c r="OZW1955" s="101"/>
      <c r="OZX1955" s="101"/>
      <c r="OZY1955" s="101"/>
      <c r="OZZ1955" s="101"/>
      <c r="PAA1955" s="101"/>
      <c r="PAB1955" s="101"/>
      <c r="PAC1955" s="101"/>
      <c r="PAD1955" s="101"/>
      <c r="PAE1955" s="101"/>
      <c r="PAF1955" s="101"/>
      <c r="PAG1955" s="101"/>
      <c r="PAH1955" s="101"/>
      <c r="PAI1955" s="101"/>
      <c r="PAJ1955" s="101"/>
      <c r="PAK1955" s="101"/>
      <c r="PAL1955" s="101"/>
      <c r="PAM1955" s="101"/>
      <c r="PAN1955" s="101"/>
      <c r="PAO1955" s="101"/>
      <c r="PAP1955" s="101"/>
      <c r="PAQ1955" s="101"/>
      <c r="PAR1955" s="101"/>
      <c r="PAS1955" s="101"/>
      <c r="PAT1955" s="101"/>
      <c r="PAU1955" s="101"/>
      <c r="PAV1955" s="101"/>
      <c r="PAW1955" s="101"/>
      <c r="PAX1955" s="101"/>
      <c r="PAY1955" s="101"/>
      <c r="PAZ1955" s="101"/>
      <c r="PBA1955" s="101"/>
      <c r="PBB1955" s="101"/>
      <c r="PBC1955" s="101"/>
      <c r="PBD1955" s="101"/>
      <c r="PBE1955" s="101"/>
      <c r="PBF1955" s="101"/>
      <c r="PBG1955" s="101"/>
      <c r="PBH1955" s="101"/>
      <c r="PBI1955" s="101"/>
      <c r="PBJ1955" s="101"/>
      <c r="PBK1955" s="101"/>
      <c r="PBL1955" s="101"/>
      <c r="PBM1955" s="101"/>
      <c r="PBN1955" s="101"/>
      <c r="PBO1955" s="101"/>
      <c r="PBP1955" s="101"/>
      <c r="PBQ1955" s="101"/>
      <c r="PBR1955" s="101"/>
      <c r="PBS1955" s="101"/>
      <c r="PBT1955" s="101"/>
      <c r="PBU1955" s="101"/>
      <c r="PBV1955" s="101"/>
      <c r="PBW1955" s="101"/>
      <c r="PBX1955" s="101"/>
      <c r="PBY1955" s="101"/>
      <c r="PBZ1955" s="101"/>
      <c r="PCA1955" s="101"/>
      <c r="PCB1955" s="101"/>
      <c r="PCC1955" s="101"/>
      <c r="PCD1955" s="101"/>
      <c r="PCE1955" s="101"/>
      <c r="PCF1955" s="101"/>
      <c r="PCG1955" s="101"/>
      <c r="PCH1955" s="101"/>
      <c r="PCI1955" s="101"/>
      <c r="PCJ1955" s="101"/>
      <c r="PCK1955" s="101"/>
      <c r="PCL1955" s="101"/>
      <c r="PCM1955" s="101"/>
      <c r="PCN1955" s="101"/>
      <c r="PCO1955" s="101"/>
      <c r="PCP1955" s="101"/>
      <c r="PCQ1955" s="101"/>
      <c r="PCR1955" s="101"/>
      <c r="PCS1955" s="101"/>
      <c r="PCT1955" s="101"/>
      <c r="PCU1955" s="101"/>
      <c r="PCV1955" s="101"/>
      <c r="PCW1955" s="101"/>
      <c r="PCX1955" s="101"/>
      <c r="PCY1955" s="101"/>
      <c r="PCZ1955" s="101"/>
      <c r="PDA1955" s="101"/>
      <c r="PDB1955" s="101"/>
      <c r="PDC1955" s="101"/>
      <c r="PDD1955" s="101"/>
      <c r="PDE1955" s="101"/>
      <c r="PDF1955" s="101"/>
      <c r="PDG1955" s="101"/>
      <c r="PDH1955" s="101"/>
      <c r="PDI1955" s="101"/>
      <c r="PDJ1955" s="101"/>
      <c r="PDK1955" s="101"/>
      <c r="PDL1955" s="101"/>
      <c r="PDM1955" s="101"/>
      <c r="PDN1955" s="101"/>
      <c r="PDO1955" s="101"/>
      <c r="PDP1955" s="101"/>
      <c r="PDQ1955" s="101"/>
      <c r="PDR1955" s="101"/>
      <c r="PDS1955" s="101"/>
      <c r="PDT1955" s="101"/>
      <c r="PDU1955" s="101"/>
      <c r="PDV1955" s="101"/>
      <c r="PDW1955" s="101"/>
      <c r="PDX1955" s="101"/>
      <c r="PDY1955" s="101"/>
      <c r="PDZ1955" s="101"/>
      <c r="PEA1955" s="101"/>
      <c r="PEB1955" s="101"/>
      <c r="PEC1955" s="101"/>
      <c r="PED1955" s="101"/>
      <c r="PEE1955" s="101"/>
      <c r="PEF1955" s="101"/>
      <c r="PEG1955" s="101"/>
      <c r="PEH1955" s="101"/>
      <c r="PEI1955" s="101"/>
      <c r="PEJ1955" s="101"/>
      <c r="PEK1955" s="101"/>
      <c r="PEL1955" s="101"/>
      <c r="PEM1955" s="101"/>
      <c r="PEN1955" s="101"/>
      <c r="PEO1955" s="101"/>
      <c r="PEP1955" s="101"/>
      <c r="PEQ1955" s="101"/>
      <c r="PER1955" s="101"/>
      <c r="PES1955" s="101"/>
      <c r="PET1955" s="101"/>
      <c r="PEU1955" s="101"/>
      <c r="PEV1955" s="101"/>
      <c r="PEW1955" s="101"/>
      <c r="PEX1955" s="101"/>
      <c r="PEY1955" s="101"/>
      <c r="PEZ1955" s="101"/>
      <c r="PFA1955" s="101"/>
      <c r="PFB1955" s="101"/>
      <c r="PFC1955" s="101"/>
      <c r="PFD1955" s="101"/>
      <c r="PFE1955" s="101"/>
      <c r="PFF1955" s="101"/>
      <c r="PFG1955" s="101"/>
      <c r="PFH1955" s="101"/>
      <c r="PFI1955" s="101"/>
      <c r="PFJ1955" s="101"/>
      <c r="PFK1955" s="101"/>
      <c r="PFL1955" s="101"/>
      <c r="PFM1955" s="101"/>
      <c r="PFN1955" s="101"/>
      <c r="PFO1955" s="101"/>
      <c r="PFP1955" s="101"/>
      <c r="PFQ1955" s="101"/>
      <c r="PFR1955" s="101"/>
      <c r="PFS1955" s="101"/>
      <c r="PFT1955" s="101"/>
      <c r="PFU1955" s="101"/>
      <c r="PFV1955" s="101"/>
      <c r="PFW1955" s="101"/>
      <c r="PFX1955" s="101"/>
      <c r="PFY1955" s="101"/>
      <c r="PFZ1955" s="101"/>
      <c r="PGA1955" s="101"/>
      <c r="PGB1955" s="101"/>
      <c r="PGC1955" s="101"/>
      <c r="PGD1955" s="101"/>
      <c r="PGE1955" s="101"/>
      <c r="PGF1955" s="101"/>
      <c r="PGG1955" s="101"/>
      <c r="PGH1955" s="101"/>
      <c r="PGI1955" s="101"/>
      <c r="PGJ1955" s="101"/>
      <c r="PGK1955" s="101"/>
      <c r="PGL1955" s="101"/>
      <c r="PGM1955" s="101"/>
      <c r="PGN1955" s="101"/>
      <c r="PGO1955" s="101"/>
      <c r="PGP1955" s="101"/>
      <c r="PGQ1955" s="101"/>
      <c r="PGR1955" s="101"/>
      <c r="PGS1955" s="101"/>
      <c r="PGT1955" s="101"/>
      <c r="PGU1955" s="101"/>
      <c r="PGV1955" s="101"/>
      <c r="PGW1955" s="101"/>
      <c r="PGX1955" s="101"/>
      <c r="PGY1955" s="101"/>
      <c r="PGZ1955" s="101"/>
      <c r="PHA1955" s="101"/>
      <c r="PHB1955" s="101"/>
      <c r="PHC1955" s="101"/>
      <c r="PHD1955" s="101"/>
      <c r="PHE1955" s="101"/>
      <c r="PHF1955" s="101"/>
      <c r="PHG1955" s="101"/>
      <c r="PHH1955" s="101"/>
      <c r="PHI1955" s="101"/>
      <c r="PHJ1955" s="101"/>
      <c r="PHK1955" s="101"/>
      <c r="PHL1955" s="101"/>
      <c r="PHM1955" s="101"/>
      <c r="PHN1955" s="101"/>
      <c r="PHO1955" s="101"/>
      <c r="PHP1955" s="101"/>
      <c r="PHQ1955" s="101"/>
      <c r="PHR1955" s="101"/>
      <c r="PHS1955" s="101"/>
      <c r="PHT1955" s="101"/>
      <c r="PHU1955" s="101"/>
      <c r="PHV1955" s="101"/>
      <c r="PHW1955" s="101"/>
      <c r="PHX1955" s="101"/>
      <c r="PHY1955" s="101"/>
      <c r="PHZ1955" s="101"/>
      <c r="PIA1955" s="101"/>
      <c r="PIB1955" s="101"/>
      <c r="PIC1955" s="101"/>
      <c r="PID1955" s="101"/>
      <c r="PIE1955" s="101"/>
      <c r="PIF1955" s="101"/>
      <c r="PIG1955" s="101"/>
      <c r="PIH1955" s="101"/>
      <c r="PII1955" s="101"/>
      <c r="PIJ1955" s="101"/>
      <c r="PIK1955" s="101"/>
      <c r="PIL1955" s="101"/>
      <c r="PIM1955" s="101"/>
      <c r="PIN1955" s="101"/>
      <c r="PIO1955" s="101"/>
      <c r="PIP1955" s="101"/>
      <c r="PIQ1955" s="101"/>
      <c r="PIR1955" s="101"/>
      <c r="PIS1955" s="101"/>
      <c r="PIT1955" s="101"/>
      <c r="PIU1955" s="101"/>
      <c r="PIV1955" s="101"/>
      <c r="PIW1955" s="101"/>
      <c r="PIX1955" s="101"/>
      <c r="PIY1955" s="101"/>
      <c r="PIZ1955" s="101"/>
      <c r="PJA1955" s="101"/>
      <c r="PJB1955" s="101"/>
      <c r="PJC1955" s="101"/>
      <c r="PJD1955" s="101"/>
      <c r="PJE1955" s="101"/>
      <c r="PJF1955" s="101"/>
      <c r="PJG1955" s="101"/>
      <c r="PJH1955" s="101"/>
      <c r="PJI1955" s="101"/>
      <c r="PJJ1955" s="101"/>
      <c r="PJK1955" s="101"/>
      <c r="PJL1955" s="101"/>
      <c r="PJM1955" s="101"/>
      <c r="PJN1955" s="101"/>
      <c r="PJO1955" s="101"/>
      <c r="PJP1955" s="101"/>
      <c r="PJQ1955" s="101"/>
      <c r="PJR1955" s="101"/>
      <c r="PJS1955" s="101"/>
      <c r="PJT1955" s="101"/>
      <c r="PJU1955" s="101"/>
      <c r="PJV1955" s="101"/>
      <c r="PJW1955" s="101"/>
      <c r="PJX1955" s="101"/>
      <c r="PJY1955" s="101"/>
      <c r="PJZ1955" s="101"/>
      <c r="PKA1955" s="101"/>
      <c r="PKB1955" s="101"/>
      <c r="PKC1955" s="101"/>
      <c r="PKD1955" s="101"/>
      <c r="PKE1955" s="101"/>
      <c r="PKF1955" s="101"/>
      <c r="PKG1955" s="101"/>
      <c r="PKH1955" s="101"/>
      <c r="PKI1955" s="101"/>
      <c r="PKJ1955" s="101"/>
      <c r="PKK1955" s="101"/>
      <c r="PKL1955" s="101"/>
      <c r="PKM1955" s="101"/>
      <c r="PKN1955" s="101"/>
      <c r="PKO1955" s="101"/>
      <c r="PKP1955" s="101"/>
      <c r="PKQ1955" s="101"/>
      <c r="PKR1955" s="101"/>
      <c r="PKS1955" s="101"/>
      <c r="PKT1955" s="101"/>
      <c r="PKU1955" s="101"/>
      <c r="PKV1955" s="101"/>
      <c r="PKW1955" s="101"/>
      <c r="PKX1955" s="101"/>
      <c r="PKY1955" s="101"/>
      <c r="PKZ1955" s="101"/>
      <c r="PLA1955" s="101"/>
      <c r="PLB1955" s="101"/>
      <c r="PLC1955" s="101"/>
      <c r="PLD1955" s="101"/>
      <c r="PLE1955" s="101"/>
      <c r="PLF1955" s="101"/>
      <c r="PLG1955" s="101"/>
      <c r="PLH1955" s="101"/>
      <c r="PLI1955" s="101"/>
      <c r="PLJ1955" s="101"/>
      <c r="PLK1955" s="101"/>
      <c r="PLL1955" s="101"/>
      <c r="PLM1955" s="101"/>
      <c r="PLN1955" s="101"/>
      <c r="PLO1955" s="101"/>
      <c r="PLP1955" s="101"/>
      <c r="PLQ1955" s="101"/>
      <c r="PLR1955" s="101"/>
      <c r="PLS1955" s="101"/>
      <c r="PLT1955" s="101"/>
      <c r="PLU1955" s="101"/>
      <c r="PLV1955" s="101"/>
      <c r="PLW1955" s="101"/>
      <c r="PLX1955" s="101"/>
      <c r="PLY1955" s="101"/>
      <c r="PLZ1955" s="101"/>
      <c r="PMA1955" s="101"/>
      <c r="PMB1955" s="101"/>
      <c r="PMC1955" s="101"/>
      <c r="PMD1955" s="101"/>
      <c r="PME1955" s="101"/>
      <c r="PMF1955" s="101"/>
      <c r="PMG1955" s="101"/>
      <c r="PMH1955" s="101"/>
      <c r="PMI1955" s="101"/>
      <c r="PMJ1955" s="101"/>
      <c r="PMK1955" s="101"/>
      <c r="PML1955" s="101"/>
      <c r="PMM1955" s="101"/>
      <c r="PMN1955" s="101"/>
      <c r="PMO1955" s="101"/>
      <c r="PMP1955" s="101"/>
      <c r="PMQ1955" s="101"/>
      <c r="PMR1955" s="101"/>
      <c r="PMS1955" s="101"/>
      <c r="PMT1955" s="101"/>
      <c r="PMU1955" s="101"/>
      <c r="PMV1955" s="101"/>
      <c r="PMW1955" s="101"/>
      <c r="PMX1955" s="101"/>
      <c r="PMY1955" s="101"/>
      <c r="PMZ1955" s="101"/>
      <c r="PNA1955" s="101"/>
      <c r="PNB1955" s="101"/>
      <c r="PNC1955" s="101"/>
      <c r="PND1955" s="101"/>
      <c r="PNE1955" s="101"/>
      <c r="PNF1955" s="101"/>
      <c r="PNG1955" s="101"/>
      <c r="PNH1955" s="101"/>
      <c r="PNI1955" s="101"/>
      <c r="PNJ1955" s="101"/>
      <c r="PNK1955" s="101"/>
      <c r="PNL1955" s="101"/>
      <c r="PNM1955" s="101"/>
      <c r="PNN1955" s="101"/>
      <c r="PNO1955" s="101"/>
      <c r="PNP1955" s="101"/>
      <c r="PNQ1955" s="101"/>
      <c r="PNR1955" s="101"/>
      <c r="PNS1955" s="101"/>
      <c r="PNT1955" s="101"/>
      <c r="PNU1955" s="101"/>
      <c r="PNV1955" s="101"/>
      <c r="PNW1955" s="101"/>
      <c r="PNX1955" s="101"/>
      <c r="PNY1955" s="101"/>
      <c r="PNZ1955" s="101"/>
      <c r="POA1955" s="101"/>
      <c r="POB1955" s="101"/>
      <c r="POC1955" s="101"/>
      <c r="POD1955" s="101"/>
      <c r="POE1955" s="101"/>
      <c r="POF1955" s="101"/>
      <c r="POG1955" s="101"/>
      <c r="POH1955" s="101"/>
      <c r="POI1955" s="101"/>
      <c r="POJ1955" s="101"/>
      <c r="POK1955" s="101"/>
      <c r="POL1955" s="101"/>
      <c r="POM1955" s="101"/>
      <c r="PON1955" s="101"/>
      <c r="POO1955" s="101"/>
      <c r="POP1955" s="101"/>
      <c r="POQ1955" s="101"/>
      <c r="POR1955" s="101"/>
      <c r="POS1955" s="101"/>
      <c r="POT1955" s="101"/>
      <c r="POU1955" s="101"/>
      <c r="POV1955" s="101"/>
      <c r="POW1955" s="101"/>
      <c r="POX1955" s="101"/>
      <c r="POY1955" s="101"/>
      <c r="POZ1955" s="101"/>
      <c r="PPA1955" s="101"/>
      <c r="PPB1955" s="101"/>
      <c r="PPC1955" s="101"/>
      <c r="PPD1955" s="101"/>
      <c r="PPE1955" s="101"/>
      <c r="PPF1955" s="101"/>
      <c r="PPG1955" s="101"/>
      <c r="PPH1955" s="101"/>
      <c r="PPI1955" s="101"/>
      <c r="PPJ1955" s="101"/>
      <c r="PPK1955" s="101"/>
      <c r="PPL1955" s="101"/>
      <c r="PPM1955" s="101"/>
      <c r="PPN1955" s="101"/>
      <c r="PPO1955" s="101"/>
      <c r="PPP1955" s="101"/>
      <c r="PPQ1955" s="101"/>
      <c r="PPR1955" s="101"/>
      <c r="PPS1955" s="101"/>
      <c r="PPT1955" s="101"/>
      <c r="PPU1955" s="101"/>
      <c r="PPV1955" s="101"/>
      <c r="PPW1955" s="101"/>
      <c r="PPX1955" s="101"/>
      <c r="PPY1955" s="101"/>
      <c r="PPZ1955" s="101"/>
      <c r="PQA1955" s="101"/>
      <c r="PQB1955" s="101"/>
      <c r="PQC1955" s="101"/>
      <c r="PQD1955" s="101"/>
      <c r="PQE1955" s="101"/>
      <c r="PQF1955" s="101"/>
      <c r="PQG1955" s="101"/>
      <c r="PQH1955" s="101"/>
      <c r="PQI1955" s="101"/>
      <c r="PQJ1955" s="101"/>
      <c r="PQK1955" s="101"/>
      <c r="PQL1955" s="101"/>
      <c r="PQM1955" s="101"/>
      <c r="PQN1955" s="101"/>
      <c r="PQO1955" s="101"/>
      <c r="PQP1955" s="101"/>
      <c r="PQQ1955" s="101"/>
      <c r="PQR1955" s="101"/>
      <c r="PQS1955" s="101"/>
      <c r="PQT1955" s="101"/>
      <c r="PQU1955" s="101"/>
      <c r="PQV1955" s="101"/>
      <c r="PQW1955" s="101"/>
      <c r="PQX1955" s="101"/>
      <c r="PQY1955" s="101"/>
      <c r="PQZ1955" s="101"/>
      <c r="PRA1955" s="101"/>
      <c r="PRB1955" s="101"/>
      <c r="PRC1955" s="101"/>
      <c r="PRD1955" s="101"/>
      <c r="PRE1955" s="101"/>
      <c r="PRF1955" s="101"/>
      <c r="PRG1955" s="101"/>
      <c r="PRH1955" s="101"/>
      <c r="PRI1955" s="101"/>
      <c r="PRJ1955" s="101"/>
      <c r="PRK1955" s="101"/>
      <c r="PRL1955" s="101"/>
      <c r="PRM1955" s="101"/>
      <c r="PRN1955" s="101"/>
      <c r="PRO1955" s="101"/>
      <c r="PRP1955" s="101"/>
      <c r="PRQ1955" s="101"/>
      <c r="PRR1955" s="101"/>
      <c r="PRS1955" s="101"/>
      <c r="PRT1955" s="101"/>
      <c r="PRU1955" s="101"/>
      <c r="PRV1955" s="101"/>
      <c r="PRW1955" s="101"/>
      <c r="PRX1955" s="101"/>
      <c r="PRY1955" s="101"/>
      <c r="PRZ1955" s="101"/>
      <c r="PSA1955" s="101"/>
      <c r="PSB1955" s="101"/>
      <c r="PSC1955" s="101"/>
      <c r="PSD1955" s="101"/>
      <c r="PSE1955" s="101"/>
      <c r="PSF1955" s="101"/>
      <c r="PSG1955" s="101"/>
      <c r="PSH1955" s="101"/>
      <c r="PSI1955" s="101"/>
      <c r="PSJ1955" s="101"/>
      <c r="PSK1955" s="101"/>
      <c r="PSL1955" s="101"/>
      <c r="PSM1955" s="101"/>
      <c r="PSN1955" s="101"/>
      <c r="PSO1955" s="101"/>
      <c r="PSP1955" s="101"/>
      <c r="PSQ1955" s="101"/>
      <c r="PSR1955" s="101"/>
      <c r="PSS1955" s="101"/>
      <c r="PST1955" s="101"/>
      <c r="PSU1955" s="101"/>
      <c r="PSV1955" s="101"/>
      <c r="PSW1955" s="101"/>
      <c r="PSX1955" s="101"/>
      <c r="PSY1955" s="101"/>
      <c r="PSZ1955" s="101"/>
      <c r="PTA1955" s="101"/>
      <c r="PTB1955" s="101"/>
      <c r="PTC1955" s="101"/>
      <c r="PTD1955" s="101"/>
      <c r="PTE1955" s="101"/>
      <c r="PTF1955" s="101"/>
      <c r="PTG1955" s="101"/>
      <c r="PTH1955" s="101"/>
      <c r="PTI1955" s="101"/>
      <c r="PTJ1955" s="101"/>
      <c r="PTK1955" s="101"/>
      <c r="PTL1955" s="101"/>
      <c r="PTM1955" s="101"/>
      <c r="PTN1955" s="101"/>
      <c r="PTO1955" s="101"/>
      <c r="PTP1955" s="101"/>
      <c r="PTQ1955" s="101"/>
      <c r="PTR1955" s="101"/>
      <c r="PTS1955" s="101"/>
      <c r="PTT1955" s="101"/>
      <c r="PTU1955" s="101"/>
      <c r="PTV1955" s="101"/>
      <c r="PTW1955" s="101"/>
      <c r="PTX1955" s="101"/>
      <c r="PTY1955" s="101"/>
      <c r="PTZ1955" s="101"/>
      <c r="PUA1955" s="101"/>
      <c r="PUB1955" s="101"/>
      <c r="PUC1955" s="101"/>
      <c r="PUD1955" s="101"/>
      <c r="PUE1955" s="101"/>
      <c r="PUF1955" s="101"/>
      <c r="PUG1955" s="101"/>
      <c r="PUH1955" s="101"/>
      <c r="PUI1955" s="101"/>
      <c r="PUJ1955" s="101"/>
      <c r="PUK1955" s="101"/>
      <c r="PUL1955" s="101"/>
      <c r="PUM1955" s="101"/>
      <c r="PUN1955" s="101"/>
      <c r="PUO1955" s="101"/>
      <c r="PUP1955" s="101"/>
      <c r="PUQ1955" s="101"/>
      <c r="PUR1955" s="101"/>
      <c r="PUS1955" s="101"/>
      <c r="PUT1955" s="101"/>
      <c r="PUU1955" s="101"/>
      <c r="PUV1955" s="101"/>
      <c r="PUW1955" s="101"/>
      <c r="PUX1955" s="101"/>
      <c r="PUY1955" s="101"/>
      <c r="PUZ1955" s="101"/>
      <c r="PVA1955" s="101"/>
      <c r="PVB1955" s="101"/>
      <c r="PVC1955" s="101"/>
      <c r="PVD1955" s="101"/>
      <c r="PVE1955" s="101"/>
      <c r="PVF1955" s="101"/>
      <c r="PVG1955" s="101"/>
      <c r="PVH1955" s="101"/>
      <c r="PVI1955" s="101"/>
      <c r="PVJ1955" s="101"/>
      <c r="PVK1955" s="101"/>
      <c r="PVL1955" s="101"/>
      <c r="PVM1955" s="101"/>
      <c r="PVN1955" s="101"/>
      <c r="PVO1955" s="101"/>
      <c r="PVP1955" s="101"/>
      <c r="PVQ1955" s="101"/>
      <c r="PVR1955" s="101"/>
      <c r="PVS1955" s="101"/>
      <c r="PVT1955" s="101"/>
      <c r="PVU1955" s="101"/>
      <c r="PVV1955" s="101"/>
      <c r="PVW1955" s="101"/>
      <c r="PVX1955" s="101"/>
      <c r="PVY1955" s="101"/>
      <c r="PVZ1955" s="101"/>
      <c r="PWA1955" s="101"/>
      <c r="PWB1955" s="101"/>
      <c r="PWC1955" s="101"/>
      <c r="PWD1955" s="101"/>
      <c r="PWE1955" s="101"/>
      <c r="PWF1955" s="101"/>
      <c r="PWG1955" s="101"/>
      <c r="PWH1955" s="101"/>
      <c r="PWI1955" s="101"/>
      <c r="PWJ1955" s="101"/>
      <c r="PWK1955" s="101"/>
      <c r="PWL1955" s="101"/>
      <c r="PWM1955" s="101"/>
      <c r="PWN1955" s="101"/>
      <c r="PWO1955" s="101"/>
      <c r="PWP1955" s="101"/>
      <c r="PWQ1955" s="101"/>
      <c r="PWR1955" s="101"/>
      <c r="PWS1955" s="101"/>
      <c r="PWT1955" s="101"/>
      <c r="PWU1955" s="101"/>
      <c r="PWV1955" s="101"/>
      <c r="PWW1955" s="101"/>
      <c r="PWX1955" s="101"/>
      <c r="PWY1955" s="101"/>
      <c r="PWZ1955" s="101"/>
      <c r="PXA1955" s="101"/>
      <c r="PXB1955" s="101"/>
      <c r="PXC1955" s="101"/>
      <c r="PXD1955" s="101"/>
      <c r="PXE1955" s="101"/>
      <c r="PXF1955" s="101"/>
      <c r="PXG1955" s="101"/>
      <c r="PXH1955" s="101"/>
      <c r="PXI1955" s="101"/>
      <c r="PXJ1955" s="101"/>
      <c r="PXK1955" s="101"/>
      <c r="PXL1955" s="101"/>
      <c r="PXM1955" s="101"/>
      <c r="PXN1955" s="101"/>
      <c r="PXO1955" s="101"/>
      <c r="PXP1955" s="101"/>
      <c r="PXQ1955" s="101"/>
      <c r="PXR1955" s="101"/>
      <c r="PXS1955" s="101"/>
      <c r="PXT1955" s="101"/>
      <c r="PXU1955" s="101"/>
      <c r="PXV1955" s="101"/>
      <c r="PXW1955" s="101"/>
      <c r="PXX1955" s="101"/>
      <c r="PXY1955" s="101"/>
      <c r="PXZ1955" s="101"/>
      <c r="PYA1955" s="101"/>
      <c r="PYB1955" s="101"/>
      <c r="PYC1955" s="101"/>
      <c r="PYD1955" s="101"/>
      <c r="PYE1955" s="101"/>
      <c r="PYF1955" s="101"/>
      <c r="PYG1955" s="101"/>
      <c r="PYH1955" s="101"/>
      <c r="PYI1955" s="101"/>
      <c r="PYJ1955" s="101"/>
      <c r="PYK1955" s="101"/>
      <c r="PYL1955" s="101"/>
      <c r="PYM1955" s="101"/>
      <c r="PYN1955" s="101"/>
      <c r="PYO1955" s="101"/>
      <c r="PYP1955" s="101"/>
      <c r="PYQ1955" s="101"/>
      <c r="PYR1955" s="101"/>
      <c r="PYS1955" s="101"/>
      <c r="PYT1955" s="101"/>
      <c r="PYU1955" s="101"/>
      <c r="PYV1955" s="101"/>
      <c r="PYW1955" s="101"/>
      <c r="PYX1955" s="101"/>
      <c r="PYY1955" s="101"/>
      <c r="PYZ1955" s="101"/>
      <c r="PZA1955" s="101"/>
      <c r="PZB1955" s="101"/>
      <c r="PZC1955" s="101"/>
      <c r="PZD1955" s="101"/>
      <c r="PZE1955" s="101"/>
      <c r="PZF1955" s="101"/>
      <c r="PZG1955" s="101"/>
      <c r="PZH1955" s="101"/>
      <c r="PZI1955" s="101"/>
      <c r="PZJ1955" s="101"/>
      <c r="PZK1955" s="101"/>
      <c r="PZL1955" s="101"/>
      <c r="PZM1955" s="101"/>
      <c r="PZN1955" s="101"/>
      <c r="PZO1955" s="101"/>
      <c r="PZP1955" s="101"/>
      <c r="PZQ1955" s="101"/>
      <c r="PZR1955" s="101"/>
      <c r="PZS1955" s="101"/>
      <c r="PZT1955" s="101"/>
      <c r="PZU1955" s="101"/>
      <c r="PZV1955" s="101"/>
      <c r="PZW1955" s="101"/>
      <c r="PZX1955" s="101"/>
      <c r="PZY1955" s="101"/>
      <c r="PZZ1955" s="101"/>
      <c r="QAA1955" s="101"/>
      <c r="QAB1955" s="101"/>
      <c r="QAC1955" s="101"/>
      <c r="QAD1955" s="101"/>
      <c r="QAE1955" s="101"/>
      <c r="QAF1955" s="101"/>
      <c r="QAG1955" s="101"/>
      <c r="QAH1955" s="101"/>
      <c r="QAI1955" s="101"/>
      <c r="QAJ1955" s="101"/>
      <c r="QAK1955" s="101"/>
      <c r="QAL1955" s="101"/>
      <c r="QAM1955" s="101"/>
      <c r="QAN1955" s="101"/>
      <c r="QAO1955" s="101"/>
      <c r="QAP1955" s="101"/>
      <c r="QAQ1955" s="101"/>
      <c r="QAR1955" s="101"/>
      <c r="QAS1955" s="101"/>
      <c r="QAT1955" s="101"/>
      <c r="QAU1955" s="101"/>
      <c r="QAV1955" s="101"/>
      <c r="QAW1955" s="101"/>
      <c r="QAX1955" s="101"/>
      <c r="QAY1955" s="101"/>
      <c r="QAZ1955" s="101"/>
      <c r="QBA1955" s="101"/>
      <c r="QBB1955" s="101"/>
      <c r="QBC1955" s="101"/>
      <c r="QBD1955" s="101"/>
      <c r="QBE1955" s="101"/>
      <c r="QBF1955" s="101"/>
      <c r="QBG1955" s="101"/>
      <c r="QBH1955" s="101"/>
      <c r="QBI1955" s="101"/>
      <c r="QBJ1955" s="101"/>
      <c r="QBK1955" s="101"/>
      <c r="QBL1955" s="101"/>
      <c r="QBM1955" s="101"/>
      <c r="QBN1955" s="101"/>
      <c r="QBO1955" s="101"/>
      <c r="QBP1955" s="101"/>
      <c r="QBQ1955" s="101"/>
      <c r="QBR1955" s="101"/>
      <c r="QBS1955" s="101"/>
      <c r="QBT1955" s="101"/>
      <c r="QBU1955" s="101"/>
      <c r="QBV1955" s="101"/>
      <c r="QBW1955" s="101"/>
      <c r="QBX1955" s="101"/>
      <c r="QBY1955" s="101"/>
      <c r="QBZ1955" s="101"/>
      <c r="QCA1955" s="101"/>
      <c r="QCB1955" s="101"/>
      <c r="QCC1955" s="101"/>
      <c r="QCD1955" s="101"/>
      <c r="QCE1955" s="101"/>
      <c r="QCF1955" s="101"/>
      <c r="QCG1955" s="101"/>
      <c r="QCH1955" s="101"/>
      <c r="QCI1955" s="101"/>
      <c r="QCJ1955" s="101"/>
      <c r="QCK1955" s="101"/>
      <c r="QCL1955" s="101"/>
      <c r="QCM1955" s="101"/>
      <c r="QCN1955" s="101"/>
      <c r="QCO1955" s="101"/>
      <c r="QCP1955" s="101"/>
      <c r="QCQ1955" s="101"/>
      <c r="QCR1955" s="101"/>
      <c r="QCS1955" s="101"/>
      <c r="QCT1955" s="101"/>
      <c r="QCU1955" s="101"/>
      <c r="QCV1955" s="101"/>
      <c r="QCW1955" s="101"/>
      <c r="QCX1955" s="101"/>
      <c r="QCY1955" s="101"/>
      <c r="QCZ1955" s="101"/>
      <c r="QDA1955" s="101"/>
      <c r="QDB1955" s="101"/>
      <c r="QDC1955" s="101"/>
      <c r="QDD1955" s="101"/>
      <c r="QDE1955" s="101"/>
      <c r="QDF1955" s="101"/>
      <c r="QDG1955" s="101"/>
      <c r="QDH1955" s="101"/>
      <c r="QDI1955" s="101"/>
      <c r="QDJ1955" s="101"/>
      <c r="QDK1955" s="101"/>
      <c r="QDL1955" s="101"/>
      <c r="QDM1955" s="101"/>
      <c r="QDN1955" s="101"/>
      <c r="QDO1955" s="101"/>
      <c r="QDP1955" s="101"/>
      <c r="QDQ1955" s="101"/>
      <c r="QDR1955" s="101"/>
      <c r="QDS1955" s="101"/>
      <c r="QDT1955" s="101"/>
      <c r="QDU1955" s="101"/>
      <c r="QDV1955" s="101"/>
      <c r="QDW1955" s="101"/>
      <c r="QDX1955" s="101"/>
      <c r="QDY1955" s="101"/>
      <c r="QDZ1955" s="101"/>
      <c r="QEA1955" s="101"/>
      <c r="QEB1955" s="101"/>
      <c r="QEC1955" s="101"/>
      <c r="QED1955" s="101"/>
      <c r="QEE1955" s="101"/>
      <c r="QEF1955" s="101"/>
      <c r="QEG1955" s="101"/>
      <c r="QEH1955" s="101"/>
      <c r="QEI1955" s="101"/>
      <c r="QEJ1955" s="101"/>
      <c r="QEK1955" s="101"/>
      <c r="QEL1955" s="101"/>
      <c r="QEM1955" s="101"/>
      <c r="QEN1955" s="101"/>
      <c r="QEO1955" s="101"/>
      <c r="QEP1955" s="101"/>
      <c r="QEQ1955" s="101"/>
      <c r="QER1955" s="101"/>
      <c r="QES1955" s="101"/>
      <c r="QET1955" s="101"/>
      <c r="QEU1955" s="101"/>
      <c r="QEV1955" s="101"/>
      <c r="QEW1955" s="101"/>
      <c r="QEX1955" s="101"/>
      <c r="QEY1955" s="101"/>
      <c r="QEZ1955" s="101"/>
      <c r="QFA1955" s="101"/>
      <c r="QFB1955" s="101"/>
      <c r="QFC1955" s="101"/>
      <c r="QFD1955" s="101"/>
      <c r="QFE1955" s="101"/>
      <c r="QFF1955" s="101"/>
      <c r="QFG1955" s="101"/>
      <c r="QFH1955" s="101"/>
      <c r="QFI1955" s="101"/>
      <c r="QFJ1955" s="101"/>
      <c r="QFK1955" s="101"/>
      <c r="QFL1955" s="101"/>
      <c r="QFM1955" s="101"/>
      <c r="QFN1955" s="101"/>
      <c r="QFO1955" s="101"/>
      <c r="QFP1955" s="101"/>
      <c r="QFQ1955" s="101"/>
      <c r="QFR1955" s="101"/>
      <c r="QFS1955" s="101"/>
      <c r="QFT1955" s="101"/>
      <c r="QFU1955" s="101"/>
      <c r="QFV1955" s="101"/>
      <c r="QFW1955" s="101"/>
      <c r="QFX1955" s="101"/>
      <c r="QFY1955" s="101"/>
      <c r="QFZ1955" s="101"/>
      <c r="QGA1955" s="101"/>
      <c r="QGB1955" s="101"/>
      <c r="QGC1955" s="101"/>
      <c r="QGD1955" s="101"/>
      <c r="QGE1955" s="101"/>
      <c r="QGF1955" s="101"/>
      <c r="QGG1955" s="101"/>
      <c r="QGH1955" s="101"/>
      <c r="QGI1955" s="101"/>
      <c r="QGJ1955" s="101"/>
      <c r="QGK1955" s="101"/>
      <c r="QGL1955" s="101"/>
      <c r="QGM1955" s="101"/>
      <c r="QGN1955" s="101"/>
      <c r="QGO1955" s="101"/>
      <c r="QGP1955" s="101"/>
      <c r="QGQ1955" s="101"/>
      <c r="QGR1955" s="101"/>
      <c r="QGS1955" s="101"/>
      <c r="QGT1955" s="101"/>
      <c r="QGU1955" s="101"/>
      <c r="QGV1955" s="101"/>
      <c r="QGW1955" s="101"/>
      <c r="QGX1955" s="101"/>
      <c r="QGY1955" s="101"/>
      <c r="QGZ1955" s="101"/>
      <c r="QHA1955" s="101"/>
      <c r="QHB1955" s="101"/>
      <c r="QHC1955" s="101"/>
      <c r="QHD1955" s="101"/>
      <c r="QHE1955" s="101"/>
      <c r="QHF1955" s="101"/>
      <c r="QHG1955" s="101"/>
      <c r="QHH1955" s="101"/>
      <c r="QHI1955" s="101"/>
      <c r="QHJ1955" s="101"/>
      <c r="QHK1955" s="101"/>
      <c r="QHL1955" s="101"/>
      <c r="QHM1955" s="101"/>
      <c r="QHN1955" s="101"/>
      <c r="QHO1955" s="101"/>
      <c r="QHP1955" s="101"/>
      <c r="QHQ1955" s="101"/>
      <c r="QHR1955" s="101"/>
      <c r="QHS1955" s="101"/>
      <c r="QHT1955" s="101"/>
      <c r="QHU1955" s="101"/>
      <c r="QHV1955" s="101"/>
      <c r="QHW1955" s="101"/>
      <c r="QHX1955" s="101"/>
      <c r="QHY1955" s="101"/>
      <c r="QHZ1955" s="101"/>
      <c r="QIA1955" s="101"/>
      <c r="QIB1955" s="101"/>
      <c r="QIC1955" s="101"/>
      <c r="QID1955" s="101"/>
      <c r="QIE1955" s="101"/>
      <c r="QIF1955" s="101"/>
      <c r="QIG1955" s="101"/>
      <c r="QIH1955" s="101"/>
      <c r="QII1955" s="101"/>
      <c r="QIJ1955" s="101"/>
      <c r="QIK1955" s="101"/>
      <c r="QIL1955" s="101"/>
      <c r="QIM1955" s="101"/>
      <c r="QIN1955" s="101"/>
      <c r="QIO1955" s="101"/>
      <c r="QIP1955" s="101"/>
      <c r="QIQ1955" s="101"/>
      <c r="QIR1955" s="101"/>
      <c r="QIS1955" s="101"/>
      <c r="QIT1955" s="101"/>
      <c r="QIU1955" s="101"/>
      <c r="QIV1955" s="101"/>
      <c r="QIW1955" s="101"/>
      <c r="QIX1955" s="101"/>
      <c r="QIY1955" s="101"/>
      <c r="QIZ1955" s="101"/>
      <c r="QJA1955" s="101"/>
      <c r="QJB1955" s="101"/>
      <c r="QJC1955" s="101"/>
      <c r="QJD1955" s="101"/>
      <c r="QJE1955" s="101"/>
      <c r="QJF1955" s="101"/>
      <c r="QJG1955" s="101"/>
      <c r="QJH1955" s="101"/>
      <c r="QJI1955" s="101"/>
      <c r="QJJ1955" s="101"/>
      <c r="QJK1955" s="101"/>
      <c r="QJL1955" s="101"/>
      <c r="QJM1955" s="101"/>
      <c r="QJN1955" s="101"/>
      <c r="QJO1955" s="101"/>
      <c r="QJP1955" s="101"/>
      <c r="QJQ1955" s="101"/>
      <c r="QJR1955" s="101"/>
      <c r="QJS1955" s="101"/>
      <c r="QJT1955" s="101"/>
      <c r="QJU1955" s="101"/>
      <c r="QJV1955" s="101"/>
      <c r="QJW1955" s="101"/>
      <c r="QJX1955" s="101"/>
      <c r="QJY1955" s="101"/>
      <c r="QJZ1955" s="101"/>
      <c r="QKA1955" s="101"/>
      <c r="QKB1955" s="101"/>
      <c r="QKC1955" s="101"/>
      <c r="QKD1955" s="101"/>
      <c r="QKE1955" s="101"/>
      <c r="QKF1955" s="101"/>
      <c r="QKG1955" s="101"/>
      <c r="QKH1955" s="101"/>
      <c r="QKI1955" s="101"/>
      <c r="QKJ1955" s="101"/>
      <c r="QKK1955" s="101"/>
      <c r="QKL1955" s="101"/>
      <c r="QKM1955" s="101"/>
      <c r="QKN1955" s="101"/>
      <c r="QKO1955" s="101"/>
      <c r="QKP1955" s="101"/>
      <c r="QKQ1955" s="101"/>
      <c r="QKR1955" s="101"/>
      <c r="QKS1955" s="101"/>
      <c r="QKT1955" s="101"/>
      <c r="QKU1955" s="101"/>
      <c r="QKV1955" s="101"/>
      <c r="QKW1955" s="101"/>
      <c r="QKX1955" s="101"/>
      <c r="QKY1955" s="101"/>
      <c r="QKZ1955" s="101"/>
      <c r="QLA1955" s="101"/>
      <c r="QLB1955" s="101"/>
      <c r="QLC1955" s="101"/>
      <c r="QLD1955" s="101"/>
      <c r="QLE1955" s="101"/>
      <c r="QLF1955" s="101"/>
      <c r="QLG1955" s="101"/>
      <c r="QLH1955" s="101"/>
      <c r="QLI1955" s="101"/>
      <c r="QLJ1955" s="101"/>
      <c r="QLK1955" s="101"/>
      <c r="QLL1955" s="101"/>
      <c r="QLM1955" s="101"/>
      <c r="QLN1955" s="101"/>
      <c r="QLO1955" s="101"/>
      <c r="QLP1955" s="101"/>
      <c r="QLQ1955" s="101"/>
      <c r="QLR1955" s="101"/>
      <c r="QLS1955" s="101"/>
      <c r="QLT1955" s="101"/>
      <c r="QLU1955" s="101"/>
      <c r="QLV1955" s="101"/>
      <c r="QLW1955" s="101"/>
      <c r="QLX1955" s="101"/>
      <c r="QLY1955" s="101"/>
      <c r="QLZ1955" s="101"/>
      <c r="QMA1955" s="101"/>
      <c r="QMB1955" s="101"/>
      <c r="QMC1955" s="101"/>
      <c r="QMD1955" s="101"/>
      <c r="QME1955" s="101"/>
      <c r="QMF1955" s="101"/>
      <c r="QMG1955" s="101"/>
      <c r="QMH1955" s="101"/>
      <c r="QMI1955" s="101"/>
      <c r="QMJ1955" s="101"/>
      <c r="QMK1955" s="101"/>
      <c r="QML1955" s="101"/>
      <c r="QMM1955" s="101"/>
      <c r="QMN1955" s="101"/>
      <c r="QMO1955" s="101"/>
      <c r="QMP1955" s="101"/>
      <c r="QMQ1955" s="101"/>
      <c r="QMR1955" s="101"/>
      <c r="QMS1955" s="101"/>
      <c r="QMT1955" s="101"/>
      <c r="QMU1955" s="101"/>
      <c r="QMV1955" s="101"/>
      <c r="QMW1955" s="101"/>
      <c r="QMX1955" s="101"/>
      <c r="QMY1955" s="101"/>
      <c r="QMZ1955" s="101"/>
      <c r="QNA1955" s="101"/>
      <c r="QNB1955" s="101"/>
      <c r="QNC1955" s="101"/>
      <c r="QND1955" s="101"/>
      <c r="QNE1955" s="101"/>
      <c r="QNF1955" s="101"/>
      <c r="QNG1955" s="101"/>
      <c r="QNH1955" s="101"/>
      <c r="QNI1955" s="101"/>
      <c r="QNJ1955" s="101"/>
      <c r="QNK1955" s="101"/>
      <c r="QNL1955" s="101"/>
      <c r="QNM1955" s="101"/>
      <c r="QNN1955" s="101"/>
      <c r="QNO1955" s="101"/>
      <c r="QNP1955" s="101"/>
      <c r="QNQ1955" s="101"/>
      <c r="QNR1955" s="101"/>
      <c r="QNS1955" s="101"/>
      <c r="QNT1955" s="101"/>
      <c r="QNU1955" s="101"/>
      <c r="QNV1955" s="101"/>
      <c r="QNW1955" s="101"/>
      <c r="QNX1955" s="101"/>
      <c r="QNY1955" s="101"/>
      <c r="QNZ1955" s="101"/>
      <c r="QOA1955" s="101"/>
      <c r="QOB1955" s="101"/>
      <c r="QOC1955" s="101"/>
      <c r="QOD1955" s="101"/>
      <c r="QOE1955" s="101"/>
      <c r="QOF1955" s="101"/>
      <c r="QOG1955" s="101"/>
      <c r="QOH1955" s="101"/>
      <c r="QOI1955" s="101"/>
      <c r="QOJ1955" s="101"/>
      <c r="QOK1955" s="101"/>
      <c r="QOL1955" s="101"/>
      <c r="QOM1955" s="101"/>
      <c r="QON1955" s="101"/>
      <c r="QOO1955" s="101"/>
      <c r="QOP1955" s="101"/>
      <c r="QOQ1955" s="101"/>
      <c r="QOR1955" s="101"/>
      <c r="QOS1955" s="101"/>
      <c r="QOT1955" s="101"/>
      <c r="QOU1955" s="101"/>
      <c r="QOV1955" s="101"/>
      <c r="QOW1955" s="101"/>
      <c r="QOX1955" s="101"/>
      <c r="QOY1955" s="101"/>
      <c r="QOZ1955" s="101"/>
      <c r="QPA1955" s="101"/>
      <c r="QPB1955" s="101"/>
      <c r="QPC1955" s="101"/>
      <c r="QPD1955" s="101"/>
      <c r="QPE1955" s="101"/>
      <c r="QPF1955" s="101"/>
      <c r="QPG1955" s="101"/>
      <c r="QPH1955" s="101"/>
      <c r="QPI1955" s="101"/>
      <c r="QPJ1955" s="101"/>
      <c r="QPK1955" s="101"/>
      <c r="QPL1955" s="101"/>
      <c r="QPM1955" s="101"/>
      <c r="QPN1955" s="101"/>
      <c r="QPO1955" s="101"/>
      <c r="QPP1955" s="101"/>
      <c r="QPQ1955" s="101"/>
      <c r="QPR1955" s="101"/>
      <c r="QPS1955" s="101"/>
      <c r="QPT1955" s="101"/>
      <c r="QPU1955" s="101"/>
      <c r="QPV1955" s="101"/>
      <c r="QPW1955" s="101"/>
      <c r="QPX1955" s="101"/>
      <c r="QPY1955" s="101"/>
      <c r="QPZ1955" s="101"/>
      <c r="QQA1955" s="101"/>
      <c r="QQB1955" s="101"/>
      <c r="QQC1955" s="101"/>
      <c r="QQD1955" s="101"/>
      <c r="QQE1955" s="101"/>
      <c r="QQF1955" s="101"/>
      <c r="QQG1955" s="101"/>
      <c r="QQH1955" s="101"/>
      <c r="QQI1955" s="101"/>
      <c r="QQJ1955" s="101"/>
      <c r="QQK1955" s="101"/>
      <c r="QQL1955" s="101"/>
      <c r="QQM1955" s="101"/>
      <c r="QQN1955" s="101"/>
      <c r="QQO1955" s="101"/>
      <c r="QQP1955" s="101"/>
      <c r="QQQ1955" s="101"/>
      <c r="QQR1955" s="101"/>
      <c r="QQS1955" s="101"/>
      <c r="QQT1955" s="101"/>
      <c r="QQU1955" s="101"/>
      <c r="QQV1955" s="101"/>
      <c r="QQW1955" s="101"/>
      <c r="QQX1955" s="101"/>
      <c r="QQY1955" s="101"/>
      <c r="QQZ1955" s="101"/>
      <c r="QRA1955" s="101"/>
      <c r="QRB1955" s="101"/>
      <c r="QRC1955" s="101"/>
      <c r="QRD1955" s="101"/>
      <c r="QRE1955" s="101"/>
      <c r="QRF1955" s="101"/>
      <c r="QRG1955" s="101"/>
      <c r="QRH1955" s="101"/>
      <c r="QRI1955" s="101"/>
      <c r="QRJ1955" s="101"/>
      <c r="QRK1955" s="101"/>
      <c r="QRL1955" s="101"/>
      <c r="QRM1955" s="101"/>
      <c r="QRN1955" s="101"/>
      <c r="QRO1955" s="101"/>
      <c r="QRP1955" s="101"/>
      <c r="QRQ1955" s="101"/>
      <c r="QRR1955" s="101"/>
      <c r="QRS1955" s="101"/>
      <c r="QRT1955" s="101"/>
      <c r="QRU1955" s="101"/>
      <c r="QRV1955" s="101"/>
      <c r="QRW1955" s="101"/>
      <c r="QRX1955" s="101"/>
      <c r="QRY1955" s="101"/>
      <c r="QRZ1955" s="101"/>
      <c r="QSA1955" s="101"/>
      <c r="QSB1955" s="101"/>
      <c r="QSC1955" s="101"/>
      <c r="QSD1955" s="101"/>
      <c r="QSE1955" s="101"/>
      <c r="QSF1955" s="101"/>
      <c r="QSG1955" s="101"/>
      <c r="QSH1955" s="101"/>
      <c r="QSI1955" s="101"/>
      <c r="QSJ1955" s="101"/>
      <c r="QSK1955" s="101"/>
      <c r="QSL1955" s="101"/>
      <c r="QSM1955" s="101"/>
      <c r="QSN1955" s="101"/>
      <c r="QSO1955" s="101"/>
      <c r="QSP1955" s="101"/>
      <c r="QSQ1955" s="101"/>
      <c r="QSR1955" s="101"/>
      <c r="QSS1955" s="101"/>
      <c r="QST1955" s="101"/>
      <c r="QSU1955" s="101"/>
      <c r="QSV1955" s="101"/>
      <c r="QSW1955" s="101"/>
      <c r="QSX1955" s="101"/>
      <c r="QSY1955" s="101"/>
      <c r="QSZ1955" s="101"/>
      <c r="QTA1955" s="101"/>
      <c r="QTB1955" s="101"/>
      <c r="QTC1955" s="101"/>
      <c r="QTD1955" s="101"/>
      <c r="QTE1955" s="101"/>
      <c r="QTF1955" s="101"/>
      <c r="QTG1955" s="101"/>
      <c r="QTH1955" s="101"/>
      <c r="QTI1955" s="101"/>
      <c r="QTJ1955" s="101"/>
      <c r="QTK1955" s="101"/>
      <c r="QTL1955" s="101"/>
      <c r="QTM1955" s="101"/>
      <c r="QTN1955" s="101"/>
      <c r="QTO1955" s="101"/>
      <c r="QTP1955" s="101"/>
      <c r="QTQ1955" s="101"/>
      <c r="QTR1955" s="101"/>
      <c r="QTS1955" s="101"/>
      <c r="QTT1955" s="101"/>
      <c r="QTU1955" s="101"/>
      <c r="QTV1955" s="101"/>
      <c r="QTW1955" s="101"/>
      <c r="QTX1955" s="101"/>
      <c r="QTY1955" s="101"/>
      <c r="QTZ1955" s="101"/>
      <c r="QUA1955" s="101"/>
      <c r="QUB1955" s="101"/>
      <c r="QUC1955" s="101"/>
      <c r="QUD1955" s="101"/>
      <c r="QUE1955" s="101"/>
      <c r="QUF1955" s="101"/>
      <c r="QUG1955" s="101"/>
      <c r="QUH1955" s="101"/>
      <c r="QUI1955" s="101"/>
      <c r="QUJ1955" s="101"/>
      <c r="QUK1955" s="101"/>
      <c r="QUL1955" s="101"/>
      <c r="QUM1955" s="101"/>
      <c r="QUN1955" s="101"/>
      <c r="QUO1955" s="101"/>
      <c r="QUP1955" s="101"/>
      <c r="QUQ1955" s="101"/>
      <c r="QUR1955" s="101"/>
      <c r="QUS1955" s="101"/>
      <c r="QUT1955" s="101"/>
      <c r="QUU1955" s="101"/>
      <c r="QUV1955" s="101"/>
      <c r="QUW1955" s="101"/>
      <c r="QUX1955" s="101"/>
      <c r="QUY1955" s="101"/>
      <c r="QUZ1955" s="101"/>
      <c r="QVA1955" s="101"/>
      <c r="QVB1955" s="101"/>
      <c r="QVC1955" s="101"/>
      <c r="QVD1955" s="101"/>
      <c r="QVE1955" s="101"/>
      <c r="QVF1955" s="101"/>
      <c r="QVG1955" s="101"/>
      <c r="QVH1955" s="101"/>
      <c r="QVI1955" s="101"/>
      <c r="QVJ1955" s="101"/>
      <c r="QVK1955" s="101"/>
      <c r="QVL1955" s="101"/>
      <c r="QVM1955" s="101"/>
      <c r="QVN1955" s="101"/>
      <c r="QVO1955" s="101"/>
      <c r="QVP1955" s="101"/>
      <c r="QVQ1955" s="101"/>
      <c r="QVR1955" s="101"/>
      <c r="QVS1955" s="101"/>
      <c r="QVT1955" s="101"/>
      <c r="QVU1955" s="101"/>
      <c r="QVV1955" s="101"/>
      <c r="QVW1955" s="101"/>
      <c r="QVX1955" s="101"/>
      <c r="QVY1955" s="101"/>
      <c r="QVZ1955" s="101"/>
      <c r="QWA1955" s="101"/>
      <c r="QWB1955" s="101"/>
      <c r="QWC1955" s="101"/>
      <c r="QWD1955" s="101"/>
      <c r="QWE1955" s="101"/>
      <c r="QWF1955" s="101"/>
      <c r="QWG1955" s="101"/>
      <c r="QWH1955" s="101"/>
      <c r="QWI1955" s="101"/>
      <c r="QWJ1955" s="101"/>
      <c r="QWK1955" s="101"/>
      <c r="QWL1955" s="101"/>
      <c r="QWM1955" s="101"/>
      <c r="QWN1955" s="101"/>
      <c r="QWO1955" s="101"/>
      <c r="QWP1955" s="101"/>
      <c r="QWQ1955" s="101"/>
      <c r="QWR1955" s="101"/>
      <c r="QWS1955" s="101"/>
      <c r="QWT1955" s="101"/>
      <c r="QWU1955" s="101"/>
      <c r="QWV1955" s="101"/>
      <c r="QWW1955" s="101"/>
      <c r="QWX1955" s="101"/>
      <c r="QWY1955" s="101"/>
      <c r="QWZ1955" s="101"/>
      <c r="QXA1955" s="101"/>
      <c r="QXB1955" s="101"/>
      <c r="QXC1955" s="101"/>
      <c r="QXD1955" s="101"/>
      <c r="QXE1955" s="101"/>
      <c r="QXF1955" s="101"/>
      <c r="QXG1955" s="101"/>
      <c r="QXH1955" s="101"/>
      <c r="QXI1955" s="101"/>
      <c r="QXJ1955" s="101"/>
      <c r="QXK1955" s="101"/>
      <c r="QXL1955" s="101"/>
      <c r="QXM1955" s="101"/>
      <c r="QXN1955" s="101"/>
      <c r="QXO1955" s="101"/>
      <c r="QXP1955" s="101"/>
      <c r="QXQ1955" s="101"/>
      <c r="QXR1955" s="101"/>
      <c r="QXS1955" s="101"/>
      <c r="QXT1955" s="101"/>
      <c r="QXU1955" s="101"/>
      <c r="QXV1955" s="101"/>
      <c r="QXW1955" s="101"/>
      <c r="QXX1955" s="101"/>
      <c r="QXY1955" s="101"/>
      <c r="QXZ1955" s="101"/>
      <c r="QYA1955" s="101"/>
      <c r="QYB1955" s="101"/>
      <c r="QYC1955" s="101"/>
      <c r="QYD1955" s="101"/>
      <c r="QYE1955" s="101"/>
      <c r="QYF1955" s="101"/>
      <c r="QYG1955" s="101"/>
      <c r="QYH1955" s="101"/>
      <c r="QYI1955" s="101"/>
      <c r="QYJ1955" s="101"/>
      <c r="QYK1955" s="101"/>
      <c r="QYL1955" s="101"/>
      <c r="QYM1955" s="101"/>
      <c r="QYN1955" s="101"/>
      <c r="QYO1955" s="101"/>
      <c r="QYP1955" s="101"/>
      <c r="QYQ1955" s="101"/>
      <c r="QYR1955" s="101"/>
      <c r="QYS1955" s="101"/>
      <c r="QYT1955" s="101"/>
      <c r="QYU1955" s="101"/>
      <c r="QYV1955" s="101"/>
      <c r="QYW1955" s="101"/>
      <c r="QYX1955" s="101"/>
      <c r="QYY1955" s="101"/>
      <c r="QYZ1955" s="101"/>
      <c r="QZA1955" s="101"/>
      <c r="QZB1955" s="101"/>
      <c r="QZC1955" s="101"/>
      <c r="QZD1955" s="101"/>
      <c r="QZE1955" s="101"/>
      <c r="QZF1955" s="101"/>
      <c r="QZG1955" s="101"/>
      <c r="QZH1955" s="101"/>
      <c r="QZI1955" s="101"/>
      <c r="QZJ1955" s="101"/>
      <c r="QZK1955" s="101"/>
      <c r="QZL1955" s="101"/>
      <c r="QZM1955" s="101"/>
      <c r="QZN1955" s="101"/>
      <c r="QZO1955" s="101"/>
      <c r="QZP1955" s="101"/>
      <c r="QZQ1955" s="101"/>
      <c r="QZR1955" s="101"/>
      <c r="QZS1955" s="101"/>
      <c r="QZT1955" s="101"/>
      <c r="QZU1955" s="101"/>
      <c r="QZV1955" s="101"/>
      <c r="QZW1955" s="101"/>
      <c r="QZX1955" s="101"/>
      <c r="QZY1955" s="101"/>
      <c r="QZZ1955" s="101"/>
      <c r="RAA1955" s="101"/>
      <c r="RAB1955" s="101"/>
      <c r="RAC1955" s="101"/>
      <c r="RAD1955" s="101"/>
      <c r="RAE1955" s="101"/>
      <c r="RAF1955" s="101"/>
      <c r="RAG1955" s="101"/>
      <c r="RAH1955" s="101"/>
      <c r="RAI1955" s="101"/>
      <c r="RAJ1955" s="101"/>
      <c r="RAK1955" s="101"/>
      <c r="RAL1955" s="101"/>
      <c r="RAM1955" s="101"/>
      <c r="RAN1955" s="101"/>
      <c r="RAO1955" s="101"/>
      <c r="RAP1955" s="101"/>
      <c r="RAQ1955" s="101"/>
      <c r="RAR1955" s="101"/>
      <c r="RAS1955" s="101"/>
      <c r="RAT1955" s="101"/>
      <c r="RAU1955" s="101"/>
      <c r="RAV1955" s="101"/>
      <c r="RAW1955" s="101"/>
      <c r="RAX1955" s="101"/>
      <c r="RAY1955" s="101"/>
      <c r="RAZ1955" s="101"/>
      <c r="RBA1955" s="101"/>
      <c r="RBB1955" s="101"/>
      <c r="RBC1955" s="101"/>
      <c r="RBD1955" s="101"/>
      <c r="RBE1955" s="101"/>
      <c r="RBF1955" s="101"/>
      <c r="RBG1955" s="101"/>
      <c r="RBH1955" s="101"/>
      <c r="RBI1955" s="101"/>
      <c r="RBJ1955" s="101"/>
      <c r="RBK1955" s="101"/>
      <c r="RBL1955" s="101"/>
      <c r="RBM1955" s="101"/>
      <c r="RBN1955" s="101"/>
      <c r="RBO1955" s="101"/>
      <c r="RBP1955" s="101"/>
      <c r="RBQ1955" s="101"/>
      <c r="RBR1955" s="101"/>
      <c r="RBS1955" s="101"/>
      <c r="RBT1955" s="101"/>
      <c r="RBU1955" s="101"/>
      <c r="RBV1955" s="101"/>
      <c r="RBW1955" s="101"/>
      <c r="RBX1955" s="101"/>
      <c r="RBY1955" s="101"/>
      <c r="RBZ1955" s="101"/>
      <c r="RCA1955" s="101"/>
      <c r="RCB1955" s="101"/>
      <c r="RCC1955" s="101"/>
      <c r="RCD1955" s="101"/>
      <c r="RCE1955" s="101"/>
      <c r="RCF1955" s="101"/>
      <c r="RCG1955" s="101"/>
      <c r="RCH1955" s="101"/>
      <c r="RCI1955" s="101"/>
      <c r="RCJ1955" s="101"/>
      <c r="RCK1955" s="101"/>
      <c r="RCL1955" s="101"/>
      <c r="RCM1955" s="101"/>
      <c r="RCN1955" s="101"/>
      <c r="RCO1955" s="101"/>
      <c r="RCP1955" s="101"/>
      <c r="RCQ1955" s="101"/>
      <c r="RCR1955" s="101"/>
      <c r="RCS1955" s="101"/>
      <c r="RCT1955" s="101"/>
      <c r="RCU1955" s="101"/>
      <c r="RCV1955" s="101"/>
      <c r="RCW1955" s="101"/>
      <c r="RCX1955" s="101"/>
      <c r="RCY1955" s="101"/>
      <c r="RCZ1955" s="101"/>
      <c r="RDA1955" s="101"/>
      <c r="RDB1955" s="101"/>
      <c r="RDC1955" s="101"/>
      <c r="RDD1955" s="101"/>
      <c r="RDE1955" s="101"/>
      <c r="RDF1955" s="101"/>
      <c r="RDG1955" s="101"/>
      <c r="RDH1955" s="101"/>
      <c r="RDI1955" s="101"/>
      <c r="RDJ1955" s="101"/>
      <c r="RDK1955" s="101"/>
      <c r="RDL1955" s="101"/>
      <c r="RDM1955" s="101"/>
      <c r="RDN1955" s="101"/>
      <c r="RDO1955" s="101"/>
      <c r="RDP1955" s="101"/>
      <c r="RDQ1955" s="101"/>
      <c r="RDR1955" s="101"/>
      <c r="RDS1955" s="101"/>
      <c r="RDT1955" s="101"/>
      <c r="RDU1955" s="101"/>
      <c r="RDV1955" s="101"/>
      <c r="RDW1955" s="101"/>
      <c r="RDX1955" s="101"/>
      <c r="RDY1955" s="101"/>
      <c r="RDZ1955" s="101"/>
      <c r="REA1955" s="101"/>
      <c r="REB1955" s="101"/>
      <c r="REC1955" s="101"/>
      <c r="RED1955" s="101"/>
      <c r="REE1955" s="101"/>
      <c r="REF1955" s="101"/>
      <c r="REG1955" s="101"/>
      <c r="REH1955" s="101"/>
      <c r="REI1955" s="101"/>
      <c r="REJ1955" s="101"/>
      <c r="REK1955" s="101"/>
      <c r="REL1955" s="101"/>
      <c r="REM1955" s="101"/>
      <c r="REN1955" s="101"/>
      <c r="REO1955" s="101"/>
      <c r="REP1955" s="101"/>
      <c r="REQ1955" s="101"/>
      <c r="RER1955" s="101"/>
      <c r="RES1955" s="101"/>
      <c r="RET1955" s="101"/>
      <c r="REU1955" s="101"/>
      <c r="REV1955" s="101"/>
      <c r="REW1955" s="101"/>
      <c r="REX1955" s="101"/>
      <c r="REY1955" s="101"/>
      <c r="REZ1955" s="101"/>
      <c r="RFA1955" s="101"/>
      <c r="RFB1955" s="101"/>
      <c r="RFC1955" s="101"/>
      <c r="RFD1955" s="101"/>
      <c r="RFE1955" s="101"/>
      <c r="RFF1955" s="101"/>
      <c r="RFG1955" s="101"/>
      <c r="RFH1955" s="101"/>
      <c r="RFI1955" s="101"/>
      <c r="RFJ1955" s="101"/>
      <c r="RFK1955" s="101"/>
      <c r="RFL1955" s="101"/>
      <c r="RFM1955" s="101"/>
      <c r="RFN1955" s="101"/>
      <c r="RFO1955" s="101"/>
      <c r="RFP1955" s="101"/>
      <c r="RFQ1955" s="101"/>
      <c r="RFR1955" s="101"/>
      <c r="RFS1955" s="101"/>
      <c r="RFT1955" s="101"/>
      <c r="RFU1955" s="101"/>
      <c r="RFV1955" s="101"/>
      <c r="RFW1955" s="101"/>
      <c r="RFX1955" s="101"/>
      <c r="RFY1955" s="101"/>
      <c r="RFZ1955" s="101"/>
      <c r="RGA1955" s="101"/>
      <c r="RGB1955" s="101"/>
      <c r="RGC1955" s="101"/>
      <c r="RGD1955" s="101"/>
      <c r="RGE1955" s="101"/>
      <c r="RGF1955" s="101"/>
      <c r="RGG1955" s="101"/>
      <c r="RGH1955" s="101"/>
      <c r="RGI1955" s="101"/>
      <c r="RGJ1955" s="101"/>
      <c r="RGK1955" s="101"/>
      <c r="RGL1955" s="101"/>
      <c r="RGM1955" s="101"/>
      <c r="RGN1955" s="101"/>
      <c r="RGO1955" s="101"/>
      <c r="RGP1955" s="101"/>
      <c r="RGQ1955" s="101"/>
      <c r="RGR1955" s="101"/>
      <c r="RGS1955" s="101"/>
      <c r="RGT1955" s="101"/>
      <c r="RGU1955" s="101"/>
      <c r="RGV1955" s="101"/>
      <c r="RGW1955" s="101"/>
      <c r="RGX1955" s="101"/>
      <c r="RGY1955" s="101"/>
      <c r="RGZ1955" s="101"/>
      <c r="RHA1955" s="101"/>
      <c r="RHB1955" s="101"/>
      <c r="RHC1955" s="101"/>
      <c r="RHD1955" s="101"/>
      <c r="RHE1955" s="101"/>
      <c r="RHF1955" s="101"/>
      <c r="RHG1955" s="101"/>
      <c r="RHH1955" s="101"/>
      <c r="RHI1955" s="101"/>
      <c r="RHJ1955" s="101"/>
      <c r="RHK1955" s="101"/>
      <c r="RHL1955" s="101"/>
      <c r="RHM1955" s="101"/>
      <c r="RHN1955" s="101"/>
      <c r="RHO1955" s="101"/>
      <c r="RHP1955" s="101"/>
      <c r="RHQ1955" s="101"/>
      <c r="RHR1955" s="101"/>
      <c r="RHS1955" s="101"/>
      <c r="RHT1955" s="101"/>
      <c r="RHU1955" s="101"/>
      <c r="RHV1955" s="101"/>
      <c r="RHW1955" s="101"/>
      <c r="RHX1955" s="101"/>
      <c r="RHY1955" s="101"/>
      <c r="RHZ1955" s="101"/>
      <c r="RIA1955" s="101"/>
      <c r="RIB1955" s="101"/>
      <c r="RIC1955" s="101"/>
      <c r="RID1955" s="101"/>
      <c r="RIE1955" s="101"/>
      <c r="RIF1955" s="101"/>
      <c r="RIG1955" s="101"/>
      <c r="RIH1955" s="101"/>
      <c r="RII1955" s="101"/>
      <c r="RIJ1955" s="101"/>
      <c r="RIK1955" s="101"/>
      <c r="RIL1955" s="101"/>
      <c r="RIM1955" s="101"/>
      <c r="RIN1955" s="101"/>
      <c r="RIO1955" s="101"/>
      <c r="RIP1955" s="101"/>
      <c r="RIQ1955" s="101"/>
      <c r="RIR1955" s="101"/>
      <c r="RIS1955" s="101"/>
      <c r="RIT1955" s="101"/>
      <c r="RIU1955" s="101"/>
      <c r="RIV1955" s="101"/>
      <c r="RIW1955" s="101"/>
      <c r="RIX1955" s="101"/>
      <c r="RIY1955" s="101"/>
      <c r="RIZ1955" s="101"/>
      <c r="RJA1955" s="101"/>
      <c r="RJB1955" s="101"/>
      <c r="RJC1955" s="101"/>
      <c r="RJD1955" s="101"/>
      <c r="RJE1955" s="101"/>
      <c r="RJF1955" s="101"/>
      <c r="RJG1955" s="101"/>
      <c r="RJH1955" s="101"/>
      <c r="RJI1955" s="101"/>
      <c r="RJJ1955" s="101"/>
      <c r="RJK1955" s="101"/>
      <c r="RJL1955" s="101"/>
      <c r="RJM1955" s="101"/>
      <c r="RJN1955" s="101"/>
      <c r="RJO1955" s="101"/>
      <c r="RJP1955" s="101"/>
      <c r="RJQ1955" s="101"/>
      <c r="RJR1955" s="101"/>
      <c r="RJS1955" s="101"/>
      <c r="RJT1955" s="101"/>
      <c r="RJU1955" s="101"/>
      <c r="RJV1955" s="101"/>
      <c r="RJW1955" s="101"/>
      <c r="RJX1955" s="101"/>
      <c r="RJY1955" s="101"/>
      <c r="RJZ1955" s="101"/>
      <c r="RKA1955" s="101"/>
      <c r="RKB1955" s="101"/>
      <c r="RKC1955" s="101"/>
      <c r="RKD1955" s="101"/>
      <c r="RKE1955" s="101"/>
      <c r="RKF1955" s="101"/>
      <c r="RKG1955" s="101"/>
      <c r="RKH1955" s="101"/>
      <c r="RKI1955" s="101"/>
      <c r="RKJ1955" s="101"/>
      <c r="RKK1955" s="101"/>
      <c r="RKL1955" s="101"/>
      <c r="RKM1955" s="101"/>
      <c r="RKN1955" s="101"/>
      <c r="RKO1955" s="101"/>
      <c r="RKP1955" s="101"/>
      <c r="RKQ1955" s="101"/>
      <c r="RKR1955" s="101"/>
      <c r="RKS1955" s="101"/>
      <c r="RKT1955" s="101"/>
      <c r="RKU1955" s="101"/>
      <c r="RKV1955" s="101"/>
      <c r="RKW1955" s="101"/>
      <c r="RKX1955" s="101"/>
      <c r="RKY1955" s="101"/>
      <c r="RKZ1955" s="101"/>
      <c r="RLA1955" s="101"/>
      <c r="RLB1955" s="101"/>
      <c r="RLC1955" s="101"/>
      <c r="RLD1955" s="101"/>
      <c r="RLE1955" s="101"/>
      <c r="RLF1955" s="101"/>
      <c r="RLG1955" s="101"/>
      <c r="RLH1955" s="101"/>
      <c r="RLI1955" s="101"/>
      <c r="RLJ1955" s="101"/>
      <c r="RLK1955" s="101"/>
      <c r="RLL1955" s="101"/>
      <c r="RLM1955" s="101"/>
      <c r="RLN1955" s="101"/>
      <c r="RLO1955" s="101"/>
      <c r="RLP1955" s="101"/>
      <c r="RLQ1955" s="101"/>
      <c r="RLR1955" s="101"/>
      <c r="RLS1955" s="101"/>
      <c r="RLT1955" s="101"/>
      <c r="RLU1955" s="101"/>
      <c r="RLV1955" s="101"/>
      <c r="RLW1955" s="101"/>
      <c r="RLX1955" s="101"/>
      <c r="RLY1955" s="101"/>
      <c r="RLZ1955" s="101"/>
      <c r="RMA1955" s="101"/>
      <c r="RMB1955" s="101"/>
      <c r="RMC1955" s="101"/>
      <c r="RMD1955" s="101"/>
      <c r="RME1955" s="101"/>
      <c r="RMF1955" s="101"/>
      <c r="RMG1955" s="101"/>
      <c r="RMH1955" s="101"/>
      <c r="RMI1955" s="101"/>
      <c r="RMJ1955" s="101"/>
      <c r="RMK1955" s="101"/>
      <c r="RML1955" s="101"/>
      <c r="RMM1955" s="101"/>
      <c r="RMN1955" s="101"/>
      <c r="RMO1955" s="101"/>
      <c r="RMP1955" s="101"/>
      <c r="RMQ1955" s="101"/>
      <c r="RMR1955" s="101"/>
      <c r="RMS1955" s="101"/>
      <c r="RMT1955" s="101"/>
      <c r="RMU1955" s="101"/>
      <c r="RMV1955" s="101"/>
      <c r="RMW1955" s="101"/>
      <c r="RMX1955" s="101"/>
      <c r="RMY1955" s="101"/>
      <c r="RMZ1955" s="101"/>
      <c r="RNA1955" s="101"/>
      <c r="RNB1955" s="101"/>
      <c r="RNC1955" s="101"/>
      <c r="RND1955" s="101"/>
      <c r="RNE1955" s="101"/>
      <c r="RNF1955" s="101"/>
      <c r="RNG1955" s="101"/>
      <c r="RNH1955" s="101"/>
      <c r="RNI1955" s="101"/>
      <c r="RNJ1955" s="101"/>
      <c r="RNK1955" s="101"/>
      <c r="RNL1955" s="101"/>
      <c r="RNM1955" s="101"/>
      <c r="RNN1955" s="101"/>
      <c r="RNO1955" s="101"/>
      <c r="RNP1955" s="101"/>
      <c r="RNQ1955" s="101"/>
      <c r="RNR1955" s="101"/>
      <c r="RNS1955" s="101"/>
      <c r="RNT1955" s="101"/>
      <c r="RNU1955" s="101"/>
      <c r="RNV1955" s="101"/>
      <c r="RNW1955" s="101"/>
      <c r="RNX1955" s="101"/>
      <c r="RNY1955" s="101"/>
      <c r="RNZ1955" s="101"/>
      <c r="ROA1955" s="101"/>
      <c r="ROB1955" s="101"/>
      <c r="ROC1955" s="101"/>
      <c r="ROD1955" s="101"/>
      <c r="ROE1955" s="101"/>
      <c r="ROF1955" s="101"/>
      <c r="ROG1955" s="101"/>
      <c r="ROH1955" s="101"/>
      <c r="ROI1955" s="101"/>
      <c r="ROJ1955" s="101"/>
      <c r="ROK1955" s="101"/>
      <c r="ROL1955" s="101"/>
      <c r="ROM1955" s="101"/>
      <c r="RON1955" s="101"/>
      <c r="ROO1955" s="101"/>
      <c r="ROP1955" s="101"/>
      <c r="ROQ1955" s="101"/>
      <c r="ROR1955" s="101"/>
      <c r="ROS1955" s="101"/>
      <c r="ROT1955" s="101"/>
      <c r="ROU1955" s="101"/>
      <c r="ROV1955" s="101"/>
      <c r="ROW1955" s="101"/>
      <c r="ROX1955" s="101"/>
      <c r="ROY1955" s="101"/>
      <c r="ROZ1955" s="101"/>
      <c r="RPA1955" s="101"/>
      <c r="RPB1955" s="101"/>
      <c r="RPC1955" s="101"/>
      <c r="RPD1955" s="101"/>
      <c r="RPE1955" s="101"/>
      <c r="RPF1955" s="101"/>
      <c r="RPG1955" s="101"/>
      <c r="RPH1955" s="101"/>
      <c r="RPI1955" s="101"/>
      <c r="RPJ1955" s="101"/>
      <c r="RPK1955" s="101"/>
      <c r="RPL1955" s="101"/>
      <c r="RPM1955" s="101"/>
      <c r="RPN1955" s="101"/>
      <c r="RPO1955" s="101"/>
      <c r="RPP1955" s="101"/>
      <c r="RPQ1955" s="101"/>
      <c r="RPR1955" s="101"/>
      <c r="RPS1955" s="101"/>
      <c r="RPT1955" s="101"/>
      <c r="RPU1955" s="101"/>
      <c r="RPV1955" s="101"/>
      <c r="RPW1955" s="101"/>
      <c r="RPX1955" s="101"/>
      <c r="RPY1955" s="101"/>
      <c r="RPZ1955" s="101"/>
      <c r="RQA1955" s="101"/>
      <c r="RQB1955" s="101"/>
      <c r="RQC1955" s="101"/>
      <c r="RQD1955" s="101"/>
      <c r="RQE1955" s="101"/>
      <c r="RQF1955" s="101"/>
      <c r="RQG1955" s="101"/>
      <c r="RQH1955" s="101"/>
      <c r="RQI1955" s="101"/>
      <c r="RQJ1955" s="101"/>
      <c r="RQK1955" s="101"/>
      <c r="RQL1955" s="101"/>
      <c r="RQM1955" s="101"/>
      <c r="RQN1955" s="101"/>
      <c r="RQO1955" s="101"/>
      <c r="RQP1955" s="101"/>
      <c r="RQQ1955" s="101"/>
      <c r="RQR1955" s="101"/>
      <c r="RQS1955" s="101"/>
      <c r="RQT1955" s="101"/>
      <c r="RQU1955" s="101"/>
      <c r="RQV1955" s="101"/>
      <c r="RQW1955" s="101"/>
      <c r="RQX1955" s="101"/>
      <c r="RQY1955" s="101"/>
      <c r="RQZ1955" s="101"/>
      <c r="RRA1955" s="101"/>
      <c r="RRB1955" s="101"/>
      <c r="RRC1955" s="101"/>
      <c r="RRD1955" s="101"/>
      <c r="RRE1955" s="101"/>
      <c r="RRF1955" s="101"/>
      <c r="RRG1955" s="101"/>
      <c r="RRH1955" s="101"/>
      <c r="RRI1955" s="101"/>
      <c r="RRJ1955" s="101"/>
      <c r="RRK1955" s="101"/>
      <c r="RRL1955" s="101"/>
      <c r="RRM1955" s="101"/>
      <c r="RRN1955" s="101"/>
      <c r="RRO1955" s="101"/>
      <c r="RRP1955" s="101"/>
      <c r="RRQ1955" s="101"/>
      <c r="RRR1955" s="101"/>
      <c r="RRS1955" s="101"/>
      <c r="RRT1955" s="101"/>
      <c r="RRU1955" s="101"/>
      <c r="RRV1955" s="101"/>
      <c r="RRW1955" s="101"/>
      <c r="RRX1955" s="101"/>
      <c r="RRY1955" s="101"/>
      <c r="RRZ1955" s="101"/>
      <c r="RSA1955" s="101"/>
      <c r="RSB1955" s="101"/>
      <c r="RSC1955" s="101"/>
      <c r="RSD1955" s="101"/>
      <c r="RSE1955" s="101"/>
      <c r="RSF1955" s="101"/>
      <c r="RSG1955" s="101"/>
      <c r="RSH1955" s="101"/>
      <c r="RSI1955" s="101"/>
      <c r="RSJ1955" s="101"/>
      <c r="RSK1955" s="101"/>
      <c r="RSL1955" s="101"/>
      <c r="RSM1955" s="101"/>
      <c r="RSN1955" s="101"/>
      <c r="RSO1955" s="101"/>
      <c r="RSP1955" s="101"/>
      <c r="RSQ1955" s="101"/>
      <c r="RSR1955" s="101"/>
      <c r="RSS1955" s="101"/>
      <c r="RST1955" s="101"/>
      <c r="RSU1955" s="101"/>
      <c r="RSV1955" s="101"/>
      <c r="RSW1955" s="101"/>
      <c r="RSX1955" s="101"/>
      <c r="RSY1955" s="101"/>
      <c r="RSZ1955" s="101"/>
      <c r="RTA1955" s="101"/>
      <c r="RTB1955" s="101"/>
      <c r="RTC1955" s="101"/>
      <c r="RTD1955" s="101"/>
      <c r="RTE1955" s="101"/>
      <c r="RTF1955" s="101"/>
      <c r="RTG1955" s="101"/>
      <c r="RTH1955" s="101"/>
      <c r="RTI1955" s="101"/>
      <c r="RTJ1955" s="101"/>
      <c r="RTK1955" s="101"/>
      <c r="RTL1955" s="101"/>
      <c r="RTM1955" s="101"/>
      <c r="RTN1955" s="101"/>
      <c r="RTO1955" s="101"/>
      <c r="RTP1955" s="101"/>
      <c r="RTQ1955" s="101"/>
      <c r="RTR1955" s="101"/>
      <c r="RTS1955" s="101"/>
      <c r="RTT1955" s="101"/>
      <c r="RTU1955" s="101"/>
      <c r="RTV1955" s="101"/>
      <c r="RTW1955" s="101"/>
      <c r="RTX1955" s="101"/>
      <c r="RTY1955" s="101"/>
      <c r="RTZ1955" s="101"/>
      <c r="RUA1955" s="101"/>
      <c r="RUB1955" s="101"/>
      <c r="RUC1955" s="101"/>
      <c r="RUD1955" s="101"/>
      <c r="RUE1955" s="101"/>
      <c r="RUF1955" s="101"/>
      <c r="RUG1955" s="101"/>
      <c r="RUH1955" s="101"/>
      <c r="RUI1955" s="101"/>
      <c r="RUJ1955" s="101"/>
      <c r="RUK1955" s="101"/>
      <c r="RUL1955" s="101"/>
      <c r="RUM1955" s="101"/>
      <c r="RUN1955" s="101"/>
      <c r="RUO1955" s="101"/>
      <c r="RUP1955" s="101"/>
      <c r="RUQ1955" s="101"/>
      <c r="RUR1955" s="101"/>
      <c r="RUS1955" s="101"/>
      <c r="RUT1955" s="101"/>
      <c r="RUU1955" s="101"/>
      <c r="RUV1955" s="101"/>
      <c r="RUW1955" s="101"/>
      <c r="RUX1955" s="101"/>
      <c r="RUY1955" s="101"/>
      <c r="RUZ1955" s="101"/>
      <c r="RVA1955" s="101"/>
      <c r="RVB1955" s="101"/>
      <c r="RVC1955" s="101"/>
      <c r="RVD1955" s="101"/>
      <c r="RVE1955" s="101"/>
      <c r="RVF1955" s="101"/>
      <c r="RVG1955" s="101"/>
      <c r="RVH1955" s="101"/>
      <c r="RVI1955" s="101"/>
      <c r="RVJ1955" s="101"/>
      <c r="RVK1955" s="101"/>
      <c r="RVL1955" s="101"/>
      <c r="RVM1955" s="101"/>
      <c r="RVN1955" s="101"/>
      <c r="RVO1955" s="101"/>
      <c r="RVP1955" s="101"/>
      <c r="RVQ1955" s="101"/>
      <c r="RVR1955" s="101"/>
      <c r="RVS1955" s="101"/>
      <c r="RVT1955" s="101"/>
      <c r="RVU1955" s="101"/>
      <c r="RVV1955" s="101"/>
      <c r="RVW1955" s="101"/>
      <c r="RVX1955" s="101"/>
      <c r="RVY1955" s="101"/>
      <c r="RVZ1955" s="101"/>
      <c r="RWA1955" s="101"/>
      <c r="RWB1955" s="101"/>
      <c r="RWC1955" s="101"/>
      <c r="RWD1955" s="101"/>
      <c r="RWE1955" s="101"/>
      <c r="RWF1955" s="101"/>
      <c r="RWG1955" s="101"/>
      <c r="RWH1955" s="101"/>
      <c r="RWI1955" s="101"/>
      <c r="RWJ1955" s="101"/>
      <c r="RWK1955" s="101"/>
      <c r="RWL1955" s="101"/>
      <c r="RWM1955" s="101"/>
      <c r="RWN1955" s="101"/>
      <c r="RWO1955" s="101"/>
      <c r="RWP1955" s="101"/>
      <c r="RWQ1955" s="101"/>
      <c r="RWR1955" s="101"/>
      <c r="RWS1955" s="101"/>
      <c r="RWT1955" s="101"/>
      <c r="RWU1955" s="101"/>
      <c r="RWV1955" s="101"/>
      <c r="RWW1955" s="101"/>
      <c r="RWX1955" s="101"/>
      <c r="RWY1955" s="101"/>
      <c r="RWZ1955" s="101"/>
      <c r="RXA1955" s="101"/>
      <c r="RXB1955" s="101"/>
      <c r="RXC1955" s="101"/>
      <c r="RXD1955" s="101"/>
      <c r="RXE1955" s="101"/>
      <c r="RXF1955" s="101"/>
      <c r="RXG1955" s="101"/>
      <c r="RXH1955" s="101"/>
      <c r="RXI1955" s="101"/>
      <c r="RXJ1955" s="101"/>
      <c r="RXK1955" s="101"/>
      <c r="RXL1955" s="101"/>
      <c r="RXM1955" s="101"/>
      <c r="RXN1955" s="101"/>
      <c r="RXO1955" s="101"/>
      <c r="RXP1955" s="101"/>
      <c r="RXQ1955" s="101"/>
      <c r="RXR1955" s="101"/>
      <c r="RXS1955" s="101"/>
      <c r="RXT1955" s="101"/>
      <c r="RXU1955" s="101"/>
      <c r="RXV1955" s="101"/>
      <c r="RXW1955" s="101"/>
      <c r="RXX1955" s="101"/>
      <c r="RXY1955" s="101"/>
      <c r="RXZ1955" s="101"/>
      <c r="RYA1955" s="101"/>
      <c r="RYB1955" s="101"/>
      <c r="RYC1955" s="101"/>
      <c r="RYD1955" s="101"/>
      <c r="RYE1955" s="101"/>
      <c r="RYF1955" s="101"/>
      <c r="RYG1955" s="101"/>
      <c r="RYH1955" s="101"/>
      <c r="RYI1955" s="101"/>
      <c r="RYJ1955" s="101"/>
      <c r="RYK1955" s="101"/>
      <c r="RYL1955" s="101"/>
      <c r="RYM1955" s="101"/>
      <c r="RYN1955" s="101"/>
      <c r="RYO1955" s="101"/>
      <c r="RYP1955" s="101"/>
      <c r="RYQ1955" s="101"/>
      <c r="RYR1955" s="101"/>
      <c r="RYS1955" s="101"/>
      <c r="RYT1955" s="101"/>
      <c r="RYU1955" s="101"/>
      <c r="RYV1955" s="101"/>
      <c r="RYW1955" s="101"/>
      <c r="RYX1955" s="101"/>
      <c r="RYY1955" s="101"/>
      <c r="RYZ1955" s="101"/>
      <c r="RZA1955" s="101"/>
      <c r="RZB1955" s="101"/>
      <c r="RZC1955" s="101"/>
      <c r="RZD1955" s="101"/>
      <c r="RZE1955" s="101"/>
      <c r="RZF1955" s="101"/>
      <c r="RZG1955" s="101"/>
      <c r="RZH1955" s="101"/>
      <c r="RZI1955" s="101"/>
      <c r="RZJ1955" s="101"/>
      <c r="RZK1955" s="101"/>
      <c r="RZL1955" s="101"/>
      <c r="RZM1955" s="101"/>
      <c r="RZN1955" s="101"/>
      <c r="RZO1955" s="101"/>
      <c r="RZP1955" s="101"/>
      <c r="RZQ1955" s="101"/>
      <c r="RZR1955" s="101"/>
      <c r="RZS1955" s="101"/>
      <c r="RZT1955" s="101"/>
      <c r="RZU1955" s="101"/>
      <c r="RZV1955" s="101"/>
      <c r="RZW1955" s="101"/>
      <c r="RZX1955" s="101"/>
      <c r="RZY1955" s="101"/>
      <c r="RZZ1955" s="101"/>
      <c r="SAA1955" s="101"/>
      <c r="SAB1955" s="101"/>
      <c r="SAC1955" s="101"/>
      <c r="SAD1955" s="101"/>
      <c r="SAE1955" s="101"/>
      <c r="SAF1955" s="101"/>
      <c r="SAG1955" s="101"/>
      <c r="SAH1955" s="101"/>
      <c r="SAI1955" s="101"/>
      <c r="SAJ1955" s="101"/>
      <c r="SAK1955" s="101"/>
      <c r="SAL1955" s="101"/>
      <c r="SAM1955" s="101"/>
      <c r="SAN1955" s="101"/>
      <c r="SAO1955" s="101"/>
      <c r="SAP1955" s="101"/>
      <c r="SAQ1955" s="101"/>
      <c r="SAR1955" s="101"/>
      <c r="SAS1955" s="101"/>
      <c r="SAT1955" s="101"/>
      <c r="SAU1955" s="101"/>
      <c r="SAV1955" s="101"/>
      <c r="SAW1955" s="101"/>
      <c r="SAX1955" s="101"/>
      <c r="SAY1955" s="101"/>
      <c r="SAZ1955" s="101"/>
      <c r="SBA1955" s="101"/>
      <c r="SBB1955" s="101"/>
      <c r="SBC1955" s="101"/>
      <c r="SBD1955" s="101"/>
      <c r="SBE1955" s="101"/>
      <c r="SBF1955" s="101"/>
      <c r="SBG1955" s="101"/>
      <c r="SBH1955" s="101"/>
      <c r="SBI1955" s="101"/>
      <c r="SBJ1955" s="101"/>
      <c r="SBK1955" s="101"/>
      <c r="SBL1955" s="101"/>
      <c r="SBM1955" s="101"/>
      <c r="SBN1955" s="101"/>
      <c r="SBO1955" s="101"/>
      <c r="SBP1955" s="101"/>
      <c r="SBQ1955" s="101"/>
      <c r="SBR1955" s="101"/>
      <c r="SBS1955" s="101"/>
      <c r="SBT1955" s="101"/>
      <c r="SBU1955" s="101"/>
      <c r="SBV1955" s="101"/>
      <c r="SBW1955" s="101"/>
      <c r="SBX1955" s="101"/>
      <c r="SBY1955" s="101"/>
      <c r="SBZ1955" s="101"/>
      <c r="SCA1955" s="101"/>
      <c r="SCB1955" s="101"/>
      <c r="SCC1955" s="101"/>
      <c r="SCD1955" s="101"/>
      <c r="SCE1955" s="101"/>
      <c r="SCF1955" s="101"/>
      <c r="SCG1955" s="101"/>
      <c r="SCH1955" s="101"/>
      <c r="SCI1955" s="101"/>
      <c r="SCJ1955" s="101"/>
      <c r="SCK1955" s="101"/>
      <c r="SCL1955" s="101"/>
      <c r="SCM1955" s="101"/>
      <c r="SCN1955" s="101"/>
      <c r="SCO1955" s="101"/>
      <c r="SCP1955" s="101"/>
      <c r="SCQ1955" s="101"/>
      <c r="SCR1955" s="101"/>
      <c r="SCS1955" s="101"/>
      <c r="SCT1955" s="101"/>
      <c r="SCU1955" s="101"/>
      <c r="SCV1955" s="101"/>
      <c r="SCW1955" s="101"/>
      <c r="SCX1955" s="101"/>
      <c r="SCY1955" s="101"/>
      <c r="SCZ1955" s="101"/>
      <c r="SDA1955" s="101"/>
      <c r="SDB1955" s="101"/>
      <c r="SDC1955" s="101"/>
      <c r="SDD1955" s="101"/>
      <c r="SDE1955" s="101"/>
      <c r="SDF1955" s="101"/>
      <c r="SDG1955" s="101"/>
      <c r="SDH1955" s="101"/>
      <c r="SDI1955" s="101"/>
      <c r="SDJ1955" s="101"/>
      <c r="SDK1955" s="101"/>
      <c r="SDL1955" s="101"/>
      <c r="SDM1955" s="101"/>
      <c r="SDN1955" s="101"/>
      <c r="SDO1955" s="101"/>
      <c r="SDP1955" s="101"/>
      <c r="SDQ1955" s="101"/>
      <c r="SDR1955" s="101"/>
      <c r="SDS1955" s="101"/>
      <c r="SDT1955" s="101"/>
      <c r="SDU1955" s="101"/>
      <c r="SDV1955" s="101"/>
      <c r="SDW1955" s="101"/>
      <c r="SDX1955" s="101"/>
      <c r="SDY1955" s="101"/>
      <c r="SDZ1955" s="101"/>
      <c r="SEA1955" s="101"/>
      <c r="SEB1955" s="101"/>
      <c r="SEC1955" s="101"/>
      <c r="SED1955" s="101"/>
      <c r="SEE1955" s="101"/>
      <c r="SEF1955" s="101"/>
      <c r="SEG1955" s="101"/>
      <c r="SEH1955" s="101"/>
      <c r="SEI1955" s="101"/>
      <c r="SEJ1955" s="101"/>
      <c r="SEK1955" s="101"/>
      <c r="SEL1955" s="101"/>
      <c r="SEM1955" s="101"/>
      <c r="SEN1955" s="101"/>
      <c r="SEO1955" s="101"/>
      <c r="SEP1955" s="101"/>
      <c r="SEQ1955" s="101"/>
      <c r="SER1955" s="101"/>
      <c r="SES1955" s="101"/>
      <c r="SET1955" s="101"/>
      <c r="SEU1955" s="101"/>
      <c r="SEV1955" s="101"/>
      <c r="SEW1955" s="101"/>
      <c r="SEX1955" s="101"/>
      <c r="SEY1955" s="101"/>
      <c r="SEZ1955" s="101"/>
      <c r="SFA1955" s="101"/>
      <c r="SFB1955" s="101"/>
      <c r="SFC1955" s="101"/>
      <c r="SFD1955" s="101"/>
      <c r="SFE1955" s="101"/>
      <c r="SFF1955" s="101"/>
      <c r="SFG1955" s="101"/>
      <c r="SFH1955" s="101"/>
      <c r="SFI1955" s="101"/>
      <c r="SFJ1955" s="101"/>
      <c r="SFK1955" s="101"/>
      <c r="SFL1955" s="101"/>
      <c r="SFM1955" s="101"/>
      <c r="SFN1955" s="101"/>
      <c r="SFO1955" s="101"/>
      <c r="SFP1955" s="101"/>
      <c r="SFQ1955" s="101"/>
      <c r="SFR1955" s="101"/>
      <c r="SFS1955" s="101"/>
      <c r="SFT1955" s="101"/>
      <c r="SFU1955" s="101"/>
      <c r="SFV1955" s="101"/>
      <c r="SFW1955" s="101"/>
      <c r="SFX1955" s="101"/>
      <c r="SFY1955" s="101"/>
      <c r="SFZ1955" s="101"/>
      <c r="SGA1955" s="101"/>
      <c r="SGB1955" s="101"/>
      <c r="SGC1955" s="101"/>
      <c r="SGD1955" s="101"/>
      <c r="SGE1955" s="101"/>
      <c r="SGF1955" s="101"/>
      <c r="SGG1955" s="101"/>
      <c r="SGH1955" s="101"/>
      <c r="SGI1955" s="101"/>
      <c r="SGJ1955" s="101"/>
      <c r="SGK1955" s="101"/>
      <c r="SGL1955" s="101"/>
      <c r="SGM1955" s="101"/>
      <c r="SGN1955" s="101"/>
      <c r="SGO1955" s="101"/>
      <c r="SGP1955" s="101"/>
      <c r="SGQ1955" s="101"/>
      <c r="SGR1955" s="101"/>
      <c r="SGS1955" s="101"/>
      <c r="SGT1955" s="101"/>
      <c r="SGU1955" s="101"/>
      <c r="SGV1955" s="101"/>
      <c r="SGW1955" s="101"/>
      <c r="SGX1955" s="101"/>
      <c r="SGY1955" s="101"/>
      <c r="SGZ1955" s="101"/>
      <c r="SHA1955" s="101"/>
      <c r="SHB1955" s="101"/>
      <c r="SHC1955" s="101"/>
      <c r="SHD1955" s="101"/>
      <c r="SHE1955" s="101"/>
      <c r="SHF1955" s="101"/>
      <c r="SHG1955" s="101"/>
      <c r="SHH1955" s="101"/>
      <c r="SHI1955" s="101"/>
      <c r="SHJ1955" s="101"/>
      <c r="SHK1955" s="101"/>
      <c r="SHL1955" s="101"/>
      <c r="SHM1955" s="101"/>
      <c r="SHN1955" s="101"/>
      <c r="SHO1955" s="101"/>
      <c r="SHP1955" s="101"/>
      <c r="SHQ1955" s="101"/>
      <c r="SHR1955" s="101"/>
      <c r="SHS1955" s="101"/>
      <c r="SHT1955" s="101"/>
      <c r="SHU1955" s="101"/>
      <c r="SHV1955" s="101"/>
      <c r="SHW1955" s="101"/>
      <c r="SHX1955" s="101"/>
      <c r="SHY1955" s="101"/>
      <c r="SHZ1955" s="101"/>
      <c r="SIA1955" s="101"/>
      <c r="SIB1955" s="101"/>
      <c r="SIC1955" s="101"/>
      <c r="SID1955" s="101"/>
      <c r="SIE1955" s="101"/>
      <c r="SIF1955" s="101"/>
      <c r="SIG1955" s="101"/>
      <c r="SIH1955" s="101"/>
      <c r="SII1955" s="101"/>
      <c r="SIJ1955" s="101"/>
      <c r="SIK1955" s="101"/>
      <c r="SIL1955" s="101"/>
      <c r="SIM1955" s="101"/>
      <c r="SIN1955" s="101"/>
      <c r="SIO1955" s="101"/>
      <c r="SIP1955" s="101"/>
      <c r="SIQ1955" s="101"/>
      <c r="SIR1955" s="101"/>
      <c r="SIS1955" s="101"/>
      <c r="SIT1955" s="101"/>
      <c r="SIU1955" s="101"/>
      <c r="SIV1955" s="101"/>
      <c r="SIW1955" s="101"/>
      <c r="SIX1955" s="101"/>
      <c r="SIY1955" s="101"/>
      <c r="SIZ1955" s="101"/>
      <c r="SJA1955" s="101"/>
      <c r="SJB1955" s="101"/>
      <c r="SJC1955" s="101"/>
      <c r="SJD1955" s="101"/>
      <c r="SJE1955" s="101"/>
      <c r="SJF1955" s="101"/>
      <c r="SJG1955" s="101"/>
      <c r="SJH1955" s="101"/>
      <c r="SJI1955" s="101"/>
      <c r="SJJ1955" s="101"/>
      <c r="SJK1955" s="101"/>
      <c r="SJL1955" s="101"/>
      <c r="SJM1955" s="101"/>
      <c r="SJN1955" s="101"/>
      <c r="SJO1955" s="101"/>
      <c r="SJP1955" s="101"/>
      <c r="SJQ1955" s="101"/>
      <c r="SJR1955" s="101"/>
      <c r="SJS1955" s="101"/>
      <c r="SJT1955" s="101"/>
      <c r="SJU1955" s="101"/>
      <c r="SJV1955" s="101"/>
      <c r="SJW1955" s="101"/>
      <c r="SJX1955" s="101"/>
      <c r="SJY1955" s="101"/>
      <c r="SJZ1955" s="101"/>
      <c r="SKA1955" s="101"/>
      <c r="SKB1955" s="101"/>
      <c r="SKC1955" s="101"/>
      <c r="SKD1955" s="101"/>
      <c r="SKE1955" s="101"/>
      <c r="SKF1955" s="101"/>
      <c r="SKG1955" s="101"/>
      <c r="SKH1955" s="101"/>
      <c r="SKI1955" s="101"/>
      <c r="SKJ1955" s="101"/>
      <c r="SKK1955" s="101"/>
      <c r="SKL1955" s="101"/>
      <c r="SKM1955" s="101"/>
      <c r="SKN1955" s="101"/>
      <c r="SKO1955" s="101"/>
      <c r="SKP1955" s="101"/>
      <c r="SKQ1955" s="101"/>
      <c r="SKR1955" s="101"/>
      <c r="SKS1955" s="101"/>
      <c r="SKT1955" s="101"/>
      <c r="SKU1955" s="101"/>
      <c r="SKV1955" s="101"/>
      <c r="SKW1955" s="101"/>
      <c r="SKX1955" s="101"/>
      <c r="SKY1955" s="101"/>
      <c r="SKZ1955" s="101"/>
      <c r="SLA1955" s="101"/>
      <c r="SLB1955" s="101"/>
      <c r="SLC1955" s="101"/>
      <c r="SLD1955" s="101"/>
      <c r="SLE1955" s="101"/>
      <c r="SLF1955" s="101"/>
      <c r="SLG1955" s="101"/>
      <c r="SLH1955" s="101"/>
      <c r="SLI1955" s="101"/>
      <c r="SLJ1955" s="101"/>
      <c r="SLK1955" s="101"/>
      <c r="SLL1955" s="101"/>
      <c r="SLM1955" s="101"/>
      <c r="SLN1955" s="101"/>
      <c r="SLO1955" s="101"/>
      <c r="SLP1955" s="101"/>
      <c r="SLQ1955" s="101"/>
      <c r="SLR1955" s="101"/>
      <c r="SLS1955" s="101"/>
      <c r="SLT1955" s="101"/>
      <c r="SLU1955" s="101"/>
      <c r="SLV1955" s="101"/>
      <c r="SLW1955" s="101"/>
      <c r="SLX1955" s="101"/>
      <c r="SLY1955" s="101"/>
      <c r="SLZ1955" s="101"/>
      <c r="SMA1955" s="101"/>
      <c r="SMB1955" s="101"/>
      <c r="SMC1955" s="101"/>
      <c r="SMD1955" s="101"/>
      <c r="SME1955" s="101"/>
      <c r="SMF1955" s="101"/>
      <c r="SMG1955" s="101"/>
      <c r="SMH1955" s="101"/>
      <c r="SMI1955" s="101"/>
      <c r="SMJ1955" s="101"/>
      <c r="SMK1955" s="101"/>
      <c r="SML1955" s="101"/>
      <c r="SMM1955" s="101"/>
      <c r="SMN1955" s="101"/>
      <c r="SMO1955" s="101"/>
      <c r="SMP1955" s="101"/>
      <c r="SMQ1955" s="101"/>
      <c r="SMR1955" s="101"/>
      <c r="SMS1955" s="101"/>
      <c r="SMT1955" s="101"/>
      <c r="SMU1955" s="101"/>
      <c r="SMV1955" s="101"/>
      <c r="SMW1955" s="101"/>
      <c r="SMX1955" s="101"/>
      <c r="SMY1955" s="101"/>
      <c r="SMZ1955" s="101"/>
      <c r="SNA1955" s="101"/>
      <c r="SNB1955" s="101"/>
      <c r="SNC1955" s="101"/>
      <c r="SND1955" s="101"/>
      <c r="SNE1955" s="101"/>
      <c r="SNF1955" s="101"/>
      <c r="SNG1955" s="101"/>
      <c r="SNH1955" s="101"/>
      <c r="SNI1955" s="101"/>
      <c r="SNJ1955" s="101"/>
      <c r="SNK1955" s="101"/>
      <c r="SNL1955" s="101"/>
      <c r="SNM1955" s="101"/>
      <c r="SNN1955" s="101"/>
      <c r="SNO1955" s="101"/>
      <c r="SNP1955" s="101"/>
      <c r="SNQ1955" s="101"/>
      <c r="SNR1955" s="101"/>
      <c r="SNS1955" s="101"/>
      <c r="SNT1955" s="101"/>
      <c r="SNU1955" s="101"/>
      <c r="SNV1955" s="101"/>
      <c r="SNW1955" s="101"/>
      <c r="SNX1955" s="101"/>
      <c r="SNY1955" s="101"/>
      <c r="SNZ1955" s="101"/>
      <c r="SOA1955" s="101"/>
      <c r="SOB1955" s="101"/>
      <c r="SOC1955" s="101"/>
      <c r="SOD1955" s="101"/>
      <c r="SOE1955" s="101"/>
      <c r="SOF1955" s="101"/>
      <c r="SOG1955" s="101"/>
      <c r="SOH1955" s="101"/>
      <c r="SOI1955" s="101"/>
      <c r="SOJ1955" s="101"/>
      <c r="SOK1955" s="101"/>
      <c r="SOL1955" s="101"/>
      <c r="SOM1955" s="101"/>
      <c r="SON1955" s="101"/>
      <c r="SOO1955" s="101"/>
      <c r="SOP1955" s="101"/>
      <c r="SOQ1955" s="101"/>
      <c r="SOR1955" s="101"/>
      <c r="SOS1955" s="101"/>
      <c r="SOT1955" s="101"/>
      <c r="SOU1955" s="101"/>
      <c r="SOV1955" s="101"/>
      <c r="SOW1955" s="101"/>
      <c r="SOX1955" s="101"/>
      <c r="SOY1955" s="101"/>
      <c r="SOZ1955" s="101"/>
      <c r="SPA1955" s="101"/>
      <c r="SPB1955" s="101"/>
      <c r="SPC1955" s="101"/>
      <c r="SPD1955" s="101"/>
      <c r="SPE1955" s="101"/>
      <c r="SPF1955" s="101"/>
      <c r="SPG1955" s="101"/>
      <c r="SPH1955" s="101"/>
      <c r="SPI1955" s="101"/>
      <c r="SPJ1955" s="101"/>
      <c r="SPK1955" s="101"/>
      <c r="SPL1955" s="101"/>
      <c r="SPM1955" s="101"/>
      <c r="SPN1955" s="101"/>
      <c r="SPO1955" s="101"/>
      <c r="SPP1955" s="101"/>
      <c r="SPQ1955" s="101"/>
      <c r="SPR1955" s="101"/>
      <c r="SPS1955" s="101"/>
      <c r="SPT1955" s="101"/>
      <c r="SPU1955" s="101"/>
      <c r="SPV1955" s="101"/>
      <c r="SPW1955" s="101"/>
      <c r="SPX1955" s="101"/>
      <c r="SPY1955" s="101"/>
      <c r="SPZ1955" s="101"/>
      <c r="SQA1955" s="101"/>
      <c r="SQB1955" s="101"/>
      <c r="SQC1955" s="101"/>
      <c r="SQD1955" s="101"/>
      <c r="SQE1955" s="101"/>
      <c r="SQF1955" s="101"/>
      <c r="SQG1955" s="101"/>
      <c r="SQH1955" s="101"/>
      <c r="SQI1955" s="101"/>
      <c r="SQJ1955" s="101"/>
      <c r="SQK1955" s="101"/>
      <c r="SQL1955" s="101"/>
      <c r="SQM1955" s="101"/>
      <c r="SQN1955" s="101"/>
      <c r="SQO1955" s="101"/>
      <c r="SQP1955" s="101"/>
      <c r="SQQ1955" s="101"/>
      <c r="SQR1955" s="101"/>
      <c r="SQS1955" s="101"/>
      <c r="SQT1955" s="101"/>
      <c r="SQU1955" s="101"/>
      <c r="SQV1955" s="101"/>
      <c r="SQW1955" s="101"/>
      <c r="SQX1955" s="101"/>
      <c r="SQY1955" s="101"/>
      <c r="SQZ1955" s="101"/>
      <c r="SRA1955" s="101"/>
      <c r="SRB1955" s="101"/>
      <c r="SRC1955" s="101"/>
      <c r="SRD1955" s="101"/>
      <c r="SRE1955" s="101"/>
      <c r="SRF1955" s="101"/>
      <c r="SRG1955" s="101"/>
      <c r="SRH1955" s="101"/>
      <c r="SRI1955" s="101"/>
      <c r="SRJ1955" s="101"/>
      <c r="SRK1955" s="101"/>
      <c r="SRL1955" s="101"/>
      <c r="SRM1955" s="101"/>
      <c r="SRN1955" s="101"/>
      <c r="SRO1955" s="101"/>
      <c r="SRP1955" s="101"/>
      <c r="SRQ1955" s="101"/>
      <c r="SRR1955" s="101"/>
      <c r="SRS1955" s="101"/>
      <c r="SRT1955" s="101"/>
      <c r="SRU1955" s="101"/>
      <c r="SRV1955" s="101"/>
      <c r="SRW1955" s="101"/>
      <c r="SRX1955" s="101"/>
      <c r="SRY1955" s="101"/>
      <c r="SRZ1955" s="101"/>
      <c r="SSA1955" s="101"/>
      <c r="SSB1955" s="101"/>
      <c r="SSC1955" s="101"/>
      <c r="SSD1955" s="101"/>
      <c r="SSE1955" s="101"/>
      <c r="SSF1955" s="101"/>
      <c r="SSG1955" s="101"/>
      <c r="SSH1955" s="101"/>
      <c r="SSI1955" s="101"/>
      <c r="SSJ1955" s="101"/>
      <c r="SSK1955" s="101"/>
      <c r="SSL1955" s="101"/>
      <c r="SSM1955" s="101"/>
      <c r="SSN1955" s="101"/>
      <c r="SSO1955" s="101"/>
      <c r="SSP1955" s="101"/>
      <c r="SSQ1955" s="101"/>
      <c r="SSR1955" s="101"/>
      <c r="SSS1955" s="101"/>
      <c r="SST1955" s="101"/>
      <c r="SSU1955" s="101"/>
      <c r="SSV1955" s="101"/>
      <c r="SSW1955" s="101"/>
      <c r="SSX1955" s="101"/>
      <c r="SSY1955" s="101"/>
      <c r="SSZ1955" s="101"/>
      <c r="STA1955" s="101"/>
      <c r="STB1955" s="101"/>
      <c r="STC1955" s="101"/>
      <c r="STD1955" s="101"/>
      <c r="STE1955" s="101"/>
      <c r="STF1955" s="101"/>
      <c r="STG1955" s="101"/>
      <c r="STH1955" s="101"/>
      <c r="STI1955" s="101"/>
      <c r="STJ1955" s="101"/>
      <c r="STK1955" s="101"/>
      <c r="STL1955" s="101"/>
      <c r="STM1955" s="101"/>
      <c r="STN1955" s="101"/>
      <c r="STO1955" s="101"/>
      <c r="STP1955" s="101"/>
      <c r="STQ1955" s="101"/>
      <c r="STR1955" s="101"/>
      <c r="STS1955" s="101"/>
      <c r="STT1955" s="101"/>
      <c r="STU1955" s="101"/>
      <c r="STV1955" s="101"/>
      <c r="STW1955" s="101"/>
      <c r="STX1955" s="101"/>
      <c r="STY1955" s="101"/>
      <c r="STZ1955" s="101"/>
      <c r="SUA1955" s="101"/>
      <c r="SUB1955" s="101"/>
      <c r="SUC1955" s="101"/>
      <c r="SUD1955" s="101"/>
      <c r="SUE1955" s="101"/>
      <c r="SUF1955" s="101"/>
      <c r="SUG1955" s="101"/>
      <c r="SUH1955" s="101"/>
      <c r="SUI1955" s="101"/>
      <c r="SUJ1955" s="101"/>
      <c r="SUK1955" s="101"/>
      <c r="SUL1955" s="101"/>
      <c r="SUM1955" s="101"/>
      <c r="SUN1955" s="101"/>
      <c r="SUO1955" s="101"/>
      <c r="SUP1955" s="101"/>
      <c r="SUQ1955" s="101"/>
      <c r="SUR1955" s="101"/>
      <c r="SUS1955" s="101"/>
      <c r="SUT1955" s="101"/>
      <c r="SUU1955" s="101"/>
      <c r="SUV1955" s="101"/>
      <c r="SUW1955" s="101"/>
      <c r="SUX1955" s="101"/>
      <c r="SUY1955" s="101"/>
      <c r="SUZ1955" s="101"/>
      <c r="SVA1955" s="101"/>
      <c r="SVB1955" s="101"/>
      <c r="SVC1955" s="101"/>
      <c r="SVD1955" s="101"/>
      <c r="SVE1955" s="101"/>
      <c r="SVF1955" s="101"/>
      <c r="SVG1955" s="101"/>
      <c r="SVH1955" s="101"/>
      <c r="SVI1955" s="101"/>
      <c r="SVJ1955" s="101"/>
      <c r="SVK1955" s="101"/>
      <c r="SVL1955" s="101"/>
      <c r="SVM1955" s="101"/>
      <c r="SVN1955" s="101"/>
      <c r="SVO1955" s="101"/>
      <c r="SVP1955" s="101"/>
      <c r="SVQ1955" s="101"/>
      <c r="SVR1955" s="101"/>
      <c r="SVS1955" s="101"/>
      <c r="SVT1955" s="101"/>
      <c r="SVU1955" s="101"/>
      <c r="SVV1955" s="101"/>
      <c r="SVW1955" s="101"/>
      <c r="SVX1955" s="101"/>
      <c r="SVY1955" s="101"/>
      <c r="SVZ1955" s="101"/>
      <c r="SWA1955" s="101"/>
      <c r="SWB1955" s="101"/>
      <c r="SWC1955" s="101"/>
      <c r="SWD1955" s="101"/>
      <c r="SWE1955" s="101"/>
      <c r="SWF1955" s="101"/>
      <c r="SWG1955" s="101"/>
      <c r="SWH1955" s="101"/>
      <c r="SWI1955" s="101"/>
      <c r="SWJ1955" s="101"/>
      <c r="SWK1955" s="101"/>
      <c r="SWL1955" s="101"/>
      <c r="SWM1955" s="101"/>
      <c r="SWN1955" s="101"/>
      <c r="SWO1955" s="101"/>
      <c r="SWP1955" s="101"/>
      <c r="SWQ1955" s="101"/>
      <c r="SWR1955" s="101"/>
      <c r="SWS1955" s="101"/>
      <c r="SWT1955" s="101"/>
      <c r="SWU1955" s="101"/>
      <c r="SWV1955" s="101"/>
      <c r="SWW1955" s="101"/>
      <c r="SWX1955" s="101"/>
      <c r="SWY1955" s="101"/>
      <c r="SWZ1955" s="101"/>
      <c r="SXA1955" s="101"/>
      <c r="SXB1955" s="101"/>
      <c r="SXC1955" s="101"/>
      <c r="SXD1955" s="101"/>
      <c r="SXE1955" s="101"/>
      <c r="SXF1955" s="101"/>
      <c r="SXG1955" s="101"/>
      <c r="SXH1955" s="101"/>
      <c r="SXI1955" s="101"/>
      <c r="SXJ1955" s="101"/>
      <c r="SXK1955" s="101"/>
      <c r="SXL1955" s="101"/>
      <c r="SXM1955" s="101"/>
      <c r="SXN1955" s="101"/>
      <c r="SXO1955" s="101"/>
      <c r="SXP1955" s="101"/>
      <c r="SXQ1955" s="101"/>
      <c r="SXR1955" s="101"/>
      <c r="SXS1955" s="101"/>
      <c r="SXT1955" s="101"/>
      <c r="SXU1955" s="101"/>
      <c r="SXV1955" s="101"/>
      <c r="SXW1955" s="101"/>
      <c r="SXX1955" s="101"/>
      <c r="SXY1955" s="101"/>
      <c r="SXZ1955" s="101"/>
      <c r="SYA1955" s="101"/>
      <c r="SYB1955" s="101"/>
      <c r="SYC1955" s="101"/>
      <c r="SYD1955" s="101"/>
      <c r="SYE1955" s="101"/>
      <c r="SYF1955" s="101"/>
      <c r="SYG1955" s="101"/>
      <c r="SYH1955" s="101"/>
      <c r="SYI1955" s="101"/>
      <c r="SYJ1955" s="101"/>
      <c r="SYK1955" s="101"/>
      <c r="SYL1955" s="101"/>
      <c r="SYM1955" s="101"/>
      <c r="SYN1955" s="101"/>
      <c r="SYO1955" s="101"/>
      <c r="SYP1955" s="101"/>
      <c r="SYQ1955" s="101"/>
      <c r="SYR1955" s="101"/>
      <c r="SYS1955" s="101"/>
      <c r="SYT1955" s="101"/>
      <c r="SYU1955" s="101"/>
      <c r="SYV1955" s="101"/>
      <c r="SYW1955" s="101"/>
      <c r="SYX1955" s="101"/>
      <c r="SYY1955" s="101"/>
      <c r="SYZ1955" s="101"/>
      <c r="SZA1955" s="101"/>
      <c r="SZB1955" s="101"/>
      <c r="SZC1955" s="101"/>
      <c r="SZD1955" s="101"/>
      <c r="SZE1955" s="101"/>
      <c r="SZF1955" s="101"/>
      <c r="SZG1955" s="101"/>
      <c r="SZH1955" s="101"/>
      <c r="SZI1955" s="101"/>
      <c r="SZJ1955" s="101"/>
      <c r="SZK1955" s="101"/>
      <c r="SZL1955" s="101"/>
      <c r="SZM1955" s="101"/>
      <c r="SZN1955" s="101"/>
      <c r="SZO1955" s="101"/>
      <c r="SZP1955" s="101"/>
      <c r="SZQ1955" s="101"/>
      <c r="SZR1955" s="101"/>
      <c r="SZS1955" s="101"/>
      <c r="SZT1955" s="101"/>
      <c r="SZU1955" s="101"/>
      <c r="SZV1955" s="101"/>
      <c r="SZW1955" s="101"/>
      <c r="SZX1955" s="101"/>
      <c r="SZY1955" s="101"/>
      <c r="SZZ1955" s="101"/>
      <c r="TAA1955" s="101"/>
      <c r="TAB1955" s="101"/>
      <c r="TAC1955" s="101"/>
      <c r="TAD1955" s="101"/>
      <c r="TAE1955" s="101"/>
      <c r="TAF1955" s="101"/>
      <c r="TAG1955" s="101"/>
      <c r="TAH1955" s="101"/>
      <c r="TAI1955" s="101"/>
      <c r="TAJ1955" s="101"/>
      <c r="TAK1955" s="101"/>
      <c r="TAL1955" s="101"/>
      <c r="TAM1955" s="101"/>
      <c r="TAN1955" s="101"/>
      <c r="TAO1955" s="101"/>
      <c r="TAP1955" s="101"/>
      <c r="TAQ1955" s="101"/>
      <c r="TAR1955" s="101"/>
      <c r="TAS1955" s="101"/>
      <c r="TAT1955" s="101"/>
      <c r="TAU1955" s="101"/>
      <c r="TAV1955" s="101"/>
      <c r="TAW1955" s="101"/>
      <c r="TAX1955" s="101"/>
      <c r="TAY1955" s="101"/>
      <c r="TAZ1955" s="101"/>
      <c r="TBA1955" s="101"/>
      <c r="TBB1955" s="101"/>
      <c r="TBC1955" s="101"/>
      <c r="TBD1955" s="101"/>
      <c r="TBE1955" s="101"/>
      <c r="TBF1955" s="101"/>
      <c r="TBG1955" s="101"/>
      <c r="TBH1955" s="101"/>
      <c r="TBI1955" s="101"/>
      <c r="TBJ1955" s="101"/>
      <c r="TBK1955" s="101"/>
      <c r="TBL1955" s="101"/>
      <c r="TBM1955" s="101"/>
      <c r="TBN1955" s="101"/>
      <c r="TBO1955" s="101"/>
      <c r="TBP1955" s="101"/>
      <c r="TBQ1955" s="101"/>
      <c r="TBR1955" s="101"/>
      <c r="TBS1955" s="101"/>
      <c r="TBT1955" s="101"/>
      <c r="TBU1955" s="101"/>
      <c r="TBV1955" s="101"/>
      <c r="TBW1955" s="101"/>
      <c r="TBX1955" s="101"/>
      <c r="TBY1955" s="101"/>
      <c r="TBZ1955" s="101"/>
      <c r="TCA1955" s="101"/>
      <c r="TCB1955" s="101"/>
      <c r="TCC1955" s="101"/>
      <c r="TCD1955" s="101"/>
      <c r="TCE1955" s="101"/>
      <c r="TCF1955" s="101"/>
      <c r="TCG1955" s="101"/>
      <c r="TCH1955" s="101"/>
      <c r="TCI1955" s="101"/>
      <c r="TCJ1955" s="101"/>
      <c r="TCK1955" s="101"/>
      <c r="TCL1955" s="101"/>
      <c r="TCM1955" s="101"/>
      <c r="TCN1955" s="101"/>
      <c r="TCO1955" s="101"/>
      <c r="TCP1955" s="101"/>
      <c r="TCQ1955" s="101"/>
      <c r="TCR1955" s="101"/>
      <c r="TCS1955" s="101"/>
      <c r="TCT1955" s="101"/>
      <c r="TCU1955" s="101"/>
      <c r="TCV1955" s="101"/>
      <c r="TCW1955" s="101"/>
      <c r="TCX1955" s="101"/>
      <c r="TCY1955" s="101"/>
      <c r="TCZ1955" s="101"/>
      <c r="TDA1955" s="101"/>
      <c r="TDB1955" s="101"/>
      <c r="TDC1955" s="101"/>
      <c r="TDD1955" s="101"/>
      <c r="TDE1955" s="101"/>
      <c r="TDF1955" s="101"/>
      <c r="TDG1955" s="101"/>
      <c r="TDH1955" s="101"/>
      <c r="TDI1955" s="101"/>
      <c r="TDJ1955" s="101"/>
      <c r="TDK1955" s="101"/>
      <c r="TDL1955" s="101"/>
      <c r="TDM1955" s="101"/>
      <c r="TDN1955" s="101"/>
      <c r="TDO1955" s="101"/>
      <c r="TDP1955" s="101"/>
      <c r="TDQ1955" s="101"/>
      <c r="TDR1955" s="101"/>
      <c r="TDS1955" s="101"/>
      <c r="TDT1955" s="101"/>
      <c r="TDU1955" s="101"/>
      <c r="TDV1955" s="101"/>
      <c r="TDW1955" s="101"/>
      <c r="TDX1955" s="101"/>
      <c r="TDY1955" s="101"/>
      <c r="TDZ1955" s="101"/>
      <c r="TEA1955" s="101"/>
      <c r="TEB1955" s="101"/>
      <c r="TEC1955" s="101"/>
      <c r="TED1955" s="101"/>
      <c r="TEE1955" s="101"/>
      <c r="TEF1955" s="101"/>
      <c r="TEG1955" s="101"/>
      <c r="TEH1955" s="101"/>
      <c r="TEI1955" s="101"/>
      <c r="TEJ1955" s="101"/>
      <c r="TEK1955" s="101"/>
      <c r="TEL1955" s="101"/>
      <c r="TEM1955" s="101"/>
      <c r="TEN1955" s="101"/>
      <c r="TEO1955" s="101"/>
      <c r="TEP1955" s="101"/>
      <c r="TEQ1955" s="101"/>
      <c r="TER1955" s="101"/>
      <c r="TES1955" s="101"/>
      <c r="TET1955" s="101"/>
      <c r="TEU1955" s="101"/>
      <c r="TEV1955" s="101"/>
      <c r="TEW1955" s="101"/>
      <c r="TEX1955" s="101"/>
      <c r="TEY1955" s="101"/>
      <c r="TEZ1955" s="101"/>
      <c r="TFA1955" s="101"/>
      <c r="TFB1955" s="101"/>
      <c r="TFC1955" s="101"/>
      <c r="TFD1955" s="101"/>
      <c r="TFE1955" s="101"/>
      <c r="TFF1955" s="101"/>
      <c r="TFG1955" s="101"/>
      <c r="TFH1955" s="101"/>
      <c r="TFI1955" s="101"/>
      <c r="TFJ1955" s="101"/>
      <c r="TFK1955" s="101"/>
      <c r="TFL1955" s="101"/>
      <c r="TFM1955" s="101"/>
      <c r="TFN1955" s="101"/>
      <c r="TFO1955" s="101"/>
      <c r="TFP1955" s="101"/>
      <c r="TFQ1955" s="101"/>
      <c r="TFR1955" s="101"/>
      <c r="TFS1955" s="101"/>
      <c r="TFT1955" s="101"/>
      <c r="TFU1955" s="101"/>
      <c r="TFV1955" s="101"/>
      <c r="TFW1955" s="101"/>
      <c r="TFX1955" s="101"/>
      <c r="TFY1955" s="101"/>
      <c r="TFZ1955" s="101"/>
      <c r="TGA1955" s="101"/>
      <c r="TGB1955" s="101"/>
      <c r="TGC1955" s="101"/>
      <c r="TGD1955" s="101"/>
      <c r="TGE1955" s="101"/>
      <c r="TGF1955" s="101"/>
      <c r="TGG1955" s="101"/>
      <c r="TGH1955" s="101"/>
      <c r="TGI1955" s="101"/>
      <c r="TGJ1955" s="101"/>
      <c r="TGK1955" s="101"/>
      <c r="TGL1955" s="101"/>
      <c r="TGM1955" s="101"/>
      <c r="TGN1955" s="101"/>
      <c r="TGO1955" s="101"/>
      <c r="TGP1955" s="101"/>
      <c r="TGQ1955" s="101"/>
      <c r="TGR1955" s="101"/>
      <c r="TGS1955" s="101"/>
      <c r="TGT1955" s="101"/>
      <c r="TGU1955" s="101"/>
      <c r="TGV1955" s="101"/>
      <c r="TGW1955" s="101"/>
      <c r="TGX1955" s="101"/>
      <c r="TGY1955" s="101"/>
      <c r="TGZ1955" s="101"/>
      <c r="THA1955" s="101"/>
      <c r="THB1955" s="101"/>
      <c r="THC1955" s="101"/>
      <c r="THD1955" s="101"/>
      <c r="THE1955" s="101"/>
      <c r="THF1955" s="101"/>
      <c r="THG1955" s="101"/>
      <c r="THH1955" s="101"/>
      <c r="THI1955" s="101"/>
      <c r="THJ1955" s="101"/>
      <c r="THK1955" s="101"/>
      <c r="THL1955" s="101"/>
      <c r="THM1955" s="101"/>
      <c r="THN1955" s="101"/>
      <c r="THO1955" s="101"/>
      <c r="THP1955" s="101"/>
      <c r="THQ1955" s="101"/>
      <c r="THR1955" s="101"/>
      <c r="THS1955" s="101"/>
      <c r="THT1955" s="101"/>
      <c r="THU1955" s="101"/>
      <c r="THV1955" s="101"/>
      <c r="THW1955" s="101"/>
      <c r="THX1955" s="101"/>
      <c r="THY1955" s="101"/>
      <c r="THZ1955" s="101"/>
      <c r="TIA1955" s="101"/>
      <c r="TIB1955" s="101"/>
      <c r="TIC1955" s="101"/>
      <c r="TID1955" s="101"/>
      <c r="TIE1955" s="101"/>
      <c r="TIF1955" s="101"/>
      <c r="TIG1955" s="101"/>
      <c r="TIH1955" s="101"/>
      <c r="TII1955" s="101"/>
      <c r="TIJ1955" s="101"/>
      <c r="TIK1955" s="101"/>
      <c r="TIL1955" s="101"/>
      <c r="TIM1955" s="101"/>
      <c r="TIN1955" s="101"/>
      <c r="TIO1955" s="101"/>
      <c r="TIP1955" s="101"/>
      <c r="TIQ1955" s="101"/>
      <c r="TIR1955" s="101"/>
      <c r="TIS1955" s="101"/>
      <c r="TIT1955" s="101"/>
      <c r="TIU1955" s="101"/>
      <c r="TIV1955" s="101"/>
      <c r="TIW1955" s="101"/>
      <c r="TIX1955" s="101"/>
      <c r="TIY1955" s="101"/>
      <c r="TIZ1955" s="101"/>
      <c r="TJA1955" s="101"/>
      <c r="TJB1955" s="101"/>
      <c r="TJC1955" s="101"/>
      <c r="TJD1955" s="101"/>
      <c r="TJE1955" s="101"/>
      <c r="TJF1955" s="101"/>
      <c r="TJG1955" s="101"/>
      <c r="TJH1955" s="101"/>
      <c r="TJI1955" s="101"/>
      <c r="TJJ1955" s="101"/>
      <c r="TJK1955" s="101"/>
      <c r="TJL1955" s="101"/>
      <c r="TJM1955" s="101"/>
      <c r="TJN1955" s="101"/>
      <c r="TJO1955" s="101"/>
      <c r="TJP1955" s="101"/>
      <c r="TJQ1955" s="101"/>
      <c r="TJR1955" s="101"/>
      <c r="TJS1955" s="101"/>
      <c r="TJT1955" s="101"/>
      <c r="TJU1955" s="101"/>
      <c r="TJV1955" s="101"/>
      <c r="TJW1955" s="101"/>
      <c r="TJX1955" s="101"/>
      <c r="TJY1955" s="101"/>
      <c r="TJZ1955" s="101"/>
      <c r="TKA1955" s="101"/>
      <c r="TKB1955" s="101"/>
      <c r="TKC1955" s="101"/>
      <c r="TKD1955" s="101"/>
      <c r="TKE1955" s="101"/>
      <c r="TKF1955" s="101"/>
      <c r="TKG1955" s="101"/>
      <c r="TKH1955" s="101"/>
      <c r="TKI1955" s="101"/>
      <c r="TKJ1955" s="101"/>
      <c r="TKK1955" s="101"/>
      <c r="TKL1955" s="101"/>
      <c r="TKM1955" s="101"/>
      <c r="TKN1955" s="101"/>
      <c r="TKO1955" s="101"/>
      <c r="TKP1955" s="101"/>
      <c r="TKQ1955" s="101"/>
      <c r="TKR1955" s="101"/>
      <c r="TKS1955" s="101"/>
      <c r="TKT1955" s="101"/>
      <c r="TKU1955" s="101"/>
      <c r="TKV1955" s="101"/>
      <c r="TKW1955" s="101"/>
      <c r="TKX1955" s="101"/>
      <c r="TKY1955" s="101"/>
      <c r="TKZ1955" s="101"/>
      <c r="TLA1955" s="101"/>
      <c r="TLB1955" s="101"/>
      <c r="TLC1955" s="101"/>
      <c r="TLD1955" s="101"/>
      <c r="TLE1955" s="101"/>
      <c r="TLF1955" s="101"/>
      <c r="TLG1955" s="101"/>
      <c r="TLH1955" s="101"/>
      <c r="TLI1955" s="101"/>
      <c r="TLJ1955" s="101"/>
      <c r="TLK1955" s="101"/>
      <c r="TLL1955" s="101"/>
      <c r="TLM1955" s="101"/>
      <c r="TLN1955" s="101"/>
      <c r="TLO1955" s="101"/>
      <c r="TLP1955" s="101"/>
      <c r="TLQ1955" s="101"/>
      <c r="TLR1955" s="101"/>
      <c r="TLS1955" s="101"/>
      <c r="TLT1955" s="101"/>
      <c r="TLU1955" s="101"/>
      <c r="TLV1955" s="101"/>
      <c r="TLW1955" s="101"/>
      <c r="TLX1955" s="101"/>
      <c r="TLY1955" s="101"/>
      <c r="TLZ1955" s="101"/>
      <c r="TMA1955" s="101"/>
      <c r="TMB1955" s="101"/>
      <c r="TMC1955" s="101"/>
      <c r="TMD1955" s="101"/>
      <c r="TME1955" s="101"/>
      <c r="TMF1955" s="101"/>
      <c r="TMG1955" s="101"/>
      <c r="TMH1955" s="101"/>
      <c r="TMI1955" s="101"/>
      <c r="TMJ1955" s="101"/>
      <c r="TMK1955" s="101"/>
      <c r="TML1955" s="101"/>
      <c r="TMM1955" s="101"/>
      <c r="TMN1955" s="101"/>
      <c r="TMO1955" s="101"/>
      <c r="TMP1955" s="101"/>
      <c r="TMQ1955" s="101"/>
      <c r="TMR1955" s="101"/>
      <c r="TMS1955" s="101"/>
      <c r="TMT1955" s="101"/>
      <c r="TMU1955" s="101"/>
      <c r="TMV1955" s="101"/>
      <c r="TMW1955" s="101"/>
      <c r="TMX1955" s="101"/>
      <c r="TMY1955" s="101"/>
      <c r="TMZ1955" s="101"/>
      <c r="TNA1955" s="101"/>
      <c r="TNB1955" s="101"/>
      <c r="TNC1955" s="101"/>
      <c r="TND1955" s="101"/>
      <c r="TNE1955" s="101"/>
      <c r="TNF1955" s="101"/>
      <c r="TNG1955" s="101"/>
      <c r="TNH1955" s="101"/>
      <c r="TNI1955" s="101"/>
      <c r="TNJ1955" s="101"/>
      <c r="TNK1955" s="101"/>
      <c r="TNL1955" s="101"/>
      <c r="TNM1955" s="101"/>
      <c r="TNN1955" s="101"/>
      <c r="TNO1955" s="101"/>
      <c r="TNP1955" s="101"/>
      <c r="TNQ1955" s="101"/>
      <c r="TNR1955" s="101"/>
      <c r="TNS1955" s="101"/>
      <c r="TNT1955" s="101"/>
      <c r="TNU1955" s="101"/>
      <c r="TNV1955" s="101"/>
      <c r="TNW1955" s="101"/>
      <c r="TNX1955" s="101"/>
      <c r="TNY1955" s="101"/>
      <c r="TNZ1955" s="101"/>
      <c r="TOA1955" s="101"/>
      <c r="TOB1955" s="101"/>
      <c r="TOC1955" s="101"/>
      <c r="TOD1955" s="101"/>
      <c r="TOE1955" s="101"/>
      <c r="TOF1955" s="101"/>
      <c r="TOG1955" s="101"/>
      <c r="TOH1955" s="101"/>
      <c r="TOI1955" s="101"/>
      <c r="TOJ1955" s="101"/>
      <c r="TOK1955" s="101"/>
      <c r="TOL1955" s="101"/>
      <c r="TOM1955" s="101"/>
      <c r="TON1955" s="101"/>
      <c r="TOO1955" s="101"/>
      <c r="TOP1955" s="101"/>
      <c r="TOQ1955" s="101"/>
      <c r="TOR1955" s="101"/>
      <c r="TOS1955" s="101"/>
      <c r="TOT1955" s="101"/>
      <c r="TOU1955" s="101"/>
      <c r="TOV1955" s="101"/>
      <c r="TOW1955" s="101"/>
      <c r="TOX1955" s="101"/>
      <c r="TOY1955" s="101"/>
      <c r="TOZ1955" s="101"/>
      <c r="TPA1955" s="101"/>
      <c r="TPB1955" s="101"/>
      <c r="TPC1955" s="101"/>
      <c r="TPD1955" s="101"/>
      <c r="TPE1955" s="101"/>
      <c r="TPF1955" s="101"/>
      <c r="TPG1955" s="101"/>
      <c r="TPH1955" s="101"/>
      <c r="TPI1955" s="101"/>
      <c r="TPJ1955" s="101"/>
      <c r="TPK1955" s="101"/>
      <c r="TPL1955" s="101"/>
      <c r="TPM1955" s="101"/>
      <c r="TPN1955" s="101"/>
      <c r="TPO1955" s="101"/>
      <c r="TPP1955" s="101"/>
      <c r="TPQ1955" s="101"/>
      <c r="TPR1955" s="101"/>
      <c r="TPS1955" s="101"/>
      <c r="TPT1955" s="101"/>
      <c r="TPU1955" s="101"/>
      <c r="TPV1955" s="101"/>
      <c r="TPW1955" s="101"/>
      <c r="TPX1955" s="101"/>
      <c r="TPY1955" s="101"/>
      <c r="TPZ1955" s="101"/>
      <c r="TQA1955" s="101"/>
      <c r="TQB1955" s="101"/>
      <c r="TQC1955" s="101"/>
      <c r="TQD1955" s="101"/>
      <c r="TQE1955" s="101"/>
      <c r="TQF1955" s="101"/>
      <c r="TQG1955" s="101"/>
      <c r="TQH1955" s="101"/>
      <c r="TQI1955" s="101"/>
      <c r="TQJ1955" s="101"/>
      <c r="TQK1955" s="101"/>
      <c r="TQL1955" s="101"/>
      <c r="TQM1955" s="101"/>
      <c r="TQN1955" s="101"/>
      <c r="TQO1955" s="101"/>
      <c r="TQP1955" s="101"/>
      <c r="TQQ1955" s="101"/>
      <c r="TQR1955" s="101"/>
      <c r="TQS1955" s="101"/>
      <c r="TQT1955" s="101"/>
      <c r="TQU1955" s="101"/>
      <c r="TQV1955" s="101"/>
      <c r="TQW1955" s="101"/>
      <c r="TQX1955" s="101"/>
      <c r="TQY1955" s="101"/>
      <c r="TQZ1955" s="101"/>
      <c r="TRA1955" s="101"/>
      <c r="TRB1955" s="101"/>
      <c r="TRC1955" s="101"/>
      <c r="TRD1955" s="101"/>
      <c r="TRE1955" s="101"/>
      <c r="TRF1955" s="101"/>
      <c r="TRG1955" s="101"/>
      <c r="TRH1955" s="101"/>
      <c r="TRI1955" s="101"/>
      <c r="TRJ1955" s="101"/>
      <c r="TRK1955" s="101"/>
      <c r="TRL1955" s="101"/>
      <c r="TRM1955" s="101"/>
      <c r="TRN1955" s="101"/>
      <c r="TRO1955" s="101"/>
      <c r="TRP1955" s="101"/>
      <c r="TRQ1955" s="101"/>
      <c r="TRR1955" s="101"/>
      <c r="TRS1955" s="101"/>
      <c r="TRT1955" s="101"/>
      <c r="TRU1955" s="101"/>
      <c r="TRV1955" s="101"/>
      <c r="TRW1955" s="101"/>
      <c r="TRX1955" s="101"/>
      <c r="TRY1955" s="101"/>
      <c r="TRZ1955" s="101"/>
      <c r="TSA1955" s="101"/>
      <c r="TSB1955" s="101"/>
      <c r="TSC1955" s="101"/>
      <c r="TSD1955" s="101"/>
      <c r="TSE1955" s="101"/>
      <c r="TSF1955" s="101"/>
      <c r="TSG1955" s="101"/>
      <c r="TSH1955" s="101"/>
      <c r="TSI1955" s="101"/>
      <c r="TSJ1955" s="101"/>
      <c r="TSK1955" s="101"/>
      <c r="TSL1955" s="101"/>
      <c r="TSM1955" s="101"/>
      <c r="TSN1955" s="101"/>
      <c r="TSO1955" s="101"/>
      <c r="TSP1955" s="101"/>
      <c r="TSQ1955" s="101"/>
      <c r="TSR1955" s="101"/>
      <c r="TSS1955" s="101"/>
      <c r="TST1955" s="101"/>
      <c r="TSU1955" s="101"/>
      <c r="TSV1955" s="101"/>
      <c r="TSW1955" s="101"/>
      <c r="TSX1955" s="101"/>
      <c r="TSY1955" s="101"/>
      <c r="TSZ1955" s="101"/>
      <c r="TTA1955" s="101"/>
      <c r="TTB1955" s="101"/>
      <c r="TTC1955" s="101"/>
      <c r="TTD1955" s="101"/>
      <c r="TTE1955" s="101"/>
      <c r="TTF1955" s="101"/>
      <c r="TTG1955" s="101"/>
      <c r="TTH1955" s="101"/>
      <c r="TTI1955" s="101"/>
      <c r="TTJ1955" s="101"/>
      <c r="TTK1955" s="101"/>
      <c r="TTL1955" s="101"/>
      <c r="TTM1955" s="101"/>
      <c r="TTN1955" s="101"/>
      <c r="TTO1955" s="101"/>
      <c r="TTP1955" s="101"/>
      <c r="TTQ1955" s="101"/>
      <c r="TTR1955" s="101"/>
      <c r="TTS1955" s="101"/>
      <c r="TTT1955" s="101"/>
      <c r="TTU1955" s="101"/>
      <c r="TTV1955" s="101"/>
      <c r="TTW1955" s="101"/>
      <c r="TTX1955" s="101"/>
      <c r="TTY1955" s="101"/>
      <c r="TTZ1955" s="101"/>
      <c r="TUA1955" s="101"/>
      <c r="TUB1955" s="101"/>
      <c r="TUC1955" s="101"/>
      <c r="TUD1955" s="101"/>
      <c r="TUE1955" s="101"/>
      <c r="TUF1955" s="101"/>
      <c r="TUG1955" s="101"/>
      <c r="TUH1955" s="101"/>
      <c r="TUI1955" s="101"/>
      <c r="TUJ1955" s="101"/>
      <c r="TUK1955" s="101"/>
      <c r="TUL1955" s="101"/>
      <c r="TUM1955" s="101"/>
      <c r="TUN1955" s="101"/>
      <c r="TUO1955" s="101"/>
      <c r="TUP1955" s="101"/>
      <c r="TUQ1955" s="101"/>
      <c r="TUR1955" s="101"/>
      <c r="TUS1955" s="101"/>
      <c r="TUT1955" s="101"/>
      <c r="TUU1955" s="101"/>
      <c r="TUV1955" s="101"/>
      <c r="TUW1955" s="101"/>
      <c r="TUX1955" s="101"/>
      <c r="TUY1955" s="101"/>
      <c r="TUZ1955" s="101"/>
      <c r="TVA1955" s="101"/>
      <c r="TVB1955" s="101"/>
      <c r="TVC1955" s="101"/>
      <c r="TVD1955" s="101"/>
      <c r="TVE1955" s="101"/>
      <c r="TVF1955" s="101"/>
      <c r="TVG1955" s="101"/>
      <c r="TVH1955" s="101"/>
      <c r="TVI1955" s="101"/>
      <c r="TVJ1955" s="101"/>
      <c r="TVK1955" s="101"/>
      <c r="TVL1955" s="101"/>
      <c r="TVM1955" s="101"/>
      <c r="TVN1955" s="101"/>
      <c r="TVO1955" s="101"/>
      <c r="TVP1955" s="101"/>
      <c r="TVQ1955" s="101"/>
      <c r="TVR1955" s="101"/>
      <c r="TVS1955" s="101"/>
      <c r="TVT1955" s="101"/>
      <c r="TVU1955" s="101"/>
      <c r="TVV1955" s="101"/>
      <c r="TVW1955" s="101"/>
      <c r="TVX1955" s="101"/>
      <c r="TVY1955" s="101"/>
      <c r="TVZ1955" s="101"/>
      <c r="TWA1955" s="101"/>
      <c r="TWB1955" s="101"/>
      <c r="TWC1955" s="101"/>
      <c r="TWD1955" s="101"/>
      <c r="TWE1955" s="101"/>
      <c r="TWF1955" s="101"/>
      <c r="TWG1955" s="101"/>
      <c r="TWH1955" s="101"/>
      <c r="TWI1955" s="101"/>
      <c r="TWJ1955" s="101"/>
      <c r="TWK1955" s="101"/>
      <c r="TWL1955" s="101"/>
      <c r="TWM1955" s="101"/>
      <c r="TWN1955" s="101"/>
      <c r="TWO1955" s="101"/>
      <c r="TWP1955" s="101"/>
      <c r="TWQ1955" s="101"/>
      <c r="TWR1955" s="101"/>
      <c r="TWS1955" s="101"/>
      <c r="TWT1955" s="101"/>
      <c r="TWU1955" s="101"/>
      <c r="TWV1955" s="101"/>
      <c r="TWW1955" s="101"/>
      <c r="TWX1955" s="101"/>
      <c r="TWY1955" s="101"/>
      <c r="TWZ1955" s="101"/>
      <c r="TXA1955" s="101"/>
      <c r="TXB1955" s="101"/>
      <c r="TXC1955" s="101"/>
      <c r="TXD1955" s="101"/>
      <c r="TXE1955" s="101"/>
      <c r="TXF1955" s="101"/>
      <c r="TXG1955" s="101"/>
      <c r="TXH1955" s="101"/>
      <c r="TXI1955" s="101"/>
      <c r="TXJ1955" s="101"/>
      <c r="TXK1955" s="101"/>
      <c r="TXL1955" s="101"/>
      <c r="TXM1955" s="101"/>
      <c r="TXN1955" s="101"/>
      <c r="TXO1955" s="101"/>
      <c r="TXP1955" s="101"/>
      <c r="TXQ1955" s="101"/>
      <c r="TXR1955" s="101"/>
      <c r="TXS1955" s="101"/>
      <c r="TXT1955" s="101"/>
      <c r="TXU1955" s="101"/>
      <c r="TXV1955" s="101"/>
      <c r="TXW1955" s="101"/>
      <c r="TXX1955" s="101"/>
      <c r="TXY1955" s="101"/>
      <c r="TXZ1955" s="101"/>
      <c r="TYA1955" s="101"/>
      <c r="TYB1955" s="101"/>
      <c r="TYC1955" s="101"/>
      <c r="TYD1955" s="101"/>
      <c r="TYE1955" s="101"/>
      <c r="TYF1955" s="101"/>
      <c r="TYG1955" s="101"/>
      <c r="TYH1955" s="101"/>
      <c r="TYI1955" s="101"/>
      <c r="TYJ1955" s="101"/>
      <c r="TYK1955" s="101"/>
      <c r="TYL1955" s="101"/>
      <c r="TYM1955" s="101"/>
      <c r="TYN1955" s="101"/>
      <c r="TYO1955" s="101"/>
      <c r="TYP1955" s="101"/>
      <c r="TYQ1955" s="101"/>
      <c r="TYR1955" s="101"/>
      <c r="TYS1955" s="101"/>
      <c r="TYT1955" s="101"/>
      <c r="TYU1955" s="101"/>
      <c r="TYV1955" s="101"/>
      <c r="TYW1955" s="101"/>
      <c r="TYX1955" s="101"/>
      <c r="TYY1955" s="101"/>
      <c r="TYZ1955" s="101"/>
      <c r="TZA1955" s="101"/>
      <c r="TZB1955" s="101"/>
      <c r="TZC1955" s="101"/>
      <c r="TZD1955" s="101"/>
      <c r="TZE1955" s="101"/>
      <c r="TZF1955" s="101"/>
      <c r="TZG1955" s="101"/>
      <c r="TZH1955" s="101"/>
      <c r="TZI1955" s="101"/>
      <c r="TZJ1955" s="101"/>
      <c r="TZK1955" s="101"/>
      <c r="TZL1955" s="101"/>
      <c r="TZM1955" s="101"/>
      <c r="TZN1955" s="101"/>
      <c r="TZO1955" s="101"/>
      <c r="TZP1955" s="101"/>
      <c r="TZQ1955" s="101"/>
      <c r="TZR1955" s="101"/>
      <c r="TZS1955" s="101"/>
      <c r="TZT1955" s="101"/>
      <c r="TZU1955" s="101"/>
      <c r="TZV1955" s="101"/>
      <c r="TZW1955" s="101"/>
      <c r="TZX1955" s="101"/>
      <c r="TZY1955" s="101"/>
      <c r="TZZ1955" s="101"/>
      <c r="UAA1955" s="101"/>
      <c r="UAB1955" s="101"/>
      <c r="UAC1955" s="101"/>
      <c r="UAD1955" s="101"/>
      <c r="UAE1955" s="101"/>
      <c r="UAF1955" s="101"/>
      <c r="UAG1955" s="101"/>
      <c r="UAH1955" s="101"/>
      <c r="UAI1955" s="101"/>
      <c r="UAJ1955" s="101"/>
      <c r="UAK1955" s="101"/>
      <c r="UAL1955" s="101"/>
      <c r="UAM1955" s="101"/>
      <c r="UAN1955" s="101"/>
      <c r="UAO1955" s="101"/>
      <c r="UAP1955" s="101"/>
      <c r="UAQ1955" s="101"/>
      <c r="UAR1955" s="101"/>
      <c r="UAS1955" s="101"/>
      <c r="UAT1955" s="101"/>
      <c r="UAU1955" s="101"/>
      <c r="UAV1955" s="101"/>
      <c r="UAW1955" s="101"/>
      <c r="UAX1955" s="101"/>
      <c r="UAY1955" s="101"/>
      <c r="UAZ1955" s="101"/>
      <c r="UBA1955" s="101"/>
      <c r="UBB1955" s="101"/>
      <c r="UBC1955" s="101"/>
      <c r="UBD1955" s="101"/>
      <c r="UBE1955" s="101"/>
      <c r="UBF1955" s="101"/>
      <c r="UBG1955" s="101"/>
      <c r="UBH1955" s="101"/>
      <c r="UBI1955" s="101"/>
      <c r="UBJ1955" s="101"/>
      <c r="UBK1955" s="101"/>
      <c r="UBL1955" s="101"/>
      <c r="UBM1955" s="101"/>
      <c r="UBN1955" s="101"/>
      <c r="UBO1955" s="101"/>
      <c r="UBP1955" s="101"/>
      <c r="UBQ1955" s="101"/>
      <c r="UBR1955" s="101"/>
      <c r="UBS1955" s="101"/>
      <c r="UBT1955" s="101"/>
      <c r="UBU1955" s="101"/>
      <c r="UBV1955" s="101"/>
      <c r="UBW1955" s="101"/>
      <c r="UBX1955" s="101"/>
      <c r="UBY1955" s="101"/>
      <c r="UBZ1955" s="101"/>
      <c r="UCA1955" s="101"/>
      <c r="UCB1955" s="101"/>
      <c r="UCC1955" s="101"/>
      <c r="UCD1955" s="101"/>
      <c r="UCE1955" s="101"/>
      <c r="UCF1955" s="101"/>
      <c r="UCG1955" s="101"/>
      <c r="UCH1955" s="101"/>
      <c r="UCI1955" s="101"/>
      <c r="UCJ1955" s="101"/>
      <c r="UCK1955" s="101"/>
      <c r="UCL1955" s="101"/>
      <c r="UCM1955" s="101"/>
      <c r="UCN1955" s="101"/>
      <c r="UCO1955" s="101"/>
      <c r="UCP1955" s="101"/>
      <c r="UCQ1955" s="101"/>
      <c r="UCR1955" s="101"/>
      <c r="UCS1955" s="101"/>
      <c r="UCT1955" s="101"/>
      <c r="UCU1955" s="101"/>
      <c r="UCV1955" s="101"/>
      <c r="UCW1955" s="101"/>
      <c r="UCX1955" s="101"/>
      <c r="UCY1955" s="101"/>
      <c r="UCZ1955" s="101"/>
      <c r="UDA1955" s="101"/>
      <c r="UDB1955" s="101"/>
      <c r="UDC1955" s="101"/>
      <c r="UDD1955" s="101"/>
      <c r="UDE1955" s="101"/>
      <c r="UDF1955" s="101"/>
      <c r="UDG1955" s="101"/>
      <c r="UDH1955" s="101"/>
      <c r="UDI1955" s="101"/>
      <c r="UDJ1955" s="101"/>
      <c r="UDK1955" s="101"/>
      <c r="UDL1955" s="101"/>
      <c r="UDM1955" s="101"/>
      <c r="UDN1955" s="101"/>
      <c r="UDO1955" s="101"/>
      <c r="UDP1955" s="101"/>
      <c r="UDQ1955" s="101"/>
      <c r="UDR1955" s="101"/>
      <c r="UDS1955" s="101"/>
      <c r="UDT1955" s="101"/>
      <c r="UDU1955" s="101"/>
      <c r="UDV1955" s="101"/>
      <c r="UDW1955" s="101"/>
      <c r="UDX1955" s="101"/>
      <c r="UDY1955" s="101"/>
      <c r="UDZ1955" s="101"/>
      <c r="UEA1955" s="101"/>
      <c r="UEB1955" s="101"/>
      <c r="UEC1955" s="101"/>
      <c r="UED1955" s="101"/>
      <c r="UEE1955" s="101"/>
      <c r="UEF1955" s="101"/>
      <c r="UEG1955" s="101"/>
      <c r="UEH1955" s="101"/>
      <c r="UEI1955" s="101"/>
      <c r="UEJ1955" s="101"/>
      <c r="UEK1955" s="101"/>
      <c r="UEL1955" s="101"/>
      <c r="UEM1955" s="101"/>
      <c r="UEN1955" s="101"/>
      <c r="UEO1955" s="101"/>
      <c r="UEP1955" s="101"/>
      <c r="UEQ1955" s="101"/>
      <c r="UER1955" s="101"/>
      <c r="UES1955" s="101"/>
      <c r="UET1955" s="101"/>
      <c r="UEU1955" s="101"/>
      <c r="UEV1955" s="101"/>
      <c r="UEW1955" s="101"/>
      <c r="UEX1955" s="101"/>
      <c r="UEY1955" s="101"/>
      <c r="UEZ1955" s="101"/>
      <c r="UFA1955" s="101"/>
      <c r="UFB1955" s="101"/>
      <c r="UFC1955" s="101"/>
      <c r="UFD1955" s="101"/>
      <c r="UFE1955" s="101"/>
      <c r="UFF1955" s="101"/>
      <c r="UFG1955" s="101"/>
      <c r="UFH1955" s="101"/>
      <c r="UFI1955" s="101"/>
      <c r="UFJ1955" s="101"/>
      <c r="UFK1955" s="101"/>
      <c r="UFL1955" s="101"/>
      <c r="UFM1955" s="101"/>
      <c r="UFN1955" s="101"/>
      <c r="UFO1955" s="101"/>
      <c r="UFP1955" s="101"/>
      <c r="UFQ1955" s="101"/>
      <c r="UFR1955" s="101"/>
      <c r="UFS1955" s="101"/>
      <c r="UFT1955" s="101"/>
      <c r="UFU1955" s="101"/>
      <c r="UFV1955" s="101"/>
      <c r="UFW1955" s="101"/>
      <c r="UFX1955" s="101"/>
      <c r="UFY1955" s="101"/>
      <c r="UFZ1955" s="101"/>
      <c r="UGA1955" s="101"/>
      <c r="UGB1955" s="101"/>
      <c r="UGC1955" s="101"/>
      <c r="UGD1955" s="101"/>
      <c r="UGE1955" s="101"/>
      <c r="UGF1955" s="101"/>
      <c r="UGG1955" s="101"/>
      <c r="UGH1955" s="101"/>
      <c r="UGI1955" s="101"/>
      <c r="UGJ1955" s="101"/>
      <c r="UGK1955" s="101"/>
      <c r="UGL1955" s="101"/>
      <c r="UGM1955" s="101"/>
      <c r="UGN1955" s="101"/>
      <c r="UGO1955" s="101"/>
      <c r="UGP1955" s="101"/>
      <c r="UGQ1955" s="101"/>
      <c r="UGR1955" s="101"/>
      <c r="UGS1955" s="101"/>
      <c r="UGT1955" s="101"/>
      <c r="UGU1955" s="101"/>
      <c r="UGV1955" s="101"/>
      <c r="UGW1955" s="101"/>
      <c r="UGX1955" s="101"/>
      <c r="UGY1955" s="101"/>
      <c r="UGZ1955" s="101"/>
      <c r="UHA1955" s="101"/>
      <c r="UHB1955" s="101"/>
      <c r="UHC1955" s="101"/>
      <c r="UHD1955" s="101"/>
      <c r="UHE1955" s="101"/>
      <c r="UHF1955" s="101"/>
      <c r="UHG1955" s="101"/>
      <c r="UHH1955" s="101"/>
      <c r="UHI1955" s="101"/>
      <c r="UHJ1955" s="101"/>
      <c r="UHK1955" s="101"/>
      <c r="UHL1955" s="101"/>
      <c r="UHM1955" s="101"/>
      <c r="UHN1955" s="101"/>
      <c r="UHO1955" s="101"/>
      <c r="UHP1955" s="101"/>
      <c r="UHQ1955" s="101"/>
      <c r="UHR1955" s="101"/>
      <c r="UHS1955" s="101"/>
      <c r="UHT1955" s="101"/>
      <c r="UHU1955" s="101"/>
      <c r="UHV1955" s="101"/>
      <c r="UHW1955" s="101"/>
      <c r="UHX1955" s="101"/>
      <c r="UHY1955" s="101"/>
      <c r="UHZ1955" s="101"/>
      <c r="UIA1955" s="101"/>
      <c r="UIB1955" s="101"/>
      <c r="UIC1955" s="101"/>
      <c r="UID1955" s="101"/>
      <c r="UIE1955" s="101"/>
      <c r="UIF1955" s="101"/>
      <c r="UIG1955" s="101"/>
      <c r="UIH1955" s="101"/>
      <c r="UII1955" s="101"/>
      <c r="UIJ1955" s="101"/>
      <c r="UIK1955" s="101"/>
      <c r="UIL1955" s="101"/>
      <c r="UIM1955" s="101"/>
      <c r="UIN1955" s="101"/>
      <c r="UIO1955" s="101"/>
      <c r="UIP1955" s="101"/>
      <c r="UIQ1955" s="101"/>
      <c r="UIR1955" s="101"/>
      <c r="UIS1955" s="101"/>
      <c r="UIT1955" s="101"/>
      <c r="UIU1955" s="101"/>
      <c r="UIV1955" s="101"/>
      <c r="UIW1955" s="101"/>
      <c r="UIX1955" s="101"/>
      <c r="UIY1955" s="101"/>
      <c r="UIZ1955" s="101"/>
      <c r="UJA1955" s="101"/>
      <c r="UJB1955" s="101"/>
      <c r="UJC1955" s="101"/>
      <c r="UJD1955" s="101"/>
      <c r="UJE1955" s="101"/>
      <c r="UJF1955" s="101"/>
      <c r="UJG1955" s="101"/>
      <c r="UJH1955" s="101"/>
      <c r="UJI1955" s="101"/>
      <c r="UJJ1955" s="101"/>
      <c r="UJK1955" s="101"/>
      <c r="UJL1955" s="101"/>
      <c r="UJM1955" s="101"/>
      <c r="UJN1955" s="101"/>
      <c r="UJO1955" s="101"/>
      <c r="UJP1955" s="101"/>
      <c r="UJQ1955" s="101"/>
      <c r="UJR1955" s="101"/>
      <c r="UJS1955" s="101"/>
      <c r="UJT1955" s="101"/>
      <c r="UJU1955" s="101"/>
      <c r="UJV1955" s="101"/>
      <c r="UJW1955" s="101"/>
      <c r="UJX1955" s="101"/>
      <c r="UJY1955" s="101"/>
      <c r="UJZ1955" s="101"/>
      <c r="UKA1955" s="101"/>
      <c r="UKB1955" s="101"/>
      <c r="UKC1955" s="101"/>
      <c r="UKD1955" s="101"/>
      <c r="UKE1955" s="101"/>
      <c r="UKF1955" s="101"/>
      <c r="UKG1955" s="101"/>
      <c r="UKH1955" s="101"/>
      <c r="UKI1955" s="101"/>
      <c r="UKJ1955" s="101"/>
      <c r="UKK1955" s="101"/>
      <c r="UKL1955" s="101"/>
      <c r="UKM1955" s="101"/>
      <c r="UKN1955" s="101"/>
      <c r="UKO1955" s="101"/>
      <c r="UKP1955" s="101"/>
      <c r="UKQ1955" s="101"/>
      <c r="UKR1955" s="101"/>
      <c r="UKS1955" s="101"/>
      <c r="UKT1955" s="101"/>
      <c r="UKU1955" s="101"/>
      <c r="UKV1955" s="101"/>
      <c r="UKW1955" s="101"/>
      <c r="UKX1955" s="101"/>
      <c r="UKY1955" s="101"/>
      <c r="UKZ1955" s="101"/>
      <c r="ULA1955" s="101"/>
      <c r="ULB1955" s="101"/>
      <c r="ULC1955" s="101"/>
      <c r="ULD1955" s="101"/>
      <c r="ULE1955" s="101"/>
      <c r="ULF1955" s="101"/>
      <c r="ULG1955" s="101"/>
      <c r="ULH1955" s="101"/>
      <c r="ULI1955" s="101"/>
      <c r="ULJ1955" s="101"/>
      <c r="ULK1955" s="101"/>
      <c r="ULL1955" s="101"/>
      <c r="ULM1955" s="101"/>
      <c r="ULN1955" s="101"/>
      <c r="ULO1955" s="101"/>
      <c r="ULP1955" s="101"/>
      <c r="ULQ1955" s="101"/>
      <c r="ULR1955" s="101"/>
      <c r="ULS1955" s="101"/>
      <c r="ULT1955" s="101"/>
      <c r="ULU1955" s="101"/>
      <c r="ULV1955" s="101"/>
      <c r="ULW1955" s="101"/>
      <c r="ULX1955" s="101"/>
      <c r="ULY1955" s="101"/>
      <c r="ULZ1955" s="101"/>
      <c r="UMA1955" s="101"/>
      <c r="UMB1955" s="101"/>
      <c r="UMC1955" s="101"/>
      <c r="UMD1955" s="101"/>
      <c r="UME1955" s="101"/>
      <c r="UMF1955" s="101"/>
      <c r="UMG1955" s="101"/>
      <c r="UMH1955" s="101"/>
      <c r="UMI1955" s="101"/>
      <c r="UMJ1955" s="101"/>
      <c r="UMK1955" s="101"/>
      <c r="UML1955" s="101"/>
      <c r="UMM1955" s="101"/>
      <c r="UMN1955" s="101"/>
      <c r="UMO1955" s="101"/>
      <c r="UMP1955" s="101"/>
      <c r="UMQ1955" s="101"/>
      <c r="UMR1955" s="101"/>
      <c r="UMS1955" s="101"/>
      <c r="UMT1955" s="101"/>
      <c r="UMU1955" s="101"/>
      <c r="UMV1955" s="101"/>
      <c r="UMW1955" s="101"/>
      <c r="UMX1955" s="101"/>
      <c r="UMY1955" s="101"/>
      <c r="UMZ1955" s="101"/>
      <c r="UNA1955" s="101"/>
      <c r="UNB1955" s="101"/>
      <c r="UNC1955" s="101"/>
      <c r="UND1955" s="101"/>
      <c r="UNE1955" s="101"/>
      <c r="UNF1955" s="101"/>
      <c r="UNG1955" s="101"/>
      <c r="UNH1955" s="101"/>
      <c r="UNI1955" s="101"/>
      <c r="UNJ1955" s="101"/>
      <c r="UNK1955" s="101"/>
      <c r="UNL1955" s="101"/>
      <c r="UNM1955" s="101"/>
      <c r="UNN1955" s="101"/>
      <c r="UNO1955" s="101"/>
      <c r="UNP1955" s="101"/>
      <c r="UNQ1955" s="101"/>
      <c r="UNR1955" s="101"/>
      <c r="UNS1955" s="101"/>
      <c r="UNT1955" s="101"/>
      <c r="UNU1955" s="101"/>
      <c r="UNV1955" s="101"/>
      <c r="UNW1955" s="101"/>
      <c r="UNX1955" s="101"/>
      <c r="UNY1955" s="101"/>
      <c r="UNZ1955" s="101"/>
      <c r="UOA1955" s="101"/>
      <c r="UOB1955" s="101"/>
      <c r="UOC1955" s="101"/>
      <c r="UOD1955" s="101"/>
      <c r="UOE1955" s="101"/>
      <c r="UOF1955" s="101"/>
      <c r="UOG1955" s="101"/>
      <c r="UOH1955" s="101"/>
      <c r="UOI1955" s="101"/>
      <c r="UOJ1955" s="101"/>
      <c r="UOK1955" s="101"/>
      <c r="UOL1955" s="101"/>
      <c r="UOM1955" s="101"/>
      <c r="UON1955" s="101"/>
      <c r="UOO1955" s="101"/>
      <c r="UOP1955" s="101"/>
      <c r="UOQ1955" s="101"/>
      <c r="UOR1955" s="101"/>
      <c r="UOS1955" s="101"/>
      <c r="UOT1955" s="101"/>
      <c r="UOU1955" s="101"/>
      <c r="UOV1955" s="101"/>
      <c r="UOW1955" s="101"/>
      <c r="UOX1955" s="101"/>
      <c r="UOY1955" s="101"/>
      <c r="UOZ1955" s="101"/>
      <c r="UPA1955" s="101"/>
      <c r="UPB1955" s="101"/>
      <c r="UPC1955" s="101"/>
      <c r="UPD1955" s="101"/>
      <c r="UPE1955" s="101"/>
      <c r="UPF1955" s="101"/>
      <c r="UPG1955" s="101"/>
      <c r="UPH1955" s="101"/>
      <c r="UPI1955" s="101"/>
      <c r="UPJ1955" s="101"/>
      <c r="UPK1955" s="101"/>
      <c r="UPL1955" s="101"/>
      <c r="UPM1955" s="101"/>
      <c r="UPN1955" s="101"/>
      <c r="UPO1955" s="101"/>
      <c r="UPP1955" s="101"/>
      <c r="UPQ1955" s="101"/>
      <c r="UPR1955" s="101"/>
      <c r="UPS1955" s="101"/>
      <c r="UPT1955" s="101"/>
      <c r="UPU1955" s="101"/>
      <c r="UPV1955" s="101"/>
      <c r="UPW1955" s="101"/>
      <c r="UPX1955" s="101"/>
      <c r="UPY1955" s="101"/>
      <c r="UPZ1955" s="101"/>
      <c r="UQA1955" s="101"/>
      <c r="UQB1955" s="101"/>
      <c r="UQC1955" s="101"/>
      <c r="UQD1955" s="101"/>
      <c r="UQE1955" s="101"/>
      <c r="UQF1955" s="101"/>
      <c r="UQG1955" s="101"/>
      <c r="UQH1955" s="101"/>
      <c r="UQI1955" s="101"/>
      <c r="UQJ1955" s="101"/>
      <c r="UQK1955" s="101"/>
      <c r="UQL1955" s="101"/>
      <c r="UQM1955" s="101"/>
      <c r="UQN1955" s="101"/>
      <c r="UQO1955" s="101"/>
      <c r="UQP1955" s="101"/>
      <c r="UQQ1955" s="101"/>
      <c r="UQR1955" s="101"/>
      <c r="UQS1955" s="101"/>
      <c r="UQT1955" s="101"/>
      <c r="UQU1955" s="101"/>
      <c r="UQV1955" s="101"/>
      <c r="UQW1955" s="101"/>
      <c r="UQX1955" s="101"/>
      <c r="UQY1955" s="101"/>
      <c r="UQZ1955" s="101"/>
      <c r="URA1955" s="101"/>
      <c r="URB1955" s="101"/>
      <c r="URC1955" s="101"/>
      <c r="URD1955" s="101"/>
      <c r="URE1955" s="101"/>
      <c r="URF1955" s="101"/>
      <c r="URG1955" s="101"/>
      <c r="URH1955" s="101"/>
      <c r="URI1955" s="101"/>
      <c r="URJ1955" s="101"/>
      <c r="URK1955" s="101"/>
      <c r="URL1955" s="101"/>
      <c r="URM1955" s="101"/>
      <c r="URN1955" s="101"/>
      <c r="URO1955" s="101"/>
      <c r="URP1955" s="101"/>
      <c r="URQ1955" s="101"/>
      <c r="URR1955" s="101"/>
      <c r="URS1955" s="101"/>
      <c r="URT1955" s="101"/>
      <c r="URU1955" s="101"/>
      <c r="URV1955" s="101"/>
      <c r="URW1955" s="101"/>
      <c r="URX1955" s="101"/>
      <c r="URY1955" s="101"/>
      <c r="URZ1955" s="101"/>
      <c r="USA1955" s="101"/>
      <c r="USB1955" s="101"/>
      <c r="USC1955" s="101"/>
      <c r="USD1955" s="101"/>
      <c r="USE1955" s="101"/>
      <c r="USF1955" s="101"/>
      <c r="USG1955" s="101"/>
      <c r="USH1955" s="101"/>
      <c r="USI1955" s="101"/>
      <c r="USJ1955" s="101"/>
      <c r="USK1955" s="101"/>
      <c r="USL1955" s="101"/>
      <c r="USM1955" s="101"/>
      <c r="USN1955" s="101"/>
      <c r="USO1955" s="101"/>
      <c r="USP1955" s="101"/>
      <c r="USQ1955" s="101"/>
      <c r="USR1955" s="101"/>
      <c r="USS1955" s="101"/>
      <c r="UST1955" s="101"/>
      <c r="USU1955" s="101"/>
      <c r="USV1955" s="101"/>
      <c r="USW1955" s="101"/>
      <c r="USX1955" s="101"/>
      <c r="USY1955" s="101"/>
      <c r="USZ1955" s="101"/>
      <c r="UTA1955" s="101"/>
      <c r="UTB1955" s="101"/>
      <c r="UTC1955" s="101"/>
      <c r="UTD1955" s="101"/>
      <c r="UTE1955" s="101"/>
      <c r="UTF1955" s="101"/>
      <c r="UTG1955" s="101"/>
      <c r="UTH1955" s="101"/>
      <c r="UTI1955" s="101"/>
      <c r="UTJ1955" s="101"/>
      <c r="UTK1955" s="101"/>
      <c r="UTL1955" s="101"/>
      <c r="UTM1955" s="101"/>
      <c r="UTN1955" s="101"/>
      <c r="UTO1955" s="101"/>
      <c r="UTP1955" s="101"/>
      <c r="UTQ1955" s="101"/>
      <c r="UTR1955" s="101"/>
      <c r="UTS1955" s="101"/>
      <c r="UTT1955" s="101"/>
      <c r="UTU1955" s="101"/>
      <c r="UTV1955" s="101"/>
      <c r="UTW1955" s="101"/>
      <c r="UTX1955" s="101"/>
      <c r="UTY1955" s="101"/>
      <c r="UTZ1955" s="101"/>
      <c r="UUA1955" s="101"/>
      <c r="UUB1955" s="101"/>
      <c r="UUC1955" s="101"/>
      <c r="UUD1955" s="101"/>
      <c r="UUE1955" s="101"/>
      <c r="UUF1955" s="101"/>
      <c r="UUG1955" s="101"/>
      <c r="UUH1955" s="101"/>
      <c r="UUI1955" s="101"/>
      <c r="UUJ1955" s="101"/>
      <c r="UUK1955" s="101"/>
      <c r="UUL1955" s="101"/>
      <c r="UUM1955" s="101"/>
      <c r="UUN1955" s="101"/>
      <c r="UUO1955" s="101"/>
      <c r="UUP1955" s="101"/>
      <c r="UUQ1955" s="101"/>
      <c r="UUR1955" s="101"/>
      <c r="UUS1955" s="101"/>
      <c r="UUT1955" s="101"/>
      <c r="UUU1955" s="101"/>
      <c r="UUV1955" s="101"/>
      <c r="UUW1955" s="101"/>
      <c r="UUX1955" s="101"/>
      <c r="UUY1955" s="101"/>
      <c r="UUZ1955" s="101"/>
      <c r="UVA1955" s="101"/>
      <c r="UVB1955" s="101"/>
      <c r="UVC1955" s="101"/>
      <c r="UVD1955" s="101"/>
      <c r="UVE1955" s="101"/>
      <c r="UVF1955" s="101"/>
      <c r="UVG1955" s="101"/>
      <c r="UVH1955" s="101"/>
      <c r="UVI1955" s="101"/>
      <c r="UVJ1955" s="101"/>
      <c r="UVK1955" s="101"/>
      <c r="UVL1955" s="101"/>
      <c r="UVM1955" s="101"/>
      <c r="UVN1955" s="101"/>
      <c r="UVO1955" s="101"/>
      <c r="UVP1955" s="101"/>
      <c r="UVQ1955" s="101"/>
      <c r="UVR1955" s="101"/>
      <c r="UVS1955" s="101"/>
      <c r="UVT1955" s="101"/>
      <c r="UVU1955" s="101"/>
      <c r="UVV1955" s="101"/>
      <c r="UVW1955" s="101"/>
      <c r="UVX1955" s="101"/>
      <c r="UVY1955" s="101"/>
      <c r="UVZ1955" s="101"/>
      <c r="UWA1955" s="101"/>
      <c r="UWB1955" s="101"/>
      <c r="UWC1955" s="101"/>
      <c r="UWD1955" s="101"/>
      <c r="UWE1955" s="101"/>
      <c r="UWF1955" s="101"/>
      <c r="UWG1955" s="101"/>
      <c r="UWH1955" s="101"/>
      <c r="UWI1955" s="101"/>
      <c r="UWJ1955" s="101"/>
      <c r="UWK1955" s="101"/>
      <c r="UWL1955" s="101"/>
      <c r="UWM1955" s="101"/>
      <c r="UWN1955" s="101"/>
      <c r="UWO1955" s="101"/>
      <c r="UWP1955" s="101"/>
      <c r="UWQ1955" s="101"/>
      <c r="UWR1955" s="101"/>
      <c r="UWS1955" s="101"/>
      <c r="UWT1955" s="101"/>
      <c r="UWU1955" s="101"/>
      <c r="UWV1955" s="101"/>
      <c r="UWW1955" s="101"/>
      <c r="UWX1955" s="101"/>
      <c r="UWY1955" s="101"/>
      <c r="UWZ1955" s="101"/>
      <c r="UXA1955" s="101"/>
      <c r="UXB1955" s="101"/>
      <c r="UXC1955" s="101"/>
      <c r="UXD1955" s="101"/>
      <c r="UXE1955" s="101"/>
      <c r="UXF1955" s="101"/>
      <c r="UXG1955" s="101"/>
      <c r="UXH1955" s="101"/>
      <c r="UXI1955" s="101"/>
      <c r="UXJ1955" s="101"/>
      <c r="UXK1955" s="101"/>
      <c r="UXL1955" s="101"/>
      <c r="UXM1955" s="101"/>
      <c r="UXN1955" s="101"/>
      <c r="UXO1955" s="101"/>
      <c r="UXP1955" s="101"/>
      <c r="UXQ1955" s="101"/>
      <c r="UXR1955" s="101"/>
      <c r="UXS1955" s="101"/>
      <c r="UXT1955" s="101"/>
      <c r="UXU1955" s="101"/>
      <c r="UXV1955" s="101"/>
      <c r="UXW1955" s="101"/>
      <c r="UXX1955" s="101"/>
      <c r="UXY1955" s="101"/>
      <c r="UXZ1955" s="101"/>
      <c r="UYA1955" s="101"/>
      <c r="UYB1955" s="101"/>
      <c r="UYC1955" s="101"/>
      <c r="UYD1955" s="101"/>
      <c r="UYE1955" s="101"/>
      <c r="UYF1955" s="101"/>
      <c r="UYG1955" s="101"/>
      <c r="UYH1955" s="101"/>
      <c r="UYI1955" s="101"/>
      <c r="UYJ1955" s="101"/>
      <c r="UYK1955" s="101"/>
      <c r="UYL1955" s="101"/>
      <c r="UYM1955" s="101"/>
      <c r="UYN1955" s="101"/>
      <c r="UYO1955" s="101"/>
      <c r="UYP1955" s="101"/>
      <c r="UYQ1955" s="101"/>
      <c r="UYR1955" s="101"/>
      <c r="UYS1955" s="101"/>
      <c r="UYT1955" s="101"/>
      <c r="UYU1955" s="101"/>
      <c r="UYV1955" s="101"/>
      <c r="UYW1955" s="101"/>
      <c r="UYX1955" s="101"/>
      <c r="UYY1955" s="101"/>
      <c r="UYZ1955" s="101"/>
      <c r="UZA1955" s="101"/>
      <c r="UZB1955" s="101"/>
      <c r="UZC1955" s="101"/>
      <c r="UZD1955" s="101"/>
      <c r="UZE1955" s="101"/>
      <c r="UZF1955" s="101"/>
      <c r="UZG1955" s="101"/>
      <c r="UZH1955" s="101"/>
      <c r="UZI1955" s="101"/>
      <c r="UZJ1955" s="101"/>
      <c r="UZK1955" s="101"/>
      <c r="UZL1955" s="101"/>
      <c r="UZM1955" s="101"/>
      <c r="UZN1955" s="101"/>
      <c r="UZO1955" s="101"/>
      <c r="UZP1955" s="101"/>
      <c r="UZQ1955" s="101"/>
      <c r="UZR1955" s="101"/>
      <c r="UZS1955" s="101"/>
      <c r="UZT1955" s="101"/>
      <c r="UZU1955" s="101"/>
      <c r="UZV1955" s="101"/>
      <c r="UZW1955" s="101"/>
      <c r="UZX1955" s="101"/>
      <c r="UZY1955" s="101"/>
      <c r="UZZ1955" s="101"/>
      <c r="VAA1955" s="101"/>
      <c r="VAB1955" s="101"/>
      <c r="VAC1955" s="101"/>
      <c r="VAD1955" s="101"/>
      <c r="VAE1955" s="101"/>
      <c r="VAF1955" s="101"/>
      <c r="VAG1955" s="101"/>
      <c r="VAH1955" s="101"/>
      <c r="VAI1955" s="101"/>
      <c r="VAJ1955" s="101"/>
      <c r="VAK1955" s="101"/>
      <c r="VAL1955" s="101"/>
      <c r="VAM1955" s="101"/>
      <c r="VAN1955" s="101"/>
      <c r="VAO1955" s="101"/>
      <c r="VAP1955" s="101"/>
      <c r="VAQ1955" s="101"/>
      <c r="VAR1955" s="101"/>
      <c r="VAS1955" s="101"/>
      <c r="VAT1955" s="101"/>
      <c r="VAU1955" s="101"/>
      <c r="VAV1955" s="101"/>
      <c r="VAW1955" s="101"/>
      <c r="VAX1955" s="101"/>
      <c r="VAY1955" s="101"/>
      <c r="VAZ1955" s="101"/>
      <c r="VBA1955" s="101"/>
      <c r="VBB1955" s="101"/>
      <c r="VBC1955" s="101"/>
      <c r="VBD1955" s="101"/>
      <c r="VBE1955" s="101"/>
      <c r="VBF1955" s="101"/>
      <c r="VBG1955" s="101"/>
      <c r="VBH1955" s="101"/>
      <c r="VBI1955" s="101"/>
      <c r="VBJ1955" s="101"/>
      <c r="VBK1955" s="101"/>
      <c r="VBL1955" s="101"/>
      <c r="VBM1955" s="101"/>
      <c r="VBN1955" s="101"/>
      <c r="VBO1955" s="101"/>
      <c r="VBP1955" s="101"/>
      <c r="VBQ1955" s="101"/>
      <c r="VBR1955" s="101"/>
      <c r="VBS1955" s="101"/>
      <c r="VBT1955" s="101"/>
      <c r="VBU1955" s="101"/>
      <c r="VBV1955" s="101"/>
      <c r="VBW1955" s="101"/>
      <c r="VBX1955" s="101"/>
      <c r="VBY1955" s="101"/>
      <c r="VBZ1955" s="101"/>
      <c r="VCA1955" s="101"/>
      <c r="VCB1955" s="101"/>
      <c r="VCC1955" s="101"/>
      <c r="VCD1955" s="101"/>
      <c r="VCE1955" s="101"/>
      <c r="VCF1955" s="101"/>
      <c r="VCG1955" s="101"/>
      <c r="VCH1955" s="101"/>
      <c r="VCI1955" s="101"/>
      <c r="VCJ1955" s="101"/>
      <c r="VCK1955" s="101"/>
      <c r="VCL1955" s="101"/>
      <c r="VCM1955" s="101"/>
      <c r="VCN1955" s="101"/>
      <c r="VCO1955" s="101"/>
      <c r="VCP1955" s="101"/>
      <c r="VCQ1955" s="101"/>
      <c r="VCR1955" s="101"/>
      <c r="VCS1955" s="101"/>
      <c r="VCT1955" s="101"/>
      <c r="VCU1955" s="101"/>
      <c r="VCV1955" s="101"/>
      <c r="VCW1955" s="101"/>
      <c r="VCX1955" s="101"/>
      <c r="VCY1955" s="101"/>
      <c r="VCZ1955" s="101"/>
      <c r="VDA1955" s="101"/>
      <c r="VDB1955" s="101"/>
      <c r="VDC1955" s="101"/>
      <c r="VDD1955" s="101"/>
      <c r="VDE1955" s="101"/>
      <c r="VDF1955" s="101"/>
      <c r="VDG1955" s="101"/>
      <c r="VDH1955" s="101"/>
      <c r="VDI1955" s="101"/>
      <c r="VDJ1955" s="101"/>
      <c r="VDK1955" s="101"/>
      <c r="VDL1955" s="101"/>
      <c r="VDM1955" s="101"/>
      <c r="VDN1955" s="101"/>
      <c r="VDO1955" s="101"/>
      <c r="VDP1955" s="101"/>
      <c r="VDQ1955" s="101"/>
      <c r="VDR1955" s="101"/>
      <c r="VDS1955" s="101"/>
      <c r="VDT1955" s="101"/>
      <c r="VDU1955" s="101"/>
      <c r="VDV1955" s="101"/>
      <c r="VDW1955" s="101"/>
      <c r="VDX1955" s="101"/>
      <c r="VDY1955" s="101"/>
      <c r="VDZ1955" s="101"/>
      <c r="VEA1955" s="101"/>
      <c r="VEB1955" s="101"/>
      <c r="VEC1955" s="101"/>
      <c r="VED1955" s="101"/>
      <c r="VEE1955" s="101"/>
      <c r="VEF1955" s="101"/>
      <c r="VEG1955" s="101"/>
      <c r="VEH1955" s="101"/>
      <c r="VEI1955" s="101"/>
      <c r="VEJ1955" s="101"/>
      <c r="VEK1955" s="101"/>
      <c r="VEL1955" s="101"/>
      <c r="VEM1955" s="101"/>
      <c r="VEN1955" s="101"/>
      <c r="VEO1955" s="101"/>
      <c r="VEP1955" s="101"/>
      <c r="VEQ1955" s="101"/>
      <c r="VER1955" s="101"/>
      <c r="VES1955" s="101"/>
      <c r="VET1955" s="101"/>
      <c r="VEU1955" s="101"/>
      <c r="VEV1955" s="101"/>
      <c r="VEW1955" s="101"/>
      <c r="VEX1955" s="101"/>
      <c r="VEY1955" s="101"/>
      <c r="VEZ1955" s="101"/>
      <c r="VFA1955" s="101"/>
      <c r="VFB1955" s="101"/>
      <c r="VFC1955" s="101"/>
      <c r="VFD1955" s="101"/>
      <c r="VFE1955" s="101"/>
      <c r="VFF1955" s="101"/>
      <c r="VFG1955" s="101"/>
      <c r="VFH1955" s="101"/>
      <c r="VFI1955" s="101"/>
      <c r="VFJ1955" s="101"/>
      <c r="VFK1955" s="101"/>
      <c r="VFL1955" s="101"/>
      <c r="VFM1955" s="101"/>
      <c r="VFN1955" s="101"/>
      <c r="VFO1955" s="101"/>
      <c r="VFP1955" s="101"/>
      <c r="VFQ1955" s="101"/>
      <c r="VFR1955" s="101"/>
      <c r="VFS1955" s="101"/>
      <c r="VFT1955" s="101"/>
      <c r="VFU1955" s="101"/>
      <c r="VFV1955" s="101"/>
      <c r="VFW1955" s="101"/>
      <c r="VFX1955" s="101"/>
      <c r="VFY1955" s="101"/>
      <c r="VFZ1955" s="101"/>
      <c r="VGA1955" s="101"/>
      <c r="VGB1955" s="101"/>
      <c r="VGC1955" s="101"/>
      <c r="VGD1955" s="101"/>
      <c r="VGE1955" s="101"/>
      <c r="VGF1955" s="101"/>
      <c r="VGG1955" s="101"/>
      <c r="VGH1955" s="101"/>
      <c r="VGI1955" s="101"/>
      <c r="VGJ1955" s="101"/>
      <c r="VGK1955" s="101"/>
      <c r="VGL1955" s="101"/>
      <c r="VGM1955" s="101"/>
      <c r="VGN1955" s="101"/>
      <c r="VGO1955" s="101"/>
      <c r="VGP1955" s="101"/>
      <c r="VGQ1955" s="101"/>
      <c r="VGR1955" s="101"/>
      <c r="VGS1955" s="101"/>
      <c r="VGT1955" s="101"/>
      <c r="VGU1955" s="101"/>
      <c r="VGV1955" s="101"/>
      <c r="VGW1955" s="101"/>
      <c r="VGX1955" s="101"/>
      <c r="VGY1955" s="101"/>
      <c r="VGZ1955" s="101"/>
      <c r="VHA1955" s="101"/>
      <c r="VHB1955" s="101"/>
      <c r="VHC1955" s="101"/>
      <c r="VHD1955" s="101"/>
      <c r="VHE1955" s="101"/>
      <c r="VHF1955" s="101"/>
      <c r="VHG1955" s="101"/>
      <c r="VHH1955" s="101"/>
      <c r="VHI1955" s="101"/>
      <c r="VHJ1955" s="101"/>
      <c r="VHK1955" s="101"/>
      <c r="VHL1955" s="101"/>
      <c r="VHM1955" s="101"/>
      <c r="VHN1955" s="101"/>
      <c r="VHO1955" s="101"/>
      <c r="VHP1955" s="101"/>
      <c r="VHQ1955" s="101"/>
      <c r="VHR1955" s="101"/>
      <c r="VHS1955" s="101"/>
      <c r="VHT1955" s="101"/>
      <c r="VHU1955" s="101"/>
      <c r="VHV1955" s="101"/>
      <c r="VHW1955" s="101"/>
      <c r="VHX1955" s="101"/>
      <c r="VHY1955" s="101"/>
      <c r="VHZ1955" s="101"/>
      <c r="VIA1955" s="101"/>
      <c r="VIB1955" s="101"/>
      <c r="VIC1955" s="101"/>
      <c r="VID1955" s="101"/>
      <c r="VIE1955" s="101"/>
      <c r="VIF1955" s="101"/>
      <c r="VIG1955" s="101"/>
      <c r="VIH1955" s="101"/>
      <c r="VII1955" s="101"/>
      <c r="VIJ1955" s="101"/>
      <c r="VIK1955" s="101"/>
      <c r="VIL1955" s="101"/>
      <c r="VIM1955" s="101"/>
      <c r="VIN1955" s="101"/>
      <c r="VIO1955" s="101"/>
      <c r="VIP1955" s="101"/>
      <c r="VIQ1955" s="101"/>
      <c r="VIR1955" s="101"/>
      <c r="VIS1955" s="101"/>
      <c r="VIT1955" s="101"/>
      <c r="VIU1955" s="101"/>
      <c r="VIV1955" s="101"/>
      <c r="VIW1955" s="101"/>
      <c r="VIX1955" s="101"/>
      <c r="VIY1955" s="101"/>
      <c r="VIZ1955" s="101"/>
      <c r="VJA1955" s="101"/>
      <c r="VJB1955" s="101"/>
      <c r="VJC1955" s="101"/>
      <c r="VJD1955" s="101"/>
      <c r="VJE1955" s="101"/>
      <c r="VJF1955" s="101"/>
      <c r="VJG1955" s="101"/>
      <c r="VJH1955" s="101"/>
      <c r="VJI1955" s="101"/>
      <c r="VJJ1955" s="101"/>
      <c r="VJK1955" s="101"/>
      <c r="VJL1955" s="101"/>
      <c r="VJM1955" s="101"/>
      <c r="VJN1955" s="101"/>
      <c r="VJO1955" s="101"/>
      <c r="VJP1955" s="101"/>
      <c r="VJQ1955" s="101"/>
      <c r="VJR1955" s="101"/>
      <c r="VJS1955" s="101"/>
      <c r="VJT1955" s="101"/>
      <c r="VJU1955" s="101"/>
      <c r="VJV1955" s="101"/>
      <c r="VJW1955" s="101"/>
      <c r="VJX1955" s="101"/>
      <c r="VJY1955" s="101"/>
      <c r="VJZ1955" s="101"/>
      <c r="VKA1955" s="101"/>
      <c r="VKB1955" s="101"/>
      <c r="VKC1955" s="101"/>
      <c r="VKD1955" s="101"/>
      <c r="VKE1955" s="101"/>
      <c r="VKF1955" s="101"/>
      <c r="VKG1955" s="101"/>
      <c r="VKH1955" s="101"/>
      <c r="VKI1955" s="101"/>
      <c r="VKJ1955" s="101"/>
      <c r="VKK1955" s="101"/>
      <c r="VKL1955" s="101"/>
      <c r="VKM1955" s="101"/>
      <c r="VKN1955" s="101"/>
      <c r="VKO1955" s="101"/>
      <c r="VKP1955" s="101"/>
      <c r="VKQ1955" s="101"/>
      <c r="VKR1955" s="101"/>
      <c r="VKS1955" s="101"/>
      <c r="VKT1955" s="101"/>
      <c r="VKU1955" s="101"/>
      <c r="VKV1955" s="101"/>
      <c r="VKW1955" s="101"/>
      <c r="VKX1955" s="101"/>
      <c r="VKY1955" s="101"/>
      <c r="VKZ1955" s="101"/>
      <c r="VLA1955" s="101"/>
      <c r="VLB1955" s="101"/>
      <c r="VLC1955" s="101"/>
      <c r="VLD1955" s="101"/>
      <c r="VLE1955" s="101"/>
      <c r="VLF1955" s="101"/>
      <c r="VLG1955" s="101"/>
      <c r="VLH1955" s="101"/>
      <c r="VLI1955" s="101"/>
      <c r="VLJ1955" s="101"/>
      <c r="VLK1955" s="101"/>
      <c r="VLL1955" s="101"/>
      <c r="VLM1955" s="101"/>
      <c r="VLN1955" s="101"/>
      <c r="VLO1955" s="101"/>
      <c r="VLP1955" s="101"/>
      <c r="VLQ1955" s="101"/>
      <c r="VLR1955" s="101"/>
      <c r="VLS1955" s="101"/>
      <c r="VLT1955" s="101"/>
      <c r="VLU1955" s="101"/>
      <c r="VLV1955" s="101"/>
      <c r="VLW1955" s="101"/>
      <c r="VLX1955" s="101"/>
      <c r="VLY1955" s="101"/>
      <c r="VLZ1955" s="101"/>
      <c r="VMA1955" s="101"/>
      <c r="VMB1955" s="101"/>
      <c r="VMC1955" s="101"/>
      <c r="VMD1955" s="101"/>
      <c r="VME1955" s="101"/>
      <c r="VMF1955" s="101"/>
      <c r="VMG1955" s="101"/>
      <c r="VMH1955" s="101"/>
      <c r="VMI1955" s="101"/>
      <c r="VMJ1955" s="101"/>
      <c r="VMK1955" s="101"/>
      <c r="VML1955" s="101"/>
      <c r="VMM1955" s="101"/>
      <c r="VMN1955" s="101"/>
      <c r="VMO1955" s="101"/>
      <c r="VMP1955" s="101"/>
      <c r="VMQ1955" s="101"/>
      <c r="VMR1955" s="101"/>
      <c r="VMS1955" s="101"/>
      <c r="VMT1955" s="101"/>
      <c r="VMU1955" s="101"/>
      <c r="VMV1955" s="101"/>
      <c r="VMW1955" s="101"/>
      <c r="VMX1955" s="101"/>
      <c r="VMY1955" s="101"/>
      <c r="VMZ1955" s="101"/>
      <c r="VNA1955" s="101"/>
      <c r="VNB1955" s="101"/>
      <c r="VNC1955" s="101"/>
      <c r="VND1955" s="101"/>
      <c r="VNE1955" s="101"/>
      <c r="VNF1955" s="101"/>
      <c r="VNG1955" s="101"/>
      <c r="VNH1955" s="101"/>
      <c r="VNI1955" s="101"/>
      <c r="VNJ1955" s="101"/>
      <c r="VNK1955" s="101"/>
      <c r="VNL1955" s="101"/>
      <c r="VNM1955" s="101"/>
      <c r="VNN1955" s="101"/>
      <c r="VNO1955" s="101"/>
      <c r="VNP1955" s="101"/>
      <c r="VNQ1955" s="101"/>
      <c r="VNR1955" s="101"/>
      <c r="VNS1955" s="101"/>
      <c r="VNT1955" s="101"/>
      <c r="VNU1955" s="101"/>
      <c r="VNV1955" s="101"/>
      <c r="VNW1955" s="101"/>
      <c r="VNX1955" s="101"/>
      <c r="VNY1955" s="101"/>
      <c r="VNZ1955" s="101"/>
      <c r="VOA1955" s="101"/>
      <c r="VOB1955" s="101"/>
      <c r="VOC1955" s="101"/>
      <c r="VOD1955" s="101"/>
      <c r="VOE1955" s="101"/>
      <c r="VOF1955" s="101"/>
      <c r="VOG1955" s="101"/>
      <c r="VOH1955" s="101"/>
      <c r="VOI1955" s="101"/>
      <c r="VOJ1955" s="101"/>
      <c r="VOK1955" s="101"/>
      <c r="VOL1955" s="101"/>
      <c r="VOM1955" s="101"/>
      <c r="VON1955" s="101"/>
      <c r="VOO1955" s="101"/>
      <c r="VOP1955" s="101"/>
      <c r="VOQ1955" s="101"/>
      <c r="VOR1955" s="101"/>
      <c r="VOS1955" s="101"/>
      <c r="VOT1955" s="101"/>
      <c r="VOU1955" s="101"/>
      <c r="VOV1955" s="101"/>
      <c r="VOW1955" s="101"/>
      <c r="VOX1955" s="101"/>
      <c r="VOY1955" s="101"/>
      <c r="VOZ1955" s="101"/>
      <c r="VPA1955" s="101"/>
      <c r="VPB1955" s="101"/>
      <c r="VPC1955" s="101"/>
      <c r="VPD1955" s="101"/>
      <c r="VPE1955" s="101"/>
      <c r="VPF1955" s="101"/>
      <c r="VPG1955" s="101"/>
      <c r="VPH1955" s="101"/>
      <c r="VPI1955" s="101"/>
      <c r="VPJ1955" s="101"/>
      <c r="VPK1955" s="101"/>
      <c r="VPL1955" s="101"/>
      <c r="VPM1955" s="101"/>
      <c r="VPN1955" s="101"/>
      <c r="VPO1955" s="101"/>
      <c r="VPP1955" s="101"/>
      <c r="VPQ1955" s="101"/>
      <c r="VPR1955" s="101"/>
      <c r="VPS1955" s="101"/>
      <c r="VPT1955" s="101"/>
      <c r="VPU1955" s="101"/>
      <c r="VPV1955" s="101"/>
      <c r="VPW1955" s="101"/>
      <c r="VPX1955" s="101"/>
      <c r="VPY1955" s="101"/>
      <c r="VPZ1955" s="101"/>
      <c r="VQA1955" s="101"/>
      <c r="VQB1955" s="101"/>
      <c r="VQC1955" s="101"/>
      <c r="VQD1955" s="101"/>
      <c r="VQE1955" s="101"/>
      <c r="VQF1955" s="101"/>
      <c r="VQG1955" s="101"/>
      <c r="VQH1955" s="101"/>
      <c r="VQI1955" s="101"/>
      <c r="VQJ1955" s="101"/>
      <c r="VQK1955" s="101"/>
      <c r="VQL1955" s="101"/>
      <c r="VQM1955" s="101"/>
      <c r="VQN1955" s="101"/>
      <c r="VQO1955" s="101"/>
      <c r="VQP1955" s="101"/>
      <c r="VQQ1955" s="101"/>
      <c r="VQR1955" s="101"/>
      <c r="VQS1955" s="101"/>
      <c r="VQT1955" s="101"/>
      <c r="VQU1955" s="101"/>
      <c r="VQV1955" s="101"/>
      <c r="VQW1955" s="101"/>
      <c r="VQX1955" s="101"/>
      <c r="VQY1955" s="101"/>
      <c r="VQZ1955" s="101"/>
      <c r="VRA1955" s="101"/>
      <c r="VRB1955" s="101"/>
      <c r="VRC1955" s="101"/>
      <c r="VRD1955" s="101"/>
      <c r="VRE1955" s="101"/>
      <c r="VRF1955" s="101"/>
      <c r="VRG1955" s="101"/>
      <c r="VRH1955" s="101"/>
      <c r="VRI1955" s="101"/>
      <c r="VRJ1955" s="101"/>
      <c r="VRK1955" s="101"/>
      <c r="VRL1955" s="101"/>
      <c r="VRM1955" s="101"/>
      <c r="VRN1955" s="101"/>
      <c r="VRO1955" s="101"/>
      <c r="VRP1955" s="101"/>
      <c r="VRQ1955" s="101"/>
      <c r="VRR1955" s="101"/>
      <c r="VRS1955" s="101"/>
      <c r="VRT1955" s="101"/>
      <c r="VRU1955" s="101"/>
      <c r="VRV1955" s="101"/>
      <c r="VRW1955" s="101"/>
      <c r="VRX1955" s="101"/>
      <c r="VRY1955" s="101"/>
      <c r="VRZ1955" s="101"/>
      <c r="VSA1955" s="101"/>
      <c r="VSB1955" s="101"/>
      <c r="VSC1955" s="101"/>
      <c r="VSD1955" s="101"/>
      <c r="VSE1955" s="101"/>
      <c r="VSF1955" s="101"/>
      <c r="VSG1955" s="101"/>
      <c r="VSH1955" s="101"/>
      <c r="VSI1955" s="101"/>
      <c r="VSJ1955" s="101"/>
      <c r="VSK1955" s="101"/>
      <c r="VSL1955" s="101"/>
      <c r="VSM1955" s="101"/>
      <c r="VSN1955" s="101"/>
      <c r="VSO1955" s="101"/>
      <c r="VSP1955" s="101"/>
      <c r="VSQ1955" s="101"/>
      <c r="VSR1955" s="101"/>
      <c r="VSS1955" s="101"/>
      <c r="VST1955" s="101"/>
      <c r="VSU1955" s="101"/>
      <c r="VSV1955" s="101"/>
      <c r="VSW1955" s="101"/>
      <c r="VSX1955" s="101"/>
      <c r="VSY1955" s="101"/>
      <c r="VSZ1955" s="101"/>
      <c r="VTA1955" s="101"/>
      <c r="VTB1955" s="101"/>
      <c r="VTC1955" s="101"/>
      <c r="VTD1955" s="101"/>
      <c r="VTE1955" s="101"/>
      <c r="VTF1955" s="101"/>
      <c r="VTG1955" s="101"/>
      <c r="VTH1955" s="101"/>
      <c r="VTI1955" s="101"/>
      <c r="VTJ1955" s="101"/>
      <c r="VTK1955" s="101"/>
      <c r="VTL1955" s="101"/>
      <c r="VTM1955" s="101"/>
      <c r="VTN1955" s="101"/>
      <c r="VTO1955" s="101"/>
      <c r="VTP1955" s="101"/>
      <c r="VTQ1955" s="101"/>
      <c r="VTR1955" s="101"/>
      <c r="VTS1955" s="101"/>
      <c r="VTT1955" s="101"/>
      <c r="VTU1955" s="101"/>
      <c r="VTV1955" s="101"/>
      <c r="VTW1955" s="101"/>
      <c r="VTX1955" s="101"/>
      <c r="VTY1955" s="101"/>
      <c r="VTZ1955" s="101"/>
      <c r="VUA1955" s="101"/>
      <c r="VUB1955" s="101"/>
      <c r="VUC1955" s="101"/>
      <c r="VUD1955" s="101"/>
      <c r="VUE1955" s="101"/>
      <c r="VUF1955" s="101"/>
      <c r="VUG1955" s="101"/>
      <c r="VUH1955" s="101"/>
      <c r="VUI1955" s="101"/>
      <c r="VUJ1955" s="101"/>
      <c r="VUK1955" s="101"/>
      <c r="VUL1955" s="101"/>
      <c r="VUM1955" s="101"/>
      <c r="VUN1955" s="101"/>
      <c r="VUO1955" s="101"/>
      <c r="VUP1955" s="101"/>
      <c r="VUQ1955" s="101"/>
      <c r="VUR1955" s="101"/>
      <c r="VUS1955" s="101"/>
      <c r="VUT1955" s="101"/>
      <c r="VUU1955" s="101"/>
      <c r="VUV1955" s="101"/>
      <c r="VUW1955" s="101"/>
      <c r="VUX1955" s="101"/>
      <c r="VUY1955" s="101"/>
      <c r="VUZ1955" s="101"/>
      <c r="VVA1955" s="101"/>
      <c r="VVB1955" s="101"/>
      <c r="VVC1955" s="101"/>
      <c r="VVD1955" s="101"/>
      <c r="VVE1955" s="101"/>
      <c r="VVF1955" s="101"/>
      <c r="VVG1955" s="101"/>
      <c r="VVH1955" s="101"/>
      <c r="VVI1955" s="101"/>
      <c r="VVJ1955" s="101"/>
      <c r="VVK1955" s="101"/>
      <c r="VVL1955" s="101"/>
      <c r="VVM1955" s="101"/>
      <c r="VVN1955" s="101"/>
      <c r="VVO1955" s="101"/>
      <c r="VVP1955" s="101"/>
      <c r="VVQ1955" s="101"/>
      <c r="VVR1955" s="101"/>
      <c r="VVS1955" s="101"/>
      <c r="VVT1955" s="101"/>
      <c r="VVU1955" s="101"/>
      <c r="VVV1955" s="101"/>
      <c r="VVW1955" s="101"/>
      <c r="VVX1955" s="101"/>
      <c r="VVY1955" s="101"/>
      <c r="VVZ1955" s="101"/>
      <c r="VWA1955" s="101"/>
      <c r="VWB1955" s="101"/>
      <c r="VWC1955" s="101"/>
      <c r="VWD1955" s="101"/>
      <c r="VWE1955" s="101"/>
      <c r="VWF1955" s="101"/>
      <c r="VWG1955" s="101"/>
      <c r="VWH1955" s="101"/>
      <c r="VWI1955" s="101"/>
      <c r="VWJ1955" s="101"/>
      <c r="VWK1955" s="101"/>
      <c r="VWL1955" s="101"/>
      <c r="VWM1955" s="101"/>
      <c r="VWN1955" s="101"/>
      <c r="VWO1955" s="101"/>
      <c r="VWP1955" s="101"/>
      <c r="VWQ1955" s="101"/>
      <c r="VWR1955" s="101"/>
      <c r="VWS1955" s="101"/>
      <c r="VWT1955" s="101"/>
      <c r="VWU1955" s="101"/>
      <c r="VWV1955" s="101"/>
      <c r="VWW1955" s="101"/>
      <c r="VWX1955" s="101"/>
      <c r="VWY1955" s="101"/>
      <c r="VWZ1955" s="101"/>
      <c r="VXA1955" s="101"/>
      <c r="VXB1955" s="101"/>
      <c r="VXC1955" s="101"/>
      <c r="VXD1955" s="101"/>
      <c r="VXE1955" s="101"/>
      <c r="VXF1955" s="101"/>
      <c r="VXG1955" s="101"/>
      <c r="VXH1955" s="101"/>
      <c r="VXI1955" s="101"/>
      <c r="VXJ1955" s="101"/>
      <c r="VXK1955" s="101"/>
      <c r="VXL1955" s="101"/>
      <c r="VXM1955" s="101"/>
      <c r="VXN1955" s="101"/>
      <c r="VXO1955" s="101"/>
      <c r="VXP1955" s="101"/>
      <c r="VXQ1955" s="101"/>
      <c r="VXR1955" s="101"/>
      <c r="VXS1955" s="101"/>
      <c r="VXT1955" s="101"/>
      <c r="VXU1955" s="101"/>
      <c r="VXV1955" s="101"/>
      <c r="VXW1955" s="101"/>
      <c r="VXX1955" s="101"/>
      <c r="VXY1955" s="101"/>
      <c r="VXZ1955" s="101"/>
      <c r="VYA1955" s="101"/>
      <c r="VYB1955" s="101"/>
      <c r="VYC1955" s="101"/>
      <c r="VYD1955" s="101"/>
      <c r="VYE1955" s="101"/>
      <c r="VYF1955" s="101"/>
      <c r="VYG1955" s="101"/>
      <c r="VYH1955" s="101"/>
      <c r="VYI1955" s="101"/>
      <c r="VYJ1955" s="101"/>
      <c r="VYK1955" s="101"/>
      <c r="VYL1955" s="101"/>
      <c r="VYM1955" s="101"/>
      <c r="VYN1955" s="101"/>
      <c r="VYO1955" s="101"/>
      <c r="VYP1955" s="101"/>
      <c r="VYQ1955" s="101"/>
      <c r="VYR1955" s="101"/>
      <c r="VYS1955" s="101"/>
      <c r="VYT1955" s="101"/>
      <c r="VYU1955" s="101"/>
      <c r="VYV1955" s="101"/>
      <c r="VYW1955" s="101"/>
      <c r="VYX1955" s="101"/>
      <c r="VYY1955" s="101"/>
      <c r="VYZ1955" s="101"/>
      <c r="VZA1955" s="101"/>
      <c r="VZB1955" s="101"/>
      <c r="VZC1955" s="101"/>
      <c r="VZD1955" s="101"/>
      <c r="VZE1955" s="101"/>
      <c r="VZF1955" s="101"/>
      <c r="VZG1955" s="101"/>
      <c r="VZH1955" s="101"/>
      <c r="VZI1955" s="101"/>
      <c r="VZJ1955" s="101"/>
      <c r="VZK1955" s="101"/>
      <c r="VZL1955" s="101"/>
      <c r="VZM1955" s="101"/>
      <c r="VZN1955" s="101"/>
      <c r="VZO1955" s="101"/>
      <c r="VZP1955" s="101"/>
      <c r="VZQ1955" s="101"/>
      <c r="VZR1955" s="101"/>
      <c r="VZS1955" s="101"/>
      <c r="VZT1955" s="101"/>
      <c r="VZU1955" s="101"/>
      <c r="VZV1955" s="101"/>
      <c r="VZW1955" s="101"/>
      <c r="VZX1955" s="101"/>
      <c r="VZY1955" s="101"/>
      <c r="VZZ1955" s="101"/>
      <c r="WAA1955" s="101"/>
      <c r="WAB1955" s="101"/>
      <c r="WAC1955" s="101"/>
      <c r="WAD1955" s="101"/>
      <c r="WAE1955" s="101"/>
      <c r="WAF1955" s="101"/>
      <c r="WAG1955" s="101"/>
      <c r="WAH1955" s="101"/>
      <c r="WAI1955" s="101"/>
      <c r="WAJ1955" s="101"/>
      <c r="WAK1955" s="101"/>
      <c r="WAL1955" s="101"/>
      <c r="WAM1955" s="101"/>
      <c r="WAN1955" s="101"/>
      <c r="WAO1955" s="101"/>
      <c r="WAP1955" s="101"/>
      <c r="WAQ1955" s="101"/>
      <c r="WAR1955" s="101"/>
      <c r="WAS1955" s="101"/>
      <c r="WAT1955" s="101"/>
      <c r="WAU1955" s="101"/>
      <c r="WAV1955" s="101"/>
      <c r="WAW1955" s="101"/>
      <c r="WAX1955" s="101"/>
      <c r="WAY1955" s="101"/>
      <c r="WAZ1955" s="101"/>
      <c r="WBA1955" s="101"/>
      <c r="WBB1955" s="101"/>
      <c r="WBC1955" s="101"/>
      <c r="WBD1955" s="101"/>
      <c r="WBE1955" s="101"/>
      <c r="WBF1955" s="101"/>
      <c r="WBG1955" s="101"/>
      <c r="WBH1955" s="101"/>
      <c r="WBI1955" s="101"/>
      <c r="WBJ1955" s="101"/>
      <c r="WBK1955" s="101"/>
      <c r="WBL1955" s="101"/>
      <c r="WBM1955" s="101"/>
      <c r="WBN1955" s="101"/>
      <c r="WBO1955" s="101"/>
      <c r="WBP1955" s="101"/>
      <c r="WBQ1955" s="101"/>
      <c r="WBR1955" s="101"/>
      <c r="WBS1955" s="101"/>
      <c r="WBT1955" s="101"/>
      <c r="WBU1955" s="101"/>
      <c r="WBV1955" s="101"/>
      <c r="WBW1955" s="101"/>
      <c r="WBX1955" s="101"/>
      <c r="WBY1955" s="101"/>
      <c r="WBZ1955" s="101"/>
      <c r="WCA1955" s="101"/>
      <c r="WCB1955" s="101"/>
      <c r="WCC1955" s="101"/>
      <c r="WCD1955" s="101"/>
      <c r="WCE1955" s="101"/>
      <c r="WCF1955" s="101"/>
      <c r="WCG1955" s="101"/>
      <c r="WCH1955" s="101"/>
      <c r="WCI1955" s="101"/>
      <c r="WCJ1955" s="101"/>
      <c r="WCK1955" s="101"/>
      <c r="WCL1955" s="101"/>
      <c r="WCM1955" s="101"/>
      <c r="WCN1955" s="101"/>
      <c r="WCO1955" s="101"/>
      <c r="WCP1955" s="101"/>
      <c r="WCQ1955" s="101"/>
      <c r="WCR1955" s="101"/>
      <c r="WCS1955" s="101"/>
      <c r="WCT1955" s="101"/>
      <c r="WCU1955" s="101"/>
      <c r="WCV1955" s="101"/>
      <c r="WCW1955" s="101"/>
      <c r="WCX1955" s="101"/>
      <c r="WCY1955" s="101"/>
      <c r="WCZ1955" s="101"/>
      <c r="WDA1955" s="101"/>
      <c r="WDB1955" s="101"/>
      <c r="WDC1955" s="101"/>
      <c r="WDD1955" s="101"/>
      <c r="WDE1955" s="101"/>
      <c r="WDF1955" s="101"/>
      <c r="WDG1955" s="101"/>
      <c r="WDH1955" s="101"/>
      <c r="WDI1955" s="101"/>
      <c r="WDJ1955" s="101"/>
      <c r="WDK1955" s="101"/>
      <c r="WDL1955" s="101"/>
      <c r="WDM1955" s="101"/>
      <c r="WDN1955" s="101"/>
      <c r="WDO1955" s="101"/>
      <c r="WDP1955" s="101"/>
      <c r="WDQ1955" s="101"/>
      <c r="WDR1955" s="101"/>
      <c r="WDS1955" s="101"/>
      <c r="WDT1955" s="101"/>
      <c r="WDU1955" s="101"/>
      <c r="WDV1955" s="101"/>
      <c r="WDW1955" s="101"/>
      <c r="WDX1955" s="101"/>
      <c r="WDY1955" s="101"/>
      <c r="WDZ1955" s="101"/>
      <c r="WEA1955" s="101"/>
      <c r="WEB1955" s="101"/>
      <c r="WEC1955" s="101"/>
      <c r="WED1955" s="101"/>
      <c r="WEE1955" s="101"/>
      <c r="WEF1955" s="101"/>
      <c r="WEG1955" s="101"/>
      <c r="WEH1955" s="101"/>
      <c r="WEI1955" s="101"/>
      <c r="WEJ1955" s="101"/>
      <c r="WEK1955" s="101"/>
      <c r="WEL1955" s="101"/>
      <c r="WEM1955" s="101"/>
      <c r="WEN1955" s="101"/>
      <c r="WEO1955" s="101"/>
      <c r="WEP1955" s="101"/>
      <c r="WEQ1955" s="101"/>
      <c r="WER1955" s="101"/>
      <c r="WES1955" s="101"/>
      <c r="WET1955" s="101"/>
      <c r="WEU1955" s="101"/>
      <c r="WEV1955" s="101"/>
      <c r="WEW1955" s="101"/>
      <c r="WEX1955" s="101"/>
      <c r="WEY1955" s="101"/>
      <c r="WEZ1955" s="101"/>
      <c r="WFA1955" s="101"/>
      <c r="WFB1955" s="101"/>
      <c r="WFC1955" s="101"/>
      <c r="WFD1955" s="101"/>
      <c r="WFE1955" s="101"/>
      <c r="WFF1955" s="101"/>
      <c r="WFG1955" s="101"/>
      <c r="WFH1955" s="101"/>
      <c r="WFI1955" s="101"/>
      <c r="WFJ1955" s="101"/>
      <c r="WFK1955" s="101"/>
      <c r="WFL1955" s="101"/>
      <c r="WFM1955" s="101"/>
      <c r="WFN1955" s="101"/>
      <c r="WFO1955" s="101"/>
      <c r="WFP1955" s="101"/>
      <c r="WFQ1955" s="101"/>
      <c r="WFR1955" s="101"/>
      <c r="WFS1955" s="101"/>
      <c r="WFT1955" s="101"/>
      <c r="WFU1955" s="101"/>
      <c r="WFV1955" s="101"/>
      <c r="WFW1955" s="101"/>
      <c r="WFX1955" s="101"/>
      <c r="WFY1955" s="101"/>
      <c r="WFZ1955" s="101"/>
      <c r="WGA1955" s="101"/>
      <c r="WGB1955" s="101"/>
      <c r="WGC1955" s="101"/>
      <c r="WGD1955" s="101"/>
      <c r="WGE1955" s="101"/>
      <c r="WGF1955" s="101"/>
      <c r="WGG1955" s="101"/>
      <c r="WGH1955" s="101"/>
      <c r="WGI1955" s="101"/>
      <c r="WGJ1955" s="101"/>
      <c r="WGK1955" s="101"/>
      <c r="WGL1955" s="101"/>
      <c r="WGM1955" s="101"/>
      <c r="WGN1955" s="101"/>
      <c r="WGO1955" s="101"/>
      <c r="WGP1955" s="101"/>
      <c r="WGQ1955" s="101"/>
      <c r="WGR1955" s="101"/>
      <c r="WGS1955" s="101"/>
      <c r="WGT1955" s="101"/>
      <c r="WGU1955" s="101"/>
      <c r="WGV1955" s="101"/>
      <c r="WGW1955" s="101"/>
      <c r="WGX1955" s="101"/>
      <c r="WGY1955" s="101"/>
      <c r="WGZ1955" s="101"/>
      <c r="WHA1955" s="101"/>
      <c r="WHB1955" s="101"/>
      <c r="WHC1955" s="101"/>
      <c r="WHD1955" s="101"/>
      <c r="WHE1955" s="101"/>
      <c r="WHF1955" s="101"/>
      <c r="WHG1955" s="101"/>
      <c r="WHH1955" s="101"/>
      <c r="WHI1955" s="101"/>
      <c r="WHJ1955" s="101"/>
      <c r="WHK1955" s="101"/>
      <c r="WHL1955" s="101"/>
      <c r="WHM1955" s="101"/>
      <c r="WHN1955" s="101"/>
      <c r="WHO1955" s="101"/>
      <c r="WHP1955" s="101"/>
      <c r="WHQ1955" s="101"/>
      <c r="WHR1955" s="101"/>
      <c r="WHS1955" s="101"/>
      <c r="WHT1955" s="101"/>
      <c r="WHU1955" s="101"/>
      <c r="WHV1955" s="101"/>
      <c r="WHW1955" s="101"/>
      <c r="WHX1955" s="101"/>
      <c r="WHY1955" s="101"/>
      <c r="WHZ1955" s="101"/>
      <c r="WIA1955" s="101"/>
      <c r="WIB1955" s="101"/>
      <c r="WIC1955" s="101"/>
      <c r="WID1955" s="101"/>
      <c r="WIE1955" s="101"/>
      <c r="WIF1955" s="101"/>
      <c r="WIG1955" s="101"/>
      <c r="WIH1955" s="101"/>
      <c r="WII1955" s="101"/>
      <c r="WIJ1955" s="101"/>
      <c r="WIK1955" s="101"/>
      <c r="WIL1955" s="101"/>
      <c r="WIM1955" s="101"/>
      <c r="WIN1955" s="101"/>
      <c r="WIO1955" s="101"/>
      <c r="WIP1955" s="101"/>
      <c r="WIQ1955" s="101"/>
      <c r="WIR1955" s="101"/>
      <c r="WIS1955" s="101"/>
      <c r="WIT1955" s="101"/>
      <c r="WIU1955" s="101"/>
      <c r="WIV1955" s="101"/>
      <c r="WIW1955" s="101"/>
      <c r="WIX1955" s="101"/>
      <c r="WIY1955" s="101"/>
      <c r="WIZ1955" s="101"/>
      <c r="WJA1955" s="101"/>
      <c r="WJB1955" s="101"/>
      <c r="WJC1955" s="101"/>
      <c r="WJD1955" s="101"/>
      <c r="WJE1955" s="101"/>
      <c r="WJF1955" s="101"/>
      <c r="WJG1955" s="101"/>
      <c r="WJH1955" s="101"/>
      <c r="WJI1955" s="101"/>
      <c r="WJJ1955" s="101"/>
      <c r="WJK1955" s="101"/>
      <c r="WJL1955" s="101"/>
      <c r="WJM1955" s="101"/>
      <c r="WJN1955" s="101"/>
      <c r="WJO1955" s="101"/>
      <c r="WJP1955" s="101"/>
      <c r="WJQ1955" s="101"/>
      <c r="WJR1955" s="101"/>
      <c r="WJS1955" s="101"/>
      <c r="WJT1955" s="101"/>
      <c r="WJU1955" s="101"/>
      <c r="WJV1955" s="101"/>
      <c r="WJW1955" s="101"/>
      <c r="WJX1955" s="101"/>
      <c r="WJY1955" s="101"/>
      <c r="WJZ1955" s="101"/>
      <c r="WKA1955" s="101"/>
      <c r="WKB1955" s="101"/>
      <c r="WKC1955" s="101"/>
      <c r="WKD1955" s="101"/>
      <c r="WKE1955" s="101"/>
      <c r="WKF1955" s="101"/>
      <c r="WKG1955" s="101"/>
      <c r="WKH1955" s="101"/>
      <c r="WKI1955" s="101"/>
      <c r="WKJ1955" s="101"/>
      <c r="WKK1955" s="101"/>
      <c r="WKL1955" s="101"/>
      <c r="WKM1955" s="101"/>
      <c r="WKN1955" s="101"/>
      <c r="WKO1955" s="101"/>
      <c r="WKP1955" s="101"/>
      <c r="WKQ1955" s="101"/>
      <c r="WKR1955" s="101"/>
      <c r="WKS1955" s="101"/>
      <c r="WKT1955" s="101"/>
      <c r="WKU1955" s="101"/>
      <c r="WKV1955" s="101"/>
      <c r="WKW1955" s="101"/>
      <c r="WKX1955" s="101"/>
      <c r="WKY1955" s="101"/>
      <c r="WKZ1955" s="101"/>
      <c r="WLA1955" s="101"/>
      <c r="WLB1955" s="101"/>
      <c r="WLC1955" s="101"/>
      <c r="WLD1955" s="101"/>
      <c r="WLE1955" s="101"/>
      <c r="WLF1955" s="101"/>
      <c r="WLG1955" s="101"/>
      <c r="WLH1955" s="101"/>
      <c r="WLI1955" s="101"/>
      <c r="WLJ1955" s="101"/>
      <c r="WLK1955" s="101"/>
      <c r="WLL1955" s="101"/>
      <c r="WLM1955" s="101"/>
      <c r="WLN1955" s="101"/>
      <c r="WLO1955" s="101"/>
      <c r="WLP1955" s="101"/>
      <c r="WLQ1955" s="101"/>
      <c r="WLR1955" s="101"/>
      <c r="WLS1955" s="101"/>
      <c r="WLT1955" s="101"/>
      <c r="WLU1955" s="101"/>
      <c r="WLV1955" s="101"/>
      <c r="WLW1955" s="101"/>
      <c r="WLX1955" s="101"/>
      <c r="WLY1955" s="101"/>
      <c r="WLZ1955" s="101"/>
      <c r="WMA1955" s="101"/>
      <c r="WMB1955" s="101"/>
      <c r="WMC1955" s="101"/>
      <c r="WMD1955" s="101"/>
      <c r="WME1955" s="101"/>
      <c r="WMF1955" s="101"/>
      <c r="WMG1955" s="101"/>
      <c r="WMH1955" s="101"/>
      <c r="WMI1955" s="101"/>
      <c r="WMJ1955" s="101"/>
      <c r="WMK1955" s="101"/>
      <c r="WML1955" s="101"/>
      <c r="WMM1955" s="101"/>
      <c r="WMN1955" s="101"/>
      <c r="WMO1955" s="101"/>
      <c r="WMP1955" s="101"/>
      <c r="WMQ1955" s="101"/>
      <c r="WMR1955" s="101"/>
      <c r="WMS1955" s="101"/>
      <c r="WMT1955" s="101"/>
      <c r="WMU1955" s="101"/>
      <c r="WMV1955" s="101"/>
      <c r="WMW1955" s="101"/>
      <c r="WMX1955" s="101"/>
      <c r="WMY1955" s="101"/>
      <c r="WMZ1955" s="101"/>
      <c r="WNA1955" s="101"/>
      <c r="WNB1955" s="101"/>
      <c r="WNC1955" s="101"/>
      <c r="WND1955" s="101"/>
      <c r="WNE1955" s="101"/>
      <c r="WNF1955" s="101"/>
      <c r="WNG1955" s="101"/>
      <c r="WNH1955" s="101"/>
      <c r="WNI1955" s="101"/>
      <c r="WNJ1955" s="101"/>
      <c r="WNK1955" s="101"/>
      <c r="WNL1955" s="101"/>
      <c r="WNM1955" s="101"/>
      <c r="WNN1955" s="101"/>
      <c r="WNO1955" s="101"/>
      <c r="WNP1955" s="101"/>
      <c r="WNQ1955" s="101"/>
      <c r="WNR1955" s="101"/>
      <c r="WNS1955" s="101"/>
      <c r="WNT1955" s="101"/>
      <c r="WNU1955" s="101"/>
      <c r="WNV1955" s="101"/>
      <c r="WNW1955" s="101"/>
      <c r="WNX1955" s="101"/>
      <c r="WNY1955" s="101"/>
      <c r="WNZ1955" s="101"/>
      <c r="WOA1955" s="101"/>
      <c r="WOB1955" s="101"/>
      <c r="WOC1955" s="101"/>
      <c r="WOD1955" s="101"/>
      <c r="WOE1955" s="101"/>
      <c r="WOF1955" s="101"/>
      <c r="WOG1955" s="101"/>
      <c r="WOH1955" s="101"/>
      <c r="WOI1955" s="101"/>
      <c r="WOJ1955" s="101"/>
      <c r="WOK1955" s="101"/>
      <c r="WOL1955" s="101"/>
      <c r="WOM1955" s="101"/>
      <c r="WON1955" s="101"/>
      <c r="WOO1955" s="101"/>
      <c r="WOP1955" s="101"/>
      <c r="WOQ1955" s="101"/>
      <c r="WOR1955" s="101"/>
      <c r="WOS1955" s="101"/>
      <c r="WOT1955" s="101"/>
      <c r="WOU1955" s="101"/>
      <c r="WOV1955" s="101"/>
      <c r="WOW1955" s="101"/>
      <c r="WOX1955" s="101"/>
      <c r="WOY1955" s="101"/>
      <c r="WOZ1955" s="101"/>
      <c r="WPA1955" s="101"/>
      <c r="WPB1955" s="101"/>
      <c r="WPC1955" s="101"/>
      <c r="WPD1955" s="101"/>
      <c r="WPE1955" s="101"/>
      <c r="WPF1955" s="101"/>
      <c r="WPG1955" s="101"/>
      <c r="WPH1955" s="101"/>
      <c r="WPI1955" s="101"/>
      <c r="WPJ1955" s="101"/>
      <c r="WPK1955" s="101"/>
      <c r="WPL1955" s="101"/>
      <c r="WPM1955" s="101"/>
      <c r="WPN1955" s="101"/>
      <c r="WPO1955" s="101"/>
      <c r="WPP1955" s="101"/>
      <c r="WPQ1955" s="101"/>
      <c r="WPR1955" s="101"/>
      <c r="WPS1955" s="101"/>
      <c r="WPT1955" s="101"/>
      <c r="WPU1955" s="101"/>
      <c r="WPV1955" s="101"/>
      <c r="WPW1955" s="101"/>
      <c r="WPX1955" s="101"/>
      <c r="WPY1955" s="101"/>
      <c r="WPZ1955" s="101"/>
      <c r="WQA1955" s="101"/>
      <c r="WQB1955" s="101"/>
      <c r="WQC1955" s="101"/>
      <c r="WQD1955" s="101"/>
      <c r="WQE1955" s="101"/>
      <c r="WQF1955" s="101"/>
      <c r="WQG1955" s="101"/>
      <c r="WQH1955" s="101"/>
      <c r="WQI1955" s="101"/>
      <c r="WQJ1955" s="101"/>
      <c r="WQK1955" s="101"/>
      <c r="WQL1955" s="101"/>
      <c r="WQM1955" s="101"/>
      <c r="WQN1955" s="101"/>
      <c r="WQO1955" s="101"/>
      <c r="WQP1955" s="101"/>
      <c r="WQQ1955" s="101"/>
      <c r="WQR1955" s="101"/>
      <c r="WQS1955" s="101"/>
      <c r="WQT1955" s="101"/>
      <c r="WQU1955" s="101"/>
      <c r="WQV1955" s="101"/>
      <c r="WQW1955" s="101"/>
      <c r="WQX1955" s="101"/>
      <c r="WQY1955" s="101"/>
      <c r="WQZ1955" s="101"/>
      <c r="WRA1955" s="101"/>
      <c r="WRB1955" s="101"/>
      <c r="WRC1955" s="101"/>
      <c r="WRD1955" s="101"/>
      <c r="WRE1955" s="101"/>
      <c r="WRF1955" s="101"/>
      <c r="WRG1955" s="101"/>
      <c r="WRH1955" s="101"/>
      <c r="WRI1955" s="101"/>
      <c r="WRJ1955" s="101"/>
      <c r="WRK1955" s="101"/>
      <c r="WRL1955" s="101"/>
      <c r="WRM1955" s="101"/>
      <c r="WRN1955" s="101"/>
      <c r="WRO1955" s="101"/>
      <c r="WRP1955" s="101"/>
      <c r="WRQ1955" s="101"/>
      <c r="WRR1955" s="101"/>
      <c r="WRS1955" s="101"/>
      <c r="WRT1955" s="101"/>
      <c r="WRU1955" s="101"/>
      <c r="WRV1955" s="101"/>
      <c r="WRW1955" s="101"/>
      <c r="WRX1955" s="101"/>
      <c r="WRY1955" s="101"/>
      <c r="WRZ1955" s="101"/>
      <c r="WSA1955" s="101"/>
      <c r="WSB1955" s="101"/>
      <c r="WSC1955" s="101"/>
      <c r="WSD1955" s="101"/>
      <c r="WSE1955" s="101"/>
      <c r="WSF1955" s="101"/>
      <c r="WSG1955" s="101"/>
      <c r="WSH1955" s="101"/>
      <c r="WSI1955" s="101"/>
      <c r="WSJ1955" s="101"/>
      <c r="WSK1955" s="101"/>
      <c r="WSL1955" s="101"/>
      <c r="WSM1955" s="101"/>
      <c r="WSN1955" s="101"/>
      <c r="WSO1955" s="101"/>
      <c r="WSP1955" s="101"/>
      <c r="WSQ1955" s="101"/>
      <c r="WSR1955" s="101"/>
      <c r="WSS1955" s="101"/>
      <c r="WST1955" s="101"/>
      <c r="WSU1955" s="101"/>
      <c r="WSV1955" s="101"/>
      <c r="WSW1955" s="101"/>
      <c r="WSX1955" s="101"/>
      <c r="WSY1955" s="101"/>
      <c r="WSZ1955" s="101"/>
      <c r="WTA1955" s="101"/>
      <c r="WTB1955" s="101"/>
      <c r="WTC1955" s="101"/>
      <c r="WTD1955" s="101"/>
      <c r="WTE1955" s="101"/>
      <c r="WTF1955" s="101"/>
      <c r="WTG1955" s="101"/>
      <c r="WTH1955" s="101"/>
      <c r="WTI1955" s="101"/>
      <c r="WTJ1955" s="101"/>
      <c r="WTK1955" s="101"/>
      <c r="WTL1955" s="101"/>
      <c r="WTM1955" s="101"/>
      <c r="WTN1955" s="101"/>
      <c r="WTO1955" s="101"/>
      <c r="WTP1955" s="101"/>
      <c r="WTQ1955" s="101"/>
      <c r="WTR1955" s="101"/>
      <c r="WTS1955" s="101"/>
      <c r="WTT1955" s="101"/>
      <c r="WTU1955" s="101"/>
      <c r="WTV1955" s="101"/>
      <c r="WTW1955" s="101"/>
      <c r="WTX1955" s="101"/>
      <c r="WTY1955" s="101"/>
      <c r="WTZ1955" s="101"/>
      <c r="WUA1955" s="101"/>
      <c r="WUB1955" s="101"/>
      <c r="WUC1955" s="101"/>
      <c r="WUD1955" s="101"/>
      <c r="WUE1955" s="101"/>
      <c r="WUF1955" s="101"/>
      <c r="WUG1955" s="101"/>
      <c r="WUH1955" s="101"/>
      <c r="WUI1955" s="101"/>
      <c r="WUJ1955" s="101"/>
      <c r="WUK1955" s="101"/>
      <c r="WUL1955" s="101"/>
      <c r="WUM1955" s="101"/>
      <c r="WUN1955" s="101"/>
      <c r="WUO1955" s="101"/>
      <c r="WUP1955" s="101"/>
      <c r="WUQ1955" s="101"/>
      <c r="WUR1955" s="101"/>
      <c r="WUS1955" s="101"/>
      <c r="WUT1955" s="101"/>
      <c r="WUU1955" s="101"/>
      <c r="WUV1955" s="101"/>
      <c r="WUW1955" s="101"/>
      <c r="WUX1955" s="101"/>
      <c r="WUY1955" s="101"/>
      <c r="WUZ1955" s="101"/>
      <c r="WVA1955" s="101"/>
      <c r="WVB1955" s="101"/>
      <c r="WVC1955" s="101"/>
      <c r="WVD1955" s="101"/>
      <c r="WVE1955" s="101"/>
      <c r="WVF1955" s="101"/>
      <c r="WVG1955" s="101"/>
      <c r="WVH1955" s="101"/>
      <c r="WVI1955" s="101"/>
      <c r="WVJ1955" s="101"/>
      <c r="WVK1955" s="101"/>
      <c r="WVL1955" s="101"/>
      <c r="WVM1955" s="101"/>
      <c r="WVN1955" s="101"/>
      <c r="WVO1955" s="101"/>
      <c r="WVP1955" s="101"/>
      <c r="WVQ1955" s="101"/>
      <c r="WVR1955" s="101"/>
      <c r="WVS1955" s="101"/>
      <c r="WVT1955" s="101"/>
      <c r="WVU1955" s="101"/>
      <c r="WVV1955" s="101"/>
      <c r="WVW1955" s="101"/>
      <c r="WVX1955" s="101"/>
      <c r="WVY1955" s="101"/>
      <c r="WVZ1955" s="101"/>
      <c r="WWA1955" s="101"/>
      <c r="WWB1955" s="101"/>
      <c r="WWC1955" s="101"/>
      <c r="WWD1955" s="101"/>
      <c r="WWE1955" s="101"/>
      <c r="WWF1955" s="101"/>
      <c r="WWG1955" s="101"/>
      <c r="WWH1955" s="101"/>
      <c r="WWI1955" s="101"/>
      <c r="WWJ1955" s="101"/>
      <c r="WWK1955" s="101"/>
      <c r="WWL1955" s="101"/>
      <c r="WWM1955" s="101"/>
      <c r="WWN1955" s="101"/>
      <c r="WWO1955" s="101"/>
      <c r="WWP1955" s="101"/>
      <c r="WWQ1955" s="101"/>
      <c r="WWR1955" s="101"/>
      <c r="WWS1955" s="101"/>
      <c r="WWT1955" s="101"/>
      <c r="WWU1955" s="101"/>
      <c r="WWV1955" s="101"/>
      <c r="WWW1955" s="101"/>
      <c r="WWX1955" s="101"/>
      <c r="WWY1955" s="101"/>
      <c r="WWZ1955" s="101"/>
      <c r="WXA1955" s="101"/>
      <c r="WXB1955" s="101"/>
      <c r="WXC1955" s="101"/>
      <c r="WXD1955" s="101"/>
      <c r="WXE1955" s="101"/>
      <c r="WXF1955" s="101"/>
      <c r="WXG1955" s="101"/>
      <c r="WXH1955" s="101"/>
      <c r="WXI1955" s="101"/>
      <c r="WXJ1955" s="101"/>
      <c r="WXK1955" s="101"/>
      <c r="WXL1955" s="101"/>
      <c r="WXM1955" s="101"/>
      <c r="WXN1955" s="101"/>
      <c r="WXO1955" s="101"/>
      <c r="WXP1955" s="101"/>
      <c r="WXQ1955" s="101"/>
      <c r="WXR1955" s="101"/>
      <c r="WXS1955" s="101"/>
      <c r="WXT1955" s="101"/>
      <c r="WXU1955" s="101"/>
      <c r="WXV1955" s="101"/>
      <c r="WXW1955" s="101"/>
      <c r="WXX1955" s="101"/>
      <c r="WXY1955" s="101"/>
      <c r="WXZ1955" s="101"/>
      <c r="WYA1955" s="101"/>
      <c r="WYB1955" s="101"/>
      <c r="WYC1955" s="101"/>
      <c r="WYD1955" s="101"/>
      <c r="WYE1955" s="101"/>
      <c r="WYF1955" s="101"/>
      <c r="WYG1955" s="101"/>
      <c r="WYH1955" s="101"/>
      <c r="WYI1955" s="101"/>
      <c r="WYJ1955" s="101"/>
      <c r="WYK1955" s="101"/>
      <c r="WYL1955" s="101"/>
      <c r="WYM1955" s="101"/>
      <c r="WYN1955" s="101"/>
      <c r="WYO1955" s="101"/>
      <c r="WYP1955" s="101"/>
      <c r="WYQ1955" s="101"/>
      <c r="WYR1955" s="101"/>
      <c r="WYS1955" s="101"/>
      <c r="WYT1955" s="101"/>
      <c r="WYU1955" s="101"/>
      <c r="WYV1955" s="101"/>
      <c r="WYW1955" s="101"/>
      <c r="WYX1955" s="101"/>
      <c r="WYY1955" s="101"/>
      <c r="WYZ1955" s="101"/>
      <c r="WZA1955" s="101"/>
      <c r="WZB1955" s="101"/>
      <c r="WZC1955" s="101"/>
      <c r="WZD1955" s="101"/>
      <c r="WZE1955" s="101"/>
      <c r="WZF1955" s="101"/>
      <c r="WZG1955" s="101"/>
      <c r="WZH1955" s="101"/>
      <c r="WZI1955" s="101"/>
      <c r="WZJ1955" s="101"/>
      <c r="WZK1955" s="101"/>
      <c r="WZL1955" s="101"/>
      <c r="WZM1955" s="101"/>
      <c r="WZN1955" s="101"/>
      <c r="WZO1955" s="101"/>
      <c r="WZP1955" s="101"/>
      <c r="WZQ1955" s="101"/>
      <c r="WZR1955" s="101"/>
      <c r="WZS1955" s="101"/>
      <c r="WZT1955" s="101"/>
      <c r="WZU1955" s="101"/>
      <c r="WZV1955" s="101"/>
      <c r="WZW1955" s="101"/>
      <c r="WZX1955" s="101"/>
      <c r="WZY1955" s="101"/>
      <c r="WZZ1955" s="101"/>
      <c r="XAA1955" s="101"/>
      <c r="XAB1955" s="101"/>
      <c r="XAC1955" s="101"/>
      <c r="XAD1955" s="101"/>
      <c r="XAE1955" s="101"/>
      <c r="XAF1955" s="101"/>
      <c r="XAG1955" s="101"/>
      <c r="XAH1955" s="101"/>
      <c r="XAI1955" s="101"/>
      <c r="XAJ1955" s="101"/>
      <c r="XAK1955" s="101"/>
      <c r="XAL1955" s="101"/>
      <c r="XAM1955" s="101"/>
      <c r="XAN1955" s="101"/>
      <c r="XAO1955" s="101"/>
      <c r="XAP1955" s="101"/>
      <c r="XAQ1955" s="101"/>
      <c r="XAR1955" s="101"/>
      <c r="XAS1955" s="101"/>
      <c r="XAT1955" s="101"/>
      <c r="XAU1955" s="101"/>
      <c r="XAV1955" s="101"/>
      <c r="XAW1955" s="101"/>
      <c r="XAX1955" s="101"/>
      <c r="XAY1955" s="101"/>
      <c r="XAZ1955" s="101"/>
      <c r="XBA1955" s="101"/>
      <c r="XBB1955" s="101"/>
      <c r="XBC1955" s="101"/>
      <c r="XBD1955" s="101"/>
      <c r="XBE1955" s="101"/>
      <c r="XBF1955" s="101"/>
      <c r="XBG1955" s="101"/>
      <c r="XBH1955" s="101"/>
      <c r="XBI1955" s="101"/>
      <c r="XBJ1955" s="101"/>
      <c r="XBK1955" s="101"/>
      <c r="XBL1955" s="101"/>
      <c r="XBM1955" s="101"/>
      <c r="XBN1955" s="101"/>
      <c r="XBO1955" s="101"/>
      <c r="XBP1955" s="101"/>
      <c r="XBQ1955" s="101"/>
      <c r="XBR1955" s="101"/>
      <c r="XBS1955" s="101"/>
      <c r="XBT1955" s="101"/>
      <c r="XBU1955" s="101"/>
      <c r="XBV1955" s="101"/>
      <c r="XBW1955" s="101"/>
      <c r="XBX1955" s="101"/>
      <c r="XBY1955" s="101"/>
      <c r="XBZ1955" s="101"/>
      <c r="XCA1955" s="101"/>
      <c r="XCB1955" s="101"/>
      <c r="XCC1955" s="101"/>
      <c r="XCD1955" s="101"/>
      <c r="XCE1955" s="101"/>
      <c r="XCF1955" s="101"/>
      <c r="XCG1955" s="101"/>
      <c r="XCH1955" s="101"/>
      <c r="XCI1955" s="101"/>
      <c r="XCJ1955" s="101"/>
      <c r="XCK1955" s="101"/>
      <c r="XCL1955" s="101"/>
      <c r="XCM1955" s="101"/>
      <c r="XCN1955" s="101"/>
      <c r="XCO1955" s="101"/>
      <c r="XCP1955" s="101"/>
      <c r="XCQ1955" s="101"/>
      <c r="XCR1955" s="101"/>
      <c r="XCS1955" s="101"/>
      <c r="XCT1955" s="101"/>
      <c r="XCU1955" s="101"/>
      <c r="XCV1955" s="101"/>
      <c r="XCW1955" s="101"/>
      <c r="XCX1955" s="101"/>
      <c r="XCY1955" s="101"/>
      <c r="XCZ1955" s="101"/>
      <c r="XDA1955" s="101"/>
      <c r="XDB1955" s="101"/>
      <c r="XDC1955" s="101"/>
      <c r="XDD1955" s="101"/>
      <c r="XDE1955" s="101"/>
      <c r="XDF1955" s="101"/>
      <c r="XDG1955" s="101"/>
      <c r="XDH1955" s="101"/>
      <c r="XDI1955" s="101"/>
      <c r="XDJ1955" s="101"/>
      <c r="XDK1955" s="101"/>
      <c r="XDL1955" s="101"/>
      <c r="XDM1955" s="101"/>
      <c r="XDN1955" s="101"/>
      <c r="XDO1955" s="101"/>
      <c r="XDP1955" s="101"/>
      <c r="XDQ1955" s="101"/>
      <c r="XDR1955" s="101"/>
      <c r="XDS1955" s="101"/>
      <c r="XDT1955" s="101"/>
      <c r="XDU1955" s="101"/>
      <c r="XDV1955" s="101"/>
      <c r="XDW1955" s="101"/>
      <c r="XDX1955" s="101"/>
      <c r="XDY1955" s="101"/>
      <c r="XDZ1955" s="101"/>
      <c r="XEA1955" s="101"/>
      <c r="XEB1955" s="101"/>
      <c r="XEC1955" s="101"/>
      <c r="XED1955" s="101"/>
      <c r="XEE1955" s="101"/>
      <c r="XEF1955" s="101"/>
      <c r="XEG1955" s="101"/>
      <c r="XEH1955" s="101"/>
      <c r="XEI1955" s="101"/>
      <c r="XEJ1955" s="101"/>
      <c r="XEK1955" s="101"/>
      <c r="XEL1955" s="101"/>
      <c r="XEM1955" s="101"/>
      <c r="XEN1955" s="101"/>
      <c r="XEO1955" s="101"/>
      <c r="XEP1955" s="101"/>
      <c r="XEQ1955" s="101"/>
      <c r="XER1955" s="101"/>
      <c r="XES1955" s="101"/>
      <c r="XET1955" s="101"/>
      <c r="XEU1955" s="101"/>
      <c r="XEV1955" s="101"/>
      <c r="XEW1955" s="101"/>
      <c r="XEX1955" s="101"/>
      <c r="XEY1955" s="101"/>
      <c r="XEZ1955" s="101"/>
      <c r="XFA1955" s="101"/>
      <c r="XFB1955" s="101"/>
      <c r="XFC1955" s="101"/>
      <c r="XFD1955" s="101"/>
    </row>
    <row r="1956" spans="1:16384" ht="33.75" customHeight="1" thickBot="1" x14ac:dyDescent="0.25">
      <c r="A1956" s="64" t="s">
        <v>16382</v>
      </c>
      <c r="B1956" s="64" t="s">
        <v>161</v>
      </c>
      <c r="C1956" s="64" t="s">
        <v>11725</v>
      </c>
      <c r="D1956" s="64" t="s">
        <v>14378</v>
      </c>
      <c r="E1956" s="64" t="s">
        <v>10961</v>
      </c>
      <c r="F1956" s="64" t="s">
        <v>11094</v>
      </c>
      <c r="G1956" s="45"/>
      <c r="H1956" s="45"/>
      <c r="I1956" s="45"/>
      <c r="J1956" s="45"/>
      <c r="K1956" s="101"/>
      <c r="L1956" s="101"/>
      <c r="M1956" s="101"/>
      <c r="N1956" s="101"/>
      <c r="O1956" s="101"/>
      <c r="P1956" s="101"/>
      <c r="Q1956" s="101"/>
      <c r="R1956" s="101"/>
      <c r="S1956" s="101"/>
      <c r="T1956" s="101"/>
      <c r="U1956" s="101"/>
      <c r="V1956" s="101"/>
      <c r="W1956" s="101"/>
      <c r="X1956" s="101"/>
      <c r="Y1956" s="101"/>
      <c r="Z1956" s="101"/>
      <c r="AA1956" s="101"/>
      <c r="AB1956" s="101"/>
      <c r="AC1956" s="101"/>
      <c r="AD1956" s="101"/>
      <c r="AE1956" s="101"/>
      <c r="AF1956" s="101"/>
      <c r="AG1956" s="101"/>
      <c r="AH1956" s="101"/>
      <c r="AI1956" s="101"/>
      <c r="AJ1956" s="101"/>
      <c r="AK1956" s="101"/>
      <c r="AL1956" s="101"/>
      <c r="AM1956" s="101"/>
      <c r="AN1956" s="101"/>
      <c r="AO1956" s="101"/>
      <c r="AP1956" s="101"/>
      <c r="AQ1956" s="101"/>
      <c r="AR1956" s="101"/>
      <c r="AS1956" s="101"/>
      <c r="AT1956" s="101"/>
      <c r="AU1956" s="101"/>
      <c r="AV1956" s="101"/>
      <c r="AW1956" s="101"/>
      <c r="AX1956" s="101"/>
      <c r="AY1956" s="101"/>
      <c r="AZ1956" s="101"/>
      <c r="BA1956" s="101"/>
      <c r="BB1956" s="101"/>
      <c r="BC1956" s="101"/>
      <c r="BD1956" s="101"/>
      <c r="BE1956" s="101"/>
      <c r="BF1956" s="101"/>
      <c r="BG1956" s="101"/>
      <c r="BH1956" s="101"/>
      <c r="BI1956" s="101"/>
      <c r="BJ1956" s="101"/>
      <c r="BK1956" s="101"/>
      <c r="BL1956" s="101"/>
      <c r="BM1956" s="101"/>
      <c r="BN1956" s="101"/>
      <c r="BO1956" s="101"/>
      <c r="BP1956" s="101"/>
      <c r="BQ1956" s="101"/>
      <c r="BR1956" s="101"/>
      <c r="BS1956" s="101"/>
      <c r="BT1956" s="101"/>
      <c r="BU1956" s="101"/>
      <c r="BV1956" s="101"/>
      <c r="BW1956" s="101"/>
      <c r="BX1956" s="101"/>
      <c r="BY1956" s="101"/>
      <c r="BZ1956" s="101"/>
      <c r="CA1956" s="101"/>
      <c r="CB1956" s="101"/>
      <c r="CC1956" s="101"/>
      <c r="CD1956" s="101"/>
      <c r="CE1956" s="101"/>
      <c r="CF1956" s="101"/>
      <c r="CG1956" s="101"/>
      <c r="CH1956" s="101"/>
      <c r="CI1956" s="101"/>
      <c r="CJ1956" s="101"/>
      <c r="CK1956" s="101"/>
      <c r="CL1956" s="101"/>
      <c r="CM1956" s="101"/>
      <c r="CN1956" s="101"/>
      <c r="CO1956" s="101"/>
      <c r="CP1956" s="101"/>
      <c r="CQ1956" s="101"/>
      <c r="CR1956" s="101"/>
      <c r="CS1956" s="101"/>
      <c r="CT1956" s="101"/>
      <c r="CU1956" s="101"/>
      <c r="CV1956" s="101"/>
      <c r="CW1956" s="101"/>
      <c r="CX1956" s="101"/>
      <c r="CY1956" s="101"/>
      <c r="CZ1956" s="101"/>
      <c r="DA1956" s="101"/>
      <c r="DB1956" s="101"/>
      <c r="DC1956" s="101"/>
      <c r="DD1956" s="101"/>
      <c r="DE1956" s="101"/>
      <c r="DF1956" s="101"/>
      <c r="DG1956" s="101"/>
      <c r="DH1956" s="101"/>
      <c r="DI1956" s="101"/>
      <c r="DJ1956" s="101"/>
      <c r="DK1956" s="101"/>
      <c r="DL1956" s="101"/>
      <c r="DM1956" s="101"/>
      <c r="DN1956" s="101"/>
      <c r="DO1956" s="101"/>
      <c r="DP1956" s="101"/>
      <c r="DQ1956" s="101"/>
      <c r="DR1956" s="101"/>
      <c r="DS1956" s="101"/>
      <c r="DT1956" s="101"/>
      <c r="DU1956" s="101"/>
      <c r="DV1956" s="101"/>
      <c r="DW1956" s="101"/>
      <c r="DX1956" s="101"/>
      <c r="DY1956" s="101"/>
      <c r="DZ1956" s="101"/>
      <c r="EA1956" s="101"/>
      <c r="EB1956" s="101"/>
      <c r="EC1956" s="101"/>
      <c r="ED1956" s="101"/>
      <c r="EE1956" s="101"/>
      <c r="EF1956" s="101"/>
      <c r="EG1956" s="101"/>
      <c r="EH1956" s="101"/>
      <c r="EI1956" s="101"/>
      <c r="EJ1956" s="101"/>
      <c r="EK1956" s="101"/>
      <c r="EL1956" s="101"/>
      <c r="EM1956" s="101"/>
      <c r="EN1956" s="101"/>
      <c r="EO1956" s="101"/>
      <c r="EP1956" s="101"/>
      <c r="EQ1956" s="101"/>
      <c r="ER1956" s="101"/>
      <c r="ES1956" s="101"/>
      <c r="ET1956" s="101"/>
      <c r="EU1956" s="101"/>
      <c r="EV1956" s="101"/>
      <c r="EW1956" s="101"/>
      <c r="EX1956" s="101"/>
      <c r="EY1956" s="101"/>
      <c r="EZ1956" s="101"/>
      <c r="FA1956" s="101"/>
      <c r="FB1956" s="101"/>
      <c r="FC1956" s="101"/>
      <c r="FD1956" s="101"/>
      <c r="FE1956" s="101"/>
      <c r="FF1956" s="101"/>
      <c r="FG1956" s="101"/>
      <c r="FH1956" s="101"/>
      <c r="FI1956" s="101"/>
      <c r="FJ1956" s="101"/>
      <c r="FK1956" s="101"/>
      <c r="FL1956" s="101"/>
      <c r="FM1956" s="101"/>
      <c r="FN1956" s="101"/>
      <c r="FO1956" s="101"/>
      <c r="FP1956" s="101"/>
      <c r="FQ1956" s="101"/>
      <c r="FR1956" s="101"/>
      <c r="FS1956" s="101"/>
      <c r="FT1956" s="101"/>
      <c r="FU1956" s="101"/>
      <c r="FV1956" s="101"/>
      <c r="FW1956" s="101"/>
      <c r="FX1956" s="101"/>
      <c r="FY1956" s="101"/>
      <c r="FZ1956" s="101"/>
      <c r="GA1956" s="101"/>
      <c r="GB1956" s="101"/>
      <c r="GC1956" s="101"/>
      <c r="GD1956" s="101"/>
      <c r="GE1956" s="101"/>
      <c r="GF1956" s="101"/>
      <c r="GG1956" s="101"/>
      <c r="GH1956" s="101"/>
      <c r="GI1956" s="101"/>
      <c r="GJ1956" s="101"/>
      <c r="GK1956" s="101"/>
      <c r="GL1956" s="101"/>
      <c r="GM1956" s="101"/>
      <c r="GN1956" s="101"/>
      <c r="GO1956" s="101"/>
      <c r="GP1956" s="101"/>
      <c r="GQ1956" s="101"/>
      <c r="GR1956" s="101"/>
      <c r="GS1956" s="101"/>
      <c r="GT1956" s="101"/>
      <c r="GU1956" s="101"/>
      <c r="GV1956" s="101"/>
      <c r="GW1956" s="101"/>
      <c r="GX1956" s="101"/>
      <c r="GY1956" s="101"/>
      <c r="GZ1956" s="101"/>
      <c r="HA1956" s="101"/>
      <c r="HB1956" s="101"/>
      <c r="HC1956" s="101"/>
      <c r="HD1956" s="101"/>
      <c r="HE1956" s="101"/>
      <c r="HF1956" s="101"/>
      <c r="HG1956" s="101"/>
      <c r="HH1956" s="101"/>
      <c r="HI1956" s="101"/>
      <c r="HJ1956" s="101"/>
      <c r="HK1956" s="101"/>
      <c r="HL1956" s="101"/>
      <c r="HM1956" s="101"/>
      <c r="HN1956" s="101"/>
      <c r="HO1956" s="101"/>
      <c r="HP1956" s="101"/>
      <c r="HQ1956" s="101"/>
      <c r="HR1956" s="101"/>
      <c r="HS1956" s="101"/>
      <c r="HT1956" s="101"/>
      <c r="HU1956" s="101"/>
      <c r="HV1956" s="101"/>
      <c r="HW1956" s="101"/>
      <c r="HX1956" s="101"/>
      <c r="HY1956" s="101"/>
      <c r="HZ1956" s="101"/>
      <c r="IA1956" s="101"/>
      <c r="IB1956" s="101"/>
      <c r="IC1956" s="101"/>
      <c r="ID1956" s="101"/>
      <c r="IE1956" s="101"/>
      <c r="IF1956" s="101"/>
      <c r="IG1956" s="101"/>
      <c r="IH1956" s="101"/>
      <c r="II1956" s="101"/>
      <c r="IJ1956" s="101"/>
      <c r="IK1956" s="101"/>
      <c r="IL1956" s="101"/>
      <c r="IM1956" s="101"/>
      <c r="IN1956" s="101"/>
      <c r="IO1956" s="101"/>
      <c r="IP1956" s="101"/>
      <c r="IQ1956" s="101"/>
      <c r="IR1956" s="101"/>
      <c r="IS1956" s="101"/>
      <c r="IT1956" s="101"/>
      <c r="IU1956" s="101"/>
      <c r="IV1956" s="101"/>
      <c r="IW1956" s="101"/>
      <c r="IX1956" s="101"/>
      <c r="IY1956" s="101"/>
      <c r="IZ1956" s="101"/>
      <c r="JA1956" s="101"/>
      <c r="JB1956" s="101"/>
      <c r="JC1956" s="101"/>
      <c r="JD1956" s="101"/>
      <c r="JE1956" s="101"/>
      <c r="JF1956" s="101"/>
      <c r="JG1956" s="101"/>
      <c r="JH1956" s="101"/>
      <c r="JI1956" s="101"/>
      <c r="JJ1956" s="101"/>
      <c r="JK1956" s="101"/>
      <c r="JL1956" s="101"/>
      <c r="JM1956" s="101"/>
      <c r="JN1956" s="101"/>
      <c r="JO1956" s="101"/>
      <c r="JP1956" s="101"/>
      <c r="JQ1956" s="101"/>
      <c r="JR1956" s="101"/>
      <c r="JS1956" s="101"/>
      <c r="JT1956" s="101"/>
      <c r="JU1956" s="101"/>
      <c r="JV1956" s="101"/>
      <c r="JW1956" s="101"/>
      <c r="JX1956" s="101"/>
      <c r="JY1956" s="101"/>
      <c r="JZ1956" s="101"/>
      <c r="KA1956" s="101"/>
      <c r="KB1956" s="101"/>
      <c r="KC1956" s="101"/>
      <c r="KD1956" s="101"/>
      <c r="KE1956" s="101"/>
      <c r="KF1956" s="101"/>
      <c r="KG1956" s="101"/>
      <c r="KH1956" s="101"/>
      <c r="KI1956" s="101"/>
      <c r="KJ1956" s="101"/>
      <c r="KK1956" s="101"/>
      <c r="KL1956" s="101"/>
      <c r="KM1956" s="101"/>
      <c r="KN1956" s="101"/>
      <c r="KO1956" s="101"/>
      <c r="KP1956" s="101"/>
      <c r="KQ1956" s="101"/>
      <c r="KR1956" s="101"/>
      <c r="KS1956" s="101"/>
      <c r="KT1956" s="101"/>
      <c r="KU1956" s="101"/>
      <c r="KV1956" s="101"/>
      <c r="KW1956" s="101"/>
      <c r="KX1956" s="101"/>
      <c r="KY1956" s="101"/>
      <c r="KZ1956" s="101"/>
      <c r="LA1956" s="101"/>
      <c r="LB1956" s="101"/>
      <c r="LC1956" s="101"/>
      <c r="LD1956" s="101"/>
      <c r="LE1956" s="101"/>
      <c r="LF1956" s="101"/>
      <c r="LG1956" s="101"/>
      <c r="LH1956" s="101"/>
      <c r="LI1956" s="101"/>
      <c r="LJ1956" s="101"/>
      <c r="LK1956" s="101"/>
      <c r="LL1956" s="101"/>
      <c r="LM1956" s="101"/>
      <c r="LN1956" s="101"/>
      <c r="LO1956" s="101"/>
      <c r="LP1956" s="101"/>
      <c r="LQ1956" s="101"/>
      <c r="LR1956" s="101"/>
      <c r="LS1956" s="101"/>
      <c r="LT1956" s="101"/>
      <c r="LU1956" s="101"/>
      <c r="LV1956" s="101"/>
      <c r="LW1956" s="101"/>
      <c r="LX1956" s="101"/>
      <c r="LY1956" s="101"/>
      <c r="LZ1956" s="101"/>
      <c r="MA1956" s="101"/>
      <c r="MB1956" s="101"/>
      <c r="MC1956" s="101"/>
      <c r="MD1956" s="101"/>
      <c r="ME1956" s="101"/>
      <c r="MF1956" s="101"/>
      <c r="MG1956" s="101"/>
      <c r="MH1956" s="101"/>
      <c r="MI1956" s="101"/>
      <c r="MJ1956" s="101"/>
      <c r="MK1956" s="101"/>
      <c r="ML1956" s="101"/>
      <c r="MM1956" s="101"/>
      <c r="MN1956" s="101"/>
      <c r="MO1956" s="101"/>
      <c r="MP1956" s="101"/>
      <c r="MQ1956" s="101"/>
      <c r="MR1956" s="101"/>
      <c r="MS1956" s="101"/>
      <c r="MT1956" s="101"/>
      <c r="MU1956" s="101"/>
      <c r="MV1956" s="101"/>
      <c r="MW1956" s="101"/>
      <c r="MX1956" s="101"/>
      <c r="MY1956" s="101"/>
      <c r="MZ1956" s="101"/>
      <c r="NA1956" s="101"/>
      <c r="NB1956" s="101"/>
      <c r="NC1956" s="101"/>
      <c r="ND1956" s="101"/>
      <c r="NE1956" s="101"/>
      <c r="NF1956" s="101"/>
      <c r="NG1956" s="101"/>
      <c r="NH1956" s="101"/>
      <c r="NI1956" s="101"/>
      <c r="NJ1956" s="101"/>
      <c r="NK1956" s="101"/>
      <c r="NL1956" s="101"/>
      <c r="NM1956" s="101"/>
      <c r="NN1956" s="101"/>
      <c r="NO1956" s="101"/>
      <c r="NP1956" s="101"/>
      <c r="NQ1956" s="101"/>
      <c r="NR1956" s="101"/>
      <c r="NS1956" s="101"/>
      <c r="NT1956" s="101"/>
      <c r="NU1956" s="101"/>
      <c r="NV1956" s="101"/>
      <c r="NW1956" s="101"/>
      <c r="NX1956" s="101"/>
      <c r="NY1956" s="101"/>
      <c r="NZ1956" s="101"/>
      <c r="OA1956" s="101"/>
      <c r="OB1956" s="101"/>
      <c r="OC1956" s="101"/>
      <c r="OD1956" s="101"/>
      <c r="OE1956" s="101"/>
      <c r="OF1956" s="101"/>
      <c r="OG1956" s="101"/>
      <c r="OH1956" s="101"/>
      <c r="OI1956" s="101"/>
      <c r="OJ1956" s="101"/>
      <c r="OK1956" s="101"/>
      <c r="OL1956" s="101"/>
      <c r="OM1956" s="101"/>
      <c r="ON1956" s="101"/>
      <c r="OO1956" s="101"/>
      <c r="OP1956" s="101"/>
      <c r="OQ1956" s="101"/>
      <c r="OR1956" s="101"/>
      <c r="OS1956" s="101"/>
      <c r="OT1956" s="101"/>
      <c r="OU1956" s="101"/>
      <c r="OV1956" s="101"/>
      <c r="OW1956" s="101"/>
      <c r="OX1956" s="101"/>
      <c r="OY1956" s="101"/>
      <c r="OZ1956" s="101"/>
      <c r="PA1956" s="101"/>
      <c r="PB1956" s="101"/>
      <c r="PC1956" s="101"/>
      <c r="PD1956" s="101"/>
      <c r="PE1956" s="101"/>
      <c r="PF1956" s="101"/>
      <c r="PG1956" s="101"/>
      <c r="PH1956" s="101"/>
      <c r="PI1956" s="101"/>
      <c r="PJ1956" s="101"/>
      <c r="PK1956" s="101"/>
      <c r="PL1956" s="101"/>
      <c r="PM1956" s="101"/>
      <c r="PN1956" s="101"/>
      <c r="PO1956" s="101"/>
      <c r="PP1956" s="101"/>
      <c r="PQ1956" s="101"/>
      <c r="PR1956" s="101"/>
      <c r="PS1956" s="101"/>
      <c r="PT1956" s="101"/>
      <c r="PU1956" s="101"/>
      <c r="PV1956" s="101"/>
      <c r="PW1956" s="101"/>
      <c r="PX1956" s="101"/>
      <c r="PY1956" s="101"/>
      <c r="PZ1956" s="101"/>
      <c r="QA1956" s="101"/>
      <c r="QB1956" s="101"/>
      <c r="QC1956" s="101"/>
      <c r="QD1956" s="101"/>
      <c r="QE1956" s="101"/>
      <c r="QF1956" s="101"/>
      <c r="QG1956" s="101"/>
      <c r="QH1956" s="101"/>
      <c r="QI1956" s="101"/>
      <c r="QJ1956" s="101"/>
      <c r="QK1956" s="101"/>
      <c r="QL1956" s="101"/>
      <c r="QM1956" s="101"/>
      <c r="QN1956" s="101"/>
      <c r="QO1956" s="101"/>
      <c r="QP1956" s="101"/>
      <c r="QQ1956" s="101"/>
      <c r="QR1956" s="101"/>
      <c r="QS1956" s="101"/>
      <c r="QT1956" s="101"/>
      <c r="QU1956" s="101"/>
      <c r="QV1956" s="101"/>
      <c r="QW1956" s="101"/>
      <c r="QX1956" s="101"/>
      <c r="QY1956" s="101"/>
      <c r="QZ1956" s="101"/>
      <c r="RA1956" s="101"/>
      <c r="RB1956" s="101"/>
      <c r="RC1956" s="101"/>
      <c r="RD1956" s="101"/>
      <c r="RE1956" s="101"/>
      <c r="RF1956" s="101"/>
      <c r="RG1956" s="101"/>
      <c r="RH1956" s="101"/>
      <c r="RI1956" s="101"/>
      <c r="RJ1956" s="101"/>
      <c r="RK1956" s="101"/>
      <c r="RL1956" s="101"/>
      <c r="RM1956" s="101"/>
      <c r="RN1956" s="101"/>
      <c r="RO1956" s="101"/>
      <c r="RP1956" s="101"/>
      <c r="RQ1956" s="101"/>
      <c r="RR1956" s="101"/>
      <c r="RS1956" s="101"/>
      <c r="RT1956" s="101"/>
      <c r="RU1956" s="101"/>
      <c r="RV1956" s="101"/>
      <c r="RW1956" s="101"/>
      <c r="RX1956" s="101"/>
      <c r="RY1956" s="101"/>
      <c r="RZ1956" s="101"/>
      <c r="SA1956" s="101"/>
      <c r="SB1956" s="101"/>
      <c r="SC1956" s="101"/>
      <c r="SD1956" s="101"/>
      <c r="SE1956" s="101"/>
      <c r="SF1956" s="101"/>
      <c r="SG1956" s="101"/>
      <c r="SH1956" s="101"/>
      <c r="SI1956" s="101"/>
      <c r="SJ1956" s="101"/>
      <c r="SK1956" s="101"/>
      <c r="SL1956" s="101"/>
      <c r="SM1956" s="101"/>
      <c r="SN1956" s="101"/>
      <c r="SO1956" s="101"/>
      <c r="SP1956" s="101"/>
      <c r="SQ1956" s="101"/>
      <c r="SR1956" s="101"/>
      <c r="SS1956" s="101"/>
      <c r="ST1956" s="101"/>
      <c r="SU1956" s="101"/>
      <c r="SV1956" s="101"/>
      <c r="SW1956" s="101"/>
      <c r="SX1956" s="101"/>
      <c r="SY1956" s="101"/>
      <c r="SZ1956" s="101"/>
      <c r="TA1956" s="101"/>
      <c r="TB1956" s="101"/>
      <c r="TC1956" s="101"/>
      <c r="TD1956" s="101"/>
      <c r="TE1956" s="101"/>
      <c r="TF1956" s="101"/>
      <c r="TG1956" s="101"/>
      <c r="TH1956" s="101"/>
      <c r="TI1956" s="101"/>
      <c r="TJ1956" s="101"/>
      <c r="TK1956" s="101"/>
      <c r="TL1956" s="101"/>
      <c r="TM1956" s="101"/>
      <c r="TN1956" s="101"/>
      <c r="TO1956" s="101"/>
      <c r="TP1956" s="101"/>
      <c r="TQ1956" s="101"/>
      <c r="TR1956" s="101"/>
      <c r="TS1956" s="101"/>
      <c r="TT1956" s="101"/>
      <c r="TU1956" s="101"/>
      <c r="TV1956" s="101"/>
      <c r="TW1956" s="101"/>
      <c r="TX1956" s="101"/>
      <c r="TY1956" s="101"/>
      <c r="TZ1956" s="101"/>
      <c r="UA1956" s="101"/>
      <c r="UB1956" s="101"/>
      <c r="UC1956" s="101"/>
      <c r="UD1956" s="101"/>
      <c r="UE1956" s="101"/>
      <c r="UF1956" s="101"/>
      <c r="UG1956" s="101"/>
      <c r="UH1956" s="101"/>
      <c r="UI1956" s="101"/>
      <c r="UJ1956" s="101"/>
      <c r="UK1956" s="101"/>
      <c r="UL1956" s="101"/>
      <c r="UM1956" s="101"/>
      <c r="UN1956" s="101"/>
      <c r="UO1956" s="101"/>
      <c r="UP1956" s="101"/>
      <c r="UQ1956" s="101"/>
      <c r="UR1956" s="101"/>
      <c r="US1956" s="101"/>
      <c r="UT1956" s="101"/>
      <c r="UU1956" s="101"/>
      <c r="UV1956" s="101"/>
      <c r="UW1956" s="101"/>
      <c r="UX1956" s="101"/>
      <c r="UY1956" s="101"/>
      <c r="UZ1956" s="101"/>
      <c r="VA1956" s="101"/>
      <c r="VB1956" s="101"/>
      <c r="VC1956" s="101"/>
      <c r="VD1956" s="101"/>
      <c r="VE1956" s="101"/>
      <c r="VF1956" s="101"/>
      <c r="VG1956" s="101"/>
      <c r="VH1956" s="101"/>
      <c r="VI1956" s="101"/>
      <c r="VJ1956" s="101"/>
      <c r="VK1956" s="101"/>
      <c r="VL1956" s="101"/>
      <c r="VM1956" s="101"/>
      <c r="VN1956" s="101"/>
      <c r="VO1956" s="101"/>
      <c r="VP1956" s="101"/>
      <c r="VQ1956" s="101"/>
      <c r="VR1956" s="101"/>
      <c r="VS1956" s="101"/>
      <c r="VT1956" s="101"/>
      <c r="VU1956" s="101"/>
      <c r="VV1956" s="101"/>
      <c r="VW1956" s="101"/>
      <c r="VX1956" s="101"/>
      <c r="VY1956" s="101"/>
      <c r="VZ1956" s="101"/>
      <c r="WA1956" s="101"/>
      <c r="WB1956" s="101"/>
      <c r="WC1956" s="101"/>
      <c r="WD1956" s="101"/>
      <c r="WE1956" s="101"/>
      <c r="WF1956" s="101"/>
      <c r="WG1956" s="101"/>
      <c r="WH1956" s="101"/>
      <c r="WI1956" s="101"/>
      <c r="WJ1956" s="101"/>
      <c r="WK1956" s="101"/>
      <c r="WL1956" s="101"/>
      <c r="WM1956" s="101"/>
      <c r="WN1956" s="101"/>
      <c r="WO1956" s="101"/>
      <c r="WP1956" s="101"/>
      <c r="WQ1956" s="101"/>
      <c r="WR1956" s="101"/>
      <c r="WS1956" s="101"/>
      <c r="WT1956" s="101"/>
      <c r="WU1956" s="101"/>
      <c r="WV1956" s="101"/>
      <c r="WW1956" s="101"/>
      <c r="WX1956" s="101"/>
      <c r="WY1956" s="101"/>
      <c r="WZ1956" s="101"/>
      <c r="XA1956" s="101"/>
      <c r="XB1956" s="101"/>
      <c r="XC1956" s="101"/>
      <c r="XD1956" s="101"/>
      <c r="XE1956" s="101"/>
      <c r="XF1956" s="101"/>
      <c r="XG1956" s="101"/>
      <c r="XH1956" s="101"/>
      <c r="XI1956" s="101"/>
      <c r="XJ1956" s="101"/>
      <c r="XK1956" s="101"/>
      <c r="XL1956" s="101"/>
      <c r="XM1956" s="101"/>
      <c r="XN1956" s="101"/>
      <c r="XO1956" s="101"/>
      <c r="XP1956" s="101"/>
      <c r="XQ1956" s="101"/>
      <c r="XR1956" s="101"/>
      <c r="XS1956" s="101"/>
      <c r="XT1956" s="101"/>
      <c r="XU1956" s="101"/>
      <c r="XV1956" s="101"/>
      <c r="XW1956" s="101"/>
      <c r="XX1956" s="101"/>
      <c r="XY1956" s="101"/>
      <c r="XZ1956" s="101"/>
      <c r="YA1956" s="101"/>
      <c r="YB1956" s="101"/>
      <c r="YC1956" s="101"/>
      <c r="YD1956" s="101"/>
      <c r="YE1956" s="101"/>
      <c r="YF1956" s="101"/>
      <c r="YG1956" s="101"/>
      <c r="YH1956" s="101"/>
      <c r="YI1956" s="101"/>
      <c r="YJ1956" s="101"/>
      <c r="YK1956" s="101"/>
      <c r="YL1956" s="101"/>
      <c r="YM1956" s="101"/>
      <c r="YN1956" s="101"/>
      <c r="YO1956" s="101"/>
      <c r="YP1956" s="101"/>
      <c r="YQ1956" s="101"/>
      <c r="YR1956" s="101"/>
      <c r="YS1956" s="101"/>
      <c r="YT1956" s="101"/>
      <c r="YU1956" s="101"/>
      <c r="YV1956" s="101"/>
      <c r="YW1956" s="101"/>
      <c r="YX1956" s="101"/>
      <c r="YY1956" s="101"/>
      <c r="YZ1956" s="101"/>
      <c r="ZA1956" s="101"/>
      <c r="ZB1956" s="101"/>
      <c r="ZC1956" s="101"/>
      <c r="ZD1956" s="101"/>
      <c r="ZE1956" s="101"/>
      <c r="ZF1956" s="101"/>
      <c r="ZG1956" s="101"/>
      <c r="ZH1956" s="101"/>
      <c r="ZI1956" s="101"/>
      <c r="ZJ1956" s="101"/>
      <c r="ZK1956" s="101"/>
      <c r="ZL1956" s="101"/>
      <c r="ZM1956" s="101"/>
      <c r="ZN1956" s="101"/>
      <c r="ZO1956" s="101"/>
      <c r="ZP1956" s="101"/>
      <c r="ZQ1956" s="101"/>
      <c r="ZR1956" s="101"/>
      <c r="ZS1956" s="101"/>
      <c r="ZT1956" s="101"/>
      <c r="ZU1956" s="101"/>
      <c r="ZV1956" s="101"/>
      <c r="ZW1956" s="101"/>
      <c r="ZX1956" s="101"/>
      <c r="ZY1956" s="101"/>
      <c r="ZZ1956" s="101"/>
      <c r="AAA1956" s="101"/>
      <c r="AAB1956" s="101"/>
      <c r="AAC1956" s="101"/>
      <c r="AAD1956" s="101"/>
      <c r="AAE1956" s="101"/>
      <c r="AAF1956" s="101"/>
      <c r="AAG1956" s="101"/>
      <c r="AAH1956" s="101"/>
      <c r="AAI1956" s="101"/>
      <c r="AAJ1956" s="101"/>
      <c r="AAK1956" s="101"/>
      <c r="AAL1956" s="101"/>
      <c r="AAM1956" s="101"/>
      <c r="AAN1956" s="101"/>
      <c r="AAO1956" s="101"/>
      <c r="AAP1956" s="101"/>
      <c r="AAQ1956" s="101"/>
      <c r="AAR1956" s="101"/>
      <c r="AAS1956" s="101"/>
      <c r="AAT1956" s="101"/>
      <c r="AAU1956" s="101"/>
      <c r="AAV1956" s="101"/>
      <c r="AAW1956" s="101"/>
      <c r="AAX1956" s="101"/>
      <c r="AAY1956" s="101"/>
      <c r="AAZ1956" s="101"/>
      <c r="ABA1956" s="101"/>
      <c r="ABB1956" s="101"/>
      <c r="ABC1956" s="101"/>
      <c r="ABD1956" s="101"/>
      <c r="ABE1956" s="101"/>
      <c r="ABF1956" s="101"/>
      <c r="ABG1956" s="101"/>
      <c r="ABH1956" s="101"/>
      <c r="ABI1956" s="101"/>
      <c r="ABJ1956" s="101"/>
      <c r="ABK1956" s="101"/>
      <c r="ABL1956" s="101"/>
      <c r="ABM1956" s="101"/>
      <c r="ABN1956" s="101"/>
      <c r="ABO1956" s="101"/>
      <c r="ABP1956" s="101"/>
      <c r="ABQ1956" s="101"/>
      <c r="ABR1956" s="101"/>
      <c r="ABS1956" s="101"/>
      <c r="ABT1956" s="101"/>
      <c r="ABU1956" s="101"/>
      <c r="ABV1956" s="101"/>
      <c r="ABW1956" s="101"/>
      <c r="ABX1956" s="101"/>
      <c r="ABY1956" s="101"/>
      <c r="ABZ1956" s="101"/>
      <c r="ACA1956" s="101"/>
      <c r="ACB1956" s="101"/>
      <c r="ACC1956" s="101"/>
      <c r="ACD1956" s="101"/>
      <c r="ACE1956" s="101"/>
      <c r="ACF1956" s="101"/>
      <c r="ACG1956" s="101"/>
      <c r="ACH1956" s="101"/>
      <c r="ACI1956" s="101"/>
      <c r="ACJ1956" s="101"/>
      <c r="ACK1956" s="101"/>
      <c r="ACL1956" s="101"/>
      <c r="ACM1956" s="101"/>
      <c r="ACN1956" s="101"/>
      <c r="ACO1956" s="101"/>
      <c r="ACP1956" s="101"/>
      <c r="ACQ1956" s="101"/>
      <c r="ACR1956" s="101"/>
      <c r="ACS1956" s="101"/>
      <c r="ACT1956" s="101"/>
      <c r="ACU1956" s="101"/>
      <c r="ACV1956" s="101"/>
      <c r="ACW1956" s="101"/>
      <c r="ACX1956" s="101"/>
      <c r="ACY1956" s="101"/>
      <c r="ACZ1956" s="101"/>
      <c r="ADA1956" s="101"/>
      <c r="ADB1956" s="101"/>
      <c r="ADC1956" s="101"/>
      <c r="ADD1956" s="101"/>
      <c r="ADE1956" s="101"/>
      <c r="ADF1956" s="101"/>
      <c r="ADG1956" s="101"/>
      <c r="ADH1956" s="101"/>
      <c r="ADI1956" s="101"/>
      <c r="ADJ1956" s="101"/>
      <c r="ADK1956" s="101"/>
      <c r="ADL1956" s="101"/>
      <c r="ADM1956" s="101"/>
      <c r="ADN1956" s="101"/>
      <c r="ADO1956" s="101"/>
      <c r="ADP1956" s="101"/>
      <c r="ADQ1956" s="101"/>
      <c r="ADR1956" s="101"/>
      <c r="ADS1956" s="101"/>
      <c r="ADT1956" s="101"/>
      <c r="ADU1956" s="101"/>
      <c r="ADV1956" s="101"/>
      <c r="ADW1956" s="101"/>
      <c r="ADX1956" s="101"/>
      <c r="ADY1956" s="101"/>
      <c r="ADZ1956" s="101"/>
      <c r="AEA1956" s="101"/>
      <c r="AEB1956" s="101"/>
      <c r="AEC1956" s="101"/>
      <c r="AED1956" s="101"/>
      <c r="AEE1956" s="101"/>
      <c r="AEF1956" s="101"/>
      <c r="AEG1956" s="101"/>
      <c r="AEH1956" s="101"/>
      <c r="AEI1956" s="101"/>
      <c r="AEJ1956" s="101"/>
      <c r="AEK1956" s="101"/>
      <c r="AEL1956" s="101"/>
      <c r="AEM1956" s="101"/>
      <c r="AEN1956" s="101"/>
      <c r="AEO1956" s="101"/>
      <c r="AEP1956" s="101"/>
      <c r="AEQ1956" s="101"/>
      <c r="AER1956" s="101"/>
      <c r="AES1956" s="101"/>
      <c r="AET1956" s="101"/>
      <c r="AEU1956" s="101"/>
      <c r="AEV1956" s="101"/>
      <c r="AEW1956" s="101"/>
      <c r="AEX1956" s="101"/>
      <c r="AEY1956" s="101"/>
      <c r="AEZ1956" s="101"/>
      <c r="AFA1956" s="101"/>
      <c r="AFB1956" s="101"/>
      <c r="AFC1956" s="101"/>
      <c r="AFD1956" s="101"/>
      <c r="AFE1956" s="101"/>
      <c r="AFF1956" s="101"/>
      <c r="AFG1956" s="101"/>
      <c r="AFH1956" s="101"/>
      <c r="AFI1956" s="101"/>
      <c r="AFJ1956" s="101"/>
      <c r="AFK1956" s="101"/>
      <c r="AFL1956" s="101"/>
      <c r="AFM1956" s="101"/>
      <c r="AFN1956" s="101"/>
      <c r="AFO1956" s="101"/>
      <c r="AFP1956" s="101"/>
      <c r="AFQ1956" s="101"/>
      <c r="AFR1956" s="101"/>
      <c r="AFS1956" s="101"/>
      <c r="AFT1956" s="101"/>
      <c r="AFU1956" s="101"/>
      <c r="AFV1956" s="101"/>
      <c r="AFW1956" s="101"/>
      <c r="AFX1956" s="101"/>
      <c r="AFY1956" s="101"/>
      <c r="AFZ1956" s="101"/>
      <c r="AGA1956" s="101"/>
      <c r="AGB1956" s="101"/>
      <c r="AGC1956" s="101"/>
      <c r="AGD1956" s="101"/>
      <c r="AGE1956" s="101"/>
      <c r="AGF1956" s="101"/>
      <c r="AGG1956" s="101"/>
      <c r="AGH1956" s="101"/>
      <c r="AGI1956" s="101"/>
      <c r="AGJ1956" s="101"/>
      <c r="AGK1956" s="101"/>
      <c r="AGL1956" s="101"/>
      <c r="AGM1956" s="101"/>
      <c r="AGN1956" s="101"/>
      <c r="AGO1956" s="101"/>
      <c r="AGP1956" s="101"/>
      <c r="AGQ1956" s="101"/>
      <c r="AGR1956" s="101"/>
      <c r="AGS1956" s="101"/>
      <c r="AGT1956" s="101"/>
      <c r="AGU1956" s="101"/>
      <c r="AGV1956" s="101"/>
      <c r="AGW1956" s="101"/>
      <c r="AGX1956" s="101"/>
      <c r="AGY1956" s="101"/>
      <c r="AGZ1956" s="101"/>
      <c r="AHA1956" s="101"/>
      <c r="AHB1956" s="101"/>
      <c r="AHC1956" s="101"/>
      <c r="AHD1956" s="101"/>
      <c r="AHE1956" s="101"/>
      <c r="AHF1956" s="101"/>
      <c r="AHG1956" s="101"/>
      <c r="AHH1956" s="101"/>
      <c r="AHI1956" s="101"/>
      <c r="AHJ1956" s="101"/>
      <c r="AHK1956" s="101"/>
      <c r="AHL1956" s="101"/>
      <c r="AHM1956" s="101"/>
      <c r="AHN1956" s="101"/>
      <c r="AHO1956" s="101"/>
      <c r="AHP1956" s="101"/>
      <c r="AHQ1956" s="101"/>
      <c r="AHR1956" s="101"/>
      <c r="AHS1956" s="101"/>
      <c r="AHT1956" s="101"/>
      <c r="AHU1956" s="101"/>
      <c r="AHV1956" s="101"/>
      <c r="AHW1956" s="101"/>
      <c r="AHX1956" s="101"/>
      <c r="AHY1956" s="101"/>
      <c r="AHZ1956" s="101"/>
      <c r="AIA1956" s="101"/>
      <c r="AIB1956" s="101"/>
      <c r="AIC1956" s="101"/>
      <c r="AID1956" s="101"/>
      <c r="AIE1956" s="101"/>
      <c r="AIF1956" s="101"/>
      <c r="AIG1956" s="101"/>
      <c r="AIH1956" s="101"/>
      <c r="AII1956" s="101"/>
      <c r="AIJ1956" s="101"/>
      <c r="AIK1956" s="101"/>
      <c r="AIL1956" s="101"/>
      <c r="AIM1956" s="101"/>
      <c r="AIN1956" s="101"/>
      <c r="AIO1956" s="101"/>
      <c r="AIP1956" s="101"/>
      <c r="AIQ1956" s="101"/>
      <c r="AIR1956" s="101"/>
      <c r="AIS1956" s="101"/>
      <c r="AIT1956" s="101"/>
      <c r="AIU1956" s="101"/>
      <c r="AIV1956" s="101"/>
      <c r="AIW1956" s="101"/>
      <c r="AIX1956" s="101"/>
      <c r="AIY1956" s="101"/>
      <c r="AIZ1956" s="101"/>
      <c r="AJA1956" s="101"/>
      <c r="AJB1956" s="101"/>
      <c r="AJC1956" s="101"/>
      <c r="AJD1956" s="101"/>
      <c r="AJE1956" s="101"/>
      <c r="AJF1956" s="101"/>
      <c r="AJG1956" s="101"/>
      <c r="AJH1956" s="101"/>
      <c r="AJI1956" s="101"/>
      <c r="AJJ1956" s="101"/>
      <c r="AJK1956" s="101"/>
      <c r="AJL1956" s="101"/>
      <c r="AJM1956" s="101"/>
      <c r="AJN1956" s="101"/>
      <c r="AJO1956" s="101"/>
      <c r="AJP1956" s="101"/>
      <c r="AJQ1956" s="101"/>
      <c r="AJR1956" s="101"/>
      <c r="AJS1956" s="101"/>
      <c r="AJT1956" s="101"/>
      <c r="AJU1956" s="101"/>
      <c r="AJV1956" s="101"/>
      <c r="AJW1956" s="101"/>
      <c r="AJX1956" s="101"/>
      <c r="AJY1956" s="101"/>
      <c r="AJZ1956" s="101"/>
      <c r="AKA1956" s="101"/>
      <c r="AKB1956" s="101"/>
      <c r="AKC1956" s="101"/>
      <c r="AKD1956" s="101"/>
      <c r="AKE1956" s="101"/>
      <c r="AKF1956" s="101"/>
      <c r="AKG1956" s="101"/>
      <c r="AKH1956" s="101"/>
      <c r="AKI1956" s="101"/>
      <c r="AKJ1956" s="101"/>
      <c r="AKK1956" s="101"/>
      <c r="AKL1956" s="101"/>
      <c r="AKM1956" s="101"/>
      <c r="AKN1956" s="101"/>
      <c r="AKO1956" s="101"/>
      <c r="AKP1956" s="101"/>
      <c r="AKQ1956" s="101"/>
      <c r="AKR1956" s="101"/>
      <c r="AKS1956" s="101"/>
      <c r="AKT1956" s="101"/>
      <c r="AKU1956" s="101"/>
      <c r="AKV1956" s="101"/>
      <c r="AKW1956" s="101"/>
      <c r="AKX1956" s="101"/>
      <c r="AKY1956" s="101"/>
      <c r="AKZ1956" s="101"/>
      <c r="ALA1956" s="101"/>
      <c r="ALB1956" s="101"/>
      <c r="ALC1956" s="101"/>
      <c r="ALD1956" s="101"/>
      <c r="ALE1956" s="101"/>
      <c r="ALF1956" s="101"/>
      <c r="ALG1956" s="101"/>
      <c r="ALH1956" s="101"/>
      <c r="ALI1956" s="101"/>
      <c r="ALJ1956" s="101"/>
      <c r="ALK1956" s="101"/>
      <c r="ALL1956" s="101"/>
      <c r="ALM1956" s="101"/>
      <c r="ALN1956" s="101"/>
      <c r="ALO1956" s="101"/>
      <c r="ALP1956" s="101"/>
      <c r="ALQ1956" s="101"/>
      <c r="ALR1956" s="101"/>
      <c r="ALS1956" s="101"/>
      <c r="ALT1956" s="101"/>
      <c r="ALU1956" s="101"/>
      <c r="ALV1956" s="101"/>
      <c r="ALW1956" s="101"/>
      <c r="ALX1956" s="101"/>
      <c r="ALY1956" s="101"/>
      <c r="ALZ1956" s="101"/>
      <c r="AMA1956" s="101"/>
      <c r="AMB1956" s="101"/>
      <c r="AMC1956" s="101"/>
      <c r="AMD1956" s="101"/>
      <c r="AME1956" s="101"/>
      <c r="AMF1956" s="101"/>
      <c r="AMG1956" s="101"/>
      <c r="AMH1956" s="101"/>
      <c r="AMI1956" s="101"/>
      <c r="AMJ1956" s="101"/>
      <c r="AMK1956" s="101"/>
      <c r="AML1956" s="101"/>
      <c r="AMM1956" s="101"/>
      <c r="AMN1956" s="101"/>
      <c r="AMO1956" s="101"/>
      <c r="AMP1956" s="101"/>
      <c r="AMQ1956" s="101"/>
      <c r="AMR1956" s="101"/>
      <c r="AMS1956" s="101"/>
      <c r="AMT1956" s="101"/>
      <c r="AMU1956" s="101"/>
      <c r="AMV1956" s="101"/>
      <c r="AMW1956" s="101"/>
      <c r="AMX1956" s="101"/>
      <c r="AMY1956" s="101"/>
      <c r="AMZ1956" s="101"/>
      <c r="ANA1956" s="101"/>
      <c r="ANB1956" s="101"/>
      <c r="ANC1956" s="101"/>
      <c r="AND1956" s="101"/>
      <c r="ANE1956" s="101"/>
      <c r="ANF1956" s="101"/>
      <c r="ANG1956" s="101"/>
      <c r="ANH1956" s="101"/>
      <c r="ANI1956" s="101"/>
      <c r="ANJ1956" s="101"/>
      <c r="ANK1956" s="101"/>
      <c r="ANL1956" s="101"/>
      <c r="ANM1956" s="101"/>
      <c r="ANN1956" s="101"/>
      <c r="ANO1956" s="101"/>
      <c r="ANP1956" s="101"/>
      <c r="ANQ1956" s="101"/>
      <c r="ANR1956" s="101"/>
      <c r="ANS1956" s="101"/>
      <c r="ANT1956" s="101"/>
      <c r="ANU1956" s="101"/>
      <c r="ANV1956" s="101"/>
      <c r="ANW1956" s="101"/>
      <c r="ANX1956" s="101"/>
      <c r="ANY1956" s="101"/>
      <c r="ANZ1956" s="101"/>
      <c r="AOA1956" s="101"/>
      <c r="AOB1956" s="101"/>
      <c r="AOC1956" s="101"/>
      <c r="AOD1956" s="101"/>
      <c r="AOE1956" s="101"/>
      <c r="AOF1956" s="101"/>
      <c r="AOG1956" s="101"/>
      <c r="AOH1956" s="101"/>
      <c r="AOI1956" s="101"/>
      <c r="AOJ1956" s="101"/>
      <c r="AOK1956" s="101"/>
      <c r="AOL1956" s="101"/>
      <c r="AOM1956" s="101"/>
      <c r="AON1956" s="101"/>
      <c r="AOO1956" s="101"/>
      <c r="AOP1956" s="101"/>
      <c r="AOQ1956" s="101"/>
      <c r="AOR1956" s="101"/>
      <c r="AOS1956" s="101"/>
      <c r="AOT1956" s="101"/>
      <c r="AOU1956" s="101"/>
      <c r="AOV1956" s="101"/>
      <c r="AOW1956" s="101"/>
      <c r="AOX1956" s="101"/>
      <c r="AOY1956" s="101"/>
      <c r="AOZ1956" s="101"/>
      <c r="APA1956" s="101"/>
      <c r="APB1956" s="101"/>
      <c r="APC1956" s="101"/>
      <c r="APD1956" s="101"/>
      <c r="APE1956" s="101"/>
      <c r="APF1956" s="101"/>
      <c r="APG1956" s="101"/>
      <c r="APH1956" s="101"/>
      <c r="API1956" s="101"/>
      <c r="APJ1956" s="101"/>
      <c r="APK1956" s="101"/>
      <c r="APL1956" s="101"/>
      <c r="APM1956" s="101"/>
      <c r="APN1956" s="101"/>
      <c r="APO1956" s="101"/>
      <c r="APP1956" s="101"/>
      <c r="APQ1956" s="101"/>
      <c r="APR1956" s="101"/>
      <c r="APS1956" s="101"/>
      <c r="APT1956" s="101"/>
      <c r="APU1956" s="101"/>
      <c r="APV1956" s="101"/>
      <c r="APW1956" s="101"/>
      <c r="APX1956" s="101"/>
      <c r="APY1956" s="101"/>
      <c r="APZ1956" s="101"/>
      <c r="AQA1956" s="101"/>
      <c r="AQB1956" s="101"/>
      <c r="AQC1956" s="101"/>
      <c r="AQD1956" s="101"/>
      <c r="AQE1956" s="101"/>
      <c r="AQF1956" s="101"/>
      <c r="AQG1956" s="101"/>
      <c r="AQH1956" s="101"/>
      <c r="AQI1956" s="101"/>
      <c r="AQJ1956" s="101"/>
      <c r="AQK1956" s="101"/>
      <c r="AQL1956" s="101"/>
      <c r="AQM1956" s="101"/>
      <c r="AQN1956" s="101"/>
      <c r="AQO1956" s="101"/>
      <c r="AQP1956" s="101"/>
      <c r="AQQ1956" s="101"/>
      <c r="AQR1956" s="101"/>
      <c r="AQS1956" s="101"/>
      <c r="AQT1956" s="101"/>
      <c r="AQU1956" s="101"/>
      <c r="AQV1956" s="101"/>
      <c r="AQW1956" s="101"/>
      <c r="AQX1956" s="101"/>
      <c r="AQY1956" s="101"/>
      <c r="AQZ1956" s="101"/>
      <c r="ARA1956" s="101"/>
      <c r="ARB1956" s="101"/>
      <c r="ARC1956" s="101"/>
      <c r="ARD1956" s="101"/>
      <c r="ARE1956" s="101"/>
      <c r="ARF1956" s="101"/>
      <c r="ARG1956" s="101"/>
      <c r="ARH1956" s="101"/>
      <c r="ARI1956" s="101"/>
      <c r="ARJ1956" s="101"/>
      <c r="ARK1956" s="101"/>
      <c r="ARL1956" s="101"/>
      <c r="ARM1956" s="101"/>
      <c r="ARN1956" s="101"/>
      <c r="ARO1956" s="101"/>
      <c r="ARP1956" s="101"/>
      <c r="ARQ1956" s="101"/>
      <c r="ARR1956" s="101"/>
      <c r="ARS1956" s="101"/>
      <c r="ART1956" s="101"/>
      <c r="ARU1956" s="101"/>
      <c r="ARV1956" s="101"/>
      <c r="ARW1956" s="101"/>
      <c r="ARX1956" s="101"/>
      <c r="ARY1956" s="101"/>
      <c r="ARZ1956" s="101"/>
      <c r="ASA1956" s="101"/>
      <c r="ASB1956" s="101"/>
      <c r="ASC1956" s="101"/>
      <c r="ASD1956" s="101"/>
      <c r="ASE1956" s="101"/>
      <c r="ASF1956" s="101"/>
      <c r="ASG1956" s="101"/>
      <c r="ASH1956" s="101"/>
      <c r="ASI1956" s="101"/>
      <c r="ASJ1956" s="101"/>
      <c r="ASK1956" s="101"/>
      <c r="ASL1956" s="101"/>
      <c r="ASM1956" s="101"/>
      <c r="ASN1956" s="101"/>
      <c r="ASO1956" s="101"/>
      <c r="ASP1956" s="101"/>
      <c r="ASQ1956" s="101"/>
      <c r="ASR1956" s="101"/>
      <c r="ASS1956" s="101"/>
      <c r="AST1956" s="101"/>
      <c r="ASU1956" s="101"/>
      <c r="ASV1956" s="101"/>
      <c r="ASW1956" s="101"/>
      <c r="ASX1956" s="101"/>
      <c r="ASY1956" s="101"/>
      <c r="ASZ1956" s="101"/>
      <c r="ATA1956" s="101"/>
      <c r="ATB1956" s="101"/>
      <c r="ATC1956" s="101"/>
      <c r="ATD1956" s="101"/>
      <c r="ATE1956" s="101"/>
      <c r="ATF1956" s="101"/>
      <c r="ATG1956" s="101"/>
      <c r="ATH1956" s="101"/>
      <c r="ATI1956" s="101"/>
      <c r="ATJ1956" s="101"/>
      <c r="ATK1956" s="101"/>
      <c r="ATL1956" s="101"/>
      <c r="ATM1956" s="101"/>
      <c r="ATN1956" s="101"/>
      <c r="ATO1956" s="101"/>
      <c r="ATP1956" s="101"/>
      <c r="ATQ1956" s="101"/>
      <c r="ATR1956" s="101"/>
      <c r="ATS1956" s="101"/>
      <c r="ATT1956" s="101"/>
      <c r="ATU1956" s="101"/>
      <c r="ATV1956" s="101"/>
      <c r="ATW1956" s="101"/>
      <c r="ATX1956" s="101"/>
      <c r="ATY1956" s="101"/>
      <c r="ATZ1956" s="101"/>
      <c r="AUA1956" s="101"/>
      <c r="AUB1956" s="101"/>
      <c r="AUC1956" s="101"/>
      <c r="AUD1956" s="101"/>
      <c r="AUE1956" s="101"/>
      <c r="AUF1956" s="101"/>
      <c r="AUG1956" s="101"/>
      <c r="AUH1956" s="101"/>
      <c r="AUI1956" s="101"/>
      <c r="AUJ1956" s="101"/>
      <c r="AUK1956" s="101"/>
      <c r="AUL1956" s="101"/>
      <c r="AUM1956" s="101"/>
      <c r="AUN1956" s="101"/>
      <c r="AUO1956" s="101"/>
      <c r="AUP1956" s="101"/>
      <c r="AUQ1956" s="101"/>
      <c r="AUR1956" s="101"/>
      <c r="AUS1956" s="101"/>
      <c r="AUT1956" s="101"/>
      <c r="AUU1956" s="101"/>
      <c r="AUV1956" s="101"/>
      <c r="AUW1956" s="101"/>
      <c r="AUX1956" s="101"/>
      <c r="AUY1956" s="101"/>
      <c r="AUZ1956" s="101"/>
      <c r="AVA1956" s="101"/>
      <c r="AVB1956" s="101"/>
      <c r="AVC1956" s="101"/>
      <c r="AVD1956" s="101"/>
      <c r="AVE1956" s="101"/>
      <c r="AVF1956" s="101"/>
      <c r="AVG1956" s="101"/>
      <c r="AVH1956" s="101"/>
      <c r="AVI1956" s="101"/>
      <c r="AVJ1956" s="101"/>
      <c r="AVK1956" s="101"/>
      <c r="AVL1956" s="101"/>
      <c r="AVM1956" s="101"/>
      <c r="AVN1956" s="101"/>
      <c r="AVO1956" s="101"/>
      <c r="AVP1956" s="101"/>
      <c r="AVQ1956" s="101"/>
      <c r="AVR1956" s="101"/>
      <c r="AVS1956" s="101"/>
      <c r="AVT1956" s="101"/>
      <c r="AVU1956" s="101"/>
      <c r="AVV1956" s="101"/>
      <c r="AVW1956" s="101"/>
      <c r="AVX1956" s="101"/>
      <c r="AVY1956" s="101"/>
      <c r="AVZ1956" s="101"/>
      <c r="AWA1956" s="101"/>
      <c r="AWB1956" s="101"/>
      <c r="AWC1956" s="101"/>
      <c r="AWD1956" s="101"/>
      <c r="AWE1956" s="101"/>
      <c r="AWF1956" s="101"/>
      <c r="AWG1956" s="101"/>
      <c r="AWH1956" s="101"/>
      <c r="AWI1956" s="101"/>
      <c r="AWJ1956" s="101"/>
      <c r="AWK1956" s="101"/>
      <c r="AWL1956" s="101"/>
      <c r="AWM1956" s="101"/>
      <c r="AWN1956" s="101"/>
      <c r="AWO1956" s="101"/>
      <c r="AWP1956" s="101"/>
      <c r="AWQ1956" s="101"/>
      <c r="AWR1956" s="101"/>
      <c r="AWS1956" s="101"/>
      <c r="AWT1956" s="101"/>
      <c r="AWU1956" s="101"/>
      <c r="AWV1956" s="101"/>
      <c r="AWW1956" s="101"/>
      <c r="AWX1956" s="101"/>
      <c r="AWY1956" s="101"/>
      <c r="AWZ1956" s="101"/>
      <c r="AXA1956" s="101"/>
      <c r="AXB1956" s="101"/>
      <c r="AXC1956" s="101"/>
      <c r="AXD1956" s="101"/>
      <c r="AXE1956" s="101"/>
      <c r="AXF1956" s="101"/>
      <c r="AXG1956" s="101"/>
      <c r="AXH1956" s="101"/>
      <c r="AXI1956" s="101"/>
      <c r="AXJ1956" s="101"/>
      <c r="AXK1956" s="101"/>
      <c r="AXL1956" s="101"/>
      <c r="AXM1956" s="101"/>
      <c r="AXN1956" s="101"/>
      <c r="AXO1956" s="101"/>
      <c r="AXP1956" s="101"/>
      <c r="AXQ1956" s="101"/>
      <c r="AXR1956" s="101"/>
      <c r="AXS1956" s="101"/>
      <c r="AXT1956" s="101"/>
      <c r="AXU1956" s="101"/>
      <c r="AXV1956" s="101"/>
      <c r="AXW1956" s="101"/>
      <c r="AXX1956" s="101"/>
      <c r="AXY1956" s="101"/>
      <c r="AXZ1956" s="101"/>
      <c r="AYA1956" s="101"/>
      <c r="AYB1956" s="101"/>
      <c r="AYC1956" s="101"/>
      <c r="AYD1956" s="101"/>
      <c r="AYE1956" s="101"/>
      <c r="AYF1956" s="101"/>
      <c r="AYG1956" s="101"/>
      <c r="AYH1956" s="101"/>
      <c r="AYI1956" s="101"/>
      <c r="AYJ1956" s="101"/>
      <c r="AYK1956" s="101"/>
      <c r="AYL1956" s="101"/>
      <c r="AYM1956" s="101"/>
      <c r="AYN1956" s="101"/>
      <c r="AYO1956" s="101"/>
      <c r="AYP1956" s="101"/>
      <c r="AYQ1956" s="101"/>
      <c r="AYR1956" s="101"/>
      <c r="AYS1956" s="101"/>
      <c r="AYT1956" s="101"/>
      <c r="AYU1956" s="101"/>
      <c r="AYV1956" s="101"/>
      <c r="AYW1956" s="101"/>
      <c r="AYX1956" s="101"/>
      <c r="AYY1956" s="101"/>
      <c r="AYZ1956" s="101"/>
      <c r="AZA1956" s="101"/>
      <c r="AZB1956" s="101"/>
      <c r="AZC1956" s="101"/>
      <c r="AZD1956" s="101"/>
      <c r="AZE1956" s="101"/>
      <c r="AZF1956" s="101"/>
      <c r="AZG1956" s="101"/>
      <c r="AZH1956" s="101"/>
      <c r="AZI1956" s="101"/>
      <c r="AZJ1956" s="101"/>
      <c r="AZK1956" s="101"/>
      <c r="AZL1956" s="101"/>
      <c r="AZM1956" s="101"/>
      <c r="AZN1956" s="101"/>
      <c r="AZO1956" s="101"/>
      <c r="AZP1956" s="101"/>
      <c r="AZQ1956" s="101"/>
      <c r="AZR1956" s="101"/>
      <c r="AZS1956" s="101"/>
      <c r="AZT1956" s="101"/>
      <c r="AZU1956" s="101"/>
      <c r="AZV1956" s="101"/>
      <c r="AZW1956" s="101"/>
      <c r="AZX1956" s="101"/>
      <c r="AZY1956" s="101"/>
      <c r="AZZ1956" s="101"/>
      <c r="BAA1956" s="101"/>
      <c r="BAB1956" s="101"/>
      <c r="BAC1956" s="101"/>
      <c r="BAD1956" s="101"/>
      <c r="BAE1956" s="101"/>
      <c r="BAF1956" s="101"/>
      <c r="BAG1956" s="101"/>
      <c r="BAH1956" s="101"/>
      <c r="BAI1956" s="101"/>
      <c r="BAJ1956" s="101"/>
      <c r="BAK1956" s="101"/>
      <c r="BAL1956" s="101"/>
      <c r="BAM1956" s="101"/>
      <c r="BAN1956" s="101"/>
      <c r="BAO1956" s="101"/>
      <c r="BAP1956" s="101"/>
      <c r="BAQ1956" s="101"/>
      <c r="BAR1956" s="101"/>
      <c r="BAS1956" s="101"/>
      <c r="BAT1956" s="101"/>
      <c r="BAU1956" s="101"/>
      <c r="BAV1956" s="101"/>
      <c r="BAW1956" s="101"/>
      <c r="BAX1956" s="101"/>
      <c r="BAY1956" s="101"/>
      <c r="BAZ1956" s="101"/>
      <c r="BBA1956" s="101"/>
      <c r="BBB1956" s="101"/>
      <c r="BBC1956" s="101"/>
      <c r="BBD1956" s="101"/>
      <c r="BBE1956" s="101"/>
      <c r="BBF1956" s="101"/>
      <c r="BBG1956" s="101"/>
      <c r="BBH1956" s="101"/>
      <c r="BBI1956" s="101"/>
      <c r="BBJ1956" s="101"/>
      <c r="BBK1956" s="101"/>
      <c r="BBL1956" s="101"/>
      <c r="BBM1956" s="101"/>
      <c r="BBN1956" s="101"/>
      <c r="BBO1956" s="101"/>
      <c r="BBP1956" s="101"/>
      <c r="BBQ1956" s="101"/>
      <c r="BBR1956" s="101"/>
      <c r="BBS1956" s="101"/>
      <c r="BBT1956" s="101"/>
      <c r="BBU1956" s="101"/>
      <c r="BBV1956" s="101"/>
      <c r="BBW1956" s="101"/>
      <c r="BBX1956" s="101"/>
      <c r="BBY1956" s="101"/>
      <c r="BBZ1956" s="101"/>
      <c r="BCA1956" s="101"/>
      <c r="BCB1956" s="101"/>
      <c r="BCC1956" s="101"/>
      <c r="BCD1956" s="101"/>
      <c r="BCE1956" s="101"/>
      <c r="BCF1956" s="101"/>
      <c r="BCG1956" s="101"/>
      <c r="BCH1956" s="101"/>
      <c r="BCI1956" s="101"/>
      <c r="BCJ1956" s="101"/>
      <c r="BCK1956" s="101"/>
      <c r="BCL1956" s="101"/>
      <c r="BCM1956" s="101"/>
      <c r="BCN1956" s="101"/>
      <c r="BCO1956" s="101"/>
      <c r="BCP1956" s="101"/>
      <c r="BCQ1956" s="101"/>
      <c r="BCR1956" s="101"/>
      <c r="BCS1956" s="101"/>
      <c r="BCT1956" s="101"/>
      <c r="BCU1956" s="101"/>
      <c r="BCV1956" s="101"/>
      <c r="BCW1956" s="101"/>
      <c r="BCX1956" s="101"/>
      <c r="BCY1956" s="101"/>
      <c r="BCZ1956" s="101"/>
      <c r="BDA1956" s="101"/>
      <c r="BDB1956" s="101"/>
      <c r="BDC1956" s="101"/>
      <c r="BDD1956" s="101"/>
      <c r="BDE1956" s="101"/>
      <c r="BDF1956" s="101"/>
      <c r="BDG1956" s="101"/>
      <c r="BDH1956" s="101"/>
      <c r="BDI1956" s="101"/>
      <c r="BDJ1956" s="101"/>
      <c r="BDK1956" s="101"/>
      <c r="BDL1956" s="101"/>
      <c r="BDM1956" s="101"/>
      <c r="BDN1956" s="101"/>
      <c r="BDO1956" s="101"/>
      <c r="BDP1956" s="101"/>
      <c r="BDQ1956" s="101"/>
      <c r="BDR1956" s="101"/>
      <c r="BDS1956" s="101"/>
      <c r="BDT1956" s="101"/>
      <c r="BDU1956" s="101"/>
      <c r="BDV1956" s="101"/>
      <c r="BDW1956" s="101"/>
      <c r="BDX1956" s="101"/>
      <c r="BDY1956" s="101"/>
      <c r="BDZ1956" s="101"/>
      <c r="BEA1956" s="101"/>
      <c r="BEB1956" s="101"/>
      <c r="BEC1956" s="101"/>
      <c r="BED1956" s="101"/>
      <c r="BEE1956" s="101"/>
      <c r="BEF1956" s="101"/>
      <c r="BEG1956" s="101"/>
      <c r="BEH1956" s="101"/>
      <c r="BEI1956" s="101"/>
      <c r="BEJ1956" s="101"/>
      <c r="BEK1956" s="101"/>
      <c r="BEL1956" s="101"/>
      <c r="BEM1956" s="101"/>
      <c r="BEN1956" s="101"/>
      <c r="BEO1956" s="101"/>
      <c r="BEP1956" s="101"/>
      <c r="BEQ1956" s="101"/>
      <c r="BER1956" s="101"/>
      <c r="BES1956" s="101"/>
      <c r="BET1956" s="101"/>
      <c r="BEU1956" s="101"/>
      <c r="BEV1956" s="101"/>
      <c r="BEW1956" s="101"/>
      <c r="BEX1956" s="101"/>
      <c r="BEY1956" s="101"/>
      <c r="BEZ1956" s="101"/>
      <c r="BFA1956" s="101"/>
      <c r="BFB1956" s="101"/>
      <c r="BFC1956" s="101"/>
      <c r="BFD1956" s="101"/>
      <c r="BFE1956" s="101"/>
      <c r="BFF1956" s="101"/>
      <c r="BFG1956" s="101"/>
      <c r="BFH1956" s="101"/>
      <c r="BFI1956" s="101"/>
      <c r="BFJ1956" s="101"/>
      <c r="BFK1956" s="101"/>
      <c r="BFL1956" s="101"/>
      <c r="BFM1956" s="101"/>
      <c r="BFN1956" s="101"/>
      <c r="BFO1956" s="101"/>
      <c r="BFP1956" s="101"/>
      <c r="BFQ1956" s="101"/>
      <c r="BFR1956" s="101"/>
      <c r="BFS1956" s="101"/>
      <c r="BFT1956" s="101"/>
      <c r="BFU1956" s="101"/>
      <c r="BFV1956" s="101"/>
      <c r="BFW1956" s="101"/>
      <c r="BFX1956" s="101"/>
      <c r="BFY1956" s="101"/>
      <c r="BFZ1956" s="101"/>
      <c r="BGA1956" s="101"/>
      <c r="BGB1956" s="101"/>
      <c r="BGC1956" s="101"/>
      <c r="BGD1956" s="101"/>
      <c r="BGE1956" s="101"/>
      <c r="BGF1956" s="101"/>
      <c r="BGG1956" s="101"/>
      <c r="BGH1956" s="101"/>
      <c r="BGI1956" s="101"/>
      <c r="BGJ1956" s="101"/>
      <c r="BGK1956" s="101"/>
      <c r="BGL1956" s="101"/>
      <c r="BGM1956" s="101"/>
      <c r="BGN1956" s="101"/>
      <c r="BGO1956" s="101"/>
      <c r="BGP1956" s="101"/>
      <c r="BGQ1956" s="101"/>
      <c r="BGR1956" s="101"/>
      <c r="BGS1956" s="101"/>
      <c r="BGT1956" s="101"/>
      <c r="BGU1956" s="101"/>
      <c r="BGV1956" s="101"/>
      <c r="BGW1956" s="101"/>
      <c r="BGX1956" s="101"/>
      <c r="BGY1956" s="101"/>
      <c r="BGZ1956" s="101"/>
      <c r="BHA1956" s="101"/>
      <c r="BHB1956" s="101"/>
      <c r="BHC1956" s="101"/>
      <c r="BHD1956" s="101"/>
      <c r="BHE1956" s="101"/>
      <c r="BHF1956" s="101"/>
      <c r="BHG1956" s="101"/>
      <c r="BHH1956" s="101"/>
      <c r="BHI1956" s="101"/>
      <c r="BHJ1956" s="101"/>
      <c r="BHK1956" s="101"/>
      <c r="BHL1956" s="101"/>
      <c r="BHM1956" s="101"/>
      <c r="BHN1956" s="101"/>
      <c r="BHO1956" s="101"/>
      <c r="BHP1956" s="101"/>
      <c r="BHQ1956" s="101"/>
      <c r="BHR1956" s="101"/>
      <c r="BHS1956" s="101"/>
      <c r="BHT1956" s="101"/>
      <c r="BHU1956" s="101"/>
      <c r="BHV1956" s="101"/>
      <c r="BHW1956" s="101"/>
      <c r="BHX1956" s="101"/>
      <c r="BHY1956" s="101"/>
      <c r="BHZ1956" s="101"/>
      <c r="BIA1956" s="101"/>
      <c r="BIB1956" s="101"/>
      <c r="BIC1956" s="101"/>
      <c r="BID1956" s="101"/>
      <c r="BIE1956" s="101"/>
      <c r="BIF1956" s="101"/>
      <c r="BIG1956" s="101"/>
      <c r="BIH1956" s="101"/>
      <c r="BII1956" s="101"/>
      <c r="BIJ1956" s="101"/>
      <c r="BIK1956" s="101"/>
      <c r="BIL1956" s="101"/>
      <c r="BIM1956" s="101"/>
      <c r="BIN1956" s="101"/>
      <c r="BIO1956" s="101"/>
      <c r="BIP1956" s="101"/>
      <c r="BIQ1956" s="101"/>
      <c r="BIR1956" s="101"/>
      <c r="BIS1956" s="101"/>
      <c r="BIT1956" s="101"/>
      <c r="BIU1956" s="101"/>
      <c r="BIV1956" s="101"/>
      <c r="BIW1956" s="101"/>
      <c r="BIX1956" s="101"/>
      <c r="BIY1956" s="101"/>
      <c r="BIZ1956" s="101"/>
      <c r="BJA1956" s="101"/>
      <c r="BJB1956" s="101"/>
      <c r="BJC1956" s="101"/>
      <c r="BJD1956" s="101"/>
      <c r="BJE1956" s="101"/>
      <c r="BJF1956" s="101"/>
      <c r="BJG1956" s="101"/>
      <c r="BJH1956" s="101"/>
      <c r="BJI1956" s="101"/>
      <c r="BJJ1956" s="101"/>
      <c r="BJK1956" s="101"/>
      <c r="BJL1956" s="101"/>
      <c r="BJM1956" s="101"/>
      <c r="BJN1956" s="101"/>
      <c r="BJO1956" s="101"/>
      <c r="BJP1956" s="101"/>
      <c r="BJQ1956" s="101"/>
      <c r="BJR1956" s="101"/>
      <c r="BJS1956" s="101"/>
      <c r="BJT1956" s="101"/>
      <c r="BJU1956" s="101"/>
      <c r="BJV1956" s="101"/>
      <c r="BJW1956" s="101"/>
      <c r="BJX1956" s="101"/>
      <c r="BJY1956" s="101"/>
      <c r="BJZ1956" s="101"/>
      <c r="BKA1956" s="101"/>
      <c r="BKB1956" s="101"/>
      <c r="BKC1956" s="101"/>
      <c r="BKD1956" s="101"/>
      <c r="BKE1956" s="101"/>
      <c r="BKF1956" s="101"/>
      <c r="BKG1956" s="101"/>
      <c r="BKH1956" s="101"/>
      <c r="BKI1956" s="101"/>
      <c r="BKJ1956" s="101"/>
      <c r="BKK1956" s="101"/>
      <c r="BKL1956" s="101"/>
      <c r="BKM1956" s="101"/>
      <c r="BKN1956" s="101"/>
      <c r="BKO1956" s="101"/>
      <c r="BKP1956" s="101"/>
      <c r="BKQ1956" s="101"/>
      <c r="BKR1956" s="101"/>
      <c r="BKS1956" s="101"/>
      <c r="BKT1956" s="101"/>
      <c r="BKU1956" s="101"/>
      <c r="BKV1956" s="101"/>
      <c r="BKW1956" s="101"/>
      <c r="BKX1956" s="101"/>
      <c r="BKY1956" s="101"/>
      <c r="BKZ1956" s="101"/>
      <c r="BLA1956" s="101"/>
      <c r="BLB1956" s="101"/>
      <c r="BLC1956" s="101"/>
      <c r="BLD1956" s="101"/>
      <c r="BLE1956" s="101"/>
      <c r="BLF1956" s="101"/>
      <c r="BLG1956" s="101"/>
      <c r="BLH1956" s="101"/>
      <c r="BLI1956" s="101"/>
      <c r="BLJ1956" s="101"/>
      <c r="BLK1956" s="101"/>
      <c r="BLL1956" s="101"/>
      <c r="BLM1956" s="101"/>
      <c r="BLN1956" s="101"/>
      <c r="BLO1956" s="101"/>
      <c r="BLP1956" s="101"/>
      <c r="BLQ1956" s="101"/>
      <c r="BLR1956" s="101"/>
      <c r="BLS1956" s="101"/>
      <c r="BLT1956" s="101"/>
      <c r="BLU1956" s="101"/>
      <c r="BLV1956" s="101"/>
      <c r="BLW1956" s="101"/>
      <c r="BLX1956" s="101"/>
      <c r="BLY1956" s="101"/>
      <c r="BLZ1956" s="101"/>
      <c r="BMA1956" s="101"/>
      <c r="BMB1956" s="101"/>
      <c r="BMC1956" s="101"/>
      <c r="BMD1956" s="101"/>
      <c r="BME1956" s="101"/>
      <c r="BMF1956" s="101"/>
      <c r="BMG1956" s="101"/>
      <c r="BMH1956" s="101"/>
      <c r="BMI1956" s="101"/>
      <c r="BMJ1956" s="101"/>
      <c r="BMK1956" s="101"/>
      <c r="BML1956" s="101"/>
      <c r="BMM1956" s="101"/>
      <c r="BMN1956" s="101"/>
      <c r="BMO1956" s="101"/>
      <c r="BMP1956" s="101"/>
      <c r="BMQ1956" s="101"/>
      <c r="BMR1956" s="101"/>
      <c r="BMS1956" s="101"/>
      <c r="BMT1956" s="101"/>
      <c r="BMU1956" s="101"/>
      <c r="BMV1956" s="101"/>
      <c r="BMW1956" s="101"/>
      <c r="BMX1956" s="101"/>
      <c r="BMY1956" s="101"/>
      <c r="BMZ1956" s="101"/>
      <c r="BNA1956" s="101"/>
      <c r="BNB1956" s="101"/>
      <c r="BNC1956" s="101"/>
      <c r="BND1956" s="101"/>
      <c r="BNE1956" s="101"/>
      <c r="BNF1956" s="101"/>
      <c r="BNG1956" s="101"/>
      <c r="BNH1956" s="101"/>
      <c r="BNI1956" s="101"/>
      <c r="BNJ1956" s="101"/>
      <c r="BNK1956" s="101"/>
      <c r="BNL1956" s="101"/>
      <c r="BNM1956" s="101"/>
      <c r="BNN1956" s="101"/>
      <c r="BNO1956" s="101"/>
      <c r="BNP1956" s="101"/>
      <c r="BNQ1956" s="101"/>
      <c r="BNR1956" s="101"/>
      <c r="BNS1956" s="101"/>
      <c r="BNT1956" s="101"/>
      <c r="BNU1956" s="101"/>
      <c r="BNV1956" s="101"/>
      <c r="BNW1956" s="101"/>
      <c r="BNX1956" s="101"/>
      <c r="BNY1956" s="101"/>
      <c r="BNZ1956" s="101"/>
      <c r="BOA1956" s="101"/>
      <c r="BOB1956" s="101"/>
      <c r="BOC1956" s="101"/>
      <c r="BOD1956" s="101"/>
      <c r="BOE1956" s="101"/>
      <c r="BOF1956" s="101"/>
      <c r="BOG1956" s="101"/>
      <c r="BOH1956" s="101"/>
      <c r="BOI1956" s="101"/>
      <c r="BOJ1956" s="101"/>
      <c r="BOK1956" s="101"/>
      <c r="BOL1956" s="101"/>
      <c r="BOM1956" s="101"/>
      <c r="BON1956" s="101"/>
      <c r="BOO1956" s="101"/>
      <c r="BOP1956" s="101"/>
      <c r="BOQ1956" s="101"/>
      <c r="BOR1956" s="101"/>
      <c r="BOS1956" s="101"/>
      <c r="BOT1956" s="101"/>
      <c r="BOU1956" s="101"/>
      <c r="BOV1956" s="101"/>
      <c r="BOW1956" s="101"/>
      <c r="BOX1956" s="101"/>
      <c r="BOY1956" s="101"/>
      <c r="BOZ1956" s="101"/>
      <c r="BPA1956" s="101"/>
      <c r="BPB1956" s="101"/>
      <c r="BPC1956" s="101"/>
      <c r="BPD1956" s="101"/>
      <c r="BPE1956" s="101"/>
      <c r="BPF1956" s="101"/>
      <c r="BPG1956" s="101"/>
      <c r="BPH1956" s="101"/>
      <c r="BPI1956" s="101"/>
      <c r="BPJ1956" s="101"/>
      <c r="BPK1956" s="101"/>
      <c r="BPL1956" s="101"/>
      <c r="BPM1956" s="101"/>
      <c r="BPN1956" s="101"/>
      <c r="BPO1956" s="101"/>
      <c r="BPP1956" s="101"/>
      <c r="BPQ1956" s="101"/>
      <c r="BPR1956" s="101"/>
      <c r="BPS1956" s="101"/>
      <c r="BPT1956" s="101"/>
      <c r="BPU1956" s="101"/>
      <c r="BPV1956" s="101"/>
      <c r="BPW1956" s="101"/>
      <c r="BPX1956" s="101"/>
      <c r="BPY1956" s="101"/>
      <c r="BPZ1956" s="101"/>
      <c r="BQA1956" s="101"/>
      <c r="BQB1956" s="101"/>
      <c r="BQC1956" s="101"/>
      <c r="BQD1956" s="101"/>
      <c r="BQE1956" s="101"/>
      <c r="BQF1956" s="101"/>
      <c r="BQG1956" s="101"/>
      <c r="BQH1956" s="101"/>
      <c r="BQI1956" s="101"/>
      <c r="BQJ1956" s="101"/>
      <c r="BQK1956" s="101"/>
      <c r="BQL1956" s="101"/>
      <c r="BQM1956" s="101"/>
      <c r="BQN1956" s="101"/>
      <c r="BQO1956" s="101"/>
      <c r="BQP1956" s="101"/>
      <c r="BQQ1956" s="101"/>
      <c r="BQR1956" s="101"/>
      <c r="BQS1956" s="101"/>
      <c r="BQT1956" s="101"/>
      <c r="BQU1956" s="101"/>
      <c r="BQV1956" s="101"/>
      <c r="BQW1956" s="101"/>
      <c r="BQX1956" s="101"/>
      <c r="BQY1956" s="101"/>
      <c r="BQZ1956" s="101"/>
      <c r="BRA1956" s="101"/>
      <c r="BRB1956" s="101"/>
      <c r="BRC1956" s="101"/>
      <c r="BRD1956" s="101"/>
      <c r="BRE1956" s="101"/>
      <c r="BRF1956" s="101"/>
      <c r="BRG1956" s="101"/>
      <c r="BRH1956" s="101"/>
      <c r="BRI1956" s="101"/>
      <c r="BRJ1956" s="101"/>
      <c r="BRK1956" s="101"/>
      <c r="BRL1956" s="101"/>
      <c r="BRM1956" s="101"/>
      <c r="BRN1956" s="101"/>
      <c r="BRO1956" s="101"/>
      <c r="BRP1956" s="101"/>
      <c r="BRQ1956" s="101"/>
      <c r="BRR1956" s="101"/>
      <c r="BRS1956" s="101"/>
      <c r="BRT1956" s="101"/>
      <c r="BRU1956" s="101"/>
      <c r="BRV1956" s="101"/>
      <c r="BRW1956" s="101"/>
      <c r="BRX1956" s="101"/>
      <c r="BRY1956" s="101"/>
      <c r="BRZ1956" s="101"/>
      <c r="BSA1956" s="101"/>
      <c r="BSB1956" s="101"/>
      <c r="BSC1956" s="101"/>
      <c r="BSD1956" s="101"/>
      <c r="BSE1956" s="101"/>
      <c r="BSF1956" s="101"/>
      <c r="BSG1956" s="101"/>
      <c r="BSH1956" s="101"/>
      <c r="BSI1956" s="101"/>
      <c r="BSJ1956" s="101"/>
      <c r="BSK1956" s="101"/>
      <c r="BSL1956" s="101"/>
      <c r="BSM1956" s="101"/>
      <c r="BSN1956" s="101"/>
      <c r="BSO1956" s="101"/>
      <c r="BSP1956" s="101"/>
      <c r="BSQ1956" s="101"/>
      <c r="BSR1956" s="101"/>
      <c r="BSS1956" s="101"/>
      <c r="BST1956" s="101"/>
      <c r="BSU1956" s="101"/>
      <c r="BSV1956" s="101"/>
      <c r="BSW1956" s="101"/>
      <c r="BSX1956" s="101"/>
      <c r="BSY1956" s="101"/>
      <c r="BSZ1956" s="101"/>
      <c r="BTA1956" s="101"/>
      <c r="BTB1956" s="101"/>
      <c r="BTC1956" s="101"/>
      <c r="BTD1956" s="101"/>
      <c r="BTE1956" s="101"/>
      <c r="BTF1956" s="101"/>
      <c r="BTG1956" s="101"/>
      <c r="BTH1956" s="101"/>
      <c r="BTI1956" s="101"/>
      <c r="BTJ1956" s="101"/>
      <c r="BTK1956" s="101"/>
      <c r="BTL1956" s="101"/>
      <c r="BTM1956" s="101"/>
      <c r="BTN1956" s="101"/>
      <c r="BTO1956" s="101"/>
      <c r="BTP1956" s="101"/>
      <c r="BTQ1956" s="101"/>
      <c r="BTR1956" s="101"/>
      <c r="BTS1956" s="101"/>
      <c r="BTT1956" s="101"/>
      <c r="BTU1956" s="101"/>
      <c r="BTV1956" s="101"/>
      <c r="BTW1956" s="101"/>
      <c r="BTX1956" s="101"/>
      <c r="BTY1956" s="101"/>
      <c r="BTZ1956" s="101"/>
      <c r="BUA1956" s="101"/>
      <c r="BUB1956" s="101"/>
      <c r="BUC1956" s="101"/>
      <c r="BUD1956" s="101"/>
      <c r="BUE1956" s="101"/>
      <c r="BUF1956" s="101"/>
      <c r="BUG1956" s="101"/>
      <c r="BUH1956" s="101"/>
      <c r="BUI1956" s="101"/>
      <c r="BUJ1956" s="101"/>
      <c r="BUK1956" s="101"/>
      <c r="BUL1956" s="101"/>
      <c r="BUM1956" s="101"/>
      <c r="BUN1956" s="101"/>
      <c r="BUO1956" s="101"/>
      <c r="BUP1956" s="101"/>
      <c r="BUQ1956" s="101"/>
      <c r="BUR1956" s="101"/>
      <c r="BUS1956" s="101"/>
      <c r="BUT1956" s="101"/>
      <c r="BUU1956" s="101"/>
      <c r="BUV1956" s="101"/>
      <c r="BUW1956" s="101"/>
      <c r="BUX1956" s="101"/>
      <c r="BUY1956" s="101"/>
      <c r="BUZ1956" s="101"/>
      <c r="BVA1956" s="101"/>
      <c r="BVB1956" s="101"/>
      <c r="BVC1956" s="101"/>
      <c r="BVD1956" s="101"/>
      <c r="BVE1956" s="101"/>
      <c r="BVF1956" s="101"/>
      <c r="BVG1956" s="101"/>
      <c r="BVH1956" s="101"/>
      <c r="BVI1956" s="101"/>
      <c r="BVJ1956" s="101"/>
      <c r="BVK1956" s="101"/>
      <c r="BVL1956" s="101"/>
      <c r="BVM1956" s="101"/>
      <c r="BVN1956" s="101"/>
      <c r="BVO1956" s="101"/>
      <c r="BVP1956" s="101"/>
      <c r="BVQ1956" s="101"/>
      <c r="BVR1956" s="101"/>
      <c r="BVS1956" s="101"/>
      <c r="BVT1956" s="101"/>
      <c r="BVU1956" s="101"/>
      <c r="BVV1956" s="101"/>
      <c r="BVW1956" s="101"/>
      <c r="BVX1956" s="101"/>
      <c r="BVY1956" s="101"/>
      <c r="BVZ1956" s="101"/>
      <c r="BWA1956" s="101"/>
      <c r="BWB1956" s="101"/>
      <c r="BWC1956" s="101"/>
      <c r="BWD1956" s="101"/>
      <c r="BWE1956" s="101"/>
      <c r="BWF1956" s="101"/>
      <c r="BWG1956" s="101"/>
      <c r="BWH1956" s="101"/>
      <c r="BWI1956" s="101"/>
      <c r="BWJ1956" s="101"/>
      <c r="BWK1956" s="101"/>
      <c r="BWL1956" s="101"/>
      <c r="BWM1956" s="101"/>
      <c r="BWN1956" s="101"/>
      <c r="BWO1956" s="101"/>
      <c r="BWP1956" s="101"/>
      <c r="BWQ1956" s="101"/>
      <c r="BWR1956" s="101"/>
      <c r="BWS1956" s="101"/>
      <c r="BWT1956" s="101"/>
      <c r="BWU1956" s="101"/>
      <c r="BWV1956" s="101"/>
      <c r="BWW1956" s="101"/>
      <c r="BWX1956" s="101"/>
      <c r="BWY1956" s="101"/>
      <c r="BWZ1956" s="101"/>
      <c r="BXA1956" s="101"/>
      <c r="BXB1956" s="101"/>
      <c r="BXC1956" s="101"/>
      <c r="BXD1956" s="101"/>
      <c r="BXE1956" s="101"/>
      <c r="BXF1956" s="101"/>
      <c r="BXG1956" s="101"/>
      <c r="BXH1956" s="101"/>
      <c r="BXI1956" s="101"/>
      <c r="BXJ1956" s="101"/>
      <c r="BXK1956" s="101"/>
      <c r="BXL1956" s="101"/>
      <c r="BXM1956" s="101"/>
      <c r="BXN1956" s="101"/>
      <c r="BXO1956" s="101"/>
      <c r="BXP1956" s="101"/>
      <c r="BXQ1956" s="101"/>
      <c r="BXR1956" s="101"/>
      <c r="BXS1956" s="101"/>
      <c r="BXT1956" s="101"/>
      <c r="BXU1956" s="101"/>
      <c r="BXV1956" s="101"/>
      <c r="BXW1956" s="101"/>
      <c r="BXX1956" s="101"/>
      <c r="BXY1956" s="101"/>
      <c r="BXZ1956" s="101"/>
      <c r="BYA1956" s="101"/>
      <c r="BYB1956" s="101"/>
      <c r="BYC1956" s="101"/>
      <c r="BYD1956" s="101"/>
      <c r="BYE1956" s="101"/>
      <c r="BYF1956" s="101"/>
      <c r="BYG1956" s="101"/>
      <c r="BYH1956" s="101"/>
      <c r="BYI1956" s="101"/>
      <c r="BYJ1956" s="101"/>
      <c r="BYK1956" s="101"/>
      <c r="BYL1956" s="101"/>
      <c r="BYM1956" s="101"/>
      <c r="BYN1956" s="101"/>
      <c r="BYO1956" s="101"/>
      <c r="BYP1956" s="101"/>
      <c r="BYQ1956" s="101"/>
      <c r="BYR1956" s="101"/>
      <c r="BYS1956" s="101"/>
      <c r="BYT1956" s="101"/>
      <c r="BYU1956" s="101"/>
      <c r="BYV1956" s="101"/>
      <c r="BYW1956" s="101"/>
      <c r="BYX1956" s="101"/>
      <c r="BYY1956" s="101"/>
      <c r="BYZ1956" s="101"/>
      <c r="BZA1956" s="101"/>
      <c r="BZB1956" s="101"/>
      <c r="BZC1956" s="101"/>
      <c r="BZD1956" s="101"/>
      <c r="BZE1956" s="101"/>
      <c r="BZF1956" s="101"/>
      <c r="BZG1956" s="101"/>
      <c r="BZH1956" s="101"/>
      <c r="BZI1956" s="101"/>
      <c r="BZJ1956" s="101"/>
      <c r="BZK1956" s="101"/>
      <c r="BZL1956" s="101"/>
      <c r="BZM1956" s="101"/>
      <c r="BZN1956" s="101"/>
      <c r="BZO1956" s="101"/>
      <c r="BZP1956" s="101"/>
      <c r="BZQ1956" s="101"/>
      <c r="BZR1956" s="101"/>
      <c r="BZS1956" s="101"/>
      <c r="BZT1956" s="101"/>
      <c r="BZU1956" s="101"/>
      <c r="BZV1956" s="101"/>
      <c r="BZW1956" s="101"/>
      <c r="BZX1956" s="101"/>
      <c r="BZY1956" s="101"/>
      <c r="BZZ1956" s="101"/>
      <c r="CAA1956" s="101"/>
      <c r="CAB1956" s="101"/>
      <c r="CAC1956" s="101"/>
      <c r="CAD1956" s="101"/>
      <c r="CAE1956" s="101"/>
      <c r="CAF1956" s="101"/>
      <c r="CAG1956" s="101"/>
      <c r="CAH1956" s="101"/>
      <c r="CAI1956" s="101"/>
      <c r="CAJ1956" s="101"/>
      <c r="CAK1956" s="101"/>
      <c r="CAL1956" s="101"/>
      <c r="CAM1956" s="101"/>
      <c r="CAN1956" s="101"/>
      <c r="CAO1956" s="101"/>
      <c r="CAP1956" s="101"/>
      <c r="CAQ1956" s="101"/>
      <c r="CAR1956" s="101"/>
      <c r="CAS1956" s="101"/>
      <c r="CAT1956" s="101"/>
      <c r="CAU1956" s="101"/>
      <c r="CAV1956" s="101"/>
      <c r="CAW1956" s="101"/>
      <c r="CAX1956" s="101"/>
      <c r="CAY1956" s="101"/>
      <c r="CAZ1956" s="101"/>
      <c r="CBA1956" s="101"/>
      <c r="CBB1956" s="101"/>
      <c r="CBC1956" s="101"/>
      <c r="CBD1956" s="101"/>
      <c r="CBE1956" s="101"/>
      <c r="CBF1956" s="101"/>
      <c r="CBG1956" s="101"/>
      <c r="CBH1956" s="101"/>
      <c r="CBI1956" s="101"/>
      <c r="CBJ1956" s="101"/>
      <c r="CBK1956" s="101"/>
      <c r="CBL1956" s="101"/>
      <c r="CBM1956" s="101"/>
      <c r="CBN1956" s="101"/>
      <c r="CBO1956" s="101"/>
      <c r="CBP1956" s="101"/>
      <c r="CBQ1956" s="101"/>
      <c r="CBR1956" s="101"/>
      <c r="CBS1956" s="101"/>
      <c r="CBT1956" s="101"/>
      <c r="CBU1956" s="101"/>
      <c r="CBV1956" s="101"/>
      <c r="CBW1956" s="101"/>
      <c r="CBX1956" s="101"/>
      <c r="CBY1956" s="101"/>
      <c r="CBZ1956" s="101"/>
      <c r="CCA1956" s="101"/>
      <c r="CCB1956" s="101"/>
      <c r="CCC1956" s="101"/>
      <c r="CCD1956" s="101"/>
      <c r="CCE1956" s="101"/>
      <c r="CCF1956" s="101"/>
      <c r="CCG1956" s="101"/>
      <c r="CCH1956" s="101"/>
      <c r="CCI1956" s="101"/>
      <c r="CCJ1956" s="101"/>
      <c r="CCK1956" s="101"/>
      <c r="CCL1956" s="101"/>
      <c r="CCM1956" s="101"/>
      <c r="CCN1956" s="101"/>
      <c r="CCO1956" s="101"/>
      <c r="CCP1956" s="101"/>
      <c r="CCQ1956" s="101"/>
      <c r="CCR1956" s="101"/>
      <c r="CCS1956" s="101"/>
      <c r="CCT1956" s="101"/>
      <c r="CCU1956" s="101"/>
      <c r="CCV1956" s="101"/>
      <c r="CCW1956" s="101"/>
      <c r="CCX1956" s="101"/>
      <c r="CCY1956" s="101"/>
      <c r="CCZ1956" s="101"/>
      <c r="CDA1956" s="101"/>
      <c r="CDB1956" s="101"/>
      <c r="CDC1956" s="101"/>
      <c r="CDD1956" s="101"/>
      <c r="CDE1956" s="101"/>
      <c r="CDF1956" s="101"/>
      <c r="CDG1956" s="101"/>
      <c r="CDH1956" s="101"/>
      <c r="CDI1956" s="101"/>
      <c r="CDJ1956" s="101"/>
      <c r="CDK1956" s="101"/>
      <c r="CDL1956" s="101"/>
      <c r="CDM1956" s="101"/>
      <c r="CDN1956" s="101"/>
      <c r="CDO1956" s="101"/>
      <c r="CDP1956" s="101"/>
      <c r="CDQ1956" s="101"/>
      <c r="CDR1956" s="101"/>
      <c r="CDS1956" s="101"/>
      <c r="CDT1956" s="101"/>
      <c r="CDU1956" s="101"/>
      <c r="CDV1956" s="101"/>
      <c r="CDW1956" s="101"/>
      <c r="CDX1956" s="101"/>
      <c r="CDY1956" s="101"/>
      <c r="CDZ1956" s="101"/>
      <c r="CEA1956" s="101"/>
      <c r="CEB1956" s="101"/>
      <c r="CEC1956" s="101"/>
      <c r="CED1956" s="101"/>
      <c r="CEE1956" s="101"/>
      <c r="CEF1956" s="101"/>
      <c r="CEG1956" s="101"/>
      <c r="CEH1956" s="101"/>
      <c r="CEI1956" s="101"/>
      <c r="CEJ1956" s="101"/>
      <c r="CEK1956" s="101"/>
      <c r="CEL1956" s="101"/>
      <c r="CEM1956" s="101"/>
      <c r="CEN1956" s="101"/>
      <c r="CEO1956" s="101"/>
      <c r="CEP1956" s="101"/>
      <c r="CEQ1956" s="101"/>
      <c r="CER1956" s="101"/>
      <c r="CES1956" s="101"/>
      <c r="CET1956" s="101"/>
      <c r="CEU1956" s="101"/>
      <c r="CEV1956" s="101"/>
      <c r="CEW1956" s="101"/>
      <c r="CEX1956" s="101"/>
      <c r="CEY1956" s="101"/>
      <c r="CEZ1956" s="101"/>
      <c r="CFA1956" s="101"/>
      <c r="CFB1956" s="101"/>
      <c r="CFC1956" s="101"/>
      <c r="CFD1956" s="101"/>
      <c r="CFE1956" s="101"/>
      <c r="CFF1956" s="101"/>
      <c r="CFG1956" s="101"/>
      <c r="CFH1956" s="101"/>
      <c r="CFI1956" s="101"/>
      <c r="CFJ1956" s="101"/>
      <c r="CFK1956" s="101"/>
      <c r="CFL1956" s="101"/>
      <c r="CFM1956" s="101"/>
      <c r="CFN1956" s="101"/>
      <c r="CFO1956" s="101"/>
      <c r="CFP1956" s="101"/>
      <c r="CFQ1956" s="101"/>
      <c r="CFR1956" s="101"/>
      <c r="CFS1956" s="101"/>
      <c r="CFT1956" s="101"/>
      <c r="CFU1956" s="101"/>
      <c r="CFV1956" s="101"/>
      <c r="CFW1956" s="101"/>
      <c r="CFX1956" s="101"/>
      <c r="CFY1956" s="101"/>
      <c r="CFZ1956" s="101"/>
      <c r="CGA1956" s="101"/>
      <c r="CGB1956" s="101"/>
      <c r="CGC1956" s="101"/>
      <c r="CGD1956" s="101"/>
      <c r="CGE1956" s="101"/>
      <c r="CGF1956" s="101"/>
      <c r="CGG1956" s="101"/>
      <c r="CGH1956" s="101"/>
      <c r="CGI1956" s="101"/>
      <c r="CGJ1956" s="101"/>
      <c r="CGK1956" s="101"/>
      <c r="CGL1956" s="101"/>
      <c r="CGM1956" s="101"/>
      <c r="CGN1956" s="101"/>
      <c r="CGO1956" s="101"/>
      <c r="CGP1956" s="101"/>
      <c r="CGQ1956" s="101"/>
      <c r="CGR1956" s="101"/>
      <c r="CGS1956" s="101"/>
      <c r="CGT1956" s="101"/>
      <c r="CGU1956" s="101"/>
      <c r="CGV1956" s="101"/>
      <c r="CGW1956" s="101"/>
      <c r="CGX1956" s="101"/>
      <c r="CGY1956" s="101"/>
      <c r="CGZ1956" s="101"/>
      <c r="CHA1956" s="101"/>
      <c r="CHB1956" s="101"/>
      <c r="CHC1956" s="101"/>
      <c r="CHD1956" s="101"/>
      <c r="CHE1956" s="101"/>
      <c r="CHF1956" s="101"/>
      <c r="CHG1956" s="101"/>
      <c r="CHH1956" s="101"/>
      <c r="CHI1956" s="101"/>
      <c r="CHJ1956" s="101"/>
      <c r="CHK1956" s="101"/>
      <c r="CHL1956" s="101"/>
      <c r="CHM1956" s="101"/>
      <c r="CHN1956" s="101"/>
      <c r="CHO1956" s="101"/>
      <c r="CHP1956" s="101"/>
      <c r="CHQ1956" s="101"/>
      <c r="CHR1956" s="101"/>
      <c r="CHS1956" s="101"/>
      <c r="CHT1956" s="101"/>
      <c r="CHU1956" s="101"/>
      <c r="CHV1956" s="101"/>
      <c r="CHW1956" s="101"/>
      <c r="CHX1956" s="101"/>
      <c r="CHY1956" s="101"/>
      <c r="CHZ1956" s="101"/>
      <c r="CIA1956" s="101"/>
      <c r="CIB1956" s="101"/>
      <c r="CIC1956" s="101"/>
      <c r="CID1956" s="101"/>
      <c r="CIE1956" s="101"/>
      <c r="CIF1956" s="101"/>
      <c r="CIG1956" s="101"/>
      <c r="CIH1956" s="101"/>
      <c r="CII1956" s="101"/>
      <c r="CIJ1956" s="101"/>
      <c r="CIK1956" s="101"/>
      <c r="CIL1956" s="101"/>
      <c r="CIM1956" s="101"/>
      <c r="CIN1956" s="101"/>
      <c r="CIO1956" s="101"/>
      <c r="CIP1956" s="101"/>
      <c r="CIQ1956" s="101"/>
      <c r="CIR1956" s="101"/>
      <c r="CIS1956" s="101"/>
      <c r="CIT1956" s="101"/>
      <c r="CIU1956" s="101"/>
      <c r="CIV1956" s="101"/>
      <c r="CIW1956" s="101"/>
      <c r="CIX1956" s="101"/>
      <c r="CIY1956" s="101"/>
      <c r="CIZ1956" s="101"/>
      <c r="CJA1956" s="101"/>
      <c r="CJB1956" s="101"/>
      <c r="CJC1956" s="101"/>
      <c r="CJD1956" s="101"/>
      <c r="CJE1956" s="101"/>
      <c r="CJF1956" s="101"/>
      <c r="CJG1956" s="101"/>
      <c r="CJH1956" s="101"/>
      <c r="CJI1956" s="101"/>
      <c r="CJJ1956" s="101"/>
      <c r="CJK1956" s="101"/>
      <c r="CJL1956" s="101"/>
      <c r="CJM1956" s="101"/>
      <c r="CJN1956" s="101"/>
      <c r="CJO1956" s="101"/>
      <c r="CJP1956" s="101"/>
      <c r="CJQ1956" s="101"/>
      <c r="CJR1956" s="101"/>
      <c r="CJS1956" s="101"/>
      <c r="CJT1956" s="101"/>
      <c r="CJU1956" s="101"/>
      <c r="CJV1956" s="101"/>
      <c r="CJW1956" s="101"/>
      <c r="CJX1956" s="101"/>
      <c r="CJY1956" s="101"/>
      <c r="CJZ1956" s="101"/>
      <c r="CKA1956" s="101"/>
      <c r="CKB1956" s="101"/>
      <c r="CKC1956" s="101"/>
      <c r="CKD1956" s="101"/>
      <c r="CKE1956" s="101"/>
      <c r="CKF1956" s="101"/>
      <c r="CKG1956" s="101"/>
      <c r="CKH1956" s="101"/>
      <c r="CKI1956" s="101"/>
      <c r="CKJ1956" s="101"/>
      <c r="CKK1956" s="101"/>
      <c r="CKL1956" s="101"/>
      <c r="CKM1956" s="101"/>
      <c r="CKN1956" s="101"/>
      <c r="CKO1956" s="101"/>
      <c r="CKP1956" s="101"/>
      <c r="CKQ1956" s="101"/>
      <c r="CKR1956" s="101"/>
      <c r="CKS1956" s="101"/>
      <c r="CKT1956" s="101"/>
      <c r="CKU1956" s="101"/>
      <c r="CKV1956" s="101"/>
      <c r="CKW1956" s="101"/>
      <c r="CKX1956" s="101"/>
      <c r="CKY1956" s="101"/>
      <c r="CKZ1956" s="101"/>
      <c r="CLA1956" s="101"/>
      <c r="CLB1956" s="101"/>
      <c r="CLC1956" s="101"/>
      <c r="CLD1956" s="101"/>
      <c r="CLE1956" s="101"/>
      <c r="CLF1956" s="101"/>
      <c r="CLG1956" s="101"/>
      <c r="CLH1956" s="101"/>
      <c r="CLI1956" s="101"/>
      <c r="CLJ1956" s="101"/>
      <c r="CLK1956" s="101"/>
      <c r="CLL1956" s="101"/>
      <c r="CLM1956" s="101"/>
      <c r="CLN1956" s="101"/>
      <c r="CLO1956" s="101"/>
      <c r="CLP1956" s="101"/>
      <c r="CLQ1956" s="101"/>
      <c r="CLR1956" s="101"/>
      <c r="CLS1956" s="101"/>
      <c r="CLT1956" s="101"/>
      <c r="CLU1956" s="101"/>
      <c r="CLV1956" s="101"/>
      <c r="CLW1956" s="101"/>
      <c r="CLX1956" s="101"/>
      <c r="CLY1956" s="101"/>
      <c r="CLZ1956" s="101"/>
      <c r="CMA1956" s="101"/>
      <c r="CMB1956" s="101"/>
      <c r="CMC1956" s="101"/>
      <c r="CMD1956" s="101"/>
      <c r="CME1956" s="101"/>
      <c r="CMF1956" s="101"/>
      <c r="CMG1956" s="101"/>
      <c r="CMH1956" s="101"/>
      <c r="CMI1956" s="101"/>
      <c r="CMJ1956" s="101"/>
      <c r="CMK1956" s="101"/>
      <c r="CML1956" s="101"/>
      <c r="CMM1956" s="101"/>
      <c r="CMN1956" s="101"/>
      <c r="CMO1956" s="101"/>
      <c r="CMP1956" s="101"/>
      <c r="CMQ1956" s="101"/>
      <c r="CMR1956" s="101"/>
      <c r="CMS1956" s="101"/>
      <c r="CMT1956" s="101"/>
      <c r="CMU1956" s="101"/>
      <c r="CMV1956" s="101"/>
      <c r="CMW1956" s="101"/>
      <c r="CMX1956" s="101"/>
      <c r="CMY1956" s="101"/>
      <c r="CMZ1956" s="101"/>
      <c r="CNA1956" s="101"/>
      <c r="CNB1956" s="101"/>
      <c r="CNC1956" s="101"/>
      <c r="CND1956" s="101"/>
      <c r="CNE1956" s="101"/>
      <c r="CNF1956" s="101"/>
      <c r="CNG1956" s="101"/>
      <c r="CNH1956" s="101"/>
      <c r="CNI1956" s="101"/>
      <c r="CNJ1956" s="101"/>
      <c r="CNK1956" s="101"/>
      <c r="CNL1956" s="101"/>
      <c r="CNM1956" s="101"/>
      <c r="CNN1956" s="101"/>
      <c r="CNO1956" s="101"/>
      <c r="CNP1956" s="101"/>
      <c r="CNQ1956" s="101"/>
      <c r="CNR1956" s="101"/>
      <c r="CNS1956" s="101"/>
      <c r="CNT1956" s="101"/>
      <c r="CNU1956" s="101"/>
      <c r="CNV1956" s="101"/>
      <c r="CNW1956" s="101"/>
      <c r="CNX1956" s="101"/>
      <c r="CNY1956" s="101"/>
      <c r="CNZ1956" s="101"/>
      <c r="COA1956" s="101"/>
      <c r="COB1956" s="101"/>
      <c r="COC1956" s="101"/>
      <c r="COD1956" s="101"/>
      <c r="COE1956" s="101"/>
      <c r="COF1956" s="101"/>
      <c r="COG1956" s="101"/>
      <c r="COH1956" s="101"/>
      <c r="COI1956" s="101"/>
      <c r="COJ1956" s="101"/>
      <c r="COK1956" s="101"/>
      <c r="COL1956" s="101"/>
      <c r="COM1956" s="101"/>
      <c r="CON1956" s="101"/>
      <c r="COO1956" s="101"/>
      <c r="COP1956" s="101"/>
      <c r="COQ1956" s="101"/>
      <c r="COR1956" s="101"/>
      <c r="COS1956" s="101"/>
      <c r="COT1956" s="101"/>
      <c r="COU1956" s="101"/>
      <c r="COV1956" s="101"/>
      <c r="COW1956" s="101"/>
      <c r="COX1956" s="101"/>
      <c r="COY1956" s="101"/>
      <c r="COZ1956" s="101"/>
      <c r="CPA1956" s="101"/>
      <c r="CPB1956" s="101"/>
      <c r="CPC1956" s="101"/>
      <c r="CPD1956" s="101"/>
      <c r="CPE1956" s="101"/>
      <c r="CPF1956" s="101"/>
      <c r="CPG1956" s="101"/>
      <c r="CPH1956" s="101"/>
      <c r="CPI1956" s="101"/>
      <c r="CPJ1956" s="101"/>
      <c r="CPK1956" s="101"/>
      <c r="CPL1956" s="101"/>
      <c r="CPM1956" s="101"/>
      <c r="CPN1956" s="101"/>
      <c r="CPO1956" s="101"/>
      <c r="CPP1956" s="101"/>
      <c r="CPQ1956" s="101"/>
      <c r="CPR1956" s="101"/>
      <c r="CPS1956" s="101"/>
      <c r="CPT1956" s="101"/>
      <c r="CPU1956" s="101"/>
      <c r="CPV1956" s="101"/>
      <c r="CPW1956" s="101"/>
      <c r="CPX1956" s="101"/>
      <c r="CPY1956" s="101"/>
      <c r="CPZ1956" s="101"/>
      <c r="CQA1956" s="101"/>
      <c r="CQB1956" s="101"/>
      <c r="CQC1956" s="101"/>
      <c r="CQD1956" s="101"/>
      <c r="CQE1956" s="101"/>
      <c r="CQF1956" s="101"/>
      <c r="CQG1956" s="101"/>
      <c r="CQH1956" s="101"/>
      <c r="CQI1956" s="101"/>
      <c r="CQJ1956" s="101"/>
      <c r="CQK1956" s="101"/>
      <c r="CQL1956" s="101"/>
      <c r="CQM1956" s="101"/>
      <c r="CQN1956" s="101"/>
      <c r="CQO1956" s="101"/>
      <c r="CQP1956" s="101"/>
      <c r="CQQ1956" s="101"/>
      <c r="CQR1956" s="101"/>
      <c r="CQS1956" s="101"/>
      <c r="CQT1956" s="101"/>
      <c r="CQU1956" s="101"/>
      <c r="CQV1956" s="101"/>
      <c r="CQW1956" s="101"/>
      <c r="CQX1956" s="101"/>
      <c r="CQY1956" s="101"/>
      <c r="CQZ1956" s="101"/>
      <c r="CRA1956" s="101"/>
      <c r="CRB1956" s="101"/>
      <c r="CRC1956" s="101"/>
      <c r="CRD1956" s="101"/>
      <c r="CRE1956" s="101"/>
      <c r="CRF1956" s="101"/>
      <c r="CRG1956" s="101"/>
      <c r="CRH1956" s="101"/>
      <c r="CRI1956" s="101"/>
      <c r="CRJ1956" s="101"/>
      <c r="CRK1956" s="101"/>
      <c r="CRL1956" s="101"/>
      <c r="CRM1956" s="101"/>
      <c r="CRN1956" s="101"/>
      <c r="CRO1956" s="101"/>
      <c r="CRP1956" s="101"/>
      <c r="CRQ1956" s="101"/>
      <c r="CRR1956" s="101"/>
      <c r="CRS1956" s="101"/>
      <c r="CRT1956" s="101"/>
      <c r="CRU1956" s="101"/>
      <c r="CRV1956" s="101"/>
      <c r="CRW1956" s="101"/>
      <c r="CRX1956" s="101"/>
      <c r="CRY1956" s="101"/>
      <c r="CRZ1956" s="101"/>
      <c r="CSA1956" s="101"/>
      <c r="CSB1956" s="101"/>
      <c r="CSC1956" s="101"/>
      <c r="CSD1956" s="101"/>
      <c r="CSE1956" s="101"/>
      <c r="CSF1956" s="101"/>
      <c r="CSG1956" s="101"/>
      <c r="CSH1956" s="101"/>
      <c r="CSI1956" s="101"/>
      <c r="CSJ1956" s="101"/>
      <c r="CSK1956" s="101"/>
      <c r="CSL1956" s="101"/>
      <c r="CSM1956" s="101"/>
      <c r="CSN1956" s="101"/>
      <c r="CSO1956" s="101"/>
      <c r="CSP1956" s="101"/>
      <c r="CSQ1956" s="101"/>
      <c r="CSR1956" s="101"/>
      <c r="CSS1956" s="101"/>
      <c r="CST1956" s="101"/>
      <c r="CSU1956" s="101"/>
      <c r="CSV1956" s="101"/>
      <c r="CSW1956" s="101"/>
      <c r="CSX1956" s="101"/>
      <c r="CSY1956" s="101"/>
      <c r="CSZ1956" s="101"/>
      <c r="CTA1956" s="101"/>
      <c r="CTB1956" s="101"/>
      <c r="CTC1956" s="101"/>
      <c r="CTD1956" s="101"/>
      <c r="CTE1956" s="101"/>
      <c r="CTF1956" s="101"/>
      <c r="CTG1956" s="101"/>
      <c r="CTH1956" s="101"/>
      <c r="CTI1956" s="101"/>
      <c r="CTJ1956" s="101"/>
      <c r="CTK1956" s="101"/>
      <c r="CTL1956" s="101"/>
      <c r="CTM1956" s="101"/>
      <c r="CTN1956" s="101"/>
      <c r="CTO1956" s="101"/>
      <c r="CTP1956" s="101"/>
      <c r="CTQ1956" s="101"/>
      <c r="CTR1956" s="101"/>
      <c r="CTS1956" s="101"/>
      <c r="CTT1956" s="101"/>
      <c r="CTU1956" s="101"/>
      <c r="CTV1956" s="101"/>
      <c r="CTW1956" s="101"/>
      <c r="CTX1956" s="101"/>
      <c r="CTY1956" s="101"/>
      <c r="CTZ1956" s="101"/>
      <c r="CUA1956" s="101"/>
      <c r="CUB1956" s="101"/>
      <c r="CUC1956" s="101"/>
      <c r="CUD1956" s="101"/>
      <c r="CUE1956" s="101"/>
      <c r="CUF1956" s="101"/>
      <c r="CUG1956" s="101"/>
      <c r="CUH1956" s="101"/>
      <c r="CUI1956" s="101"/>
      <c r="CUJ1956" s="101"/>
      <c r="CUK1956" s="101"/>
      <c r="CUL1956" s="101"/>
      <c r="CUM1956" s="101"/>
      <c r="CUN1956" s="101"/>
      <c r="CUO1956" s="101"/>
      <c r="CUP1956" s="101"/>
      <c r="CUQ1956" s="101"/>
      <c r="CUR1956" s="101"/>
      <c r="CUS1956" s="101"/>
      <c r="CUT1956" s="101"/>
      <c r="CUU1956" s="101"/>
      <c r="CUV1956" s="101"/>
      <c r="CUW1956" s="101"/>
      <c r="CUX1956" s="101"/>
      <c r="CUY1956" s="101"/>
      <c r="CUZ1956" s="101"/>
      <c r="CVA1956" s="101"/>
      <c r="CVB1956" s="101"/>
      <c r="CVC1956" s="101"/>
      <c r="CVD1956" s="101"/>
      <c r="CVE1956" s="101"/>
      <c r="CVF1956" s="101"/>
      <c r="CVG1956" s="101"/>
      <c r="CVH1956" s="101"/>
      <c r="CVI1956" s="101"/>
      <c r="CVJ1956" s="101"/>
      <c r="CVK1956" s="101"/>
      <c r="CVL1956" s="101"/>
      <c r="CVM1956" s="101"/>
      <c r="CVN1956" s="101"/>
      <c r="CVO1956" s="101"/>
      <c r="CVP1956" s="101"/>
      <c r="CVQ1956" s="101"/>
      <c r="CVR1956" s="101"/>
      <c r="CVS1956" s="101"/>
      <c r="CVT1956" s="101"/>
      <c r="CVU1956" s="101"/>
      <c r="CVV1956" s="101"/>
      <c r="CVW1956" s="101"/>
      <c r="CVX1956" s="101"/>
      <c r="CVY1956" s="101"/>
      <c r="CVZ1956" s="101"/>
      <c r="CWA1956" s="101"/>
      <c r="CWB1956" s="101"/>
      <c r="CWC1956" s="101"/>
      <c r="CWD1956" s="101"/>
      <c r="CWE1956" s="101"/>
      <c r="CWF1956" s="101"/>
      <c r="CWG1956" s="101"/>
      <c r="CWH1956" s="101"/>
      <c r="CWI1956" s="101"/>
      <c r="CWJ1956" s="101"/>
      <c r="CWK1956" s="101"/>
      <c r="CWL1956" s="101"/>
      <c r="CWM1956" s="101"/>
      <c r="CWN1956" s="101"/>
      <c r="CWO1956" s="101"/>
      <c r="CWP1956" s="101"/>
      <c r="CWQ1956" s="101"/>
      <c r="CWR1956" s="101"/>
      <c r="CWS1956" s="101"/>
      <c r="CWT1956" s="101"/>
      <c r="CWU1956" s="101"/>
      <c r="CWV1956" s="101"/>
      <c r="CWW1956" s="101"/>
      <c r="CWX1956" s="101"/>
      <c r="CWY1956" s="101"/>
      <c r="CWZ1956" s="101"/>
      <c r="CXA1956" s="101"/>
      <c r="CXB1956" s="101"/>
      <c r="CXC1956" s="101"/>
      <c r="CXD1956" s="101"/>
      <c r="CXE1956" s="101"/>
      <c r="CXF1956" s="101"/>
      <c r="CXG1956" s="101"/>
      <c r="CXH1956" s="101"/>
      <c r="CXI1956" s="101"/>
      <c r="CXJ1956" s="101"/>
      <c r="CXK1956" s="101"/>
      <c r="CXL1956" s="101"/>
      <c r="CXM1956" s="101"/>
      <c r="CXN1956" s="101"/>
      <c r="CXO1956" s="101"/>
      <c r="CXP1956" s="101"/>
      <c r="CXQ1956" s="101"/>
      <c r="CXR1956" s="101"/>
      <c r="CXS1956" s="101"/>
      <c r="CXT1956" s="101"/>
      <c r="CXU1956" s="101"/>
      <c r="CXV1956" s="101"/>
      <c r="CXW1956" s="101"/>
      <c r="CXX1956" s="101"/>
      <c r="CXY1956" s="101"/>
      <c r="CXZ1956" s="101"/>
      <c r="CYA1956" s="101"/>
      <c r="CYB1956" s="101"/>
      <c r="CYC1956" s="101"/>
      <c r="CYD1956" s="101"/>
      <c r="CYE1956" s="101"/>
      <c r="CYF1956" s="101"/>
      <c r="CYG1956" s="101"/>
      <c r="CYH1956" s="101"/>
      <c r="CYI1956" s="101"/>
      <c r="CYJ1956" s="101"/>
      <c r="CYK1956" s="101"/>
      <c r="CYL1956" s="101"/>
      <c r="CYM1956" s="101"/>
      <c r="CYN1956" s="101"/>
      <c r="CYO1956" s="101"/>
      <c r="CYP1956" s="101"/>
      <c r="CYQ1956" s="101"/>
      <c r="CYR1956" s="101"/>
      <c r="CYS1956" s="101"/>
      <c r="CYT1956" s="101"/>
      <c r="CYU1956" s="101"/>
      <c r="CYV1956" s="101"/>
      <c r="CYW1956" s="101"/>
      <c r="CYX1956" s="101"/>
      <c r="CYY1956" s="101"/>
      <c r="CYZ1956" s="101"/>
      <c r="CZA1956" s="101"/>
      <c r="CZB1956" s="101"/>
      <c r="CZC1956" s="101"/>
      <c r="CZD1956" s="101"/>
      <c r="CZE1956" s="101"/>
      <c r="CZF1956" s="101"/>
      <c r="CZG1956" s="101"/>
      <c r="CZH1956" s="101"/>
      <c r="CZI1956" s="101"/>
      <c r="CZJ1956" s="101"/>
      <c r="CZK1956" s="101"/>
      <c r="CZL1956" s="101"/>
      <c r="CZM1956" s="101"/>
      <c r="CZN1956" s="101"/>
      <c r="CZO1956" s="101"/>
      <c r="CZP1956" s="101"/>
      <c r="CZQ1956" s="101"/>
      <c r="CZR1956" s="101"/>
      <c r="CZS1956" s="101"/>
      <c r="CZT1956" s="101"/>
      <c r="CZU1956" s="101"/>
      <c r="CZV1956" s="101"/>
      <c r="CZW1956" s="101"/>
      <c r="CZX1956" s="101"/>
      <c r="CZY1956" s="101"/>
      <c r="CZZ1956" s="101"/>
      <c r="DAA1956" s="101"/>
      <c r="DAB1956" s="101"/>
      <c r="DAC1956" s="101"/>
      <c r="DAD1956" s="101"/>
      <c r="DAE1956" s="101"/>
      <c r="DAF1956" s="101"/>
      <c r="DAG1956" s="101"/>
      <c r="DAH1956" s="101"/>
      <c r="DAI1956" s="101"/>
      <c r="DAJ1956" s="101"/>
      <c r="DAK1956" s="101"/>
      <c r="DAL1956" s="101"/>
      <c r="DAM1956" s="101"/>
      <c r="DAN1956" s="101"/>
      <c r="DAO1956" s="101"/>
      <c r="DAP1956" s="101"/>
      <c r="DAQ1956" s="101"/>
      <c r="DAR1956" s="101"/>
      <c r="DAS1956" s="101"/>
      <c r="DAT1956" s="101"/>
      <c r="DAU1956" s="101"/>
      <c r="DAV1956" s="101"/>
      <c r="DAW1956" s="101"/>
      <c r="DAX1956" s="101"/>
      <c r="DAY1956" s="101"/>
      <c r="DAZ1956" s="101"/>
      <c r="DBA1956" s="101"/>
      <c r="DBB1956" s="101"/>
      <c r="DBC1956" s="101"/>
      <c r="DBD1956" s="101"/>
      <c r="DBE1956" s="101"/>
      <c r="DBF1956" s="101"/>
      <c r="DBG1956" s="101"/>
      <c r="DBH1956" s="101"/>
      <c r="DBI1956" s="101"/>
      <c r="DBJ1956" s="101"/>
      <c r="DBK1956" s="101"/>
      <c r="DBL1956" s="101"/>
      <c r="DBM1956" s="101"/>
      <c r="DBN1956" s="101"/>
      <c r="DBO1956" s="101"/>
      <c r="DBP1956" s="101"/>
      <c r="DBQ1956" s="101"/>
      <c r="DBR1956" s="101"/>
      <c r="DBS1956" s="101"/>
      <c r="DBT1956" s="101"/>
      <c r="DBU1956" s="101"/>
      <c r="DBV1956" s="101"/>
      <c r="DBW1956" s="101"/>
      <c r="DBX1956" s="101"/>
      <c r="DBY1956" s="101"/>
      <c r="DBZ1956" s="101"/>
      <c r="DCA1956" s="101"/>
      <c r="DCB1956" s="101"/>
      <c r="DCC1956" s="101"/>
      <c r="DCD1956" s="101"/>
      <c r="DCE1956" s="101"/>
      <c r="DCF1956" s="101"/>
      <c r="DCG1956" s="101"/>
      <c r="DCH1956" s="101"/>
      <c r="DCI1956" s="101"/>
      <c r="DCJ1956" s="101"/>
      <c r="DCK1956" s="101"/>
      <c r="DCL1956" s="101"/>
      <c r="DCM1956" s="101"/>
      <c r="DCN1956" s="101"/>
      <c r="DCO1956" s="101"/>
      <c r="DCP1956" s="101"/>
      <c r="DCQ1956" s="101"/>
      <c r="DCR1956" s="101"/>
      <c r="DCS1956" s="101"/>
      <c r="DCT1956" s="101"/>
      <c r="DCU1956" s="101"/>
      <c r="DCV1956" s="101"/>
      <c r="DCW1956" s="101"/>
      <c r="DCX1956" s="101"/>
      <c r="DCY1956" s="101"/>
      <c r="DCZ1956" s="101"/>
      <c r="DDA1956" s="101"/>
      <c r="DDB1956" s="101"/>
      <c r="DDC1956" s="101"/>
      <c r="DDD1956" s="101"/>
      <c r="DDE1956" s="101"/>
      <c r="DDF1956" s="101"/>
      <c r="DDG1956" s="101"/>
      <c r="DDH1956" s="101"/>
      <c r="DDI1956" s="101"/>
      <c r="DDJ1956" s="101"/>
      <c r="DDK1956" s="101"/>
      <c r="DDL1956" s="101"/>
      <c r="DDM1956" s="101"/>
      <c r="DDN1956" s="101"/>
      <c r="DDO1956" s="101"/>
      <c r="DDP1956" s="101"/>
      <c r="DDQ1956" s="101"/>
      <c r="DDR1956" s="101"/>
      <c r="DDS1956" s="101"/>
      <c r="DDT1956" s="101"/>
      <c r="DDU1956" s="101"/>
      <c r="DDV1956" s="101"/>
      <c r="DDW1956" s="101"/>
      <c r="DDX1956" s="101"/>
      <c r="DDY1956" s="101"/>
      <c r="DDZ1956" s="101"/>
      <c r="DEA1956" s="101"/>
      <c r="DEB1956" s="101"/>
      <c r="DEC1956" s="101"/>
      <c r="DED1956" s="101"/>
      <c r="DEE1956" s="101"/>
      <c r="DEF1956" s="101"/>
      <c r="DEG1956" s="101"/>
      <c r="DEH1956" s="101"/>
      <c r="DEI1956" s="101"/>
      <c r="DEJ1956" s="101"/>
      <c r="DEK1956" s="101"/>
      <c r="DEL1956" s="101"/>
      <c r="DEM1956" s="101"/>
      <c r="DEN1956" s="101"/>
      <c r="DEO1956" s="101"/>
      <c r="DEP1956" s="101"/>
      <c r="DEQ1956" s="101"/>
      <c r="DER1956" s="101"/>
      <c r="DES1956" s="101"/>
      <c r="DET1956" s="101"/>
      <c r="DEU1956" s="101"/>
      <c r="DEV1956" s="101"/>
      <c r="DEW1956" s="101"/>
      <c r="DEX1956" s="101"/>
      <c r="DEY1956" s="101"/>
      <c r="DEZ1956" s="101"/>
      <c r="DFA1956" s="101"/>
      <c r="DFB1956" s="101"/>
      <c r="DFC1956" s="101"/>
      <c r="DFD1956" s="101"/>
      <c r="DFE1956" s="101"/>
      <c r="DFF1956" s="101"/>
      <c r="DFG1956" s="101"/>
      <c r="DFH1956" s="101"/>
      <c r="DFI1956" s="101"/>
      <c r="DFJ1956" s="101"/>
      <c r="DFK1956" s="101"/>
      <c r="DFL1956" s="101"/>
      <c r="DFM1956" s="101"/>
      <c r="DFN1956" s="101"/>
      <c r="DFO1956" s="101"/>
      <c r="DFP1956" s="101"/>
      <c r="DFQ1956" s="101"/>
      <c r="DFR1956" s="101"/>
      <c r="DFS1956" s="101"/>
      <c r="DFT1956" s="101"/>
      <c r="DFU1956" s="101"/>
      <c r="DFV1956" s="101"/>
      <c r="DFW1956" s="101"/>
      <c r="DFX1956" s="101"/>
      <c r="DFY1956" s="101"/>
      <c r="DFZ1956" s="101"/>
      <c r="DGA1956" s="101"/>
      <c r="DGB1956" s="101"/>
      <c r="DGC1956" s="101"/>
      <c r="DGD1956" s="101"/>
      <c r="DGE1956" s="101"/>
      <c r="DGF1956" s="101"/>
      <c r="DGG1956" s="101"/>
      <c r="DGH1956" s="101"/>
      <c r="DGI1956" s="101"/>
      <c r="DGJ1956" s="101"/>
      <c r="DGK1956" s="101"/>
      <c r="DGL1956" s="101"/>
      <c r="DGM1956" s="101"/>
      <c r="DGN1956" s="101"/>
      <c r="DGO1956" s="101"/>
      <c r="DGP1956" s="101"/>
      <c r="DGQ1956" s="101"/>
      <c r="DGR1956" s="101"/>
      <c r="DGS1956" s="101"/>
      <c r="DGT1956" s="101"/>
      <c r="DGU1956" s="101"/>
      <c r="DGV1956" s="101"/>
      <c r="DGW1956" s="101"/>
      <c r="DGX1956" s="101"/>
      <c r="DGY1956" s="101"/>
      <c r="DGZ1956" s="101"/>
      <c r="DHA1956" s="101"/>
      <c r="DHB1956" s="101"/>
      <c r="DHC1956" s="101"/>
      <c r="DHD1956" s="101"/>
      <c r="DHE1956" s="101"/>
      <c r="DHF1956" s="101"/>
      <c r="DHG1956" s="101"/>
      <c r="DHH1956" s="101"/>
      <c r="DHI1956" s="101"/>
      <c r="DHJ1956" s="101"/>
      <c r="DHK1956" s="101"/>
      <c r="DHL1956" s="101"/>
      <c r="DHM1956" s="101"/>
      <c r="DHN1956" s="101"/>
      <c r="DHO1956" s="101"/>
      <c r="DHP1956" s="101"/>
      <c r="DHQ1956" s="101"/>
      <c r="DHR1956" s="101"/>
      <c r="DHS1956" s="101"/>
      <c r="DHT1956" s="101"/>
      <c r="DHU1956" s="101"/>
      <c r="DHV1956" s="101"/>
      <c r="DHW1956" s="101"/>
      <c r="DHX1956" s="101"/>
      <c r="DHY1956" s="101"/>
      <c r="DHZ1956" s="101"/>
      <c r="DIA1956" s="101"/>
      <c r="DIB1956" s="101"/>
      <c r="DIC1956" s="101"/>
      <c r="DID1956" s="101"/>
      <c r="DIE1956" s="101"/>
      <c r="DIF1956" s="101"/>
      <c r="DIG1956" s="101"/>
      <c r="DIH1956" s="101"/>
      <c r="DII1956" s="101"/>
      <c r="DIJ1956" s="101"/>
      <c r="DIK1956" s="101"/>
      <c r="DIL1956" s="101"/>
      <c r="DIM1956" s="101"/>
      <c r="DIN1956" s="101"/>
      <c r="DIO1956" s="101"/>
      <c r="DIP1956" s="101"/>
      <c r="DIQ1956" s="101"/>
      <c r="DIR1956" s="101"/>
      <c r="DIS1956" s="101"/>
      <c r="DIT1956" s="101"/>
      <c r="DIU1956" s="101"/>
      <c r="DIV1956" s="101"/>
      <c r="DIW1956" s="101"/>
      <c r="DIX1956" s="101"/>
      <c r="DIY1956" s="101"/>
      <c r="DIZ1956" s="101"/>
      <c r="DJA1956" s="101"/>
      <c r="DJB1956" s="101"/>
      <c r="DJC1956" s="101"/>
      <c r="DJD1956" s="101"/>
      <c r="DJE1956" s="101"/>
      <c r="DJF1956" s="101"/>
      <c r="DJG1956" s="101"/>
      <c r="DJH1956" s="101"/>
      <c r="DJI1956" s="101"/>
      <c r="DJJ1956" s="101"/>
      <c r="DJK1956" s="101"/>
      <c r="DJL1956" s="101"/>
      <c r="DJM1956" s="101"/>
      <c r="DJN1956" s="101"/>
      <c r="DJO1956" s="101"/>
      <c r="DJP1956" s="101"/>
      <c r="DJQ1956" s="101"/>
      <c r="DJR1956" s="101"/>
      <c r="DJS1956" s="101"/>
      <c r="DJT1956" s="101"/>
      <c r="DJU1956" s="101"/>
      <c r="DJV1956" s="101"/>
      <c r="DJW1956" s="101"/>
      <c r="DJX1956" s="101"/>
      <c r="DJY1956" s="101"/>
      <c r="DJZ1956" s="101"/>
      <c r="DKA1956" s="101"/>
      <c r="DKB1956" s="101"/>
      <c r="DKC1956" s="101"/>
      <c r="DKD1956" s="101"/>
      <c r="DKE1956" s="101"/>
      <c r="DKF1956" s="101"/>
      <c r="DKG1956" s="101"/>
      <c r="DKH1956" s="101"/>
      <c r="DKI1956" s="101"/>
      <c r="DKJ1956" s="101"/>
      <c r="DKK1956" s="101"/>
      <c r="DKL1956" s="101"/>
      <c r="DKM1956" s="101"/>
      <c r="DKN1956" s="101"/>
      <c r="DKO1956" s="101"/>
      <c r="DKP1956" s="101"/>
      <c r="DKQ1956" s="101"/>
      <c r="DKR1956" s="101"/>
      <c r="DKS1956" s="101"/>
      <c r="DKT1956" s="101"/>
      <c r="DKU1956" s="101"/>
      <c r="DKV1956" s="101"/>
      <c r="DKW1956" s="101"/>
      <c r="DKX1956" s="101"/>
      <c r="DKY1956" s="101"/>
      <c r="DKZ1956" s="101"/>
      <c r="DLA1956" s="101"/>
      <c r="DLB1956" s="101"/>
      <c r="DLC1956" s="101"/>
      <c r="DLD1956" s="101"/>
      <c r="DLE1956" s="101"/>
      <c r="DLF1956" s="101"/>
      <c r="DLG1956" s="101"/>
      <c r="DLH1956" s="101"/>
      <c r="DLI1956" s="101"/>
      <c r="DLJ1956" s="101"/>
      <c r="DLK1956" s="101"/>
      <c r="DLL1956" s="101"/>
      <c r="DLM1956" s="101"/>
      <c r="DLN1956" s="101"/>
      <c r="DLO1956" s="101"/>
      <c r="DLP1956" s="101"/>
      <c r="DLQ1956" s="101"/>
      <c r="DLR1956" s="101"/>
      <c r="DLS1956" s="101"/>
      <c r="DLT1956" s="101"/>
      <c r="DLU1956" s="101"/>
      <c r="DLV1956" s="101"/>
      <c r="DLW1956" s="101"/>
      <c r="DLX1956" s="101"/>
      <c r="DLY1956" s="101"/>
      <c r="DLZ1956" s="101"/>
      <c r="DMA1956" s="101"/>
      <c r="DMB1956" s="101"/>
      <c r="DMC1956" s="101"/>
      <c r="DMD1956" s="101"/>
      <c r="DME1956" s="101"/>
      <c r="DMF1956" s="101"/>
      <c r="DMG1956" s="101"/>
      <c r="DMH1956" s="101"/>
      <c r="DMI1956" s="101"/>
      <c r="DMJ1956" s="101"/>
      <c r="DMK1956" s="101"/>
      <c r="DML1956" s="101"/>
      <c r="DMM1956" s="101"/>
      <c r="DMN1956" s="101"/>
      <c r="DMO1956" s="101"/>
      <c r="DMP1956" s="101"/>
      <c r="DMQ1956" s="101"/>
      <c r="DMR1956" s="101"/>
      <c r="DMS1956" s="101"/>
      <c r="DMT1956" s="101"/>
      <c r="DMU1956" s="101"/>
      <c r="DMV1956" s="101"/>
      <c r="DMW1956" s="101"/>
      <c r="DMX1956" s="101"/>
      <c r="DMY1956" s="101"/>
      <c r="DMZ1956" s="101"/>
      <c r="DNA1956" s="101"/>
      <c r="DNB1956" s="101"/>
      <c r="DNC1956" s="101"/>
      <c r="DND1956" s="101"/>
      <c r="DNE1956" s="101"/>
      <c r="DNF1956" s="101"/>
      <c r="DNG1956" s="101"/>
      <c r="DNH1956" s="101"/>
      <c r="DNI1956" s="101"/>
      <c r="DNJ1956" s="101"/>
      <c r="DNK1956" s="101"/>
      <c r="DNL1956" s="101"/>
      <c r="DNM1956" s="101"/>
      <c r="DNN1956" s="101"/>
      <c r="DNO1956" s="101"/>
      <c r="DNP1956" s="101"/>
      <c r="DNQ1956" s="101"/>
      <c r="DNR1956" s="101"/>
      <c r="DNS1956" s="101"/>
      <c r="DNT1956" s="101"/>
      <c r="DNU1956" s="101"/>
      <c r="DNV1956" s="101"/>
      <c r="DNW1956" s="101"/>
      <c r="DNX1956" s="101"/>
      <c r="DNY1956" s="101"/>
      <c r="DNZ1956" s="101"/>
      <c r="DOA1956" s="101"/>
      <c r="DOB1956" s="101"/>
      <c r="DOC1956" s="101"/>
      <c r="DOD1956" s="101"/>
      <c r="DOE1956" s="101"/>
      <c r="DOF1956" s="101"/>
      <c r="DOG1956" s="101"/>
      <c r="DOH1956" s="101"/>
      <c r="DOI1956" s="101"/>
      <c r="DOJ1956" s="101"/>
      <c r="DOK1956" s="101"/>
      <c r="DOL1956" s="101"/>
      <c r="DOM1956" s="101"/>
      <c r="DON1956" s="101"/>
      <c r="DOO1956" s="101"/>
      <c r="DOP1956" s="101"/>
      <c r="DOQ1956" s="101"/>
      <c r="DOR1956" s="101"/>
      <c r="DOS1956" s="101"/>
      <c r="DOT1956" s="101"/>
      <c r="DOU1956" s="101"/>
      <c r="DOV1956" s="101"/>
      <c r="DOW1956" s="101"/>
      <c r="DOX1956" s="101"/>
      <c r="DOY1956" s="101"/>
      <c r="DOZ1956" s="101"/>
      <c r="DPA1956" s="101"/>
      <c r="DPB1956" s="101"/>
      <c r="DPC1956" s="101"/>
      <c r="DPD1956" s="101"/>
      <c r="DPE1956" s="101"/>
      <c r="DPF1956" s="101"/>
      <c r="DPG1956" s="101"/>
      <c r="DPH1956" s="101"/>
      <c r="DPI1956" s="101"/>
      <c r="DPJ1956" s="101"/>
      <c r="DPK1956" s="101"/>
      <c r="DPL1956" s="101"/>
      <c r="DPM1956" s="101"/>
      <c r="DPN1956" s="101"/>
      <c r="DPO1956" s="101"/>
      <c r="DPP1956" s="101"/>
      <c r="DPQ1956" s="101"/>
      <c r="DPR1956" s="101"/>
      <c r="DPS1956" s="101"/>
      <c r="DPT1956" s="101"/>
      <c r="DPU1956" s="101"/>
      <c r="DPV1956" s="101"/>
      <c r="DPW1956" s="101"/>
      <c r="DPX1956" s="101"/>
      <c r="DPY1956" s="101"/>
      <c r="DPZ1956" s="101"/>
      <c r="DQA1956" s="101"/>
      <c r="DQB1956" s="101"/>
      <c r="DQC1956" s="101"/>
      <c r="DQD1956" s="101"/>
      <c r="DQE1956" s="101"/>
      <c r="DQF1956" s="101"/>
      <c r="DQG1956" s="101"/>
      <c r="DQH1956" s="101"/>
      <c r="DQI1956" s="101"/>
      <c r="DQJ1956" s="101"/>
      <c r="DQK1956" s="101"/>
      <c r="DQL1956" s="101"/>
      <c r="DQM1956" s="101"/>
      <c r="DQN1956" s="101"/>
      <c r="DQO1956" s="101"/>
      <c r="DQP1956" s="101"/>
      <c r="DQQ1956" s="101"/>
      <c r="DQR1956" s="101"/>
      <c r="DQS1956" s="101"/>
      <c r="DQT1956" s="101"/>
      <c r="DQU1956" s="101"/>
      <c r="DQV1956" s="101"/>
      <c r="DQW1956" s="101"/>
      <c r="DQX1956" s="101"/>
      <c r="DQY1956" s="101"/>
      <c r="DQZ1956" s="101"/>
      <c r="DRA1956" s="101"/>
      <c r="DRB1956" s="101"/>
      <c r="DRC1956" s="101"/>
      <c r="DRD1956" s="101"/>
      <c r="DRE1956" s="101"/>
      <c r="DRF1956" s="101"/>
      <c r="DRG1956" s="101"/>
      <c r="DRH1956" s="101"/>
      <c r="DRI1956" s="101"/>
      <c r="DRJ1956" s="101"/>
      <c r="DRK1956" s="101"/>
      <c r="DRL1956" s="101"/>
      <c r="DRM1956" s="101"/>
      <c r="DRN1956" s="101"/>
      <c r="DRO1956" s="101"/>
      <c r="DRP1956" s="101"/>
      <c r="DRQ1956" s="101"/>
      <c r="DRR1956" s="101"/>
      <c r="DRS1956" s="101"/>
      <c r="DRT1956" s="101"/>
      <c r="DRU1956" s="101"/>
      <c r="DRV1956" s="101"/>
      <c r="DRW1956" s="101"/>
      <c r="DRX1956" s="101"/>
      <c r="DRY1956" s="101"/>
      <c r="DRZ1956" s="101"/>
      <c r="DSA1956" s="101"/>
      <c r="DSB1956" s="101"/>
      <c r="DSC1956" s="101"/>
      <c r="DSD1956" s="101"/>
      <c r="DSE1956" s="101"/>
      <c r="DSF1956" s="101"/>
      <c r="DSG1956" s="101"/>
      <c r="DSH1956" s="101"/>
      <c r="DSI1956" s="101"/>
      <c r="DSJ1956" s="101"/>
      <c r="DSK1956" s="101"/>
      <c r="DSL1956" s="101"/>
      <c r="DSM1956" s="101"/>
      <c r="DSN1956" s="101"/>
      <c r="DSO1956" s="101"/>
      <c r="DSP1956" s="101"/>
      <c r="DSQ1956" s="101"/>
      <c r="DSR1956" s="101"/>
      <c r="DSS1956" s="101"/>
      <c r="DST1956" s="101"/>
      <c r="DSU1956" s="101"/>
      <c r="DSV1956" s="101"/>
      <c r="DSW1956" s="101"/>
      <c r="DSX1956" s="101"/>
      <c r="DSY1956" s="101"/>
      <c r="DSZ1956" s="101"/>
      <c r="DTA1956" s="101"/>
      <c r="DTB1956" s="101"/>
      <c r="DTC1956" s="101"/>
      <c r="DTD1956" s="101"/>
      <c r="DTE1956" s="101"/>
      <c r="DTF1956" s="101"/>
      <c r="DTG1956" s="101"/>
      <c r="DTH1956" s="101"/>
      <c r="DTI1956" s="101"/>
      <c r="DTJ1956" s="101"/>
      <c r="DTK1956" s="101"/>
      <c r="DTL1956" s="101"/>
      <c r="DTM1956" s="101"/>
      <c r="DTN1956" s="101"/>
      <c r="DTO1956" s="101"/>
      <c r="DTP1956" s="101"/>
      <c r="DTQ1956" s="101"/>
      <c r="DTR1956" s="101"/>
      <c r="DTS1956" s="101"/>
      <c r="DTT1956" s="101"/>
      <c r="DTU1956" s="101"/>
      <c r="DTV1956" s="101"/>
      <c r="DTW1956" s="101"/>
      <c r="DTX1956" s="101"/>
      <c r="DTY1956" s="101"/>
      <c r="DTZ1956" s="101"/>
      <c r="DUA1956" s="101"/>
      <c r="DUB1956" s="101"/>
      <c r="DUC1956" s="101"/>
      <c r="DUD1956" s="101"/>
      <c r="DUE1956" s="101"/>
      <c r="DUF1956" s="101"/>
      <c r="DUG1956" s="101"/>
      <c r="DUH1956" s="101"/>
      <c r="DUI1956" s="101"/>
      <c r="DUJ1956" s="101"/>
      <c r="DUK1956" s="101"/>
      <c r="DUL1956" s="101"/>
      <c r="DUM1956" s="101"/>
      <c r="DUN1956" s="101"/>
      <c r="DUO1956" s="101"/>
      <c r="DUP1956" s="101"/>
      <c r="DUQ1956" s="101"/>
      <c r="DUR1956" s="101"/>
      <c r="DUS1956" s="101"/>
      <c r="DUT1956" s="101"/>
      <c r="DUU1956" s="101"/>
      <c r="DUV1956" s="101"/>
      <c r="DUW1956" s="101"/>
      <c r="DUX1956" s="101"/>
      <c r="DUY1956" s="101"/>
      <c r="DUZ1956" s="101"/>
      <c r="DVA1956" s="101"/>
      <c r="DVB1956" s="101"/>
      <c r="DVC1956" s="101"/>
      <c r="DVD1956" s="101"/>
      <c r="DVE1956" s="101"/>
      <c r="DVF1956" s="101"/>
      <c r="DVG1956" s="101"/>
      <c r="DVH1956" s="101"/>
      <c r="DVI1956" s="101"/>
      <c r="DVJ1956" s="101"/>
      <c r="DVK1956" s="101"/>
      <c r="DVL1956" s="101"/>
      <c r="DVM1956" s="101"/>
      <c r="DVN1956" s="101"/>
      <c r="DVO1956" s="101"/>
      <c r="DVP1956" s="101"/>
      <c r="DVQ1956" s="101"/>
      <c r="DVR1956" s="101"/>
      <c r="DVS1956" s="101"/>
      <c r="DVT1956" s="101"/>
      <c r="DVU1956" s="101"/>
      <c r="DVV1956" s="101"/>
      <c r="DVW1956" s="101"/>
      <c r="DVX1956" s="101"/>
      <c r="DVY1956" s="101"/>
      <c r="DVZ1956" s="101"/>
      <c r="DWA1956" s="101"/>
      <c r="DWB1956" s="101"/>
      <c r="DWC1956" s="101"/>
      <c r="DWD1956" s="101"/>
      <c r="DWE1956" s="101"/>
      <c r="DWF1956" s="101"/>
      <c r="DWG1956" s="101"/>
      <c r="DWH1956" s="101"/>
      <c r="DWI1956" s="101"/>
      <c r="DWJ1956" s="101"/>
      <c r="DWK1956" s="101"/>
      <c r="DWL1956" s="101"/>
      <c r="DWM1956" s="101"/>
      <c r="DWN1956" s="101"/>
      <c r="DWO1956" s="101"/>
      <c r="DWP1956" s="101"/>
      <c r="DWQ1956" s="101"/>
      <c r="DWR1956" s="101"/>
      <c r="DWS1956" s="101"/>
      <c r="DWT1956" s="101"/>
      <c r="DWU1956" s="101"/>
      <c r="DWV1956" s="101"/>
      <c r="DWW1956" s="101"/>
      <c r="DWX1956" s="101"/>
      <c r="DWY1956" s="101"/>
      <c r="DWZ1956" s="101"/>
      <c r="DXA1956" s="101"/>
      <c r="DXB1956" s="101"/>
      <c r="DXC1956" s="101"/>
      <c r="DXD1956" s="101"/>
      <c r="DXE1956" s="101"/>
      <c r="DXF1956" s="101"/>
      <c r="DXG1956" s="101"/>
      <c r="DXH1956" s="101"/>
      <c r="DXI1956" s="101"/>
      <c r="DXJ1956" s="101"/>
      <c r="DXK1956" s="101"/>
      <c r="DXL1956" s="101"/>
      <c r="DXM1956" s="101"/>
      <c r="DXN1956" s="101"/>
      <c r="DXO1956" s="101"/>
      <c r="DXP1956" s="101"/>
      <c r="DXQ1956" s="101"/>
      <c r="DXR1956" s="101"/>
      <c r="DXS1956" s="101"/>
      <c r="DXT1956" s="101"/>
      <c r="DXU1956" s="101"/>
      <c r="DXV1956" s="101"/>
      <c r="DXW1956" s="101"/>
      <c r="DXX1956" s="101"/>
      <c r="DXY1956" s="101"/>
      <c r="DXZ1956" s="101"/>
      <c r="DYA1956" s="101"/>
      <c r="DYB1956" s="101"/>
      <c r="DYC1956" s="101"/>
      <c r="DYD1956" s="101"/>
      <c r="DYE1956" s="101"/>
      <c r="DYF1956" s="101"/>
      <c r="DYG1956" s="101"/>
      <c r="DYH1956" s="101"/>
      <c r="DYI1956" s="101"/>
      <c r="DYJ1956" s="101"/>
      <c r="DYK1956" s="101"/>
      <c r="DYL1956" s="101"/>
      <c r="DYM1956" s="101"/>
      <c r="DYN1956" s="101"/>
      <c r="DYO1956" s="101"/>
      <c r="DYP1956" s="101"/>
      <c r="DYQ1956" s="101"/>
      <c r="DYR1956" s="101"/>
      <c r="DYS1956" s="101"/>
      <c r="DYT1956" s="101"/>
      <c r="DYU1956" s="101"/>
      <c r="DYV1956" s="101"/>
      <c r="DYW1956" s="101"/>
      <c r="DYX1956" s="101"/>
      <c r="DYY1956" s="101"/>
      <c r="DYZ1956" s="101"/>
      <c r="DZA1956" s="101"/>
      <c r="DZB1956" s="101"/>
      <c r="DZC1956" s="101"/>
      <c r="DZD1956" s="101"/>
      <c r="DZE1956" s="101"/>
      <c r="DZF1956" s="101"/>
      <c r="DZG1956" s="101"/>
      <c r="DZH1956" s="101"/>
      <c r="DZI1956" s="101"/>
      <c r="DZJ1956" s="101"/>
      <c r="DZK1956" s="101"/>
      <c r="DZL1956" s="101"/>
      <c r="DZM1956" s="101"/>
      <c r="DZN1956" s="101"/>
      <c r="DZO1956" s="101"/>
      <c r="DZP1956" s="101"/>
      <c r="DZQ1956" s="101"/>
      <c r="DZR1956" s="101"/>
      <c r="DZS1956" s="101"/>
      <c r="DZT1956" s="101"/>
      <c r="DZU1956" s="101"/>
      <c r="DZV1956" s="101"/>
      <c r="DZW1956" s="101"/>
      <c r="DZX1956" s="101"/>
      <c r="DZY1956" s="101"/>
      <c r="DZZ1956" s="101"/>
      <c r="EAA1956" s="101"/>
      <c r="EAB1956" s="101"/>
      <c r="EAC1956" s="101"/>
      <c r="EAD1956" s="101"/>
      <c r="EAE1956" s="101"/>
      <c r="EAF1956" s="101"/>
      <c r="EAG1956" s="101"/>
      <c r="EAH1956" s="101"/>
      <c r="EAI1956" s="101"/>
      <c r="EAJ1956" s="101"/>
      <c r="EAK1956" s="101"/>
      <c r="EAL1956" s="101"/>
      <c r="EAM1956" s="101"/>
      <c r="EAN1956" s="101"/>
      <c r="EAO1956" s="101"/>
      <c r="EAP1956" s="101"/>
      <c r="EAQ1956" s="101"/>
      <c r="EAR1956" s="101"/>
      <c r="EAS1956" s="101"/>
      <c r="EAT1956" s="101"/>
      <c r="EAU1956" s="101"/>
      <c r="EAV1956" s="101"/>
      <c r="EAW1956" s="101"/>
      <c r="EAX1956" s="101"/>
      <c r="EAY1956" s="101"/>
      <c r="EAZ1956" s="101"/>
      <c r="EBA1956" s="101"/>
      <c r="EBB1956" s="101"/>
      <c r="EBC1956" s="101"/>
      <c r="EBD1956" s="101"/>
      <c r="EBE1956" s="101"/>
      <c r="EBF1956" s="101"/>
      <c r="EBG1956" s="101"/>
      <c r="EBH1956" s="101"/>
      <c r="EBI1956" s="101"/>
      <c r="EBJ1956" s="101"/>
      <c r="EBK1956" s="101"/>
      <c r="EBL1956" s="101"/>
      <c r="EBM1956" s="101"/>
      <c r="EBN1956" s="101"/>
      <c r="EBO1956" s="101"/>
      <c r="EBP1956" s="101"/>
      <c r="EBQ1956" s="101"/>
      <c r="EBR1956" s="101"/>
      <c r="EBS1956" s="101"/>
      <c r="EBT1956" s="101"/>
      <c r="EBU1956" s="101"/>
      <c r="EBV1956" s="101"/>
      <c r="EBW1956" s="101"/>
      <c r="EBX1956" s="101"/>
      <c r="EBY1956" s="101"/>
      <c r="EBZ1956" s="101"/>
      <c r="ECA1956" s="101"/>
      <c r="ECB1956" s="101"/>
      <c r="ECC1956" s="101"/>
      <c r="ECD1956" s="101"/>
      <c r="ECE1956" s="101"/>
      <c r="ECF1956" s="101"/>
      <c r="ECG1956" s="101"/>
      <c r="ECH1956" s="101"/>
      <c r="ECI1956" s="101"/>
      <c r="ECJ1956" s="101"/>
      <c r="ECK1956" s="101"/>
      <c r="ECL1956" s="101"/>
      <c r="ECM1956" s="101"/>
      <c r="ECN1956" s="101"/>
      <c r="ECO1956" s="101"/>
      <c r="ECP1956" s="101"/>
      <c r="ECQ1956" s="101"/>
      <c r="ECR1956" s="101"/>
      <c r="ECS1956" s="101"/>
      <c r="ECT1956" s="101"/>
      <c r="ECU1956" s="101"/>
      <c r="ECV1956" s="101"/>
      <c r="ECW1956" s="101"/>
      <c r="ECX1956" s="101"/>
      <c r="ECY1956" s="101"/>
      <c r="ECZ1956" s="101"/>
      <c r="EDA1956" s="101"/>
      <c r="EDB1956" s="101"/>
      <c r="EDC1956" s="101"/>
      <c r="EDD1956" s="101"/>
      <c r="EDE1956" s="101"/>
      <c r="EDF1956" s="101"/>
      <c r="EDG1956" s="101"/>
      <c r="EDH1956" s="101"/>
      <c r="EDI1956" s="101"/>
      <c r="EDJ1956" s="101"/>
      <c r="EDK1956" s="101"/>
      <c r="EDL1956" s="101"/>
      <c r="EDM1956" s="101"/>
      <c r="EDN1956" s="101"/>
      <c r="EDO1956" s="101"/>
      <c r="EDP1956" s="101"/>
      <c r="EDQ1956" s="101"/>
      <c r="EDR1956" s="101"/>
      <c r="EDS1956" s="101"/>
      <c r="EDT1956" s="101"/>
      <c r="EDU1956" s="101"/>
      <c r="EDV1956" s="101"/>
      <c r="EDW1956" s="101"/>
      <c r="EDX1956" s="101"/>
      <c r="EDY1956" s="101"/>
      <c r="EDZ1956" s="101"/>
      <c r="EEA1956" s="101"/>
      <c r="EEB1956" s="101"/>
      <c r="EEC1956" s="101"/>
      <c r="EED1956" s="101"/>
      <c r="EEE1956" s="101"/>
      <c r="EEF1956" s="101"/>
      <c r="EEG1956" s="101"/>
      <c r="EEH1956" s="101"/>
      <c r="EEI1956" s="101"/>
      <c r="EEJ1956" s="101"/>
      <c r="EEK1956" s="101"/>
      <c r="EEL1956" s="101"/>
      <c r="EEM1956" s="101"/>
      <c r="EEN1956" s="101"/>
      <c r="EEO1956" s="101"/>
      <c r="EEP1956" s="101"/>
      <c r="EEQ1956" s="101"/>
      <c r="EER1956" s="101"/>
      <c r="EES1956" s="101"/>
      <c r="EET1956" s="101"/>
      <c r="EEU1956" s="101"/>
      <c r="EEV1956" s="101"/>
      <c r="EEW1956" s="101"/>
      <c r="EEX1956" s="101"/>
      <c r="EEY1956" s="101"/>
      <c r="EEZ1956" s="101"/>
      <c r="EFA1956" s="101"/>
      <c r="EFB1956" s="101"/>
      <c r="EFC1956" s="101"/>
      <c r="EFD1956" s="101"/>
      <c r="EFE1956" s="101"/>
      <c r="EFF1956" s="101"/>
      <c r="EFG1956" s="101"/>
      <c r="EFH1956" s="101"/>
      <c r="EFI1956" s="101"/>
      <c r="EFJ1956" s="101"/>
      <c r="EFK1956" s="101"/>
      <c r="EFL1956" s="101"/>
      <c r="EFM1956" s="101"/>
      <c r="EFN1956" s="101"/>
      <c r="EFO1956" s="101"/>
      <c r="EFP1956" s="101"/>
      <c r="EFQ1956" s="101"/>
      <c r="EFR1956" s="101"/>
      <c r="EFS1956" s="101"/>
      <c r="EFT1956" s="101"/>
      <c r="EFU1956" s="101"/>
      <c r="EFV1956" s="101"/>
      <c r="EFW1956" s="101"/>
      <c r="EFX1956" s="101"/>
      <c r="EFY1956" s="101"/>
      <c r="EFZ1956" s="101"/>
      <c r="EGA1956" s="101"/>
      <c r="EGB1956" s="101"/>
      <c r="EGC1956" s="101"/>
      <c r="EGD1956" s="101"/>
      <c r="EGE1956" s="101"/>
      <c r="EGF1956" s="101"/>
      <c r="EGG1956" s="101"/>
      <c r="EGH1956" s="101"/>
      <c r="EGI1956" s="101"/>
      <c r="EGJ1956" s="101"/>
      <c r="EGK1956" s="101"/>
      <c r="EGL1956" s="101"/>
      <c r="EGM1956" s="101"/>
      <c r="EGN1956" s="101"/>
      <c r="EGO1956" s="101"/>
      <c r="EGP1956" s="101"/>
      <c r="EGQ1956" s="101"/>
      <c r="EGR1956" s="101"/>
      <c r="EGS1956" s="101"/>
      <c r="EGT1956" s="101"/>
      <c r="EGU1956" s="101"/>
      <c r="EGV1956" s="101"/>
      <c r="EGW1956" s="101"/>
      <c r="EGX1956" s="101"/>
      <c r="EGY1956" s="101"/>
      <c r="EGZ1956" s="101"/>
      <c r="EHA1956" s="101"/>
      <c r="EHB1956" s="101"/>
      <c r="EHC1956" s="101"/>
      <c r="EHD1956" s="101"/>
      <c r="EHE1956" s="101"/>
      <c r="EHF1956" s="101"/>
      <c r="EHG1956" s="101"/>
      <c r="EHH1956" s="101"/>
      <c r="EHI1956" s="101"/>
      <c r="EHJ1956" s="101"/>
      <c r="EHK1956" s="101"/>
      <c r="EHL1956" s="101"/>
      <c r="EHM1956" s="101"/>
      <c r="EHN1956" s="101"/>
      <c r="EHO1956" s="101"/>
      <c r="EHP1956" s="101"/>
      <c r="EHQ1956" s="101"/>
      <c r="EHR1956" s="101"/>
      <c r="EHS1956" s="101"/>
      <c r="EHT1956" s="101"/>
      <c r="EHU1956" s="101"/>
      <c r="EHV1956" s="101"/>
      <c r="EHW1956" s="101"/>
      <c r="EHX1956" s="101"/>
      <c r="EHY1956" s="101"/>
      <c r="EHZ1956" s="101"/>
      <c r="EIA1956" s="101"/>
      <c r="EIB1956" s="101"/>
      <c r="EIC1956" s="101"/>
      <c r="EID1956" s="101"/>
      <c r="EIE1956" s="101"/>
      <c r="EIF1956" s="101"/>
      <c r="EIG1956" s="101"/>
      <c r="EIH1956" s="101"/>
      <c r="EII1956" s="101"/>
      <c r="EIJ1956" s="101"/>
      <c r="EIK1956" s="101"/>
      <c r="EIL1956" s="101"/>
      <c r="EIM1956" s="101"/>
      <c r="EIN1956" s="101"/>
      <c r="EIO1956" s="101"/>
      <c r="EIP1956" s="101"/>
      <c r="EIQ1956" s="101"/>
      <c r="EIR1956" s="101"/>
      <c r="EIS1956" s="101"/>
      <c r="EIT1956" s="101"/>
      <c r="EIU1956" s="101"/>
      <c r="EIV1956" s="101"/>
      <c r="EIW1956" s="101"/>
      <c r="EIX1956" s="101"/>
      <c r="EIY1956" s="101"/>
      <c r="EIZ1956" s="101"/>
      <c r="EJA1956" s="101"/>
      <c r="EJB1956" s="101"/>
      <c r="EJC1956" s="101"/>
      <c r="EJD1956" s="101"/>
      <c r="EJE1956" s="101"/>
      <c r="EJF1956" s="101"/>
      <c r="EJG1956" s="101"/>
      <c r="EJH1956" s="101"/>
      <c r="EJI1956" s="101"/>
      <c r="EJJ1956" s="101"/>
      <c r="EJK1956" s="101"/>
      <c r="EJL1956" s="101"/>
      <c r="EJM1956" s="101"/>
      <c r="EJN1956" s="101"/>
      <c r="EJO1956" s="101"/>
      <c r="EJP1956" s="101"/>
      <c r="EJQ1956" s="101"/>
      <c r="EJR1956" s="101"/>
      <c r="EJS1956" s="101"/>
      <c r="EJT1956" s="101"/>
      <c r="EJU1956" s="101"/>
      <c r="EJV1956" s="101"/>
      <c r="EJW1956" s="101"/>
      <c r="EJX1956" s="101"/>
      <c r="EJY1956" s="101"/>
      <c r="EJZ1956" s="101"/>
      <c r="EKA1956" s="101"/>
      <c r="EKB1956" s="101"/>
      <c r="EKC1956" s="101"/>
      <c r="EKD1956" s="101"/>
      <c r="EKE1956" s="101"/>
      <c r="EKF1956" s="101"/>
      <c r="EKG1956" s="101"/>
      <c r="EKH1956" s="101"/>
      <c r="EKI1956" s="101"/>
      <c r="EKJ1956" s="101"/>
      <c r="EKK1956" s="101"/>
      <c r="EKL1956" s="101"/>
      <c r="EKM1956" s="101"/>
      <c r="EKN1956" s="101"/>
      <c r="EKO1956" s="101"/>
      <c r="EKP1956" s="101"/>
      <c r="EKQ1956" s="101"/>
      <c r="EKR1956" s="101"/>
      <c r="EKS1956" s="101"/>
      <c r="EKT1956" s="101"/>
      <c r="EKU1956" s="101"/>
      <c r="EKV1956" s="101"/>
      <c r="EKW1956" s="101"/>
      <c r="EKX1956" s="101"/>
      <c r="EKY1956" s="101"/>
      <c r="EKZ1956" s="101"/>
      <c r="ELA1956" s="101"/>
      <c r="ELB1956" s="101"/>
      <c r="ELC1956" s="101"/>
      <c r="ELD1956" s="101"/>
      <c r="ELE1956" s="101"/>
      <c r="ELF1956" s="101"/>
      <c r="ELG1956" s="101"/>
      <c r="ELH1956" s="101"/>
      <c r="ELI1956" s="101"/>
      <c r="ELJ1956" s="101"/>
      <c r="ELK1956" s="101"/>
      <c r="ELL1956" s="101"/>
      <c r="ELM1956" s="101"/>
      <c r="ELN1956" s="101"/>
      <c r="ELO1956" s="101"/>
      <c r="ELP1956" s="101"/>
      <c r="ELQ1956" s="101"/>
      <c r="ELR1956" s="101"/>
      <c r="ELS1956" s="101"/>
      <c r="ELT1956" s="101"/>
      <c r="ELU1956" s="101"/>
      <c r="ELV1956" s="101"/>
      <c r="ELW1956" s="101"/>
      <c r="ELX1956" s="101"/>
      <c r="ELY1956" s="101"/>
      <c r="ELZ1956" s="101"/>
      <c r="EMA1956" s="101"/>
      <c r="EMB1956" s="101"/>
      <c r="EMC1956" s="101"/>
      <c r="EMD1956" s="101"/>
      <c r="EME1956" s="101"/>
      <c r="EMF1956" s="101"/>
      <c r="EMG1956" s="101"/>
      <c r="EMH1956" s="101"/>
      <c r="EMI1956" s="101"/>
      <c r="EMJ1956" s="101"/>
      <c r="EMK1956" s="101"/>
      <c r="EML1956" s="101"/>
      <c r="EMM1956" s="101"/>
      <c r="EMN1956" s="101"/>
      <c r="EMO1956" s="101"/>
      <c r="EMP1956" s="101"/>
      <c r="EMQ1956" s="101"/>
      <c r="EMR1956" s="101"/>
      <c r="EMS1956" s="101"/>
      <c r="EMT1956" s="101"/>
      <c r="EMU1956" s="101"/>
      <c r="EMV1956" s="101"/>
      <c r="EMW1956" s="101"/>
      <c r="EMX1956" s="101"/>
      <c r="EMY1956" s="101"/>
      <c r="EMZ1956" s="101"/>
      <c r="ENA1956" s="101"/>
      <c r="ENB1956" s="101"/>
      <c r="ENC1956" s="101"/>
      <c r="END1956" s="101"/>
      <c r="ENE1956" s="101"/>
      <c r="ENF1956" s="101"/>
      <c r="ENG1956" s="101"/>
      <c r="ENH1956" s="101"/>
      <c r="ENI1956" s="101"/>
      <c r="ENJ1956" s="101"/>
      <c r="ENK1956" s="101"/>
      <c r="ENL1956" s="101"/>
      <c r="ENM1956" s="101"/>
      <c r="ENN1956" s="101"/>
      <c r="ENO1956" s="101"/>
      <c r="ENP1956" s="101"/>
      <c r="ENQ1956" s="101"/>
      <c r="ENR1956" s="101"/>
      <c r="ENS1956" s="101"/>
      <c r="ENT1956" s="101"/>
      <c r="ENU1956" s="101"/>
      <c r="ENV1956" s="101"/>
      <c r="ENW1956" s="101"/>
      <c r="ENX1956" s="101"/>
      <c r="ENY1956" s="101"/>
      <c r="ENZ1956" s="101"/>
      <c r="EOA1956" s="101"/>
      <c r="EOB1956" s="101"/>
      <c r="EOC1956" s="101"/>
      <c r="EOD1956" s="101"/>
      <c r="EOE1956" s="101"/>
      <c r="EOF1956" s="101"/>
      <c r="EOG1956" s="101"/>
      <c r="EOH1956" s="101"/>
      <c r="EOI1956" s="101"/>
      <c r="EOJ1956" s="101"/>
      <c r="EOK1956" s="101"/>
      <c r="EOL1956" s="101"/>
      <c r="EOM1956" s="101"/>
      <c r="EON1956" s="101"/>
      <c r="EOO1956" s="101"/>
      <c r="EOP1956" s="101"/>
      <c r="EOQ1956" s="101"/>
      <c r="EOR1956" s="101"/>
      <c r="EOS1956" s="101"/>
      <c r="EOT1956" s="101"/>
      <c r="EOU1956" s="101"/>
      <c r="EOV1956" s="101"/>
      <c r="EOW1956" s="101"/>
      <c r="EOX1956" s="101"/>
      <c r="EOY1956" s="101"/>
      <c r="EOZ1956" s="101"/>
      <c r="EPA1956" s="101"/>
      <c r="EPB1956" s="101"/>
      <c r="EPC1956" s="101"/>
      <c r="EPD1956" s="101"/>
      <c r="EPE1956" s="101"/>
      <c r="EPF1956" s="101"/>
      <c r="EPG1956" s="101"/>
      <c r="EPH1956" s="101"/>
      <c r="EPI1956" s="101"/>
      <c r="EPJ1956" s="101"/>
      <c r="EPK1956" s="101"/>
      <c r="EPL1956" s="101"/>
      <c r="EPM1956" s="101"/>
      <c r="EPN1956" s="101"/>
      <c r="EPO1956" s="101"/>
      <c r="EPP1956" s="101"/>
      <c r="EPQ1956" s="101"/>
      <c r="EPR1956" s="101"/>
      <c r="EPS1956" s="101"/>
      <c r="EPT1956" s="101"/>
      <c r="EPU1956" s="101"/>
      <c r="EPV1956" s="101"/>
      <c r="EPW1956" s="101"/>
      <c r="EPX1956" s="101"/>
      <c r="EPY1956" s="101"/>
      <c r="EPZ1956" s="101"/>
      <c r="EQA1956" s="101"/>
      <c r="EQB1956" s="101"/>
      <c r="EQC1956" s="101"/>
      <c r="EQD1956" s="101"/>
      <c r="EQE1956" s="101"/>
      <c r="EQF1956" s="101"/>
      <c r="EQG1956" s="101"/>
      <c r="EQH1956" s="101"/>
      <c r="EQI1956" s="101"/>
      <c r="EQJ1956" s="101"/>
      <c r="EQK1956" s="101"/>
      <c r="EQL1956" s="101"/>
      <c r="EQM1956" s="101"/>
      <c r="EQN1956" s="101"/>
      <c r="EQO1956" s="101"/>
      <c r="EQP1956" s="101"/>
      <c r="EQQ1956" s="101"/>
      <c r="EQR1956" s="101"/>
      <c r="EQS1956" s="101"/>
      <c r="EQT1956" s="101"/>
      <c r="EQU1956" s="101"/>
      <c r="EQV1956" s="101"/>
      <c r="EQW1956" s="101"/>
      <c r="EQX1956" s="101"/>
      <c r="EQY1956" s="101"/>
      <c r="EQZ1956" s="101"/>
      <c r="ERA1956" s="101"/>
      <c r="ERB1956" s="101"/>
      <c r="ERC1956" s="101"/>
      <c r="ERD1956" s="101"/>
      <c r="ERE1956" s="101"/>
      <c r="ERF1956" s="101"/>
      <c r="ERG1956" s="101"/>
      <c r="ERH1956" s="101"/>
      <c r="ERI1956" s="101"/>
      <c r="ERJ1956" s="101"/>
      <c r="ERK1956" s="101"/>
      <c r="ERL1956" s="101"/>
      <c r="ERM1956" s="101"/>
      <c r="ERN1956" s="101"/>
      <c r="ERO1956" s="101"/>
      <c r="ERP1956" s="101"/>
      <c r="ERQ1956" s="101"/>
      <c r="ERR1956" s="101"/>
      <c r="ERS1956" s="101"/>
      <c r="ERT1956" s="101"/>
      <c r="ERU1956" s="101"/>
      <c r="ERV1956" s="101"/>
      <c r="ERW1956" s="101"/>
      <c r="ERX1956" s="101"/>
      <c r="ERY1956" s="101"/>
      <c r="ERZ1956" s="101"/>
      <c r="ESA1956" s="101"/>
      <c r="ESB1956" s="101"/>
      <c r="ESC1956" s="101"/>
      <c r="ESD1956" s="101"/>
      <c r="ESE1956" s="101"/>
      <c r="ESF1956" s="101"/>
      <c r="ESG1956" s="101"/>
      <c r="ESH1956" s="101"/>
      <c r="ESI1956" s="101"/>
      <c r="ESJ1956" s="101"/>
      <c r="ESK1956" s="101"/>
      <c r="ESL1956" s="101"/>
      <c r="ESM1956" s="101"/>
      <c r="ESN1956" s="101"/>
      <c r="ESO1956" s="101"/>
      <c r="ESP1956" s="101"/>
      <c r="ESQ1956" s="101"/>
      <c r="ESR1956" s="101"/>
      <c r="ESS1956" s="101"/>
      <c r="EST1956" s="101"/>
      <c r="ESU1956" s="101"/>
      <c r="ESV1956" s="101"/>
      <c r="ESW1956" s="101"/>
      <c r="ESX1956" s="101"/>
      <c r="ESY1956" s="101"/>
      <c r="ESZ1956" s="101"/>
      <c r="ETA1956" s="101"/>
      <c r="ETB1956" s="101"/>
      <c r="ETC1956" s="101"/>
      <c r="ETD1956" s="101"/>
      <c r="ETE1956" s="101"/>
      <c r="ETF1956" s="101"/>
      <c r="ETG1956" s="101"/>
      <c r="ETH1956" s="101"/>
      <c r="ETI1956" s="101"/>
      <c r="ETJ1956" s="101"/>
      <c r="ETK1956" s="101"/>
      <c r="ETL1956" s="101"/>
      <c r="ETM1956" s="101"/>
      <c r="ETN1956" s="101"/>
      <c r="ETO1956" s="101"/>
      <c r="ETP1956" s="101"/>
      <c r="ETQ1956" s="101"/>
      <c r="ETR1956" s="101"/>
      <c r="ETS1956" s="101"/>
      <c r="ETT1956" s="101"/>
      <c r="ETU1956" s="101"/>
      <c r="ETV1956" s="101"/>
      <c r="ETW1956" s="101"/>
      <c r="ETX1956" s="101"/>
      <c r="ETY1956" s="101"/>
      <c r="ETZ1956" s="101"/>
      <c r="EUA1956" s="101"/>
      <c r="EUB1956" s="101"/>
      <c r="EUC1956" s="101"/>
      <c r="EUD1956" s="101"/>
      <c r="EUE1956" s="101"/>
      <c r="EUF1956" s="101"/>
      <c r="EUG1956" s="101"/>
      <c r="EUH1956" s="101"/>
      <c r="EUI1956" s="101"/>
      <c r="EUJ1956" s="101"/>
      <c r="EUK1956" s="101"/>
      <c r="EUL1956" s="101"/>
      <c r="EUM1956" s="101"/>
      <c r="EUN1956" s="101"/>
      <c r="EUO1956" s="101"/>
      <c r="EUP1956" s="101"/>
      <c r="EUQ1956" s="101"/>
      <c r="EUR1956" s="101"/>
      <c r="EUS1956" s="101"/>
      <c r="EUT1956" s="101"/>
      <c r="EUU1956" s="101"/>
      <c r="EUV1956" s="101"/>
      <c r="EUW1956" s="101"/>
      <c r="EUX1956" s="101"/>
      <c r="EUY1956" s="101"/>
      <c r="EUZ1956" s="101"/>
      <c r="EVA1956" s="101"/>
      <c r="EVB1956" s="101"/>
      <c r="EVC1956" s="101"/>
      <c r="EVD1956" s="101"/>
      <c r="EVE1956" s="101"/>
      <c r="EVF1956" s="101"/>
      <c r="EVG1956" s="101"/>
      <c r="EVH1956" s="101"/>
      <c r="EVI1956" s="101"/>
      <c r="EVJ1956" s="101"/>
      <c r="EVK1956" s="101"/>
      <c r="EVL1956" s="101"/>
      <c r="EVM1956" s="101"/>
      <c r="EVN1956" s="101"/>
      <c r="EVO1956" s="101"/>
      <c r="EVP1956" s="101"/>
      <c r="EVQ1956" s="101"/>
      <c r="EVR1956" s="101"/>
      <c r="EVS1956" s="101"/>
      <c r="EVT1956" s="101"/>
      <c r="EVU1956" s="101"/>
      <c r="EVV1956" s="101"/>
      <c r="EVW1956" s="101"/>
      <c r="EVX1956" s="101"/>
      <c r="EVY1956" s="101"/>
      <c r="EVZ1956" s="101"/>
      <c r="EWA1956" s="101"/>
      <c r="EWB1956" s="101"/>
      <c r="EWC1956" s="101"/>
      <c r="EWD1956" s="101"/>
      <c r="EWE1956" s="101"/>
      <c r="EWF1956" s="101"/>
      <c r="EWG1956" s="101"/>
      <c r="EWH1956" s="101"/>
      <c r="EWI1956" s="101"/>
      <c r="EWJ1956" s="101"/>
      <c r="EWK1956" s="101"/>
      <c r="EWL1956" s="101"/>
      <c r="EWM1956" s="101"/>
      <c r="EWN1956" s="101"/>
      <c r="EWO1956" s="101"/>
      <c r="EWP1956" s="101"/>
      <c r="EWQ1956" s="101"/>
      <c r="EWR1956" s="101"/>
      <c r="EWS1956" s="101"/>
      <c r="EWT1956" s="101"/>
      <c r="EWU1956" s="101"/>
      <c r="EWV1956" s="101"/>
      <c r="EWW1956" s="101"/>
      <c r="EWX1956" s="101"/>
      <c r="EWY1956" s="101"/>
      <c r="EWZ1956" s="101"/>
      <c r="EXA1956" s="101"/>
      <c r="EXB1956" s="101"/>
      <c r="EXC1956" s="101"/>
      <c r="EXD1956" s="101"/>
      <c r="EXE1956" s="101"/>
      <c r="EXF1956" s="101"/>
      <c r="EXG1956" s="101"/>
      <c r="EXH1956" s="101"/>
      <c r="EXI1956" s="101"/>
      <c r="EXJ1956" s="101"/>
      <c r="EXK1956" s="101"/>
      <c r="EXL1956" s="101"/>
      <c r="EXM1956" s="101"/>
      <c r="EXN1956" s="101"/>
      <c r="EXO1956" s="101"/>
      <c r="EXP1956" s="101"/>
      <c r="EXQ1956" s="101"/>
      <c r="EXR1956" s="101"/>
      <c r="EXS1956" s="101"/>
      <c r="EXT1956" s="101"/>
      <c r="EXU1956" s="101"/>
      <c r="EXV1956" s="101"/>
      <c r="EXW1956" s="101"/>
      <c r="EXX1956" s="101"/>
      <c r="EXY1956" s="101"/>
      <c r="EXZ1956" s="101"/>
      <c r="EYA1956" s="101"/>
      <c r="EYB1956" s="101"/>
      <c r="EYC1956" s="101"/>
      <c r="EYD1956" s="101"/>
      <c r="EYE1956" s="101"/>
      <c r="EYF1956" s="101"/>
      <c r="EYG1956" s="101"/>
      <c r="EYH1956" s="101"/>
      <c r="EYI1956" s="101"/>
      <c r="EYJ1956" s="101"/>
      <c r="EYK1956" s="101"/>
      <c r="EYL1956" s="101"/>
      <c r="EYM1956" s="101"/>
      <c r="EYN1956" s="101"/>
      <c r="EYO1956" s="101"/>
      <c r="EYP1956" s="101"/>
      <c r="EYQ1956" s="101"/>
      <c r="EYR1956" s="101"/>
      <c r="EYS1956" s="101"/>
      <c r="EYT1956" s="101"/>
      <c r="EYU1956" s="101"/>
      <c r="EYV1956" s="101"/>
      <c r="EYW1956" s="101"/>
      <c r="EYX1956" s="101"/>
      <c r="EYY1956" s="101"/>
      <c r="EYZ1956" s="101"/>
      <c r="EZA1956" s="101"/>
      <c r="EZB1956" s="101"/>
      <c r="EZC1956" s="101"/>
      <c r="EZD1956" s="101"/>
      <c r="EZE1956" s="101"/>
      <c r="EZF1956" s="101"/>
      <c r="EZG1956" s="101"/>
      <c r="EZH1956" s="101"/>
      <c r="EZI1956" s="101"/>
      <c r="EZJ1956" s="101"/>
      <c r="EZK1956" s="101"/>
      <c r="EZL1956" s="101"/>
      <c r="EZM1956" s="101"/>
      <c r="EZN1956" s="101"/>
      <c r="EZO1956" s="101"/>
      <c r="EZP1956" s="101"/>
      <c r="EZQ1956" s="101"/>
      <c r="EZR1956" s="101"/>
      <c r="EZS1956" s="101"/>
      <c r="EZT1956" s="101"/>
      <c r="EZU1956" s="101"/>
      <c r="EZV1956" s="101"/>
      <c r="EZW1956" s="101"/>
      <c r="EZX1956" s="101"/>
      <c r="EZY1956" s="101"/>
      <c r="EZZ1956" s="101"/>
      <c r="FAA1956" s="101"/>
      <c r="FAB1956" s="101"/>
      <c r="FAC1956" s="101"/>
      <c r="FAD1956" s="101"/>
      <c r="FAE1956" s="101"/>
      <c r="FAF1956" s="101"/>
      <c r="FAG1956" s="101"/>
      <c r="FAH1956" s="101"/>
      <c r="FAI1956" s="101"/>
      <c r="FAJ1956" s="101"/>
      <c r="FAK1956" s="101"/>
      <c r="FAL1956" s="101"/>
      <c r="FAM1956" s="101"/>
      <c r="FAN1956" s="101"/>
      <c r="FAO1956" s="101"/>
      <c r="FAP1956" s="101"/>
      <c r="FAQ1956" s="101"/>
      <c r="FAR1956" s="101"/>
      <c r="FAS1956" s="101"/>
      <c r="FAT1956" s="101"/>
      <c r="FAU1956" s="101"/>
      <c r="FAV1956" s="101"/>
      <c r="FAW1956" s="101"/>
      <c r="FAX1956" s="101"/>
      <c r="FAY1956" s="101"/>
      <c r="FAZ1956" s="101"/>
      <c r="FBA1956" s="101"/>
      <c r="FBB1956" s="101"/>
      <c r="FBC1956" s="101"/>
      <c r="FBD1956" s="101"/>
      <c r="FBE1956" s="101"/>
      <c r="FBF1956" s="101"/>
      <c r="FBG1956" s="101"/>
      <c r="FBH1956" s="101"/>
      <c r="FBI1956" s="101"/>
      <c r="FBJ1956" s="101"/>
      <c r="FBK1956" s="101"/>
      <c r="FBL1956" s="101"/>
      <c r="FBM1956" s="101"/>
      <c r="FBN1956" s="101"/>
      <c r="FBO1956" s="101"/>
      <c r="FBP1956" s="101"/>
      <c r="FBQ1956" s="101"/>
      <c r="FBR1956" s="101"/>
      <c r="FBS1956" s="101"/>
      <c r="FBT1956" s="101"/>
      <c r="FBU1956" s="101"/>
      <c r="FBV1956" s="101"/>
      <c r="FBW1956" s="101"/>
      <c r="FBX1956" s="101"/>
      <c r="FBY1956" s="101"/>
      <c r="FBZ1956" s="101"/>
      <c r="FCA1956" s="101"/>
      <c r="FCB1956" s="101"/>
      <c r="FCC1956" s="101"/>
      <c r="FCD1956" s="101"/>
      <c r="FCE1956" s="101"/>
      <c r="FCF1956" s="101"/>
      <c r="FCG1956" s="101"/>
      <c r="FCH1956" s="101"/>
      <c r="FCI1956" s="101"/>
      <c r="FCJ1956" s="101"/>
      <c r="FCK1956" s="101"/>
      <c r="FCL1956" s="101"/>
      <c r="FCM1956" s="101"/>
      <c r="FCN1956" s="101"/>
      <c r="FCO1956" s="101"/>
      <c r="FCP1956" s="101"/>
      <c r="FCQ1956" s="101"/>
      <c r="FCR1956" s="101"/>
      <c r="FCS1956" s="101"/>
      <c r="FCT1956" s="101"/>
      <c r="FCU1956" s="101"/>
      <c r="FCV1956" s="101"/>
      <c r="FCW1956" s="101"/>
      <c r="FCX1956" s="101"/>
      <c r="FCY1956" s="101"/>
      <c r="FCZ1956" s="101"/>
      <c r="FDA1956" s="101"/>
      <c r="FDB1956" s="101"/>
      <c r="FDC1956" s="101"/>
      <c r="FDD1956" s="101"/>
      <c r="FDE1956" s="101"/>
      <c r="FDF1956" s="101"/>
      <c r="FDG1956" s="101"/>
      <c r="FDH1956" s="101"/>
      <c r="FDI1956" s="101"/>
      <c r="FDJ1956" s="101"/>
      <c r="FDK1956" s="101"/>
      <c r="FDL1956" s="101"/>
      <c r="FDM1956" s="101"/>
      <c r="FDN1956" s="101"/>
      <c r="FDO1956" s="101"/>
      <c r="FDP1956" s="101"/>
      <c r="FDQ1956" s="101"/>
      <c r="FDR1956" s="101"/>
      <c r="FDS1956" s="101"/>
      <c r="FDT1956" s="101"/>
      <c r="FDU1956" s="101"/>
      <c r="FDV1956" s="101"/>
      <c r="FDW1956" s="101"/>
      <c r="FDX1956" s="101"/>
      <c r="FDY1956" s="101"/>
      <c r="FDZ1956" s="101"/>
      <c r="FEA1956" s="101"/>
      <c r="FEB1956" s="101"/>
      <c r="FEC1956" s="101"/>
      <c r="FED1956" s="101"/>
      <c r="FEE1956" s="101"/>
      <c r="FEF1956" s="101"/>
      <c r="FEG1956" s="101"/>
      <c r="FEH1956" s="101"/>
      <c r="FEI1956" s="101"/>
      <c r="FEJ1956" s="101"/>
      <c r="FEK1956" s="101"/>
      <c r="FEL1956" s="101"/>
      <c r="FEM1956" s="101"/>
      <c r="FEN1956" s="101"/>
      <c r="FEO1956" s="101"/>
      <c r="FEP1956" s="101"/>
      <c r="FEQ1956" s="101"/>
      <c r="FER1956" s="101"/>
      <c r="FES1956" s="101"/>
      <c r="FET1956" s="101"/>
      <c r="FEU1956" s="101"/>
      <c r="FEV1956" s="101"/>
      <c r="FEW1956" s="101"/>
      <c r="FEX1956" s="101"/>
      <c r="FEY1956" s="101"/>
      <c r="FEZ1956" s="101"/>
      <c r="FFA1956" s="101"/>
      <c r="FFB1956" s="101"/>
      <c r="FFC1956" s="101"/>
      <c r="FFD1956" s="101"/>
      <c r="FFE1956" s="101"/>
      <c r="FFF1956" s="101"/>
      <c r="FFG1956" s="101"/>
      <c r="FFH1956" s="101"/>
      <c r="FFI1956" s="101"/>
      <c r="FFJ1956" s="101"/>
      <c r="FFK1956" s="101"/>
      <c r="FFL1956" s="101"/>
      <c r="FFM1956" s="101"/>
      <c r="FFN1956" s="101"/>
      <c r="FFO1956" s="101"/>
      <c r="FFP1956" s="101"/>
      <c r="FFQ1956" s="101"/>
      <c r="FFR1956" s="101"/>
      <c r="FFS1956" s="101"/>
      <c r="FFT1956" s="101"/>
      <c r="FFU1956" s="101"/>
      <c r="FFV1956" s="101"/>
      <c r="FFW1956" s="101"/>
      <c r="FFX1956" s="101"/>
      <c r="FFY1956" s="101"/>
      <c r="FFZ1956" s="101"/>
      <c r="FGA1956" s="101"/>
      <c r="FGB1956" s="101"/>
      <c r="FGC1956" s="101"/>
      <c r="FGD1956" s="101"/>
      <c r="FGE1956" s="101"/>
      <c r="FGF1956" s="101"/>
      <c r="FGG1956" s="101"/>
      <c r="FGH1956" s="101"/>
      <c r="FGI1956" s="101"/>
      <c r="FGJ1956" s="101"/>
      <c r="FGK1956" s="101"/>
      <c r="FGL1956" s="101"/>
      <c r="FGM1956" s="101"/>
      <c r="FGN1956" s="101"/>
      <c r="FGO1956" s="101"/>
      <c r="FGP1956" s="101"/>
      <c r="FGQ1956" s="101"/>
      <c r="FGR1956" s="101"/>
      <c r="FGS1956" s="101"/>
      <c r="FGT1956" s="101"/>
      <c r="FGU1956" s="101"/>
      <c r="FGV1956" s="101"/>
      <c r="FGW1956" s="101"/>
      <c r="FGX1956" s="101"/>
      <c r="FGY1956" s="101"/>
      <c r="FGZ1956" s="101"/>
      <c r="FHA1956" s="101"/>
      <c r="FHB1956" s="101"/>
      <c r="FHC1956" s="101"/>
      <c r="FHD1956" s="101"/>
      <c r="FHE1956" s="101"/>
      <c r="FHF1956" s="101"/>
      <c r="FHG1956" s="101"/>
      <c r="FHH1956" s="101"/>
      <c r="FHI1956" s="101"/>
      <c r="FHJ1956" s="101"/>
      <c r="FHK1956" s="101"/>
      <c r="FHL1956" s="101"/>
      <c r="FHM1956" s="101"/>
      <c r="FHN1956" s="101"/>
      <c r="FHO1956" s="101"/>
      <c r="FHP1956" s="101"/>
      <c r="FHQ1956" s="101"/>
      <c r="FHR1956" s="101"/>
      <c r="FHS1956" s="101"/>
      <c r="FHT1956" s="101"/>
      <c r="FHU1956" s="101"/>
      <c r="FHV1956" s="101"/>
      <c r="FHW1956" s="101"/>
      <c r="FHX1956" s="101"/>
      <c r="FHY1956" s="101"/>
      <c r="FHZ1956" s="101"/>
      <c r="FIA1956" s="101"/>
      <c r="FIB1956" s="101"/>
      <c r="FIC1956" s="101"/>
      <c r="FID1956" s="101"/>
      <c r="FIE1956" s="101"/>
      <c r="FIF1956" s="101"/>
      <c r="FIG1956" s="101"/>
      <c r="FIH1956" s="101"/>
      <c r="FII1956" s="101"/>
      <c r="FIJ1956" s="101"/>
      <c r="FIK1956" s="101"/>
      <c r="FIL1956" s="101"/>
      <c r="FIM1956" s="101"/>
      <c r="FIN1956" s="101"/>
      <c r="FIO1956" s="101"/>
      <c r="FIP1956" s="101"/>
      <c r="FIQ1956" s="101"/>
      <c r="FIR1956" s="101"/>
      <c r="FIS1956" s="101"/>
      <c r="FIT1956" s="101"/>
      <c r="FIU1956" s="101"/>
      <c r="FIV1956" s="101"/>
      <c r="FIW1956" s="101"/>
      <c r="FIX1956" s="101"/>
      <c r="FIY1956" s="101"/>
      <c r="FIZ1956" s="101"/>
      <c r="FJA1956" s="101"/>
      <c r="FJB1956" s="101"/>
      <c r="FJC1956" s="101"/>
      <c r="FJD1956" s="101"/>
      <c r="FJE1956" s="101"/>
      <c r="FJF1956" s="101"/>
      <c r="FJG1956" s="101"/>
      <c r="FJH1956" s="101"/>
      <c r="FJI1956" s="101"/>
      <c r="FJJ1956" s="101"/>
      <c r="FJK1956" s="101"/>
      <c r="FJL1956" s="101"/>
      <c r="FJM1956" s="101"/>
      <c r="FJN1956" s="101"/>
      <c r="FJO1956" s="101"/>
      <c r="FJP1956" s="101"/>
      <c r="FJQ1956" s="101"/>
      <c r="FJR1956" s="101"/>
      <c r="FJS1956" s="101"/>
      <c r="FJT1956" s="101"/>
      <c r="FJU1956" s="101"/>
      <c r="FJV1956" s="101"/>
      <c r="FJW1956" s="101"/>
      <c r="FJX1956" s="101"/>
      <c r="FJY1956" s="101"/>
      <c r="FJZ1956" s="101"/>
      <c r="FKA1956" s="101"/>
      <c r="FKB1956" s="101"/>
      <c r="FKC1956" s="101"/>
      <c r="FKD1956" s="101"/>
      <c r="FKE1956" s="101"/>
      <c r="FKF1956" s="101"/>
      <c r="FKG1956" s="101"/>
      <c r="FKH1956" s="101"/>
      <c r="FKI1956" s="101"/>
      <c r="FKJ1956" s="101"/>
      <c r="FKK1956" s="101"/>
      <c r="FKL1956" s="101"/>
      <c r="FKM1956" s="101"/>
      <c r="FKN1956" s="101"/>
      <c r="FKO1956" s="101"/>
      <c r="FKP1956" s="101"/>
      <c r="FKQ1956" s="101"/>
      <c r="FKR1956" s="101"/>
      <c r="FKS1956" s="101"/>
      <c r="FKT1956" s="101"/>
      <c r="FKU1956" s="101"/>
      <c r="FKV1956" s="101"/>
      <c r="FKW1956" s="101"/>
      <c r="FKX1956" s="101"/>
      <c r="FKY1956" s="101"/>
      <c r="FKZ1956" s="101"/>
      <c r="FLA1956" s="101"/>
      <c r="FLB1956" s="101"/>
      <c r="FLC1956" s="101"/>
      <c r="FLD1956" s="101"/>
      <c r="FLE1956" s="101"/>
      <c r="FLF1956" s="101"/>
      <c r="FLG1956" s="101"/>
      <c r="FLH1956" s="101"/>
      <c r="FLI1956" s="101"/>
      <c r="FLJ1956" s="101"/>
      <c r="FLK1956" s="101"/>
      <c r="FLL1956" s="101"/>
      <c r="FLM1956" s="101"/>
      <c r="FLN1956" s="101"/>
      <c r="FLO1956" s="101"/>
      <c r="FLP1956" s="101"/>
      <c r="FLQ1956" s="101"/>
      <c r="FLR1956" s="101"/>
      <c r="FLS1956" s="101"/>
      <c r="FLT1956" s="101"/>
      <c r="FLU1956" s="101"/>
      <c r="FLV1956" s="101"/>
      <c r="FLW1956" s="101"/>
      <c r="FLX1956" s="101"/>
      <c r="FLY1956" s="101"/>
      <c r="FLZ1956" s="101"/>
      <c r="FMA1956" s="101"/>
      <c r="FMB1956" s="101"/>
      <c r="FMC1956" s="101"/>
      <c r="FMD1956" s="101"/>
      <c r="FME1956" s="101"/>
      <c r="FMF1956" s="101"/>
      <c r="FMG1956" s="101"/>
      <c r="FMH1956" s="101"/>
      <c r="FMI1956" s="101"/>
      <c r="FMJ1956" s="101"/>
      <c r="FMK1956" s="101"/>
      <c r="FML1956" s="101"/>
      <c r="FMM1956" s="101"/>
      <c r="FMN1956" s="101"/>
      <c r="FMO1956" s="101"/>
      <c r="FMP1956" s="101"/>
      <c r="FMQ1956" s="101"/>
      <c r="FMR1956" s="101"/>
      <c r="FMS1956" s="101"/>
      <c r="FMT1956" s="101"/>
      <c r="FMU1956" s="101"/>
      <c r="FMV1956" s="101"/>
      <c r="FMW1956" s="101"/>
      <c r="FMX1956" s="101"/>
      <c r="FMY1956" s="101"/>
      <c r="FMZ1956" s="101"/>
      <c r="FNA1956" s="101"/>
      <c r="FNB1956" s="101"/>
      <c r="FNC1956" s="101"/>
      <c r="FND1956" s="101"/>
      <c r="FNE1956" s="101"/>
      <c r="FNF1956" s="101"/>
      <c r="FNG1956" s="101"/>
      <c r="FNH1956" s="101"/>
      <c r="FNI1956" s="101"/>
      <c r="FNJ1956" s="101"/>
      <c r="FNK1956" s="101"/>
      <c r="FNL1956" s="101"/>
      <c r="FNM1956" s="101"/>
      <c r="FNN1956" s="101"/>
      <c r="FNO1956" s="101"/>
      <c r="FNP1956" s="101"/>
      <c r="FNQ1956" s="101"/>
      <c r="FNR1956" s="101"/>
      <c r="FNS1956" s="101"/>
      <c r="FNT1956" s="101"/>
      <c r="FNU1956" s="101"/>
      <c r="FNV1956" s="101"/>
      <c r="FNW1956" s="101"/>
      <c r="FNX1956" s="101"/>
      <c r="FNY1956" s="101"/>
      <c r="FNZ1956" s="101"/>
      <c r="FOA1956" s="101"/>
      <c r="FOB1956" s="101"/>
      <c r="FOC1956" s="101"/>
      <c r="FOD1956" s="101"/>
      <c r="FOE1956" s="101"/>
      <c r="FOF1956" s="101"/>
      <c r="FOG1956" s="101"/>
      <c r="FOH1956" s="101"/>
      <c r="FOI1956" s="101"/>
      <c r="FOJ1956" s="101"/>
      <c r="FOK1956" s="101"/>
      <c r="FOL1956" s="101"/>
      <c r="FOM1956" s="101"/>
      <c r="FON1956" s="101"/>
      <c r="FOO1956" s="101"/>
      <c r="FOP1956" s="101"/>
      <c r="FOQ1956" s="101"/>
      <c r="FOR1956" s="101"/>
      <c r="FOS1956" s="101"/>
      <c r="FOT1956" s="101"/>
      <c r="FOU1956" s="101"/>
      <c r="FOV1956" s="101"/>
      <c r="FOW1956" s="101"/>
      <c r="FOX1956" s="101"/>
      <c r="FOY1956" s="101"/>
      <c r="FOZ1956" s="101"/>
      <c r="FPA1956" s="101"/>
      <c r="FPB1956" s="101"/>
      <c r="FPC1956" s="101"/>
      <c r="FPD1956" s="101"/>
      <c r="FPE1956" s="101"/>
      <c r="FPF1956" s="101"/>
      <c r="FPG1956" s="101"/>
      <c r="FPH1956" s="101"/>
      <c r="FPI1956" s="101"/>
      <c r="FPJ1956" s="101"/>
      <c r="FPK1956" s="101"/>
      <c r="FPL1956" s="101"/>
      <c r="FPM1956" s="101"/>
      <c r="FPN1956" s="101"/>
      <c r="FPO1956" s="101"/>
      <c r="FPP1956" s="101"/>
      <c r="FPQ1956" s="101"/>
      <c r="FPR1956" s="101"/>
      <c r="FPS1956" s="101"/>
      <c r="FPT1956" s="101"/>
      <c r="FPU1956" s="101"/>
      <c r="FPV1956" s="101"/>
      <c r="FPW1956" s="101"/>
      <c r="FPX1956" s="101"/>
      <c r="FPY1956" s="101"/>
      <c r="FPZ1956" s="101"/>
      <c r="FQA1956" s="101"/>
      <c r="FQB1956" s="101"/>
      <c r="FQC1956" s="101"/>
      <c r="FQD1956" s="101"/>
      <c r="FQE1956" s="101"/>
      <c r="FQF1956" s="101"/>
      <c r="FQG1956" s="101"/>
      <c r="FQH1956" s="101"/>
      <c r="FQI1956" s="101"/>
      <c r="FQJ1956" s="101"/>
      <c r="FQK1956" s="101"/>
      <c r="FQL1956" s="101"/>
      <c r="FQM1956" s="101"/>
      <c r="FQN1956" s="101"/>
      <c r="FQO1956" s="101"/>
      <c r="FQP1956" s="101"/>
      <c r="FQQ1956" s="101"/>
      <c r="FQR1956" s="101"/>
      <c r="FQS1956" s="101"/>
      <c r="FQT1956" s="101"/>
      <c r="FQU1956" s="101"/>
      <c r="FQV1956" s="101"/>
      <c r="FQW1956" s="101"/>
      <c r="FQX1956" s="101"/>
      <c r="FQY1956" s="101"/>
      <c r="FQZ1956" s="101"/>
      <c r="FRA1956" s="101"/>
      <c r="FRB1956" s="101"/>
      <c r="FRC1956" s="101"/>
      <c r="FRD1956" s="101"/>
      <c r="FRE1956" s="101"/>
      <c r="FRF1956" s="101"/>
      <c r="FRG1956" s="101"/>
      <c r="FRH1956" s="101"/>
      <c r="FRI1956" s="101"/>
      <c r="FRJ1956" s="101"/>
      <c r="FRK1956" s="101"/>
      <c r="FRL1956" s="101"/>
      <c r="FRM1956" s="101"/>
      <c r="FRN1956" s="101"/>
      <c r="FRO1956" s="101"/>
      <c r="FRP1956" s="101"/>
      <c r="FRQ1956" s="101"/>
      <c r="FRR1956" s="101"/>
      <c r="FRS1956" s="101"/>
      <c r="FRT1956" s="101"/>
      <c r="FRU1956" s="101"/>
      <c r="FRV1956" s="101"/>
      <c r="FRW1956" s="101"/>
      <c r="FRX1956" s="101"/>
      <c r="FRY1956" s="101"/>
      <c r="FRZ1956" s="101"/>
      <c r="FSA1956" s="101"/>
      <c r="FSB1956" s="101"/>
      <c r="FSC1956" s="101"/>
      <c r="FSD1956" s="101"/>
      <c r="FSE1956" s="101"/>
      <c r="FSF1956" s="101"/>
      <c r="FSG1956" s="101"/>
      <c r="FSH1956" s="101"/>
      <c r="FSI1956" s="101"/>
      <c r="FSJ1956" s="101"/>
      <c r="FSK1956" s="101"/>
      <c r="FSL1956" s="101"/>
      <c r="FSM1956" s="101"/>
      <c r="FSN1956" s="101"/>
      <c r="FSO1956" s="101"/>
      <c r="FSP1956" s="101"/>
      <c r="FSQ1956" s="101"/>
      <c r="FSR1956" s="101"/>
      <c r="FSS1956" s="101"/>
      <c r="FST1956" s="101"/>
      <c r="FSU1956" s="101"/>
      <c r="FSV1956" s="101"/>
      <c r="FSW1956" s="101"/>
      <c r="FSX1956" s="101"/>
      <c r="FSY1956" s="101"/>
      <c r="FSZ1956" s="101"/>
      <c r="FTA1956" s="101"/>
      <c r="FTB1956" s="101"/>
      <c r="FTC1956" s="101"/>
      <c r="FTD1956" s="101"/>
      <c r="FTE1956" s="101"/>
      <c r="FTF1956" s="101"/>
      <c r="FTG1956" s="101"/>
      <c r="FTH1956" s="101"/>
      <c r="FTI1956" s="101"/>
      <c r="FTJ1956" s="101"/>
      <c r="FTK1956" s="101"/>
      <c r="FTL1956" s="101"/>
      <c r="FTM1956" s="101"/>
      <c r="FTN1956" s="101"/>
      <c r="FTO1956" s="101"/>
      <c r="FTP1956" s="101"/>
      <c r="FTQ1956" s="101"/>
      <c r="FTR1956" s="101"/>
      <c r="FTS1956" s="101"/>
      <c r="FTT1956" s="101"/>
      <c r="FTU1956" s="101"/>
      <c r="FTV1956" s="101"/>
      <c r="FTW1956" s="101"/>
      <c r="FTX1956" s="101"/>
      <c r="FTY1956" s="101"/>
      <c r="FTZ1956" s="101"/>
      <c r="FUA1956" s="101"/>
      <c r="FUB1956" s="101"/>
      <c r="FUC1956" s="101"/>
      <c r="FUD1956" s="101"/>
      <c r="FUE1956" s="101"/>
      <c r="FUF1956" s="101"/>
      <c r="FUG1956" s="101"/>
      <c r="FUH1956" s="101"/>
      <c r="FUI1956" s="101"/>
      <c r="FUJ1956" s="101"/>
      <c r="FUK1956" s="101"/>
      <c r="FUL1956" s="101"/>
      <c r="FUM1956" s="101"/>
      <c r="FUN1956" s="101"/>
      <c r="FUO1956" s="101"/>
      <c r="FUP1956" s="101"/>
      <c r="FUQ1956" s="101"/>
      <c r="FUR1956" s="101"/>
      <c r="FUS1956" s="101"/>
      <c r="FUT1956" s="101"/>
      <c r="FUU1956" s="101"/>
      <c r="FUV1956" s="101"/>
      <c r="FUW1956" s="101"/>
      <c r="FUX1956" s="101"/>
      <c r="FUY1956" s="101"/>
      <c r="FUZ1956" s="101"/>
      <c r="FVA1956" s="101"/>
      <c r="FVB1956" s="101"/>
      <c r="FVC1956" s="101"/>
      <c r="FVD1956" s="101"/>
      <c r="FVE1956" s="101"/>
      <c r="FVF1956" s="101"/>
      <c r="FVG1956" s="101"/>
      <c r="FVH1956" s="101"/>
      <c r="FVI1956" s="101"/>
      <c r="FVJ1956" s="101"/>
      <c r="FVK1956" s="101"/>
      <c r="FVL1956" s="101"/>
      <c r="FVM1956" s="101"/>
      <c r="FVN1956" s="101"/>
      <c r="FVO1956" s="101"/>
      <c r="FVP1956" s="101"/>
      <c r="FVQ1956" s="101"/>
      <c r="FVR1956" s="101"/>
      <c r="FVS1956" s="101"/>
      <c r="FVT1956" s="101"/>
      <c r="FVU1956" s="101"/>
      <c r="FVV1956" s="101"/>
      <c r="FVW1956" s="101"/>
      <c r="FVX1956" s="101"/>
      <c r="FVY1956" s="101"/>
      <c r="FVZ1956" s="101"/>
      <c r="FWA1956" s="101"/>
      <c r="FWB1956" s="101"/>
      <c r="FWC1956" s="101"/>
      <c r="FWD1956" s="101"/>
      <c r="FWE1956" s="101"/>
      <c r="FWF1956" s="101"/>
      <c r="FWG1956" s="101"/>
      <c r="FWH1956" s="101"/>
      <c r="FWI1956" s="101"/>
      <c r="FWJ1956" s="101"/>
      <c r="FWK1956" s="101"/>
      <c r="FWL1956" s="101"/>
      <c r="FWM1956" s="101"/>
      <c r="FWN1956" s="101"/>
      <c r="FWO1956" s="101"/>
      <c r="FWP1956" s="101"/>
      <c r="FWQ1956" s="101"/>
      <c r="FWR1956" s="101"/>
      <c r="FWS1956" s="101"/>
      <c r="FWT1956" s="101"/>
      <c r="FWU1956" s="101"/>
      <c r="FWV1956" s="101"/>
      <c r="FWW1956" s="101"/>
      <c r="FWX1956" s="101"/>
      <c r="FWY1956" s="101"/>
      <c r="FWZ1956" s="101"/>
      <c r="FXA1956" s="101"/>
      <c r="FXB1956" s="101"/>
      <c r="FXC1956" s="101"/>
      <c r="FXD1956" s="101"/>
      <c r="FXE1956" s="101"/>
      <c r="FXF1956" s="101"/>
      <c r="FXG1956" s="101"/>
      <c r="FXH1956" s="101"/>
      <c r="FXI1956" s="101"/>
      <c r="FXJ1956" s="101"/>
      <c r="FXK1956" s="101"/>
      <c r="FXL1956" s="101"/>
      <c r="FXM1956" s="101"/>
      <c r="FXN1956" s="101"/>
      <c r="FXO1956" s="101"/>
      <c r="FXP1956" s="101"/>
      <c r="FXQ1956" s="101"/>
      <c r="FXR1956" s="101"/>
      <c r="FXS1956" s="101"/>
      <c r="FXT1956" s="101"/>
      <c r="FXU1956" s="101"/>
      <c r="FXV1956" s="101"/>
      <c r="FXW1956" s="101"/>
      <c r="FXX1956" s="101"/>
      <c r="FXY1956" s="101"/>
      <c r="FXZ1956" s="101"/>
      <c r="FYA1956" s="101"/>
      <c r="FYB1956" s="101"/>
      <c r="FYC1956" s="101"/>
      <c r="FYD1956" s="101"/>
      <c r="FYE1956" s="101"/>
      <c r="FYF1956" s="101"/>
      <c r="FYG1956" s="101"/>
      <c r="FYH1956" s="101"/>
      <c r="FYI1956" s="101"/>
      <c r="FYJ1956" s="101"/>
      <c r="FYK1956" s="101"/>
      <c r="FYL1956" s="101"/>
      <c r="FYM1956" s="101"/>
      <c r="FYN1956" s="101"/>
      <c r="FYO1956" s="101"/>
      <c r="FYP1956" s="101"/>
      <c r="FYQ1956" s="101"/>
      <c r="FYR1956" s="101"/>
      <c r="FYS1956" s="101"/>
      <c r="FYT1956" s="101"/>
      <c r="FYU1956" s="101"/>
      <c r="FYV1956" s="101"/>
      <c r="FYW1956" s="101"/>
      <c r="FYX1956" s="101"/>
      <c r="FYY1956" s="101"/>
      <c r="FYZ1956" s="101"/>
      <c r="FZA1956" s="101"/>
      <c r="FZB1956" s="101"/>
      <c r="FZC1956" s="101"/>
      <c r="FZD1956" s="101"/>
      <c r="FZE1956" s="101"/>
      <c r="FZF1956" s="101"/>
      <c r="FZG1956" s="101"/>
      <c r="FZH1956" s="101"/>
      <c r="FZI1956" s="101"/>
      <c r="FZJ1956" s="101"/>
      <c r="FZK1956" s="101"/>
      <c r="FZL1956" s="101"/>
      <c r="FZM1956" s="101"/>
      <c r="FZN1956" s="101"/>
      <c r="FZO1956" s="101"/>
      <c r="FZP1956" s="101"/>
      <c r="FZQ1956" s="101"/>
      <c r="FZR1956" s="101"/>
      <c r="FZS1956" s="101"/>
      <c r="FZT1956" s="101"/>
      <c r="FZU1956" s="101"/>
      <c r="FZV1956" s="101"/>
      <c r="FZW1956" s="101"/>
      <c r="FZX1956" s="101"/>
      <c r="FZY1956" s="101"/>
      <c r="FZZ1956" s="101"/>
      <c r="GAA1956" s="101"/>
      <c r="GAB1956" s="101"/>
      <c r="GAC1956" s="101"/>
      <c r="GAD1956" s="101"/>
      <c r="GAE1956" s="101"/>
      <c r="GAF1956" s="101"/>
      <c r="GAG1956" s="101"/>
      <c r="GAH1956" s="101"/>
      <c r="GAI1956" s="101"/>
      <c r="GAJ1956" s="101"/>
      <c r="GAK1956" s="101"/>
      <c r="GAL1956" s="101"/>
      <c r="GAM1956" s="101"/>
      <c r="GAN1956" s="101"/>
      <c r="GAO1956" s="101"/>
      <c r="GAP1956" s="101"/>
      <c r="GAQ1956" s="101"/>
      <c r="GAR1956" s="101"/>
      <c r="GAS1956" s="101"/>
      <c r="GAT1956" s="101"/>
      <c r="GAU1956" s="101"/>
      <c r="GAV1956" s="101"/>
      <c r="GAW1956" s="101"/>
      <c r="GAX1956" s="101"/>
      <c r="GAY1956" s="101"/>
      <c r="GAZ1956" s="101"/>
      <c r="GBA1956" s="101"/>
      <c r="GBB1956" s="101"/>
      <c r="GBC1956" s="101"/>
      <c r="GBD1956" s="101"/>
      <c r="GBE1956" s="101"/>
      <c r="GBF1956" s="101"/>
      <c r="GBG1956" s="101"/>
      <c r="GBH1956" s="101"/>
      <c r="GBI1956" s="101"/>
      <c r="GBJ1956" s="101"/>
      <c r="GBK1956" s="101"/>
      <c r="GBL1956" s="101"/>
      <c r="GBM1956" s="101"/>
      <c r="GBN1956" s="101"/>
      <c r="GBO1956" s="101"/>
      <c r="GBP1956" s="101"/>
      <c r="GBQ1956" s="101"/>
      <c r="GBR1956" s="101"/>
      <c r="GBS1956" s="101"/>
      <c r="GBT1956" s="101"/>
      <c r="GBU1956" s="101"/>
      <c r="GBV1956" s="101"/>
      <c r="GBW1956" s="101"/>
      <c r="GBX1956" s="101"/>
      <c r="GBY1956" s="101"/>
      <c r="GBZ1956" s="101"/>
      <c r="GCA1956" s="101"/>
      <c r="GCB1956" s="101"/>
      <c r="GCC1956" s="101"/>
      <c r="GCD1956" s="101"/>
      <c r="GCE1956" s="101"/>
      <c r="GCF1956" s="101"/>
      <c r="GCG1956" s="101"/>
      <c r="GCH1956" s="101"/>
      <c r="GCI1956" s="101"/>
      <c r="GCJ1956" s="101"/>
      <c r="GCK1956" s="101"/>
      <c r="GCL1956" s="101"/>
      <c r="GCM1956" s="101"/>
      <c r="GCN1956" s="101"/>
      <c r="GCO1956" s="101"/>
      <c r="GCP1956" s="101"/>
      <c r="GCQ1956" s="101"/>
      <c r="GCR1956" s="101"/>
      <c r="GCS1956" s="101"/>
      <c r="GCT1956" s="101"/>
      <c r="GCU1956" s="101"/>
      <c r="GCV1956" s="101"/>
      <c r="GCW1956" s="101"/>
      <c r="GCX1956" s="101"/>
      <c r="GCY1956" s="101"/>
      <c r="GCZ1956" s="101"/>
      <c r="GDA1956" s="101"/>
      <c r="GDB1956" s="101"/>
      <c r="GDC1956" s="101"/>
      <c r="GDD1956" s="101"/>
      <c r="GDE1956" s="101"/>
      <c r="GDF1956" s="101"/>
      <c r="GDG1956" s="101"/>
      <c r="GDH1956" s="101"/>
      <c r="GDI1956" s="101"/>
      <c r="GDJ1956" s="101"/>
      <c r="GDK1956" s="101"/>
      <c r="GDL1956" s="101"/>
      <c r="GDM1956" s="101"/>
      <c r="GDN1956" s="101"/>
      <c r="GDO1956" s="101"/>
      <c r="GDP1956" s="101"/>
      <c r="GDQ1956" s="101"/>
      <c r="GDR1956" s="101"/>
      <c r="GDS1956" s="101"/>
      <c r="GDT1956" s="101"/>
      <c r="GDU1956" s="101"/>
      <c r="GDV1956" s="101"/>
      <c r="GDW1956" s="101"/>
      <c r="GDX1956" s="101"/>
      <c r="GDY1956" s="101"/>
      <c r="GDZ1956" s="101"/>
      <c r="GEA1956" s="101"/>
      <c r="GEB1956" s="101"/>
      <c r="GEC1956" s="101"/>
      <c r="GED1956" s="101"/>
      <c r="GEE1956" s="101"/>
      <c r="GEF1956" s="101"/>
      <c r="GEG1956" s="101"/>
      <c r="GEH1956" s="101"/>
      <c r="GEI1956" s="101"/>
      <c r="GEJ1956" s="101"/>
      <c r="GEK1956" s="101"/>
      <c r="GEL1956" s="101"/>
      <c r="GEM1956" s="101"/>
      <c r="GEN1956" s="101"/>
      <c r="GEO1956" s="101"/>
      <c r="GEP1956" s="101"/>
      <c r="GEQ1956" s="101"/>
      <c r="GER1956" s="101"/>
      <c r="GES1956" s="101"/>
      <c r="GET1956" s="101"/>
      <c r="GEU1956" s="101"/>
      <c r="GEV1956" s="101"/>
      <c r="GEW1956" s="101"/>
      <c r="GEX1956" s="101"/>
      <c r="GEY1956" s="101"/>
      <c r="GEZ1956" s="101"/>
      <c r="GFA1956" s="101"/>
      <c r="GFB1956" s="101"/>
      <c r="GFC1956" s="101"/>
      <c r="GFD1956" s="101"/>
      <c r="GFE1956" s="101"/>
      <c r="GFF1956" s="101"/>
      <c r="GFG1956" s="101"/>
      <c r="GFH1956" s="101"/>
      <c r="GFI1956" s="101"/>
      <c r="GFJ1956" s="101"/>
      <c r="GFK1956" s="101"/>
      <c r="GFL1956" s="101"/>
      <c r="GFM1956" s="101"/>
      <c r="GFN1956" s="101"/>
      <c r="GFO1956" s="101"/>
      <c r="GFP1956" s="101"/>
      <c r="GFQ1956" s="101"/>
      <c r="GFR1956" s="101"/>
      <c r="GFS1956" s="101"/>
      <c r="GFT1956" s="101"/>
      <c r="GFU1956" s="101"/>
      <c r="GFV1956" s="101"/>
      <c r="GFW1956" s="101"/>
      <c r="GFX1956" s="101"/>
      <c r="GFY1956" s="101"/>
      <c r="GFZ1956" s="101"/>
      <c r="GGA1956" s="101"/>
      <c r="GGB1956" s="101"/>
      <c r="GGC1956" s="101"/>
      <c r="GGD1956" s="101"/>
      <c r="GGE1956" s="101"/>
      <c r="GGF1956" s="101"/>
      <c r="GGG1956" s="101"/>
      <c r="GGH1956" s="101"/>
      <c r="GGI1956" s="101"/>
      <c r="GGJ1956" s="101"/>
      <c r="GGK1956" s="101"/>
      <c r="GGL1956" s="101"/>
      <c r="GGM1956" s="101"/>
      <c r="GGN1956" s="101"/>
      <c r="GGO1956" s="101"/>
      <c r="GGP1956" s="101"/>
      <c r="GGQ1956" s="101"/>
      <c r="GGR1956" s="101"/>
      <c r="GGS1956" s="101"/>
      <c r="GGT1956" s="101"/>
      <c r="GGU1956" s="101"/>
      <c r="GGV1956" s="101"/>
      <c r="GGW1956" s="101"/>
      <c r="GGX1956" s="101"/>
      <c r="GGY1956" s="101"/>
      <c r="GGZ1956" s="101"/>
      <c r="GHA1956" s="101"/>
      <c r="GHB1956" s="101"/>
      <c r="GHC1956" s="101"/>
      <c r="GHD1956" s="101"/>
      <c r="GHE1956" s="101"/>
      <c r="GHF1956" s="101"/>
      <c r="GHG1956" s="101"/>
      <c r="GHH1956" s="101"/>
      <c r="GHI1956" s="101"/>
      <c r="GHJ1956" s="101"/>
      <c r="GHK1956" s="101"/>
      <c r="GHL1956" s="101"/>
      <c r="GHM1956" s="101"/>
      <c r="GHN1956" s="101"/>
      <c r="GHO1956" s="101"/>
      <c r="GHP1956" s="101"/>
      <c r="GHQ1956" s="101"/>
      <c r="GHR1956" s="101"/>
      <c r="GHS1956" s="101"/>
      <c r="GHT1956" s="101"/>
      <c r="GHU1956" s="101"/>
      <c r="GHV1956" s="101"/>
      <c r="GHW1956" s="101"/>
      <c r="GHX1956" s="101"/>
      <c r="GHY1956" s="101"/>
      <c r="GHZ1956" s="101"/>
      <c r="GIA1956" s="101"/>
      <c r="GIB1956" s="101"/>
      <c r="GIC1956" s="101"/>
      <c r="GID1956" s="101"/>
      <c r="GIE1956" s="101"/>
      <c r="GIF1956" s="101"/>
      <c r="GIG1956" s="101"/>
      <c r="GIH1956" s="101"/>
      <c r="GII1956" s="101"/>
      <c r="GIJ1956" s="101"/>
      <c r="GIK1956" s="101"/>
      <c r="GIL1956" s="101"/>
      <c r="GIM1956" s="101"/>
      <c r="GIN1956" s="101"/>
      <c r="GIO1956" s="101"/>
      <c r="GIP1956" s="101"/>
      <c r="GIQ1956" s="101"/>
      <c r="GIR1956" s="101"/>
      <c r="GIS1956" s="101"/>
      <c r="GIT1956" s="101"/>
      <c r="GIU1956" s="101"/>
      <c r="GIV1956" s="101"/>
      <c r="GIW1956" s="101"/>
      <c r="GIX1956" s="101"/>
      <c r="GIY1956" s="101"/>
      <c r="GIZ1956" s="101"/>
      <c r="GJA1956" s="101"/>
      <c r="GJB1956" s="101"/>
      <c r="GJC1956" s="101"/>
      <c r="GJD1956" s="101"/>
      <c r="GJE1956" s="101"/>
      <c r="GJF1956" s="101"/>
      <c r="GJG1956" s="101"/>
      <c r="GJH1956" s="101"/>
      <c r="GJI1956" s="101"/>
      <c r="GJJ1956" s="101"/>
      <c r="GJK1956" s="101"/>
      <c r="GJL1956" s="101"/>
      <c r="GJM1956" s="101"/>
      <c r="GJN1956" s="101"/>
      <c r="GJO1956" s="101"/>
      <c r="GJP1956" s="101"/>
      <c r="GJQ1956" s="101"/>
      <c r="GJR1956" s="101"/>
      <c r="GJS1956" s="101"/>
      <c r="GJT1956" s="101"/>
      <c r="GJU1956" s="101"/>
      <c r="GJV1956" s="101"/>
      <c r="GJW1956" s="101"/>
      <c r="GJX1956" s="101"/>
      <c r="GJY1956" s="101"/>
      <c r="GJZ1956" s="101"/>
      <c r="GKA1956" s="101"/>
      <c r="GKB1956" s="101"/>
      <c r="GKC1956" s="101"/>
      <c r="GKD1956" s="101"/>
      <c r="GKE1956" s="101"/>
      <c r="GKF1956" s="101"/>
      <c r="GKG1956" s="101"/>
      <c r="GKH1956" s="101"/>
      <c r="GKI1956" s="101"/>
      <c r="GKJ1956" s="101"/>
      <c r="GKK1956" s="101"/>
      <c r="GKL1956" s="101"/>
      <c r="GKM1956" s="101"/>
      <c r="GKN1956" s="101"/>
      <c r="GKO1956" s="101"/>
      <c r="GKP1956" s="101"/>
      <c r="GKQ1956" s="101"/>
      <c r="GKR1956" s="101"/>
      <c r="GKS1956" s="101"/>
      <c r="GKT1956" s="101"/>
      <c r="GKU1956" s="101"/>
      <c r="GKV1956" s="101"/>
      <c r="GKW1956" s="101"/>
      <c r="GKX1956" s="101"/>
      <c r="GKY1956" s="101"/>
      <c r="GKZ1956" s="101"/>
      <c r="GLA1956" s="101"/>
      <c r="GLB1956" s="101"/>
      <c r="GLC1956" s="101"/>
      <c r="GLD1956" s="101"/>
      <c r="GLE1956" s="101"/>
      <c r="GLF1956" s="101"/>
      <c r="GLG1956" s="101"/>
      <c r="GLH1956" s="101"/>
      <c r="GLI1956" s="101"/>
      <c r="GLJ1956" s="101"/>
      <c r="GLK1956" s="101"/>
      <c r="GLL1956" s="101"/>
      <c r="GLM1956" s="101"/>
      <c r="GLN1956" s="101"/>
      <c r="GLO1956" s="101"/>
      <c r="GLP1956" s="101"/>
      <c r="GLQ1956" s="101"/>
      <c r="GLR1956" s="101"/>
      <c r="GLS1956" s="101"/>
      <c r="GLT1956" s="101"/>
      <c r="GLU1956" s="101"/>
      <c r="GLV1956" s="101"/>
      <c r="GLW1956" s="101"/>
      <c r="GLX1956" s="101"/>
      <c r="GLY1956" s="101"/>
      <c r="GLZ1956" s="101"/>
      <c r="GMA1956" s="101"/>
      <c r="GMB1956" s="101"/>
      <c r="GMC1956" s="101"/>
      <c r="GMD1956" s="101"/>
      <c r="GME1956" s="101"/>
      <c r="GMF1956" s="101"/>
      <c r="GMG1956" s="101"/>
      <c r="GMH1956" s="101"/>
      <c r="GMI1956" s="101"/>
      <c r="GMJ1956" s="101"/>
      <c r="GMK1956" s="101"/>
      <c r="GML1956" s="101"/>
      <c r="GMM1956" s="101"/>
      <c r="GMN1956" s="101"/>
      <c r="GMO1956" s="101"/>
      <c r="GMP1956" s="101"/>
      <c r="GMQ1956" s="101"/>
      <c r="GMR1956" s="101"/>
      <c r="GMS1956" s="101"/>
      <c r="GMT1956" s="101"/>
      <c r="GMU1956" s="101"/>
      <c r="GMV1956" s="101"/>
      <c r="GMW1956" s="101"/>
      <c r="GMX1956" s="101"/>
      <c r="GMY1956" s="101"/>
      <c r="GMZ1956" s="101"/>
      <c r="GNA1956" s="101"/>
      <c r="GNB1956" s="101"/>
      <c r="GNC1956" s="101"/>
      <c r="GND1956" s="101"/>
      <c r="GNE1956" s="101"/>
      <c r="GNF1956" s="101"/>
      <c r="GNG1956" s="101"/>
      <c r="GNH1956" s="101"/>
      <c r="GNI1956" s="101"/>
      <c r="GNJ1956" s="101"/>
      <c r="GNK1956" s="101"/>
      <c r="GNL1956" s="101"/>
      <c r="GNM1956" s="101"/>
      <c r="GNN1956" s="101"/>
      <c r="GNO1956" s="101"/>
      <c r="GNP1956" s="101"/>
      <c r="GNQ1956" s="101"/>
      <c r="GNR1956" s="101"/>
      <c r="GNS1956" s="101"/>
      <c r="GNT1956" s="101"/>
      <c r="GNU1956" s="101"/>
      <c r="GNV1956" s="101"/>
      <c r="GNW1956" s="101"/>
      <c r="GNX1956" s="101"/>
      <c r="GNY1956" s="101"/>
      <c r="GNZ1956" s="101"/>
      <c r="GOA1956" s="101"/>
      <c r="GOB1956" s="101"/>
      <c r="GOC1956" s="101"/>
      <c r="GOD1956" s="101"/>
      <c r="GOE1956" s="101"/>
      <c r="GOF1956" s="101"/>
      <c r="GOG1956" s="101"/>
      <c r="GOH1956" s="101"/>
      <c r="GOI1956" s="101"/>
      <c r="GOJ1956" s="101"/>
      <c r="GOK1956" s="101"/>
      <c r="GOL1956" s="101"/>
      <c r="GOM1956" s="101"/>
      <c r="GON1956" s="101"/>
      <c r="GOO1956" s="101"/>
      <c r="GOP1956" s="101"/>
      <c r="GOQ1956" s="101"/>
      <c r="GOR1956" s="101"/>
      <c r="GOS1956" s="101"/>
      <c r="GOT1956" s="101"/>
      <c r="GOU1956" s="101"/>
      <c r="GOV1956" s="101"/>
      <c r="GOW1956" s="101"/>
      <c r="GOX1956" s="101"/>
      <c r="GOY1956" s="101"/>
      <c r="GOZ1956" s="101"/>
      <c r="GPA1956" s="101"/>
      <c r="GPB1956" s="101"/>
      <c r="GPC1956" s="101"/>
      <c r="GPD1956" s="101"/>
      <c r="GPE1956" s="101"/>
      <c r="GPF1956" s="101"/>
      <c r="GPG1956" s="101"/>
      <c r="GPH1956" s="101"/>
      <c r="GPI1956" s="101"/>
      <c r="GPJ1956" s="101"/>
      <c r="GPK1956" s="101"/>
      <c r="GPL1956" s="101"/>
      <c r="GPM1956" s="101"/>
      <c r="GPN1956" s="101"/>
      <c r="GPO1956" s="101"/>
      <c r="GPP1956" s="101"/>
      <c r="GPQ1956" s="101"/>
      <c r="GPR1956" s="101"/>
      <c r="GPS1956" s="101"/>
      <c r="GPT1956" s="101"/>
      <c r="GPU1956" s="101"/>
      <c r="GPV1956" s="101"/>
      <c r="GPW1956" s="101"/>
      <c r="GPX1956" s="101"/>
      <c r="GPY1956" s="101"/>
      <c r="GPZ1956" s="101"/>
      <c r="GQA1956" s="101"/>
      <c r="GQB1956" s="101"/>
      <c r="GQC1956" s="101"/>
      <c r="GQD1956" s="101"/>
      <c r="GQE1956" s="101"/>
      <c r="GQF1956" s="101"/>
      <c r="GQG1956" s="101"/>
      <c r="GQH1956" s="101"/>
      <c r="GQI1956" s="101"/>
      <c r="GQJ1956" s="101"/>
      <c r="GQK1956" s="101"/>
      <c r="GQL1956" s="101"/>
      <c r="GQM1956" s="101"/>
      <c r="GQN1956" s="101"/>
      <c r="GQO1956" s="101"/>
      <c r="GQP1956" s="101"/>
      <c r="GQQ1956" s="101"/>
      <c r="GQR1956" s="101"/>
      <c r="GQS1956" s="101"/>
      <c r="GQT1956" s="101"/>
      <c r="GQU1956" s="101"/>
      <c r="GQV1956" s="101"/>
      <c r="GQW1956" s="101"/>
      <c r="GQX1956" s="101"/>
      <c r="GQY1956" s="101"/>
      <c r="GQZ1956" s="101"/>
      <c r="GRA1956" s="101"/>
      <c r="GRB1956" s="101"/>
      <c r="GRC1956" s="101"/>
      <c r="GRD1956" s="101"/>
      <c r="GRE1956" s="101"/>
      <c r="GRF1956" s="101"/>
      <c r="GRG1956" s="101"/>
      <c r="GRH1956" s="101"/>
      <c r="GRI1956" s="101"/>
      <c r="GRJ1956" s="101"/>
      <c r="GRK1956" s="101"/>
      <c r="GRL1956" s="101"/>
      <c r="GRM1956" s="101"/>
      <c r="GRN1956" s="101"/>
      <c r="GRO1956" s="101"/>
      <c r="GRP1956" s="101"/>
      <c r="GRQ1956" s="101"/>
      <c r="GRR1956" s="101"/>
      <c r="GRS1956" s="101"/>
      <c r="GRT1956" s="101"/>
      <c r="GRU1956" s="101"/>
      <c r="GRV1956" s="101"/>
      <c r="GRW1956" s="101"/>
      <c r="GRX1956" s="101"/>
      <c r="GRY1956" s="101"/>
      <c r="GRZ1956" s="101"/>
      <c r="GSA1956" s="101"/>
      <c r="GSB1956" s="101"/>
      <c r="GSC1956" s="101"/>
      <c r="GSD1956" s="101"/>
      <c r="GSE1956" s="101"/>
      <c r="GSF1956" s="101"/>
      <c r="GSG1956" s="101"/>
      <c r="GSH1956" s="101"/>
      <c r="GSI1956" s="101"/>
      <c r="GSJ1956" s="101"/>
      <c r="GSK1956" s="101"/>
      <c r="GSL1956" s="101"/>
      <c r="GSM1956" s="101"/>
      <c r="GSN1956" s="101"/>
      <c r="GSO1956" s="101"/>
      <c r="GSP1956" s="101"/>
      <c r="GSQ1956" s="101"/>
      <c r="GSR1956" s="101"/>
      <c r="GSS1956" s="101"/>
      <c r="GST1956" s="101"/>
      <c r="GSU1956" s="101"/>
      <c r="GSV1956" s="101"/>
      <c r="GSW1956" s="101"/>
      <c r="GSX1956" s="101"/>
      <c r="GSY1956" s="101"/>
      <c r="GSZ1956" s="101"/>
      <c r="GTA1956" s="101"/>
      <c r="GTB1956" s="101"/>
      <c r="GTC1956" s="101"/>
      <c r="GTD1956" s="101"/>
      <c r="GTE1956" s="101"/>
      <c r="GTF1956" s="101"/>
      <c r="GTG1956" s="101"/>
      <c r="GTH1956" s="101"/>
      <c r="GTI1956" s="101"/>
      <c r="GTJ1956" s="101"/>
      <c r="GTK1956" s="101"/>
      <c r="GTL1956" s="101"/>
      <c r="GTM1956" s="101"/>
      <c r="GTN1956" s="101"/>
      <c r="GTO1956" s="101"/>
      <c r="GTP1956" s="101"/>
      <c r="GTQ1956" s="101"/>
      <c r="GTR1956" s="101"/>
      <c r="GTS1956" s="101"/>
      <c r="GTT1956" s="101"/>
      <c r="GTU1956" s="101"/>
      <c r="GTV1956" s="101"/>
      <c r="GTW1956" s="101"/>
      <c r="GTX1956" s="101"/>
      <c r="GTY1956" s="101"/>
      <c r="GTZ1956" s="101"/>
      <c r="GUA1956" s="101"/>
      <c r="GUB1956" s="101"/>
      <c r="GUC1956" s="101"/>
      <c r="GUD1956" s="101"/>
      <c r="GUE1956" s="101"/>
      <c r="GUF1956" s="101"/>
      <c r="GUG1956" s="101"/>
      <c r="GUH1956" s="101"/>
      <c r="GUI1956" s="101"/>
      <c r="GUJ1956" s="101"/>
      <c r="GUK1956" s="101"/>
      <c r="GUL1956" s="101"/>
      <c r="GUM1956" s="101"/>
      <c r="GUN1956" s="101"/>
      <c r="GUO1956" s="101"/>
      <c r="GUP1956" s="101"/>
      <c r="GUQ1956" s="101"/>
      <c r="GUR1956" s="101"/>
      <c r="GUS1956" s="101"/>
      <c r="GUT1956" s="101"/>
      <c r="GUU1956" s="101"/>
      <c r="GUV1956" s="101"/>
      <c r="GUW1956" s="101"/>
      <c r="GUX1956" s="101"/>
      <c r="GUY1956" s="101"/>
      <c r="GUZ1956" s="101"/>
      <c r="GVA1956" s="101"/>
      <c r="GVB1956" s="101"/>
      <c r="GVC1956" s="101"/>
      <c r="GVD1956" s="101"/>
      <c r="GVE1956" s="101"/>
      <c r="GVF1956" s="101"/>
      <c r="GVG1956" s="101"/>
      <c r="GVH1956" s="101"/>
      <c r="GVI1956" s="101"/>
      <c r="GVJ1956" s="101"/>
      <c r="GVK1956" s="101"/>
      <c r="GVL1956" s="101"/>
      <c r="GVM1956" s="101"/>
      <c r="GVN1956" s="101"/>
      <c r="GVO1956" s="101"/>
      <c r="GVP1956" s="101"/>
      <c r="GVQ1956" s="101"/>
      <c r="GVR1956" s="101"/>
      <c r="GVS1956" s="101"/>
      <c r="GVT1956" s="101"/>
      <c r="GVU1956" s="101"/>
      <c r="GVV1956" s="101"/>
      <c r="GVW1956" s="101"/>
      <c r="GVX1956" s="101"/>
      <c r="GVY1956" s="101"/>
      <c r="GVZ1956" s="101"/>
      <c r="GWA1956" s="101"/>
      <c r="GWB1956" s="101"/>
      <c r="GWC1956" s="101"/>
      <c r="GWD1956" s="101"/>
      <c r="GWE1956" s="101"/>
      <c r="GWF1956" s="101"/>
      <c r="GWG1956" s="101"/>
      <c r="GWH1956" s="101"/>
      <c r="GWI1956" s="101"/>
      <c r="GWJ1956" s="101"/>
      <c r="GWK1956" s="101"/>
      <c r="GWL1956" s="101"/>
      <c r="GWM1956" s="101"/>
      <c r="GWN1956" s="101"/>
      <c r="GWO1956" s="101"/>
      <c r="GWP1956" s="101"/>
      <c r="GWQ1956" s="101"/>
      <c r="GWR1956" s="101"/>
      <c r="GWS1956" s="101"/>
      <c r="GWT1956" s="101"/>
      <c r="GWU1956" s="101"/>
      <c r="GWV1956" s="101"/>
      <c r="GWW1956" s="101"/>
      <c r="GWX1956" s="101"/>
      <c r="GWY1956" s="101"/>
      <c r="GWZ1956" s="101"/>
      <c r="GXA1956" s="101"/>
      <c r="GXB1956" s="101"/>
      <c r="GXC1956" s="101"/>
      <c r="GXD1956" s="101"/>
      <c r="GXE1956" s="101"/>
      <c r="GXF1956" s="101"/>
      <c r="GXG1956" s="101"/>
      <c r="GXH1956" s="101"/>
      <c r="GXI1956" s="101"/>
      <c r="GXJ1956" s="101"/>
      <c r="GXK1956" s="101"/>
      <c r="GXL1956" s="101"/>
      <c r="GXM1956" s="101"/>
      <c r="GXN1956" s="101"/>
      <c r="GXO1956" s="101"/>
      <c r="GXP1956" s="101"/>
      <c r="GXQ1956" s="101"/>
      <c r="GXR1956" s="101"/>
      <c r="GXS1956" s="101"/>
      <c r="GXT1956" s="101"/>
      <c r="GXU1956" s="101"/>
      <c r="GXV1956" s="101"/>
      <c r="GXW1956" s="101"/>
      <c r="GXX1956" s="101"/>
      <c r="GXY1956" s="101"/>
      <c r="GXZ1956" s="101"/>
      <c r="GYA1956" s="101"/>
      <c r="GYB1956" s="101"/>
      <c r="GYC1956" s="101"/>
      <c r="GYD1956" s="101"/>
      <c r="GYE1956" s="101"/>
      <c r="GYF1956" s="101"/>
      <c r="GYG1956" s="101"/>
      <c r="GYH1956" s="101"/>
      <c r="GYI1956" s="101"/>
      <c r="GYJ1956" s="101"/>
      <c r="GYK1956" s="101"/>
      <c r="GYL1956" s="101"/>
      <c r="GYM1956" s="101"/>
      <c r="GYN1956" s="101"/>
      <c r="GYO1956" s="101"/>
      <c r="GYP1956" s="101"/>
      <c r="GYQ1956" s="101"/>
      <c r="GYR1956" s="101"/>
      <c r="GYS1956" s="101"/>
      <c r="GYT1956" s="101"/>
      <c r="GYU1956" s="101"/>
      <c r="GYV1956" s="101"/>
      <c r="GYW1956" s="101"/>
      <c r="GYX1956" s="101"/>
      <c r="GYY1956" s="101"/>
      <c r="GYZ1956" s="101"/>
      <c r="GZA1956" s="101"/>
      <c r="GZB1956" s="101"/>
      <c r="GZC1956" s="101"/>
      <c r="GZD1956" s="101"/>
      <c r="GZE1956" s="101"/>
      <c r="GZF1956" s="101"/>
      <c r="GZG1956" s="101"/>
      <c r="GZH1956" s="101"/>
      <c r="GZI1956" s="101"/>
      <c r="GZJ1956" s="101"/>
      <c r="GZK1956" s="101"/>
      <c r="GZL1956" s="101"/>
      <c r="GZM1956" s="101"/>
      <c r="GZN1956" s="101"/>
      <c r="GZO1956" s="101"/>
      <c r="GZP1956" s="101"/>
      <c r="GZQ1956" s="101"/>
      <c r="GZR1956" s="101"/>
      <c r="GZS1956" s="101"/>
      <c r="GZT1956" s="101"/>
      <c r="GZU1956" s="101"/>
      <c r="GZV1956" s="101"/>
      <c r="GZW1956" s="101"/>
      <c r="GZX1956" s="101"/>
      <c r="GZY1956" s="101"/>
      <c r="GZZ1956" s="101"/>
      <c r="HAA1956" s="101"/>
      <c r="HAB1956" s="101"/>
      <c r="HAC1956" s="101"/>
      <c r="HAD1956" s="101"/>
      <c r="HAE1956" s="101"/>
      <c r="HAF1956" s="101"/>
      <c r="HAG1956" s="101"/>
      <c r="HAH1956" s="101"/>
      <c r="HAI1956" s="101"/>
      <c r="HAJ1956" s="101"/>
      <c r="HAK1956" s="101"/>
      <c r="HAL1956" s="101"/>
      <c r="HAM1956" s="101"/>
      <c r="HAN1956" s="101"/>
      <c r="HAO1956" s="101"/>
      <c r="HAP1956" s="101"/>
      <c r="HAQ1956" s="101"/>
      <c r="HAR1956" s="101"/>
      <c r="HAS1956" s="101"/>
      <c r="HAT1956" s="101"/>
      <c r="HAU1956" s="101"/>
      <c r="HAV1956" s="101"/>
      <c r="HAW1956" s="101"/>
      <c r="HAX1956" s="101"/>
      <c r="HAY1956" s="101"/>
      <c r="HAZ1956" s="101"/>
      <c r="HBA1956" s="101"/>
      <c r="HBB1956" s="101"/>
      <c r="HBC1956" s="101"/>
      <c r="HBD1956" s="101"/>
      <c r="HBE1956" s="101"/>
      <c r="HBF1956" s="101"/>
      <c r="HBG1956" s="101"/>
      <c r="HBH1956" s="101"/>
      <c r="HBI1956" s="101"/>
      <c r="HBJ1956" s="101"/>
      <c r="HBK1956" s="101"/>
      <c r="HBL1956" s="101"/>
      <c r="HBM1956" s="101"/>
      <c r="HBN1956" s="101"/>
      <c r="HBO1956" s="101"/>
      <c r="HBP1956" s="101"/>
      <c r="HBQ1956" s="101"/>
      <c r="HBR1956" s="101"/>
      <c r="HBS1956" s="101"/>
      <c r="HBT1956" s="101"/>
      <c r="HBU1956" s="101"/>
      <c r="HBV1956" s="101"/>
      <c r="HBW1956" s="101"/>
      <c r="HBX1956" s="101"/>
      <c r="HBY1956" s="101"/>
      <c r="HBZ1956" s="101"/>
      <c r="HCA1956" s="101"/>
      <c r="HCB1956" s="101"/>
      <c r="HCC1956" s="101"/>
      <c r="HCD1956" s="101"/>
      <c r="HCE1956" s="101"/>
      <c r="HCF1956" s="101"/>
      <c r="HCG1956" s="101"/>
      <c r="HCH1956" s="101"/>
      <c r="HCI1956" s="101"/>
      <c r="HCJ1956" s="101"/>
      <c r="HCK1956" s="101"/>
      <c r="HCL1956" s="101"/>
      <c r="HCM1956" s="101"/>
      <c r="HCN1956" s="101"/>
      <c r="HCO1956" s="101"/>
      <c r="HCP1956" s="101"/>
      <c r="HCQ1956" s="101"/>
      <c r="HCR1956" s="101"/>
      <c r="HCS1956" s="101"/>
      <c r="HCT1956" s="101"/>
      <c r="HCU1956" s="101"/>
      <c r="HCV1956" s="101"/>
      <c r="HCW1956" s="101"/>
      <c r="HCX1956" s="101"/>
      <c r="HCY1956" s="101"/>
      <c r="HCZ1956" s="101"/>
      <c r="HDA1956" s="101"/>
      <c r="HDB1956" s="101"/>
      <c r="HDC1956" s="101"/>
      <c r="HDD1956" s="101"/>
      <c r="HDE1956" s="101"/>
      <c r="HDF1956" s="101"/>
      <c r="HDG1956" s="101"/>
      <c r="HDH1956" s="101"/>
      <c r="HDI1956" s="101"/>
      <c r="HDJ1956" s="101"/>
      <c r="HDK1956" s="101"/>
      <c r="HDL1956" s="101"/>
      <c r="HDM1956" s="101"/>
      <c r="HDN1956" s="101"/>
      <c r="HDO1956" s="101"/>
      <c r="HDP1956" s="101"/>
      <c r="HDQ1956" s="101"/>
      <c r="HDR1956" s="101"/>
      <c r="HDS1956" s="101"/>
      <c r="HDT1956" s="101"/>
      <c r="HDU1956" s="101"/>
      <c r="HDV1956" s="101"/>
      <c r="HDW1956" s="101"/>
      <c r="HDX1956" s="101"/>
      <c r="HDY1956" s="101"/>
      <c r="HDZ1956" s="101"/>
      <c r="HEA1956" s="101"/>
      <c r="HEB1956" s="101"/>
      <c r="HEC1956" s="101"/>
      <c r="HED1956" s="101"/>
      <c r="HEE1956" s="101"/>
      <c r="HEF1956" s="101"/>
      <c r="HEG1956" s="101"/>
      <c r="HEH1956" s="101"/>
      <c r="HEI1956" s="101"/>
      <c r="HEJ1956" s="101"/>
      <c r="HEK1956" s="101"/>
      <c r="HEL1956" s="101"/>
      <c r="HEM1956" s="101"/>
      <c r="HEN1956" s="101"/>
      <c r="HEO1956" s="101"/>
      <c r="HEP1956" s="101"/>
      <c r="HEQ1956" s="101"/>
      <c r="HER1956" s="101"/>
      <c r="HES1956" s="101"/>
      <c r="HET1956" s="101"/>
      <c r="HEU1956" s="101"/>
      <c r="HEV1956" s="101"/>
      <c r="HEW1956" s="101"/>
      <c r="HEX1956" s="101"/>
      <c r="HEY1956" s="101"/>
      <c r="HEZ1956" s="101"/>
      <c r="HFA1956" s="101"/>
      <c r="HFB1956" s="101"/>
      <c r="HFC1956" s="101"/>
      <c r="HFD1956" s="101"/>
      <c r="HFE1956" s="101"/>
      <c r="HFF1956" s="101"/>
      <c r="HFG1956" s="101"/>
      <c r="HFH1956" s="101"/>
      <c r="HFI1956" s="101"/>
      <c r="HFJ1956" s="101"/>
      <c r="HFK1956" s="101"/>
      <c r="HFL1956" s="101"/>
      <c r="HFM1956" s="101"/>
      <c r="HFN1956" s="101"/>
      <c r="HFO1956" s="101"/>
      <c r="HFP1956" s="101"/>
      <c r="HFQ1956" s="101"/>
      <c r="HFR1956" s="101"/>
      <c r="HFS1956" s="101"/>
      <c r="HFT1956" s="101"/>
      <c r="HFU1956" s="101"/>
      <c r="HFV1956" s="101"/>
      <c r="HFW1956" s="101"/>
      <c r="HFX1956" s="101"/>
      <c r="HFY1956" s="101"/>
      <c r="HFZ1956" s="101"/>
      <c r="HGA1956" s="101"/>
      <c r="HGB1956" s="101"/>
      <c r="HGC1956" s="101"/>
      <c r="HGD1956" s="101"/>
      <c r="HGE1956" s="101"/>
      <c r="HGF1956" s="101"/>
      <c r="HGG1956" s="101"/>
      <c r="HGH1956" s="101"/>
      <c r="HGI1956" s="101"/>
      <c r="HGJ1956" s="101"/>
      <c r="HGK1956" s="101"/>
      <c r="HGL1956" s="101"/>
      <c r="HGM1956" s="101"/>
      <c r="HGN1956" s="101"/>
      <c r="HGO1956" s="101"/>
      <c r="HGP1956" s="101"/>
      <c r="HGQ1956" s="101"/>
      <c r="HGR1956" s="101"/>
      <c r="HGS1956" s="101"/>
      <c r="HGT1956" s="101"/>
      <c r="HGU1956" s="101"/>
      <c r="HGV1956" s="101"/>
      <c r="HGW1956" s="101"/>
      <c r="HGX1956" s="101"/>
      <c r="HGY1956" s="101"/>
      <c r="HGZ1956" s="101"/>
      <c r="HHA1956" s="101"/>
      <c r="HHB1956" s="101"/>
      <c r="HHC1956" s="101"/>
      <c r="HHD1956" s="101"/>
      <c r="HHE1956" s="101"/>
      <c r="HHF1956" s="101"/>
      <c r="HHG1956" s="101"/>
      <c r="HHH1956" s="101"/>
      <c r="HHI1956" s="101"/>
      <c r="HHJ1956" s="101"/>
      <c r="HHK1956" s="101"/>
      <c r="HHL1956" s="101"/>
      <c r="HHM1956" s="101"/>
      <c r="HHN1956" s="101"/>
      <c r="HHO1956" s="101"/>
      <c r="HHP1956" s="101"/>
      <c r="HHQ1956" s="101"/>
      <c r="HHR1956" s="101"/>
      <c r="HHS1956" s="101"/>
      <c r="HHT1956" s="101"/>
      <c r="HHU1956" s="101"/>
      <c r="HHV1956" s="101"/>
      <c r="HHW1956" s="101"/>
      <c r="HHX1956" s="101"/>
      <c r="HHY1956" s="101"/>
      <c r="HHZ1956" s="101"/>
      <c r="HIA1956" s="101"/>
      <c r="HIB1956" s="101"/>
      <c r="HIC1956" s="101"/>
      <c r="HID1956" s="101"/>
      <c r="HIE1956" s="101"/>
      <c r="HIF1956" s="101"/>
      <c r="HIG1956" s="101"/>
      <c r="HIH1956" s="101"/>
      <c r="HII1956" s="101"/>
      <c r="HIJ1956" s="101"/>
      <c r="HIK1956" s="101"/>
      <c r="HIL1956" s="101"/>
      <c r="HIM1956" s="101"/>
      <c r="HIN1956" s="101"/>
      <c r="HIO1956" s="101"/>
      <c r="HIP1956" s="101"/>
      <c r="HIQ1956" s="101"/>
      <c r="HIR1956" s="101"/>
      <c r="HIS1956" s="101"/>
      <c r="HIT1956" s="101"/>
      <c r="HIU1956" s="101"/>
      <c r="HIV1956" s="101"/>
      <c r="HIW1956" s="101"/>
      <c r="HIX1956" s="101"/>
      <c r="HIY1956" s="101"/>
      <c r="HIZ1956" s="101"/>
      <c r="HJA1956" s="101"/>
      <c r="HJB1956" s="101"/>
      <c r="HJC1956" s="101"/>
      <c r="HJD1956" s="101"/>
      <c r="HJE1956" s="101"/>
      <c r="HJF1956" s="101"/>
      <c r="HJG1956" s="101"/>
      <c r="HJH1956" s="101"/>
      <c r="HJI1956" s="101"/>
      <c r="HJJ1956" s="101"/>
      <c r="HJK1956" s="101"/>
      <c r="HJL1956" s="101"/>
      <c r="HJM1956" s="101"/>
      <c r="HJN1956" s="101"/>
      <c r="HJO1956" s="101"/>
      <c r="HJP1956" s="101"/>
      <c r="HJQ1956" s="101"/>
      <c r="HJR1956" s="101"/>
      <c r="HJS1956" s="101"/>
      <c r="HJT1956" s="101"/>
      <c r="HJU1956" s="101"/>
      <c r="HJV1956" s="101"/>
      <c r="HJW1956" s="101"/>
      <c r="HJX1956" s="101"/>
      <c r="HJY1956" s="101"/>
      <c r="HJZ1956" s="101"/>
      <c r="HKA1956" s="101"/>
      <c r="HKB1956" s="101"/>
      <c r="HKC1956" s="101"/>
      <c r="HKD1956" s="101"/>
      <c r="HKE1956" s="101"/>
      <c r="HKF1956" s="101"/>
      <c r="HKG1956" s="101"/>
      <c r="HKH1956" s="101"/>
      <c r="HKI1956" s="101"/>
      <c r="HKJ1956" s="101"/>
      <c r="HKK1956" s="101"/>
      <c r="HKL1956" s="101"/>
      <c r="HKM1956" s="101"/>
      <c r="HKN1956" s="101"/>
      <c r="HKO1956" s="101"/>
      <c r="HKP1956" s="101"/>
      <c r="HKQ1956" s="101"/>
      <c r="HKR1956" s="101"/>
      <c r="HKS1956" s="101"/>
      <c r="HKT1956" s="101"/>
      <c r="HKU1956" s="101"/>
      <c r="HKV1956" s="101"/>
      <c r="HKW1956" s="101"/>
      <c r="HKX1956" s="101"/>
      <c r="HKY1956" s="101"/>
      <c r="HKZ1956" s="101"/>
      <c r="HLA1956" s="101"/>
      <c r="HLB1956" s="101"/>
      <c r="HLC1956" s="101"/>
      <c r="HLD1956" s="101"/>
      <c r="HLE1956" s="101"/>
      <c r="HLF1956" s="101"/>
      <c r="HLG1956" s="101"/>
      <c r="HLH1956" s="101"/>
      <c r="HLI1956" s="101"/>
      <c r="HLJ1956" s="101"/>
      <c r="HLK1956" s="101"/>
      <c r="HLL1956" s="101"/>
      <c r="HLM1956" s="101"/>
      <c r="HLN1956" s="101"/>
      <c r="HLO1956" s="101"/>
      <c r="HLP1956" s="101"/>
      <c r="HLQ1956" s="101"/>
      <c r="HLR1956" s="101"/>
      <c r="HLS1956" s="101"/>
      <c r="HLT1956" s="101"/>
      <c r="HLU1956" s="101"/>
      <c r="HLV1956" s="101"/>
      <c r="HLW1956" s="101"/>
      <c r="HLX1956" s="101"/>
      <c r="HLY1956" s="101"/>
      <c r="HLZ1956" s="101"/>
      <c r="HMA1956" s="101"/>
      <c r="HMB1956" s="101"/>
      <c r="HMC1956" s="101"/>
      <c r="HMD1956" s="101"/>
      <c r="HME1956" s="101"/>
      <c r="HMF1956" s="101"/>
      <c r="HMG1956" s="101"/>
      <c r="HMH1956" s="101"/>
      <c r="HMI1956" s="101"/>
      <c r="HMJ1956" s="101"/>
      <c r="HMK1956" s="101"/>
      <c r="HML1956" s="101"/>
      <c r="HMM1956" s="101"/>
      <c r="HMN1956" s="101"/>
      <c r="HMO1956" s="101"/>
      <c r="HMP1956" s="101"/>
      <c r="HMQ1956" s="101"/>
      <c r="HMR1956" s="101"/>
      <c r="HMS1956" s="101"/>
      <c r="HMT1956" s="101"/>
      <c r="HMU1956" s="101"/>
      <c r="HMV1956" s="101"/>
      <c r="HMW1956" s="101"/>
      <c r="HMX1956" s="101"/>
      <c r="HMY1956" s="101"/>
      <c r="HMZ1956" s="101"/>
      <c r="HNA1956" s="101"/>
      <c r="HNB1956" s="101"/>
      <c r="HNC1956" s="101"/>
      <c r="HND1956" s="101"/>
      <c r="HNE1956" s="101"/>
      <c r="HNF1956" s="101"/>
      <c r="HNG1956" s="101"/>
      <c r="HNH1956" s="101"/>
      <c r="HNI1956" s="101"/>
      <c r="HNJ1956" s="101"/>
      <c r="HNK1956" s="101"/>
      <c r="HNL1956" s="101"/>
      <c r="HNM1956" s="101"/>
      <c r="HNN1956" s="101"/>
      <c r="HNO1956" s="101"/>
      <c r="HNP1956" s="101"/>
      <c r="HNQ1956" s="101"/>
      <c r="HNR1956" s="101"/>
      <c r="HNS1956" s="101"/>
      <c r="HNT1956" s="101"/>
      <c r="HNU1956" s="101"/>
      <c r="HNV1956" s="101"/>
      <c r="HNW1956" s="101"/>
      <c r="HNX1956" s="101"/>
      <c r="HNY1956" s="101"/>
      <c r="HNZ1956" s="101"/>
      <c r="HOA1956" s="101"/>
      <c r="HOB1956" s="101"/>
      <c r="HOC1956" s="101"/>
      <c r="HOD1956" s="101"/>
      <c r="HOE1956" s="101"/>
      <c r="HOF1956" s="101"/>
      <c r="HOG1956" s="101"/>
      <c r="HOH1956" s="101"/>
      <c r="HOI1956" s="101"/>
      <c r="HOJ1956" s="101"/>
      <c r="HOK1956" s="101"/>
      <c r="HOL1956" s="101"/>
      <c r="HOM1956" s="101"/>
      <c r="HON1956" s="101"/>
      <c r="HOO1956" s="101"/>
      <c r="HOP1956" s="101"/>
      <c r="HOQ1956" s="101"/>
      <c r="HOR1956" s="101"/>
      <c r="HOS1956" s="101"/>
      <c r="HOT1956" s="101"/>
      <c r="HOU1956" s="101"/>
      <c r="HOV1956" s="101"/>
      <c r="HOW1956" s="101"/>
      <c r="HOX1956" s="101"/>
      <c r="HOY1956" s="101"/>
      <c r="HOZ1956" s="101"/>
      <c r="HPA1956" s="101"/>
      <c r="HPB1956" s="101"/>
      <c r="HPC1956" s="101"/>
      <c r="HPD1956" s="101"/>
      <c r="HPE1956" s="101"/>
      <c r="HPF1956" s="101"/>
      <c r="HPG1956" s="101"/>
      <c r="HPH1956" s="101"/>
      <c r="HPI1956" s="101"/>
      <c r="HPJ1956" s="101"/>
      <c r="HPK1956" s="101"/>
      <c r="HPL1956" s="101"/>
      <c r="HPM1956" s="101"/>
      <c r="HPN1956" s="101"/>
      <c r="HPO1956" s="101"/>
      <c r="HPP1956" s="101"/>
      <c r="HPQ1956" s="101"/>
      <c r="HPR1956" s="101"/>
      <c r="HPS1956" s="101"/>
      <c r="HPT1956" s="101"/>
      <c r="HPU1956" s="101"/>
      <c r="HPV1956" s="101"/>
      <c r="HPW1956" s="101"/>
      <c r="HPX1956" s="101"/>
      <c r="HPY1956" s="101"/>
      <c r="HPZ1956" s="101"/>
      <c r="HQA1956" s="101"/>
      <c r="HQB1956" s="101"/>
      <c r="HQC1956" s="101"/>
      <c r="HQD1956" s="101"/>
      <c r="HQE1956" s="101"/>
      <c r="HQF1956" s="101"/>
      <c r="HQG1956" s="101"/>
      <c r="HQH1956" s="101"/>
      <c r="HQI1956" s="101"/>
      <c r="HQJ1956" s="101"/>
      <c r="HQK1956" s="101"/>
      <c r="HQL1956" s="101"/>
      <c r="HQM1956" s="101"/>
      <c r="HQN1956" s="101"/>
      <c r="HQO1956" s="101"/>
      <c r="HQP1956" s="101"/>
      <c r="HQQ1956" s="101"/>
      <c r="HQR1956" s="101"/>
      <c r="HQS1956" s="101"/>
      <c r="HQT1956" s="101"/>
      <c r="HQU1956" s="101"/>
      <c r="HQV1956" s="101"/>
      <c r="HQW1956" s="101"/>
      <c r="HQX1956" s="101"/>
      <c r="HQY1956" s="101"/>
      <c r="HQZ1956" s="101"/>
      <c r="HRA1956" s="101"/>
      <c r="HRB1956" s="101"/>
      <c r="HRC1956" s="101"/>
      <c r="HRD1956" s="101"/>
      <c r="HRE1956" s="101"/>
      <c r="HRF1956" s="101"/>
      <c r="HRG1956" s="101"/>
      <c r="HRH1956" s="101"/>
      <c r="HRI1956" s="101"/>
      <c r="HRJ1956" s="101"/>
      <c r="HRK1956" s="101"/>
      <c r="HRL1956" s="101"/>
      <c r="HRM1956" s="101"/>
      <c r="HRN1956" s="101"/>
      <c r="HRO1956" s="101"/>
      <c r="HRP1956" s="101"/>
      <c r="HRQ1956" s="101"/>
      <c r="HRR1956" s="101"/>
      <c r="HRS1956" s="101"/>
      <c r="HRT1956" s="101"/>
      <c r="HRU1956" s="101"/>
      <c r="HRV1956" s="101"/>
      <c r="HRW1956" s="101"/>
      <c r="HRX1956" s="101"/>
      <c r="HRY1956" s="101"/>
      <c r="HRZ1956" s="101"/>
      <c r="HSA1956" s="101"/>
      <c r="HSB1956" s="101"/>
      <c r="HSC1956" s="101"/>
      <c r="HSD1956" s="101"/>
      <c r="HSE1956" s="101"/>
      <c r="HSF1956" s="101"/>
      <c r="HSG1956" s="101"/>
      <c r="HSH1956" s="101"/>
      <c r="HSI1956" s="101"/>
      <c r="HSJ1956" s="101"/>
      <c r="HSK1956" s="101"/>
      <c r="HSL1956" s="101"/>
      <c r="HSM1956" s="101"/>
      <c r="HSN1956" s="101"/>
      <c r="HSO1956" s="101"/>
      <c r="HSP1956" s="101"/>
      <c r="HSQ1956" s="101"/>
      <c r="HSR1956" s="101"/>
      <c r="HSS1956" s="101"/>
      <c r="HST1956" s="101"/>
      <c r="HSU1956" s="101"/>
      <c r="HSV1956" s="101"/>
      <c r="HSW1956" s="101"/>
      <c r="HSX1956" s="101"/>
      <c r="HSY1956" s="101"/>
      <c r="HSZ1956" s="101"/>
      <c r="HTA1956" s="101"/>
      <c r="HTB1956" s="101"/>
      <c r="HTC1956" s="101"/>
      <c r="HTD1956" s="101"/>
      <c r="HTE1956" s="101"/>
      <c r="HTF1956" s="101"/>
      <c r="HTG1956" s="101"/>
      <c r="HTH1956" s="101"/>
      <c r="HTI1956" s="101"/>
      <c r="HTJ1956" s="101"/>
      <c r="HTK1956" s="101"/>
      <c r="HTL1956" s="101"/>
      <c r="HTM1956" s="101"/>
      <c r="HTN1956" s="101"/>
      <c r="HTO1956" s="101"/>
      <c r="HTP1956" s="101"/>
      <c r="HTQ1956" s="101"/>
      <c r="HTR1956" s="101"/>
      <c r="HTS1956" s="101"/>
      <c r="HTT1956" s="101"/>
      <c r="HTU1956" s="101"/>
      <c r="HTV1956" s="101"/>
      <c r="HTW1956" s="101"/>
      <c r="HTX1956" s="101"/>
      <c r="HTY1956" s="101"/>
      <c r="HTZ1956" s="101"/>
      <c r="HUA1956" s="101"/>
      <c r="HUB1956" s="101"/>
      <c r="HUC1956" s="101"/>
      <c r="HUD1956" s="101"/>
      <c r="HUE1956" s="101"/>
      <c r="HUF1956" s="101"/>
      <c r="HUG1956" s="101"/>
      <c r="HUH1956" s="101"/>
      <c r="HUI1956" s="101"/>
      <c r="HUJ1956" s="101"/>
      <c r="HUK1956" s="101"/>
      <c r="HUL1956" s="101"/>
      <c r="HUM1956" s="101"/>
      <c r="HUN1956" s="101"/>
      <c r="HUO1956" s="101"/>
      <c r="HUP1956" s="101"/>
      <c r="HUQ1956" s="101"/>
      <c r="HUR1956" s="101"/>
      <c r="HUS1956" s="101"/>
      <c r="HUT1956" s="101"/>
      <c r="HUU1956" s="101"/>
      <c r="HUV1956" s="101"/>
      <c r="HUW1956" s="101"/>
      <c r="HUX1956" s="101"/>
      <c r="HUY1956" s="101"/>
      <c r="HUZ1956" s="101"/>
      <c r="HVA1956" s="101"/>
      <c r="HVB1956" s="101"/>
      <c r="HVC1956" s="101"/>
      <c r="HVD1956" s="101"/>
      <c r="HVE1956" s="101"/>
      <c r="HVF1956" s="101"/>
      <c r="HVG1956" s="101"/>
      <c r="HVH1956" s="101"/>
      <c r="HVI1956" s="101"/>
      <c r="HVJ1956" s="101"/>
      <c r="HVK1956" s="101"/>
      <c r="HVL1956" s="101"/>
      <c r="HVM1956" s="101"/>
      <c r="HVN1956" s="101"/>
      <c r="HVO1956" s="101"/>
      <c r="HVP1956" s="101"/>
      <c r="HVQ1956" s="101"/>
      <c r="HVR1956" s="101"/>
      <c r="HVS1956" s="101"/>
      <c r="HVT1956" s="101"/>
      <c r="HVU1956" s="101"/>
      <c r="HVV1956" s="101"/>
      <c r="HVW1956" s="101"/>
      <c r="HVX1956" s="101"/>
      <c r="HVY1956" s="101"/>
      <c r="HVZ1956" s="101"/>
      <c r="HWA1956" s="101"/>
      <c r="HWB1956" s="101"/>
      <c r="HWC1956" s="101"/>
      <c r="HWD1956" s="101"/>
      <c r="HWE1956" s="101"/>
      <c r="HWF1956" s="101"/>
      <c r="HWG1956" s="101"/>
      <c r="HWH1956" s="101"/>
      <c r="HWI1956" s="101"/>
      <c r="HWJ1956" s="101"/>
      <c r="HWK1956" s="101"/>
      <c r="HWL1956" s="101"/>
      <c r="HWM1956" s="101"/>
      <c r="HWN1956" s="101"/>
      <c r="HWO1956" s="101"/>
      <c r="HWP1956" s="101"/>
      <c r="HWQ1956" s="101"/>
      <c r="HWR1956" s="101"/>
      <c r="HWS1956" s="101"/>
      <c r="HWT1956" s="101"/>
      <c r="HWU1956" s="101"/>
      <c r="HWV1956" s="101"/>
      <c r="HWW1956" s="101"/>
      <c r="HWX1956" s="101"/>
      <c r="HWY1956" s="101"/>
      <c r="HWZ1956" s="101"/>
      <c r="HXA1956" s="101"/>
      <c r="HXB1956" s="101"/>
      <c r="HXC1956" s="101"/>
      <c r="HXD1956" s="101"/>
      <c r="HXE1956" s="101"/>
      <c r="HXF1956" s="101"/>
      <c r="HXG1956" s="101"/>
      <c r="HXH1956" s="101"/>
      <c r="HXI1956" s="101"/>
      <c r="HXJ1956" s="101"/>
      <c r="HXK1956" s="101"/>
      <c r="HXL1956" s="101"/>
      <c r="HXM1956" s="101"/>
      <c r="HXN1956" s="101"/>
      <c r="HXO1956" s="101"/>
      <c r="HXP1956" s="101"/>
      <c r="HXQ1956" s="101"/>
      <c r="HXR1956" s="101"/>
      <c r="HXS1956" s="101"/>
      <c r="HXT1956" s="101"/>
      <c r="HXU1956" s="101"/>
      <c r="HXV1956" s="101"/>
      <c r="HXW1956" s="101"/>
      <c r="HXX1956" s="101"/>
      <c r="HXY1956" s="101"/>
      <c r="HXZ1956" s="101"/>
      <c r="HYA1956" s="101"/>
      <c r="HYB1956" s="101"/>
      <c r="HYC1956" s="101"/>
      <c r="HYD1956" s="101"/>
      <c r="HYE1956" s="101"/>
      <c r="HYF1956" s="101"/>
      <c r="HYG1956" s="101"/>
      <c r="HYH1956" s="101"/>
      <c r="HYI1956" s="101"/>
      <c r="HYJ1956" s="101"/>
      <c r="HYK1956" s="101"/>
      <c r="HYL1956" s="101"/>
      <c r="HYM1956" s="101"/>
      <c r="HYN1956" s="101"/>
      <c r="HYO1956" s="101"/>
      <c r="HYP1956" s="101"/>
      <c r="HYQ1956" s="101"/>
      <c r="HYR1956" s="101"/>
      <c r="HYS1956" s="101"/>
      <c r="HYT1956" s="101"/>
      <c r="HYU1956" s="101"/>
      <c r="HYV1956" s="101"/>
      <c r="HYW1956" s="101"/>
      <c r="HYX1956" s="101"/>
      <c r="HYY1956" s="101"/>
      <c r="HYZ1956" s="101"/>
      <c r="HZA1956" s="101"/>
      <c r="HZB1956" s="101"/>
      <c r="HZC1956" s="101"/>
      <c r="HZD1956" s="101"/>
      <c r="HZE1956" s="101"/>
      <c r="HZF1956" s="101"/>
      <c r="HZG1956" s="101"/>
      <c r="HZH1956" s="101"/>
      <c r="HZI1956" s="101"/>
      <c r="HZJ1956" s="101"/>
      <c r="HZK1956" s="101"/>
      <c r="HZL1956" s="101"/>
      <c r="HZM1956" s="101"/>
      <c r="HZN1956" s="101"/>
      <c r="HZO1956" s="101"/>
      <c r="HZP1956" s="101"/>
      <c r="HZQ1956" s="101"/>
      <c r="HZR1956" s="101"/>
      <c r="HZS1956" s="101"/>
      <c r="HZT1956" s="101"/>
      <c r="HZU1956" s="101"/>
      <c r="HZV1956" s="101"/>
      <c r="HZW1956" s="101"/>
      <c r="HZX1956" s="101"/>
      <c r="HZY1956" s="101"/>
      <c r="HZZ1956" s="101"/>
      <c r="IAA1956" s="101"/>
      <c r="IAB1956" s="101"/>
      <c r="IAC1956" s="101"/>
      <c r="IAD1956" s="101"/>
      <c r="IAE1956" s="101"/>
      <c r="IAF1956" s="101"/>
      <c r="IAG1956" s="101"/>
      <c r="IAH1956" s="101"/>
      <c r="IAI1956" s="101"/>
      <c r="IAJ1956" s="101"/>
      <c r="IAK1956" s="101"/>
      <c r="IAL1956" s="101"/>
      <c r="IAM1956" s="101"/>
      <c r="IAN1956" s="101"/>
      <c r="IAO1956" s="101"/>
      <c r="IAP1956" s="101"/>
      <c r="IAQ1956" s="101"/>
      <c r="IAR1956" s="101"/>
      <c r="IAS1956" s="101"/>
      <c r="IAT1956" s="101"/>
      <c r="IAU1956" s="101"/>
      <c r="IAV1956" s="101"/>
      <c r="IAW1956" s="101"/>
      <c r="IAX1956" s="101"/>
      <c r="IAY1956" s="101"/>
      <c r="IAZ1956" s="101"/>
      <c r="IBA1956" s="101"/>
      <c r="IBB1956" s="101"/>
      <c r="IBC1956" s="101"/>
      <c r="IBD1956" s="101"/>
      <c r="IBE1956" s="101"/>
      <c r="IBF1956" s="101"/>
      <c r="IBG1956" s="101"/>
      <c r="IBH1956" s="101"/>
      <c r="IBI1956" s="101"/>
      <c r="IBJ1956" s="101"/>
      <c r="IBK1956" s="101"/>
      <c r="IBL1956" s="101"/>
      <c r="IBM1956" s="101"/>
      <c r="IBN1956" s="101"/>
      <c r="IBO1956" s="101"/>
      <c r="IBP1956" s="101"/>
      <c r="IBQ1956" s="101"/>
      <c r="IBR1956" s="101"/>
      <c r="IBS1956" s="101"/>
      <c r="IBT1956" s="101"/>
      <c r="IBU1956" s="101"/>
      <c r="IBV1956" s="101"/>
      <c r="IBW1956" s="101"/>
      <c r="IBX1956" s="101"/>
      <c r="IBY1956" s="101"/>
      <c r="IBZ1956" s="101"/>
      <c r="ICA1956" s="101"/>
      <c r="ICB1956" s="101"/>
      <c r="ICC1956" s="101"/>
      <c r="ICD1956" s="101"/>
      <c r="ICE1956" s="101"/>
      <c r="ICF1956" s="101"/>
      <c r="ICG1956" s="101"/>
      <c r="ICH1956" s="101"/>
      <c r="ICI1956" s="101"/>
      <c r="ICJ1956" s="101"/>
      <c r="ICK1956" s="101"/>
      <c r="ICL1956" s="101"/>
      <c r="ICM1956" s="101"/>
      <c r="ICN1956" s="101"/>
      <c r="ICO1956" s="101"/>
      <c r="ICP1956" s="101"/>
      <c r="ICQ1956" s="101"/>
      <c r="ICR1956" s="101"/>
      <c r="ICS1956" s="101"/>
      <c r="ICT1956" s="101"/>
      <c r="ICU1956" s="101"/>
      <c r="ICV1956" s="101"/>
      <c r="ICW1956" s="101"/>
      <c r="ICX1956" s="101"/>
      <c r="ICY1956" s="101"/>
      <c r="ICZ1956" s="101"/>
      <c r="IDA1956" s="101"/>
      <c r="IDB1956" s="101"/>
      <c r="IDC1956" s="101"/>
      <c r="IDD1956" s="101"/>
      <c r="IDE1956" s="101"/>
      <c r="IDF1956" s="101"/>
      <c r="IDG1956" s="101"/>
      <c r="IDH1956" s="101"/>
      <c r="IDI1956" s="101"/>
      <c r="IDJ1956" s="101"/>
      <c r="IDK1956" s="101"/>
      <c r="IDL1956" s="101"/>
      <c r="IDM1956" s="101"/>
      <c r="IDN1956" s="101"/>
      <c r="IDO1956" s="101"/>
      <c r="IDP1956" s="101"/>
      <c r="IDQ1956" s="101"/>
      <c r="IDR1956" s="101"/>
      <c r="IDS1956" s="101"/>
      <c r="IDT1956" s="101"/>
      <c r="IDU1956" s="101"/>
      <c r="IDV1956" s="101"/>
      <c r="IDW1956" s="101"/>
      <c r="IDX1956" s="101"/>
      <c r="IDY1956" s="101"/>
      <c r="IDZ1956" s="101"/>
      <c r="IEA1956" s="101"/>
      <c r="IEB1956" s="101"/>
      <c r="IEC1956" s="101"/>
      <c r="IED1956" s="101"/>
      <c r="IEE1956" s="101"/>
      <c r="IEF1956" s="101"/>
      <c r="IEG1956" s="101"/>
      <c r="IEH1956" s="101"/>
      <c r="IEI1956" s="101"/>
      <c r="IEJ1956" s="101"/>
      <c r="IEK1956" s="101"/>
      <c r="IEL1956" s="101"/>
      <c r="IEM1956" s="101"/>
      <c r="IEN1956" s="101"/>
      <c r="IEO1956" s="101"/>
      <c r="IEP1956" s="101"/>
      <c r="IEQ1956" s="101"/>
      <c r="IER1956" s="101"/>
      <c r="IES1956" s="101"/>
      <c r="IET1956" s="101"/>
      <c r="IEU1956" s="101"/>
      <c r="IEV1956" s="101"/>
      <c r="IEW1956" s="101"/>
      <c r="IEX1956" s="101"/>
      <c r="IEY1956" s="101"/>
      <c r="IEZ1956" s="101"/>
      <c r="IFA1956" s="101"/>
      <c r="IFB1956" s="101"/>
      <c r="IFC1956" s="101"/>
      <c r="IFD1956" s="101"/>
      <c r="IFE1956" s="101"/>
      <c r="IFF1956" s="101"/>
      <c r="IFG1956" s="101"/>
      <c r="IFH1956" s="101"/>
      <c r="IFI1956" s="101"/>
      <c r="IFJ1956" s="101"/>
      <c r="IFK1956" s="101"/>
      <c r="IFL1956" s="101"/>
      <c r="IFM1956" s="101"/>
      <c r="IFN1956" s="101"/>
      <c r="IFO1956" s="101"/>
      <c r="IFP1956" s="101"/>
      <c r="IFQ1956" s="101"/>
      <c r="IFR1956" s="101"/>
      <c r="IFS1956" s="101"/>
      <c r="IFT1956" s="101"/>
      <c r="IFU1956" s="101"/>
      <c r="IFV1956" s="101"/>
      <c r="IFW1956" s="101"/>
      <c r="IFX1956" s="101"/>
      <c r="IFY1956" s="101"/>
      <c r="IFZ1956" s="101"/>
      <c r="IGA1956" s="101"/>
      <c r="IGB1956" s="101"/>
      <c r="IGC1956" s="101"/>
      <c r="IGD1956" s="101"/>
      <c r="IGE1956" s="101"/>
      <c r="IGF1956" s="101"/>
      <c r="IGG1956" s="101"/>
      <c r="IGH1956" s="101"/>
      <c r="IGI1956" s="101"/>
      <c r="IGJ1956" s="101"/>
      <c r="IGK1956" s="101"/>
      <c r="IGL1956" s="101"/>
      <c r="IGM1956" s="101"/>
      <c r="IGN1956" s="101"/>
      <c r="IGO1956" s="101"/>
      <c r="IGP1956" s="101"/>
      <c r="IGQ1956" s="101"/>
      <c r="IGR1956" s="101"/>
      <c r="IGS1956" s="101"/>
      <c r="IGT1956" s="101"/>
      <c r="IGU1956" s="101"/>
      <c r="IGV1956" s="101"/>
      <c r="IGW1956" s="101"/>
      <c r="IGX1956" s="101"/>
      <c r="IGY1956" s="101"/>
      <c r="IGZ1956" s="101"/>
      <c r="IHA1956" s="101"/>
      <c r="IHB1956" s="101"/>
      <c r="IHC1956" s="101"/>
      <c r="IHD1956" s="101"/>
      <c r="IHE1956" s="101"/>
      <c r="IHF1956" s="101"/>
      <c r="IHG1956" s="101"/>
      <c r="IHH1956" s="101"/>
      <c r="IHI1956" s="101"/>
      <c r="IHJ1956" s="101"/>
      <c r="IHK1956" s="101"/>
      <c r="IHL1956" s="101"/>
      <c r="IHM1956" s="101"/>
      <c r="IHN1956" s="101"/>
      <c r="IHO1956" s="101"/>
      <c r="IHP1956" s="101"/>
      <c r="IHQ1956" s="101"/>
      <c r="IHR1956" s="101"/>
      <c r="IHS1956" s="101"/>
      <c r="IHT1956" s="101"/>
      <c r="IHU1956" s="101"/>
      <c r="IHV1956" s="101"/>
      <c r="IHW1956" s="101"/>
      <c r="IHX1956" s="101"/>
      <c r="IHY1956" s="101"/>
      <c r="IHZ1956" s="101"/>
      <c r="IIA1956" s="101"/>
      <c r="IIB1956" s="101"/>
      <c r="IIC1956" s="101"/>
      <c r="IID1956" s="101"/>
      <c r="IIE1956" s="101"/>
      <c r="IIF1956" s="101"/>
      <c r="IIG1956" s="101"/>
      <c r="IIH1956" s="101"/>
      <c r="III1956" s="101"/>
      <c r="IIJ1956" s="101"/>
      <c r="IIK1956" s="101"/>
      <c r="IIL1956" s="101"/>
      <c r="IIM1956" s="101"/>
      <c r="IIN1956" s="101"/>
      <c r="IIO1956" s="101"/>
      <c r="IIP1956" s="101"/>
      <c r="IIQ1956" s="101"/>
      <c r="IIR1956" s="101"/>
      <c r="IIS1956" s="101"/>
      <c r="IIT1956" s="101"/>
      <c r="IIU1956" s="101"/>
      <c r="IIV1956" s="101"/>
      <c r="IIW1956" s="101"/>
      <c r="IIX1956" s="101"/>
      <c r="IIY1956" s="101"/>
      <c r="IIZ1956" s="101"/>
      <c r="IJA1956" s="101"/>
      <c r="IJB1956" s="101"/>
      <c r="IJC1956" s="101"/>
      <c r="IJD1956" s="101"/>
      <c r="IJE1956" s="101"/>
      <c r="IJF1956" s="101"/>
      <c r="IJG1956" s="101"/>
      <c r="IJH1956" s="101"/>
      <c r="IJI1956" s="101"/>
      <c r="IJJ1956" s="101"/>
      <c r="IJK1956" s="101"/>
      <c r="IJL1956" s="101"/>
      <c r="IJM1956" s="101"/>
      <c r="IJN1956" s="101"/>
      <c r="IJO1956" s="101"/>
      <c r="IJP1956" s="101"/>
      <c r="IJQ1956" s="101"/>
      <c r="IJR1956" s="101"/>
      <c r="IJS1956" s="101"/>
      <c r="IJT1956" s="101"/>
      <c r="IJU1956" s="101"/>
      <c r="IJV1956" s="101"/>
      <c r="IJW1956" s="101"/>
      <c r="IJX1956" s="101"/>
      <c r="IJY1956" s="101"/>
      <c r="IJZ1956" s="101"/>
      <c r="IKA1956" s="101"/>
      <c r="IKB1956" s="101"/>
      <c r="IKC1956" s="101"/>
      <c r="IKD1956" s="101"/>
      <c r="IKE1956" s="101"/>
      <c r="IKF1956" s="101"/>
      <c r="IKG1956" s="101"/>
      <c r="IKH1956" s="101"/>
      <c r="IKI1956" s="101"/>
      <c r="IKJ1956" s="101"/>
      <c r="IKK1956" s="101"/>
      <c r="IKL1956" s="101"/>
      <c r="IKM1956" s="101"/>
      <c r="IKN1956" s="101"/>
      <c r="IKO1956" s="101"/>
      <c r="IKP1956" s="101"/>
      <c r="IKQ1956" s="101"/>
      <c r="IKR1956" s="101"/>
      <c r="IKS1956" s="101"/>
      <c r="IKT1956" s="101"/>
      <c r="IKU1956" s="101"/>
      <c r="IKV1956" s="101"/>
      <c r="IKW1956" s="101"/>
      <c r="IKX1956" s="101"/>
      <c r="IKY1956" s="101"/>
      <c r="IKZ1956" s="101"/>
      <c r="ILA1956" s="101"/>
      <c r="ILB1956" s="101"/>
      <c r="ILC1956" s="101"/>
      <c r="ILD1956" s="101"/>
      <c r="ILE1956" s="101"/>
      <c r="ILF1956" s="101"/>
      <c r="ILG1956" s="101"/>
      <c r="ILH1956" s="101"/>
      <c r="ILI1956" s="101"/>
      <c r="ILJ1956" s="101"/>
      <c r="ILK1956" s="101"/>
      <c r="ILL1956" s="101"/>
      <c r="ILM1956" s="101"/>
      <c r="ILN1956" s="101"/>
      <c r="ILO1956" s="101"/>
      <c r="ILP1956" s="101"/>
      <c r="ILQ1956" s="101"/>
      <c r="ILR1956" s="101"/>
      <c r="ILS1956" s="101"/>
      <c r="ILT1956" s="101"/>
      <c r="ILU1956" s="101"/>
      <c r="ILV1956" s="101"/>
      <c r="ILW1956" s="101"/>
      <c r="ILX1956" s="101"/>
      <c r="ILY1956" s="101"/>
      <c r="ILZ1956" s="101"/>
      <c r="IMA1956" s="101"/>
      <c r="IMB1956" s="101"/>
      <c r="IMC1956" s="101"/>
      <c r="IMD1956" s="101"/>
      <c r="IME1956" s="101"/>
      <c r="IMF1956" s="101"/>
      <c r="IMG1956" s="101"/>
      <c r="IMH1956" s="101"/>
      <c r="IMI1956" s="101"/>
      <c r="IMJ1956" s="101"/>
      <c r="IMK1956" s="101"/>
      <c r="IML1956" s="101"/>
      <c r="IMM1956" s="101"/>
      <c r="IMN1956" s="101"/>
      <c r="IMO1956" s="101"/>
      <c r="IMP1956" s="101"/>
      <c r="IMQ1956" s="101"/>
      <c r="IMR1956" s="101"/>
      <c r="IMS1956" s="101"/>
      <c r="IMT1956" s="101"/>
      <c r="IMU1956" s="101"/>
      <c r="IMV1956" s="101"/>
      <c r="IMW1956" s="101"/>
      <c r="IMX1956" s="101"/>
      <c r="IMY1956" s="101"/>
      <c r="IMZ1956" s="101"/>
      <c r="INA1956" s="101"/>
      <c r="INB1956" s="101"/>
      <c r="INC1956" s="101"/>
      <c r="IND1956" s="101"/>
      <c r="INE1956" s="101"/>
      <c r="INF1956" s="101"/>
      <c r="ING1956" s="101"/>
      <c r="INH1956" s="101"/>
      <c r="INI1956" s="101"/>
      <c r="INJ1956" s="101"/>
      <c r="INK1956" s="101"/>
      <c r="INL1956" s="101"/>
      <c r="INM1956" s="101"/>
      <c r="INN1956" s="101"/>
      <c r="INO1956" s="101"/>
      <c r="INP1956" s="101"/>
      <c r="INQ1956" s="101"/>
      <c r="INR1956" s="101"/>
      <c r="INS1956" s="101"/>
      <c r="INT1956" s="101"/>
      <c r="INU1956" s="101"/>
      <c r="INV1956" s="101"/>
      <c r="INW1956" s="101"/>
      <c r="INX1956" s="101"/>
      <c r="INY1956" s="101"/>
      <c r="INZ1956" s="101"/>
      <c r="IOA1956" s="101"/>
      <c r="IOB1956" s="101"/>
      <c r="IOC1956" s="101"/>
      <c r="IOD1956" s="101"/>
      <c r="IOE1956" s="101"/>
      <c r="IOF1956" s="101"/>
      <c r="IOG1956" s="101"/>
      <c r="IOH1956" s="101"/>
      <c r="IOI1956" s="101"/>
      <c r="IOJ1956" s="101"/>
      <c r="IOK1956" s="101"/>
      <c r="IOL1956" s="101"/>
      <c r="IOM1956" s="101"/>
      <c r="ION1956" s="101"/>
      <c r="IOO1956" s="101"/>
      <c r="IOP1956" s="101"/>
      <c r="IOQ1956" s="101"/>
      <c r="IOR1956" s="101"/>
      <c r="IOS1956" s="101"/>
      <c r="IOT1956" s="101"/>
      <c r="IOU1956" s="101"/>
      <c r="IOV1956" s="101"/>
      <c r="IOW1956" s="101"/>
      <c r="IOX1956" s="101"/>
      <c r="IOY1956" s="101"/>
      <c r="IOZ1956" s="101"/>
      <c r="IPA1956" s="101"/>
      <c r="IPB1956" s="101"/>
      <c r="IPC1956" s="101"/>
      <c r="IPD1956" s="101"/>
      <c r="IPE1956" s="101"/>
      <c r="IPF1956" s="101"/>
      <c r="IPG1956" s="101"/>
      <c r="IPH1956" s="101"/>
      <c r="IPI1956" s="101"/>
      <c r="IPJ1956" s="101"/>
      <c r="IPK1956" s="101"/>
      <c r="IPL1956" s="101"/>
      <c r="IPM1956" s="101"/>
      <c r="IPN1956" s="101"/>
      <c r="IPO1956" s="101"/>
      <c r="IPP1956" s="101"/>
      <c r="IPQ1956" s="101"/>
      <c r="IPR1956" s="101"/>
      <c r="IPS1956" s="101"/>
      <c r="IPT1956" s="101"/>
      <c r="IPU1956" s="101"/>
      <c r="IPV1956" s="101"/>
      <c r="IPW1956" s="101"/>
      <c r="IPX1956" s="101"/>
      <c r="IPY1956" s="101"/>
      <c r="IPZ1956" s="101"/>
      <c r="IQA1956" s="101"/>
      <c r="IQB1956" s="101"/>
      <c r="IQC1956" s="101"/>
      <c r="IQD1956" s="101"/>
      <c r="IQE1956" s="101"/>
      <c r="IQF1956" s="101"/>
      <c r="IQG1956" s="101"/>
      <c r="IQH1956" s="101"/>
      <c r="IQI1956" s="101"/>
      <c r="IQJ1956" s="101"/>
      <c r="IQK1956" s="101"/>
      <c r="IQL1956" s="101"/>
      <c r="IQM1956" s="101"/>
      <c r="IQN1956" s="101"/>
      <c r="IQO1956" s="101"/>
      <c r="IQP1956" s="101"/>
      <c r="IQQ1956" s="101"/>
      <c r="IQR1956" s="101"/>
      <c r="IQS1956" s="101"/>
      <c r="IQT1956" s="101"/>
      <c r="IQU1956" s="101"/>
      <c r="IQV1956" s="101"/>
      <c r="IQW1956" s="101"/>
      <c r="IQX1956" s="101"/>
      <c r="IQY1956" s="101"/>
      <c r="IQZ1956" s="101"/>
      <c r="IRA1956" s="101"/>
      <c r="IRB1956" s="101"/>
      <c r="IRC1956" s="101"/>
      <c r="IRD1956" s="101"/>
      <c r="IRE1956" s="101"/>
      <c r="IRF1956" s="101"/>
      <c r="IRG1956" s="101"/>
      <c r="IRH1956" s="101"/>
      <c r="IRI1956" s="101"/>
      <c r="IRJ1956" s="101"/>
      <c r="IRK1956" s="101"/>
      <c r="IRL1956" s="101"/>
      <c r="IRM1956" s="101"/>
      <c r="IRN1956" s="101"/>
      <c r="IRO1956" s="101"/>
      <c r="IRP1956" s="101"/>
      <c r="IRQ1956" s="101"/>
      <c r="IRR1956" s="101"/>
      <c r="IRS1956" s="101"/>
      <c r="IRT1956" s="101"/>
      <c r="IRU1956" s="101"/>
      <c r="IRV1956" s="101"/>
      <c r="IRW1956" s="101"/>
      <c r="IRX1956" s="101"/>
      <c r="IRY1956" s="101"/>
      <c r="IRZ1956" s="101"/>
      <c r="ISA1956" s="101"/>
      <c r="ISB1956" s="101"/>
      <c r="ISC1956" s="101"/>
      <c r="ISD1956" s="101"/>
      <c r="ISE1956" s="101"/>
      <c r="ISF1956" s="101"/>
      <c r="ISG1956" s="101"/>
      <c r="ISH1956" s="101"/>
      <c r="ISI1956" s="101"/>
      <c r="ISJ1956" s="101"/>
      <c r="ISK1956" s="101"/>
      <c r="ISL1956" s="101"/>
      <c r="ISM1956" s="101"/>
      <c r="ISN1956" s="101"/>
      <c r="ISO1956" s="101"/>
      <c r="ISP1956" s="101"/>
      <c r="ISQ1956" s="101"/>
      <c r="ISR1956" s="101"/>
      <c r="ISS1956" s="101"/>
      <c r="IST1956" s="101"/>
      <c r="ISU1956" s="101"/>
      <c r="ISV1956" s="101"/>
      <c r="ISW1956" s="101"/>
      <c r="ISX1956" s="101"/>
      <c r="ISY1956" s="101"/>
      <c r="ISZ1956" s="101"/>
      <c r="ITA1956" s="101"/>
      <c r="ITB1956" s="101"/>
      <c r="ITC1956" s="101"/>
      <c r="ITD1956" s="101"/>
      <c r="ITE1956" s="101"/>
      <c r="ITF1956" s="101"/>
      <c r="ITG1956" s="101"/>
      <c r="ITH1956" s="101"/>
      <c r="ITI1956" s="101"/>
      <c r="ITJ1956" s="101"/>
      <c r="ITK1956" s="101"/>
      <c r="ITL1956" s="101"/>
      <c r="ITM1956" s="101"/>
      <c r="ITN1956" s="101"/>
      <c r="ITO1956" s="101"/>
      <c r="ITP1956" s="101"/>
      <c r="ITQ1956" s="101"/>
      <c r="ITR1956" s="101"/>
      <c r="ITS1956" s="101"/>
      <c r="ITT1956" s="101"/>
      <c r="ITU1956" s="101"/>
      <c r="ITV1956" s="101"/>
      <c r="ITW1956" s="101"/>
      <c r="ITX1956" s="101"/>
      <c r="ITY1956" s="101"/>
      <c r="ITZ1956" s="101"/>
      <c r="IUA1956" s="101"/>
      <c r="IUB1956" s="101"/>
      <c r="IUC1956" s="101"/>
      <c r="IUD1956" s="101"/>
      <c r="IUE1956" s="101"/>
      <c r="IUF1956" s="101"/>
      <c r="IUG1956" s="101"/>
      <c r="IUH1956" s="101"/>
      <c r="IUI1956" s="101"/>
      <c r="IUJ1956" s="101"/>
      <c r="IUK1956" s="101"/>
      <c r="IUL1956" s="101"/>
      <c r="IUM1956" s="101"/>
      <c r="IUN1956" s="101"/>
      <c r="IUO1956" s="101"/>
      <c r="IUP1956" s="101"/>
      <c r="IUQ1956" s="101"/>
      <c r="IUR1956" s="101"/>
      <c r="IUS1956" s="101"/>
      <c r="IUT1956" s="101"/>
      <c r="IUU1956" s="101"/>
      <c r="IUV1956" s="101"/>
      <c r="IUW1956" s="101"/>
      <c r="IUX1956" s="101"/>
      <c r="IUY1956" s="101"/>
      <c r="IUZ1956" s="101"/>
      <c r="IVA1956" s="101"/>
      <c r="IVB1956" s="101"/>
      <c r="IVC1956" s="101"/>
      <c r="IVD1956" s="101"/>
      <c r="IVE1956" s="101"/>
      <c r="IVF1956" s="101"/>
      <c r="IVG1956" s="101"/>
      <c r="IVH1956" s="101"/>
      <c r="IVI1956" s="101"/>
      <c r="IVJ1956" s="101"/>
      <c r="IVK1956" s="101"/>
      <c r="IVL1956" s="101"/>
      <c r="IVM1956" s="101"/>
      <c r="IVN1956" s="101"/>
      <c r="IVO1956" s="101"/>
      <c r="IVP1956" s="101"/>
      <c r="IVQ1956" s="101"/>
      <c r="IVR1956" s="101"/>
      <c r="IVS1956" s="101"/>
      <c r="IVT1956" s="101"/>
      <c r="IVU1956" s="101"/>
      <c r="IVV1956" s="101"/>
      <c r="IVW1956" s="101"/>
      <c r="IVX1956" s="101"/>
      <c r="IVY1956" s="101"/>
      <c r="IVZ1956" s="101"/>
      <c r="IWA1956" s="101"/>
      <c r="IWB1956" s="101"/>
      <c r="IWC1956" s="101"/>
      <c r="IWD1956" s="101"/>
      <c r="IWE1956" s="101"/>
      <c r="IWF1956" s="101"/>
      <c r="IWG1956" s="101"/>
      <c r="IWH1956" s="101"/>
      <c r="IWI1956" s="101"/>
      <c r="IWJ1956" s="101"/>
      <c r="IWK1956" s="101"/>
      <c r="IWL1956" s="101"/>
      <c r="IWM1956" s="101"/>
      <c r="IWN1956" s="101"/>
      <c r="IWO1956" s="101"/>
      <c r="IWP1956" s="101"/>
      <c r="IWQ1956" s="101"/>
      <c r="IWR1956" s="101"/>
      <c r="IWS1956" s="101"/>
      <c r="IWT1956" s="101"/>
      <c r="IWU1956" s="101"/>
      <c r="IWV1956" s="101"/>
      <c r="IWW1956" s="101"/>
      <c r="IWX1956" s="101"/>
      <c r="IWY1956" s="101"/>
      <c r="IWZ1956" s="101"/>
      <c r="IXA1956" s="101"/>
      <c r="IXB1956" s="101"/>
      <c r="IXC1956" s="101"/>
      <c r="IXD1956" s="101"/>
      <c r="IXE1956" s="101"/>
      <c r="IXF1956" s="101"/>
      <c r="IXG1956" s="101"/>
      <c r="IXH1956" s="101"/>
      <c r="IXI1956" s="101"/>
      <c r="IXJ1956" s="101"/>
      <c r="IXK1956" s="101"/>
      <c r="IXL1956" s="101"/>
      <c r="IXM1956" s="101"/>
      <c r="IXN1956" s="101"/>
      <c r="IXO1956" s="101"/>
      <c r="IXP1956" s="101"/>
      <c r="IXQ1956" s="101"/>
      <c r="IXR1956" s="101"/>
      <c r="IXS1956" s="101"/>
      <c r="IXT1956" s="101"/>
      <c r="IXU1956" s="101"/>
      <c r="IXV1956" s="101"/>
      <c r="IXW1956" s="101"/>
      <c r="IXX1956" s="101"/>
      <c r="IXY1956" s="101"/>
      <c r="IXZ1956" s="101"/>
      <c r="IYA1956" s="101"/>
      <c r="IYB1956" s="101"/>
      <c r="IYC1956" s="101"/>
      <c r="IYD1956" s="101"/>
      <c r="IYE1956" s="101"/>
      <c r="IYF1956" s="101"/>
      <c r="IYG1956" s="101"/>
      <c r="IYH1956" s="101"/>
      <c r="IYI1956" s="101"/>
      <c r="IYJ1956" s="101"/>
      <c r="IYK1956" s="101"/>
      <c r="IYL1956" s="101"/>
      <c r="IYM1956" s="101"/>
      <c r="IYN1956" s="101"/>
      <c r="IYO1956" s="101"/>
      <c r="IYP1956" s="101"/>
      <c r="IYQ1956" s="101"/>
      <c r="IYR1956" s="101"/>
      <c r="IYS1956" s="101"/>
      <c r="IYT1956" s="101"/>
      <c r="IYU1956" s="101"/>
      <c r="IYV1956" s="101"/>
      <c r="IYW1956" s="101"/>
      <c r="IYX1956" s="101"/>
      <c r="IYY1956" s="101"/>
      <c r="IYZ1956" s="101"/>
      <c r="IZA1956" s="101"/>
      <c r="IZB1956" s="101"/>
      <c r="IZC1956" s="101"/>
      <c r="IZD1956" s="101"/>
      <c r="IZE1956" s="101"/>
      <c r="IZF1956" s="101"/>
      <c r="IZG1956" s="101"/>
      <c r="IZH1956" s="101"/>
      <c r="IZI1956" s="101"/>
      <c r="IZJ1956" s="101"/>
      <c r="IZK1956" s="101"/>
      <c r="IZL1956" s="101"/>
      <c r="IZM1956" s="101"/>
      <c r="IZN1956" s="101"/>
      <c r="IZO1956" s="101"/>
      <c r="IZP1956" s="101"/>
      <c r="IZQ1956" s="101"/>
      <c r="IZR1956" s="101"/>
      <c r="IZS1956" s="101"/>
      <c r="IZT1956" s="101"/>
      <c r="IZU1956" s="101"/>
      <c r="IZV1956" s="101"/>
      <c r="IZW1956" s="101"/>
      <c r="IZX1956" s="101"/>
      <c r="IZY1956" s="101"/>
      <c r="IZZ1956" s="101"/>
      <c r="JAA1956" s="101"/>
      <c r="JAB1956" s="101"/>
      <c r="JAC1956" s="101"/>
      <c r="JAD1956" s="101"/>
      <c r="JAE1956" s="101"/>
      <c r="JAF1956" s="101"/>
      <c r="JAG1956" s="101"/>
      <c r="JAH1956" s="101"/>
      <c r="JAI1956" s="101"/>
      <c r="JAJ1956" s="101"/>
      <c r="JAK1956" s="101"/>
      <c r="JAL1956" s="101"/>
      <c r="JAM1956" s="101"/>
      <c r="JAN1956" s="101"/>
      <c r="JAO1956" s="101"/>
      <c r="JAP1956" s="101"/>
      <c r="JAQ1956" s="101"/>
      <c r="JAR1956" s="101"/>
      <c r="JAS1956" s="101"/>
      <c r="JAT1956" s="101"/>
      <c r="JAU1956" s="101"/>
      <c r="JAV1956" s="101"/>
      <c r="JAW1956" s="101"/>
      <c r="JAX1956" s="101"/>
      <c r="JAY1956" s="101"/>
      <c r="JAZ1956" s="101"/>
      <c r="JBA1956" s="101"/>
      <c r="JBB1956" s="101"/>
      <c r="JBC1956" s="101"/>
      <c r="JBD1956" s="101"/>
      <c r="JBE1956" s="101"/>
      <c r="JBF1956" s="101"/>
      <c r="JBG1956" s="101"/>
      <c r="JBH1956" s="101"/>
      <c r="JBI1956" s="101"/>
      <c r="JBJ1956" s="101"/>
      <c r="JBK1956" s="101"/>
      <c r="JBL1956" s="101"/>
      <c r="JBM1956" s="101"/>
      <c r="JBN1956" s="101"/>
      <c r="JBO1956" s="101"/>
      <c r="JBP1956" s="101"/>
      <c r="JBQ1956" s="101"/>
      <c r="JBR1956" s="101"/>
      <c r="JBS1956" s="101"/>
      <c r="JBT1956" s="101"/>
      <c r="JBU1956" s="101"/>
      <c r="JBV1956" s="101"/>
      <c r="JBW1956" s="101"/>
      <c r="JBX1956" s="101"/>
      <c r="JBY1956" s="101"/>
      <c r="JBZ1956" s="101"/>
      <c r="JCA1956" s="101"/>
      <c r="JCB1956" s="101"/>
      <c r="JCC1956" s="101"/>
      <c r="JCD1956" s="101"/>
      <c r="JCE1956" s="101"/>
      <c r="JCF1956" s="101"/>
      <c r="JCG1956" s="101"/>
      <c r="JCH1956" s="101"/>
      <c r="JCI1956" s="101"/>
      <c r="JCJ1956" s="101"/>
      <c r="JCK1956" s="101"/>
      <c r="JCL1956" s="101"/>
      <c r="JCM1956" s="101"/>
      <c r="JCN1956" s="101"/>
      <c r="JCO1956" s="101"/>
      <c r="JCP1956" s="101"/>
      <c r="JCQ1956" s="101"/>
      <c r="JCR1956" s="101"/>
      <c r="JCS1956" s="101"/>
      <c r="JCT1956" s="101"/>
      <c r="JCU1956" s="101"/>
      <c r="JCV1956" s="101"/>
      <c r="JCW1956" s="101"/>
      <c r="JCX1956" s="101"/>
      <c r="JCY1956" s="101"/>
      <c r="JCZ1956" s="101"/>
      <c r="JDA1956" s="101"/>
      <c r="JDB1956" s="101"/>
      <c r="JDC1956" s="101"/>
      <c r="JDD1956" s="101"/>
      <c r="JDE1956" s="101"/>
      <c r="JDF1956" s="101"/>
      <c r="JDG1956" s="101"/>
      <c r="JDH1956" s="101"/>
      <c r="JDI1956" s="101"/>
      <c r="JDJ1956" s="101"/>
      <c r="JDK1956" s="101"/>
      <c r="JDL1956" s="101"/>
      <c r="JDM1956" s="101"/>
      <c r="JDN1956" s="101"/>
      <c r="JDO1956" s="101"/>
      <c r="JDP1956" s="101"/>
      <c r="JDQ1956" s="101"/>
      <c r="JDR1956" s="101"/>
      <c r="JDS1956" s="101"/>
      <c r="JDT1956" s="101"/>
      <c r="JDU1956" s="101"/>
      <c r="JDV1956" s="101"/>
      <c r="JDW1956" s="101"/>
      <c r="JDX1956" s="101"/>
      <c r="JDY1956" s="101"/>
      <c r="JDZ1956" s="101"/>
      <c r="JEA1956" s="101"/>
      <c r="JEB1956" s="101"/>
      <c r="JEC1956" s="101"/>
      <c r="JED1956" s="101"/>
      <c r="JEE1956" s="101"/>
      <c r="JEF1956" s="101"/>
      <c r="JEG1956" s="101"/>
      <c r="JEH1956" s="101"/>
      <c r="JEI1956" s="101"/>
      <c r="JEJ1956" s="101"/>
      <c r="JEK1956" s="101"/>
      <c r="JEL1956" s="101"/>
      <c r="JEM1956" s="101"/>
      <c r="JEN1956" s="101"/>
      <c r="JEO1956" s="101"/>
      <c r="JEP1956" s="101"/>
      <c r="JEQ1956" s="101"/>
      <c r="JER1956" s="101"/>
      <c r="JES1956" s="101"/>
      <c r="JET1956" s="101"/>
      <c r="JEU1956" s="101"/>
      <c r="JEV1956" s="101"/>
      <c r="JEW1956" s="101"/>
      <c r="JEX1956" s="101"/>
      <c r="JEY1956" s="101"/>
      <c r="JEZ1956" s="101"/>
      <c r="JFA1956" s="101"/>
      <c r="JFB1956" s="101"/>
      <c r="JFC1956" s="101"/>
      <c r="JFD1956" s="101"/>
      <c r="JFE1956" s="101"/>
      <c r="JFF1956" s="101"/>
      <c r="JFG1956" s="101"/>
      <c r="JFH1956" s="101"/>
      <c r="JFI1956" s="101"/>
      <c r="JFJ1956" s="101"/>
      <c r="JFK1956" s="101"/>
      <c r="JFL1956" s="101"/>
      <c r="JFM1956" s="101"/>
      <c r="JFN1956" s="101"/>
      <c r="JFO1956" s="101"/>
      <c r="JFP1956" s="101"/>
      <c r="JFQ1956" s="101"/>
      <c r="JFR1956" s="101"/>
      <c r="JFS1956" s="101"/>
      <c r="JFT1956" s="101"/>
      <c r="JFU1956" s="101"/>
      <c r="JFV1956" s="101"/>
      <c r="JFW1956" s="101"/>
      <c r="JFX1956" s="101"/>
      <c r="JFY1956" s="101"/>
      <c r="JFZ1956" s="101"/>
      <c r="JGA1956" s="101"/>
      <c r="JGB1956" s="101"/>
      <c r="JGC1956" s="101"/>
      <c r="JGD1956" s="101"/>
      <c r="JGE1956" s="101"/>
      <c r="JGF1956" s="101"/>
      <c r="JGG1956" s="101"/>
      <c r="JGH1956" s="101"/>
      <c r="JGI1956" s="101"/>
      <c r="JGJ1956" s="101"/>
      <c r="JGK1956" s="101"/>
      <c r="JGL1956" s="101"/>
      <c r="JGM1956" s="101"/>
      <c r="JGN1956" s="101"/>
      <c r="JGO1956" s="101"/>
      <c r="JGP1956" s="101"/>
      <c r="JGQ1956" s="101"/>
      <c r="JGR1956" s="101"/>
      <c r="JGS1956" s="101"/>
      <c r="JGT1956" s="101"/>
      <c r="JGU1956" s="101"/>
      <c r="JGV1956" s="101"/>
      <c r="JGW1956" s="101"/>
      <c r="JGX1956" s="101"/>
      <c r="JGY1956" s="101"/>
      <c r="JGZ1956" s="101"/>
      <c r="JHA1956" s="101"/>
      <c r="JHB1956" s="101"/>
      <c r="JHC1956" s="101"/>
      <c r="JHD1956" s="101"/>
      <c r="JHE1956" s="101"/>
      <c r="JHF1956" s="101"/>
      <c r="JHG1956" s="101"/>
      <c r="JHH1956" s="101"/>
      <c r="JHI1956" s="101"/>
      <c r="JHJ1956" s="101"/>
      <c r="JHK1956" s="101"/>
      <c r="JHL1956" s="101"/>
      <c r="JHM1956" s="101"/>
      <c r="JHN1956" s="101"/>
      <c r="JHO1956" s="101"/>
      <c r="JHP1956" s="101"/>
      <c r="JHQ1956" s="101"/>
      <c r="JHR1956" s="101"/>
      <c r="JHS1956" s="101"/>
      <c r="JHT1956" s="101"/>
      <c r="JHU1956" s="101"/>
      <c r="JHV1956" s="101"/>
      <c r="JHW1956" s="101"/>
      <c r="JHX1956" s="101"/>
      <c r="JHY1956" s="101"/>
      <c r="JHZ1956" s="101"/>
      <c r="JIA1956" s="101"/>
      <c r="JIB1956" s="101"/>
      <c r="JIC1956" s="101"/>
      <c r="JID1956" s="101"/>
      <c r="JIE1956" s="101"/>
      <c r="JIF1956" s="101"/>
      <c r="JIG1956" s="101"/>
      <c r="JIH1956" s="101"/>
      <c r="JII1956" s="101"/>
      <c r="JIJ1956" s="101"/>
      <c r="JIK1956" s="101"/>
      <c r="JIL1956" s="101"/>
      <c r="JIM1956" s="101"/>
      <c r="JIN1956" s="101"/>
      <c r="JIO1956" s="101"/>
      <c r="JIP1956" s="101"/>
      <c r="JIQ1956" s="101"/>
      <c r="JIR1956" s="101"/>
      <c r="JIS1956" s="101"/>
      <c r="JIT1956" s="101"/>
      <c r="JIU1956" s="101"/>
      <c r="JIV1956" s="101"/>
      <c r="JIW1956" s="101"/>
      <c r="JIX1956" s="101"/>
      <c r="JIY1956" s="101"/>
      <c r="JIZ1956" s="101"/>
      <c r="JJA1956" s="101"/>
      <c r="JJB1956" s="101"/>
      <c r="JJC1956" s="101"/>
      <c r="JJD1956" s="101"/>
      <c r="JJE1956" s="101"/>
      <c r="JJF1956" s="101"/>
      <c r="JJG1956" s="101"/>
      <c r="JJH1956" s="101"/>
      <c r="JJI1956" s="101"/>
      <c r="JJJ1956" s="101"/>
      <c r="JJK1956" s="101"/>
      <c r="JJL1956" s="101"/>
      <c r="JJM1956" s="101"/>
      <c r="JJN1956" s="101"/>
      <c r="JJO1956" s="101"/>
      <c r="JJP1956" s="101"/>
      <c r="JJQ1956" s="101"/>
      <c r="JJR1956" s="101"/>
      <c r="JJS1956" s="101"/>
      <c r="JJT1956" s="101"/>
      <c r="JJU1956" s="101"/>
      <c r="JJV1956" s="101"/>
      <c r="JJW1956" s="101"/>
      <c r="JJX1956" s="101"/>
      <c r="JJY1956" s="101"/>
      <c r="JJZ1956" s="101"/>
      <c r="JKA1956" s="101"/>
      <c r="JKB1956" s="101"/>
      <c r="JKC1956" s="101"/>
      <c r="JKD1956" s="101"/>
      <c r="JKE1956" s="101"/>
      <c r="JKF1956" s="101"/>
      <c r="JKG1956" s="101"/>
      <c r="JKH1956" s="101"/>
      <c r="JKI1956" s="101"/>
      <c r="JKJ1956" s="101"/>
      <c r="JKK1956" s="101"/>
      <c r="JKL1956" s="101"/>
      <c r="JKM1956" s="101"/>
      <c r="JKN1956" s="101"/>
      <c r="JKO1956" s="101"/>
      <c r="JKP1956" s="101"/>
      <c r="JKQ1956" s="101"/>
      <c r="JKR1956" s="101"/>
      <c r="JKS1956" s="101"/>
      <c r="JKT1956" s="101"/>
      <c r="JKU1956" s="101"/>
      <c r="JKV1956" s="101"/>
      <c r="JKW1956" s="101"/>
      <c r="JKX1956" s="101"/>
      <c r="JKY1956" s="101"/>
      <c r="JKZ1956" s="101"/>
      <c r="JLA1956" s="101"/>
      <c r="JLB1956" s="101"/>
      <c r="JLC1956" s="101"/>
      <c r="JLD1956" s="101"/>
      <c r="JLE1956" s="101"/>
      <c r="JLF1956" s="101"/>
      <c r="JLG1956" s="101"/>
      <c r="JLH1956" s="101"/>
      <c r="JLI1956" s="101"/>
      <c r="JLJ1956" s="101"/>
      <c r="JLK1956" s="101"/>
      <c r="JLL1956" s="101"/>
      <c r="JLM1956" s="101"/>
      <c r="JLN1956" s="101"/>
      <c r="JLO1956" s="101"/>
      <c r="JLP1956" s="101"/>
      <c r="JLQ1956" s="101"/>
      <c r="JLR1956" s="101"/>
      <c r="JLS1956" s="101"/>
      <c r="JLT1956" s="101"/>
      <c r="JLU1956" s="101"/>
      <c r="JLV1956" s="101"/>
      <c r="JLW1956" s="101"/>
      <c r="JLX1956" s="101"/>
      <c r="JLY1956" s="101"/>
      <c r="JLZ1956" s="101"/>
      <c r="JMA1956" s="101"/>
      <c r="JMB1956" s="101"/>
      <c r="JMC1956" s="101"/>
      <c r="JMD1956" s="101"/>
      <c r="JME1956" s="101"/>
      <c r="JMF1956" s="101"/>
      <c r="JMG1956" s="101"/>
      <c r="JMH1956" s="101"/>
      <c r="JMI1956" s="101"/>
      <c r="JMJ1956" s="101"/>
      <c r="JMK1956" s="101"/>
      <c r="JML1956" s="101"/>
      <c r="JMM1956" s="101"/>
      <c r="JMN1956" s="101"/>
      <c r="JMO1956" s="101"/>
      <c r="JMP1956" s="101"/>
      <c r="JMQ1956" s="101"/>
      <c r="JMR1956" s="101"/>
      <c r="JMS1956" s="101"/>
      <c r="JMT1956" s="101"/>
      <c r="JMU1956" s="101"/>
      <c r="JMV1956" s="101"/>
      <c r="JMW1956" s="101"/>
      <c r="JMX1956" s="101"/>
      <c r="JMY1956" s="101"/>
      <c r="JMZ1956" s="101"/>
      <c r="JNA1956" s="101"/>
      <c r="JNB1956" s="101"/>
      <c r="JNC1956" s="101"/>
      <c r="JND1956" s="101"/>
      <c r="JNE1956" s="101"/>
      <c r="JNF1956" s="101"/>
      <c r="JNG1956" s="101"/>
      <c r="JNH1956" s="101"/>
      <c r="JNI1956" s="101"/>
      <c r="JNJ1956" s="101"/>
      <c r="JNK1956" s="101"/>
      <c r="JNL1956" s="101"/>
      <c r="JNM1956" s="101"/>
      <c r="JNN1956" s="101"/>
      <c r="JNO1956" s="101"/>
      <c r="JNP1956" s="101"/>
      <c r="JNQ1956" s="101"/>
      <c r="JNR1956" s="101"/>
      <c r="JNS1956" s="101"/>
      <c r="JNT1956" s="101"/>
      <c r="JNU1956" s="101"/>
      <c r="JNV1956" s="101"/>
      <c r="JNW1956" s="101"/>
      <c r="JNX1956" s="101"/>
      <c r="JNY1956" s="101"/>
      <c r="JNZ1956" s="101"/>
      <c r="JOA1956" s="101"/>
      <c r="JOB1956" s="101"/>
      <c r="JOC1956" s="101"/>
      <c r="JOD1956" s="101"/>
      <c r="JOE1956" s="101"/>
      <c r="JOF1956" s="101"/>
      <c r="JOG1956" s="101"/>
      <c r="JOH1956" s="101"/>
      <c r="JOI1956" s="101"/>
      <c r="JOJ1956" s="101"/>
      <c r="JOK1956" s="101"/>
      <c r="JOL1956" s="101"/>
      <c r="JOM1956" s="101"/>
      <c r="JON1956" s="101"/>
      <c r="JOO1956" s="101"/>
      <c r="JOP1956" s="101"/>
      <c r="JOQ1956" s="101"/>
      <c r="JOR1956" s="101"/>
      <c r="JOS1956" s="101"/>
      <c r="JOT1956" s="101"/>
      <c r="JOU1956" s="101"/>
      <c r="JOV1956" s="101"/>
      <c r="JOW1956" s="101"/>
      <c r="JOX1956" s="101"/>
      <c r="JOY1956" s="101"/>
      <c r="JOZ1956" s="101"/>
      <c r="JPA1956" s="101"/>
      <c r="JPB1956" s="101"/>
      <c r="JPC1956" s="101"/>
      <c r="JPD1956" s="101"/>
      <c r="JPE1956" s="101"/>
      <c r="JPF1956" s="101"/>
      <c r="JPG1956" s="101"/>
      <c r="JPH1956" s="101"/>
      <c r="JPI1956" s="101"/>
      <c r="JPJ1956" s="101"/>
      <c r="JPK1956" s="101"/>
      <c r="JPL1956" s="101"/>
      <c r="JPM1956" s="101"/>
      <c r="JPN1956" s="101"/>
      <c r="JPO1956" s="101"/>
      <c r="JPP1956" s="101"/>
      <c r="JPQ1956" s="101"/>
      <c r="JPR1956" s="101"/>
      <c r="JPS1956" s="101"/>
      <c r="JPT1956" s="101"/>
      <c r="JPU1956" s="101"/>
      <c r="JPV1956" s="101"/>
      <c r="JPW1956" s="101"/>
      <c r="JPX1956" s="101"/>
      <c r="JPY1956" s="101"/>
      <c r="JPZ1956" s="101"/>
      <c r="JQA1956" s="101"/>
      <c r="JQB1956" s="101"/>
      <c r="JQC1956" s="101"/>
      <c r="JQD1956" s="101"/>
      <c r="JQE1956" s="101"/>
      <c r="JQF1956" s="101"/>
      <c r="JQG1956" s="101"/>
      <c r="JQH1956" s="101"/>
      <c r="JQI1956" s="101"/>
      <c r="JQJ1956" s="101"/>
      <c r="JQK1956" s="101"/>
      <c r="JQL1956" s="101"/>
      <c r="JQM1956" s="101"/>
      <c r="JQN1956" s="101"/>
      <c r="JQO1956" s="101"/>
      <c r="JQP1956" s="101"/>
      <c r="JQQ1956" s="101"/>
      <c r="JQR1956" s="101"/>
      <c r="JQS1956" s="101"/>
      <c r="JQT1956" s="101"/>
      <c r="JQU1956" s="101"/>
      <c r="JQV1956" s="101"/>
      <c r="JQW1956" s="101"/>
      <c r="JQX1956" s="101"/>
      <c r="JQY1956" s="101"/>
      <c r="JQZ1956" s="101"/>
      <c r="JRA1956" s="101"/>
      <c r="JRB1956" s="101"/>
      <c r="JRC1956" s="101"/>
      <c r="JRD1956" s="101"/>
      <c r="JRE1956" s="101"/>
      <c r="JRF1956" s="101"/>
      <c r="JRG1956" s="101"/>
      <c r="JRH1956" s="101"/>
      <c r="JRI1956" s="101"/>
      <c r="JRJ1956" s="101"/>
      <c r="JRK1956" s="101"/>
      <c r="JRL1956" s="101"/>
      <c r="JRM1956" s="101"/>
      <c r="JRN1956" s="101"/>
      <c r="JRO1956" s="101"/>
      <c r="JRP1956" s="101"/>
      <c r="JRQ1956" s="101"/>
      <c r="JRR1956" s="101"/>
      <c r="JRS1956" s="101"/>
      <c r="JRT1956" s="101"/>
      <c r="JRU1956" s="101"/>
      <c r="JRV1956" s="101"/>
      <c r="JRW1956" s="101"/>
      <c r="JRX1956" s="101"/>
      <c r="JRY1956" s="101"/>
      <c r="JRZ1956" s="101"/>
      <c r="JSA1956" s="101"/>
      <c r="JSB1956" s="101"/>
      <c r="JSC1956" s="101"/>
      <c r="JSD1956" s="101"/>
      <c r="JSE1956" s="101"/>
      <c r="JSF1956" s="101"/>
      <c r="JSG1956" s="101"/>
      <c r="JSH1956" s="101"/>
      <c r="JSI1956" s="101"/>
      <c r="JSJ1956" s="101"/>
      <c r="JSK1956" s="101"/>
      <c r="JSL1956" s="101"/>
      <c r="JSM1956" s="101"/>
      <c r="JSN1956" s="101"/>
      <c r="JSO1956" s="101"/>
      <c r="JSP1956" s="101"/>
      <c r="JSQ1956" s="101"/>
      <c r="JSR1956" s="101"/>
      <c r="JSS1956" s="101"/>
      <c r="JST1956" s="101"/>
      <c r="JSU1956" s="101"/>
      <c r="JSV1956" s="101"/>
      <c r="JSW1956" s="101"/>
      <c r="JSX1956" s="101"/>
      <c r="JSY1956" s="101"/>
      <c r="JSZ1956" s="101"/>
      <c r="JTA1956" s="101"/>
      <c r="JTB1956" s="101"/>
      <c r="JTC1956" s="101"/>
      <c r="JTD1956" s="101"/>
      <c r="JTE1956" s="101"/>
      <c r="JTF1956" s="101"/>
      <c r="JTG1956" s="101"/>
      <c r="JTH1956" s="101"/>
      <c r="JTI1956" s="101"/>
      <c r="JTJ1956" s="101"/>
      <c r="JTK1956" s="101"/>
      <c r="JTL1956" s="101"/>
      <c r="JTM1956" s="101"/>
      <c r="JTN1956" s="101"/>
      <c r="JTO1956" s="101"/>
      <c r="JTP1956" s="101"/>
      <c r="JTQ1956" s="101"/>
      <c r="JTR1956" s="101"/>
      <c r="JTS1956" s="101"/>
      <c r="JTT1956" s="101"/>
      <c r="JTU1956" s="101"/>
      <c r="JTV1956" s="101"/>
      <c r="JTW1956" s="101"/>
      <c r="JTX1956" s="101"/>
      <c r="JTY1956" s="101"/>
      <c r="JTZ1956" s="101"/>
      <c r="JUA1956" s="101"/>
      <c r="JUB1956" s="101"/>
      <c r="JUC1956" s="101"/>
      <c r="JUD1956" s="101"/>
      <c r="JUE1956" s="101"/>
      <c r="JUF1956" s="101"/>
      <c r="JUG1956" s="101"/>
      <c r="JUH1956" s="101"/>
      <c r="JUI1956" s="101"/>
      <c r="JUJ1956" s="101"/>
      <c r="JUK1956" s="101"/>
      <c r="JUL1956" s="101"/>
      <c r="JUM1956" s="101"/>
      <c r="JUN1956" s="101"/>
      <c r="JUO1956" s="101"/>
      <c r="JUP1956" s="101"/>
      <c r="JUQ1956" s="101"/>
      <c r="JUR1956" s="101"/>
      <c r="JUS1956" s="101"/>
      <c r="JUT1956" s="101"/>
      <c r="JUU1956" s="101"/>
      <c r="JUV1956" s="101"/>
      <c r="JUW1956" s="101"/>
      <c r="JUX1956" s="101"/>
      <c r="JUY1956" s="101"/>
      <c r="JUZ1956" s="101"/>
      <c r="JVA1956" s="101"/>
      <c r="JVB1956" s="101"/>
      <c r="JVC1956" s="101"/>
      <c r="JVD1956" s="101"/>
      <c r="JVE1956" s="101"/>
      <c r="JVF1956" s="101"/>
      <c r="JVG1956" s="101"/>
      <c r="JVH1956" s="101"/>
      <c r="JVI1956" s="101"/>
      <c r="JVJ1956" s="101"/>
      <c r="JVK1956" s="101"/>
      <c r="JVL1956" s="101"/>
      <c r="JVM1956" s="101"/>
      <c r="JVN1956" s="101"/>
      <c r="JVO1956" s="101"/>
      <c r="JVP1956" s="101"/>
      <c r="JVQ1956" s="101"/>
      <c r="JVR1956" s="101"/>
      <c r="JVS1956" s="101"/>
      <c r="JVT1956" s="101"/>
      <c r="JVU1956" s="101"/>
      <c r="JVV1956" s="101"/>
      <c r="JVW1956" s="101"/>
      <c r="JVX1956" s="101"/>
      <c r="JVY1956" s="101"/>
      <c r="JVZ1956" s="101"/>
      <c r="JWA1956" s="101"/>
      <c r="JWB1956" s="101"/>
      <c r="JWC1956" s="101"/>
      <c r="JWD1956" s="101"/>
      <c r="JWE1956" s="101"/>
      <c r="JWF1956" s="101"/>
      <c r="JWG1956" s="101"/>
      <c r="JWH1956" s="101"/>
      <c r="JWI1956" s="101"/>
      <c r="JWJ1956" s="101"/>
      <c r="JWK1956" s="101"/>
      <c r="JWL1956" s="101"/>
      <c r="JWM1956" s="101"/>
      <c r="JWN1956" s="101"/>
      <c r="JWO1956" s="101"/>
      <c r="JWP1956" s="101"/>
      <c r="JWQ1956" s="101"/>
      <c r="JWR1956" s="101"/>
      <c r="JWS1956" s="101"/>
      <c r="JWT1956" s="101"/>
      <c r="JWU1956" s="101"/>
      <c r="JWV1956" s="101"/>
      <c r="JWW1956" s="101"/>
      <c r="JWX1956" s="101"/>
      <c r="JWY1956" s="101"/>
      <c r="JWZ1956" s="101"/>
      <c r="JXA1956" s="101"/>
      <c r="JXB1956" s="101"/>
      <c r="JXC1956" s="101"/>
      <c r="JXD1956" s="101"/>
      <c r="JXE1956" s="101"/>
      <c r="JXF1956" s="101"/>
      <c r="JXG1956" s="101"/>
      <c r="JXH1956" s="101"/>
      <c r="JXI1956" s="101"/>
      <c r="JXJ1956" s="101"/>
      <c r="JXK1956" s="101"/>
      <c r="JXL1956" s="101"/>
      <c r="JXM1956" s="101"/>
      <c r="JXN1956" s="101"/>
      <c r="JXO1956" s="101"/>
      <c r="JXP1956" s="101"/>
      <c r="JXQ1956" s="101"/>
      <c r="JXR1956" s="101"/>
      <c r="JXS1956" s="101"/>
      <c r="JXT1956" s="101"/>
      <c r="JXU1956" s="101"/>
      <c r="JXV1956" s="101"/>
      <c r="JXW1956" s="101"/>
      <c r="JXX1956" s="101"/>
      <c r="JXY1956" s="101"/>
      <c r="JXZ1956" s="101"/>
      <c r="JYA1956" s="101"/>
      <c r="JYB1956" s="101"/>
      <c r="JYC1956" s="101"/>
      <c r="JYD1956" s="101"/>
      <c r="JYE1956" s="101"/>
      <c r="JYF1956" s="101"/>
      <c r="JYG1956" s="101"/>
      <c r="JYH1956" s="101"/>
      <c r="JYI1956" s="101"/>
      <c r="JYJ1956" s="101"/>
      <c r="JYK1956" s="101"/>
      <c r="JYL1956" s="101"/>
      <c r="JYM1956" s="101"/>
      <c r="JYN1956" s="101"/>
      <c r="JYO1956" s="101"/>
      <c r="JYP1956" s="101"/>
      <c r="JYQ1956" s="101"/>
      <c r="JYR1956" s="101"/>
      <c r="JYS1956" s="101"/>
      <c r="JYT1956" s="101"/>
      <c r="JYU1956" s="101"/>
      <c r="JYV1956" s="101"/>
      <c r="JYW1956" s="101"/>
      <c r="JYX1956" s="101"/>
      <c r="JYY1956" s="101"/>
      <c r="JYZ1956" s="101"/>
      <c r="JZA1956" s="101"/>
      <c r="JZB1956" s="101"/>
      <c r="JZC1956" s="101"/>
      <c r="JZD1956" s="101"/>
      <c r="JZE1956" s="101"/>
      <c r="JZF1956" s="101"/>
      <c r="JZG1956" s="101"/>
      <c r="JZH1956" s="101"/>
      <c r="JZI1956" s="101"/>
      <c r="JZJ1956" s="101"/>
      <c r="JZK1956" s="101"/>
      <c r="JZL1956" s="101"/>
      <c r="JZM1956" s="101"/>
      <c r="JZN1956" s="101"/>
      <c r="JZO1956" s="101"/>
      <c r="JZP1956" s="101"/>
      <c r="JZQ1956" s="101"/>
      <c r="JZR1956" s="101"/>
      <c r="JZS1956" s="101"/>
      <c r="JZT1956" s="101"/>
      <c r="JZU1956" s="101"/>
      <c r="JZV1956" s="101"/>
      <c r="JZW1956" s="101"/>
      <c r="JZX1956" s="101"/>
      <c r="JZY1956" s="101"/>
      <c r="JZZ1956" s="101"/>
      <c r="KAA1956" s="101"/>
      <c r="KAB1956" s="101"/>
      <c r="KAC1956" s="101"/>
      <c r="KAD1956" s="101"/>
      <c r="KAE1956" s="101"/>
      <c r="KAF1956" s="101"/>
      <c r="KAG1956" s="101"/>
      <c r="KAH1956" s="101"/>
      <c r="KAI1956" s="101"/>
      <c r="KAJ1956" s="101"/>
      <c r="KAK1956" s="101"/>
      <c r="KAL1956" s="101"/>
      <c r="KAM1956" s="101"/>
      <c r="KAN1956" s="101"/>
      <c r="KAO1956" s="101"/>
      <c r="KAP1956" s="101"/>
      <c r="KAQ1956" s="101"/>
      <c r="KAR1956" s="101"/>
      <c r="KAS1956" s="101"/>
      <c r="KAT1956" s="101"/>
      <c r="KAU1956" s="101"/>
      <c r="KAV1956" s="101"/>
      <c r="KAW1956" s="101"/>
      <c r="KAX1956" s="101"/>
      <c r="KAY1956" s="101"/>
      <c r="KAZ1956" s="101"/>
      <c r="KBA1956" s="101"/>
      <c r="KBB1956" s="101"/>
      <c r="KBC1956" s="101"/>
      <c r="KBD1956" s="101"/>
      <c r="KBE1956" s="101"/>
      <c r="KBF1956" s="101"/>
      <c r="KBG1956" s="101"/>
      <c r="KBH1956" s="101"/>
      <c r="KBI1956" s="101"/>
      <c r="KBJ1956" s="101"/>
      <c r="KBK1956" s="101"/>
      <c r="KBL1956" s="101"/>
      <c r="KBM1956" s="101"/>
      <c r="KBN1956" s="101"/>
      <c r="KBO1956" s="101"/>
      <c r="KBP1956" s="101"/>
      <c r="KBQ1956" s="101"/>
      <c r="KBR1956" s="101"/>
      <c r="KBS1956" s="101"/>
      <c r="KBT1956" s="101"/>
      <c r="KBU1956" s="101"/>
      <c r="KBV1956" s="101"/>
      <c r="KBW1956" s="101"/>
      <c r="KBX1956" s="101"/>
      <c r="KBY1956" s="101"/>
      <c r="KBZ1956" s="101"/>
      <c r="KCA1956" s="101"/>
      <c r="KCB1956" s="101"/>
      <c r="KCC1956" s="101"/>
      <c r="KCD1956" s="101"/>
      <c r="KCE1956" s="101"/>
      <c r="KCF1956" s="101"/>
      <c r="KCG1956" s="101"/>
      <c r="KCH1956" s="101"/>
      <c r="KCI1956" s="101"/>
      <c r="KCJ1956" s="101"/>
      <c r="KCK1956" s="101"/>
      <c r="KCL1956" s="101"/>
      <c r="KCM1956" s="101"/>
      <c r="KCN1956" s="101"/>
      <c r="KCO1956" s="101"/>
      <c r="KCP1956" s="101"/>
      <c r="KCQ1956" s="101"/>
      <c r="KCR1956" s="101"/>
      <c r="KCS1956" s="101"/>
      <c r="KCT1956" s="101"/>
      <c r="KCU1956" s="101"/>
      <c r="KCV1956" s="101"/>
      <c r="KCW1956" s="101"/>
      <c r="KCX1956" s="101"/>
      <c r="KCY1956" s="101"/>
      <c r="KCZ1956" s="101"/>
      <c r="KDA1956" s="101"/>
      <c r="KDB1956" s="101"/>
      <c r="KDC1956" s="101"/>
      <c r="KDD1956" s="101"/>
      <c r="KDE1956" s="101"/>
      <c r="KDF1956" s="101"/>
      <c r="KDG1956" s="101"/>
      <c r="KDH1956" s="101"/>
      <c r="KDI1956" s="101"/>
      <c r="KDJ1956" s="101"/>
      <c r="KDK1956" s="101"/>
      <c r="KDL1956" s="101"/>
      <c r="KDM1956" s="101"/>
      <c r="KDN1956" s="101"/>
      <c r="KDO1956" s="101"/>
      <c r="KDP1956" s="101"/>
      <c r="KDQ1956" s="101"/>
      <c r="KDR1956" s="101"/>
      <c r="KDS1956" s="101"/>
      <c r="KDT1956" s="101"/>
      <c r="KDU1956" s="101"/>
      <c r="KDV1956" s="101"/>
      <c r="KDW1956" s="101"/>
      <c r="KDX1956" s="101"/>
      <c r="KDY1956" s="101"/>
      <c r="KDZ1956" s="101"/>
      <c r="KEA1956" s="101"/>
      <c r="KEB1956" s="101"/>
      <c r="KEC1956" s="101"/>
      <c r="KED1956" s="101"/>
      <c r="KEE1956" s="101"/>
      <c r="KEF1956" s="101"/>
      <c r="KEG1956" s="101"/>
      <c r="KEH1956" s="101"/>
      <c r="KEI1956" s="101"/>
      <c r="KEJ1956" s="101"/>
      <c r="KEK1956" s="101"/>
      <c r="KEL1956" s="101"/>
      <c r="KEM1956" s="101"/>
      <c r="KEN1956" s="101"/>
      <c r="KEO1956" s="101"/>
      <c r="KEP1956" s="101"/>
      <c r="KEQ1956" s="101"/>
      <c r="KER1956" s="101"/>
      <c r="KES1956" s="101"/>
      <c r="KET1956" s="101"/>
      <c r="KEU1956" s="101"/>
      <c r="KEV1956" s="101"/>
      <c r="KEW1956" s="101"/>
      <c r="KEX1956" s="101"/>
      <c r="KEY1956" s="101"/>
      <c r="KEZ1956" s="101"/>
      <c r="KFA1956" s="101"/>
      <c r="KFB1956" s="101"/>
      <c r="KFC1956" s="101"/>
      <c r="KFD1956" s="101"/>
      <c r="KFE1956" s="101"/>
      <c r="KFF1956" s="101"/>
      <c r="KFG1956" s="101"/>
      <c r="KFH1956" s="101"/>
      <c r="KFI1956" s="101"/>
      <c r="KFJ1956" s="101"/>
      <c r="KFK1956" s="101"/>
      <c r="KFL1956" s="101"/>
      <c r="KFM1956" s="101"/>
      <c r="KFN1956" s="101"/>
      <c r="KFO1956" s="101"/>
      <c r="KFP1956" s="101"/>
      <c r="KFQ1956" s="101"/>
      <c r="KFR1956" s="101"/>
      <c r="KFS1956" s="101"/>
      <c r="KFT1956" s="101"/>
      <c r="KFU1956" s="101"/>
      <c r="KFV1956" s="101"/>
      <c r="KFW1956" s="101"/>
      <c r="KFX1956" s="101"/>
      <c r="KFY1956" s="101"/>
      <c r="KFZ1956" s="101"/>
      <c r="KGA1956" s="101"/>
      <c r="KGB1956" s="101"/>
      <c r="KGC1956" s="101"/>
      <c r="KGD1956" s="101"/>
      <c r="KGE1956" s="101"/>
      <c r="KGF1956" s="101"/>
      <c r="KGG1956" s="101"/>
      <c r="KGH1956" s="101"/>
      <c r="KGI1956" s="101"/>
      <c r="KGJ1956" s="101"/>
      <c r="KGK1956" s="101"/>
      <c r="KGL1956" s="101"/>
      <c r="KGM1956" s="101"/>
      <c r="KGN1956" s="101"/>
      <c r="KGO1956" s="101"/>
      <c r="KGP1956" s="101"/>
      <c r="KGQ1956" s="101"/>
      <c r="KGR1956" s="101"/>
      <c r="KGS1956" s="101"/>
      <c r="KGT1956" s="101"/>
      <c r="KGU1956" s="101"/>
      <c r="KGV1956" s="101"/>
      <c r="KGW1956" s="101"/>
      <c r="KGX1956" s="101"/>
      <c r="KGY1956" s="101"/>
      <c r="KGZ1956" s="101"/>
      <c r="KHA1956" s="101"/>
      <c r="KHB1956" s="101"/>
      <c r="KHC1956" s="101"/>
      <c r="KHD1956" s="101"/>
      <c r="KHE1956" s="101"/>
      <c r="KHF1956" s="101"/>
      <c r="KHG1956" s="101"/>
      <c r="KHH1956" s="101"/>
      <c r="KHI1956" s="101"/>
      <c r="KHJ1956" s="101"/>
      <c r="KHK1956" s="101"/>
      <c r="KHL1956" s="101"/>
      <c r="KHM1956" s="101"/>
      <c r="KHN1956" s="101"/>
      <c r="KHO1956" s="101"/>
      <c r="KHP1956" s="101"/>
      <c r="KHQ1956" s="101"/>
      <c r="KHR1956" s="101"/>
      <c r="KHS1956" s="101"/>
      <c r="KHT1956" s="101"/>
      <c r="KHU1956" s="101"/>
      <c r="KHV1956" s="101"/>
      <c r="KHW1956" s="101"/>
      <c r="KHX1956" s="101"/>
      <c r="KHY1956" s="101"/>
      <c r="KHZ1956" s="101"/>
      <c r="KIA1956" s="101"/>
      <c r="KIB1956" s="101"/>
      <c r="KIC1956" s="101"/>
      <c r="KID1956" s="101"/>
      <c r="KIE1956" s="101"/>
      <c r="KIF1956" s="101"/>
      <c r="KIG1956" s="101"/>
      <c r="KIH1956" s="101"/>
      <c r="KII1956" s="101"/>
      <c r="KIJ1956" s="101"/>
      <c r="KIK1956" s="101"/>
      <c r="KIL1956" s="101"/>
      <c r="KIM1956" s="101"/>
      <c r="KIN1956" s="101"/>
      <c r="KIO1956" s="101"/>
      <c r="KIP1956" s="101"/>
      <c r="KIQ1956" s="101"/>
      <c r="KIR1956" s="101"/>
      <c r="KIS1956" s="101"/>
      <c r="KIT1956" s="101"/>
      <c r="KIU1956" s="101"/>
      <c r="KIV1956" s="101"/>
      <c r="KIW1956" s="101"/>
      <c r="KIX1956" s="101"/>
      <c r="KIY1956" s="101"/>
      <c r="KIZ1956" s="101"/>
      <c r="KJA1956" s="101"/>
      <c r="KJB1956" s="101"/>
      <c r="KJC1956" s="101"/>
      <c r="KJD1956" s="101"/>
      <c r="KJE1956" s="101"/>
      <c r="KJF1956" s="101"/>
      <c r="KJG1956" s="101"/>
      <c r="KJH1956" s="101"/>
      <c r="KJI1956" s="101"/>
      <c r="KJJ1956" s="101"/>
      <c r="KJK1956" s="101"/>
      <c r="KJL1956" s="101"/>
      <c r="KJM1956" s="101"/>
      <c r="KJN1956" s="101"/>
      <c r="KJO1956" s="101"/>
      <c r="KJP1956" s="101"/>
      <c r="KJQ1956" s="101"/>
      <c r="KJR1956" s="101"/>
      <c r="KJS1956" s="101"/>
      <c r="KJT1956" s="101"/>
      <c r="KJU1956" s="101"/>
      <c r="KJV1956" s="101"/>
      <c r="KJW1956" s="101"/>
      <c r="KJX1956" s="101"/>
      <c r="KJY1956" s="101"/>
      <c r="KJZ1956" s="101"/>
      <c r="KKA1956" s="101"/>
      <c r="KKB1956" s="101"/>
      <c r="KKC1956" s="101"/>
      <c r="KKD1956" s="101"/>
      <c r="KKE1956" s="101"/>
      <c r="KKF1956" s="101"/>
      <c r="KKG1956" s="101"/>
      <c r="KKH1956" s="101"/>
      <c r="KKI1956" s="101"/>
      <c r="KKJ1956" s="101"/>
      <c r="KKK1956" s="101"/>
      <c r="KKL1956" s="101"/>
      <c r="KKM1956" s="101"/>
      <c r="KKN1956" s="101"/>
      <c r="KKO1956" s="101"/>
      <c r="KKP1956" s="101"/>
      <c r="KKQ1956" s="101"/>
      <c r="KKR1956" s="101"/>
      <c r="KKS1956" s="101"/>
      <c r="KKT1956" s="101"/>
      <c r="KKU1956" s="101"/>
      <c r="KKV1956" s="101"/>
      <c r="KKW1956" s="101"/>
      <c r="KKX1956" s="101"/>
      <c r="KKY1956" s="101"/>
      <c r="KKZ1956" s="101"/>
      <c r="KLA1956" s="101"/>
      <c r="KLB1956" s="101"/>
      <c r="KLC1956" s="101"/>
      <c r="KLD1956" s="101"/>
      <c r="KLE1956" s="101"/>
      <c r="KLF1956" s="101"/>
      <c r="KLG1956" s="101"/>
      <c r="KLH1956" s="101"/>
      <c r="KLI1956" s="101"/>
      <c r="KLJ1956" s="101"/>
      <c r="KLK1956" s="101"/>
      <c r="KLL1956" s="101"/>
      <c r="KLM1956" s="101"/>
      <c r="KLN1956" s="101"/>
      <c r="KLO1956" s="101"/>
      <c r="KLP1956" s="101"/>
      <c r="KLQ1956" s="101"/>
      <c r="KLR1956" s="101"/>
      <c r="KLS1956" s="101"/>
      <c r="KLT1956" s="101"/>
      <c r="KLU1956" s="101"/>
      <c r="KLV1956" s="101"/>
      <c r="KLW1956" s="101"/>
      <c r="KLX1956" s="101"/>
      <c r="KLY1956" s="101"/>
      <c r="KLZ1956" s="101"/>
      <c r="KMA1956" s="101"/>
      <c r="KMB1956" s="101"/>
      <c r="KMC1956" s="101"/>
      <c r="KMD1956" s="101"/>
      <c r="KME1956" s="101"/>
      <c r="KMF1956" s="101"/>
      <c r="KMG1956" s="101"/>
      <c r="KMH1956" s="101"/>
      <c r="KMI1956" s="101"/>
      <c r="KMJ1956" s="101"/>
      <c r="KMK1956" s="101"/>
      <c r="KML1956" s="101"/>
      <c r="KMM1956" s="101"/>
      <c r="KMN1956" s="101"/>
      <c r="KMO1956" s="101"/>
      <c r="KMP1956" s="101"/>
      <c r="KMQ1956" s="101"/>
      <c r="KMR1956" s="101"/>
      <c r="KMS1956" s="101"/>
      <c r="KMT1956" s="101"/>
      <c r="KMU1956" s="101"/>
      <c r="KMV1956" s="101"/>
      <c r="KMW1956" s="101"/>
      <c r="KMX1956" s="101"/>
      <c r="KMY1956" s="101"/>
      <c r="KMZ1956" s="101"/>
      <c r="KNA1956" s="101"/>
      <c r="KNB1956" s="101"/>
      <c r="KNC1956" s="101"/>
      <c r="KND1956" s="101"/>
      <c r="KNE1956" s="101"/>
      <c r="KNF1956" s="101"/>
      <c r="KNG1956" s="101"/>
      <c r="KNH1956" s="101"/>
      <c r="KNI1956" s="101"/>
      <c r="KNJ1956" s="101"/>
      <c r="KNK1956" s="101"/>
      <c r="KNL1956" s="101"/>
      <c r="KNM1956" s="101"/>
      <c r="KNN1956" s="101"/>
      <c r="KNO1956" s="101"/>
      <c r="KNP1956" s="101"/>
      <c r="KNQ1956" s="101"/>
      <c r="KNR1956" s="101"/>
      <c r="KNS1956" s="101"/>
      <c r="KNT1956" s="101"/>
      <c r="KNU1956" s="101"/>
      <c r="KNV1956" s="101"/>
      <c r="KNW1956" s="101"/>
      <c r="KNX1956" s="101"/>
      <c r="KNY1956" s="101"/>
      <c r="KNZ1956" s="101"/>
      <c r="KOA1956" s="101"/>
      <c r="KOB1956" s="101"/>
      <c r="KOC1956" s="101"/>
      <c r="KOD1956" s="101"/>
      <c r="KOE1956" s="101"/>
      <c r="KOF1956" s="101"/>
      <c r="KOG1956" s="101"/>
      <c r="KOH1956" s="101"/>
      <c r="KOI1956" s="101"/>
      <c r="KOJ1956" s="101"/>
      <c r="KOK1956" s="101"/>
      <c r="KOL1956" s="101"/>
      <c r="KOM1956" s="101"/>
      <c r="KON1956" s="101"/>
      <c r="KOO1956" s="101"/>
      <c r="KOP1956" s="101"/>
      <c r="KOQ1956" s="101"/>
      <c r="KOR1956" s="101"/>
      <c r="KOS1956" s="101"/>
      <c r="KOT1956" s="101"/>
      <c r="KOU1956" s="101"/>
      <c r="KOV1956" s="101"/>
      <c r="KOW1956" s="101"/>
      <c r="KOX1956" s="101"/>
      <c r="KOY1956" s="101"/>
      <c r="KOZ1956" s="101"/>
      <c r="KPA1956" s="101"/>
      <c r="KPB1956" s="101"/>
      <c r="KPC1956" s="101"/>
      <c r="KPD1956" s="101"/>
      <c r="KPE1956" s="101"/>
      <c r="KPF1956" s="101"/>
      <c r="KPG1956" s="101"/>
      <c r="KPH1956" s="101"/>
      <c r="KPI1956" s="101"/>
      <c r="KPJ1956" s="101"/>
      <c r="KPK1956" s="101"/>
      <c r="KPL1956" s="101"/>
      <c r="KPM1956" s="101"/>
      <c r="KPN1956" s="101"/>
      <c r="KPO1956" s="101"/>
      <c r="KPP1956" s="101"/>
      <c r="KPQ1956" s="101"/>
      <c r="KPR1956" s="101"/>
      <c r="KPS1956" s="101"/>
      <c r="KPT1956" s="101"/>
      <c r="KPU1956" s="101"/>
      <c r="KPV1956" s="101"/>
      <c r="KPW1956" s="101"/>
      <c r="KPX1956" s="101"/>
      <c r="KPY1956" s="101"/>
      <c r="KPZ1956" s="101"/>
      <c r="KQA1956" s="101"/>
      <c r="KQB1956" s="101"/>
      <c r="KQC1956" s="101"/>
      <c r="KQD1956" s="101"/>
      <c r="KQE1956" s="101"/>
      <c r="KQF1956" s="101"/>
      <c r="KQG1956" s="101"/>
      <c r="KQH1956" s="101"/>
      <c r="KQI1956" s="101"/>
      <c r="KQJ1956" s="101"/>
      <c r="KQK1956" s="101"/>
      <c r="KQL1956" s="101"/>
      <c r="KQM1956" s="101"/>
      <c r="KQN1956" s="101"/>
      <c r="KQO1956" s="101"/>
      <c r="KQP1956" s="101"/>
      <c r="KQQ1956" s="101"/>
      <c r="KQR1956" s="101"/>
      <c r="KQS1956" s="101"/>
      <c r="KQT1956" s="101"/>
      <c r="KQU1956" s="101"/>
      <c r="KQV1956" s="101"/>
      <c r="KQW1956" s="101"/>
      <c r="KQX1956" s="101"/>
      <c r="KQY1956" s="101"/>
      <c r="KQZ1956" s="101"/>
      <c r="KRA1956" s="101"/>
      <c r="KRB1956" s="101"/>
      <c r="KRC1956" s="101"/>
      <c r="KRD1956" s="101"/>
      <c r="KRE1956" s="101"/>
      <c r="KRF1956" s="101"/>
      <c r="KRG1956" s="101"/>
      <c r="KRH1956" s="101"/>
      <c r="KRI1956" s="101"/>
      <c r="KRJ1956" s="101"/>
      <c r="KRK1956" s="101"/>
      <c r="KRL1956" s="101"/>
      <c r="KRM1956" s="101"/>
      <c r="KRN1956" s="101"/>
      <c r="KRO1956" s="101"/>
      <c r="KRP1956" s="101"/>
      <c r="KRQ1956" s="101"/>
      <c r="KRR1956" s="101"/>
      <c r="KRS1956" s="101"/>
      <c r="KRT1956" s="101"/>
      <c r="KRU1956" s="101"/>
      <c r="KRV1956" s="101"/>
      <c r="KRW1956" s="101"/>
      <c r="KRX1956" s="101"/>
      <c r="KRY1956" s="101"/>
      <c r="KRZ1956" s="101"/>
      <c r="KSA1956" s="101"/>
      <c r="KSB1956" s="101"/>
      <c r="KSC1956" s="101"/>
      <c r="KSD1956" s="101"/>
      <c r="KSE1956" s="101"/>
      <c r="KSF1956" s="101"/>
      <c r="KSG1956" s="101"/>
      <c r="KSH1956" s="101"/>
      <c r="KSI1956" s="101"/>
      <c r="KSJ1956" s="101"/>
      <c r="KSK1956" s="101"/>
      <c r="KSL1956" s="101"/>
      <c r="KSM1956" s="101"/>
      <c r="KSN1956" s="101"/>
      <c r="KSO1956" s="101"/>
      <c r="KSP1956" s="101"/>
      <c r="KSQ1956" s="101"/>
      <c r="KSR1956" s="101"/>
      <c r="KSS1956" s="101"/>
      <c r="KST1956" s="101"/>
      <c r="KSU1956" s="101"/>
      <c r="KSV1956" s="101"/>
      <c r="KSW1956" s="101"/>
      <c r="KSX1956" s="101"/>
      <c r="KSY1956" s="101"/>
      <c r="KSZ1956" s="101"/>
      <c r="KTA1956" s="101"/>
      <c r="KTB1956" s="101"/>
      <c r="KTC1956" s="101"/>
      <c r="KTD1956" s="101"/>
      <c r="KTE1956" s="101"/>
      <c r="KTF1956" s="101"/>
      <c r="KTG1956" s="101"/>
      <c r="KTH1956" s="101"/>
      <c r="KTI1956" s="101"/>
      <c r="KTJ1956" s="101"/>
      <c r="KTK1956" s="101"/>
      <c r="KTL1956" s="101"/>
      <c r="KTM1956" s="101"/>
      <c r="KTN1956" s="101"/>
      <c r="KTO1956" s="101"/>
      <c r="KTP1956" s="101"/>
      <c r="KTQ1956" s="101"/>
      <c r="KTR1956" s="101"/>
      <c r="KTS1956" s="101"/>
      <c r="KTT1956" s="101"/>
      <c r="KTU1956" s="101"/>
      <c r="KTV1956" s="101"/>
      <c r="KTW1956" s="101"/>
      <c r="KTX1956" s="101"/>
      <c r="KTY1956" s="101"/>
      <c r="KTZ1956" s="101"/>
      <c r="KUA1956" s="101"/>
      <c r="KUB1956" s="101"/>
      <c r="KUC1956" s="101"/>
      <c r="KUD1956" s="101"/>
      <c r="KUE1956" s="101"/>
      <c r="KUF1956" s="101"/>
      <c r="KUG1956" s="101"/>
      <c r="KUH1956" s="101"/>
      <c r="KUI1956" s="101"/>
      <c r="KUJ1956" s="101"/>
      <c r="KUK1956" s="101"/>
      <c r="KUL1956" s="101"/>
      <c r="KUM1956" s="101"/>
      <c r="KUN1956" s="101"/>
      <c r="KUO1956" s="101"/>
      <c r="KUP1956" s="101"/>
      <c r="KUQ1956" s="101"/>
      <c r="KUR1956" s="101"/>
      <c r="KUS1956" s="101"/>
      <c r="KUT1956" s="101"/>
      <c r="KUU1956" s="101"/>
      <c r="KUV1956" s="101"/>
      <c r="KUW1956" s="101"/>
      <c r="KUX1956" s="101"/>
      <c r="KUY1956" s="101"/>
      <c r="KUZ1956" s="101"/>
      <c r="KVA1956" s="101"/>
      <c r="KVB1956" s="101"/>
      <c r="KVC1956" s="101"/>
      <c r="KVD1956" s="101"/>
      <c r="KVE1956" s="101"/>
      <c r="KVF1956" s="101"/>
      <c r="KVG1956" s="101"/>
      <c r="KVH1956" s="101"/>
      <c r="KVI1956" s="101"/>
      <c r="KVJ1956" s="101"/>
      <c r="KVK1956" s="101"/>
      <c r="KVL1956" s="101"/>
      <c r="KVM1956" s="101"/>
      <c r="KVN1956" s="101"/>
      <c r="KVO1956" s="101"/>
      <c r="KVP1956" s="101"/>
      <c r="KVQ1956" s="101"/>
      <c r="KVR1956" s="101"/>
      <c r="KVS1956" s="101"/>
      <c r="KVT1956" s="101"/>
      <c r="KVU1956" s="101"/>
      <c r="KVV1956" s="101"/>
      <c r="KVW1956" s="101"/>
      <c r="KVX1956" s="101"/>
      <c r="KVY1956" s="101"/>
      <c r="KVZ1956" s="101"/>
      <c r="KWA1956" s="101"/>
      <c r="KWB1956" s="101"/>
      <c r="KWC1956" s="101"/>
      <c r="KWD1956" s="101"/>
      <c r="KWE1956" s="101"/>
      <c r="KWF1956" s="101"/>
      <c r="KWG1956" s="101"/>
      <c r="KWH1956" s="101"/>
      <c r="KWI1956" s="101"/>
      <c r="KWJ1956" s="101"/>
      <c r="KWK1956" s="101"/>
      <c r="KWL1956" s="101"/>
      <c r="KWM1956" s="101"/>
      <c r="KWN1956" s="101"/>
      <c r="KWO1956" s="101"/>
      <c r="KWP1956" s="101"/>
      <c r="KWQ1956" s="101"/>
      <c r="KWR1956" s="101"/>
      <c r="KWS1956" s="101"/>
      <c r="KWT1956" s="101"/>
      <c r="KWU1956" s="101"/>
      <c r="KWV1956" s="101"/>
      <c r="KWW1956" s="101"/>
      <c r="KWX1956" s="101"/>
      <c r="KWY1956" s="101"/>
      <c r="KWZ1956" s="101"/>
      <c r="KXA1956" s="101"/>
      <c r="KXB1956" s="101"/>
      <c r="KXC1956" s="101"/>
      <c r="KXD1956" s="101"/>
      <c r="KXE1956" s="101"/>
      <c r="KXF1956" s="101"/>
      <c r="KXG1956" s="101"/>
      <c r="KXH1956" s="101"/>
      <c r="KXI1956" s="101"/>
      <c r="KXJ1956" s="101"/>
      <c r="KXK1956" s="101"/>
      <c r="KXL1956" s="101"/>
      <c r="KXM1956" s="101"/>
      <c r="KXN1956" s="101"/>
      <c r="KXO1956" s="101"/>
      <c r="KXP1956" s="101"/>
      <c r="KXQ1956" s="101"/>
      <c r="KXR1956" s="101"/>
      <c r="KXS1956" s="101"/>
      <c r="KXT1956" s="101"/>
      <c r="KXU1956" s="101"/>
      <c r="KXV1956" s="101"/>
      <c r="KXW1956" s="101"/>
      <c r="KXX1956" s="101"/>
      <c r="KXY1956" s="101"/>
      <c r="KXZ1956" s="101"/>
      <c r="KYA1956" s="101"/>
      <c r="KYB1956" s="101"/>
      <c r="KYC1956" s="101"/>
      <c r="KYD1956" s="101"/>
      <c r="KYE1956" s="101"/>
      <c r="KYF1956" s="101"/>
      <c r="KYG1956" s="101"/>
      <c r="KYH1956" s="101"/>
      <c r="KYI1956" s="101"/>
      <c r="KYJ1956" s="101"/>
      <c r="KYK1956" s="101"/>
      <c r="KYL1956" s="101"/>
      <c r="KYM1956" s="101"/>
      <c r="KYN1956" s="101"/>
      <c r="KYO1956" s="101"/>
      <c r="KYP1956" s="101"/>
      <c r="KYQ1956" s="101"/>
      <c r="KYR1956" s="101"/>
      <c r="KYS1956" s="101"/>
      <c r="KYT1956" s="101"/>
      <c r="KYU1956" s="101"/>
      <c r="KYV1956" s="101"/>
      <c r="KYW1956" s="101"/>
      <c r="KYX1956" s="101"/>
      <c r="KYY1956" s="101"/>
      <c r="KYZ1956" s="101"/>
      <c r="KZA1956" s="101"/>
      <c r="KZB1956" s="101"/>
      <c r="KZC1956" s="101"/>
      <c r="KZD1956" s="101"/>
      <c r="KZE1956" s="101"/>
      <c r="KZF1956" s="101"/>
      <c r="KZG1956" s="101"/>
      <c r="KZH1956" s="101"/>
      <c r="KZI1956" s="101"/>
      <c r="KZJ1956" s="101"/>
      <c r="KZK1956" s="101"/>
      <c r="KZL1956" s="101"/>
      <c r="KZM1956" s="101"/>
      <c r="KZN1956" s="101"/>
      <c r="KZO1956" s="101"/>
      <c r="KZP1956" s="101"/>
      <c r="KZQ1956" s="101"/>
      <c r="KZR1956" s="101"/>
      <c r="KZS1956" s="101"/>
      <c r="KZT1956" s="101"/>
      <c r="KZU1956" s="101"/>
      <c r="KZV1956" s="101"/>
      <c r="KZW1956" s="101"/>
      <c r="KZX1956" s="101"/>
      <c r="KZY1956" s="101"/>
      <c r="KZZ1956" s="101"/>
      <c r="LAA1956" s="101"/>
      <c r="LAB1956" s="101"/>
      <c r="LAC1956" s="101"/>
      <c r="LAD1956" s="101"/>
      <c r="LAE1956" s="101"/>
      <c r="LAF1956" s="101"/>
      <c r="LAG1956" s="101"/>
      <c r="LAH1956" s="101"/>
      <c r="LAI1956" s="101"/>
      <c r="LAJ1956" s="101"/>
      <c r="LAK1956" s="101"/>
      <c r="LAL1956" s="101"/>
      <c r="LAM1956" s="101"/>
      <c r="LAN1956" s="101"/>
      <c r="LAO1956" s="101"/>
      <c r="LAP1956" s="101"/>
      <c r="LAQ1956" s="101"/>
      <c r="LAR1956" s="101"/>
      <c r="LAS1956" s="101"/>
      <c r="LAT1956" s="101"/>
      <c r="LAU1956" s="101"/>
      <c r="LAV1956" s="101"/>
      <c r="LAW1956" s="101"/>
      <c r="LAX1956" s="101"/>
      <c r="LAY1956" s="101"/>
      <c r="LAZ1956" s="101"/>
      <c r="LBA1956" s="101"/>
      <c r="LBB1956" s="101"/>
      <c r="LBC1956" s="101"/>
      <c r="LBD1956" s="101"/>
      <c r="LBE1956" s="101"/>
      <c r="LBF1956" s="101"/>
      <c r="LBG1956" s="101"/>
      <c r="LBH1956" s="101"/>
      <c r="LBI1956" s="101"/>
      <c r="LBJ1956" s="101"/>
      <c r="LBK1956" s="101"/>
      <c r="LBL1956" s="101"/>
      <c r="LBM1956" s="101"/>
      <c r="LBN1956" s="101"/>
      <c r="LBO1956" s="101"/>
      <c r="LBP1956" s="101"/>
      <c r="LBQ1956" s="101"/>
      <c r="LBR1956" s="101"/>
      <c r="LBS1956" s="101"/>
      <c r="LBT1956" s="101"/>
      <c r="LBU1956" s="101"/>
      <c r="LBV1956" s="101"/>
      <c r="LBW1956" s="101"/>
      <c r="LBX1956" s="101"/>
      <c r="LBY1956" s="101"/>
      <c r="LBZ1956" s="101"/>
      <c r="LCA1956" s="101"/>
      <c r="LCB1956" s="101"/>
      <c r="LCC1956" s="101"/>
      <c r="LCD1956" s="101"/>
      <c r="LCE1956" s="101"/>
      <c r="LCF1956" s="101"/>
      <c r="LCG1956" s="101"/>
      <c r="LCH1956" s="101"/>
      <c r="LCI1956" s="101"/>
      <c r="LCJ1956" s="101"/>
      <c r="LCK1956" s="101"/>
      <c r="LCL1956" s="101"/>
      <c r="LCM1956" s="101"/>
      <c r="LCN1956" s="101"/>
      <c r="LCO1956" s="101"/>
      <c r="LCP1956" s="101"/>
      <c r="LCQ1956" s="101"/>
      <c r="LCR1956" s="101"/>
      <c r="LCS1956" s="101"/>
      <c r="LCT1956" s="101"/>
      <c r="LCU1956" s="101"/>
      <c r="LCV1956" s="101"/>
      <c r="LCW1956" s="101"/>
      <c r="LCX1956" s="101"/>
      <c r="LCY1956" s="101"/>
      <c r="LCZ1956" s="101"/>
      <c r="LDA1956" s="101"/>
      <c r="LDB1956" s="101"/>
      <c r="LDC1956" s="101"/>
      <c r="LDD1956" s="101"/>
      <c r="LDE1956" s="101"/>
      <c r="LDF1956" s="101"/>
      <c r="LDG1956" s="101"/>
      <c r="LDH1956" s="101"/>
      <c r="LDI1956" s="101"/>
      <c r="LDJ1956" s="101"/>
      <c r="LDK1956" s="101"/>
      <c r="LDL1956" s="101"/>
      <c r="LDM1956" s="101"/>
      <c r="LDN1956" s="101"/>
      <c r="LDO1956" s="101"/>
      <c r="LDP1956" s="101"/>
      <c r="LDQ1956" s="101"/>
      <c r="LDR1956" s="101"/>
      <c r="LDS1956" s="101"/>
      <c r="LDT1956" s="101"/>
      <c r="LDU1956" s="101"/>
      <c r="LDV1956" s="101"/>
      <c r="LDW1956" s="101"/>
      <c r="LDX1956" s="101"/>
      <c r="LDY1956" s="101"/>
      <c r="LDZ1956" s="101"/>
      <c r="LEA1956" s="101"/>
      <c r="LEB1956" s="101"/>
      <c r="LEC1956" s="101"/>
      <c r="LED1956" s="101"/>
      <c r="LEE1956" s="101"/>
      <c r="LEF1956" s="101"/>
      <c r="LEG1956" s="101"/>
      <c r="LEH1956" s="101"/>
      <c r="LEI1956" s="101"/>
      <c r="LEJ1956" s="101"/>
      <c r="LEK1956" s="101"/>
      <c r="LEL1956" s="101"/>
      <c r="LEM1956" s="101"/>
      <c r="LEN1956" s="101"/>
      <c r="LEO1956" s="101"/>
      <c r="LEP1956" s="101"/>
      <c r="LEQ1956" s="101"/>
      <c r="LER1956" s="101"/>
      <c r="LES1956" s="101"/>
      <c r="LET1956" s="101"/>
      <c r="LEU1956" s="101"/>
      <c r="LEV1956" s="101"/>
      <c r="LEW1956" s="101"/>
      <c r="LEX1956" s="101"/>
      <c r="LEY1956" s="101"/>
      <c r="LEZ1956" s="101"/>
      <c r="LFA1956" s="101"/>
      <c r="LFB1956" s="101"/>
      <c r="LFC1956" s="101"/>
      <c r="LFD1956" s="101"/>
      <c r="LFE1956" s="101"/>
      <c r="LFF1956" s="101"/>
      <c r="LFG1956" s="101"/>
      <c r="LFH1956" s="101"/>
      <c r="LFI1956" s="101"/>
      <c r="LFJ1956" s="101"/>
      <c r="LFK1956" s="101"/>
      <c r="LFL1956" s="101"/>
      <c r="LFM1956" s="101"/>
      <c r="LFN1956" s="101"/>
      <c r="LFO1956" s="101"/>
      <c r="LFP1956" s="101"/>
      <c r="LFQ1956" s="101"/>
      <c r="LFR1956" s="101"/>
      <c r="LFS1956" s="101"/>
      <c r="LFT1956" s="101"/>
      <c r="LFU1956" s="101"/>
      <c r="LFV1956" s="101"/>
      <c r="LFW1956" s="101"/>
      <c r="LFX1956" s="101"/>
      <c r="LFY1956" s="101"/>
      <c r="LFZ1956" s="101"/>
      <c r="LGA1956" s="101"/>
      <c r="LGB1956" s="101"/>
      <c r="LGC1956" s="101"/>
      <c r="LGD1956" s="101"/>
      <c r="LGE1956" s="101"/>
      <c r="LGF1956" s="101"/>
      <c r="LGG1956" s="101"/>
      <c r="LGH1956" s="101"/>
      <c r="LGI1956" s="101"/>
      <c r="LGJ1956" s="101"/>
      <c r="LGK1956" s="101"/>
      <c r="LGL1956" s="101"/>
      <c r="LGM1956" s="101"/>
      <c r="LGN1956" s="101"/>
      <c r="LGO1956" s="101"/>
      <c r="LGP1956" s="101"/>
      <c r="LGQ1956" s="101"/>
      <c r="LGR1956" s="101"/>
      <c r="LGS1956" s="101"/>
      <c r="LGT1956" s="101"/>
      <c r="LGU1956" s="101"/>
      <c r="LGV1956" s="101"/>
      <c r="LGW1956" s="101"/>
      <c r="LGX1956" s="101"/>
      <c r="LGY1956" s="101"/>
      <c r="LGZ1956" s="101"/>
      <c r="LHA1956" s="101"/>
      <c r="LHB1956" s="101"/>
      <c r="LHC1956" s="101"/>
      <c r="LHD1956" s="101"/>
      <c r="LHE1956" s="101"/>
      <c r="LHF1956" s="101"/>
      <c r="LHG1956" s="101"/>
      <c r="LHH1956" s="101"/>
      <c r="LHI1956" s="101"/>
      <c r="LHJ1956" s="101"/>
      <c r="LHK1956" s="101"/>
      <c r="LHL1956" s="101"/>
      <c r="LHM1956" s="101"/>
      <c r="LHN1956" s="101"/>
      <c r="LHO1956" s="101"/>
      <c r="LHP1956" s="101"/>
      <c r="LHQ1956" s="101"/>
      <c r="LHR1956" s="101"/>
      <c r="LHS1956" s="101"/>
      <c r="LHT1956" s="101"/>
      <c r="LHU1956" s="101"/>
      <c r="LHV1956" s="101"/>
      <c r="LHW1956" s="101"/>
      <c r="LHX1956" s="101"/>
      <c r="LHY1956" s="101"/>
      <c r="LHZ1956" s="101"/>
      <c r="LIA1956" s="101"/>
      <c r="LIB1956" s="101"/>
      <c r="LIC1956" s="101"/>
      <c r="LID1956" s="101"/>
      <c r="LIE1956" s="101"/>
      <c r="LIF1956" s="101"/>
      <c r="LIG1956" s="101"/>
      <c r="LIH1956" s="101"/>
      <c r="LII1956" s="101"/>
      <c r="LIJ1956" s="101"/>
      <c r="LIK1956" s="101"/>
      <c r="LIL1956" s="101"/>
      <c r="LIM1956" s="101"/>
      <c r="LIN1956" s="101"/>
      <c r="LIO1956" s="101"/>
      <c r="LIP1956" s="101"/>
      <c r="LIQ1956" s="101"/>
      <c r="LIR1956" s="101"/>
      <c r="LIS1956" s="101"/>
      <c r="LIT1956" s="101"/>
      <c r="LIU1956" s="101"/>
      <c r="LIV1956" s="101"/>
      <c r="LIW1956" s="101"/>
      <c r="LIX1956" s="101"/>
      <c r="LIY1956" s="101"/>
      <c r="LIZ1956" s="101"/>
      <c r="LJA1956" s="101"/>
      <c r="LJB1956" s="101"/>
      <c r="LJC1956" s="101"/>
      <c r="LJD1956" s="101"/>
      <c r="LJE1956" s="101"/>
      <c r="LJF1956" s="101"/>
      <c r="LJG1956" s="101"/>
      <c r="LJH1956" s="101"/>
      <c r="LJI1956" s="101"/>
      <c r="LJJ1956" s="101"/>
      <c r="LJK1956" s="101"/>
      <c r="LJL1956" s="101"/>
      <c r="LJM1956" s="101"/>
      <c r="LJN1956" s="101"/>
      <c r="LJO1956" s="101"/>
      <c r="LJP1956" s="101"/>
      <c r="LJQ1956" s="101"/>
      <c r="LJR1956" s="101"/>
      <c r="LJS1956" s="101"/>
      <c r="LJT1956" s="101"/>
      <c r="LJU1956" s="101"/>
      <c r="LJV1956" s="101"/>
      <c r="LJW1956" s="101"/>
      <c r="LJX1956" s="101"/>
      <c r="LJY1956" s="101"/>
      <c r="LJZ1956" s="101"/>
      <c r="LKA1956" s="101"/>
      <c r="LKB1956" s="101"/>
      <c r="LKC1956" s="101"/>
      <c r="LKD1956" s="101"/>
      <c r="LKE1956" s="101"/>
      <c r="LKF1956" s="101"/>
      <c r="LKG1956" s="101"/>
      <c r="LKH1956" s="101"/>
      <c r="LKI1956" s="101"/>
      <c r="LKJ1956" s="101"/>
      <c r="LKK1956" s="101"/>
      <c r="LKL1956" s="101"/>
      <c r="LKM1956" s="101"/>
      <c r="LKN1956" s="101"/>
      <c r="LKO1956" s="101"/>
      <c r="LKP1956" s="101"/>
      <c r="LKQ1956" s="101"/>
      <c r="LKR1956" s="101"/>
      <c r="LKS1956" s="101"/>
      <c r="LKT1956" s="101"/>
      <c r="LKU1956" s="101"/>
      <c r="LKV1956" s="101"/>
      <c r="LKW1956" s="101"/>
      <c r="LKX1956" s="101"/>
      <c r="LKY1956" s="101"/>
      <c r="LKZ1956" s="101"/>
      <c r="LLA1956" s="101"/>
      <c r="LLB1956" s="101"/>
      <c r="LLC1956" s="101"/>
      <c r="LLD1956" s="101"/>
      <c r="LLE1956" s="101"/>
      <c r="LLF1956" s="101"/>
      <c r="LLG1956" s="101"/>
      <c r="LLH1956" s="101"/>
      <c r="LLI1956" s="101"/>
      <c r="LLJ1956" s="101"/>
      <c r="LLK1956" s="101"/>
      <c r="LLL1956" s="101"/>
      <c r="LLM1956" s="101"/>
      <c r="LLN1956" s="101"/>
      <c r="LLO1956" s="101"/>
      <c r="LLP1956" s="101"/>
      <c r="LLQ1956" s="101"/>
      <c r="LLR1956" s="101"/>
      <c r="LLS1956" s="101"/>
      <c r="LLT1956" s="101"/>
      <c r="LLU1956" s="101"/>
      <c r="LLV1956" s="101"/>
      <c r="LLW1956" s="101"/>
      <c r="LLX1956" s="101"/>
      <c r="LLY1956" s="101"/>
      <c r="LLZ1956" s="101"/>
      <c r="LMA1956" s="101"/>
      <c r="LMB1956" s="101"/>
      <c r="LMC1956" s="101"/>
      <c r="LMD1956" s="101"/>
      <c r="LME1956" s="101"/>
      <c r="LMF1956" s="101"/>
      <c r="LMG1956" s="101"/>
      <c r="LMH1956" s="101"/>
      <c r="LMI1956" s="101"/>
      <c r="LMJ1956" s="101"/>
      <c r="LMK1956" s="101"/>
      <c r="LML1956" s="101"/>
      <c r="LMM1956" s="101"/>
      <c r="LMN1956" s="101"/>
      <c r="LMO1956" s="101"/>
      <c r="LMP1956" s="101"/>
      <c r="LMQ1956" s="101"/>
      <c r="LMR1956" s="101"/>
      <c r="LMS1956" s="101"/>
      <c r="LMT1956" s="101"/>
      <c r="LMU1956" s="101"/>
      <c r="LMV1956" s="101"/>
      <c r="LMW1956" s="101"/>
      <c r="LMX1956" s="101"/>
      <c r="LMY1956" s="101"/>
      <c r="LMZ1956" s="101"/>
      <c r="LNA1956" s="101"/>
      <c r="LNB1956" s="101"/>
      <c r="LNC1956" s="101"/>
      <c r="LND1956" s="101"/>
      <c r="LNE1956" s="101"/>
      <c r="LNF1956" s="101"/>
      <c r="LNG1956" s="101"/>
      <c r="LNH1956" s="101"/>
      <c r="LNI1956" s="101"/>
      <c r="LNJ1956" s="101"/>
      <c r="LNK1956" s="101"/>
      <c r="LNL1956" s="101"/>
      <c r="LNM1956" s="101"/>
      <c r="LNN1956" s="101"/>
      <c r="LNO1956" s="101"/>
      <c r="LNP1956" s="101"/>
      <c r="LNQ1956" s="101"/>
      <c r="LNR1956" s="101"/>
      <c r="LNS1956" s="101"/>
      <c r="LNT1956" s="101"/>
      <c r="LNU1956" s="101"/>
      <c r="LNV1956" s="101"/>
      <c r="LNW1956" s="101"/>
      <c r="LNX1956" s="101"/>
      <c r="LNY1956" s="101"/>
      <c r="LNZ1956" s="101"/>
      <c r="LOA1956" s="101"/>
      <c r="LOB1956" s="101"/>
      <c r="LOC1956" s="101"/>
      <c r="LOD1956" s="101"/>
      <c r="LOE1956" s="101"/>
      <c r="LOF1956" s="101"/>
      <c r="LOG1956" s="101"/>
      <c r="LOH1956" s="101"/>
      <c r="LOI1956" s="101"/>
      <c r="LOJ1956" s="101"/>
      <c r="LOK1956" s="101"/>
      <c r="LOL1956" s="101"/>
      <c r="LOM1956" s="101"/>
      <c r="LON1956" s="101"/>
      <c r="LOO1956" s="101"/>
      <c r="LOP1956" s="101"/>
      <c r="LOQ1956" s="101"/>
      <c r="LOR1956" s="101"/>
      <c r="LOS1956" s="101"/>
      <c r="LOT1956" s="101"/>
      <c r="LOU1956" s="101"/>
      <c r="LOV1956" s="101"/>
      <c r="LOW1956" s="101"/>
      <c r="LOX1956" s="101"/>
      <c r="LOY1956" s="101"/>
      <c r="LOZ1956" s="101"/>
      <c r="LPA1956" s="101"/>
      <c r="LPB1956" s="101"/>
      <c r="LPC1956" s="101"/>
      <c r="LPD1956" s="101"/>
      <c r="LPE1956" s="101"/>
      <c r="LPF1956" s="101"/>
      <c r="LPG1956" s="101"/>
      <c r="LPH1956" s="101"/>
      <c r="LPI1956" s="101"/>
      <c r="LPJ1956" s="101"/>
      <c r="LPK1956" s="101"/>
      <c r="LPL1956" s="101"/>
      <c r="LPM1956" s="101"/>
      <c r="LPN1956" s="101"/>
      <c r="LPO1956" s="101"/>
      <c r="LPP1956" s="101"/>
      <c r="LPQ1956" s="101"/>
      <c r="LPR1956" s="101"/>
      <c r="LPS1956" s="101"/>
      <c r="LPT1956" s="101"/>
      <c r="LPU1956" s="101"/>
      <c r="LPV1956" s="101"/>
      <c r="LPW1956" s="101"/>
      <c r="LPX1956" s="101"/>
      <c r="LPY1956" s="101"/>
      <c r="LPZ1956" s="101"/>
      <c r="LQA1956" s="101"/>
      <c r="LQB1956" s="101"/>
      <c r="LQC1956" s="101"/>
      <c r="LQD1956" s="101"/>
      <c r="LQE1956" s="101"/>
      <c r="LQF1956" s="101"/>
      <c r="LQG1956" s="101"/>
      <c r="LQH1956" s="101"/>
      <c r="LQI1956" s="101"/>
      <c r="LQJ1956" s="101"/>
      <c r="LQK1956" s="101"/>
      <c r="LQL1956" s="101"/>
      <c r="LQM1956" s="101"/>
      <c r="LQN1956" s="101"/>
      <c r="LQO1956" s="101"/>
      <c r="LQP1956" s="101"/>
      <c r="LQQ1956" s="101"/>
      <c r="LQR1956" s="101"/>
      <c r="LQS1956" s="101"/>
      <c r="LQT1956" s="101"/>
      <c r="LQU1956" s="101"/>
      <c r="LQV1956" s="101"/>
      <c r="LQW1956" s="101"/>
      <c r="LQX1956" s="101"/>
      <c r="LQY1956" s="101"/>
      <c r="LQZ1956" s="101"/>
      <c r="LRA1956" s="101"/>
      <c r="LRB1956" s="101"/>
      <c r="LRC1956" s="101"/>
      <c r="LRD1956" s="101"/>
      <c r="LRE1956" s="101"/>
      <c r="LRF1956" s="101"/>
      <c r="LRG1956" s="101"/>
      <c r="LRH1956" s="101"/>
      <c r="LRI1956" s="101"/>
      <c r="LRJ1956" s="101"/>
      <c r="LRK1956" s="101"/>
      <c r="LRL1956" s="101"/>
      <c r="LRM1956" s="101"/>
      <c r="LRN1956" s="101"/>
      <c r="LRO1956" s="101"/>
      <c r="LRP1956" s="101"/>
      <c r="LRQ1956" s="101"/>
      <c r="LRR1956" s="101"/>
      <c r="LRS1956" s="101"/>
      <c r="LRT1956" s="101"/>
      <c r="LRU1956" s="101"/>
      <c r="LRV1956" s="101"/>
      <c r="LRW1956" s="101"/>
      <c r="LRX1956" s="101"/>
      <c r="LRY1956" s="101"/>
      <c r="LRZ1956" s="101"/>
      <c r="LSA1956" s="101"/>
      <c r="LSB1956" s="101"/>
      <c r="LSC1956" s="101"/>
      <c r="LSD1956" s="101"/>
      <c r="LSE1956" s="101"/>
      <c r="LSF1956" s="101"/>
      <c r="LSG1956" s="101"/>
      <c r="LSH1956" s="101"/>
      <c r="LSI1956" s="101"/>
      <c r="LSJ1956" s="101"/>
      <c r="LSK1956" s="101"/>
      <c r="LSL1956" s="101"/>
      <c r="LSM1956" s="101"/>
      <c r="LSN1956" s="101"/>
      <c r="LSO1956" s="101"/>
      <c r="LSP1956" s="101"/>
      <c r="LSQ1956" s="101"/>
      <c r="LSR1956" s="101"/>
      <c r="LSS1956" s="101"/>
      <c r="LST1956" s="101"/>
      <c r="LSU1956" s="101"/>
      <c r="LSV1956" s="101"/>
      <c r="LSW1956" s="101"/>
      <c r="LSX1956" s="101"/>
      <c r="LSY1956" s="101"/>
      <c r="LSZ1956" s="101"/>
      <c r="LTA1956" s="101"/>
      <c r="LTB1956" s="101"/>
      <c r="LTC1956" s="101"/>
      <c r="LTD1956" s="101"/>
      <c r="LTE1956" s="101"/>
      <c r="LTF1956" s="101"/>
      <c r="LTG1956" s="101"/>
      <c r="LTH1956" s="101"/>
      <c r="LTI1956" s="101"/>
      <c r="LTJ1956" s="101"/>
      <c r="LTK1956" s="101"/>
      <c r="LTL1956" s="101"/>
      <c r="LTM1956" s="101"/>
      <c r="LTN1956" s="101"/>
      <c r="LTO1956" s="101"/>
      <c r="LTP1956" s="101"/>
      <c r="LTQ1956" s="101"/>
      <c r="LTR1956" s="101"/>
      <c r="LTS1956" s="101"/>
      <c r="LTT1956" s="101"/>
      <c r="LTU1956" s="101"/>
      <c r="LTV1956" s="101"/>
      <c r="LTW1956" s="101"/>
      <c r="LTX1956" s="101"/>
      <c r="LTY1956" s="101"/>
      <c r="LTZ1956" s="101"/>
      <c r="LUA1956" s="101"/>
      <c r="LUB1956" s="101"/>
      <c r="LUC1956" s="101"/>
      <c r="LUD1956" s="101"/>
      <c r="LUE1956" s="101"/>
      <c r="LUF1956" s="101"/>
      <c r="LUG1956" s="101"/>
      <c r="LUH1956" s="101"/>
      <c r="LUI1956" s="101"/>
      <c r="LUJ1956" s="101"/>
      <c r="LUK1956" s="101"/>
      <c r="LUL1956" s="101"/>
      <c r="LUM1956" s="101"/>
      <c r="LUN1956" s="101"/>
      <c r="LUO1956" s="101"/>
      <c r="LUP1956" s="101"/>
      <c r="LUQ1956" s="101"/>
      <c r="LUR1956" s="101"/>
      <c r="LUS1956" s="101"/>
      <c r="LUT1956" s="101"/>
      <c r="LUU1956" s="101"/>
      <c r="LUV1956" s="101"/>
      <c r="LUW1956" s="101"/>
      <c r="LUX1956" s="101"/>
      <c r="LUY1956" s="101"/>
      <c r="LUZ1956" s="101"/>
      <c r="LVA1956" s="101"/>
      <c r="LVB1956" s="101"/>
      <c r="LVC1956" s="101"/>
      <c r="LVD1956" s="101"/>
      <c r="LVE1956" s="101"/>
      <c r="LVF1956" s="101"/>
      <c r="LVG1956" s="101"/>
      <c r="LVH1956" s="101"/>
      <c r="LVI1956" s="101"/>
      <c r="LVJ1956" s="101"/>
      <c r="LVK1956" s="101"/>
      <c r="LVL1956" s="101"/>
      <c r="LVM1956" s="101"/>
      <c r="LVN1956" s="101"/>
      <c r="LVO1956" s="101"/>
      <c r="LVP1956" s="101"/>
      <c r="LVQ1956" s="101"/>
      <c r="LVR1956" s="101"/>
      <c r="LVS1956" s="101"/>
      <c r="LVT1956" s="101"/>
      <c r="LVU1956" s="101"/>
      <c r="LVV1956" s="101"/>
      <c r="LVW1956" s="101"/>
      <c r="LVX1956" s="101"/>
      <c r="LVY1956" s="101"/>
      <c r="LVZ1956" s="101"/>
      <c r="LWA1956" s="101"/>
      <c r="LWB1956" s="101"/>
      <c r="LWC1956" s="101"/>
      <c r="LWD1956" s="101"/>
      <c r="LWE1956" s="101"/>
      <c r="LWF1956" s="101"/>
      <c r="LWG1956" s="101"/>
      <c r="LWH1956" s="101"/>
      <c r="LWI1956" s="101"/>
      <c r="LWJ1956" s="101"/>
      <c r="LWK1956" s="101"/>
      <c r="LWL1956" s="101"/>
      <c r="LWM1956" s="101"/>
      <c r="LWN1956" s="101"/>
      <c r="LWO1956" s="101"/>
      <c r="LWP1956" s="101"/>
      <c r="LWQ1956" s="101"/>
      <c r="LWR1956" s="101"/>
      <c r="LWS1956" s="101"/>
      <c r="LWT1956" s="101"/>
      <c r="LWU1956" s="101"/>
      <c r="LWV1956" s="101"/>
      <c r="LWW1956" s="101"/>
      <c r="LWX1956" s="101"/>
      <c r="LWY1956" s="101"/>
      <c r="LWZ1956" s="101"/>
      <c r="LXA1956" s="101"/>
      <c r="LXB1956" s="101"/>
      <c r="LXC1956" s="101"/>
      <c r="LXD1956" s="101"/>
      <c r="LXE1956" s="101"/>
      <c r="LXF1956" s="101"/>
      <c r="LXG1956" s="101"/>
      <c r="LXH1956" s="101"/>
      <c r="LXI1956" s="101"/>
      <c r="LXJ1956" s="101"/>
      <c r="LXK1956" s="101"/>
      <c r="LXL1956" s="101"/>
      <c r="LXM1956" s="101"/>
      <c r="LXN1956" s="101"/>
      <c r="LXO1956" s="101"/>
      <c r="LXP1956" s="101"/>
      <c r="LXQ1956" s="101"/>
      <c r="LXR1956" s="101"/>
      <c r="LXS1956" s="101"/>
      <c r="LXT1956" s="101"/>
      <c r="LXU1956" s="101"/>
      <c r="LXV1956" s="101"/>
      <c r="LXW1956" s="101"/>
      <c r="LXX1956" s="101"/>
      <c r="LXY1956" s="101"/>
      <c r="LXZ1956" s="101"/>
      <c r="LYA1956" s="101"/>
      <c r="LYB1956" s="101"/>
      <c r="LYC1956" s="101"/>
      <c r="LYD1956" s="101"/>
      <c r="LYE1956" s="101"/>
      <c r="LYF1956" s="101"/>
      <c r="LYG1956" s="101"/>
      <c r="LYH1956" s="101"/>
      <c r="LYI1956" s="101"/>
      <c r="LYJ1956" s="101"/>
      <c r="LYK1956" s="101"/>
      <c r="LYL1956" s="101"/>
      <c r="LYM1956" s="101"/>
      <c r="LYN1956" s="101"/>
      <c r="LYO1956" s="101"/>
      <c r="LYP1956" s="101"/>
      <c r="LYQ1956" s="101"/>
      <c r="LYR1956" s="101"/>
      <c r="LYS1956" s="101"/>
      <c r="LYT1956" s="101"/>
      <c r="LYU1956" s="101"/>
      <c r="LYV1956" s="101"/>
      <c r="LYW1956" s="101"/>
      <c r="LYX1956" s="101"/>
      <c r="LYY1956" s="101"/>
      <c r="LYZ1956" s="101"/>
      <c r="LZA1956" s="101"/>
      <c r="LZB1956" s="101"/>
      <c r="LZC1956" s="101"/>
      <c r="LZD1956" s="101"/>
      <c r="LZE1956" s="101"/>
      <c r="LZF1956" s="101"/>
      <c r="LZG1956" s="101"/>
      <c r="LZH1956" s="101"/>
      <c r="LZI1956" s="101"/>
      <c r="LZJ1956" s="101"/>
      <c r="LZK1956" s="101"/>
      <c r="LZL1956" s="101"/>
      <c r="LZM1956" s="101"/>
      <c r="LZN1956" s="101"/>
      <c r="LZO1956" s="101"/>
      <c r="LZP1956" s="101"/>
      <c r="LZQ1956" s="101"/>
      <c r="LZR1956" s="101"/>
      <c r="LZS1956" s="101"/>
      <c r="LZT1956" s="101"/>
      <c r="LZU1956" s="101"/>
      <c r="LZV1956" s="101"/>
      <c r="LZW1956" s="101"/>
      <c r="LZX1956" s="101"/>
      <c r="LZY1956" s="101"/>
      <c r="LZZ1956" s="101"/>
      <c r="MAA1956" s="101"/>
      <c r="MAB1956" s="101"/>
      <c r="MAC1956" s="101"/>
      <c r="MAD1956" s="101"/>
      <c r="MAE1956" s="101"/>
      <c r="MAF1956" s="101"/>
      <c r="MAG1956" s="101"/>
      <c r="MAH1956" s="101"/>
      <c r="MAI1956" s="101"/>
      <c r="MAJ1956" s="101"/>
      <c r="MAK1956" s="101"/>
      <c r="MAL1956" s="101"/>
      <c r="MAM1956" s="101"/>
      <c r="MAN1956" s="101"/>
      <c r="MAO1956" s="101"/>
      <c r="MAP1956" s="101"/>
      <c r="MAQ1956" s="101"/>
      <c r="MAR1956" s="101"/>
      <c r="MAS1956" s="101"/>
      <c r="MAT1956" s="101"/>
      <c r="MAU1956" s="101"/>
      <c r="MAV1956" s="101"/>
      <c r="MAW1956" s="101"/>
      <c r="MAX1956" s="101"/>
      <c r="MAY1956" s="101"/>
      <c r="MAZ1956" s="101"/>
      <c r="MBA1956" s="101"/>
      <c r="MBB1956" s="101"/>
      <c r="MBC1956" s="101"/>
      <c r="MBD1956" s="101"/>
      <c r="MBE1956" s="101"/>
      <c r="MBF1956" s="101"/>
      <c r="MBG1956" s="101"/>
      <c r="MBH1956" s="101"/>
      <c r="MBI1956" s="101"/>
      <c r="MBJ1956" s="101"/>
      <c r="MBK1956" s="101"/>
      <c r="MBL1956" s="101"/>
      <c r="MBM1956" s="101"/>
      <c r="MBN1956" s="101"/>
      <c r="MBO1956" s="101"/>
      <c r="MBP1956" s="101"/>
      <c r="MBQ1956" s="101"/>
      <c r="MBR1956" s="101"/>
      <c r="MBS1956" s="101"/>
      <c r="MBT1956" s="101"/>
      <c r="MBU1956" s="101"/>
      <c r="MBV1956" s="101"/>
      <c r="MBW1956" s="101"/>
      <c r="MBX1956" s="101"/>
      <c r="MBY1956" s="101"/>
      <c r="MBZ1956" s="101"/>
      <c r="MCA1956" s="101"/>
      <c r="MCB1956" s="101"/>
      <c r="MCC1956" s="101"/>
      <c r="MCD1956" s="101"/>
      <c r="MCE1956" s="101"/>
      <c r="MCF1956" s="101"/>
      <c r="MCG1956" s="101"/>
      <c r="MCH1956" s="101"/>
      <c r="MCI1956" s="101"/>
      <c r="MCJ1956" s="101"/>
      <c r="MCK1956" s="101"/>
      <c r="MCL1956" s="101"/>
      <c r="MCM1956" s="101"/>
      <c r="MCN1956" s="101"/>
      <c r="MCO1956" s="101"/>
      <c r="MCP1956" s="101"/>
      <c r="MCQ1956" s="101"/>
      <c r="MCR1956" s="101"/>
      <c r="MCS1956" s="101"/>
      <c r="MCT1956" s="101"/>
      <c r="MCU1956" s="101"/>
      <c r="MCV1956" s="101"/>
      <c r="MCW1956" s="101"/>
      <c r="MCX1956" s="101"/>
      <c r="MCY1956" s="101"/>
      <c r="MCZ1956" s="101"/>
      <c r="MDA1956" s="101"/>
      <c r="MDB1956" s="101"/>
      <c r="MDC1956" s="101"/>
      <c r="MDD1956" s="101"/>
      <c r="MDE1956" s="101"/>
      <c r="MDF1956" s="101"/>
      <c r="MDG1956" s="101"/>
      <c r="MDH1956" s="101"/>
      <c r="MDI1956" s="101"/>
      <c r="MDJ1956" s="101"/>
      <c r="MDK1956" s="101"/>
      <c r="MDL1956" s="101"/>
      <c r="MDM1956" s="101"/>
      <c r="MDN1956" s="101"/>
      <c r="MDO1956" s="101"/>
      <c r="MDP1956" s="101"/>
      <c r="MDQ1956" s="101"/>
      <c r="MDR1956" s="101"/>
      <c r="MDS1956" s="101"/>
      <c r="MDT1956" s="101"/>
      <c r="MDU1956" s="101"/>
      <c r="MDV1956" s="101"/>
      <c r="MDW1956" s="101"/>
      <c r="MDX1956" s="101"/>
      <c r="MDY1956" s="101"/>
      <c r="MDZ1956" s="101"/>
      <c r="MEA1956" s="101"/>
      <c r="MEB1956" s="101"/>
      <c r="MEC1956" s="101"/>
      <c r="MED1956" s="101"/>
      <c r="MEE1956" s="101"/>
      <c r="MEF1956" s="101"/>
      <c r="MEG1956" s="101"/>
      <c r="MEH1956" s="101"/>
      <c r="MEI1956" s="101"/>
      <c r="MEJ1956" s="101"/>
      <c r="MEK1956" s="101"/>
      <c r="MEL1956" s="101"/>
      <c r="MEM1956" s="101"/>
      <c r="MEN1956" s="101"/>
      <c r="MEO1956" s="101"/>
      <c r="MEP1956" s="101"/>
      <c r="MEQ1956" s="101"/>
      <c r="MER1956" s="101"/>
      <c r="MES1956" s="101"/>
      <c r="MET1956" s="101"/>
      <c r="MEU1956" s="101"/>
      <c r="MEV1956" s="101"/>
      <c r="MEW1956" s="101"/>
      <c r="MEX1956" s="101"/>
      <c r="MEY1956" s="101"/>
      <c r="MEZ1956" s="101"/>
      <c r="MFA1956" s="101"/>
      <c r="MFB1956" s="101"/>
      <c r="MFC1956" s="101"/>
      <c r="MFD1956" s="101"/>
      <c r="MFE1956" s="101"/>
      <c r="MFF1956" s="101"/>
      <c r="MFG1956" s="101"/>
      <c r="MFH1956" s="101"/>
      <c r="MFI1956" s="101"/>
      <c r="MFJ1956" s="101"/>
      <c r="MFK1956" s="101"/>
      <c r="MFL1956" s="101"/>
      <c r="MFM1956" s="101"/>
      <c r="MFN1956" s="101"/>
      <c r="MFO1956" s="101"/>
      <c r="MFP1956" s="101"/>
      <c r="MFQ1956" s="101"/>
      <c r="MFR1956" s="101"/>
      <c r="MFS1956" s="101"/>
      <c r="MFT1956" s="101"/>
      <c r="MFU1956" s="101"/>
      <c r="MFV1956" s="101"/>
      <c r="MFW1956" s="101"/>
      <c r="MFX1956" s="101"/>
      <c r="MFY1956" s="101"/>
      <c r="MFZ1956" s="101"/>
      <c r="MGA1956" s="101"/>
      <c r="MGB1956" s="101"/>
      <c r="MGC1956" s="101"/>
      <c r="MGD1956" s="101"/>
      <c r="MGE1956" s="101"/>
      <c r="MGF1956" s="101"/>
      <c r="MGG1956" s="101"/>
      <c r="MGH1956" s="101"/>
      <c r="MGI1956" s="101"/>
      <c r="MGJ1956" s="101"/>
      <c r="MGK1956" s="101"/>
      <c r="MGL1956" s="101"/>
      <c r="MGM1956" s="101"/>
      <c r="MGN1956" s="101"/>
      <c r="MGO1956" s="101"/>
      <c r="MGP1956" s="101"/>
      <c r="MGQ1956" s="101"/>
      <c r="MGR1956" s="101"/>
      <c r="MGS1956" s="101"/>
      <c r="MGT1956" s="101"/>
      <c r="MGU1956" s="101"/>
      <c r="MGV1956" s="101"/>
      <c r="MGW1956" s="101"/>
      <c r="MGX1956" s="101"/>
      <c r="MGY1956" s="101"/>
      <c r="MGZ1956" s="101"/>
      <c r="MHA1956" s="101"/>
      <c r="MHB1956" s="101"/>
      <c r="MHC1956" s="101"/>
      <c r="MHD1956" s="101"/>
      <c r="MHE1956" s="101"/>
      <c r="MHF1956" s="101"/>
      <c r="MHG1956" s="101"/>
      <c r="MHH1956" s="101"/>
      <c r="MHI1956" s="101"/>
      <c r="MHJ1956" s="101"/>
      <c r="MHK1956" s="101"/>
      <c r="MHL1956" s="101"/>
      <c r="MHM1956" s="101"/>
      <c r="MHN1956" s="101"/>
      <c r="MHO1956" s="101"/>
      <c r="MHP1956" s="101"/>
      <c r="MHQ1956" s="101"/>
      <c r="MHR1956" s="101"/>
      <c r="MHS1956" s="101"/>
      <c r="MHT1956" s="101"/>
      <c r="MHU1956" s="101"/>
      <c r="MHV1956" s="101"/>
      <c r="MHW1956" s="101"/>
      <c r="MHX1956" s="101"/>
      <c r="MHY1956" s="101"/>
      <c r="MHZ1956" s="101"/>
      <c r="MIA1956" s="101"/>
      <c r="MIB1956" s="101"/>
      <c r="MIC1956" s="101"/>
      <c r="MID1956" s="101"/>
      <c r="MIE1956" s="101"/>
      <c r="MIF1956" s="101"/>
      <c r="MIG1956" s="101"/>
      <c r="MIH1956" s="101"/>
      <c r="MII1956" s="101"/>
      <c r="MIJ1956" s="101"/>
      <c r="MIK1956" s="101"/>
      <c r="MIL1956" s="101"/>
      <c r="MIM1956" s="101"/>
      <c r="MIN1956" s="101"/>
      <c r="MIO1956" s="101"/>
      <c r="MIP1956" s="101"/>
      <c r="MIQ1956" s="101"/>
      <c r="MIR1956" s="101"/>
      <c r="MIS1956" s="101"/>
      <c r="MIT1956" s="101"/>
      <c r="MIU1956" s="101"/>
      <c r="MIV1956" s="101"/>
      <c r="MIW1956" s="101"/>
      <c r="MIX1956" s="101"/>
      <c r="MIY1956" s="101"/>
      <c r="MIZ1956" s="101"/>
      <c r="MJA1956" s="101"/>
      <c r="MJB1956" s="101"/>
      <c r="MJC1956" s="101"/>
      <c r="MJD1956" s="101"/>
      <c r="MJE1956" s="101"/>
      <c r="MJF1956" s="101"/>
      <c r="MJG1956" s="101"/>
      <c r="MJH1956" s="101"/>
      <c r="MJI1956" s="101"/>
      <c r="MJJ1956" s="101"/>
      <c r="MJK1956" s="101"/>
      <c r="MJL1956" s="101"/>
      <c r="MJM1956" s="101"/>
      <c r="MJN1956" s="101"/>
      <c r="MJO1956" s="101"/>
      <c r="MJP1956" s="101"/>
      <c r="MJQ1956" s="101"/>
      <c r="MJR1956" s="101"/>
      <c r="MJS1956" s="101"/>
      <c r="MJT1956" s="101"/>
      <c r="MJU1956" s="101"/>
      <c r="MJV1956" s="101"/>
      <c r="MJW1956" s="101"/>
      <c r="MJX1956" s="101"/>
      <c r="MJY1956" s="101"/>
      <c r="MJZ1956" s="101"/>
      <c r="MKA1956" s="101"/>
      <c r="MKB1956" s="101"/>
      <c r="MKC1956" s="101"/>
      <c r="MKD1956" s="101"/>
      <c r="MKE1956" s="101"/>
      <c r="MKF1956" s="101"/>
      <c r="MKG1956" s="101"/>
      <c r="MKH1956" s="101"/>
      <c r="MKI1956" s="101"/>
      <c r="MKJ1956" s="101"/>
      <c r="MKK1956" s="101"/>
      <c r="MKL1956" s="101"/>
      <c r="MKM1956" s="101"/>
      <c r="MKN1956" s="101"/>
      <c r="MKO1956" s="101"/>
      <c r="MKP1956" s="101"/>
      <c r="MKQ1956" s="101"/>
      <c r="MKR1956" s="101"/>
      <c r="MKS1956" s="101"/>
      <c r="MKT1956" s="101"/>
      <c r="MKU1956" s="101"/>
      <c r="MKV1956" s="101"/>
      <c r="MKW1956" s="101"/>
      <c r="MKX1956" s="101"/>
      <c r="MKY1956" s="101"/>
      <c r="MKZ1956" s="101"/>
      <c r="MLA1956" s="101"/>
      <c r="MLB1956" s="101"/>
      <c r="MLC1956" s="101"/>
      <c r="MLD1956" s="101"/>
      <c r="MLE1956" s="101"/>
      <c r="MLF1956" s="101"/>
      <c r="MLG1956" s="101"/>
      <c r="MLH1956" s="101"/>
      <c r="MLI1956" s="101"/>
      <c r="MLJ1956" s="101"/>
      <c r="MLK1956" s="101"/>
      <c r="MLL1956" s="101"/>
      <c r="MLM1956" s="101"/>
      <c r="MLN1956" s="101"/>
      <c r="MLO1956" s="101"/>
      <c r="MLP1956" s="101"/>
      <c r="MLQ1956" s="101"/>
      <c r="MLR1956" s="101"/>
      <c r="MLS1956" s="101"/>
      <c r="MLT1956" s="101"/>
      <c r="MLU1956" s="101"/>
      <c r="MLV1956" s="101"/>
      <c r="MLW1956" s="101"/>
      <c r="MLX1956" s="101"/>
      <c r="MLY1956" s="101"/>
      <c r="MLZ1956" s="101"/>
      <c r="MMA1956" s="101"/>
      <c r="MMB1956" s="101"/>
      <c r="MMC1956" s="101"/>
      <c r="MMD1956" s="101"/>
      <c r="MME1956" s="101"/>
      <c r="MMF1956" s="101"/>
      <c r="MMG1956" s="101"/>
      <c r="MMH1956" s="101"/>
      <c r="MMI1956" s="101"/>
      <c r="MMJ1956" s="101"/>
      <c r="MMK1956" s="101"/>
      <c r="MML1956" s="101"/>
      <c r="MMM1956" s="101"/>
      <c r="MMN1956" s="101"/>
      <c r="MMO1956" s="101"/>
      <c r="MMP1956" s="101"/>
      <c r="MMQ1956" s="101"/>
      <c r="MMR1956" s="101"/>
      <c r="MMS1956" s="101"/>
      <c r="MMT1956" s="101"/>
      <c r="MMU1956" s="101"/>
      <c r="MMV1956" s="101"/>
      <c r="MMW1956" s="101"/>
      <c r="MMX1956" s="101"/>
      <c r="MMY1956" s="101"/>
      <c r="MMZ1956" s="101"/>
      <c r="MNA1956" s="101"/>
      <c r="MNB1956" s="101"/>
      <c r="MNC1956" s="101"/>
      <c r="MND1956" s="101"/>
      <c r="MNE1956" s="101"/>
      <c r="MNF1956" s="101"/>
      <c r="MNG1956" s="101"/>
      <c r="MNH1956" s="101"/>
      <c r="MNI1956" s="101"/>
      <c r="MNJ1956" s="101"/>
      <c r="MNK1956" s="101"/>
      <c r="MNL1956" s="101"/>
      <c r="MNM1956" s="101"/>
      <c r="MNN1956" s="101"/>
      <c r="MNO1956" s="101"/>
      <c r="MNP1956" s="101"/>
      <c r="MNQ1956" s="101"/>
      <c r="MNR1956" s="101"/>
      <c r="MNS1956" s="101"/>
      <c r="MNT1956" s="101"/>
      <c r="MNU1956" s="101"/>
      <c r="MNV1956" s="101"/>
      <c r="MNW1956" s="101"/>
      <c r="MNX1956" s="101"/>
      <c r="MNY1956" s="101"/>
      <c r="MNZ1956" s="101"/>
      <c r="MOA1956" s="101"/>
      <c r="MOB1956" s="101"/>
      <c r="MOC1956" s="101"/>
      <c r="MOD1956" s="101"/>
      <c r="MOE1956" s="101"/>
      <c r="MOF1956" s="101"/>
      <c r="MOG1956" s="101"/>
      <c r="MOH1956" s="101"/>
      <c r="MOI1956" s="101"/>
      <c r="MOJ1956" s="101"/>
      <c r="MOK1956" s="101"/>
      <c r="MOL1956" s="101"/>
      <c r="MOM1956" s="101"/>
      <c r="MON1956" s="101"/>
      <c r="MOO1956" s="101"/>
      <c r="MOP1956" s="101"/>
      <c r="MOQ1956" s="101"/>
      <c r="MOR1956" s="101"/>
      <c r="MOS1956" s="101"/>
      <c r="MOT1956" s="101"/>
      <c r="MOU1956" s="101"/>
      <c r="MOV1956" s="101"/>
      <c r="MOW1956" s="101"/>
      <c r="MOX1956" s="101"/>
      <c r="MOY1956" s="101"/>
      <c r="MOZ1956" s="101"/>
      <c r="MPA1956" s="101"/>
      <c r="MPB1956" s="101"/>
      <c r="MPC1956" s="101"/>
      <c r="MPD1956" s="101"/>
      <c r="MPE1956" s="101"/>
      <c r="MPF1956" s="101"/>
      <c r="MPG1956" s="101"/>
      <c r="MPH1956" s="101"/>
      <c r="MPI1956" s="101"/>
      <c r="MPJ1956" s="101"/>
      <c r="MPK1956" s="101"/>
      <c r="MPL1956" s="101"/>
      <c r="MPM1956" s="101"/>
      <c r="MPN1956" s="101"/>
      <c r="MPO1956" s="101"/>
      <c r="MPP1956" s="101"/>
      <c r="MPQ1956" s="101"/>
      <c r="MPR1956" s="101"/>
      <c r="MPS1956" s="101"/>
      <c r="MPT1956" s="101"/>
      <c r="MPU1956" s="101"/>
      <c r="MPV1956" s="101"/>
      <c r="MPW1956" s="101"/>
      <c r="MPX1956" s="101"/>
      <c r="MPY1956" s="101"/>
      <c r="MPZ1956" s="101"/>
      <c r="MQA1956" s="101"/>
      <c r="MQB1956" s="101"/>
      <c r="MQC1956" s="101"/>
      <c r="MQD1956" s="101"/>
      <c r="MQE1956" s="101"/>
      <c r="MQF1956" s="101"/>
      <c r="MQG1956" s="101"/>
      <c r="MQH1956" s="101"/>
      <c r="MQI1956" s="101"/>
      <c r="MQJ1956" s="101"/>
      <c r="MQK1956" s="101"/>
      <c r="MQL1956" s="101"/>
      <c r="MQM1956" s="101"/>
      <c r="MQN1956" s="101"/>
      <c r="MQO1956" s="101"/>
      <c r="MQP1956" s="101"/>
      <c r="MQQ1956" s="101"/>
      <c r="MQR1956" s="101"/>
      <c r="MQS1956" s="101"/>
      <c r="MQT1956" s="101"/>
      <c r="MQU1956" s="101"/>
      <c r="MQV1956" s="101"/>
      <c r="MQW1956" s="101"/>
      <c r="MQX1956" s="101"/>
      <c r="MQY1956" s="101"/>
      <c r="MQZ1956" s="101"/>
      <c r="MRA1956" s="101"/>
      <c r="MRB1956" s="101"/>
      <c r="MRC1956" s="101"/>
      <c r="MRD1956" s="101"/>
      <c r="MRE1956" s="101"/>
      <c r="MRF1956" s="101"/>
      <c r="MRG1956" s="101"/>
      <c r="MRH1956" s="101"/>
      <c r="MRI1956" s="101"/>
      <c r="MRJ1956" s="101"/>
      <c r="MRK1956" s="101"/>
      <c r="MRL1956" s="101"/>
      <c r="MRM1956" s="101"/>
      <c r="MRN1956" s="101"/>
      <c r="MRO1956" s="101"/>
      <c r="MRP1956" s="101"/>
      <c r="MRQ1956" s="101"/>
      <c r="MRR1956" s="101"/>
      <c r="MRS1956" s="101"/>
      <c r="MRT1956" s="101"/>
      <c r="MRU1956" s="101"/>
      <c r="MRV1956" s="101"/>
      <c r="MRW1956" s="101"/>
      <c r="MRX1956" s="101"/>
      <c r="MRY1956" s="101"/>
      <c r="MRZ1956" s="101"/>
      <c r="MSA1956" s="101"/>
      <c r="MSB1956" s="101"/>
      <c r="MSC1956" s="101"/>
      <c r="MSD1956" s="101"/>
      <c r="MSE1956" s="101"/>
      <c r="MSF1956" s="101"/>
      <c r="MSG1956" s="101"/>
      <c r="MSH1956" s="101"/>
      <c r="MSI1956" s="101"/>
      <c r="MSJ1956" s="101"/>
      <c r="MSK1956" s="101"/>
      <c r="MSL1956" s="101"/>
      <c r="MSM1956" s="101"/>
      <c r="MSN1956" s="101"/>
      <c r="MSO1956" s="101"/>
      <c r="MSP1956" s="101"/>
      <c r="MSQ1956" s="101"/>
      <c r="MSR1956" s="101"/>
      <c r="MSS1956" s="101"/>
      <c r="MST1956" s="101"/>
      <c r="MSU1956" s="101"/>
      <c r="MSV1956" s="101"/>
      <c r="MSW1956" s="101"/>
      <c r="MSX1956" s="101"/>
      <c r="MSY1956" s="101"/>
      <c r="MSZ1956" s="101"/>
      <c r="MTA1956" s="101"/>
      <c r="MTB1956" s="101"/>
      <c r="MTC1956" s="101"/>
      <c r="MTD1956" s="101"/>
      <c r="MTE1956" s="101"/>
      <c r="MTF1956" s="101"/>
      <c r="MTG1956" s="101"/>
      <c r="MTH1956" s="101"/>
      <c r="MTI1956" s="101"/>
      <c r="MTJ1956" s="101"/>
      <c r="MTK1956" s="101"/>
      <c r="MTL1956" s="101"/>
      <c r="MTM1956" s="101"/>
      <c r="MTN1956" s="101"/>
      <c r="MTO1956" s="101"/>
      <c r="MTP1956" s="101"/>
      <c r="MTQ1956" s="101"/>
      <c r="MTR1956" s="101"/>
      <c r="MTS1956" s="101"/>
      <c r="MTT1956" s="101"/>
      <c r="MTU1956" s="101"/>
      <c r="MTV1956" s="101"/>
      <c r="MTW1956" s="101"/>
      <c r="MTX1956" s="101"/>
      <c r="MTY1956" s="101"/>
      <c r="MTZ1956" s="101"/>
      <c r="MUA1956" s="101"/>
      <c r="MUB1956" s="101"/>
      <c r="MUC1956" s="101"/>
      <c r="MUD1956" s="101"/>
      <c r="MUE1956" s="101"/>
      <c r="MUF1956" s="101"/>
      <c r="MUG1956" s="101"/>
      <c r="MUH1956" s="101"/>
      <c r="MUI1956" s="101"/>
      <c r="MUJ1956" s="101"/>
      <c r="MUK1956" s="101"/>
      <c r="MUL1956" s="101"/>
      <c r="MUM1956" s="101"/>
      <c r="MUN1956" s="101"/>
      <c r="MUO1956" s="101"/>
      <c r="MUP1956" s="101"/>
      <c r="MUQ1956" s="101"/>
      <c r="MUR1956" s="101"/>
      <c r="MUS1956" s="101"/>
      <c r="MUT1956" s="101"/>
      <c r="MUU1956" s="101"/>
      <c r="MUV1956" s="101"/>
      <c r="MUW1956" s="101"/>
      <c r="MUX1956" s="101"/>
      <c r="MUY1956" s="101"/>
      <c r="MUZ1956" s="101"/>
      <c r="MVA1956" s="101"/>
      <c r="MVB1956" s="101"/>
      <c r="MVC1956" s="101"/>
      <c r="MVD1956" s="101"/>
      <c r="MVE1956" s="101"/>
      <c r="MVF1956" s="101"/>
      <c r="MVG1956" s="101"/>
      <c r="MVH1956" s="101"/>
      <c r="MVI1956" s="101"/>
      <c r="MVJ1956" s="101"/>
      <c r="MVK1956" s="101"/>
      <c r="MVL1956" s="101"/>
      <c r="MVM1956" s="101"/>
      <c r="MVN1956" s="101"/>
      <c r="MVO1956" s="101"/>
      <c r="MVP1956" s="101"/>
      <c r="MVQ1956" s="101"/>
      <c r="MVR1956" s="101"/>
      <c r="MVS1956" s="101"/>
      <c r="MVT1956" s="101"/>
      <c r="MVU1956" s="101"/>
      <c r="MVV1956" s="101"/>
      <c r="MVW1956" s="101"/>
      <c r="MVX1956" s="101"/>
      <c r="MVY1956" s="101"/>
      <c r="MVZ1956" s="101"/>
      <c r="MWA1956" s="101"/>
      <c r="MWB1956" s="101"/>
      <c r="MWC1956" s="101"/>
      <c r="MWD1956" s="101"/>
      <c r="MWE1956" s="101"/>
      <c r="MWF1956" s="101"/>
      <c r="MWG1956" s="101"/>
      <c r="MWH1956" s="101"/>
      <c r="MWI1956" s="101"/>
      <c r="MWJ1956" s="101"/>
      <c r="MWK1956" s="101"/>
      <c r="MWL1956" s="101"/>
      <c r="MWM1956" s="101"/>
      <c r="MWN1956" s="101"/>
      <c r="MWO1956" s="101"/>
      <c r="MWP1956" s="101"/>
      <c r="MWQ1956" s="101"/>
      <c r="MWR1956" s="101"/>
      <c r="MWS1956" s="101"/>
      <c r="MWT1956" s="101"/>
      <c r="MWU1956" s="101"/>
      <c r="MWV1956" s="101"/>
      <c r="MWW1956" s="101"/>
      <c r="MWX1956" s="101"/>
      <c r="MWY1956" s="101"/>
      <c r="MWZ1956" s="101"/>
      <c r="MXA1956" s="101"/>
      <c r="MXB1956" s="101"/>
      <c r="MXC1956" s="101"/>
      <c r="MXD1956" s="101"/>
      <c r="MXE1956" s="101"/>
      <c r="MXF1956" s="101"/>
      <c r="MXG1956" s="101"/>
      <c r="MXH1956" s="101"/>
      <c r="MXI1956" s="101"/>
      <c r="MXJ1956" s="101"/>
      <c r="MXK1956" s="101"/>
      <c r="MXL1956" s="101"/>
      <c r="MXM1956" s="101"/>
      <c r="MXN1956" s="101"/>
      <c r="MXO1956" s="101"/>
      <c r="MXP1956" s="101"/>
      <c r="MXQ1956" s="101"/>
      <c r="MXR1956" s="101"/>
      <c r="MXS1956" s="101"/>
      <c r="MXT1956" s="101"/>
      <c r="MXU1956" s="101"/>
      <c r="MXV1956" s="101"/>
      <c r="MXW1956" s="101"/>
      <c r="MXX1956" s="101"/>
      <c r="MXY1956" s="101"/>
      <c r="MXZ1956" s="101"/>
      <c r="MYA1956" s="101"/>
      <c r="MYB1956" s="101"/>
      <c r="MYC1956" s="101"/>
      <c r="MYD1956" s="101"/>
      <c r="MYE1956" s="101"/>
      <c r="MYF1956" s="101"/>
      <c r="MYG1956" s="101"/>
      <c r="MYH1956" s="101"/>
      <c r="MYI1956" s="101"/>
      <c r="MYJ1956" s="101"/>
      <c r="MYK1956" s="101"/>
      <c r="MYL1956" s="101"/>
      <c r="MYM1956" s="101"/>
      <c r="MYN1956" s="101"/>
      <c r="MYO1956" s="101"/>
      <c r="MYP1956" s="101"/>
      <c r="MYQ1956" s="101"/>
      <c r="MYR1956" s="101"/>
      <c r="MYS1956" s="101"/>
      <c r="MYT1956" s="101"/>
      <c r="MYU1956" s="101"/>
      <c r="MYV1956" s="101"/>
      <c r="MYW1956" s="101"/>
      <c r="MYX1956" s="101"/>
      <c r="MYY1956" s="101"/>
      <c r="MYZ1956" s="101"/>
      <c r="MZA1956" s="101"/>
      <c r="MZB1956" s="101"/>
      <c r="MZC1956" s="101"/>
      <c r="MZD1956" s="101"/>
      <c r="MZE1956" s="101"/>
      <c r="MZF1956" s="101"/>
      <c r="MZG1956" s="101"/>
      <c r="MZH1956" s="101"/>
      <c r="MZI1956" s="101"/>
      <c r="MZJ1956" s="101"/>
      <c r="MZK1956" s="101"/>
      <c r="MZL1956" s="101"/>
      <c r="MZM1956" s="101"/>
      <c r="MZN1956" s="101"/>
      <c r="MZO1956" s="101"/>
      <c r="MZP1956" s="101"/>
      <c r="MZQ1956" s="101"/>
      <c r="MZR1956" s="101"/>
      <c r="MZS1956" s="101"/>
      <c r="MZT1956" s="101"/>
      <c r="MZU1956" s="101"/>
      <c r="MZV1956" s="101"/>
      <c r="MZW1956" s="101"/>
      <c r="MZX1956" s="101"/>
      <c r="MZY1956" s="101"/>
      <c r="MZZ1956" s="101"/>
      <c r="NAA1956" s="101"/>
      <c r="NAB1956" s="101"/>
      <c r="NAC1956" s="101"/>
      <c r="NAD1956" s="101"/>
      <c r="NAE1956" s="101"/>
      <c r="NAF1956" s="101"/>
      <c r="NAG1956" s="101"/>
      <c r="NAH1956" s="101"/>
      <c r="NAI1956" s="101"/>
      <c r="NAJ1956" s="101"/>
      <c r="NAK1956" s="101"/>
      <c r="NAL1956" s="101"/>
      <c r="NAM1956" s="101"/>
      <c r="NAN1956" s="101"/>
      <c r="NAO1956" s="101"/>
      <c r="NAP1956" s="101"/>
      <c r="NAQ1956" s="101"/>
      <c r="NAR1956" s="101"/>
      <c r="NAS1956" s="101"/>
      <c r="NAT1956" s="101"/>
      <c r="NAU1956" s="101"/>
      <c r="NAV1956" s="101"/>
      <c r="NAW1956" s="101"/>
      <c r="NAX1956" s="101"/>
      <c r="NAY1956" s="101"/>
      <c r="NAZ1956" s="101"/>
      <c r="NBA1956" s="101"/>
      <c r="NBB1956" s="101"/>
      <c r="NBC1956" s="101"/>
      <c r="NBD1956" s="101"/>
      <c r="NBE1956" s="101"/>
      <c r="NBF1956" s="101"/>
      <c r="NBG1956" s="101"/>
      <c r="NBH1956" s="101"/>
      <c r="NBI1956" s="101"/>
      <c r="NBJ1956" s="101"/>
      <c r="NBK1956" s="101"/>
      <c r="NBL1956" s="101"/>
      <c r="NBM1956" s="101"/>
      <c r="NBN1956" s="101"/>
      <c r="NBO1956" s="101"/>
      <c r="NBP1956" s="101"/>
      <c r="NBQ1956" s="101"/>
      <c r="NBR1956" s="101"/>
      <c r="NBS1956" s="101"/>
      <c r="NBT1956" s="101"/>
      <c r="NBU1956" s="101"/>
      <c r="NBV1956" s="101"/>
      <c r="NBW1956" s="101"/>
      <c r="NBX1956" s="101"/>
      <c r="NBY1956" s="101"/>
      <c r="NBZ1956" s="101"/>
      <c r="NCA1956" s="101"/>
      <c r="NCB1956" s="101"/>
      <c r="NCC1956" s="101"/>
      <c r="NCD1956" s="101"/>
      <c r="NCE1956" s="101"/>
      <c r="NCF1956" s="101"/>
      <c r="NCG1956" s="101"/>
      <c r="NCH1956" s="101"/>
      <c r="NCI1956" s="101"/>
      <c r="NCJ1956" s="101"/>
      <c r="NCK1956" s="101"/>
      <c r="NCL1956" s="101"/>
      <c r="NCM1956" s="101"/>
      <c r="NCN1956" s="101"/>
      <c r="NCO1956" s="101"/>
      <c r="NCP1956" s="101"/>
      <c r="NCQ1956" s="101"/>
      <c r="NCR1956" s="101"/>
      <c r="NCS1956" s="101"/>
      <c r="NCT1956" s="101"/>
      <c r="NCU1956" s="101"/>
      <c r="NCV1956" s="101"/>
      <c r="NCW1956" s="101"/>
      <c r="NCX1956" s="101"/>
      <c r="NCY1956" s="101"/>
      <c r="NCZ1956" s="101"/>
      <c r="NDA1956" s="101"/>
      <c r="NDB1956" s="101"/>
      <c r="NDC1956" s="101"/>
      <c r="NDD1956" s="101"/>
      <c r="NDE1956" s="101"/>
      <c r="NDF1956" s="101"/>
      <c r="NDG1956" s="101"/>
      <c r="NDH1956" s="101"/>
      <c r="NDI1956" s="101"/>
      <c r="NDJ1956" s="101"/>
      <c r="NDK1956" s="101"/>
      <c r="NDL1956" s="101"/>
      <c r="NDM1956" s="101"/>
      <c r="NDN1956" s="101"/>
      <c r="NDO1956" s="101"/>
      <c r="NDP1956" s="101"/>
      <c r="NDQ1956" s="101"/>
      <c r="NDR1956" s="101"/>
      <c r="NDS1956" s="101"/>
      <c r="NDT1956" s="101"/>
      <c r="NDU1956" s="101"/>
      <c r="NDV1956" s="101"/>
      <c r="NDW1956" s="101"/>
      <c r="NDX1956" s="101"/>
      <c r="NDY1956" s="101"/>
      <c r="NDZ1956" s="101"/>
      <c r="NEA1956" s="101"/>
      <c r="NEB1956" s="101"/>
      <c r="NEC1956" s="101"/>
      <c r="NED1956" s="101"/>
      <c r="NEE1956" s="101"/>
      <c r="NEF1956" s="101"/>
      <c r="NEG1956" s="101"/>
      <c r="NEH1956" s="101"/>
      <c r="NEI1956" s="101"/>
      <c r="NEJ1956" s="101"/>
      <c r="NEK1956" s="101"/>
      <c r="NEL1956" s="101"/>
      <c r="NEM1956" s="101"/>
      <c r="NEN1956" s="101"/>
      <c r="NEO1956" s="101"/>
      <c r="NEP1956" s="101"/>
      <c r="NEQ1956" s="101"/>
      <c r="NER1956" s="101"/>
      <c r="NES1956" s="101"/>
      <c r="NET1956" s="101"/>
      <c r="NEU1956" s="101"/>
      <c r="NEV1956" s="101"/>
      <c r="NEW1956" s="101"/>
      <c r="NEX1956" s="101"/>
      <c r="NEY1956" s="101"/>
      <c r="NEZ1956" s="101"/>
      <c r="NFA1956" s="101"/>
      <c r="NFB1956" s="101"/>
      <c r="NFC1956" s="101"/>
      <c r="NFD1956" s="101"/>
      <c r="NFE1956" s="101"/>
      <c r="NFF1956" s="101"/>
      <c r="NFG1956" s="101"/>
      <c r="NFH1956" s="101"/>
      <c r="NFI1956" s="101"/>
      <c r="NFJ1956" s="101"/>
      <c r="NFK1956" s="101"/>
      <c r="NFL1956" s="101"/>
      <c r="NFM1956" s="101"/>
      <c r="NFN1956" s="101"/>
      <c r="NFO1956" s="101"/>
      <c r="NFP1956" s="101"/>
      <c r="NFQ1956" s="101"/>
      <c r="NFR1956" s="101"/>
      <c r="NFS1956" s="101"/>
      <c r="NFT1956" s="101"/>
      <c r="NFU1956" s="101"/>
      <c r="NFV1956" s="101"/>
      <c r="NFW1956" s="101"/>
      <c r="NFX1956" s="101"/>
      <c r="NFY1956" s="101"/>
      <c r="NFZ1956" s="101"/>
      <c r="NGA1956" s="101"/>
      <c r="NGB1956" s="101"/>
      <c r="NGC1956" s="101"/>
      <c r="NGD1956" s="101"/>
      <c r="NGE1956" s="101"/>
      <c r="NGF1956" s="101"/>
      <c r="NGG1956" s="101"/>
      <c r="NGH1956" s="101"/>
      <c r="NGI1956" s="101"/>
      <c r="NGJ1956" s="101"/>
      <c r="NGK1956" s="101"/>
      <c r="NGL1956" s="101"/>
      <c r="NGM1956" s="101"/>
      <c r="NGN1956" s="101"/>
      <c r="NGO1956" s="101"/>
      <c r="NGP1956" s="101"/>
      <c r="NGQ1956" s="101"/>
      <c r="NGR1956" s="101"/>
      <c r="NGS1956" s="101"/>
      <c r="NGT1956" s="101"/>
      <c r="NGU1956" s="101"/>
      <c r="NGV1956" s="101"/>
      <c r="NGW1956" s="101"/>
      <c r="NGX1956" s="101"/>
      <c r="NGY1956" s="101"/>
      <c r="NGZ1956" s="101"/>
      <c r="NHA1956" s="101"/>
      <c r="NHB1956" s="101"/>
      <c r="NHC1956" s="101"/>
      <c r="NHD1956" s="101"/>
      <c r="NHE1956" s="101"/>
      <c r="NHF1956" s="101"/>
      <c r="NHG1956" s="101"/>
      <c r="NHH1956" s="101"/>
      <c r="NHI1956" s="101"/>
      <c r="NHJ1956" s="101"/>
      <c r="NHK1956" s="101"/>
      <c r="NHL1956" s="101"/>
      <c r="NHM1956" s="101"/>
      <c r="NHN1956" s="101"/>
      <c r="NHO1956" s="101"/>
      <c r="NHP1956" s="101"/>
      <c r="NHQ1956" s="101"/>
      <c r="NHR1956" s="101"/>
      <c r="NHS1956" s="101"/>
      <c r="NHT1956" s="101"/>
      <c r="NHU1956" s="101"/>
      <c r="NHV1956" s="101"/>
      <c r="NHW1956" s="101"/>
      <c r="NHX1956" s="101"/>
      <c r="NHY1956" s="101"/>
      <c r="NHZ1956" s="101"/>
      <c r="NIA1956" s="101"/>
      <c r="NIB1956" s="101"/>
      <c r="NIC1956" s="101"/>
      <c r="NID1956" s="101"/>
      <c r="NIE1956" s="101"/>
      <c r="NIF1956" s="101"/>
      <c r="NIG1956" s="101"/>
      <c r="NIH1956" s="101"/>
      <c r="NII1956" s="101"/>
      <c r="NIJ1956" s="101"/>
      <c r="NIK1956" s="101"/>
      <c r="NIL1956" s="101"/>
      <c r="NIM1956" s="101"/>
      <c r="NIN1956" s="101"/>
      <c r="NIO1956" s="101"/>
      <c r="NIP1956" s="101"/>
      <c r="NIQ1956" s="101"/>
      <c r="NIR1956" s="101"/>
      <c r="NIS1956" s="101"/>
      <c r="NIT1956" s="101"/>
      <c r="NIU1956" s="101"/>
      <c r="NIV1956" s="101"/>
      <c r="NIW1956" s="101"/>
      <c r="NIX1956" s="101"/>
      <c r="NIY1956" s="101"/>
      <c r="NIZ1956" s="101"/>
      <c r="NJA1956" s="101"/>
      <c r="NJB1956" s="101"/>
      <c r="NJC1956" s="101"/>
      <c r="NJD1956" s="101"/>
      <c r="NJE1956" s="101"/>
      <c r="NJF1956" s="101"/>
      <c r="NJG1956" s="101"/>
      <c r="NJH1956" s="101"/>
      <c r="NJI1956" s="101"/>
      <c r="NJJ1956" s="101"/>
      <c r="NJK1956" s="101"/>
      <c r="NJL1956" s="101"/>
      <c r="NJM1956" s="101"/>
      <c r="NJN1956" s="101"/>
      <c r="NJO1956" s="101"/>
      <c r="NJP1956" s="101"/>
      <c r="NJQ1956" s="101"/>
      <c r="NJR1956" s="101"/>
      <c r="NJS1956" s="101"/>
      <c r="NJT1956" s="101"/>
      <c r="NJU1956" s="101"/>
      <c r="NJV1956" s="101"/>
      <c r="NJW1956" s="101"/>
      <c r="NJX1956" s="101"/>
      <c r="NJY1956" s="101"/>
      <c r="NJZ1956" s="101"/>
      <c r="NKA1956" s="101"/>
      <c r="NKB1956" s="101"/>
      <c r="NKC1956" s="101"/>
      <c r="NKD1956" s="101"/>
      <c r="NKE1956" s="101"/>
      <c r="NKF1956" s="101"/>
      <c r="NKG1956" s="101"/>
      <c r="NKH1956" s="101"/>
      <c r="NKI1956" s="101"/>
      <c r="NKJ1956" s="101"/>
      <c r="NKK1956" s="101"/>
      <c r="NKL1956" s="101"/>
      <c r="NKM1956" s="101"/>
      <c r="NKN1956" s="101"/>
      <c r="NKO1956" s="101"/>
      <c r="NKP1956" s="101"/>
      <c r="NKQ1956" s="101"/>
      <c r="NKR1956" s="101"/>
      <c r="NKS1956" s="101"/>
      <c r="NKT1956" s="101"/>
      <c r="NKU1956" s="101"/>
      <c r="NKV1956" s="101"/>
      <c r="NKW1956" s="101"/>
      <c r="NKX1956" s="101"/>
      <c r="NKY1956" s="101"/>
      <c r="NKZ1956" s="101"/>
      <c r="NLA1956" s="101"/>
      <c r="NLB1956" s="101"/>
      <c r="NLC1956" s="101"/>
      <c r="NLD1956" s="101"/>
      <c r="NLE1956" s="101"/>
      <c r="NLF1956" s="101"/>
      <c r="NLG1956" s="101"/>
      <c r="NLH1956" s="101"/>
      <c r="NLI1956" s="101"/>
      <c r="NLJ1956" s="101"/>
      <c r="NLK1956" s="101"/>
      <c r="NLL1956" s="101"/>
      <c r="NLM1956" s="101"/>
      <c r="NLN1956" s="101"/>
      <c r="NLO1956" s="101"/>
      <c r="NLP1956" s="101"/>
      <c r="NLQ1956" s="101"/>
      <c r="NLR1956" s="101"/>
      <c r="NLS1956" s="101"/>
      <c r="NLT1956" s="101"/>
      <c r="NLU1956" s="101"/>
      <c r="NLV1956" s="101"/>
      <c r="NLW1956" s="101"/>
      <c r="NLX1956" s="101"/>
      <c r="NLY1956" s="101"/>
      <c r="NLZ1956" s="101"/>
      <c r="NMA1956" s="101"/>
      <c r="NMB1956" s="101"/>
      <c r="NMC1956" s="101"/>
      <c r="NMD1956" s="101"/>
      <c r="NME1956" s="101"/>
      <c r="NMF1956" s="101"/>
      <c r="NMG1956" s="101"/>
      <c r="NMH1956" s="101"/>
      <c r="NMI1956" s="101"/>
      <c r="NMJ1956" s="101"/>
      <c r="NMK1956" s="101"/>
      <c r="NML1956" s="101"/>
      <c r="NMM1956" s="101"/>
      <c r="NMN1956" s="101"/>
      <c r="NMO1956" s="101"/>
      <c r="NMP1956" s="101"/>
      <c r="NMQ1956" s="101"/>
      <c r="NMR1956" s="101"/>
      <c r="NMS1956" s="101"/>
      <c r="NMT1956" s="101"/>
      <c r="NMU1956" s="101"/>
      <c r="NMV1956" s="101"/>
      <c r="NMW1956" s="101"/>
      <c r="NMX1956" s="101"/>
      <c r="NMY1956" s="101"/>
      <c r="NMZ1956" s="101"/>
      <c r="NNA1956" s="101"/>
      <c r="NNB1956" s="101"/>
      <c r="NNC1956" s="101"/>
      <c r="NND1956" s="101"/>
      <c r="NNE1956" s="101"/>
      <c r="NNF1956" s="101"/>
      <c r="NNG1956" s="101"/>
      <c r="NNH1956" s="101"/>
      <c r="NNI1956" s="101"/>
      <c r="NNJ1956" s="101"/>
      <c r="NNK1956" s="101"/>
      <c r="NNL1956" s="101"/>
      <c r="NNM1956" s="101"/>
      <c r="NNN1956" s="101"/>
      <c r="NNO1956" s="101"/>
      <c r="NNP1956" s="101"/>
      <c r="NNQ1956" s="101"/>
      <c r="NNR1956" s="101"/>
      <c r="NNS1956" s="101"/>
      <c r="NNT1956" s="101"/>
      <c r="NNU1956" s="101"/>
      <c r="NNV1956" s="101"/>
      <c r="NNW1956" s="101"/>
      <c r="NNX1956" s="101"/>
      <c r="NNY1956" s="101"/>
      <c r="NNZ1956" s="101"/>
      <c r="NOA1956" s="101"/>
      <c r="NOB1956" s="101"/>
      <c r="NOC1956" s="101"/>
      <c r="NOD1956" s="101"/>
      <c r="NOE1956" s="101"/>
      <c r="NOF1956" s="101"/>
      <c r="NOG1956" s="101"/>
      <c r="NOH1956" s="101"/>
      <c r="NOI1956" s="101"/>
      <c r="NOJ1956" s="101"/>
      <c r="NOK1956" s="101"/>
      <c r="NOL1956" s="101"/>
      <c r="NOM1956" s="101"/>
      <c r="NON1956" s="101"/>
      <c r="NOO1956" s="101"/>
      <c r="NOP1956" s="101"/>
      <c r="NOQ1956" s="101"/>
      <c r="NOR1956" s="101"/>
      <c r="NOS1956" s="101"/>
      <c r="NOT1956" s="101"/>
      <c r="NOU1956" s="101"/>
      <c r="NOV1956" s="101"/>
      <c r="NOW1956" s="101"/>
      <c r="NOX1956" s="101"/>
      <c r="NOY1956" s="101"/>
      <c r="NOZ1956" s="101"/>
      <c r="NPA1956" s="101"/>
      <c r="NPB1956" s="101"/>
      <c r="NPC1956" s="101"/>
      <c r="NPD1956" s="101"/>
      <c r="NPE1956" s="101"/>
      <c r="NPF1956" s="101"/>
      <c r="NPG1956" s="101"/>
      <c r="NPH1956" s="101"/>
      <c r="NPI1956" s="101"/>
      <c r="NPJ1956" s="101"/>
      <c r="NPK1956" s="101"/>
      <c r="NPL1956" s="101"/>
      <c r="NPM1956" s="101"/>
      <c r="NPN1956" s="101"/>
      <c r="NPO1956" s="101"/>
      <c r="NPP1956" s="101"/>
      <c r="NPQ1956" s="101"/>
      <c r="NPR1956" s="101"/>
      <c r="NPS1956" s="101"/>
      <c r="NPT1956" s="101"/>
      <c r="NPU1956" s="101"/>
      <c r="NPV1956" s="101"/>
      <c r="NPW1956" s="101"/>
      <c r="NPX1956" s="101"/>
      <c r="NPY1956" s="101"/>
      <c r="NPZ1956" s="101"/>
      <c r="NQA1956" s="101"/>
      <c r="NQB1956" s="101"/>
      <c r="NQC1956" s="101"/>
      <c r="NQD1956" s="101"/>
      <c r="NQE1956" s="101"/>
      <c r="NQF1956" s="101"/>
      <c r="NQG1956" s="101"/>
      <c r="NQH1956" s="101"/>
      <c r="NQI1956" s="101"/>
      <c r="NQJ1956" s="101"/>
      <c r="NQK1956" s="101"/>
      <c r="NQL1956" s="101"/>
      <c r="NQM1956" s="101"/>
      <c r="NQN1956" s="101"/>
      <c r="NQO1956" s="101"/>
      <c r="NQP1956" s="101"/>
      <c r="NQQ1956" s="101"/>
      <c r="NQR1956" s="101"/>
      <c r="NQS1956" s="101"/>
      <c r="NQT1956" s="101"/>
      <c r="NQU1956" s="101"/>
      <c r="NQV1956" s="101"/>
      <c r="NQW1956" s="101"/>
      <c r="NQX1956" s="101"/>
      <c r="NQY1956" s="101"/>
      <c r="NQZ1956" s="101"/>
      <c r="NRA1956" s="101"/>
      <c r="NRB1956" s="101"/>
      <c r="NRC1956" s="101"/>
      <c r="NRD1956" s="101"/>
      <c r="NRE1956" s="101"/>
      <c r="NRF1956" s="101"/>
      <c r="NRG1956" s="101"/>
      <c r="NRH1956" s="101"/>
      <c r="NRI1956" s="101"/>
      <c r="NRJ1956" s="101"/>
      <c r="NRK1956" s="101"/>
      <c r="NRL1956" s="101"/>
      <c r="NRM1956" s="101"/>
      <c r="NRN1956" s="101"/>
      <c r="NRO1956" s="101"/>
      <c r="NRP1956" s="101"/>
      <c r="NRQ1956" s="101"/>
      <c r="NRR1956" s="101"/>
      <c r="NRS1956" s="101"/>
      <c r="NRT1956" s="101"/>
      <c r="NRU1956" s="101"/>
      <c r="NRV1956" s="101"/>
      <c r="NRW1956" s="101"/>
      <c r="NRX1956" s="101"/>
      <c r="NRY1956" s="101"/>
      <c r="NRZ1956" s="101"/>
      <c r="NSA1956" s="101"/>
      <c r="NSB1956" s="101"/>
      <c r="NSC1956" s="101"/>
      <c r="NSD1956" s="101"/>
      <c r="NSE1956" s="101"/>
      <c r="NSF1956" s="101"/>
      <c r="NSG1956" s="101"/>
      <c r="NSH1956" s="101"/>
      <c r="NSI1956" s="101"/>
      <c r="NSJ1956" s="101"/>
      <c r="NSK1956" s="101"/>
      <c r="NSL1956" s="101"/>
      <c r="NSM1956" s="101"/>
      <c r="NSN1956" s="101"/>
      <c r="NSO1956" s="101"/>
      <c r="NSP1956" s="101"/>
      <c r="NSQ1956" s="101"/>
      <c r="NSR1956" s="101"/>
      <c r="NSS1956" s="101"/>
      <c r="NST1956" s="101"/>
      <c r="NSU1956" s="101"/>
      <c r="NSV1956" s="101"/>
      <c r="NSW1956" s="101"/>
      <c r="NSX1956" s="101"/>
      <c r="NSY1956" s="101"/>
      <c r="NSZ1956" s="101"/>
      <c r="NTA1956" s="101"/>
      <c r="NTB1956" s="101"/>
      <c r="NTC1956" s="101"/>
      <c r="NTD1956" s="101"/>
      <c r="NTE1956" s="101"/>
      <c r="NTF1956" s="101"/>
      <c r="NTG1956" s="101"/>
      <c r="NTH1956" s="101"/>
      <c r="NTI1956" s="101"/>
      <c r="NTJ1956" s="101"/>
      <c r="NTK1956" s="101"/>
      <c r="NTL1956" s="101"/>
      <c r="NTM1956" s="101"/>
      <c r="NTN1956" s="101"/>
      <c r="NTO1956" s="101"/>
      <c r="NTP1956" s="101"/>
      <c r="NTQ1956" s="101"/>
      <c r="NTR1956" s="101"/>
      <c r="NTS1956" s="101"/>
      <c r="NTT1956" s="101"/>
      <c r="NTU1956" s="101"/>
      <c r="NTV1956" s="101"/>
      <c r="NTW1956" s="101"/>
      <c r="NTX1956" s="101"/>
      <c r="NTY1956" s="101"/>
      <c r="NTZ1956" s="101"/>
      <c r="NUA1956" s="101"/>
      <c r="NUB1956" s="101"/>
      <c r="NUC1956" s="101"/>
      <c r="NUD1956" s="101"/>
      <c r="NUE1956" s="101"/>
      <c r="NUF1956" s="101"/>
      <c r="NUG1956" s="101"/>
      <c r="NUH1956" s="101"/>
      <c r="NUI1956" s="101"/>
      <c r="NUJ1956" s="101"/>
      <c r="NUK1956" s="101"/>
      <c r="NUL1956" s="101"/>
      <c r="NUM1956" s="101"/>
      <c r="NUN1956" s="101"/>
      <c r="NUO1956" s="101"/>
      <c r="NUP1956" s="101"/>
      <c r="NUQ1956" s="101"/>
      <c r="NUR1956" s="101"/>
      <c r="NUS1956" s="101"/>
      <c r="NUT1956" s="101"/>
      <c r="NUU1956" s="101"/>
      <c r="NUV1956" s="101"/>
      <c r="NUW1956" s="101"/>
      <c r="NUX1956" s="101"/>
      <c r="NUY1956" s="101"/>
      <c r="NUZ1956" s="101"/>
      <c r="NVA1956" s="101"/>
      <c r="NVB1956" s="101"/>
      <c r="NVC1956" s="101"/>
      <c r="NVD1956" s="101"/>
      <c r="NVE1956" s="101"/>
      <c r="NVF1956" s="101"/>
      <c r="NVG1956" s="101"/>
      <c r="NVH1956" s="101"/>
      <c r="NVI1956" s="101"/>
      <c r="NVJ1956" s="101"/>
      <c r="NVK1956" s="101"/>
      <c r="NVL1956" s="101"/>
      <c r="NVM1956" s="101"/>
      <c r="NVN1956" s="101"/>
      <c r="NVO1956" s="101"/>
      <c r="NVP1956" s="101"/>
      <c r="NVQ1956" s="101"/>
      <c r="NVR1956" s="101"/>
      <c r="NVS1956" s="101"/>
      <c r="NVT1956" s="101"/>
      <c r="NVU1956" s="101"/>
      <c r="NVV1956" s="101"/>
      <c r="NVW1956" s="101"/>
      <c r="NVX1956" s="101"/>
      <c r="NVY1956" s="101"/>
      <c r="NVZ1956" s="101"/>
      <c r="NWA1956" s="101"/>
      <c r="NWB1956" s="101"/>
      <c r="NWC1956" s="101"/>
      <c r="NWD1956" s="101"/>
      <c r="NWE1956" s="101"/>
      <c r="NWF1956" s="101"/>
      <c r="NWG1956" s="101"/>
      <c r="NWH1956" s="101"/>
      <c r="NWI1956" s="101"/>
      <c r="NWJ1956" s="101"/>
      <c r="NWK1956" s="101"/>
      <c r="NWL1956" s="101"/>
      <c r="NWM1956" s="101"/>
      <c r="NWN1956" s="101"/>
      <c r="NWO1956" s="101"/>
      <c r="NWP1956" s="101"/>
      <c r="NWQ1956" s="101"/>
      <c r="NWR1956" s="101"/>
      <c r="NWS1956" s="101"/>
      <c r="NWT1956" s="101"/>
      <c r="NWU1956" s="101"/>
      <c r="NWV1956" s="101"/>
      <c r="NWW1956" s="101"/>
      <c r="NWX1956" s="101"/>
      <c r="NWY1956" s="101"/>
      <c r="NWZ1956" s="101"/>
      <c r="NXA1956" s="101"/>
      <c r="NXB1956" s="101"/>
      <c r="NXC1956" s="101"/>
      <c r="NXD1956" s="101"/>
      <c r="NXE1956" s="101"/>
      <c r="NXF1956" s="101"/>
      <c r="NXG1956" s="101"/>
      <c r="NXH1956" s="101"/>
      <c r="NXI1956" s="101"/>
      <c r="NXJ1956" s="101"/>
      <c r="NXK1956" s="101"/>
      <c r="NXL1956" s="101"/>
      <c r="NXM1956" s="101"/>
      <c r="NXN1956" s="101"/>
      <c r="NXO1956" s="101"/>
      <c r="NXP1956" s="101"/>
      <c r="NXQ1956" s="101"/>
      <c r="NXR1956" s="101"/>
      <c r="NXS1956" s="101"/>
      <c r="NXT1956" s="101"/>
      <c r="NXU1956" s="101"/>
      <c r="NXV1956" s="101"/>
      <c r="NXW1956" s="101"/>
      <c r="NXX1956" s="101"/>
      <c r="NXY1956" s="101"/>
      <c r="NXZ1956" s="101"/>
      <c r="NYA1956" s="101"/>
      <c r="NYB1956" s="101"/>
      <c r="NYC1956" s="101"/>
      <c r="NYD1956" s="101"/>
      <c r="NYE1956" s="101"/>
      <c r="NYF1956" s="101"/>
      <c r="NYG1956" s="101"/>
      <c r="NYH1956" s="101"/>
      <c r="NYI1956" s="101"/>
      <c r="NYJ1956" s="101"/>
      <c r="NYK1956" s="101"/>
      <c r="NYL1956" s="101"/>
      <c r="NYM1956" s="101"/>
      <c r="NYN1956" s="101"/>
      <c r="NYO1956" s="101"/>
      <c r="NYP1956" s="101"/>
      <c r="NYQ1956" s="101"/>
      <c r="NYR1956" s="101"/>
      <c r="NYS1956" s="101"/>
      <c r="NYT1956" s="101"/>
      <c r="NYU1956" s="101"/>
      <c r="NYV1956" s="101"/>
      <c r="NYW1956" s="101"/>
      <c r="NYX1956" s="101"/>
      <c r="NYY1956" s="101"/>
      <c r="NYZ1956" s="101"/>
      <c r="NZA1956" s="101"/>
      <c r="NZB1956" s="101"/>
      <c r="NZC1956" s="101"/>
      <c r="NZD1956" s="101"/>
      <c r="NZE1956" s="101"/>
      <c r="NZF1956" s="101"/>
      <c r="NZG1956" s="101"/>
      <c r="NZH1956" s="101"/>
      <c r="NZI1956" s="101"/>
      <c r="NZJ1956" s="101"/>
      <c r="NZK1956" s="101"/>
      <c r="NZL1956" s="101"/>
      <c r="NZM1956" s="101"/>
      <c r="NZN1956" s="101"/>
      <c r="NZO1956" s="101"/>
      <c r="NZP1956" s="101"/>
      <c r="NZQ1956" s="101"/>
      <c r="NZR1956" s="101"/>
      <c r="NZS1956" s="101"/>
      <c r="NZT1956" s="101"/>
      <c r="NZU1956" s="101"/>
      <c r="NZV1956" s="101"/>
      <c r="NZW1956" s="101"/>
      <c r="NZX1956" s="101"/>
      <c r="NZY1956" s="101"/>
      <c r="NZZ1956" s="101"/>
      <c r="OAA1956" s="101"/>
      <c r="OAB1956" s="101"/>
      <c r="OAC1956" s="101"/>
      <c r="OAD1956" s="101"/>
      <c r="OAE1956" s="101"/>
      <c r="OAF1956" s="101"/>
      <c r="OAG1956" s="101"/>
      <c r="OAH1956" s="101"/>
      <c r="OAI1956" s="101"/>
      <c r="OAJ1956" s="101"/>
      <c r="OAK1956" s="101"/>
      <c r="OAL1956" s="101"/>
      <c r="OAM1956" s="101"/>
      <c r="OAN1956" s="101"/>
      <c r="OAO1956" s="101"/>
      <c r="OAP1956" s="101"/>
      <c r="OAQ1956" s="101"/>
      <c r="OAR1956" s="101"/>
      <c r="OAS1956" s="101"/>
      <c r="OAT1956" s="101"/>
      <c r="OAU1956" s="101"/>
      <c r="OAV1956" s="101"/>
      <c r="OAW1956" s="101"/>
      <c r="OAX1956" s="101"/>
      <c r="OAY1956" s="101"/>
      <c r="OAZ1956" s="101"/>
      <c r="OBA1956" s="101"/>
      <c r="OBB1956" s="101"/>
      <c r="OBC1956" s="101"/>
      <c r="OBD1956" s="101"/>
      <c r="OBE1956" s="101"/>
      <c r="OBF1956" s="101"/>
      <c r="OBG1956" s="101"/>
      <c r="OBH1956" s="101"/>
      <c r="OBI1956" s="101"/>
      <c r="OBJ1956" s="101"/>
      <c r="OBK1956" s="101"/>
      <c r="OBL1956" s="101"/>
      <c r="OBM1956" s="101"/>
      <c r="OBN1956" s="101"/>
      <c r="OBO1956" s="101"/>
      <c r="OBP1956" s="101"/>
      <c r="OBQ1956" s="101"/>
      <c r="OBR1956" s="101"/>
      <c r="OBS1956" s="101"/>
      <c r="OBT1956" s="101"/>
      <c r="OBU1956" s="101"/>
      <c r="OBV1956" s="101"/>
      <c r="OBW1956" s="101"/>
      <c r="OBX1956" s="101"/>
      <c r="OBY1956" s="101"/>
      <c r="OBZ1956" s="101"/>
      <c r="OCA1956" s="101"/>
      <c r="OCB1956" s="101"/>
      <c r="OCC1956" s="101"/>
      <c r="OCD1956" s="101"/>
      <c r="OCE1956" s="101"/>
      <c r="OCF1956" s="101"/>
      <c r="OCG1956" s="101"/>
      <c r="OCH1956" s="101"/>
      <c r="OCI1956" s="101"/>
      <c r="OCJ1956" s="101"/>
      <c r="OCK1956" s="101"/>
      <c r="OCL1956" s="101"/>
      <c r="OCM1956" s="101"/>
      <c r="OCN1956" s="101"/>
      <c r="OCO1956" s="101"/>
      <c r="OCP1956" s="101"/>
      <c r="OCQ1956" s="101"/>
      <c r="OCR1956" s="101"/>
      <c r="OCS1956" s="101"/>
      <c r="OCT1956" s="101"/>
      <c r="OCU1956" s="101"/>
      <c r="OCV1956" s="101"/>
      <c r="OCW1956" s="101"/>
      <c r="OCX1956" s="101"/>
      <c r="OCY1956" s="101"/>
      <c r="OCZ1956" s="101"/>
      <c r="ODA1956" s="101"/>
      <c r="ODB1956" s="101"/>
      <c r="ODC1956" s="101"/>
      <c r="ODD1956" s="101"/>
      <c r="ODE1956" s="101"/>
      <c r="ODF1956" s="101"/>
      <c r="ODG1956" s="101"/>
      <c r="ODH1956" s="101"/>
      <c r="ODI1956" s="101"/>
      <c r="ODJ1956" s="101"/>
      <c r="ODK1956" s="101"/>
      <c r="ODL1956" s="101"/>
      <c r="ODM1956" s="101"/>
      <c r="ODN1956" s="101"/>
      <c r="ODO1956" s="101"/>
      <c r="ODP1956" s="101"/>
      <c r="ODQ1956" s="101"/>
      <c r="ODR1956" s="101"/>
      <c r="ODS1956" s="101"/>
      <c r="ODT1956" s="101"/>
      <c r="ODU1956" s="101"/>
      <c r="ODV1956" s="101"/>
      <c r="ODW1956" s="101"/>
      <c r="ODX1956" s="101"/>
      <c r="ODY1956" s="101"/>
      <c r="ODZ1956" s="101"/>
      <c r="OEA1956" s="101"/>
      <c r="OEB1956" s="101"/>
      <c r="OEC1956" s="101"/>
      <c r="OED1956" s="101"/>
      <c r="OEE1956" s="101"/>
      <c r="OEF1956" s="101"/>
      <c r="OEG1956" s="101"/>
      <c r="OEH1956" s="101"/>
      <c r="OEI1956" s="101"/>
      <c r="OEJ1956" s="101"/>
      <c r="OEK1956" s="101"/>
      <c r="OEL1956" s="101"/>
      <c r="OEM1956" s="101"/>
      <c r="OEN1956" s="101"/>
      <c r="OEO1956" s="101"/>
      <c r="OEP1956" s="101"/>
      <c r="OEQ1956" s="101"/>
      <c r="OER1956" s="101"/>
      <c r="OES1956" s="101"/>
      <c r="OET1956" s="101"/>
      <c r="OEU1956" s="101"/>
      <c r="OEV1956" s="101"/>
      <c r="OEW1956" s="101"/>
      <c r="OEX1956" s="101"/>
      <c r="OEY1956" s="101"/>
      <c r="OEZ1956" s="101"/>
      <c r="OFA1956" s="101"/>
      <c r="OFB1956" s="101"/>
      <c r="OFC1956" s="101"/>
      <c r="OFD1956" s="101"/>
      <c r="OFE1956" s="101"/>
      <c r="OFF1956" s="101"/>
      <c r="OFG1956" s="101"/>
      <c r="OFH1956" s="101"/>
      <c r="OFI1956" s="101"/>
      <c r="OFJ1956" s="101"/>
      <c r="OFK1956" s="101"/>
      <c r="OFL1956" s="101"/>
      <c r="OFM1956" s="101"/>
      <c r="OFN1956" s="101"/>
      <c r="OFO1956" s="101"/>
      <c r="OFP1956" s="101"/>
      <c r="OFQ1956" s="101"/>
      <c r="OFR1956" s="101"/>
      <c r="OFS1956" s="101"/>
      <c r="OFT1956" s="101"/>
      <c r="OFU1956" s="101"/>
      <c r="OFV1956" s="101"/>
      <c r="OFW1956" s="101"/>
      <c r="OFX1956" s="101"/>
      <c r="OFY1956" s="101"/>
      <c r="OFZ1956" s="101"/>
      <c r="OGA1956" s="101"/>
      <c r="OGB1956" s="101"/>
      <c r="OGC1956" s="101"/>
      <c r="OGD1956" s="101"/>
      <c r="OGE1956" s="101"/>
      <c r="OGF1956" s="101"/>
      <c r="OGG1956" s="101"/>
      <c r="OGH1956" s="101"/>
      <c r="OGI1956" s="101"/>
      <c r="OGJ1956" s="101"/>
      <c r="OGK1956" s="101"/>
      <c r="OGL1956" s="101"/>
      <c r="OGM1956" s="101"/>
      <c r="OGN1956" s="101"/>
      <c r="OGO1956" s="101"/>
      <c r="OGP1956" s="101"/>
      <c r="OGQ1956" s="101"/>
      <c r="OGR1956" s="101"/>
      <c r="OGS1956" s="101"/>
      <c r="OGT1956" s="101"/>
      <c r="OGU1956" s="101"/>
      <c r="OGV1956" s="101"/>
      <c r="OGW1956" s="101"/>
      <c r="OGX1956" s="101"/>
      <c r="OGY1956" s="101"/>
      <c r="OGZ1956" s="101"/>
      <c r="OHA1956" s="101"/>
      <c r="OHB1956" s="101"/>
      <c r="OHC1956" s="101"/>
      <c r="OHD1956" s="101"/>
      <c r="OHE1956" s="101"/>
      <c r="OHF1956" s="101"/>
      <c r="OHG1956" s="101"/>
      <c r="OHH1956" s="101"/>
      <c r="OHI1956" s="101"/>
      <c r="OHJ1956" s="101"/>
      <c r="OHK1956" s="101"/>
      <c r="OHL1956" s="101"/>
      <c r="OHM1956" s="101"/>
      <c r="OHN1956" s="101"/>
      <c r="OHO1956" s="101"/>
      <c r="OHP1956" s="101"/>
      <c r="OHQ1956" s="101"/>
      <c r="OHR1956" s="101"/>
      <c r="OHS1956" s="101"/>
      <c r="OHT1956" s="101"/>
      <c r="OHU1956" s="101"/>
      <c r="OHV1956" s="101"/>
      <c r="OHW1956" s="101"/>
      <c r="OHX1956" s="101"/>
      <c r="OHY1956" s="101"/>
      <c r="OHZ1956" s="101"/>
      <c r="OIA1956" s="101"/>
      <c r="OIB1956" s="101"/>
      <c r="OIC1956" s="101"/>
      <c r="OID1956" s="101"/>
      <c r="OIE1956" s="101"/>
      <c r="OIF1956" s="101"/>
      <c r="OIG1956" s="101"/>
      <c r="OIH1956" s="101"/>
      <c r="OII1956" s="101"/>
      <c r="OIJ1956" s="101"/>
      <c r="OIK1956" s="101"/>
      <c r="OIL1956" s="101"/>
      <c r="OIM1956" s="101"/>
      <c r="OIN1956" s="101"/>
      <c r="OIO1956" s="101"/>
      <c r="OIP1956" s="101"/>
      <c r="OIQ1956" s="101"/>
      <c r="OIR1956" s="101"/>
      <c r="OIS1956" s="101"/>
      <c r="OIT1956" s="101"/>
      <c r="OIU1956" s="101"/>
      <c r="OIV1956" s="101"/>
      <c r="OIW1956" s="101"/>
      <c r="OIX1956" s="101"/>
      <c r="OIY1956" s="101"/>
      <c r="OIZ1956" s="101"/>
      <c r="OJA1956" s="101"/>
      <c r="OJB1956" s="101"/>
      <c r="OJC1956" s="101"/>
      <c r="OJD1956" s="101"/>
      <c r="OJE1956" s="101"/>
      <c r="OJF1956" s="101"/>
      <c r="OJG1956" s="101"/>
      <c r="OJH1956" s="101"/>
      <c r="OJI1956" s="101"/>
      <c r="OJJ1956" s="101"/>
      <c r="OJK1956" s="101"/>
      <c r="OJL1956" s="101"/>
      <c r="OJM1956" s="101"/>
      <c r="OJN1956" s="101"/>
      <c r="OJO1956" s="101"/>
      <c r="OJP1956" s="101"/>
      <c r="OJQ1956" s="101"/>
      <c r="OJR1956" s="101"/>
      <c r="OJS1956" s="101"/>
      <c r="OJT1956" s="101"/>
      <c r="OJU1956" s="101"/>
      <c r="OJV1956" s="101"/>
      <c r="OJW1956" s="101"/>
      <c r="OJX1956" s="101"/>
      <c r="OJY1956" s="101"/>
      <c r="OJZ1956" s="101"/>
      <c r="OKA1956" s="101"/>
      <c r="OKB1956" s="101"/>
      <c r="OKC1956" s="101"/>
      <c r="OKD1956" s="101"/>
      <c r="OKE1956" s="101"/>
      <c r="OKF1956" s="101"/>
      <c r="OKG1956" s="101"/>
      <c r="OKH1956" s="101"/>
      <c r="OKI1956" s="101"/>
      <c r="OKJ1956" s="101"/>
      <c r="OKK1956" s="101"/>
      <c r="OKL1956" s="101"/>
      <c r="OKM1956" s="101"/>
      <c r="OKN1956" s="101"/>
      <c r="OKO1956" s="101"/>
      <c r="OKP1956" s="101"/>
      <c r="OKQ1956" s="101"/>
      <c r="OKR1956" s="101"/>
      <c r="OKS1956" s="101"/>
      <c r="OKT1956" s="101"/>
      <c r="OKU1956" s="101"/>
      <c r="OKV1956" s="101"/>
      <c r="OKW1956" s="101"/>
      <c r="OKX1956" s="101"/>
      <c r="OKY1956" s="101"/>
      <c r="OKZ1956" s="101"/>
      <c r="OLA1956" s="101"/>
      <c r="OLB1956" s="101"/>
      <c r="OLC1956" s="101"/>
      <c r="OLD1956" s="101"/>
      <c r="OLE1956" s="101"/>
      <c r="OLF1956" s="101"/>
      <c r="OLG1956" s="101"/>
      <c r="OLH1956" s="101"/>
      <c r="OLI1956" s="101"/>
      <c r="OLJ1956" s="101"/>
      <c r="OLK1956" s="101"/>
      <c r="OLL1956" s="101"/>
      <c r="OLM1956" s="101"/>
      <c r="OLN1956" s="101"/>
      <c r="OLO1956" s="101"/>
      <c r="OLP1956" s="101"/>
      <c r="OLQ1956" s="101"/>
      <c r="OLR1956" s="101"/>
      <c r="OLS1956" s="101"/>
      <c r="OLT1956" s="101"/>
      <c r="OLU1956" s="101"/>
      <c r="OLV1956" s="101"/>
      <c r="OLW1956" s="101"/>
      <c r="OLX1956" s="101"/>
      <c r="OLY1956" s="101"/>
      <c r="OLZ1956" s="101"/>
      <c r="OMA1956" s="101"/>
      <c r="OMB1956" s="101"/>
      <c r="OMC1956" s="101"/>
      <c r="OMD1956" s="101"/>
      <c r="OME1956" s="101"/>
      <c r="OMF1956" s="101"/>
      <c r="OMG1956" s="101"/>
      <c r="OMH1956" s="101"/>
      <c r="OMI1956" s="101"/>
      <c r="OMJ1956" s="101"/>
      <c r="OMK1956" s="101"/>
      <c r="OML1956" s="101"/>
      <c r="OMM1956" s="101"/>
      <c r="OMN1956" s="101"/>
      <c r="OMO1956" s="101"/>
      <c r="OMP1956" s="101"/>
      <c r="OMQ1956" s="101"/>
      <c r="OMR1956" s="101"/>
      <c r="OMS1956" s="101"/>
      <c r="OMT1956" s="101"/>
      <c r="OMU1956" s="101"/>
      <c r="OMV1956" s="101"/>
      <c r="OMW1956" s="101"/>
      <c r="OMX1956" s="101"/>
      <c r="OMY1956" s="101"/>
      <c r="OMZ1956" s="101"/>
      <c r="ONA1956" s="101"/>
      <c r="ONB1956" s="101"/>
      <c r="ONC1956" s="101"/>
      <c r="OND1956" s="101"/>
      <c r="ONE1956" s="101"/>
      <c r="ONF1956" s="101"/>
      <c r="ONG1956" s="101"/>
      <c r="ONH1956" s="101"/>
      <c r="ONI1956" s="101"/>
      <c r="ONJ1956" s="101"/>
      <c r="ONK1956" s="101"/>
      <c r="ONL1956" s="101"/>
      <c r="ONM1956" s="101"/>
      <c r="ONN1956" s="101"/>
      <c r="ONO1956" s="101"/>
      <c r="ONP1956" s="101"/>
      <c r="ONQ1956" s="101"/>
      <c r="ONR1956" s="101"/>
      <c r="ONS1956" s="101"/>
      <c r="ONT1956" s="101"/>
      <c r="ONU1956" s="101"/>
      <c r="ONV1956" s="101"/>
      <c r="ONW1956" s="101"/>
      <c r="ONX1956" s="101"/>
      <c r="ONY1956" s="101"/>
      <c r="ONZ1956" s="101"/>
      <c r="OOA1956" s="101"/>
      <c r="OOB1956" s="101"/>
      <c r="OOC1956" s="101"/>
      <c r="OOD1956" s="101"/>
      <c r="OOE1956" s="101"/>
      <c r="OOF1956" s="101"/>
      <c r="OOG1956" s="101"/>
      <c r="OOH1956" s="101"/>
      <c r="OOI1956" s="101"/>
      <c r="OOJ1956" s="101"/>
      <c r="OOK1956" s="101"/>
      <c r="OOL1956" s="101"/>
      <c r="OOM1956" s="101"/>
      <c r="OON1956" s="101"/>
      <c r="OOO1956" s="101"/>
      <c r="OOP1956" s="101"/>
      <c r="OOQ1956" s="101"/>
      <c r="OOR1956" s="101"/>
      <c r="OOS1956" s="101"/>
      <c r="OOT1956" s="101"/>
      <c r="OOU1956" s="101"/>
      <c r="OOV1956" s="101"/>
      <c r="OOW1956" s="101"/>
      <c r="OOX1956" s="101"/>
      <c r="OOY1956" s="101"/>
      <c r="OOZ1956" s="101"/>
      <c r="OPA1956" s="101"/>
      <c r="OPB1956" s="101"/>
      <c r="OPC1956" s="101"/>
      <c r="OPD1956" s="101"/>
      <c r="OPE1956" s="101"/>
      <c r="OPF1956" s="101"/>
      <c r="OPG1956" s="101"/>
      <c r="OPH1956" s="101"/>
      <c r="OPI1956" s="101"/>
      <c r="OPJ1956" s="101"/>
      <c r="OPK1956" s="101"/>
      <c r="OPL1956" s="101"/>
      <c r="OPM1956" s="101"/>
      <c r="OPN1956" s="101"/>
      <c r="OPO1956" s="101"/>
      <c r="OPP1956" s="101"/>
      <c r="OPQ1956" s="101"/>
      <c r="OPR1956" s="101"/>
      <c r="OPS1956" s="101"/>
      <c r="OPT1956" s="101"/>
      <c r="OPU1956" s="101"/>
      <c r="OPV1956" s="101"/>
      <c r="OPW1956" s="101"/>
      <c r="OPX1956" s="101"/>
      <c r="OPY1956" s="101"/>
      <c r="OPZ1956" s="101"/>
      <c r="OQA1956" s="101"/>
      <c r="OQB1956" s="101"/>
      <c r="OQC1956" s="101"/>
      <c r="OQD1956" s="101"/>
      <c r="OQE1956" s="101"/>
      <c r="OQF1956" s="101"/>
      <c r="OQG1956" s="101"/>
      <c r="OQH1956" s="101"/>
      <c r="OQI1956" s="101"/>
      <c r="OQJ1956" s="101"/>
      <c r="OQK1956" s="101"/>
      <c r="OQL1956" s="101"/>
      <c r="OQM1956" s="101"/>
      <c r="OQN1956" s="101"/>
      <c r="OQO1956" s="101"/>
      <c r="OQP1956" s="101"/>
      <c r="OQQ1956" s="101"/>
      <c r="OQR1956" s="101"/>
      <c r="OQS1956" s="101"/>
      <c r="OQT1956" s="101"/>
      <c r="OQU1956" s="101"/>
      <c r="OQV1956" s="101"/>
      <c r="OQW1956" s="101"/>
      <c r="OQX1956" s="101"/>
      <c r="OQY1956" s="101"/>
      <c r="OQZ1956" s="101"/>
      <c r="ORA1956" s="101"/>
      <c r="ORB1956" s="101"/>
      <c r="ORC1956" s="101"/>
      <c r="ORD1956" s="101"/>
      <c r="ORE1956" s="101"/>
      <c r="ORF1956" s="101"/>
      <c r="ORG1956" s="101"/>
      <c r="ORH1956" s="101"/>
      <c r="ORI1956" s="101"/>
      <c r="ORJ1956" s="101"/>
      <c r="ORK1956" s="101"/>
      <c r="ORL1956" s="101"/>
      <c r="ORM1956" s="101"/>
      <c r="ORN1956" s="101"/>
      <c r="ORO1956" s="101"/>
      <c r="ORP1956" s="101"/>
      <c r="ORQ1956" s="101"/>
      <c r="ORR1956" s="101"/>
      <c r="ORS1956" s="101"/>
      <c r="ORT1956" s="101"/>
      <c r="ORU1956" s="101"/>
      <c r="ORV1956" s="101"/>
      <c r="ORW1956" s="101"/>
      <c r="ORX1956" s="101"/>
      <c r="ORY1956" s="101"/>
      <c r="ORZ1956" s="101"/>
      <c r="OSA1956" s="101"/>
      <c r="OSB1956" s="101"/>
      <c r="OSC1956" s="101"/>
      <c r="OSD1956" s="101"/>
      <c r="OSE1956" s="101"/>
      <c r="OSF1956" s="101"/>
      <c r="OSG1956" s="101"/>
      <c r="OSH1956" s="101"/>
      <c r="OSI1956" s="101"/>
      <c r="OSJ1956" s="101"/>
      <c r="OSK1956" s="101"/>
      <c r="OSL1956" s="101"/>
      <c r="OSM1956" s="101"/>
      <c r="OSN1956" s="101"/>
      <c r="OSO1956" s="101"/>
      <c r="OSP1956" s="101"/>
      <c r="OSQ1956" s="101"/>
      <c r="OSR1956" s="101"/>
      <c r="OSS1956" s="101"/>
      <c r="OST1956" s="101"/>
      <c r="OSU1956" s="101"/>
      <c r="OSV1956" s="101"/>
      <c r="OSW1956" s="101"/>
      <c r="OSX1956" s="101"/>
      <c r="OSY1956" s="101"/>
      <c r="OSZ1956" s="101"/>
      <c r="OTA1956" s="101"/>
      <c r="OTB1956" s="101"/>
      <c r="OTC1956" s="101"/>
      <c r="OTD1956" s="101"/>
      <c r="OTE1956" s="101"/>
      <c r="OTF1956" s="101"/>
      <c r="OTG1956" s="101"/>
      <c r="OTH1956" s="101"/>
      <c r="OTI1956" s="101"/>
      <c r="OTJ1956" s="101"/>
      <c r="OTK1956" s="101"/>
      <c r="OTL1956" s="101"/>
      <c r="OTM1956" s="101"/>
      <c r="OTN1956" s="101"/>
      <c r="OTO1956" s="101"/>
      <c r="OTP1956" s="101"/>
      <c r="OTQ1956" s="101"/>
      <c r="OTR1956" s="101"/>
      <c r="OTS1956" s="101"/>
      <c r="OTT1956" s="101"/>
      <c r="OTU1956" s="101"/>
      <c r="OTV1956" s="101"/>
      <c r="OTW1956" s="101"/>
      <c r="OTX1956" s="101"/>
      <c r="OTY1956" s="101"/>
      <c r="OTZ1956" s="101"/>
      <c r="OUA1956" s="101"/>
      <c r="OUB1956" s="101"/>
      <c r="OUC1956" s="101"/>
      <c r="OUD1956" s="101"/>
      <c r="OUE1956" s="101"/>
      <c r="OUF1956" s="101"/>
      <c r="OUG1956" s="101"/>
      <c r="OUH1956" s="101"/>
      <c r="OUI1956" s="101"/>
      <c r="OUJ1956" s="101"/>
      <c r="OUK1956" s="101"/>
      <c r="OUL1956" s="101"/>
      <c r="OUM1956" s="101"/>
      <c r="OUN1956" s="101"/>
      <c r="OUO1956" s="101"/>
      <c r="OUP1956" s="101"/>
      <c r="OUQ1956" s="101"/>
      <c r="OUR1956" s="101"/>
      <c r="OUS1956" s="101"/>
      <c r="OUT1956" s="101"/>
      <c r="OUU1956" s="101"/>
      <c r="OUV1956" s="101"/>
      <c r="OUW1956" s="101"/>
      <c r="OUX1956" s="101"/>
      <c r="OUY1956" s="101"/>
      <c r="OUZ1956" s="101"/>
      <c r="OVA1956" s="101"/>
      <c r="OVB1956" s="101"/>
      <c r="OVC1956" s="101"/>
      <c r="OVD1956" s="101"/>
      <c r="OVE1956" s="101"/>
      <c r="OVF1956" s="101"/>
      <c r="OVG1956" s="101"/>
      <c r="OVH1956" s="101"/>
      <c r="OVI1956" s="101"/>
      <c r="OVJ1956" s="101"/>
      <c r="OVK1956" s="101"/>
      <c r="OVL1956" s="101"/>
      <c r="OVM1956" s="101"/>
      <c r="OVN1956" s="101"/>
      <c r="OVO1956" s="101"/>
      <c r="OVP1956" s="101"/>
      <c r="OVQ1956" s="101"/>
      <c r="OVR1956" s="101"/>
      <c r="OVS1956" s="101"/>
      <c r="OVT1956" s="101"/>
      <c r="OVU1956" s="101"/>
      <c r="OVV1956" s="101"/>
      <c r="OVW1956" s="101"/>
      <c r="OVX1956" s="101"/>
      <c r="OVY1956" s="101"/>
      <c r="OVZ1956" s="101"/>
      <c r="OWA1956" s="101"/>
      <c r="OWB1956" s="101"/>
      <c r="OWC1956" s="101"/>
      <c r="OWD1956" s="101"/>
      <c r="OWE1956" s="101"/>
      <c r="OWF1956" s="101"/>
      <c r="OWG1956" s="101"/>
      <c r="OWH1956" s="101"/>
      <c r="OWI1956" s="101"/>
      <c r="OWJ1956" s="101"/>
      <c r="OWK1956" s="101"/>
      <c r="OWL1956" s="101"/>
      <c r="OWM1956" s="101"/>
      <c r="OWN1956" s="101"/>
      <c r="OWO1956" s="101"/>
      <c r="OWP1956" s="101"/>
      <c r="OWQ1956" s="101"/>
      <c r="OWR1956" s="101"/>
      <c r="OWS1956" s="101"/>
      <c r="OWT1956" s="101"/>
      <c r="OWU1956" s="101"/>
      <c r="OWV1956" s="101"/>
      <c r="OWW1956" s="101"/>
      <c r="OWX1956" s="101"/>
      <c r="OWY1956" s="101"/>
      <c r="OWZ1956" s="101"/>
      <c r="OXA1956" s="101"/>
      <c r="OXB1956" s="101"/>
      <c r="OXC1956" s="101"/>
      <c r="OXD1956" s="101"/>
      <c r="OXE1956" s="101"/>
      <c r="OXF1956" s="101"/>
      <c r="OXG1956" s="101"/>
      <c r="OXH1956" s="101"/>
      <c r="OXI1956" s="101"/>
      <c r="OXJ1956" s="101"/>
      <c r="OXK1956" s="101"/>
      <c r="OXL1956" s="101"/>
      <c r="OXM1956" s="101"/>
      <c r="OXN1956" s="101"/>
      <c r="OXO1956" s="101"/>
      <c r="OXP1956" s="101"/>
      <c r="OXQ1956" s="101"/>
      <c r="OXR1956" s="101"/>
      <c r="OXS1956" s="101"/>
      <c r="OXT1956" s="101"/>
      <c r="OXU1956" s="101"/>
      <c r="OXV1956" s="101"/>
      <c r="OXW1956" s="101"/>
      <c r="OXX1956" s="101"/>
      <c r="OXY1956" s="101"/>
      <c r="OXZ1956" s="101"/>
      <c r="OYA1956" s="101"/>
      <c r="OYB1956" s="101"/>
      <c r="OYC1956" s="101"/>
      <c r="OYD1956" s="101"/>
      <c r="OYE1956" s="101"/>
      <c r="OYF1956" s="101"/>
      <c r="OYG1956" s="101"/>
      <c r="OYH1956" s="101"/>
      <c r="OYI1956" s="101"/>
      <c r="OYJ1956" s="101"/>
      <c r="OYK1956" s="101"/>
      <c r="OYL1956" s="101"/>
      <c r="OYM1956" s="101"/>
      <c r="OYN1956" s="101"/>
      <c r="OYO1956" s="101"/>
      <c r="OYP1956" s="101"/>
      <c r="OYQ1956" s="101"/>
      <c r="OYR1956" s="101"/>
      <c r="OYS1956" s="101"/>
      <c r="OYT1956" s="101"/>
      <c r="OYU1956" s="101"/>
      <c r="OYV1956" s="101"/>
      <c r="OYW1956" s="101"/>
      <c r="OYX1956" s="101"/>
      <c r="OYY1956" s="101"/>
      <c r="OYZ1956" s="101"/>
      <c r="OZA1956" s="101"/>
      <c r="OZB1956" s="101"/>
      <c r="OZC1956" s="101"/>
      <c r="OZD1956" s="101"/>
      <c r="OZE1956" s="101"/>
      <c r="OZF1956" s="101"/>
      <c r="OZG1956" s="101"/>
      <c r="OZH1956" s="101"/>
      <c r="OZI1956" s="101"/>
      <c r="OZJ1956" s="101"/>
      <c r="OZK1956" s="101"/>
      <c r="OZL1956" s="101"/>
      <c r="OZM1956" s="101"/>
      <c r="OZN1956" s="101"/>
      <c r="OZO1956" s="101"/>
      <c r="OZP1956" s="101"/>
      <c r="OZQ1956" s="101"/>
      <c r="OZR1956" s="101"/>
      <c r="OZS1956" s="101"/>
      <c r="OZT1956" s="101"/>
      <c r="OZU1956" s="101"/>
      <c r="OZV1956" s="101"/>
      <c r="OZW1956" s="101"/>
      <c r="OZX1956" s="101"/>
      <c r="OZY1956" s="101"/>
      <c r="OZZ1956" s="101"/>
      <c r="PAA1956" s="101"/>
      <c r="PAB1956" s="101"/>
      <c r="PAC1956" s="101"/>
      <c r="PAD1956" s="101"/>
      <c r="PAE1956" s="101"/>
      <c r="PAF1956" s="101"/>
      <c r="PAG1956" s="101"/>
      <c r="PAH1956" s="101"/>
      <c r="PAI1956" s="101"/>
      <c r="PAJ1956" s="101"/>
      <c r="PAK1956" s="101"/>
      <c r="PAL1956" s="101"/>
      <c r="PAM1956" s="101"/>
      <c r="PAN1956" s="101"/>
      <c r="PAO1956" s="101"/>
      <c r="PAP1956" s="101"/>
      <c r="PAQ1956" s="101"/>
      <c r="PAR1956" s="101"/>
      <c r="PAS1956" s="101"/>
      <c r="PAT1956" s="101"/>
      <c r="PAU1956" s="101"/>
      <c r="PAV1956" s="101"/>
      <c r="PAW1956" s="101"/>
      <c r="PAX1956" s="101"/>
      <c r="PAY1956" s="101"/>
      <c r="PAZ1956" s="101"/>
      <c r="PBA1956" s="101"/>
      <c r="PBB1956" s="101"/>
      <c r="PBC1956" s="101"/>
      <c r="PBD1956" s="101"/>
      <c r="PBE1956" s="101"/>
      <c r="PBF1956" s="101"/>
      <c r="PBG1956" s="101"/>
      <c r="PBH1956" s="101"/>
      <c r="PBI1956" s="101"/>
      <c r="PBJ1956" s="101"/>
      <c r="PBK1956" s="101"/>
      <c r="PBL1956" s="101"/>
      <c r="PBM1956" s="101"/>
      <c r="PBN1956" s="101"/>
      <c r="PBO1956" s="101"/>
      <c r="PBP1956" s="101"/>
      <c r="PBQ1956" s="101"/>
      <c r="PBR1956" s="101"/>
      <c r="PBS1956" s="101"/>
      <c r="PBT1956" s="101"/>
      <c r="PBU1956" s="101"/>
      <c r="PBV1956" s="101"/>
      <c r="PBW1956" s="101"/>
      <c r="PBX1956" s="101"/>
      <c r="PBY1956" s="101"/>
      <c r="PBZ1956" s="101"/>
      <c r="PCA1956" s="101"/>
      <c r="PCB1956" s="101"/>
      <c r="PCC1956" s="101"/>
      <c r="PCD1956" s="101"/>
      <c r="PCE1956" s="101"/>
      <c r="PCF1956" s="101"/>
      <c r="PCG1956" s="101"/>
      <c r="PCH1956" s="101"/>
      <c r="PCI1956" s="101"/>
      <c r="PCJ1956" s="101"/>
      <c r="PCK1956" s="101"/>
      <c r="PCL1956" s="101"/>
      <c r="PCM1956" s="101"/>
      <c r="PCN1956" s="101"/>
      <c r="PCO1956" s="101"/>
      <c r="PCP1956" s="101"/>
      <c r="PCQ1956" s="101"/>
      <c r="PCR1956" s="101"/>
      <c r="PCS1956" s="101"/>
      <c r="PCT1956" s="101"/>
      <c r="PCU1956" s="101"/>
      <c r="PCV1956" s="101"/>
      <c r="PCW1956" s="101"/>
      <c r="PCX1956" s="101"/>
      <c r="PCY1956" s="101"/>
      <c r="PCZ1956" s="101"/>
      <c r="PDA1956" s="101"/>
      <c r="PDB1956" s="101"/>
      <c r="PDC1956" s="101"/>
      <c r="PDD1956" s="101"/>
      <c r="PDE1956" s="101"/>
      <c r="PDF1956" s="101"/>
      <c r="PDG1956" s="101"/>
      <c r="PDH1956" s="101"/>
      <c r="PDI1956" s="101"/>
      <c r="PDJ1956" s="101"/>
      <c r="PDK1956" s="101"/>
      <c r="PDL1956" s="101"/>
      <c r="PDM1956" s="101"/>
      <c r="PDN1956" s="101"/>
      <c r="PDO1956" s="101"/>
      <c r="PDP1956" s="101"/>
      <c r="PDQ1956" s="101"/>
      <c r="PDR1956" s="101"/>
      <c r="PDS1956" s="101"/>
      <c r="PDT1956" s="101"/>
      <c r="PDU1956" s="101"/>
      <c r="PDV1956" s="101"/>
      <c r="PDW1956" s="101"/>
      <c r="PDX1956" s="101"/>
      <c r="PDY1956" s="101"/>
      <c r="PDZ1956" s="101"/>
      <c r="PEA1956" s="101"/>
      <c r="PEB1956" s="101"/>
      <c r="PEC1956" s="101"/>
      <c r="PED1956" s="101"/>
      <c r="PEE1956" s="101"/>
      <c r="PEF1956" s="101"/>
      <c r="PEG1956" s="101"/>
      <c r="PEH1956" s="101"/>
      <c r="PEI1956" s="101"/>
      <c r="PEJ1956" s="101"/>
      <c r="PEK1956" s="101"/>
      <c r="PEL1956" s="101"/>
      <c r="PEM1956" s="101"/>
      <c r="PEN1956" s="101"/>
      <c r="PEO1956" s="101"/>
      <c r="PEP1956" s="101"/>
      <c r="PEQ1956" s="101"/>
      <c r="PER1956" s="101"/>
      <c r="PES1956" s="101"/>
      <c r="PET1956" s="101"/>
      <c r="PEU1956" s="101"/>
      <c r="PEV1956" s="101"/>
      <c r="PEW1956" s="101"/>
      <c r="PEX1956" s="101"/>
      <c r="PEY1956" s="101"/>
      <c r="PEZ1956" s="101"/>
      <c r="PFA1956" s="101"/>
      <c r="PFB1956" s="101"/>
      <c r="PFC1956" s="101"/>
      <c r="PFD1956" s="101"/>
      <c r="PFE1956" s="101"/>
      <c r="PFF1956" s="101"/>
      <c r="PFG1956" s="101"/>
      <c r="PFH1956" s="101"/>
      <c r="PFI1956" s="101"/>
      <c r="PFJ1956" s="101"/>
      <c r="PFK1956" s="101"/>
      <c r="PFL1956" s="101"/>
      <c r="PFM1956" s="101"/>
      <c r="PFN1956" s="101"/>
      <c r="PFO1956" s="101"/>
      <c r="PFP1956" s="101"/>
      <c r="PFQ1956" s="101"/>
      <c r="PFR1956" s="101"/>
      <c r="PFS1956" s="101"/>
      <c r="PFT1956" s="101"/>
      <c r="PFU1956" s="101"/>
      <c r="PFV1956" s="101"/>
      <c r="PFW1956" s="101"/>
      <c r="PFX1956" s="101"/>
      <c r="PFY1956" s="101"/>
      <c r="PFZ1956" s="101"/>
      <c r="PGA1956" s="101"/>
      <c r="PGB1956" s="101"/>
      <c r="PGC1956" s="101"/>
      <c r="PGD1956" s="101"/>
      <c r="PGE1956" s="101"/>
      <c r="PGF1956" s="101"/>
      <c r="PGG1956" s="101"/>
      <c r="PGH1956" s="101"/>
      <c r="PGI1956" s="101"/>
      <c r="PGJ1956" s="101"/>
      <c r="PGK1956" s="101"/>
      <c r="PGL1956" s="101"/>
      <c r="PGM1956" s="101"/>
      <c r="PGN1956" s="101"/>
      <c r="PGO1956" s="101"/>
      <c r="PGP1956" s="101"/>
      <c r="PGQ1956" s="101"/>
      <c r="PGR1956" s="101"/>
      <c r="PGS1956" s="101"/>
      <c r="PGT1956" s="101"/>
      <c r="PGU1956" s="101"/>
      <c r="PGV1956" s="101"/>
      <c r="PGW1956" s="101"/>
      <c r="PGX1956" s="101"/>
      <c r="PGY1956" s="101"/>
      <c r="PGZ1956" s="101"/>
      <c r="PHA1956" s="101"/>
      <c r="PHB1956" s="101"/>
      <c r="PHC1956" s="101"/>
      <c r="PHD1956" s="101"/>
      <c r="PHE1956" s="101"/>
      <c r="PHF1956" s="101"/>
      <c r="PHG1956" s="101"/>
      <c r="PHH1956" s="101"/>
      <c r="PHI1956" s="101"/>
      <c r="PHJ1956" s="101"/>
      <c r="PHK1956" s="101"/>
      <c r="PHL1956" s="101"/>
      <c r="PHM1956" s="101"/>
      <c r="PHN1956" s="101"/>
      <c r="PHO1956" s="101"/>
      <c r="PHP1956" s="101"/>
      <c r="PHQ1956" s="101"/>
      <c r="PHR1956" s="101"/>
      <c r="PHS1956" s="101"/>
      <c r="PHT1956" s="101"/>
      <c r="PHU1956" s="101"/>
      <c r="PHV1956" s="101"/>
      <c r="PHW1956" s="101"/>
      <c r="PHX1956" s="101"/>
      <c r="PHY1956" s="101"/>
      <c r="PHZ1956" s="101"/>
      <c r="PIA1956" s="101"/>
      <c r="PIB1956" s="101"/>
      <c r="PIC1956" s="101"/>
      <c r="PID1956" s="101"/>
      <c r="PIE1956" s="101"/>
      <c r="PIF1956" s="101"/>
      <c r="PIG1956" s="101"/>
      <c r="PIH1956" s="101"/>
      <c r="PII1956" s="101"/>
      <c r="PIJ1956" s="101"/>
      <c r="PIK1956" s="101"/>
      <c r="PIL1956" s="101"/>
      <c r="PIM1956" s="101"/>
      <c r="PIN1956" s="101"/>
      <c r="PIO1956" s="101"/>
      <c r="PIP1956" s="101"/>
      <c r="PIQ1956" s="101"/>
      <c r="PIR1956" s="101"/>
      <c r="PIS1956" s="101"/>
      <c r="PIT1956" s="101"/>
      <c r="PIU1956" s="101"/>
      <c r="PIV1956" s="101"/>
      <c r="PIW1956" s="101"/>
      <c r="PIX1956" s="101"/>
      <c r="PIY1956" s="101"/>
      <c r="PIZ1956" s="101"/>
      <c r="PJA1956" s="101"/>
      <c r="PJB1956" s="101"/>
      <c r="PJC1956" s="101"/>
      <c r="PJD1956" s="101"/>
      <c r="PJE1956" s="101"/>
      <c r="PJF1956" s="101"/>
      <c r="PJG1956" s="101"/>
      <c r="PJH1956" s="101"/>
      <c r="PJI1956" s="101"/>
      <c r="PJJ1956" s="101"/>
      <c r="PJK1956" s="101"/>
      <c r="PJL1956" s="101"/>
      <c r="PJM1956" s="101"/>
      <c r="PJN1956" s="101"/>
      <c r="PJO1956" s="101"/>
      <c r="PJP1956" s="101"/>
      <c r="PJQ1956" s="101"/>
      <c r="PJR1956" s="101"/>
      <c r="PJS1956" s="101"/>
      <c r="PJT1956" s="101"/>
      <c r="PJU1956" s="101"/>
      <c r="PJV1956" s="101"/>
      <c r="PJW1956" s="101"/>
      <c r="PJX1956" s="101"/>
      <c r="PJY1956" s="101"/>
      <c r="PJZ1956" s="101"/>
      <c r="PKA1956" s="101"/>
      <c r="PKB1956" s="101"/>
      <c r="PKC1956" s="101"/>
      <c r="PKD1956" s="101"/>
      <c r="PKE1956" s="101"/>
      <c r="PKF1956" s="101"/>
      <c r="PKG1956" s="101"/>
      <c r="PKH1956" s="101"/>
      <c r="PKI1956" s="101"/>
      <c r="PKJ1956" s="101"/>
      <c r="PKK1956" s="101"/>
      <c r="PKL1956" s="101"/>
      <c r="PKM1956" s="101"/>
      <c r="PKN1956" s="101"/>
      <c r="PKO1956" s="101"/>
      <c r="PKP1956" s="101"/>
      <c r="PKQ1956" s="101"/>
      <c r="PKR1956" s="101"/>
      <c r="PKS1956" s="101"/>
      <c r="PKT1956" s="101"/>
      <c r="PKU1956" s="101"/>
      <c r="PKV1956" s="101"/>
      <c r="PKW1956" s="101"/>
      <c r="PKX1956" s="101"/>
      <c r="PKY1956" s="101"/>
      <c r="PKZ1956" s="101"/>
      <c r="PLA1956" s="101"/>
      <c r="PLB1956" s="101"/>
      <c r="PLC1956" s="101"/>
      <c r="PLD1956" s="101"/>
      <c r="PLE1956" s="101"/>
      <c r="PLF1956" s="101"/>
      <c r="PLG1956" s="101"/>
      <c r="PLH1956" s="101"/>
      <c r="PLI1956" s="101"/>
      <c r="PLJ1956" s="101"/>
      <c r="PLK1956" s="101"/>
      <c r="PLL1956" s="101"/>
      <c r="PLM1956" s="101"/>
      <c r="PLN1956" s="101"/>
      <c r="PLO1956" s="101"/>
      <c r="PLP1956" s="101"/>
      <c r="PLQ1956" s="101"/>
      <c r="PLR1956" s="101"/>
      <c r="PLS1956" s="101"/>
      <c r="PLT1956" s="101"/>
      <c r="PLU1956" s="101"/>
      <c r="PLV1956" s="101"/>
      <c r="PLW1956" s="101"/>
      <c r="PLX1956" s="101"/>
      <c r="PLY1956" s="101"/>
      <c r="PLZ1956" s="101"/>
      <c r="PMA1956" s="101"/>
      <c r="PMB1956" s="101"/>
      <c r="PMC1956" s="101"/>
      <c r="PMD1956" s="101"/>
      <c r="PME1956" s="101"/>
      <c r="PMF1956" s="101"/>
      <c r="PMG1956" s="101"/>
      <c r="PMH1956" s="101"/>
      <c r="PMI1956" s="101"/>
      <c r="PMJ1956" s="101"/>
      <c r="PMK1956" s="101"/>
      <c r="PML1956" s="101"/>
      <c r="PMM1956" s="101"/>
      <c r="PMN1956" s="101"/>
      <c r="PMO1956" s="101"/>
      <c r="PMP1956" s="101"/>
      <c r="PMQ1956" s="101"/>
      <c r="PMR1956" s="101"/>
      <c r="PMS1956" s="101"/>
      <c r="PMT1956" s="101"/>
      <c r="PMU1956" s="101"/>
      <c r="PMV1956" s="101"/>
      <c r="PMW1956" s="101"/>
      <c r="PMX1956" s="101"/>
      <c r="PMY1956" s="101"/>
      <c r="PMZ1956" s="101"/>
      <c r="PNA1956" s="101"/>
      <c r="PNB1956" s="101"/>
      <c r="PNC1956" s="101"/>
      <c r="PND1956" s="101"/>
      <c r="PNE1956" s="101"/>
      <c r="PNF1956" s="101"/>
      <c r="PNG1956" s="101"/>
      <c r="PNH1956" s="101"/>
      <c r="PNI1956" s="101"/>
      <c r="PNJ1956" s="101"/>
      <c r="PNK1956" s="101"/>
      <c r="PNL1956" s="101"/>
      <c r="PNM1956" s="101"/>
      <c r="PNN1956" s="101"/>
      <c r="PNO1956" s="101"/>
      <c r="PNP1956" s="101"/>
      <c r="PNQ1956" s="101"/>
      <c r="PNR1956" s="101"/>
      <c r="PNS1956" s="101"/>
      <c r="PNT1956" s="101"/>
      <c r="PNU1956" s="101"/>
      <c r="PNV1956" s="101"/>
      <c r="PNW1956" s="101"/>
      <c r="PNX1956" s="101"/>
      <c r="PNY1956" s="101"/>
      <c r="PNZ1956" s="101"/>
      <c r="POA1956" s="101"/>
      <c r="POB1956" s="101"/>
      <c r="POC1956" s="101"/>
      <c r="POD1956" s="101"/>
      <c r="POE1956" s="101"/>
      <c r="POF1956" s="101"/>
      <c r="POG1956" s="101"/>
      <c r="POH1956" s="101"/>
      <c r="POI1956" s="101"/>
      <c r="POJ1956" s="101"/>
      <c r="POK1956" s="101"/>
      <c r="POL1956" s="101"/>
      <c r="POM1956" s="101"/>
      <c r="PON1956" s="101"/>
      <c r="POO1956" s="101"/>
      <c r="POP1956" s="101"/>
      <c r="POQ1956" s="101"/>
      <c r="POR1956" s="101"/>
      <c r="POS1956" s="101"/>
      <c r="POT1956" s="101"/>
      <c r="POU1956" s="101"/>
      <c r="POV1956" s="101"/>
      <c r="POW1956" s="101"/>
      <c r="POX1956" s="101"/>
      <c r="POY1956" s="101"/>
      <c r="POZ1956" s="101"/>
      <c r="PPA1956" s="101"/>
      <c r="PPB1956" s="101"/>
      <c r="PPC1956" s="101"/>
      <c r="PPD1956" s="101"/>
      <c r="PPE1956" s="101"/>
      <c r="PPF1956" s="101"/>
      <c r="PPG1956" s="101"/>
      <c r="PPH1956" s="101"/>
      <c r="PPI1956" s="101"/>
      <c r="PPJ1956" s="101"/>
      <c r="PPK1956" s="101"/>
      <c r="PPL1956" s="101"/>
      <c r="PPM1956" s="101"/>
      <c r="PPN1956" s="101"/>
      <c r="PPO1956" s="101"/>
      <c r="PPP1956" s="101"/>
      <c r="PPQ1956" s="101"/>
      <c r="PPR1956" s="101"/>
      <c r="PPS1956" s="101"/>
      <c r="PPT1956" s="101"/>
      <c r="PPU1956" s="101"/>
      <c r="PPV1956" s="101"/>
      <c r="PPW1956" s="101"/>
      <c r="PPX1956" s="101"/>
      <c r="PPY1956" s="101"/>
      <c r="PPZ1956" s="101"/>
      <c r="PQA1956" s="101"/>
      <c r="PQB1956" s="101"/>
      <c r="PQC1956" s="101"/>
      <c r="PQD1956" s="101"/>
      <c r="PQE1956" s="101"/>
      <c r="PQF1956" s="101"/>
      <c r="PQG1956" s="101"/>
      <c r="PQH1956" s="101"/>
      <c r="PQI1956" s="101"/>
      <c r="PQJ1956" s="101"/>
      <c r="PQK1956" s="101"/>
      <c r="PQL1956" s="101"/>
      <c r="PQM1956" s="101"/>
      <c r="PQN1956" s="101"/>
      <c r="PQO1956" s="101"/>
      <c r="PQP1956" s="101"/>
      <c r="PQQ1956" s="101"/>
      <c r="PQR1956" s="101"/>
      <c r="PQS1956" s="101"/>
      <c r="PQT1956" s="101"/>
      <c r="PQU1956" s="101"/>
      <c r="PQV1956" s="101"/>
      <c r="PQW1956" s="101"/>
      <c r="PQX1956" s="101"/>
      <c r="PQY1956" s="101"/>
      <c r="PQZ1956" s="101"/>
      <c r="PRA1956" s="101"/>
      <c r="PRB1956" s="101"/>
      <c r="PRC1956" s="101"/>
      <c r="PRD1956" s="101"/>
      <c r="PRE1956" s="101"/>
      <c r="PRF1956" s="101"/>
      <c r="PRG1956" s="101"/>
      <c r="PRH1956" s="101"/>
      <c r="PRI1956" s="101"/>
      <c r="PRJ1956" s="101"/>
      <c r="PRK1956" s="101"/>
      <c r="PRL1956" s="101"/>
      <c r="PRM1956" s="101"/>
      <c r="PRN1956" s="101"/>
      <c r="PRO1956" s="101"/>
      <c r="PRP1956" s="101"/>
      <c r="PRQ1956" s="101"/>
      <c r="PRR1956" s="101"/>
      <c r="PRS1956" s="101"/>
      <c r="PRT1956" s="101"/>
      <c r="PRU1956" s="101"/>
      <c r="PRV1956" s="101"/>
      <c r="PRW1956" s="101"/>
      <c r="PRX1956" s="101"/>
      <c r="PRY1956" s="101"/>
      <c r="PRZ1956" s="101"/>
      <c r="PSA1956" s="101"/>
      <c r="PSB1956" s="101"/>
      <c r="PSC1956" s="101"/>
      <c r="PSD1956" s="101"/>
      <c r="PSE1956" s="101"/>
      <c r="PSF1956" s="101"/>
      <c r="PSG1956" s="101"/>
      <c r="PSH1956" s="101"/>
      <c r="PSI1956" s="101"/>
      <c r="PSJ1956" s="101"/>
      <c r="PSK1956" s="101"/>
      <c r="PSL1956" s="101"/>
      <c r="PSM1956" s="101"/>
      <c r="PSN1956" s="101"/>
      <c r="PSO1956" s="101"/>
      <c r="PSP1956" s="101"/>
      <c r="PSQ1956" s="101"/>
      <c r="PSR1956" s="101"/>
      <c r="PSS1956" s="101"/>
      <c r="PST1956" s="101"/>
      <c r="PSU1956" s="101"/>
      <c r="PSV1956" s="101"/>
      <c r="PSW1956" s="101"/>
      <c r="PSX1956" s="101"/>
      <c r="PSY1956" s="101"/>
      <c r="PSZ1956" s="101"/>
      <c r="PTA1956" s="101"/>
      <c r="PTB1956" s="101"/>
      <c r="PTC1956" s="101"/>
      <c r="PTD1956" s="101"/>
      <c r="PTE1956" s="101"/>
      <c r="PTF1956" s="101"/>
      <c r="PTG1956" s="101"/>
      <c r="PTH1956" s="101"/>
      <c r="PTI1956" s="101"/>
      <c r="PTJ1956" s="101"/>
      <c r="PTK1956" s="101"/>
      <c r="PTL1956" s="101"/>
      <c r="PTM1956" s="101"/>
      <c r="PTN1956" s="101"/>
      <c r="PTO1956" s="101"/>
      <c r="PTP1956" s="101"/>
      <c r="PTQ1956" s="101"/>
      <c r="PTR1956" s="101"/>
      <c r="PTS1956" s="101"/>
      <c r="PTT1956" s="101"/>
      <c r="PTU1956" s="101"/>
      <c r="PTV1956" s="101"/>
      <c r="PTW1956" s="101"/>
      <c r="PTX1956" s="101"/>
      <c r="PTY1956" s="101"/>
      <c r="PTZ1956" s="101"/>
      <c r="PUA1956" s="101"/>
      <c r="PUB1956" s="101"/>
      <c r="PUC1956" s="101"/>
      <c r="PUD1956" s="101"/>
      <c r="PUE1956" s="101"/>
      <c r="PUF1956" s="101"/>
      <c r="PUG1956" s="101"/>
      <c r="PUH1956" s="101"/>
      <c r="PUI1956" s="101"/>
      <c r="PUJ1956" s="101"/>
      <c r="PUK1956" s="101"/>
      <c r="PUL1956" s="101"/>
      <c r="PUM1956" s="101"/>
      <c r="PUN1956" s="101"/>
      <c r="PUO1956" s="101"/>
      <c r="PUP1956" s="101"/>
      <c r="PUQ1956" s="101"/>
      <c r="PUR1956" s="101"/>
      <c r="PUS1956" s="101"/>
      <c r="PUT1956" s="101"/>
      <c r="PUU1956" s="101"/>
      <c r="PUV1956" s="101"/>
      <c r="PUW1956" s="101"/>
      <c r="PUX1956" s="101"/>
      <c r="PUY1956" s="101"/>
      <c r="PUZ1956" s="101"/>
      <c r="PVA1956" s="101"/>
      <c r="PVB1956" s="101"/>
      <c r="PVC1956" s="101"/>
      <c r="PVD1956" s="101"/>
      <c r="PVE1956" s="101"/>
      <c r="PVF1956" s="101"/>
      <c r="PVG1956" s="101"/>
      <c r="PVH1956" s="101"/>
      <c r="PVI1956" s="101"/>
      <c r="PVJ1956" s="101"/>
      <c r="PVK1956" s="101"/>
      <c r="PVL1956" s="101"/>
      <c r="PVM1956" s="101"/>
      <c r="PVN1956" s="101"/>
      <c r="PVO1956" s="101"/>
      <c r="PVP1956" s="101"/>
      <c r="PVQ1956" s="101"/>
      <c r="PVR1956" s="101"/>
      <c r="PVS1956" s="101"/>
      <c r="PVT1956" s="101"/>
      <c r="PVU1956" s="101"/>
      <c r="PVV1956" s="101"/>
      <c r="PVW1956" s="101"/>
      <c r="PVX1956" s="101"/>
      <c r="PVY1956" s="101"/>
      <c r="PVZ1956" s="101"/>
      <c r="PWA1956" s="101"/>
      <c r="PWB1956" s="101"/>
      <c r="PWC1956" s="101"/>
      <c r="PWD1956" s="101"/>
      <c r="PWE1956" s="101"/>
      <c r="PWF1956" s="101"/>
      <c r="PWG1956" s="101"/>
      <c r="PWH1956" s="101"/>
      <c r="PWI1956" s="101"/>
      <c r="PWJ1956" s="101"/>
      <c r="PWK1956" s="101"/>
      <c r="PWL1956" s="101"/>
      <c r="PWM1956" s="101"/>
      <c r="PWN1956" s="101"/>
      <c r="PWO1956" s="101"/>
      <c r="PWP1956" s="101"/>
      <c r="PWQ1956" s="101"/>
      <c r="PWR1956" s="101"/>
      <c r="PWS1956" s="101"/>
      <c r="PWT1956" s="101"/>
      <c r="PWU1956" s="101"/>
      <c r="PWV1956" s="101"/>
      <c r="PWW1956" s="101"/>
      <c r="PWX1956" s="101"/>
      <c r="PWY1956" s="101"/>
      <c r="PWZ1956" s="101"/>
      <c r="PXA1956" s="101"/>
      <c r="PXB1956" s="101"/>
      <c r="PXC1956" s="101"/>
      <c r="PXD1956" s="101"/>
      <c r="PXE1956" s="101"/>
      <c r="PXF1956" s="101"/>
      <c r="PXG1956" s="101"/>
      <c r="PXH1956" s="101"/>
      <c r="PXI1956" s="101"/>
      <c r="PXJ1956" s="101"/>
      <c r="PXK1956" s="101"/>
      <c r="PXL1956" s="101"/>
      <c r="PXM1956" s="101"/>
      <c r="PXN1956" s="101"/>
      <c r="PXO1956" s="101"/>
      <c r="PXP1956" s="101"/>
      <c r="PXQ1956" s="101"/>
      <c r="PXR1956" s="101"/>
      <c r="PXS1956" s="101"/>
      <c r="PXT1956" s="101"/>
      <c r="PXU1956" s="101"/>
      <c r="PXV1956" s="101"/>
      <c r="PXW1956" s="101"/>
      <c r="PXX1956" s="101"/>
      <c r="PXY1956" s="101"/>
      <c r="PXZ1956" s="101"/>
      <c r="PYA1956" s="101"/>
      <c r="PYB1956" s="101"/>
      <c r="PYC1956" s="101"/>
      <c r="PYD1956" s="101"/>
      <c r="PYE1956" s="101"/>
      <c r="PYF1956" s="101"/>
      <c r="PYG1956" s="101"/>
      <c r="PYH1956" s="101"/>
      <c r="PYI1956" s="101"/>
      <c r="PYJ1956" s="101"/>
      <c r="PYK1956" s="101"/>
      <c r="PYL1956" s="101"/>
      <c r="PYM1956" s="101"/>
      <c r="PYN1956" s="101"/>
      <c r="PYO1956" s="101"/>
      <c r="PYP1956" s="101"/>
      <c r="PYQ1956" s="101"/>
      <c r="PYR1956" s="101"/>
      <c r="PYS1956" s="101"/>
      <c r="PYT1956" s="101"/>
      <c r="PYU1956" s="101"/>
      <c r="PYV1956" s="101"/>
      <c r="PYW1956" s="101"/>
      <c r="PYX1956" s="101"/>
      <c r="PYY1956" s="101"/>
      <c r="PYZ1956" s="101"/>
      <c r="PZA1956" s="101"/>
      <c r="PZB1956" s="101"/>
      <c r="PZC1956" s="101"/>
      <c r="PZD1956" s="101"/>
      <c r="PZE1956" s="101"/>
      <c r="PZF1956" s="101"/>
      <c r="PZG1956" s="101"/>
      <c r="PZH1956" s="101"/>
      <c r="PZI1956" s="101"/>
      <c r="PZJ1956" s="101"/>
      <c r="PZK1956" s="101"/>
      <c r="PZL1956" s="101"/>
      <c r="PZM1956" s="101"/>
      <c r="PZN1956" s="101"/>
      <c r="PZO1956" s="101"/>
      <c r="PZP1956" s="101"/>
      <c r="PZQ1956" s="101"/>
      <c r="PZR1956" s="101"/>
      <c r="PZS1956" s="101"/>
      <c r="PZT1956" s="101"/>
      <c r="PZU1956" s="101"/>
      <c r="PZV1956" s="101"/>
      <c r="PZW1956" s="101"/>
      <c r="PZX1956" s="101"/>
      <c r="PZY1956" s="101"/>
      <c r="PZZ1956" s="101"/>
      <c r="QAA1956" s="101"/>
      <c r="QAB1956" s="101"/>
      <c r="QAC1956" s="101"/>
      <c r="QAD1956" s="101"/>
      <c r="QAE1956" s="101"/>
      <c r="QAF1956" s="101"/>
      <c r="QAG1956" s="101"/>
      <c r="QAH1956" s="101"/>
      <c r="QAI1956" s="101"/>
      <c r="QAJ1956" s="101"/>
      <c r="QAK1956" s="101"/>
      <c r="QAL1956" s="101"/>
      <c r="QAM1956" s="101"/>
      <c r="QAN1956" s="101"/>
      <c r="QAO1956" s="101"/>
      <c r="QAP1956" s="101"/>
      <c r="QAQ1956" s="101"/>
      <c r="QAR1956" s="101"/>
      <c r="QAS1956" s="101"/>
      <c r="QAT1956" s="101"/>
      <c r="QAU1956" s="101"/>
      <c r="QAV1956" s="101"/>
      <c r="QAW1956" s="101"/>
      <c r="QAX1956" s="101"/>
      <c r="QAY1956" s="101"/>
      <c r="QAZ1956" s="101"/>
      <c r="QBA1956" s="101"/>
      <c r="QBB1956" s="101"/>
      <c r="QBC1956" s="101"/>
      <c r="QBD1956" s="101"/>
      <c r="QBE1956" s="101"/>
      <c r="QBF1956" s="101"/>
      <c r="QBG1956" s="101"/>
      <c r="QBH1956" s="101"/>
      <c r="QBI1956" s="101"/>
      <c r="QBJ1956" s="101"/>
      <c r="QBK1956" s="101"/>
      <c r="QBL1956" s="101"/>
      <c r="QBM1956" s="101"/>
      <c r="QBN1956" s="101"/>
      <c r="QBO1956" s="101"/>
      <c r="QBP1956" s="101"/>
      <c r="QBQ1956" s="101"/>
      <c r="QBR1956" s="101"/>
      <c r="QBS1956" s="101"/>
      <c r="QBT1956" s="101"/>
      <c r="QBU1956" s="101"/>
      <c r="QBV1956" s="101"/>
      <c r="QBW1956" s="101"/>
      <c r="QBX1956" s="101"/>
      <c r="QBY1956" s="101"/>
      <c r="QBZ1956" s="101"/>
      <c r="QCA1956" s="101"/>
      <c r="QCB1956" s="101"/>
      <c r="QCC1956" s="101"/>
      <c r="QCD1956" s="101"/>
      <c r="QCE1956" s="101"/>
      <c r="QCF1956" s="101"/>
      <c r="QCG1956" s="101"/>
      <c r="QCH1956" s="101"/>
      <c r="QCI1956" s="101"/>
      <c r="QCJ1956" s="101"/>
      <c r="QCK1956" s="101"/>
      <c r="QCL1956" s="101"/>
      <c r="QCM1956" s="101"/>
      <c r="QCN1956" s="101"/>
      <c r="QCO1956" s="101"/>
      <c r="QCP1956" s="101"/>
      <c r="QCQ1956" s="101"/>
      <c r="QCR1956" s="101"/>
      <c r="QCS1956" s="101"/>
      <c r="QCT1956" s="101"/>
      <c r="QCU1956" s="101"/>
      <c r="QCV1956" s="101"/>
      <c r="QCW1956" s="101"/>
      <c r="QCX1956" s="101"/>
      <c r="QCY1956" s="101"/>
      <c r="QCZ1956" s="101"/>
      <c r="QDA1956" s="101"/>
      <c r="QDB1956" s="101"/>
      <c r="QDC1956" s="101"/>
      <c r="QDD1956" s="101"/>
      <c r="QDE1956" s="101"/>
      <c r="QDF1956" s="101"/>
      <c r="QDG1956" s="101"/>
      <c r="QDH1956" s="101"/>
      <c r="QDI1956" s="101"/>
      <c r="QDJ1956" s="101"/>
      <c r="QDK1956" s="101"/>
      <c r="QDL1956" s="101"/>
      <c r="QDM1956" s="101"/>
      <c r="QDN1956" s="101"/>
      <c r="QDO1956" s="101"/>
      <c r="QDP1956" s="101"/>
      <c r="QDQ1956" s="101"/>
      <c r="QDR1956" s="101"/>
      <c r="QDS1956" s="101"/>
      <c r="QDT1956" s="101"/>
      <c r="QDU1956" s="101"/>
      <c r="QDV1956" s="101"/>
      <c r="QDW1956" s="101"/>
      <c r="QDX1956" s="101"/>
      <c r="QDY1956" s="101"/>
      <c r="QDZ1956" s="101"/>
      <c r="QEA1956" s="101"/>
      <c r="QEB1956" s="101"/>
      <c r="QEC1956" s="101"/>
      <c r="QED1956" s="101"/>
      <c r="QEE1956" s="101"/>
      <c r="QEF1956" s="101"/>
      <c r="QEG1956" s="101"/>
      <c r="QEH1956" s="101"/>
      <c r="QEI1956" s="101"/>
      <c r="QEJ1956" s="101"/>
      <c r="QEK1956" s="101"/>
      <c r="QEL1956" s="101"/>
      <c r="QEM1956" s="101"/>
      <c r="QEN1956" s="101"/>
      <c r="QEO1956" s="101"/>
      <c r="QEP1956" s="101"/>
      <c r="QEQ1956" s="101"/>
      <c r="QER1956" s="101"/>
      <c r="QES1956" s="101"/>
      <c r="QET1956" s="101"/>
      <c r="QEU1956" s="101"/>
      <c r="QEV1956" s="101"/>
      <c r="QEW1956" s="101"/>
      <c r="QEX1956" s="101"/>
      <c r="QEY1956" s="101"/>
      <c r="QEZ1956" s="101"/>
      <c r="QFA1956" s="101"/>
      <c r="QFB1956" s="101"/>
      <c r="QFC1956" s="101"/>
      <c r="QFD1956" s="101"/>
      <c r="QFE1956" s="101"/>
      <c r="QFF1956" s="101"/>
      <c r="QFG1956" s="101"/>
      <c r="QFH1956" s="101"/>
      <c r="QFI1956" s="101"/>
      <c r="QFJ1956" s="101"/>
      <c r="QFK1956" s="101"/>
      <c r="QFL1956" s="101"/>
      <c r="QFM1956" s="101"/>
      <c r="QFN1956" s="101"/>
      <c r="QFO1956" s="101"/>
      <c r="QFP1956" s="101"/>
      <c r="QFQ1956" s="101"/>
      <c r="QFR1956" s="101"/>
      <c r="QFS1956" s="101"/>
      <c r="QFT1956" s="101"/>
      <c r="QFU1956" s="101"/>
      <c r="QFV1956" s="101"/>
      <c r="QFW1956" s="101"/>
      <c r="QFX1956" s="101"/>
      <c r="QFY1956" s="101"/>
      <c r="QFZ1956" s="101"/>
      <c r="QGA1956" s="101"/>
      <c r="QGB1956" s="101"/>
      <c r="QGC1956" s="101"/>
      <c r="QGD1956" s="101"/>
      <c r="QGE1956" s="101"/>
      <c r="QGF1956" s="101"/>
      <c r="QGG1956" s="101"/>
      <c r="QGH1956" s="101"/>
      <c r="QGI1956" s="101"/>
      <c r="QGJ1956" s="101"/>
      <c r="QGK1956" s="101"/>
      <c r="QGL1956" s="101"/>
      <c r="QGM1956" s="101"/>
      <c r="QGN1956" s="101"/>
      <c r="QGO1956" s="101"/>
      <c r="QGP1956" s="101"/>
      <c r="QGQ1956" s="101"/>
      <c r="QGR1956" s="101"/>
      <c r="QGS1956" s="101"/>
      <c r="QGT1956" s="101"/>
      <c r="QGU1956" s="101"/>
      <c r="QGV1956" s="101"/>
      <c r="QGW1956" s="101"/>
      <c r="QGX1956" s="101"/>
      <c r="QGY1956" s="101"/>
      <c r="QGZ1956" s="101"/>
      <c r="QHA1956" s="101"/>
      <c r="QHB1956" s="101"/>
      <c r="QHC1956" s="101"/>
      <c r="QHD1956" s="101"/>
      <c r="QHE1956" s="101"/>
      <c r="QHF1956" s="101"/>
      <c r="QHG1956" s="101"/>
      <c r="QHH1956" s="101"/>
      <c r="QHI1956" s="101"/>
      <c r="QHJ1956" s="101"/>
      <c r="QHK1956" s="101"/>
      <c r="QHL1956" s="101"/>
      <c r="QHM1956" s="101"/>
      <c r="QHN1956" s="101"/>
      <c r="QHO1956" s="101"/>
      <c r="QHP1956" s="101"/>
      <c r="QHQ1956" s="101"/>
      <c r="QHR1956" s="101"/>
      <c r="QHS1956" s="101"/>
      <c r="QHT1956" s="101"/>
      <c r="QHU1956" s="101"/>
      <c r="QHV1956" s="101"/>
      <c r="QHW1956" s="101"/>
      <c r="QHX1956" s="101"/>
      <c r="QHY1956" s="101"/>
      <c r="QHZ1956" s="101"/>
      <c r="QIA1956" s="101"/>
      <c r="QIB1956" s="101"/>
      <c r="QIC1956" s="101"/>
      <c r="QID1956" s="101"/>
      <c r="QIE1956" s="101"/>
      <c r="QIF1956" s="101"/>
      <c r="QIG1956" s="101"/>
      <c r="QIH1956" s="101"/>
      <c r="QII1956" s="101"/>
      <c r="QIJ1956" s="101"/>
      <c r="QIK1956" s="101"/>
      <c r="QIL1956" s="101"/>
      <c r="QIM1956" s="101"/>
      <c r="QIN1956" s="101"/>
      <c r="QIO1956" s="101"/>
      <c r="QIP1956" s="101"/>
      <c r="QIQ1956" s="101"/>
      <c r="QIR1956" s="101"/>
      <c r="QIS1956" s="101"/>
      <c r="QIT1956" s="101"/>
      <c r="QIU1956" s="101"/>
      <c r="QIV1956" s="101"/>
      <c r="QIW1956" s="101"/>
      <c r="QIX1956" s="101"/>
      <c r="QIY1956" s="101"/>
      <c r="QIZ1956" s="101"/>
      <c r="QJA1956" s="101"/>
      <c r="QJB1956" s="101"/>
      <c r="QJC1956" s="101"/>
      <c r="QJD1956" s="101"/>
      <c r="QJE1956" s="101"/>
      <c r="QJF1956" s="101"/>
      <c r="QJG1956" s="101"/>
      <c r="QJH1956" s="101"/>
      <c r="QJI1956" s="101"/>
      <c r="QJJ1956" s="101"/>
      <c r="QJK1956" s="101"/>
      <c r="QJL1956" s="101"/>
      <c r="QJM1956" s="101"/>
      <c r="QJN1956" s="101"/>
      <c r="QJO1956" s="101"/>
      <c r="QJP1956" s="101"/>
      <c r="QJQ1956" s="101"/>
      <c r="QJR1956" s="101"/>
      <c r="QJS1956" s="101"/>
      <c r="QJT1956" s="101"/>
      <c r="QJU1956" s="101"/>
      <c r="QJV1956" s="101"/>
      <c r="QJW1956" s="101"/>
      <c r="QJX1956" s="101"/>
      <c r="QJY1956" s="101"/>
      <c r="QJZ1956" s="101"/>
      <c r="QKA1956" s="101"/>
      <c r="QKB1956" s="101"/>
      <c r="QKC1956" s="101"/>
      <c r="QKD1956" s="101"/>
      <c r="QKE1956" s="101"/>
      <c r="QKF1956" s="101"/>
      <c r="QKG1956" s="101"/>
      <c r="QKH1956" s="101"/>
      <c r="QKI1956" s="101"/>
      <c r="QKJ1956" s="101"/>
      <c r="QKK1956" s="101"/>
      <c r="QKL1956" s="101"/>
      <c r="QKM1956" s="101"/>
      <c r="QKN1956" s="101"/>
      <c r="QKO1956" s="101"/>
      <c r="QKP1956" s="101"/>
      <c r="QKQ1956" s="101"/>
      <c r="QKR1956" s="101"/>
      <c r="QKS1956" s="101"/>
      <c r="QKT1956" s="101"/>
      <c r="QKU1956" s="101"/>
      <c r="QKV1956" s="101"/>
      <c r="QKW1956" s="101"/>
      <c r="QKX1956" s="101"/>
      <c r="QKY1956" s="101"/>
      <c r="QKZ1956" s="101"/>
      <c r="QLA1956" s="101"/>
      <c r="QLB1956" s="101"/>
      <c r="QLC1956" s="101"/>
      <c r="QLD1956" s="101"/>
      <c r="QLE1956" s="101"/>
      <c r="QLF1956" s="101"/>
      <c r="QLG1956" s="101"/>
      <c r="QLH1956" s="101"/>
      <c r="QLI1956" s="101"/>
      <c r="QLJ1956" s="101"/>
      <c r="QLK1956" s="101"/>
      <c r="QLL1956" s="101"/>
      <c r="QLM1956" s="101"/>
      <c r="QLN1956" s="101"/>
      <c r="QLO1956" s="101"/>
      <c r="QLP1956" s="101"/>
      <c r="QLQ1956" s="101"/>
      <c r="QLR1956" s="101"/>
      <c r="QLS1956" s="101"/>
      <c r="QLT1956" s="101"/>
      <c r="QLU1956" s="101"/>
      <c r="QLV1956" s="101"/>
      <c r="QLW1956" s="101"/>
      <c r="QLX1956" s="101"/>
      <c r="QLY1956" s="101"/>
      <c r="QLZ1956" s="101"/>
      <c r="QMA1956" s="101"/>
      <c r="QMB1956" s="101"/>
      <c r="QMC1956" s="101"/>
      <c r="QMD1956" s="101"/>
      <c r="QME1956" s="101"/>
      <c r="QMF1956" s="101"/>
      <c r="QMG1956" s="101"/>
      <c r="QMH1956" s="101"/>
      <c r="QMI1956" s="101"/>
      <c r="QMJ1956" s="101"/>
      <c r="QMK1956" s="101"/>
      <c r="QML1956" s="101"/>
      <c r="QMM1956" s="101"/>
      <c r="QMN1956" s="101"/>
      <c r="QMO1956" s="101"/>
      <c r="QMP1956" s="101"/>
      <c r="QMQ1956" s="101"/>
      <c r="QMR1956" s="101"/>
      <c r="QMS1956" s="101"/>
      <c r="QMT1956" s="101"/>
      <c r="QMU1956" s="101"/>
      <c r="QMV1956" s="101"/>
      <c r="QMW1956" s="101"/>
      <c r="QMX1956" s="101"/>
      <c r="QMY1956" s="101"/>
      <c r="QMZ1956" s="101"/>
      <c r="QNA1956" s="101"/>
      <c r="QNB1956" s="101"/>
      <c r="QNC1956" s="101"/>
      <c r="QND1956" s="101"/>
      <c r="QNE1956" s="101"/>
      <c r="QNF1956" s="101"/>
      <c r="QNG1956" s="101"/>
      <c r="QNH1956" s="101"/>
      <c r="QNI1956" s="101"/>
      <c r="QNJ1956" s="101"/>
      <c r="QNK1956" s="101"/>
      <c r="QNL1956" s="101"/>
      <c r="QNM1956" s="101"/>
      <c r="QNN1956" s="101"/>
      <c r="QNO1956" s="101"/>
      <c r="QNP1956" s="101"/>
      <c r="QNQ1956" s="101"/>
      <c r="QNR1956" s="101"/>
      <c r="QNS1956" s="101"/>
      <c r="QNT1956" s="101"/>
      <c r="QNU1956" s="101"/>
      <c r="QNV1956" s="101"/>
      <c r="QNW1956" s="101"/>
      <c r="QNX1956" s="101"/>
      <c r="QNY1956" s="101"/>
      <c r="QNZ1956" s="101"/>
      <c r="QOA1956" s="101"/>
      <c r="QOB1956" s="101"/>
      <c r="QOC1956" s="101"/>
      <c r="QOD1956" s="101"/>
      <c r="QOE1956" s="101"/>
      <c r="QOF1956" s="101"/>
      <c r="QOG1956" s="101"/>
      <c r="QOH1956" s="101"/>
      <c r="QOI1956" s="101"/>
      <c r="QOJ1956" s="101"/>
      <c r="QOK1956" s="101"/>
      <c r="QOL1956" s="101"/>
      <c r="QOM1956" s="101"/>
      <c r="QON1956" s="101"/>
      <c r="QOO1956" s="101"/>
      <c r="QOP1956" s="101"/>
      <c r="QOQ1956" s="101"/>
      <c r="QOR1956" s="101"/>
      <c r="QOS1956" s="101"/>
      <c r="QOT1956" s="101"/>
      <c r="QOU1956" s="101"/>
      <c r="QOV1956" s="101"/>
      <c r="QOW1956" s="101"/>
      <c r="QOX1956" s="101"/>
      <c r="QOY1956" s="101"/>
      <c r="QOZ1956" s="101"/>
      <c r="QPA1956" s="101"/>
      <c r="QPB1956" s="101"/>
      <c r="QPC1956" s="101"/>
      <c r="QPD1956" s="101"/>
      <c r="QPE1956" s="101"/>
      <c r="QPF1956" s="101"/>
      <c r="QPG1956" s="101"/>
      <c r="QPH1956" s="101"/>
      <c r="QPI1956" s="101"/>
      <c r="QPJ1956" s="101"/>
      <c r="QPK1956" s="101"/>
      <c r="QPL1956" s="101"/>
      <c r="QPM1956" s="101"/>
      <c r="QPN1956" s="101"/>
      <c r="QPO1956" s="101"/>
      <c r="QPP1956" s="101"/>
      <c r="QPQ1956" s="101"/>
      <c r="QPR1956" s="101"/>
      <c r="QPS1956" s="101"/>
      <c r="QPT1956" s="101"/>
      <c r="QPU1956" s="101"/>
      <c r="QPV1956" s="101"/>
      <c r="QPW1956" s="101"/>
      <c r="QPX1956" s="101"/>
      <c r="QPY1956" s="101"/>
      <c r="QPZ1956" s="101"/>
      <c r="QQA1956" s="101"/>
      <c r="QQB1956" s="101"/>
      <c r="QQC1956" s="101"/>
      <c r="QQD1956" s="101"/>
      <c r="QQE1956" s="101"/>
      <c r="QQF1956" s="101"/>
      <c r="QQG1956" s="101"/>
      <c r="QQH1956" s="101"/>
      <c r="QQI1956" s="101"/>
      <c r="QQJ1956" s="101"/>
      <c r="QQK1956" s="101"/>
      <c r="QQL1956" s="101"/>
      <c r="QQM1956" s="101"/>
      <c r="QQN1956" s="101"/>
      <c r="QQO1956" s="101"/>
      <c r="QQP1956" s="101"/>
      <c r="QQQ1956" s="101"/>
      <c r="QQR1956" s="101"/>
      <c r="QQS1956" s="101"/>
      <c r="QQT1956" s="101"/>
      <c r="QQU1956" s="101"/>
      <c r="QQV1956" s="101"/>
      <c r="QQW1956" s="101"/>
      <c r="QQX1956" s="101"/>
      <c r="QQY1956" s="101"/>
      <c r="QQZ1956" s="101"/>
      <c r="QRA1956" s="101"/>
      <c r="QRB1956" s="101"/>
      <c r="QRC1956" s="101"/>
      <c r="QRD1956" s="101"/>
      <c r="QRE1956" s="101"/>
      <c r="QRF1956" s="101"/>
      <c r="QRG1956" s="101"/>
      <c r="QRH1956" s="101"/>
      <c r="QRI1956" s="101"/>
      <c r="QRJ1956" s="101"/>
      <c r="QRK1956" s="101"/>
      <c r="QRL1956" s="101"/>
      <c r="QRM1956" s="101"/>
      <c r="QRN1956" s="101"/>
      <c r="QRO1956" s="101"/>
      <c r="QRP1956" s="101"/>
      <c r="QRQ1956" s="101"/>
      <c r="QRR1956" s="101"/>
      <c r="QRS1956" s="101"/>
      <c r="QRT1956" s="101"/>
      <c r="QRU1956" s="101"/>
      <c r="QRV1956" s="101"/>
      <c r="QRW1956" s="101"/>
      <c r="QRX1956" s="101"/>
      <c r="QRY1956" s="101"/>
      <c r="QRZ1956" s="101"/>
      <c r="QSA1956" s="101"/>
      <c r="QSB1956" s="101"/>
      <c r="QSC1956" s="101"/>
      <c r="QSD1956" s="101"/>
      <c r="QSE1956" s="101"/>
      <c r="QSF1956" s="101"/>
      <c r="QSG1956" s="101"/>
      <c r="QSH1956" s="101"/>
      <c r="QSI1956" s="101"/>
      <c r="QSJ1956" s="101"/>
      <c r="QSK1956" s="101"/>
      <c r="QSL1956" s="101"/>
      <c r="QSM1956" s="101"/>
      <c r="QSN1956" s="101"/>
      <c r="QSO1956" s="101"/>
      <c r="QSP1956" s="101"/>
      <c r="QSQ1956" s="101"/>
      <c r="QSR1956" s="101"/>
      <c r="QSS1956" s="101"/>
      <c r="QST1956" s="101"/>
      <c r="QSU1956" s="101"/>
      <c r="QSV1956" s="101"/>
      <c r="QSW1956" s="101"/>
      <c r="QSX1956" s="101"/>
      <c r="QSY1956" s="101"/>
      <c r="QSZ1956" s="101"/>
      <c r="QTA1956" s="101"/>
      <c r="QTB1956" s="101"/>
      <c r="QTC1956" s="101"/>
      <c r="QTD1956" s="101"/>
      <c r="QTE1956" s="101"/>
      <c r="QTF1956" s="101"/>
      <c r="QTG1956" s="101"/>
      <c r="QTH1956" s="101"/>
      <c r="QTI1956" s="101"/>
      <c r="QTJ1956" s="101"/>
      <c r="QTK1956" s="101"/>
      <c r="QTL1956" s="101"/>
      <c r="QTM1956" s="101"/>
      <c r="QTN1956" s="101"/>
      <c r="QTO1956" s="101"/>
      <c r="QTP1956" s="101"/>
      <c r="QTQ1956" s="101"/>
      <c r="QTR1956" s="101"/>
      <c r="QTS1956" s="101"/>
      <c r="QTT1956" s="101"/>
      <c r="QTU1956" s="101"/>
      <c r="QTV1956" s="101"/>
      <c r="QTW1956" s="101"/>
      <c r="QTX1956" s="101"/>
      <c r="QTY1956" s="101"/>
      <c r="QTZ1956" s="101"/>
      <c r="QUA1956" s="101"/>
      <c r="QUB1956" s="101"/>
      <c r="QUC1956" s="101"/>
      <c r="QUD1956" s="101"/>
      <c r="QUE1956" s="101"/>
      <c r="QUF1956" s="101"/>
      <c r="QUG1956" s="101"/>
      <c r="QUH1956" s="101"/>
      <c r="QUI1956" s="101"/>
      <c r="QUJ1956" s="101"/>
      <c r="QUK1956" s="101"/>
      <c r="QUL1956" s="101"/>
      <c r="QUM1956" s="101"/>
      <c r="QUN1956" s="101"/>
      <c r="QUO1956" s="101"/>
      <c r="QUP1956" s="101"/>
      <c r="QUQ1956" s="101"/>
      <c r="QUR1956" s="101"/>
      <c r="QUS1956" s="101"/>
      <c r="QUT1956" s="101"/>
      <c r="QUU1956" s="101"/>
      <c r="QUV1956" s="101"/>
      <c r="QUW1956" s="101"/>
      <c r="QUX1956" s="101"/>
      <c r="QUY1956" s="101"/>
      <c r="QUZ1956" s="101"/>
      <c r="QVA1956" s="101"/>
      <c r="QVB1956" s="101"/>
      <c r="QVC1956" s="101"/>
      <c r="QVD1956" s="101"/>
      <c r="QVE1956" s="101"/>
      <c r="QVF1956" s="101"/>
      <c r="QVG1956" s="101"/>
      <c r="QVH1956" s="101"/>
      <c r="QVI1956" s="101"/>
      <c r="QVJ1956" s="101"/>
      <c r="QVK1956" s="101"/>
      <c r="QVL1956" s="101"/>
      <c r="QVM1956" s="101"/>
      <c r="QVN1956" s="101"/>
      <c r="QVO1956" s="101"/>
      <c r="QVP1956" s="101"/>
      <c r="QVQ1956" s="101"/>
      <c r="QVR1956" s="101"/>
      <c r="QVS1956" s="101"/>
      <c r="QVT1956" s="101"/>
      <c r="QVU1956" s="101"/>
      <c r="QVV1956" s="101"/>
      <c r="QVW1956" s="101"/>
      <c r="QVX1956" s="101"/>
      <c r="QVY1956" s="101"/>
      <c r="QVZ1956" s="101"/>
      <c r="QWA1956" s="101"/>
      <c r="QWB1956" s="101"/>
      <c r="QWC1956" s="101"/>
      <c r="QWD1956" s="101"/>
      <c r="QWE1956" s="101"/>
      <c r="QWF1956" s="101"/>
      <c r="QWG1956" s="101"/>
      <c r="QWH1956" s="101"/>
      <c r="QWI1956" s="101"/>
      <c r="QWJ1956" s="101"/>
      <c r="QWK1956" s="101"/>
      <c r="QWL1956" s="101"/>
      <c r="QWM1956" s="101"/>
      <c r="QWN1956" s="101"/>
      <c r="QWO1956" s="101"/>
      <c r="QWP1956" s="101"/>
      <c r="QWQ1956" s="101"/>
      <c r="QWR1956" s="101"/>
      <c r="QWS1956" s="101"/>
      <c r="QWT1956" s="101"/>
      <c r="QWU1956" s="101"/>
      <c r="QWV1956" s="101"/>
      <c r="QWW1956" s="101"/>
      <c r="QWX1956" s="101"/>
      <c r="QWY1956" s="101"/>
      <c r="QWZ1956" s="101"/>
      <c r="QXA1956" s="101"/>
      <c r="QXB1956" s="101"/>
      <c r="QXC1956" s="101"/>
      <c r="QXD1956" s="101"/>
      <c r="QXE1956" s="101"/>
      <c r="QXF1956" s="101"/>
      <c r="QXG1956" s="101"/>
      <c r="QXH1956" s="101"/>
      <c r="QXI1956" s="101"/>
      <c r="QXJ1956" s="101"/>
      <c r="QXK1956" s="101"/>
      <c r="QXL1956" s="101"/>
      <c r="QXM1956" s="101"/>
      <c r="QXN1956" s="101"/>
      <c r="QXO1956" s="101"/>
      <c r="QXP1956" s="101"/>
      <c r="QXQ1956" s="101"/>
      <c r="QXR1956" s="101"/>
      <c r="QXS1956" s="101"/>
      <c r="QXT1956" s="101"/>
      <c r="QXU1956" s="101"/>
      <c r="QXV1956" s="101"/>
      <c r="QXW1956" s="101"/>
      <c r="QXX1956" s="101"/>
      <c r="QXY1956" s="101"/>
      <c r="QXZ1956" s="101"/>
      <c r="QYA1956" s="101"/>
      <c r="QYB1956" s="101"/>
      <c r="QYC1956" s="101"/>
      <c r="QYD1956" s="101"/>
      <c r="QYE1956" s="101"/>
      <c r="QYF1956" s="101"/>
      <c r="QYG1956" s="101"/>
      <c r="QYH1956" s="101"/>
      <c r="QYI1956" s="101"/>
      <c r="QYJ1956" s="101"/>
      <c r="QYK1956" s="101"/>
      <c r="QYL1956" s="101"/>
      <c r="QYM1956" s="101"/>
      <c r="QYN1956" s="101"/>
      <c r="QYO1956" s="101"/>
      <c r="QYP1956" s="101"/>
      <c r="QYQ1956" s="101"/>
      <c r="QYR1956" s="101"/>
      <c r="QYS1956" s="101"/>
      <c r="QYT1956" s="101"/>
      <c r="QYU1956" s="101"/>
      <c r="QYV1956" s="101"/>
      <c r="QYW1956" s="101"/>
      <c r="QYX1956" s="101"/>
      <c r="QYY1956" s="101"/>
      <c r="QYZ1956" s="101"/>
      <c r="QZA1956" s="101"/>
      <c r="QZB1956" s="101"/>
      <c r="QZC1956" s="101"/>
      <c r="QZD1956" s="101"/>
      <c r="QZE1956" s="101"/>
      <c r="QZF1956" s="101"/>
      <c r="QZG1956" s="101"/>
      <c r="QZH1956" s="101"/>
      <c r="QZI1956" s="101"/>
      <c r="QZJ1956" s="101"/>
      <c r="QZK1956" s="101"/>
      <c r="QZL1956" s="101"/>
      <c r="QZM1956" s="101"/>
      <c r="QZN1956" s="101"/>
      <c r="QZO1956" s="101"/>
      <c r="QZP1956" s="101"/>
      <c r="QZQ1956" s="101"/>
      <c r="QZR1956" s="101"/>
      <c r="QZS1956" s="101"/>
      <c r="QZT1956" s="101"/>
      <c r="QZU1956" s="101"/>
      <c r="QZV1956" s="101"/>
      <c r="QZW1956" s="101"/>
      <c r="QZX1956" s="101"/>
      <c r="QZY1956" s="101"/>
      <c r="QZZ1956" s="101"/>
      <c r="RAA1956" s="101"/>
      <c r="RAB1956" s="101"/>
      <c r="RAC1956" s="101"/>
      <c r="RAD1956" s="101"/>
      <c r="RAE1956" s="101"/>
      <c r="RAF1956" s="101"/>
      <c r="RAG1956" s="101"/>
      <c r="RAH1956" s="101"/>
      <c r="RAI1956" s="101"/>
      <c r="RAJ1956" s="101"/>
      <c r="RAK1956" s="101"/>
      <c r="RAL1956" s="101"/>
      <c r="RAM1956" s="101"/>
      <c r="RAN1956" s="101"/>
      <c r="RAO1956" s="101"/>
      <c r="RAP1956" s="101"/>
      <c r="RAQ1956" s="101"/>
      <c r="RAR1956" s="101"/>
      <c r="RAS1956" s="101"/>
      <c r="RAT1956" s="101"/>
      <c r="RAU1956" s="101"/>
      <c r="RAV1956" s="101"/>
      <c r="RAW1956" s="101"/>
      <c r="RAX1956" s="101"/>
      <c r="RAY1956" s="101"/>
      <c r="RAZ1956" s="101"/>
      <c r="RBA1956" s="101"/>
      <c r="RBB1956" s="101"/>
      <c r="RBC1956" s="101"/>
      <c r="RBD1956" s="101"/>
      <c r="RBE1956" s="101"/>
      <c r="RBF1956" s="101"/>
      <c r="RBG1956" s="101"/>
      <c r="RBH1956" s="101"/>
      <c r="RBI1956" s="101"/>
      <c r="RBJ1956" s="101"/>
      <c r="RBK1956" s="101"/>
      <c r="RBL1956" s="101"/>
      <c r="RBM1956" s="101"/>
      <c r="RBN1956" s="101"/>
      <c r="RBO1956" s="101"/>
      <c r="RBP1956" s="101"/>
      <c r="RBQ1956" s="101"/>
      <c r="RBR1956" s="101"/>
      <c r="RBS1956" s="101"/>
      <c r="RBT1956" s="101"/>
      <c r="RBU1956" s="101"/>
      <c r="RBV1956" s="101"/>
      <c r="RBW1956" s="101"/>
      <c r="RBX1956" s="101"/>
      <c r="RBY1956" s="101"/>
      <c r="RBZ1956" s="101"/>
      <c r="RCA1956" s="101"/>
      <c r="RCB1956" s="101"/>
      <c r="RCC1956" s="101"/>
      <c r="RCD1956" s="101"/>
      <c r="RCE1956" s="101"/>
      <c r="RCF1956" s="101"/>
      <c r="RCG1956" s="101"/>
      <c r="RCH1956" s="101"/>
      <c r="RCI1956" s="101"/>
      <c r="RCJ1956" s="101"/>
      <c r="RCK1956" s="101"/>
      <c r="RCL1956" s="101"/>
      <c r="RCM1956" s="101"/>
      <c r="RCN1956" s="101"/>
      <c r="RCO1956" s="101"/>
      <c r="RCP1956" s="101"/>
      <c r="RCQ1956" s="101"/>
      <c r="RCR1956" s="101"/>
      <c r="RCS1956" s="101"/>
      <c r="RCT1956" s="101"/>
      <c r="RCU1956" s="101"/>
      <c r="RCV1956" s="101"/>
      <c r="RCW1956" s="101"/>
      <c r="RCX1956" s="101"/>
      <c r="RCY1956" s="101"/>
      <c r="RCZ1956" s="101"/>
      <c r="RDA1956" s="101"/>
      <c r="RDB1956" s="101"/>
      <c r="RDC1956" s="101"/>
      <c r="RDD1956" s="101"/>
      <c r="RDE1956" s="101"/>
      <c r="RDF1956" s="101"/>
      <c r="RDG1956" s="101"/>
      <c r="RDH1956" s="101"/>
      <c r="RDI1956" s="101"/>
      <c r="RDJ1956" s="101"/>
      <c r="RDK1956" s="101"/>
      <c r="RDL1956" s="101"/>
      <c r="RDM1956" s="101"/>
      <c r="RDN1956" s="101"/>
      <c r="RDO1956" s="101"/>
      <c r="RDP1956" s="101"/>
      <c r="RDQ1956" s="101"/>
      <c r="RDR1956" s="101"/>
      <c r="RDS1956" s="101"/>
      <c r="RDT1956" s="101"/>
      <c r="RDU1956" s="101"/>
      <c r="RDV1956" s="101"/>
      <c r="RDW1956" s="101"/>
      <c r="RDX1956" s="101"/>
      <c r="RDY1956" s="101"/>
      <c r="RDZ1956" s="101"/>
      <c r="REA1956" s="101"/>
      <c r="REB1956" s="101"/>
      <c r="REC1956" s="101"/>
      <c r="RED1956" s="101"/>
      <c r="REE1956" s="101"/>
      <c r="REF1956" s="101"/>
      <c r="REG1956" s="101"/>
      <c r="REH1956" s="101"/>
      <c r="REI1956" s="101"/>
      <c r="REJ1956" s="101"/>
      <c r="REK1956" s="101"/>
      <c r="REL1956" s="101"/>
      <c r="REM1956" s="101"/>
      <c r="REN1956" s="101"/>
      <c r="REO1956" s="101"/>
      <c r="REP1956" s="101"/>
      <c r="REQ1956" s="101"/>
      <c r="RER1956" s="101"/>
      <c r="RES1956" s="101"/>
      <c r="RET1956" s="101"/>
      <c r="REU1956" s="101"/>
      <c r="REV1956" s="101"/>
      <c r="REW1956" s="101"/>
      <c r="REX1956" s="101"/>
      <c r="REY1956" s="101"/>
      <c r="REZ1956" s="101"/>
      <c r="RFA1956" s="101"/>
      <c r="RFB1956" s="101"/>
      <c r="RFC1956" s="101"/>
      <c r="RFD1956" s="101"/>
      <c r="RFE1956" s="101"/>
      <c r="RFF1956" s="101"/>
      <c r="RFG1956" s="101"/>
      <c r="RFH1956" s="101"/>
      <c r="RFI1956" s="101"/>
      <c r="RFJ1956" s="101"/>
      <c r="RFK1956" s="101"/>
      <c r="RFL1956" s="101"/>
      <c r="RFM1956" s="101"/>
      <c r="RFN1956" s="101"/>
      <c r="RFO1956" s="101"/>
      <c r="RFP1956" s="101"/>
      <c r="RFQ1956" s="101"/>
      <c r="RFR1956" s="101"/>
      <c r="RFS1956" s="101"/>
      <c r="RFT1956" s="101"/>
      <c r="RFU1956" s="101"/>
      <c r="RFV1956" s="101"/>
      <c r="RFW1956" s="101"/>
      <c r="RFX1956" s="101"/>
      <c r="RFY1956" s="101"/>
      <c r="RFZ1956" s="101"/>
      <c r="RGA1956" s="101"/>
      <c r="RGB1956" s="101"/>
      <c r="RGC1956" s="101"/>
      <c r="RGD1956" s="101"/>
      <c r="RGE1956" s="101"/>
      <c r="RGF1956" s="101"/>
      <c r="RGG1956" s="101"/>
      <c r="RGH1956" s="101"/>
      <c r="RGI1956" s="101"/>
      <c r="RGJ1956" s="101"/>
      <c r="RGK1956" s="101"/>
      <c r="RGL1956" s="101"/>
      <c r="RGM1956" s="101"/>
      <c r="RGN1956" s="101"/>
      <c r="RGO1956" s="101"/>
      <c r="RGP1956" s="101"/>
      <c r="RGQ1956" s="101"/>
      <c r="RGR1956" s="101"/>
      <c r="RGS1956" s="101"/>
      <c r="RGT1956" s="101"/>
      <c r="RGU1956" s="101"/>
      <c r="RGV1956" s="101"/>
      <c r="RGW1956" s="101"/>
      <c r="RGX1956" s="101"/>
      <c r="RGY1956" s="101"/>
      <c r="RGZ1956" s="101"/>
      <c r="RHA1956" s="101"/>
      <c r="RHB1956" s="101"/>
      <c r="RHC1956" s="101"/>
      <c r="RHD1956" s="101"/>
      <c r="RHE1956" s="101"/>
      <c r="RHF1956" s="101"/>
      <c r="RHG1956" s="101"/>
      <c r="RHH1956" s="101"/>
      <c r="RHI1956" s="101"/>
      <c r="RHJ1956" s="101"/>
      <c r="RHK1956" s="101"/>
      <c r="RHL1956" s="101"/>
      <c r="RHM1956" s="101"/>
      <c r="RHN1956" s="101"/>
      <c r="RHO1956" s="101"/>
      <c r="RHP1956" s="101"/>
      <c r="RHQ1956" s="101"/>
      <c r="RHR1956" s="101"/>
      <c r="RHS1956" s="101"/>
      <c r="RHT1956" s="101"/>
      <c r="RHU1956" s="101"/>
      <c r="RHV1956" s="101"/>
      <c r="RHW1956" s="101"/>
      <c r="RHX1956" s="101"/>
      <c r="RHY1956" s="101"/>
      <c r="RHZ1956" s="101"/>
      <c r="RIA1956" s="101"/>
      <c r="RIB1956" s="101"/>
      <c r="RIC1956" s="101"/>
      <c r="RID1956" s="101"/>
      <c r="RIE1956" s="101"/>
      <c r="RIF1956" s="101"/>
      <c r="RIG1956" s="101"/>
      <c r="RIH1956" s="101"/>
      <c r="RII1956" s="101"/>
      <c r="RIJ1956" s="101"/>
      <c r="RIK1956" s="101"/>
      <c r="RIL1956" s="101"/>
      <c r="RIM1956" s="101"/>
      <c r="RIN1956" s="101"/>
      <c r="RIO1956" s="101"/>
      <c r="RIP1956" s="101"/>
      <c r="RIQ1956" s="101"/>
      <c r="RIR1956" s="101"/>
      <c r="RIS1956" s="101"/>
      <c r="RIT1956" s="101"/>
      <c r="RIU1956" s="101"/>
      <c r="RIV1956" s="101"/>
      <c r="RIW1956" s="101"/>
      <c r="RIX1956" s="101"/>
      <c r="RIY1956" s="101"/>
      <c r="RIZ1956" s="101"/>
      <c r="RJA1956" s="101"/>
      <c r="RJB1956" s="101"/>
      <c r="RJC1956" s="101"/>
      <c r="RJD1956" s="101"/>
      <c r="RJE1956" s="101"/>
      <c r="RJF1956" s="101"/>
      <c r="RJG1956" s="101"/>
      <c r="RJH1956" s="101"/>
      <c r="RJI1956" s="101"/>
      <c r="RJJ1956" s="101"/>
      <c r="RJK1956" s="101"/>
      <c r="RJL1956" s="101"/>
      <c r="RJM1956" s="101"/>
      <c r="RJN1956" s="101"/>
      <c r="RJO1956" s="101"/>
      <c r="RJP1956" s="101"/>
      <c r="RJQ1956" s="101"/>
      <c r="RJR1956" s="101"/>
      <c r="RJS1956" s="101"/>
      <c r="RJT1956" s="101"/>
      <c r="RJU1956" s="101"/>
      <c r="RJV1956" s="101"/>
      <c r="RJW1956" s="101"/>
      <c r="RJX1956" s="101"/>
      <c r="RJY1956" s="101"/>
      <c r="RJZ1956" s="101"/>
      <c r="RKA1956" s="101"/>
      <c r="RKB1956" s="101"/>
      <c r="RKC1956" s="101"/>
      <c r="RKD1956" s="101"/>
      <c r="RKE1956" s="101"/>
      <c r="RKF1956" s="101"/>
      <c r="RKG1956" s="101"/>
      <c r="RKH1956" s="101"/>
      <c r="RKI1956" s="101"/>
      <c r="RKJ1956" s="101"/>
      <c r="RKK1956" s="101"/>
      <c r="RKL1956" s="101"/>
      <c r="RKM1956" s="101"/>
      <c r="RKN1956" s="101"/>
      <c r="RKO1956" s="101"/>
      <c r="RKP1956" s="101"/>
      <c r="RKQ1956" s="101"/>
      <c r="RKR1956" s="101"/>
      <c r="RKS1956" s="101"/>
      <c r="RKT1956" s="101"/>
      <c r="RKU1956" s="101"/>
      <c r="RKV1956" s="101"/>
      <c r="RKW1956" s="101"/>
      <c r="RKX1956" s="101"/>
      <c r="RKY1956" s="101"/>
      <c r="RKZ1956" s="101"/>
      <c r="RLA1956" s="101"/>
      <c r="RLB1956" s="101"/>
      <c r="RLC1956" s="101"/>
      <c r="RLD1956" s="101"/>
      <c r="RLE1956" s="101"/>
      <c r="RLF1956" s="101"/>
      <c r="RLG1956" s="101"/>
      <c r="RLH1956" s="101"/>
      <c r="RLI1956" s="101"/>
      <c r="RLJ1956" s="101"/>
      <c r="RLK1956" s="101"/>
      <c r="RLL1956" s="101"/>
      <c r="RLM1956" s="101"/>
      <c r="RLN1956" s="101"/>
      <c r="RLO1956" s="101"/>
      <c r="RLP1956" s="101"/>
      <c r="RLQ1956" s="101"/>
      <c r="RLR1956" s="101"/>
      <c r="RLS1956" s="101"/>
      <c r="RLT1956" s="101"/>
      <c r="RLU1956" s="101"/>
      <c r="RLV1956" s="101"/>
      <c r="RLW1956" s="101"/>
      <c r="RLX1956" s="101"/>
      <c r="RLY1956" s="101"/>
      <c r="RLZ1956" s="101"/>
      <c r="RMA1956" s="101"/>
      <c r="RMB1956" s="101"/>
      <c r="RMC1956" s="101"/>
      <c r="RMD1956" s="101"/>
      <c r="RME1956" s="101"/>
      <c r="RMF1956" s="101"/>
      <c r="RMG1956" s="101"/>
      <c r="RMH1956" s="101"/>
      <c r="RMI1956" s="101"/>
      <c r="RMJ1956" s="101"/>
      <c r="RMK1956" s="101"/>
      <c r="RML1956" s="101"/>
      <c r="RMM1956" s="101"/>
      <c r="RMN1956" s="101"/>
      <c r="RMO1956" s="101"/>
      <c r="RMP1956" s="101"/>
      <c r="RMQ1956" s="101"/>
      <c r="RMR1956" s="101"/>
      <c r="RMS1956" s="101"/>
      <c r="RMT1956" s="101"/>
      <c r="RMU1956" s="101"/>
      <c r="RMV1956" s="101"/>
      <c r="RMW1956" s="101"/>
      <c r="RMX1956" s="101"/>
      <c r="RMY1956" s="101"/>
      <c r="RMZ1956" s="101"/>
      <c r="RNA1956" s="101"/>
      <c r="RNB1956" s="101"/>
      <c r="RNC1956" s="101"/>
      <c r="RND1956" s="101"/>
      <c r="RNE1956" s="101"/>
      <c r="RNF1956" s="101"/>
      <c r="RNG1956" s="101"/>
      <c r="RNH1956" s="101"/>
      <c r="RNI1956" s="101"/>
      <c r="RNJ1956" s="101"/>
      <c r="RNK1956" s="101"/>
      <c r="RNL1956" s="101"/>
      <c r="RNM1956" s="101"/>
      <c r="RNN1956" s="101"/>
      <c r="RNO1956" s="101"/>
      <c r="RNP1956" s="101"/>
      <c r="RNQ1956" s="101"/>
      <c r="RNR1956" s="101"/>
      <c r="RNS1956" s="101"/>
      <c r="RNT1956" s="101"/>
      <c r="RNU1956" s="101"/>
      <c r="RNV1956" s="101"/>
      <c r="RNW1956" s="101"/>
      <c r="RNX1956" s="101"/>
      <c r="RNY1956" s="101"/>
      <c r="RNZ1956" s="101"/>
      <c r="ROA1956" s="101"/>
      <c r="ROB1956" s="101"/>
      <c r="ROC1956" s="101"/>
      <c r="ROD1956" s="101"/>
      <c r="ROE1956" s="101"/>
      <c r="ROF1956" s="101"/>
      <c r="ROG1956" s="101"/>
      <c r="ROH1956" s="101"/>
      <c r="ROI1956" s="101"/>
      <c r="ROJ1956" s="101"/>
      <c r="ROK1956" s="101"/>
      <c r="ROL1956" s="101"/>
      <c r="ROM1956" s="101"/>
      <c r="RON1956" s="101"/>
      <c r="ROO1956" s="101"/>
      <c r="ROP1956" s="101"/>
      <c r="ROQ1956" s="101"/>
      <c r="ROR1956" s="101"/>
      <c r="ROS1956" s="101"/>
      <c r="ROT1956" s="101"/>
      <c r="ROU1956" s="101"/>
      <c r="ROV1956" s="101"/>
      <c r="ROW1956" s="101"/>
      <c r="ROX1956" s="101"/>
      <c r="ROY1956" s="101"/>
      <c r="ROZ1956" s="101"/>
      <c r="RPA1956" s="101"/>
      <c r="RPB1956" s="101"/>
      <c r="RPC1956" s="101"/>
      <c r="RPD1956" s="101"/>
      <c r="RPE1956" s="101"/>
      <c r="RPF1956" s="101"/>
      <c r="RPG1956" s="101"/>
      <c r="RPH1956" s="101"/>
      <c r="RPI1956" s="101"/>
      <c r="RPJ1956" s="101"/>
      <c r="RPK1956" s="101"/>
      <c r="RPL1956" s="101"/>
      <c r="RPM1956" s="101"/>
      <c r="RPN1956" s="101"/>
      <c r="RPO1956" s="101"/>
      <c r="RPP1956" s="101"/>
      <c r="RPQ1956" s="101"/>
      <c r="RPR1956" s="101"/>
      <c r="RPS1956" s="101"/>
      <c r="RPT1956" s="101"/>
      <c r="RPU1956" s="101"/>
      <c r="RPV1956" s="101"/>
      <c r="RPW1956" s="101"/>
      <c r="RPX1956" s="101"/>
      <c r="RPY1956" s="101"/>
      <c r="RPZ1956" s="101"/>
      <c r="RQA1956" s="101"/>
      <c r="RQB1956" s="101"/>
      <c r="RQC1956" s="101"/>
      <c r="RQD1956" s="101"/>
      <c r="RQE1956" s="101"/>
      <c r="RQF1956" s="101"/>
      <c r="RQG1956" s="101"/>
      <c r="RQH1956" s="101"/>
      <c r="RQI1956" s="101"/>
      <c r="RQJ1956" s="101"/>
      <c r="RQK1956" s="101"/>
      <c r="RQL1956" s="101"/>
      <c r="RQM1956" s="101"/>
      <c r="RQN1956" s="101"/>
      <c r="RQO1956" s="101"/>
      <c r="RQP1956" s="101"/>
      <c r="RQQ1956" s="101"/>
      <c r="RQR1956" s="101"/>
      <c r="RQS1956" s="101"/>
      <c r="RQT1956" s="101"/>
      <c r="RQU1956" s="101"/>
      <c r="RQV1956" s="101"/>
      <c r="RQW1956" s="101"/>
      <c r="RQX1956" s="101"/>
      <c r="RQY1956" s="101"/>
      <c r="RQZ1956" s="101"/>
      <c r="RRA1956" s="101"/>
      <c r="RRB1956" s="101"/>
      <c r="RRC1956" s="101"/>
      <c r="RRD1956" s="101"/>
      <c r="RRE1956" s="101"/>
      <c r="RRF1956" s="101"/>
      <c r="RRG1956" s="101"/>
      <c r="RRH1956" s="101"/>
      <c r="RRI1956" s="101"/>
      <c r="RRJ1956" s="101"/>
      <c r="RRK1956" s="101"/>
      <c r="RRL1956" s="101"/>
      <c r="RRM1956" s="101"/>
      <c r="RRN1956" s="101"/>
      <c r="RRO1956" s="101"/>
      <c r="RRP1956" s="101"/>
      <c r="RRQ1956" s="101"/>
      <c r="RRR1956" s="101"/>
      <c r="RRS1956" s="101"/>
      <c r="RRT1956" s="101"/>
      <c r="RRU1956" s="101"/>
      <c r="RRV1956" s="101"/>
      <c r="RRW1956" s="101"/>
      <c r="RRX1956" s="101"/>
      <c r="RRY1956" s="101"/>
      <c r="RRZ1956" s="101"/>
      <c r="RSA1956" s="101"/>
      <c r="RSB1956" s="101"/>
      <c r="RSC1956" s="101"/>
      <c r="RSD1956" s="101"/>
      <c r="RSE1956" s="101"/>
      <c r="RSF1956" s="101"/>
      <c r="RSG1956" s="101"/>
      <c r="RSH1956" s="101"/>
      <c r="RSI1956" s="101"/>
      <c r="RSJ1956" s="101"/>
      <c r="RSK1956" s="101"/>
      <c r="RSL1956" s="101"/>
      <c r="RSM1956" s="101"/>
      <c r="RSN1956" s="101"/>
      <c r="RSO1956" s="101"/>
      <c r="RSP1956" s="101"/>
      <c r="RSQ1956" s="101"/>
      <c r="RSR1956" s="101"/>
      <c r="RSS1956" s="101"/>
      <c r="RST1956" s="101"/>
      <c r="RSU1956" s="101"/>
      <c r="RSV1956" s="101"/>
      <c r="RSW1956" s="101"/>
      <c r="RSX1956" s="101"/>
      <c r="RSY1956" s="101"/>
      <c r="RSZ1956" s="101"/>
      <c r="RTA1956" s="101"/>
      <c r="RTB1956" s="101"/>
      <c r="RTC1956" s="101"/>
      <c r="RTD1956" s="101"/>
      <c r="RTE1956" s="101"/>
      <c r="RTF1956" s="101"/>
      <c r="RTG1956" s="101"/>
      <c r="RTH1956" s="101"/>
      <c r="RTI1956" s="101"/>
      <c r="RTJ1956" s="101"/>
      <c r="RTK1956" s="101"/>
      <c r="RTL1956" s="101"/>
      <c r="RTM1956" s="101"/>
      <c r="RTN1956" s="101"/>
      <c r="RTO1956" s="101"/>
      <c r="RTP1956" s="101"/>
      <c r="RTQ1956" s="101"/>
      <c r="RTR1956" s="101"/>
      <c r="RTS1956" s="101"/>
      <c r="RTT1956" s="101"/>
      <c r="RTU1956" s="101"/>
      <c r="RTV1956" s="101"/>
      <c r="RTW1956" s="101"/>
      <c r="RTX1956" s="101"/>
      <c r="RTY1956" s="101"/>
      <c r="RTZ1956" s="101"/>
      <c r="RUA1956" s="101"/>
      <c r="RUB1956" s="101"/>
      <c r="RUC1956" s="101"/>
      <c r="RUD1956" s="101"/>
      <c r="RUE1956" s="101"/>
      <c r="RUF1956" s="101"/>
      <c r="RUG1956" s="101"/>
      <c r="RUH1956" s="101"/>
      <c r="RUI1956" s="101"/>
      <c r="RUJ1956" s="101"/>
      <c r="RUK1956" s="101"/>
      <c r="RUL1956" s="101"/>
      <c r="RUM1956" s="101"/>
      <c r="RUN1956" s="101"/>
      <c r="RUO1956" s="101"/>
      <c r="RUP1956" s="101"/>
      <c r="RUQ1956" s="101"/>
      <c r="RUR1956" s="101"/>
      <c r="RUS1956" s="101"/>
      <c r="RUT1956" s="101"/>
      <c r="RUU1956" s="101"/>
      <c r="RUV1956" s="101"/>
      <c r="RUW1956" s="101"/>
      <c r="RUX1956" s="101"/>
      <c r="RUY1956" s="101"/>
      <c r="RUZ1956" s="101"/>
      <c r="RVA1956" s="101"/>
      <c r="RVB1956" s="101"/>
      <c r="RVC1956" s="101"/>
      <c r="RVD1956" s="101"/>
      <c r="RVE1956" s="101"/>
      <c r="RVF1956" s="101"/>
      <c r="RVG1956" s="101"/>
      <c r="RVH1956" s="101"/>
      <c r="RVI1956" s="101"/>
      <c r="RVJ1956" s="101"/>
      <c r="RVK1956" s="101"/>
      <c r="RVL1956" s="101"/>
      <c r="RVM1956" s="101"/>
      <c r="RVN1956" s="101"/>
      <c r="RVO1956" s="101"/>
      <c r="RVP1956" s="101"/>
      <c r="RVQ1956" s="101"/>
      <c r="RVR1956" s="101"/>
      <c r="RVS1956" s="101"/>
      <c r="RVT1956" s="101"/>
      <c r="RVU1956" s="101"/>
      <c r="RVV1956" s="101"/>
      <c r="RVW1956" s="101"/>
      <c r="RVX1956" s="101"/>
      <c r="RVY1956" s="101"/>
      <c r="RVZ1956" s="101"/>
      <c r="RWA1956" s="101"/>
      <c r="RWB1956" s="101"/>
      <c r="RWC1956" s="101"/>
      <c r="RWD1956" s="101"/>
      <c r="RWE1956" s="101"/>
      <c r="RWF1956" s="101"/>
      <c r="RWG1956" s="101"/>
      <c r="RWH1956" s="101"/>
      <c r="RWI1956" s="101"/>
      <c r="RWJ1956" s="101"/>
      <c r="RWK1956" s="101"/>
      <c r="RWL1956" s="101"/>
      <c r="RWM1956" s="101"/>
      <c r="RWN1956" s="101"/>
      <c r="RWO1956" s="101"/>
      <c r="RWP1956" s="101"/>
      <c r="RWQ1956" s="101"/>
      <c r="RWR1956" s="101"/>
      <c r="RWS1956" s="101"/>
      <c r="RWT1956" s="101"/>
      <c r="RWU1956" s="101"/>
      <c r="RWV1956" s="101"/>
      <c r="RWW1956" s="101"/>
      <c r="RWX1956" s="101"/>
      <c r="RWY1956" s="101"/>
      <c r="RWZ1956" s="101"/>
      <c r="RXA1956" s="101"/>
      <c r="RXB1956" s="101"/>
      <c r="RXC1956" s="101"/>
      <c r="RXD1956" s="101"/>
      <c r="RXE1956" s="101"/>
      <c r="RXF1956" s="101"/>
      <c r="RXG1956" s="101"/>
      <c r="RXH1956" s="101"/>
      <c r="RXI1956" s="101"/>
      <c r="RXJ1956" s="101"/>
      <c r="RXK1956" s="101"/>
      <c r="RXL1956" s="101"/>
      <c r="RXM1956" s="101"/>
      <c r="RXN1956" s="101"/>
      <c r="RXO1956" s="101"/>
      <c r="RXP1956" s="101"/>
      <c r="RXQ1956" s="101"/>
      <c r="RXR1956" s="101"/>
      <c r="RXS1956" s="101"/>
      <c r="RXT1956" s="101"/>
      <c r="RXU1956" s="101"/>
      <c r="RXV1956" s="101"/>
      <c r="RXW1956" s="101"/>
      <c r="RXX1956" s="101"/>
      <c r="RXY1956" s="101"/>
      <c r="RXZ1956" s="101"/>
      <c r="RYA1956" s="101"/>
      <c r="RYB1956" s="101"/>
      <c r="RYC1956" s="101"/>
      <c r="RYD1956" s="101"/>
      <c r="RYE1956" s="101"/>
      <c r="RYF1956" s="101"/>
      <c r="RYG1956" s="101"/>
      <c r="RYH1956" s="101"/>
      <c r="RYI1956" s="101"/>
      <c r="RYJ1956" s="101"/>
      <c r="RYK1956" s="101"/>
      <c r="RYL1956" s="101"/>
      <c r="RYM1956" s="101"/>
      <c r="RYN1956" s="101"/>
      <c r="RYO1956" s="101"/>
      <c r="RYP1956" s="101"/>
      <c r="RYQ1956" s="101"/>
      <c r="RYR1956" s="101"/>
      <c r="RYS1956" s="101"/>
      <c r="RYT1956" s="101"/>
      <c r="RYU1956" s="101"/>
      <c r="RYV1956" s="101"/>
      <c r="RYW1956" s="101"/>
      <c r="RYX1956" s="101"/>
      <c r="RYY1956" s="101"/>
      <c r="RYZ1956" s="101"/>
      <c r="RZA1956" s="101"/>
      <c r="RZB1956" s="101"/>
      <c r="RZC1956" s="101"/>
      <c r="RZD1956" s="101"/>
      <c r="RZE1956" s="101"/>
      <c r="RZF1956" s="101"/>
      <c r="RZG1956" s="101"/>
      <c r="RZH1956" s="101"/>
      <c r="RZI1956" s="101"/>
      <c r="RZJ1956" s="101"/>
      <c r="RZK1956" s="101"/>
      <c r="RZL1956" s="101"/>
      <c r="RZM1956" s="101"/>
      <c r="RZN1956" s="101"/>
      <c r="RZO1956" s="101"/>
      <c r="RZP1956" s="101"/>
      <c r="RZQ1956" s="101"/>
      <c r="RZR1956" s="101"/>
      <c r="RZS1956" s="101"/>
      <c r="RZT1956" s="101"/>
      <c r="RZU1956" s="101"/>
      <c r="RZV1956" s="101"/>
      <c r="RZW1956" s="101"/>
      <c r="RZX1956" s="101"/>
      <c r="RZY1956" s="101"/>
      <c r="RZZ1956" s="101"/>
      <c r="SAA1956" s="101"/>
      <c r="SAB1956" s="101"/>
      <c r="SAC1956" s="101"/>
      <c r="SAD1956" s="101"/>
      <c r="SAE1956" s="101"/>
      <c r="SAF1956" s="101"/>
      <c r="SAG1956" s="101"/>
      <c r="SAH1956" s="101"/>
      <c r="SAI1956" s="101"/>
      <c r="SAJ1956" s="101"/>
      <c r="SAK1956" s="101"/>
      <c r="SAL1956" s="101"/>
      <c r="SAM1956" s="101"/>
      <c r="SAN1956" s="101"/>
      <c r="SAO1956" s="101"/>
      <c r="SAP1956" s="101"/>
      <c r="SAQ1956" s="101"/>
      <c r="SAR1956" s="101"/>
      <c r="SAS1956" s="101"/>
      <c r="SAT1956" s="101"/>
      <c r="SAU1956" s="101"/>
      <c r="SAV1956" s="101"/>
      <c r="SAW1956" s="101"/>
      <c r="SAX1956" s="101"/>
      <c r="SAY1956" s="101"/>
      <c r="SAZ1956" s="101"/>
      <c r="SBA1956" s="101"/>
      <c r="SBB1956" s="101"/>
      <c r="SBC1956" s="101"/>
      <c r="SBD1956" s="101"/>
      <c r="SBE1956" s="101"/>
      <c r="SBF1956" s="101"/>
      <c r="SBG1956" s="101"/>
      <c r="SBH1956" s="101"/>
      <c r="SBI1956" s="101"/>
      <c r="SBJ1956" s="101"/>
      <c r="SBK1956" s="101"/>
      <c r="SBL1956" s="101"/>
      <c r="SBM1956" s="101"/>
      <c r="SBN1956" s="101"/>
      <c r="SBO1956" s="101"/>
      <c r="SBP1956" s="101"/>
      <c r="SBQ1956" s="101"/>
      <c r="SBR1956" s="101"/>
      <c r="SBS1956" s="101"/>
      <c r="SBT1956" s="101"/>
      <c r="SBU1956" s="101"/>
      <c r="SBV1956" s="101"/>
      <c r="SBW1956" s="101"/>
      <c r="SBX1956" s="101"/>
      <c r="SBY1956" s="101"/>
      <c r="SBZ1956" s="101"/>
      <c r="SCA1956" s="101"/>
      <c r="SCB1956" s="101"/>
      <c r="SCC1956" s="101"/>
      <c r="SCD1956" s="101"/>
      <c r="SCE1956" s="101"/>
      <c r="SCF1956" s="101"/>
      <c r="SCG1956" s="101"/>
      <c r="SCH1956" s="101"/>
      <c r="SCI1956" s="101"/>
      <c r="SCJ1956" s="101"/>
      <c r="SCK1956" s="101"/>
      <c r="SCL1956" s="101"/>
      <c r="SCM1956" s="101"/>
      <c r="SCN1956" s="101"/>
      <c r="SCO1956" s="101"/>
      <c r="SCP1956" s="101"/>
      <c r="SCQ1956" s="101"/>
      <c r="SCR1956" s="101"/>
      <c r="SCS1956" s="101"/>
      <c r="SCT1956" s="101"/>
      <c r="SCU1956" s="101"/>
      <c r="SCV1956" s="101"/>
      <c r="SCW1956" s="101"/>
      <c r="SCX1956" s="101"/>
      <c r="SCY1956" s="101"/>
      <c r="SCZ1956" s="101"/>
      <c r="SDA1956" s="101"/>
      <c r="SDB1956" s="101"/>
      <c r="SDC1956" s="101"/>
      <c r="SDD1956" s="101"/>
      <c r="SDE1956" s="101"/>
      <c r="SDF1956" s="101"/>
      <c r="SDG1956" s="101"/>
      <c r="SDH1956" s="101"/>
      <c r="SDI1956" s="101"/>
      <c r="SDJ1956" s="101"/>
      <c r="SDK1956" s="101"/>
      <c r="SDL1956" s="101"/>
      <c r="SDM1956" s="101"/>
      <c r="SDN1956" s="101"/>
      <c r="SDO1956" s="101"/>
      <c r="SDP1956" s="101"/>
      <c r="SDQ1956" s="101"/>
      <c r="SDR1956" s="101"/>
      <c r="SDS1956" s="101"/>
      <c r="SDT1956" s="101"/>
      <c r="SDU1956" s="101"/>
      <c r="SDV1956" s="101"/>
      <c r="SDW1956" s="101"/>
      <c r="SDX1956" s="101"/>
      <c r="SDY1956" s="101"/>
      <c r="SDZ1956" s="101"/>
      <c r="SEA1956" s="101"/>
      <c r="SEB1956" s="101"/>
      <c r="SEC1956" s="101"/>
      <c r="SED1956" s="101"/>
      <c r="SEE1956" s="101"/>
      <c r="SEF1956" s="101"/>
      <c r="SEG1956" s="101"/>
      <c r="SEH1956" s="101"/>
      <c r="SEI1956" s="101"/>
      <c r="SEJ1956" s="101"/>
      <c r="SEK1956" s="101"/>
      <c r="SEL1956" s="101"/>
      <c r="SEM1956" s="101"/>
      <c r="SEN1956" s="101"/>
      <c r="SEO1956" s="101"/>
      <c r="SEP1956" s="101"/>
      <c r="SEQ1956" s="101"/>
      <c r="SER1956" s="101"/>
      <c r="SES1956" s="101"/>
      <c r="SET1956" s="101"/>
      <c r="SEU1956" s="101"/>
      <c r="SEV1956" s="101"/>
      <c r="SEW1956" s="101"/>
      <c r="SEX1956" s="101"/>
      <c r="SEY1956" s="101"/>
      <c r="SEZ1956" s="101"/>
      <c r="SFA1956" s="101"/>
      <c r="SFB1956" s="101"/>
      <c r="SFC1956" s="101"/>
      <c r="SFD1956" s="101"/>
      <c r="SFE1956" s="101"/>
      <c r="SFF1956" s="101"/>
      <c r="SFG1956" s="101"/>
      <c r="SFH1956" s="101"/>
      <c r="SFI1956" s="101"/>
      <c r="SFJ1956" s="101"/>
      <c r="SFK1956" s="101"/>
      <c r="SFL1956" s="101"/>
      <c r="SFM1956" s="101"/>
      <c r="SFN1956" s="101"/>
      <c r="SFO1956" s="101"/>
      <c r="SFP1956" s="101"/>
      <c r="SFQ1956" s="101"/>
      <c r="SFR1956" s="101"/>
      <c r="SFS1956" s="101"/>
      <c r="SFT1956" s="101"/>
      <c r="SFU1956" s="101"/>
      <c r="SFV1956" s="101"/>
      <c r="SFW1956" s="101"/>
      <c r="SFX1956" s="101"/>
      <c r="SFY1956" s="101"/>
      <c r="SFZ1956" s="101"/>
      <c r="SGA1956" s="101"/>
      <c r="SGB1956" s="101"/>
      <c r="SGC1956" s="101"/>
      <c r="SGD1956" s="101"/>
      <c r="SGE1956" s="101"/>
      <c r="SGF1956" s="101"/>
      <c r="SGG1956" s="101"/>
      <c r="SGH1956" s="101"/>
      <c r="SGI1956" s="101"/>
      <c r="SGJ1956" s="101"/>
      <c r="SGK1956" s="101"/>
      <c r="SGL1956" s="101"/>
      <c r="SGM1956" s="101"/>
      <c r="SGN1956" s="101"/>
      <c r="SGO1956" s="101"/>
      <c r="SGP1956" s="101"/>
      <c r="SGQ1956" s="101"/>
      <c r="SGR1956" s="101"/>
      <c r="SGS1956" s="101"/>
      <c r="SGT1956" s="101"/>
      <c r="SGU1956" s="101"/>
      <c r="SGV1956" s="101"/>
      <c r="SGW1956" s="101"/>
      <c r="SGX1956" s="101"/>
      <c r="SGY1956" s="101"/>
      <c r="SGZ1956" s="101"/>
      <c r="SHA1956" s="101"/>
      <c r="SHB1956" s="101"/>
      <c r="SHC1956" s="101"/>
      <c r="SHD1956" s="101"/>
      <c r="SHE1956" s="101"/>
      <c r="SHF1956" s="101"/>
      <c r="SHG1956" s="101"/>
      <c r="SHH1956" s="101"/>
      <c r="SHI1956" s="101"/>
      <c r="SHJ1956" s="101"/>
      <c r="SHK1956" s="101"/>
      <c r="SHL1956" s="101"/>
      <c r="SHM1956" s="101"/>
      <c r="SHN1956" s="101"/>
      <c r="SHO1956" s="101"/>
      <c r="SHP1956" s="101"/>
      <c r="SHQ1956" s="101"/>
      <c r="SHR1956" s="101"/>
      <c r="SHS1956" s="101"/>
      <c r="SHT1956" s="101"/>
      <c r="SHU1956" s="101"/>
      <c r="SHV1956" s="101"/>
      <c r="SHW1956" s="101"/>
      <c r="SHX1956" s="101"/>
      <c r="SHY1956" s="101"/>
      <c r="SHZ1956" s="101"/>
      <c r="SIA1956" s="101"/>
      <c r="SIB1956" s="101"/>
      <c r="SIC1956" s="101"/>
      <c r="SID1956" s="101"/>
      <c r="SIE1956" s="101"/>
      <c r="SIF1956" s="101"/>
      <c r="SIG1956" s="101"/>
      <c r="SIH1956" s="101"/>
      <c r="SII1956" s="101"/>
      <c r="SIJ1956" s="101"/>
      <c r="SIK1956" s="101"/>
      <c r="SIL1956" s="101"/>
      <c r="SIM1956" s="101"/>
      <c r="SIN1956" s="101"/>
      <c r="SIO1956" s="101"/>
      <c r="SIP1956" s="101"/>
      <c r="SIQ1956" s="101"/>
      <c r="SIR1956" s="101"/>
      <c r="SIS1956" s="101"/>
      <c r="SIT1956" s="101"/>
      <c r="SIU1956" s="101"/>
      <c r="SIV1956" s="101"/>
      <c r="SIW1956" s="101"/>
      <c r="SIX1956" s="101"/>
      <c r="SIY1956" s="101"/>
      <c r="SIZ1956" s="101"/>
      <c r="SJA1956" s="101"/>
      <c r="SJB1956" s="101"/>
      <c r="SJC1956" s="101"/>
      <c r="SJD1956" s="101"/>
      <c r="SJE1956" s="101"/>
      <c r="SJF1956" s="101"/>
      <c r="SJG1956" s="101"/>
      <c r="SJH1956" s="101"/>
      <c r="SJI1956" s="101"/>
      <c r="SJJ1956" s="101"/>
      <c r="SJK1956" s="101"/>
      <c r="SJL1956" s="101"/>
      <c r="SJM1956" s="101"/>
      <c r="SJN1956" s="101"/>
      <c r="SJO1956" s="101"/>
      <c r="SJP1956" s="101"/>
      <c r="SJQ1956" s="101"/>
      <c r="SJR1956" s="101"/>
      <c r="SJS1956" s="101"/>
      <c r="SJT1956" s="101"/>
      <c r="SJU1956" s="101"/>
      <c r="SJV1956" s="101"/>
      <c r="SJW1956" s="101"/>
      <c r="SJX1956" s="101"/>
      <c r="SJY1956" s="101"/>
      <c r="SJZ1956" s="101"/>
      <c r="SKA1956" s="101"/>
      <c r="SKB1956" s="101"/>
      <c r="SKC1956" s="101"/>
      <c r="SKD1956" s="101"/>
      <c r="SKE1956" s="101"/>
      <c r="SKF1956" s="101"/>
      <c r="SKG1956" s="101"/>
      <c r="SKH1956" s="101"/>
      <c r="SKI1956" s="101"/>
      <c r="SKJ1956" s="101"/>
      <c r="SKK1956" s="101"/>
      <c r="SKL1956" s="101"/>
      <c r="SKM1956" s="101"/>
      <c r="SKN1956" s="101"/>
      <c r="SKO1956" s="101"/>
      <c r="SKP1956" s="101"/>
      <c r="SKQ1956" s="101"/>
      <c r="SKR1956" s="101"/>
      <c r="SKS1956" s="101"/>
      <c r="SKT1956" s="101"/>
      <c r="SKU1956" s="101"/>
      <c r="SKV1956" s="101"/>
      <c r="SKW1956" s="101"/>
      <c r="SKX1956" s="101"/>
      <c r="SKY1956" s="101"/>
      <c r="SKZ1956" s="101"/>
      <c r="SLA1956" s="101"/>
      <c r="SLB1956" s="101"/>
      <c r="SLC1956" s="101"/>
      <c r="SLD1956" s="101"/>
      <c r="SLE1956" s="101"/>
      <c r="SLF1956" s="101"/>
      <c r="SLG1956" s="101"/>
      <c r="SLH1956" s="101"/>
      <c r="SLI1956" s="101"/>
      <c r="SLJ1956" s="101"/>
      <c r="SLK1956" s="101"/>
      <c r="SLL1956" s="101"/>
      <c r="SLM1956" s="101"/>
      <c r="SLN1956" s="101"/>
      <c r="SLO1956" s="101"/>
      <c r="SLP1956" s="101"/>
      <c r="SLQ1956" s="101"/>
      <c r="SLR1956" s="101"/>
      <c r="SLS1956" s="101"/>
      <c r="SLT1956" s="101"/>
      <c r="SLU1956" s="101"/>
      <c r="SLV1956" s="101"/>
      <c r="SLW1956" s="101"/>
      <c r="SLX1956" s="101"/>
      <c r="SLY1956" s="101"/>
      <c r="SLZ1956" s="101"/>
      <c r="SMA1956" s="101"/>
      <c r="SMB1956" s="101"/>
      <c r="SMC1956" s="101"/>
      <c r="SMD1956" s="101"/>
      <c r="SME1956" s="101"/>
      <c r="SMF1956" s="101"/>
      <c r="SMG1956" s="101"/>
      <c r="SMH1956" s="101"/>
      <c r="SMI1956" s="101"/>
      <c r="SMJ1956" s="101"/>
      <c r="SMK1956" s="101"/>
      <c r="SML1956" s="101"/>
      <c r="SMM1956" s="101"/>
      <c r="SMN1956" s="101"/>
      <c r="SMO1956" s="101"/>
      <c r="SMP1956" s="101"/>
      <c r="SMQ1956" s="101"/>
      <c r="SMR1956" s="101"/>
      <c r="SMS1956" s="101"/>
      <c r="SMT1956" s="101"/>
      <c r="SMU1956" s="101"/>
      <c r="SMV1956" s="101"/>
      <c r="SMW1956" s="101"/>
      <c r="SMX1956" s="101"/>
      <c r="SMY1956" s="101"/>
      <c r="SMZ1956" s="101"/>
      <c r="SNA1956" s="101"/>
      <c r="SNB1956" s="101"/>
      <c r="SNC1956" s="101"/>
      <c r="SND1956" s="101"/>
      <c r="SNE1956" s="101"/>
      <c r="SNF1956" s="101"/>
      <c r="SNG1956" s="101"/>
      <c r="SNH1956" s="101"/>
      <c r="SNI1956" s="101"/>
      <c r="SNJ1956" s="101"/>
      <c r="SNK1956" s="101"/>
      <c r="SNL1956" s="101"/>
      <c r="SNM1956" s="101"/>
      <c r="SNN1956" s="101"/>
      <c r="SNO1956" s="101"/>
      <c r="SNP1956" s="101"/>
      <c r="SNQ1956" s="101"/>
      <c r="SNR1956" s="101"/>
      <c r="SNS1956" s="101"/>
      <c r="SNT1956" s="101"/>
      <c r="SNU1956" s="101"/>
      <c r="SNV1956" s="101"/>
      <c r="SNW1956" s="101"/>
      <c r="SNX1956" s="101"/>
      <c r="SNY1956" s="101"/>
      <c r="SNZ1956" s="101"/>
      <c r="SOA1956" s="101"/>
      <c r="SOB1956" s="101"/>
      <c r="SOC1956" s="101"/>
      <c r="SOD1956" s="101"/>
      <c r="SOE1956" s="101"/>
      <c r="SOF1956" s="101"/>
      <c r="SOG1956" s="101"/>
      <c r="SOH1956" s="101"/>
      <c r="SOI1956" s="101"/>
      <c r="SOJ1956" s="101"/>
      <c r="SOK1956" s="101"/>
      <c r="SOL1956" s="101"/>
      <c r="SOM1956" s="101"/>
      <c r="SON1956" s="101"/>
      <c r="SOO1956" s="101"/>
      <c r="SOP1956" s="101"/>
      <c r="SOQ1956" s="101"/>
      <c r="SOR1956" s="101"/>
      <c r="SOS1956" s="101"/>
      <c r="SOT1956" s="101"/>
      <c r="SOU1956" s="101"/>
      <c r="SOV1956" s="101"/>
      <c r="SOW1956" s="101"/>
      <c r="SOX1956" s="101"/>
      <c r="SOY1956" s="101"/>
      <c r="SOZ1956" s="101"/>
      <c r="SPA1956" s="101"/>
      <c r="SPB1956" s="101"/>
      <c r="SPC1956" s="101"/>
      <c r="SPD1956" s="101"/>
      <c r="SPE1956" s="101"/>
      <c r="SPF1956" s="101"/>
      <c r="SPG1956" s="101"/>
      <c r="SPH1956" s="101"/>
      <c r="SPI1956" s="101"/>
      <c r="SPJ1956" s="101"/>
      <c r="SPK1956" s="101"/>
      <c r="SPL1956" s="101"/>
      <c r="SPM1956" s="101"/>
      <c r="SPN1956" s="101"/>
      <c r="SPO1956" s="101"/>
      <c r="SPP1956" s="101"/>
      <c r="SPQ1956" s="101"/>
      <c r="SPR1956" s="101"/>
      <c r="SPS1956" s="101"/>
      <c r="SPT1956" s="101"/>
      <c r="SPU1956" s="101"/>
      <c r="SPV1956" s="101"/>
      <c r="SPW1956" s="101"/>
      <c r="SPX1956" s="101"/>
      <c r="SPY1956" s="101"/>
      <c r="SPZ1956" s="101"/>
      <c r="SQA1956" s="101"/>
      <c r="SQB1956" s="101"/>
      <c r="SQC1956" s="101"/>
      <c r="SQD1956" s="101"/>
      <c r="SQE1956" s="101"/>
      <c r="SQF1956" s="101"/>
      <c r="SQG1956" s="101"/>
      <c r="SQH1956" s="101"/>
      <c r="SQI1956" s="101"/>
      <c r="SQJ1956" s="101"/>
      <c r="SQK1956" s="101"/>
      <c r="SQL1956" s="101"/>
      <c r="SQM1956" s="101"/>
      <c r="SQN1956" s="101"/>
      <c r="SQO1956" s="101"/>
      <c r="SQP1956" s="101"/>
      <c r="SQQ1956" s="101"/>
      <c r="SQR1956" s="101"/>
      <c r="SQS1956" s="101"/>
      <c r="SQT1956" s="101"/>
      <c r="SQU1956" s="101"/>
      <c r="SQV1956" s="101"/>
      <c r="SQW1956" s="101"/>
      <c r="SQX1956" s="101"/>
      <c r="SQY1956" s="101"/>
      <c r="SQZ1956" s="101"/>
      <c r="SRA1956" s="101"/>
      <c r="SRB1956" s="101"/>
      <c r="SRC1956" s="101"/>
      <c r="SRD1956" s="101"/>
      <c r="SRE1956" s="101"/>
      <c r="SRF1956" s="101"/>
      <c r="SRG1956" s="101"/>
      <c r="SRH1956" s="101"/>
      <c r="SRI1956" s="101"/>
      <c r="SRJ1956" s="101"/>
      <c r="SRK1956" s="101"/>
      <c r="SRL1956" s="101"/>
      <c r="SRM1956" s="101"/>
      <c r="SRN1956" s="101"/>
      <c r="SRO1956" s="101"/>
      <c r="SRP1956" s="101"/>
      <c r="SRQ1956" s="101"/>
      <c r="SRR1956" s="101"/>
      <c r="SRS1956" s="101"/>
      <c r="SRT1956" s="101"/>
      <c r="SRU1956" s="101"/>
      <c r="SRV1956" s="101"/>
      <c r="SRW1956" s="101"/>
      <c r="SRX1956" s="101"/>
      <c r="SRY1956" s="101"/>
      <c r="SRZ1956" s="101"/>
      <c r="SSA1956" s="101"/>
      <c r="SSB1956" s="101"/>
      <c r="SSC1956" s="101"/>
      <c r="SSD1956" s="101"/>
      <c r="SSE1956" s="101"/>
      <c r="SSF1956" s="101"/>
      <c r="SSG1956" s="101"/>
      <c r="SSH1956" s="101"/>
      <c r="SSI1956" s="101"/>
      <c r="SSJ1956" s="101"/>
      <c r="SSK1956" s="101"/>
      <c r="SSL1956" s="101"/>
      <c r="SSM1956" s="101"/>
      <c r="SSN1956" s="101"/>
      <c r="SSO1956" s="101"/>
      <c r="SSP1956" s="101"/>
      <c r="SSQ1956" s="101"/>
      <c r="SSR1956" s="101"/>
      <c r="SSS1956" s="101"/>
      <c r="SST1956" s="101"/>
      <c r="SSU1956" s="101"/>
      <c r="SSV1956" s="101"/>
      <c r="SSW1956" s="101"/>
      <c r="SSX1956" s="101"/>
      <c r="SSY1956" s="101"/>
      <c r="SSZ1956" s="101"/>
      <c r="STA1956" s="101"/>
      <c r="STB1956" s="101"/>
      <c r="STC1956" s="101"/>
      <c r="STD1956" s="101"/>
      <c r="STE1956" s="101"/>
      <c r="STF1956" s="101"/>
      <c r="STG1956" s="101"/>
      <c r="STH1956" s="101"/>
      <c r="STI1956" s="101"/>
      <c r="STJ1956" s="101"/>
      <c r="STK1956" s="101"/>
      <c r="STL1956" s="101"/>
      <c r="STM1956" s="101"/>
      <c r="STN1956" s="101"/>
      <c r="STO1956" s="101"/>
      <c r="STP1956" s="101"/>
      <c r="STQ1956" s="101"/>
      <c r="STR1956" s="101"/>
      <c r="STS1956" s="101"/>
      <c r="STT1956" s="101"/>
      <c r="STU1956" s="101"/>
      <c r="STV1956" s="101"/>
      <c r="STW1956" s="101"/>
      <c r="STX1956" s="101"/>
      <c r="STY1956" s="101"/>
      <c r="STZ1956" s="101"/>
      <c r="SUA1956" s="101"/>
      <c r="SUB1956" s="101"/>
      <c r="SUC1956" s="101"/>
      <c r="SUD1956" s="101"/>
      <c r="SUE1956" s="101"/>
      <c r="SUF1956" s="101"/>
      <c r="SUG1956" s="101"/>
      <c r="SUH1956" s="101"/>
      <c r="SUI1956" s="101"/>
      <c r="SUJ1956" s="101"/>
      <c r="SUK1956" s="101"/>
      <c r="SUL1956" s="101"/>
      <c r="SUM1956" s="101"/>
      <c r="SUN1956" s="101"/>
      <c r="SUO1956" s="101"/>
      <c r="SUP1956" s="101"/>
      <c r="SUQ1956" s="101"/>
      <c r="SUR1956" s="101"/>
      <c r="SUS1956" s="101"/>
      <c r="SUT1956" s="101"/>
      <c r="SUU1956" s="101"/>
      <c r="SUV1956" s="101"/>
      <c r="SUW1956" s="101"/>
      <c r="SUX1956" s="101"/>
      <c r="SUY1956" s="101"/>
      <c r="SUZ1956" s="101"/>
      <c r="SVA1956" s="101"/>
      <c r="SVB1956" s="101"/>
      <c r="SVC1956" s="101"/>
      <c r="SVD1956" s="101"/>
      <c r="SVE1956" s="101"/>
      <c r="SVF1956" s="101"/>
      <c r="SVG1956" s="101"/>
      <c r="SVH1956" s="101"/>
      <c r="SVI1956" s="101"/>
      <c r="SVJ1956" s="101"/>
      <c r="SVK1956" s="101"/>
      <c r="SVL1956" s="101"/>
      <c r="SVM1956" s="101"/>
      <c r="SVN1956" s="101"/>
      <c r="SVO1956" s="101"/>
      <c r="SVP1956" s="101"/>
      <c r="SVQ1956" s="101"/>
      <c r="SVR1956" s="101"/>
      <c r="SVS1956" s="101"/>
      <c r="SVT1956" s="101"/>
      <c r="SVU1956" s="101"/>
      <c r="SVV1956" s="101"/>
      <c r="SVW1956" s="101"/>
      <c r="SVX1956" s="101"/>
      <c r="SVY1956" s="101"/>
      <c r="SVZ1956" s="101"/>
      <c r="SWA1956" s="101"/>
      <c r="SWB1956" s="101"/>
      <c r="SWC1956" s="101"/>
      <c r="SWD1956" s="101"/>
      <c r="SWE1956" s="101"/>
      <c r="SWF1956" s="101"/>
      <c r="SWG1956" s="101"/>
      <c r="SWH1956" s="101"/>
      <c r="SWI1956" s="101"/>
      <c r="SWJ1956" s="101"/>
      <c r="SWK1956" s="101"/>
      <c r="SWL1956" s="101"/>
      <c r="SWM1956" s="101"/>
      <c r="SWN1956" s="101"/>
      <c r="SWO1956" s="101"/>
      <c r="SWP1956" s="101"/>
      <c r="SWQ1956" s="101"/>
      <c r="SWR1956" s="101"/>
      <c r="SWS1956" s="101"/>
      <c r="SWT1956" s="101"/>
      <c r="SWU1956" s="101"/>
      <c r="SWV1956" s="101"/>
      <c r="SWW1956" s="101"/>
      <c r="SWX1956" s="101"/>
      <c r="SWY1956" s="101"/>
      <c r="SWZ1956" s="101"/>
      <c r="SXA1956" s="101"/>
      <c r="SXB1956" s="101"/>
      <c r="SXC1956" s="101"/>
      <c r="SXD1956" s="101"/>
      <c r="SXE1956" s="101"/>
      <c r="SXF1956" s="101"/>
      <c r="SXG1956" s="101"/>
      <c r="SXH1956" s="101"/>
      <c r="SXI1956" s="101"/>
      <c r="SXJ1956" s="101"/>
      <c r="SXK1956" s="101"/>
      <c r="SXL1956" s="101"/>
      <c r="SXM1956" s="101"/>
      <c r="SXN1956" s="101"/>
      <c r="SXO1956" s="101"/>
      <c r="SXP1956" s="101"/>
      <c r="SXQ1956" s="101"/>
      <c r="SXR1956" s="101"/>
      <c r="SXS1956" s="101"/>
      <c r="SXT1956" s="101"/>
      <c r="SXU1956" s="101"/>
      <c r="SXV1956" s="101"/>
      <c r="SXW1956" s="101"/>
      <c r="SXX1956" s="101"/>
      <c r="SXY1956" s="101"/>
      <c r="SXZ1956" s="101"/>
      <c r="SYA1956" s="101"/>
      <c r="SYB1956" s="101"/>
      <c r="SYC1956" s="101"/>
      <c r="SYD1956" s="101"/>
      <c r="SYE1956" s="101"/>
      <c r="SYF1956" s="101"/>
      <c r="SYG1956" s="101"/>
      <c r="SYH1956" s="101"/>
      <c r="SYI1956" s="101"/>
      <c r="SYJ1956" s="101"/>
      <c r="SYK1956" s="101"/>
      <c r="SYL1956" s="101"/>
      <c r="SYM1956" s="101"/>
      <c r="SYN1956" s="101"/>
      <c r="SYO1956" s="101"/>
      <c r="SYP1956" s="101"/>
      <c r="SYQ1956" s="101"/>
      <c r="SYR1956" s="101"/>
      <c r="SYS1956" s="101"/>
      <c r="SYT1956" s="101"/>
      <c r="SYU1956" s="101"/>
      <c r="SYV1956" s="101"/>
      <c r="SYW1956" s="101"/>
      <c r="SYX1956" s="101"/>
      <c r="SYY1956" s="101"/>
      <c r="SYZ1956" s="101"/>
      <c r="SZA1956" s="101"/>
      <c r="SZB1956" s="101"/>
      <c r="SZC1956" s="101"/>
      <c r="SZD1956" s="101"/>
      <c r="SZE1956" s="101"/>
      <c r="SZF1956" s="101"/>
      <c r="SZG1956" s="101"/>
      <c r="SZH1956" s="101"/>
      <c r="SZI1956" s="101"/>
      <c r="SZJ1956" s="101"/>
      <c r="SZK1956" s="101"/>
      <c r="SZL1956" s="101"/>
      <c r="SZM1956" s="101"/>
      <c r="SZN1956" s="101"/>
      <c r="SZO1956" s="101"/>
      <c r="SZP1956" s="101"/>
      <c r="SZQ1956" s="101"/>
      <c r="SZR1956" s="101"/>
      <c r="SZS1956" s="101"/>
      <c r="SZT1956" s="101"/>
      <c r="SZU1956" s="101"/>
      <c r="SZV1956" s="101"/>
      <c r="SZW1956" s="101"/>
      <c r="SZX1956" s="101"/>
      <c r="SZY1956" s="101"/>
      <c r="SZZ1956" s="101"/>
      <c r="TAA1956" s="101"/>
      <c r="TAB1956" s="101"/>
      <c r="TAC1956" s="101"/>
      <c r="TAD1956" s="101"/>
      <c r="TAE1956" s="101"/>
      <c r="TAF1956" s="101"/>
      <c r="TAG1956" s="101"/>
      <c r="TAH1956" s="101"/>
      <c r="TAI1956" s="101"/>
      <c r="TAJ1956" s="101"/>
      <c r="TAK1956" s="101"/>
      <c r="TAL1956" s="101"/>
      <c r="TAM1956" s="101"/>
      <c r="TAN1956" s="101"/>
      <c r="TAO1956" s="101"/>
      <c r="TAP1956" s="101"/>
      <c r="TAQ1956" s="101"/>
      <c r="TAR1956" s="101"/>
      <c r="TAS1956" s="101"/>
      <c r="TAT1956" s="101"/>
      <c r="TAU1956" s="101"/>
      <c r="TAV1956" s="101"/>
      <c r="TAW1956" s="101"/>
      <c r="TAX1956" s="101"/>
      <c r="TAY1956" s="101"/>
      <c r="TAZ1956" s="101"/>
      <c r="TBA1956" s="101"/>
      <c r="TBB1956" s="101"/>
      <c r="TBC1956" s="101"/>
      <c r="TBD1956" s="101"/>
      <c r="TBE1956" s="101"/>
      <c r="TBF1956" s="101"/>
      <c r="TBG1956" s="101"/>
      <c r="TBH1956" s="101"/>
      <c r="TBI1956" s="101"/>
      <c r="TBJ1956" s="101"/>
      <c r="TBK1956" s="101"/>
      <c r="TBL1956" s="101"/>
      <c r="TBM1956" s="101"/>
      <c r="TBN1956" s="101"/>
      <c r="TBO1956" s="101"/>
      <c r="TBP1956" s="101"/>
      <c r="TBQ1956" s="101"/>
      <c r="TBR1956" s="101"/>
      <c r="TBS1956" s="101"/>
      <c r="TBT1956" s="101"/>
      <c r="TBU1956" s="101"/>
      <c r="TBV1956" s="101"/>
      <c r="TBW1956" s="101"/>
      <c r="TBX1956" s="101"/>
      <c r="TBY1956" s="101"/>
      <c r="TBZ1956" s="101"/>
      <c r="TCA1956" s="101"/>
      <c r="TCB1956" s="101"/>
      <c r="TCC1956" s="101"/>
      <c r="TCD1956" s="101"/>
      <c r="TCE1956" s="101"/>
      <c r="TCF1956" s="101"/>
      <c r="TCG1956" s="101"/>
      <c r="TCH1956" s="101"/>
      <c r="TCI1956" s="101"/>
      <c r="TCJ1956" s="101"/>
      <c r="TCK1956" s="101"/>
      <c r="TCL1956" s="101"/>
      <c r="TCM1956" s="101"/>
      <c r="TCN1956" s="101"/>
      <c r="TCO1956" s="101"/>
      <c r="TCP1956" s="101"/>
      <c r="TCQ1956" s="101"/>
      <c r="TCR1956" s="101"/>
      <c r="TCS1956" s="101"/>
      <c r="TCT1956" s="101"/>
      <c r="TCU1956" s="101"/>
      <c r="TCV1956" s="101"/>
      <c r="TCW1956" s="101"/>
      <c r="TCX1956" s="101"/>
      <c r="TCY1956" s="101"/>
      <c r="TCZ1956" s="101"/>
      <c r="TDA1956" s="101"/>
      <c r="TDB1956" s="101"/>
      <c r="TDC1956" s="101"/>
      <c r="TDD1956" s="101"/>
      <c r="TDE1956" s="101"/>
      <c r="TDF1956" s="101"/>
      <c r="TDG1956" s="101"/>
      <c r="TDH1956" s="101"/>
      <c r="TDI1956" s="101"/>
      <c r="TDJ1956" s="101"/>
      <c r="TDK1956" s="101"/>
      <c r="TDL1956" s="101"/>
      <c r="TDM1956" s="101"/>
      <c r="TDN1956" s="101"/>
      <c r="TDO1956" s="101"/>
      <c r="TDP1956" s="101"/>
      <c r="TDQ1956" s="101"/>
      <c r="TDR1956" s="101"/>
      <c r="TDS1956" s="101"/>
      <c r="TDT1956" s="101"/>
      <c r="TDU1956" s="101"/>
      <c r="TDV1956" s="101"/>
      <c r="TDW1956" s="101"/>
      <c r="TDX1956" s="101"/>
      <c r="TDY1956" s="101"/>
      <c r="TDZ1956" s="101"/>
      <c r="TEA1956" s="101"/>
      <c r="TEB1956" s="101"/>
      <c r="TEC1956" s="101"/>
      <c r="TED1956" s="101"/>
      <c r="TEE1956" s="101"/>
      <c r="TEF1956" s="101"/>
      <c r="TEG1956" s="101"/>
      <c r="TEH1956" s="101"/>
      <c r="TEI1956" s="101"/>
      <c r="TEJ1956" s="101"/>
      <c r="TEK1956" s="101"/>
      <c r="TEL1956" s="101"/>
      <c r="TEM1956" s="101"/>
      <c r="TEN1956" s="101"/>
      <c r="TEO1956" s="101"/>
      <c r="TEP1956" s="101"/>
      <c r="TEQ1956" s="101"/>
      <c r="TER1956" s="101"/>
      <c r="TES1956" s="101"/>
      <c r="TET1956" s="101"/>
      <c r="TEU1956" s="101"/>
      <c r="TEV1956" s="101"/>
      <c r="TEW1956" s="101"/>
      <c r="TEX1956" s="101"/>
      <c r="TEY1956" s="101"/>
      <c r="TEZ1956" s="101"/>
      <c r="TFA1956" s="101"/>
      <c r="TFB1956" s="101"/>
      <c r="TFC1956" s="101"/>
      <c r="TFD1956" s="101"/>
      <c r="TFE1956" s="101"/>
      <c r="TFF1956" s="101"/>
      <c r="TFG1956" s="101"/>
      <c r="TFH1956" s="101"/>
      <c r="TFI1956" s="101"/>
      <c r="TFJ1956" s="101"/>
      <c r="TFK1956" s="101"/>
      <c r="TFL1956" s="101"/>
      <c r="TFM1956" s="101"/>
      <c r="TFN1956" s="101"/>
      <c r="TFO1956" s="101"/>
      <c r="TFP1956" s="101"/>
      <c r="TFQ1956" s="101"/>
      <c r="TFR1956" s="101"/>
      <c r="TFS1956" s="101"/>
      <c r="TFT1956" s="101"/>
      <c r="TFU1956" s="101"/>
      <c r="TFV1956" s="101"/>
      <c r="TFW1956" s="101"/>
      <c r="TFX1956" s="101"/>
      <c r="TFY1956" s="101"/>
      <c r="TFZ1956" s="101"/>
      <c r="TGA1956" s="101"/>
      <c r="TGB1956" s="101"/>
      <c r="TGC1956" s="101"/>
      <c r="TGD1956" s="101"/>
      <c r="TGE1956" s="101"/>
      <c r="TGF1956" s="101"/>
      <c r="TGG1956" s="101"/>
      <c r="TGH1956" s="101"/>
      <c r="TGI1956" s="101"/>
      <c r="TGJ1956" s="101"/>
      <c r="TGK1956" s="101"/>
      <c r="TGL1956" s="101"/>
      <c r="TGM1956" s="101"/>
      <c r="TGN1956" s="101"/>
      <c r="TGO1956" s="101"/>
      <c r="TGP1956" s="101"/>
      <c r="TGQ1956" s="101"/>
      <c r="TGR1956" s="101"/>
      <c r="TGS1956" s="101"/>
      <c r="TGT1956" s="101"/>
      <c r="TGU1956" s="101"/>
      <c r="TGV1956" s="101"/>
      <c r="TGW1956" s="101"/>
      <c r="TGX1956" s="101"/>
      <c r="TGY1956" s="101"/>
      <c r="TGZ1956" s="101"/>
      <c r="THA1956" s="101"/>
      <c r="THB1956" s="101"/>
      <c r="THC1956" s="101"/>
      <c r="THD1956" s="101"/>
      <c r="THE1956" s="101"/>
      <c r="THF1956" s="101"/>
      <c r="THG1956" s="101"/>
      <c r="THH1956" s="101"/>
      <c r="THI1956" s="101"/>
      <c r="THJ1956" s="101"/>
      <c r="THK1956" s="101"/>
      <c r="THL1956" s="101"/>
      <c r="THM1956" s="101"/>
      <c r="THN1956" s="101"/>
      <c r="THO1956" s="101"/>
      <c r="THP1956" s="101"/>
      <c r="THQ1956" s="101"/>
      <c r="THR1956" s="101"/>
      <c r="THS1956" s="101"/>
      <c r="THT1956" s="101"/>
      <c r="THU1956" s="101"/>
      <c r="THV1956" s="101"/>
      <c r="THW1956" s="101"/>
      <c r="THX1956" s="101"/>
      <c r="THY1956" s="101"/>
      <c r="THZ1956" s="101"/>
      <c r="TIA1956" s="101"/>
      <c r="TIB1956" s="101"/>
      <c r="TIC1956" s="101"/>
      <c r="TID1956" s="101"/>
      <c r="TIE1956" s="101"/>
      <c r="TIF1956" s="101"/>
      <c r="TIG1956" s="101"/>
      <c r="TIH1956" s="101"/>
      <c r="TII1956" s="101"/>
      <c r="TIJ1956" s="101"/>
      <c r="TIK1956" s="101"/>
      <c r="TIL1956" s="101"/>
      <c r="TIM1956" s="101"/>
      <c r="TIN1956" s="101"/>
      <c r="TIO1956" s="101"/>
      <c r="TIP1956" s="101"/>
      <c r="TIQ1956" s="101"/>
      <c r="TIR1956" s="101"/>
      <c r="TIS1956" s="101"/>
      <c r="TIT1956" s="101"/>
      <c r="TIU1956" s="101"/>
      <c r="TIV1956" s="101"/>
      <c r="TIW1956" s="101"/>
      <c r="TIX1956" s="101"/>
      <c r="TIY1956" s="101"/>
      <c r="TIZ1956" s="101"/>
      <c r="TJA1956" s="101"/>
      <c r="TJB1956" s="101"/>
      <c r="TJC1956" s="101"/>
      <c r="TJD1956" s="101"/>
      <c r="TJE1956" s="101"/>
      <c r="TJF1956" s="101"/>
      <c r="TJG1956" s="101"/>
      <c r="TJH1956" s="101"/>
      <c r="TJI1956" s="101"/>
      <c r="TJJ1956" s="101"/>
      <c r="TJK1956" s="101"/>
      <c r="TJL1956" s="101"/>
      <c r="TJM1956" s="101"/>
      <c r="TJN1956" s="101"/>
      <c r="TJO1956" s="101"/>
      <c r="TJP1956" s="101"/>
      <c r="TJQ1956" s="101"/>
      <c r="TJR1956" s="101"/>
      <c r="TJS1956" s="101"/>
      <c r="TJT1956" s="101"/>
      <c r="TJU1956" s="101"/>
      <c r="TJV1956" s="101"/>
      <c r="TJW1956" s="101"/>
      <c r="TJX1956" s="101"/>
      <c r="TJY1956" s="101"/>
      <c r="TJZ1956" s="101"/>
      <c r="TKA1956" s="101"/>
      <c r="TKB1956" s="101"/>
      <c r="TKC1956" s="101"/>
      <c r="TKD1956" s="101"/>
      <c r="TKE1956" s="101"/>
      <c r="TKF1956" s="101"/>
      <c r="TKG1956" s="101"/>
      <c r="TKH1956" s="101"/>
      <c r="TKI1956" s="101"/>
      <c r="TKJ1956" s="101"/>
      <c r="TKK1956" s="101"/>
      <c r="TKL1956" s="101"/>
      <c r="TKM1956" s="101"/>
      <c r="TKN1956" s="101"/>
      <c r="TKO1956" s="101"/>
      <c r="TKP1956" s="101"/>
      <c r="TKQ1956" s="101"/>
      <c r="TKR1956" s="101"/>
      <c r="TKS1956" s="101"/>
      <c r="TKT1956" s="101"/>
      <c r="TKU1956" s="101"/>
      <c r="TKV1956" s="101"/>
      <c r="TKW1956" s="101"/>
      <c r="TKX1956" s="101"/>
      <c r="TKY1956" s="101"/>
      <c r="TKZ1956" s="101"/>
      <c r="TLA1956" s="101"/>
      <c r="TLB1956" s="101"/>
      <c r="TLC1956" s="101"/>
      <c r="TLD1956" s="101"/>
      <c r="TLE1956" s="101"/>
      <c r="TLF1956" s="101"/>
      <c r="TLG1956" s="101"/>
      <c r="TLH1956" s="101"/>
      <c r="TLI1956" s="101"/>
      <c r="TLJ1956" s="101"/>
      <c r="TLK1956" s="101"/>
      <c r="TLL1956" s="101"/>
      <c r="TLM1956" s="101"/>
      <c r="TLN1956" s="101"/>
      <c r="TLO1956" s="101"/>
      <c r="TLP1956" s="101"/>
      <c r="TLQ1956" s="101"/>
      <c r="TLR1956" s="101"/>
      <c r="TLS1956" s="101"/>
      <c r="TLT1956" s="101"/>
      <c r="TLU1956" s="101"/>
      <c r="TLV1956" s="101"/>
      <c r="TLW1956" s="101"/>
      <c r="TLX1956" s="101"/>
      <c r="TLY1956" s="101"/>
      <c r="TLZ1956" s="101"/>
      <c r="TMA1956" s="101"/>
      <c r="TMB1956" s="101"/>
      <c r="TMC1956" s="101"/>
      <c r="TMD1956" s="101"/>
      <c r="TME1956" s="101"/>
      <c r="TMF1956" s="101"/>
      <c r="TMG1956" s="101"/>
      <c r="TMH1956" s="101"/>
      <c r="TMI1956" s="101"/>
      <c r="TMJ1956" s="101"/>
      <c r="TMK1956" s="101"/>
      <c r="TML1956" s="101"/>
      <c r="TMM1956" s="101"/>
      <c r="TMN1956" s="101"/>
      <c r="TMO1956" s="101"/>
      <c r="TMP1956" s="101"/>
      <c r="TMQ1956" s="101"/>
      <c r="TMR1956" s="101"/>
      <c r="TMS1956" s="101"/>
      <c r="TMT1956" s="101"/>
      <c r="TMU1956" s="101"/>
      <c r="TMV1956" s="101"/>
      <c r="TMW1956" s="101"/>
      <c r="TMX1956" s="101"/>
      <c r="TMY1956" s="101"/>
      <c r="TMZ1956" s="101"/>
      <c r="TNA1956" s="101"/>
      <c r="TNB1956" s="101"/>
      <c r="TNC1956" s="101"/>
      <c r="TND1956" s="101"/>
      <c r="TNE1956" s="101"/>
      <c r="TNF1956" s="101"/>
      <c r="TNG1956" s="101"/>
      <c r="TNH1956" s="101"/>
      <c r="TNI1956" s="101"/>
      <c r="TNJ1956" s="101"/>
      <c r="TNK1956" s="101"/>
      <c r="TNL1956" s="101"/>
      <c r="TNM1956" s="101"/>
      <c r="TNN1956" s="101"/>
      <c r="TNO1956" s="101"/>
      <c r="TNP1956" s="101"/>
      <c r="TNQ1956" s="101"/>
      <c r="TNR1956" s="101"/>
      <c r="TNS1956" s="101"/>
      <c r="TNT1956" s="101"/>
      <c r="TNU1956" s="101"/>
      <c r="TNV1956" s="101"/>
      <c r="TNW1956" s="101"/>
      <c r="TNX1956" s="101"/>
      <c r="TNY1956" s="101"/>
      <c r="TNZ1956" s="101"/>
      <c r="TOA1956" s="101"/>
      <c r="TOB1956" s="101"/>
      <c r="TOC1956" s="101"/>
      <c r="TOD1956" s="101"/>
      <c r="TOE1956" s="101"/>
      <c r="TOF1956" s="101"/>
      <c r="TOG1956" s="101"/>
      <c r="TOH1956" s="101"/>
      <c r="TOI1956" s="101"/>
      <c r="TOJ1956" s="101"/>
      <c r="TOK1956" s="101"/>
      <c r="TOL1956" s="101"/>
      <c r="TOM1956" s="101"/>
      <c r="TON1956" s="101"/>
      <c r="TOO1956" s="101"/>
      <c r="TOP1956" s="101"/>
      <c r="TOQ1956" s="101"/>
      <c r="TOR1956" s="101"/>
      <c r="TOS1956" s="101"/>
      <c r="TOT1956" s="101"/>
      <c r="TOU1956" s="101"/>
      <c r="TOV1956" s="101"/>
      <c r="TOW1956" s="101"/>
      <c r="TOX1956" s="101"/>
      <c r="TOY1956" s="101"/>
      <c r="TOZ1956" s="101"/>
      <c r="TPA1956" s="101"/>
      <c r="TPB1956" s="101"/>
      <c r="TPC1956" s="101"/>
      <c r="TPD1956" s="101"/>
      <c r="TPE1956" s="101"/>
      <c r="TPF1956" s="101"/>
      <c r="TPG1956" s="101"/>
      <c r="TPH1956" s="101"/>
      <c r="TPI1956" s="101"/>
      <c r="TPJ1956" s="101"/>
      <c r="TPK1956" s="101"/>
      <c r="TPL1956" s="101"/>
      <c r="TPM1956" s="101"/>
      <c r="TPN1956" s="101"/>
      <c r="TPO1956" s="101"/>
      <c r="TPP1956" s="101"/>
      <c r="TPQ1956" s="101"/>
      <c r="TPR1956" s="101"/>
      <c r="TPS1956" s="101"/>
      <c r="TPT1956" s="101"/>
      <c r="TPU1956" s="101"/>
      <c r="TPV1956" s="101"/>
      <c r="TPW1956" s="101"/>
      <c r="TPX1956" s="101"/>
      <c r="TPY1956" s="101"/>
      <c r="TPZ1956" s="101"/>
      <c r="TQA1956" s="101"/>
      <c r="TQB1956" s="101"/>
      <c r="TQC1956" s="101"/>
      <c r="TQD1956" s="101"/>
      <c r="TQE1956" s="101"/>
      <c r="TQF1956" s="101"/>
      <c r="TQG1956" s="101"/>
      <c r="TQH1956" s="101"/>
      <c r="TQI1956" s="101"/>
      <c r="TQJ1956" s="101"/>
      <c r="TQK1956" s="101"/>
      <c r="TQL1956" s="101"/>
      <c r="TQM1956" s="101"/>
      <c r="TQN1956" s="101"/>
      <c r="TQO1956" s="101"/>
      <c r="TQP1956" s="101"/>
      <c r="TQQ1956" s="101"/>
      <c r="TQR1956" s="101"/>
      <c r="TQS1956" s="101"/>
      <c r="TQT1956" s="101"/>
      <c r="TQU1956" s="101"/>
      <c r="TQV1956" s="101"/>
      <c r="TQW1956" s="101"/>
      <c r="TQX1956" s="101"/>
      <c r="TQY1956" s="101"/>
      <c r="TQZ1956" s="101"/>
      <c r="TRA1956" s="101"/>
      <c r="TRB1956" s="101"/>
      <c r="TRC1956" s="101"/>
      <c r="TRD1956" s="101"/>
      <c r="TRE1956" s="101"/>
      <c r="TRF1956" s="101"/>
      <c r="TRG1956" s="101"/>
      <c r="TRH1956" s="101"/>
      <c r="TRI1956" s="101"/>
      <c r="TRJ1956" s="101"/>
      <c r="TRK1956" s="101"/>
      <c r="TRL1956" s="101"/>
      <c r="TRM1956" s="101"/>
      <c r="TRN1956" s="101"/>
      <c r="TRO1956" s="101"/>
      <c r="TRP1956" s="101"/>
      <c r="TRQ1956" s="101"/>
      <c r="TRR1956" s="101"/>
      <c r="TRS1956" s="101"/>
      <c r="TRT1956" s="101"/>
      <c r="TRU1956" s="101"/>
      <c r="TRV1956" s="101"/>
      <c r="TRW1956" s="101"/>
      <c r="TRX1956" s="101"/>
      <c r="TRY1956" s="101"/>
      <c r="TRZ1956" s="101"/>
      <c r="TSA1956" s="101"/>
      <c r="TSB1956" s="101"/>
      <c r="TSC1956" s="101"/>
      <c r="TSD1956" s="101"/>
      <c r="TSE1956" s="101"/>
      <c r="TSF1956" s="101"/>
      <c r="TSG1956" s="101"/>
      <c r="TSH1956" s="101"/>
      <c r="TSI1956" s="101"/>
      <c r="TSJ1956" s="101"/>
      <c r="TSK1956" s="101"/>
      <c r="TSL1956" s="101"/>
      <c r="TSM1956" s="101"/>
      <c r="TSN1956" s="101"/>
      <c r="TSO1956" s="101"/>
      <c r="TSP1956" s="101"/>
      <c r="TSQ1956" s="101"/>
      <c r="TSR1956" s="101"/>
      <c r="TSS1956" s="101"/>
      <c r="TST1956" s="101"/>
      <c r="TSU1956" s="101"/>
      <c r="TSV1956" s="101"/>
      <c r="TSW1956" s="101"/>
      <c r="TSX1956" s="101"/>
      <c r="TSY1956" s="101"/>
      <c r="TSZ1956" s="101"/>
      <c r="TTA1956" s="101"/>
      <c r="TTB1956" s="101"/>
      <c r="TTC1956" s="101"/>
      <c r="TTD1956" s="101"/>
      <c r="TTE1956" s="101"/>
      <c r="TTF1956" s="101"/>
      <c r="TTG1956" s="101"/>
      <c r="TTH1956" s="101"/>
      <c r="TTI1956" s="101"/>
      <c r="TTJ1956" s="101"/>
      <c r="TTK1956" s="101"/>
      <c r="TTL1956" s="101"/>
      <c r="TTM1956" s="101"/>
      <c r="TTN1956" s="101"/>
      <c r="TTO1956" s="101"/>
      <c r="TTP1956" s="101"/>
      <c r="TTQ1956" s="101"/>
      <c r="TTR1956" s="101"/>
      <c r="TTS1956" s="101"/>
      <c r="TTT1956" s="101"/>
      <c r="TTU1956" s="101"/>
      <c r="TTV1956" s="101"/>
      <c r="TTW1956" s="101"/>
      <c r="TTX1956" s="101"/>
      <c r="TTY1956" s="101"/>
      <c r="TTZ1956" s="101"/>
      <c r="TUA1956" s="101"/>
      <c r="TUB1956" s="101"/>
      <c r="TUC1956" s="101"/>
      <c r="TUD1956" s="101"/>
      <c r="TUE1956" s="101"/>
      <c r="TUF1956" s="101"/>
      <c r="TUG1956" s="101"/>
      <c r="TUH1956" s="101"/>
      <c r="TUI1956" s="101"/>
      <c r="TUJ1956" s="101"/>
      <c r="TUK1956" s="101"/>
      <c r="TUL1956" s="101"/>
      <c r="TUM1956" s="101"/>
      <c r="TUN1956" s="101"/>
      <c r="TUO1956" s="101"/>
      <c r="TUP1956" s="101"/>
      <c r="TUQ1956" s="101"/>
      <c r="TUR1956" s="101"/>
      <c r="TUS1956" s="101"/>
      <c r="TUT1956" s="101"/>
      <c r="TUU1956" s="101"/>
      <c r="TUV1956" s="101"/>
      <c r="TUW1956" s="101"/>
      <c r="TUX1956" s="101"/>
      <c r="TUY1956" s="101"/>
      <c r="TUZ1956" s="101"/>
      <c r="TVA1956" s="101"/>
      <c r="TVB1956" s="101"/>
      <c r="TVC1956" s="101"/>
      <c r="TVD1956" s="101"/>
      <c r="TVE1956" s="101"/>
      <c r="TVF1956" s="101"/>
      <c r="TVG1956" s="101"/>
      <c r="TVH1956" s="101"/>
      <c r="TVI1956" s="101"/>
      <c r="TVJ1956" s="101"/>
      <c r="TVK1956" s="101"/>
      <c r="TVL1956" s="101"/>
      <c r="TVM1956" s="101"/>
      <c r="TVN1956" s="101"/>
      <c r="TVO1956" s="101"/>
      <c r="TVP1956" s="101"/>
      <c r="TVQ1956" s="101"/>
      <c r="TVR1956" s="101"/>
      <c r="TVS1956" s="101"/>
      <c r="TVT1956" s="101"/>
      <c r="TVU1956" s="101"/>
      <c r="TVV1956" s="101"/>
      <c r="TVW1956" s="101"/>
      <c r="TVX1956" s="101"/>
      <c r="TVY1956" s="101"/>
      <c r="TVZ1956" s="101"/>
      <c r="TWA1956" s="101"/>
      <c r="TWB1956" s="101"/>
      <c r="TWC1956" s="101"/>
      <c r="TWD1956" s="101"/>
      <c r="TWE1956" s="101"/>
      <c r="TWF1956" s="101"/>
      <c r="TWG1956" s="101"/>
      <c r="TWH1956" s="101"/>
      <c r="TWI1956" s="101"/>
      <c r="TWJ1956" s="101"/>
      <c r="TWK1956" s="101"/>
      <c r="TWL1956" s="101"/>
      <c r="TWM1956" s="101"/>
      <c r="TWN1956" s="101"/>
      <c r="TWO1956" s="101"/>
      <c r="TWP1956" s="101"/>
      <c r="TWQ1956" s="101"/>
      <c r="TWR1956" s="101"/>
      <c r="TWS1956" s="101"/>
      <c r="TWT1956" s="101"/>
      <c r="TWU1956" s="101"/>
      <c r="TWV1956" s="101"/>
      <c r="TWW1956" s="101"/>
      <c r="TWX1956" s="101"/>
      <c r="TWY1956" s="101"/>
      <c r="TWZ1956" s="101"/>
      <c r="TXA1956" s="101"/>
      <c r="TXB1956" s="101"/>
      <c r="TXC1956" s="101"/>
      <c r="TXD1956" s="101"/>
      <c r="TXE1956" s="101"/>
      <c r="TXF1956" s="101"/>
      <c r="TXG1956" s="101"/>
      <c r="TXH1956" s="101"/>
      <c r="TXI1956" s="101"/>
      <c r="TXJ1956" s="101"/>
      <c r="TXK1956" s="101"/>
      <c r="TXL1956" s="101"/>
      <c r="TXM1956" s="101"/>
      <c r="TXN1956" s="101"/>
      <c r="TXO1956" s="101"/>
      <c r="TXP1956" s="101"/>
      <c r="TXQ1956" s="101"/>
      <c r="TXR1956" s="101"/>
      <c r="TXS1956" s="101"/>
      <c r="TXT1956" s="101"/>
      <c r="TXU1956" s="101"/>
      <c r="TXV1956" s="101"/>
      <c r="TXW1956" s="101"/>
      <c r="TXX1956" s="101"/>
      <c r="TXY1956" s="101"/>
      <c r="TXZ1956" s="101"/>
      <c r="TYA1956" s="101"/>
      <c r="TYB1956" s="101"/>
      <c r="TYC1956" s="101"/>
      <c r="TYD1956" s="101"/>
      <c r="TYE1956" s="101"/>
      <c r="TYF1956" s="101"/>
      <c r="TYG1956" s="101"/>
      <c r="TYH1956" s="101"/>
      <c r="TYI1956" s="101"/>
      <c r="TYJ1956" s="101"/>
      <c r="TYK1956" s="101"/>
      <c r="TYL1956" s="101"/>
      <c r="TYM1956" s="101"/>
      <c r="TYN1956" s="101"/>
      <c r="TYO1956" s="101"/>
      <c r="TYP1956" s="101"/>
      <c r="TYQ1956" s="101"/>
      <c r="TYR1956" s="101"/>
      <c r="TYS1956" s="101"/>
      <c r="TYT1956" s="101"/>
      <c r="TYU1956" s="101"/>
      <c r="TYV1956" s="101"/>
      <c r="TYW1956" s="101"/>
      <c r="TYX1956" s="101"/>
      <c r="TYY1956" s="101"/>
      <c r="TYZ1956" s="101"/>
      <c r="TZA1956" s="101"/>
      <c r="TZB1956" s="101"/>
      <c r="TZC1956" s="101"/>
      <c r="TZD1956" s="101"/>
      <c r="TZE1956" s="101"/>
      <c r="TZF1956" s="101"/>
      <c r="TZG1956" s="101"/>
      <c r="TZH1956" s="101"/>
      <c r="TZI1956" s="101"/>
      <c r="TZJ1956" s="101"/>
      <c r="TZK1956" s="101"/>
      <c r="TZL1956" s="101"/>
      <c r="TZM1956" s="101"/>
      <c r="TZN1956" s="101"/>
      <c r="TZO1956" s="101"/>
      <c r="TZP1956" s="101"/>
      <c r="TZQ1956" s="101"/>
      <c r="TZR1956" s="101"/>
      <c r="TZS1956" s="101"/>
      <c r="TZT1956" s="101"/>
      <c r="TZU1956" s="101"/>
      <c r="TZV1956" s="101"/>
      <c r="TZW1956" s="101"/>
      <c r="TZX1956" s="101"/>
      <c r="TZY1956" s="101"/>
      <c r="TZZ1956" s="101"/>
      <c r="UAA1956" s="101"/>
      <c r="UAB1956" s="101"/>
      <c r="UAC1956" s="101"/>
      <c r="UAD1956" s="101"/>
      <c r="UAE1956" s="101"/>
      <c r="UAF1956" s="101"/>
      <c r="UAG1956" s="101"/>
      <c r="UAH1956" s="101"/>
      <c r="UAI1956" s="101"/>
      <c r="UAJ1956" s="101"/>
      <c r="UAK1956" s="101"/>
      <c r="UAL1956" s="101"/>
      <c r="UAM1956" s="101"/>
      <c r="UAN1956" s="101"/>
      <c r="UAO1956" s="101"/>
      <c r="UAP1956" s="101"/>
      <c r="UAQ1956" s="101"/>
      <c r="UAR1956" s="101"/>
      <c r="UAS1956" s="101"/>
      <c r="UAT1956" s="101"/>
      <c r="UAU1956" s="101"/>
      <c r="UAV1956" s="101"/>
      <c r="UAW1956" s="101"/>
      <c r="UAX1956" s="101"/>
      <c r="UAY1956" s="101"/>
      <c r="UAZ1956" s="101"/>
      <c r="UBA1956" s="101"/>
      <c r="UBB1956" s="101"/>
      <c r="UBC1956" s="101"/>
      <c r="UBD1956" s="101"/>
      <c r="UBE1956" s="101"/>
      <c r="UBF1956" s="101"/>
      <c r="UBG1956" s="101"/>
      <c r="UBH1956" s="101"/>
      <c r="UBI1956" s="101"/>
      <c r="UBJ1956" s="101"/>
      <c r="UBK1956" s="101"/>
      <c r="UBL1956" s="101"/>
      <c r="UBM1956" s="101"/>
      <c r="UBN1956" s="101"/>
      <c r="UBO1956" s="101"/>
      <c r="UBP1956" s="101"/>
      <c r="UBQ1956" s="101"/>
      <c r="UBR1956" s="101"/>
      <c r="UBS1956" s="101"/>
      <c r="UBT1956" s="101"/>
      <c r="UBU1956" s="101"/>
      <c r="UBV1956" s="101"/>
      <c r="UBW1956" s="101"/>
      <c r="UBX1956" s="101"/>
      <c r="UBY1956" s="101"/>
      <c r="UBZ1956" s="101"/>
      <c r="UCA1956" s="101"/>
      <c r="UCB1956" s="101"/>
      <c r="UCC1956" s="101"/>
      <c r="UCD1956" s="101"/>
      <c r="UCE1956" s="101"/>
      <c r="UCF1956" s="101"/>
      <c r="UCG1956" s="101"/>
      <c r="UCH1956" s="101"/>
      <c r="UCI1956" s="101"/>
      <c r="UCJ1956" s="101"/>
      <c r="UCK1956" s="101"/>
      <c r="UCL1956" s="101"/>
      <c r="UCM1956" s="101"/>
      <c r="UCN1956" s="101"/>
      <c r="UCO1956" s="101"/>
      <c r="UCP1956" s="101"/>
      <c r="UCQ1956" s="101"/>
      <c r="UCR1956" s="101"/>
      <c r="UCS1956" s="101"/>
      <c r="UCT1956" s="101"/>
      <c r="UCU1956" s="101"/>
      <c r="UCV1956" s="101"/>
      <c r="UCW1956" s="101"/>
      <c r="UCX1956" s="101"/>
      <c r="UCY1956" s="101"/>
      <c r="UCZ1956" s="101"/>
      <c r="UDA1956" s="101"/>
      <c r="UDB1956" s="101"/>
      <c r="UDC1956" s="101"/>
      <c r="UDD1956" s="101"/>
      <c r="UDE1956" s="101"/>
      <c r="UDF1956" s="101"/>
      <c r="UDG1956" s="101"/>
      <c r="UDH1956" s="101"/>
      <c r="UDI1956" s="101"/>
      <c r="UDJ1956" s="101"/>
      <c r="UDK1956" s="101"/>
      <c r="UDL1956" s="101"/>
      <c r="UDM1956" s="101"/>
      <c r="UDN1956" s="101"/>
      <c r="UDO1956" s="101"/>
      <c r="UDP1956" s="101"/>
      <c r="UDQ1956" s="101"/>
      <c r="UDR1956" s="101"/>
      <c r="UDS1956" s="101"/>
      <c r="UDT1956" s="101"/>
      <c r="UDU1956" s="101"/>
      <c r="UDV1956" s="101"/>
      <c r="UDW1956" s="101"/>
      <c r="UDX1956" s="101"/>
      <c r="UDY1956" s="101"/>
      <c r="UDZ1956" s="101"/>
      <c r="UEA1956" s="101"/>
      <c r="UEB1956" s="101"/>
      <c r="UEC1956" s="101"/>
      <c r="UED1956" s="101"/>
      <c r="UEE1956" s="101"/>
      <c r="UEF1956" s="101"/>
      <c r="UEG1956" s="101"/>
      <c r="UEH1956" s="101"/>
      <c r="UEI1956" s="101"/>
      <c r="UEJ1956" s="101"/>
      <c r="UEK1956" s="101"/>
      <c r="UEL1956" s="101"/>
      <c r="UEM1956" s="101"/>
      <c r="UEN1956" s="101"/>
      <c r="UEO1956" s="101"/>
      <c r="UEP1956" s="101"/>
      <c r="UEQ1956" s="101"/>
      <c r="UER1956" s="101"/>
      <c r="UES1956" s="101"/>
      <c r="UET1956" s="101"/>
      <c r="UEU1956" s="101"/>
      <c r="UEV1956" s="101"/>
      <c r="UEW1956" s="101"/>
      <c r="UEX1956" s="101"/>
      <c r="UEY1956" s="101"/>
      <c r="UEZ1956" s="101"/>
      <c r="UFA1956" s="101"/>
      <c r="UFB1956" s="101"/>
      <c r="UFC1956" s="101"/>
      <c r="UFD1956" s="101"/>
      <c r="UFE1956" s="101"/>
      <c r="UFF1956" s="101"/>
      <c r="UFG1956" s="101"/>
      <c r="UFH1956" s="101"/>
      <c r="UFI1956" s="101"/>
      <c r="UFJ1956" s="101"/>
      <c r="UFK1956" s="101"/>
      <c r="UFL1956" s="101"/>
      <c r="UFM1956" s="101"/>
      <c r="UFN1956" s="101"/>
      <c r="UFO1956" s="101"/>
      <c r="UFP1956" s="101"/>
      <c r="UFQ1956" s="101"/>
      <c r="UFR1956" s="101"/>
      <c r="UFS1956" s="101"/>
      <c r="UFT1956" s="101"/>
      <c r="UFU1956" s="101"/>
      <c r="UFV1956" s="101"/>
      <c r="UFW1956" s="101"/>
      <c r="UFX1956" s="101"/>
      <c r="UFY1956" s="101"/>
      <c r="UFZ1956" s="101"/>
      <c r="UGA1956" s="101"/>
      <c r="UGB1956" s="101"/>
      <c r="UGC1956" s="101"/>
      <c r="UGD1956" s="101"/>
      <c r="UGE1956" s="101"/>
      <c r="UGF1956" s="101"/>
      <c r="UGG1956" s="101"/>
      <c r="UGH1956" s="101"/>
      <c r="UGI1956" s="101"/>
      <c r="UGJ1956" s="101"/>
      <c r="UGK1956" s="101"/>
      <c r="UGL1956" s="101"/>
      <c r="UGM1956" s="101"/>
      <c r="UGN1956" s="101"/>
      <c r="UGO1956" s="101"/>
      <c r="UGP1956" s="101"/>
      <c r="UGQ1956" s="101"/>
      <c r="UGR1956" s="101"/>
      <c r="UGS1956" s="101"/>
      <c r="UGT1956" s="101"/>
      <c r="UGU1956" s="101"/>
      <c r="UGV1956" s="101"/>
      <c r="UGW1956" s="101"/>
      <c r="UGX1956" s="101"/>
      <c r="UGY1956" s="101"/>
      <c r="UGZ1956" s="101"/>
      <c r="UHA1956" s="101"/>
      <c r="UHB1956" s="101"/>
      <c r="UHC1956" s="101"/>
      <c r="UHD1956" s="101"/>
      <c r="UHE1956" s="101"/>
      <c r="UHF1956" s="101"/>
      <c r="UHG1956" s="101"/>
      <c r="UHH1956" s="101"/>
      <c r="UHI1956" s="101"/>
      <c r="UHJ1956" s="101"/>
      <c r="UHK1956" s="101"/>
      <c r="UHL1956" s="101"/>
      <c r="UHM1956" s="101"/>
      <c r="UHN1956" s="101"/>
      <c r="UHO1956" s="101"/>
      <c r="UHP1956" s="101"/>
      <c r="UHQ1956" s="101"/>
      <c r="UHR1956" s="101"/>
      <c r="UHS1956" s="101"/>
      <c r="UHT1956" s="101"/>
      <c r="UHU1956" s="101"/>
      <c r="UHV1956" s="101"/>
      <c r="UHW1956" s="101"/>
      <c r="UHX1956" s="101"/>
      <c r="UHY1956" s="101"/>
      <c r="UHZ1956" s="101"/>
      <c r="UIA1956" s="101"/>
      <c r="UIB1956" s="101"/>
      <c r="UIC1956" s="101"/>
      <c r="UID1956" s="101"/>
      <c r="UIE1956" s="101"/>
      <c r="UIF1956" s="101"/>
      <c r="UIG1956" s="101"/>
      <c r="UIH1956" s="101"/>
      <c r="UII1956" s="101"/>
      <c r="UIJ1956" s="101"/>
      <c r="UIK1956" s="101"/>
      <c r="UIL1956" s="101"/>
      <c r="UIM1956" s="101"/>
      <c r="UIN1956" s="101"/>
      <c r="UIO1956" s="101"/>
      <c r="UIP1956" s="101"/>
      <c r="UIQ1956" s="101"/>
      <c r="UIR1956" s="101"/>
      <c r="UIS1956" s="101"/>
      <c r="UIT1956" s="101"/>
      <c r="UIU1956" s="101"/>
      <c r="UIV1956" s="101"/>
      <c r="UIW1956" s="101"/>
      <c r="UIX1956" s="101"/>
      <c r="UIY1956" s="101"/>
      <c r="UIZ1956" s="101"/>
      <c r="UJA1956" s="101"/>
      <c r="UJB1956" s="101"/>
      <c r="UJC1956" s="101"/>
      <c r="UJD1956" s="101"/>
      <c r="UJE1956" s="101"/>
      <c r="UJF1956" s="101"/>
      <c r="UJG1956" s="101"/>
      <c r="UJH1956" s="101"/>
      <c r="UJI1956" s="101"/>
      <c r="UJJ1956" s="101"/>
      <c r="UJK1956" s="101"/>
      <c r="UJL1956" s="101"/>
      <c r="UJM1956" s="101"/>
      <c r="UJN1956" s="101"/>
      <c r="UJO1956" s="101"/>
      <c r="UJP1956" s="101"/>
      <c r="UJQ1956" s="101"/>
      <c r="UJR1956" s="101"/>
      <c r="UJS1956" s="101"/>
      <c r="UJT1956" s="101"/>
      <c r="UJU1956" s="101"/>
      <c r="UJV1956" s="101"/>
      <c r="UJW1956" s="101"/>
      <c r="UJX1956" s="101"/>
      <c r="UJY1956" s="101"/>
      <c r="UJZ1956" s="101"/>
      <c r="UKA1956" s="101"/>
      <c r="UKB1956" s="101"/>
      <c r="UKC1956" s="101"/>
      <c r="UKD1956" s="101"/>
      <c r="UKE1956" s="101"/>
      <c r="UKF1956" s="101"/>
      <c r="UKG1956" s="101"/>
      <c r="UKH1956" s="101"/>
      <c r="UKI1956" s="101"/>
      <c r="UKJ1956" s="101"/>
      <c r="UKK1956" s="101"/>
      <c r="UKL1956" s="101"/>
      <c r="UKM1956" s="101"/>
      <c r="UKN1956" s="101"/>
      <c r="UKO1956" s="101"/>
      <c r="UKP1956" s="101"/>
      <c r="UKQ1956" s="101"/>
      <c r="UKR1956" s="101"/>
      <c r="UKS1956" s="101"/>
      <c r="UKT1956" s="101"/>
      <c r="UKU1956" s="101"/>
      <c r="UKV1956" s="101"/>
      <c r="UKW1956" s="101"/>
      <c r="UKX1956" s="101"/>
      <c r="UKY1956" s="101"/>
      <c r="UKZ1956" s="101"/>
      <c r="ULA1956" s="101"/>
      <c r="ULB1956" s="101"/>
      <c r="ULC1956" s="101"/>
      <c r="ULD1956" s="101"/>
      <c r="ULE1956" s="101"/>
      <c r="ULF1956" s="101"/>
      <c r="ULG1956" s="101"/>
      <c r="ULH1956" s="101"/>
      <c r="ULI1956" s="101"/>
      <c r="ULJ1956" s="101"/>
      <c r="ULK1956" s="101"/>
      <c r="ULL1956" s="101"/>
      <c r="ULM1956" s="101"/>
      <c r="ULN1956" s="101"/>
      <c r="ULO1956" s="101"/>
      <c r="ULP1956" s="101"/>
      <c r="ULQ1956" s="101"/>
      <c r="ULR1956" s="101"/>
      <c r="ULS1956" s="101"/>
      <c r="ULT1956" s="101"/>
      <c r="ULU1956" s="101"/>
      <c r="ULV1956" s="101"/>
      <c r="ULW1956" s="101"/>
      <c r="ULX1956" s="101"/>
      <c r="ULY1956" s="101"/>
      <c r="ULZ1956" s="101"/>
      <c r="UMA1956" s="101"/>
      <c r="UMB1956" s="101"/>
      <c r="UMC1956" s="101"/>
      <c r="UMD1956" s="101"/>
      <c r="UME1956" s="101"/>
      <c r="UMF1956" s="101"/>
      <c r="UMG1956" s="101"/>
      <c r="UMH1956" s="101"/>
      <c r="UMI1956" s="101"/>
      <c r="UMJ1956" s="101"/>
      <c r="UMK1956" s="101"/>
      <c r="UML1956" s="101"/>
      <c r="UMM1956" s="101"/>
      <c r="UMN1956" s="101"/>
      <c r="UMO1956" s="101"/>
      <c r="UMP1956" s="101"/>
      <c r="UMQ1956" s="101"/>
      <c r="UMR1956" s="101"/>
      <c r="UMS1956" s="101"/>
      <c r="UMT1956" s="101"/>
      <c r="UMU1956" s="101"/>
      <c r="UMV1956" s="101"/>
      <c r="UMW1956" s="101"/>
      <c r="UMX1956" s="101"/>
      <c r="UMY1956" s="101"/>
      <c r="UMZ1956" s="101"/>
      <c r="UNA1956" s="101"/>
      <c r="UNB1956" s="101"/>
      <c r="UNC1956" s="101"/>
      <c r="UND1956" s="101"/>
      <c r="UNE1956" s="101"/>
      <c r="UNF1956" s="101"/>
      <c r="UNG1956" s="101"/>
      <c r="UNH1956" s="101"/>
      <c r="UNI1956" s="101"/>
      <c r="UNJ1956" s="101"/>
      <c r="UNK1956" s="101"/>
      <c r="UNL1956" s="101"/>
      <c r="UNM1956" s="101"/>
      <c r="UNN1956" s="101"/>
      <c r="UNO1956" s="101"/>
      <c r="UNP1956" s="101"/>
      <c r="UNQ1956" s="101"/>
      <c r="UNR1956" s="101"/>
      <c r="UNS1956" s="101"/>
      <c r="UNT1956" s="101"/>
      <c r="UNU1956" s="101"/>
      <c r="UNV1956" s="101"/>
      <c r="UNW1956" s="101"/>
      <c r="UNX1956" s="101"/>
      <c r="UNY1956" s="101"/>
      <c r="UNZ1956" s="101"/>
      <c r="UOA1956" s="101"/>
      <c r="UOB1956" s="101"/>
      <c r="UOC1956" s="101"/>
      <c r="UOD1956" s="101"/>
      <c r="UOE1956" s="101"/>
      <c r="UOF1956" s="101"/>
      <c r="UOG1956" s="101"/>
      <c r="UOH1956" s="101"/>
      <c r="UOI1956" s="101"/>
      <c r="UOJ1956" s="101"/>
      <c r="UOK1956" s="101"/>
      <c r="UOL1956" s="101"/>
      <c r="UOM1956" s="101"/>
      <c r="UON1956" s="101"/>
      <c r="UOO1956" s="101"/>
      <c r="UOP1956" s="101"/>
      <c r="UOQ1956" s="101"/>
      <c r="UOR1956" s="101"/>
      <c r="UOS1956" s="101"/>
      <c r="UOT1956" s="101"/>
      <c r="UOU1956" s="101"/>
      <c r="UOV1956" s="101"/>
      <c r="UOW1956" s="101"/>
      <c r="UOX1956" s="101"/>
      <c r="UOY1956" s="101"/>
      <c r="UOZ1956" s="101"/>
      <c r="UPA1956" s="101"/>
      <c r="UPB1956" s="101"/>
      <c r="UPC1956" s="101"/>
      <c r="UPD1956" s="101"/>
      <c r="UPE1956" s="101"/>
      <c r="UPF1956" s="101"/>
      <c r="UPG1956" s="101"/>
      <c r="UPH1956" s="101"/>
      <c r="UPI1956" s="101"/>
      <c r="UPJ1956" s="101"/>
      <c r="UPK1956" s="101"/>
      <c r="UPL1956" s="101"/>
      <c r="UPM1956" s="101"/>
      <c r="UPN1956" s="101"/>
      <c r="UPO1956" s="101"/>
      <c r="UPP1956" s="101"/>
      <c r="UPQ1956" s="101"/>
      <c r="UPR1956" s="101"/>
      <c r="UPS1956" s="101"/>
      <c r="UPT1956" s="101"/>
      <c r="UPU1956" s="101"/>
      <c r="UPV1956" s="101"/>
      <c r="UPW1956" s="101"/>
      <c r="UPX1956" s="101"/>
      <c r="UPY1956" s="101"/>
      <c r="UPZ1956" s="101"/>
      <c r="UQA1956" s="101"/>
      <c r="UQB1956" s="101"/>
      <c r="UQC1956" s="101"/>
      <c r="UQD1956" s="101"/>
      <c r="UQE1956" s="101"/>
      <c r="UQF1956" s="101"/>
      <c r="UQG1956" s="101"/>
      <c r="UQH1956" s="101"/>
      <c r="UQI1956" s="101"/>
      <c r="UQJ1956" s="101"/>
      <c r="UQK1956" s="101"/>
      <c r="UQL1956" s="101"/>
      <c r="UQM1956" s="101"/>
      <c r="UQN1956" s="101"/>
      <c r="UQO1956" s="101"/>
      <c r="UQP1956" s="101"/>
      <c r="UQQ1956" s="101"/>
      <c r="UQR1956" s="101"/>
      <c r="UQS1956" s="101"/>
      <c r="UQT1956" s="101"/>
      <c r="UQU1956" s="101"/>
      <c r="UQV1956" s="101"/>
      <c r="UQW1956" s="101"/>
      <c r="UQX1956" s="101"/>
      <c r="UQY1956" s="101"/>
      <c r="UQZ1956" s="101"/>
      <c r="URA1956" s="101"/>
      <c r="URB1956" s="101"/>
      <c r="URC1956" s="101"/>
      <c r="URD1956" s="101"/>
      <c r="URE1956" s="101"/>
      <c r="URF1956" s="101"/>
      <c r="URG1956" s="101"/>
      <c r="URH1956" s="101"/>
      <c r="URI1956" s="101"/>
      <c r="URJ1956" s="101"/>
      <c r="URK1956" s="101"/>
      <c r="URL1956" s="101"/>
      <c r="URM1956" s="101"/>
      <c r="URN1956" s="101"/>
      <c r="URO1956" s="101"/>
      <c r="URP1956" s="101"/>
      <c r="URQ1956" s="101"/>
      <c r="URR1956" s="101"/>
      <c r="URS1956" s="101"/>
      <c r="URT1956" s="101"/>
      <c r="URU1956" s="101"/>
      <c r="URV1956" s="101"/>
      <c r="URW1956" s="101"/>
      <c r="URX1956" s="101"/>
      <c r="URY1956" s="101"/>
      <c r="URZ1956" s="101"/>
      <c r="USA1956" s="101"/>
      <c r="USB1956" s="101"/>
      <c r="USC1956" s="101"/>
      <c r="USD1956" s="101"/>
      <c r="USE1956" s="101"/>
      <c r="USF1956" s="101"/>
      <c r="USG1956" s="101"/>
      <c r="USH1956" s="101"/>
      <c r="USI1956" s="101"/>
      <c r="USJ1956" s="101"/>
      <c r="USK1956" s="101"/>
      <c r="USL1956" s="101"/>
      <c r="USM1956" s="101"/>
      <c r="USN1956" s="101"/>
      <c r="USO1956" s="101"/>
      <c r="USP1956" s="101"/>
      <c r="USQ1956" s="101"/>
      <c r="USR1956" s="101"/>
      <c r="USS1956" s="101"/>
      <c r="UST1956" s="101"/>
      <c r="USU1956" s="101"/>
      <c r="USV1956" s="101"/>
      <c r="USW1956" s="101"/>
      <c r="USX1956" s="101"/>
      <c r="USY1956" s="101"/>
      <c r="USZ1956" s="101"/>
      <c r="UTA1956" s="101"/>
      <c r="UTB1956" s="101"/>
      <c r="UTC1956" s="101"/>
      <c r="UTD1956" s="101"/>
      <c r="UTE1956" s="101"/>
      <c r="UTF1956" s="101"/>
      <c r="UTG1956" s="101"/>
      <c r="UTH1956" s="101"/>
      <c r="UTI1956" s="101"/>
      <c r="UTJ1956" s="101"/>
      <c r="UTK1956" s="101"/>
      <c r="UTL1956" s="101"/>
      <c r="UTM1956" s="101"/>
      <c r="UTN1956" s="101"/>
      <c r="UTO1956" s="101"/>
      <c r="UTP1956" s="101"/>
      <c r="UTQ1956" s="101"/>
      <c r="UTR1956" s="101"/>
      <c r="UTS1956" s="101"/>
      <c r="UTT1956" s="101"/>
      <c r="UTU1956" s="101"/>
      <c r="UTV1956" s="101"/>
      <c r="UTW1956" s="101"/>
      <c r="UTX1956" s="101"/>
      <c r="UTY1956" s="101"/>
      <c r="UTZ1956" s="101"/>
      <c r="UUA1956" s="101"/>
      <c r="UUB1956" s="101"/>
      <c r="UUC1956" s="101"/>
      <c r="UUD1956" s="101"/>
      <c r="UUE1956" s="101"/>
      <c r="UUF1956" s="101"/>
      <c r="UUG1956" s="101"/>
      <c r="UUH1956" s="101"/>
      <c r="UUI1956" s="101"/>
      <c r="UUJ1956" s="101"/>
      <c r="UUK1956" s="101"/>
      <c r="UUL1956" s="101"/>
      <c r="UUM1956" s="101"/>
      <c r="UUN1956" s="101"/>
      <c r="UUO1956" s="101"/>
      <c r="UUP1956" s="101"/>
      <c r="UUQ1956" s="101"/>
      <c r="UUR1956" s="101"/>
      <c r="UUS1956" s="101"/>
      <c r="UUT1956" s="101"/>
      <c r="UUU1956" s="101"/>
      <c r="UUV1956" s="101"/>
      <c r="UUW1956" s="101"/>
      <c r="UUX1956" s="101"/>
      <c r="UUY1956" s="101"/>
      <c r="UUZ1956" s="101"/>
      <c r="UVA1956" s="101"/>
      <c r="UVB1956" s="101"/>
      <c r="UVC1956" s="101"/>
      <c r="UVD1956" s="101"/>
      <c r="UVE1956" s="101"/>
      <c r="UVF1956" s="101"/>
      <c r="UVG1956" s="101"/>
      <c r="UVH1956" s="101"/>
      <c r="UVI1956" s="101"/>
      <c r="UVJ1956" s="101"/>
      <c r="UVK1956" s="101"/>
      <c r="UVL1956" s="101"/>
      <c r="UVM1956" s="101"/>
      <c r="UVN1956" s="101"/>
      <c r="UVO1956" s="101"/>
      <c r="UVP1956" s="101"/>
      <c r="UVQ1956" s="101"/>
      <c r="UVR1956" s="101"/>
      <c r="UVS1956" s="101"/>
      <c r="UVT1956" s="101"/>
      <c r="UVU1956" s="101"/>
      <c r="UVV1956" s="101"/>
      <c r="UVW1956" s="101"/>
      <c r="UVX1956" s="101"/>
      <c r="UVY1956" s="101"/>
      <c r="UVZ1956" s="101"/>
      <c r="UWA1956" s="101"/>
      <c r="UWB1956" s="101"/>
      <c r="UWC1956" s="101"/>
      <c r="UWD1956" s="101"/>
      <c r="UWE1956" s="101"/>
      <c r="UWF1956" s="101"/>
      <c r="UWG1956" s="101"/>
      <c r="UWH1956" s="101"/>
      <c r="UWI1956" s="101"/>
      <c r="UWJ1956" s="101"/>
      <c r="UWK1956" s="101"/>
      <c r="UWL1956" s="101"/>
      <c r="UWM1956" s="101"/>
      <c r="UWN1956" s="101"/>
      <c r="UWO1956" s="101"/>
      <c r="UWP1956" s="101"/>
      <c r="UWQ1956" s="101"/>
      <c r="UWR1956" s="101"/>
      <c r="UWS1956" s="101"/>
      <c r="UWT1956" s="101"/>
      <c r="UWU1956" s="101"/>
      <c r="UWV1956" s="101"/>
      <c r="UWW1956" s="101"/>
      <c r="UWX1956" s="101"/>
      <c r="UWY1956" s="101"/>
      <c r="UWZ1956" s="101"/>
      <c r="UXA1956" s="101"/>
      <c r="UXB1956" s="101"/>
      <c r="UXC1956" s="101"/>
      <c r="UXD1956" s="101"/>
      <c r="UXE1956" s="101"/>
      <c r="UXF1956" s="101"/>
      <c r="UXG1956" s="101"/>
      <c r="UXH1956" s="101"/>
      <c r="UXI1956" s="101"/>
      <c r="UXJ1956" s="101"/>
      <c r="UXK1956" s="101"/>
      <c r="UXL1956" s="101"/>
      <c r="UXM1956" s="101"/>
      <c r="UXN1956" s="101"/>
      <c r="UXO1956" s="101"/>
      <c r="UXP1956" s="101"/>
      <c r="UXQ1956" s="101"/>
      <c r="UXR1956" s="101"/>
      <c r="UXS1956" s="101"/>
      <c r="UXT1956" s="101"/>
      <c r="UXU1956" s="101"/>
      <c r="UXV1956" s="101"/>
      <c r="UXW1956" s="101"/>
      <c r="UXX1956" s="101"/>
      <c r="UXY1956" s="101"/>
      <c r="UXZ1956" s="101"/>
      <c r="UYA1956" s="101"/>
      <c r="UYB1956" s="101"/>
      <c r="UYC1956" s="101"/>
      <c r="UYD1956" s="101"/>
      <c r="UYE1956" s="101"/>
      <c r="UYF1956" s="101"/>
      <c r="UYG1956" s="101"/>
      <c r="UYH1956" s="101"/>
      <c r="UYI1956" s="101"/>
      <c r="UYJ1956" s="101"/>
      <c r="UYK1956" s="101"/>
      <c r="UYL1956" s="101"/>
      <c r="UYM1956" s="101"/>
      <c r="UYN1956" s="101"/>
      <c r="UYO1956" s="101"/>
      <c r="UYP1956" s="101"/>
      <c r="UYQ1956" s="101"/>
      <c r="UYR1956" s="101"/>
      <c r="UYS1956" s="101"/>
      <c r="UYT1956" s="101"/>
      <c r="UYU1956" s="101"/>
      <c r="UYV1956" s="101"/>
      <c r="UYW1956" s="101"/>
      <c r="UYX1956" s="101"/>
      <c r="UYY1956" s="101"/>
      <c r="UYZ1956" s="101"/>
      <c r="UZA1956" s="101"/>
      <c r="UZB1956" s="101"/>
      <c r="UZC1956" s="101"/>
      <c r="UZD1956" s="101"/>
      <c r="UZE1956" s="101"/>
      <c r="UZF1956" s="101"/>
      <c r="UZG1956" s="101"/>
      <c r="UZH1956" s="101"/>
      <c r="UZI1956" s="101"/>
      <c r="UZJ1956" s="101"/>
      <c r="UZK1956" s="101"/>
      <c r="UZL1956" s="101"/>
      <c r="UZM1956" s="101"/>
      <c r="UZN1956" s="101"/>
      <c r="UZO1956" s="101"/>
      <c r="UZP1956" s="101"/>
      <c r="UZQ1956" s="101"/>
      <c r="UZR1956" s="101"/>
      <c r="UZS1956" s="101"/>
      <c r="UZT1956" s="101"/>
      <c r="UZU1956" s="101"/>
      <c r="UZV1956" s="101"/>
      <c r="UZW1956" s="101"/>
      <c r="UZX1956" s="101"/>
      <c r="UZY1956" s="101"/>
      <c r="UZZ1956" s="101"/>
      <c r="VAA1956" s="101"/>
      <c r="VAB1956" s="101"/>
      <c r="VAC1956" s="101"/>
      <c r="VAD1956" s="101"/>
      <c r="VAE1956" s="101"/>
      <c r="VAF1956" s="101"/>
      <c r="VAG1956" s="101"/>
      <c r="VAH1956" s="101"/>
      <c r="VAI1956" s="101"/>
      <c r="VAJ1956" s="101"/>
      <c r="VAK1956" s="101"/>
      <c r="VAL1956" s="101"/>
      <c r="VAM1956" s="101"/>
      <c r="VAN1956" s="101"/>
      <c r="VAO1956" s="101"/>
      <c r="VAP1956" s="101"/>
      <c r="VAQ1956" s="101"/>
      <c r="VAR1956" s="101"/>
      <c r="VAS1956" s="101"/>
      <c r="VAT1956" s="101"/>
      <c r="VAU1956" s="101"/>
      <c r="VAV1956" s="101"/>
      <c r="VAW1956" s="101"/>
      <c r="VAX1956" s="101"/>
      <c r="VAY1956" s="101"/>
      <c r="VAZ1956" s="101"/>
      <c r="VBA1956" s="101"/>
      <c r="VBB1956" s="101"/>
      <c r="VBC1956" s="101"/>
      <c r="VBD1956" s="101"/>
      <c r="VBE1956" s="101"/>
      <c r="VBF1956" s="101"/>
      <c r="VBG1956" s="101"/>
      <c r="VBH1956" s="101"/>
      <c r="VBI1956" s="101"/>
      <c r="VBJ1956" s="101"/>
      <c r="VBK1956" s="101"/>
      <c r="VBL1956" s="101"/>
      <c r="VBM1956" s="101"/>
      <c r="VBN1956" s="101"/>
      <c r="VBO1956" s="101"/>
      <c r="VBP1956" s="101"/>
      <c r="VBQ1956" s="101"/>
      <c r="VBR1956" s="101"/>
      <c r="VBS1956" s="101"/>
      <c r="VBT1956" s="101"/>
      <c r="VBU1956" s="101"/>
      <c r="VBV1956" s="101"/>
      <c r="VBW1956" s="101"/>
      <c r="VBX1956" s="101"/>
      <c r="VBY1956" s="101"/>
      <c r="VBZ1956" s="101"/>
      <c r="VCA1956" s="101"/>
      <c r="VCB1956" s="101"/>
      <c r="VCC1956" s="101"/>
      <c r="VCD1956" s="101"/>
      <c r="VCE1956" s="101"/>
      <c r="VCF1956" s="101"/>
      <c r="VCG1956" s="101"/>
      <c r="VCH1956" s="101"/>
      <c r="VCI1956" s="101"/>
      <c r="VCJ1956" s="101"/>
      <c r="VCK1956" s="101"/>
      <c r="VCL1956" s="101"/>
      <c r="VCM1956" s="101"/>
      <c r="VCN1956" s="101"/>
      <c r="VCO1956" s="101"/>
      <c r="VCP1956" s="101"/>
      <c r="VCQ1956" s="101"/>
      <c r="VCR1956" s="101"/>
      <c r="VCS1956" s="101"/>
      <c r="VCT1956" s="101"/>
      <c r="VCU1956" s="101"/>
      <c r="VCV1956" s="101"/>
      <c r="VCW1956" s="101"/>
      <c r="VCX1956" s="101"/>
      <c r="VCY1956" s="101"/>
      <c r="VCZ1956" s="101"/>
      <c r="VDA1956" s="101"/>
      <c r="VDB1956" s="101"/>
      <c r="VDC1956" s="101"/>
      <c r="VDD1956" s="101"/>
      <c r="VDE1956" s="101"/>
      <c r="VDF1956" s="101"/>
      <c r="VDG1956" s="101"/>
      <c r="VDH1956" s="101"/>
      <c r="VDI1956" s="101"/>
      <c r="VDJ1956" s="101"/>
      <c r="VDK1956" s="101"/>
      <c r="VDL1956" s="101"/>
      <c r="VDM1956" s="101"/>
      <c r="VDN1956" s="101"/>
      <c r="VDO1956" s="101"/>
      <c r="VDP1956" s="101"/>
      <c r="VDQ1956" s="101"/>
      <c r="VDR1956" s="101"/>
      <c r="VDS1956" s="101"/>
      <c r="VDT1956" s="101"/>
      <c r="VDU1956" s="101"/>
      <c r="VDV1956" s="101"/>
      <c r="VDW1956" s="101"/>
      <c r="VDX1956" s="101"/>
      <c r="VDY1956" s="101"/>
      <c r="VDZ1956" s="101"/>
      <c r="VEA1956" s="101"/>
      <c r="VEB1956" s="101"/>
      <c r="VEC1956" s="101"/>
      <c r="VED1956" s="101"/>
      <c r="VEE1956" s="101"/>
      <c r="VEF1956" s="101"/>
      <c r="VEG1956" s="101"/>
      <c r="VEH1956" s="101"/>
      <c r="VEI1956" s="101"/>
      <c r="VEJ1956" s="101"/>
      <c r="VEK1956" s="101"/>
      <c r="VEL1956" s="101"/>
      <c r="VEM1956" s="101"/>
      <c r="VEN1956" s="101"/>
      <c r="VEO1956" s="101"/>
      <c r="VEP1956" s="101"/>
      <c r="VEQ1956" s="101"/>
      <c r="VER1956" s="101"/>
      <c r="VES1956" s="101"/>
      <c r="VET1956" s="101"/>
      <c r="VEU1956" s="101"/>
      <c r="VEV1956" s="101"/>
      <c r="VEW1956" s="101"/>
      <c r="VEX1956" s="101"/>
      <c r="VEY1956" s="101"/>
      <c r="VEZ1956" s="101"/>
      <c r="VFA1956" s="101"/>
      <c r="VFB1956" s="101"/>
      <c r="VFC1956" s="101"/>
      <c r="VFD1956" s="101"/>
      <c r="VFE1956" s="101"/>
      <c r="VFF1956" s="101"/>
      <c r="VFG1956" s="101"/>
      <c r="VFH1956" s="101"/>
      <c r="VFI1956" s="101"/>
      <c r="VFJ1956" s="101"/>
      <c r="VFK1956" s="101"/>
      <c r="VFL1956" s="101"/>
      <c r="VFM1956" s="101"/>
      <c r="VFN1956" s="101"/>
      <c r="VFO1956" s="101"/>
      <c r="VFP1956" s="101"/>
      <c r="VFQ1956" s="101"/>
      <c r="VFR1956" s="101"/>
      <c r="VFS1956" s="101"/>
      <c r="VFT1956" s="101"/>
      <c r="VFU1956" s="101"/>
      <c r="VFV1956" s="101"/>
      <c r="VFW1956" s="101"/>
      <c r="VFX1956" s="101"/>
      <c r="VFY1956" s="101"/>
      <c r="VFZ1956" s="101"/>
      <c r="VGA1956" s="101"/>
      <c r="VGB1956" s="101"/>
      <c r="VGC1956" s="101"/>
      <c r="VGD1956" s="101"/>
      <c r="VGE1956" s="101"/>
      <c r="VGF1956" s="101"/>
      <c r="VGG1956" s="101"/>
      <c r="VGH1956" s="101"/>
      <c r="VGI1956" s="101"/>
      <c r="VGJ1956" s="101"/>
      <c r="VGK1956" s="101"/>
      <c r="VGL1956" s="101"/>
      <c r="VGM1956" s="101"/>
      <c r="VGN1956" s="101"/>
      <c r="VGO1956" s="101"/>
      <c r="VGP1956" s="101"/>
      <c r="VGQ1956" s="101"/>
      <c r="VGR1956" s="101"/>
      <c r="VGS1956" s="101"/>
      <c r="VGT1956" s="101"/>
      <c r="VGU1956" s="101"/>
      <c r="VGV1956" s="101"/>
      <c r="VGW1956" s="101"/>
      <c r="VGX1956" s="101"/>
      <c r="VGY1956" s="101"/>
      <c r="VGZ1956" s="101"/>
      <c r="VHA1956" s="101"/>
      <c r="VHB1956" s="101"/>
      <c r="VHC1956" s="101"/>
      <c r="VHD1956" s="101"/>
      <c r="VHE1956" s="101"/>
      <c r="VHF1956" s="101"/>
      <c r="VHG1956" s="101"/>
      <c r="VHH1956" s="101"/>
      <c r="VHI1956" s="101"/>
      <c r="VHJ1956" s="101"/>
      <c r="VHK1956" s="101"/>
      <c r="VHL1956" s="101"/>
      <c r="VHM1956" s="101"/>
      <c r="VHN1956" s="101"/>
      <c r="VHO1956" s="101"/>
      <c r="VHP1956" s="101"/>
      <c r="VHQ1956" s="101"/>
      <c r="VHR1956" s="101"/>
      <c r="VHS1956" s="101"/>
      <c r="VHT1956" s="101"/>
      <c r="VHU1956" s="101"/>
      <c r="VHV1956" s="101"/>
      <c r="VHW1956" s="101"/>
      <c r="VHX1956" s="101"/>
      <c r="VHY1956" s="101"/>
      <c r="VHZ1956" s="101"/>
      <c r="VIA1956" s="101"/>
      <c r="VIB1956" s="101"/>
      <c r="VIC1956" s="101"/>
      <c r="VID1956" s="101"/>
      <c r="VIE1956" s="101"/>
      <c r="VIF1956" s="101"/>
      <c r="VIG1956" s="101"/>
      <c r="VIH1956" s="101"/>
      <c r="VII1956" s="101"/>
      <c r="VIJ1956" s="101"/>
      <c r="VIK1956" s="101"/>
      <c r="VIL1956" s="101"/>
      <c r="VIM1956" s="101"/>
      <c r="VIN1956" s="101"/>
      <c r="VIO1956" s="101"/>
      <c r="VIP1956" s="101"/>
      <c r="VIQ1956" s="101"/>
      <c r="VIR1956" s="101"/>
      <c r="VIS1956" s="101"/>
      <c r="VIT1956" s="101"/>
      <c r="VIU1956" s="101"/>
      <c r="VIV1956" s="101"/>
      <c r="VIW1956" s="101"/>
      <c r="VIX1956" s="101"/>
      <c r="VIY1956" s="101"/>
      <c r="VIZ1956" s="101"/>
      <c r="VJA1956" s="101"/>
      <c r="VJB1956" s="101"/>
      <c r="VJC1956" s="101"/>
      <c r="VJD1956" s="101"/>
      <c r="VJE1956" s="101"/>
      <c r="VJF1956" s="101"/>
      <c r="VJG1956" s="101"/>
      <c r="VJH1956" s="101"/>
      <c r="VJI1956" s="101"/>
      <c r="VJJ1956" s="101"/>
      <c r="VJK1956" s="101"/>
      <c r="VJL1956" s="101"/>
      <c r="VJM1956" s="101"/>
      <c r="VJN1956" s="101"/>
      <c r="VJO1956" s="101"/>
      <c r="VJP1956" s="101"/>
      <c r="VJQ1956" s="101"/>
      <c r="VJR1956" s="101"/>
      <c r="VJS1956" s="101"/>
      <c r="VJT1956" s="101"/>
      <c r="VJU1956" s="101"/>
      <c r="VJV1956" s="101"/>
      <c r="VJW1956" s="101"/>
      <c r="VJX1956" s="101"/>
      <c r="VJY1956" s="101"/>
      <c r="VJZ1956" s="101"/>
      <c r="VKA1956" s="101"/>
      <c r="VKB1956" s="101"/>
      <c r="VKC1956" s="101"/>
      <c r="VKD1956" s="101"/>
      <c r="VKE1956" s="101"/>
      <c r="VKF1956" s="101"/>
      <c r="VKG1956" s="101"/>
      <c r="VKH1956" s="101"/>
      <c r="VKI1956" s="101"/>
      <c r="VKJ1956" s="101"/>
      <c r="VKK1956" s="101"/>
      <c r="VKL1956" s="101"/>
      <c r="VKM1956" s="101"/>
      <c r="VKN1956" s="101"/>
      <c r="VKO1956" s="101"/>
      <c r="VKP1956" s="101"/>
      <c r="VKQ1956" s="101"/>
      <c r="VKR1956" s="101"/>
      <c r="VKS1956" s="101"/>
      <c r="VKT1956" s="101"/>
      <c r="VKU1956" s="101"/>
      <c r="VKV1956" s="101"/>
      <c r="VKW1956" s="101"/>
      <c r="VKX1956" s="101"/>
      <c r="VKY1956" s="101"/>
      <c r="VKZ1956" s="101"/>
      <c r="VLA1956" s="101"/>
      <c r="VLB1956" s="101"/>
      <c r="VLC1956" s="101"/>
      <c r="VLD1956" s="101"/>
      <c r="VLE1956" s="101"/>
      <c r="VLF1956" s="101"/>
      <c r="VLG1956" s="101"/>
      <c r="VLH1956" s="101"/>
      <c r="VLI1956" s="101"/>
      <c r="VLJ1956" s="101"/>
      <c r="VLK1956" s="101"/>
      <c r="VLL1956" s="101"/>
      <c r="VLM1956" s="101"/>
      <c r="VLN1956" s="101"/>
      <c r="VLO1956" s="101"/>
      <c r="VLP1956" s="101"/>
      <c r="VLQ1956" s="101"/>
      <c r="VLR1956" s="101"/>
      <c r="VLS1956" s="101"/>
      <c r="VLT1956" s="101"/>
      <c r="VLU1956" s="101"/>
      <c r="VLV1956" s="101"/>
      <c r="VLW1956" s="101"/>
      <c r="VLX1956" s="101"/>
      <c r="VLY1956" s="101"/>
      <c r="VLZ1956" s="101"/>
      <c r="VMA1956" s="101"/>
      <c r="VMB1956" s="101"/>
      <c r="VMC1956" s="101"/>
      <c r="VMD1956" s="101"/>
      <c r="VME1956" s="101"/>
      <c r="VMF1956" s="101"/>
      <c r="VMG1956" s="101"/>
      <c r="VMH1956" s="101"/>
      <c r="VMI1956" s="101"/>
      <c r="VMJ1956" s="101"/>
      <c r="VMK1956" s="101"/>
      <c r="VML1956" s="101"/>
      <c r="VMM1956" s="101"/>
      <c r="VMN1956" s="101"/>
      <c r="VMO1956" s="101"/>
      <c r="VMP1956" s="101"/>
      <c r="VMQ1956" s="101"/>
      <c r="VMR1956" s="101"/>
      <c r="VMS1956" s="101"/>
      <c r="VMT1956" s="101"/>
      <c r="VMU1956" s="101"/>
      <c r="VMV1956" s="101"/>
      <c r="VMW1956" s="101"/>
      <c r="VMX1956" s="101"/>
      <c r="VMY1956" s="101"/>
      <c r="VMZ1956" s="101"/>
      <c r="VNA1956" s="101"/>
      <c r="VNB1956" s="101"/>
      <c r="VNC1956" s="101"/>
      <c r="VND1956" s="101"/>
      <c r="VNE1956" s="101"/>
      <c r="VNF1956" s="101"/>
      <c r="VNG1956" s="101"/>
      <c r="VNH1956" s="101"/>
      <c r="VNI1956" s="101"/>
      <c r="VNJ1956" s="101"/>
      <c r="VNK1956" s="101"/>
      <c r="VNL1956" s="101"/>
      <c r="VNM1956" s="101"/>
      <c r="VNN1956" s="101"/>
      <c r="VNO1956" s="101"/>
      <c r="VNP1956" s="101"/>
      <c r="VNQ1956" s="101"/>
      <c r="VNR1956" s="101"/>
      <c r="VNS1956" s="101"/>
      <c r="VNT1956" s="101"/>
      <c r="VNU1956" s="101"/>
      <c r="VNV1956" s="101"/>
      <c r="VNW1956" s="101"/>
      <c r="VNX1956" s="101"/>
      <c r="VNY1956" s="101"/>
      <c r="VNZ1956" s="101"/>
      <c r="VOA1956" s="101"/>
      <c r="VOB1956" s="101"/>
      <c r="VOC1956" s="101"/>
      <c r="VOD1956" s="101"/>
      <c r="VOE1956" s="101"/>
      <c r="VOF1956" s="101"/>
      <c r="VOG1956" s="101"/>
      <c r="VOH1956" s="101"/>
      <c r="VOI1956" s="101"/>
      <c r="VOJ1956" s="101"/>
      <c r="VOK1956" s="101"/>
      <c r="VOL1956" s="101"/>
      <c r="VOM1956" s="101"/>
      <c r="VON1956" s="101"/>
      <c r="VOO1956" s="101"/>
      <c r="VOP1956" s="101"/>
      <c r="VOQ1956" s="101"/>
      <c r="VOR1956" s="101"/>
      <c r="VOS1956" s="101"/>
      <c r="VOT1956" s="101"/>
      <c r="VOU1956" s="101"/>
      <c r="VOV1956" s="101"/>
      <c r="VOW1956" s="101"/>
      <c r="VOX1956" s="101"/>
      <c r="VOY1956" s="101"/>
      <c r="VOZ1956" s="101"/>
      <c r="VPA1956" s="101"/>
      <c r="VPB1956" s="101"/>
      <c r="VPC1956" s="101"/>
      <c r="VPD1956" s="101"/>
      <c r="VPE1956" s="101"/>
      <c r="VPF1956" s="101"/>
      <c r="VPG1956" s="101"/>
      <c r="VPH1956" s="101"/>
      <c r="VPI1956" s="101"/>
      <c r="VPJ1956" s="101"/>
      <c r="VPK1956" s="101"/>
      <c r="VPL1956" s="101"/>
      <c r="VPM1956" s="101"/>
      <c r="VPN1956" s="101"/>
      <c r="VPO1956" s="101"/>
      <c r="VPP1956" s="101"/>
      <c r="VPQ1956" s="101"/>
      <c r="VPR1956" s="101"/>
      <c r="VPS1956" s="101"/>
      <c r="VPT1956" s="101"/>
      <c r="VPU1956" s="101"/>
      <c r="VPV1956" s="101"/>
      <c r="VPW1956" s="101"/>
      <c r="VPX1956" s="101"/>
      <c r="VPY1956" s="101"/>
      <c r="VPZ1956" s="101"/>
      <c r="VQA1956" s="101"/>
      <c r="VQB1956" s="101"/>
      <c r="VQC1956" s="101"/>
      <c r="VQD1956" s="101"/>
      <c r="VQE1956" s="101"/>
      <c r="VQF1956" s="101"/>
      <c r="VQG1956" s="101"/>
      <c r="VQH1956" s="101"/>
      <c r="VQI1956" s="101"/>
      <c r="VQJ1956" s="101"/>
      <c r="VQK1956" s="101"/>
      <c r="VQL1956" s="101"/>
      <c r="VQM1956" s="101"/>
      <c r="VQN1956" s="101"/>
      <c r="VQO1956" s="101"/>
      <c r="VQP1956" s="101"/>
      <c r="VQQ1956" s="101"/>
      <c r="VQR1956" s="101"/>
      <c r="VQS1956" s="101"/>
      <c r="VQT1956" s="101"/>
      <c r="VQU1956" s="101"/>
      <c r="VQV1956" s="101"/>
      <c r="VQW1956" s="101"/>
      <c r="VQX1956" s="101"/>
      <c r="VQY1956" s="101"/>
      <c r="VQZ1956" s="101"/>
      <c r="VRA1956" s="101"/>
      <c r="VRB1956" s="101"/>
      <c r="VRC1956" s="101"/>
      <c r="VRD1956" s="101"/>
      <c r="VRE1956" s="101"/>
      <c r="VRF1956" s="101"/>
      <c r="VRG1956" s="101"/>
      <c r="VRH1956" s="101"/>
      <c r="VRI1956" s="101"/>
      <c r="VRJ1956" s="101"/>
      <c r="VRK1956" s="101"/>
      <c r="VRL1956" s="101"/>
      <c r="VRM1956" s="101"/>
      <c r="VRN1956" s="101"/>
      <c r="VRO1956" s="101"/>
      <c r="VRP1956" s="101"/>
      <c r="VRQ1956" s="101"/>
      <c r="VRR1956" s="101"/>
      <c r="VRS1956" s="101"/>
      <c r="VRT1956" s="101"/>
      <c r="VRU1956" s="101"/>
      <c r="VRV1956" s="101"/>
      <c r="VRW1956" s="101"/>
      <c r="VRX1956" s="101"/>
      <c r="VRY1956" s="101"/>
      <c r="VRZ1956" s="101"/>
      <c r="VSA1956" s="101"/>
      <c r="VSB1956" s="101"/>
      <c r="VSC1956" s="101"/>
      <c r="VSD1956" s="101"/>
      <c r="VSE1956" s="101"/>
      <c r="VSF1956" s="101"/>
      <c r="VSG1956" s="101"/>
      <c r="VSH1956" s="101"/>
      <c r="VSI1956" s="101"/>
      <c r="VSJ1956" s="101"/>
      <c r="VSK1956" s="101"/>
      <c r="VSL1956" s="101"/>
      <c r="VSM1956" s="101"/>
      <c r="VSN1956" s="101"/>
      <c r="VSO1956" s="101"/>
      <c r="VSP1956" s="101"/>
      <c r="VSQ1956" s="101"/>
      <c r="VSR1956" s="101"/>
      <c r="VSS1956" s="101"/>
      <c r="VST1956" s="101"/>
      <c r="VSU1956" s="101"/>
      <c r="VSV1956" s="101"/>
      <c r="VSW1956" s="101"/>
      <c r="VSX1956" s="101"/>
      <c r="VSY1956" s="101"/>
      <c r="VSZ1956" s="101"/>
      <c r="VTA1956" s="101"/>
      <c r="VTB1956" s="101"/>
      <c r="VTC1956" s="101"/>
      <c r="VTD1956" s="101"/>
      <c r="VTE1956" s="101"/>
      <c r="VTF1956" s="101"/>
      <c r="VTG1956" s="101"/>
      <c r="VTH1956" s="101"/>
      <c r="VTI1956" s="101"/>
      <c r="VTJ1956" s="101"/>
      <c r="VTK1956" s="101"/>
      <c r="VTL1956" s="101"/>
      <c r="VTM1956" s="101"/>
      <c r="VTN1956" s="101"/>
      <c r="VTO1956" s="101"/>
      <c r="VTP1956" s="101"/>
      <c r="VTQ1956" s="101"/>
      <c r="VTR1956" s="101"/>
      <c r="VTS1956" s="101"/>
      <c r="VTT1956" s="101"/>
      <c r="VTU1956" s="101"/>
      <c r="VTV1956" s="101"/>
      <c r="VTW1956" s="101"/>
      <c r="VTX1956" s="101"/>
      <c r="VTY1956" s="101"/>
      <c r="VTZ1956" s="101"/>
      <c r="VUA1956" s="101"/>
      <c r="VUB1956" s="101"/>
      <c r="VUC1956" s="101"/>
      <c r="VUD1956" s="101"/>
      <c r="VUE1956" s="101"/>
      <c r="VUF1956" s="101"/>
      <c r="VUG1956" s="101"/>
      <c r="VUH1956" s="101"/>
      <c r="VUI1956" s="101"/>
      <c r="VUJ1956" s="101"/>
      <c r="VUK1956" s="101"/>
      <c r="VUL1956" s="101"/>
      <c r="VUM1956" s="101"/>
      <c r="VUN1956" s="101"/>
      <c r="VUO1956" s="101"/>
      <c r="VUP1956" s="101"/>
      <c r="VUQ1956" s="101"/>
      <c r="VUR1956" s="101"/>
      <c r="VUS1956" s="101"/>
      <c r="VUT1956" s="101"/>
      <c r="VUU1956" s="101"/>
      <c r="VUV1956" s="101"/>
      <c r="VUW1956" s="101"/>
      <c r="VUX1956" s="101"/>
      <c r="VUY1956" s="101"/>
      <c r="VUZ1956" s="101"/>
      <c r="VVA1956" s="101"/>
      <c r="VVB1956" s="101"/>
      <c r="VVC1956" s="101"/>
      <c r="VVD1956" s="101"/>
      <c r="VVE1956" s="101"/>
      <c r="VVF1956" s="101"/>
      <c r="VVG1956" s="101"/>
      <c r="VVH1956" s="101"/>
      <c r="VVI1956" s="101"/>
      <c r="VVJ1956" s="101"/>
      <c r="VVK1956" s="101"/>
      <c r="VVL1956" s="101"/>
      <c r="VVM1956" s="101"/>
      <c r="VVN1956" s="101"/>
      <c r="VVO1956" s="101"/>
      <c r="VVP1956" s="101"/>
      <c r="VVQ1956" s="101"/>
      <c r="VVR1956" s="101"/>
      <c r="VVS1956" s="101"/>
      <c r="VVT1956" s="101"/>
      <c r="VVU1956" s="101"/>
      <c r="VVV1956" s="101"/>
      <c r="VVW1956" s="101"/>
      <c r="VVX1956" s="101"/>
      <c r="VVY1956" s="101"/>
      <c r="VVZ1956" s="101"/>
      <c r="VWA1956" s="101"/>
      <c r="VWB1956" s="101"/>
      <c r="VWC1956" s="101"/>
      <c r="VWD1956" s="101"/>
      <c r="VWE1956" s="101"/>
      <c r="VWF1956" s="101"/>
      <c r="VWG1956" s="101"/>
      <c r="VWH1956" s="101"/>
      <c r="VWI1956" s="101"/>
      <c r="VWJ1956" s="101"/>
      <c r="VWK1956" s="101"/>
      <c r="VWL1956" s="101"/>
      <c r="VWM1956" s="101"/>
      <c r="VWN1956" s="101"/>
      <c r="VWO1956" s="101"/>
      <c r="VWP1956" s="101"/>
      <c r="VWQ1956" s="101"/>
      <c r="VWR1956" s="101"/>
      <c r="VWS1956" s="101"/>
      <c r="VWT1956" s="101"/>
      <c r="VWU1956" s="101"/>
      <c r="VWV1956" s="101"/>
      <c r="VWW1956" s="101"/>
      <c r="VWX1956" s="101"/>
      <c r="VWY1956" s="101"/>
      <c r="VWZ1956" s="101"/>
      <c r="VXA1956" s="101"/>
      <c r="VXB1956" s="101"/>
      <c r="VXC1956" s="101"/>
      <c r="VXD1956" s="101"/>
      <c r="VXE1956" s="101"/>
      <c r="VXF1956" s="101"/>
      <c r="VXG1956" s="101"/>
      <c r="VXH1956" s="101"/>
      <c r="VXI1956" s="101"/>
      <c r="VXJ1956" s="101"/>
      <c r="VXK1956" s="101"/>
      <c r="VXL1956" s="101"/>
      <c r="VXM1956" s="101"/>
      <c r="VXN1956" s="101"/>
      <c r="VXO1956" s="101"/>
      <c r="VXP1956" s="101"/>
      <c r="VXQ1956" s="101"/>
      <c r="VXR1956" s="101"/>
      <c r="VXS1956" s="101"/>
      <c r="VXT1956" s="101"/>
      <c r="VXU1956" s="101"/>
      <c r="VXV1956" s="101"/>
      <c r="VXW1956" s="101"/>
      <c r="VXX1956" s="101"/>
      <c r="VXY1956" s="101"/>
      <c r="VXZ1956" s="101"/>
      <c r="VYA1956" s="101"/>
      <c r="VYB1956" s="101"/>
      <c r="VYC1956" s="101"/>
      <c r="VYD1956" s="101"/>
      <c r="VYE1956" s="101"/>
      <c r="VYF1956" s="101"/>
      <c r="VYG1956" s="101"/>
      <c r="VYH1956" s="101"/>
      <c r="VYI1956" s="101"/>
      <c r="VYJ1956" s="101"/>
      <c r="VYK1956" s="101"/>
      <c r="VYL1956" s="101"/>
      <c r="VYM1956" s="101"/>
      <c r="VYN1956" s="101"/>
      <c r="VYO1956" s="101"/>
      <c r="VYP1956" s="101"/>
      <c r="VYQ1956" s="101"/>
      <c r="VYR1956" s="101"/>
      <c r="VYS1956" s="101"/>
      <c r="VYT1956" s="101"/>
      <c r="VYU1956" s="101"/>
      <c r="VYV1956" s="101"/>
      <c r="VYW1956" s="101"/>
      <c r="VYX1956" s="101"/>
      <c r="VYY1956" s="101"/>
      <c r="VYZ1956" s="101"/>
      <c r="VZA1956" s="101"/>
      <c r="VZB1956" s="101"/>
      <c r="VZC1956" s="101"/>
      <c r="VZD1956" s="101"/>
      <c r="VZE1956" s="101"/>
      <c r="VZF1956" s="101"/>
      <c r="VZG1956" s="101"/>
      <c r="VZH1956" s="101"/>
      <c r="VZI1956" s="101"/>
      <c r="VZJ1956" s="101"/>
      <c r="VZK1956" s="101"/>
      <c r="VZL1956" s="101"/>
      <c r="VZM1956" s="101"/>
      <c r="VZN1956" s="101"/>
      <c r="VZO1956" s="101"/>
      <c r="VZP1956" s="101"/>
      <c r="VZQ1956" s="101"/>
      <c r="VZR1956" s="101"/>
      <c r="VZS1956" s="101"/>
      <c r="VZT1956" s="101"/>
      <c r="VZU1956" s="101"/>
      <c r="VZV1956" s="101"/>
      <c r="VZW1956" s="101"/>
      <c r="VZX1956" s="101"/>
      <c r="VZY1956" s="101"/>
      <c r="VZZ1956" s="101"/>
      <c r="WAA1956" s="101"/>
      <c r="WAB1956" s="101"/>
      <c r="WAC1956" s="101"/>
      <c r="WAD1956" s="101"/>
      <c r="WAE1956" s="101"/>
      <c r="WAF1956" s="101"/>
      <c r="WAG1956" s="101"/>
      <c r="WAH1956" s="101"/>
      <c r="WAI1956" s="101"/>
      <c r="WAJ1956" s="101"/>
      <c r="WAK1956" s="101"/>
      <c r="WAL1956" s="101"/>
      <c r="WAM1956" s="101"/>
      <c r="WAN1956" s="101"/>
      <c r="WAO1956" s="101"/>
      <c r="WAP1956" s="101"/>
      <c r="WAQ1956" s="101"/>
      <c r="WAR1956" s="101"/>
      <c r="WAS1956" s="101"/>
      <c r="WAT1956" s="101"/>
      <c r="WAU1956" s="101"/>
      <c r="WAV1956" s="101"/>
      <c r="WAW1956" s="101"/>
      <c r="WAX1956" s="101"/>
      <c r="WAY1956" s="101"/>
      <c r="WAZ1956" s="101"/>
      <c r="WBA1956" s="101"/>
      <c r="WBB1956" s="101"/>
      <c r="WBC1956" s="101"/>
      <c r="WBD1956" s="101"/>
      <c r="WBE1956" s="101"/>
      <c r="WBF1956" s="101"/>
      <c r="WBG1956" s="101"/>
      <c r="WBH1956" s="101"/>
      <c r="WBI1956" s="101"/>
      <c r="WBJ1956" s="101"/>
      <c r="WBK1956" s="101"/>
      <c r="WBL1956" s="101"/>
      <c r="WBM1956" s="101"/>
      <c r="WBN1956" s="101"/>
      <c r="WBO1956" s="101"/>
      <c r="WBP1956" s="101"/>
      <c r="WBQ1956" s="101"/>
      <c r="WBR1956" s="101"/>
      <c r="WBS1956" s="101"/>
      <c r="WBT1956" s="101"/>
      <c r="WBU1956" s="101"/>
      <c r="WBV1956" s="101"/>
      <c r="WBW1956" s="101"/>
      <c r="WBX1956" s="101"/>
      <c r="WBY1956" s="101"/>
      <c r="WBZ1956" s="101"/>
      <c r="WCA1956" s="101"/>
      <c r="WCB1956" s="101"/>
      <c r="WCC1956" s="101"/>
      <c r="WCD1956" s="101"/>
      <c r="WCE1956" s="101"/>
      <c r="WCF1956" s="101"/>
      <c r="WCG1956" s="101"/>
      <c r="WCH1956" s="101"/>
      <c r="WCI1956" s="101"/>
      <c r="WCJ1956" s="101"/>
      <c r="WCK1956" s="101"/>
      <c r="WCL1956" s="101"/>
      <c r="WCM1956" s="101"/>
      <c r="WCN1956" s="101"/>
      <c r="WCO1956" s="101"/>
      <c r="WCP1956" s="101"/>
      <c r="WCQ1956" s="101"/>
      <c r="WCR1956" s="101"/>
      <c r="WCS1956" s="101"/>
      <c r="WCT1956" s="101"/>
      <c r="WCU1956" s="101"/>
      <c r="WCV1956" s="101"/>
      <c r="WCW1956" s="101"/>
      <c r="WCX1956" s="101"/>
      <c r="WCY1956" s="101"/>
      <c r="WCZ1956" s="101"/>
      <c r="WDA1956" s="101"/>
      <c r="WDB1956" s="101"/>
      <c r="WDC1956" s="101"/>
      <c r="WDD1956" s="101"/>
      <c r="WDE1956" s="101"/>
      <c r="WDF1956" s="101"/>
      <c r="WDG1956" s="101"/>
      <c r="WDH1956" s="101"/>
      <c r="WDI1956" s="101"/>
      <c r="WDJ1956" s="101"/>
      <c r="WDK1956" s="101"/>
      <c r="WDL1956" s="101"/>
      <c r="WDM1956" s="101"/>
      <c r="WDN1956" s="101"/>
      <c r="WDO1956" s="101"/>
      <c r="WDP1956" s="101"/>
      <c r="WDQ1956" s="101"/>
      <c r="WDR1956" s="101"/>
      <c r="WDS1956" s="101"/>
      <c r="WDT1956" s="101"/>
      <c r="WDU1956" s="101"/>
      <c r="WDV1956" s="101"/>
      <c r="WDW1956" s="101"/>
      <c r="WDX1956" s="101"/>
      <c r="WDY1956" s="101"/>
      <c r="WDZ1956" s="101"/>
      <c r="WEA1956" s="101"/>
      <c r="WEB1956" s="101"/>
      <c r="WEC1956" s="101"/>
      <c r="WED1956" s="101"/>
      <c r="WEE1956" s="101"/>
      <c r="WEF1956" s="101"/>
      <c r="WEG1956" s="101"/>
      <c r="WEH1956" s="101"/>
      <c r="WEI1956" s="101"/>
      <c r="WEJ1956" s="101"/>
      <c r="WEK1956" s="101"/>
      <c r="WEL1956" s="101"/>
      <c r="WEM1956" s="101"/>
      <c r="WEN1956" s="101"/>
      <c r="WEO1956" s="101"/>
      <c r="WEP1956" s="101"/>
      <c r="WEQ1956" s="101"/>
      <c r="WER1956" s="101"/>
      <c r="WES1956" s="101"/>
      <c r="WET1956" s="101"/>
      <c r="WEU1956" s="101"/>
      <c r="WEV1956" s="101"/>
      <c r="WEW1956" s="101"/>
      <c r="WEX1956" s="101"/>
      <c r="WEY1956" s="101"/>
      <c r="WEZ1956" s="101"/>
      <c r="WFA1956" s="101"/>
      <c r="WFB1956" s="101"/>
      <c r="WFC1956" s="101"/>
      <c r="WFD1956" s="101"/>
      <c r="WFE1956" s="101"/>
      <c r="WFF1956" s="101"/>
      <c r="WFG1956" s="101"/>
      <c r="WFH1956" s="101"/>
      <c r="WFI1956" s="101"/>
      <c r="WFJ1956" s="101"/>
      <c r="WFK1956" s="101"/>
      <c r="WFL1956" s="101"/>
      <c r="WFM1956" s="101"/>
      <c r="WFN1956" s="101"/>
      <c r="WFO1956" s="101"/>
      <c r="WFP1956" s="101"/>
      <c r="WFQ1956" s="101"/>
      <c r="WFR1956" s="101"/>
      <c r="WFS1956" s="101"/>
      <c r="WFT1956" s="101"/>
      <c r="WFU1956" s="101"/>
      <c r="WFV1956" s="101"/>
      <c r="WFW1956" s="101"/>
      <c r="WFX1956" s="101"/>
      <c r="WFY1956" s="101"/>
      <c r="WFZ1956" s="101"/>
      <c r="WGA1956" s="101"/>
      <c r="WGB1956" s="101"/>
      <c r="WGC1956" s="101"/>
      <c r="WGD1956" s="101"/>
      <c r="WGE1956" s="101"/>
      <c r="WGF1956" s="101"/>
      <c r="WGG1956" s="101"/>
      <c r="WGH1956" s="101"/>
      <c r="WGI1956" s="101"/>
      <c r="WGJ1956" s="101"/>
      <c r="WGK1956" s="101"/>
      <c r="WGL1956" s="101"/>
      <c r="WGM1956" s="101"/>
      <c r="WGN1956" s="101"/>
      <c r="WGO1956" s="101"/>
      <c r="WGP1956" s="101"/>
      <c r="WGQ1956" s="101"/>
      <c r="WGR1956" s="101"/>
      <c r="WGS1956" s="101"/>
      <c r="WGT1956" s="101"/>
      <c r="WGU1956" s="101"/>
      <c r="WGV1956" s="101"/>
      <c r="WGW1956" s="101"/>
      <c r="WGX1956" s="101"/>
      <c r="WGY1956" s="101"/>
      <c r="WGZ1956" s="101"/>
      <c r="WHA1956" s="101"/>
      <c r="WHB1956" s="101"/>
      <c r="WHC1956" s="101"/>
      <c r="WHD1956" s="101"/>
      <c r="WHE1956" s="101"/>
      <c r="WHF1956" s="101"/>
      <c r="WHG1956" s="101"/>
      <c r="WHH1956" s="101"/>
      <c r="WHI1956" s="101"/>
      <c r="WHJ1956" s="101"/>
      <c r="WHK1956" s="101"/>
      <c r="WHL1956" s="101"/>
      <c r="WHM1956" s="101"/>
      <c r="WHN1956" s="101"/>
      <c r="WHO1956" s="101"/>
      <c r="WHP1956" s="101"/>
      <c r="WHQ1956" s="101"/>
      <c r="WHR1956" s="101"/>
      <c r="WHS1956" s="101"/>
      <c r="WHT1956" s="101"/>
      <c r="WHU1956" s="101"/>
      <c r="WHV1956" s="101"/>
      <c r="WHW1956" s="101"/>
      <c r="WHX1956" s="101"/>
      <c r="WHY1956" s="101"/>
      <c r="WHZ1956" s="101"/>
      <c r="WIA1956" s="101"/>
      <c r="WIB1956" s="101"/>
      <c r="WIC1956" s="101"/>
      <c r="WID1956" s="101"/>
      <c r="WIE1956" s="101"/>
      <c r="WIF1956" s="101"/>
      <c r="WIG1956" s="101"/>
      <c r="WIH1956" s="101"/>
      <c r="WII1956" s="101"/>
      <c r="WIJ1956" s="101"/>
      <c r="WIK1956" s="101"/>
      <c r="WIL1956" s="101"/>
      <c r="WIM1956" s="101"/>
      <c r="WIN1956" s="101"/>
      <c r="WIO1956" s="101"/>
      <c r="WIP1956" s="101"/>
      <c r="WIQ1956" s="101"/>
      <c r="WIR1956" s="101"/>
      <c r="WIS1956" s="101"/>
      <c r="WIT1956" s="101"/>
      <c r="WIU1956" s="101"/>
      <c r="WIV1956" s="101"/>
      <c r="WIW1956" s="101"/>
      <c r="WIX1956" s="101"/>
      <c r="WIY1956" s="101"/>
      <c r="WIZ1956" s="101"/>
      <c r="WJA1956" s="101"/>
      <c r="WJB1956" s="101"/>
      <c r="WJC1956" s="101"/>
      <c r="WJD1956" s="101"/>
      <c r="WJE1956" s="101"/>
      <c r="WJF1956" s="101"/>
      <c r="WJG1956" s="101"/>
      <c r="WJH1956" s="101"/>
      <c r="WJI1956" s="101"/>
      <c r="WJJ1956" s="101"/>
      <c r="WJK1956" s="101"/>
      <c r="WJL1956" s="101"/>
      <c r="WJM1956" s="101"/>
      <c r="WJN1956" s="101"/>
      <c r="WJO1956" s="101"/>
      <c r="WJP1956" s="101"/>
      <c r="WJQ1956" s="101"/>
      <c r="WJR1956" s="101"/>
      <c r="WJS1956" s="101"/>
      <c r="WJT1956" s="101"/>
      <c r="WJU1956" s="101"/>
      <c r="WJV1956" s="101"/>
      <c r="WJW1956" s="101"/>
      <c r="WJX1956" s="101"/>
      <c r="WJY1956" s="101"/>
      <c r="WJZ1956" s="101"/>
      <c r="WKA1956" s="101"/>
      <c r="WKB1956" s="101"/>
      <c r="WKC1956" s="101"/>
      <c r="WKD1956" s="101"/>
      <c r="WKE1956" s="101"/>
      <c r="WKF1956" s="101"/>
      <c r="WKG1956" s="101"/>
      <c r="WKH1956" s="101"/>
      <c r="WKI1956" s="101"/>
      <c r="WKJ1956" s="101"/>
      <c r="WKK1956" s="101"/>
      <c r="WKL1956" s="101"/>
      <c r="WKM1956" s="101"/>
      <c r="WKN1956" s="101"/>
      <c r="WKO1956" s="101"/>
      <c r="WKP1956" s="101"/>
      <c r="WKQ1956" s="101"/>
      <c r="WKR1956" s="101"/>
      <c r="WKS1956" s="101"/>
      <c r="WKT1956" s="101"/>
      <c r="WKU1956" s="101"/>
      <c r="WKV1956" s="101"/>
      <c r="WKW1956" s="101"/>
      <c r="WKX1956" s="101"/>
      <c r="WKY1956" s="101"/>
      <c r="WKZ1956" s="101"/>
      <c r="WLA1956" s="101"/>
      <c r="WLB1956" s="101"/>
      <c r="WLC1956" s="101"/>
      <c r="WLD1956" s="101"/>
      <c r="WLE1956" s="101"/>
      <c r="WLF1956" s="101"/>
      <c r="WLG1956" s="101"/>
      <c r="WLH1956" s="101"/>
      <c r="WLI1956" s="101"/>
      <c r="WLJ1956" s="101"/>
      <c r="WLK1956" s="101"/>
      <c r="WLL1956" s="101"/>
      <c r="WLM1956" s="101"/>
      <c r="WLN1956" s="101"/>
      <c r="WLO1956" s="101"/>
      <c r="WLP1956" s="101"/>
      <c r="WLQ1956" s="101"/>
      <c r="WLR1956" s="101"/>
      <c r="WLS1956" s="101"/>
      <c r="WLT1956" s="101"/>
      <c r="WLU1956" s="101"/>
      <c r="WLV1956" s="101"/>
      <c r="WLW1956" s="101"/>
      <c r="WLX1956" s="101"/>
      <c r="WLY1956" s="101"/>
      <c r="WLZ1956" s="101"/>
      <c r="WMA1956" s="101"/>
      <c r="WMB1956" s="101"/>
      <c r="WMC1956" s="101"/>
      <c r="WMD1956" s="101"/>
      <c r="WME1956" s="101"/>
      <c r="WMF1956" s="101"/>
      <c r="WMG1956" s="101"/>
      <c r="WMH1956" s="101"/>
      <c r="WMI1956" s="101"/>
      <c r="WMJ1956" s="101"/>
      <c r="WMK1956" s="101"/>
      <c r="WML1956" s="101"/>
      <c r="WMM1956" s="101"/>
      <c r="WMN1956" s="101"/>
      <c r="WMO1956" s="101"/>
      <c r="WMP1956" s="101"/>
      <c r="WMQ1956" s="101"/>
      <c r="WMR1956" s="101"/>
      <c r="WMS1956" s="101"/>
      <c r="WMT1956" s="101"/>
      <c r="WMU1956" s="101"/>
      <c r="WMV1956" s="101"/>
      <c r="WMW1956" s="101"/>
      <c r="WMX1956" s="101"/>
      <c r="WMY1956" s="101"/>
      <c r="WMZ1956" s="101"/>
      <c r="WNA1956" s="101"/>
      <c r="WNB1956" s="101"/>
      <c r="WNC1956" s="101"/>
      <c r="WND1956" s="101"/>
      <c r="WNE1956" s="101"/>
      <c r="WNF1956" s="101"/>
      <c r="WNG1956" s="101"/>
      <c r="WNH1956" s="101"/>
      <c r="WNI1956" s="101"/>
      <c r="WNJ1956" s="101"/>
      <c r="WNK1956" s="101"/>
      <c r="WNL1956" s="101"/>
      <c r="WNM1956" s="101"/>
      <c r="WNN1956" s="101"/>
      <c r="WNO1956" s="101"/>
      <c r="WNP1956" s="101"/>
      <c r="WNQ1956" s="101"/>
      <c r="WNR1956" s="101"/>
      <c r="WNS1956" s="101"/>
      <c r="WNT1956" s="101"/>
      <c r="WNU1956" s="101"/>
      <c r="WNV1956" s="101"/>
      <c r="WNW1956" s="101"/>
      <c r="WNX1956" s="101"/>
      <c r="WNY1956" s="101"/>
      <c r="WNZ1956" s="101"/>
      <c r="WOA1956" s="101"/>
      <c r="WOB1956" s="101"/>
      <c r="WOC1956" s="101"/>
      <c r="WOD1956" s="101"/>
      <c r="WOE1956" s="101"/>
      <c r="WOF1956" s="101"/>
      <c r="WOG1956" s="101"/>
      <c r="WOH1956" s="101"/>
      <c r="WOI1956" s="101"/>
      <c r="WOJ1956" s="101"/>
      <c r="WOK1956" s="101"/>
      <c r="WOL1956" s="101"/>
      <c r="WOM1956" s="101"/>
      <c r="WON1956" s="101"/>
      <c r="WOO1956" s="101"/>
      <c r="WOP1956" s="101"/>
      <c r="WOQ1956" s="101"/>
      <c r="WOR1956" s="101"/>
      <c r="WOS1956" s="101"/>
      <c r="WOT1956" s="101"/>
      <c r="WOU1956" s="101"/>
      <c r="WOV1956" s="101"/>
      <c r="WOW1956" s="101"/>
      <c r="WOX1956" s="101"/>
      <c r="WOY1956" s="101"/>
      <c r="WOZ1956" s="101"/>
      <c r="WPA1956" s="101"/>
      <c r="WPB1956" s="101"/>
      <c r="WPC1956" s="101"/>
      <c r="WPD1956" s="101"/>
      <c r="WPE1956" s="101"/>
      <c r="WPF1956" s="101"/>
      <c r="WPG1956" s="101"/>
      <c r="WPH1956" s="101"/>
      <c r="WPI1956" s="101"/>
      <c r="WPJ1956" s="101"/>
      <c r="WPK1956" s="101"/>
      <c r="WPL1956" s="101"/>
      <c r="WPM1956" s="101"/>
      <c r="WPN1956" s="101"/>
      <c r="WPO1956" s="101"/>
      <c r="WPP1956" s="101"/>
      <c r="WPQ1956" s="101"/>
      <c r="WPR1956" s="101"/>
      <c r="WPS1956" s="101"/>
      <c r="WPT1956" s="101"/>
      <c r="WPU1956" s="101"/>
      <c r="WPV1956" s="101"/>
      <c r="WPW1956" s="101"/>
      <c r="WPX1956" s="101"/>
      <c r="WPY1956" s="101"/>
      <c r="WPZ1956" s="101"/>
      <c r="WQA1956" s="101"/>
      <c r="WQB1956" s="101"/>
      <c r="WQC1956" s="101"/>
      <c r="WQD1956" s="101"/>
      <c r="WQE1956" s="101"/>
      <c r="WQF1956" s="101"/>
      <c r="WQG1956" s="101"/>
      <c r="WQH1956" s="101"/>
      <c r="WQI1956" s="101"/>
      <c r="WQJ1956" s="101"/>
      <c r="WQK1956" s="101"/>
      <c r="WQL1956" s="101"/>
      <c r="WQM1956" s="101"/>
      <c r="WQN1956" s="101"/>
      <c r="WQO1956" s="101"/>
      <c r="WQP1956" s="101"/>
      <c r="WQQ1956" s="101"/>
      <c r="WQR1956" s="101"/>
      <c r="WQS1956" s="101"/>
      <c r="WQT1956" s="101"/>
      <c r="WQU1956" s="101"/>
      <c r="WQV1956" s="101"/>
      <c r="WQW1956" s="101"/>
      <c r="WQX1956" s="101"/>
      <c r="WQY1956" s="101"/>
      <c r="WQZ1956" s="101"/>
      <c r="WRA1956" s="101"/>
      <c r="WRB1956" s="101"/>
      <c r="WRC1956" s="101"/>
      <c r="WRD1956" s="101"/>
      <c r="WRE1956" s="101"/>
      <c r="WRF1956" s="101"/>
      <c r="WRG1956" s="101"/>
      <c r="WRH1956" s="101"/>
      <c r="WRI1956" s="101"/>
      <c r="WRJ1956" s="101"/>
      <c r="WRK1956" s="101"/>
      <c r="WRL1956" s="101"/>
      <c r="WRM1956" s="101"/>
      <c r="WRN1956" s="101"/>
      <c r="WRO1956" s="101"/>
      <c r="WRP1956" s="101"/>
      <c r="WRQ1956" s="101"/>
      <c r="WRR1956" s="101"/>
      <c r="WRS1956" s="101"/>
      <c r="WRT1956" s="101"/>
      <c r="WRU1956" s="101"/>
      <c r="WRV1956" s="101"/>
      <c r="WRW1956" s="101"/>
      <c r="WRX1956" s="101"/>
      <c r="WRY1956" s="101"/>
      <c r="WRZ1956" s="101"/>
      <c r="WSA1956" s="101"/>
      <c r="WSB1956" s="101"/>
      <c r="WSC1956" s="101"/>
      <c r="WSD1956" s="101"/>
      <c r="WSE1956" s="101"/>
      <c r="WSF1956" s="101"/>
      <c r="WSG1956" s="101"/>
      <c r="WSH1956" s="101"/>
      <c r="WSI1956" s="101"/>
      <c r="WSJ1956" s="101"/>
      <c r="WSK1956" s="101"/>
      <c r="WSL1956" s="101"/>
      <c r="WSM1956" s="101"/>
      <c r="WSN1956" s="101"/>
      <c r="WSO1956" s="101"/>
      <c r="WSP1956" s="101"/>
      <c r="WSQ1956" s="101"/>
      <c r="WSR1956" s="101"/>
      <c r="WSS1956" s="101"/>
      <c r="WST1956" s="101"/>
      <c r="WSU1956" s="101"/>
      <c r="WSV1956" s="101"/>
      <c r="WSW1956" s="101"/>
      <c r="WSX1956" s="101"/>
      <c r="WSY1956" s="101"/>
      <c r="WSZ1956" s="101"/>
      <c r="WTA1956" s="101"/>
      <c r="WTB1956" s="101"/>
      <c r="WTC1956" s="101"/>
      <c r="WTD1956" s="101"/>
      <c r="WTE1956" s="101"/>
      <c r="WTF1956" s="101"/>
      <c r="WTG1956" s="101"/>
      <c r="WTH1956" s="101"/>
      <c r="WTI1956" s="101"/>
      <c r="WTJ1956" s="101"/>
      <c r="WTK1956" s="101"/>
      <c r="WTL1956" s="101"/>
      <c r="WTM1956" s="101"/>
      <c r="WTN1956" s="101"/>
      <c r="WTO1956" s="101"/>
      <c r="WTP1956" s="101"/>
      <c r="WTQ1956" s="101"/>
      <c r="WTR1956" s="101"/>
      <c r="WTS1956" s="101"/>
      <c r="WTT1956" s="101"/>
      <c r="WTU1956" s="101"/>
      <c r="WTV1956" s="101"/>
      <c r="WTW1956" s="101"/>
      <c r="WTX1956" s="101"/>
      <c r="WTY1956" s="101"/>
      <c r="WTZ1956" s="101"/>
      <c r="WUA1956" s="101"/>
      <c r="WUB1956" s="101"/>
      <c r="WUC1956" s="101"/>
      <c r="WUD1956" s="101"/>
      <c r="WUE1956" s="101"/>
      <c r="WUF1956" s="101"/>
      <c r="WUG1956" s="101"/>
      <c r="WUH1956" s="101"/>
      <c r="WUI1956" s="101"/>
      <c r="WUJ1956" s="101"/>
      <c r="WUK1956" s="101"/>
      <c r="WUL1956" s="101"/>
      <c r="WUM1956" s="101"/>
      <c r="WUN1956" s="101"/>
      <c r="WUO1956" s="101"/>
      <c r="WUP1956" s="101"/>
      <c r="WUQ1956" s="101"/>
      <c r="WUR1956" s="101"/>
      <c r="WUS1956" s="101"/>
      <c r="WUT1956" s="101"/>
      <c r="WUU1956" s="101"/>
      <c r="WUV1956" s="101"/>
      <c r="WUW1956" s="101"/>
      <c r="WUX1956" s="101"/>
      <c r="WUY1956" s="101"/>
      <c r="WUZ1956" s="101"/>
      <c r="WVA1956" s="101"/>
      <c r="WVB1956" s="101"/>
      <c r="WVC1956" s="101"/>
      <c r="WVD1956" s="101"/>
      <c r="WVE1956" s="101"/>
      <c r="WVF1956" s="101"/>
      <c r="WVG1956" s="101"/>
      <c r="WVH1956" s="101"/>
      <c r="WVI1956" s="101"/>
      <c r="WVJ1956" s="101"/>
      <c r="WVK1956" s="101"/>
      <c r="WVL1956" s="101"/>
      <c r="WVM1956" s="101"/>
      <c r="WVN1956" s="101"/>
      <c r="WVO1956" s="101"/>
      <c r="WVP1956" s="101"/>
      <c r="WVQ1956" s="101"/>
      <c r="WVR1956" s="101"/>
      <c r="WVS1956" s="101"/>
      <c r="WVT1956" s="101"/>
      <c r="WVU1956" s="101"/>
      <c r="WVV1956" s="101"/>
      <c r="WVW1956" s="101"/>
      <c r="WVX1956" s="101"/>
      <c r="WVY1956" s="101"/>
      <c r="WVZ1956" s="101"/>
      <c r="WWA1956" s="101"/>
      <c r="WWB1956" s="101"/>
      <c r="WWC1956" s="101"/>
      <c r="WWD1956" s="101"/>
      <c r="WWE1956" s="101"/>
      <c r="WWF1956" s="101"/>
      <c r="WWG1956" s="101"/>
      <c r="WWH1956" s="101"/>
      <c r="WWI1956" s="101"/>
      <c r="WWJ1956" s="101"/>
      <c r="WWK1956" s="101"/>
      <c r="WWL1956" s="101"/>
      <c r="WWM1956" s="101"/>
      <c r="WWN1956" s="101"/>
      <c r="WWO1956" s="101"/>
      <c r="WWP1956" s="101"/>
      <c r="WWQ1956" s="101"/>
      <c r="WWR1956" s="101"/>
      <c r="WWS1956" s="101"/>
      <c r="WWT1956" s="101"/>
      <c r="WWU1956" s="101"/>
      <c r="WWV1956" s="101"/>
      <c r="WWW1956" s="101"/>
      <c r="WWX1956" s="101"/>
      <c r="WWY1956" s="101"/>
      <c r="WWZ1956" s="101"/>
      <c r="WXA1956" s="101"/>
      <c r="WXB1956" s="101"/>
      <c r="WXC1956" s="101"/>
      <c r="WXD1956" s="101"/>
      <c r="WXE1956" s="101"/>
      <c r="WXF1956" s="101"/>
      <c r="WXG1956" s="101"/>
      <c r="WXH1956" s="101"/>
      <c r="WXI1956" s="101"/>
      <c r="WXJ1956" s="101"/>
      <c r="WXK1956" s="101"/>
      <c r="WXL1956" s="101"/>
      <c r="WXM1956" s="101"/>
      <c r="WXN1956" s="101"/>
      <c r="WXO1956" s="101"/>
      <c r="WXP1956" s="101"/>
      <c r="WXQ1956" s="101"/>
      <c r="WXR1956" s="101"/>
      <c r="WXS1956" s="101"/>
      <c r="WXT1956" s="101"/>
      <c r="WXU1956" s="101"/>
      <c r="WXV1956" s="101"/>
      <c r="WXW1956" s="101"/>
      <c r="WXX1956" s="101"/>
      <c r="WXY1956" s="101"/>
      <c r="WXZ1956" s="101"/>
      <c r="WYA1956" s="101"/>
      <c r="WYB1956" s="101"/>
      <c r="WYC1956" s="101"/>
      <c r="WYD1956" s="101"/>
      <c r="WYE1956" s="101"/>
      <c r="WYF1956" s="101"/>
      <c r="WYG1956" s="101"/>
      <c r="WYH1956" s="101"/>
      <c r="WYI1956" s="101"/>
      <c r="WYJ1956" s="101"/>
      <c r="WYK1956" s="101"/>
      <c r="WYL1956" s="101"/>
      <c r="WYM1956" s="101"/>
      <c r="WYN1956" s="101"/>
      <c r="WYO1956" s="101"/>
      <c r="WYP1956" s="101"/>
      <c r="WYQ1956" s="101"/>
      <c r="WYR1956" s="101"/>
      <c r="WYS1956" s="101"/>
      <c r="WYT1956" s="101"/>
      <c r="WYU1956" s="101"/>
      <c r="WYV1956" s="101"/>
      <c r="WYW1956" s="101"/>
      <c r="WYX1956" s="101"/>
      <c r="WYY1956" s="101"/>
      <c r="WYZ1956" s="101"/>
      <c r="WZA1956" s="101"/>
      <c r="WZB1956" s="101"/>
      <c r="WZC1956" s="101"/>
      <c r="WZD1956" s="101"/>
      <c r="WZE1956" s="101"/>
      <c r="WZF1956" s="101"/>
      <c r="WZG1956" s="101"/>
      <c r="WZH1956" s="101"/>
      <c r="WZI1956" s="101"/>
      <c r="WZJ1956" s="101"/>
      <c r="WZK1956" s="101"/>
      <c r="WZL1956" s="101"/>
      <c r="WZM1956" s="101"/>
      <c r="WZN1956" s="101"/>
      <c r="WZO1956" s="101"/>
      <c r="WZP1956" s="101"/>
      <c r="WZQ1956" s="101"/>
      <c r="WZR1956" s="101"/>
      <c r="WZS1956" s="101"/>
      <c r="WZT1956" s="101"/>
      <c r="WZU1956" s="101"/>
      <c r="WZV1956" s="101"/>
      <c r="WZW1956" s="101"/>
      <c r="WZX1956" s="101"/>
      <c r="WZY1956" s="101"/>
      <c r="WZZ1956" s="101"/>
      <c r="XAA1956" s="101"/>
      <c r="XAB1956" s="101"/>
      <c r="XAC1956" s="101"/>
      <c r="XAD1956" s="101"/>
      <c r="XAE1956" s="101"/>
      <c r="XAF1956" s="101"/>
      <c r="XAG1956" s="101"/>
      <c r="XAH1956" s="101"/>
      <c r="XAI1956" s="101"/>
      <c r="XAJ1956" s="101"/>
      <c r="XAK1956" s="101"/>
      <c r="XAL1956" s="101"/>
      <c r="XAM1956" s="101"/>
      <c r="XAN1956" s="101"/>
      <c r="XAO1956" s="101"/>
      <c r="XAP1956" s="101"/>
      <c r="XAQ1956" s="101"/>
      <c r="XAR1956" s="101"/>
      <c r="XAS1956" s="101"/>
      <c r="XAT1956" s="101"/>
      <c r="XAU1956" s="101"/>
      <c r="XAV1956" s="101"/>
      <c r="XAW1956" s="101"/>
      <c r="XAX1956" s="101"/>
      <c r="XAY1956" s="101"/>
      <c r="XAZ1956" s="101"/>
      <c r="XBA1956" s="101"/>
      <c r="XBB1956" s="101"/>
      <c r="XBC1956" s="101"/>
      <c r="XBD1956" s="101"/>
      <c r="XBE1956" s="101"/>
      <c r="XBF1956" s="101"/>
      <c r="XBG1956" s="101"/>
      <c r="XBH1956" s="101"/>
      <c r="XBI1956" s="101"/>
      <c r="XBJ1956" s="101"/>
      <c r="XBK1956" s="101"/>
      <c r="XBL1956" s="101"/>
      <c r="XBM1956" s="101"/>
      <c r="XBN1956" s="101"/>
      <c r="XBO1956" s="101"/>
      <c r="XBP1956" s="101"/>
      <c r="XBQ1956" s="101"/>
      <c r="XBR1956" s="101"/>
      <c r="XBS1956" s="101"/>
      <c r="XBT1956" s="101"/>
      <c r="XBU1956" s="101"/>
      <c r="XBV1956" s="101"/>
      <c r="XBW1956" s="101"/>
      <c r="XBX1956" s="101"/>
      <c r="XBY1956" s="101"/>
      <c r="XBZ1956" s="101"/>
      <c r="XCA1956" s="101"/>
      <c r="XCB1956" s="101"/>
      <c r="XCC1956" s="101"/>
      <c r="XCD1956" s="101"/>
      <c r="XCE1956" s="101"/>
      <c r="XCF1956" s="101"/>
      <c r="XCG1956" s="101"/>
      <c r="XCH1956" s="101"/>
      <c r="XCI1956" s="101"/>
      <c r="XCJ1956" s="101"/>
      <c r="XCK1956" s="101"/>
      <c r="XCL1956" s="101"/>
      <c r="XCM1956" s="101"/>
      <c r="XCN1956" s="101"/>
      <c r="XCO1956" s="101"/>
      <c r="XCP1956" s="101"/>
      <c r="XCQ1956" s="101"/>
      <c r="XCR1956" s="101"/>
      <c r="XCS1956" s="101"/>
      <c r="XCT1956" s="101"/>
      <c r="XCU1956" s="101"/>
      <c r="XCV1956" s="101"/>
      <c r="XCW1956" s="101"/>
      <c r="XCX1956" s="101"/>
      <c r="XCY1956" s="101"/>
      <c r="XCZ1956" s="101"/>
      <c r="XDA1956" s="101"/>
      <c r="XDB1956" s="101"/>
      <c r="XDC1956" s="101"/>
      <c r="XDD1956" s="101"/>
      <c r="XDE1956" s="101"/>
      <c r="XDF1956" s="101"/>
      <c r="XDG1956" s="101"/>
      <c r="XDH1956" s="101"/>
      <c r="XDI1956" s="101"/>
      <c r="XDJ1956" s="101"/>
      <c r="XDK1956" s="101"/>
      <c r="XDL1956" s="101"/>
      <c r="XDM1956" s="101"/>
      <c r="XDN1956" s="101"/>
      <c r="XDO1956" s="101"/>
      <c r="XDP1956" s="101"/>
      <c r="XDQ1956" s="101"/>
      <c r="XDR1956" s="101"/>
      <c r="XDS1956" s="101"/>
      <c r="XDT1956" s="101"/>
      <c r="XDU1956" s="101"/>
      <c r="XDV1956" s="101"/>
      <c r="XDW1956" s="101"/>
      <c r="XDX1956" s="101"/>
      <c r="XDY1956" s="101"/>
      <c r="XDZ1956" s="101"/>
      <c r="XEA1956" s="101"/>
      <c r="XEB1956" s="101"/>
      <c r="XEC1956" s="101"/>
      <c r="XED1956" s="101"/>
      <c r="XEE1956" s="101"/>
      <c r="XEF1956" s="101"/>
      <c r="XEG1956" s="101"/>
      <c r="XEH1956" s="101"/>
      <c r="XEI1956" s="101"/>
      <c r="XEJ1956" s="101"/>
      <c r="XEK1956" s="101"/>
      <c r="XEL1956" s="101"/>
      <c r="XEM1956" s="101"/>
      <c r="XEN1956" s="101"/>
      <c r="XEO1956" s="101"/>
      <c r="XEP1956" s="101"/>
      <c r="XEQ1956" s="101"/>
      <c r="XER1956" s="101"/>
      <c r="XES1956" s="101"/>
      <c r="XET1956" s="101"/>
      <c r="XEU1956" s="101"/>
      <c r="XEV1956" s="101"/>
      <c r="XEW1956" s="101"/>
      <c r="XEX1956" s="101"/>
      <c r="XEY1956" s="101"/>
      <c r="XEZ1956" s="101"/>
      <c r="XFA1956" s="101"/>
      <c r="XFB1956" s="101"/>
      <c r="XFC1956" s="101"/>
      <c r="XFD1956" s="101"/>
    </row>
    <row r="1957" spans="1:16384" ht="13.5" customHeight="1" thickBot="1" x14ac:dyDescent="0.25">
      <c r="A1957" s="66" t="s">
        <v>18903</v>
      </c>
      <c r="B1957" s="66" t="s">
        <v>18904</v>
      </c>
      <c r="C1957" s="66" t="s">
        <v>17798</v>
      </c>
      <c r="D1957" s="66" t="s">
        <v>17483</v>
      </c>
      <c r="E1957" s="66" t="s">
        <v>17854</v>
      </c>
      <c r="F1957" s="66"/>
      <c r="G1957" s="45"/>
      <c r="H1957" s="45"/>
      <c r="I1957" s="45"/>
      <c r="J1957" s="45"/>
      <c r="K1957" s="101"/>
      <c r="L1957" s="101"/>
      <c r="M1957" s="101"/>
      <c r="N1957" s="101"/>
      <c r="O1957" s="101"/>
      <c r="P1957" s="101"/>
      <c r="Q1957" s="101"/>
      <c r="R1957" s="101"/>
      <c r="S1957" s="101"/>
      <c r="T1957" s="101"/>
      <c r="U1957" s="101"/>
      <c r="V1957" s="101"/>
      <c r="W1957" s="101"/>
      <c r="X1957" s="101"/>
      <c r="Y1957" s="101"/>
      <c r="Z1957" s="101"/>
      <c r="AA1957" s="101"/>
      <c r="AB1957" s="101"/>
      <c r="AC1957" s="101"/>
      <c r="AD1957" s="101"/>
      <c r="AE1957" s="101"/>
      <c r="AF1957" s="101"/>
      <c r="AG1957" s="101"/>
      <c r="AH1957" s="101"/>
      <c r="AI1957" s="101"/>
      <c r="AJ1957" s="101"/>
      <c r="AK1957" s="101"/>
      <c r="AL1957" s="101"/>
      <c r="AM1957" s="101"/>
      <c r="AN1957" s="101"/>
      <c r="AO1957" s="101"/>
      <c r="AP1957" s="101"/>
      <c r="AQ1957" s="101"/>
      <c r="AR1957" s="101"/>
      <c r="AS1957" s="101"/>
      <c r="AT1957" s="101"/>
      <c r="AU1957" s="101"/>
      <c r="AV1957" s="101"/>
      <c r="AW1957" s="101"/>
      <c r="AX1957" s="101"/>
      <c r="AY1957" s="101"/>
      <c r="AZ1957" s="101"/>
      <c r="BA1957" s="101"/>
      <c r="BB1957" s="101"/>
      <c r="BC1957" s="101"/>
      <c r="BD1957" s="101"/>
      <c r="BE1957" s="101"/>
      <c r="BF1957" s="101"/>
      <c r="BG1957" s="101"/>
      <c r="BH1957" s="101"/>
      <c r="BI1957" s="101"/>
      <c r="BJ1957" s="101"/>
      <c r="BK1957" s="101"/>
      <c r="BL1957" s="101"/>
      <c r="BM1957" s="101"/>
      <c r="BN1957" s="101"/>
      <c r="BO1957" s="101"/>
      <c r="BP1957" s="101"/>
      <c r="BQ1957" s="101"/>
      <c r="BR1957" s="101"/>
      <c r="BS1957" s="101"/>
      <c r="BT1957" s="101"/>
      <c r="BU1957" s="101"/>
      <c r="BV1957" s="101"/>
      <c r="BW1957" s="101"/>
      <c r="BX1957" s="101"/>
      <c r="BY1957" s="101"/>
      <c r="BZ1957" s="101"/>
      <c r="CA1957" s="101"/>
      <c r="CB1957" s="101"/>
      <c r="CC1957" s="101"/>
      <c r="CD1957" s="101"/>
      <c r="CE1957" s="101"/>
      <c r="CF1957" s="101"/>
      <c r="CG1957" s="101"/>
      <c r="CH1957" s="101"/>
      <c r="CI1957" s="101"/>
      <c r="CJ1957" s="101"/>
      <c r="CK1957" s="101"/>
      <c r="CL1957" s="101"/>
      <c r="CM1957" s="101"/>
      <c r="CN1957" s="101"/>
      <c r="CO1957" s="101"/>
      <c r="CP1957" s="101"/>
      <c r="CQ1957" s="101"/>
      <c r="CR1957" s="101"/>
      <c r="CS1957" s="101"/>
      <c r="CT1957" s="101"/>
      <c r="CU1957" s="101"/>
      <c r="CV1957" s="101"/>
      <c r="CW1957" s="101"/>
      <c r="CX1957" s="101"/>
      <c r="CY1957" s="101"/>
      <c r="CZ1957" s="101"/>
      <c r="DA1957" s="101"/>
      <c r="DB1957" s="101"/>
      <c r="DC1957" s="101"/>
      <c r="DD1957" s="101"/>
      <c r="DE1957" s="101"/>
      <c r="DF1957" s="101"/>
      <c r="DG1957" s="101"/>
      <c r="DH1957" s="101"/>
      <c r="DI1957" s="101"/>
      <c r="DJ1957" s="101"/>
      <c r="DK1957" s="101"/>
      <c r="DL1957" s="101"/>
      <c r="DM1957" s="101"/>
      <c r="DN1957" s="101"/>
      <c r="DO1957" s="101"/>
      <c r="DP1957" s="101"/>
      <c r="DQ1957" s="101"/>
      <c r="DR1957" s="101"/>
      <c r="DS1957" s="101"/>
      <c r="DT1957" s="101"/>
      <c r="DU1957" s="101"/>
      <c r="DV1957" s="101"/>
      <c r="DW1957" s="101"/>
      <c r="DX1957" s="101"/>
      <c r="DY1957" s="101"/>
      <c r="DZ1957" s="101"/>
      <c r="EA1957" s="101"/>
      <c r="EB1957" s="101"/>
      <c r="EC1957" s="101"/>
      <c r="ED1957" s="101"/>
      <c r="EE1957" s="101"/>
      <c r="EF1957" s="101"/>
      <c r="EG1957" s="101"/>
      <c r="EH1957" s="101"/>
      <c r="EI1957" s="101"/>
      <c r="EJ1957" s="101"/>
      <c r="EK1957" s="101"/>
      <c r="EL1957" s="101"/>
      <c r="EM1957" s="101"/>
      <c r="EN1957" s="101"/>
      <c r="EO1957" s="101"/>
      <c r="EP1957" s="101"/>
      <c r="EQ1957" s="101"/>
      <c r="ER1957" s="101"/>
      <c r="ES1957" s="101"/>
      <c r="ET1957" s="101"/>
      <c r="EU1957" s="101"/>
      <c r="EV1957" s="101"/>
      <c r="EW1957" s="101"/>
      <c r="EX1957" s="101"/>
      <c r="EY1957" s="101"/>
      <c r="EZ1957" s="101"/>
      <c r="FA1957" s="101"/>
      <c r="FB1957" s="101"/>
      <c r="FC1957" s="101"/>
      <c r="FD1957" s="101"/>
      <c r="FE1957" s="101"/>
      <c r="FF1957" s="101"/>
      <c r="FG1957" s="101"/>
      <c r="FH1957" s="101"/>
      <c r="FI1957" s="101"/>
      <c r="FJ1957" s="101"/>
      <c r="FK1957" s="101"/>
      <c r="FL1957" s="101"/>
      <c r="FM1957" s="101"/>
      <c r="FN1957" s="101"/>
      <c r="FO1957" s="101"/>
      <c r="FP1957" s="101"/>
      <c r="FQ1957" s="101"/>
      <c r="FR1957" s="101"/>
      <c r="FS1957" s="101"/>
      <c r="FT1957" s="101"/>
      <c r="FU1957" s="101"/>
      <c r="FV1957" s="101"/>
      <c r="FW1957" s="101"/>
      <c r="FX1957" s="101"/>
      <c r="FY1957" s="101"/>
      <c r="FZ1957" s="101"/>
      <c r="GA1957" s="101"/>
      <c r="GB1957" s="101"/>
      <c r="GC1957" s="101"/>
      <c r="GD1957" s="101"/>
      <c r="GE1957" s="101"/>
      <c r="GF1957" s="101"/>
      <c r="GG1957" s="101"/>
      <c r="GH1957" s="101"/>
      <c r="GI1957" s="101"/>
      <c r="GJ1957" s="101"/>
      <c r="GK1957" s="101"/>
      <c r="GL1957" s="101"/>
      <c r="GM1957" s="101"/>
      <c r="GN1957" s="101"/>
      <c r="GO1957" s="101"/>
      <c r="GP1957" s="101"/>
      <c r="GQ1957" s="101"/>
      <c r="GR1957" s="101"/>
      <c r="GS1957" s="101"/>
      <c r="GT1957" s="101"/>
      <c r="GU1957" s="101"/>
      <c r="GV1957" s="101"/>
      <c r="GW1957" s="101"/>
      <c r="GX1957" s="101"/>
      <c r="GY1957" s="101"/>
      <c r="GZ1957" s="101"/>
      <c r="HA1957" s="101"/>
      <c r="HB1957" s="101"/>
      <c r="HC1957" s="101"/>
      <c r="HD1957" s="101"/>
      <c r="HE1957" s="101"/>
      <c r="HF1957" s="101"/>
      <c r="HG1957" s="101"/>
      <c r="HH1957" s="101"/>
      <c r="HI1957" s="101"/>
      <c r="HJ1957" s="101"/>
      <c r="HK1957" s="101"/>
      <c r="HL1957" s="101"/>
      <c r="HM1957" s="101"/>
      <c r="HN1957" s="101"/>
      <c r="HO1957" s="101"/>
      <c r="HP1957" s="101"/>
      <c r="HQ1957" s="101"/>
      <c r="HR1957" s="101"/>
      <c r="HS1957" s="101"/>
      <c r="HT1957" s="101"/>
      <c r="HU1957" s="101"/>
      <c r="HV1957" s="101"/>
      <c r="HW1957" s="101"/>
      <c r="HX1957" s="101"/>
      <c r="HY1957" s="101"/>
      <c r="HZ1957" s="101"/>
      <c r="IA1957" s="101"/>
      <c r="IB1957" s="101"/>
      <c r="IC1957" s="101"/>
      <c r="ID1957" s="101"/>
      <c r="IE1957" s="101"/>
      <c r="IF1957" s="101"/>
      <c r="IG1957" s="101"/>
      <c r="IH1957" s="101"/>
      <c r="II1957" s="101"/>
      <c r="IJ1957" s="101"/>
      <c r="IK1957" s="101"/>
      <c r="IL1957" s="101"/>
      <c r="IM1957" s="101"/>
      <c r="IN1957" s="101"/>
      <c r="IO1957" s="101"/>
      <c r="IP1957" s="101"/>
      <c r="IQ1957" s="101"/>
      <c r="IR1957" s="101"/>
      <c r="IS1957" s="101"/>
      <c r="IT1957" s="101"/>
      <c r="IU1957" s="101"/>
      <c r="IV1957" s="101"/>
      <c r="IW1957" s="101"/>
      <c r="IX1957" s="101"/>
      <c r="IY1957" s="101"/>
      <c r="IZ1957" s="101"/>
      <c r="JA1957" s="101"/>
      <c r="JB1957" s="101"/>
      <c r="JC1957" s="101"/>
      <c r="JD1957" s="101"/>
      <c r="JE1957" s="101"/>
      <c r="JF1957" s="101"/>
      <c r="JG1957" s="101"/>
      <c r="JH1957" s="101"/>
      <c r="JI1957" s="101"/>
      <c r="JJ1957" s="101"/>
      <c r="JK1957" s="101"/>
      <c r="JL1957" s="101"/>
      <c r="JM1957" s="101"/>
      <c r="JN1957" s="101"/>
      <c r="JO1957" s="101"/>
      <c r="JP1957" s="101"/>
      <c r="JQ1957" s="101"/>
      <c r="JR1957" s="101"/>
      <c r="JS1957" s="101"/>
      <c r="JT1957" s="101"/>
      <c r="JU1957" s="101"/>
      <c r="JV1957" s="101"/>
      <c r="JW1957" s="101"/>
      <c r="JX1957" s="101"/>
      <c r="JY1957" s="101"/>
      <c r="JZ1957" s="101"/>
      <c r="KA1957" s="101"/>
      <c r="KB1957" s="101"/>
      <c r="KC1957" s="101"/>
      <c r="KD1957" s="101"/>
      <c r="KE1957" s="101"/>
      <c r="KF1957" s="101"/>
      <c r="KG1957" s="101"/>
      <c r="KH1957" s="101"/>
      <c r="KI1957" s="101"/>
      <c r="KJ1957" s="101"/>
      <c r="KK1957" s="101"/>
      <c r="KL1957" s="101"/>
      <c r="KM1957" s="101"/>
      <c r="KN1957" s="101"/>
      <c r="KO1957" s="101"/>
      <c r="KP1957" s="101"/>
      <c r="KQ1957" s="101"/>
      <c r="KR1957" s="101"/>
      <c r="KS1957" s="101"/>
      <c r="KT1957" s="101"/>
      <c r="KU1957" s="101"/>
      <c r="KV1957" s="101"/>
      <c r="KW1957" s="101"/>
      <c r="KX1957" s="101"/>
      <c r="KY1957" s="101"/>
      <c r="KZ1957" s="101"/>
      <c r="LA1957" s="101"/>
      <c r="LB1957" s="101"/>
      <c r="LC1957" s="101"/>
      <c r="LD1957" s="101"/>
      <c r="LE1957" s="101"/>
      <c r="LF1957" s="101"/>
      <c r="LG1957" s="101"/>
      <c r="LH1957" s="101"/>
      <c r="LI1957" s="101"/>
      <c r="LJ1957" s="101"/>
      <c r="LK1957" s="101"/>
      <c r="LL1957" s="101"/>
      <c r="LM1957" s="101"/>
      <c r="LN1957" s="101"/>
      <c r="LO1957" s="101"/>
      <c r="LP1957" s="101"/>
      <c r="LQ1957" s="101"/>
      <c r="LR1957" s="101"/>
      <c r="LS1957" s="101"/>
      <c r="LT1957" s="101"/>
      <c r="LU1957" s="101"/>
      <c r="LV1957" s="101"/>
      <c r="LW1957" s="101"/>
      <c r="LX1957" s="101"/>
      <c r="LY1957" s="101"/>
      <c r="LZ1957" s="101"/>
      <c r="MA1957" s="101"/>
      <c r="MB1957" s="101"/>
      <c r="MC1957" s="101"/>
      <c r="MD1957" s="101"/>
      <c r="ME1957" s="101"/>
      <c r="MF1957" s="101"/>
      <c r="MG1957" s="101"/>
      <c r="MH1957" s="101"/>
      <c r="MI1957" s="101"/>
      <c r="MJ1957" s="101"/>
      <c r="MK1957" s="101"/>
      <c r="ML1957" s="101"/>
      <c r="MM1957" s="101"/>
      <c r="MN1957" s="101"/>
      <c r="MO1957" s="101"/>
      <c r="MP1957" s="101"/>
      <c r="MQ1957" s="101"/>
      <c r="MR1957" s="101"/>
      <c r="MS1957" s="101"/>
      <c r="MT1957" s="101"/>
      <c r="MU1957" s="101"/>
      <c r="MV1957" s="101"/>
      <c r="MW1957" s="101"/>
      <c r="MX1957" s="101"/>
      <c r="MY1957" s="101"/>
      <c r="MZ1957" s="101"/>
      <c r="NA1957" s="101"/>
      <c r="NB1957" s="101"/>
      <c r="NC1957" s="101"/>
      <c r="ND1957" s="101"/>
      <c r="NE1957" s="101"/>
      <c r="NF1957" s="101"/>
      <c r="NG1957" s="101"/>
      <c r="NH1957" s="101"/>
      <c r="NI1957" s="101"/>
      <c r="NJ1957" s="101"/>
      <c r="NK1957" s="101"/>
      <c r="NL1957" s="101"/>
      <c r="NM1957" s="101"/>
      <c r="NN1957" s="101"/>
      <c r="NO1957" s="101"/>
      <c r="NP1957" s="101"/>
      <c r="NQ1957" s="101"/>
      <c r="NR1957" s="101"/>
      <c r="NS1957" s="101"/>
      <c r="NT1957" s="101"/>
      <c r="NU1957" s="101"/>
      <c r="NV1957" s="101"/>
      <c r="NW1957" s="101"/>
      <c r="NX1957" s="101"/>
      <c r="NY1957" s="101"/>
      <c r="NZ1957" s="101"/>
      <c r="OA1957" s="101"/>
      <c r="OB1957" s="101"/>
      <c r="OC1957" s="101"/>
      <c r="OD1957" s="101"/>
      <c r="OE1957" s="101"/>
      <c r="OF1957" s="101"/>
      <c r="OG1957" s="101"/>
      <c r="OH1957" s="101"/>
      <c r="OI1957" s="101"/>
      <c r="OJ1957" s="101"/>
      <c r="OK1957" s="101"/>
      <c r="OL1957" s="101"/>
      <c r="OM1957" s="101"/>
      <c r="ON1957" s="101"/>
      <c r="OO1957" s="101"/>
      <c r="OP1957" s="101"/>
      <c r="OQ1957" s="101"/>
      <c r="OR1957" s="101"/>
      <c r="OS1957" s="101"/>
      <c r="OT1957" s="101"/>
      <c r="OU1957" s="101"/>
      <c r="OV1957" s="101"/>
      <c r="OW1957" s="101"/>
      <c r="OX1957" s="101"/>
      <c r="OY1957" s="101"/>
      <c r="OZ1957" s="101"/>
      <c r="PA1957" s="101"/>
      <c r="PB1957" s="101"/>
      <c r="PC1957" s="101"/>
      <c r="PD1957" s="101"/>
      <c r="PE1957" s="101"/>
      <c r="PF1957" s="101"/>
      <c r="PG1957" s="101"/>
      <c r="PH1957" s="101"/>
      <c r="PI1957" s="101"/>
      <c r="PJ1957" s="101"/>
      <c r="PK1957" s="101"/>
      <c r="PL1957" s="101"/>
      <c r="PM1957" s="101"/>
      <c r="PN1957" s="101"/>
      <c r="PO1957" s="101"/>
      <c r="PP1957" s="101"/>
      <c r="PQ1957" s="101"/>
      <c r="PR1957" s="101"/>
      <c r="PS1957" s="101"/>
      <c r="PT1957" s="101"/>
      <c r="PU1957" s="101"/>
      <c r="PV1957" s="101"/>
      <c r="PW1957" s="101"/>
      <c r="PX1957" s="101"/>
      <c r="PY1957" s="101"/>
      <c r="PZ1957" s="101"/>
      <c r="QA1957" s="101"/>
      <c r="QB1957" s="101"/>
      <c r="QC1957" s="101"/>
      <c r="QD1957" s="101"/>
      <c r="QE1957" s="101"/>
      <c r="QF1957" s="101"/>
      <c r="QG1957" s="101"/>
      <c r="QH1957" s="101"/>
      <c r="QI1957" s="101"/>
      <c r="QJ1957" s="101"/>
      <c r="QK1957" s="101"/>
      <c r="QL1957" s="101"/>
      <c r="QM1957" s="101"/>
      <c r="QN1957" s="101"/>
      <c r="QO1957" s="101"/>
      <c r="QP1957" s="101"/>
      <c r="QQ1957" s="101"/>
      <c r="QR1957" s="101"/>
      <c r="QS1957" s="101"/>
      <c r="QT1957" s="101"/>
      <c r="QU1957" s="101"/>
      <c r="QV1957" s="101"/>
      <c r="QW1957" s="101"/>
      <c r="QX1957" s="101"/>
      <c r="QY1957" s="101"/>
      <c r="QZ1957" s="101"/>
      <c r="RA1957" s="101"/>
      <c r="RB1957" s="101"/>
      <c r="RC1957" s="101"/>
      <c r="RD1957" s="101"/>
      <c r="RE1957" s="101"/>
      <c r="RF1957" s="101"/>
      <c r="RG1957" s="101"/>
      <c r="RH1957" s="101"/>
      <c r="RI1957" s="101"/>
      <c r="RJ1957" s="101"/>
      <c r="RK1957" s="101"/>
      <c r="RL1957" s="101"/>
      <c r="RM1957" s="101"/>
      <c r="RN1957" s="101"/>
      <c r="RO1957" s="101"/>
      <c r="RP1957" s="101"/>
      <c r="RQ1957" s="101"/>
      <c r="RR1957" s="101"/>
      <c r="RS1957" s="101"/>
      <c r="RT1957" s="101"/>
      <c r="RU1957" s="101"/>
      <c r="RV1957" s="101"/>
      <c r="RW1957" s="101"/>
      <c r="RX1957" s="101"/>
      <c r="RY1957" s="101"/>
      <c r="RZ1957" s="101"/>
      <c r="SA1957" s="101"/>
      <c r="SB1957" s="101"/>
      <c r="SC1957" s="101"/>
      <c r="SD1957" s="101"/>
      <c r="SE1957" s="101"/>
      <c r="SF1957" s="101"/>
      <c r="SG1957" s="101"/>
      <c r="SH1957" s="101"/>
      <c r="SI1957" s="101"/>
      <c r="SJ1957" s="101"/>
      <c r="SK1957" s="101"/>
      <c r="SL1957" s="101"/>
      <c r="SM1957" s="101"/>
      <c r="SN1957" s="101"/>
      <c r="SO1957" s="101"/>
      <c r="SP1957" s="101"/>
      <c r="SQ1957" s="101"/>
      <c r="SR1957" s="101"/>
      <c r="SS1957" s="101"/>
      <c r="ST1957" s="101"/>
      <c r="SU1957" s="101"/>
      <c r="SV1957" s="101"/>
      <c r="SW1957" s="101"/>
      <c r="SX1957" s="101"/>
      <c r="SY1957" s="101"/>
      <c r="SZ1957" s="101"/>
      <c r="TA1957" s="101"/>
      <c r="TB1957" s="101"/>
      <c r="TC1957" s="101"/>
      <c r="TD1957" s="101"/>
      <c r="TE1957" s="101"/>
      <c r="TF1957" s="101"/>
      <c r="TG1957" s="101"/>
      <c r="TH1957" s="101"/>
      <c r="TI1957" s="101"/>
      <c r="TJ1957" s="101"/>
      <c r="TK1957" s="101"/>
      <c r="TL1957" s="101"/>
      <c r="TM1957" s="101"/>
      <c r="TN1957" s="101"/>
      <c r="TO1957" s="101"/>
      <c r="TP1957" s="101"/>
      <c r="TQ1957" s="101"/>
      <c r="TR1957" s="101"/>
      <c r="TS1957" s="101"/>
      <c r="TT1957" s="101"/>
      <c r="TU1957" s="101"/>
      <c r="TV1957" s="101"/>
      <c r="TW1957" s="101"/>
      <c r="TX1957" s="101"/>
      <c r="TY1957" s="101"/>
      <c r="TZ1957" s="101"/>
      <c r="UA1957" s="101"/>
      <c r="UB1957" s="101"/>
      <c r="UC1957" s="101"/>
      <c r="UD1957" s="101"/>
      <c r="UE1957" s="101"/>
      <c r="UF1957" s="101"/>
      <c r="UG1957" s="101"/>
      <c r="UH1957" s="101"/>
      <c r="UI1957" s="101"/>
      <c r="UJ1957" s="101"/>
      <c r="UK1957" s="101"/>
      <c r="UL1957" s="101"/>
      <c r="UM1957" s="101"/>
      <c r="UN1957" s="101"/>
      <c r="UO1957" s="101"/>
      <c r="UP1957" s="101"/>
      <c r="UQ1957" s="101"/>
      <c r="UR1957" s="101"/>
      <c r="US1957" s="101"/>
      <c r="UT1957" s="101"/>
      <c r="UU1957" s="101"/>
      <c r="UV1957" s="101"/>
      <c r="UW1957" s="101"/>
      <c r="UX1957" s="101"/>
      <c r="UY1957" s="101"/>
      <c r="UZ1957" s="101"/>
      <c r="VA1957" s="101"/>
      <c r="VB1957" s="101"/>
      <c r="VC1957" s="101"/>
      <c r="VD1957" s="101"/>
      <c r="VE1957" s="101"/>
      <c r="VF1957" s="101"/>
      <c r="VG1957" s="101"/>
      <c r="VH1957" s="101"/>
      <c r="VI1957" s="101"/>
      <c r="VJ1957" s="101"/>
      <c r="VK1957" s="101"/>
      <c r="VL1957" s="101"/>
      <c r="VM1957" s="101"/>
      <c r="VN1957" s="101"/>
      <c r="VO1957" s="101"/>
      <c r="VP1957" s="101"/>
      <c r="VQ1957" s="101"/>
      <c r="VR1957" s="101"/>
      <c r="VS1957" s="101"/>
      <c r="VT1957" s="101"/>
      <c r="VU1957" s="101"/>
      <c r="VV1957" s="101"/>
      <c r="VW1957" s="101"/>
      <c r="VX1957" s="101"/>
      <c r="VY1957" s="101"/>
      <c r="VZ1957" s="101"/>
      <c r="WA1957" s="101"/>
      <c r="WB1957" s="101"/>
      <c r="WC1957" s="101"/>
      <c r="WD1957" s="101"/>
      <c r="WE1957" s="101"/>
      <c r="WF1957" s="101"/>
      <c r="WG1957" s="101"/>
      <c r="WH1957" s="101"/>
      <c r="WI1957" s="101"/>
      <c r="WJ1957" s="101"/>
      <c r="WK1957" s="101"/>
      <c r="WL1957" s="101"/>
      <c r="WM1957" s="101"/>
      <c r="WN1957" s="101"/>
      <c r="WO1957" s="101"/>
      <c r="WP1957" s="101"/>
      <c r="WQ1957" s="101"/>
      <c r="WR1957" s="101"/>
      <c r="WS1957" s="101"/>
      <c r="WT1957" s="101"/>
      <c r="WU1957" s="101"/>
      <c r="WV1957" s="101"/>
      <c r="WW1957" s="101"/>
      <c r="WX1957" s="101"/>
      <c r="WY1957" s="101"/>
      <c r="WZ1957" s="101"/>
      <c r="XA1957" s="101"/>
      <c r="XB1957" s="101"/>
      <c r="XC1957" s="101"/>
      <c r="XD1957" s="101"/>
      <c r="XE1957" s="101"/>
      <c r="XF1957" s="101"/>
      <c r="XG1957" s="101"/>
      <c r="XH1957" s="101"/>
      <c r="XI1957" s="101"/>
      <c r="XJ1957" s="101"/>
      <c r="XK1957" s="101"/>
      <c r="XL1957" s="101"/>
      <c r="XM1957" s="101"/>
      <c r="XN1957" s="101"/>
      <c r="XO1957" s="101"/>
      <c r="XP1957" s="101"/>
      <c r="XQ1957" s="101"/>
      <c r="XR1957" s="101"/>
      <c r="XS1957" s="101"/>
      <c r="XT1957" s="101"/>
      <c r="XU1957" s="101"/>
      <c r="XV1957" s="101"/>
      <c r="XW1957" s="101"/>
      <c r="XX1957" s="101"/>
      <c r="XY1957" s="101"/>
      <c r="XZ1957" s="101"/>
      <c r="YA1957" s="101"/>
      <c r="YB1957" s="101"/>
      <c r="YC1957" s="101"/>
      <c r="YD1957" s="101"/>
      <c r="YE1957" s="101"/>
      <c r="YF1957" s="101"/>
      <c r="YG1957" s="101"/>
      <c r="YH1957" s="101"/>
      <c r="YI1957" s="101"/>
      <c r="YJ1957" s="101"/>
      <c r="YK1957" s="101"/>
      <c r="YL1957" s="101"/>
      <c r="YM1957" s="101"/>
      <c r="YN1957" s="101"/>
      <c r="YO1957" s="101"/>
      <c r="YP1957" s="101"/>
      <c r="YQ1957" s="101"/>
      <c r="YR1957" s="101"/>
      <c r="YS1957" s="101"/>
      <c r="YT1957" s="101"/>
      <c r="YU1957" s="101"/>
      <c r="YV1957" s="101"/>
      <c r="YW1957" s="101"/>
      <c r="YX1957" s="101"/>
      <c r="YY1957" s="101"/>
      <c r="YZ1957" s="101"/>
      <c r="ZA1957" s="101"/>
      <c r="ZB1957" s="101"/>
      <c r="ZC1957" s="101"/>
      <c r="ZD1957" s="101"/>
      <c r="ZE1957" s="101"/>
      <c r="ZF1957" s="101"/>
      <c r="ZG1957" s="101"/>
      <c r="ZH1957" s="101"/>
      <c r="ZI1957" s="101"/>
      <c r="ZJ1957" s="101"/>
      <c r="ZK1957" s="101"/>
      <c r="ZL1957" s="101"/>
      <c r="ZM1957" s="101"/>
      <c r="ZN1957" s="101"/>
      <c r="ZO1957" s="101"/>
      <c r="ZP1957" s="101"/>
      <c r="ZQ1957" s="101"/>
      <c r="ZR1957" s="101"/>
      <c r="ZS1957" s="101"/>
      <c r="ZT1957" s="101"/>
      <c r="ZU1957" s="101"/>
      <c r="ZV1957" s="101"/>
      <c r="ZW1957" s="101"/>
      <c r="ZX1957" s="101"/>
      <c r="ZY1957" s="101"/>
      <c r="ZZ1957" s="101"/>
      <c r="AAA1957" s="101"/>
      <c r="AAB1957" s="101"/>
      <c r="AAC1957" s="101"/>
      <c r="AAD1957" s="101"/>
      <c r="AAE1957" s="101"/>
      <c r="AAF1957" s="101"/>
      <c r="AAG1957" s="101"/>
      <c r="AAH1957" s="101"/>
      <c r="AAI1957" s="101"/>
      <c r="AAJ1957" s="101"/>
      <c r="AAK1957" s="101"/>
      <c r="AAL1957" s="101"/>
      <c r="AAM1957" s="101"/>
      <c r="AAN1957" s="101"/>
      <c r="AAO1957" s="101"/>
      <c r="AAP1957" s="101"/>
      <c r="AAQ1957" s="101"/>
      <c r="AAR1957" s="101"/>
      <c r="AAS1957" s="101"/>
      <c r="AAT1957" s="101"/>
      <c r="AAU1957" s="101"/>
      <c r="AAV1957" s="101"/>
      <c r="AAW1957" s="101"/>
      <c r="AAX1957" s="101"/>
      <c r="AAY1957" s="101"/>
      <c r="AAZ1957" s="101"/>
      <c r="ABA1957" s="101"/>
      <c r="ABB1957" s="101"/>
      <c r="ABC1957" s="101"/>
      <c r="ABD1957" s="101"/>
      <c r="ABE1957" s="101"/>
      <c r="ABF1957" s="101"/>
      <c r="ABG1957" s="101"/>
      <c r="ABH1957" s="101"/>
      <c r="ABI1957" s="101"/>
      <c r="ABJ1957" s="101"/>
      <c r="ABK1957" s="101"/>
      <c r="ABL1957" s="101"/>
      <c r="ABM1957" s="101"/>
      <c r="ABN1957" s="101"/>
      <c r="ABO1957" s="101"/>
      <c r="ABP1957" s="101"/>
      <c r="ABQ1957" s="101"/>
      <c r="ABR1957" s="101"/>
      <c r="ABS1957" s="101"/>
      <c r="ABT1957" s="101"/>
      <c r="ABU1957" s="101"/>
      <c r="ABV1957" s="101"/>
      <c r="ABW1957" s="101"/>
      <c r="ABX1957" s="101"/>
      <c r="ABY1957" s="101"/>
      <c r="ABZ1957" s="101"/>
      <c r="ACA1957" s="101"/>
      <c r="ACB1957" s="101"/>
      <c r="ACC1957" s="101"/>
      <c r="ACD1957" s="101"/>
      <c r="ACE1957" s="101"/>
      <c r="ACF1957" s="101"/>
      <c r="ACG1957" s="101"/>
      <c r="ACH1957" s="101"/>
      <c r="ACI1957" s="101"/>
      <c r="ACJ1957" s="101"/>
      <c r="ACK1957" s="101"/>
      <c r="ACL1957" s="101"/>
      <c r="ACM1957" s="101"/>
      <c r="ACN1957" s="101"/>
      <c r="ACO1957" s="101"/>
      <c r="ACP1957" s="101"/>
      <c r="ACQ1957" s="101"/>
      <c r="ACR1957" s="101"/>
      <c r="ACS1957" s="101"/>
      <c r="ACT1957" s="101"/>
      <c r="ACU1957" s="101"/>
      <c r="ACV1957" s="101"/>
      <c r="ACW1957" s="101"/>
      <c r="ACX1957" s="101"/>
      <c r="ACY1957" s="101"/>
      <c r="ACZ1957" s="101"/>
      <c r="ADA1957" s="101"/>
      <c r="ADB1957" s="101"/>
      <c r="ADC1957" s="101"/>
      <c r="ADD1957" s="101"/>
      <c r="ADE1957" s="101"/>
      <c r="ADF1957" s="101"/>
      <c r="ADG1957" s="101"/>
      <c r="ADH1957" s="101"/>
      <c r="ADI1957" s="101"/>
      <c r="ADJ1957" s="101"/>
      <c r="ADK1957" s="101"/>
      <c r="ADL1957" s="101"/>
      <c r="ADM1957" s="101"/>
      <c r="ADN1957" s="101"/>
      <c r="ADO1957" s="101"/>
      <c r="ADP1957" s="101"/>
      <c r="ADQ1957" s="101"/>
      <c r="ADR1957" s="101"/>
      <c r="ADS1957" s="101"/>
      <c r="ADT1957" s="101"/>
      <c r="ADU1957" s="101"/>
      <c r="ADV1957" s="101"/>
      <c r="ADW1957" s="101"/>
      <c r="ADX1957" s="101"/>
      <c r="ADY1957" s="101"/>
      <c r="ADZ1957" s="101"/>
      <c r="AEA1957" s="101"/>
      <c r="AEB1957" s="101"/>
      <c r="AEC1957" s="101"/>
      <c r="AED1957" s="101"/>
      <c r="AEE1957" s="101"/>
      <c r="AEF1957" s="101"/>
      <c r="AEG1957" s="101"/>
      <c r="AEH1957" s="101"/>
      <c r="AEI1957" s="101"/>
      <c r="AEJ1957" s="101"/>
      <c r="AEK1957" s="101"/>
      <c r="AEL1957" s="101"/>
      <c r="AEM1957" s="101"/>
      <c r="AEN1957" s="101"/>
      <c r="AEO1957" s="101"/>
      <c r="AEP1957" s="101"/>
      <c r="AEQ1957" s="101"/>
      <c r="AER1957" s="101"/>
      <c r="AES1957" s="101"/>
      <c r="AET1957" s="101"/>
      <c r="AEU1957" s="101"/>
      <c r="AEV1957" s="101"/>
      <c r="AEW1957" s="101"/>
      <c r="AEX1957" s="101"/>
      <c r="AEY1957" s="101"/>
      <c r="AEZ1957" s="101"/>
      <c r="AFA1957" s="101"/>
      <c r="AFB1957" s="101"/>
      <c r="AFC1957" s="101"/>
      <c r="AFD1957" s="101"/>
      <c r="AFE1957" s="101"/>
      <c r="AFF1957" s="101"/>
      <c r="AFG1957" s="101"/>
      <c r="AFH1957" s="101"/>
      <c r="AFI1957" s="101"/>
      <c r="AFJ1957" s="101"/>
      <c r="AFK1957" s="101"/>
      <c r="AFL1957" s="101"/>
      <c r="AFM1957" s="101"/>
      <c r="AFN1957" s="101"/>
      <c r="AFO1957" s="101"/>
      <c r="AFP1957" s="101"/>
      <c r="AFQ1957" s="101"/>
      <c r="AFR1957" s="101"/>
      <c r="AFS1957" s="101"/>
      <c r="AFT1957" s="101"/>
      <c r="AFU1957" s="101"/>
      <c r="AFV1957" s="101"/>
      <c r="AFW1957" s="101"/>
      <c r="AFX1957" s="101"/>
      <c r="AFY1957" s="101"/>
      <c r="AFZ1957" s="101"/>
      <c r="AGA1957" s="101"/>
      <c r="AGB1957" s="101"/>
      <c r="AGC1957" s="101"/>
      <c r="AGD1957" s="101"/>
      <c r="AGE1957" s="101"/>
      <c r="AGF1957" s="101"/>
      <c r="AGG1957" s="101"/>
      <c r="AGH1957" s="101"/>
      <c r="AGI1957" s="101"/>
      <c r="AGJ1957" s="101"/>
      <c r="AGK1957" s="101"/>
      <c r="AGL1957" s="101"/>
      <c r="AGM1957" s="101"/>
      <c r="AGN1957" s="101"/>
      <c r="AGO1957" s="101"/>
      <c r="AGP1957" s="101"/>
      <c r="AGQ1957" s="101"/>
      <c r="AGR1957" s="101"/>
      <c r="AGS1957" s="101"/>
      <c r="AGT1957" s="101"/>
      <c r="AGU1957" s="101"/>
      <c r="AGV1957" s="101"/>
      <c r="AGW1957" s="101"/>
      <c r="AGX1957" s="101"/>
      <c r="AGY1957" s="101"/>
      <c r="AGZ1957" s="101"/>
      <c r="AHA1957" s="101"/>
      <c r="AHB1957" s="101"/>
      <c r="AHC1957" s="101"/>
      <c r="AHD1957" s="101"/>
      <c r="AHE1957" s="101"/>
      <c r="AHF1957" s="101"/>
      <c r="AHG1957" s="101"/>
      <c r="AHH1957" s="101"/>
      <c r="AHI1957" s="101"/>
      <c r="AHJ1957" s="101"/>
      <c r="AHK1957" s="101"/>
      <c r="AHL1957" s="101"/>
      <c r="AHM1957" s="101"/>
      <c r="AHN1957" s="101"/>
      <c r="AHO1957" s="101"/>
      <c r="AHP1957" s="101"/>
      <c r="AHQ1957" s="101"/>
      <c r="AHR1957" s="101"/>
      <c r="AHS1957" s="101"/>
      <c r="AHT1957" s="101"/>
      <c r="AHU1957" s="101"/>
      <c r="AHV1957" s="101"/>
      <c r="AHW1957" s="101"/>
      <c r="AHX1957" s="101"/>
      <c r="AHY1957" s="101"/>
      <c r="AHZ1957" s="101"/>
      <c r="AIA1957" s="101"/>
      <c r="AIB1957" s="101"/>
      <c r="AIC1957" s="101"/>
      <c r="AID1957" s="101"/>
      <c r="AIE1957" s="101"/>
      <c r="AIF1957" s="101"/>
      <c r="AIG1957" s="101"/>
      <c r="AIH1957" s="101"/>
      <c r="AII1957" s="101"/>
      <c r="AIJ1957" s="101"/>
      <c r="AIK1957" s="101"/>
      <c r="AIL1957" s="101"/>
      <c r="AIM1957" s="101"/>
      <c r="AIN1957" s="101"/>
      <c r="AIO1957" s="101"/>
      <c r="AIP1957" s="101"/>
      <c r="AIQ1957" s="101"/>
      <c r="AIR1957" s="101"/>
      <c r="AIS1957" s="101"/>
      <c r="AIT1957" s="101"/>
      <c r="AIU1957" s="101"/>
      <c r="AIV1957" s="101"/>
      <c r="AIW1957" s="101"/>
      <c r="AIX1957" s="101"/>
      <c r="AIY1957" s="101"/>
      <c r="AIZ1957" s="101"/>
      <c r="AJA1957" s="101"/>
      <c r="AJB1957" s="101"/>
      <c r="AJC1957" s="101"/>
      <c r="AJD1957" s="101"/>
      <c r="AJE1957" s="101"/>
      <c r="AJF1957" s="101"/>
      <c r="AJG1957" s="101"/>
      <c r="AJH1957" s="101"/>
      <c r="AJI1957" s="101"/>
      <c r="AJJ1957" s="101"/>
      <c r="AJK1957" s="101"/>
      <c r="AJL1957" s="101"/>
      <c r="AJM1957" s="101"/>
      <c r="AJN1957" s="101"/>
      <c r="AJO1957" s="101"/>
      <c r="AJP1957" s="101"/>
      <c r="AJQ1957" s="101"/>
      <c r="AJR1957" s="101"/>
      <c r="AJS1957" s="101"/>
      <c r="AJT1957" s="101"/>
      <c r="AJU1957" s="101"/>
      <c r="AJV1957" s="101"/>
      <c r="AJW1957" s="101"/>
      <c r="AJX1957" s="101"/>
      <c r="AJY1957" s="101"/>
      <c r="AJZ1957" s="101"/>
      <c r="AKA1957" s="101"/>
      <c r="AKB1957" s="101"/>
      <c r="AKC1957" s="101"/>
      <c r="AKD1957" s="101"/>
      <c r="AKE1957" s="101"/>
      <c r="AKF1957" s="101"/>
      <c r="AKG1957" s="101"/>
      <c r="AKH1957" s="101"/>
      <c r="AKI1957" s="101"/>
      <c r="AKJ1957" s="101"/>
      <c r="AKK1957" s="101"/>
      <c r="AKL1957" s="101"/>
      <c r="AKM1957" s="101"/>
      <c r="AKN1957" s="101"/>
      <c r="AKO1957" s="101"/>
      <c r="AKP1957" s="101"/>
      <c r="AKQ1957" s="101"/>
      <c r="AKR1957" s="101"/>
      <c r="AKS1957" s="101"/>
      <c r="AKT1957" s="101"/>
      <c r="AKU1957" s="101"/>
      <c r="AKV1957" s="101"/>
      <c r="AKW1957" s="101"/>
      <c r="AKX1957" s="101"/>
      <c r="AKY1957" s="101"/>
      <c r="AKZ1957" s="101"/>
      <c r="ALA1957" s="101"/>
      <c r="ALB1957" s="101"/>
      <c r="ALC1957" s="101"/>
      <c r="ALD1957" s="101"/>
      <c r="ALE1957" s="101"/>
      <c r="ALF1957" s="101"/>
      <c r="ALG1957" s="101"/>
      <c r="ALH1957" s="101"/>
      <c r="ALI1957" s="101"/>
      <c r="ALJ1957" s="101"/>
      <c r="ALK1957" s="101"/>
      <c r="ALL1957" s="101"/>
      <c r="ALM1957" s="101"/>
      <c r="ALN1957" s="101"/>
      <c r="ALO1957" s="101"/>
      <c r="ALP1957" s="101"/>
      <c r="ALQ1957" s="101"/>
      <c r="ALR1957" s="101"/>
      <c r="ALS1957" s="101"/>
      <c r="ALT1957" s="101"/>
      <c r="ALU1957" s="101"/>
      <c r="ALV1957" s="101"/>
      <c r="ALW1957" s="101"/>
      <c r="ALX1957" s="101"/>
      <c r="ALY1957" s="101"/>
      <c r="ALZ1957" s="101"/>
      <c r="AMA1957" s="101"/>
      <c r="AMB1957" s="101"/>
      <c r="AMC1957" s="101"/>
      <c r="AMD1957" s="101"/>
      <c r="AME1957" s="101"/>
      <c r="AMF1957" s="101"/>
      <c r="AMG1957" s="101"/>
      <c r="AMH1957" s="101"/>
      <c r="AMI1957" s="101"/>
      <c r="AMJ1957" s="101"/>
      <c r="AMK1957" s="101"/>
      <c r="AML1957" s="101"/>
      <c r="AMM1957" s="101"/>
      <c r="AMN1957" s="101"/>
      <c r="AMO1957" s="101"/>
      <c r="AMP1957" s="101"/>
      <c r="AMQ1957" s="101"/>
      <c r="AMR1957" s="101"/>
      <c r="AMS1957" s="101"/>
      <c r="AMT1957" s="101"/>
      <c r="AMU1957" s="101"/>
      <c r="AMV1957" s="101"/>
      <c r="AMW1957" s="101"/>
      <c r="AMX1957" s="101"/>
      <c r="AMY1957" s="101"/>
      <c r="AMZ1957" s="101"/>
      <c r="ANA1957" s="101"/>
      <c r="ANB1957" s="101"/>
      <c r="ANC1957" s="101"/>
      <c r="AND1957" s="101"/>
      <c r="ANE1957" s="101"/>
      <c r="ANF1957" s="101"/>
      <c r="ANG1957" s="101"/>
      <c r="ANH1957" s="101"/>
      <c r="ANI1957" s="101"/>
      <c r="ANJ1957" s="101"/>
      <c r="ANK1957" s="101"/>
      <c r="ANL1957" s="101"/>
      <c r="ANM1957" s="101"/>
      <c r="ANN1957" s="101"/>
      <c r="ANO1957" s="101"/>
      <c r="ANP1957" s="101"/>
      <c r="ANQ1957" s="101"/>
      <c r="ANR1957" s="101"/>
      <c r="ANS1957" s="101"/>
      <c r="ANT1957" s="101"/>
      <c r="ANU1957" s="101"/>
      <c r="ANV1957" s="101"/>
      <c r="ANW1957" s="101"/>
      <c r="ANX1957" s="101"/>
      <c r="ANY1957" s="101"/>
      <c r="ANZ1957" s="101"/>
      <c r="AOA1957" s="101"/>
      <c r="AOB1957" s="101"/>
      <c r="AOC1957" s="101"/>
      <c r="AOD1957" s="101"/>
      <c r="AOE1957" s="101"/>
      <c r="AOF1957" s="101"/>
      <c r="AOG1957" s="101"/>
      <c r="AOH1957" s="101"/>
      <c r="AOI1957" s="101"/>
      <c r="AOJ1957" s="101"/>
      <c r="AOK1957" s="101"/>
      <c r="AOL1957" s="101"/>
      <c r="AOM1957" s="101"/>
      <c r="AON1957" s="101"/>
      <c r="AOO1957" s="101"/>
      <c r="AOP1957" s="101"/>
      <c r="AOQ1957" s="101"/>
      <c r="AOR1957" s="101"/>
      <c r="AOS1957" s="101"/>
      <c r="AOT1957" s="101"/>
      <c r="AOU1957" s="101"/>
      <c r="AOV1957" s="101"/>
      <c r="AOW1957" s="101"/>
      <c r="AOX1957" s="101"/>
      <c r="AOY1957" s="101"/>
      <c r="AOZ1957" s="101"/>
      <c r="APA1957" s="101"/>
      <c r="APB1957" s="101"/>
      <c r="APC1957" s="101"/>
      <c r="APD1957" s="101"/>
      <c r="APE1957" s="101"/>
      <c r="APF1957" s="101"/>
      <c r="APG1957" s="101"/>
      <c r="APH1957" s="101"/>
      <c r="API1957" s="101"/>
      <c r="APJ1957" s="101"/>
      <c r="APK1957" s="101"/>
      <c r="APL1957" s="101"/>
      <c r="APM1957" s="101"/>
      <c r="APN1957" s="101"/>
      <c r="APO1957" s="101"/>
      <c r="APP1957" s="101"/>
      <c r="APQ1957" s="101"/>
      <c r="APR1957" s="101"/>
      <c r="APS1957" s="101"/>
      <c r="APT1957" s="101"/>
      <c r="APU1957" s="101"/>
      <c r="APV1957" s="101"/>
      <c r="APW1957" s="101"/>
      <c r="APX1957" s="101"/>
      <c r="APY1957" s="101"/>
      <c r="APZ1957" s="101"/>
      <c r="AQA1957" s="101"/>
      <c r="AQB1957" s="101"/>
      <c r="AQC1957" s="101"/>
      <c r="AQD1957" s="101"/>
      <c r="AQE1957" s="101"/>
      <c r="AQF1957" s="101"/>
      <c r="AQG1957" s="101"/>
      <c r="AQH1957" s="101"/>
      <c r="AQI1957" s="101"/>
      <c r="AQJ1957" s="101"/>
      <c r="AQK1957" s="101"/>
      <c r="AQL1957" s="101"/>
      <c r="AQM1957" s="101"/>
      <c r="AQN1957" s="101"/>
      <c r="AQO1957" s="101"/>
      <c r="AQP1957" s="101"/>
      <c r="AQQ1957" s="101"/>
      <c r="AQR1957" s="101"/>
      <c r="AQS1957" s="101"/>
      <c r="AQT1957" s="101"/>
      <c r="AQU1957" s="101"/>
      <c r="AQV1957" s="101"/>
      <c r="AQW1957" s="101"/>
      <c r="AQX1957" s="101"/>
      <c r="AQY1957" s="101"/>
      <c r="AQZ1957" s="101"/>
      <c r="ARA1957" s="101"/>
      <c r="ARB1957" s="101"/>
      <c r="ARC1957" s="101"/>
      <c r="ARD1957" s="101"/>
      <c r="ARE1957" s="101"/>
      <c r="ARF1957" s="101"/>
      <c r="ARG1957" s="101"/>
      <c r="ARH1957" s="101"/>
      <c r="ARI1957" s="101"/>
      <c r="ARJ1957" s="101"/>
      <c r="ARK1957" s="101"/>
      <c r="ARL1957" s="101"/>
      <c r="ARM1957" s="101"/>
      <c r="ARN1957" s="101"/>
      <c r="ARO1957" s="101"/>
      <c r="ARP1957" s="101"/>
      <c r="ARQ1957" s="101"/>
      <c r="ARR1957" s="101"/>
      <c r="ARS1957" s="101"/>
      <c r="ART1957" s="101"/>
      <c r="ARU1957" s="101"/>
      <c r="ARV1957" s="101"/>
      <c r="ARW1957" s="101"/>
      <c r="ARX1957" s="101"/>
      <c r="ARY1957" s="101"/>
      <c r="ARZ1957" s="101"/>
      <c r="ASA1957" s="101"/>
      <c r="ASB1957" s="101"/>
      <c r="ASC1957" s="101"/>
      <c r="ASD1957" s="101"/>
      <c r="ASE1957" s="101"/>
      <c r="ASF1957" s="101"/>
      <c r="ASG1957" s="101"/>
      <c r="ASH1957" s="101"/>
      <c r="ASI1957" s="101"/>
      <c r="ASJ1957" s="101"/>
      <c r="ASK1957" s="101"/>
      <c r="ASL1957" s="101"/>
      <c r="ASM1957" s="101"/>
      <c r="ASN1957" s="101"/>
      <c r="ASO1957" s="101"/>
      <c r="ASP1957" s="101"/>
      <c r="ASQ1957" s="101"/>
      <c r="ASR1957" s="101"/>
      <c r="ASS1957" s="101"/>
      <c r="AST1957" s="101"/>
      <c r="ASU1957" s="101"/>
      <c r="ASV1957" s="101"/>
      <c r="ASW1957" s="101"/>
      <c r="ASX1957" s="101"/>
      <c r="ASY1957" s="101"/>
      <c r="ASZ1957" s="101"/>
      <c r="ATA1957" s="101"/>
      <c r="ATB1957" s="101"/>
      <c r="ATC1957" s="101"/>
      <c r="ATD1957" s="101"/>
      <c r="ATE1957" s="101"/>
      <c r="ATF1957" s="101"/>
      <c r="ATG1957" s="101"/>
      <c r="ATH1957" s="101"/>
      <c r="ATI1957" s="101"/>
      <c r="ATJ1957" s="101"/>
      <c r="ATK1957" s="101"/>
      <c r="ATL1957" s="101"/>
      <c r="ATM1957" s="101"/>
      <c r="ATN1957" s="101"/>
      <c r="ATO1957" s="101"/>
      <c r="ATP1957" s="101"/>
      <c r="ATQ1957" s="101"/>
      <c r="ATR1957" s="101"/>
      <c r="ATS1957" s="101"/>
      <c r="ATT1957" s="101"/>
      <c r="ATU1957" s="101"/>
      <c r="ATV1957" s="101"/>
      <c r="ATW1957" s="101"/>
      <c r="ATX1957" s="101"/>
      <c r="ATY1957" s="101"/>
      <c r="ATZ1957" s="101"/>
      <c r="AUA1957" s="101"/>
      <c r="AUB1957" s="101"/>
      <c r="AUC1957" s="101"/>
      <c r="AUD1957" s="101"/>
      <c r="AUE1957" s="101"/>
      <c r="AUF1957" s="101"/>
      <c r="AUG1957" s="101"/>
      <c r="AUH1957" s="101"/>
      <c r="AUI1957" s="101"/>
      <c r="AUJ1957" s="101"/>
      <c r="AUK1957" s="101"/>
      <c r="AUL1957" s="101"/>
      <c r="AUM1957" s="101"/>
      <c r="AUN1957" s="101"/>
      <c r="AUO1957" s="101"/>
      <c r="AUP1957" s="101"/>
      <c r="AUQ1957" s="101"/>
      <c r="AUR1957" s="101"/>
      <c r="AUS1957" s="101"/>
      <c r="AUT1957" s="101"/>
      <c r="AUU1957" s="101"/>
      <c r="AUV1957" s="101"/>
      <c r="AUW1957" s="101"/>
      <c r="AUX1957" s="101"/>
      <c r="AUY1957" s="101"/>
      <c r="AUZ1957" s="101"/>
      <c r="AVA1957" s="101"/>
      <c r="AVB1957" s="101"/>
      <c r="AVC1957" s="101"/>
      <c r="AVD1957" s="101"/>
      <c r="AVE1957" s="101"/>
      <c r="AVF1957" s="101"/>
      <c r="AVG1957" s="101"/>
      <c r="AVH1957" s="101"/>
      <c r="AVI1957" s="101"/>
      <c r="AVJ1957" s="101"/>
      <c r="AVK1957" s="101"/>
      <c r="AVL1957" s="101"/>
      <c r="AVM1957" s="101"/>
      <c r="AVN1957" s="101"/>
      <c r="AVO1957" s="101"/>
      <c r="AVP1957" s="101"/>
      <c r="AVQ1957" s="101"/>
      <c r="AVR1957" s="101"/>
      <c r="AVS1957" s="101"/>
      <c r="AVT1957" s="101"/>
      <c r="AVU1957" s="101"/>
      <c r="AVV1957" s="101"/>
      <c r="AVW1957" s="101"/>
      <c r="AVX1957" s="101"/>
      <c r="AVY1957" s="101"/>
      <c r="AVZ1957" s="101"/>
      <c r="AWA1957" s="101"/>
      <c r="AWB1957" s="101"/>
      <c r="AWC1957" s="101"/>
      <c r="AWD1957" s="101"/>
      <c r="AWE1957" s="101"/>
      <c r="AWF1957" s="101"/>
      <c r="AWG1957" s="101"/>
      <c r="AWH1957" s="101"/>
      <c r="AWI1957" s="101"/>
      <c r="AWJ1957" s="101"/>
      <c r="AWK1957" s="101"/>
      <c r="AWL1957" s="101"/>
      <c r="AWM1957" s="101"/>
      <c r="AWN1957" s="101"/>
      <c r="AWO1957" s="101"/>
      <c r="AWP1957" s="101"/>
      <c r="AWQ1957" s="101"/>
      <c r="AWR1957" s="101"/>
      <c r="AWS1957" s="101"/>
      <c r="AWT1957" s="101"/>
      <c r="AWU1957" s="101"/>
      <c r="AWV1957" s="101"/>
      <c r="AWW1957" s="101"/>
      <c r="AWX1957" s="101"/>
      <c r="AWY1957" s="101"/>
      <c r="AWZ1957" s="101"/>
      <c r="AXA1957" s="101"/>
      <c r="AXB1957" s="101"/>
      <c r="AXC1957" s="101"/>
      <c r="AXD1957" s="101"/>
      <c r="AXE1957" s="101"/>
      <c r="AXF1957" s="101"/>
      <c r="AXG1957" s="101"/>
      <c r="AXH1957" s="101"/>
      <c r="AXI1957" s="101"/>
      <c r="AXJ1957" s="101"/>
      <c r="AXK1957" s="101"/>
      <c r="AXL1957" s="101"/>
      <c r="AXM1957" s="101"/>
      <c r="AXN1957" s="101"/>
      <c r="AXO1957" s="101"/>
      <c r="AXP1957" s="101"/>
      <c r="AXQ1957" s="101"/>
      <c r="AXR1957" s="101"/>
      <c r="AXS1957" s="101"/>
      <c r="AXT1957" s="101"/>
      <c r="AXU1957" s="101"/>
      <c r="AXV1957" s="101"/>
      <c r="AXW1957" s="101"/>
      <c r="AXX1957" s="101"/>
      <c r="AXY1957" s="101"/>
      <c r="AXZ1957" s="101"/>
      <c r="AYA1957" s="101"/>
      <c r="AYB1957" s="101"/>
      <c r="AYC1957" s="101"/>
      <c r="AYD1957" s="101"/>
      <c r="AYE1957" s="101"/>
      <c r="AYF1957" s="101"/>
      <c r="AYG1957" s="101"/>
      <c r="AYH1957" s="101"/>
      <c r="AYI1957" s="101"/>
      <c r="AYJ1957" s="101"/>
      <c r="AYK1957" s="101"/>
      <c r="AYL1957" s="101"/>
      <c r="AYM1957" s="101"/>
      <c r="AYN1957" s="101"/>
      <c r="AYO1957" s="101"/>
      <c r="AYP1957" s="101"/>
      <c r="AYQ1957" s="101"/>
      <c r="AYR1957" s="101"/>
      <c r="AYS1957" s="101"/>
      <c r="AYT1957" s="101"/>
      <c r="AYU1957" s="101"/>
      <c r="AYV1957" s="101"/>
      <c r="AYW1957" s="101"/>
      <c r="AYX1957" s="101"/>
      <c r="AYY1957" s="101"/>
      <c r="AYZ1957" s="101"/>
      <c r="AZA1957" s="101"/>
      <c r="AZB1957" s="101"/>
      <c r="AZC1957" s="101"/>
      <c r="AZD1957" s="101"/>
      <c r="AZE1957" s="101"/>
      <c r="AZF1957" s="101"/>
      <c r="AZG1957" s="101"/>
      <c r="AZH1957" s="101"/>
      <c r="AZI1957" s="101"/>
      <c r="AZJ1957" s="101"/>
      <c r="AZK1957" s="101"/>
      <c r="AZL1957" s="101"/>
      <c r="AZM1957" s="101"/>
      <c r="AZN1957" s="101"/>
      <c r="AZO1957" s="101"/>
      <c r="AZP1957" s="101"/>
      <c r="AZQ1957" s="101"/>
      <c r="AZR1957" s="101"/>
      <c r="AZS1957" s="101"/>
      <c r="AZT1957" s="101"/>
      <c r="AZU1957" s="101"/>
      <c r="AZV1957" s="101"/>
      <c r="AZW1957" s="101"/>
      <c r="AZX1957" s="101"/>
      <c r="AZY1957" s="101"/>
      <c r="AZZ1957" s="101"/>
      <c r="BAA1957" s="101"/>
      <c r="BAB1957" s="101"/>
      <c r="BAC1957" s="101"/>
      <c r="BAD1957" s="101"/>
      <c r="BAE1957" s="101"/>
      <c r="BAF1957" s="101"/>
      <c r="BAG1957" s="101"/>
      <c r="BAH1957" s="101"/>
      <c r="BAI1957" s="101"/>
      <c r="BAJ1957" s="101"/>
      <c r="BAK1957" s="101"/>
      <c r="BAL1957" s="101"/>
      <c r="BAM1957" s="101"/>
      <c r="BAN1957" s="101"/>
      <c r="BAO1957" s="101"/>
      <c r="BAP1957" s="101"/>
      <c r="BAQ1957" s="101"/>
      <c r="BAR1957" s="101"/>
      <c r="BAS1957" s="101"/>
      <c r="BAT1957" s="101"/>
      <c r="BAU1957" s="101"/>
      <c r="BAV1957" s="101"/>
      <c r="BAW1957" s="101"/>
      <c r="BAX1957" s="101"/>
      <c r="BAY1957" s="101"/>
      <c r="BAZ1957" s="101"/>
      <c r="BBA1957" s="101"/>
      <c r="BBB1957" s="101"/>
      <c r="BBC1957" s="101"/>
      <c r="BBD1957" s="101"/>
      <c r="BBE1957" s="101"/>
      <c r="BBF1957" s="101"/>
      <c r="BBG1957" s="101"/>
      <c r="BBH1957" s="101"/>
      <c r="BBI1957" s="101"/>
      <c r="BBJ1957" s="101"/>
      <c r="BBK1957" s="101"/>
      <c r="BBL1957" s="101"/>
      <c r="BBM1957" s="101"/>
      <c r="BBN1957" s="101"/>
      <c r="BBO1957" s="101"/>
      <c r="BBP1957" s="101"/>
      <c r="BBQ1957" s="101"/>
      <c r="BBR1957" s="101"/>
      <c r="BBS1957" s="101"/>
      <c r="BBT1957" s="101"/>
      <c r="BBU1957" s="101"/>
      <c r="BBV1957" s="101"/>
      <c r="BBW1957" s="101"/>
      <c r="BBX1957" s="101"/>
      <c r="BBY1957" s="101"/>
      <c r="BBZ1957" s="101"/>
      <c r="BCA1957" s="101"/>
      <c r="BCB1957" s="101"/>
      <c r="BCC1957" s="101"/>
      <c r="BCD1957" s="101"/>
      <c r="BCE1957" s="101"/>
      <c r="BCF1957" s="101"/>
      <c r="BCG1957" s="101"/>
      <c r="BCH1957" s="101"/>
      <c r="BCI1957" s="101"/>
      <c r="BCJ1957" s="101"/>
      <c r="BCK1957" s="101"/>
      <c r="BCL1957" s="101"/>
      <c r="BCM1957" s="101"/>
      <c r="BCN1957" s="101"/>
      <c r="BCO1957" s="101"/>
      <c r="BCP1957" s="101"/>
      <c r="BCQ1957" s="101"/>
      <c r="BCR1957" s="101"/>
      <c r="BCS1957" s="101"/>
      <c r="BCT1957" s="101"/>
      <c r="BCU1957" s="101"/>
      <c r="BCV1957" s="101"/>
      <c r="BCW1957" s="101"/>
      <c r="BCX1957" s="101"/>
      <c r="BCY1957" s="101"/>
      <c r="BCZ1957" s="101"/>
      <c r="BDA1957" s="101"/>
      <c r="BDB1957" s="101"/>
      <c r="BDC1957" s="101"/>
      <c r="BDD1957" s="101"/>
      <c r="BDE1957" s="101"/>
      <c r="BDF1957" s="101"/>
      <c r="BDG1957" s="101"/>
      <c r="BDH1957" s="101"/>
      <c r="BDI1957" s="101"/>
      <c r="BDJ1957" s="101"/>
      <c r="BDK1957" s="101"/>
      <c r="BDL1957" s="101"/>
      <c r="BDM1957" s="101"/>
      <c r="BDN1957" s="101"/>
      <c r="BDO1957" s="101"/>
      <c r="BDP1957" s="101"/>
      <c r="BDQ1957" s="101"/>
      <c r="BDR1957" s="101"/>
      <c r="BDS1957" s="101"/>
      <c r="BDT1957" s="101"/>
      <c r="BDU1957" s="101"/>
      <c r="BDV1957" s="101"/>
      <c r="BDW1957" s="101"/>
      <c r="BDX1957" s="101"/>
      <c r="BDY1957" s="101"/>
      <c r="BDZ1957" s="101"/>
      <c r="BEA1957" s="101"/>
      <c r="BEB1957" s="101"/>
      <c r="BEC1957" s="101"/>
      <c r="BED1957" s="101"/>
      <c r="BEE1957" s="101"/>
      <c r="BEF1957" s="101"/>
      <c r="BEG1957" s="101"/>
      <c r="BEH1957" s="101"/>
      <c r="BEI1957" s="101"/>
      <c r="BEJ1957" s="101"/>
      <c r="BEK1957" s="101"/>
      <c r="BEL1957" s="101"/>
      <c r="BEM1957" s="101"/>
      <c r="BEN1957" s="101"/>
      <c r="BEO1957" s="101"/>
      <c r="BEP1957" s="101"/>
      <c r="BEQ1957" s="101"/>
      <c r="BER1957" s="101"/>
      <c r="BES1957" s="101"/>
      <c r="BET1957" s="101"/>
      <c r="BEU1957" s="101"/>
      <c r="BEV1957" s="101"/>
      <c r="BEW1957" s="101"/>
      <c r="BEX1957" s="101"/>
      <c r="BEY1957" s="101"/>
      <c r="BEZ1957" s="101"/>
      <c r="BFA1957" s="101"/>
      <c r="BFB1957" s="101"/>
      <c r="BFC1957" s="101"/>
      <c r="BFD1957" s="101"/>
      <c r="BFE1957" s="101"/>
      <c r="BFF1957" s="101"/>
      <c r="BFG1957" s="101"/>
      <c r="BFH1957" s="101"/>
      <c r="BFI1957" s="101"/>
      <c r="BFJ1957" s="101"/>
      <c r="BFK1957" s="101"/>
      <c r="BFL1957" s="101"/>
      <c r="BFM1957" s="101"/>
      <c r="BFN1957" s="101"/>
      <c r="BFO1957" s="101"/>
      <c r="BFP1957" s="101"/>
      <c r="BFQ1957" s="101"/>
      <c r="BFR1957" s="101"/>
      <c r="BFS1957" s="101"/>
      <c r="BFT1957" s="101"/>
      <c r="BFU1957" s="101"/>
      <c r="BFV1957" s="101"/>
      <c r="BFW1957" s="101"/>
      <c r="BFX1957" s="101"/>
      <c r="BFY1957" s="101"/>
      <c r="BFZ1957" s="101"/>
      <c r="BGA1957" s="101"/>
      <c r="BGB1957" s="101"/>
      <c r="BGC1957" s="101"/>
      <c r="BGD1957" s="101"/>
      <c r="BGE1957" s="101"/>
      <c r="BGF1957" s="101"/>
      <c r="BGG1957" s="101"/>
      <c r="BGH1957" s="101"/>
      <c r="BGI1957" s="101"/>
      <c r="BGJ1957" s="101"/>
      <c r="BGK1957" s="101"/>
      <c r="BGL1957" s="101"/>
      <c r="BGM1957" s="101"/>
      <c r="BGN1957" s="101"/>
      <c r="BGO1957" s="101"/>
      <c r="BGP1957" s="101"/>
      <c r="BGQ1957" s="101"/>
      <c r="BGR1957" s="101"/>
      <c r="BGS1957" s="101"/>
      <c r="BGT1957" s="101"/>
      <c r="BGU1957" s="101"/>
      <c r="BGV1957" s="101"/>
      <c r="BGW1957" s="101"/>
      <c r="BGX1957" s="101"/>
      <c r="BGY1957" s="101"/>
      <c r="BGZ1957" s="101"/>
      <c r="BHA1957" s="101"/>
      <c r="BHB1957" s="101"/>
      <c r="BHC1957" s="101"/>
      <c r="BHD1957" s="101"/>
      <c r="BHE1957" s="101"/>
      <c r="BHF1957" s="101"/>
      <c r="BHG1957" s="101"/>
      <c r="BHH1957" s="101"/>
      <c r="BHI1957" s="101"/>
      <c r="BHJ1957" s="101"/>
      <c r="BHK1957" s="101"/>
      <c r="BHL1957" s="101"/>
      <c r="BHM1957" s="101"/>
      <c r="BHN1957" s="101"/>
      <c r="BHO1957" s="101"/>
      <c r="BHP1957" s="101"/>
      <c r="BHQ1957" s="101"/>
      <c r="BHR1957" s="101"/>
      <c r="BHS1957" s="101"/>
      <c r="BHT1957" s="101"/>
      <c r="BHU1957" s="101"/>
      <c r="BHV1957" s="101"/>
      <c r="BHW1957" s="101"/>
      <c r="BHX1957" s="101"/>
      <c r="BHY1957" s="101"/>
      <c r="BHZ1957" s="101"/>
      <c r="BIA1957" s="101"/>
      <c r="BIB1957" s="101"/>
      <c r="BIC1957" s="101"/>
      <c r="BID1957" s="101"/>
      <c r="BIE1957" s="101"/>
      <c r="BIF1957" s="101"/>
      <c r="BIG1957" s="101"/>
      <c r="BIH1957" s="101"/>
      <c r="BII1957" s="101"/>
      <c r="BIJ1957" s="101"/>
      <c r="BIK1957" s="101"/>
      <c r="BIL1957" s="101"/>
      <c r="BIM1957" s="101"/>
      <c r="BIN1957" s="101"/>
      <c r="BIO1957" s="101"/>
      <c r="BIP1957" s="101"/>
      <c r="BIQ1957" s="101"/>
      <c r="BIR1957" s="101"/>
      <c r="BIS1957" s="101"/>
      <c r="BIT1957" s="101"/>
      <c r="BIU1957" s="101"/>
      <c r="BIV1957" s="101"/>
      <c r="BIW1957" s="101"/>
      <c r="BIX1957" s="101"/>
      <c r="BIY1957" s="101"/>
      <c r="BIZ1957" s="101"/>
      <c r="BJA1957" s="101"/>
      <c r="BJB1957" s="101"/>
      <c r="BJC1957" s="101"/>
      <c r="BJD1957" s="101"/>
      <c r="BJE1957" s="101"/>
      <c r="BJF1957" s="101"/>
      <c r="BJG1957" s="101"/>
      <c r="BJH1957" s="101"/>
      <c r="BJI1957" s="101"/>
      <c r="BJJ1957" s="101"/>
      <c r="BJK1957" s="101"/>
      <c r="BJL1957" s="101"/>
      <c r="BJM1957" s="101"/>
      <c r="BJN1957" s="101"/>
      <c r="BJO1957" s="101"/>
      <c r="BJP1957" s="101"/>
      <c r="BJQ1957" s="101"/>
      <c r="BJR1957" s="101"/>
      <c r="BJS1957" s="101"/>
      <c r="BJT1957" s="101"/>
      <c r="BJU1957" s="101"/>
      <c r="BJV1957" s="101"/>
      <c r="BJW1957" s="101"/>
      <c r="BJX1957" s="101"/>
      <c r="BJY1957" s="101"/>
      <c r="BJZ1957" s="101"/>
      <c r="BKA1957" s="101"/>
      <c r="BKB1957" s="101"/>
      <c r="BKC1957" s="101"/>
      <c r="BKD1957" s="101"/>
      <c r="BKE1957" s="101"/>
      <c r="BKF1957" s="101"/>
      <c r="BKG1957" s="101"/>
      <c r="BKH1957" s="101"/>
      <c r="BKI1957" s="101"/>
      <c r="BKJ1957" s="101"/>
      <c r="BKK1957" s="101"/>
      <c r="BKL1957" s="101"/>
      <c r="BKM1957" s="101"/>
      <c r="BKN1957" s="101"/>
      <c r="BKO1957" s="101"/>
      <c r="BKP1957" s="101"/>
      <c r="BKQ1957" s="101"/>
      <c r="BKR1957" s="101"/>
      <c r="BKS1957" s="101"/>
      <c r="BKT1957" s="101"/>
      <c r="BKU1957" s="101"/>
      <c r="BKV1957" s="101"/>
      <c r="BKW1957" s="101"/>
      <c r="BKX1957" s="101"/>
      <c r="BKY1957" s="101"/>
      <c r="BKZ1957" s="101"/>
      <c r="BLA1957" s="101"/>
      <c r="BLB1957" s="101"/>
      <c r="BLC1957" s="101"/>
      <c r="BLD1957" s="101"/>
      <c r="BLE1957" s="101"/>
      <c r="BLF1957" s="101"/>
      <c r="BLG1957" s="101"/>
      <c r="BLH1957" s="101"/>
      <c r="BLI1957" s="101"/>
      <c r="BLJ1957" s="101"/>
      <c r="BLK1957" s="101"/>
      <c r="BLL1957" s="101"/>
      <c r="BLM1957" s="101"/>
      <c r="BLN1957" s="101"/>
      <c r="BLO1957" s="101"/>
      <c r="BLP1957" s="101"/>
      <c r="BLQ1957" s="101"/>
      <c r="BLR1957" s="101"/>
      <c r="BLS1957" s="101"/>
      <c r="BLT1957" s="101"/>
      <c r="BLU1957" s="101"/>
      <c r="BLV1957" s="101"/>
      <c r="BLW1957" s="101"/>
      <c r="BLX1957" s="101"/>
      <c r="BLY1957" s="101"/>
      <c r="BLZ1957" s="101"/>
      <c r="BMA1957" s="101"/>
      <c r="BMB1957" s="101"/>
      <c r="BMC1957" s="101"/>
      <c r="BMD1957" s="101"/>
      <c r="BME1957" s="101"/>
      <c r="BMF1957" s="101"/>
      <c r="BMG1957" s="101"/>
      <c r="BMH1957" s="101"/>
      <c r="BMI1957" s="101"/>
      <c r="BMJ1957" s="101"/>
      <c r="BMK1957" s="101"/>
      <c r="BML1957" s="101"/>
      <c r="BMM1957" s="101"/>
      <c r="BMN1957" s="101"/>
      <c r="BMO1957" s="101"/>
      <c r="BMP1957" s="101"/>
      <c r="BMQ1957" s="101"/>
      <c r="BMR1957" s="101"/>
      <c r="BMS1957" s="101"/>
      <c r="BMT1957" s="101"/>
      <c r="BMU1957" s="101"/>
      <c r="BMV1957" s="101"/>
      <c r="BMW1957" s="101"/>
      <c r="BMX1957" s="101"/>
      <c r="BMY1957" s="101"/>
      <c r="BMZ1957" s="101"/>
      <c r="BNA1957" s="101"/>
      <c r="BNB1957" s="101"/>
      <c r="BNC1957" s="101"/>
      <c r="BND1957" s="101"/>
      <c r="BNE1957" s="101"/>
      <c r="BNF1957" s="101"/>
      <c r="BNG1957" s="101"/>
      <c r="BNH1957" s="101"/>
      <c r="BNI1957" s="101"/>
      <c r="BNJ1957" s="101"/>
      <c r="BNK1957" s="101"/>
      <c r="BNL1957" s="101"/>
      <c r="BNM1957" s="101"/>
      <c r="BNN1957" s="101"/>
      <c r="BNO1957" s="101"/>
      <c r="BNP1957" s="101"/>
      <c r="BNQ1957" s="101"/>
      <c r="BNR1957" s="101"/>
      <c r="BNS1957" s="101"/>
      <c r="BNT1957" s="101"/>
      <c r="BNU1957" s="101"/>
      <c r="BNV1957" s="101"/>
      <c r="BNW1957" s="101"/>
      <c r="BNX1957" s="101"/>
      <c r="BNY1957" s="101"/>
      <c r="BNZ1957" s="101"/>
      <c r="BOA1957" s="101"/>
      <c r="BOB1957" s="101"/>
      <c r="BOC1957" s="101"/>
      <c r="BOD1957" s="101"/>
      <c r="BOE1957" s="101"/>
      <c r="BOF1957" s="101"/>
      <c r="BOG1957" s="101"/>
      <c r="BOH1957" s="101"/>
      <c r="BOI1957" s="101"/>
      <c r="BOJ1957" s="101"/>
      <c r="BOK1957" s="101"/>
      <c r="BOL1957" s="101"/>
      <c r="BOM1957" s="101"/>
      <c r="BON1957" s="101"/>
      <c r="BOO1957" s="101"/>
      <c r="BOP1957" s="101"/>
      <c r="BOQ1957" s="101"/>
      <c r="BOR1957" s="101"/>
      <c r="BOS1957" s="101"/>
      <c r="BOT1957" s="101"/>
      <c r="BOU1957" s="101"/>
      <c r="BOV1957" s="101"/>
      <c r="BOW1957" s="101"/>
      <c r="BOX1957" s="101"/>
      <c r="BOY1957" s="101"/>
      <c r="BOZ1957" s="101"/>
      <c r="BPA1957" s="101"/>
      <c r="BPB1957" s="101"/>
      <c r="BPC1957" s="101"/>
      <c r="BPD1957" s="101"/>
      <c r="BPE1957" s="101"/>
      <c r="BPF1957" s="101"/>
      <c r="BPG1957" s="101"/>
      <c r="BPH1957" s="101"/>
      <c r="BPI1957" s="101"/>
      <c r="BPJ1957" s="101"/>
      <c r="BPK1957" s="101"/>
      <c r="BPL1957" s="101"/>
      <c r="BPM1957" s="101"/>
      <c r="BPN1957" s="101"/>
      <c r="BPO1957" s="101"/>
      <c r="BPP1957" s="101"/>
      <c r="BPQ1957" s="101"/>
      <c r="BPR1957" s="101"/>
      <c r="BPS1957" s="101"/>
      <c r="BPT1957" s="101"/>
      <c r="BPU1957" s="101"/>
      <c r="BPV1957" s="101"/>
      <c r="BPW1957" s="101"/>
      <c r="BPX1957" s="101"/>
      <c r="BPY1957" s="101"/>
      <c r="BPZ1957" s="101"/>
      <c r="BQA1957" s="101"/>
      <c r="BQB1957" s="101"/>
      <c r="BQC1957" s="101"/>
      <c r="BQD1957" s="101"/>
      <c r="BQE1957" s="101"/>
      <c r="BQF1957" s="101"/>
      <c r="BQG1957" s="101"/>
      <c r="BQH1957" s="101"/>
      <c r="BQI1957" s="101"/>
      <c r="BQJ1957" s="101"/>
      <c r="BQK1957" s="101"/>
      <c r="BQL1957" s="101"/>
      <c r="BQM1957" s="101"/>
      <c r="BQN1957" s="101"/>
      <c r="BQO1957" s="101"/>
      <c r="BQP1957" s="101"/>
      <c r="BQQ1957" s="101"/>
      <c r="BQR1957" s="101"/>
      <c r="BQS1957" s="101"/>
      <c r="BQT1957" s="101"/>
      <c r="BQU1957" s="101"/>
      <c r="BQV1957" s="101"/>
      <c r="BQW1957" s="101"/>
      <c r="BQX1957" s="101"/>
      <c r="BQY1957" s="101"/>
      <c r="BQZ1957" s="101"/>
      <c r="BRA1957" s="101"/>
      <c r="BRB1957" s="101"/>
      <c r="BRC1957" s="101"/>
      <c r="BRD1957" s="101"/>
      <c r="BRE1957" s="101"/>
      <c r="BRF1957" s="101"/>
      <c r="BRG1957" s="101"/>
      <c r="BRH1957" s="101"/>
      <c r="BRI1957" s="101"/>
      <c r="BRJ1957" s="101"/>
      <c r="BRK1957" s="101"/>
      <c r="BRL1957" s="101"/>
      <c r="BRM1957" s="101"/>
      <c r="BRN1957" s="101"/>
      <c r="BRO1957" s="101"/>
      <c r="BRP1957" s="101"/>
      <c r="BRQ1957" s="101"/>
      <c r="BRR1957" s="101"/>
      <c r="BRS1957" s="101"/>
      <c r="BRT1957" s="101"/>
      <c r="BRU1957" s="101"/>
      <c r="BRV1957" s="101"/>
      <c r="BRW1957" s="101"/>
      <c r="BRX1957" s="101"/>
      <c r="BRY1957" s="101"/>
      <c r="BRZ1957" s="101"/>
      <c r="BSA1957" s="101"/>
      <c r="BSB1957" s="101"/>
      <c r="BSC1957" s="101"/>
      <c r="BSD1957" s="101"/>
      <c r="BSE1957" s="101"/>
      <c r="BSF1957" s="101"/>
      <c r="BSG1957" s="101"/>
      <c r="BSH1957" s="101"/>
      <c r="BSI1957" s="101"/>
      <c r="BSJ1957" s="101"/>
      <c r="BSK1957" s="101"/>
      <c r="BSL1957" s="101"/>
      <c r="BSM1957" s="101"/>
      <c r="BSN1957" s="101"/>
      <c r="BSO1957" s="101"/>
      <c r="BSP1957" s="101"/>
      <c r="BSQ1957" s="101"/>
      <c r="BSR1957" s="101"/>
      <c r="BSS1957" s="101"/>
      <c r="BST1957" s="101"/>
      <c r="BSU1957" s="101"/>
      <c r="BSV1957" s="101"/>
      <c r="BSW1957" s="101"/>
      <c r="BSX1957" s="101"/>
      <c r="BSY1957" s="101"/>
      <c r="BSZ1957" s="101"/>
      <c r="BTA1957" s="101"/>
      <c r="BTB1957" s="101"/>
      <c r="BTC1957" s="101"/>
      <c r="BTD1957" s="101"/>
      <c r="BTE1957" s="101"/>
      <c r="BTF1957" s="101"/>
      <c r="BTG1957" s="101"/>
      <c r="BTH1957" s="101"/>
      <c r="BTI1957" s="101"/>
      <c r="BTJ1957" s="101"/>
      <c r="BTK1957" s="101"/>
      <c r="BTL1957" s="101"/>
      <c r="BTM1957" s="101"/>
      <c r="BTN1957" s="101"/>
      <c r="BTO1957" s="101"/>
      <c r="BTP1957" s="101"/>
      <c r="BTQ1957" s="101"/>
      <c r="BTR1957" s="101"/>
      <c r="BTS1957" s="101"/>
      <c r="BTT1957" s="101"/>
      <c r="BTU1957" s="101"/>
      <c r="BTV1957" s="101"/>
      <c r="BTW1957" s="101"/>
      <c r="BTX1957" s="101"/>
      <c r="BTY1957" s="101"/>
      <c r="BTZ1957" s="101"/>
      <c r="BUA1957" s="101"/>
      <c r="BUB1957" s="101"/>
      <c r="BUC1957" s="101"/>
      <c r="BUD1957" s="101"/>
      <c r="BUE1957" s="101"/>
      <c r="BUF1957" s="101"/>
      <c r="BUG1957" s="101"/>
      <c r="BUH1957" s="101"/>
      <c r="BUI1957" s="101"/>
      <c r="BUJ1957" s="101"/>
      <c r="BUK1957" s="101"/>
      <c r="BUL1957" s="101"/>
      <c r="BUM1957" s="101"/>
      <c r="BUN1957" s="101"/>
      <c r="BUO1957" s="101"/>
      <c r="BUP1957" s="101"/>
      <c r="BUQ1957" s="101"/>
      <c r="BUR1957" s="101"/>
      <c r="BUS1957" s="101"/>
      <c r="BUT1957" s="101"/>
      <c r="BUU1957" s="101"/>
      <c r="BUV1957" s="101"/>
      <c r="BUW1957" s="101"/>
      <c r="BUX1957" s="101"/>
      <c r="BUY1957" s="101"/>
      <c r="BUZ1957" s="101"/>
      <c r="BVA1957" s="101"/>
      <c r="BVB1957" s="101"/>
      <c r="BVC1957" s="101"/>
      <c r="BVD1957" s="101"/>
      <c r="BVE1957" s="101"/>
      <c r="BVF1957" s="101"/>
      <c r="BVG1957" s="101"/>
      <c r="BVH1957" s="101"/>
      <c r="BVI1957" s="101"/>
      <c r="BVJ1957" s="101"/>
      <c r="BVK1957" s="101"/>
      <c r="BVL1957" s="101"/>
      <c r="BVM1957" s="101"/>
      <c r="BVN1957" s="101"/>
      <c r="BVO1957" s="101"/>
      <c r="BVP1957" s="101"/>
      <c r="BVQ1957" s="101"/>
      <c r="BVR1957" s="101"/>
      <c r="BVS1957" s="101"/>
      <c r="BVT1957" s="101"/>
      <c r="BVU1957" s="101"/>
      <c r="BVV1957" s="101"/>
      <c r="BVW1957" s="101"/>
      <c r="BVX1957" s="101"/>
      <c r="BVY1957" s="101"/>
      <c r="BVZ1957" s="101"/>
      <c r="BWA1957" s="101"/>
      <c r="BWB1957" s="101"/>
      <c r="BWC1957" s="101"/>
      <c r="BWD1957" s="101"/>
      <c r="BWE1957" s="101"/>
      <c r="BWF1957" s="101"/>
      <c r="BWG1957" s="101"/>
      <c r="BWH1957" s="101"/>
      <c r="BWI1957" s="101"/>
      <c r="BWJ1957" s="101"/>
      <c r="BWK1957" s="101"/>
      <c r="BWL1957" s="101"/>
      <c r="BWM1957" s="101"/>
      <c r="BWN1957" s="101"/>
      <c r="BWO1957" s="101"/>
      <c r="BWP1957" s="101"/>
      <c r="BWQ1957" s="101"/>
      <c r="BWR1957" s="101"/>
      <c r="BWS1957" s="101"/>
      <c r="BWT1957" s="101"/>
      <c r="BWU1957" s="101"/>
      <c r="BWV1957" s="101"/>
      <c r="BWW1957" s="101"/>
      <c r="BWX1957" s="101"/>
      <c r="BWY1957" s="101"/>
      <c r="BWZ1957" s="101"/>
      <c r="BXA1957" s="101"/>
      <c r="BXB1957" s="101"/>
      <c r="BXC1957" s="101"/>
      <c r="BXD1957" s="101"/>
      <c r="BXE1957" s="101"/>
      <c r="BXF1957" s="101"/>
      <c r="BXG1957" s="101"/>
      <c r="BXH1957" s="101"/>
      <c r="BXI1957" s="101"/>
      <c r="BXJ1957" s="101"/>
      <c r="BXK1957" s="101"/>
      <c r="BXL1957" s="101"/>
      <c r="BXM1957" s="101"/>
      <c r="BXN1957" s="101"/>
      <c r="BXO1957" s="101"/>
      <c r="BXP1957" s="101"/>
      <c r="BXQ1957" s="101"/>
      <c r="BXR1957" s="101"/>
      <c r="BXS1957" s="101"/>
      <c r="BXT1957" s="101"/>
      <c r="BXU1957" s="101"/>
      <c r="BXV1957" s="101"/>
      <c r="BXW1957" s="101"/>
      <c r="BXX1957" s="101"/>
      <c r="BXY1957" s="101"/>
      <c r="BXZ1957" s="101"/>
      <c r="BYA1957" s="101"/>
      <c r="BYB1957" s="101"/>
      <c r="BYC1957" s="101"/>
      <c r="BYD1957" s="101"/>
      <c r="BYE1957" s="101"/>
      <c r="BYF1957" s="101"/>
      <c r="BYG1957" s="101"/>
      <c r="BYH1957" s="101"/>
      <c r="BYI1957" s="101"/>
      <c r="BYJ1957" s="101"/>
      <c r="BYK1957" s="101"/>
      <c r="BYL1957" s="101"/>
      <c r="BYM1957" s="101"/>
      <c r="BYN1957" s="101"/>
      <c r="BYO1957" s="101"/>
      <c r="BYP1957" s="101"/>
      <c r="BYQ1957" s="101"/>
      <c r="BYR1957" s="101"/>
      <c r="BYS1957" s="101"/>
      <c r="BYT1957" s="101"/>
      <c r="BYU1957" s="101"/>
      <c r="BYV1957" s="101"/>
      <c r="BYW1957" s="101"/>
      <c r="BYX1957" s="101"/>
      <c r="BYY1957" s="101"/>
      <c r="BYZ1957" s="101"/>
      <c r="BZA1957" s="101"/>
      <c r="BZB1957" s="101"/>
      <c r="BZC1957" s="101"/>
      <c r="BZD1957" s="101"/>
      <c r="BZE1957" s="101"/>
      <c r="BZF1957" s="101"/>
      <c r="BZG1957" s="101"/>
      <c r="BZH1957" s="101"/>
      <c r="BZI1957" s="101"/>
      <c r="BZJ1957" s="101"/>
      <c r="BZK1957" s="101"/>
      <c r="BZL1957" s="101"/>
      <c r="BZM1957" s="101"/>
      <c r="BZN1957" s="101"/>
      <c r="BZO1957" s="101"/>
      <c r="BZP1957" s="101"/>
      <c r="BZQ1957" s="101"/>
      <c r="BZR1957" s="101"/>
      <c r="BZS1957" s="101"/>
      <c r="BZT1957" s="101"/>
      <c r="BZU1957" s="101"/>
      <c r="BZV1957" s="101"/>
      <c r="BZW1957" s="101"/>
      <c r="BZX1957" s="101"/>
      <c r="BZY1957" s="101"/>
      <c r="BZZ1957" s="101"/>
      <c r="CAA1957" s="101"/>
      <c r="CAB1957" s="101"/>
      <c r="CAC1957" s="101"/>
      <c r="CAD1957" s="101"/>
      <c r="CAE1957" s="101"/>
      <c r="CAF1957" s="101"/>
      <c r="CAG1957" s="101"/>
      <c r="CAH1957" s="101"/>
      <c r="CAI1957" s="101"/>
      <c r="CAJ1957" s="101"/>
      <c r="CAK1957" s="101"/>
      <c r="CAL1957" s="101"/>
      <c r="CAM1957" s="101"/>
      <c r="CAN1957" s="101"/>
      <c r="CAO1957" s="101"/>
      <c r="CAP1957" s="101"/>
      <c r="CAQ1957" s="101"/>
      <c r="CAR1957" s="101"/>
      <c r="CAS1957" s="101"/>
      <c r="CAT1957" s="101"/>
      <c r="CAU1957" s="101"/>
      <c r="CAV1957" s="101"/>
      <c r="CAW1957" s="101"/>
      <c r="CAX1957" s="101"/>
      <c r="CAY1957" s="101"/>
      <c r="CAZ1957" s="101"/>
      <c r="CBA1957" s="101"/>
      <c r="CBB1957" s="101"/>
      <c r="CBC1957" s="101"/>
      <c r="CBD1957" s="101"/>
      <c r="CBE1957" s="101"/>
      <c r="CBF1957" s="101"/>
      <c r="CBG1957" s="101"/>
      <c r="CBH1957" s="101"/>
      <c r="CBI1957" s="101"/>
      <c r="CBJ1957" s="101"/>
      <c r="CBK1957" s="101"/>
      <c r="CBL1957" s="101"/>
      <c r="CBM1957" s="101"/>
      <c r="CBN1957" s="101"/>
      <c r="CBO1957" s="101"/>
      <c r="CBP1957" s="101"/>
      <c r="CBQ1957" s="101"/>
      <c r="CBR1957" s="101"/>
      <c r="CBS1957" s="101"/>
      <c r="CBT1957" s="101"/>
      <c r="CBU1957" s="101"/>
      <c r="CBV1957" s="101"/>
      <c r="CBW1957" s="101"/>
      <c r="CBX1957" s="101"/>
      <c r="CBY1957" s="101"/>
      <c r="CBZ1957" s="101"/>
      <c r="CCA1957" s="101"/>
      <c r="CCB1957" s="101"/>
      <c r="CCC1957" s="101"/>
      <c r="CCD1957" s="101"/>
      <c r="CCE1957" s="101"/>
      <c r="CCF1957" s="101"/>
      <c r="CCG1957" s="101"/>
      <c r="CCH1957" s="101"/>
      <c r="CCI1957" s="101"/>
      <c r="CCJ1957" s="101"/>
      <c r="CCK1957" s="101"/>
      <c r="CCL1957" s="101"/>
      <c r="CCM1957" s="101"/>
      <c r="CCN1957" s="101"/>
      <c r="CCO1957" s="101"/>
      <c r="CCP1957" s="101"/>
      <c r="CCQ1957" s="101"/>
      <c r="CCR1957" s="101"/>
      <c r="CCS1957" s="101"/>
      <c r="CCT1957" s="101"/>
      <c r="CCU1957" s="101"/>
      <c r="CCV1957" s="101"/>
      <c r="CCW1957" s="101"/>
      <c r="CCX1957" s="101"/>
      <c r="CCY1957" s="101"/>
      <c r="CCZ1957" s="101"/>
      <c r="CDA1957" s="101"/>
      <c r="CDB1957" s="101"/>
      <c r="CDC1957" s="101"/>
      <c r="CDD1957" s="101"/>
      <c r="CDE1957" s="101"/>
      <c r="CDF1957" s="101"/>
      <c r="CDG1957" s="101"/>
      <c r="CDH1957" s="101"/>
      <c r="CDI1957" s="101"/>
      <c r="CDJ1957" s="101"/>
      <c r="CDK1957" s="101"/>
      <c r="CDL1957" s="101"/>
      <c r="CDM1957" s="101"/>
      <c r="CDN1957" s="101"/>
      <c r="CDO1957" s="101"/>
      <c r="CDP1957" s="101"/>
      <c r="CDQ1957" s="101"/>
      <c r="CDR1957" s="101"/>
      <c r="CDS1957" s="101"/>
      <c r="CDT1957" s="101"/>
      <c r="CDU1957" s="101"/>
      <c r="CDV1957" s="101"/>
      <c r="CDW1957" s="101"/>
      <c r="CDX1957" s="101"/>
      <c r="CDY1957" s="101"/>
      <c r="CDZ1957" s="101"/>
      <c r="CEA1957" s="101"/>
      <c r="CEB1957" s="101"/>
      <c r="CEC1957" s="101"/>
      <c r="CED1957" s="101"/>
      <c r="CEE1957" s="101"/>
      <c r="CEF1957" s="101"/>
      <c r="CEG1957" s="101"/>
      <c r="CEH1957" s="101"/>
      <c r="CEI1957" s="101"/>
      <c r="CEJ1957" s="101"/>
      <c r="CEK1957" s="101"/>
      <c r="CEL1957" s="101"/>
      <c r="CEM1957" s="101"/>
      <c r="CEN1957" s="101"/>
      <c r="CEO1957" s="101"/>
      <c r="CEP1957" s="101"/>
      <c r="CEQ1957" s="101"/>
      <c r="CER1957" s="101"/>
      <c r="CES1957" s="101"/>
      <c r="CET1957" s="101"/>
      <c r="CEU1957" s="101"/>
      <c r="CEV1957" s="101"/>
      <c r="CEW1957" s="101"/>
      <c r="CEX1957" s="101"/>
      <c r="CEY1957" s="101"/>
      <c r="CEZ1957" s="101"/>
      <c r="CFA1957" s="101"/>
      <c r="CFB1957" s="101"/>
      <c r="CFC1957" s="101"/>
      <c r="CFD1957" s="101"/>
      <c r="CFE1957" s="101"/>
      <c r="CFF1957" s="101"/>
      <c r="CFG1957" s="101"/>
      <c r="CFH1957" s="101"/>
      <c r="CFI1957" s="101"/>
      <c r="CFJ1957" s="101"/>
      <c r="CFK1957" s="101"/>
      <c r="CFL1957" s="101"/>
      <c r="CFM1957" s="101"/>
      <c r="CFN1957" s="101"/>
      <c r="CFO1957" s="101"/>
      <c r="CFP1957" s="101"/>
      <c r="CFQ1957" s="101"/>
      <c r="CFR1957" s="101"/>
      <c r="CFS1957" s="101"/>
      <c r="CFT1957" s="101"/>
      <c r="CFU1957" s="101"/>
      <c r="CFV1957" s="101"/>
      <c r="CFW1957" s="101"/>
      <c r="CFX1957" s="101"/>
      <c r="CFY1957" s="101"/>
      <c r="CFZ1957" s="101"/>
      <c r="CGA1957" s="101"/>
      <c r="CGB1957" s="101"/>
      <c r="CGC1957" s="101"/>
      <c r="CGD1957" s="101"/>
      <c r="CGE1957" s="101"/>
      <c r="CGF1957" s="101"/>
      <c r="CGG1957" s="101"/>
      <c r="CGH1957" s="101"/>
      <c r="CGI1957" s="101"/>
      <c r="CGJ1957" s="101"/>
      <c r="CGK1957" s="101"/>
      <c r="CGL1957" s="101"/>
      <c r="CGM1957" s="101"/>
      <c r="CGN1957" s="101"/>
      <c r="CGO1957" s="101"/>
      <c r="CGP1957" s="101"/>
      <c r="CGQ1957" s="101"/>
      <c r="CGR1957" s="101"/>
      <c r="CGS1957" s="101"/>
      <c r="CGT1957" s="101"/>
      <c r="CGU1957" s="101"/>
      <c r="CGV1957" s="101"/>
      <c r="CGW1957" s="101"/>
      <c r="CGX1957" s="101"/>
      <c r="CGY1957" s="101"/>
      <c r="CGZ1957" s="101"/>
      <c r="CHA1957" s="101"/>
      <c r="CHB1957" s="101"/>
      <c r="CHC1957" s="101"/>
      <c r="CHD1957" s="101"/>
      <c r="CHE1957" s="101"/>
      <c r="CHF1957" s="101"/>
      <c r="CHG1957" s="101"/>
      <c r="CHH1957" s="101"/>
      <c r="CHI1957" s="101"/>
      <c r="CHJ1957" s="101"/>
      <c r="CHK1957" s="101"/>
      <c r="CHL1957" s="101"/>
      <c r="CHM1957" s="101"/>
      <c r="CHN1957" s="101"/>
      <c r="CHO1957" s="101"/>
      <c r="CHP1957" s="101"/>
      <c r="CHQ1957" s="101"/>
      <c r="CHR1957" s="101"/>
      <c r="CHS1957" s="101"/>
      <c r="CHT1957" s="101"/>
      <c r="CHU1957" s="101"/>
      <c r="CHV1957" s="101"/>
      <c r="CHW1957" s="101"/>
      <c r="CHX1957" s="101"/>
      <c r="CHY1957" s="101"/>
      <c r="CHZ1957" s="101"/>
      <c r="CIA1957" s="101"/>
      <c r="CIB1957" s="101"/>
      <c r="CIC1957" s="101"/>
      <c r="CID1957" s="101"/>
      <c r="CIE1957" s="101"/>
      <c r="CIF1957" s="101"/>
      <c r="CIG1957" s="101"/>
      <c r="CIH1957" s="101"/>
      <c r="CII1957" s="101"/>
      <c r="CIJ1957" s="101"/>
      <c r="CIK1957" s="101"/>
      <c r="CIL1957" s="101"/>
      <c r="CIM1957" s="101"/>
      <c r="CIN1957" s="101"/>
      <c r="CIO1957" s="101"/>
      <c r="CIP1957" s="101"/>
      <c r="CIQ1957" s="101"/>
      <c r="CIR1957" s="101"/>
      <c r="CIS1957" s="101"/>
      <c r="CIT1957" s="101"/>
      <c r="CIU1957" s="101"/>
      <c r="CIV1957" s="101"/>
      <c r="CIW1957" s="101"/>
      <c r="CIX1957" s="101"/>
      <c r="CIY1957" s="101"/>
      <c r="CIZ1957" s="101"/>
      <c r="CJA1957" s="101"/>
      <c r="CJB1957" s="101"/>
      <c r="CJC1957" s="101"/>
      <c r="CJD1957" s="101"/>
      <c r="CJE1957" s="101"/>
      <c r="CJF1957" s="101"/>
      <c r="CJG1957" s="101"/>
      <c r="CJH1957" s="101"/>
      <c r="CJI1957" s="101"/>
      <c r="CJJ1957" s="101"/>
      <c r="CJK1957" s="101"/>
      <c r="CJL1957" s="101"/>
      <c r="CJM1957" s="101"/>
      <c r="CJN1957" s="101"/>
      <c r="CJO1957" s="101"/>
      <c r="CJP1957" s="101"/>
      <c r="CJQ1957" s="101"/>
      <c r="CJR1957" s="101"/>
      <c r="CJS1957" s="101"/>
      <c r="CJT1957" s="101"/>
      <c r="CJU1957" s="101"/>
      <c r="CJV1957" s="101"/>
      <c r="CJW1957" s="101"/>
      <c r="CJX1957" s="101"/>
      <c r="CJY1957" s="101"/>
      <c r="CJZ1957" s="101"/>
      <c r="CKA1957" s="101"/>
      <c r="CKB1957" s="101"/>
      <c r="CKC1957" s="101"/>
      <c r="CKD1957" s="101"/>
      <c r="CKE1957" s="101"/>
      <c r="CKF1957" s="101"/>
      <c r="CKG1957" s="101"/>
      <c r="CKH1957" s="101"/>
      <c r="CKI1957" s="101"/>
      <c r="CKJ1957" s="101"/>
      <c r="CKK1957" s="101"/>
      <c r="CKL1957" s="101"/>
      <c r="CKM1957" s="101"/>
      <c r="CKN1957" s="101"/>
      <c r="CKO1957" s="101"/>
      <c r="CKP1957" s="101"/>
      <c r="CKQ1957" s="101"/>
      <c r="CKR1957" s="101"/>
      <c r="CKS1957" s="101"/>
      <c r="CKT1957" s="101"/>
      <c r="CKU1957" s="101"/>
      <c r="CKV1957" s="101"/>
      <c r="CKW1957" s="101"/>
      <c r="CKX1957" s="101"/>
      <c r="CKY1957" s="101"/>
      <c r="CKZ1957" s="101"/>
      <c r="CLA1957" s="101"/>
      <c r="CLB1957" s="101"/>
      <c r="CLC1957" s="101"/>
      <c r="CLD1957" s="101"/>
      <c r="CLE1957" s="101"/>
      <c r="CLF1957" s="101"/>
      <c r="CLG1957" s="101"/>
      <c r="CLH1957" s="101"/>
      <c r="CLI1957" s="101"/>
      <c r="CLJ1957" s="101"/>
      <c r="CLK1957" s="101"/>
      <c r="CLL1957" s="101"/>
      <c r="CLM1957" s="101"/>
      <c r="CLN1957" s="101"/>
      <c r="CLO1957" s="101"/>
      <c r="CLP1957" s="101"/>
      <c r="CLQ1957" s="101"/>
      <c r="CLR1957" s="101"/>
      <c r="CLS1957" s="101"/>
      <c r="CLT1957" s="101"/>
      <c r="CLU1957" s="101"/>
      <c r="CLV1957" s="101"/>
      <c r="CLW1957" s="101"/>
      <c r="CLX1957" s="101"/>
      <c r="CLY1957" s="101"/>
      <c r="CLZ1957" s="101"/>
      <c r="CMA1957" s="101"/>
      <c r="CMB1957" s="101"/>
      <c r="CMC1957" s="101"/>
      <c r="CMD1957" s="101"/>
      <c r="CME1957" s="101"/>
      <c r="CMF1957" s="101"/>
      <c r="CMG1957" s="101"/>
      <c r="CMH1957" s="101"/>
      <c r="CMI1957" s="101"/>
      <c r="CMJ1957" s="101"/>
      <c r="CMK1957" s="101"/>
      <c r="CML1957" s="101"/>
      <c r="CMM1957" s="101"/>
      <c r="CMN1957" s="101"/>
      <c r="CMO1957" s="101"/>
      <c r="CMP1957" s="101"/>
      <c r="CMQ1957" s="101"/>
      <c r="CMR1957" s="101"/>
      <c r="CMS1957" s="101"/>
      <c r="CMT1957" s="101"/>
      <c r="CMU1957" s="101"/>
      <c r="CMV1957" s="101"/>
      <c r="CMW1957" s="101"/>
      <c r="CMX1957" s="101"/>
      <c r="CMY1957" s="101"/>
      <c r="CMZ1957" s="101"/>
      <c r="CNA1957" s="101"/>
      <c r="CNB1957" s="101"/>
      <c r="CNC1957" s="101"/>
      <c r="CND1957" s="101"/>
      <c r="CNE1957" s="101"/>
      <c r="CNF1957" s="101"/>
      <c r="CNG1957" s="101"/>
      <c r="CNH1957" s="101"/>
      <c r="CNI1957" s="101"/>
      <c r="CNJ1957" s="101"/>
      <c r="CNK1957" s="101"/>
      <c r="CNL1957" s="101"/>
      <c r="CNM1957" s="101"/>
      <c r="CNN1957" s="101"/>
      <c r="CNO1957" s="101"/>
      <c r="CNP1957" s="101"/>
      <c r="CNQ1957" s="101"/>
      <c r="CNR1957" s="101"/>
      <c r="CNS1957" s="101"/>
      <c r="CNT1957" s="101"/>
      <c r="CNU1957" s="101"/>
      <c r="CNV1957" s="101"/>
      <c r="CNW1957" s="101"/>
      <c r="CNX1957" s="101"/>
      <c r="CNY1957" s="101"/>
      <c r="CNZ1957" s="101"/>
      <c r="COA1957" s="101"/>
      <c r="COB1957" s="101"/>
      <c r="COC1957" s="101"/>
      <c r="COD1957" s="101"/>
      <c r="COE1957" s="101"/>
      <c r="COF1957" s="101"/>
      <c r="COG1957" s="101"/>
      <c r="COH1957" s="101"/>
      <c r="COI1957" s="101"/>
      <c r="COJ1957" s="101"/>
      <c r="COK1957" s="101"/>
      <c r="COL1957" s="101"/>
      <c r="COM1957" s="101"/>
      <c r="CON1957" s="101"/>
      <c r="COO1957" s="101"/>
      <c r="COP1957" s="101"/>
      <c r="COQ1957" s="101"/>
      <c r="COR1957" s="101"/>
      <c r="COS1957" s="101"/>
      <c r="COT1957" s="101"/>
      <c r="COU1957" s="101"/>
      <c r="COV1957" s="101"/>
      <c r="COW1957" s="101"/>
      <c r="COX1957" s="101"/>
      <c r="COY1957" s="101"/>
      <c r="COZ1957" s="101"/>
      <c r="CPA1957" s="101"/>
      <c r="CPB1957" s="101"/>
      <c r="CPC1957" s="101"/>
      <c r="CPD1957" s="101"/>
      <c r="CPE1957" s="101"/>
      <c r="CPF1957" s="101"/>
      <c r="CPG1957" s="101"/>
      <c r="CPH1957" s="101"/>
      <c r="CPI1957" s="101"/>
      <c r="CPJ1957" s="101"/>
      <c r="CPK1957" s="101"/>
      <c r="CPL1957" s="101"/>
      <c r="CPM1957" s="101"/>
      <c r="CPN1957" s="101"/>
      <c r="CPO1957" s="101"/>
      <c r="CPP1957" s="101"/>
      <c r="CPQ1957" s="101"/>
      <c r="CPR1957" s="101"/>
      <c r="CPS1957" s="101"/>
      <c r="CPT1957" s="101"/>
      <c r="CPU1957" s="101"/>
      <c r="CPV1957" s="101"/>
      <c r="CPW1957" s="101"/>
      <c r="CPX1957" s="101"/>
      <c r="CPY1957" s="101"/>
      <c r="CPZ1957" s="101"/>
      <c r="CQA1957" s="101"/>
      <c r="CQB1957" s="101"/>
      <c r="CQC1957" s="101"/>
      <c r="CQD1957" s="101"/>
      <c r="CQE1957" s="101"/>
      <c r="CQF1957" s="101"/>
      <c r="CQG1957" s="101"/>
      <c r="CQH1957" s="101"/>
      <c r="CQI1957" s="101"/>
      <c r="CQJ1957" s="101"/>
      <c r="CQK1957" s="101"/>
      <c r="CQL1957" s="101"/>
      <c r="CQM1957" s="101"/>
      <c r="CQN1957" s="101"/>
      <c r="CQO1957" s="101"/>
      <c r="CQP1957" s="101"/>
      <c r="CQQ1957" s="101"/>
      <c r="CQR1957" s="101"/>
      <c r="CQS1957" s="101"/>
      <c r="CQT1957" s="101"/>
      <c r="CQU1957" s="101"/>
      <c r="CQV1957" s="101"/>
      <c r="CQW1957" s="101"/>
      <c r="CQX1957" s="101"/>
      <c r="CQY1957" s="101"/>
      <c r="CQZ1957" s="101"/>
      <c r="CRA1957" s="101"/>
      <c r="CRB1957" s="101"/>
      <c r="CRC1957" s="101"/>
      <c r="CRD1957" s="101"/>
      <c r="CRE1957" s="101"/>
      <c r="CRF1957" s="101"/>
      <c r="CRG1957" s="101"/>
      <c r="CRH1957" s="101"/>
      <c r="CRI1957" s="101"/>
      <c r="CRJ1957" s="101"/>
      <c r="CRK1957" s="101"/>
      <c r="CRL1957" s="101"/>
      <c r="CRM1957" s="101"/>
      <c r="CRN1957" s="101"/>
      <c r="CRO1957" s="101"/>
      <c r="CRP1957" s="101"/>
      <c r="CRQ1957" s="101"/>
      <c r="CRR1957" s="101"/>
      <c r="CRS1957" s="101"/>
      <c r="CRT1957" s="101"/>
      <c r="CRU1957" s="101"/>
      <c r="CRV1957" s="101"/>
      <c r="CRW1957" s="101"/>
      <c r="CRX1957" s="101"/>
      <c r="CRY1957" s="101"/>
      <c r="CRZ1957" s="101"/>
      <c r="CSA1957" s="101"/>
      <c r="CSB1957" s="101"/>
      <c r="CSC1957" s="101"/>
      <c r="CSD1957" s="101"/>
      <c r="CSE1957" s="101"/>
      <c r="CSF1957" s="101"/>
      <c r="CSG1957" s="101"/>
      <c r="CSH1957" s="101"/>
      <c r="CSI1957" s="101"/>
      <c r="CSJ1957" s="101"/>
      <c r="CSK1957" s="101"/>
      <c r="CSL1957" s="101"/>
      <c r="CSM1957" s="101"/>
      <c r="CSN1957" s="101"/>
      <c r="CSO1957" s="101"/>
      <c r="CSP1957" s="101"/>
      <c r="CSQ1957" s="101"/>
      <c r="CSR1957" s="101"/>
      <c r="CSS1957" s="101"/>
      <c r="CST1957" s="101"/>
      <c r="CSU1957" s="101"/>
      <c r="CSV1957" s="101"/>
      <c r="CSW1957" s="101"/>
      <c r="CSX1957" s="101"/>
      <c r="CSY1957" s="101"/>
      <c r="CSZ1957" s="101"/>
      <c r="CTA1957" s="101"/>
      <c r="CTB1957" s="101"/>
      <c r="CTC1957" s="101"/>
      <c r="CTD1957" s="101"/>
      <c r="CTE1957" s="101"/>
      <c r="CTF1957" s="101"/>
      <c r="CTG1957" s="101"/>
      <c r="CTH1957" s="101"/>
      <c r="CTI1957" s="101"/>
      <c r="CTJ1957" s="101"/>
      <c r="CTK1957" s="101"/>
      <c r="CTL1957" s="101"/>
      <c r="CTM1957" s="101"/>
      <c r="CTN1957" s="101"/>
      <c r="CTO1957" s="101"/>
      <c r="CTP1957" s="101"/>
      <c r="CTQ1957" s="101"/>
      <c r="CTR1957" s="101"/>
      <c r="CTS1957" s="101"/>
      <c r="CTT1957" s="101"/>
      <c r="CTU1957" s="101"/>
      <c r="CTV1957" s="101"/>
      <c r="CTW1957" s="101"/>
      <c r="CTX1957" s="101"/>
      <c r="CTY1957" s="101"/>
      <c r="CTZ1957" s="101"/>
      <c r="CUA1957" s="101"/>
      <c r="CUB1957" s="101"/>
      <c r="CUC1957" s="101"/>
      <c r="CUD1957" s="101"/>
      <c r="CUE1957" s="101"/>
      <c r="CUF1957" s="101"/>
      <c r="CUG1957" s="101"/>
      <c r="CUH1957" s="101"/>
      <c r="CUI1957" s="101"/>
      <c r="CUJ1957" s="101"/>
      <c r="CUK1957" s="101"/>
      <c r="CUL1957" s="101"/>
      <c r="CUM1957" s="101"/>
      <c r="CUN1957" s="101"/>
      <c r="CUO1957" s="101"/>
      <c r="CUP1957" s="101"/>
      <c r="CUQ1957" s="101"/>
      <c r="CUR1957" s="101"/>
      <c r="CUS1957" s="101"/>
      <c r="CUT1957" s="101"/>
      <c r="CUU1957" s="101"/>
      <c r="CUV1957" s="101"/>
      <c r="CUW1957" s="101"/>
      <c r="CUX1957" s="101"/>
      <c r="CUY1957" s="101"/>
      <c r="CUZ1957" s="101"/>
      <c r="CVA1957" s="101"/>
      <c r="CVB1957" s="101"/>
      <c r="CVC1957" s="101"/>
      <c r="CVD1957" s="101"/>
      <c r="CVE1957" s="101"/>
      <c r="CVF1957" s="101"/>
      <c r="CVG1957" s="101"/>
      <c r="CVH1957" s="101"/>
      <c r="CVI1957" s="101"/>
      <c r="CVJ1957" s="101"/>
      <c r="CVK1957" s="101"/>
      <c r="CVL1957" s="101"/>
      <c r="CVM1957" s="101"/>
      <c r="CVN1957" s="101"/>
      <c r="CVO1957" s="101"/>
      <c r="CVP1957" s="101"/>
      <c r="CVQ1957" s="101"/>
      <c r="CVR1957" s="101"/>
      <c r="CVS1957" s="101"/>
      <c r="CVT1957" s="101"/>
      <c r="CVU1957" s="101"/>
      <c r="CVV1957" s="101"/>
      <c r="CVW1957" s="101"/>
      <c r="CVX1957" s="101"/>
      <c r="CVY1957" s="101"/>
      <c r="CVZ1957" s="101"/>
      <c r="CWA1957" s="101"/>
      <c r="CWB1957" s="101"/>
      <c r="CWC1957" s="101"/>
      <c r="CWD1957" s="101"/>
      <c r="CWE1957" s="101"/>
      <c r="CWF1957" s="101"/>
      <c r="CWG1957" s="101"/>
      <c r="CWH1957" s="101"/>
      <c r="CWI1957" s="101"/>
      <c r="CWJ1957" s="101"/>
      <c r="CWK1957" s="101"/>
      <c r="CWL1957" s="101"/>
      <c r="CWM1957" s="101"/>
      <c r="CWN1957" s="101"/>
      <c r="CWO1957" s="101"/>
      <c r="CWP1957" s="101"/>
      <c r="CWQ1957" s="101"/>
      <c r="CWR1957" s="101"/>
      <c r="CWS1957" s="101"/>
      <c r="CWT1957" s="101"/>
      <c r="CWU1957" s="101"/>
      <c r="CWV1957" s="101"/>
      <c r="CWW1957" s="101"/>
      <c r="CWX1957" s="101"/>
      <c r="CWY1957" s="101"/>
      <c r="CWZ1957" s="101"/>
      <c r="CXA1957" s="101"/>
      <c r="CXB1957" s="101"/>
      <c r="CXC1957" s="101"/>
      <c r="CXD1957" s="101"/>
      <c r="CXE1957" s="101"/>
      <c r="CXF1957" s="101"/>
      <c r="CXG1957" s="101"/>
      <c r="CXH1957" s="101"/>
      <c r="CXI1957" s="101"/>
      <c r="CXJ1957" s="101"/>
      <c r="CXK1957" s="101"/>
      <c r="CXL1957" s="101"/>
      <c r="CXM1957" s="101"/>
      <c r="CXN1957" s="101"/>
      <c r="CXO1957" s="101"/>
      <c r="CXP1957" s="101"/>
      <c r="CXQ1957" s="101"/>
      <c r="CXR1957" s="101"/>
      <c r="CXS1957" s="101"/>
      <c r="CXT1957" s="101"/>
      <c r="CXU1957" s="101"/>
      <c r="CXV1957" s="101"/>
      <c r="CXW1957" s="101"/>
      <c r="CXX1957" s="101"/>
      <c r="CXY1957" s="101"/>
      <c r="CXZ1957" s="101"/>
      <c r="CYA1957" s="101"/>
      <c r="CYB1957" s="101"/>
      <c r="CYC1957" s="101"/>
      <c r="CYD1957" s="101"/>
      <c r="CYE1957" s="101"/>
      <c r="CYF1957" s="101"/>
      <c r="CYG1957" s="101"/>
      <c r="CYH1957" s="101"/>
      <c r="CYI1957" s="101"/>
      <c r="CYJ1957" s="101"/>
      <c r="CYK1957" s="101"/>
      <c r="CYL1957" s="101"/>
      <c r="CYM1957" s="101"/>
      <c r="CYN1957" s="101"/>
      <c r="CYO1957" s="101"/>
      <c r="CYP1957" s="101"/>
      <c r="CYQ1957" s="101"/>
      <c r="CYR1957" s="101"/>
      <c r="CYS1957" s="101"/>
      <c r="CYT1957" s="101"/>
      <c r="CYU1957" s="101"/>
      <c r="CYV1957" s="101"/>
      <c r="CYW1957" s="101"/>
      <c r="CYX1957" s="101"/>
      <c r="CYY1957" s="101"/>
      <c r="CYZ1957" s="101"/>
      <c r="CZA1957" s="101"/>
      <c r="CZB1957" s="101"/>
      <c r="CZC1957" s="101"/>
      <c r="CZD1957" s="101"/>
      <c r="CZE1957" s="101"/>
      <c r="CZF1957" s="101"/>
      <c r="CZG1957" s="101"/>
      <c r="CZH1957" s="101"/>
      <c r="CZI1957" s="101"/>
      <c r="CZJ1957" s="101"/>
      <c r="CZK1957" s="101"/>
      <c r="CZL1957" s="101"/>
      <c r="CZM1957" s="101"/>
      <c r="CZN1957" s="101"/>
      <c r="CZO1957" s="101"/>
      <c r="CZP1957" s="101"/>
      <c r="CZQ1957" s="101"/>
      <c r="CZR1957" s="101"/>
      <c r="CZS1957" s="101"/>
      <c r="CZT1957" s="101"/>
      <c r="CZU1957" s="101"/>
      <c r="CZV1957" s="101"/>
      <c r="CZW1957" s="101"/>
      <c r="CZX1957" s="101"/>
      <c r="CZY1957" s="101"/>
      <c r="CZZ1957" s="101"/>
      <c r="DAA1957" s="101"/>
      <c r="DAB1957" s="101"/>
      <c r="DAC1957" s="101"/>
      <c r="DAD1957" s="101"/>
      <c r="DAE1957" s="101"/>
      <c r="DAF1957" s="101"/>
      <c r="DAG1957" s="101"/>
      <c r="DAH1957" s="101"/>
      <c r="DAI1957" s="101"/>
      <c r="DAJ1957" s="101"/>
      <c r="DAK1957" s="101"/>
      <c r="DAL1957" s="101"/>
      <c r="DAM1957" s="101"/>
      <c r="DAN1957" s="101"/>
      <c r="DAO1957" s="101"/>
      <c r="DAP1957" s="101"/>
      <c r="DAQ1957" s="101"/>
      <c r="DAR1957" s="101"/>
      <c r="DAS1957" s="101"/>
      <c r="DAT1957" s="101"/>
      <c r="DAU1957" s="101"/>
      <c r="DAV1957" s="101"/>
      <c r="DAW1957" s="101"/>
      <c r="DAX1957" s="101"/>
      <c r="DAY1957" s="101"/>
      <c r="DAZ1957" s="101"/>
      <c r="DBA1957" s="101"/>
      <c r="DBB1957" s="101"/>
      <c r="DBC1957" s="101"/>
      <c r="DBD1957" s="101"/>
      <c r="DBE1957" s="101"/>
      <c r="DBF1957" s="101"/>
      <c r="DBG1957" s="101"/>
      <c r="DBH1957" s="101"/>
      <c r="DBI1957" s="101"/>
      <c r="DBJ1957" s="101"/>
      <c r="DBK1957" s="101"/>
      <c r="DBL1957" s="101"/>
      <c r="DBM1957" s="101"/>
      <c r="DBN1957" s="101"/>
      <c r="DBO1957" s="101"/>
      <c r="DBP1957" s="101"/>
      <c r="DBQ1957" s="101"/>
      <c r="DBR1957" s="101"/>
      <c r="DBS1957" s="101"/>
      <c r="DBT1957" s="101"/>
      <c r="DBU1957" s="101"/>
      <c r="DBV1957" s="101"/>
      <c r="DBW1957" s="101"/>
      <c r="DBX1957" s="101"/>
      <c r="DBY1957" s="101"/>
      <c r="DBZ1957" s="101"/>
      <c r="DCA1957" s="101"/>
      <c r="DCB1957" s="101"/>
      <c r="DCC1957" s="101"/>
      <c r="DCD1957" s="101"/>
      <c r="DCE1957" s="101"/>
      <c r="DCF1957" s="101"/>
      <c r="DCG1957" s="101"/>
      <c r="DCH1957" s="101"/>
      <c r="DCI1957" s="101"/>
      <c r="DCJ1957" s="101"/>
      <c r="DCK1957" s="101"/>
      <c r="DCL1957" s="101"/>
      <c r="DCM1957" s="101"/>
      <c r="DCN1957" s="101"/>
      <c r="DCO1957" s="101"/>
      <c r="DCP1957" s="101"/>
      <c r="DCQ1957" s="101"/>
      <c r="DCR1957" s="101"/>
      <c r="DCS1957" s="101"/>
      <c r="DCT1957" s="101"/>
      <c r="DCU1957" s="101"/>
      <c r="DCV1957" s="101"/>
      <c r="DCW1957" s="101"/>
      <c r="DCX1957" s="101"/>
      <c r="DCY1957" s="101"/>
      <c r="DCZ1957" s="101"/>
      <c r="DDA1957" s="101"/>
      <c r="DDB1957" s="101"/>
      <c r="DDC1957" s="101"/>
      <c r="DDD1957" s="101"/>
      <c r="DDE1957" s="101"/>
      <c r="DDF1957" s="101"/>
      <c r="DDG1957" s="101"/>
      <c r="DDH1957" s="101"/>
      <c r="DDI1957" s="101"/>
      <c r="DDJ1957" s="101"/>
      <c r="DDK1957" s="101"/>
      <c r="DDL1957" s="101"/>
      <c r="DDM1957" s="101"/>
      <c r="DDN1957" s="101"/>
      <c r="DDO1957" s="101"/>
      <c r="DDP1957" s="101"/>
      <c r="DDQ1957" s="101"/>
      <c r="DDR1957" s="101"/>
      <c r="DDS1957" s="101"/>
      <c r="DDT1957" s="101"/>
      <c r="DDU1957" s="101"/>
      <c r="DDV1957" s="101"/>
      <c r="DDW1957" s="101"/>
      <c r="DDX1957" s="101"/>
      <c r="DDY1957" s="101"/>
      <c r="DDZ1957" s="101"/>
      <c r="DEA1957" s="101"/>
      <c r="DEB1957" s="101"/>
      <c r="DEC1957" s="101"/>
      <c r="DED1957" s="101"/>
      <c r="DEE1957" s="101"/>
      <c r="DEF1957" s="101"/>
      <c r="DEG1957" s="101"/>
      <c r="DEH1957" s="101"/>
      <c r="DEI1957" s="101"/>
      <c r="DEJ1957" s="101"/>
      <c r="DEK1957" s="101"/>
      <c r="DEL1957" s="101"/>
      <c r="DEM1957" s="101"/>
      <c r="DEN1957" s="101"/>
      <c r="DEO1957" s="101"/>
      <c r="DEP1957" s="101"/>
      <c r="DEQ1957" s="101"/>
      <c r="DER1957" s="101"/>
      <c r="DES1957" s="101"/>
      <c r="DET1957" s="101"/>
      <c r="DEU1957" s="101"/>
      <c r="DEV1957" s="101"/>
      <c r="DEW1957" s="101"/>
      <c r="DEX1957" s="101"/>
      <c r="DEY1957" s="101"/>
      <c r="DEZ1957" s="101"/>
      <c r="DFA1957" s="101"/>
      <c r="DFB1957" s="101"/>
      <c r="DFC1957" s="101"/>
      <c r="DFD1957" s="101"/>
      <c r="DFE1957" s="101"/>
      <c r="DFF1957" s="101"/>
      <c r="DFG1957" s="101"/>
      <c r="DFH1957" s="101"/>
      <c r="DFI1957" s="101"/>
      <c r="DFJ1957" s="101"/>
      <c r="DFK1957" s="101"/>
      <c r="DFL1957" s="101"/>
      <c r="DFM1957" s="101"/>
      <c r="DFN1957" s="101"/>
      <c r="DFO1957" s="101"/>
      <c r="DFP1957" s="101"/>
      <c r="DFQ1957" s="101"/>
      <c r="DFR1957" s="101"/>
      <c r="DFS1957" s="101"/>
      <c r="DFT1957" s="101"/>
      <c r="DFU1957" s="101"/>
      <c r="DFV1957" s="101"/>
      <c r="DFW1957" s="101"/>
      <c r="DFX1957" s="101"/>
      <c r="DFY1957" s="101"/>
      <c r="DFZ1957" s="101"/>
      <c r="DGA1957" s="101"/>
      <c r="DGB1957" s="101"/>
      <c r="DGC1957" s="101"/>
      <c r="DGD1957" s="101"/>
      <c r="DGE1957" s="101"/>
      <c r="DGF1957" s="101"/>
      <c r="DGG1957" s="101"/>
      <c r="DGH1957" s="101"/>
      <c r="DGI1957" s="101"/>
      <c r="DGJ1957" s="101"/>
      <c r="DGK1957" s="101"/>
      <c r="DGL1957" s="101"/>
      <c r="DGM1957" s="101"/>
      <c r="DGN1957" s="101"/>
      <c r="DGO1957" s="101"/>
      <c r="DGP1957" s="101"/>
      <c r="DGQ1957" s="101"/>
      <c r="DGR1957" s="101"/>
      <c r="DGS1957" s="101"/>
      <c r="DGT1957" s="101"/>
      <c r="DGU1957" s="101"/>
      <c r="DGV1957" s="101"/>
      <c r="DGW1957" s="101"/>
      <c r="DGX1957" s="101"/>
      <c r="DGY1957" s="101"/>
      <c r="DGZ1957" s="101"/>
      <c r="DHA1957" s="101"/>
      <c r="DHB1957" s="101"/>
      <c r="DHC1957" s="101"/>
      <c r="DHD1957" s="101"/>
      <c r="DHE1957" s="101"/>
      <c r="DHF1957" s="101"/>
      <c r="DHG1957" s="101"/>
      <c r="DHH1957" s="101"/>
      <c r="DHI1957" s="101"/>
      <c r="DHJ1957" s="101"/>
      <c r="DHK1957" s="101"/>
      <c r="DHL1957" s="101"/>
      <c r="DHM1957" s="101"/>
      <c r="DHN1957" s="101"/>
      <c r="DHO1957" s="101"/>
      <c r="DHP1957" s="101"/>
      <c r="DHQ1957" s="101"/>
      <c r="DHR1957" s="101"/>
      <c r="DHS1957" s="101"/>
      <c r="DHT1957" s="101"/>
      <c r="DHU1957" s="101"/>
      <c r="DHV1957" s="101"/>
      <c r="DHW1957" s="101"/>
      <c r="DHX1957" s="101"/>
      <c r="DHY1957" s="101"/>
      <c r="DHZ1957" s="101"/>
      <c r="DIA1957" s="101"/>
      <c r="DIB1957" s="101"/>
      <c r="DIC1957" s="101"/>
      <c r="DID1957" s="101"/>
      <c r="DIE1957" s="101"/>
      <c r="DIF1957" s="101"/>
      <c r="DIG1957" s="101"/>
      <c r="DIH1957" s="101"/>
      <c r="DII1957" s="101"/>
      <c r="DIJ1957" s="101"/>
      <c r="DIK1957" s="101"/>
      <c r="DIL1957" s="101"/>
      <c r="DIM1957" s="101"/>
      <c r="DIN1957" s="101"/>
      <c r="DIO1957" s="101"/>
      <c r="DIP1957" s="101"/>
      <c r="DIQ1957" s="101"/>
      <c r="DIR1957" s="101"/>
      <c r="DIS1957" s="101"/>
      <c r="DIT1957" s="101"/>
      <c r="DIU1957" s="101"/>
      <c r="DIV1957" s="101"/>
      <c r="DIW1957" s="101"/>
      <c r="DIX1957" s="101"/>
      <c r="DIY1957" s="101"/>
      <c r="DIZ1957" s="101"/>
      <c r="DJA1957" s="101"/>
      <c r="DJB1957" s="101"/>
      <c r="DJC1957" s="101"/>
      <c r="DJD1957" s="101"/>
      <c r="DJE1957" s="101"/>
      <c r="DJF1957" s="101"/>
      <c r="DJG1957" s="101"/>
      <c r="DJH1957" s="101"/>
      <c r="DJI1957" s="101"/>
      <c r="DJJ1957" s="101"/>
      <c r="DJK1957" s="101"/>
      <c r="DJL1957" s="101"/>
      <c r="DJM1957" s="101"/>
      <c r="DJN1957" s="101"/>
      <c r="DJO1957" s="101"/>
      <c r="DJP1957" s="101"/>
      <c r="DJQ1957" s="101"/>
      <c r="DJR1957" s="101"/>
      <c r="DJS1957" s="101"/>
      <c r="DJT1957" s="101"/>
      <c r="DJU1957" s="101"/>
      <c r="DJV1957" s="101"/>
      <c r="DJW1957" s="101"/>
      <c r="DJX1957" s="101"/>
      <c r="DJY1957" s="101"/>
      <c r="DJZ1957" s="101"/>
      <c r="DKA1957" s="101"/>
      <c r="DKB1957" s="101"/>
      <c r="DKC1957" s="101"/>
      <c r="DKD1957" s="101"/>
      <c r="DKE1957" s="101"/>
      <c r="DKF1957" s="101"/>
      <c r="DKG1957" s="101"/>
      <c r="DKH1957" s="101"/>
      <c r="DKI1957" s="101"/>
      <c r="DKJ1957" s="101"/>
      <c r="DKK1957" s="101"/>
      <c r="DKL1957" s="101"/>
      <c r="DKM1957" s="101"/>
      <c r="DKN1957" s="101"/>
      <c r="DKO1957" s="101"/>
      <c r="DKP1957" s="101"/>
      <c r="DKQ1957" s="101"/>
      <c r="DKR1957" s="101"/>
      <c r="DKS1957" s="101"/>
      <c r="DKT1957" s="101"/>
      <c r="DKU1957" s="101"/>
      <c r="DKV1957" s="101"/>
      <c r="DKW1957" s="101"/>
      <c r="DKX1957" s="101"/>
      <c r="DKY1957" s="101"/>
      <c r="DKZ1957" s="101"/>
      <c r="DLA1957" s="101"/>
      <c r="DLB1957" s="101"/>
      <c r="DLC1957" s="101"/>
      <c r="DLD1957" s="101"/>
      <c r="DLE1957" s="101"/>
      <c r="DLF1957" s="101"/>
      <c r="DLG1957" s="101"/>
      <c r="DLH1957" s="101"/>
      <c r="DLI1957" s="101"/>
      <c r="DLJ1957" s="101"/>
      <c r="DLK1957" s="101"/>
      <c r="DLL1957" s="101"/>
      <c r="DLM1957" s="101"/>
      <c r="DLN1957" s="101"/>
      <c r="DLO1957" s="101"/>
      <c r="DLP1957" s="101"/>
      <c r="DLQ1957" s="101"/>
      <c r="DLR1957" s="101"/>
      <c r="DLS1957" s="101"/>
      <c r="DLT1957" s="101"/>
      <c r="DLU1957" s="101"/>
      <c r="DLV1957" s="101"/>
      <c r="DLW1957" s="101"/>
      <c r="DLX1957" s="101"/>
      <c r="DLY1957" s="101"/>
      <c r="DLZ1957" s="101"/>
      <c r="DMA1957" s="101"/>
      <c r="DMB1957" s="101"/>
      <c r="DMC1957" s="101"/>
      <c r="DMD1957" s="101"/>
      <c r="DME1957" s="101"/>
      <c r="DMF1957" s="101"/>
      <c r="DMG1957" s="101"/>
      <c r="DMH1957" s="101"/>
      <c r="DMI1957" s="101"/>
      <c r="DMJ1957" s="101"/>
      <c r="DMK1957" s="101"/>
      <c r="DML1957" s="101"/>
      <c r="DMM1957" s="101"/>
      <c r="DMN1957" s="101"/>
      <c r="DMO1957" s="101"/>
      <c r="DMP1957" s="101"/>
      <c r="DMQ1957" s="101"/>
      <c r="DMR1957" s="101"/>
      <c r="DMS1957" s="101"/>
      <c r="DMT1957" s="101"/>
      <c r="DMU1957" s="101"/>
      <c r="DMV1957" s="101"/>
      <c r="DMW1957" s="101"/>
      <c r="DMX1957" s="101"/>
      <c r="DMY1957" s="101"/>
      <c r="DMZ1957" s="101"/>
      <c r="DNA1957" s="101"/>
      <c r="DNB1957" s="101"/>
      <c r="DNC1957" s="101"/>
      <c r="DND1957" s="101"/>
      <c r="DNE1957" s="101"/>
      <c r="DNF1957" s="101"/>
      <c r="DNG1957" s="101"/>
      <c r="DNH1957" s="101"/>
      <c r="DNI1957" s="101"/>
      <c r="DNJ1957" s="101"/>
      <c r="DNK1957" s="101"/>
      <c r="DNL1957" s="101"/>
      <c r="DNM1957" s="101"/>
      <c r="DNN1957" s="101"/>
      <c r="DNO1957" s="101"/>
      <c r="DNP1957" s="101"/>
      <c r="DNQ1957" s="101"/>
      <c r="DNR1957" s="101"/>
      <c r="DNS1957" s="101"/>
      <c r="DNT1957" s="101"/>
      <c r="DNU1957" s="101"/>
      <c r="DNV1957" s="101"/>
      <c r="DNW1957" s="101"/>
      <c r="DNX1957" s="101"/>
      <c r="DNY1957" s="101"/>
      <c r="DNZ1957" s="101"/>
      <c r="DOA1957" s="101"/>
      <c r="DOB1957" s="101"/>
      <c r="DOC1957" s="101"/>
      <c r="DOD1957" s="101"/>
      <c r="DOE1957" s="101"/>
      <c r="DOF1957" s="101"/>
      <c r="DOG1957" s="101"/>
      <c r="DOH1957" s="101"/>
      <c r="DOI1957" s="101"/>
      <c r="DOJ1957" s="101"/>
      <c r="DOK1957" s="101"/>
      <c r="DOL1957" s="101"/>
      <c r="DOM1957" s="101"/>
      <c r="DON1957" s="101"/>
      <c r="DOO1957" s="101"/>
      <c r="DOP1957" s="101"/>
      <c r="DOQ1957" s="101"/>
      <c r="DOR1957" s="101"/>
      <c r="DOS1957" s="101"/>
      <c r="DOT1957" s="101"/>
      <c r="DOU1957" s="101"/>
      <c r="DOV1957" s="101"/>
      <c r="DOW1957" s="101"/>
      <c r="DOX1957" s="101"/>
      <c r="DOY1957" s="101"/>
      <c r="DOZ1957" s="101"/>
      <c r="DPA1957" s="101"/>
      <c r="DPB1957" s="101"/>
      <c r="DPC1957" s="101"/>
      <c r="DPD1957" s="101"/>
      <c r="DPE1957" s="101"/>
      <c r="DPF1957" s="101"/>
      <c r="DPG1957" s="101"/>
      <c r="DPH1957" s="101"/>
      <c r="DPI1957" s="101"/>
      <c r="DPJ1957" s="101"/>
      <c r="DPK1957" s="101"/>
      <c r="DPL1957" s="101"/>
      <c r="DPM1957" s="101"/>
      <c r="DPN1957" s="101"/>
      <c r="DPO1957" s="101"/>
      <c r="DPP1957" s="101"/>
      <c r="DPQ1957" s="101"/>
      <c r="DPR1957" s="101"/>
      <c r="DPS1957" s="101"/>
      <c r="DPT1957" s="101"/>
      <c r="DPU1957" s="101"/>
      <c r="DPV1957" s="101"/>
      <c r="DPW1957" s="101"/>
      <c r="DPX1957" s="101"/>
      <c r="DPY1957" s="101"/>
      <c r="DPZ1957" s="101"/>
      <c r="DQA1957" s="101"/>
      <c r="DQB1957" s="101"/>
      <c r="DQC1957" s="101"/>
      <c r="DQD1957" s="101"/>
      <c r="DQE1957" s="101"/>
      <c r="DQF1957" s="101"/>
      <c r="DQG1957" s="101"/>
      <c r="DQH1957" s="101"/>
      <c r="DQI1957" s="101"/>
      <c r="DQJ1957" s="101"/>
      <c r="DQK1957" s="101"/>
      <c r="DQL1957" s="101"/>
      <c r="DQM1957" s="101"/>
      <c r="DQN1957" s="101"/>
      <c r="DQO1957" s="101"/>
      <c r="DQP1957" s="101"/>
      <c r="DQQ1957" s="101"/>
      <c r="DQR1957" s="101"/>
      <c r="DQS1957" s="101"/>
      <c r="DQT1957" s="101"/>
      <c r="DQU1957" s="101"/>
      <c r="DQV1957" s="101"/>
      <c r="DQW1957" s="101"/>
      <c r="DQX1957" s="101"/>
      <c r="DQY1957" s="101"/>
      <c r="DQZ1957" s="101"/>
      <c r="DRA1957" s="101"/>
      <c r="DRB1957" s="101"/>
      <c r="DRC1957" s="101"/>
      <c r="DRD1957" s="101"/>
      <c r="DRE1957" s="101"/>
      <c r="DRF1957" s="101"/>
      <c r="DRG1957" s="101"/>
      <c r="DRH1957" s="101"/>
      <c r="DRI1957" s="101"/>
      <c r="DRJ1957" s="101"/>
      <c r="DRK1957" s="101"/>
      <c r="DRL1957" s="101"/>
      <c r="DRM1957" s="101"/>
      <c r="DRN1957" s="101"/>
      <c r="DRO1957" s="101"/>
      <c r="DRP1957" s="101"/>
      <c r="DRQ1957" s="101"/>
      <c r="DRR1957" s="101"/>
      <c r="DRS1957" s="101"/>
      <c r="DRT1957" s="101"/>
      <c r="DRU1957" s="101"/>
      <c r="DRV1957" s="101"/>
      <c r="DRW1957" s="101"/>
      <c r="DRX1957" s="101"/>
      <c r="DRY1957" s="101"/>
      <c r="DRZ1957" s="101"/>
      <c r="DSA1957" s="101"/>
      <c r="DSB1957" s="101"/>
      <c r="DSC1957" s="101"/>
      <c r="DSD1957" s="101"/>
      <c r="DSE1957" s="101"/>
      <c r="DSF1957" s="101"/>
      <c r="DSG1957" s="101"/>
      <c r="DSH1957" s="101"/>
      <c r="DSI1957" s="101"/>
      <c r="DSJ1957" s="101"/>
      <c r="DSK1957" s="101"/>
      <c r="DSL1957" s="101"/>
      <c r="DSM1957" s="101"/>
      <c r="DSN1957" s="101"/>
      <c r="DSO1957" s="101"/>
      <c r="DSP1957" s="101"/>
      <c r="DSQ1957" s="101"/>
      <c r="DSR1957" s="101"/>
      <c r="DSS1957" s="101"/>
      <c r="DST1957" s="101"/>
      <c r="DSU1957" s="101"/>
      <c r="DSV1957" s="101"/>
      <c r="DSW1957" s="101"/>
      <c r="DSX1957" s="101"/>
      <c r="DSY1957" s="101"/>
      <c r="DSZ1957" s="101"/>
      <c r="DTA1957" s="101"/>
      <c r="DTB1957" s="101"/>
      <c r="DTC1957" s="101"/>
      <c r="DTD1957" s="101"/>
      <c r="DTE1957" s="101"/>
      <c r="DTF1957" s="101"/>
      <c r="DTG1957" s="101"/>
      <c r="DTH1957" s="101"/>
      <c r="DTI1957" s="101"/>
      <c r="DTJ1957" s="101"/>
      <c r="DTK1957" s="101"/>
      <c r="DTL1957" s="101"/>
      <c r="DTM1957" s="101"/>
      <c r="DTN1957" s="101"/>
      <c r="DTO1957" s="101"/>
      <c r="DTP1957" s="101"/>
      <c r="DTQ1957" s="101"/>
      <c r="DTR1957" s="101"/>
      <c r="DTS1957" s="101"/>
      <c r="DTT1957" s="101"/>
      <c r="DTU1957" s="101"/>
      <c r="DTV1957" s="101"/>
      <c r="DTW1957" s="101"/>
      <c r="DTX1957" s="101"/>
      <c r="DTY1957" s="101"/>
      <c r="DTZ1957" s="101"/>
      <c r="DUA1957" s="101"/>
      <c r="DUB1957" s="101"/>
      <c r="DUC1957" s="101"/>
      <c r="DUD1957" s="101"/>
      <c r="DUE1957" s="101"/>
      <c r="DUF1957" s="101"/>
      <c r="DUG1957" s="101"/>
      <c r="DUH1957" s="101"/>
      <c r="DUI1957" s="101"/>
      <c r="DUJ1957" s="101"/>
      <c r="DUK1957" s="101"/>
      <c r="DUL1957" s="101"/>
      <c r="DUM1957" s="101"/>
      <c r="DUN1957" s="101"/>
      <c r="DUO1957" s="101"/>
      <c r="DUP1957" s="101"/>
      <c r="DUQ1957" s="101"/>
      <c r="DUR1957" s="101"/>
      <c r="DUS1957" s="101"/>
      <c r="DUT1957" s="101"/>
      <c r="DUU1957" s="101"/>
      <c r="DUV1957" s="101"/>
      <c r="DUW1957" s="101"/>
      <c r="DUX1957" s="101"/>
      <c r="DUY1957" s="101"/>
      <c r="DUZ1957" s="101"/>
      <c r="DVA1957" s="101"/>
      <c r="DVB1957" s="101"/>
      <c r="DVC1957" s="101"/>
      <c r="DVD1957" s="101"/>
      <c r="DVE1957" s="101"/>
      <c r="DVF1957" s="101"/>
      <c r="DVG1957" s="101"/>
      <c r="DVH1957" s="101"/>
      <c r="DVI1957" s="101"/>
      <c r="DVJ1957" s="101"/>
      <c r="DVK1957" s="101"/>
      <c r="DVL1957" s="101"/>
      <c r="DVM1957" s="101"/>
      <c r="DVN1957" s="101"/>
      <c r="DVO1957" s="101"/>
      <c r="DVP1957" s="101"/>
      <c r="DVQ1957" s="101"/>
      <c r="DVR1957" s="101"/>
      <c r="DVS1957" s="101"/>
      <c r="DVT1957" s="101"/>
      <c r="DVU1957" s="101"/>
      <c r="DVV1957" s="101"/>
      <c r="DVW1957" s="101"/>
      <c r="DVX1957" s="101"/>
      <c r="DVY1957" s="101"/>
      <c r="DVZ1957" s="101"/>
      <c r="DWA1957" s="101"/>
      <c r="DWB1957" s="101"/>
      <c r="DWC1957" s="101"/>
      <c r="DWD1957" s="101"/>
      <c r="DWE1957" s="101"/>
      <c r="DWF1957" s="101"/>
      <c r="DWG1957" s="101"/>
      <c r="DWH1957" s="101"/>
      <c r="DWI1957" s="101"/>
      <c r="DWJ1957" s="101"/>
      <c r="DWK1957" s="101"/>
      <c r="DWL1957" s="101"/>
      <c r="DWM1957" s="101"/>
      <c r="DWN1957" s="101"/>
      <c r="DWO1957" s="101"/>
      <c r="DWP1957" s="101"/>
      <c r="DWQ1957" s="101"/>
      <c r="DWR1957" s="101"/>
      <c r="DWS1957" s="101"/>
      <c r="DWT1957" s="101"/>
      <c r="DWU1957" s="101"/>
      <c r="DWV1957" s="101"/>
      <c r="DWW1957" s="101"/>
      <c r="DWX1957" s="101"/>
      <c r="DWY1957" s="101"/>
      <c r="DWZ1957" s="101"/>
      <c r="DXA1957" s="101"/>
      <c r="DXB1957" s="101"/>
      <c r="DXC1957" s="101"/>
      <c r="DXD1957" s="101"/>
      <c r="DXE1957" s="101"/>
      <c r="DXF1957" s="101"/>
      <c r="DXG1957" s="101"/>
      <c r="DXH1957" s="101"/>
      <c r="DXI1957" s="101"/>
      <c r="DXJ1957" s="101"/>
      <c r="DXK1957" s="101"/>
      <c r="DXL1957" s="101"/>
      <c r="DXM1957" s="101"/>
      <c r="DXN1957" s="101"/>
      <c r="DXO1957" s="101"/>
      <c r="DXP1957" s="101"/>
      <c r="DXQ1957" s="101"/>
      <c r="DXR1957" s="101"/>
      <c r="DXS1957" s="101"/>
      <c r="DXT1957" s="101"/>
      <c r="DXU1957" s="101"/>
      <c r="DXV1957" s="101"/>
      <c r="DXW1957" s="101"/>
      <c r="DXX1957" s="101"/>
      <c r="DXY1957" s="101"/>
      <c r="DXZ1957" s="101"/>
      <c r="DYA1957" s="101"/>
      <c r="DYB1957" s="101"/>
      <c r="DYC1957" s="101"/>
      <c r="DYD1957" s="101"/>
      <c r="DYE1957" s="101"/>
      <c r="DYF1957" s="101"/>
      <c r="DYG1957" s="101"/>
      <c r="DYH1957" s="101"/>
      <c r="DYI1957" s="101"/>
      <c r="DYJ1957" s="101"/>
      <c r="DYK1957" s="101"/>
      <c r="DYL1957" s="101"/>
      <c r="DYM1957" s="101"/>
      <c r="DYN1957" s="101"/>
      <c r="DYO1957" s="101"/>
      <c r="DYP1957" s="101"/>
      <c r="DYQ1957" s="101"/>
      <c r="DYR1957" s="101"/>
      <c r="DYS1957" s="101"/>
      <c r="DYT1957" s="101"/>
      <c r="DYU1957" s="101"/>
      <c r="DYV1957" s="101"/>
      <c r="DYW1957" s="101"/>
      <c r="DYX1957" s="101"/>
      <c r="DYY1957" s="101"/>
      <c r="DYZ1957" s="101"/>
      <c r="DZA1957" s="101"/>
      <c r="DZB1957" s="101"/>
      <c r="DZC1957" s="101"/>
      <c r="DZD1957" s="101"/>
      <c r="DZE1957" s="101"/>
      <c r="DZF1957" s="101"/>
      <c r="DZG1957" s="101"/>
      <c r="DZH1957" s="101"/>
      <c r="DZI1957" s="101"/>
      <c r="DZJ1957" s="101"/>
      <c r="DZK1957" s="101"/>
      <c r="DZL1957" s="101"/>
      <c r="DZM1957" s="101"/>
      <c r="DZN1957" s="101"/>
      <c r="DZO1957" s="101"/>
      <c r="DZP1957" s="101"/>
      <c r="DZQ1957" s="101"/>
      <c r="DZR1957" s="101"/>
      <c r="DZS1957" s="101"/>
      <c r="DZT1957" s="101"/>
      <c r="DZU1957" s="101"/>
      <c r="DZV1957" s="101"/>
      <c r="DZW1957" s="101"/>
      <c r="DZX1957" s="101"/>
      <c r="DZY1957" s="101"/>
      <c r="DZZ1957" s="101"/>
      <c r="EAA1957" s="101"/>
      <c r="EAB1957" s="101"/>
      <c r="EAC1957" s="101"/>
      <c r="EAD1957" s="101"/>
      <c r="EAE1957" s="101"/>
      <c r="EAF1957" s="101"/>
      <c r="EAG1957" s="101"/>
      <c r="EAH1957" s="101"/>
      <c r="EAI1957" s="101"/>
      <c r="EAJ1957" s="101"/>
      <c r="EAK1957" s="101"/>
      <c r="EAL1957" s="101"/>
      <c r="EAM1957" s="101"/>
      <c r="EAN1957" s="101"/>
      <c r="EAO1957" s="101"/>
      <c r="EAP1957" s="101"/>
      <c r="EAQ1957" s="101"/>
      <c r="EAR1957" s="101"/>
      <c r="EAS1957" s="101"/>
      <c r="EAT1957" s="101"/>
      <c r="EAU1957" s="101"/>
      <c r="EAV1957" s="101"/>
      <c r="EAW1957" s="101"/>
      <c r="EAX1957" s="101"/>
      <c r="EAY1957" s="101"/>
      <c r="EAZ1957" s="101"/>
      <c r="EBA1957" s="101"/>
      <c r="EBB1957" s="101"/>
      <c r="EBC1957" s="101"/>
      <c r="EBD1957" s="101"/>
      <c r="EBE1957" s="101"/>
      <c r="EBF1957" s="101"/>
      <c r="EBG1957" s="101"/>
      <c r="EBH1957" s="101"/>
      <c r="EBI1957" s="101"/>
      <c r="EBJ1957" s="101"/>
      <c r="EBK1957" s="101"/>
      <c r="EBL1957" s="101"/>
      <c r="EBM1957" s="101"/>
      <c r="EBN1957" s="101"/>
      <c r="EBO1957" s="101"/>
      <c r="EBP1957" s="101"/>
      <c r="EBQ1957" s="101"/>
      <c r="EBR1957" s="101"/>
      <c r="EBS1957" s="101"/>
      <c r="EBT1957" s="101"/>
      <c r="EBU1957" s="101"/>
      <c r="EBV1957" s="101"/>
      <c r="EBW1957" s="101"/>
      <c r="EBX1957" s="101"/>
      <c r="EBY1957" s="101"/>
      <c r="EBZ1957" s="101"/>
      <c r="ECA1957" s="101"/>
      <c r="ECB1957" s="101"/>
      <c r="ECC1957" s="101"/>
      <c r="ECD1957" s="101"/>
      <c r="ECE1957" s="101"/>
      <c r="ECF1957" s="101"/>
      <c r="ECG1957" s="101"/>
      <c r="ECH1957" s="101"/>
      <c r="ECI1957" s="101"/>
      <c r="ECJ1957" s="101"/>
      <c r="ECK1957" s="101"/>
      <c r="ECL1957" s="101"/>
      <c r="ECM1957" s="101"/>
      <c r="ECN1957" s="101"/>
      <c r="ECO1957" s="101"/>
      <c r="ECP1957" s="101"/>
      <c r="ECQ1957" s="101"/>
      <c r="ECR1957" s="101"/>
      <c r="ECS1957" s="101"/>
      <c r="ECT1957" s="101"/>
      <c r="ECU1957" s="101"/>
      <c r="ECV1957" s="101"/>
      <c r="ECW1957" s="101"/>
      <c r="ECX1957" s="101"/>
      <c r="ECY1957" s="101"/>
      <c r="ECZ1957" s="101"/>
      <c r="EDA1957" s="101"/>
      <c r="EDB1957" s="101"/>
      <c r="EDC1957" s="101"/>
      <c r="EDD1957" s="101"/>
      <c r="EDE1957" s="101"/>
      <c r="EDF1957" s="101"/>
      <c r="EDG1957" s="101"/>
      <c r="EDH1957" s="101"/>
      <c r="EDI1957" s="101"/>
      <c r="EDJ1957" s="101"/>
      <c r="EDK1957" s="101"/>
      <c r="EDL1957" s="101"/>
      <c r="EDM1957" s="101"/>
      <c r="EDN1957" s="101"/>
      <c r="EDO1957" s="101"/>
      <c r="EDP1957" s="101"/>
      <c r="EDQ1957" s="101"/>
      <c r="EDR1957" s="101"/>
      <c r="EDS1957" s="101"/>
      <c r="EDT1957" s="101"/>
      <c r="EDU1957" s="101"/>
      <c r="EDV1957" s="101"/>
      <c r="EDW1957" s="101"/>
      <c r="EDX1957" s="101"/>
      <c r="EDY1957" s="101"/>
      <c r="EDZ1957" s="101"/>
      <c r="EEA1957" s="101"/>
      <c r="EEB1957" s="101"/>
      <c r="EEC1957" s="101"/>
      <c r="EED1957" s="101"/>
      <c r="EEE1957" s="101"/>
      <c r="EEF1957" s="101"/>
      <c r="EEG1957" s="101"/>
      <c r="EEH1957" s="101"/>
      <c r="EEI1957" s="101"/>
      <c r="EEJ1957" s="101"/>
      <c r="EEK1957" s="101"/>
      <c r="EEL1957" s="101"/>
      <c r="EEM1957" s="101"/>
      <c r="EEN1957" s="101"/>
      <c r="EEO1957" s="101"/>
      <c r="EEP1957" s="101"/>
      <c r="EEQ1957" s="101"/>
      <c r="EER1957" s="101"/>
      <c r="EES1957" s="101"/>
      <c r="EET1957" s="101"/>
      <c r="EEU1957" s="101"/>
      <c r="EEV1957" s="101"/>
      <c r="EEW1957" s="101"/>
      <c r="EEX1957" s="101"/>
      <c r="EEY1957" s="101"/>
      <c r="EEZ1957" s="101"/>
      <c r="EFA1957" s="101"/>
      <c r="EFB1957" s="101"/>
      <c r="EFC1957" s="101"/>
      <c r="EFD1957" s="101"/>
      <c r="EFE1957" s="101"/>
      <c r="EFF1957" s="101"/>
      <c r="EFG1957" s="101"/>
      <c r="EFH1957" s="101"/>
      <c r="EFI1957" s="101"/>
      <c r="EFJ1957" s="101"/>
      <c r="EFK1957" s="101"/>
      <c r="EFL1957" s="101"/>
      <c r="EFM1957" s="101"/>
      <c r="EFN1957" s="101"/>
      <c r="EFO1957" s="101"/>
      <c r="EFP1957" s="101"/>
      <c r="EFQ1957" s="101"/>
      <c r="EFR1957" s="101"/>
      <c r="EFS1957" s="101"/>
      <c r="EFT1957" s="101"/>
      <c r="EFU1957" s="101"/>
      <c r="EFV1957" s="101"/>
      <c r="EFW1957" s="101"/>
      <c r="EFX1957" s="101"/>
      <c r="EFY1957" s="101"/>
      <c r="EFZ1957" s="101"/>
      <c r="EGA1957" s="101"/>
      <c r="EGB1957" s="101"/>
      <c r="EGC1957" s="101"/>
      <c r="EGD1957" s="101"/>
      <c r="EGE1957" s="101"/>
      <c r="EGF1957" s="101"/>
      <c r="EGG1957" s="101"/>
      <c r="EGH1957" s="101"/>
      <c r="EGI1957" s="101"/>
      <c r="EGJ1957" s="101"/>
      <c r="EGK1957" s="101"/>
      <c r="EGL1957" s="101"/>
      <c r="EGM1957" s="101"/>
      <c r="EGN1957" s="101"/>
      <c r="EGO1957" s="101"/>
      <c r="EGP1957" s="101"/>
      <c r="EGQ1957" s="101"/>
      <c r="EGR1957" s="101"/>
      <c r="EGS1957" s="101"/>
      <c r="EGT1957" s="101"/>
      <c r="EGU1957" s="101"/>
      <c r="EGV1957" s="101"/>
      <c r="EGW1957" s="101"/>
      <c r="EGX1957" s="101"/>
      <c r="EGY1957" s="101"/>
      <c r="EGZ1957" s="101"/>
      <c r="EHA1957" s="101"/>
      <c r="EHB1957" s="101"/>
      <c r="EHC1957" s="101"/>
      <c r="EHD1957" s="101"/>
      <c r="EHE1957" s="101"/>
      <c r="EHF1957" s="101"/>
      <c r="EHG1957" s="101"/>
      <c r="EHH1957" s="101"/>
      <c r="EHI1957" s="101"/>
      <c r="EHJ1957" s="101"/>
      <c r="EHK1957" s="101"/>
      <c r="EHL1957" s="101"/>
      <c r="EHM1957" s="101"/>
      <c r="EHN1957" s="101"/>
      <c r="EHO1957" s="101"/>
      <c r="EHP1957" s="101"/>
      <c r="EHQ1957" s="101"/>
      <c r="EHR1957" s="101"/>
      <c r="EHS1957" s="101"/>
      <c r="EHT1957" s="101"/>
      <c r="EHU1957" s="101"/>
      <c r="EHV1957" s="101"/>
      <c r="EHW1957" s="101"/>
      <c r="EHX1957" s="101"/>
      <c r="EHY1957" s="101"/>
      <c r="EHZ1957" s="101"/>
      <c r="EIA1957" s="101"/>
      <c r="EIB1957" s="101"/>
      <c r="EIC1957" s="101"/>
      <c r="EID1957" s="101"/>
      <c r="EIE1957" s="101"/>
      <c r="EIF1957" s="101"/>
      <c r="EIG1957" s="101"/>
      <c r="EIH1957" s="101"/>
      <c r="EII1957" s="101"/>
      <c r="EIJ1957" s="101"/>
      <c r="EIK1957" s="101"/>
      <c r="EIL1957" s="101"/>
      <c r="EIM1957" s="101"/>
      <c r="EIN1957" s="101"/>
      <c r="EIO1957" s="101"/>
      <c r="EIP1957" s="101"/>
      <c r="EIQ1957" s="101"/>
      <c r="EIR1957" s="101"/>
      <c r="EIS1957" s="101"/>
      <c r="EIT1957" s="101"/>
      <c r="EIU1957" s="101"/>
      <c r="EIV1957" s="101"/>
      <c r="EIW1957" s="101"/>
      <c r="EIX1957" s="101"/>
      <c r="EIY1957" s="101"/>
      <c r="EIZ1957" s="101"/>
      <c r="EJA1957" s="101"/>
      <c r="EJB1957" s="101"/>
      <c r="EJC1957" s="101"/>
      <c r="EJD1957" s="101"/>
      <c r="EJE1957" s="101"/>
      <c r="EJF1957" s="101"/>
      <c r="EJG1957" s="101"/>
      <c r="EJH1957" s="101"/>
      <c r="EJI1957" s="101"/>
      <c r="EJJ1957" s="101"/>
      <c r="EJK1957" s="101"/>
      <c r="EJL1957" s="101"/>
      <c r="EJM1957" s="101"/>
      <c r="EJN1957" s="101"/>
      <c r="EJO1957" s="101"/>
      <c r="EJP1957" s="101"/>
      <c r="EJQ1957" s="101"/>
      <c r="EJR1957" s="101"/>
      <c r="EJS1957" s="101"/>
      <c r="EJT1957" s="101"/>
      <c r="EJU1957" s="101"/>
      <c r="EJV1957" s="101"/>
      <c r="EJW1957" s="101"/>
      <c r="EJX1957" s="101"/>
      <c r="EJY1957" s="101"/>
      <c r="EJZ1957" s="101"/>
      <c r="EKA1957" s="101"/>
      <c r="EKB1957" s="101"/>
      <c r="EKC1957" s="101"/>
      <c r="EKD1957" s="101"/>
      <c r="EKE1957" s="101"/>
      <c r="EKF1957" s="101"/>
      <c r="EKG1957" s="101"/>
      <c r="EKH1957" s="101"/>
      <c r="EKI1957" s="101"/>
      <c r="EKJ1957" s="101"/>
      <c r="EKK1957" s="101"/>
      <c r="EKL1957" s="101"/>
      <c r="EKM1957" s="101"/>
      <c r="EKN1957" s="101"/>
      <c r="EKO1957" s="101"/>
      <c r="EKP1957" s="101"/>
      <c r="EKQ1957" s="101"/>
      <c r="EKR1957" s="101"/>
      <c r="EKS1957" s="101"/>
      <c r="EKT1957" s="101"/>
      <c r="EKU1957" s="101"/>
      <c r="EKV1957" s="101"/>
      <c r="EKW1957" s="101"/>
      <c r="EKX1957" s="101"/>
      <c r="EKY1957" s="101"/>
      <c r="EKZ1957" s="101"/>
      <c r="ELA1957" s="101"/>
      <c r="ELB1957" s="101"/>
      <c r="ELC1957" s="101"/>
      <c r="ELD1957" s="101"/>
      <c r="ELE1957" s="101"/>
      <c r="ELF1957" s="101"/>
      <c r="ELG1957" s="101"/>
      <c r="ELH1957" s="101"/>
      <c r="ELI1957" s="101"/>
      <c r="ELJ1957" s="101"/>
      <c r="ELK1957" s="101"/>
      <c r="ELL1957" s="101"/>
      <c r="ELM1957" s="101"/>
      <c r="ELN1957" s="101"/>
      <c r="ELO1957" s="101"/>
      <c r="ELP1957" s="101"/>
      <c r="ELQ1957" s="101"/>
      <c r="ELR1957" s="101"/>
      <c r="ELS1957" s="101"/>
      <c r="ELT1957" s="101"/>
      <c r="ELU1957" s="101"/>
      <c r="ELV1957" s="101"/>
      <c r="ELW1957" s="101"/>
      <c r="ELX1957" s="101"/>
      <c r="ELY1957" s="101"/>
      <c r="ELZ1957" s="101"/>
      <c r="EMA1957" s="101"/>
      <c r="EMB1957" s="101"/>
      <c r="EMC1957" s="101"/>
      <c r="EMD1957" s="101"/>
      <c r="EME1957" s="101"/>
      <c r="EMF1957" s="101"/>
      <c r="EMG1957" s="101"/>
      <c r="EMH1957" s="101"/>
      <c r="EMI1957" s="101"/>
      <c r="EMJ1957" s="101"/>
      <c r="EMK1957" s="101"/>
      <c r="EML1957" s="101"/>
      <c r="EMM1957" s="101"/>
      <c r="EMN1957" s="101"/>
      <c r="EMO1957" s="101"/>
      <c r="EMP1957" s="101"/>
      <c r="EMQ1957" s="101"/>
      <c r="EMR1957" s="101"/>
      <c r="EMS1957" s="101"/>
      <c r="EMT1957" s="101"/>
      <c r="EMU1957" s="101"/>
      <c r="EMV1957" s="101"/>
      <c r="EMW1957" s="101"/>
      <c r="EMX1957" s="101"/>
      <c r="EMY1957" s="101"/>
      <c r="EMZ1957" s="101"/>
      <c r="ENA1957" s="101"/>
      <c r="ENB1957" s="101"/>
      <c r="ENC1957" s="101"/>
      <c r="END1957" s="101"/>
      <c r="ENE1957" s="101"/>
      <c r="ENF1957" s="101"/>
      <c r="ENG1957" s="101"/>
      <c r="ENH1957" s="101"/>
      <c r="ENI1957" s="101"/>
      <c r="ENJ1957" s="101"/>
      <c r="ENK1957" s="101"/>
      <c r="ENL1957" s="101"/>
      <c r="ENM1957" s="101"/>
      <c r="ENN1957" s="101"/>
      <c r="ENO1957" s="101"/>
      <c r="ENP1957" s="101"/>
      <c r="ENQ1957" s="101"/>
      <c r="ENR1957" s="101"/>
      <c r="ENS1957" s="101"/>
      <c r="ENT1957" s="101"/>
      <c r="ENU1957" s="101"/>
      <c r="ENV1957" s="101"/>
      <c r="ENW1957" s="101"/>
      <c r="ENX1957" s="101"/>
      <c r="ENY1957" s="101"/>
      <c r="ENZ1957" s="101"/>
      <c r="EOA1957" s="101"/>
      <c r="EOB1957" s="101"/>
      <c r="EOC1957" s="101"/>
      <c r="EOD1957" s="101"/>
      <c r="EOE1957" s="101"/>
      <c r="EOF1957" s="101"/>
      <c r="EOG1957" s="101"/>
      <c r="EOH1957" s="101"/>
      <c r="EOI1957" s="101"/>
      <c r="EOJ1957" s="101"/>
      <c r="EOK1957" s="101"/>
      <c r="EOL1957" s="101"/>
      <c r="EOM1957" s="101"/>
      <c r="EON1957" s="101"/>
      <c r="EOO1957" s="101"/>
      <c r="EOP1957" s="101"/>
      <c r="EOQ1957" s="101"/>
      <c r="EOR1957" s="101"/>
      <c r="EOS1957" s="101"/>
      <c r="EOT1957" s="101"/>
      <c r="EOU1957" s="101"/>
      <c r="EOV1957" s="101"/>
      <c r="EOW1957" s="101"/>
      <c r="EOX1957" s="101"/>
      <c r="EOY1957" s="101"/>
      <c r="EOZ1957" s="101"/>
      <c r="EPA1957" s="101"/>
      <c r="EPB1957" s="101"/>
      <c r="EPC1957" s="101"/>
      <c r="EPD1957" s="101"/>
      <c r="EPE1957" s="101"/>
      <c r="EPF1957" s="101"/>
      <c r="EPG1957" s="101"/>
      <c r="EPH1957" s="101"/>
      <c r="EPI1957" s="101"/>
      <c r="EPJ1957" s="101"/>
      <c r="EPK1957" s="101"/>
      <c r="EPL1957" s="101"/>
      <c r="EPM1957" s="101"/>
      <c r="EPN1957" s="101"/>
      <c r="EPO1957" s="101"/>
      <c r="EPP1957" s="101"/>
      <c r="EPQ1957" s="101"/>
      <c r="EPR1957" s="101"/>
      <c r="EPS1957" s="101"/>
      <c r="EPT1957" s="101"/>
      <c r="EPU1957" s="101"/>
      <c r="EPV1957" s="101"/>
      <c r="EPW1957" s="101"/>
      <c r="EPX1957" s="101"/>
      <c r="EPY1957" s="101"/>
      <c r="EPZ1957" s="101"/>
      <c r="EQA1957" s="101"/>
      <c r="EQB1957" s="101"/>
      <c r="EQC1957" s="101"/>
      <c r="EQD1957" s="101"/>
      <c r="EQE1957" s="101"/>
      <c r="EQF1957" s="101"/>
      <c r="EQG1957" s="101"/>
      <c r="EQH1957" s="101"/>
      <c r="EQI1957" s="101"/>
      <c r="EQJ1957" s="101"/>
      <c r="EQK1957" s="101"/>
      <c r="EQL1957" s="101"/>
      <c r="EQM1957" s="101"/>
      <c r="EQN1957" s="101"/>
      <c r="EQO1957" s="101"/>
      <c r="EQP1957" s="101"/>
      <c r="EQQ1957" s="101"/>
      <c r="EQR1957" s="101"/>
      <c r="EQS1957" s="101"/>
      <c r="EQT1957" s="101"/>
      <c r="EQU1957" s="101"/>
      <c r="EQV1957" s="101"/>
      <c r="EQW1957" s="101"/>
      <c r="EQX1957" s="101"/>
      <c r="EQY1957" s="101"/>
      <c r="EQZ1957" s="101"/>
      <c r="ERA1957" s="101"/>
      <c r="ERB1957" s="101"/>
      <c r="ERC1957" s="101"/>
      <c r="ERD1957" s="101"/>
      <c r="ERE1957" s="101"/>
      <c r="ERF1957" s="101"/>
      <c r="ERG1957" s="101"/>
      <c r="ERH1957" s="101"/>
      <c r="ERI1957" s="101"/>
      <c r="ERJ1957" s="101"/>
      <c r="ERK1957" s="101"/>
      <c r="ERL1957" s="101"/>
      <c r="ERM1957" s="101"/>
      <c r="ERN1957" s="101"/>
      <c r="ERO1957" s="101"/>
      <c r="ERP1957" s="101"/>
      <c r="ERQ1957" s="101"/>
      <c r="ERR1957" s="101"/>
      <c r="ERS1957" s="101"/>
      <c r="ERT1957" s="101"/>
      <c r="ERU1957" s="101"/>
      <c r="ERV1957" s="101"/>
      <c r="ERW1957" s="101"/>
      <c r="ERX1957" s="101"/>
      <c r="ERY1957" s="101"/>
      <c r="ERZ1957" s="101"/>
      <c r="ESA1957" s="101"/>
      <c r="ESB1957" s="101"/>
      <c r="ESC1957" s="101"/>
      <c r="ESD1957" s="101"/>
      <c r="ESE1957" s="101"/>
      <c r="ESF1957" s="101"/>
      <c r="ESG1957" s="101"/>
      <c r="ESH1957" s="101"/>
      <c r="ESI1957" s="101"/>
      <c r="ESJ1957" s="101"/>
      <c r="ESK1957" s="101"/>
      <c r="ESL1957" s="101"/>
      <c r="ESM1957" s="101"/>
      <c r="ESN1957" s="101"/>
      <c r="ESO1957" s="101"/>
      <c r="ESP1957" s="101"/>
      <c r="ESQ1957" s="101"/>
      <c r="ESR1957" s="101"/>
      <c r="ESS1957" s="101"/>
      <c r="EST1957" s="101"/>
      <c r="ESU1957" s="101"/>
      <c r="ESV1957" s="101"/>
      <c r="ESW1957" s="101"/>
      <c r="ESX1957" s="101"/>
      <c r="ESY1957" s="101"/>
      <c r="ESZ1957" s="101"/>
      <c r="ETA1957" s="101"/>
      <c r="ETB1957" s="101"/>
      <c r="ETC1957" s="101"/>
      <c r="ETD1957" s="101"/>
      <c r="ETE1957" s="101"/>
      <c r="ETF1957" s="101"/>
      <c r="ETG1957" s="101"/>
      <c r="ETH1957" s="101"/>
      <c r="ETI1957" s="101"/>
      <c r="ETJ1957" s="101"/>
      <c r="ETK1957" s="101"/>
      <c r="ETL1957" s="101"/>
      <c r="ETM1957" s="101"/>
      <c r="ETN1957" s="101"/>
      <c r="ETO1957" s="101"/>
      <c r="ETP1957" s="101"/>
      <c r="ETQ1957" s="101"/>
      <c r="ETR1957" s="101"/>
      <c r="ETS1957" s="101"/>
      <c r="ETT1957" s="101"/>
      <c r="ETU1957" s="101"/>
      <c r="ETV1957" s="101"/>
      <c r="ETW1957" s="101"/>
      <c r="ETX1957" s="101"/>
      <c r="ETY1957" s="101"/>
      <c r="ETZ1957" s="101"/>
      <c r="EUA1957" s="101"/>
      <c r="EUB1957" s="101"/>
      <c r="EUC1957" s="101"/>
      <c r="EUD1957" s="101"/>
      <c r="EUE1957" s="101"/>
      <c r="EUF1957" s="101"/>
      <c r="EUG1957" s="101"/>
      <c r="EUH1957" s="101"/>
      <c r="EUI1957" s="101"/>
      <c r="EUJ1957" s="101"/>
      <c r="EUK1957" s="101"/>
      <c r="EUL1957" s="101"/>
      <c r="EUM1957" s="101"/>
      <c r="EUN1957" s="101"/>
      <c r="EUO1957" s="101"/>
      <c r="EUP1957" s="101"/>
      <c r="EUQ1957" s="101"/>
      <c r="EUR1957" s="101"/>
      <c r="EUS1957" s="101"/>
      <c r="EUT1957" s="101"/>
      <c r="EUU1957" s="101"/>
      <c r="EUV1957" s="101"/>
      <c r="EUW1957" s="101"/>
      <c r="EUX1957" s="101"/>
      <c r="EUY1957" s="101"/>
      <c r="EUZ1957" s="101"/>
      <c r="EVA1957" s="101"/>
      <c r="EVB1957" s="101"/>
      <c r="EVC1957" s="101"/>
      <c r="EVD1957" s="101"/>
      <c r="EVE1957" s="101"/>
      <c r="EVF1957" s="101"/>
      <c r="EVG1957" s="101"/>
      <c r="EVH1957" s="101"/>
      <c r="EVI1957" s="101"/>
      <c r="EVJ1957" s="101"/>
      <c r="EVK1957" s="101"/>
      <c r="EVL1957" s="101"/>
      <c r="EVM1957" s="101"/>
      <c r="EVN1957" s="101"/>
      <c r="EVO1957" s="101"/>
      <c r="EVP1957" s="101"/>
      <c r="EVQ1957" s="101"/>
      <c r="EVR1957" s="101"/>
      <c r="EVS1957" s="101"/>
      <c r="EVT1957" s="101"/>
      <c r="EVU1957" s="101"/>
      <c r="EVV1957" s="101"/>
      <c r="EVW1957" s="101"/>
      <c r="EVX1957" s="101"/>
      <c r="EVY1957" s="101"/>
      <c r="EVZ1957" s="101"/>
      <c r="EWA1957" s="101"/>
      <c r="EWB1957" s="101"/>
      <c r="EWC1957" s="101"/>
      <c r="EWD1957" s="101"/>
      <c r="EWE1957" s="101"/>
      <c r="EWF1957" s="101"/>
      <c r="EWG1957" s="101"/>
      <c r="EWH1957" s="101"/>
      <c r="EWI1957" s="101"/>
      <c r="EWJ1957" s="101"/>
      <c r="EWK1957" s="101"/>
      <c r="EWL1957" s="101"/>
      <c r="EWM1957" s="101"/>
      <c r="EWN1957" s="101"/>
      <c r="EWO1957" s="101"/>
      <c r="EWP1957" s="101"/>
      <c r="EWQ1957" s="101"/>
      <c r="EWR1957" s="101"/>
      <c r="EWS1957" s="101"/>
      <c r="EWT1957" s="101"/>
      <c r="EWU1957" s="101"/>
      <c r="EWV1957" s="101"/>
      <c r="EWW1957" s="101"/>
      <c r="EWX1957" s="101"/>
      <c r="EWY1957" s="101"/>
      <c r="EWZ1957" s="101"/>
      <c r="EXA1957" s="101"/>
      <c r="EXB1957" s="101"/>
      <c r="EXC1957" s="101"/>
      <c r="EXD1957" s="101"/>
      <c r="EXE1957" s="101"/>
      <c r="EXF1957" s="101"/>
      <c r="EXG1957" s="101"/>
      <c r="EXH1957" s="101"/>
      <c r="EXI1957" s="101"/>
      <c r="EXJ1957" s="101"/>
      <c r="EXK1957" s="101"/>
      <c r="EXL1957" s="101"/>
      <c r="EXM1957" s="101"/>
      <c r="EXN1957" s="101"/>
      <c r="EXO1957" s="101"/>
      <c r="EXP1957" s="101"/>
      <c r="EXQ1957" s="101"/>
      <c r="EXR1957" s="101"/>
      <c r="EXS1957" s="101"/>
      <c r="EXT1957" s="101"/>
      <c r="EXU1957" s="101"/>
      <c r="EXV1957" s="101"/>
      <c r="EXW1957" s="101"/>
      <c r="EXX1957" s="101"/>
      <c r="EXY1957" s="101"/>
      <c r="EXZ1957" s="101"/>
      <c r="EYA1957" s="101"/>
      <c r="EYB1957" s="101"/>
      <c r="EYC1957" s="101"/>
      <c r="EYD1957" s="101"/>
      <c r="EYE1957" s="101"/>
      <c r="EYF1957" s="101"/>
      <c r="EYG1957" s="101"/>
      <c r="EYH1957" s="101"/>
      <c r="EYI1957" s="101"/>
      <c r="EYJ1957" s="101"/>
      <c r="EYK1957" s="101"/>
      <c r="EYL1957" s="101"/>
      <c r="EYM1957" s="101"/>
      <c r="EYN1957" s="101"/>
      <c r="EYO1957" s="101"/>
      <c r="EYP1957" s="101"/>
      <c r="EYQ1957" s="101"/>
      <c r="EYR1957" s="101"/>
      <c r="EYS1957" s="101"/>
      <c r="EYT1957" s="101"/>
      <c r="EYU1957" s="101"/>
      <c r="EYV1957" s="101"/>
      <c r="EYW1957" s="101"/>
      <c r="EYX1957" s="101"/>
      <c r="EYY1957" s="101"/>
      <c r="EYZ1957" s="101"/>
      <c r="EZA1957" s="101"/>
      <c r="EZB1957" s="101"/>
      <c r="EZC1957" s="101"/>
      <c r="EZD1957" s="101"/>
      <c r="EZE1957" s="101"/>
      <c r="EZF1957" s="101"/>
      <c r="EZG1957" s="101"/>
      <c r="EZH1957" s="101"/>
      <c r="EZI1957" s="101"/>
      <c r="EZJ1957" s="101"/>
      <c r="EZK1957" s="101"/>
      <c r="EZL1957" s="101"/>
      <c r="EZM1957" s="101"/>
      <c r="EZN1957" s="101"/>
      <c r="EZO1957" s="101"/>
      <c r="EZP1957" s="101"/>
      <c r="EZQ1957" s="101"/>
      <c r="EZR1957" s="101"/>
      <c r="EZS1957" s="101"/>
      <c r="EZT1957" s="101"/>
      <c r="EZU1957" s="101"/>
      <c r="EZV1957" s="101"/>
      <c r="EZW1957" s="101"/>
      <c r="EZX1957" s="101"/>
      <c r="EZY1957" s="101"/>
      <c r="EZZ1957" s="101"/>
      <c r="FAA1957" s="101"/>
      <c r="FAB1957" s="101"/>
      <c r="FAC1957" s="101"/>
      <c r="FAD1957" s="101"/>
      <c r="FAE1957" s="101"/>
      <c r="FAF1957" s="101"/>
      <c r="FAG1957" s="101"/>
      <c r="FAH1957" s="101"/>
      <c r="FAI1957" s="101"/>
      <c r="FAJ1957" s="101"/>
      <c r="FAK1957" s="101"/>
      <c r="FAL1957" s="101"/>
      <c r="FAM1957" s="101"/>
      <c r="FAN1957" s="101"/>
      <c r="FAO1957" s="101"/>
      <c r="FAP1957" s="101"/>
      <c r="FAQ1957" s="101"/>
      <c r="FAR1957" s="101"/>
      <c r="FAS1957" s="101"/>
      <c r="FAT1957" s="101"/>
      <c r="FAU1957" s="101"/>
      <c r="FAV1957" s="101"/>
      <c r="FAW1957" s="101"/>
      <c r="FAX1957" s="101"/>
      <c r="FAY1957" s="101"/>
      <c r="FAZ1957" s="101"/>
      <c r="FBA1957" s="101"/>
      <c r="FBB1957" s="101"/>
      <c r="FBC1957" s="101"/>
      <c r="FBD1957" s="101"/>
      <c r="FBE1957" s="101"/>
      <c r="FBF1957" s="101"/>
      <c r="FBG1957" s="101"/>
      <c r="FBH1957" s="101"/>
      <c r="FBI1957" s="101"/>
      <c r="FBJ1957" s="101"/>
      <c r="FBK1957" s="101"/>
      <c r="FBL1957" s="101"/>
      <c r="FBM1957" s="101"/>
      <c r="FBN1957" s="101"/>
      <c r="FBO1957" s="101"/>
      <c r="FBP1957" s="101"/>
      <c r="FBQ1957" s="101"/>
      <c r="FBR1957" s="101"/>
      <c r="FBS1957" s="101"/>
      <c r="FBT1957" s="101"/>
      <c r="FBU1957" s="101"/>
      <c r="FBV1957" s="101"/>
      <c r="FBW1957" s="101"/>
      <c r="FBX1957" s="101"/>
      <c r="FBY1957" s="101"/>
      <c r="FBZ1957" s="101"/>
      <c r="FCA1957" s="101"/>
      <c r="FCB1957" s="101"/>
      <c r="FCC1957" s="101"/>
      <c r="FCD1957" s="101"/>
      <c r="FCE1957" s="101"/>
      <c r="FCF1957" s="101"/>
      <c r="FCG1957" s="101"/>
      <c r="FCH1957" s="101"/>
      <c r="FCI1957" s="101"/>
      <c r="FCJ1957" s="101"/>
      <c r="FCK1957" s="101"/>
      <c r="FCL1957" s="101"/>
      <c r="FCM1957" s="101"/>
      <c r="FCN1957" s="101"/>
      <c r="FCO1957" s="101"/>
      <c r="FCP1957" s="101"/>
      <c r="FCQ1957" s="101"/>
      <c r="FCR1957" s="101"/>
      <c r="FCS1957" s="101"/>
      <c r="FCT1957" s="101"/>
      <c r="FCU1957" s="101"/>
      <c r="FCV1957" s="101"/>
      <c r="FCW1957" s="101"/>
      <c r="FCX1957" s="101"/>
      <c r="FCY1957" s="101"/>
      <c r="FCZ1957" s="101"/>
      <c r="FDA1957" s="101"/>
      <c r="FDB1957" s="101"/>
      <c r="FDC1957" s="101"/>
      <c r="FDD1957" s="101"/>
      <c r="FDE1957" s="101"/>
      <c r="FDF1957" s="101"/>
      <c r="FDG1957" s="101"/>
      <c r="FDH1957" s="101"/>
      <c r="FDI1957" s="101"/>
      <c r="FDJ1957" s="101"/>
      <c r="FDK1957" s="101"/>
      <c r="FDL1957" s="101"/>
      <c r="FDM1957" s="101"/>
      <c r="FDN1957" s="101"/>
      <c r="FDO1957" s="101"/>
      <c r="FDP1957" s="101"/>
      <c r="FDQ1957" s="101"/>
      <c r="FDR1957" s="101"/>
      <c r="FDS1957" s="101"/>
      <c r="FDT1957" s="101"/>
      <c r="FDU1957" s="101"/>
      <c r="FDV1957" s="101"/>
      <c r="FDW1957" s="101"/>
      <c r="FDX1957" s="101"/>
      <c r="FDY1957" s="101"/>
      <c r="FDZ1957" s="101"/>
      <c r="FEA1957" s="101"/>
      <c r="FEB1957" s="101"/>
      <c r="FEC1957" s="101"/>
      <c r="FED1957" s="101"/>
      <c r="FEE1957" s="101"/>
      <c r="FEF1957" s="101"/>
      <c r="FEG1957" s="101"/>
      <c r="FEH1957" s="101"/>
      <c r="FEI1957" s="101"/>
      <c r="FEJ1957" s="101"/>
      <c r="FEK1957" s="101"/>
      <c r="FEL1957" s="101"/>
      <c r="FEM1957" s="101"/>
      <c r="FEN1957" s="101"/>
      <c r="FEO1957" s="101"/>
      <c r="FEP1957" s="101"/>
      <c r="FEQ1957" s="101"/>
      <c r="FER1957" s="101"/>
      <c r="FES1957" s="101"/>
      <c r="FET1957" s="101"/>
      <c r="FEU1957" s="101"/>
      <c r="FEV1957" s="101"/>
      <c r="FEW1957" s="101"/>
      <c r="FEX1957" s="101"/>
      <c r="FEY1957" s="101"/>
      <c r="FEZ1957" s="101"/>
      <c r="FFA1957" s="101"/>
      <c r="FFB1957" s="101"/>
      <c r="FFC1957" s="101"/>
      <c r="FFD1957" s="101"/>
      <c r="FFE1957" s="101"/>
      <c r="FFF1957" s="101"/>
      <c r="FFG1957" s="101"/>
      <c r="FFH1957" s="101"/>
      <c r="FFI1957" s="101"/>
      <c r="FFJ1957" s="101"/>
      <c r="FFK1957" s="101"/>
      <c r="FFL1957" s="101"/>
      <c r="FFM1957" s="101"/>
      <c r="FFN1957" s="101"/>
      <c r="FFO1957" s="101"/>
      <c r="FFP1957" s="101"/>
      <c r="FFQ1957" s="101"/>
      <c r="FFR1957" s="101"/>
      <c r="FFS1957" s="101"/>
      <c r="FFT1957" s="101"/>
      <c r="FFU1957" s="101"/>
      <c r="FFV1957" s="101"/>
      <c r="FFW1957" s="101"/>
      <c r="FFX1957" s="101"/>
      <c r="FFY1957" s="101"/>
      <c r="FFZ1957" s="101"/>
      <c r="FGA1957" s="101"/>
      <c r="FGB1957" s="101"/>
      <c r="FGC1957" s="101"/>
      <c r="FGD1957" s="101"/>
      <c r="FGE1957" s="101"/>
      <c r="FGF1957" s="101"/>
      <c r="FGG1957" s="101"/>
      <c r="FGH1957" s="101"/>
      <c r="FGI1957" s="101"/>
      <c r="FGJ1957" s="101"/>
      <c r="FGK1957" s="101"/>
      <c r="FGL1957" s="101"/>
      <c r="FGM1957" s="101"/>
      <c r="FGN1957" s="101"/>
      <c r="FGO1957" s="101"/>
      <c r="FGP1957" s="101"/>
      <c r="FGQ1957" s="101"/>
      <c r="FGR1957" s="101"/>
      <c r="FGS1957" s="101"/>
      <c r="FGT1957" s="101"/>
      <c r="FGU1957" s="101"/>
      <c r="FGV1957" s="101"/>
      <c r="FGW1957" s="101"/>
      <c r="FGX1957" s="101"/>
      <c r="FGY1957" s="101"/>
      <c r="FGZ1957" s="101"/>
      <c r="FHA1957" s="101"/>
      <c r="FHB1957" s="101"/>
      <c r="FHC1957" s="101"/>
      <c r="FHD1957" s="101"/>
      <c r="FHE1957" s="101"/>
      <c r="FHF1957" s="101"/>
      <c r="FHG1957" s="101"/>
      <c r="FHH1957" s="101"/>
      <c r="FHI1957" s="101"/>
      <c r="FHJ1957" s="101"/>
      <c r="FHK1957" s="101"/>
      <c r="FHL1957" s="101"/>
      <c r="FHM1957" s="101"/>
      <c r="FHN1957" s="101"/>
      <c r="FHO1957" s="101"/>
      <c r="FHP1957" s="101"/>
      <c r="FHQ1957" s="101"/>
      <c r="FHR1957" s="101"/>
      <c r="FHS1957" s="101"/>
      <c r="FHT1957" s="101"/>
      <c r="FHU1957" s="101"/>
      <c r="FHV1957" s="101"/>
      <c r="FHW1957" s="101"/>
      <c r="FHX1957" s="101"/>
      <c r="FHY1957" s="101"/>
      <c r="FHZ1957" s="101"/>
      <c r="FIA1957" s="101"/>
      <c r="FIB1957" s="101"/>
      <c r="FIC1957" s="101"/>
      <c r="FID1957" s="101"/>
      <c r="FIE1957" s="101"/>
      <c r="FIF1957" s="101"/>
      <c r="FIG1957" s="101"/>
      <c r="FIH1957" s="101"/>
      <c r="FII1957" s="101"/>
      <c r="FIJ1957" s="101"/>
      <c r="FIK1957" s="101"/>
      <c r="FIL1957" s="101"/>
      <c r="FIM1957" s="101"/>
      <c r="FIN1957" s="101"/>
      <c r="FIO1957" s="101"/>
      <c r="FIP1957" s="101"/>
      <c r="FIQ1957" s="101"/>
      <c r="FIR1957" s="101"/>
      <c r="FIS1957" s="101"/>
      <c r="FIT1957" s="101"/>
      <c r="FIU1957" s="101"/>
      <c r="FIV1957" s="101"/>
      <c r="FIW1957" s="101"/>
      <c r="FIX1957" s="101"/>
      <c r="FIY1957" s="101"/>
      <c r="FIZ1957" s="101"/>
      <c r="FJA1957" s="101"/>
      <c r="FJB1957" s="101"/>
      <c r="FJC1957" s="101"/>
      <c r="FJD1957" s="101"/>
      <c r="FJE1957" s="101"/>
      <c r="FJF1957" s="101"/>
      <c r="FJG1957" s="101"/>
      <c r="FJH1957" s="101"/>
      <c r="FJI1957" s="101"/>
      <c r="FJJ1957" s="101"/>
      <c r="FJK1957" s="101"/>
      <c r="FJL1957" s="101"/>
      <c r="FJM1957" s="101"/>
      <c r="FJN1957" s="101"/>
      <c r="FJO1957" s="101"/>
      <c r="FJP1957" s="101"/>
      <c r="FJQ1957" s="101"/>
      <c r="FJR1957" s="101"/>
      <c r="FJS1957" s="101"/>
      <c r="FJT1957" s="101"/>
      <c r="FJU1957" s="101"/>
      <c r="FJV1957" s="101"/>
      <c r="FJW1957" s="101"/>
      <c r="FJX1957" s="101"/>
      <c r="FJY1957" s="101"/>
      <c r="FJZ1957" s="101"/>
      <c r="FKA1957" s="101"/>
      <c r="FKB1957" s="101"/>
      <c r="FKC1957" s="101"/>
      <c r="FKD1957" s="101"/>
      <c r="FKE1957" s="101"/>
      <c r="FKF1957" s="101"/>
      <c r="FKG1957" s="101"/>
      <c r="FKH1957" s="101"/>
      <c r="FKI1957" s="101"/>
      <c r="FKJ1957" s="101"/>
      <c r="FKK1957" s="101"/>
      <c r="FKL1957" s="101"/>
      <c r="FKM1957" s="101"/>
      <c r="FKN1957" s="101"/>
      <c r="FKO1957" s="101"/>
      <c r="FKP1957" s="101"/>
      <c r="FKQ1957" s="101"/>
      <c r="FKR1957" s="101"/>
      <c r="FKS1957" s="101"/>
      <c r="FKT1957" s="101"/>
      <c r="FKU1957" s="101"/>
      <c r="FKV1957" s="101"/>
      <c r="FKW1957" s="101"/>
      <c r="FKX1957" s="101"/>
      <c r="FKY1957" s="101"/>
      <c r="FKZ1957" s="101"/>
      <c r="FLA1957" s="101"/>
      <c r="FLB1957" s="101"/>
      <c r="FLC1957" s="101"/>
      <c r="FLD1957" s="101"/>
      <c r="FLE1957" s="101"/>
      <c r="FLF1957" s="101"/>
      <c r="FLG1957" s="101"/>
      <c r="FLH1957" s="101"/>
      <c r="FLI1957" s="101"/>
      <c r="FLJ1957" s="101"/>
      <c r="FLK1957" s="101"/>
      <c r="FLL1957" s="101"/>
      <c r="FLM1957" s="101"/>
      <c r="FLN1957" s="101"/>
      <c r="FLO1957" s="101"/>
      <c r="FLP1957" s="101"/>
      <c r="FLQ1957" s="101"/>
      <c r="FLR1957" s="101"/>
      <c r="FLS1957" s="101"/>
      <c r="FLT1957" s="101"/>
      <c r="FLU1957" s="101"/>
      <c r="FLV1957" s="101"/>
      <c r="FLW1957" s="101"/>
      <c r="FLX1957" s="101"/>
      <c r="FLY1957" s="101"/>
      <c r="FLZ1957" s="101"/>
      <c r="FMA1957" s="101"/>
      <c r="FMB1957" s="101"/>
      <c r="FMC1957" s="101"/>
      <c r="FMD1957" s="101"/>
      <c r="FME1957" s="101"/>
      <c r="FMF1957" s="101"/>
      <c r="FMG1957" s="101"/>
      <c r="FMH1957" s="101"/>
      <c r="FMI1957" s="101"/>
      <c r="FMJ1957" s="101"/>
      <c r="FMK1957" s="101"/>
      <c r="FML1957" s="101"/>
      <c r="FMM1957" s="101"/>
      <c r="FMN1957" s="101"/>
      <c r="FMO1957" s="101"/>
      <c r="FMP1957" s="101"/>
      <c r="FMQ1957" s="101"/>
      <c r="FMR1957" s="101"/>
      <c r="FMS1957" s="101"/>
      <c r="FMT1957" s="101"/>
      <c r="FMU1957" s="101"/>
      <c r="FMV1957" s="101"/>
      <c r="FMW1957" s="101"/>
      <c r="FMX1957" s="101"/>
      <c r="FMY1957" s="101"/>
      <c r="FMZ1957" s="101"/>
      <c r="FNA1957" s="101"/>
      <c r="FNB1957" s="101"/>
      <c r="FNC1957" s="101"/>
      <c r="FND1957" s="101"/>
      <c r="FNE1957" s="101"/>
      <c r="FNF1957" s="101"/>
      <c r="FNG1957" s="101"/>
      <c r="FNH1957" s="101"/>
      <c r="FNI1957" s="101"/>
      <c r="FNJ1957" s="101"/>
      <c r="FNK1957" s="101"/>
      <c r="FNL1957" s="101"/>
      <c r="FNM1957" s="101"/>
      <c r="FNN1957" s="101"/>
      <c r="FNO1957" s="101"/>
      <c r="FNP1957" s="101"/>
      <c r="FNQ1957" s="101"/>
      <c r="FNR1957" s="101"/>
      <c r="FNS1957" s="101"/>
      <c r="FNT1957" s="101"/>
      <c r="FNU1957" s="101"/>
      <c r="FNV1957" s="101"/>
      <c r="FNW1957" s="101"/>
      <c r="FNX1957" s="101"/>
      <c r="FNY1957" s="101"/>
      <c r="FNZ1957" s="101"/>
      <c r="FOA1957" s="101"/>
      <c r="FOB1957" s="101"/>
      <c r="FOC1957" s="101"/>
      <c r="FOD1957" s="101"/>
      <c r="FOE1957" s="101"/>
      <c r="FOF1957" s="101"/>
      <c r="FOG1957" s="101"/>
      <c r="FOH1957" s="101"/>
      <c r="FOI1957" s="101"/>
      <c r="FOJ1957" s="101"/>
      <c r="FOK1957" s="101"/>
      <c r="FOL1957" s="101"/>
      <c r="FOM1957" s="101"/>
      <c r="FON1957" s="101"/>
      <c r="FOO1957" s="101"/>
      <c r="FOP1957" s="101"/>
      <c r="FOQ1957" s="101"/>
      <c r="FOR1957" s="101"/>
      <c r="FOS1957" s="101"/>
      <c r="FOT1957" s="101"/>
      <c r="FOU1957" s="101"/>
      <c r="FOV1957" s="101"/>
      <c r="FOW1957" s="101"/>
      <c r="FOX1957" s="101"/>
      <c r="FOY1957" s="101"/>
      <c r="FOZ1957" s="101"/>
      <c r="FPA1957" s="101"/>
      <c r="FPB1957" s="101"/>
      <c r="FPC1957" s="101"/>
      <c r="FPD1957" s="101"/>
      <c r="FPE1957" s="101"/>
      <c r="FPF1957" s="101"/>
      <c r="FPG1957" s="101"/>
      <c r="FPH1957" s="101"/>
      <c r="FPI1957" s="101"/>
      <c r="FPJ1957" s="101"/>
      <c r="FPK1957" s="101"/>
      <c r="FPL1957" s="101"/>
      <c r="FPM1957" s="101"/>
      <c r="FPN1957" s="101"/>
      <c r="FPO1957" s="101"/>
      <c r="FPP1957" s="101"/>
      <c r="FPQ1957" s="101"/>
      <c r="FPR1957" s="101"/>
      <c r="FPS1957" s="101"/>
      <c r="FPT1957" s="101"/>
      <c r="FPU1957" s="101"/>
      <c r="FPV1957" s="101"/>
      <c r="FPW1957" s="101"/>
      <c r="FPX1957" s="101"/>
      <c r="FPY1957" s="101"/>
      <c r="FPZ1957" s="101"/>
      <c r="FQA1957" s="101"/>
      <c r="FQB1957" s="101"/>
      <c r="FQC1957" s="101"/>
      <c r="FQD1957" s="101"/>
      <c r="FQE1957" s="101"/>
      <c r="FQF1957" s="101"/>
      <c r="FQG1957" s="101"/>
      <c r="FQH1957" s="101"/>
      <c r="FQI1957" s="101"/>
      <c r="FQJ1957" s="101"/>
      <c r="FQK1957" s="101"/>
      <c r="FQL1957" s="101"/>
      <c r="FQM1957" s="101"/>
      <c r="FQN1957" s="101"/>
      <c r="FQO1957" s="101"/>
      <c r="FQP1957" s="101"/>
      <c r="FQQ1957" s="101"/>
      <c r="FQR1957" s="101"/>
      <c r="FQS1957" s="101"/>
      <c r="FQT1957" s="101"/>
      <c r="FQU1957" s="101"/>
      <c r="FQV1957" s="101"/>
      <c r="FQW1957" s="101"/>
      <c r="FQX1957" s="101"/>
      <c r="FQY1957" s="101"/>
      <c r="FQZ1957" s="101"/>
      <c r="FRA1957" s="101"/>
      <c r="FRB1957" s="101"/>
      <c r="FRC1957" s="101"/>
      <c r="FRD1957" s="101"/>
      <c r="FRE1957" s="101"/>
      <c r="FRF1957" s="101"/>
      <c r="FRG1957" s="101"/>
      <c r="FRH1957" s="101"/>
      <c r="FRI1957" s="101"/>
      <c r="FRJ1957" s="101"/>
      <c r="FRK1957" s="101"/>
      <c r="FRL1957" s="101"/>
      <c r="FRM1957" s="101"/>
      <c r="FRN1957" s="101"/>
      <c r="FRO1957" s="101"/>
      <c r="FRP1957" s="101"/>
      <c r="FRQ1957" s="101"/>
      <c r="FRR1957" s="101"/>
      <c r="FRS1957" s="101"/>
      <c r="FRT1957" s="101"/>
      <c r="FRU1957" s="101"/>
      <c r="FRV1957" s="101"/>
      <c r="FRW1957" s="101"/>
      <c r="FRX1957" s="101"/>
      <c r="FRY1957" s="101"/>
      <c r="FRZ1957" s="101"/>
      <c r="FSA1957" s="101"/>
      <c r="FSB1957" s="101"/>
      <c r="FSC1957" s="101"/>
      <c r="FSD1957" s="101"/>
      <c r="FSE1957" s="101"/>
      <c r="FSF1957" s="101"/>
      <c r="FSG1957" s="101"/>
      <c r="FSH1957" s="101"/>
      <c r="FSI1957" s="101"/>
      <c r="FSJ1957" s="101"/>
      <c r="FSK1957" s="101"/>
      <c r="FSL1957" s="101"/>
      <c r="FSM1957" s="101"/>
      <c r="FSN1957" s="101"/>
      <c r="FSO1957" s="101"/>
      <c r="FSP1957" s="101"/>
      <c r="FSQ1957" s="101"/>
      <c r="FSR1957" s="101"/>
      <c r="FSS1957" s="101"/>
      <c r="FST1957" s="101"/>
      <c r="FSU1957" s="101"/>
      <c r="FSV1957" s="101"/>
      <c r="FSW1957" s="101"/>
      <c r="FSX1957" s="101"/>
      <c r="FSY1957" s="101"/>
      <c r="FSZ1957" s="101"/>
      <c r="FTA1957" s="101"/>
      <c r="FTB1957" s="101"/>
      <c r="FTC1957" s="101"/>
      <c r="FTD1957" s="101"/>
      <c r="FTE1957" s="101"/>
      <c r="FTF1957" s="101"/>
      <c r="FTG1957" s="101"/>
      <c r="FTH1957" s="101"/>
      <c r="FTI1957" s="101"/>
      <c r="FTJ1957" s="101"/>
      <c r="FTK1957" s="101"/>
      <c r="FTL1957" s="101"/>
      <c r="FTM1957" s="101"/>
      <c r="FTN1957" s="101"/>
      <c r="FTO1957" s="101"/>
      <c r="FTP1957" s="101"/>
      <c r="FTQ1957" s="101"/>
      <c r="FTR1957" s="101"/>
      <c r="FTS1957" s="101"/>
      <c r="FTT1957" s="101"/>
      <c r="FTU1957" s="101"/>
      <c r="FTV1957" s="101"/>
      <c r="FTW1957" s="101"/>
      <c r="FTX1957" s="101"/>
      <c r="FTY1957" s="101"/>
      <c r="FTZ1957" s="101"/>
      <c r="FUA1957" s="101"/>
      <c r="FUB1957" s="101"/>
      <c r="FUC1957" s="101"/>
      <c r="FUD1957" s="101"/>
      <c r="FUE1957" s="101"/>
      <c r="FUF1957" s="101"/>
      <c r="FUG1957" s="101"/>
      <c r="FUH1957" s="101"/>
      <c r="FUI1957" s="101"/>
      <c r="FUJ1957" s="101"/>
      <c r="FUK1957" s="101"/>
      <c r="FUL1957" s="101"/>
      <c r="FUM1957" s="101"/>
      <c r="FUN1957" s="101"/>
      <c r="FUO1957" s="101"/>
      <c r="FUP1957" s="101"/>
      <c r="FUQ1957" s="101"/>
      <c r="FUR1957" s="101"/>
      <c r="FUS1957" s="101"/>
      <c r="FUT1957" s="101"/>
      <c r="FUU1957" s="101"/>
      <c r="FUV1957" s="101"/>
      <c r="FUW1957" s="101"/>
      <c r="FUX1957" s="101"/>
      <c r="FUY1957" s="101"/>
      <c r="FUZ1957" s="101"/>
      <c r="FVA1957" s="101"/>
      <c r="FVB1957" s="101"/>
      <c r="FVC1957" s="101"/>
      <c r="FVD1957" s="101"/>
      <c r="FVE1957" s="101"/>
      <c r="FVF1957" s="101"/>
      <c r="FVG1957" s="101"/>
      <c r="FVH1957" s="101"/>
      <c r="FVI1957" s="101"/>
      <c r="FVJ1957" s="101"/>
      <c r="FVK1957" s="101"/>
      <c r="FVL1957" s="101"/>
      <c r="FVM1957" s="101"/>
      <c r="FVN1957" s="101"/>
      <c r="FVO1957" s="101"/>
      <c r="FVP1957" s="101"/>
      <c r="FVQ1957" s="101"/>
      <c r="FVR1957" s="101"/>
      <c r="FVS1957" s="101"/>
      <c r="FVT1957" s="101"/>
      <c r="FVU1957" s="101"/>
      <c r="FVV1957" s="101"/>
      <c r="FVW1957" s="101"/>
      <c r="FVX1957" s="101"/>
      <c r="FVY1957" s="101"/>
      <c r="FVZ1957" s="101"/>
      <c r="FWA1957" s="101"/>
      <c r="FWB1957" s="101"/>
      <c r="FWC1957" s="101"/>
      <c r="FWD1957" s="101"/>
      <c r="FWE1957" s="101"/>
      <c r="FWF1957" s="101"/>
      <c r="FWG1957" s="101"/>
      <c r="FWH1957" s="101"/>
      <c r="FWI1957" s="101"/>
      <c r="FWJ1957" s="101"/>
      <c r="FWK1957" s="101"/>
      <c r="FWL1957" s="101"/>
      <c r="FWM1957" s="101"/>
      <c r="FWN1957" s="101"/>
      <c r="FWO1957" s="101"/>
      <c r="FWP1957" s="101"/>
      <c r="FWQ1957" s="101"/>
      <c r="FWR1957" s="101"/>
      <c r="FWS1957" s="101"/>
      <c r="FWT1957" s="101"/>
      <c r="FWU1957" s="101"/>
      <c r="FWV1957" s="101"/>
      <c r="FWW1957" s="101"/>
      <c r="FWX1957" s="101"/>
      <c r="FWY1957" s="101"/>
      <c r="FWZ1957" s="101"/>
      <c r="FXA1957" s="101"/>
      <c r="FXB1957" s="101"/>
      <c r="FXC1957" s="101"/>
      <c r="FXD1957" s="101"/>
      <c r="FXE1957" s="101"/>
      <c r="FXF1957" s="101"/>
      <c r="FXG1957" s="101"/>
      <c r="FXH1957" s="101"/>
      <c r="FXI1957" s="101"/>
      <c r="FXJ1957" s="101"/>
      <c r="FXK1957" s="101"/>
      <c r="FXL1957" s="101"/>
      <c r="FXM1957" s="101"/>
      <c r="FXN1957" s="101"/>
      <c r="FXO1957" s="101"/>
      <c r="FXP1957" s="101"/>
      <c r="FXQ1957" s="101"/>
      <c r="FXR1957" s="101"/>
      <c r="FXS1957" s="101"/>
      <c r="FXT1957" s="101"/>
      <c r="FXU1957" s="101"/>
      <c r="FXV1957" s="101"/>
      <c r="FXW1957" s="101"/>
      <c r="FXX1957" s="101"/>
      <c r="FXY1957" s="101"/>
      <c r="FXZ1957" s="101"/>
      <c r="FYA1957" s="101"/>
      <c r="FYB1957" s="101"/>
      <c r="FYC1957" s="101"/>
      <c r="FYD1957" s="101"/>
      <c r="FYE1957" s="101"/>
      <c r="FYF1957" s="101"/>
      <c r="FYG1957" s="101"/>
      <c r="FYH1957" s="101"/>
      <c r="FYI1957" s="101"/>
      <c r="FYJ1957" s="101"/>
      <c r="FYK1957" s="101"/>
      <c r="FYL1957" s="101"/>
      <c r="FYM1957" s="101"/>
      <c r="FYN1957" s="101"/>
      <c r="FYO1957" s="101"/>
      <c r="FYP1957" s="101"/>
      <c r="FYQ1957" s="101"/>
      <c r="FYR1957" s="101"/>
      <c r="FYS1957" s="101"/>
      <c r="FYT1957" s="101"/>
      <c r="FYU1957" s="101"/>
      <c r="FYV1957" s="101"/>
      <c r="FYW1957" s="101"/>
      <c r="FYX1957" s="101"/>
      <c r="FYY1957" s="101"/>
      <c r="FYZ1957" s="101"/>
      <c r="FZA1957" s="101"/>
      <c r="FZB1957" s="101"/>
      <c r="FZC1957" s="101"/>
      <c r="FZD1957" s="101"/>
      <c r="FZE1957" s="101"/>
      <c r="FZF1957" s="101"/>
      <c r="FZG1957" s="101"/>
      <c r="FZH1957" s="101"/>
      <c r="FZI1957" s="101"/>
      <c r="FZJ1957" s="101"/>
      <c r="FZK1957" s="101"/>
      <c r="FZL1957" s="101"/>
      <c r="FZM1957" s="101"/>
      <c r="FZN1957" s="101"/>
      <c r="FZO1957" s="101"/>
      <c r="FZP1957" s="101"/>
      <c r="FZQ1957" s="101"/>
      <c r="FZR1957" s="101"/>
      <c r="FZS1957" s="101"/>
      <c r="FZT1957" s="101"/>
      <c r="FZU1957" s="101"/>
      <c r="FZV1957" s="101"/>
      <c r="FZW1957" s="101"/>
      <c r="FZX1957" s="101"/>
      <c r="FZY1957" s="101"/>
      <c r="FZZ1957" s="101"/>
      <c r="GAA1957" s="101"/>
      <c r="GAB1957" s="101"/>
      <c r="GAC1957" s="101"/>
      <c r="GAD1957" s="101"/>
      <c r="GAE1957" s="101"/>
      <c r="GAF1957" s="101"/>
      <c r="GAG1957" s="101"/>
      <c r="GAH1957" s="101"/>
      <c r="GAI1957" s="101"/>
      <c r="GAJ1957" s="101"/>
      <c r="GAK1957" s="101"/>
      <c r="GAL1957" s="101"/>
      <c r="GAM1957" s="101"/>
      <c r="GAN1957" s="101"/>
      <c r="GAO1957" s="101"/>
      <c r="GAP1957" s="101"/>
      <c r="GAQ1957" s="101"/>
      <c r="GAR1957" s="101"/>
      <c r="GAS1957" s="101"/>
      <c r="GAT1957" s="101"/>
      <c r="GAU1957" s="101"/>
      <c r="GAV1957" s="101"/>
      <c r="GAW1957" s="101"/>
      <c r="GAX1957" s="101"/>
      <c r="GAY1957" s="101"/>
      <c r="GAZ1957" s="101"/>
      <c r="GBA1957" s="101"/>
      <c r="GBB1957" s="101"/>
      <c r="GBC1957" s="101"/>
      <c r="GBD1957" s="101"/>
      <c r="GBE1957" s="101"/>
      <c r="GBF1957" s="101"/>
      <c r="GBG1957" s="101"/>
      <c r="GBH1957" s="101"/>
      <c r="GBI1957" s="101"/>
      <c r="GBJ1957" s="101"/>
      <c r="GBK1957" s="101"/>
      <c r="GBL1957" s="101"/>
      <c r="GBM1957" s="101"/>
      <c r="GBN1957" s="101"/>
      <c r="GBO1957" s="101"/>
      <c r="GBP1957" s="101"/>
      <c r="GBQ1957" s="101"/>
      <c r="GBR1957" s="101"/>
      <c r="GBS1957" s="101"/>
      <c r="GBT1957" s="101"/>
      <c r="GBU1957" s="101"/>
      <c r="GBV1957" s="101"/>
      <c r="GBW1957" s="101"/>
      <c r="GBX1957" s="101"/>
      <c r="GBY1957" s="101"/>
      <c r="GBZ1957" s="101"/>
      <c r="GCA1957" s="101"/>
      <c r="GCB1957" s="101"/>
      <c r="GCC1957" s="101"/>
      <c r="GCD1957" s="101"/>
      <c r="GCE1957" s="101"/>
      <c r="GCF1957" s="101"/>
      <c r="GCG1957" s="101"/>
      <c r="GCH1957" s="101"/>
      <c r="GCI1957" s="101"/>
      <c r="GCJ1957" s="101"/>
      <c r="GCK1957" s="101"/>
      <c r="GCL1957" s="101"/>
      <c r="GCM1957" s="101"/>
      <c r="GCN1957" s="101"/>
      <c r="GCO1957" s="101"/>
      <c r="GCP1957" s="101"/>
      <c r="GCQ1957" s="101"/>
      <c r="GCR1957" s="101"/>
      <c r="GCS1957" s="101"/>
      <c r="GCT1957" s="101"/>
      <c r="GCU1957" s="101"/>
      <c r="GCV1957" s="101"/>
      <c r="GCW1957" s="101"/>
      <c r="GCX1957" s="101"/>
      <c r="GCY1957" s="101"/>
      <c r="GCZ1957" s="101"/>
      <c r="GDA1957" s="101"/>
      <c r="GDB1957" s="101"/>
      <c r="GDC1957" s="101"/>
      <c r="GDD1957" s="101"/>
      <c r="GDE1957" s="101"/>
      <c r="GDF1957" s="101"/>
      <c r="GDG1957" s="101"/>
      <c r="GDH1957" s="101"/>
      <c r="GDI1957" s="101"/>
      <c r="GDJ1957" s="101"/>
      <c r="GDK1957" s="101"/>
      <c r="GDL1957" s="101"/>
      <c r="GDM1957" s="101"/>
      <c r="GDN1957" s="101"/>
      <c r="GDO1957" s="101"/>
      <c r="GDP1957" s="101"/>
      <c r="GDQ1957" s="101"/>
      <c r="GDR1957" s="101"/>
      <c r="GDS1957" s="101"/>
      <c r="GDT1957" s="101"/>
      <c r="GDU1957" s="101"/>
      <c r="GDV1957" s="101"/>
      <c r="GDW1957" s="101"/>
      <c r="GDX1957" s="101"/>
      <c r="GDY1957" s="101"/>
      <c r="GDZ1957" s="101"/>
      <c r="GEA1957" s="101"/>
      <c r="GEB1957" s="101"/>
      <c r="GEC1957" s="101"/>
      <c r="GED1957" s="101"/>
      <c r="GEE1957" s="101"/>
      <c r="GEF1957" s="101"/>
      <c r="GEG1957" s="101"/>
      <c r="GEH1957" s="101"/>
      <c r="GEI1957" s="101"/>
      <c r="GEJ1957" s="101"/>
      <c r="GEK1957" s="101"/>
      <c r="GEL1957" s="101"/>
      <c r="GEM1957" s="101"/>
      <c r="GEN1957" s="101"/>
      <c r="GEO1957" s="101"/>
      <c r="GEP1957" s="101"/>
      <c r="GEQ1957" s="101"/>
      <c r="GER1957" s="101"/>
      <c r="GES1957" s="101"/>
      <c r="GET1957" s="101"/>
      <c r="GEU1957" s="101"/>
      <c r="GEV1957" s="101"/>
      <c r="GEW1957" s="101"/>
      <c r="GEX1957" s="101"/>
      <c r="GEY1957" s="101"/>
      <c r="GEZ1957" s="101"/>
      <c r="GFA1957" s="101"/>
      <c r="GFB1957" s="101"/>
      <c r="GFC1957" s="101"/>
      <c r="GFD1957" s="101"/>
      <c r="GFE1957" s="101"/>
      <c r="GFF1957" s="101"/>
      <c r="GFG1957" s="101"/>
      <c r="GFH1957" s="101"/>
      <c r="GFI1957" s="101"/>
      <c r="GFJ1957" s="101"/>
      <c r="GFK1957" s="101"/>
      <c r="GFL1957" s="101"/>
      <c r="GFM1957" s="101"/>
      <c r="GFN1957" s="101"/>
      <c r="GFO1957" s="101"/>
      <c r="GFP1957" s="101"/>
      <c r="GFQ1957" s="101"/>
      <c r="GFR1957" s="101"/>
      <c r="GFS1957" s="101"/>
      <c r="GFT1957" s="101"/>
      <c r="GFU1957" s="101"/>
      <c r="GFV1957" s="101"/>
      <c r="GFW1957" s="101"/>
      <c r="GFX1957" s="101"/>
      <c r="GFY1957" s="101"/>
      <c r="GFZ1957" s="101"/>
      <c r="GGA1957" s="101"/>
      <c r="GGB1957" s="101"/>
      <c r="GGC1957" s="101"/>
      <c r="GGD1957" s="101"/>
      <c r="GGE1957" s="101"/>
      <c r="GGF1957" s="101"/>
      <c r="GGG1957" s="101"/>
      <c r="GGH1957" s="101"/>
      <c r="GGI1957" s="101"/>
      <c r="GGJ1957" s="101"/>
      <c r="GGK1957" s="101"/>
      <c r="GGL1957" s="101"/>
      <c r="GGM1957" s="101"/>
      <c r="GGN1957" s="101"/>
      <c r="GGO1957" s="101"/>
      <c r="GGP1957" s="101"/>
      <c r="GGQ1957" s="101"/>
      <c r="GGR1957" s="101"/>
      <c r="GGS1957" s="101"/>
      <c r="GGT1957" s="101"/>
      <c r="GGU1957" s="101"/>
      <c r="GGV1957" s="101"/>
      <c r="GGW1957" s="101"/>
      <c r="GGX1957" s="101"/>
      <c r="GGY1957" s="101"/>
      <c r="GGZ1957" s="101"/>
      <c r="GHA1957" s="101"/>
      <c r="GHB1957" s="101"/>
      <c r="GHC1957" s="101"/>
      <c r="GHD1957" s="101"/>
      <c r="GHE1957" s="101"/>
      <c r="GHF1957" s="101"/>
      <c r="GHG1957" s="101"/>
      <c r="GHH1957" s="101"/>
      <c r="GHI1957" s="101"/>
      <c r="GHJ1957" s="101"/>
      <c r="GHK1957" s="101"/>
      <c r="GHL1957" s="101"/>
      <c r="GHM1957" s="101"/>
      <c r="GHN1957" s="101"/>
      <c r="GHO1957" s="101"/>
      <c r="GHP1957" s="101"/>
      <c r="GHQ1957" s="101"/>
      <c r="GHR1957" s="101"/>
      <c r="GHS1957" s="101"/>
      <c r="GHT1957" s="101"/>
      <c r="GHU1957" s="101"/>
      <c r="GHV1957" s="101"/>
      <c r="GHW1957" s="101"/>
      <c r="GHX1957" s="101"/>
      <c r="GHY1957" s="101"/>
      <c r="GHZ1957" s="101"/>
      <c r="GIA1957" s="101"/>
      <c r="GIB1957" s="101"/>
      <c r="GIC1957" s="101"/>
      <c r="GID1957" s="101"/>
      <c r="GIE1957" s="101"/>
      <c r="GIF1957" s="101"/>
      <c r="GIG1957" s="101"/>
      <c r="GIH1957" s="101"/>
      <c r="GII1957" s="101"/>
      <c r="GIJ1957" s="101"/>
      <c r="GIK1957" s="101"/>
      <c r="GIL1957" s="101"/>
      <c r="GIM1957" s="101"/>
      <c r="GIN1957" s="101"/>
      <c r="GIO1957" s="101"/>
      <c r="GIP1957" s="101"/>
      <c r="GIQ1957" s="101"/>
      <c r="GIR1957" s="101"/>
      <c r="GIS1957" s="101"/>
      <c r="GIT1957" s="101"/>
      <c r="GIU1957" s="101"/>
      <c r="GIV1957" s="101"/>
      <c r="GIW1957" s="101"/>
      <c r="GIX1957" s="101"/>
      <c r="GIY1957" s="101"/>
      <c r="GIZ1957" s="101"/>
      <c r="GJA1957" s="101"/>
      <c r="GJB1957" s="101"/>
      <c r="GJC1957" s="101"/>
      <c r="GJD1957" s="101"/>
      <c r="GJE1957" s="101"/>
      <c r="GJF1957" s="101"/>
      <c r="GJG1957" s="101"/>
      <c r="GJH1957" s="101"/>
      <c r="GJI1957" s="101"/>
      <c r="GJJ1957" s="101"/>
      <c r="GJK1957" s="101"/>
      <c r="GJL1957" s="101"/>
      <c r="GJM1957" s="101"/>
      <c r="GJN1957" s="101"/>
      <c r="GJO1957" s="101"/>
      <c r="GJP1957" s="101"/>
      <c r="GJQ1957" s="101"/>
      <c r="GJR1957" s="101"/>
      <c r="GJS1957" s="101"/>
      <c r="GJT1957" s="101"/>
      <c r="GJU1957" s="101"/>
      <c r="GJV1957" s="101"/>
      <c r="GJW1957" s="101"/>
      <c r="GJX1957" s="101"/>
      <c r="GJY1957" s="101"/>
      <c r="GJZ1957" s="101"/>
      <c r="GKA1957" s="101"/>
      <c r="GKB1957" s="101"/>
      <c r="GKC1957" s="101"/>
      <c r="GKD1957" s="101"/>
      <c r="GKE1957" s="101"/>
      <c r="GKF1957" s="101"/>
      <c r="GKG1957" s="101"/>
      <c r="GKH1957" s="101"/>
      <c r="GKI1957" s="101"/>
      <c r="GKJ1957" s="101"/>
      <c r="GKK1957" s="101"/>
      <c r="GKL1957" s="101"/>
      <c r="GKM1957" s="101"/>
      <c r="GKN1957" s="101"/>
      <c r="GKO1957" s="101"/>
      <c r="GKP1957" s="101"/>
      <c r="GKQ1957" s="101"/>
      <c r="GKR1957" s="101"/>
      <c r="GKS1957" s="101"/>
      <c r="GKT1957" s="101"/>
      <c r="GKU1957" s="101"/>
      <c r="GKV1957" s="101"/>
      <c r="GKW1957" s="101"/>
      <c r="GKX1957" s="101"/>
      <c r="GKY1957" s="101"/>
      <c r="GKZ1957" s="101"/>
      <c r="GLA1957" s="101"/>
      <c r="GLB1957" s="101"/>
      <c r="GLC1957" s="101"/>
      <c r="GLD1957" s="101"/>
      <c r="GLE1957" s="101"/>
      <c r="GLF1957" s="101"/>
      <c r="GLG1957" s="101"/>
      <c r="GLH1957" s="101"/>
      <c r="GLI1957" s="101"/>
      <c r="GLJ1957" s="101"/>
      <c r="GLK1957" s="101"/>
      <c r="GLL1957" s="101"/>
      <c r="GLM1957" s="101"/>
      <c r="GLN1957" s="101"/>
      <c r="GLO1957" s="101"/>
      <c r="GLP1957" s="101"/>
      <c r="GLQ1957" s="101"/>
      <c r="GLR1957" s="101"/>
      <c r="GLS1957" s="101"/>
      <c r="GLT1957" s="101"/>
      <c r="GLU1957" s="101"/>
      <c r="GLV1957" s="101"/>
      <c r="GLW1957" s="101"/>
      <c r="GLX1957" s="101"/>
      <c r="GLY1957" s="101"/>
      <c r="GLZ1957" s="101"/>
      <c r="GMA1957" s="101"/>
      <c r="GMB1957" s="101"/>
      <c r="GMC1957" s="101"/>
      <c r="GMD1957" s="101"/>
      <c r="GME1957" s="101"/>
      <c r="GMF1957" s="101"/>
      <c r="GMG1957" s="101"/>
      <c r="GMH1957" s="101"/>
      <c r="GMI1957" s="101"/>
      <c r="GMJ1957" s="101"/>
      <c r="GMK1957" s="101"/>
      <c r="GML1957" s="101"/>
      <c r="GMM1957" s="101"/>
      <c r="GMN1957" s="101"/>
      <c r="GMO1957" s="101"/>
      <c r="GMP1957" s="101"/>
      <c r="GMQ1957" s="101"/>
      <c r="GMR1957" s="101"/>
      <c r="GMS1957" s="101"/>
      <c r="GMT1957" s="101"/>
      <c r="GMU1957" s="101"/>
      <c r="GMV1957" s="101"/>
      <c r="GMW1957" s="101"/>
      <c r="GMX1957" s="101"/>
      <c r="GMY1957" s="101"/>
      <c r="GMZ1957" s="101"/>
      <c r="GNA1957" s="101"/>
      <c r="GNB1957" s="101"/>
      <c r="GNC1957" s="101"/>
      <c r="GND1957" s="101"/>
      <c r="GNE1957" s="101"/>
      <c r="GNF1957" s="101"/>
      <c r="GNG1957" s="101"/>
      <c r="GNH1957" s="101"/>
      <c r="GNI1957" s="101"/>
      <c r="GNJ1957" s="101"/>
      <c r="GNK1957" s="101"/>
      <c r="GNL1957" s="101"/>
      <c r="GNM1957" s="101"/>
      <c r="GNN1957" s="101"/>
      <c r="GNO1957" s="101"/>
      <c r="GNP1957" s="101"/>
      <c r="GNQ1957" s="101"/>
      <c r="GNR1957" s="101"/>
      <c r="GNS1957" s="101"/>
      <c r="GNT1957" s="101"/>
      <c r="GNU1957" s="101"/>
      <c r="GNV1957" s="101"/>
      <c r="GNW1957" s="101"/>
      <c r="GNX1957" s="101"/>
      <c r="GNY1957" s="101"/>
      <c r="GNZ1957" s="101"/>
      <c r="GOA1957" s="101"/>
      <c r="GOB1957" s="101"/>
      <c r="GOC1957" s="101"/>
      <c r="GOD1957" s="101"/>
      <c r="GOE1957" s="101"/>
      <c r="GOF1957" s="101"/>
      <c r="GOG1957" s="101"/>
      <c r="GOH1957" s="101"/>
      <c r="GOI1957" s="101"/>
      <c r="GOJ1957" s="101"/>
      <c r="GOK1957" s="101"/>
      <c r="GOL1957" s="101"/>
      <c r="GOM1957" s="101"/>
      <c r="GON1957" s="101"/>
      <c r="GOO1957" s="101"/>
      <c r="GOP1957" s="101"/>
      <c r="GOQ1957" s="101"/>
      <c r="GOR1957" s="101"/>
      <c r="GOS1957" s="101"/>
      <c r="GOT1957" s="101"/>
      <c r="GOU1957" s="101"/>
      <c r="GOV1957" s="101"/>
      <c r="GOW1957" s="101"/>
      <c r="GOX1957" s="101"/>
      <c r="GOY1957" s="101"/>
      <c r="GOZ1957" s="101"/>
      <c r="GPA1957" s="101"/>
      <c r="GPB1957" s="101"/>
      <c r="GPC1957" s="101"/>
      <c r="GPD1957" s="101"/>
      <c r="GPE1957" s="101"/>
      <c r="GPF1957" s="101"/>
      <c r="GPG1957" s="101"/>
      <c r="GPH1957" s="101"/>
      <c r="GPI1957" s="101"/>
      <c r="GPJ1957" s="101"/>
      <c r="GPK1957" s="101"/>
      <c r="GPL1957" s="101"/>
      <c r="GPM1957" s="101"/>
      <c r="GPN1957" s="101"/>
      <c r="GPO1957" s="101"/>
      <c r="GPP1957" s="101"/>
      <c r="GPQ1957" s="101"/>
      <c r="GPR1957" s="101"/>
      <c r="GPS1957" s="101"/>
      <c r="GPT1957" s="101"/>
      <c r="GPU1957" s="101"/>
      <c r="GPV1957" s="101"/>
      <c r="GPW1957" s="101"/>
      <c r="GPX1957" s="101"/>
      <c r="GPY1957" s="101"/>
      <c r="GPZ1957" s="101"/>
      <c r="GQA1957" s="101"/>
      <c r="GQB1957" s="101"/>
      <c r="GQC1957" s="101"/>
      <c r="GQD1957" s="101"/>
      <c r="GQE1957" s="101"/>
      <c r="GQF1957" s="101"/>
      <c r="GQG1957" s="101"/>
      <c r="GQH1957" s="101"/>
      <c r="GQI1957" s="101"/>
      <c r="GQJ1957" s="101"/>
      <c r="GQK1957" s="101"/>
      <c r="GQL1957" s="101"/>
      <c r="GQM1957" s="101"/>
      <c r="GQN1957" s="101"/>
      <c r="GQO1957" s="101"/>
      <c r="GQP1957" s="101"/>
      <c r="GQQ1957" s="101"/>
      <c r="GQR1957" s="101"/>
      <c r="GQS1957" s="101"/>
      <c r="GQT1957" s="101"/>
      <c r="GQU1957" s="101"/>
      <c r="GQV1957" s="101"/>
      <c r="GQW1957" s="101"/>
      <c r="GQX1957" s="101"/>
      <c r="GQY1957" s="101"/>
      <c r="GQZ1957" s="101"/>
      <c r="GRA1957" s="101"/>
      <c r="GRB1957" s="101"/>
      <c r="GRC1957" s="101"/>
      <c r="GRD1957" s="101"/>
      <c r="GRE1957" s="101"/>
      <c r="GRF1957" s="101"/>
      <c r="GRG1957" s="101"/>
      <c r="GRH1957" s="101"/>
      <c r="GRI1957" s="101"/>
      <c r="GRJ1957" s="101"/>
      <c r="GRK1957" s="101"/>
      <c r="GRL1957" s="101"/>
      <c r="GRM1957" s="101"/>
      <c r="GRN1957" s="101"/>
      <c r="GRO1957" s="101"/>
      <c r="GRP1957" s="101"/>
      <c r="GRQ1957" s="101"/>
      <c r="GRR1957" s="101"/>
      <c r="GRS1957" s="101"/>
      <c r="GRT1957" s="101"/>
      <c r="GRU1957" s="101"/>
      <c r="GRV1957" s="101"/>
      <c r="GRW1957" s="101"/>
      <c r="GRX1957" s="101"/>
      <c r="GRY1957" s="101"/>
      <c r="GRZ1957" s="101"/>
      <c r="GSA1957" s="101"/>
      <c r="GSB1957" s="101"/>
      <c r="GSC1957" s="101"/>
      <c r="GSD1957" s="101"/>
      <c r="GSE1957" s="101"/>
      <c r="GSF1957" s="101"/>
      <c r="GSG1957" s="101"/>
      <c r="GSH1957" s="101"/>
      <c r="GSI1957" s="101"/>
      <c r="GSJ1957" s="101"/>
      <c r="GSK1957" s="101"/>
      <c r="GSL1957" s="101"/>
      <c r="GSM1957" s="101"/>
      <c r="GSN1957" s="101"/>
      <c r="GSO1957" s="101"/>
      <c r="GSP1957" s="101"/>
      <c r="GSQ1957" s="101"/>
      <c r="GSR1957" s="101"/>
      <c r="GSS1957" s="101"/>
      <c r="GST1957" s="101"/>
      <c r="GSU1957" s="101"/>
      <c r="GSV1957" s="101"/>
      <c r="GSW1957" s="101"/>
      <c r="GSX1957" s="101"/>
      <c r="GSY1957" s="101"/>
      <c r="GSZ1957" s="101"/>
      <c r="GTA1957" s="101"/>
      <c r="GTB1957" s="101"/>
      <c r="GTC1957" s="101"/>
      <c r="GTD1957" s="101"/>
      <c r="GTE1957" s="101"/>
      <c r="GTF1957" s="101"/>
      <c r="GTG1957" s="101"/>
      <c r="GTH1957" s="101"/>
      <c r="GTI1957" s="101"/>
      <c r="GTJ1957" s="101"/>
      <c r="GTK1957" s="101"/>
      <c r="GTL1957" s="101"/>
      <c r="GTM1957" s="101"/>
      <c r="GTN1957" s="101"/>
      <c r="GTO1957" s="101"/>
      <c r="GTP1957" s="101"/>
      <c r="GTQ1957" s="101"/>
      <c r="GTR1957" s="101"/>
      <c r="GTS1957" s="101"/>
      <c r="GTT1957" s="101"/>
      <c r="GTU1957" s="101"/>
      <c r="GTV1957" s="101"/>
      <c r="GTW1957" s="101"/>
      <c r="GTX1957" s="101"/>
      <c r="GTY1957" s="101"/>
      <c r="GTZ1957" s="101"/>
      <c r="GUA1957" s="101"/>
      <c r="GUB1957" s="101"/>
      <c r="GUC1957" s="101"/>
      <c r="GUD1957" s="101"/>
      <c r="GUE1957" s="101"/>
      <c r="GUF1957" s="101"/>
      <c r="GUG1957" s="101"/>
      <c r="GUH1957" s="101"/>
      <c r="GUI1957" s="101"/>
      <c r="GUJ1957" s="101"/>
      <c r="GUK1957" s="101"/>
      <c r="GUL1957" s="101"/>
      <c r="GUM1957" s="101"/>
      <c r="GUN1957" s="101"/>
      <c r="GUO1957" s="101"/>
      <c r="GUP1957" s="101"/>
      <c r="GUQ1957" s="101"/>
      <c r="GUR1957" s="101"/>
      <c r="GUS1957" s="101"/>
      <c r="GUT1957" s="101"/>
      <c r="GUU1957" s="101"/>
      <c r="GUV1957" s="101"/>
      <c r="GUW1957" s="101"/>
      <c r="GUX1957" s="101"/>
      <c r="GUY1957" s="101"/>
      <c r="GUZ1957" s="101"/>
      <c r="GVA1957" s="101"/>
      <c r="GVB1957" s="101"/>
      <c r="GVC1957" s="101"/>
      <c r="GVD1957" s="101"/>
      <c r="GVE1957" s="101"/>
      <c r="GVF1957" s="101"/>
      <c r="GVG1957" s="101"/>
      <c r="GVH1957" s="101"/>
      <c r="GVI1957" s="101"/>
      <c r="GVJ1957" s="101"/>
      <c r="GVK1957" s="101"/>
      <c r="GVL1957" s="101"/>
      <c r="GVM1957" s="101"/>
      <c r="GVN1957" s="101"/>
      <c r="GVO1957" s="101"/>
      <c r="GVP1957" s="101"/>
      <c r="GVQ1957" s="101"/>
      <c r="GVR1957" s="101"/>
      <c r="GVS1957" s="101"/>
      <c r="GVT1957" s="101"/>
      <c r="GVU1957" s="101"/>
      <c r="GVV1957" s="101"/>
      <c r="GVW1957" s="101"/>
      <c r="GVX1957" s="101"/>
      <c r="GVY1957" s="101"/>
      <c r="GVZ1957" s="101"/>
      <c r="GWA1957" s="101"/>
      <c r="GWB1957" s="101"/>
      <c r="GWC1957" s="101"/>
      <c r="GWD1957" s="101"/>
      <c r="GWE1957" s="101"/>
      <c r="GWF1957" s="101"/>
      <c r="GWG1957" s="101"/>
      <c r="GWH1957" s="101"/>
      <c r="GWI1957" s="101"/>
      <c r="GWJ1957" s="101"/>
      <c r="GWK1957" s="101"/>
      <c r="GWL1957" s="101"/>
      <c r="GWM1957" s="101"/>
      <c r="GWN1957" s="101"/>
      <c r="GWO1957" s="101"/>
      <c r="GWP1957" s="101"/>
      <c r="GWQ1957" s="101"/>
      <c r="GWR1957" s="101"/>
      <c r="GWS1957" s="101"/>
      <c r="GWT1957" s="101"/>
      <c r="GWU1957" s="101"/>
      <c r="GWV1957" s="101"/>
      <c r="GWW1957" s="101"/>
      <c r="GWX1957" s="101"/>
      <c r="GWY1957" s="101"/>
      <c r="GWZ1957" s="101"/>
      <c r="GXA1957" s="101"/>
      <c r="GXB1957" s="101"/>
      <c r="GXC1957" s="101"/>
      <c r="GXD1957" s="101"/>
      <c r="GXE1957" s="101"/>
      <c r="GXF1957" s="101"/>
      <c r="GXG1957" s="101"/>
      <c r="GXH1957" s="101"/>
      <c r="GXI1957" s="101"/>
      <c r="GXJ1957" s="101"/>
      <c r="GXK1957" s="101"/>
      <c r="GXL1957" s="101"/>
      <c r="GXM1957" s="101"/>
      <c r="GXN1957" s="101"/>
      <c r="GXO1957" s="101"/>
      <c r="GXP1957" s="101"/>
      <c r="GXQ1957" s="101"/>
      <c r="GXR1957" s="101"/>
      <c r="GXS1957" s="101"/>
      <c r="GXT1957" s="101"/>
      <c r="GXU1957" s="101"/>
      <c r="GXV1957" s="101"/>
      <c r="GXW1957" s="101"/>
      <c r="GXX1957" s="101"/>
      <c r="GXY1957" s="101"/>
      <c r="GXZ1957" s="101"/>
      <c r="GYA1957" s="101"/>
      <c r="GYB1957" s="101"/>
      <c r="GYC1957" s="101"/>
      <c r="GYD1957" s="101"/>
      <c r="GYE1957" s="101"/>
      <c r="GYF1957" s="101"/>
      <c r="GYG1957" s="101"/>
      <c r="GYH1957" s="101"/>
      <c r="GYI1957" s="101"/>
      <c r="GYJ1957" s="101"/>
      <c r="GYK1957" s="101"/>
      <c r="GYL1957" s="101"/>
      <c r="GYM1957" s="101"/>
      <c r="GYN1957" s="101"/>
      <c r="GYO1957" s="101"/>
      <c r="GYP1957" s="101"/>
      <c r="GYQ1957" s="101"/>
      <c r="GYR1957" s="101"/>
      <c r="GYS1957" s="101"/>
      <c r="GYT1957" s="101"/>
      <c r="GYU1957" s="101"/>
      <c r="GYV1957" s="101"/>
      <c r="GYW1957" s="101"/>
      <c r="GYX1957" s="101"/>
      <c r="GYY1957" s="101"/>
      <c r="GYZ1957" s="101"/>
      <c r="GZA1957" s="101"/>
      <c r="GZB1957" s="101"/>
      <c r="GZC1957" s="101"/>
      <c r="GZD1957" s="101"/>
      <c r="GZE1957" s="101"/>
      <c r="GZF1957" s="101"/>
      <c r="GZG1957" s="101"/>
      <c r="GZH1957" s="101"/>
      <c r="GZI1957" s="101"/>
      <c r="GZJ1957" s="101"/>
      <c r="GZK1957" s="101"/>
      <c r="GZL1957" s="101"/>
      <c r="GZM1957" s="101"/>
      <c r="GZN1957" s="101"/>
      <c r="GZO1957" s="101"/>
      <c r="GZP1957" s="101"/>
      <c r="GZQ1957" s="101"/>
      <c r="GZR1957" s="101"/>
      <c r="GZS1957" s="101"/>
      <c r="GZT1957" s="101"/>
      <c r="GZU1957" s="101"/>
      <c r="GZV1957" s="101"/>
      <c r="GZW1957" s="101"/>
      <c r="GZX1957" s="101"/>
      <c r="GZY1957" s="101"/>
      <c r="GZZ1957" s="101"/>
      <c r="HAA1957" s="101"/>
      <c r="HAB1957" s="101"/>
      <c r="HAC1957" s="101"/>
      <c r="HAD1957" s="101"/>
      <c r="HAE1957" s="101"/>
      <c r="HAF1957" s="101"/>
      <c r="HAG1957" s="101"/>
      <c r="HAH1957" s="101"/>
      <c r="HAI1957" s="101"/>
      <c r="HAJ1957" s="101"/>
      <c r="HAK1957" s="101"/>
      <c r="HAL1957" s="101"/>
      <c r="HAM1957" s="101"/>
      <c r="HAN1957" s="101"/>
      <c r="HAO1957" s="101"/>
      <c r="HAP1957" s="101"/>
      <c r="HAQ1957" s="101"/>
      <c r="HAR1957" s="101"/>
      <c r="HAS1957" s="101"/>
      <c r="HAT1957" s="101"/>
      <c r="HAU1957" s="101"/>
      <c r="HAV1957" s="101"/>
      <c r="HAW1957" s="101"/>
      <c r="HAX1957" s="101"/>
      <c r="HAY1957" s="101"/>
      <c r="HAZ1957" s="101"/>
      <c r="HBA1957" s="101"/>
      <c r="HBB1957" s="101"/>
      <c r="HBC1957" s="101"/>
      <c r="HBD1957" s="101"/>
      <c r="HBE1957" s="101"/>
      <c r="HBF1957" s="101"/>
      <c r="HBG1957" s="101"/>
      <c r="HBH1957" s="101"/>
      <c r="HBI1957" s="101"/>
      <c r="HBJ1957" s="101"/>
      <c r="HBK1957" s="101"/>
      <c r="HBL1957" s="101"/>
      <c r="HBM1957" s="101"/>
      <c r="HBN1957" s="101"/>
      <c r="HBO1957" s="101"/>
      <c r="HBP1957" s="101"/>
      <c r="HBQ1957" s="101"/>
      <c r="HBR1957" s="101"/>
      <c r="HBS1957" s="101"/>
      <c r="HBT1957" s="101"/>
      <c r="HBU1957" s="101"/>
      <c r="HBV1957" s="101"/>
      <c r="HBW1957" s="101"/>
      <c r="HBX1957" s="101"/>
      <c r="HBY1957" s="101"/>
      <c r="HBZ1957" s="101"/>
      <c r="HCA1957" s="101"/>
      <c r="HCB1957" s="101"/>
      <c r="HCC1957" s="101"/>
      <c r="HCD1957" s="101"/>
      <c r="HCE1957" s="101"/>
      <c r="HCF1957" s="101"/>
      <c r="HCG1957" s="101"/>
      <c r="HCH1957" s="101"/>
      <c r="HCI1957" s="101"/>
      <c r="HCJ1957" s="101"/>
      <c r="HCK1957" s="101"/>
      <c r="HCL1957" s="101"/>
      <c r="HCM1957" s="101"/>
      <c r="HCN1957" s="101"/>
      <c r="HCO1957" s="101"/>
      <c r="HCP1957" s="101"/>
      <c r="HCQ1957" s="101"/>
      <c r="HCR1957" s="101"/>
      <c r="HCS1957" s="101"/>
      <c r="HCT1957" s="101"/>
      <c r="HCU1957" s="101"/>
      <c r="HCV1957" s="101"/>
      <c r="HCW1957" s="101"/>
      <c r="HCX1957" s="101"/>
      <c r="HCY1957" s="101"/>
      <c r="HCZ1957" s="101"/>
      <c r="HDA1957" s="101"/>
      <c r="HDB1957" s="101"/>
      <c r="HDC1957" s="101"/>
      <c r="HDD1957" s="101"/>
      <c r="HDE1957" s="101"/>
      <c r="HDF1957" s="101"/>
      <c r="HDG1957" s="101"/>
      <c r="HDH1957" s="101"/>
      <c r="HDI1957" s="101"/>
      <c r="HDJ1957" s="101"/>
      <c r="HDK1957" s="101"/>
      <c r="HDL1957" s="101"/>
      <c r="HDM1957" s="101"/>
      <c r="HDN1957" s="101"/>
      <c r="HDO1957" s="101"/>
      <c r="HDP1957" s="101"/>
      <c r="HDQ1957" s="101"/>
      <c r="HDR1957" s="101"/>
      <c r="HDS1957" s="101"/>
      <c r="HDT1957" s="101"/>
      <c r="HDU1957" s="101"/>
      <c r="HDV1957" s="101"/>
      <c r="HDW1957" s="101"/>
      <c r="HDX1957" s="101"/>
      <c r="HDY1957" s="101"/>
      <c r="HDZ1957" s="101"/>
      <c r="HEA1957" s="101"/>
      <c r="HEB1957" s="101"/>
      <c r="HEC1957" s="101"/>
      <c r="HED1957" s="101"/>
      <c r="HEE1957" s="101"/>
      <c r="HEF1957" s="101"/>
      <c r="HEG1957" s="101"/>
      <c r="HEH1957" s="101"/>
      <c r="HEI1957" s="101"/>
      <c r="HEJ1957" s="101"/>
      <c r="HEK1957" s="101"/>
      <c r="HEL1957" s="101"/>
      <c r="HEM1957" s="101"/>
      <c r="HEN1957" s="101"/>
      <c r="HEO1957" s="101"/>
      <c r="HEP1957" s="101"/>
      <c r="HEQ1957" s="101"/>
      <c r="HER1957" s="101"/>
      <c r="HES1957" s="101"/>
      <c r="HET1957" s="101"/>
      <c r="HEU1957" s="101"/>
      <c r="HEV1957" s="101"/>
      <c r="HEW1957" s="101"/>
      <c r="HEX1957" s="101"/>
      <c r="HEY1957" s="101"/>
      <c r="HEZ1957" s="101"/>
      <c r="HFA1957" s="101"/>
      <c r="HFB1957" s="101"/>
      <c r="HFC1957" s="101"/>
      <c r="HFD1957" s="101"/>
      <c r="HFE1957" s="101"/>
      <c r="HFF1957" s="101"/>
      <c r="HFG1957" s="101"/>
      <c r="HFH1957" s="101"/>
      <c r="HFI1957" s="101"/>
      <c r="HFJ1957" s="101"/>
      <c r="HFK1957" s="101"/>
      <c r="HFL1957" s="101"/>
      <c r="HFM1957" s="101"/>
      <c r="HFN1957" s="101"/>
      <c r="HFO1957" s="101"/>
      <c r="HFP1957" s="101"/>
      <c r="HFQ1957" s="101"/>
      <c r="HFR1957" s="101"/>
      <c r="HFS1957" s="101"/>
      <c r="HFT1957" s="101"/>
      <c r="HFU1957" s="101"/>
      <c r="HFV1957" s="101"/>
      <c r="HFW1957" s="101"/>
      <c r="HFX1957" s="101"/>
      <c r="HFY1957" s="101"/>
      <c r="HFZ1957" s="101"/>
      <c r="HGA1957" s="101"/>
      <c r="HGB1957" s="101"/>
      <c r="HGC1957" s="101"/>
      <c r="HGD1957" s="101"/>
      <c r="HGE1957" s="101"/>
      <c r="HGF1957" s="101"/>
      <c r="HGG1957" s="101"/>
      <c r="HGH1957" s="101"/>
      <c r="HGI1957" s="101"/>
      <c r="HGJ1957" s="101"/>
      <c r="HGK1957" s="101"/>
      <c r="HGL1957" s="101"/>
      <c r="HGM1957" s="101"/>
      <c r="HGN1957" s="101"/>
      <c r="HGO1957" s="101"/>
      <c r="HGP1957" s="101"/>
      <c r="HGQ1957" s="101"/>
      <c r="HGR1957" s="101"/>
      <c r="HGS1957" s="101"/>
      <c r="HGT1957" s="101"/>
      <c r="HGU1957" s="101"/>
      <c r="HGV1957" s="101"/>
      <c r="HGW1957" s="101"/>
      <c r="HGX1957" s="101"/>
      <c r="HGY1957" s="101"/>
      <c r="HGZ1957" s="101"/>
      <c r="HHA1957" s="101"/>
      <c r="HHB1957" s="101"/>
      <c r="HHC1957" s="101"/>
      <c r="HHD1957" s="101"/>
      <c r="HHE1957" s="101"/>
      <c r="HHF1957" s="101"/>
      <c r="HHG1957" s="101"/>
      <c r="HHH1957" s="101"/>
      <c r="HHI1957" s="101"/>
      <c r="HHJ1957" s="101"/>
      <c r="HHK1957" s="101"/>
      <c r="HHL1957" s="101"/>
      <c r="HHM1957" s="101"/>
      <c r="HHN1957" s="101"/>
      <c r="HHO1957" s="101"/>
      <c r="HHP1957" s="101"/>
      <c r="HHQ1957" s="101"/>
      <c r="HHR1957" s="101"/>
      <c r="HHS1957" s="101"/>
      <c r="HHT1957" s="101"/>
      <c r="HHU1957" s="101"/>
      <c r="HHV1957" s="101"/>
      <c r="HHW1957" s="101"/>
      <c r="HHX1957" s="101"/>
      <c r="HHY1957" s="101"/>
      <c r="HHZ1957" s="101"/>
      <c r="HIA1957" s="101"/>
      <c r="HIB1957" s="101"/>
      <c r="HIC1957" s="101"/>
      <c r="HID1957" s="101"/>
      <c r="HIE1957" s="101"/>
      <c r="HIF1957" s="101"/>
      <c r="HIG1957" s="101"/>
      <c r="HIH1957" s="101"/>
      <c r="HII1957" s="101"/>
      <c r="HIJ1957" s="101"/>
      <c r="HIK1957" s="101"/>
      <c r="HIL1957" s="101"/>
      <c r="HIM1957" s="101"/>
      <c r="HIN1957" s="101"/>
      <c r="HIO1957" s="101"/>
      <c r="HIP1957" s="101"/>
      <c r="HIQ1957" s="101"/>
      <c r="HIR1957" s="101"/>
      <c r="HIS1957" s="101"/>
      <c r="HIT1957" s="101"/>
      <c r="HIU1957" s="101"/>
      <c r="HIV1957" s="101"/>
      <c r="HIW1957" s="101"/>
      <c r="HIX1957" s="101"/>
      <c r="HIY1957" s="101"/>
      <c r="HIZ1957" s="101"/>
      <c r="HJA1957" s="101"/>
      <c r="HJB1957" s="101"/>
      <c r="HJC1957" s="101"/>
      <c r="HJD1957" s="101"/>
      <c r="HJE1957" s="101"/>
      <c r="HJF1957" s="101"/>
      <c r="HJG1957" s="101"/>
      <c r="HJH1957" s="101"/>
      <c r="HJI1957" s="101"/>
      <c r="HJJ1957" s="101"/>
      <c r="HJK1957" s="101"/>
      <c r="HJL1957" s="101"/>
      <c r="HJM1957" s="101"/>
      <c r="HJN1957" s="101"/>
      <c r="HJO1957" s="101"/>
      <c r="HJP1957" s="101"/>
      <c r="HJQ1957" s="101"/>
      <c r="HJR1957" s="101"/>
      <c r="HJS1957" s="101"/>
      <c r="HJT1957" s="101"/>
      <c r="HJU1957" s="101"/>
      <c r="HJV1957" s="101"/>
      <c r="HJW1957" s="101"/>
      <c r="HJX1957" s="101"/>
      <c r="HJY1957" s="101"/>
      <c r="HJZ1957" s="101"/>
      <c r="HKA1957" s="101"/>
      <c r="HKB1957" s="101"/>
      <c r="HKC1957" s="101"/>
      <c r="HKD1957" s="101"/>
      <c r="HKE1957" s="101"/>
      <c r="HKF1957" s="101"/>
      <c r="HKG1957" s="101"/>
      <c r="HKH1957" s="101"/>
      <c r="HKI1957" s="101"/>
      <c r="HKJ1957" s="101"/>
      <c r="HKK1957" s="101"/>
      <c r="HKL1957" s="101"/>
      <c r="HKM1957" s="101"/>
      <c r="HKN1957" s="101"/>
      <c r="HKO1957" s="101"/>
      <c r="HKP1957" s="101"/>
      <c r="HKQ1957" s="101"/>
      <c r="HKR1957" s="101"/>
      <c r="HKS1957" s="101"/>
      <c r="HKT1957" s="101"/>
      <c r="HKU1957" s="101"/>
      <c r="HKV1957" s="101"/>
      <c r="HKW1957" s="101"/>
      <c r="HKX1957" s="101"/>
      <c r="HKY1957" s="101"/>
      <c r="HKZ1957" s="101"/>
      <c r="HLA1957" s="101"/>
      <c r="HLB1957" s="101"/>
      <c r="HLC1957" s="101"/>
      <c r="HLD1957" s="101"/>
      <c r="HLE1957" s="101"/>
      <c r="HLF1957" s="101"/>
      <c r="HLG1957" s="101"/>
      <c r="HLH1957" s="101"/>
      <c r="HLI1957" s="101"/>
      <c r="HLJ1957" s="101"/>
      <c r="HLK1957" s="101"/>
      <c r="HLL1957" s="101"/>
      <c r="HLM1957" s="101"/>
      <c r="HLN1957" s="101"/>
      <c r="HLO1957" s="101"/>
      <c r="HLP1957" s="101"/>
      <c r="HLQ1957" s="101"/>
      <c r="HLR1957" s="101"/>
      <c r="HLS1957" s="101"/>
      <c r="HLT1957" s="101"/>
      <c r="HLU1957" s="101"/>
      <c r="HLV1957" s="101"/>
      <c r="HLW1957" s="101"/>
      <c r="HLX1957" s="101"/>
      <c r="HLY1957" s="101"/>
      <c r="HLZ1957" s="101"/>
      <c r="HMA1957" s="101"/>
      <c r="HMB1957" s="101"/>
      <c r="HMC1957" s="101"/>
      <c r="HMD1957" s="101"/>
      <c r="HME1957" s="101"/>
      <c r="HMF1957" s="101"/>
      <c r="HMG1957" s="101"/>
      <c r="HMH1957" s="101"/>
      <c r="HMI1957" s="101"/>
      <c r="HMJ1957" s="101"/>
      <c r="HMK1957" s="101"/>
      <c r="HML1957" s="101"/>
      <c r="HMM1957" s="101"/>
      <c r="HMN1957" s="101"/>
      <c r="HMO1957" s="101"/>
      <c r="HMP1957" s="101"/>
      <c r="HMQ1957" s="101"/>
      <c r="HMR1957" s="101"/>
      <c r="HMS1957" s="101"/>
      <c r="HMT1957" s="101"/>
      <c r="HMU1957" s="101"/>
      <c r="HMV1957" s="101"/>
      <c r="HMW1957" s="101"/>
      <c r="HMX1957" s="101"/>
      <c r="HMY1957" s="101"/>
      <c r="HMZ1957" s="101"/>
      <c r="HNA1957" s="101"/>
      <c r="HNB1957" s="101"/>
      <c r="HNC1957" s="101"/>
      <c r="HND1957" s="101"/>
      <c r="HNE1957" s="101"/>
      <c r="HNF1957" s="101"/>
      <c r="HNG1957" s="101"/>
      <c r="HNH1957" s="101"/>
      <c r="HNI1957" s="101"/>
      <c r="HNJ1957" s="101"/>
      <c r="HNK1957" s="101"/>
      <c r="HNL1957" s="101"/>
      <c r="HNM1957" s="101"/>
      <c r="HNN1957" s="101"/>
      <c r="HNO1957" s="101"/>
      <c r="HNP1957" s="101"/>
      <c r="HNQ1957" s="101"/>
      <c r="HNR1957" s="101"/>
      <c r="HNS1957" s="101"/>
      <c r="HNT1957" s="101"/>
      <c r="HNU1957" s="101"/>
      <c r="HNV1957" s="101"/>
      <c r="HNW1957" s="101"/>
      <c r="HNX1957" s="101"/>
      <c r="HNY1957" s="101"/>
      <c r="HNZ1957" s="101"/>
      <c r="HOA1957" s="101"/>
      <c r="HOB1957" s="101"/>
      <c r="HOC1957" s="101"/>
      <c r="HOD1957" s="101"/>
      <c r="HOE1957" s="101"/>
      <c r="HOF1957" s="101"/>
      <c r="HOG1957" s="101"/>
      <c r="HOH1957" s="101"/>
      <c r="HOI1957" s="101"/>
      <c r="HOJ1957" s="101"/>
      <c r="HOK1957" s="101"/>
      <c r="HOL1957" s="101"/>
      <c r="HOM1957" s="101"/>
      <c r="HON1957" s="101"/>
      <c r="HOO1957" s="101"/>
      <c r="HOP1957" s="101"/>
      <c r="HOQ1957" s="101"/>
      <c r="HOR1957" s="101"/>
      <c r="HOS1957" s="101"/>
      <c r="HOT1957" s="101"/>
      <c r="HOU1957" s="101"/>
      <c r="HOV1957" s="101"/>
      <c r="HOW1957" s="101"/>
      <c r="HOX1957" s="101"/>
      <c r="HOY1957" s="101"/>
      <c r="HOZ1957" s="101"/>
      <c r="HPA1957" s="101"/>
      <c r="HPB1957" s="101"/>
      <c r="HPC1957" s="101"/>
      <c r="HPD1957" s="101"/>
      <c r="HPE1957" s="101"/>
      <c r="HPF1957" s="101"/>
      <c r="HPG1957" s="101"/>
      <c r="HPH1957" s="101"/>
      <c r="HPI1957" s="101"/>
      <c r="HPJ1957" s="101"/>
      <c r="HPK1957" s="101"/>
      <c r="HPL1957" s="101"/>
      <c r="HPM1957" s="101"/>
      <c r="HPN1957" s="101"/>
      <c r="HPO1957" s="101"/>
      <c r="HPP1957" s="101"/>
      <c r="HPQ1957" s="101"/>
      <c r="HPR1957" s="101"/>
      <c r="HPS1957" s="101"/>
      <c r="HPT1957" s="101"/>
      <c r="HPU1957" s="101"/>
      <c r="HPV1957" s="101"/>
      <c r="HPW1957" s="101"/>
      <c r="HPX1957" s="101"/>
      <c r="HPY1957" s="101"/>
      <c r="HPZ1957" s="101"/>
      <c r="HQA1957" s="101"/>
      <c r="HQB1957" s="101"/>
      <c r="HQC1957" s="101"/>
      <c r="HQD1957" s="101"/>
      <c r="HQE1957" s="101"/>
      <c r="HQF1957" s="101"/>
      <c r="HQG1957" s="101"/>
      <c r="HQH1957" s="101"/>
      <c r="HQI1957" s="101"/>
      <c r="HQJ1957" s="101"/>
      <c r="HQK1957" s="101"/>
      <c r="HQL1957" s="101"/>
      <c r="HQM1957" s="101"/>
      <c r="HQN1957" s="101"/>
      <c r="HQO1957" s="101"/>
      <c r="HQP1957" s="101"/>
      <c r="HQQ1957" s="101"/>
      <c r="HQR1957" s="101"/>
      <c r="HQS1957" s="101"/>
      <c r="HQT1957" s="101"/>
      <c r="HQU1957" s="101"/>
      <c r="HQV1957" s="101"/>
      <c r="HQW1957" s="101"/>
      <c r="HQX1957" s="101"/>
      <c r="HQY1957" s="101"/>
      <c r="HQZ1957" s="101"/>
      <c r="HRA1957" s="101"/>
      <c r="HRB1957" s="101"/>
      <c r="HRC1957" s="101"/>
      <c r="HRD1957" s="101"/>
      <c r="HRE1957" s="101"/>
      <c r="HRF1957" s="101"/>
      <c r="HRG1957" s="101"/>
      <c r="HRH1957" s="101"/>
      <c r="HRI1957" s="101"/>
      <c r="HRJ1957" s="101"/>
      <c r="HRK1957" s="101"/>
      <c r="HRL1957" s="101"/>
      <c r="HRM1957" s="101"/>
      <c r="HRN1957" s="101"/>
      <c r="HRO1957" s="101"/>
      <c r="HRP1957" s="101"/>
      <c r="HRQ1957" s="101"/>
      <c r="HRR1957" s="101"/>
      <c r="HRS1957" s="101"/>
      <c r="HRT1957" s="101"/>
      <c r="HRU1957" s="101"/>
      <c r="HRV1957" s="101"/>
      <c r="HRW1957" s="101"/>
      <c r="HRX1957" s="101"/>
      <c r="HRY1957" s="101"/>
      <c r="HRZ1957" s="101"/>
      <c r="HSA1957" s="101"/>
      <c r="HSB1957" s="101"/>
      <c r="HSC1957" s="101"/>
      <c r="HSD1957" s="101"/>
      <c r="HSE1957" s="101"/>
      <c r="HSF1957" s="101"/>
      <c r="HSG1957" s="101"/>
      <c r="HSH1957" s="101"/>
      <c r="HSI1957" s="101"/>
      <c r="HSJ1957" s="101"/>
      <c r="HSK1957" s="101"/>
      <c r="HSL1957" s="101"/>
      <c r="HSM1957" s="101"/>
      <c r="HSN1957" s="101"/>
      <c r="HSO1957" s="101"/>
      <c r="HSP1957" s="101"/>
      <c r="HSQ1957" s="101"/>
      <c r="HSR1957" s="101"/>
      <c r="HSS1957" s="101"/>
      <c r="HST1957" s="101"/>
      <c r="HSU1957" s="101"/>
      <c r="HSV1957" s="101"/>
      <c r="HSW1957" s="101"/>
      <c r="HSX1957" s="101"/>
      <c r="HSY1957" s="101"/>
      <c r="HSZ1957" s="101"/>
      <c r="HTA1957" s="101"/>
      <c r="HTB1957" s="101"/>
      <c r="HTC1957" s="101"/>
      <c r="HTD1957" s="101"/>
      <c r="HTE1957" s="101"/>
      <c r="HTF1957" s="101"/>
      <c r="HTG1957" s="101"/>
      <c r="HTH1957" s="101"/>
      <c r="HTI1957" s="101"/>
      <c r="HTJ1957" s="101"/>
      <c r="HTK1957" s="101"/>
      <c r="HTL1957" s="101"/>
      <c r="HTM1957" s="101"/>
      <c r="HTN1957" s="101"/>
      <c r="HTO1957" s="101"/>
      <c r="HTP1957" s="101"/>
      <c r="HTQ1957" s="101"/>
      <c r="HTR1957" s="101"/>
      <c r="HTS1957" s="101"/>
      <c r="HTT1957" s="101"/>
      <c r="HTU1957" s="101"/>
      <c r="HTV1957" s="101"/>
      <c r="HTW1957" s="101"/>
      <c r="HTX1957" s="101"/>
      <c r="HTY1957" s="101"/>
      <c r="HTZ1957" s="101"/>
      <c r="HUA1957" s="101"/>
      <c r="HUB1957" s="101"/>
      <c r="HUC1957" s="101"/>
      <c r="HUD1957" s="101"/>
      <c r="HUE1957" s="101"/>
      <c r="HUF1957" s="101"/>
      <c r="HUG1957" s="101"/>
      <c r="HUH1957" s="101"/>
      <c r="HUI1957" s="101"/>
      <c r="HUJ1957" s="101"/>
      <c r="HUK1957" s="101"/>
      <c r="HUL1957" s="101"/>
      <c r="HUM1957" s="101"/>
      <c r="HUN1957" s="101"/>
      <c r="HUO1957" s="101"/>
      <c r="HUP1957" s="101"/>
      <c r="HUQ1957" s="101"/>
      <c r="HUR1957" s="101"/>
      <c r="HUS1957" s="101"/>
      <c r="HUT1957" s="101"/>
      <c r="HUU1957" s="101"/>
      <c r="HUV1957" s="101"/>
      <c r="HUW1957" s="101"/>
      <c r="HUX1957" s="101"/>
      <c r="HUY1957" s="101"/>
      <c r="HUZ1957" s="101"/>
      <c r="HVA1957" s="101"/>
      <c r="HVB1957" s="101"/>
      <c r="HVC1957" s="101"/>
      <c r="HVD1957" s="101"/>
      <c r="HVE1957" s="101"/>
      <c r="HVF1957" s="101"/>
      <c r="HVG1957" s="101"/>
      <c r="HVH1957" s="101"/>
      <c r="HVI1957" s="101"/>
      <c r="HVJ1957" s="101"/>
      <c r="HVK1957" s="101"/>
      <c r="HVL1957" s="101"/>
      <c r="HVM1957" s="101"/>
      <c r="HVN1957" s="101"/>
      <c r="HVO1957" s="101"/>
      <c r="HVP1957" s="101"/>
      <c r="HVQ1957" s="101"/>
      <c r="HVR1957" s="101"/>
      <c r="HVS1957" s="101"/>
      <c r="HVT1957" s="101"/>
      <c r="HVU1957" s="101"/>
      <c r="HVV1957" s="101"/>
      <c r="HVW1957" s="101"/>
      <c r="HVX1957" s="101"/>
      <c r="HVY1957" s="101"/>
      <c r="HVZ1957" s="101"/>
      <c r="HWA1957" s="101"/>
      <c r="HWB1957" s="101"/>
      <c r="HWC1957" s="101"/>
      <c r="HWD1957" s="101"/>
      <c r="HWE1957" s="101"/>
      <c r="HWF1957" s="101"/>
      <c r="HWG1957" s="101"/>
      <c r="HWH1957" s="101"/>
      <c r="HWI1957" s="101"/>
      <c r="HWJ1957" s="101"/>
      <c r="HWK1957" s="101"/>
      <c r="HWL1957" s="101"/>
      <c r="HWM1957" s="101"/>
      <c r="HWN1957" s="101"/>
      <c r="HWO1957" s="101"/>
      <c r="HWP1957" s="101"/>
      <c r="HWQ1957" s="101"/>
      <c r="HWR1957" s="101"/>
      <c r="HWS1957" s="101"/>
      <c r="HWT1957" s="101"/>
      <c r="HWU1957" s="101"/>
      <c r="HWV1957" s="101"/>
      <c r="HWW1957" s="101"/>
      <c r="HWX1957" s="101"/>
      <c r="HWY1957" s="101"/>
      <c r="HWZ1957" s="101"/>
      <c r="HXA1957" s="101"/>
      <c r="HXB1957" s="101"/>
      <c r="HXC1957" s="101"/>
      <c r="HXD1957" s="101"/>
      <c r="HXE1957" s="101"/>
      <c r="HXF1957" s="101"/>
      <c r="HXG1957" s="101"/>
      <c r="HXH1957" s="101"/>
      <c r="HXI1957" s="101"/>
      <c r="HXJ1957" s="101"/>
      <c r="HXK1957" s="101"/>
      <c r="HXL1957" s="101"/>
      <c r="HXM1957" s="101"/>
      <c r="HXN1957" s="101"/>
      <c r="HXO1957" s="101"/>
      <c r="HXP1957" s="101"/>
      <c r="HXQ1957" s="101"/>
      <c r="HXR1957" s="101"/>
      <c r="HXS1957" s="101"/>
      <c r="HXT1957" s="101"/>
      <c r="HXU1957" s="101"/>
      <c r="HXV1957" s="101"/>
      <c r="HXW1957" s="101"/>
      <c r="HXX1957" s="101"/>
      <c r="HXY1957" s="101"/>
      <c r="HXZ1957" s="101"/>
      <c r="HYA1957" s="101"/>
      <c r="HYB1957" s="101"/>
      <c r="HYC1957" s="101"/>
      <c r="HYD1957" s="101"/>
      <c r="HYE1957" s="101"/>
      <c r="HYF1957" s="101"/>
      <c r="HYG1957" s="101"/>
      <c r="HYH1957" s="101"/>
      <c r="HYI1957" s="101"/>
      <c r="HYJ1957" s="101"/>
      <c r="HYK1957" s="101"/>
      <c r="HYL1957" s="101"/>
      <c r="HYM1957" s="101"/>
      <c r="HYN1957" s="101"/>
      <c r="HYO1957" s="101"/>
      <c r="HYP1957" s="101"/>
      <c r="HYQ1957" s="101"/>
      <c r="HYR1957" s="101"/>
      <c r="HYS1957" s="101"/>
      <c r="HYT1957" s="101"/>
      <c r="HYU1957" s="101"/>
      <c r="HYV1957" s="101"/>
      <c r="HYW1957" s="101"/>
      <c r="HYX1957" s="101"/>
      <c r="HYY1957" s="101"/>
      <c r="HYZ1957" s="101"/>
      <c r="HZA1957" s="101"/>
      <c r="HZB1957" s="101"/>
      <c r="HZC1957" s="101"/>
      <c r="HZD1957" s="101"/>
      <c r="HZE1957" s="101"/>
      <c r="HZF1957" s="101"/>
      <c r="HZG1957" s="101"/>
      <c r="HZH1957" s="101"/>
      <c r="HZI1957" s="101"/>
      <c r="HZJ1957" s="101"/>
      <c r="HZK1957" s="101"/>
      <c r="HZL1957" s="101"/>
      <c r="HZM1957" s="101"/>
      <c r="HZN1957" s="101"/>
      <c r="HZO1957" s="101"/>
      <c r="HZP1957" s="101"/>
      <c r="HZQ1957" s="101"/>
      <c r="HZR1957" s="101"/>
      <c r="HZS1957" s="101"/>
      <c r="HZT1957" s="101"/>
      <c r="HZU1957" s="101"/>
      <c r="HZV1957" s="101"/>
      <c r="HZW1957" s="101"/>
      <c r="HZX1957" s="101"/>
      <c r="HZY1957" s="101"/>
      <c r="HZZ1957" s="101"/>
      <c r="IAA1957" s="101"/>
      <c r="IAB1957" s="101"/>
      <c r="IAC1957" s="101"/>
      <c r="IAD1957" s="101"/>
      <c r="IAE1957" s="101"/>
      <c r="IAF1957" s="101"/>
      <c r="IAG1957" s="101"/>
      <c r="IAH1957" s="101"/>
      <c r="IAI1957" s="101"/>
      <c r="IAJ1957" s="101"/>
      <c r="IAK1957" s="101"/>
      <c r="IAL1957" s="101"/>
      <c r="IAM1957" s="101"/>
      <c r="IAN1957" s="101"/>
      <c r="IAO1957" s="101"/>
      <c r="IAP1957" s="101"/>
      <c r="IAQ1957" s="101"/>
      <c r="IAR1957" s="101"/>
      <c r="IAS1957" s="101"/>
      <c r="IAT1957" s="101"/>
      <c r="IAU1957" s="101"/>
      <c r="IAV1957" s="101"/>
      <c r="IAW1957" s="101"/>
      <c r="IAX1957" s="101"/>
      <c r="IAY1957" s="101"/>
      <c r="IAZ1957" s="101"/>
      <c r="IBA1957" s="101"/>
      <c r="IBB1957" s="101"/>
      <c r="IBC1957" s="101"/>
      <c r="IBD1957" s="101"/>
      <c r="IBE1957" s="101"/>
      <c r="IBF1957" s="101"/>
      <c r="IBG1957" s="101"/>
      <c r="IBH1957" s="101"/>
      <c r="IBI1957" s="101"/>
      <c r="IBJ1957" s="101"/>
      <c r="IBK1957" s="101"/>
      <c r="IBL1957" s="101"/>
      <c r="IBM1957" s="101"/>
      <c r="IBN1957" s="101"/>
      <c r="IBO1957" s="101"/>
      <c r="IBP1957" s="101"/>
      <c r="IBQ1957" s="101"/>
      <c r="IBR1957" s="101"/>
      <c r="IBS1957" s="101"/>
      <c r="IBT1957" s="101"/>
      <c r="IBU1957" s="101"/>
      <c r="IBV1957" s="101"/>
      <c r="IBW1957" s="101"/>
      <c r="IBX1957" s="101"/>
      <c r="IBY1957" s="101"/>
      <c r="IBZ1957" s="101"/>
      <c r="ICA1957" s="101"/>
      <c r="ICB1957" s="101"/>
      <c r="ICC1957" s="101"/>
      <c r="ICD1957" s="101"/>
      <c r="ICE1957" s="101"/>
      <c r="ICF1957" s="101"/>
      <c r="ICG1957" s="101"/>
      <c r="ICH1957" s="101"/>
      <c r="ICI1957" s="101"/>
      <c r="ICJ1957" s="101"/>
      <c r="ICK1957" s="101"/>
      <c r="ICL1957" s="101"/>
      <c r="ICM1957" s="101"/>
      <c r="ICN1957" s="101"/>
      <c r="ICO1957" s="101"/>
      <c r="ICP1957" s="101"/>
      <c r="ICQ1957" s="101"/>
      <c r="ICR1957" s="101"/>
      <c r="ICS1957" s="101"/>
      <c r="ICT1957" s="101"/>
      <c r="ICU1957" s="101"/>
      <c r="ICV1957" s="101"/>
      <c r="ICW1957" s="101"/>
      <c r="ICX1957" s="101"/>
      <c r="ICY1957" s="101"/>
      <c r="ICZ1957" s="101"/>
      <c r="IDA1957" s="101"/>
      <c r="IDB1957" s="101"/>
      <c r="IDC1957" s="101"/>
      <c r="IDD1957" s="101"/>
      <c r="IDE1957" s="101"/>
      <c r="IDF1957" s="101"/>
      <c r="IDG1957" s="101"/>
      <c r="IDH1957" s="101"/>
      <c r="IDI1957" s="101"/>
      <c r="IDJ1957" s="101"/>
      <c r="IDK1957" s="101"/>
      <c r="IDL1957" s="101"/>
      <c r="IDM1957" s="101"/>
      <c r="IDN1957" s="101"/>
      <c r="IDO1957" s="101"/>
      <c r="IDP1957" s="101"/>
      <c r="IDQ1957" s="101"/>
      <c r="IDR1957" s="101"/>
      <c r="IDS1957" s="101"/>
      <c r="IDT1957" s="101"/>
      <c r="IDU1957" s="101"/>
      <c r="IDV1957" s="101"/>
      <c r="IDW1957" s="101"/>
      <c r="IDX1957" s="101"/>
      <c r="IDY1957" s="101"/>
      <c r="IDZ1957" s="101"/>
      <c r="IEA1957" s="101"/>
      <c r="IEB1957" s="101"/>
      <c r="IEC1957" s="101"/>
      <c r="IED1957" s="101"/>
      <c r="IEE1957" s="101"/>
      <c r="IEF1957" s="101"/>
      <c r="IEG1957" s="101"/>
      <c r="IEH1957" s="101"/>
      <c r="IEI1957" s="101"/>
      <c r="IEJ1957" s="101"/>
      <c r="IEK1957" s="101"/>
      <c r="IEL1957" s="101"/>
      <c r="IEM1957" s="101"/>
      <c r="IEN1957" s="101"/>
      <c r="IEO1957" s="101"/>
      <c r="IEP1957" s="101"/>
      <c r="IEQ1957" s="101"/>
      <c r="IER1957" s="101"/>
      <c r="IES1957" s="101"/>
      <c r="IET1957" s="101"/>
      <c r="IEU1957" s="101"/>
      <c r="IEV1957" s="101"/>
      <c r="IEW1957" s="101"/>
      <c r="IEX1957" s="101"/>
      <c r="IEY1957" s="101"/>
      <c r="IEZ1957" s="101"/>
      <c r="IFA1957" s="101"/>
      <c r="IFB1957" s="101"/>
      <c r="IFC1957" s="101"/>
      <c r="IFD1957" s="101"/>
      <c r="IFE1957" s="101"/>
      <c r="IFF1957" s="101"/>
      <c r="IFG1957" s="101"/>
      <c r="IFH1957" s="101"/>
      <c r="IFI1957" s="101"/>
      <c r="IFJ1957" s="101"/>
      <c r="IFK1957" s="101"/>
      <c r="IFL1957" s="101"/>
      <c r="IFM1957" s="101"/>
      <c r="IFN1957" s="101"/>
      <c r="IFO1957" s="101"/>
      <c r="IFP1957" s="101"/>
      <c r="IFQ1957" s="101"/>
      <c r="IFR1957" s="101"/>
      <c r="IFS1957" s="101"/>
      <c r="IFT1957" s="101"/>
      <c r="IFU1957" s="101"/>
      <c r="IFV1957" s="101"/>
      <c r="IFW1957" s="101"/>
      <c r="IFX1957" s="101"/>
      <c r="IFY1957" s="101"/>
      <c r="IFZ1957" s="101"/>
      <c r="IGA1957" s="101"/>
      <c r="IGB1957" s="101"/>
      <c r="IGC1957" s="101"/>
      <c r="IGD1957" s="101"/>
      <c r="IGE1957" s="101"/>
      <c r="IGF1957" s="101"/>
      <c r="IGG1957" s="101"/>
      <c r="IGH1957" s="101"/>
      <c r="IGI1957" s="101"/>
      <c r="IGJ1957" s="101"/>
      <c r="IGK1957" s="101"/>
      <c r="IGL1957" s="101"/>
      <c r="IGM1957" s="101"/>
      <c r="IGN1957" s="101"/>
      <c r="IGO1957" s="101"/>
      <c r="IGP1957" s="101"/>
      <c r="IGQ1957" s="101"/>
      <c r="IGR1957" s="101"/>
      <c r="IGS1957" s="101"/>
      <c r="IGT1957" s="101"/>
      <c r="IGU1957" s="101"/>
      <c r="IGV1957" s="101"/>
      <c r="IGW1957" s="101"/>
      <c r="IGX1957" s="101"/>
      <c r="IGY1957" s="101"/>
      <c r="IGZ1957" s="101"/>
      <c r="IHA1957" s="101"/>
      <c r="IHB1957" s="101"/>
      <c r="IHC1957" s="101"/>
      <c r="IHD1957" s="101"/>
      <c r="IHE1957" s="101"/>
      <c r="IHF1957" s="101"/>
      <c r="IHG1957" s="101"/>
      <c r="IHH1957" s="101"/>
      <c r="IHI1957" s="101"/>
      <c r="IHJ1957" s="101"/>
      <c r="IHK1957" s="101"/>
      <c r="IHL1957" s="101"/>
      <c r="IHM1957" s="101"/>
      <c r="IHN1957" s="101"/>
      <c r="IHO1957" s="101"/>
      <c r="IHP1957" s="101"/>
      <c r="IHQ1957" s="101"/>
      <c r="IHR1957" s="101"/>
      <c r="IHS1957" s="101"/>
      <c r="IHT1957" s="101"/>
      <c r="IHU1957" s="101"/>
      <c r="IHV1957" s="101"/>
      <c r="IHW1957" s="101"/>
      <c r="IHX1957" s="101"/>
      <c r="IHY1957" s="101"/>
      <c r="IHZ1957" s="101"/>
      <c r="IIA1957" s="101"/>
      <c r="IIB1957" s="101"/>
      <c r="IIC1957" s="101"/>
      <c r="IID1957" s="101"/>
      <c r="IIE1957" s="101"/>
      <c r="IIF1957" s="101"/>
      <c r="IIG1957" s="101"/>
      <c r="IIH1957" s="101"/>
      <c r="III1957" s="101"/>
      <c r="IIJ1957" s="101"/>
      <c r="IIK1957" s="101"/>
      <c r="IIL1957" s="101"/>
      <c r="IIM1957" s="101"/>
      <c r="IIN1957" s="101"/>
      <c r="IIO1957" s="101"/>
      <c r="IIP1957" s="101"/>
      <c r="IIQ1957" s="101"/>
      <c r="IIR1957" s="101"/>
      <c r="IIS1957" s="101"/>
      <c r="IIT1957" s="101"/>
      <c r="IIU1957" s="101"/>
      <c r="IIV1957" s="101"/>
      <c r="IIW1957" s="101"/>
      <c r="IIX1957" s="101"/>
      <c r="IIY1957" s="101"/>
      <c r="IIZ1957" s="101"/>
      <c r="IJA1957" s="101"/>
      <c r="IJB1957" s="101"/>
      <c r="IJC1957" s="101"/>
      <c r="IJD1957" s="101"/>
      <c r="IJE1957" s="101"/>
      <c r="IJF1957" s="101"/>
      <c r="IJG1957" s="101"/>
      <c r="IJH1957" s="101"/>
      <c r="IJI1957" s="101"/>
      <c r="IJJ1957" s="101"/>
      <c r="IJK1957" s="101"/>
      <c r="IJL1957" s="101"/>
      <c r="IJM1957" s="101"/>
      <c r="IJN1957" s="101"/>
      <c r="IJO1957" s="101"/>
      <c r="IJP1957" s="101"/>
      <c r="IJQ1957" s="101"/>
      <c r="IJR1957" s="101"/>
      <c r="IJS1957" s="101"/>
      <c r="IJT1957" s="101"/>
      <c r="IJU1957" s="101"/>
      <c r="IJV1957" s="101"/>
      <c r="IJW1957" s="101"/>
      <c r="IJX1957" s="101"/>
      <c r="IJY1957" s="101"/>
      <c r="IJZ1957" s="101"/>
      <c r="IKA1957" s="101"/>
      <c r="IKB1957" s="101"/>
      <c r="IKC1957" s="101"/>
      <c r="IKD1957" s="101"/>
      <c r="IKE1957" s="101"/>
      <c r="IKF1957" s="101"/>
      <c r="IKG1957" s="101"/>
      <c r="IKH1957" s="101"/>
      <c r="IKI1957" s="101"/>
      <c r="IKJ1957" s="101"/>
      <c r="IKK1957" s="101"/>
      <c r="IKL1957" s="101"/>
      <c r="IKM1957" s="101"/>
      <c r="IKN1957" s="101"/>
      <c r="IKO1957" s="101"/>
      <c r="IKP1957" s="101"/>
      <c r="IKQ1957" s="101"/>
      <c r="IKR1957" s="101"/>
      <c r="IKS1957" s="101"/>
      <c r="IKT1957" s="101"/>
      <c r="IKU1957" s="101"/>
      <c r="IKV1957" s="101"/>
      <c r="IKW1957" s="101"/>
      <c r="IKX1957" s="101"/>
      <c r="IKY1957" s="101"/>
      <c r="IKZ1957" s="101"/>
      <c r="ILA1957" s="101"/>
      <c r="ILB1957" s="101"/>
      <c r="ILC1957" s="101"/>
      <c r="ILD1957" s="101"/>
      <c r="ILE1957" s="101"/>
      <c r="ILF1957" s="101"/>
      <c r="ILG1957" s="101"/>
      <c r="ILH1957" s="101"/>
      <c r="ILI1957" s="101"/>
      <c r="ILJ1957" s="101"/>
      <c r="ILK1957" s="101"/>
      <c r="ILL1957" s="101"/>
      <c r="ILM1957" s="101"/>
      <c r="ILN1957" s="101"/>
      <c r="ILO1957" s="101"/>
      <c r="ILP1957" s="101"/>
      <c r="ILQ1957" s="101"/>
      <c r="ILR1957" s="101"/>
      <c r="ILS1957" s="101"/>
      <c r="ILT1957" s="101"/>
      <c r="ILU1957" s="101"/>
      <c r="ILV1957" s="101"/>
      <c r="ILW1957" s="101"/>
      <c r="ILX1957" s="101"/>
      <c r="ILY1957" s="101"/>
      <c r="ILZ1957" s="101"/>
      <c r="IMA1957" s="101"/>
      <c r="IMB1957" s="101"/>
      <c r="IMC1957" s="101"/>
      <c r="IMD1957" s="101"/>
      <c r="IME1957" s="101"/>
      <c r="IMF1957" s="101"/>
      <c r="IMG1957" s="101"/>
      <c r="IMH1957" s="101"/>
      <c r="IMI1957" s="101"/>
      <c r="IMJ1957" s="101"/>
      <c r="IMK1957" s="101"/>
      <c r="IML1957" s="101"/>
      <c r="IMM1957" s="101"/>
      <c r="IMN1957" s="101"/>
      <c r="IMO1957" s="101"/>
      <c r="IMP1957" s="101"/>
      <c r="IMQ1957" s="101"/>
      <c r="IMR1957" s="101"/>
      <c r="IMS1957" s="101"/>
      <c r="IMT1957" s="101"/>
      <c r="IMU1957" s="101"/>
      <c r="IMV1957" s="101"/>
      <c r="IMW1957" s="101"/>
      <c r="IMX1957" s="101"/>
      <c r="IMY1957" s="101"/>
      <c r="IMZ1957" s="101"/>
      <c r="INA1957" s="101"/>
      <c r="INB1957" s="101"/>
      <c r="INC1957" s="101"/>
      <c r="IND1957" s="101"/>
      <c r="INE1957" s="101"/>
      <c r="INF1957" s="101"/>
      <c r="ING1957" s="101"/>
      <c r="INH1957" s="101"/>
      <c r="INI1957" s="101"/>
      <c r="INJ1957" s="101"/>
      <c r="INK1957" s="101"/>
      <c r="INL1957" s="101"/>
      <c r="INM1957" s="101"/>
      <c r="INN1957" s="101"/>
      <c r="INO1957" s="101"/>
      <c r="INP1957" s="101"/>
      <c r="INQ1957" s="101"/>
      <c r="INR1957" s="101"/>
      <c r="INS1957" s="101"/>
      <c r="INT1957" s="101"/>
      <c r="INU1957" s="101"/>
      <c r="INV1957" s="101"/>
      <c r="INW1957" s="101"/>
      <c r="INX1957" s="101"/>
      <c r="INY1957" s="101"/>
      <c r="INZ1957" s="101"/>
      <c r="IOA1957" s="101"/>
      <c r="IOB1957" s="101"/>
      <c r="IOC1957" s="101"/>
      <c r="IOD1957" s="101"/>
      <c r="IOE1957" s="101"/>
      <c r="IOF1957" s="101"/>
      <c r="IOG1957" s="101"/>
      <c r="IOH1957" s="101"/>
      <c r="IOI1957" s="101"/>
      <c r="IOJ1957" s="101"/>
      <c r="IOK1957" s="101"/>
      <c r="IOL1957" s="101"/>
      <c r="IOM1957" s="101"/>
      <c r="ION1957" s="101"/>
      <c r="IOO1957" s="101"/>
      <c r="IOP1957" s="101"/>
      <c r="IOQ1957" s="101"/>
      <c r="IOR1957" s="101"/>
      <c r="IOS1957" s="101"/>
      <c r="IOT1957" s="101"/>
      <c r="IOU1957" s="101"/>
      <c r="IOV1957" s="101"/>
      <c r="IOW1957" s="101"/>
      <c r="IOX1957" s="101"/>
      <c r="IOY1957" s="101"/>
      <c r="IOZ1957" s="101"/>
      <c r="IPA1957" s="101"/>
      <c r="IPB1957" s="101"/>
      <c r="IPC1957" s="101"/>
      <c r="IPD1957" s="101"/>
      <c r="IPE1957" s="101"/>
      <c r="IPF1957" s="101"/>
      <c r="IPG1957" s="101"/>
      <c r="IPH1957" s="101"/>
      <c r="IPI1957" s="101"/>
      <c r="IPJ1957" s="101"/>
      <c r="IPK1957" s="101"/>
      <c r="IPL1957" s="101"/>
      <c r="IPM1957" s="101"/>
      <c r="IPN1957" s="101"/>
      <c r="IPO1957" s="101"/>
      <c r="IPP1957" s="101"/>
      <c r="IPQ1957" s="101"/>
      <c r="IPR1957" s="101"/>
      <c r="IPS1957" s="101"/>
      <c r="IPT1957" s="101"/>
      <c r="IPU1957" s="101"/>
      <c r="IPV1957" s="101"/>
      <c r="IPW1957" s="101"/>
      <c r="IPX1957" s="101"/>
      <c r="IPY1957" s="101"/>
      <c r="IPZ1957" s="101"/>
      <c r="IQA1957" s="101"/>
      <c r="IQB1957" s="101"/>
      <c r="IQC1957" s="101"/>
      <c r="IQD1957" s="101"/>
      <c r="IQE1957" s="101"/>
      <c r="IQF1957" s="101"/>
      <c r="IQG1957" s="101"/>
      <c r="IQH1957" s="101"/>
      <c r="IQI1957" s="101"/>
      <c r="IQJ1957" s="101"/>
      <c r="IQK1957" s="101"/>
      <c r="IQL1957" s="101"/>
      <c r="IQM1957" s="101"/>
      <c r="IQN1957" s="101"/>
      <c r="IQO1957" s="101"/>
      <c r="IQP1957" s="101"/>
      <c r="IQQ1957" s="101"/>
      <c r="IQR1957" s="101"/>
      <c r="IQS1957" s="101"/>
      <c r="IQT1957" s="101"/>
      <c r="IQU1957" s="101"/>
      <c r="IQV1957" s="101"/>
      <c r="IQW1957" s="101"/>
      <c r="IQX1957" s="101"/>
      <c r="IQY1957" s="101"/>
      <c r="IQZ1957" s="101"/>
      <c r="IRA1957" s="101"/>
      <c r="IRB1957" s="101"/>
      <c r="IRC1957" s="101"/>
      <c r="IRD1957" s="101"/>
      <c r="IRE1957" s="101"/>
      <c r="IRF1957" s="101"/>
      <c r="IRG1957" s="101"/>
      <c r="IRH1957" s="101"/>
      <c r="IRI1957" s="101"/>
      <c r="IRJ1957" s="101"/>
      <c r="IRK1957" s="101"/>
      <c r="IRL1957" s="101"/>
      <c r="IRM1957" s="101"/>
      <c r="IRN1957" s="101"/>
      <c r="IRO1957" s="101"/>
      <c r="IRP1957" s="101"/>
      <c r="IRQ1957" s="101"/>
      <c r="IRR1957" s="101"/>
      <c r="IRS1957" s="101"/>
      <c r="IRT1957" s="101"/>
      <c r="IRU1957" s="101"/>
      <c r="IRV1957" s="101"/>
      <c r="IRW1957" s="101"/>
      <c r="IRX1957" s="101"/>
      <c r="IRY1957" s="101"/>
      <c r="IRZ1957" s="101"/>
      <c r="ISA1957" s="101"/>
      <c r="ISB1957" s="101"/>
      <c r="ISC1957" s="101"/>
      <c r="ISD1957" s="101"/>
      <c r="ISE1957" s="101"/>
      <c r="ISF1957" s="101"/>
      <c r="ISG1957" s="101"/>
      <c r="ISH1957" s="101"/>
      <c r="ISI1957" s="101"/>
      <c r="ISJ1957" s="101"/>
      <c r="ISK1957" s="101"/>
      <c r="ISL1957" s="101"/>
      <c r="ISM1957" s="101"/>
      <c r="ISN1957" s="101"/>
      <c r="ISO1957" s="101"/>
      <c r="ISP1957" s="101"/>
      <c r="ISQ1957" s="101"/>
      <c r="ISR1957" s="101"/>
      <c r="ISS1957" s="101"/>
      <c r="IST1957" s="101"/>
      <c r="ISU1957" s="101"/>
      <c r="ISV1957" s="101"/>
      <c r="ISW1957" s="101"/>
      <c r="ISX1957" s="101"/>
      <c r="ISY1957" s="101"/>
      <c r="ISZ1957" s="101"/>
      <c r="ITA1957" s="101"/>
      <c r="ITB1957" s="101"/>
      <c r="ITC1957" s="101"/>
      <c r="ITD1957" s="101"/>
      <c r="ITE1957" s="101"/>
      <c r="ITF1957" s="101"/>
      <c r="ITG1957" s="101"/>
      <c r="ITH1957" s="101"/>
      <c r="ITI1957" s="101"/>
      <c r="ITJ1957" s="101"/>
      <c r="ITK1957" s="101"/>
      <c r="ITL1957" s="101"/>
      <c r="ITM1957" s="101"/>
      <c r="ITN1957" s="101"/>
      <c r="ITO1957" s="101"/>
      <c r="ITP1957" s="101"/>
      <c r="ITQ1957" s="101"/>
      <c r="ITR1957" s="101"/>
      <c r="ITS1957" s="101"/>
      <c r="ITT1957" s="101"/>
      <c r="ITU1957" s="101"/>
      <c r="ITV1957" s="101"/>
      <c r="ITW1957" s="101"/>
      <c r="ITX1957" s="101"/>
      <c r="ITY1957" s="101"/>
      <c r="ITZ1957" s="101"/>
      <c r="IUA1957" s="101"/>
      <c r="IUB1957" s="101"/>
      <c r="IUC1957" s="101"/>
      <c r="IUD1957" s="101"/>
      <c r="IUE1957" s="101"/>
      <c r="IUF1957" s="101"/>
      <c r="IUG1957" s="101"/>
      <c r="IUH1957" s="101"/>
      <c r="IUI1957" s="101"/>
      <c r="IUJ1957" s="101"/>
      <c r="IUK1957" s="101"/>
      <c r="IUL1957" s="101"/>
      <c r="IUM1957" s="101"/>
      <c r="IUN1957" s="101"/>
      <c r="IUO1957" s="101"/>
      <c r="IUP1957" s="101"/>
      <c r="IUQ1957" s="101"/>
      <c r="IUR1957" s="101"/>
      <c r="IUS1957" s="101"/>
      <c r="IUT1957" s="101"/>
      <c r="IUU1957" s="101"/>
      <c r="IUV1957" s="101"/>
      <c r="IUW1957" s="101"/>
      <c r="IUX1957" s="101"/>
      <c r="IUY1957" s="101"/>
      <c r="IUZ1957" s="101"/>
      <c r="IVA1957" s="101"/>
      <c r="IVB1957" s="101"/>
      <c r="IVC1957" s="101"/>
      <c r="IVD1957" s="101"/>
      <c r="IVE1957" s="101"/>
      <c r="IVF1957" s="101"/>
      <c r="IVG1957" s="101"/>
      <c r="IVH1957" s="101"/>
      <c r="IVI1957" s="101"/>
      <c r="IVJ1957" s="101"/>
      <c r="IVK1957" s="101"/>
      <c r="IVL1957" s="101"/>
      <c r="IVM1957" s="101"/>
      <c r="IVN1957" s="101"/>
      <c r="IVO1957" s="101"/>
      <c r="IVP1957" s="101"/>
      <c r="IVQ1957" s="101"/>
      <c r="IVR1957" s="101"/>
      <c r="IVS1957" s="101"/>
      <c r="IVT1957" s="101"/>
      <c r="IVU1957" s="101"/>
      <c r="IVV1957" s="101"/>
      <c r="IVW1957" s="101"/>
      <c r="IVX1957" s="101"/>
      <c r="IVY1957" s="101"/>
      <c r="IVZ1957" s="101"/>
      <c r="IWA1957" s="101"/>
      <c r="IWB1957" s="101"/>
      <c r="IWC1957" s="101"/>
      <c r="IWD1957" s="101"/>
      <c r="IWE1957" s="101"/>
      <c r="IWF1957" s="101"/>
      <c r="IWG1957" s="101"/>
      <c r="IWH1957" s="101"/>
      <c r="IWI1957" s="101"/>
      <c r="IWJ1957" s="101"/>
      <c r="IWK1957" s="101"/>
      <c r="IWL1957" s="101"/>
      <c r="IWM1957" s="101"/>
      <c r="IWN1957" s="101"/>
      <c r="IWO1957" s="101"/>
      <c r="IWP1957" s="101"/>
      <c r="IWQ1957" s="101"/>
      <c r="IWR1957" s="101"/>
      <c r="IWS1957" s="101"/>
      <c r="IWT1957" s="101"/>
      <c r="IWU1957" s="101"/>
      <c r="IWV1957" s="101"/>
      <c r="IWW1957" s="101"/>
      <c r="IWX1957" s="101"/>
      <c r="IWY1957" s="101"/>
      <c r="IWZ1957" s="101"/>
      <c r="IXA1957" s="101"/>
      <c r="IXB1957" s="101"/>
      <c r="IXC1957" s="101"/>
      <c r="IXD1957" s="101"/>
      <c r="IXE1957" s="101"/>
      <c r="IXF1957" s="101"/>
      <c r="IXG1957" s="101"/>
      <c r="IXH1957" s="101"/>
      <c r="IXI1957" s="101"/>
      <c r="IXJ1957" s="101"/>
      <c r="IXK1957" s="101"/>
      <c r="IXL1957" s="101"/>
      <c r="IXM1957" s="101"/>
      <c r="IXN1957" s="101"/>
      <c r="IXO1957" s="101"/>
      <c r="IXP1957" s="101"/>
      <c r="IXQ1957" s="101"/>
      <c r="IXR1957" s="101"/>
      <c r="IXS1957" s="101"/>
      <c r="IXT1957" s="101"/>
      <c r="IXU1957" s="101"/>
      <c r="IXV1957" s="101"/>
      <c r="IXW1957" s="101"/>
      <c r="IXX1957" s="101"/>
      <c r="IXY1957" s="101"/>
      <c r="IXZ1957" s="101"/>
      <c r="IYA1957" s="101"/>
      <c r="IYB1957" s="101"/>
      <c r="IYC1957" s="101"/>
      <c r="IYD1957" s="101"/>
      <c r="IYE1957" s="101"/>
      <c r="IYF1957" s="101"/>
      <c r="IYG1957" s="101"/>
      <c r="IYH1957" s="101"/>
      <c r="IYI1957" s="101"/>
      <c r="IYJ1957" s="101"/>
      <c r="IYK1957" s="101"/>
      <c r="IYL1957" s="101"/>
      <c r="IYM1957" s="101"/>
      <c r="IYN1957" s="101"/>
      <c r="IYO1957" s="101"/>
      <c r="IYP1957" s="101"/>
      <c r="IYQ1957" s="101"/>
      <c r="IYR1957" s="101"/>
      <c r="IYS1957" s="101"/>
      <c r="IYT1957" s="101"/>
      <c r="IYU1957" s="101"/>
      <c r="IYV1957" s="101"/>
      <c r="IYW1957" s="101"/>
      <c r="IYX1957" s="101"/>
      <c r="IYY1957" s="101"/>
      <c r="IYZ1957" s="101"/>
      <c r="IZA1957" s="101"/>
      <c r="IZB1957" s="101"/>
      <c r="IZC1957" s="101"/>
      <c r="IZD1957" s="101"/>
      <c r="IZE1957" s="101"/>
      <c r="IZF1957" s="101"/>
      <c r="IZG1957" s="101"/>
      <c r="IZH1957" s="101"/>
      <c r="IZI1957" s="101"/>
      <c r="IZJ1957" s="101"/>
      <c r="IZK1957" s="101"/>
      <c r="IZL1957" s="101"/>
      <c r="IZM1957" s="101"/>
      <c r="IZN1957" s="101"/>
      <c r="IZO1957" s="101"/>
      <c r="IZP1957" s="101"/>
      <c r="IZQ1957" s="101"/>
      <c r="IZR1957" s="101"/>
      <c r="IZS1957" s="101"/>
      <c r="IZT1957" s="101"/>
      <c r="IZU1957" s="101"/>
      <c r="IZV1957" s="101"/>
      <c r="IZW1957" s="101"/>
      <c r="IZX1957" s="101"/>
      <c r="IZY1957" s="101"/>
      <c r="IZZ1957" s="101"/>
      <c r="JAA1957" s="101"/>
      <c r="JAB1957" s="101"/>
      <c r="JAC1957" s="101"/>
      <c r="JAD1957" s="101"/>
      <c r="JAE1957" s="101"/>
      <c r="JAF1957" s="101"/>
      <c r="JAG1957" s="101"/>
      <c r="JAH1957" s="101"/>
      <c r="JAI1957" s="101"/>
      <c r="JAJ1957" s="101"/>
      <c r="JAK1957" s="101"/>
      <c r="JAL1957" s="101"/>
      <c r="JAM1957" s="101"/>
      <c r="JAN1957" s="101"/>
      <c r="JAO1957" s="101"/>
      <c r="JAP1957" s="101"/>
      <c r="JAQ1957" s="101"/>
      <c r="JAR1957" s="101"/>
      <c r="JAS1957" s="101"/>
      <c r="JAT1957" s="101"/>
      <c r="JAU1957" s="101"/>
      <c r="JAV1957" s="101"/>
      <c r="JAW1957" s="101"/>
      <c r="JAX1957" s="101"/>
      <c r="JAY1957" s="101"/>
      <c r="JAZ1957" s="101"/>
      <c r="JBA1957" s="101"/>
      <c r="JBB1957" s="101"/>
      <c r="JBC1957" s="101"/>
      <c r="JBD1957" s="101"/>
      <c r="JBE1957" s="101"/>
      <c r="JBF1957" s="101"/>
      <c r="JBG1957" s="101"/>
      <c r="JBH1957" s="101"/>
      <c r="JBI1957" s="101"/>
      <c r="JBJ1957" s="101"/>
      <c r="JBK1957" s="101"/>
      <c r="JBL1957" s="101"/>
      <c r="JBM1957" s="101"/>
      <c r="JBN1957" s="101"/>
      <c r="JBO1957" s="101"/>
      <c r="JBP1957" s="101"/>
      <c r="JBQ1957" s="101"/>
      <c r="JBR1957" s="101"/>
      <c r="JBS1957" s="101"/>
      <c r="JBT1957" s="101"/>
      <c r="JBU1957" s="101"/>
      <c r="JBV1957" s="101"/>
      <c r="JBW1957" s="101"/>
      <c r="JBX1957" s="101"/>
      <c r="JBY1957" s="101"/>
      <c r="JBZ1957" s="101"/>
      <c r="JCA1957" s="101"/>
      <c r="JCB1957" s="101"/>
      <c r="JCC1957" s="101"/>
      <c r="JCD1957" s="101"/>
      <c r="JCE1957" s="101"/>
      <c r="JCF1957" s="101"/>
      <c r="JCG1957" s="101"/>
      <c r="JCH1957" s="101"/>
      <c r="JCI1957" s="101"/>
      <c r="JCJ1957" s="101"/>
      <c r="JCK1957" s="101"/>
      <c r="JCL1957" s="101"/>
      <c r="JCM1957" s="101"/>
      <c r="JCN1957" s="101"/>
      <c r="JCO1957" s="101"/>
      <c r="JCP1957" s="101"/>
      <c r="JCQ1957" s="101"/>
      <c r="JCR1957" s="101"/>
      <c r="JCS1957" s="101"/>
      <c r="JCT1957" s="101"/>
      <c r="JCU1957" s="101"/>
      <c r="JCV1957" s="101"/>
      <c r="JCW1957" s="101"/>
      <c r="JCX1957" s="101"/>
      <c r="JCY1957" s="101"/>
      <c r="JCZ1957" s="101"/>
      <c r="JDA1957" s="101"/>
      <c r="JDB1957" s="101"/>
      <c r="JDC1957" s="101"/>
      <c r="JDD1957" s="101"/>
      <c r="JDE1957" s="101"/>
      <c r="JDF1957" s="101"/>
      <c r="JDG1957" s="101"/>
      <c r="JDH1957" s="101"/>
      <c r="JDI1957" s="101"/>
      <c r="JDJ1957" s="101"/>
      <c r="JDK1957" s="101"/>
      <c r="JDL1957" s="101"/>
      <c r="JDM1957" s="101"/>
      <c r="JDN1957" s="101"/>
      <c r="JDO1957" s="101"/>
      <c r="JDP1957" s="101"/>
      <c r="JDQ1957" s="101"/>
      <c r="JDR1957" s="101"/>
      <c r="JDS1957" s="101"/>
      <c r="JDT1957" s="101"/>
      <c r="JDU1957" s="101"/>
      <c r="JDV1957" s="101"/>
      <c r="JDW1957" s="101"/>
      <c r="JDX1957" s="101"/>
      <c r="JDY1957" s="101"/>
      <c r="JDZ1957" s="101"/>
      <c r="JEA1957" s="101"/>
      <c r="JEB1957" s="101"/>
      <c r="JEC1957" s="101"/>
      <c r="JED1957" s="101"/>
      <c r="JEE1957" s="101"/>
      <c r="JEF1957" s="101"/>
      <c r="JEG1957" s="101"/>
      <c r="JEH1957" s="101"/>
      <c r="JEI1957" s="101"/>
      <c r="JEJ1957" s="101"/>
      <c r="JEK1957" s="101"/>
      <c r="JEL1957" s="101"/>
      <c r="JEM1957" s="101"/>
      <c r="JEN1957" s="101"/>
      <c r="JEO1957" s="101"/>
      <c r="JEP1957" s="101"/>
      <c r="JEQ1957" s="101"/>
      <c r="JER1957" s="101"/>
      <c r="JES1957" s="101"/>
      <c r="JET1957" s="101"/>
      <c r="JEU1957" s="101"/>
      <c r="JEV1957" s="101"/>
      <c r="JEW1957" s="101"/>
      <c r="JEX1957" s="101"/>
      <c r="JEY1957" s="101"/>
      <c r="JEZ1957" s="101"/>
      <c r="JFA1957" s="101"/>
      <c r="JFB1957" s="101"/>
      <c r="JFC1957" s="101"/>
      <c r="JFD1957" s="101"/>
      <c r="JFE1957" s="101"/>
      <c r="JFF1957" s="101"/>
      <c r="JFG1957" s="101"/>
      <c r="JFH1957" s="101"/>
      <c r="JFI1957" s="101"/>
      <c r="JFJ1957" s="101"/>
      <c r="JFK1957" s="101"/>
      <c r="JFL1957" s="101"/>
      <c r="JFM1957" s="101"/>
      <c r="JFN1957" s="101"/>
      <c r="JFO1957" s="101"/>
      <c r="JFP1957" s="101"/>
      <c r="JFQ1957" s="101"/>
      <c r="JFR1957" s="101"/>
      <c r="JFS1957" s="101"/>
      <c r="JFT1957" s="101"/>
      <c r="JFU1957" s="101"/>
      <c r="JFV1957" s="101"/>
      <c r="JFW1957" s="101"/>
      <c r="JFX1957" s="101"/>
      <c r="JFY1957" s="101"/>
      <c r="JFZ1957" s="101"/>
      <c r="JGA1957" s="101"/>
      <c r="JGB1957" s="101"/>
      <c r="JGC1957" s="101"/>
      <c r="JGD1957" s="101"/>
      <c r="JGE1957" s="101"/>
      <c r="JGF1957" s="101"/>
      <c r="JGG1957" s="101"/>
      <c r="JGH1957" s="101"/>
      <c r="JGI1957" s="101"/>
      <c r="JGJ1957" s="101"/>
      <c r="JGK1957" s="101"/>
      <c r="JGL1957" s="101"/>
      <c r="JGM1957" s="101"/>
      <c r="JGN1957" s="101"/>
      <c r="JGO1957" s="101"/>
      <c r="JGP1957" s="101"/>
      <c r="JGQ1957" s="101"/>
      <c r="JGR1957" s="101"/>
      <c r="JGS1957" s="101"/>
      <c r="JGT1957" s="101"/>
      <c r="JGU1957" s="101"/>
      <c r="JGV1957" s="101"/>
      <c r="JGW1957" s="101"/>
      <c r="JGX1957" s="101"/>
      <c r="JGY1957" s="101"/>
      <c r="JGZ1957" s="101"/>
      <c r="JHA1957" s="101"/>
      <c r="JHB1957" s="101"/>
      <c r="JHC1957" s="101"/>
      <c r="JHD1957" s="101"/>
      <c r="JHE1957" s="101"/>
      <c r="JHF1957" s="101"/>
      <c r="JHG1957" s="101"/>
      <c r="JHH1957" s="101"/>
      <c r="JHI1957" s="101"/>
      <c r="JHJ1957" s="101"/>
      <c r="JHK1957" s="101"/>
      <c r="JHL1957" s="101"/>
      <c r="JHM1957" s="101"/>
      <c r="JHN1957" s="101"/>
      <c r="JHO1957" s="101"/>
      <c r="JHP1957" s="101"/>
      <c r="JHQ1957" s="101"/>
      <c r="JHR1957" s="101"/>
      <c r="JHS1957" s="101"/>
      <c r="JHT1957" s="101"/>
      <c r="JHU1957" s="101"/>
      <c r="JHV1957" s="101"/>
      <c r="JHW1957" s="101"/>
      <c r="JHX1957" s="101"/>
      <c r="JHY1957" s="101"/>
      <c r="JHZ1957" s="101"/>
      <c r="JIA1957" s="101"/>
      <c r="JIB1957" s="101"/>
      <c r="JIC1957" s="101"/>
      <c r="JID1957" s="101"/>
      <c r="JIE1957" s="101"/>
      <c r="JIF1957" s="101"/>
      <c r="JIG1957" s="101"/>
      <c r="JIH1957" s="101"/>
      <c r="JII1957" s="101"/>
      <c r="JIJ1957" s="101"/>
      <c r="JIK1957" s="101"/>
      <c r="JIL1957" s="101"/>
      <c r="JIM1957" s="101"/>
      <c r="JIN1957" s="101"/>
      <c r="JIO1957" s="101"/>
      <c r="JIP1957" s="101"/>
      <c r="JIQ1957" s="101"/>
      <c r="JIR1957" s="101"/>
      <c r="JIS1957" s="101"/>
      <c r="JIT1957" s="101"/>
      <c r="JIU1957" s="101"/>
      <c r="JIV1957" s="101"/>
      <c r="JIW1957" s="101"/>
      <c r="JIX1957" s="101"/>
      <c r="JIY1957" s="101"/>
      <c r="JIZ1957" s="101"/>
      <c r="JJA1957" s="101"/>
      <c r="JJB1957" s="101"/>
      <c r="JJC1957" s="101"/>
      <c r="JJD1957" s="101"/>
      <c r="JJE1957" s="101"/>
      <c r="JJF1957" s="101"/>
      <c r="JJG1957" s="101"/>
      <c r="JJH1957" s="101"/>
      <c r="JJI1957" s="101"/>
      <c r="JJJ1957" s="101"/>
      <c r="JJK1957" s="101"/>
      <c r="JJL1957" s="101"/>
      <c r="JJM1957" s="101"/>
      <c r="JJN1957" s="101"/>
      <c r="JJO1957" s="101"/>
      <c r="JJP1957" s="101"/>
      <c r="JJQ1957" s="101"/>
      <c r="JJR1957" s="101"/>
      <c r="JJS1957" s="101"/>
      <c r="JJT1957" s="101"/>
      <c r="JJU1957" s="101"/>
      <c r="JJV1957" s="101"/>
      <c r="JJW1957" s="101"/>
      <c r="JJX1957" s="101"/>
      <c r="JJY1957" s="101"/>
      <c r="JJZ1957" s="101"/>
      <c r="JKA1957" s="101"/>
      <c r="JKB1957" s="101"/>
      <c r="JKC1957" s="101"/>
      <c r="JKD1957" s="101"/>
      <c r="JKE1957" s="101"/>
      <c r="JKF1957" s="101"/>
      <c r="JKG1957" s="101"/>
      <c r="JKH1957" s="101"/>
      <c r="JKI1957" s="101"/>
      <c r="JKJ1957" s="101"/>
      <c r="JKK1957" s="101"/>
      <c r="JKL1957" s="101"/>
      <c r="JKM1957" s="101"/>
      <c r="JKN1957" s="101"/>
      <c r="JKO1957" s="101"/>
      <c r="JKP1957" s="101"/>
      <c r="JKQ1957" s="101"/>
      <c r="JKR1957" s="101"/>
      <c r="JKS1957" s="101"/>
      <c r="JKT1957" s="101"/>
      <c r="JKU1957" s="101"/>
      <c r="JKV1957" s="101"/>
      <c r="JKW1957" s="101"/>
      <c r="JKX1957" s="101"/>
      <c r="JKY1957" s="101"/>
      <c r="JKZ1957" s="101"/>
      <c r="JLA1957" s="101"/>
      <c r="JLB1957" s="101"/>
      <c r="JLC1957" s="101"/>
      <c r="JLD1957" s="101"/>
      <c r="JLE1957" s="101"/>
      <c r="JLF1957" s="101"/>
      <c r="JLG1957" s="101"/>
      <c r="JLH1957" s="101"/>
      <c r="JLI1957" s="101"/>
      <c r="JLJ1957" s="101"/>
      <c r="JLK1957" s="101"/>
      <c r="JLL1957" s="101"/>
      <c r="JLM1957" s="101"/>
      <c r="JLN1957" s="101"/>
      <c r="JLO1957" s="101"/>
      <c r="JLP1957" s="101"/>
      <c r="JLQ1957" s="101"/>
      <c r="JLR1957" s="101"/>
      <c r="JLS1957" s="101"/>
      <c r="JLT1957" s="101"/>
      <c r="JLU1957" s="101"/>
      <c r="JLV1957" s="101"/>
      <c r="JLW1957" s="101"/>
      <c r="JLX1957" s="101"/>
      <c r="JLY1957" s="101"/>
      <c r="JLZ1957" s="101"/>
      <c r="JMA1957" s="101"/>
      <c r="JMB1957" s="101"/>
      <c r="JMC1957" s="101"/>
      <c r="JMD1957" s="101"/>
      <c r="JME1957" s="101"/>
      <c r="JMF1957" s="101"/>
      <c r="JMG1957" s="101"/>
      <c r="JMH1957" s="101"/>
      <c r="JMI1957" s="101"/>
      <c r="JMJ1957" s="101"/>
      <c r="JMK1957" s="101"/>
      <c r="JML1957" s="101"/>
      <c r="JMM1957" s="101"/>
      <c r="JMN1957" s="101"/>
      <c r="JMO1957" s="101"/>
      <c r="JMP1957" s="101"/>
      <c r="JMQ1957" s="101"/>
      <c r="JMR1957" s="101"/>
      <c r="JMS1957" s="101"/>
      <c r="JMT1957" s="101"/>
      <c r="JMU1957" s="101"/>
      <c r="JMV1957" s="101"/>
      <c r="JMW1957" s="101"/>
      <c r="JMX1957" s="101"/>
      <c r="JMY1957" s="101"/>
      <c r="JMZ1957" s="101"/>
      <c r="JNA1957" s="101"/>
      <c r="JNB1957" s="101"/>
      <c r="JNC1957" s="101"/>
      <c r="JND1957" s="101"/>
      <c r="JNE1957" s="101"/>
      <c r="JNF1957" s="101"/>
      <c r="JNG1957" s="101"/>
      <c r="JNH1957" s="101"/>
      <c r="JNI1957" s="101"/>
      <c r="JNJ1957" s="101"/>
      <c r="JNK1957" s="101"/>
      <c r="JNL1957" s="101"/>
      <c r="JNM1957" s="101"/>
      <c r="JNN1957" s="101"/>
      <c r="JNO1957" s="101"/>
      <c r="JNP1957" s="101"/>
      <c r="JNQ1957" s="101"/>
      <c r="JNR1957" s="101"/>
      <c r="JNS1957" s="101"/>
      <c r="JNT1957" s="101"/>
      <c r="JNU1957" s="101"/>
      <c r="JNV1957" s="101"/>
      <c r="JNW1957" s="101"/>
      <c r="JNX1957" s="101"/>
      <c r="JNY1957" s="101"/>
      <c r="JNZ1957" s="101"/>
      <c r="JOA1957" s="101"/>
      <c r="JOB1957" s="101"/>
      <c r="JOC1957" s="101"/>
      <c r="JOD1957" s="101"/>
      <c r="JOE1957" s="101"/>
      <c r="JOF1957" s="101"/>
      <c r="JOG1957" s="101"/>
      <c r="JOH1957" s="101"/>
      <c r="JOI1957" s="101"/>
      <c r="JOJ1957" s="101"/>
      <c r="JOK1957" s="101"/>
      <c r="JOL1957" s="101"/>
      <c r="JOM1957" s="101"/>
      <c r="JON1957" s="101"/>
      <c r="JOO1957" s="101"/>
      <c r="JOP1957" s="101"/>
      <c r="JOQ1957" s="101"/>
      <c r="JOR1957" s="101"/>
      <c r="JOS1957" s="101"/>
      <c r="JOT1957" s="101"/>
      <c r="JOU1957" s="101"/>
      <c r="JOV1957" s="101"/>
      <c r="JOW1957" s="101"/>
      <c r="JOX1957" s="101"/>
      <c r="JOY1957" s="101"/>
      <c r="JOZ1957" s="101"/>
      <c r="JPA1957" s="101"/>
      <c r="JPB1957" s="101"/>
      <c r="JPC1957" s="101"/>
      <c r="JPD1957" s="101"/>
      <c r="JPE1957" s="101"/>
      <c r="JPF1957" s="101"/>
      <c r="JPG1957" s="101"/>
      <c r="JPH1957" s="101"/>
      <c r="JPI1957" s="101"/>
      <c r="JPJ1957" s="101"/>
      <c r="JPK1957" s="101"/>
      <c r="JPL1957" s="101"/>
      <c r="JPM1957" s="101"/>
      <c r="JPN1957" s="101"/>
      <c r="JPO1957" s="101"/>
      <c r="JPP1957" s="101"/>
      <c r="JPQ1957" s="101"/>
      <c r="JPR1957" s="101"/>
      <c r="JPS1957" s="101"/>
      <c r="JPT1957" s="101"/>
      <c r="JPU1957" s="101"/>
      <c r="JPV1957" s="101"/>
      <c r="JPW1957" s="101"/>
      <c r="JPX1957" s="101"/>
      <c r="JPY1957" s="101"/>
      <c r="JPZ1957" s="101"/>
      <c r="JQA1957" s="101"/>
      <c r="JQB1957" s="101"/>
      <c r="JQC1957" s="101"/>
      <c r="JQD1957" s="101"/>
      <c r="JQE1957" s="101"/>
      <c r="JQF1957" s="101"/>
      <c r="JQG1957" s="101"/>
      <c r="JQH1957" s="101"/>
      <c r="JQI1957" s="101"/>
      <c r="JQJ1957" s="101"/>
      <c r="JQK1957" s="101"/>
      <c r="JQL1957" s="101"/>
      <c r="JQM1957" s="101"/>
      <c r="JQN1957" s="101"/>
      <c r="JQO1957" s="101"/>
      <c r="JQP1957" s="101"/>
      <c r="JQQ1957" s="101"/>
      <c r="JQR1957" s="101"/>
      <c r="JQS1957" s="101"/>
      <c r="JQT1957" s="101"/>
      <c r="JQU1957" s="101"/>
      <c r="JQV1957" s="101"/>
      <c r="JQW1957" s="101"/>
      <c r="JQX1957" s="101"/>
      <c r="JQY1957" s="101"/>
      <c r="JQZ1957" s="101"/>
      <c r="JRA1957" s="101"/>
      <c r="JRB1957" s="101"/>
      <c r="JRC1957" s="101"/>
      <c r="JRD1957" s="101"/>
      <c r="JRE1957" s="101"/>
      <c r="JRF1957" s="101"/>
      <c r="JRG1957" s="101"/>
      <c r="JRH1957" s="101"/>
      <c r="JRI1957" s="101"/>
      <c r="JRJ1957" s="101"/>
      <c r="JRK1957" s="101"/>
      <c r="JRL1957" s="101"/>
      <c r="JRM1957" s="101"/>
      <c r="JRN1957" s="101"/>
      <c r="JRO1957" s="101"/>
      <c r="JRP1957" s="101"/>
      <c r="JRQ1957" s="101"/>
      <c r="JRR1957" s="101"/>
      <c r="JRS1957" s="101"/>
      <c r="JRT1957" s="101"/>
      <c r="JRU1957" s="101"/>
      <c r="JRV1957" s="101"/>
      <c r="JRW1957" s="101"/>
      <c r="JRX1957" s="101"/>
      <c r="JRY1957" s="101"/>
      <c r="JRZ1957" s="101"/>
      <c r="JSA1957" s="101"/>
      <c r="JSB1957" s="101"/>
      <c r="JSC1957" s="101"/>
      <c r="JSD1957" s="101"/>
      <c r="JSE1957" s="101"/>
      <c r="JSF1957" s="101"/>
      <c r="JSG1957" s="101"/>
      <c r="JSH1957" s="101"/>
      <c r="JSI1957" s="101"/>
      <c r="JSJ1957" s="101"/>
      <c r="JSK1957" s="101"/>
      <c r="JSL1957" s="101"/>
      <c r="JSM1957" s="101"/>
      <c r="JSN1957" s="101"/>
      <c r="JSO1957" s="101"/>
      <c r="JSP1957" s="101"/>
      <c r="JSQ1957" s="101"/>
      <c r="JSR1957" s="101"/>
      <c r="JSS1957" s="101"/>
      <c r="JST1957" s="101"/>
      <c r="JSU1957" s="101"/>
      <c r="JSV1957" s="101"/>
      <c r="JSW1957" s="101"/>
      <c r="JSX1957" s="101"/>
      <c r="JSY1957" s="101"/>
      <c r="JSZ1957" s="101"/>
      <c r="JTA1957" s="101"/>
      <c r="JTB1957" s="101"/>
      <c r="JTC1957" s="101"/>
      <c r="JTD1957" s="101"/>
      <c r="JTE1957" s="101"/>
      <c r="JTF1957" s="101"/>
      <c r="JTG1957" s="101"/>
      <c r="JTH1957" s="101"/>
      <c r="JTI1957" s="101"/>
      <c r="JTJ1957" s="101"/>
      <c r="JTK1957" s="101"/>
      <c r="JTL1957" s="101"/>
      <c r="JTM1957" s="101"/>
      <c r="JTN1957" s="101"/>
      <c r="JTO1957" s="101"/>
      <c r="JTP1957" s="101"/>
      <c r="JTQ1957" s="101"/>
      <c r="JTR1957" s="101"/>
      <c r="JTS1957" s="101"/>
      <c r="JTT1957" s="101"/>
      <c r="JTU1957" s="101"/>
      <c r="JTV1957" s="101"/>
      <c r="JTW1957" s="101"/>
      <c r="JTX1957" s="101"/>
      <c r="JTY1957" s="101"/>
      <c r="JTZ1957" s="101"/>
      <c r="JUA1957" s="101"/>
      <c r="JUB1957" s="101"/>
      <c r="JUC1957" s="101"/>
      <c r="JUD1957" s="101"/>
      <c r="JUE1957" s="101"/>
      <c r="JUF1957" s="101"/>
      <c r="JUG1957" s="101"/>
      <c r="JUH1957" s="101"/>
      <c r="JUI1957" s="101"/>
      <c r="JUJ1957" s="101"/>
      <c r="JUK1957" s="101"/>
      <c r="JUL1957" s="101"/>
      <c r="JUM1957" s="101"/>
      <c r="JUN1957" s="101"/>
      <c r="JUO1957" s="101"/>
      <c r="JUP1957" s="101"/>
      <c r="JUQ1957" s="101"/>
      <c r="JUR1957" s="101"/>
      <c r="JUS1957" s="101"/>
      <c r="JUT1957" s="101"/>
      <c r="JUU1957" s="101"/>
      <c r="JUV1957" s="101"/>
      <c r="JUW1957" s="101"/>
      <c r="JUX1957" s="101"/>
      <c r="JUY1957" s="101"/>
      <c r="JUZ1957" s="101"/>
      <c r="JVA1957" s="101"/>
      <c r="JVB1957" s="101"/>
      <c r="JVC1957" s="101"/>
      <c r="JVD1957" s="101"/>
      <c r="JVE1957" s="101"/>
      <c r="JVF1957" s="101"/>
      <c r="JVG1957" s="101"/>
      <c r="JVH1957" s="101"/>
      <c r="JVI1957" s="101"/>
      <c r="JVJ1957" s="101"/>
      <c r="JVK1957" s="101"/>
      <c r="JVL1957" s="101"/>
      <c r="JVM1957" s="101"/>
      <c r="JVN1957" s="101"/>
      <c r="JVO1957" s="101"/>
      <c r="JVP1957" s="101"/>
      <c r="JVQ1957" s="101"/>
      <c r="JVR1957" s="101"/>
      <c r="JVS1957" s="101"/>
      <c r="JVT1957" s="101"/>
      <c r="JVU1957" s="101"/>
      <c r="JVV1957" s="101"/>
      <c r="JVW1957" s="101"/>
      <c r="JVX1957" s="101"/>
      <c r="JVY1957" s="101"/>
      <c r="JVZ1957" s="101"/>
      <c r="JWA1957" s="101"/>
      <c r="JWB1957" s="101"/>
      <c r="JWC1957" s="101"/>
      <c r="JWD1957" s="101"/>
      <c r="JWE1957" s="101"/>
      <c r="JWF1957" s="101"/>
      <c r="JWG1957" s="101"/>
      <c r="JWH1957" s="101"/>
      <c r="JWI1957" s="101"/>
      <c r="JWJ1957" s="101"/>
      <c r="JWK1957" s="101"/>
      <c r="JWL1957" s="101"/>
      <c r="JWM1957" s="101"/>
      <c r="JWN1957" s="101"/>
      <c r="JWO1957" s="101"/>
      <c r="JWP1957" s="101"/>
      <c r="JWQ1957" s="101"/>
      <c r="JWR1957" s="101"/>
      <c r="JWS1957" s="101"/>
      <c r="JWT1957" s="101"/>
      <c r="JWU1957" s="101"/>
      <c r="JWV1957" s="101"/>
      <c r="JWW1957" s="101"/>
      <c r="JWX1957" s="101"/>
      <c r="JWY1957" s="101"/>
      <c r="JWZ1957" s="101"/>
      <c r="JXA1957" s="101"/>
      <c r="JXB1957" s="101"/>
      <c r="JXC1957" s="101"/>
      <c r="JXD1957" s="101"/>
      <c r="JXE1957" s="101"/>
      <c r="JXF1957" s="101"/>
      <c r="JXG1957" s="101"/>
      <c r="JXH1957" s="101"/>
      <c r="JXI1957" s="101"/>
      <c r="JXJ1957" s="101"/>
      <c r="JXK1957" s="101"/>
      <c r="JXL1957" s="101"/>
      <c r="JXM1957" s="101"/>
      <c r="JXN1957" s="101"/>
      <c r="JXO1957" s="101"/>
      <c r="JXP1957" s="101"/>
      <c r="JXQ1957" s="101"/>
      <c r="JXR1957" s="101"/>
      <c r="JXS1957" s="101"/>
      <c r="JXT1957" s="101"/>
      <c r="JXU1957" s="101"/>
      <c r="JXV1957" s="101"/>
      <c r="JXW1957" s="101"/>
      <c r="JXX1957" s="101"/>
      <c r="JXY1957" s="101"/>
      <c r="JXZ1957" s="101"/>
      <c r="JYA1957" s="101"/>
      <c r="JYB1957" s="101"/>
      <c r="JYC1957" s="101"/>
      <c r="JYD1957" s="101"/>
      <c r="JYE1957" s="101"/>
      <c r="JYF1957" s="101"/>
      <c r="JYG1957" s="101"/>
      <c r="JYH1957" s="101"/>
      <c r="JYI1957" s="101"/>
      <c r="JYJ1957" s="101"/>
      <c r="JYK1957" s="101"/>
      <c r="JYL1957" s="101"/>
      <c r="JYM1957" s="101"/>
      <c r="JYN1957" s="101"/>
      <c r="JYO1957" s="101"/>
      <c r="JYP1957" s="101"/>
      <c r="JYQ1957" s="101"/>
      <c r="JYR1957" s="101"/>
      <c r="JYS1957" s="101"/>
      <c r="JYT1957" s="101"/>
      <c r="JYU1957" s="101"/>
      <c r="JYV1957" s="101"/>
      <c r="JYW1957" s="101"/>
      <c r="JYX1957" s="101"/>
      <c r="JYY1957" s="101"/>
      <c r="JYZ1957" s="101"/>
      <c r="JZA1957" s="101"/>
      <c r="JZB1957" s="101"/>
      <c r="JZC1957" s="101"/>
      <c r="JZD1957" s="101"/>
      <c r="JZE1957" s="101"/>
      <c r="JZF1957" s="101"/>
      <c r="JZG1957" s="101"/>
      <c r="JZH1957" s="101"/>
      <c r="JZI1957" s="101"/>
      <c r="JZJ1957" s="101"/>
      <c r="JZK1957" s="101"/>
      <c r="JZL1957" s="101"/>
      <c r="JZM1957" s="101"/>
      <c r="JZN1957" s="101"/>
      <c r="JZO1957" s="101"/>
      <c r="JZP1957" s="101"/>
      <c r="JZQ1957" s="101"/>
      <c r="JZR1957" s="101"/>
      <c r="JZS1957" s="101"/>
      <c r="JZT1957" s="101"/>
      <c r="JZU1957" s="101"/>
      <c r="JZV1957" s="101"/>
      <c r="JZW1957" s="101"/>
      <c r="JZX1957" s="101"/>
      <c r="JZY1957" s="101"/>
      <c r="JZZ1957" s="101"/>
      <c r="KAA1957" s="101"/>
      <c r="KAB1957" s="101"/>
      <c r="KAC1957" s="101"/>
      <c r="KAD1957" s="101"/>
      <c r="KAE1957" s="101"/>
      <c r="KAF1957" s="101"/>
      <c r="KAG1957" s="101"/>
      <c r="KAH1957" s="101"/>
      <c r="KAI1957" s="101"/>
      <c r="KAJ1957" s="101"/>
      <c r="KAK1957" s="101"/>
      <c r="KAL1957" s="101"/>
      <c r="KAM1957" s="101"/>
      <c r="KAN1957" s="101"/>
      <c r="KAO1957" s="101"/>
      <c r="KAP1957" s="101"/>
      <c r="KAQ1957" s="101"/>
      <c r="KAR1957" s="101"/>
      <c r="KAS1957" s="101"/>
      <c r="KAT1957" s="101"/>
      <c r="KAU1957" s="101"/>
      <c r="KAV1957" s="101"/>
      <c r="KAW1957" s="101"/>
      <c r="KAX1957" s="101"/>
      <c r="KAY1957" s="101"/>
      <c r="KAZ1957" s="101"/>
      <c r="KBA1957" s="101"/>
      <c r="KBB1957" s="101"/>
      <c r="KBC1957" s="101"/>
      <c r="KBD1957" s="101"/>
      <c r="KBE1957" s="101"/>
      <c r="KBF1957" s="101"/>
      <c r="KBG1957" s="101"/>
      <c r="KBH1957" s="101"/>
      <c r="KBI1957" s="101"/>
      <c r="KBJ1957" s="101"/>
      <c r="KBK1957" s="101"/>
      <c r="KBL1957" s="101"/>
      <c r="KBM1957" s="101"/>
      <c r="KBN1957" s="101"/>
      <c r="KBO1957" s="101"/>
      <c r="KBP1957" s="101"/>
      <c r="KBQ1957" s="101"/>
      <c r="KBR1957" s="101"/>
      <c r="KBS1957" s="101"/>
      <c r="KBT1957" s="101"/>
      <c r="KBU1957" s="101"/>
      <c r="KBV1957" s="101"/>
      <c r="KBW1957" s="101"/>
      <c r="KBX1957" s="101"/>
      <c r="KBY1957" s="101"/>
      <c r="KBZ1957" s="101"/>
      <c r="KCA1957" s="101"/>
      <c r="KCB1957" s="101"/>
      <c r="KCC1957" s="101"/>
      <c r="KCD1957" s="101"/>
      <c r="KCE1957" s="101"/>
      <c r="KCF1957" s="101"/>
      <c r="KCG1957" s="101"/>
      <c r="KCH1957" s="101"/>
      <c r="KCI1957" s="101"/>
      <c r="KCJ1957" s="101"/>
      <c r="KCK1957" s="101"/>
      <c r="KCL1957" s="101"/>
      <c r="KCM1957" s="101"/>
      <c r="KCN1957" s="101"/>
      <c r="KCO1957" s="101"/>
      <c r="KCP1957" s="101"/>
      <c r="KCQ1957" s="101"/>
      <c r="KCR1957" s="101"/>
      <c r="KCS1957" s="101"/>
      <c r="KCT1957" s="101"/>
      <c r="KCU1957" s="101"/>
      <c r="KCV1957" s="101"/>
      <c r="KCW1957" s="101"/>
      <c r="KCX1957" s="101"/>
      <c r="KCY1957" s="101"/>
      <c r="KCZ1957" s="101"/>
      <c r="KDA1957" s="101"/>
      <c r="KDB1957" s="101"/>
      <c r="KDC1957" s="101"/>
      <c r="KDD1957" s="101"/>
      <c r="KDE1957" s="101"/>
      <c r="KDF1957" s="101"/>
      <c r="KDG1957" s="101"/>
      <c r="KDH1957" s="101"/>
      <c r="KDI1957" s="101"/>
      <c r="KDJ1957" s="101"/>
      <c r="KDK1957" s="101"/>
      <c r="KDL1957" s="101"/>
      <c r="KDM1957" s="101"/>
      <c r="KDN1957" s="101"/>
      <c r="KDO1957" s="101"/>
      <c r="KDP1957" s="101"/>
      <c r="KDQ1957" s="101"/>
      <c r="KDR1957" s="101"/>
      <c r="KDS1957" s="101"/>
      <c r="KDT1957" s="101"/>
      <c r="KDU1957" s="101"/>
      <c r="KDV1957" s="101"/>
      <c r="KDW1957" s="101"/>
      <c r="KDX1957" s="101"/>
      <c r="KDY1957" s="101"/>
      <c r="KDZ1957" s="101"/>
      <c r="KEA1957" s="101"/>
      <c r="KEB1957" s="101"/>
      <c r="KEC1957" s="101"/>
      <c r="KED1957" s="101"/>
      <c r="KEE1957" s="101"/>
      <c r="KEF1957" s="101"/>
      <c r="KEG1957" s="101"/>
      <c r="KEH1957" s="101"/>
      <c r="KEI1957" s="101"/>
      <c r="KEJ1957" s="101"/>
      <c r="KEK1957" s="101"/>
      <c r="KEL1957" s="101"/>
      <c r="KEM1957" s="101"/>
      <c r="KEN1957" s="101"/>
      <c r="KEO1957" s="101"/>
      <c r="KEP1957" s="101"/>
      <c r="KEQ1957" s="101"/>
      <c r="KER1957" s="101"/>
      <c r="KES1957" s="101"/>
      <c r="KET1957" s="101"/>
      <c r="KEU1957" s="101"/>
      <c r="KEV1957" s="101"/>
      <c r="KEW1957" s="101"/>
      <c r="KEX1957" s="101"/>
      <c r="KEY1957" s="101"/>
      <c r="KEZ1957" s="101"/>
      <c r="KFA1957" s="101"/>
      <c r="KFB1957" s="101"/>
      <c r="KFC1957" s="101"/>
      <c r="KFD1957" s="101"/>
      <c r="KFE1957" s="101"/>
      <c r="KFF1957" s="101"/>
      <c r="KFG1957" s="101"/>
      <c r="KFH1957" s="101"/>
      <c r="KFI1957" s="101"/>
      <c r="KFJ1957" s="101"/>
      <c r="KFK1957" s="101"/>
      <c r="KFL1957" s="101"/>
      <c r="KFM1957" s="101"/>
      <c r="KFN1957" s="101"/>
      <c r="KFO1957" s="101"/>
      <c r="KFP1957" s="101"/>
      <c r="KFQ1957" s="101"/>
      <c r="KFR1957" s="101"/>
      <c r="KFS1957" s="101"/>
      <c r="KFT1957" s="101"/>
      <c r="KFU1957" s="101"/>
      <c r="KFV1957" s="101"/>
      <c r="KFW1957" s="101"/>
      <c r="KFX1957" s="101"/>
      <c r="KFY1957" s="101"/>
      <c r="KFZ1957" s="101"/>
      <c r="KGA1957" s="101"/>
      <c r="KGB1957" s="101"/>
      <c r="KGC1957" s="101"/>
      <c r="KGD1957" s="101"/>
      <c r="KGE1957" s="101"/>
      <c r="KGF1957" s="101"/>
      <c r="KGG1957" s="101"/>
      <c r="KGH1957" s="101"/>
      <c r="KGI1957" s="101"/>
      <c r="KGJ1957" s="101"/>
      <c r="KGK1957" s="101"/>
      <c r="KGL1957" s="101"/>
      <c r="KGM1957" s="101"/>
      <c r="KGN1957" s="101"/>
      <c r="KGO1957" s="101"/>
      <c r="KGP1957" s="101"/>
      <c r="KGQ1957" s="101"/>
      <c r="KGR1957" s="101"/>
      <c r="KGS1957" s="101"/>
      <c r="KGT1957" s="101"/>
      <c r="KGU1957" s="101"/>
      <c r="KGV1957" s="101"/>
      <c r="KGW1957" s="101"/>
      <c r="KGX1957" s="101"/>
      <c r="KGY1957" s="101"/>
      <c r="KGZ1957" s="101"/>
      <c r="KHA1957" s="101"/>
      <c r="KHB1957" s="101"/>
      <c r="KHC1957" s="101"/>
      <c r="KHD1957" s="101"/>
      <c r="KHE1957" s="101"/>
      <c r="KHF1957" s="101"/>
      <c r="KHG1957" s="101"/>
      <c r="KHH1957" s="101"/>
      <c r="KHI1957" s="101"/>
      <c r="KHJ1957" s="101"/>
      <c r="KHK1957" s="101"/>
      <c r="KHL1957" s="101"/>
      <c r="KHM1957" s="101"/>
      <c r="KHN1957" s="101"/>
      <c r="KHO1957" s="101"/>
      <c r="KHP1957" s="101"/>
      <c r="KHQ1957" s="101"/>
      <c r="KHR1957" s="101"/>
      <c r="KHS1957" s="101"/>
      <c r="KHT1957" s="101"/>
      <c r="KHU1957" s="101"/>
      <c r="KHV1957" s="101"/>
      <c r="KHW1957" s="101"/>
      <c r="KHX1957" s="101"/>
      <c r="KHY1957" s="101"/>
      <c r="KHZ1957" s="101"/>
      <c r="KIA1957" s="101"/>
      <c r="KIB1957" s="101"/>
      <c r="KIC1957" s="101"/>
      <c r="KID1957" s="101"/>
      <c r="KIE1957" s="101"/>
      <c r="KIF1957" s="101"/>
      <c r="KIG1957" s="101"/>
      <c r="KIH1957" s="101"/>
      <c r="KII1957" s="101"/>
      <c r="KIJ1957" s="101"/>
      <c r="KIK1957" s="101"/>
      <c r="KIL1957" s="101"/>
      <c r="KIM1957" s="101"/>
      <c r="KIN1957" s="101"/>
      <c r="KIO1957" s="101"/>
      <c r="KIP1957" s="101"/>
      <c r="KIQ1957" s="101"/>
      <c r="KIR1957" s="101"/>
      <c r="KIS1957" s="101"/>
      <c r="KIT1957" s="101"/>
      <c r="KIU1957" s="101"/>
      <c r="KIV1957" s="101"/>
      <c r="KIW1957" s="101"/>
      <c r="KIX1957" s="101"/>
      <c r="KIY1957" s="101"/>
      <c r="KIZ1957" s="101"/>
      <c r="KJA1957" s="101"/>
      <c r="KJB1957" s="101"/>
      <c r="KJC1957" s="101"/>
      <c r="KJD1957" s="101"/>
      <c r="KJE1957" s="101"/>
      <c r="KJF1957" s="101"/>
      <c r="KJG1957" s="101"/>
      <c r="KJH1957" s="101"/>
      <c r="KJI1957" s="101"/>
      <c r="KJJ1957" s="101"/>
      <c r="KJK1957" s="101"/>
      <c r="KJL1957" s="101"/>
      <c r="KJM1957" s="101"/>
      <c r="KJN1957" s="101"/>
      <c r="KJO1957" s="101"/>
      <c r="KJP1957" s="101"/>
      <c r="KJQ1957" s="101"/>
      <c r="KJR1957" s="101"/>
      <c r="KJS1957" s="101"/>
      <c r="KJT1957" s="101"/>
      <c r="KJU1957" s="101"/>
      <c r="KJV1957" s="101"/>
      <c r="KJW1957" s="101"/>
      <c r="KJX1957" s="101"/>
      <c r="KJY1957" s="101"/>
      <c r="KJZ1957" s="101"/>
      <c r="KKA1957" s="101"/>
      <c r="KKB1957" s="101"/>
      <c r="KKC1957" s="101"/>
      <c r="KKD1957" s="101"/>
      <c r="KKE1957" s="101"/>
      <c r="KKF1957" s="101"/>
      <c r="KKG1957" s="101"/>
      <c r="KKH1957" s="101"/>
      <c r="KKI1957" s="101"/>
      <c r="KKJ1957" s="101"/>
      <c r="KKK1957" s="101"/>
      <c r="KKL1957" s="101"/>
      <c r="KKM1957" s="101"/>
      <c r="KKN1957" s="101"/>
      <c r="KKO1957" s="101"/>
      <c r="KKP1957" s="101"/>
      <c r="KKQ1957" s="101"/>
      <c r="KKR1957" s="101"/>
      <c r="KKS1957" s="101"/>
      <c r="KKT1957" s="101"/>
      <c r="KKU1957" s="101"/>
      <c r="KKV1957" s="101"/>
      <c r="KKW1957" s="101"/>
      <c r="KKX1957" s="101"/>
      <c r="KKY1957" s="101"/>
      <c r="KKZ1957" s="101"/>
      <c r="KLA1957" s="101"/>
      <c r="KLB1957" s="101"/>
      <c r="KLC1957" s="101"/>
      <c r="KLD1957" s="101"/>
      <c r="KLE1957" s="101"/>
      <c r="KLF1957" s="101"/>
      <c r="KLG1957" s="101"/>
      <c r="KLH1957" s="101"/>
      <c r="KLI1957" s="101"/>
      <c r="KLJ1957" s="101"/>
      <c r="KLK1957" s="101"/>
      <c r="KLL1957" s="101"/>
      <c r="KLM1957" s="101"/>
      <c r="KLN1957" s="101"/>
      <c r="KLO1957" s="101"/>
      <c r="KLP1957" s="101"/>
      <c r="KLQ1957" s="101"/>
      <c r="KLR1957" s="101"/>
      <c r="KLS1957" s="101"/>
      <c r="KLT1957" s="101"/>
      <c r="KLU1957" s="101"/>
      <c r="KLV1957" s="101"/>
      <c r="KLW1957" s="101"/>
      <c r="KLX1957" s="101"/>
      <c r="KLY1957" s="101"/>
      <c r="KLZ1957" s="101"/>
      <c r="KMA1957" s="101"/>
      <c r="KMB1957" s="101"/>
      <c r="KMC1957" s="101"/>
      <c r="KMD1957" s="101"/>
      <c r="KME1957" s="101"/>
      <c r="KMF1957" s="101"/>
      <c r="KMG1957" s="101"/>
      <c r="KMH1957" s="101"/>
      <c r="KMI1957" s="101"/>
      <c r="KMJ1957" s="101"/>
      <c r="KMK1957" s="101"/>
      <c r="KML1957" s="101"/>
      <c r="KMM1957" s="101"/>
      <c r="KMN1957" s="101"/>
      <c r="KMO1957" s="101"/>
      <c r="KMP1957" s="101"/>
      <c r="KMQ1957" s="101"/>
      <c r="KMR1957" s="101"/>
      <c r="KMS1957" s="101"/>
      <c r="KMT1957" s="101"/>
      <c r="KMU1957" s="101"/>
      <c r="KMV1957" s="101"/>
      <c r="KMW1957" s="101"/>
      <c r="KMX1957" s="101"/>
      <c r="KMY1957" s="101"/>
      <c r="KMZ1957" s="101"/>
      <c r="KNA1957" s="101"/>
      <c r="KNB1957" s="101"/>
      <c r="KNC1957" s="101"/>
      <c r="KND1957" s="101"/>
      <c r="KNE1957" s="101"/>
      <c r="KNF1957" s="101"/>
      <c r="KNG1957" s="101"/>
      <c r="KNH1957" s="101"/>
      <c r="KNI1957" s="101"/>
      <c r="KNJ1957" s="101"/>
      <c r="KNK1957" s="101"/>
      <c r="KNL1957" s="101"/>
      <c r="KNM1957" s="101"/>
      <c r="KNN1957" s="101"/>
      <c r="KNO1957" s="101"/>
      <c r="KNP1957" s="101"/>
      <c r="KNQ1957" s="101"/>
      <c r="KNR1957" s="101"/>
      <c r="KNS1957" s="101"/>
      <c r="KNT1957" s="101"/>
      <c r="KNU1957" s="101"/>
      <c r="KNV1957" s="101"/>
      <c r="KNW1957" s="101"/>
      <c r="KNX1957" s="101"/>
      <c r="KNY1957" s="101"/>
      <c r="KNZ1957" s="101"/>
      <c r="KOA1957" s="101"/>
      <c r="KOB1957" s="101"/>
      <c r="KOC1957" s="101"/>
      <c r="KOD1957" s="101"/>
      <c r="KOE1957" s="101"/>
      <c r="KOF1957" s="101"/>
      <c r="KOG1957" s="101"/>
      <c r="KOH1957" s="101"/>
      <c r="KOI1957" s="101"/>
      <c r="KOJ1957" s="101"/>
      <c r="KOK1957" s="101"/>
      <c r="KOL1957" s="101"/>
      <c r="KOM1957" s="101"/>
      <c r="KON1957" s="101"/>
      <c r="KOO1957" s="101"/>
      <c r="KOP1957" s="101"/>
      <c r="KOQ1957" s="101"/>
      <c r="KOR1957" s="101"/>
      <c r="KOS1957" s="101"/>
      <c r="KOT1957" s="101"/>
      <c r="KOU1957" s="101"/>
      <c r="KOV1957" s="101"/>
      <c r="KOW1957" s="101"/>
      <c r="KOX1957" s="101"/>
      <c r="KOY1957" s="101"/>
      <c r="KOZ1957" s="101"/>
      <c r="KPA1957" s="101"/>
      <c r="KPB1957" s="101"/>
      <c r="KPC1957" s="101"/>
      <c r="KPD1957" s="101"/>
      <c r="KPE1957" s="101"/>
      <c r="KPF1957" s="101"/>
      <c r="KPG1957" s="101"/>
      <c r="KPH1957" s="101"/>
      <c r="KPI1957" s="101"/>
      <c r="KPJ1957" s="101"/>
      <c r="KPK1957" s="101"/>
      <c r="KPL1957" s="101"/>
      <c r="KPM1957" s="101"/>
      <c r="KPN1957" s="101"/>
      <c r="KPO1957" s="101"/>
      <c r="KPP1957" s="101"/>
      <c r="KPQ1957" s="101"/>
      <c r="KPR1957" s="101"/>
      <c r="KPS1957" s="101"/>
      <c r="KPT1957" s="101"/>
      <c r="KPU1957" s="101"/>
      <c r="KPV1957" s="101"/>
      <c r="KPW1957" s="101"/>
      <c r="KPX1957" s="101"/>
      <c r="KPY1957" s="101"/>
      <c r="KPZ1957" s="101"/>
      <c r="KQA1957" s="101"/>
      <c r="KQB1957" s="101"/>
      <c r="KQC1957" s="101"/>
      <c r="KQD1957" s="101"/>
      <c r="KQE1957" s="101"/>
      <c r="KQF1957" s="101"/>
      <c r="KQG1957" s="101"/>
      <c r="KQH1957" s="101"/>
      <c r="KQI1957" s="101"/>
      <c r="KQJ1957" s="101"/>
      <c r="KQK1957" s="101"/>
      <c r="KQL1957" s="101"/>
      <c r="KQM1957" s="101"/>
      <c r="KQN1957" s="101"/>
      <c r="KQO1957" s="101"/>
      <c r="KQP1957" s="101"/>
      <c r="KQQ1957" s="101"/>
      <c r="KQR1957" s="101"/>
      <c r="KQS1957" s="101"/>
      <c r="KQT1957" s="101"/>
      <c r="KQU1957" s="101"/>
      <c r="KQV1957" s="101"/>
      <c r="KQW1957" s="101"/>
      <c r="KQX1957" s="101"/>
      <c r="KQY1957" s="101"/>
      <c r="KQZ1957" s="101"/>
      <c r="KRA1957" s="101"/>
      <c r="KRB1957" s="101"/>
      <c r="KRC1957" s="101"/>
      <c r="KRD1957" s="101"/>
      <c r="KRE1957" s="101"/>
      <c r="KRF1957" s="101"/>
      <c r="KRG1957" s="101"/>
      <c r="KRH1957" s="101"/>
      <c r="KRI1957" s="101"/>
      <c r="KRJ1957" s="101"/>
      <c r="KRK1957" s="101"/>
      <c r="KRL1957" s="101"/>
      <c r="KRM1957" s="101"/>
      <c r="KRN1957" s="101"/>
      <c r="KRO1957" s="101"/>
      <c r="KRP1957" s="101"/>
      <c r="KRQ1957" s="101"/>
      <c r="KRR1957" s="101"/>
      <c r="KRS1957" s="101"/>
      <c r="KRT1957" s="101"/>
      <c r="KRU1957" s="101"/>
      <c r="KRV1957" s="101"/>
      <c r="KRW1957" s="101"/>
      <c r="KRX1957" s="101"/>
      <c r="KRY1957" s="101"/>
      <c r="KRZ1957" s="101"/>
      <c r="KSA1957" s="101"/>
      <c r="KSB1957" s="101"/>
      <c r="KSC1957" s="101"/>
      <c r="KSD1957" s="101"/>
      <c r="KSE1957" s="101"/>
      <c r="KSF1957" s="101"/>
      <c r="KSG1957" s="101"/>
      <c r="KSH1957" s="101"/>
      <c r="KSI1957" s="101"/>
      <c r="KSJ1957" s="101"/>
      <c r="KSK1957" s="101"/>
      <c r="KSL1957" s="101"/>
      <c r="KSM1957" s="101"/>
      <c r="KSN1957" s="101"/>
      <c r="KSO1957" s="101"/>
      <c r="KSP1957" s="101"/>
      <c r="KSQ1957" s="101"/>
      <c r="KSR1957" s="101"/>
      <c r="KSS1957" s="101"/>
      <c r="KST1957" s="101"/>
      <c r="KSU1957" s="101"/>
      <c r="KSV1957" s="101"/>
      <c r="KSW1957" s="101"/>
      <c r="KSX1957" s="101"/>
      <c r="KSY1957" s="101"/>
      <c r="KSZ1957" s="101"/>
      <c r="KTA1957" s="101"/>
      <c r="KTB1957" s="101"/>
      <c r="KTC1957" s="101"/>
      <c r="KTD1957" s="101"/>
      <c r="KTE1957" s="101"/>
      <c r="KTF1957" s="101"/>
      <c r="KTG1957" s="101"/>
      <c r="KTH1957" s="101"/>
      <c r="KTI1957" s="101"/>
      <c r="KTJ1957" s="101"/>
      <c r="KTK1957" s="101"/>
      <c r="KTL1957" s="101"/>
      <c r="KTM1957" s="101"/>
      <c r="KTN1957" s="101"/>
      <c r="KTO1957" s="101"/>
      <c r="KTP1957" s="101"/>
      <c r="KTQ1957" s="101"/>
      <c r="KTR1957" s="101"/>
      <c r="KTS1957" s="101"/>
      <c r="KTT1957" s="101"/>
      <c r="KTU1957" s="101"/>
      <c r="KTV1957" s="101"/>
      <c r="KTW1957" s="101"/>
      <c r="KTX1957" s="101"/>
      <c r="KTY1957" s="101"/>
      <c r="KTZ1957" s="101"/>
      <c r="KUA1957" s="101"/>
      <c r="KUB1957" s="101"/>
      <c r="KUC1957" s="101"/>
      <c r="KUD1957" s="101"/>
      <c r="KUE1957" s="101"/>
      <c r="KUF1957" s="101"/>
      <c r="KUG1957" s="101"/>
      <c r="KUH1957" s="101"/>
      <c r="KUI1957" s="101"/>
      <c r="KUJ1957" s="101"/>
      <c r="KUK1957" s="101"/>
      <c r="KUL1957" s="101"/>
      <c r="KUM1957" s="101"/>
      <c r="KUN1957" s="101"/>
      <c r="KUO1957" s="101"/>
      <c r="KUP1957" s="101"/>
      <c r="KUQ1957" s="101"/>
      <c r="KUR1957" s="101"/>
      <c r="KUS1957" s="101"/>
      <c r="KUT1957" s="101"/>
      <c r="KUU1957" s="101"/>
      <c r="KUV1957" s="101"/>
      <c r="KUW1957" s="101"/>
      <c r="KUX1957" s="101"/>
      <c r="KUY1957" s="101"/>
      <c r="KUZ1957" s="101"/>
      <c r="KVA1957" s="101"/>
      <c r="KVB1957" s="101"/>
      <c r="KVC1957" s="101"/>
      <c r="KVD1957" s="101"/>
      <c r="KVE1957" s="101"/>
      <c r="KVF1957" s="101"/>
      <c r="KVG1957" s="101"/>
      <c r="KVH1957" s="101"/>
      <c r="KVI1957" s="101"/>
      <c r="KVJ1957" s="101"/>
      <c r="KVK1957" s="101"/>
      <c r="KVL1957" s="101"/>
      <c r="KVM1957" s="101"/>
      <c r="KVN1957" s="101"/>
      <c r="KVO1957" s="101"/>
      <c r="KVP1957" s="101"/>
      <c r="KVQ1957" s="101"/>
      <c r="KVR1957" s="101"/>
      <c r="KVS1957" s="101"/>
      <c r="KVT1957" s="101"/>
      <c r="KVU1957" s="101"/>
      <c r="KVV1957" s="101"/>
      <c r="KVW1957" s="101"/>
      <c r="KVX1957" s="101"/>
      <c r="KVY1957" s="101"/>
      <c r="KVZ1957" s="101"/>
      <c r="KWA1957" s="101"/>
      <c r="KWB1957" s="101"/>
      <c r="KWC1957" s="101"/>
      <c r="KWD1957" s="101"/>
      <c r="KWE1957" s="101"/>
      <c r="KWF1957" s="101"/>
      <c r="KWG1957" s="101"/>
      <c r="KWH1957" s="101"/>
      <c r="KWI1957" s="101"/>
      <c r="KWJ1957" s="101"/>
      <c r="KWK1957" s="101"/>
      <c r="KWL1957" s="101"/>
      <c r="KWM1957" s="101"/>
      <c r="KWN1957" s="101"/>
      <c r="KWO1957" s="101"/>
      <c r="KWP1957" s="101"/>
      <c r="KWQ1957" s="101"/>
      <c r="KWR1957" s="101"/>
      <c r="KWS1957" s="101"/>
      <c r="KWT1957" s="101"/>
      <c r="KWU1957" s="101"/>
      <c r="KWV1957" s="101"/>
      <c r="KWW1957" s="101"/>
      <c r="KWX1957" s="101"/>
      <c r="KWY1957" s="101"/>
      <c r="KWZ1957" s="101"/>
      <c r="KXA1957" s="101"/>
      <c r="KXB1957" s="101"/>
      <c r="KXC1957" s="101"/>
      <c r="KXD1957" s="101"/>
      <c r="KXE1957" s="101"/>
      <c r="KXF1957" s="101"/>
      <c r="KXG1957" s="101"/>
      <c r="KXH1957" s="101"/>
      <c r="KXI1957" s="101"/>
      <c r="KXJ1957" s="101"/>
      <c r="KXK1957" s="101"/>
      <c r="KXL1957" s="101"/>
      <c r="KXM1957" s="101"/>
      <c r="KXN1957" s="101"/>
      <c r="KXO1957" s="101"/>
      <c r="KXP1957" s="101"/>
      <c r="KXQ1957" s="101"/>
      <c r="KXR1957" s="101"/>
      <c r="KXS1957" s="101"/>
      <c r="KXT1957" s="101"/>
      <c r="KXU1957" s="101"/>
      <c r="KXV1957" s="101"/>
      <c r="KXW1957" s="101"/>
      <c r="KXX1957" s="101"/>
      <c r="KXY1957" s="101"/>
      <c r="KXZ1957" s="101"/>
      <c r="KYA1957" s="101"/>
      <c r="KYB1957" s="101"/>
      <c r="KYC1957" s="101"/>
      <c r="KYD1957" s="101"/>
      <c r="KYE1957" s="101"/>
      <c r="KYF1957" s="101"/>
      <c r="KYG1957" s="101"/>
      <c r="KYH1957" s="101"/>
      <c r="KYI1957" s="101"/>
      <c r="KYJ1957" s="101"/>
      <c r="KYK1957" s="101"/>
      <c r="KYL1957" s="101"/>
      <c r="KYM1957" s="101"/>
      <c r="KYN1957" s="101"/>
      <c r="KYO1957" s="101"/>
      <c r="KYP1957" s="101"/>
      <c r="KYQ1957" s="101"/>
      <c r="KYR1957" s="101"/>
      <c r="KYS1957" s="101"/>
      <c r="KYT1957" s="101"/>
      <c r="KYU1957" s="101"/>
      <c r="KYV1957" s="101"/>
      <c r="KYW1957" s="101"/>
      <c r="KYX1957" s="101"/>
      <c r="KYY1957" s="101"/>
      <c r="KYZ1957" s="101"/>
      <c r="KZA1957" s="101"/>
      <c r="KZB1957" s="101"/>
      <c r="KZC1957" s="101"/>
      <c r="KZD1957" s="101"/>
      <c r="KZE1957" s="101"/>
      <c r="KZF1957" s="101"/>
      <c r="KZG1957" s="101"/>
      <c r="KZH1957" s="101"/>
      <c r="KZI1957" s="101"/>
      <c r="KZJ1957" s="101"/>
      <c r="KZK1957" s="101"/>
      <c r="KZL1957" s="101"/>
      <c r="KZM1957" s="101"/>
      <c r="KZN1957" s="101"/>
      <c r="KZO1957" s="101"/>
      <c r="KZP1957" s="101"/>
      <c r="KZQ1957" s="101"/>
      <c r="KZR1957" s="101"/>
      <c r="KZS1957" s="101"/>
      <c r="KZT1957" s="101"/>
      <c r="KZU1957" s="101"/>
      <c r="KZV1957" s="101"/>
      <c r="KZW1957" s="101"/>
      <c r="KZX1957" s="101"/>
      <c r="KZY1957" s="101"/>
      <c r="KZZ1957" s="101"/>
      <c r="LAA1957" s="101"/>
      <c r="LAB1957" s="101"/>
      <c r="LAC1957" s="101"/>
      <c r="LAD1957" s="101"/>
      <c r="LAE1957" s="101"/>
      <c r="LAF1957" s="101"/>
      <c r="LAG1957" s="101"/>
      <c r="LAH1957" s="101"/>
      <c r="LAI1957" s="101"/>
      <c r="LAJ1957" s="101"/>
      <c r="LAK1957" s="101"/>
      <c r="LAL1957" s="101"/>
      <c r="LAM1957" s="101"/>
      <c r="LAN1957" s="101"/>
      <c r="LAO1957" s="101"/>
      <c r="LAP1957" s="101"/>
      <c r="LAQ1957" s="101"/>
      <c r="LAR1957" s="101"/>
      <c r="LAS1957" s="101"/>
      <c r="LAT1957" s="101"/>
      <c r="LAU1957" s="101"/>
      <c r="LAV1957" s="101"/>
      <c r="LAW1957" s="101"/>
      <c r="LAX1957" s="101"/>
      <c r="LAY1957" s="101"/>
      <c r="LAZ1957" s="101"/>
      <c r="LBA1957" s="101"/>
      <c r="LBB1957" s="101"/>
      <c r="LBC1957" s="101"/>
      <c r="LBD1957" s="101"/>
      <c r="LBE1957" s="101"/>
      <c r="LBF1957" s="101"/>
      <c r="LBG1957" s="101"/>
      <c r="LBH1957" s="101"/>
      <c r="LBI1957" s="101"/>
      <c r="LBJ1957" s="101"/>
      <c r="LBK1957" s="101"/>
      <c r="LBL1957" s="101"/>
      <c r="LBM1957" s="101"/>
      <c r="LBN1957" s="101"/>
      <c r="LBO1957" s="101"/>
      <c r="LBP1957" s="101"/>
      <c r="LBQ1957" s="101"/>
      <c r="LBR1957" s="101"/>
      <c r="LBS1957" s="101"/>
      <c r="LBT1957" s="101"/>
      <c r="LBU1957" s="101"/>
      <c r="LBV1957" s="101"/>
      <c r="LBW1957" s="101"/>
      <c r="LBX1957" s="101"/>
      <c r="LBY1957" s="101"/>
      <c r="LBZ1957" s="101"/>
      <c r="LCA1957" s="101"/>
      <c r="LCB1957" s="101"/>
      <c r="LCC1957" s="101"/>
      <c r="LCD1957" s="101"/>
      <c r="LCE1957" s="101"/>
      <c r="LCF1957" s="101"/>
      <c r="LCG1957" s="101"/>
      <c r="LCH1957" s="101"/>
      <c r="LCI1957" s="101"/>
      <c r="LCJ1957" s="101"/>
      <c r="LCK1957" s="101"/>
      <c r="LCL1957" s="101"/>
      <c r="LCM1957" s="101"/>
      <c r="LCN1957" s="101"/>
      <c r="LCO1957" s="101"/>
      <c r="LCP1957" s="101"/>
      <c r="LCQ1957" s="101"/>
      <c r="LCR1957" s="101"/>
      <c r="LCS1957" s="101"/>
      <c r="LCT1957" s="101"/>
      <c r="LCU1957" s="101"/>
      <c r="LCV1957" s="101"/>
      <c r="LCW1957" s="101"/>
      <c r="LCX1957" s="101"/>
      <c r="LCY1957" s="101"/>
      <c r="LCZ1957" s="101"/>
      <c r="LDA1957" s="101"/>
      <c r="LDB1957" s="101"/>
      <c r="LDC1957" s="101"/>
      <c r="LDD1957" s="101"/>
      <c r="LDE1957" s="101"/>
      <c r="LDF1957" s="101"/>
      <c r="LDG1957" s="101"/>
      <c r="LDH1957" s="101"/>
      <c r="LDI1957" s="101"/>
      <c r="LDJ1957" s="101"/>
      <c r="LDK1957" s="101"/>
      <c r="LDL1957" s="101"/>
      <c r="LDM1957" s="101"/>
      <c r="LDN1957" s="101"/>
      <c r="LDO1957" s="101"/>
      <c r="LDP1957" s="101"/>
      <c r="LDQ1957" s="101"/>
      <c r="LDR1957" s="101"/>
      <c r="LDS1957" s="101"/>
      <c r="LDT1957" s="101"/>
      <c r="LDU1957" s="101"/>
      <c r="LDV1957" s="101"/>
      <c r="LDW1957" s="101"/>
      <c r="LDX1957" s="101"/>
      <c r="LDY1957" s="101"/>
      <c r="LDZ1957" s="101"/>
      <c r="LEA1957" s="101"/>
      <c r="LEB1957" s="101"/>
      <c r="LEC1957" s="101"/>
      <c r="LED1957" s="101"/>
      <c r="LEE1957" s="101"/>
      <c r="LEF1957" s="101"/>
      <c r="LEG1957" s="101"/>
      <c r="LEH1957" s="101"/>
      <c r="LEI1957" s="101"/>
      <c r="LEJ1957" s="101"/>
      <c r="LEK1957" s="101"/>
      <c r="LEL1957" s="101"/>
      <c r="LEM1957" s="101"/>
      <c r="LEN1957" s="101"/>
      <c r="LEO1957" s="101"/>
      <c r="LEP1957" s="101"/>
      <c r="LEQ1957" s="101"/>
      <c r="LER1957" s="101"/>
      <c r="LES1957" s="101"/>
      <c r="LET1957" s="101"/>
      <c r="LEU1957" s="101"/>
      <c r="LEV1957" s="101"/>
      <c r="LEW1957" s="101"/>
      <c r="LEX1957" s="101"/>
      <c r="LEY1957" s="101"/>
      <c r="LEZ1957" s="101"/>
      <c r="LFA1957" s="101"/>
      <c r="LFB1957" s="101"/>
      <c r="LFC1957" s="101"/>
      <c r="LFD1957" s="101"/>
      <c r="LFE1957" s="101"/>
      <c r="LFF1957" s="101"/>
      <c r="LFG1957" s="101"/>
      <c r="LFH1957" s="101"/>
      <c r="LFI1957" s="101"/>
      <c r="LFJ1957" s="101"/>
      <c r="LFK1957" s="101"/>
      <c r="LFL1957" s="101"/>
      <c r="LFM1957" s="101"/>
      <c r="LFN1957" s="101"/>
      <c r="LFO1957" s="101"/>
      <c r="LFP1957" s="101"/>
      <c r="LFQ1957" s="101"/>
      <c r="LFR1957" s="101"/>
      <c r="LFS1957" s="101"/>
      <c r="LFT1957" s="101"/>
      <c r="LFU1957" s="101"/>
      <c r="LFV1957" s="101"/>
      <c r="LFW1957" s="101"/>
      <c r="LFX1957" s="101"/>
      <c r="LFY1957" s="101"/>
      <c r="LFZ1957" s="101"/>
      <c r="LGA1957" s="101"/>
      <c r="LGB1957" s="101"/>
      <c r="LGC1957" s="101"/>
      <c r="LGD1957" s="101"/>
      <c r="LGE1957" s="101"/>
      <c r="LGF1957" s="101"/>
      <c r="LGG1957" s="101"/>
      <c r="LGH1957" s="101"/>
      <c r="LGI1957" s="101"/>
      <c r="LGJ1957" s="101"/>
      <c r="LGK1957" s="101"/>
      <c r="LGL1957" s="101"/>
      <c r="LGM1957" s="101"/>
      <c r="LGN1957" s="101"/>
      <c r="LGO1957" s="101"/>
      <c r="LGP1957" s="101"/>
      <c r="LGQ1957" s="101"/>
      <c r="LGR1957" s="101"/>
      <c r="LGS1957" s="101"/>
      <c r="LGT1957" s="101"/>
      <c r="LGU1957" s="101"/>
      <c r="LGV1957" s="101"/>
      <c r="LGW1957" s="101"/>
      <c r="LGX1957" s="101"/>
      <c r="LGY1957" s="101"/>
      <c r="LGZ1957" s="101"/>
      <c r="LHA1957" s="101"/>
      <c r="LHB1957" s="101"/>
      <c r="LHC1957" s="101"/>
      <c r="LHD1957" s="101"/>
      <c r="LHE1957" s="101"/>
      <c r="LHF1957" s="101"/>
      <c r="LHG1957" s="101"/>
      <c r="LHH1957" s="101"/>
      <c r="LHI1957" s="101"/>
      <c r="LHJ1957" s="101"/>
      <c r="LHK1957" s="101"/>
      <c r="LHL1957" s="101"/>
      <c r="LHM1957" s="101"/>
      <c r="LHN1957" s="101"/>
      <c r="LHO1957" s="101"/>
      <c r="LHP1957" s="101"/>
      <c r="LHQ1957" s="101"/>
      <c r="LHR1957" s="101"/>
      <c r="LHS1957" s="101"/>
      <c r="LHT1957" s="101"/>
      <c r="LHU1957" s="101"/>
      <c r="LHV1957" s="101"/>
      <c r="LHW1957" s="101"/>
      <c r="LHX1957" s="101"/>
      <c r="LHY1957" s="101"/>
      <c r="LHZ1957" s="101"/>
      <c r="LIA1957" s="101"/>
      <c r="LIB1957" s="101"/>
      <c r="LIC1957" s="101"/>
      <c r="LID1957" s="101"/>
      <c r="LIE1957" s="101"/>
      <c r="LIF1957" s="101"/>
      <c r="LIG1957" s="101"/>
      <c r="LIH1957" s="101"/>
      <c r="LII1957" s="101"/>
      <c r="LIJ1957" s="101"/>
      <c r="LIK1957" s="101"/>
      <c r="LIL1957" s="101"/>
      <c r="LIM1957" s="101"/>
      <c r="LIN1957" s="101"/>
      <c r="LIO1957" s="101"/>
      <c r="LIP1957" s="101"/>
      <c r="LIQ1957" s="101"/>
      <c r="LIR1957" s="101"/>
      <c r="LIS1957" s="101"/>
      <c r="LIT1957" s="101"/>
      <c r="LIU1957" s="101"/>
      <c r="LIV1957" s="101"/>
      <c r="LIW1957" s="101"/>
      <c r="LIX1957" s="101"/>
      <c r="LIY1957" s="101"/>
      <c r="LIZ1957" s="101"/>
      <c r="LJA1957" s="101"/>
      <c r="LJB1957" s="101"/>
      <c r="LJC1957" s="101"/>
      <c r="LJD1957" s="101"/>
      <c r="LJE1957" s="101"/>
      <c r="LJF1957" s="101"/>
      <c r="LJG1957" s="101"/>
      <c r="LJH1957" s="101"/>
      <c r="LJI1957" s="101"/>
      <c r="LJJ1957" s="101"/>
      <c r="LJK1957" s="101"/>
      <c r="LJL1957" s="101"/>
      <c r="LJM1957" s="101"/>
      <c r="LJN1957" s="101"/>
      <c r="LJO1957" s="101"/>
      <c r="LJP1957" s="101"/>
      <c r="LJQ1957" s="101"/>
      <c r="LJR1957" s="101"/>
      <c r="LJS1957" s="101"/>
      <c r="LJT1957" s="101"/>
      <c r="LJU1957" s="101"/>
      <c r="LJV1957" s="101"/>
      <c r="LJW1957" s="101"/>
      <c r="LJX1957" s="101"/>
      <c r="LJY1957" s="101"/>
      <c r="LJZ1957" s="101"/>
      <c r="LKA1957" s="101"/>
      <c r="LKB1957" s="101"/>
      <c r="LKC1957" s="101"/>
      <c r="LKD1957" s="101"/>
      <c r="LKE1957" s="101"/>
      <c r="LKF1957" s="101"/>
      <c r="LKG1957" s="101"/>
      <c r="LKH1957" s="101"/>
      <c r="LKI1957" s="101"/>
      <c r="LKJ1957" s="101"/>
      <c r="LKK1957" s="101"/>
      <c r="LKL1957" s="101"/>
      <c r="LKM1957" s="101"/>
      <c r="LKN1957" s="101"/>
      <c r="LKO1957" s="101"/>
      <c r="LKP1957" s="101"/>
      <c r="LKQ1957" s="101"/>
      <c r="LKR1957" s="101"/>
      <c r="LKS1957" s="101"/>
      <c r="LKT1957" s="101"/>
      <c r="LKU1957" s="101"/>
      <c r="LKV1957" s="101"/>
      <c r="LKW1957" s="101"/>
      <c r="LKX1957" s="101"/>
      <c r="LKY1957" s="101"/>
      <c r="LKZ1957" s="101"/>
      <c r="LLA1957" s="101"/>
      <c r="LLB1957" s="101"/>
      <c r="LLC1957" s="101"/>
      <c r="LLD1957" s="101"/>
      <c r="LLE1957" s="101"/>
      <c r="LLF1957" s="101"/>
      <c r="LLG1957" s="101"/>
      <c r="LLH1957" s="101"/>
      <c r="LLI1957" s="101"/>
      <c r="LLJ1957" s="101"/>
      <c r="LLK1957" s="101"/>
      <c r="LLL1957" s="101"/>
      <c r="LLM1957" s="101"/>
      <c r="LLN1957" s="101"/>
      <c r="LLO1957" s="101"/>
      <c r="LLP1957" s="101"/>
      <c r="LLQ1957" s="101"/>
      <c r="LLR1957" s="101"/>
      <c r="LLS1957" s="101"/>
      <c r="LLT1957" s="101"/>
      <c r="LLU1957" s="101"/>
      <c r="LLV1957" s="101"/>
      <c r="LLW1957" s="101"/>
      <c r="LLX1957" s="101"/>
      <c r="LLY1957" s="101"/>
      <c r="LLZ1957" s="101"/>
      <c r="LMA1957" s="101"/>
      <c r="LMB1957" s="101"/>
      <c r="LMC1957" s="101"/>
      <c r="LMD1957" s="101"/>
      <c r="LME1957" s="101"/>
      <c r="LMF1957" s="101"/>
      <c r="LMG1957" s="101"/>
      <c r="LMH1957" s="101"/>
      <c r="LMI1957" s="101"/>
      <c r="LMJ1957" s="101"/>
      <c r="LMK1957" s="101"/>
      <c r="LML1957" s="101"/>
      <c r="LMM1957" s="101"/>
      <c r="LMN1957" s="101"/>
      <c r="LMO1957" s="101"/>
      <c r="LMP1957" s="101"/>
      <c r="LMQ1957" s="101"/>
      <c r="LMR1957" s="101"/>
      <c r="LMS1957" s="101"/>
      <c r="LMT1957" s="101"/>
      <c r="LMU1957" s="101"/>
      <c r="LMV1957" s="101"/>
      <c r="LMW1957" s="101"/>
      <c r="LMX1957" s="101"/>
      <c r="LMY1957" s="101"/>
      <c r="LMZ1957" s="101"/>
      <c r="LNA1957" s="101"/>
      <c r="LNB1957" s="101"/>
      <c r="LNC1957" s="101"/>
      <c r="LND1957" s="101"/>
      <c r="LNE1957" s="101"/>
      <c r="LNF1957" s="101"/>
      <c r="LNG1957" s="101"/>
      <c r="LNH1957" s="101"/>
      <c r="LNI1957" s="101"/>
      <c r="LNJ1957" s="101"/>
      <c r="LNK1957" s="101"/>
      <c r="LNL1957" s="101"/>
      <c r="LNM1957" s="101"/>
      <c r="LNN1957" s="101"/>
      <c r="LNO1957" s="101"/>
      <c r="LNP1957" s="101"/>
      <c r="LNQ1957" s="101"/>
      <c r="LNR1957" s="101"/>
      <c r="LNS1957" s="101"/>
      <c r="LNT1957" s="101"/>
      <c r="LNU1957" s="101"/>
      <c r="LNV1957" s="101"/>
      <c r="LNW1957" s="101"/>
      <c r="LNX1957" s="101"/>
      <c r="LNY1957" s="101"/>
      <c r="LNZ1957" s="101"/>
      <c r="LOA1957" s="101"/>
      <c r="LOB1957" s="101"/>
      <c r="LOC1957" s="101"/>
      <c r="LOD1957" s="101"/>
      <c r="LOE1957" s="101"/>
      <c r="LOF1957" s="101"/>
      <c r="LOG1957" s="101"/>
      <c r="LOH1957" s="101"/>
      <c r="LOI1957" s="101"/>
      <c r="LOJ1957" s="101"/>
      <c r="LOK1957" s="101"/>
      <c r="LOL1957" s="101"/>
      <c r="LOM1957" s="101"/>
      <c r="LON1957" s="101"/>
      <c r="LOO1957" s="101"/>
      <c r="LOP1957" s="101"/>
      <c r="LOQ1957" s="101"/>
      <c r="LOR1957" s="101"/>
      <c r="LOS1957" s="101"/>
      <c r="LOT1957" s="101"/>
      <c r="LOU1957" s="101"/>
      <c r="LOV1957" s="101"/>
      <c r="LOW1957" s="101"/>
      <c r="LOX1957" s="101"/>
      <c r="LOY1957" s="101"/>
      <c r="LOZ1957" s="101"/>
      <c r="LPA1957" s="101"/>
      <c r="LPB1957" s="101"/>
      <c r="LPC1957" s="101"/>
      <c r="LPD1957" s="101"/>
      <c r="LPE1957" s="101"/>
      <c r="LPF1957" s="101"/>
      <c r="LPG1957" s="101"/>
      <c r="LPH1957" s="101"/>
      <c r="LPI1957" s="101"/>
      <c r="LPJ1957" s="101"/>
      <c r="LPK1957" s="101"/>
      <c r="LPL1957" s="101"/>
      <c r="LPM1957" s="101"/>
      <c r="LPN1957" s="101"/>
      <c r="LPO1957" s="101"/>
      <c r="LPP1957" s="101"/>
      <c r="LPQ1957" s="101"/>
      <c r="LPR1957" s="101"/>
      <c r="LPS1957" s="101"/>
      <c r="LPT1957" s="101"/>
      <c r="LPU1957" s="101"/>
      <c r="LPV1957" s="101"/>
      <c r="LPW1957" s="101"/>
      <c r="LPX1957" s="101"/>
      <c r="LPY1957" s="101"/>
      <c r="LPZ1957" s="101"/>
      <c r="LQA1957" s="101"/>
      <c r="LQB1957" s="101"/>
      <c r="LQC1957" s="101"/>
      <c r="LQD1957" s="101"/>
      <c r="LQE1957" s="101"/>
      <c r="LQF1957" s="101"/>
      <c r="LQG1957" s="101"/>
      <c r="LQH1957" s="101"/>
      <c r="LQI1957" s="101"/>
      <c r="LQJ1957" s="101"/>
      <c r="LQK1957" s="101"/>
      <c r="LQL1957" s="101"/>
      <c r="LQM1957" s="101"/>
      <c r="LQN1957" s="101"/>
      <c r="LQO1957" s="101"/>
      <c r="LQP1957" s="101"/>
      <c r="LQQ1957" s="101"/>
      <c r="LQR1957" s="101"/>
      <c r="LQS1957" s="101"/>
      <c r="LQT1957" s="101"/>
      <c r="LQU1957" s="101"/>
      <c r="LQV1957" s="101"/>
      <c r="LQW1957" s="101"/>
      <c r="LQX1957" s="101"/>
      <c r="LQY1957" s="101"/>
      <c r="LQZ1957" s="101"/>
      <c r="LRA1957" s="101"/>
      <c r="LRB1957" s="101"/>
      <c r="LRC1957" s="101"/>
      <c r="LRD1957" s="101"/>
      <c r="LRE1957" s="101"/>
      <c r="LRF1957" s="101"/>
      <c r="LRG1957" s="101"/>
      <c r="LRH1957" s="101"/>
      <c r="LRI1957" s="101"/>
      <c r="LRJ1957" s="101"/>
      <c r="LRK1957" s="101"/>
      <c r="LRL1957" s="101"/>
      <c r="LRM1957" s="101"/>
      <c r="LRN1957" s="101"/>
      <c r="LRO1957" s="101"/>
      <c r="LRP1957" s="101"/>
      <c r="LRQ1957" s="101"/>
      <c r="LRR1957" s="101"/>
      <c r="LRS1957" s="101"/>
      <c r="LRT1957" s="101"/>
      <c r="LRU1957" s="101"/>
      <c r="LRV1957" s="101"/>
      <c r="LRW1957" s="101"/>
      <c r="LRX1957" s="101"/>
      <c r="LRY1957" s="101"/>
      <c r="LRZ1957" s="101"/>
      <c r="LSA1957" s="101"/>
      <c r="LSB1957" s="101"/>
      <c r="LSC1957" s="101"/>
      <c r="LSD1957" s="101"/>
      <c r="LSE1957" s="101"/>
      <c r="LSF1957" s="101"/>
      <c r="LSG1957" s="101"/>
      <c r="LSH1957" s="101"/>
      <c r="LSI1957" s="101"/>
      <c r="LSJ1957" s="101"/>
      <c r="LSK1957" s="101"/>
      <c r="LSL1957" s="101"/>
      <c r="LSM1957" s="101"/>
      <c r="LSN1957" s="101"/>
      <c r="LSO1957" s="101"/>
      <c r="LSP1957" s="101"/>
      <c r="LSQ1957" s="101"/>
      <c r="LSR1957" s="101"/>
      <c r="LSS1957" s="101"/>
      <c r="LST1957" s="101"/>
      <c r="LSU1957" s="101"/>
      <c r="LSV1957" s="101"/>
      <c r="LSW1957" s="101"/>
      <c r="LSX1957" s="101"/>
      <c r="LSY1957" s="101"/>
      <c r="LSZ1957" s="101"/>
      <c r="LTA1957" s="101"/>
      <c r="LTB1957" s="101"/>
      <c r="LTC1957" s="101"/>
      <c r="LTD1957" s="101"/>
      <c r="LTE1957" s="101"/>
      <c r="LTF1957" s="101"/>
      <c r="LTG1957" s="101"/>
      <c r="LTH1957" s="101"/>
      <c r="LTI1957" s="101"/>
      <c r="LTJ1957" s="101"/>
      <c r="LTK1957" s="101"/>
      <c r="LTL1957" s="101"/>
      <c r="LTM1957" s="101"/>
      <c r="LTN1957" s="101"/>
      <c r="LTO1957" s="101"/>
      <c r="LTP1957" s="101"/>
      <c r="LTQ1957" s="101"/>
      <c r="LTR1957" s="101"/>
      <c r="LTS1957" s="101"/>
      <c r="LTT1957" s="101"/>
      <c r="LTU1957" s="101"/>
      <c r="LTV1957" s="101"/>
      <c r="LTW1957" s="101"/>
      <c r="LTX1957" s="101"/>
      <c r="LTY1957" s="101"/>
      <c r="LTZ1957" s="101"/>
      <c r="LUA1957" s="101"/>
      <c r="LUB1957" s="101"/>
      <c r="LUC1957" s="101"/>
      <c r="LUD1957" s="101"/>
      <c r="LUE1957" s="101"/>
      <c r="LUF1957" s="101"/>
      <c r="LUG1957" s="101"/>
      <c r="LUH1957" s="101"/>
      <c r="LUI1957" s="101"/>
      <c r="LUJ1957" s="101"/>
      <c r="LUK1957" s="101"/>
      <c r="LUL1957" s="101"/>
      <c r="LUM1957" s="101"/>
      <c r="LUN1957" s="101"/>
      <c r="LUO1957" s="101"/>
      <c r="LUP1957" s="101"/>
      <c r="LUQ1957" s="101"/>
      <c r="LUR1957" s="101"/>
      <c r="LUS1957" s="101"/>
      <c r="LUT1957" s="101"/>
      <c r="LUU1957" s="101"/>
      <c r="LUV1957" s="101"/>
      <c r="LUW1957" s="101"/>
      <c r="LUX1957" s="101"/>
      <c r="LUY1957" s="101"/>
      <c r="LUZ1957" s="101"/>
      <c r="LVA1957" s="101"/>
      <c r="LVB1957" s="101"/>
      <c r="LVC1957" s="101"/>
      <c r="LVD1957" s="101"/>
      <c r="LVE1957" s="101"/>
      <c r="LVF1957" s="101"/>
      <c r="LVG1957" s="101"/>
      <c r="LVH1957" s="101"/>
      <c r="LVI1957" s="101"/>
      <c r="LVJ1957" s="101"/>
      <c r="LVK1957" s="101"/>
      <c r="LVL1957" s="101"/>
      <c r="LVM1957" s="101"/>
      <c r="LVN1957" s="101"/>
      <c r="LVO1957" s="101"/>
      <c r="LVP1957" s="101"/>
      <c r="LVQ1957" s="101"/>
      <c r="LVR1957" s="101"/>
      <c r="LVS1957" s="101"/>
      <c r="LVT1957" s="101"/>
      <c r="LVU1957" s="101"/>
      <c r="LVV1957" s="101"/>
      <c r="LVW1957" s="101"/>
      <c r="LVX1957" s="101"/>
      <c r="LVY1957" s="101"/>
      <c r="LVZ1957" s="101"/>
      <c r="LWA1957" s="101"/>
      <c r="LWB1957" s="101"/>
      <c r="LWC1957" s="101"/>
      <c r="LWD1957" s="101"/>
      <c r="LWE1957" s="101"/>
      <c r="LWF1957" s="101"/>
      <c r="LWG1957" s="101"/>
      <c r="LWH1957" s="101"/>
      <c r="LWI1957" s="101"/>
      <c r="LWJ1957" s="101"/>
      <c r="LWK1957" s="101"/>
      <c r="LWL1957" s="101"/>
      <c r="LWM1957" s="101"/>
      <c r="LWN1957" s="101"/>
      <c r="LWO1957" s="101"/>
      <c r="LWP1957" s="101"/>
      <c r="LWQ1957" s="101"/>
      <c r="LWR1957" s="101"/>
      <c r="LWS1957" s="101"/>
      <c r="LWT1957" s="101"/>
      <c r="LWU1957" s="101"/>
      <c r="LWV1957" s="101"/>
      <c r="LWW1957" s="101"/>
      <c r="LWX1957" s="101"/>
      <c r="LWY1957" s="101"/>
      <c r="LWZ1957" s="101"/>
      <c r="LXA1957" s="101"/>
      <c r="LXB1957" s="101"/>
      <c r="LXC1957" s="101"/>
      <c r="LXD1957" s="101"/>
      <c r="LXE1957" s="101"/>
      <c r="LXF1957" s="101"/>
      <c r="LXG1957" s="101"/>
      <c r="LXH1957" s="101"/>
      <c r="LXI1957" s="101"/>
      <c r="LXJ1957" s="101"/>
      <c r="LXK1957" s="101"/>
      <c r="LXL1957" s="101"/>
      <c r="LXM1957" s="101"/>
      <c r="LXN1957" s="101"/>
      <c r="LXO1957" s="101"/>
      <c r="LXP1957" s="101"/>
      <c r="LXQ1957" s="101"/>
      <c r="LXR1957" s="101"/>
      <c r="LXS1957" s="101"/>
      <c r="LXT1957" s="101"/>
      <c r="LXU1957" s="101"/>
      <c r="LXV1957" s="101"/>
      <c r="LXW1957" s="101"/>
      <c r="LXX1957" s="101"/>
      <c r="LXY1957" s="101"/>
      <c r="LXZ1957" s="101"/>
      <c r="LYA1957" s="101"/>
      <c r="LYB1957" s="101"/>
      <c r="LYC1957" s="101"/>
      <c r="LYD1957" s="101"/>
      <c r="LYE1957" s="101"/>
      <c r="LYF1957" s="101"/>
      <c r="LYG1957" s="101"/>
      <c r="LYH1957" s="101"/>
      <c r="LYI1957" s="101"/>
      <c r="LYJ1957" s="101"/>
      <c r="LYK1957" s="101"/>
      <c r="LYL1957" s="101"/>
      <c r="LYM1957" s="101"/>
      <c r="LYN1957" s="101"/>
      <c r="LYO1957" s="101"/>
      <c r="LYP1957" s="101"/>
      <c r="LYQ1957" s="101"/>
      <c r="LYR1957" s="101"/>
      <c r="LYS1957" s="101"/>
      <c r="LYT1957" s="101"/>
      <c r="LYU1957" s="101"/>
      <c r="LYV1957" s="101"/>
      <c r="LYW1957" s="101"/>
      <c r="LYX1957" s="101"/>
      <c r="LYY1957" s="101"/>
      <c r="LYZ1957" s="101"/>
      <c r="LZA1957" s="101"/>
      <c r="LZB1957" s="101"/>
      <c r="LZC1957" s="101"/>
      <c r="LZD1957" s="101"/>
      <c r="LZE1957" s="101"/>
      <c r="LZF1957" s="101"/>
      <c r="LZG1957" s="101"/>
      <c r="LZH1957" s="101"/>
      <c r="LZI1957" s="101"/>
      <c r="LZJ1957" s="101"/>
      <c r="LZK1957" s="101"/>
      <c r="LZL1957" s="101"/>
      <c r="LZM1957" s="101"/>
      <c r="LZN1957" s="101"/>
      <c r="LZO1957" s="101"/>
      <c r="LZP1957" s="101"/>
      <c r="LZQ1957" s="101"/>
      <c r="LZR1957" s="101"/>
      <c r="LZS1957" s="101"/>
      <c r="LZT1957" s="101"/>
      <c r="LZU1957" s="101"/>
      <c r="LZV1957" s="101"/>
      <c r="LZW1957" s="101"/>
      <c r="LZX1957" s="101"/>
      <c r="LZY1957" s="101"/>
      <c r="LZZ1957" s="101"/>
      <c r="MAA1957" s="101"/>
      <c r="MAB1957" s="101"/>
      <c r="MAC1957" s="101"/>
      <c r="MAD1957" s="101"/>
      <c r="MAE1957" s="101"/>
      <c r="MAF1957" s="101"/>
      <c r="MAG1957" s="101"/>
      <c r="MAH1957" s="101"/>
      <c r="MAI1957" s="101"/>
      <c r="MAJ1957" s="101"/>
      <c r="MAK1957" s="101"/>
      <c r="MAL1957" s="101"/>
      <c r="MAM1957" s="101"/>
      <c r="MAN1957" s="101"/>
      <c r="MAO1957" s="101"/>
      <c r="MAP1957" s="101"/>
      <c r="MAQ1957" s="101"/>
      <c r="MAR1957" s="101"/>
      <c r="MAS1957" s="101"/>
      <c r="MAT1957" s="101"/>
      <c r="MAU1957" s="101"/>
      <c r="MAV1957" s="101"/>
      <c r="MAW1957" s="101"/>
      <c r="MAX1957" s="101"/>
      <c r="MAY1957" s="101"/>
      <c r="MAZ1957" s="101"/>
      <c r="MBA1957" s="101"/>
      <c r="MBB1957" s="101"/>
      <c r="MBC1957" s="101"/>
      <c r="MBD1957" s="101"/>
      <c r="MBE1957" s="101"/>
      <c r="MBF1957" s="101"/>
      <c r="MBG1957" s="101"/>
      <c r="MBH1957" s="101"/>
      <c r="MBI1957" s="101"/>
      <c r="MBJ1957" s="101"/>
      <c r="MBK1957" s="101"/>
      <c r="MBL1957" s="101"/>
      <c r="MBM1957" s="101"/>
      <c r="MBN1957" s="101"/>
      <c r="MBO1957" s="101"/>
      <c r="MBP1957" s="101"/>
      <c r="MBQ1957" s="101"/>
      <c r="MBR1957" s="101"/>
      <c r="MBS1957" s="101"/>
      <c r="MBT1957" s="101"/>
      <c r="MBU1957" s="101"/>
      <c r="MBV1957" s="101"/>
      <c r="MBW1957" s="101"/>
      <c r="MBX1957" s="101"/>
      <c r="MBY1957" s="101"/>
      <c r="MBZ1957" s="101"/>
      <c r="MCA1957" s="101"/>
      <c r="MCB1957" s="101"/>
      <c r="MCC1957" s="101"/>
      <c r="MCD1957" s="101"/>
      <c r="MCE1957" s="101"/>
      <c r="MCF1957" s="101"/>
      <c r="MCG1957" s="101"/>
      <c r="MCH1957" s="101"/>
      <c r="MCI1957" s="101"/>
      <c r="MCJ1957" s="101"/>
      <c r="MCK1957" s="101"/>
      <c r="MCL1957" s="101"/>
      <c r="MCM1957" s="101"/>
      <c r="MCN1957" s="101"/>
      <c r="MCO1957" s="101"/>
      <c r="MCP1957" s="101"/>
      <c r="MCQ1957" s="101"/>
      <c r="MCR1957" s="101"/>
      <c r="MCS1957" s="101"/>
      <c r="MCT1957" s="101"/>
      <c r="MCU1957" s="101"/>
      <c r="MCV1957" s="101"/>
      <c r="MCW1957" s="101"/>
      <c r="MCX1957" s="101"/>
      <c r="MCY1957" s="101"/>
      <c r="MCZ1957" s="101"/>
      <c r="MDA1957" s="101"/>
      <c r="MDB1957" s="101"/>
      <c r="MDC1957" s="101"/>
      <c r="MDD1957" s="101"/>
      <c r="MDE1957" s="101"/>
      <c r="MDF1957" s="101"/>
      <c r="MDG1957" s="101"/>
      <c r="MDH1957" s="101"/>
      <c r="MDI1957" s="101"/>
      <c r="MDJ1957" s="101"/>
      <c r="MDK1957" s="101"/>
      <c r="MDL1957" s="101"/>
      <c r="MDM1957" s="101"/>
      <c r="MDN1957" s="101"/>
      <c r="MDO1957" s="101"/>
      <c r="MDP1957" s="101"/>
      <c r="MDQ1957" s="101"/>
      <c r="MDR1957" s="101"/>
      <c r="MDS1957" s="101"/>
      <c r="MDT1957" s="101"/>
      <c r="MDU1957" s="101"/>
      <c r="MDV1957" s="101"/>
      <c r="MDW1957" s="101"/>
      <c r="MDX1957" s="101"/>
      <c r="MDY1957" s="101"/>
      <c r="MDZ1957" s="101"/>
      <c r="MEA1957" s="101"/>
      <c r="MEB1957" s="101"/>
      <c r="MEC1957" s="101"/>
      <c r="MED1957" s="101"/>
      <c r="MEE1957" s="101"/>
      <c r="MEF1957" s="101"/>
      <c r="MEG1957" s="101"/>
      <c r="MEH1957" s="101"/>
      <c r="MEI1957" s="101"/>
      <c r="MEJ1957" s="101"/>
      <c r="MEK1957" s="101"/>
      <c r="MEL1957" s="101"/>
      <c r="MEM1957" s="101"/>
      <c r="MEN1957" s="101"/>
      <c r="MEO1957" s="101"/>
      <c r="MEP1957" s="101"/>
      <c r="MEQ1957" s="101"/>
      <c r="MER1957" s="101"/>
      <c r="MES1957" s="101"/>
      <c r="MET1957" s="101"/>
      <c r="MEU1957" s="101"/>
      <c r="MEV1957" s="101"/>
      <c r="MEW1957" s="101"/>
      <c r="MEX1957" s="101"/>
      <c r="MEY1957" s="101"/>
      <c r="MEZ1957" s="101"/>
      <c r="MFA1957" s="101"/>
      <c r="MFB1957" s="101"/>
      <c r="MFC1957" s="101"/>
      <c r="MFD1957" s="101"/>
      <c r="MFE1957" s="101"/>
      <c r="MFF1957" s="101"/>
      <c r="MFG1957" s="101"/>
      <c r="MFH1957" s="101"/>
      <c r="MFI1957" s="101"/>
      <c r="MFJ1957" s="101"/>
      <c r="MFK1957" s="101"/>
      <c r="MFL1957" s="101"/>
      <c r="MFM1957" s="101"/>
      <c r="MFN1957" s="101"/>
      <c r="MFO1957" s="101"/>
      <c r="MFP1957" s="101"/>
      <c r="MFQ1957" s="101"/>
      <c r="MFR1957" s="101"/>
      <c r="MFS1957" s="101"/>
      <c r="MFT1957" s="101"/>
      <c r="MFU1957" s="101"/>
      <c r="MFV1957" s="101"/>
      <c r="MFW1957" s="101"/>
      <c r="MFX1957" s="101"/>
      <c r="MFY1957" s="101"/>
      <c r="MFZ1957" s="101"/>
      <c r="MGA1957" s="101"/>
      <c r="MGB1957" s="101"/>
      <c r="MGC1957" s="101"/>
      <c r="MGD1957" s="101"/>
      <c r="MGE1957" s="101"/>
      <c r="MGF1957" s="101"/>
      <c r="MGG1957" s="101"/>
      <c r="MGH1957" s="101"/>
      <c r="MGI1957" s="101"/>
      <c r="MGJ1957" s="101"/>
      <c r="MGK1957" s="101"/>
      <c r="MGL1957" s="101"/>
      <c r="MGM1957" s="101"/>
      <c r="MGN1957" s="101"/>
      <c r="MGO1957" s="101"/>
      <c r="MGP1957" s="101"/>
      <c r="MGQ1957" s="101"/>
      <c r="MGR1957" s="101"/>
      <c r="MGS1957" s="101"/>
      <c r="MGT1957" s="101"/>
      <c r="MGU1957" s="101"/>
      <c r="MGV1957" s="101"/>
      <c r="MGW1957" s="101"/>
      <c r="MGX1957" s="101"/>
      <c r="MGY1957" s="101"/>
      <c r="MGZ1957" s="101"/>
      <c r="MHA1957" s="101"/>
      <c r="MHB1957" s="101"/>
      <c r="MHC1957" s="101"/>
      <c r="MHD1957" s="101"/>
      <c r="MHE1957" s="101"/>
      <c r="MHF1957" s="101"/>
      <c r="MHG1957" s="101"/>
      <c r="MHH1957" s="101"/>
      <c r="MHI1957" s="101"/>
      <c r="MHJ1957" s="101"/>
      <c r="MHK1957" s="101"/>
      <c r="MHL1957" s="101"/>
      <c r="MHM1957" s="101"/>
      <c r="MHN1957" s="101"/>
      <c r="MHO1957" s="101"/>
      <c r="MHP1957" s="101"/>
      <c r="MHQ1957" s="101"/>
      <c r="MHR1957" s="101"/>
      <c r="MHS1957" s="101"/>
      <c r="MHT1957" s="101"/>
      <c r="MHU1957" s="101"/>
      <c r="MHV1957" s="101"/>
      <c r="MHW1957" s="101"/>
      <c r="MHX1957" s="101"/>
      <c r="MHY1957" s="101"/>
      <c r="MHZ1957" s="101"/>
      <c r="MIA1957" s="101"/>
      <c r="MIB1957" s="101"/>
      <c r="MIC1957" s="101"/>
      <c r="MID1957" s="101"/>
      <c r="MIE1957" s="101"/>
      <c r="MIF1957" s="101"/>
      <c r="MIG1957" s="101"/>
      <c r="MIH1957" s="101"/>
      <c r="MII1957" s="101"/>
      <c r="MIJ1957" s="101"/>
      <c r="MIK1957" s="101"/>
      <c r="MIL1957" s="101"/>
      <c r="MIM1957" s="101"/>
      <c r="MIN1957" s="101"/>
      <c r="MIO1957" s="101"/>
      <c r="MIP1957" s="101"/>
      <c r="MIQ1957" s="101"/>
      <c r="MIR1957" s="101"/>
      <c r="MIS1957" s="101"/>
      <c r="MIT1957" s="101"/>
      <c r="MIU1957" s="101"/>
      <c r="MIV1957" s="101"/>
      <c r="MIW1957" s="101"/>
      <c r="MIX1957" s="101"/>
      <c r="MIY1957" s="101"/>
      <c r="MIZ1957" s="101"/>
      <c r="MJA1957" s="101"/>
      <c r="MJB1957" s="101"/>
      <c r="MJC1957" s="101"/>
      <c r="MJD1957" s="101"/>
      <c r="MJE1957" s="101"/>
      <c r="MJF1957" s="101"/>
      <c r="MJG1957" s="101"/>
      <c r="MJH1957" s="101"/>
      <c r="MJI1957" s="101"/>
      <c r="MJJ1957" s="101"/>
      <c r="MJK1957" s="101"/>
      <c r="MJL1957" s="101"/>
      <c r="MJM1957" s="101"/>
      <c r="MJN1957" s="101"/>
      <c r="MJO1957" s="101"/>
      <c r="MJP1957" s="101"/>
      <c r="MJQ1957" s="101"/>
      <c r="MJR1957" s="101"/>
      <c r="MJS1957" s="101"/>
      <c r="MJT1957" s="101"/>
      <c r="MJU1957" s="101"/>
      <c r="MJV1957" s="101"/>
      <c r="MJW1957" s="101"/>
      <c r="MJX1957" s="101"/>
      <c r="MJY1957" s="101"/>
      <c r="MJZ1957" s="101"/>
      <c r="MKA1957" s="101"/>
      <c r="MKB1957" s="101"/>
      <c r="MKC1957" s="101"/>
      <c r="MKD1957" s="101"/>
      <c r="MKE1957" s="101"/>
      <c r="MKF1957" s="101"/>
      <c r="MKG1957" s="101"/>
      <c r="MKH1957" s="101"/>
      <c r="MKI1957" s="101"/>
      <c r="MKJ1957" s="101"/>
      <c r="MKK1957" s="101"/>
      <c r="MKL1957" s="101"/>
      <c r="MKM1957" s="101"/>
      <c r="MKN1957" s="101"/>
      <c r="MKO1957" s="101"/>
      <c r="MKP1957" s="101"/>
      <c r="MKQ1957" s="101"/>
      <c r="MKR1957" s="101"/>
      <c r="MKS1957" s="101"/>
      <c r="MKT1957" s="101"/>
      <c r="MKU1957" s="101"/>
      <c r="MKV1957" s="101"/>
      <c r="MKW1957" s="101"/>
      <c r="MKX1957" s="101"/>
      <c r="MKY1957" s="101"/>
      <c r="MKZ1957" s="101"/>
      <c r="MLA1957" s="101"/>
      <c r="MLB1957" s="101"/>
      <c r="MLC1957" s="101"/>
      <c r="MLD1957" s="101"/>
      <c r="MLE1957" s="101"/>
      <c r="MLF1957" s="101"/>
      <c r="MLG1957" s="101"/>
      <c r="MLH1957" s="101"/>
      <c r="MLI1957" s="101"/>
      <c r="MLJ1957" s="101"/>
      <c r="MLK1957" s="101"/>
      <c r="MLL1957" s="101"/>
      <c r="MLM1957" s="101"/>
      <c r="MLN1957" s="101"/>
      <c r="MLO1957" s="101"/>
      <c r="MLP1957" s="101"/>
      <c r="MLQ1957" s="101"/>
      <c r="MLR1957" s="101"/>
      <c r="MLS1957" s="101"/>
      <c r="MLT1957" s="101"/>
      <c r="MLU1957" s="101"/>
      <c r="MLV1957" s="101"/>
      <c r="MLW1957" s="101"/>
      <c r="MLX1957" s="101"/>
      <c r="MLY1957" s="101"/>
      <c r="MLZ1957" s="101"/>
      <c r="MMA1957" s="101"/>
      <c r="MMB1957" s="101"/>
      <c r="MMC1957" s="101"/>
      <c r="MMD1957" s="101"/>
      <c r="MME1957" s="101"/>
      <c r="MMF1957" s="101"/>
      <c r="MMG1957" s="101"/>
      <c r="MMH1957" s="101"/>
      <c r="MMI1957" s="101"/>
      <c r="MMJ1957" s="101"/>
      <c r="MMK1957" s="101"/>
      <c r="MML1957" s="101"/>
      <c r="MMM1957" s="101"/>
      <c r="MMN1957" s="101"/>
      <c r="MMO1957" s="101"/>
      <c r="MMP1957" s="101"/>
      <c r="MMQ1957" s="101"/>
      <c r="MMR1957" s="101"/>
      <c r="MMS1957" s="101"/>
      <c r="MMT1957" s="101"/>
      <c r="MMU1957" s="101"/>
      <c r="MMV1957" s="101"/>
      <c r="MMW1957" s="101"/>
      <c r="MMX1957" s="101"/>
      <c r="MMY1957" s="101"/>
      <c r="MMZ1957" s="101"/>
      <c r="MNA1957" s="101"/>
      <c r="MNB1957" s="101"/>
      <c r="MNC1957" s="101"/>
      <c r="MND1957" s="101"/>
      <c r="MNE1957" s="101"/>
      <c r="MNF1957" s="101"/>
      <c r="MNG1957" s="101"/>
      <c r="MNH1957" s="101"/>
      <c r="MNI1957" s="101"/>
      <c r="MNJ1957" s="101"/>
      <c r="MNK1957" s="101"/>
      <c r="MNL1957" s="101"/>
      <c r="MNM1957" s="101"/>
      <c r="MNN1957" s="101"/>
      <c r="MNO1957" s="101"/>
      <c r="MNP1957" s="101"/>
      <c r="MNQ1957" s="101"/>
      <c r="MNR1957" s="101"/>
      <c r="MNS1957" s="101"/>
      <c r="MNT1957" s="101"/>
      <c r="MNU1957" s="101"/>
      <c r="MNV1957" s="101"/>
      <c r="MNW1957" s="101"/>
      <c r="MNX1957" s="101"/>
      <c r="MNY1957" s="101"/>
      <c r="MNZ1957" s="101"/>
      <c r="MOA1957" s="101"/>
      <c r="MOB1957" s="101"/>
      <c r="MOC1957" s="101"/>
      <c r="MOD1957" s="101"/>
      <c r="MOE1957" s="101"/>
      <c r="MOF1957" s="101"/>
      <c r="MOG1957" s="101"/>
      <c r="MOH1957" s="101"/>
      <c r="MOI1957" s="101"/>
      <c r="MOJ1957" s="101"/>
      <c r="MOK1957" s="101"/>
      <c r="MOL1957" s="101"/>
      <c r="MOM1957" s="101"/>
      <c r="MON1957" s="101"/>
      <c r="MOO1957" s="101"/>
      <c r="MOP1957" s="101"/>
      <c r="MOQ1957" s="101"/>
      <c r="MOR1957" s="101"/>
      <c r="MOS1957" s="101"/>
      <c r="MOT1957" s="101"/>
      <c r="MOU1957" s="101"/>
      <c r="MOV1957" s="101"/>
      <c r="MOW1957" s="101"/>
      <c r="MOX1957" s="101"/>
      <c r="MOY1957" s="101"/>
      <c r="MOZ1957" s="101"/>
      <c r="MPA1957" s="101"/>
      <c r="MPB1957" s="101"/>
      <c r="MPC1957" s="101"/>
      <c r="MPD1957" s="101"/>
      <c r="MPE1957" s="101"/>
      <c r="MPF1957" s="101"/>
      <c r="MPG1957" s="101"/>
      <c r="MPH1957" s="101"/>
      <c r="MPI1957" s="101"/>
      <c r="MPJ1957" s="101"/>
      <c r="MPK1957" s="101"/>
      <c r="MPL1957" s="101"/>
      <c r="MPM1957" s="101"/>
      <c r="MPN1957" s="101"/>
      <c r="MPO1957" s="101"/>
      <c r="MPP1957" s="101"/>
      <c r="MPQ1957" s="101"/>
      <c r="MPR1957" s="101"/>
      <c r="MPS1957" s="101"/>
      <c r="MPT1957" s="101"/>
      <c r="MPU1957" s="101"/>
      <c r="MPV1957" s="101"/>
      <c r="MPW1957" s="101"/>
      <c r="MPX1957" s="101"/>
      <c r="MPY1957" s="101"/>
      <c r="MPZ1957" s="101"/>
      <c r="MQA1957" s="101"/>
      <c r="MQB1957" s="101"/>
      <c r="MQC1957" s="101"/>
      <c r="MQD1957" s="101"/>
      <c r="MQE1957" s="101"/>
      <c r="MQF1957" s="101"/>
      <c r="MQG1957" s="101"/>
      <c r="MQH1957" s="101"/>
      <c r="MQI1957" s="101"/>
      <c r="MQJ1957" s="101"/>
      <c r="MQK1957" s="101"/>
      <c r="MQL1957" s="101"/>
      <c r="MQM1957" s="101"/>
      <c r="MQN1957" s="101"/>
      <c r="MQO1957" s="101"/>
      <c r="MQP1957" s="101"/>
      <c r="MQQ1957" s="101"/>
      <c r="MQR1957" s="101"/>
      <c r="MQS1957" s="101"/>
      <c r="MQT1957" s="101"/>
      <c r="MQU1957" s="101"/>
      <c r="MQV1957" s="101"/>
      <c r="MQW1957" s="101"/>
      <c r="MQX1957" s="101"/>
      <c r="MQY1957" s="101"/>
      <c r="MQZ1957" s="101"/>
      <c r="MRA1957" s="101"/>
      <c r="MRB1957" s="101"/>
      <c r="MRC1957" s="101"/>
      <c r="MRD1957" s="101"/>
      <c r="MRE1957" s="101"/>
      <c r="MRF1957" s="101"/>
      <c r="MRG1957" s="101"/>
      <c r="MRH1957" s="101"/>
      <c r="MRI1957" s="101"/>
      <c r="MRJ1957" s="101"/>
      <c r="MRK1957" s="101"/>
      <c r="MRL1957" s="101"/>
      <c r="MRM1957" s="101"/>
      <c r="MRN1957" s="101"/>
      <c r="MRO1957" s="101"/>
      <c r="MRP1957" s="101"/>
      <c r="MRQ1957" s="101"/>
      <c r="MRR1957" s="101"/>
      <c r="MRS1957" s="101"/>
      <c r="MRT1957" s="101"/>
      <c r="MRU1957" s="101"/>
      <c r="MRV1957" s="101"/>
      <c r="MRW1957" s="101"/>
      <c r="MRX1957" s="101"/>
      <c r="MRY1957" s="101"/>
      <c r="MRZ1957" s="101"/>
      <c r="MSA1957" s="101"/>
      <c r="MSB1957" s="101"/>
      <c r="MSC1957" s="101"/>
      <c r="MSD1957" s="101"/>
      <c r="MSE1957" s="101"/>
      <c r="MSF1957" s="101"/>
      <c r="MSG1957" s="101"/>
      <c r="MSH1957" s="101"/>
      <c r="MSI1957" s="101"/>
      <c r="MSJ1957" s="101"/>
      <c r="MSK1957" s="101"/>
      <c r="MSL1957" s="101"/>
      <c r="MSM1957" s="101"/>
      <c r="MSN1957" s="101"/>
      <c r="MSO1957" s="101"/>
      <c r="MSP1957" s="101"/>
      <c r="MSQ1957" s="101"/>
      <c r="MSR1957" s="101"/>
      <c r="MSS1957" s="101"/>
      <c r="MST1957" s="101"/>
      <c r="MSU1957" s="101"/>
      <c r="MSV1957" s="101"/>
      <c r="MSW1957" s="101"/>
      <c r="MSX1957" s="101"/>
      <c r="MSY1957" s="101"/>
      <c r="MSZ1957" s="101"/>
      <c r="MTA1957" s="101"/>
      <c r="MTB1957" s="101"/>
      <c r="MTC1957" s="101"/>
      <c r="MTD1957" s="101"/>
      <c r="MTE1957" s="101"/>
      <c r="MTF1957" s="101"/>
      <c r="MTG1957" s="101"/>
      <c r="MTH1957" s="101"/>
      <c r="MTI1957" s="101"/>
      <c r="MTJ1957" s="101"/>
      <c r="MTK1957" s="101"/>
      <c r="MTL1957" s="101"/>
      <c r="MTM1957" s="101"/>
      <c r="MTN1957" s="101"/>
      <c r="MTO1957" s="101"/>
      <c r="MTP1957" s="101"/>
      <c r="MTQ1957" s="101"/>
      <c r="MTR1957" s="101"/>
      <c r="MTS1957" s="101"/>
      <c r="MTT1957" s="101"/>
      <c r="MTU1957" s="101"/>
      <c r="MTV1957" s="101"/>
      <c r="MTW1957" s="101"/>
      <c r="MTX1957" s="101"/>
      <c r="MTY1957" s="101"/>
      <c r="MTZ1957" s="101"/>
      <c r="MUA1957" s="101"/>
      <c r="MUB1957" s="101"/>
      <c r="MUC1957" s="101"/>
      <c r="MUD1957" s="101"/>
      <c r="MUE1957" s="101"/>
      <c r="MUF1957" s="101"/>
      <c r="MUG1957" s="101"/>
      <c r="MUH1957" s="101"/>
      <c r="MUI1957" s="101"/>
      <c r="MUJ1957" s="101"/>
      <c r="MUK1957" s="101"/>
      <c r="MUL1957" s="101"/>
      <c r="MUM1957" s="101"/>
      <c r="MUN1957" s="101"/>
      <c r="MUO1957" s="101"/>
      <c r="MUP1957" s="101"/>
      <c r="MUQ1957" s="101"/>
      <c r="MUR1957" s="101"/>
      <c r="MUS1957" s="101"/>
      <c r="MUT1957" s="101"/>
      <c r="MUU1957" s="101"/>
      <c r="MUV1957" s="101"/>
      <c r="MUW1957" s="101"/>
      <c r="MUX1957" s="101"/>
      <c r="MUY1957" s="101"/>
      <c r="MUZ1957" s="101"/>
      <c r="MVA1957" s="101"/>
      <c r="MVB1957" s="101"/>
      <c r="MVC1957" s="101"/>
      <c r="MVD1957" s="101"/>
      <c r="MVE1957" s="101"/>
      <c r="MVF1957" s="101"/>
      <c r="MVG1957" s="101"/>
      <c r="MVH1957" s="101"/>
      <c r="MVI1957" s="101"/>
      <c r="MVJ1957" s="101"/>
      <c r="MVK1957" s="101"/>
      <c r="MVL1957" s="101"/>
      <c r="MVM1957" s="101"/>
      <c r="MVN1957" s="101"/>
      <c r="MVO1957" s="101"/>
      <c r="MVP1957" s="101"/>
      <c r="MVQ1957" s="101"/>
      <c r="MVR1957" s="101"/>
      <c r="MVS1957" s="101"/>
      <c r="MVT1957" s="101"/>
      <c r="MVU1957" s="101"/>
      <c r="MVV1957" s="101"/>
      <c r="MVW1957" s="101"/>
      <c r="MVX1957" s="101"/>
      <c r="MVY1957" s="101"/>
      <c r="MVZ1957" s="101"/>
      <c r="MWA1957" s="101"/>
      <c r="MWB1957" s="101"/>
      <c r="MWC1957" s="101"/>
      <c r="MWD1957" s="101"/>
      <c r="MWE1957" s="101"/>
      <c r="MWF1957" s="101"/>
      <c r="MWG1957" s="101"/>
      <c r="MWH1957" s="101"/>
      <c r="MWI1957" s="101"/>
      <c r="MWJ1957" s="101"/>
      <c r="MWK1957" s="101"/>
      <c r="MWL1957" s="101"/>
      <c r="MWM1957" s="101"/>
      <c r="MWN1957" s="101"/>
      <c r="MWO1957" s="101"/>
      <c r="MWP1957" s="101"/>
      <c r="MWQ1957" s="101"/>
      <c r="MWR1957" s="101"/>
      <c r="MWS1957" s="101"/>
      <c r="MWT1957" s="101"/>
      <c r="MWU1957" s="101"/>
      <c r="MWV1957" s="101"/>
      <c r="MWW1957" s="101"/>
      <c r="MWX1957" s="101"/>
      <c r="MWY1957" s="101"/>
      <c r="MWZ1957" s="101"/>
      <c r="MXA1957" s="101"/>
      <c r="MXB1957" s="101"/>
      <c r="MXC1957" s="101"/>
      <c r="MXD1957" s="101"/>
      <c r="MXE1957" s="101"/>
      <c r="MXF1957" s="101"/>
      <c r="MXG1957" s="101"/>
      <c r="MXH1957" s="101"/>
      <c r="MXI1957" s="101"/>
      <c r="MXJ1957" s="101"/>
      <c r="MXK1957" s="101"/>
      <c r="MXL1957" s="101"/>
      <c r="MXM1957" s="101"/>
      <c r="MXN1957" s="101"/>
      <c r="MXO1957" s="101"/>
      <c r="MXP1957" s="101"/>
      <c r="MXQ1957" s="101"/>
      <c r="MXR1957" s="101"/>
      <c r="MXS1957" s="101"/>
      <c r="MXT1957" s="101"/>
      <c r="MXU1957" s="101"/>
      <c r="MXV1957" s="101"/>
      <c r="MXW1957" s="101"/>
      <c r="MXX1957" s="101"/>
      <c r="MXY1957" s="101"/>
      <c r="MXZ1957" s="101"/>
      <c r="MYA1957" s="101"/>
      <c r="MYB1957" s="101"/>
      <c r="MYC1957" s="101"/>
      <c r="MYD1957" s="101"/>
      <c r="MYE1957" s="101"/>
      <c r="MYF1957" s="101"/>
      <c r="MYG1957" s="101"/>
      <c r="MYH1957" s="101"/>
      <c r="MYI1957" s="101"/>
      <c r="MYJ1957" s="101"/>
      <c r="MYK1957" s="101"/>
      <c r="MYL1957" s="101"/>
      <c r="MYM1957" s="101"/>
      <c r="MYN1957" s="101"/>
      <c r="MYO1957" s="101"/>
      <c r="MYP1957" s="101"/>
      <c r="MYQ1957" s="101"/>
      <c r="MYR1957" s="101"/>
      <c r="MYS1957" s="101"/>
      <c r="MYT1957" s="101"/>
      <c r="MYU1957" s="101"/>
      <c r="MYV1957" s="101"/>
      <c r="MYW1957" s="101"/>
      <c r="MYX1957" s="101"/>
      <c r="MYY1957" s="101"/>
      <c r="MYZ1957" s="101"/>
      <c r="MZA1957" s="101"/>
      <c r="MZB1957" s="101"/>
      <c r="MZC1957" s="101"/>
      <c r="MZD1957" s="101"/>
      <c r="MZE1957" s="101"/>
      <c r="MZF1957" s="101"/>
      <c r="MZG1957" s="101"/>
      <c r="MZH1957" s="101"/>
      <c r="MZI1957" s="101"/>
      <c r="MZJ1957" s="101"/>
      <c r="MZK1957" s="101"/>
      <c r="MZL1957" s="101"/>
      <c r="MZM1957" s="101"/>
      <c r="MZN1957" s="101"/>
      <c r="MZO1957" s="101"/>
      <c r="MZP1957" s="101"/>
      <c r="MZQ1957" s="101"/>
      <c r="MZR1957" s="101"/>
      <c r="MZS1957" s="101"/>
      <c r="MZT1957" s="101"/>
      <c r="MZU1957" s="101"/>
      <c r="MZV1957" s="101"/>
      <c r="MZW1957" s="101"/>
      <c r="MZX1957" s="101"/>
      <c r="MZY1957" s="101"/>
      <c r="MZZ1957" s="101"/>
      <c r="NAA1957" s="101"/>
      <c r="NAB1957" s="101"/>
      <c r="NAC1957" s="101"/>
      <c r="NAD1957" s="101"/>
      <c r="NAE1957" s="101"/>
      <c r="NAF1957" s="101"/>
      <c r="NAG1957" s="101"/>
      <c r="NAH1957" s="101"/>
      <c r="NAI1957" s="101"/>
      <c r="NAJ1957" s="101"/>
      <c r="NAK1957" s="101"/>
      <c r="NAL1957" s="101"/>
      <c r="NAM1957" s="101"/>
      <c r="NAN1957" s="101"/>
      <c r="NAO1957" s="101"/>
      <c r="NAP1957" s="101"/>
      <c r="NAQ1957" s="101"/>
      <c r="NAR1957" s="101"/>
      <c r="NAS1957" s="101"/>
      <c r="NAT1957" s="101"/>
      <c r="NAU1957" s="101"/>
      <c r="NAV1957" s="101"/>
      <c r="NAW1957" s="101"/>
      <c r="NAX1957" s="101"/>
      <c r="NAY1957" s="101"/>
      <c r="NAZ1957" s="101"/>
      <c r="NBA1957" s="101"/>
      <c r="NBB1957" s="101"/>
      <c r="NBC1957" s="101"/>
      <c r="NBD1957" s="101"/>
      <c r="NBE1957" s="101"/>
      <c r="NBF1957" s="101"/>
      <c r="NBG1957" s="101"/>
      <c r="NBH1957" s="101"/>
      <c r="NBI1957" s="101"/>
      <c r="NBJ1957" s="101"/>
      <c r="NBK1957" s="101"/>
      <c r="NBL1957" s="101"/>
      <c r="NBM1957" s="101"/>
      <c r="NBN1957" s="101"/>
      <c r="NBO1957" s="101"/>
      <c r="NBP1957" s="101"/>
      <c r="NBQ1957" s="101"/>
      <c r="NBR1957" s="101"/>
      <c r="NBS1957" s="101"/>
      <c r="NBT1957" s="101"/>
      <c r="NBU1957" s="101"/>
      <c r="NBV1957" s="101"/>
      <c r="NBW1957" s="101"/>
      <c r="NBX1957" s="101"/>
      <c r="NBY1957" s="101"/>
      <c r="NBZ1957" s="101"/>
      <c r="NCA1957" s="101"/>
      <c r="NCB1957" s="101"/>
      <c r="NCC1957" s="101"/>
      <c r="NCD1957" s="101"/>
      <c r="NCE1957" s="101"/>
      <c r="NCF1957" s="101"/>
      <c r="NCG1957" s="101"/>
      <c r="NCH1957" s="101"/>
      <c r="NCI1957" s="101"/>
      <c r="NCJ1957" s="101"/>
      <c r="NCK1957" s="101"/>
      <c r="NCL1957" s="101"/>
      <c r="NCM1957" s="101"/>
      <c r="NCN1957" s="101"/>
      <c r="NCO1957" s="101"/>
      <c r="NCP1957" s="101"/>
      <c r="NCQ1957" s="101"/>
      <c r="NCR1957" s="101"/>
      <c r="NCS1957" s="101"/>
      <c r="NCT1957" s="101"/>
      <c r="NCU1957" s="101"/>
      <c r="NCV1957" s="101"/>
      <c r="NCW1957" s="101"/>
      <c r="NCX1957" s="101"/>
      <c r="NCY1957" s="101"/>
      <c r="NCZ1957" s="101"/>
      <c r="NDA1957" s="101"/>
      <c r="NDB1957" s="101"/>
      <c r="NDC1957" s="101"/>
      <c r="NDD1957" s="101"/>
      <c r="NDE1957" s="101"/>
      <c r="NDF1957" s="101"/>
      <c r="NDG1957" s="101"/>
      <c r="NDH1957" s="101"/>
      <c r="NDI1957" s="101"/>
      <c r="NDJ1957" s="101"/>
      <c r="NDK1957" s="101"/>
      <c r="NDL1957" s="101"/>
      <c r="NDM1957" s="101"/>
      <c r="NDN1957" s="101"/>
      <c r="NDO1957" s="101"/>
      <c r="NDP1957" s="101"/>
      <c r="NDQ1957" s="101"/>
      <c r="NDR1957" s="101"/>
      <c r="NDS1957" s="101"/>
      <c r="NDT1957" s="101"/>
      <c r="NDU1957" s="101"/>
      <c r="NDV1957" s="101"/>
      <c r="NDW1957" s="101"/>
      <c r="NDX1957" s="101"/>
      <c r="NDY1957" s="101"/>
      <c r="NDZ1957" s="101"/>
      <c r="NEA1957" s="101"/>
      <c r="NEB1957" s="101"/>
      <c r="NEC1957" s="101"/>
      <c r="NED1957" s="101"/>
      <c r="NEE1957" s="101"/>
      <c r="NEF1957" s="101"/>
      <c r="NEG1957" s="101"/>
      <c r="NEH1957" s="101"/>
      <c r="NEI1957" s="101"/>
      <c r="NEJ1957" s="101"/>
      <c r="NEK1957" s="101"/>
      <c r="NEL1957" s="101"/>
      <c r="NEM1957" s="101"/>
      <c r="NEN1957" s="101"/>
      <c r="NEO1957" s="101"/>
      <c r="NEP1957" s="101"/>
      <c r="NEQ1957" s="101"/>
      <c r="NER1957" s="101"/>
      <c r="NES1957" s="101"/>
      <c r="NET1957" s="101"/>
      <c r="NEU1957" s="101"/>
      <c r="NEV1957" s="101"/>
      <c r="NEW1957" s="101"/>
      <c r="NEX1957" s="101"/>
      <c r="NEY1957" s="101"/>
      <c r="NEZ1957" s="101"/>
      <c r="NFA1957" s="101"/>
      <c r="NFB1957" s="101"/>
      <c r="NFC1957" s="101"/>
      <c r="NFD1957" s="101"/>
      <c r="NFE1957" s="101"/>
      <c r="NFF1957" s="101"/>
      <c r="NFG1957" s="101"/>
      <c r="NFH1957" s="101"/>
      <c r="NFI1957" s="101"/>
      <c r="NFJ1957" s="101"/>
      <c r="NFK1957" s="101"/>
      <c r="NFL1957" s="101"/>
      <c r="NFM1957" s="101"/>
      <c r="NFN1957" s="101"/>
      <c r="NFO1957" s="101"/>
      <c r="NFP1957" s="101"/>
      <c r="NFQ1957" s="101"/>
      <c r="NFR1957" s="101"/>
      <c r="NFS1957" s="101"/>
      <c r="NFT1957" s="101"/>
      <c r="NFU1957" s="101"/>
      <c r="NFV1957" s="101"/>
      <c r="NFW1957" s="101"/>
      <c r="NFX1957" s="101"/>
      <c r="NFY1957" s="101"/>
      <c r="NFZ1957" s="101"/>
      <c r="NGA1957" s="101"/>
      <c r="NGB1957" s="101"/>
      <c r="NGC1957" s="101"/>
      <c r="NGD1957" s="101"/>
      <c r="NGE1957" s="101"/>
      <c r="NGF1957" s="101"/>
      <c r="NGG1957" s="101"/>
      <c r="NGH1957" s="101"/>
      <c r="NGI1957" s="101"/>
      <c r="NGJ1957" s="101"/>
      <c r="NGK1957" s="101"/>
      <c r="NGL1957" s="101"/>
      <c r="NGM1957" s="101"/>
      <c r="NGN1957" s="101"/>
      <c r="NGO1957" s="101"/>
      <c r="NGP1957" s="101"/>
      <c r="NGQ1957" s="101"/>
      <c r="NGR1957" s="101"/>
      <c r="NGS1957" s="101"/>
      <c r="NGT1957" s="101"/>
      <c r="NGU1957" s="101"/>
      <c r="NGV1957" s="101"/>
      <c r="NGW1957" s="101"/>
      <c r="NGX1957" s="101"/>
      <c r="NGY1957" s="101"/>
      <c r="NGZ1957" s="101"/>
      <c r="NHA1957" s="101"/>
      <c r="NHB1957" s="101"/>
      <c r="NHC1957" s="101"/>
      <c r="NHD1957" s="101"/>
      <c r="NHE1957" s="101"/>
      <c r="NHF1957" s="101"/>
      <c r="NHG1957" s="101"/>
      <c r="NHH1957" s="101"/>
      <c r="NHI1957" s="101"/>
      <c r="NHJ1957" s="101"/>
      <c r="NHK1957" s="101"/>
      <c r="NHL1957" s="101"/>
      <c r="NHM1957" s="101"/>
      <c r="NHN1957" s="101"/>
      <c r="NHO1957" s="101"/>
      <c r="NHP1957" s="101"/>
      <c r="NHQ1957" s="101"/>
      <c r="NHR1957" s="101"/>
      <c r="NHS1957" s="101"/>
      <c r="NHT1957" s="101"/>
      <c r="NHU1957" s="101"/>
      <c r="NHV1957" s="101"/>
      <c r="NHW1957" s="101"/>
      <c r="NHX1957" s="101"/>
      <c r="NHY1957" s="101"/>
      <c r="NHZ1957" s="101"/>
      <c r="NIA1957" s="101"/>
      <c r="NIB1957" s="101"/>
      <c r="NIC1957" s="101"/>
      <c r="NID1957" s="101"/>
      <c r="NIE1957" s="101"/>
      <c r="NIF1957" s="101"/>
      <c r="NIG1957" s="101"/>
      <c r="NIH1957" s="101"/>
      <c r="NII1957" s="101"/>
      <c r="NIJ1957" s="101"/>
      <c r="NIK1957" s="101"/>
      <c r="NIL1957" s="101"/>
      <c r="NIM1957" s="101"/>
      <c r="NIN1957" s="101"/>
      <c r="NIO1957" s="101"/>
      <c r="NIP1957" s="101"/>
      <c r="NIQ1957" s="101"/>
      <c r="NIR1957" s="101"/>
      <c r="NIS1957" s="101"/>
      <c r="NIT1957" s="101"/>
      <c r="NIU1957" s="101"/>
      <c r="NIV1957" s="101"/>
      <c r="NIW1957" s="101"/>
      <c r="NIX1957" s="101"/>
      <c r="NIY1957" s="101"/>
      <c r="NIZ1957" s="101"/>
      <c r="NJA1957" s="101"/>
      <c r="NJB1957" s="101"/>
      <c r="NJC1957" s="101"/>
      <c r="NJD1957" s="101"/>
      <c r="NJE1957" s="101"/>
      <c r="NJF1957" s="101"/>
      <c r="NJG1957" s="101"/>
      <c r="NJH1957" s="101"/>
      <c r="NJI1957" s="101"/>
      <c r="NJJ1957" s="101"/>
      <c r="NJK1957" s="101"/>
      <c r="NJL1957" s="101"/>
      <c r="NJM1957" s="101"/>
      <c r="NJN1957" s="101"/>
      <c r="NJO1957" s="101"/>
      <c r="NJP1957" s="101"/>
      <c r="NJQ1957" s="101"/>
      <c r="NJR1957" s="101"/>
      <c r="NJS1957" s="101"/>
      <c r="NJT1957" s="101"/>
      <c r="NJU1957" s="101"/>
      <c r="NJV1957" s="101"/>
      <c r="NJW1957" s="101"/>
      <c r="NJX1957" s="101"/>
      <c r="NJY1957" s="101"/>
      <c r="NJZ1957" s="101"/>
      <c r="NKA1957" s="101"/>
      <c r="NKB1957" s="101"/>
      <c r="NKC1957" s="101"/>
      <c r="NKD1957" s="101"/>
      <c r="NKE1957" s="101"/>
      <c r="NKF1957" s="101"/>
      <c r="NKG1957" s="101"/>
      <c r="NKH1957" s="101"/>
      <c r="NKI1957" s="101"/>
      <c r="NKJ1957" s="101"/>
      <c r="NKK1957" s="101"/>
      <c r="NKL1957" s="101"/>
      <c r="NKM1957" s="101"/>
      <c r="NKN1957" s="101"/>
      <c r="NKO1957" s="101"/>
      <c r="NKP1957" s="101"/>
      <c r="NKQ1957" s="101"/>
      <c r="NKR1957" s="101"/>
      <c r="NKS1957" s="101"/>
      <c r="NKT1957" s="101"/>
      <c r="NKU1957" s="101"/>
      <c r="NKV1957" s="101"/>
      <c r="NKW1957" s="101"/>
      <c r="NKX1957" s="101"/>
      <c r="NKY1957" s="101"/>
      <c r="NKZ1957" s="101"/>
      <c r="NLA1957" s="101"/>
      <c r="NLB1957" s="101"/>
      <c r="NLC1957" s="101"/>
      <c r="NLD1957" s="101"/>
      <c r="NLE1957" s="101"/>
      <c r="NLF1957" s="101"/>
      <c r="NLG1957" s="101"/>
      <c r="NLH1957" s="101"/>
      <c r="NLI1957" s="101"/>
      <c r="NLJ1957" s="101"/>
      <c r="NLK1957" s="101"/>
      <c r="NLL1957" s="101"/>
      <c r="NLM1957" s="101"/>
      <c r="NLN1957" s="101"/>
      <c r="NLO1957" s="101"/>
      <c r="NLP1957" s="101"/>
      <c r="NLQ1957" s="101"/>
      <c r="NLR1957" s="101"/>
      <c r="NLS1957" s="101"/>
      <c r="NLT1957" s="101"/>
      <c r="NLU1957" s="101"/>
      <c r="NLV1957" s="101"/>
      <c r="NLW1957" s="101"/>
      <c r="NLX1957" s="101"/>
      <c r="NLY1957" s="101"/>
      <c r="NLZ1957" s="101"/>
      <c r="NMA1957" s="101"/>
      <c r="NMB1957" s="101"/>
      <c r="NMC1957" s="101"/>
      <c r="NMD1957" s="101"/>
      <c r="NME1957" s="101"/>
      <c r="NMF1957" s="101"/>
      <c r="NMG1957" s="101"/>
      <c r="NMH1957" s="101"/>
      <c r="NMI1957" s="101"/>
      <c r="NMJ1957" s="101"/>
      <c r="NMK1957" s="101"/>
      <c r="NML1957" s="101"/>
      <c r="NMM1957" s="101"/>
      <c r="NMN1957" s="101"/>
      <c r="NMO1957" s="101"/>
      <c r="NMP1957" s="101"/>
      <c r="NMQ1957" s="101"/>
      <c r="NMR1957" s="101"/>
      <c r="NMS1957" s="101"/>
      <c r="NMT1957" s="101"/>
      <c r="NMU1957" s="101"/>
      <c r="NMV1957" s="101"/>
      <c r="NMW1957" s="101"/>
      <c r="NMX1957" s="101"/>
      <c r="NMY1957" s="101"/>
      <c r="NMZ1957" s="101"/>
      <c r="NNA1957" s="101"/>
      <c r="NNB1957" s="101"/>
      <c r="NNC1957" s="101"/>
      <c r="NND1957" s="101"/>
      <c r="NNE1957" s="101"/>
      <c r="NNF1957" s="101"/>
      <c r="NNG1957" s="101"/>
      <c r="NNH1957" s="101"/>
      <c r="NNI1957" s="101"/>
      <c r="NNJ1957" s="101"/>
      <c r="NNK1957" s="101"/>
      <c r="NNL1957" s="101"/>
      <c r="NNM1957" s="101"/>
      <c r="NNN1957" s="101"/>
      <c r="NNO1957" s="101"/>
      <c r="NNP1957" s="101"/>
      <c r="NNQ1957" s="101"/>
      <c r="NNR1957" s="101"/>
      <c r="NNS1957" s="101"/>
      <c r="NNT1957" s="101"/>
      <c r="NNU1957" s="101"/>
      <c r="NNV1957" s="101"/>
      <c r="NNW1957" s="101"/>
      <c r="NNX1957" s="101"/>
      <c r="NNY1957" s="101"/>
      <c r="NNZ1957" s="101"/>
      <c r="NOA1957" s="101"/>
      <c r="NOB1957" s="101"/>
      <c r="NOC1957" s="101"/>
      <c r="NOD1957" s="101"/>
      <c r="NOE1957" s="101"/>
      <c r="NOF1957" s="101"/>
      <c r="NOG1957" s="101"/>
      <c r="NOH1957" s="101"/>
      <c r="NOI1957" s="101"/>
      <c r="NOJ1957" s="101"/>
      <c r="NOK1957" s="101"/>
      <c r="NOL1957" s="101"/>
      <c r="NOM1957" s="101"/>
      <c r="NON1957" s="101"/>
      <c r="NOO1957" s="101"/>
      <c r="NOP1957" s="101"/>
      <c r="NOQ1957" s="101"/>
      <c r="NOR1957" s="101"/>
      <c r="NOS1957" s="101"/>
      <c r="NOT1957" s="101"/>
      <c r="NOU1957" s="101"/>
      <c r="NOV1957" s="101"/>
      <c r="NOW1957" s="101"/>
      <c r="NOX1957" s="101"/>
      <c r="NOY1957" s="101"/>
      <c r="NOZ1957" s="101"/>
      <c r="NPA1957" s="101"/>
      <c r="NPB1957" s="101"/>
      <c r="NPC1957" s="101"/>
      <c r="NPD1957" s="101"/>
      <c r="NPE1957" s="101"/>
      <c r="NPF1957" s="101"/>
      <c r="NPG1957" s="101"/>
      <c r="NPH1957" s="101"/>
      <c r="NPI1957" s="101"/>
      <c r="NPJ1957" s="101"/>
      <c r="NPK1957" s="101"/>
      <c r="NPL1957" s="101"/>
      <c r="NPM1957" s="101"/>
      <c r="NPN1957" s="101"/>
      <c r="NPO1957" s="101"/>
      <c r="NPP1957" s="101"/>
      <c r="NPQ1957" s="101"/>
      <c r="NPR1957" s="101"/>
      <c r="NPS1957" s="101"/>
      <c r="NPT1957" s="101"/>
      <c r="NPU1957" s="101"/>
      <c r="NPV1957" s="101"/>
      <c r="NPW1957" s="101"/>
      <c r="NPX1957" s="101"/>
      <c r="NPY1957" s="101"/>
      <c r="NPZ1957" s="101"/>
      <c r="NQA1957" s="101"/>
      <c r="NQB1957" s="101"/>
      <c r="NQC1957" s="101"/>
      <c r="NQD1957" s="101"/>
      <c r="NQE1957" s="101"/>
      <c r="NQF1957" s="101"/>
      <c r="NQG1957" s="101"/>
      <c r="NQH1957" s="101"/>
      <c r="NQI1957" s="101"/>
      <c r="NQJ1957" s="101"/>
      <c r="NQK1957" s="101"/>
      <c r="NQL1957" s="101"/>
      <c r="NQM1957" s="101"/>
      <c r="NQN1957" s="101"/>
      <c r="NQO1957" s="101"/>
      <c r="NQP1957" s="101"/>
      <c r="NQQ1957" s="101"/>
      <c r="NQR1957" s="101"/>
      <c r="NQS1957" s="101"/>
      <c r="NQT1957" s="101"/>
      <c r="NQU1957" s="101"/>
      <c r="NQV1957" s="101"/>
      <c r="NQW1957" s="101"/>
      <c r="NQX1957" s="101"/>
      <c r="NQY1957" s="101"/>
      <c r="NQZ1957" s="101"/>
      <c r="NRA1957" s="101"/>
      <c r="NRB1957" s="101"/>
      <c r="NRC1957" s="101"/>
      <c r="NRD1957" s="101"/>
      <c r="NRE1957" s="101"/>
      <c r="NRF1957" s="101"/>
      <c r="NRG1957" s="101"/>
      <c r="NRH1957" s="101"/>
      <c r="NRI1957" s="101"/>
      <c r="NRJ1957" s="101"/>
      <c r="NRK1957" s="101"/>
      <c r="NRL1957" s="101"/>
      <c r="NRM1957" s="101"/>
      <c r="NRN1957" s="101"/>
      <c r="NRO1957" s="101"/>
      <c r="NRP1957" s="101"/>
      <c r="NRQ1957" s="101"/>
      <c r="NRR1957" s="101"/>
      <c r="NRS1957" s="101"/>
      <c r="NRT1957" s="101"/>
      <c r="NRU1957" s="101"/>
      <c r="NRV1957" s="101"/>
      <c r="NRW1957" s="101"/>
      <c r="NRX1957" s="101"/>
      <c r="NRY1957" s="101"/>
      <c r="NRZ1957" s="101"/>
      <c r="NSA1957" s="101"/>
      <c r="NSB1957" s="101"/>
      <c r="NSC1957" s="101"/>
      <c r="NSD1957" s="101"/>
      <c r="NSE1957" s="101"/>
      <c r="NSF1957" s="101"/>
      <c r="NSG1957" s="101"/>
      <c r="NSH1957" s="101"/>
      <c r="NSI1957" s="101"/>
      <c r="NSJ1957" s="101"/>
      <c r="NSK1957" s="101"/>
      <c r="NSL1957" s="101"/>
      <c r="NSM1957" s="101"/>
      <c r="NSN1957" s="101"/>
      <c r="NSO1957" s="101"/>
      <c r="NSP1957" s="101"/>
      <c r="NSQ1957" s="101"/>
      <c r="NSR1957" s="101"/>
      <c r="NSS1957" s="101"/>
      <c r="NST1957" s="101"/>
      <c r="NSU1957" s="101"/>
      <c r="NSV1957" s="101"/>
      <c r="NSW1957" s="101"/>
      <c r="NSX1957" s="101"/>
      <c r="NSY1957" s="101"/>
      <c r="NSZ1957" s="101"/>
      <c r="NTA1957" s="101"/>
      <c r="NTB1957" s="101"/>
      <c r="NTC1957" s="101"/>
      <c r="NTD1957" s="101"/>
      <c r="NTE1957" s="101"/>
      <c r="NTF1957" s="101"/>
      <c r="NTG1957" s="101"/>
      <c r="NTH1957" s="101"/>
      <c r="NTI1957" s="101"/>
      <c r="NTJ1957" s="101"/>
      <c r="NTK1957" s="101"/>
      <c r="NTL1957" s="101"/>
      <c r="NTM1957" s="101"/>
      <c r="NTN1957" s="101"/>
      <c r="NTO1957" s="101"/>
      <c r="NTP1957" s="101"/>
      <c r="NTQ1957" s="101"/>
      <c r="NTR1957" s="101"/>
      <c r="NTS1957" s="101"/>
      <c r="NTT1957" s="101"/>
      <c r="NTU1957" s="101"/>
      <c r="NTV1957" s="101"/>
      <c r="NTW1957" s="101"/>
      <c r="NTX1957" s="101"/>
      <c r="NTY1957" s="101"/>
      <c r="NTZ1957" s="101"/>
      <c r="NUA1957" s="101"/>
      <c r="NUB1957" s="101"/>
      <c r="NUC1957" s="101"/>
      <c r="NUD1957" s="101"/>
      <c r="NUE1957" s="101"/>
      <c r="NUF1957" s="101"/>
      <c r="NUG1957" s="101"/>
      <c r="NUH1957" s="101"/>
      <c r="NUI1957" s="101"/>
      <c r="NUJ1957" s="101"/>
      <c r="NUK1957" s="101"/>
      <c r="NUL1957" s="101"/>
      <c r="NUM1957" s="101"/>
      <c r="NUN1957" s="101"/>
      <c r="NUO1957" s="101"/>
      <c r="NUP1957" s="101"/>
      <c r="NUQ1957" s="101"/>
      <c r="NUR1957" s="101"/>
      <c r="NUS1957" s="101"/>
      <c r="NUT1957" s="101"/>
      <c r="NUU1957" s="101"/>
      <c r="NUV1957" s="101"/>
      <c r="NUW1957" s="101"/>
      <c r="NUX1957" s="101"/>
      <c r="NUY1957" s="101"/>
      <c r="NUZ1957" s="101"/>
      <c r="NVA1957" s="101"/>
      <c r="NVB1957" s="101"/>
      <c r="NVC1957" s="101"/>
      <c r="NVD1957" s="101"/>
      <c r="NVE1957" s="101"/>
      <c r="NVF1957" s="101"/>
      <c r="NVG1957" s="101"/>
      <c r="NVH1957" s="101"/>
      <c r="NVI1957" s="101"/>
      <c r="NVJ1957" s="101"/>
      <c r="NVK1957" s="101"/>
      <c r="NVL1957" s="101"/>
      <c r="NVM1957" s="101"/>
      <c r="NVN1957" s="101"/>
      <c r="NVO1957" s="101"/>
      <c r="NVP1957" s="101"/>
      <c r="NVQ1957" s="101"/>
      <c r="NVR1957" s="101"/>
      <c r="NVS1957" s="101"/>
      <c r="NVT1957" s="101"/>
      <c r="NVU1957" s="101"/>
      <c r="NVV1957" s="101"/>
      <c r="NVW1957" s="101"/>
      <c r="NVX1957" s="101"/>
      <c r="NVY1957" s="101"/>
      <c r="NVZ1957" s="101"/>
      <c r="NWA1957" s="101"/>
      <c r="NWB1957" s="101"/>
      <c r="NWC1957" s="101"/>
      <c r="NWD1957" s="101"/>
      <c r="NWE1957" s="101"/>
      <c r="NWF1957" s="101"/>
      <c r="NWG1957" s="101"/>
      <c r="NWH1957" s="101"/>
      <c r="NWI1957" s="101"/>
      <c r="NWJ1957" s="101"/>
      <c r="NWK1957" s="101"/>
      <c r="NWL1957" s="101"/>
      <c r="NWM1957" s="101"/>
      <c r="NWN1957" s="101"/>
      <c r="NWO1957" s="101"/>
      <c r="NWP1957" s="101"/>
      <c r="NWQ1957" s="101"/>
      <c r="NWR1957" s="101"/>
      <c r="NWS1957" s="101"/>
      <c r="NWT1957" s="101"/>
      <c r="NWU1957" s="101"/>
      <c r="NWV1957" s="101"/>
      <c r="NWW1957" s="101"/>
      <c r="NWX1957" s="101"/>
      <c r="NWY1957" s="101"/>
      <c r="NWZ1957" s="101"/>
      <c r="NXA1957" s="101"/>
      <c r="NXB1957" s="101"/>
      <c r="NXC1957" s="101"/>
      <c r="NXD1957" s="101"/>
      <c r="NXE1957" s="101"/>
      <c r="NXF1957" s="101"/>
      <c r="NXG1957" s="101"/>
      <c r="NXH1957" s="101"/>
      <c r="NXI1957" s="101"/>
      <c r="NXJ1957" s="101"/>
      <c r="NXK1957" s="101"/>
      <c r="NXL1957" s="101"/>
      <c r="NXM1957" s="101"/>
      <c r="NXN1957" s="101"/>
      <c r="NXO1957" s="101"/>
      <c r="NXP1957" s="101"/>
      <c r="NXQ1957" s="101"/>
      <c r="NXR1957" s="101"/>
      <c r="NXS1957" s="101"/>
      <c r="NXT1957" s="101"/>
      <c r="NXU1957" s="101"/>
      <c r="NXV1957" s="101"/>
      <c r="NXW1957" s="101"/>
      <c r="NXX1957" s="101"/>
      <c r="NXY1957" s="101"/>
      <c r="NXZ1957" s="101"/>
      <c r="NYA1957" s="101"/>
      <c r="NYB1957" s="101"/>
      <c r="NYC1957" s="101"/>
      <c r="NYD1957" s="101"/>
      <c r="NYE1957" s="101"/>
      <c r="NYF1957" s="101"/>
      <c r="NYG1957" s="101"/>
      <c r="NYH1957" s="101"/>
      <c r="NYI1957" s="101"/>
      <c r="NYJ1957" s="101"/>
      <c r="NYK1957" s="101"/>
      <c r="NYL1957" s="101"/>
      <c r="NYM1957" s="101"/>
      <c r="NYN1957" s="101"/>
      <c r="NYO1957" s="101"/>
      <c r="NYP1957" s="101"/>
      <c r="NYQ1957" s="101"/>
      <c r="NYR1957" s="101"/>
      <c r="NYS1957" s="101"/>
      <c r="NYT1957" s="101"/>
      <c r="NYU1957" s="101"/>
      <c r="NYV1957" s="101"/>
      <c r="NYW1957" s="101"/>
      <c r="NYX1957" s="101"/>
      <c r="NYY1957" s="101"/>
      <c r="NYZ1957" s="101"/>
      <c r="NZA1957" s="101"/>
      <c r="NZB1957" s="101"/>
      <c r="NZC1957" s="101"/>
      <c r="NZD1957" s="101"/>
      <c r="NZE1957" s="101"/>
      <c r="NZF1957" s="101"/>
      <c r="NZG1957" s="101"/>
      <c r="NZH1957" s="101"/>
      <c r="NZI1957" s="101"/>
      <c r="NZJ1957" s="101"/>
      <c r="NZK1957" s="101"/>
      <c r="NZL1957" s="101"/>
      <c r="NZM1957" s="101"/>
      <c r="NZN1957" s="101"/>
      <c r="NZO1957" s="101"/>
      <c r="NZP1957" s="101"/>
      <c r="NZQ1957" s="101"/>
      <c r="NZR1957" s="101"/>
      <c r="NZS1957" s="101"/>
      <c r="NZT1957" s="101"/>
      <c r="NZU1957" s="101"/>
      <c r="NZV1957" s="101"/>
      <c r="NZW1957" s="101"/>
      <c r="NZX1957" s="101"/>
      <c r="NZY1957" s="101"/>
      <c r="NZZ1957" s="101"/>
      <c r="OAA1957" s="101"/>
      <c r="OAB1957" s="101"/>
      <c r="OAC1957" s="101"/>
      <c r="OAD1957" s="101"/>
      <c r="OAE1957" s="101"/>
      <c r="OAF1957" s="101"/>
      <c r="OAG1957" s="101"/>
      <c r="OAH1957" s="101"/>
      <c r="OAI1957" s="101"/>
      <c r="OAJ1957" s="101"/>
      <c r="OAK1957" s="101"/>
      <c r="OAL1957" s="101"/>
      <c r="OAM1957" s="101"/>
      <c r="OAN1957" s="101"/>
      <c r="OAO1957" s="101"/>
      <c r="OAP1957" s="101"/>
      <c r="OAQ1957" s="101"/>
      <c r="OAR1957" s="101"/>
      <c r="OAS1957" s="101"/>
      <c r="OAT1957" s="101"/>
      <c r="OAU1957" s="101"/>
      <c r="OAV1957" s="101"/>
      <c r="OAW1957" s="101"/>
      <c r="OAX1957" s="101"/>
      <c r="OAY1957" s="101"/>
      <c r="OAZ1957" s="101"/>
      <c r="OBA1957" s="101"/>
      <c r="OBB1957" s="101"/>
      <c r="OBC1957" s="101"/>
      <c r="OBD1957" s="101"/>
      <c r="OBE1957" s="101"/>
      <c r="OBF1957" s="101"/>
      <c r="OBG1957" s="101"/>
      <c r="OBH1957" s="101"/>
      <c r="OBI1957" s="101"/>
      <c r="OBJ1957" s="101"/>
      <c r="OBK1957" s="101"/>
      <c r="OBL1957" s="101"/>
      <c r="OBM1957" s="101"/>
      <c r="OBN1957" s="101"/>
      <c r="OBO1957" s="101"/>
      <c r="OBP1957" s="101"/>
      <c r="OBQ1957" s="101"/>
      <c r="OBR1957" s="101"/>
      <c r="OBS1957" s="101"/>
      <c r="OBT1957" s="101"/>
      <c r="OBU1957" s="101"/>
      <c r="OBV1957" s="101"/>
      <c r="OBW1957" s="101"/>
      <c r="OBX1957" s="101"/>
      <c r="OBY1957" s="101"/>
      <c r="OBZ1957" s="101"/>
      <c r="OCA1957" s="101"/>
      <c r="OCB1957" s="101"/>
      <c r="OCC1957" s="101"/>
      <c r="OCD1957" s="101"/>
      <c r="OCE1957" s="101"/>
      <c r="OCF1957" s="101"/>
      <c r="OCG1957" s="101"/>
      <c r="OCH1957" s="101"/>
      <c r="OCI1957" s="101"/>
      <c r="OCJ1957" s="101"/>
      <c r="OCK1957" s="101"/>
      <c r="OCL1957" s="101"/>
      <c r="OCM1957" s="101"/>
      <c r="OCN1957" s="101"/>
      <c r="OCO1957" s="101"/>
      <c r="OCP1957" s="101"/>
      <c r="OCQ1957" s="101"/>
      <c r="OCR1957" s="101"/>
      <c r="OCS1957" s="101"/>
      <c r="OCT1957" s="101"/>
      <c r="OCU1957" s="101"/>
      <c r="OCV1957" s="101"/>
      <c r="OCW1957" s="101"/>
      <c r="OCX1957" s="101"/>
      <c r="OCY1957" s="101"/>
      <c r="OCZ1957" s="101"/>
      <c r="ODA1957" s="101"/>
      <c r="ODB1957" s="101"/>
      <c r="ODC1957" s="101"/>
      <c r="ODD1957" s="101"/>
      <c r="ODE1957" s="101"/>
      <c r="ODF1957" s="101"/>
      <c r="ODG1957" s="101"/>
      <c r="ODH1957" s="101"/>
      <c r="ODI1957" s="101"/>
      <c r="ODJ1957" s="101"/>
      <c r="ODK1957" s="101"/>
      <c r="ODL1957" s="101"/>
      <c r="ODM1957" s="101"/>
      <c r="ODN1957" s="101"/>
      <c r="ODO1957" s="101"/>
      <c r="ODP1957" s="101"/>
      <c r="ODQ1957" s="101"/>
      <c r="ODR1957" s="101"/>
      <c r="ODS1957" s="101"/>
      <c r="ODT1957" s="101"/>
      <c r="ODU1957" s="101"/>
      <c r="ODV1957" s="101"/>
      <c r="ODW1957" s="101"/>
      <c r="ODX1957" s="101"/>
      <c r="ODY1957" s="101"/>
      <c r="ODZ1957" s="101"/>
      <c r="OEA1957" s="101"/>
      <c r="OEB1957" s="101"/>
      <c r="OEC1957" s="101"/>
      <c r="OED1957" s="101"/>
      <c r="OEE1957" s="101"/>
      <c r="OEF1957" s="101"/>
      <c r="OEG1957" s="101"/>
      <c r="OEH1957" s="101"/>
      <c r="OEI1957" s="101"/>
      <c r="OEJ1957" s="101"/>
      <c r="OEK1957" s="101"/>
      <c r="OEL1957" s="101"/>
      <c r="OEM1957" s="101"/>
      <c r="OEN1957" s="101"/>
      <c r="OEO1957" s="101"/>
      <c r="OEP1957" s="101"/>
      <c r="OEQ1957" s="101"/>
      <c r="OER1957" s="101"/>
      <c r="OES1957" s="101"/>
      <c r="OET1957" s="101"/>
      <c r="OEU1957" s="101"/>
      <c r="OEV1957" s="101"/>
      <c r="OEW1957" s="101"/>
      <c r="OEX1957" s="101"/>
      <c r="OEY1957" s="101"/>
      <c r="OEZ1957" s="101"/>
      <c r="OFA1957" s="101"/>
      <c r="OFB1957" s="101"/>
      <c r="OFC1957" s="101"/>
      <c r="OFD1957" s="101"/>
      <c r="OFE1957" s="101"/>
      <c r="OFF1957" s="101"/>
      <c r="OFG1957" s="101"/>
      <c r="OFH1957" s="101"/>
      <c r="OFI1957" s="101"/>
      <c r="OFJ1957" s="101"/>
      <c r="OFK1957" s="101"/>
      <c r="OFL1957" s="101"/>
      <c r="OFM1957" s="101"/>
      <c r="OFN1957" s="101"/>
      <c r="OFO1957" s="101"/>
      <c r="OFP1957" s="101"/>
      <c r="OFQ1957" s="101"/>
      <c r="OFR1957" s="101"/>
      <c r="OFS1957" s="101"/>
      <c r="OFT1957" s="101"/>
      <c r="OFU1957" s="101"/>
      <c r="OFV1957" s="101"/>
      <c r="OFW1957" s="101"/>
      <c r="OFX1957" s="101"/>
      <c r="OFY1957" s="101"/>
      <c r="OFZ1957" s="101"/>
      <c r="OGA1957" s="101"/>
      <c r="OGB1957" s="101"/>
      <c r="OGC1957" s="101"/>
      <c r="OGD1957" s="101"/>
      <c r="OGE1957" s="101"/>
      <c r="OGF1957" s="101"/>
      <c r="OGG1957" s="101"/>
      <c r="OGH1957" s="101"/>
      <c r="OGI1957" s="101"/>
      <c r="OGJ1957" s="101"/>
      <c r="OGK1957" s="101"/>
      <c r="OGL1957" s="101"/>
      <c r="OGM1957" s="101"/>
      <c r="OGN1957" s="101"/>
      <c r="OGO1957" s="101"/>
      <c r="OGP1957" s="101"/>
      <c r="OGQ1957" s="101"/>
      <c r="OGR1957" s="101"/>
      <c r="OGS1957" s="101"/>
      <c r="OGT1957" s="101"/>
      <c r="OGU1957" s="101"/>
      <c r="OGV1957" s="101"/>
      <c r="OGW1957" s="101"/>
      <c r="OGX1957" s="101"/>
      <c r="OGY1957" s="101"/>
      <c r="OGZ1957" s="101"/>
      <c r="OHA1957" s="101"/>
      <c r="OHB1957" s="101"/>
      <c r="OHC1957" s="101"/>
      <c r="OHD1957" s="101"/>
      <c r="OHE1957" s="101"/>
      <c r="OHF1957" s="101"/>
      <c r="OHG1957" s="101"/>
      <c r="OHH1957" s="101"/>
      <c r="OHI1957" s="101"/>
      <c r="OHJ1957" s="101"/>
      <c r="OHK1957" s="101"/>
      <c r="OHL1957" s="101"/>
      <c r="OHM1957" s="101"/>
      <c r="OHN1957" s="101"/>
      <c r="OHO1957" s="101"/>
      <c r="OHP1957" s="101"/>
      <c r="OHQ1957" s="101"/>
      <c r="OHR1957" s="101"/>
      <c r="OHS1957" s="101"/>
      <c r="OHT1957" s="101"/>
      <c r="OHU1957" s="101"/>
      <c r="OHV1957" s="101"/>
      <c r="OHW1957" s="101"/>
      <c r="OHX1957" s="101"/>
      <c r="OHY1957" s="101"/>
      <c r="OHZ1957" s="101"/>
      <c r="OIA1957" s="101"/>
      <c r="OIB1957" s="101"/>
      <c r="OIC1957" s="101"/>
      <c r="OID1957" s="101"/>
      <c r="OIE1957" s="101"/>
      <c r="OIF1957" s="101"/>
      <c r="OIG1957" s="101"/>
      <c r="OIH1957" s="101"/>
      <c r="OII1957" s="101"/>
      <c r="OIJ1957" s="101"/>
      <c r="OIK1957" s="101"/>
      <c r="OIL1957" s="101"/>
      <c r="OIM1957" s="101"/>
      <c r="OIN1957" s="101"/>
      <c r="OIO1957" s="101"/>
      <c r="OIP1957" s="101"/>
      <c r="OIQ1957" s="101"/>
      <c r="OIR1957" s="101"/>
      <c r="OIS1957" s="101"/>
      <c r="OIT1957" s="101"/>
      <c r="OIU1957" s="101"/>
      <c r="OIV1957" s="101"/>
      <c r="OIW1957" s="101"/>
      <c r="OIX1957" s="101"/>
      <c r="OIY1957" s="101"/>
      <c r="OIZ1957" s="101"/>
      <c r="OJA1957" s="101"/>
      <c r="OJB1957" s="101"/>
      <c r="OJC1957" s="101"/>
      <c r="OJD1957" s="101"/>
      <c r="OJE1957" s="101"/>
      <c r="OJF1957" s="101"/>
      <c r="OJG1957" s="101"/>
      <c r="OJH1957" s="101"/>
      <c r="OJI1957" s="101"/>
      <c r="OJJ1957" s="101"/>
      <c r="OJK1957" s="101"/>
      <c r="OJL1957" s="101"/>
      <c r="OJM1957" s="101"/>
      <c r="OJN1957" s="101"/>
      <c r="OJO1957" s="101"/>
      <c r="OJP1957" s="101"/>
      <c r="OJQ1957" s="101"/>
      <c r="OJR1957" s="101"/>
      <c r="OJS1957" s="101"/>
      <c r="OJT1957" s="101"/>
      <c r="OJU1957" s="101"/>
      <c r="OJV1957" s="101"/>
      <c r="OJW1957" s="101"/>
      <c r="OJX1957" s="101"/>
      <c r="OJY1957" s="101"/>
      <c r="OJZ1957" s="101"/>
      <c r="OKA1957" s="101"/>
      <c r="OKB1957" s="101"/>
      <c r="OKC1957" s="101"/>
      <c r="OKD1957" s="101"/>
      <c r="OKE1957" s="101"/>
      <c r="OKF1957" s="101"/>
      <c r="OKG1957" s="101"/>
      <c r="OKH1957" s="101"/>
      <c r="OKI1957" s="101"/>
      <c r="OKJ1957" s="101"/>
      <c r="OKK1957" s="101"/>
      <c r="OKL1957" s="101"/>
      <c r="OKM1957" s="101"/>
      <c r="OKN1957" s="101"/>
      <c r="OKO1957" s="101"/>
      <c r="OKP1957" s="101"/>
      <c r="OKQ1957" s="101"/>
      <c r="OKR1957" s="101"/>
      <c r="OKS1957" s="101"/>
      <c r="OKT1957" s="101"/>
      <c r="OKU1957" s="101"/>
      <c r="OKV1957" s="101"/>
      <c r="OKW1957" s="101"/>
      <c r="OKX1957" s="101"/>
      <c r="OKY1957" s="101"/>
      <c r="OKZ1957" s="101"/>
      <c r="OLA1957" s="101"/>
      <c r="OLB1957" s="101"/>
      <c r="OLC1957" s="101"/>
      <c r="OLD1957" s="101"/>
      <c r="OLE1957" s="101"/>
      <c r="OLF1957" s="101"/>
      <c r="OLG1957" s="101"/>
      <c r="OLH1957" s="101"/>
      <c r="OLI1957" s="101"/>
      <c r="OLJ1957" s="101"/>
      <c r="OLK1957" s="101"/>
      <c r="OLL1957" s="101"/>
      <c r="OLM1957" s="101"/>
      <c r="OLN1957" s="101"/>
      <c r="OLO1957" s="101"/>
      <c r="OLP1957" s="101"/>
      <c r="OLQ1957" s="101"/>
      <c r="OLR1957" s="101"/>
      <c r="OLS1957" s="101"/>
      <c r="OLT1957" s="101"/>
      <c r="OLU1957" s="101"/>
      <c r="OLV1957" s="101"/>
      <c r="OLW1957" s="101"/>
      <c r="OLX1957" s="101"/>
      <c r="OLY1957" s="101"/>
      <c r="OLZ1957" s="101"/>
      <c r="OMA1957" s="101"/>
      <c r="OMB1957" s="101"/>
      <c r="OMC1957" s="101"/>
      <c r="OMD1957" s="101"/>
      <c r="OME1957" s="101"/>
      <c r="OMF1957" s="101"/>
      <c r="OMG1957" s="101"/>
      <c r="OMH1957" s="101"/>
      <c r="OMI1957" s="101"/>
      <c r="OMJ1957" s="101"/>
      <c r="OMK1957" s="101"/>
      <c r="OML1957" s="101"/>
      <c r="OMM1957" s="101"/>
      <c r="OMN1957" s="101"/>
      <c r="OMO1957" s="101"/>
      <c r="OMP1957" s="101"/>
      <c r="OMQ1957" s="101"/>
      <c r="OMR1957" s="101"/>
      <c r="OMS1957" s="101"/>
      <c r="OMT1957" s="101"/>
      <c r="OMU1957" s="101"/>
      <c r="OMV1957" s="101"/>
      <c r="OMW1957" s="101"/>
      <c r="OMX1957" s="101"/>
      <c r="OMY1957" s="101"/>
      <c r="OMZ1957" s="101"/>
      <c r="ONA1957" s="101"/>
      <c r="ONB1957" s="101"/>
      <c r="ONC1957" s="101"/>
      <c r="OND1957" s="101"/>
      <c r="ONE1957" s="101"/>
      <c r="ONF1957" s="101"/>
      <c r="ONG1957" s="101"/>
      <c r="ONH1957" s="101"/>
      <c r="ONI1957" s="101"/>
      <c r="ONJ1957" s="101"/>
      <c r="ONK1957" s="101"/>
      <c r="ONL1957" s="101"/>
      <c r="ONM1957" s="101"/>
      <c r="ONN1957" s="101"/>
      <c r="ONO1957" s="101"/>
      <c r="ONP1957" s="101"/>
      <c r="ONQ1957" s="101"/>
      <c r="ONR1957" s="101"/>
      <c r="ONS1957" s="101"/>
      <c r="ONT1957" s="101"/>
      <c r="ONU1957" s="101"/>
      <c r="ONV1957" s="101"/>
      <c r="ONW1957" s="101"/>
      <c r="ONX1957" s="101"/>
      <c r="ONY1957" s="101"/>
      <c r="ONZ1957" s="101"/>
      <c r="OOA1957" s="101"/>
      <c r="OOB1957" s="101"/>
      <c r="OOC1957" s="101"/>
      <c r="OOD1957" s="101"/>
      <c r="OOE1957" s="101"/>
      <c r="OOF1957" s="101"/>
      <c r="OOG1957" s="101"/>
      <c r="OOH1957" s="101"/>
      <c r="OOI1957" s="101"/>
      <c r="OOJ1957" s="101"/>
      <c r="OOK1957" s="101"/>
      <c r="OOL1957" s="101"/>
      <c r="OOM1957" s="101"/>
      <c r="OON1957" s="101"/>
      <c r="OOO1957" s="101"/>
      <c r="OOP1957" s="101"/>
      <c r="OOQ1957" s="101"/>
      <c r="OOR1957" s="101"/>
      <c r="OOS1957" s="101"/>
      <c r="OOT1957" s="101"/>
      <c r="OOU1957" s="101"/>
      <c r="OOV1957" s="101"/>
      <c r="OOW1957" s="101"/>
      <c r="OOX1957" s="101"/>
      <c r="OOY1957" s="101"/>
      <c r="OOZ1957" s="101"/>
      <c r="OPA1957" s="101"/>
      <c r="OPB1957" s="101"/>
      <c r="OPC1957" s="101"/>
      <c r="OPD1957" s="101"/>
      <c r="OPE1957" s="101"/>
      <c r="OPF1957" s="101"/>
      <c r="OPG1957" s="101"/>
      <c r="OPH1957" s="101"/>
      <c r="OPI1957" s="101"/>
      <c r="OPJ1957" s="101"/>
      <c r="OPK1957" s="101"/>
      <c r="OPL1957" s="101"/>
      <c r="OPM1957" s="101"/>
      <c r="OPN1957" s="101"/>
      <c r="OPO1957" s="101"/>
      <c r="OPP1957" s="101"/>
      <c r="OPQ1957" s="101"/>
      <c r="OPR1957" s="101"/>
      <c r="OPS1957" s="101"/>
      <c r="OPT1957" s="101"/>
      <c r="OPU1957" s="101"/>
      <c r="OPV1957" s="101"/>
      <c r="OPW1957" s="101"/>
      <c r="OPX1957" s="101"/>
      <c r="OPY1957" s="101"/>
      <c r="OPZ1957" s="101"/>
      <c r="OQA1957" s="101"/>
      <c r="OQB1957" s="101"/>
      <c r="OQC1957" s="101"/>
      <c r="OQD1957" s="101"/>
      <c r="OQE1957" s="101"/>
      <c r="OQF1957" s="101"/>
      <c r="OQG1957" s="101"/>
      <c r="OQH1957" s="101"/>
      <c r="OQI1957" s="101"/>
      <c r="OQJ1957" s="101"/>
      <c r="OQK1957" s="101"/>
      <c r="OQL1957" s="101"/>
      <c r="OQM1957" s="101"/>
      <c r="OQN1957" s="101"/>
      <c r="OQO1957" s="101"/>
      <c r="OQP1957" s="101"/>
      <c r="OQQ1957" s="101"/>
      <c r="OQR1957" s="101"/>
      <c r="OQS1957" s="101"/>
      <c r="OQT1957" s="101"/>
      <c r="OQU1957" s="101"/>
      <c r="OQV1957" s="101"/>
      <c r="OQW1957" s="101"/>
      <c r="OQX1957" s="101"/>
      <c r="OQY1957" s="101"/>
      <c r="OQZ1957" s="101"/>
      <c r="ORA1957" s="101"/>
      <c r="ORB1957" s="101"/>
      <c r="ORC1957" s="101"/>
      <c r="ORD1957" s="101"/>
      <c r="ORE1957" s="101"/>
      <c r="ORF1957" s="101"/>
      <c r="ORG1957" s="101"/>
      <c r="ORH1957" s="101"/>
      <c r="ORI1957" s="101"/>
      <c r="ORJ1957" s="101"/>
      <c r="ORK1957" s="101"/>
      <c r="ORL1957" s="101"/>
      <c r="ORM1957" s="101"/>
      <c r="ORN1957" s="101"/>
      <c r="ORO1957" s="101"/>
      <c r="ORP1957" s="101"/>
      <c r="ORQ1957" s="101"/>
      <c r="ORR1957" s="101"/>
      <c r="ORS1957" s="101"/>
      <c r="ORT1957" s="101"/>
      <c r="ORU1957" s="101"/>
      <c r="ORV1957" s="101"/>
      <c r="ORW1957" s="101"/>
      <c r="ORX1957" s="101"/>
      <c r="ORY1957" s="101"/>
      <c r="ORZ1957" s="101"/>
      <c r="OSA1957" s="101"/>
      <c r="OSB1957" s="101"/>
      <c r="OSC1957" s="101"/>
      <c r="OSD1957" s="101"/>
      <c r="OSE1957" s="101"/>
      <c r="OSF1957" s="101"/>
      <c r="OSG1957" s="101"/>
      <c r="OSH1957" s="101"/>
      <c r="OSI1957" s="101"/>
      <c r="OSJ1957" s="101"/>
      <c r="OSK1957" s="101"/>
      <c r="OSL1957" s="101"/>
      <c r="OSM1957" s="101"/>
      <c r="OSN1957" s="101"/>
      <c r="OSO1957" s="101"/>
      <c r="OSP1957" s="101"/>
      <c r="OSQ1957" s="101"/>
      <c r="OSR1957" s="101"/>
      <c r="OSS1957" s="101"/>
      <c r="OST1957" s="101"/>
      <c r="OSU1957" s="101"/>
      <c r="OSV1957" s="101"/>
      <c r="OSW1957" s="101"/>
      <c r="OSX1957" s="101"/>
      <c r="OSY1957" s="101"/>
      <c r="OSZ1957" s="101"/>
      <c r="OTA1957" s="101"/>
      <c r="OTB1957" s="101"/>
      <c r="OTC1957" s="101"/>
      <c r="OTD1957" s="101"/>
      <c r="OTE1957" s="101"/>
      <c r="OTF1957" s="101"/>
      <c r="OTG1957" s="101"/>
      <c r="OTH1957" s="101"/>
      <c r="OTI1957" s="101"/>
      <c r="OTJ1957" s="101"/>
      <c r="OTK1957" s="101"/>
      <c r="OTL1957" s="101"/>
      <c r="OTM1957" s="101"/>
      <c r="OTN1957" s="101"/>
      <c r="OTO1957" s="101"/>
      <c r="OTP1957" s="101"/>
      <c r="OTQ1957" s="101"/>
      <c r="OTR1957" s="101"/>
      <c r="OTS1957" s="101"/>
      <c r="OTT1957" s="101"/>
      <c r="OTU1957" s="101"/>
      <c r="OTV1957" s="101"/>
      <c r="OTW1957" s="101"/>
      <c r="OTX1957" s="101"/>
      <c r="OTY1957" s="101"/>
      <c r="OTZ1957" s="101"/>
      <c r="OUA1957" s="101"/>
      <c r="OUB1957" s="101"/>
      <c r="OUC1957" s="101"/>
      <c r="OUD1957" s="101"/>
      <c r="OUE1957" s="101"/>
      <c r="OUF1957" s="101"/>
      <c r="OUG1957" s="101"/>
      <c r="OUH1957" s="101"/>
      <c r="OUI1957" s="101"/>
      <c r="OUJ1957" s="101"/>
      <c r="OUK1957" s="101"/>
      <c r="OUL1957" s="101"/>
      <c r="OUM1957" s="101"/>
      <c r="OUN1957" s="101"/>
      <c r="OUO1957" s="101"/>
      <c r="OUP1957" s="101"/>
      <c r="OUQ1957" s="101"/>
      <c r="OUR1957" s="101"/>
      <c r="OUS1957" s="101"/>
      <c r="OUT1957" s="101"/>
      <c r="OUU1957" s="101"/>
      <c r="OUV1957" s="101"/>
      <c r="OUW1957" s="101"/>
      <c r="OUX1957" s="101"/>
      <c r="OUY1957" s="101"/>
      <c r="OUZ1957" s="101"/>
      <c r="OVA1957" s="101"/>
      <c r="OVB1957" s="101"/>
      <c r="OVC1957" s="101"/>
      <c r="OVD1957" s="101"/>
      <c r="OVE1957" s="101"/>
      <c r="OVF1957" s="101"/>
      <c r="OVG1957" s="101"/>
      <c r="OVH1957" s="101"/>
      <c r="OVI1957" s="101"/>
      <c r="OVJ1957" s="101"/>
      <c r="OVK1957" s="101"/>
      <c r="OVL1957" s="101"/>
      <c r="OVM1957" s="101"/>
      <c r="OVN1957" s="101"/>
      <c r="OVO1957" s="101"/>
      <c r="OVP1957" s="101"/>
      <c r="OVQ1957" s="101"/>
      <c r="OVR1957" s="101"/>
      <c r="OVS1957" s="101"/>
      <c r="OVT1957" s="101"/>
      <c r="OVU1957" s="101"/>
      <c r="OVV1957" s="101"/>
      <c r="OVW1957" s="101"/>
      <c r="OVX1957" s="101"/>
      <c r="OVY1957" s="101"/>
      <c r="OVZ1957" s="101"/>
      <c r="OWA1957" s="101"/>
      <c r="OWB1957" s="101"/>
      <c r="OWC1957" s="101"/>
      <c r="OWD1957" s="101"/>
      <c r="OWE1957" s="101"/>
      <c r="OWF1957" s="101"/>
      <c r="OWG1957" s="101"/>
      <c r="OWH1957" s="101"/>
      <c r="OWI1957" s="101"/>
      <c r="OWJ1957" s="101"/>
      <c r="OWK1957" s="101"/>
      <c r="OWL1957" s="101"/>
      <c r="OWM1957" s="101"/>
      <c r="OWN1957" s="101"/>
      <c r="OWO1957" s="101"/>
      <c r="OWP1957" s="101"/>
      <c r="OWQ1957" s="101"/>
      <c r="OWR1957" s="101"/>
      <c r="OWS1957" s="101"/>
      <c r="OWT1957" s="101"/>
      <c r="OWU1957" s="101"/>
      <c r="OWV1957" s="101"/>
      <c r="OWW1957" s="101"/>
      <c r="OWX1957" s="101"/>
      <c r="OWY1957" s="101"/>
      <c r="OWZ1957" s="101"/>
      <c r="OXA1957" s="101"/>
      <c r="OXB1957" s="101"/>
      <c r="OXC1957" s="101"/>
      <c r="OXD1957" s="101"/>
      <c r="OXE1957" s="101"/>
      <c r="OXF1957" s="101"/>
      <c r="OXG1957" s="101"/>
      <c r="OXH1957" s="101"/>
      <c r="OXI1957" s="101"/>
      <c r="OXJ1957" s="101"/>
      <c r="OXK1957" s="101"/>
      <c r="OXL1957" s="101"/>
      <c r="OXM1957" s="101"/>
      <c r="OXN1957" s="101"/>
      <c r="OXO1957" s="101"/>
      <c r="OXP1957" s="101"/>
      <c r="OXQ1957" s="101"/>
      <c r="OXR1957" s="101"/>
      <c r="OXS1957" s="101"/>
      <c r="OXT1957" s="101"/>
      <c r="OXU1957" s="101"/>
      <c r="OXV1957" s="101"/>
      <c r="OXW1957" s="101"/>
      <c r="OXX1957" s="101"/>
      <c r="OXY1957" s="101"/>
      <c r="OXZ1957" s="101"/>
      <c r="OYA1957" s="101"/>
      <c r="OYB1957" s="101"/>
      <c r="OYC1957" s="101"/>
      <c r="OYD1957" s="101"/>
      <c r="OYE1957" s="101"/>
      <c r="OYF1957" s="101"/>
      <c r="OYG1957" s="101"/>
      <c r="OYH1957" s="101"/>
      <c r="OYI1957" s="101"/>
      <c r="OYJ1957" s="101"/>
      <c r="OYK1957" s="101"/>
      <c r="OYL1957" s="101"/>
      <c r="OYM1957" s="101"/>
      <c r="OYN1957" s="101"/>
      <c r="OYO1957" s="101"/>
      <c r="OYP1957" s="101"/>
      <c r="OYQ1957" s="101"/>
      <c r="OYR1957" s="101"/>
      <c r="OYS1957" s="101"/>
      <c r="OYT1957" s="101"/>
      <c r="OYU1957" s="101"/>
      <c r="OYV1957" s="101"/>
      <c r="OYW1957" s="101"/>
      <c r="OYX1957" s="101"/>
      <c r="OYY1957" s="101"/>
      <c r="OYZ1957" s="101"/>
      <c r="OZA1957" s="101"/>
      <c r="OZB1957" s="101"/>
      <c r="OZC1957" s="101"/>
      <c r="OZD1957" s="101"/>
      <c r="OZE1957" s="101"/>
      <c r="OZF1957" s="101"/>
      <c r="OZG1957" s="101"/>
      <c r="OZH1957" s="101"/>
      <c r="OZI1957" s="101"/>
      <c r="OZJ1957" s="101"/>
      <c r="OZK1957" s="101"/>
      <c r="OZL1957" s="101"/>
      <c r="OZM1957" s="101"/>
      <c r="OZN1957" s="101"/>
      <c r="OZO1957" s="101"/>
      <c r="OZP1957" s="101"/>
      <c r="OZQ1957" s="101"/>
      <c r="OZR1957" s="101"/>
      <c r="OZS1957" s="101"/>
      <c r="OZT1957" s="101"/>
      <c r="OZU1957" s="101"/>
      <c r="OZV1957" s="101"/>
      <c r="OZW1957" s="101"/>
      <c r="OZX1957" s="101"/>
      <c r="OZY1957" s="101"/>
      <c r="OZZ1957" s="101"/>
      <c r="PAA1957" s="101"/>
      <c r="PAB1957" s="101"/>
      <c r="PAC1957" s="101"/>
      <c r="PAD1957" s="101"/>
      <c r="PAE1957" s="101"/>
      <c r="PAF1957" s="101"/>
      <c r="PAG1957" s="101"/>
      <c r="PAH1957" s="101"/>
      <c r="PAI1957" s="101"/>
      <c r="PAJ1957" s="101"/>
      <c r="PAK1957" s="101"/>
      <c r="PAL1957" s="101"/>
      <c r="PAM1957" s="101"/>
      <c r="PAN1957" s="101"/>
      <c r="PAO1957" s="101"/>
      <c r="PAP1957" s="101"/>
      <c r="PAQ1957" s="101"/>
      <c r="PAR1957" s="101"/>
      <c r="PAS1957" s="101"/>
      <c r="PAT1957" s="101"/>
      <c r="PAU1957" s="101"/>
      <c r="PAV1957" s="101"/>
      <c r="PAW1957" s="101"/>
      <c r="PAX1957" s="101"/>
      <c r="PAY1957" s="101"/>
      <c r="PAZ1957" s="101"/>
      <c r="PBA1957" s="101"/>
      <c r="PBB1957" s="101"/>
      <c r="PBC1957" s="101"/>
      <c r="PBD1957" s="101"/>
      <c r="PBE1957" s="101"/>
      <c r="PBF1957" s="101"/>
      <c r="PBG1957" s="101"/>
      <c r="PBH1957" s="101"/>
      <c r="PBI1957" s="101"/>
      <c r="PBJ1957" s="101"/>
      <c r="PBK1957" s="101"/>
      <c r="PBL1957" s="101"/>
      <c r="PBM1957" s="101"/>
      <c r="PBN1957" s="101"/>
      <c r="PBO1957" s="101"/>
      <c r="PBP1957" s="101"/>
      <c r="PBQ1957" s="101"/>
      <c r="PBR1957" s="101"/>
      <c r="PBS1957" s="101"/>
      <c r="PBT1957" s="101"/>
      <c r="PBU1957" s="101"/>
      <c r="PBV1957" s="101"/>
      <c r="PBW1957" s="101"/>
      <c r="PBX1957" s="101"/>
      <c r="PBY1957" s="101"/>
      <c r="PBZ1957" s="101"/>
      <c r="PCA1957" s="101"/>
      <c r="PCB1957" s="101"/>
      <c r="PCC1957" s="101"/>
      <c r="PCD1957" s="101"/>
      <c r="PCE1957" s="101"/>
      <c r="PCF1957" s="101"/>
      <c r="PCG1957" s="101"/>
      <c r="PCH1957" s="101"/>
      <c r="PCI1957" s="101"/>
      <c r="PCJ1957" s="101"/>
      <c r="PCK1957" s="101"/>
      <c r="PCL1957" s="101"/>
      <c r="PCM1957" s="101"/>
      <c r="PCN1957" s="101"/>
      <c r="PCO1957" s="101"/>
      <c r="PCP1957" s="101"/>
      <c r="PCQ1957" s="101"/>
      <c r="PCR1957" s="101"/>
      <c r="PCS1957" s="101"/>
      <c r="PCT1957" s="101"/>
      <c r="PCU1957" s="101"/>
      <c r="PCV1957" s="101"/>
      <c r="PCW1957" s="101"/>
      <c r="PCX1957" s="101"/>
      <c r="PCY1957" s="101"/>
      <c r="PCZ1957" s="101"/>
      <c r="PDA1957" s="101"/>
      <c r="PDB1957" s="101"/>
      <c r="PDC1957" s="101"/>
      <c r="PDD1957" s="101"/>
      <c r="PDE1957" s="101"/>
      <c r="PDF1957" s="101"/>
      <c r="PDG1957" s="101"/>
      <c r="PDH1957" s="101"/>
      <c r="PDI1957" s="101"/>
      <c r="PDJ1957" s="101"/>
      <c r="PDK1957" s="101"/>
      <c r="PDL1957" s="101"/>
      <c r="PDM1957" s="101"/>
      <c r="PDN1957" s="101"/>
      <c r="PDO1957" s="101"/>
      <c r="PDP1957" s="101"/>
      <c r="PDQ1957" s="101"/>
      <c r="PDR1957" s="101"/>
      <c r="PDS1957" s="101"/>
      <c r="PDT1957" s="101"/>
      <c r="PDU1957" s="101"/>
      <c r="PDV1957" s="101"/>
      <c r="PDW1957" s="101"/>
      <c r="PDX1957" s="101"/>
      <c r="PDY1957" s="101"/>
      <c r="PDZ1957" s="101"/>
      <c r="PEA1957" s="101"/>
      <c r="PEB1957" s="101"/>
      <c r="PEC1957" s="101"/>
      <c r="PED1957" s="101"/>
      <c r="PEE1957" s="101"/>
      <c r="PEF1957" s="101"/>
      <c r="PEG1957" s="101"/>
      <c r="PEH1957" s="101"/>
      <c r="PEI1957" s="101"/>
      <c r="PEJ1957" s="101"/>
      <c r="PEK1957" s="101"/>
      <c r="PEL1957" s="101"/>
      <c r="PEM1957" s="101"/>
      <c r="PEN1957" s="101"/>
      <c r="PEO1957" s="101"/>
      <c r="PEP1957" s="101"/>
      <c r="PEQ1957" s="101"/>
      <c r="PER1957" s="101"/>
      <c r="PES1957" s="101"/>
      <c r="PET1957" s="101"/>
      <c r="PEU1957" s="101"/>
      <c r="PEV1957" s="101"/>
      <c r="PEW1957" s="101"/>
      <c r="PEX1957" s="101"/>
      <c r="PEY1957" s="101"/>
      <c r="PEZ1957" s="101"/>
      <c r="PFA1957" s="101"/>
      <c r="PFB1957" s="101"/>
      <c r="PFC1957" s="101"/>
      <c r="PFD1957" s="101"/>
      <c r="PFE1957" s="101"/>
      <c r="PFF1957" s="101"/>
      <c r="PFG1957" s="101"/>
      <c r="PFH1957" s="101"/>
      <c r="PFI1957" s="101"/>
      <c r="PFJ1957" s="101"/>
      <c r="PFK1957" s="101"/>
      <c r="PFL1957" s="101"/>
      <c r="PFM1957" s="101"/>
      <c r="PFN1957" s="101"/>
      <c r="PFO1957" s="101"/>
      <c r="PFP1957" s="101"/>
      <c r="PFQ1957" s="101"/>
      <c r="PFR1957" s="101"/>
      <c r="PFS1957" s="101"/>
      <c r="PFT1957" s="101"/>
      <c r="PFU1957" s="101"/>
      <c r="PFV1957" s="101"/>
      <c r="PFW1957" s="101"/>
      <c r="PFX1957" s="101"/>
      <c r="PFY1957" s="101"/>
      <c r="PFZ1957" s="101"/>
      <c r="PGA1957" s="101"/>
      <c r="PGB1957" s="101"/>
      <c r="PGC1957" s="101"/>
      <c r="PGD1957" s="101"/>
      <c r="PGE1957" s="101"/>
      <c r="PGF1957" s="101"/>
      <c r="PGG1957" s="101"/>
      <c r="PGH1957" s="101"/>
      <c r="PGI1957" s="101"/>
      <c r="PGJ1957" s="101"/>
      <c r="PGK1957" s="101"/>
      <c r="PGL1957" s="101"/>
      <c r="PGM1957" s="101"/>
      <c r="PGN1957" s="101"/>
      <c r="PGO1957" s="101"/>
      <c r="PGP1957" s="101"/>
      <c r="PGQ1957" s="101"/>
      <c r="PGR1957" s="101"/>
      <c r="PGS1957" s="101"/>
      <c r="PGT1957" s="101"/>
      <c r="PGU1957" s="101"/>
      <c r="PGV1957" s="101"/>
      <c r="PGW1957" s="101"/>
      <c r="PGX1957" s="101"/>
      <c r="PGY1957" s="101"/>
      <c r="PGZ1957" s="101"/>
      <c r="PHA1957" s="101"/>
      <c r="PHB1957" s="101"/>
      <c r="PHC1957" s="101"/>
      <c r="PHD1957" s="101"/>
      <c r="PHE1957" s="101"/>
      <c r="PHF1957" s="101"/>
      <c r="PHG1957" s="101"/>
      <c r="PHH1957" s="101"/>
      <c r="PHI1957" s="101"/>
      <c r="PHJ1957" s="101"/>
      <c r="PHK1957" s="101"/>
      <c r="PHL1957" s="101"/>
      <c r="PHM1957" s="101"/>
      <c r="PHN1957" s="101"/>
      <c r="PHO1957" s="101"/>
      <c r="PHP1957" s="101"/>
      <c r="PHQ1957" s="101"/>
      <c r="PHR1957" s="101"/>
      <c r="PHS1957" s="101"/>
      <c r="PHT1957" s="101"/>
      <c r="PHU1957" s="101"/>
      <c r="PHV1957" s="101"/>
      <c r="PHW1957" s="101"/>
      <c r="PHX1957" s="101"/>
      <c r="PHY1957" s="101"/>
      <c r="PHZ1957" s="101"/>
      <c r="PIA1957" s="101"/>
      <c r="PIB1957" s="101"/>
      <c r="PIC1957" s="101"/>
      <c r="PID1957" s="101"/>
      <c r="PIE1957" s="101"/>
      <c r="PIF1957" s="101"/>
      <c r="PIG1957" s="101"/>
      <c r="PIH1957" s="101"/>
      <c r="PII1957" s="101"/>
      <c r="PIJ1957" s="101"/>
      <c r="PIK1957" s="101"/>
      <c r="PIL1957" s="101"/>
      <c r="PIM1957" s="101"/>
      <c r="PIN1957" s="101"/>
      <c r="PIO1957" s="101"/>
      <c r="PIP1957" s="101"/>
      <c r="PIQ1957" s="101"/>
      <c r="PIR1957" s="101"/>
      <c r="PIS1957" s="101"/>
      <c r="PIT1957" s="101"/>
      <c r="PIU1957" s="101"/>
      <c r="PIV1957" s="101"/>
      <c r="PIW1957" s="101"/>
      <c r="PIX1957" s="101"/>
      <c r="PIY1957" s="101"/>
      <c r="PIZ1957" s="101"/>
      <c r="PJA1957" s="101"/>
      <c r="PJB1957" s="101"/>
      <c r="PJC1957" s="101"/>
      <c r="PJD1957" s="101"/>
      <c r="PJE1957" s="101"/>
      <c r="PJF1957" s="101"/>
      <c r="PJG1957" s="101"/>
      <c r="PJH1957" s="101"/>
      <c r="PJI1957" s="101"/>
      <c r="PJJ1957" s="101"/>
      <c r="PJK1957" s="101"/>
      <c r="PJL1957" s="101"/>
      <c r="PJM1957" s="101"/>
      <c r="PJN1957" s="101"/>
      <c r="PJO1957" s="101"/>
      <c r="PJP1957" s="101"/>
      <c r="PJQ1957" s="101"/>
      <c r="PJR1957" s="101"/>
      <c r="PJS1957" s="101"/>
      <c r="PJT1957" s="101"/>
      <c r="PJU1957" s="101"/>
      <c r="PJV1957" s="101"/>
      <c r="PJW1957" s="101"/>
      <c r="PJX1957" s="101"/>
      <c r="PJY1957" s="101"/>
      <c r="PJZ1957" s="101"/>
      <c r="PKA1957" s="101"/>
      <c r="PKB1957" s="101"/>
      <c r="PKC1957" s="101"/>
      <c r="PKD1957" s="101"/>
      <c r="PKE1957" s="101"/>
      <c r="PKF1957" s="101"/>
      <c r="PKG1957" s="101"/>
      <c r="PKH1957" s="101"/>
      <c r="PKI1957" s="101"/>
      <c r="PKJ1957" s="101"/>
      <c r="PKK1957" s="101"/>
      <c r="PKL1957" s="101"/>
      <c r="PKM1957" s="101"/>
      <c r="PKN1957" s="101"/>
      <c r="PKO1957" s="101"/>
      <c r="PKP1957" s="101"/>
      <c r="PKQ1957" s="101"/>
      <c r="PKR1957" s="101"/>
      <c r="PKS1957" s="101"/>
      <c r="PKT1957" s="101"/>
      <c r="PKU1957" s="101"/>
      <c r="PKV1957" s="101"/>
      <c r="PKW1957" s="101"/>
      <c r="PKX1957" s="101"/>
      <c r="PKY1957" s="101"/>
      <c r="PKZ1957" s="101"/>
      <c r="PLA1957" s="101"/>
      <c r="PLB1957" s="101"/>
      <c r="PLC1957" s="101"/>
      <c r="PLD1957" s="101"/>
      <c r="PLE1957" s="101"/>
      <c r="PLF1957" s="101"/>
      <c r="PLG1957" s="101"/>
      <c r="PLH1957" s="101"/>
      <c r="PLI1957" s="101"/>
      <c r="PLJ1957" s="101"/>
      <c r="PLK1957" s="101"/>
      <c r="PLL1957" s="101"/>
      <c r="PLM1957" s="101"/>
      <c r="PLN1957" s="101"/>
      <c r="PLO1957" s="101"/>
      <c r="PLP1957" s="101"/>
      <c r="PLQ1957" s="101"/>
      <c r="PLR1957" s="101"/>
      <c r="PLS1957" s="101"/>
      <c r="PLT1957" s="101"/>
      <c r="PLU1957" s="101"/>
      <c r="PLV1957" s="101"/>
      <c r="PLW1957" s="101"/>
      <c r="PLX1957" s="101"/>
      <c r="PLY1957" s="101"/>
      <c r="PLZ1957" s="101"/>
      <c r="PMA1957" s="101"/>
      <c r="PMB1957" s="101"/>
      <c r="PMC1957" s="101"/>
      <c r="PMD1957" s="101"/>
      <c r="PME1957" s="101"/>
      <c r="PMF1957" s="101"/>
      <c r="PMG1957" s="101"/>
      <c r="PMH1957" s="101"/>
      <c r="PMI1957" s="101"/>
      <c r="PMJ1957" s="101"/>
      <c r="PMK1957" s="101"/>
      <c r="PML1957" s="101"/>
      <c r="PMM1957" s="101"/>
      <c r="PMN1957" s="101"/>
      <c r="PMO1957" s="101"/>
      <c r="PMP1957" s="101"/>
      <c r="PMQ1957" s="101"/>
      <c r="PMR1957" s="101"/>
      <c r="PMS1957" s="101"/>
      <c r="PMT1957" s="101"/>
      <c r="PMU1957" s="101"/>
      <c r="PMV1957" s="101"/>
      <c r="PMW1957" s="101"/>
      <c r="PMX1957" s="101"/>
      <c r="PMY1957" s="101"/>
      <c r="PMZ1957" s="101"/>
      <c r="PNA1957" s="101"/>
      <c r="PNB1957" s="101"/>
      <c r="PNC1957" s="101"/>
      <c r="PND1957" s="101"/>
      <c r="PNE1957" s="101"/>
      <c r="PNF1957" s="101"/>
      <c r="PNG1957" s="101"/>
      <c r="PNH1957" s="101"/>
      <c r="PNI1957" s="101"/>
      <c r="PNJ1957" s="101"/>
      <c r="PNK1957" s="101"/>
      <c r="PNL1957" s="101"/>
      <c r="PNM1957" s="101"/>
      <c r="PNN1957" s="101"/>
      <c r="PNO1957" s="101"/>
      <c r="PNP1957" s="101"/>
      <c r="PNQ1957" s="101"/>
      <c r="PNR1957" s="101"/>
      <c r="PNS1957" s="101"/>
      <c r="PNT1957" s="101"/>
      <c r="PNU1957" s="101"/>
      <c r="PNV1957" s="101"/>
      <c r="PNW1957" s="101"/>
      <c r="PNX1957" s="101"/>
      <c r="PNY1957" s="101"/>
      <c r="PNZ1957" s="101"/>
      <c r="POA1957" s="101"/>
      <c r="POB1957" s="101"/>
      <c r="POC1957" s="101"/>
      <c r="POD1957" s="101"/>
      <c r="POE1957" s="101"/>
      <c r="POF1957" s="101"/>
      <c r="POG1957" s="101"/>
      <c r="POH1957" s="101"/>
      <c r="POI1957" s="101"/>
      <c r="POJ1957" s="101"/>
      <c r="POK1957" s="101"/>
      <c r="POL1957" s="101"/>
      <c r="POM1957" s="101"/>
      <c r="PON1957" s="101"/>
      <c r="POO1957" s="101"/>
      <c r="POP1957" s="101"/>
      <c r="POQ1957" s="101"/>
      <c r="POR1957" s="101"/>
      <c r="POS1957" s="101"/>
      <c r="POT1957" s="101"/>
      <c r="POU1957" s="101"/>
      <c r="POV1957" s="101"/>
      <c r="POW1957" s="101"/>
      <c r="POX1957" s="101"/>
      <c r="POY1957" s="101"/>
      <c r="POZ1957" s="101"/>
      <c r="PPA1957" s="101"/>
      <c r="PPB1957" s="101"/>
      <c r="PPC1957" s="101"/>
      <c r="PPD1957" s="101"/>
      <c r="PPE1957" s="101"/>
      <c r="PPF1957" s="101"/>
      <c r="PPG1957" s="101"/>
      <c r="PPH1957" s="101"/>
      <c r="PPI1957" s="101"/>
      <c r="PPJ1957" s="101"/>
      <c r="PPK1957" s="101"/>
      <c r="PPL1957" s="101"/>
      <c r="PPM1957" s="101"/>
      <c r="PPN1957" s="101"/>
      <c r="PPO1957" s="101"/>
      <c r="PPP1957" s="101"/>
      <c r="PPQ1957" s="101"/>
      <c r="PPR1957" s="101"/>
      <c r="PPS1957" s="101"/>
      <c r="PPT1957" s="101"/>
      <c r="PPU1957" s="101"/>
      <c r="PPV1957" s="101"/>
      <c r="PPW1957" s="101"/>
      <c r="PPX1957" s="101"/>
      <c r="PPY1957" s="101"/>
      <c r="PPZ1957" s="101"/>
      <c r="PQA1957" s="101"/>
      <c r="PQB1957" s="101"/>
      <c r="PQC1957" s="101"/>
      <c r="PQD1957" s="101"/>
      <c r="PQE1957" s="101"/>
      <c r="PQF1957" s="101"/>
      <c r="PQG1957" s="101"/>
      <c r="PQH1957" s="101"/>
      <c r="PQI1957" s="101"/>
      <c r="PQJ1957" s="101"/>
      <c r="PQK1957" s="101"/>
      <c r="PQL1957" s="101"/>
      <c r="PQM1957" s="101"/>
      <c r="PQN1957" s="101"/>
      <c r="PQO1957" s="101"/>
      <c r="PQP1957" s="101"/>
      <c r="PQQ1957" s="101"/>
      <c r="PQR1957" s="101"/>
      <c r="PQS1957" s="101"/>
      <c r="PQT1957" s="101"/>
      <c r="PQU1957" s="101"/>
      <c r="PQV1957" s="101"/>
      <c r="PQW1957" s="101"/>
      <c r="PQX1957" s="101"/>
      <c r="PQY1957" s="101"/>
      <c r="PQZ1957" s="101"/>
      <c r="PRA1957" s="101"/>
      <c r="PRB1957" s="101"/>
      <c r="PRC1957" s="101"/>
      <c r="PRD1957" s="101"/>
      <c r="PRE1957" s="101"/>
      <c r="PRF1957" s="101"/>
      <c r="PRG1957" s="101"/>
      <c r="PRH1957" s="101"/>
      <c r="PRI1957" s="101"/>
      <c r="PRJ1957" s="101"/>
      <c r="PRK1957" s="101"/>
      <c r="PRL1957" s="101"/>
      <c r="PRM1957" s="101"/>
      <c r="PRN1957" s="101"/>
      <c r="PRO1957" s="101"/>
      <c r="PRP1957" s="101"/>
      <c r="PRQ1957" s="101"/>
      <c r="PRR1957" s="101"/>
      <c r="PRS1957" s="101"/>
      <c r="PRT1957" s="101"/>
      <c r="PRU1957" s="101"/>
      <c r="PRV1957" s="101"/>
      <c r="PRW1957" s="101"/>
      <c r="PRX1957" s="101"/>
      <c r="PRY1957" s="101"/>
      <c r="PRZ1957" s="101"/>
      <c r="PSA1957" s="101"/>
      <c r="PSB1957" s="101"/>
      <c r="PSC1957" s="101"/>
      <c r="PSD1957" s="101"/>
      <c r="PSE1957" s="101"/>
      <c r="PSF1957" s="101"/>
      <c r="PSG1957" s="101"/>
      <c r="PSH1957" s="101"/>
      <c r="PSI1957" s="101"/>
      <c r="PSJ1957" s="101"/>
      <c r="PSK1957" s="101"/>
      <c r="PSL1957" s="101"/>
      <c r="PSM1957" s="101"/>
      <c r="PSN1957" s="101"/>
      <c r="PSO1957" s="101"/>
      <c r="PSP1957" s="101"/>
      <c r="PSQ1957" s="101"/>
      <c r="PSR1957" s="101"/>
      <c r="PSS1957" s="101"/>
      <c r="PST1957" s="101"/>
      <c r="PSU1957" s="101"/>
      <c r="PSV1957" s="101"/>
      <c r="PSW1957" s="101"/>
      <c r="PSX1957" s="101"/>
      <c r="PSY1957" s="101"/>
      <c r="PSZ1957" s="101"/>
      <c r="PTA1957" s="101"/>
      <c r="PTB1957" s="101"/>
      <c r="PTC1957" s="101"/>
      <c r="PTD1957" s="101"/>
      <c r="PTE1957" s="101"/>
      <c r="PTF1957" s="101"/>
      <c r="PTG1957" s="101"/>
      <c r="PTH1957" s="101"/>
      <c r="PTI1957" s="101"/>
      <c r="PTJ1957" s="101"/>
      <c r="PTK1957" s="101"/>
      <c r="PTL1957" s="101"/>
      <c r="PTM1957" s="101"/>
      <c r="PTN1957" s="101"/>
      <c r="PTO1957" s="101"/>
      <c r="PTP1957" s="101"/>
      <c r="PTQ1957" s="101"/>
      <c r="PTR1957" s="101"/>
      <c r="PTS1957" s="101"/>
      <c r="PTT1957" s="101"/>
      <c r="PTU1957" s="101"/>
      <c r="PTV1957" s="101"/>
      <c r="PTW1957" s="101"/>
      <c r="PTX1957" s="101"/>
      <c r="PTY1957" s="101"/>
      <c r="PTZ1957" s="101"/>
      <c r="PUA1957" s="101"/>
      <c r="PUB1957" s="101"/>
      <c r="PUC1957" s="101"/>
      <c r="PUD1957" s="101"/>
      <c r="PUE1957" s="101"/>
      <c r="PUF1957" s="101"/>
      <c r="PUG1957" s="101"/>
      <c r="PUH1957" s="101"/>
      <c r="PUI1957" s="101"/>
      <c r="PUJ1957" s="101"/>
      <c r="PUK1957" s="101"/>
      <c r="PUL1957" s="101"/>
      <c r="PUM1957" s="101"/>
      <c r="PUN1957" s="101"/>
      <c r="PUO1957" s="101"/>
      <c r="PUP1957" s="101"/>
      <c r="PUQ1957" s="101"/>
      <c r="PUR1957" s="101"/>
      <c r="PUS1957" s="101"/>
      <c r="PUT1957" s="101"/>
      <c r="PUU1957" s="101"/>
      <c r="PUV1957" s="101"/>
      <c r="PUW1957" s="101"/>
      <c r="PUX1957" s="101"/>
      <c r="PUY1957" s="101"/>
      <c r="PUZ1957" s="101"/>
      <c r="PVA1957" s="101"/>
      <c r="PVB1957" s="101"/>
      <c r="PVC1957" s="101"/>
      <c r="PVD1957" s="101"/>
      <c r="PVE1957" s="101"/>
      <c r="PVF1957" s="101"/>
      <c r="PVG1957" s="101"/>
      <c r="PVH1957" s="101"/>
      <c r="PVI1957" s="101"/>
      <c r="PVJ1957" s="101"/>
      <c r="PVK1957" s="101"/>
      <c r="PVL1957" s="101"/>
      <c r="PVM1957" s="101"/>
      <c r="PVN1957" s="101"/>
      <c r="PVO1957" s="101"/>
      <c r="PVP1957" s="101"/>
      <c r="PVQ1957" s="101"/>
      <c r="PVR1957" s="101"/>
      <c r="PVS1957" s="101"/>
      <c r="PVT1957" s="101"/>
      <c r="PVU1957" s="101"/>
      <c r="PVV1957" s="101"/>
      <c r="PVW1957" s="101"/>
      <c r="PVX1957" s="101"/>
      <c r="PVY1957" s="101"/>
      <c r="PVZ1957" s="101"/>
      <c r="PWA1957" s="101"/>
      <c r="PWB1957" s="101"/>
      <c r="PWC1957" s="101"/>
      <c r="PWD1957" s="101"/>
      <c r="PWE1957" s="101"/>
      <c r="PWF1957" s="101"/>
      <c r="PWG1957" s="101"/>
      <c r="PWH1957" s="101"/>
      <c r="PWI1957" s="101"/>
      <c r="PWJ1957" s="101"/>
      <c r="PWK1957" s="101"/>
      <c r="PWL1957" s="101"/>
      <c r="PWM1957" s="101"/>
      <c r="PWN1957" s="101"/>
      <c r="PWO1957" s="101"/>
      <c r="PWP1957" s="101"/>
      <c r="PWQ1957" s="101"/>
      <c r="PWR1957" s="101"/>
      <c r="PWS1957" s="101"/>
      <c r="PWT1957" s="101"/>
      <c r="PWU1957" s="101"/>
      <c r="PWV1957" s="101"/>
      <c r="PWW1957" s="101"/>
      <c r="PWX1957" s="101"/>
      <c r="PWY1957" s="101"/>
      <c r="PWZ1957" s="101"/>
      <c r="PXA1957" s="101"/>
      <c r="PXB1957" s="101"/>
      <c r="PXC1957" s="101"/>
      <c r="PXD1957" s="101"/>
      <c r="PXE1957" s="101"/>
      <c r="PXF1957" s="101"/>
      <c r="PXG1957" s="101"/>
      <c r="PXH1957" s="101"/>
      <c r="PXI1957" s="101"/>
      <c r="PXJ1957" s="101"/>
      <c r="PXK1957" s="101"/>
      <c r="PXL1957" s="101"/>
      <c r="PXM1957" s="101"/>
      <c r="PXN1957" s="101"/>
      <c r="PXO1957" s="101"/>
      <c r="PXP1957" s="101"/>
      <c r="PXQ1957" s="101"/>
      <c r="PXR1957" s="101"/>
      <c r="PXS1957" s="101"/>
      <c r="PXT1957" s="101"/>
      <c r="PXU1957" s="101"/>
      <c r="PXV1957" s="101"/>
      <c r="PXW1957" s="101"/>
      <c r="PXX1957" s="101"/>
      <c r="PXY1957" s="101"/>
      <c r="PXZ1957" s="101"/>
      <c r="PYA1957" s="101"/>
      <c r="PYB1957" s="101"/>
      <c r="PYC1957" s="101"/>
      <c r="PYD1957" s="101"/>
      <c r="PYE1957" s="101"/>
      <c r="PYF1957" s="101"/>
      <c r="PYG1957" s="101"/>
      <c r="PYH1957" s="101"/>
      <c r="PYI1957" s="101"/>
      <c r="PYJ1957" s="101"/>
      <c r="PYK1957" s="101"/>
      <c r="PYL1957" s="101"/>
      <c r="PYM1957" s="101"/>
      <c r="PYN1957" s="101"/>
      <c r="PYO1957" s="101"/>
      <c r="PYP1957" s="101"/>
      <c r="PYQ1957" s="101"/>
      <c r="PYR1957" s="101"/>
      <c r="PYS1957" s="101"/>
      <c r="PYT1957" s="101"/>
      <c r="PYU1957" s="101"/>
      <c r="PYV1957" s="101"/>
      <c r="PYW1957" s="101"/>
      <c r="PYX1957" s="101"/>
      <c r="PYY1957" s="101"/>
      <c r="PYZ1957" s="101"/>
      <c r="PZA1957" s="101"/>
      <c r="PZB1957" s="101"/>
      <c r="PZC1957" s="101"/>
      <c r="PZD1957" s="101"/>
      <c r="PZE1957" s="101"/>
      <c r="PZF1957" s="101"/>
      <c r="PZG1957" s="101"/>
      <c r="PZH1957" s="101"/>
      <c r="PZI1957" s="101"/>
      <c r="PZJ1957" s="101"/>
      <c r="PZK1957" s="101"/>
      <c r="PZL1957" s="101"/>
      <c r="PZM1957" s="101"/>
      <c r="PZN1957" s="101"/>
      <c r="PZO1957" s="101"/>
      <c r="PZP1957" s="101"/>
      <c r="PZQ1957" s="101"/>
      <c r="PZR1957" s="101"/>
      <c r="PZS1957" s="101"/>
      <c r="PZT1957" s="101"/>
      <c r="PZU1957" s="101"/>
      <c r="PZV1957" s="101"/>
      <c r="PZW1957" s="101"/>
      <c r="PZX1957" s="101"/>
      <c r="PZY1957" s="101"/>
      <c r="PZZ1957" s="101"/>
      <c r="QAA1957" s="101"/>
      <c r="QAB1957" s="101"/>
      <c r="QAC1957" s="101"/>
      <c r="QAD1957" s="101"/>
      <c r="QAE1957" s="101"/>
      <c r="QAF1957" s="101"/>
      <c r="QAG1957" s="101"/>
      <c r="QAH1957" s="101"/>
      <c r="QAI1957" s="101"/>
      <c r="QAJ1957" s="101"/>
      <c r="QAK1957" s="101"/>
      <c r="QAL1957" s="101"/>
      <c r="QAM1957" s="101"/>
      <c r="QAN1957" s="101"/>
      <c r="QAO1957" s="101"/>
      <c r="QAP1957" s="101"/>
      <c r="QAQ1957" s="101"/>
      <c r="QAR1957" s="101"/>
      <c r="QAS1957" s="101"/>
      <c r="QAT1957" s="101"/>
      <c r="QAU1957" s="101"/>
      <c r="QAV1957" s="101"/>
      <c r="QAW1957" s="101"/>
      <c r="QAX1957" s="101"/>
      <c r="QAY1957" s="101"/>
      <c r="QAZ1957" s="101"/>
      <c r="QBA1957" s="101"/>
      <c r="QBB1957" s="101"/>
      <c r="QBC1957" s="101"/>
      <c r="QBD1957" s="101"/>
      <c r="QBE1957" s="101"/>
      <c r="QBF1957" s="101"/>
      <c r="QBG1957" s="101"/>
      <c r="QBH1957" s="101"/>
      <c r="QBI1957" s="101"/>
      <c r="QBJ1957" s="101"/>
      <c r="QBK1957" s="101"/>
      <c r="QBL1957" s="101"/>
      <c r="QBM1957" s="101"/>
      <c r="QBN1957" s="101"/>
      <c r="QBO1957" s="101"/>
      <c r="QBP1957" s="101"/>
      <c r="QBQ1957" s="101"/>
      <c r="QBR1957" s="101"/>
      <c r="QBS1957" s="101"/>
      <c r="QBT1957" s="101"/>
      <c r="QBU1957" s="101"/>
      <c r="QBV1957" s="101"/>
      <c r="QBW1957" s="101"/>
      <c r="QBX1957" s="101"/>
      <c r="QBY1957" s="101"/>
      <c r="QBZ1957" s="101"/>
      <c r="QCA1957" s="101"/>
      <c r="QCB1957" s="101"/>
      <c r="QCC1957" s="101"/>
      <c r="QCD1957" s="101"/>
      <c r="QCE1957" s="101"/>
      <c r="QCF1957" s="101"/>
      <c r="QCG1957" s="101"/>
      <c r="QCH1957" s="101"/>
      <c r="QCI1957" s="101"/>
      <c r="QCJ1957" s="101"/>
      <c r="QCK1957" s="101"/>
      <c r="QCL1957" s="101"/>
      <c r="QCM1957" s="101"/>
      <c r="QCN1957" s="101"/>
      <c r="QCO1957" s="101"/>
      <c r="QCP1957" s="101"/>
      <c r="QCQ1957" s="101"/>
      <c r="QCR1957" s="101"/>
      <c r="QCS1957" s="101"/>
      <c r="QCT1957" s="101"/>
      <c r="QCU1957" s="101"/>
      <c r="QCV1957" s="101"/>
      <c r="QCW1957" s="101"/>
      <c r="QCX1957" s="101"/>
      <c r="QCY1957" s="101"/>
      <c r="QCZ1957" s="101"/>
      <c r="QDA1957" s="101"/>
      <c r="QDB1957" s="101"/>
      <c r="QDC1957" s="101"/>
      <c r="QDD1957" s="101"/>
      <c r="QDE1957" s="101"/>
      <c r="QDF1957" s="101"/>
      <c r="QDG1957" s="101"/>
      <c r="QDH1957" s="101"/>
      <c r="QDI1957" s="101"/>
      <c r="QDJ1957" s="101"/>
      <c r="QDK1957" s="101"/>
      <c r="QDL1957" s="101"/>
      <c r="QDM1957" s="101"/>
      <c r="QDN1957" s="101"/>
      <c r="QDO1957" s="101"/>
      <c r="QDP1957" s="101"/>
      <c r="QDQ1957" s="101"/>
      <c r="QDR1957" s="101"/>
      <c r="QDS1957" s="101"/>
      <c r="QDT1957" s="101"/>
      <c r="QDU1957" s="101"/>
      <c r="QDV1957" s="101"/>
      <c r="QDW1957" s="101"/>
      <c r="QDX1957" s="101"/>
      <c r="QDY1957" s="101"/>
      <c r="QDZ1957" s="101"/>
      <c r="QEA1957" s="101"/>
      <c r="QEB1957" s="101"/>
      <c r="QEC1957" s="101"/>
      <c r="QED1957" s="101"/>
      <c r="QEE1957" s="101"/>
      <c r="QEF1957" s="101"/>
      <c r="QEG1957" s="101"/>
      <c r="QEH1957" s="101"/>
      <c r="QEI1957" s="101"/>
      <c r="QEJ1957" s="101"/>
      <c r="QEK1957" s="101"/>
      <c r="QEL1957" s="101"/>
      <c r="QEM1957" s="101"/>
      <c r="QEN1957" s="101"/>
      <c r="QEO1957" s="101"/>
      <c r="QEP1957" s="101"/>
      <c r="QEQ1957" s="101"/>
      <c r="QER1957" s="101"/>
      <c r="QES1957" s="101"/>
      <c r="QET1957" s="101"/>
      <c r="QEU1957" s="101"/>
      <c r="QEV1957" s="101"/>
      <c r="QEW1957" s="101"/>
      <c r="QEX1957" s="101"/>
      <c r="QEY1957" s="101"/>
      <c r="QEZ1957" s="101"/>
      <c r="QFA1957" s="101"/>
      <c r="QFB1957" s="101"/>
      <c r="QFC1957" s="101"/>
      <c r="QFD1957" s="101"/>
      <c r="QFE1957" s="101"/>
      <c r="QFF1957" s="101"/>
      <c r="QFG1957" s="101"/>
      <c r="QFH1957" s="101"/>
      <c r="QFI1957" s="101"/>
      <c r="QFJ1957" s="101"/>
      <c r="QFK1957" s="101"/>
      <c r="QFL1957" s="101"/>
      <c r="QFM1957" s="101"/>
      <c r="QFN1957" s="101"/>
      <c r="QFO1957" s="101"/>
      <c r="QFP1957" s="101"/>
      <c r="QFQ1957" s="101"/>
      <c r="QFR1957" s="101"/>
      <c r="QFS1957" s="101"/>
      <c r="QFT1957" s="101"/>
      <c r="QFU1957" s="101"/>
      <c r="QFV1957" s="101"/>
      <c r="QFW1957" s="101"/>
      <c r="QFX1957" s="101"/>
      <c r="QFY1957" s="101"/>
      <c r="QFZ1957" s="101"/>
      <c r="QGA1957" s="101"/>
      <c r="QGB1957" s="101"/>
      <c r="QGC1957" s="101"/>
      <c r="QGD1957" s="101"/>
      <c r="QGE1957" s="101"/>
      <c r="QGF1957" s="101"/>
      <c r="QGG1957" s="101"/>
      <c r="QGH1957" s="101"/>
      <c r="QGI1957" s="101"/>
      <c r="QGJ1957" s="101"/>
      <c r="QGK1957" s="101"/>
      <c r="QGL1957" s="101"/>
      <c r="QGM1957" s="101"/>
      <c r="QGN1957" s="101"/>
      <c r="QGO1957" s="101"/>
      <c r="QGP1957" s="101"/>
      <c r="QGQ1957" s="101"/>
      <c r="QGR1957" s="101"/>
      <c r="QGS1957" s="101"/>
      <c r="QGT1957" s="101"/>
      <c r="QGU1957" s="101"/>
      <c r="QGV1957" s="101"/>
      <c r="QGW1957" s="101"/>
      <c r="QGX1957" s="101"/>
      <c r="QGY1957" s="101"/>
      <c r="QGZ1957" s="101"/>
      <c r="QHA1957" s="101"/>
      <c r="QHB1957" s="101"/>
      <c r="QHC1957" s="101"/>
      <c r="QHD1957" s="101"/>
      <c r="QHE1957" s="101"/>
      <c r="QHF1957" s="101"/>
      <c r="QHG1957" s="101"/>
      <c r="QHH1957" s="101"/>
      <c r="QHI1957" s="101"/>
      <c r="QHJ1957" s="101"/>
      <c r="QHK1957" s="101"/>
      <c r="QHL1957" s="101"/>
      <c r="QHM1957" s="101"/>
      <c r="QHN1957" s="101"/>
      <c r="QHO1957" s="101"/>
      <c r="QHP1957" s="101"/>
      <c r="QHQ1957" s="101"/>
      <c r="QHR1957" s="101"/>
      <c r="QHS1957" s="101"/>
      <c r="QHT1957" s="101"/>
      <c r="QHU1957" s="101"/>
      <c r="QHV1957" s="101"/>
      <c r="QHW1957" s="101"/>
      <c r="QHX1957" s="101"/>
      <c r="QHY1957" s="101"/>
      <c r="QHZ1957" s="101"/>
      <c r="QIA1957" s="101"/>
      <c r="QIB1957" s="101"/>
      <c r="QIC1957" s="101"/>
      <c r="QID1957" s="101"/>
      <c r="QIE1957" s="101"/>
      <c r="QIF1957" s="101"/>
      <c r="QIG1957" s="101"/>
      <c r="QIH1957" s="101"/>
      <c r="QII1957" s="101"/>
      <c r="QIJ1957" s="101"/>
      <c r="QIK1957" s="101"/>
      <c r="QIL1957" s="101"/>
      <c r="QIM1957" s="101"/>
      <c r="QIN1957" s="101"/>
      <c r="QIO1957" s="101"/>
      <c r="QIP1957" s="101"/>
      <c r="QIQ1957" s="101"/>
      <c r="QIR1957" s="101"/>
      <c r="QIS1957" s="101"/>
      <c r="QIT1957" s="101"/>
      <c r="QIU1957" s="101"/>
      <c r="QIV1957" s="101"/>
      <c r="QIW1957" s="101"/>
      <c r="QIX1957" s="101"/>
      <c r="QIY1957" s="101"/>
      <c r="QIZ1957" s="101"/>
      <c r="QJA1957" s="101"/>
      <c r="QJB1957" s="101"/>
      <c r="QJC1957" s="101"/>
      <c r="QJD1957" s="101"/>
      <c r="QJE1957" s="101"/>
      <c r="QJF1957" s="101"/>
      <c r="QJG1957" s="101"/>
      <c r="QJH1957" s="101"/>
      <c r="QJI1957" s="101"/>
      <c r="QJJ1957" s="101"/>
      <c r="QJK1957" s="101"/>
      <c r="QJL1957" s="101"/>
      <c r="QJM1957" s="101"/>
      <c r="QJN1957" s="101"/>
      <c r="QJO1957" s="101"/>
      <c r="QJP1957" s="101"/>
      <c r="QJQ1957" s="101"/>
      <c r="QJR1957" s="101"/>
      <c r="QJS1957" s="101"/>
      <c r="QJT1957" s="101"/>
      <c r="QJU1957" s="101"/>
      <c r="QJV1957" s="101"/>
      <c r="QJW1957" s="101"/>
      <c r="QJX1957" s="101"/>
      <c r="QJY1957" s="101"/>
      <c r="QJZ1957" s="101"/>
      <c r="QKA1957" s="101"/>
      <c r="QKB1957" s="101"/>
      <c r="QKC1957" s="101"/>
      <c r="QKD1957" s="101"/>
      <c r="QKE1957" s="101"/>
      <c r="QKF1957" s="101"/>
      <c r="QKG1957" s="101"/>
      <c r="QKH1957" s="101"/>
      <c r="QKI1957" s="101"/>
      <c r="QKJ1957" s="101"/>
      <c r="QKK1957" s="101"/>
      <c r="QKL1957" s="101"/>
      <c r="QKM1957" s="101"/>
      <c r="QKN1957" s="101"/>
      <c r="QKO1957" s="101"/>
      <c r="QKP1957" s="101"/>
      <c r="QKQ1957" s="101"/>
      <c r="QKR1957" s="101"/>
      <c r="QKS1957" s="101"/>
      <c r="QKT1957" s="101"/>
      <c r="QKU1957" s="101"/>
      <c r="QKV1957" s="101"/>
      <c r="QKW1957" s="101"/>
      <c r="QKX1957" s="101"/>
      <c r="QKY1957" s="101"/>
      <c r="QKZ1957" s="101"/>
      <c r="QLA1957" s="101"/>
      <c r="QLB1957" s="101"/>
      <c r="QLC1957" s="101"/>
      <c r="QLD1957" s="101"/>
      <c r="QLE1957" s="101"/>
      <c r="QLF1957" s="101"/>
      <c r="QLG1957" s="101"/>
      <c r="QLH1957" s="101"/>
      <c r="QLI1957" s="101"/>
      <c r="QLJ1957" s="101"/>
      <c r="QLK1957" s="101"/>
      <c r="QLL1957" s="101"/>
      <c r="QLM1957" s="101"/>
      <c r="QLN1957" s="101"/>
      <c r="QLO1957" s="101"/>
      <c r="QLP1957" s="101"/>
      <c r="QLQ1957" s="101"/>
      <c r="QLR1957" s="101"/>
      <c r="QLS1957" s="101"/>
      <c r="QLT1957" s="101"/>
      <c r="QLU1957" s="101"/>
      <c r="QLV1957" s="101"/>
      <c r="QLW1957" s="101"/>
      <c r="QLX1957" s="101"/>
      <c r="QLY1957" s="101"/>
      <c r="QLZ1957" s="101"/>
      <c r="QMA1957" s="101"/>
      <c r="QMB1957" s="101"/>
      <c r="QMC1957" s="101"/>
      <c r="QMD1957" s="101"/>
      <c r="QME1957" s="101"/>
      <c r="QMF1957" s="101"/>
      <c r="QMG1957" s="101"/>
      <c r="QMH1957" s="101"/>
      <c r="QMI1957" s="101"/>
      <c r="QMJ1957" s="101"/>
      <c r="QMK1957" s="101"/>
      <c r="QML1957" s="101"/>
      <c r="QMM1957" s="101"/>
      <c r="QMN1957" s="101"/>
      <c r="QMO1957" s="101"/>
      <c r="QMP1957" s="101"/>
      <c r="QMQ1957" s="101"/>
      <c r="QMR1957" s="101"/>
      <c r="QMS1957" s="101"/>
      <c r="QMT1957" s="101"/>
      <c r="QMU1957" s="101"/>
      <c r="QMV1957" s="101"/>
      <c r="QMW1957" s="101"/>
      <c r="QMX1957" s="101"/>
      <c r="QMY1957" s="101"/>
      <c r="QMZ1957" s="101"/>
      <c r="QNA1957" s="101"/>
      <c r="QNB1957" s="101"/>
      <c r="QNC1957" s="101"/>
      <c r="QND1957" s="101"/>
      <c r="QNE1957" s="101"/>
      <c r="QNF1957" s="101"/>
      <c r="QNG1957" s="101"/>
      <c r="QNH1957" s="101"/>
      <c r="QNI1957" s="101"/>
      <c r="QNJ1957" s="101"/>
      <c r="QNK1957" s="101"/>
      <c r="QNL1957" s="101"/>
      <c r="QNM1957" s="101"/>
      <c r="QNN1957" s="101"/>
      <c r="QNO1957" s="101"/>
      <c r="QNP1957" s="101"/>
      <c r="QNQ1957" s="101"/>
      <c r="QNR1957" s="101"/>
      <c r="QNS1957" s="101"/>
      <c r="QNT1957" s="101"/>
      <c r="QNU1957" s="101"/>
      <c r="QNV1957" s="101"/>
      <c r="QNW1957" s="101"/>
      <c r="QNX1957" s="101"/>
      <c r="QNY1957" s="101"/>
      <c r="QNZ1957" s="101"/>
      <c r="QOA1957" s="101"/>
      <c r="QOB1957" s="101"/>
      <c r="QOC1957" s="101"/>
      <c r="QOD1957" s="101"/>
      <c r="QOE1957" s="101"/>
      <c r="QOF1957" s="101"/>
      <c r="QOG1957" s="101"/>
      <c r="QOH1957" s="101"/>
      <c r="QOI1957" s="101"/>
      <c r="QOJ1957" s="101"/>
      <c r="QOK1957" s="101"/>
      <c r="QOL1957" s="101"/>
      <c r="QOM1957" s="101"/>
      <c r="QON1957" s="101"/>
      <c r="QOO1957" s="101"/>
      <c r="QOP1957" s="101"/>
      <c r="QOQ1957" s="101"/>
      <c r="QOR1957" s="101"/>
      <c r="QOS1957" s="101"/>
      <c r="QOT1957" s="101"/>
      <c r="QOU1957" s="101"/>
      <c r="QOV1957" s="101"/>
      <c r="QOW1957" s="101"/>
      <c r="QOX1957" s="101"/>
      <c r="QOY1957" s="101"/>
      <c r="QOZ1957" s="101"/>
      <c r="QPA1957" s="101"/>
      <c r="QPB1957" s="101"/>
      <c r="QPC1957" s="101"/>
      <c r="QPD1957" s="101"/>
      <c r="QPE1957" s="101"/>
      <c r="QPF1957" s="101"/>
      <c r="QPG1957" s="101"/>
      <c r="QPH1957" s="101"/>
      <c r="QPI1957" s="101"/>
      <c r="QPJ1957" s="101"/>
      <c r="QPK1957" s="101"/>
      <c r="QPL1957" s="101"/>
      <c r="QPM1957" s="101"/>
      <c r="QPN1957" s="101"/>
      <c r="QPO1957" s="101"/>
      <c r="QPP1957" s="101"/>
      <c r="QPQ1957" s="101"/>
      <c r="QPR1957" s="101"/>
      <c r="QPS1957" s="101"/>
      <c r="QPT1957" s="101"/>
      <c r="QPU1957" s="101"/>
      <c r="QPV1957" s="101"/>
      <c r="QPW1957" s="101"/>
      <c r="QPX1957" s="101"/>
      <c r="QPY1957" s="101"/>
      <c r="QPZ1957" s="101"/>
      <c r="QQA1957" s="101"/>
      <c r="QQB1957" s="101"/>
      <c r="QQC1957" s="101"/>
      <c r="QQD1957" s="101"/>
      <c r="QQE1957" s="101"/>
      <c r="QQF1957" s="101"/>
      <c r="QQG1957" s="101"/>
      <c r="QQH1957" s="101"/>
      <c r="QQI1957" s="101"/>
      <c r="QQJ1957" s="101"/>
      <c r="QQK1957" s="101"/>
      <c r="QQL1957" s="101"/>
      <c r="QQM1957" s="101"/>
      <c r="QQN1957" s="101"/>
      <c r="QQO1957" s="101"/>
      <c r="QQP1957" s="101"/>
      <c r="QQQ1957" s="101"/>
      <c r="QQR1957" s="101"/>
      <c r="QQS1957" s="101"/>
      <c r="QQT1957" s="101"/>
      <c r="QQU1957" s="101"/>
      <c r="QQV1957" s="101"/>
      <c r="QQW1957" s="101"/>
      <c r="QQX1957" s="101"/>
      <c r="QQY1957" s="101"/>
      <c r="QQZ1957" s="101"/>
      <c r="QRA1957" s="101"/>
      <c r="QRB1957" s="101"/>
      <c r="QRC1957" s="101"/>
      <c r="QRD1957" s="101"/>
      <c r="QRE1957" s="101"/>
      <c r="QRF1957" s="101"/>
      <c r="QRG1957" s="101"/>
      <c r="QRH1957" s="101"/>
      <c r="QRI1957" s="101"/>
      <c r="QRJ1957" s="101"/>
      <c r="QRK1957" s="101"/>
      <c r="QRL1957" s="101"/>
      <c r="QRM1957" s="101"/>
      <c r="QRN1957" s="101"/>
      <c r="QRO1957" s="101"/>
      <c r="QRP1957" s="101"/>
      <c r="QRQ1957" s="101"/>
      <c r="QRR1957" s="101"/>
      <c r="QRS1957" s="101"/>
      <c r="QRT1957" s="101"/>
      <c r="QRU1957" s="101"/>
      <c r="QRV1957" s="101"/>
      <c r="QRW1957" s="101"/>
      <c r="QRX1957" s="101"/>
      <c r="QRY1957" s="101"/>
      <c r="QRZ1957" s="101"/>
      <c r="QSA1957" s="101"/>
      <c r="QSB1957" s="101"/>
      <c r="QSC1957" s="101"/>
      <c r="QSD1957" s="101"/>
      <c r="QSE1957" s="101"/>
      <c r="QSF1957" s="101"/>
      <c r="QSG1957" s="101"/>
      <c r="QSH1957" s="101"/>
      <c r="QSI1957" s="101"/>
      <c r="QSJ1957" s="101"/>
      <c r="QSK1957" s="101"/>
      <c r="QSL1957" s="101"/>
      <c r="QSM1957" s="101"/>
      <c r="QSN1957" s="101"/>
      <c r="QSO1957" s="101"/>
      <c r="QSP1957" s="101"/>
      <c r="QSQ1957" s="101"/>
      <c r="QSR1957" s="101"/>
      <c r="QSS1957" s="101"/>
      <c r="QST1957" s="101"/>
      <c r="QSU1957" s="101"/>
      <c r="QSV1957" s="101"/>
      <c r="QSW1957" s="101"/>
      <c r="QSX1957" s="101"/>
      <c r="QSY1957" s="101"/>
      <c r="QSZ1957" s="101"/>
      <c r="QTA1957" s="101"/>
      <c r="QTB1957" s="101"/>
      <c r="QTC1957" s="101"/>
      <c r="QTD1957" s="101"/>
      <c r="QTE1957" s="101"/>
      <c r="QTF1957" s="101"/>
      <c r="QTG1957" s="101"/>
      <c r="QTH1957" s="101"/>
      <c r="QTI1957" s="101"/>
      <c r="QTJ1957" s="101"/>
      <c r="QTK1957" s="101"/>
      <c r="QTL1957" s="101"/>
      <c r="QTM1957" s="101"/>
      <c r="QTN1957" s="101"/>
      <c r="QTO1957" s="101"/>
      <c r="QTP1957" s="101"/>
      <c r="QTQ1957" s="101"/>
      <c r="QTR1957" s="101"/>
      <c r="QTS1957" s="101"/>
      <c r="QTT1957" s="101"/>
      <c r="QTU1957" s="101"/>
      <c r="QTV1957" s="101"/>
      <c r="QTW1957" s="101"/>
      <c r="QTX1957" s="101"/>
      <c r="QTY1957" s="101"/>
      <c r="QTZ1957" s="101"/>
      <c r="QUA1957" s="101"/>
      <c r="QUB1957" s="101"/>
      <c r="QUC1957" s="101"/>
      <c r="QUD1957" s="101"/>
      <c r="QUE1957" s="101"/>
      <c r="QUF1957" s="101"/>
      <c r="QUG1957" s="101"/>
      <c r="QUH1957" s="101"/>
      <c r="QUI1957" s="101"/>
      <c r="QUJ1957" s="101"/>
      <c r="QUK1957" s="101"/>
      <c r="QUL1957" s="101"/>
      <c r="QUM1957" s="101"/>
      <c r="QUN1957" s="101"/>
      <c r="QUO1957" s="101"/>
      <c r="QUP1957" s="101"/>
      <c r="QUQ1957" s="101"/>
      <c r="QUR1957" s="101"/>
      <c r="QUS1957" s="101"/>
      <c r="QUT1957" s="101"/>
      <c r="QUU1957" s="101"/>
      <c r="QUV1957" s="101"/>
      <c r="QUW1957" s="101"/>
      <c r="QUX1957" s="101"/>
      <c r="QUY1957" s="101"/>
      <c r="QUZ1957" s="101"/>
      <c r="QVA1957" s="101"/>
      <c r="QVB1957" s="101"/>
      <c r="QVC1957" s="101"/>
      <c r="QVD1957" s="101"/>
      <c r="QVE1957" s="101"/>
      <c r="QVF1957" s="101"/>
      <c r="QVG1957" s="101"/>
      <c r="QVH1957" s="101"/>
      <c r="QVI1957" s="101"/>
      <c r="QVJ1957" s="101"/>
      <c r="QVK1957" s="101"/>
      <c r="QVL1957" s="101"/>
      <c r="QVM1957" s="101"/>
      <c r="QVN1957" s="101"/>
      <c r="QVO1957" s="101"/>
      <c r="QVP1957" s="101"/>
      <c r="QVQ1957" s="101"/>
      <c r="QVR1957" s="101"/>
      <c r="QVS1957" s="101"/>
      <c r="QVT1957" s="101"/>
      <c r="QVU1957" s="101"/>
      <c r="QVV1957" s="101"/>
      <c r="QVW1957" s="101"/>
      <c r="QVX1957" s="101"/>
      <c r="QVY1957" s="101"/>
      <c r="QVZ1957" s="101"/>
      <c r="QWA1957" s="101"/>
      <c r="QWB1957" s="101"/>
      <c r="QWC1957" s="101"/>
      <c r="QWD1957" s="101"/>
      <c r="QWE1957" s="101"/>
      <c r="QWF1957" s="101"/>
      <c r="QWG1957" s="101"/>
      <c r="QWH1957" s="101"/>
      <c r="QWI1957" s="101"/>
      <c r="QWJ1957" s="101"/>
      <c r="QWK1957" s="101"/>
      <c r="QWL1957" s="101"/>
      <c r="QWM1957" s="101"/>
      <c r="QWN1957" s="101"/>
      <c r="QWO1957" s="101"/>
      <c r="QWP1957" s="101"/>
      <c r="QWQ1957" s="101"/>
      <c r="QWR1957" s="101"/>
      <c r="QWS1957" s="101"/>
      <c r="QWT1957" s="101"/>
      <c r="QWU1957" s="101"/>
      <c r="QWV1957" s="101"/>
      <c r="QWW1957" s="101"/>
      <c r="QWX1957" s="101"/>
      <c r="QWY1957" s="101"/>
      <c r="QWZ1957" s="101"/>
      <c r="QXA1957" s="101"/>
      <c r="QXB1957" s="101"/>
      <c r="QXC1957" s="101"/>
      <c r="QXD1957" s="101"/>
      <c r="QXE1957" s="101"/>
      <c r="QXF1957" s="101"/>
      <c r="QXG1957" s="101"/>
      <c r="QXH1957" s="101"/>
      <c r="QXI1957" s="101"/>
      <c r="QXJ1957" s="101"/>
      <c r="QXK1957" s="101"/>
      <c r="QXL1957" s="101"/>
      <c r="QXM1957" s="101"/>
      <c r="QXN1957" s="101"/>
      <c r="QXO1957" s="101"/>
      <c r="QXP1957" s="101"/>
      <c r="QXQ1957" s="101"/>
      <c r="QXR1957" s="101"/>
      <c r="QXS1957" s="101"/>
      <c r="QXT1957" s="101"/>
      <c r="QXU1957" s="101"/>
      <c r="QXV1957" s="101"/>
      <c r="QXW1957" s="101"/>
      <c r="QXX1957" s="101"/>
      <c r="QXY1957" s="101"/>
      <c r="QXZ1957" s="101"/>
      <c r="QYA1957" s="101"/>
      <c r="QYB1957" s="101"/>
      <c r="QYC1957" s="101"/>
      <c r="QYD1957" s="101"/>
      <c r="QYE1957" s="101"/>
      <c r="QYF1957" s="101"/>
      <c r="QYG1957" s="101"/>
      <c r="QYH1957" s="101"/>
      <c r="QYI1957" s="101"/>
      <c r="QYJ1957" s="101"/>
      <c r="QYK1957" s="101"/>
      <c r="QYL1957" s="101"/>
      <c r="QYM1957" s="101"/>
      <c r="QYN1957" s="101"/>
      <c r="QYO1957" s="101"/>
      <c r="QYP1957" s="101"/>
      <c r="QYQ1957" s="101"/>
      <c r="QYR1957" s="101"/>
      <c r="QYS1957" s="101"/>
      <c r="QYT1957" s="101"/>
      <c r="QYU1957" s="101"/>
      <c r="QYV1957" s="101"/>
      <c r="QYW1957" s="101"/>
      <c r="QYX1957" s="101"/>
      <c r="QYY1957" s="101"/>
      <c r="QYZ1957" s="101"/>
      <c r="QZA1957" s="101"/>
      <c r="QZB1957" s="101"/>
      <c r="QZC1957" s="101"/>
      <c r="QZD1957" s="101"/>
      <c r="QZE1957" s="101"/>
      <c r="QZF1957" s="101"/>
      <c r="QZG1957" s="101"/>
      <c r="QZH1957" s="101"/>
      <c r="QZI1957" s="101"/>
      <c r="QZJ1957" s="101"/>
      <c r="QZK1957" s="101"/>
      <c r="QZL1957" s="101"/>
      <c r="QZM1957" s="101"/>
      <c r="QZN1957" s="101"/>
      <c r="QZO1957" s="101"/>
      <c r="QZP1957" s="101"/>
      <c r="QZQ1957" s="101"/>
      <c r="QZR1957" s="101"/>
      <c r="QZS1957" s="101"/>
      <c r="QZT1957" s="101"/>
      <c r="QZU1957" s="101"/>
      <c r="QZV1957" s="101"/>
      <c r="QZW1957" s="101"/>
      <c r="QZX1957" s="101"/>
      <c r="QZY1957" s="101"/>
      <c r="QZZ1957" s="101"/>
      <c r="RAA1957" s="101"/>
      <c r="RAB1957" s="101"/>
      <c r="RAC1957" s="101"/>
      <c r="RAD1957" s="101"/>
      <c r="RAE1957" s="101"/>
      <c r="RAF1957" s="101"/>
      <c r="RAG1957" s="101"/>
      <c r="RAH1957" s="101"/>
      <c r="RAI1957" s="101"/>
      <c r="RAJ1957" s="101"/>
      <c r="RAK1957" s="101"/>
      <c r="RAL1957" s="101"/>
      <c r="RAM1957" s="101"/>
      <c r="RAN1957" s="101"/>
      <c r="RAO1957" s="101"/>
      <c r="RAP1957" s="101"/>
      <c r="RAQ1957" s="101"/>
      <c r="RAR1957" s="101"/>
      <c r="RAS1957" s="101"/>
      <c r="RAT1957" s="101"/>
      <c r="RAU1957" s="101"/>
      <c r="RAV1957" s="101"/>
      <c r="RAW1957" s="101"/>
      <c r="RAX1957" s="101"/>
      <c r="RAY1957" s="101"/>
      <c r="RAZ1957" s="101"/>
      <c r="RBA1957" s="101"/>
      <c r="RBB1957" s="101"/>
      <c r="RBC1957" s="101"/>
      <c r="RBD1957" s="101"/>
      <c r="RBE1957" s="101"/>
      <c r="RBF1957" s="101"/>
      <c r="RBG1957" s="101"/>
      <c r="RBH1957" s="101"/>
      <c r="RBI1957" s="101"/>
      <c r="RBJ1957" s="101"/>
      <c r="RBK1957" s="101"/>
      <c r="RBL1957" s="101"/>
      <c r="RBM1957" s="101"/>
      <c r="RBN1957" s="101"/>
      <c r="RBO1957" s="101"/>
      <c r="RBP1957" s="101"/>
      <c r="RBQ1957" s="101"/>
      <c r="RBR1957" s="101"/>
      <c r="RBS1957" s="101"/>
      <c r="RBT1957" s="101"/>
      <c r="RBU1957" s="101"/>
      <c r="RBV1957" s="101"/>
      <c r="RBW1957" s="101"/>
      <c r="RBX1957" s="101"/>
      <c r="RBY1957" s="101"/>
      <c r="RBZ1957" s="101"/>
      <c r="RCA1957" s="101"/>
      <c r="RCB1957" s="101"/>
      <c r="RCC1957" s="101"/>
      <c r="RCD1957" s="101"/>
      <c r="RCE1957" s="101"/>
      <c r="RCF1957" s="101"/>
      <c r="RCG1957" s="101"/>
      <c r="RCH1957" s="101"/>
      <c r="RCI1957" s="101"/>
      <c r="RCJ1957" s="101"/>
      <c r="RCK1957" s="101"/>
      <c r="RCL1957" s="101"/>
      <c r="RCM1957" s="101"/>
      <c r="RCN1957" s="101"/>
      <c r="RCO1957" s="101"/>
      <c r="RCP1957" s="101"/>
      <c r="RCQ1957" s="101"/>
      <c r="RCR1957" s="101"/>
      <c r="RCS1957" s="101"/>
      <c r="RCT1957" s="101"/>
      <c r="RCU1957" s="101"/>
      <c r="RCV1957" s="101"/>
      <c r="RCW1957" s="101"/>
      <c r="RCX1957" s="101"/>
      <c r="RCY1957" s="101"/>
      <c r="RCZ1957" s="101"/>
      <c r="RDA1957" s="101"/>
      <c r="RDB1957" s="101"/>
      <c r="RDC1957" s="101"/>
      <c r="RDD1957" s="101"/>
      <c r="RDE1957" s="101"/>
      <c r="RDF1957" s="101"/>
      <c r="RDG1957" s="101"/>
      <c r="RDH1957" s="101"/>
      <c r="RDI1957" s="101"/>
      <c r="RDJ1957" s="101"/>
      <c r="RDK1957" s="101"/>
      <c r="RDL1957" s="101"/>
      <c r="RDM1957" s="101"/>
      <c r="RDN1957" s="101"/>
      <c r="RDO1957" s="101"/>
      <c r="RDP1957" s="101"/>
      <c r="RDQ1957" s="101"/>
      <c r="RDR1957" s="101"/>
      <c r="RDS1957" s="101"/>
      <c r="RDT1957" s="101"/>
      <c r="RDU1957" s="101"/>
      <c r="RDV1957" s="101"/>
      <c r="RDW1957" s="101"/>
      <c r="RDX1957" s="101"/>
      <c r="RDY1957" s="101"/>
      <c r="RDZ1957" s="101"/>
      <c r="REA1957" s="101"/>
      <c r="REB1957" s="101"/>
      <c r="REC1957" s="101"/>
      <c r="RED1957" s="101"/>
      <c r="REE1957" s="101"/>
      <c r="REF1957" s="101"/>
      <c r="REG1957" s="101"/>
      <c r="REH1957" s="101"/>
      <c r="REI1957" s="101"/>
      <c r="REJ1957" s="101"/>
      <c r="REK1957" s="101"/>
      <c r="REL1957" s="101"/>
      <c r="REM1957" s="101"/>
      <c r="REN1957" s="101"/>
      <c r="REO1957" s="101"/>
      <c r="REP1957" s="101"/>
      <c r="REQ1957" s="101"/>
      <c r="RER1957" s="101"/>
      <c r="RES1957" s="101"/>
      <c r="RET1957" s="101"/>
      <c r="REU1957" s="101"/>
      <c r="REV1957" s="101"/>
      <c r="REW1957" s="101"/>
      <c r="REX1957" s="101"/>
      <c r="REY1957" s="101"/>
      <c r="REZ1957" s="101"/>
      <c r="RFA1957" s="101"/>
      <c r="RFB1957" s="101"/>
      <c r="RFC1957" s="101"/>
      <c r="RFD1957" s="101"/>
      <c r="RFE1957" s="101"/>
      <c r="RFF1957" s="101"/>
      <c r="RFG1957" s="101"/>
      <c r="RFH1957" s="101"/>
      <c r="RFI1957" s="101"/>
      <c r="RFJ1957" s="101"/>
      <c r="RFK1957" s="101"/>
      <c r="RFL1957" s="101"/>
      <c r="RFM1957" s="101"/>
      <c r="RFN1957" s="101"/>
      <c r="RFO1957" s="101"/>
      <c r="RFP1957" s="101"/>
      <c r="RFQ1957" s="101"/>
      <c r="RFR1957" s="101"/>
      <c r="RFS1957" s="101"/>
      <c r="RFT1957" s="101"/>
      <c r="RFU1957" s="101"/>
      <c r="RFV1957" s="101"/>
      <c r="RFW1957" s="101"/>
      <c r="RFX1957" s="101"/>
      <c r="RFY1957" s="101"/>
      <c r="RFZ1957" s="101"/>
      <c r="RGA1957" s="101"/>
      <c r="RGB1957" s="101"/>
      <c r="RGC1957" s="101"/>
      <c r="RGD1957" s="101"/>
      <c r="RGE1957" s="101"/>
      <c r="RGF1957" s="101"/>
      <c r="RGG1957" s="101"/>
      <c r="RGH1957" s="101"/>
      <c r="RGI1957" s="101"/>
      <c r="RGJ1957" s="101"/>
      <c r="RGK1957" s="101"/>
      <c r="RGL1957" s="101"/>
      <c r="RGM1957" s="101"/>
      <c r="RGN1957" s="101"/>
      <c r="RGO1957" s="101"/>
      <c r="RGP1957" s="101"/>
      <c r="RGQ1957" s="101"/>
      <c r="RGR1957" s="101"/>
      <c r="RGS1957" s="101"/>
      <c r="RGT1957" s="101"/>
      <c r="RGU1957" s="101"/>
      <c r="RGV1957" s="101"/>
      <c r="RGW1957" s="101"/>
      <c r="RGX1957" s="101"/>
      <c r="RGY1957" s="101"/>
      <c r="RGZ1957" s="101"/>
      <c r="RHA1957" s="101"/>
      <c r="RHB1957" s="101"/>
      <c r="RHC1957" s="101"/>
      <c r="RHD1957" s="101"/>
      <c r="RHE1957" s="101"/>
      <c r="RHF1957" s="101"/>
      <c r="RHG1957" s="101"/>
      <c r="RHH1957" s="101"/>
      <c r="RHI1957" s="101"/>
      <c r="RHJ1957" s="101"/>
      <c r="RHK1957" s="101"/>
      <c r="RHL1957" s="101"/>
      <c r="RHM1957" s="101"/>
      <c r="RHN1957" s="101"/>
      <c r="RHO1957" s="101"/>
      <c r="RHP1957" s="101"/>
      <c r="RHQ1957" s="101"/>
      <c r="RHR1957" s="101"/>
      <c r="RHS1957" s="101"/>
      <c r="RHT1957" s="101"/>
      <c r="RHU1957" s="101"/>
      <c r="RHV1957" s="101"/>
      <c r="RHW1957" s="101"/>
      <c r="RHX1957" s="101"/>
      <c r="RHY1957" s="101"/>
      <c r="RHZ1957" s="101"/>
      <c r="RIA1957" s="101"/>
      <c r="RIB1957" s="101"/>
      <c r="RIC1957" s="101"/>
      <c r="RID1957" s="101"/>
      <c r="RIE1957" s="101"/>
      <c r="RIF1957" s="101"/>
      <c r="RIG1957" s="101"/>
      <c r="RIH1957" s="101"/>
      <c r="RII1957" s="101"/>
      <c r="RIJ1957" s="101"/>
      <c r="RIK1957" s="101"/>
      <c r="RIL1957" s="101"/>
      <c r="RIM1957" s="101"/>
      <c r="RIN1957" s="101"/>
      <c r="RIO1957" s="101"/>
      <c r="RIP1957" s="101"/>
      <c r="RIQ1957" s="101"/>
      <c r="RIR1957" s="101"/>
      <c r="RIS1957" s="101"/>
      <c r="RIT1957" s="101"/>
      <c r="RIU1957" s="101"/>
      <c r="RIV1957" s="101"/>
      <c r="RIW1957" s="101"/>
      <c r="RIX1957" s="101"/>
      <c r="RIY1957" s="101"/>
      <c r="RIZ1957" s="101"/>
      <c r="RJA1957" s="101"/>
      <c r="RJB1957" s="101"/>
      <c r="RJC1957" s="101"/>
      <c r="RJD1957" s="101"/>
      <c r="RJE1957" s="101"/>
      <c r="RJF1957" s="101"/>
      <c r="RJG1957" s="101"/>
      <c r="RJH1957" s="101"/>
      <c r="RJI1957" s="101"/>
      <c r="RJJ1957" s="101"/>
      <c r="RJK1957" s="101"/>
      <c r="RJL1957" s="101"/>
      <c r="RJM1957" s="101"/>
      <c r="RJN1957" s="101"/>
      <c r="RJO1957" s="101"/>
      <c r="RJP1957" s="101"/>
      <c r="RJQ1957" s="101"/>
      <c r="RJR1957" s="101"/>
      <c r="RJS1957" s="101"/>
      <c r="RJT1957" s="101"/>
      <c r="RJU1957" s="101"/>
      <c r="RJV1957" s="101"/>
      <c r="RJW1957" s="101"/>
      <c r="RJX1957" s="101"/>
      <c r="RJY1957" s="101"/>
      <c r="RJZ1957" s="101"/>
      <c r="RKA1957" s="101"/>
      <c r="RKB1957" s="101"/>
      <c r="RKC1957" s="101"/>
      <c r="RKD1957" s="101"/>
      <c r="RKE1957" s="101"/>
      <c r="RKF1957" s="101"/>
      <c r="RKG1957" s="101"/>
      <c r="RKH1957" s="101"/>
      <c r="RKI1957" s="101"/>
      <c r="RKJ1957" s="101"/>
      <c r="RKK1957" s="101"/>
      <c r="RKL1957" s="101"/>
      <c r="RKM1957" s="101"/>
      <c r="RKN1957" s="101"/>
      <c r="RKO1957" s="101"/>
      <c r="RKP1957" s="101"/>
      <c r="RKQ1957" s="101"/>
      <c r="RKR1957" s="101"/>
      <c r="RKS1957" s="101"/>
      <c r="RKT1957" s="101"/>
      <c r="RKU1957" s="101"/>
      <c r="RKV1957" s="101"/>
      <c r="RKW1957" s="101"/>
      <c r="RKX1957" s="101"/>
      <c r="RKY1957" s="101"/>
      <c r="RKZ1957" s="101"/>
      <c r="RLA1957" s="101"/>
      <c r="RLB1957" s="101"/>
      <c r="RLC1957" s="101"/>
      <c r="RLD1957" s="101"/>
      <c r="RLE1957" s="101"/>
      <c r="RLF1957" s="101"/>
      <c r="RLG1957" s="101"/>
      <c r="RLH1957" s="101"/>
      <c r="RLI1957" s="101"/>
      <c r="RLJ1957" s="101"/>
      <c r="RLK1957" s="101"/>
      <c r="RLL1957" s="101"/>
      <c r="RLM1957" s="101"/>
      <c r="RLN1957" s="101"/>
      <c r="RLO1957" s="101"/>
      <c r="RLP1957" s="101"/>
      <c r="RLQ1957" s="101"/>
      <c r="RLR1957" s="101"/>
      <c r="RLS1957" s="101"/>
      <c r="RLT1957" s="101"/>
      <c r="RLU1957" s="101"/>
      <c r="RLV1957" s="101"/>
      <c r="RLW1957" s="101"/>
      <c r="RLX1957" s="101"/>
      <c r="RLY1957" s="101"/>
      <c r="RLZ1957" s="101"/>
      <c r="RMA1957" s="101"/>
      <c r="RMB1957" s="101"/>
      <c r="RMC1957" s="101"/>
      <c r="RMD1957" s="101"/>
      <c r="RME1957" s="101"/>
      <c r="RMF1957" s="101"/>
      <c r="RMG1957" s="101"/>
      <c r="RMH1957" s="101"/>
      <c r="RMI1957" s="101"/>
      <c r="RMJ1957" s="101"/>
      <c r="RMK1957" s="101"/>
      <c r="RML1957" s="101"/>
      <c r="RMM1957" s="101"/>
      <c r="RMN1957" s="101"/>
      <c r="RMO1957" s="101"/>
      <c r="RMP1957" s="101"/>
      <c r="RMQ1957" s="101"/>
      <c r="RMR1957" s="101"/>
      <c r="RMS1957" s="101"/>
      <c r="RMT1957" s="101"/>
      <c r="RMU1957" s="101"/>
      <c r="RMV1957" s="101"/>
      <c r="RMW1957" s="101"/>
      <c r="RMX1957" s="101"/>
      <c r="RMY1957" s="101"/>
      <c r="RMZ1957" s="101"/>
      <c r="RNA1957" s="101"/>
      <c r="RNB1957" s="101"/>
      <c r="RNC1957" s="101"/>
      <c r="RND1957" s="101"/>
      <c r="RNE1957" s="101"/>
      <c r="RNF1957" s="101"/>
      <c r="RNG1957" s="101"/>
      <c r="RNH1957" s="101"/>
      <c r="RNI1957" s="101"/>
      <c r="RNJ1957" s="101"/>
      <c r="RNK1957" s="101"/>
      <c r="RNL1957" s="101"/>
      <c r="RNM1957" s="101"/>
      <c r="RNN1957" s="101"/>
      <c r="RNO1957" s="101"/>
      <c r="RNP1957" s="101"/>
      <c r="RNQ1957" s="101"/>
      <c r="RNR1957" s="101"/>
      <c r="RNS1957" s="101"/>
      <c r="RNT1957" s="101"/>
      <c r="RNU1957" s="101"/>
      <c r="RNV1957" s="101"/>
      <c r="RNW1957" s="101"/>
      <c r="RNX1957" s="101"/>
      <c r="RNY1957" s="101"/>
      <c r="RNZ1957" s="101"/>
      <c r="ROA1957" s="101"/>
      <c r="ROB1957" s="101"/>
      <c r="ROC1957" s="101"/>
      <c r="ROD1957" s="101"/>
      <c r="ROE1957" s="101"/>
      <c r="ROF1957" s="101"/>
      <c r="ROG1957" s="101"/>
      <c r="ROH1957" s="101"/>
      <c r="ROI1957" s="101"/>
      <c r="ROJ1957" s="101"/>
      <c r="ROK1957" s="101"/>
      <c r="ROL1957" s="101"/>
      <c r="ROM1957" s="101"/>
      <c r="RON1957" s="101"/>
      <c r="ROO1957" s="101"/>
      <c r="ROP1957" s="101"/>
      <c r="ROQ1957" s="101"/>
      <c r="ROR1957" s="101"/>
      <c r="ROS1957" s="101"/>
      <c r="ROT1957" s="101"/>
      <c r="ROU1957" s="101"/>
      <c r="ROV1957" s="101"/>
      <c r="ROW1957" s="101"/>
      <c r="ROX1957" s="101"/>
      <c r="ROY1957" s="101"/>
      <c r="ROZ1957" s="101"/>
      <c r="RPA1957" s="101"/>
      <c r="RPB1957" s="101"/>
      <c r="RPC1957" s="101"/>
      <c r="RPD1957" s="101"/>
      <c r="RPE1957" s="101"/>
      <c r="RPF1957" s="101"/>
      <c r="RPG1957" s="101"/>
      <c r="RPH1957" s="101"/>
      <c r="RPI1957" s="101"/>
      <c r="RPJ1957" s="101"/>
      <c r="RPK1957" s="101"/>
      <c r="RPL1957" s="101"/>
      <c r="RPM1957" s="101"/>
      <c r="RPN1957" s="101"/>
      <c r="RPO1957" s="101"/>
      <c r="RPP1957" s="101"/>
      <c r="RPQ1957" s="101"/>
      <c r="RPR1957" s="101"/>
      <c r="RPS1957" s="101"/>
      <c r="RPT1957" s="101"/>
      <c r="RPU1957" s="101"/>
      <c r="RPV1957" s="101"/>
      <c r="RPW1957" s="101"/>
      <c r="RPX1957" s="101"/>
      <c r="RPY1957" s="101"/>
      <c r="RPZ1957" s="101"/>
      <c r="RQA1957" s="101"/>
      <c r="RQB1957" s="101"/>
      <c r="RQC1957" s="101"/>
      <c r="RQD1957" s="101"/>
      <c r="RQE1957" s="101"/>
      <c r="RQF1957" s="101"/>
      <c r="RQG1957" s="101"/>
      <c r="RQH1957" s="101"/>
      <c r="RQI1957" s="101"/>
      <c r="RQJ1957" s="101"/>
      <c r="RQK1957" s="101"/>
      <c r="RQL1957" s="101"/>
      <c r="RQM1957" s="101"/>
      <c r="RQN1957" s="101"/>
      <c r="RQO1957" s="101"/>
      <c r="RQP1957" s="101"/>
      <c r="RQQ1957" s="101"/>
      <c r="RQR1957" s="101"/>
      <c r="RQS1957" s="101"/>
      <c r="RQT1957" s="101"/>
      <c r="RQU1957" s="101"/>
      <c r="RQV1957" s="101"/>
      <c r="RQW1957" s="101"/>
      <c r="RQX1957" s="101"/>
      <c r="RQY1957" s="101"/>
      <c r="RQZ1957" s="101"/>
      <c r="RRA1957" s="101"/>
      <c r="RRB1957" s="101"/>
      <c r="RRC1957" s="101"/>
      <c r="RRD1957" s="101"/>
      <c r="RRE1957" s="101"/>
      <c r="RRF1957" s="101"/>
      <c r="RRG1957" s="101"/>
      <c r="RRH1957" s="101"/>
      <c r="RRI1957" s="101"/>
      <c r="RRJ1957" s="101"/>
      <c r="RRK1957" s="101"/>
      <c r="RRL1957" s="101"/>
      <c r="RRM1957" s="101"/>
      <c r="RRN1957" s="101"/>
      <c r="RRO1957" s="101"/>
      <c r="RRP1957" s="101"/>
      <c r="RRQ1957" s="101"/>
      <c r="RRR1957" s="101"/>
      <c r="RRS1957" s="101"/>
      <c r="RRT1957" s="101"/>
      <c r="RRU1957" s="101"/>
      <c r="RRV1957" s="101"/>
      <c r="RRW1957" s="101"/>
      <c r="RRX1957" s="101"/>
      <c r="RRY1957" s="101"/>
      <c r="RRZ1957" s="101"/>
      <c r="RSA1957" s="101"/>
      <c r="RSB1957" s="101"/>
      <c r="RSC1957" s="101"/>
      <c r="RSD1957" s="101"/>
      <c r="RSE1957" s="101"/>
      <c r="RSF1957" s="101"/>
      <c r="RSG1957" s="101"/>
      <c r="RSH1957" s="101"/>
      <c r="RSI1957" s="101"/>
      <c r="RSJ1957" s="101"/>
      <c r="RSK1957" s="101"/>
      <c r="RSL1957" s="101"/>
      <c r="RSM1957" s="101"/>
      <c r="RSN1957" s="101"/>
      <c r="RSO1957" s="101"/>
      <c r="RSP1957" s="101"/>
      <c r="RSQ1957" s="101"/>
      <c r="RSR1957" s="101"/>
      <c r="RSS1957" s="101"/>
      <c r="RST1957" s="101"/>
      <c r="RSU1957" s="101"/>
      <c r="RSV1957" s="101"/>
      <c r="RSW1957" s="101"/>
      <c r="RSX1957" s="101"/>
      <c r="RSY1957" s="101"/>
      <c r="RSZ1957" s="101"/>
      <c r="RTA1957" s="101"/>
      <c r="RTB1957" s="101"/>
      <c r="RTC1957" s="101"/>
      <c r="RTD1957" s="101"/>
      <c r="RTE1957" s="101"/>
      <c r="RTF1957" s="101"/>
      <c r="RTG1957" s="101"/>
      <c r="RTH1957" s="101"/>
      <c r="RTI1957" s="101"/>
      <c r="RTJ1957" s="101"/>
      <c r="RTK1957" s="101"/>
      <c r="RTL1957" s="101"/>
      <c r="RTM1957" s="101"/>
      <c r="RTN1957" s="101"/>
      <c r="RTO1957" s="101"/>
      <c r="RTP1957" s="101"/>
      <c r="RTQ1957" s="101"/>
      <c r="RTR1957" s="101"/>
      <c r="RTS1957" s="101"/>
      <c r="RTT1957" s="101"/>
      <c r="RTU1957" s="101"/>
      <c r="RTV1957" s="101"/>
      <c r="RTW1957" s="101"/>
      <c r="RTX1957" s="101"/>
      <c r="RTY1957" s="101"/>
      <c r="RTZ1957" s="101"/>
      <c r="RUA1957" s="101"/>
      <c r="RUB1957" s="101"/>
      <c r="RUC1957" s="101"/>
      <c r="RUD1957" s="101"/>
      <c r="RUE1957" s="101"/>
      <c r="RUF1957" s="101"/>
      <c r="RUG1957" s="101"/>
      <c r="RUH1957" s="101"/>
      <c r="RUI1957" s="101"/>
      <c r="RUJ1957" s="101"/>
      <c r="RUK1957" s="101"/>
      <c r="RUL1957" s="101"/>
      <c r="RUM1957" s="101"/>
      <c r="RUN1957" s="101"/>
      <c r="RUO1957" s="101"/>
      <c r="RUP1957" s="101"/>
      <c r="RUQ1957" s="101"/>
      <c r="RUR1957" s="101"/>
      <c r="RUS1957" s="101"/>
      <c r="RUT1957" s="101"/>
      <c r="RUU1957" s="101"/>
      <c r="RUV1957" s="101"/>
      <c r="RUW1957" s="101"/>
      <c r="RUX1957" s="101"/>
      <c r="RUY1957" s="101"/>
      <c r="RUZ1957" s="101"/>
      <c r="RVA1957" s="101"/>
      <c r="RVB1957" s="101"/>
      <c r="RVC1957" s="101"/>
      <c r="RVD1957" s="101"/>
      <c r="RVE1957" s="101"/>
      <c r="RVF1957" s="101"/>
      <c r="RVG1957" s="101"/>
      <c r="RVH1957" s="101"/>
      <c r="RVI1957" s="101"/>
      <c r="RVJ1957" s="101"/>
      <c r="RVK1957" s="101"/>
      <c r="RVL1957" s="101"/>
      <c r="RVM1957" s="101"/>
      <c r="RVN1957" s="101"/>
      <c r="RVO1957" s="101"/>
      <c r="RVP1957" s="101"/>
      <c r="RVQ1957" s="101"/>
      <c r="RVR1957" s="101"/>
      <c r="RVS1957" s="101"/>
      <c r="RVT1957" s="101"/>
      <c r="RVU1957" s="101"/>
      <c r="RVV1957" s="101"/>
      <c r="RVW1957" s="101"/>
      <c r="RVX1957" s="101"/>
      <c r="RVY1957" s="101"/>
      <c r="RVZ1957" s="101"/>
      <c r="RWA1957" s="101"/>
      <c r="RWB1957" s="101"/>
      <c r="RWC1957" s="101"/>
      <c r="RWD1957" s="101"/>
      <c r="RWE1957" s="101"/>
      <c r="RWF1957" s="101"/>
      <c r="RWG1957" s="101"/>
      <c r="RWH1957" s="101"/>
      <c r="RWI1957" s="101"/>
      <c r="RWJ1957" s="101"/>
      <c r="RWK1957" s="101"/>
      <c r="RWL1957" s="101"/>
      <c r="RWM1957" s="101"/>
      <c r="RWN1957" s="101"/>
      <c r="RWO1957" s="101"/>
      <c r="RWP1957" s="101"/>
      <c r="RWQ1957" s="101"/>
      <c r="RWR1957" s="101"/>
      <c r="RWS1957" s="101"/>
      <c r="RWT1957" s="101"/>
      <c r="RWU1957" s="101"/>
      <c r="RWV1957" s="101"/>
      <c r="RWW1957" s="101"/>
      <c r="RWX1957" s="101"/>
      <c r="RWY1957" s="101"/>
      <c r="RWZ1957" s="101"/>
      <c r="RXA1957" s="101"/>
      <c r="RXB1957" s="101"/>
      <c r="RXC1957" s="101"/>
      <c r="RXD1957" s="101"/>
      <c r="RXE1957" s="101"/>
      <c r="RXF1957" s="101"/>
      <c r="RXG1957" s="101"/>
      <c r="RXH1957" s="101"/>
      <c r="RXI1957" s="101"/>
      <c r="RXJ1957" s="101"/>
      <c r="RXK1957" s="101"/>
      <c r="RXL1957" s="101"/>
      <c r="RXM1957" s="101"/>
      <c r="RXN1957" s="101"/>
      <c r="RXO1957" s="101"/>
      <c r="RXP1957" s="101"/>
      <c r="RXQ1957" s="101"/>
      <c r="RXR1957" s="101"/>
      <c r="RXS1957" s="101"/>
      <c r="RXT1957" s="101"/>
      <c r="RXU1957" s="101"/>
      <c r="RXV1957" s="101"/>
      <c r="RXW1957" s="101"/>
      <c r="RXX1957" s="101"/>
      <c r="RXY1957" s="101"/>
      <c r="RXZ1957" s="101"/>
      <c r="RYA1957" s="101"/>
      <c r="RYB1957" s="101"/>
      <c r="RYC1957" s="101"/>
      <c r="RYD1957" s="101"/>
      <c r="RYE1957" s="101"/>
      <c r="RYF1957" s="101"/>
      <c r="RYG1957" s="101"/>
      <c r="RYH1957" s="101"/>
      <c r="RYI1957" s="101"/>
      <c r="RYJ1957" s="101"/>
      <c r="RYK1957" s="101"/>
      <c r="RYL1957" s="101"/>
      <c r="RYM1957" s="101"/>
      <c r="RYN1957" s="101"/>
      <c r="RYO1957" s="101"/>
      <c r="RYP1957" s="101"/>
      <c r="RYQ1957" s="101"/>
      <c r="RYR1957" s="101"/>
      <c r="RYS1957" s="101"/>
      <c r="RYT1957" s="101"/>
      <c r="RYU1957" s="101"/>
      <c r="RYV1957" s="101"/>
      <c r="RYW1957" s="101"/>
      <c r="RYX1957" s="101"/>
      <c r="RYY1957" s="101"/>
      <c r="RYZ1957" s="101"/>
      <c r="RZA1957" s="101"/>
      <c r="RZB1957" s="101"/>
      <c r="RZC1957" s="101"/>
      <c r="RZD1957" s="101"/>
      <c r="RZE1957" s="101"/>
      <c r="RZF1957" s="101"/>
      <c r="RZG1957" s="101"/>
      <c r="RZH1957" s="101"/>
      <c r="RZI1957" s="101"/>
      <c r="RZJ1957" s="101"/>
      <c r="RZK1957" s="101"/>
      <c r="RZL1957" s="101"/>
      <c r="RZM1957" s="101"/>
      <c r="RZN1957" s="101"/>
      <c r="RZO1957" s="101"/>
      <c r="RZP1957" s="101"/>
      <c r="RZQ1957" s="101"/>
      <c r="RZR1957" s="101"/>
      <c r="RZS1957" s="101"/>
      <c r="RZT1957" s="101"/>
      <c r="RZU1957" s="101"/>
      <c r="RZV1957" s="101"/>
      <c r="RZW1957" s="101"/>
      <c r="RZX1957" s="101"/>
      <c r="RZY1957" s="101"/>
      <c r="RZZ1957" s="101"/>
      <c r="SAA1957" s="101"/>
      <c r="SAB1957" s="101"/>
      <c r="SAC1957" s="101"/>
      <c r="SAD1957" s="101"/>
      <c r="SAE1957" s="101"/>
      <c r="SAF1957" s="101"/>
      <c r="SAG1957" s="101"/>
      <c r="SAH1957" s="101"/>
      <c r="SAI1957" s="101"/>
      <c r="SAJ1957" s="101"/>
      <c r="SAK1957" s="101"/>
      <c r="SAL1957" s="101"/>
      <c r="SAM1957" s="101"/>
      <c r="SAN1957" s="101"/>
      <c r="SAO1957" s="101"/>
      <c r="SAP1957" s="101"/>
      <c r="SAQ1957" s="101"/>
      <c r="SAR1957" s="101"/>
      <c r="SAS1957" s="101"/>
      <c r="SAT1957" s="101"/>
      <c r="SAU1957" s="101"/>
      <c r="SAV1957" s="101"/>
      <c r="SAW1957" s="101"/>
      <c r="SAX1957" s="101"/>
      <c r="SAY1957" s="101"/>
      <c r="SAZ1957" s="101"/>
      <c r="SBA1957" s="101"/>
      <c r="SBB1957" s="101"/>
      <c r="SBC1957" s="101"/>
      <c r="SBD1957" s="101"/>
      <c r="SBE1957" s="101"/>
      <c r="SBF1957" s="101"/>
      <c r="SBG1957" s="101"/>
      <c r="SBH1957" s="101"/>
      <c r="SBI1957" s="101"/>
      <c r="SBJ1957" s="101"/>
      <c r="SBK1957" s="101"/>
      <c r="SBL1957" s="101"/>
      <c r="SBM1957" s="101"/>
      <c r="SBN1957" s="101"/>
      <c r="SBO1957" s="101"/>
      <c r="SBP1957" s="101"/>
      <c r="SBQ1957" s="101"/>
      <c r="SBR1957" s="101"/>
      <c r="SBS1957" s="101"/>
      <c r="SBT1957" s="101"/>
      <c r="SBU1957" s="101"/>
      <c r="SBV1957" s="101"/>
      <c r="SBW1957" s="101"/>
      <c r="SBX1957" s="101"/>
      <c r="SBY1957" s="101"/>
      <c r="SBZ1957" s="101"/>
      <c r="SCA1957" s="101"/>
      <c r="SCB1957" s="101"/>
      <c r="SCC1957" s="101"/>
      <c r="SCD1957" s="101"/>
      <c r="SCE1957" s="101"/>
      <c r="SCF1957" s="101"/>
      <c r="SCG1957" s="101"/>
      <c r="SCH1957" s="101"/>
      <c r="SCI1957" s="101"/>
      <c r="SCJ1957" s="101"/>
      <c r="SCK1957" s="101"/>
      <c r="SCL1957" s="101"/>
      <c r="SCM1957" s="101"/>
      <c r="SCN1957" s="101"/>
      <c r="SCO1957" s="101"/>
      <c r="SCP1957" s="101"/>
      <c r="SCQ1957" s="101"/>
      <c r="SCR1957" s="101"/>
      <c r="SCS1957" s="101"/>
      <c r="SCT1957" s="101"/>
      <c r="SCU1957" s="101"/>
      <c r="SCV1957" s="101"/>
      <c r="SCW1957" s="101"/>
      <c r="SCX1957" s="101"/>
      <c r="SCY1957" s="101"/>
      <c r="SCZ1957" s="101"/>
      <c r="SDA1957" s="101"/>
      <c r="SDB1957" s="101"/>
      <c r="SDC1957" s="101"/>
      <c r="SDD1957" s="101"/>
      <c r="SDE1957" s="101"/>
      <c r="SDF1957" s="101"/>
      <c r="SDG1957" s="101"/>
      <c r="SDH1957" s="101"/>
      <c r="SDI1957" s="101"/>
      <c r="SDJ1957" s="101"/>
      <c r="SDK1957" s="101"/>
      <c r="SDL1957" s="101"/>
      <c r="SDM1957" s="101"/>
      <c r="SDN1957" s="101"/>
      <c r="SDO1957" s="101"/>
      <c r="SDP1957" s="101"/>
      <c r="SDQ1957" s="101"/>
      <c r="SDR1957" s="101"/>
      <c r="SDS1957" s="101"/>
      <c r="SDT1957" s="101"/>
      <c r="SDU1957" s="101"/>
      <c r="SDV1957" s="101"/>
      <c r="SDW1957" s="101"/>
      <c r="SDX1957" s="101"/>
      <c r="SDY1957" s="101"/>
      <c r="SDZ1957" s="101"/>
      <c r="SEA1957" s="101"/>
      <c r="SEB1957" s="101"/>
      <c r="SEC1957" s="101"/>
      <c r="SED1957" s="101"/>
      <c r="SEE1957" s="101"/>
      <c r="SEF1957" s="101"/>
      <c r="SEG1957" s="101"/>
      <c r="SEH1957" s="101"/>
      <c r="SEI1957" s="101"/>
      <c r="SEJ1957" s="101"/>
      <c r="SEK1957" s="101"/>
      <c r="SEL1957" s="101"/>
      <c r="SEM1957" s="101"/>
      <c r="SEN1957" s="101"/>
      <c r="SEO1957" s="101"/>
      <c r="SEP1957" s="101"/>
      <c r="SEQ1957" s="101"/>
      <c r="SER1957" s="101"/>
      <c r="SES1957" s="101"/>
      <c r="SET1957" s="101"/>
      <c r="SEU1957" s="101"/>
      <c r="SEV1957" s="101"/>
      <c r="SEW1957" s="101"/>
      <c r="SEX1957" s="101"/>
      <c r="SEY1957" s="101"/>
      <c r="SEZ1957" s="101"/>
      <c r="SFA1957" s="101"/>
      <c r="SFB1957" s="101"/>
      <c r="SFC1957" s="101"/>
      <c r="SFD1957" s="101"/>
      <c r="SFE1957" s="101"/>
      <c r="SFF1957" s="101"/>
      <c r="SFG1957" s="101"/>
      <c r="SFH1957" s="101"/>
      <c r="SFI1957" s="101"/>
      <c r="SFJ1957" s="101"/>
      <c r="SFK1957" s="101"/>
      <c r="SFL1957" s="101"/>
      <c r="SFM1957" s="101"/>
      <c r="SFN1957" s="101"/>
      <c r="SFO1957" s="101"/>
      <c r="SFP1957" s="101"/>
      <c r="SFQ1957" s="101"/>
      <c r="SFR1957" s="101"/>
      <c r="SFS1957" s="101"/>
      <c r="SFT1957" s="101"/>
      <c r="SFU1957" s="101"/>
      <c r="SFV1957" s="101"/>
      <c r="SFW1957" s="101"/>
      <c r="SFX1957" s="101"/>
      <c r="SFY1957" s="101"/>
      <c r="SFZ1957" s="101"/>
      <c r="SGA1957" s="101"/>
      <c r="SGB1957" s="101"/>
      <c r="SGC1957" s="101"/>
      <c r="SGD1957" s="101"/>
      <c r="SGE1957" s="101"/>
      <c r="SGF1957" s="101"/>
      <c r="SGG1957" s="101"/>
      <c r="SGH1957" s="101"/>
      <c r="SGI1957" s="101"/>
      <c r="SGJ1957" s="101"/>
      <c r="SGK1957" s="101"/>
      <c r="SGL1957" s="101"/>
      <c r="SGM1957" s="101"/>
      <c r="SGN1957" s="101"/>
      <c r="SGO1957" s="101"/>
      <c r="SGP1957" s="101"/>
      <c r="SGQ1957" s="101"/>
      <c r="SGR1957" s="101"/>
      <c r="SGS1957" s="101"/>
      <c r="SGT1957" s="101"/>
      <c r="SGU1957" s="101"/>
      <c r="SGV1957" s="101"/>
      <c r="SGW1957" s="101"/>
      <c r="SGX1957" s="101"/>
      <c r="SGY1957" s="101"/>
      <c r="SGZ1957" s="101"/>
      <c r="SHA1957" s="101"/>
      <c r="SHB1957" s="101"/>
      <c r="SHC1957" s="101"/>
      <c r="SHD1957" s="101"/>
      <c r="SHE1957" s="101"/>
      <c r="SHF1957" s="101"/>
      <c r="SHG1957" s="101"/>
      <c r="SHH1957" s="101"/>
      <c r="SHI1957" s="101"/>
      <c r="SHJ1957" s="101"/>
      <c r="SHK1957" s="101"/>
      <c r="SHL1957" s="101"/>
      <c r="SHM1957" s="101"/>
      <c r="SHN1957" s="101"/>
      <c r="SHO1957" s="101"/>
      <c r="SHP1957" s="101"/>
      <c r="SHQ1957" s="101"/>
      <c r="SHR1957" s="101"/>
      <c r="SHS1957" s="101"/>
      <c r="SHT1957" s="101"/>
      <c r="SHU1957" s="101"/>
      <c r="SHV1957" s="101"/>
      <c r="SHW1957" s="101"/>
      <c r="SHX1957" s="101"/>
      <c r="SHY1957" s="101"/>
      <c r="SHZ1957" s="101"/>
      <c r="SIA1957" s="101"/>
      <c r="SIB1957" s="101"/>
      <c r="SIC1957" s="101"/>
      <c r="SID1957" s="101"/>
      <c r="SIE1957" s="101"/>
      <c r="SIF1957" s="101"/>
      <c r="SIG1957" s="101"/>
      <c r="SIH1957" s="101"/>
      <c r="SII1957" s="101"/>
      <c r="SIJ1957" s="101"/>
      <c r="SIK1957" s="101"/>
      <c r="SIL1957" s="101"/>
      <c r="SIM1957" s="101"/>
      <c r="SIN1957" s="101"/>
      <c r="SIO1957" s="101"/>
      <c r="SIP1957" s="101"/>
      <c r="SIQ1957" s="101"/>
      <c r="SIR1957" s="101"/>
      <c r="SIS1957" s="101"/>
      <c r="SIT1957" s="101"/>
      <c r="SIU1957" s="101"/>
      <c r="SIV1957" s="101"/>
      <c r="SIW1957" s="101"/>
      <c r="SIX1957" s="101"/>
      <c r="SIY1957" s="101"/>
      <c r="SIZ1957" s="101"/>
      <c r="SJA1957" s="101"/>
      <c r="SJB1957" s="101"/>
      <c r="SJC1957" s="101"/>
      <c r="SJD1957" s="101"/>
      <c r="SJE1957" s="101"/>
      <c r="SJF1957" s="101"/>
      <c r="SJG1957" s="101"/>
      <c r="SJH1957" s="101"/>
      <c r="SJI1957" s="101"/>
      <c r="SJJ1957" s="101"/>
      <c r="SJK1957" s="101"/>
      <c r="SJL1957" s="101"/>
      <c r="SJM1957" s="101"/>
      <c r="SJN1957" s="101"/>
      <c r="SJO1957" s="101"/>
      <c r="SJP1957" s="101"/>
      <c r="SJQ1957" s="101"/>
      <c r="SJR1957" s="101"/>
      <c r="SJS1957" s="101"/>
      <c r="SJT1957" s="101"/>
      <c r="SJU1957" s="101"/>
      <c r="SJV1957" s="101"/>
      <c r="SJW1957" s="101"/>
      <c r="SJX1957" s="101"/>
      <c r="SJY1957" s="101"/>
      <c r="SJZ1957" s="101"/>
      <c r="SKA1957" s="101"/>
      <c r="SKB1957" s="101"/>
      <c r="SKC1957" s="101"/>
      <c r="SKD1957" s="101"/>
      <c r="SKE1957" s="101"/>
      <c r="SKF1957" s="101"/>
      <c r="SKG1957" s="101"/>
      <c r="SKH1957" s="101"/>
      <c r="SKI1957" s="101"/>
      <c r="SKJ1957" s="101"/>
      <c r="SKK1957" s="101"/>
      <c r="SKL1957" s="101"/>
      <c r="SKM1957" s="101"/>
      <c r="SKN1957" s="101"/>
      <c r="SKO1957" s="101"/>
      <c r="SKP1957" s="101"/>
      <c r="SKQ1957" s="101"/>
      <c r="SKR1957" s="101"/>
      <c r="SKS1957" s="101"/>
      <c r="SKT1957" s="101"/>
      <c r="SKU1957" s="101"/>
      <c r="SKV1957" s="101"/>
      <c r="SKW1957" s="101"/>
      <c r="SKX1957" s="101"/>
      <c r="SKY1957" s="101"/>
      <c r="SKZ1957" s="101"/>
      <c r="SLA1957" s="101"/>
      <c r="SLB1957" s="101"/>
      <c r="SLC1957" s="101"/>
      <c r="SLD1957" s="101"/>
      <c r="SLE1957" s="101"/>
      <c r="SLF1957" s="101"/>
      <c r="SLG1957" s="101"/>
      <c r="SLH1957" s="101"/>
      <c r="SLI1957" s="101"/>
      <c r="SLJ1957" s="101"/>
      <c r="SLK1957" s="101"/>
      <c r="SLL1957" s="101"/>
      <c r="SLM1957" s="101"/>
      <c r="SLN1957" s="101"/>
      <c r="SLO1957" s="101"/>
      <c r="SLP1957" s="101"/>
      <c r="SLQ1957" s="101"/>
      <c r="SLR1957" s="101"/>
      <c r="SLS1957" s="101"/>
      <c r="SLT1957" s="101"/>
      <c r="SLU1957" s="101"/>
      <c r="SLV1957" s="101"/>
      <c r="SLW1957" s="101"/>
      <c r="SLX1957" s="101"/>
      <c r="SLY1957" s="101"/>
      <c r="SLZ1957" s="101"/>
      <c r="SMA1957" s="101"/>
      <c r="SMB1957" s="101"/>
      <c r="SMC1957" s="101"/>
      <c r="SMD1957" s="101"/>
      <c r="SME1957" s="101"/>
      <c r="SMF1957" s="101"/>
      <c r="SMG1957" s="101"/>
      <c r="SMH1957" s="101"/>
      <c r="SMI1957" s="101"/>
      <c r="SMJ1957" s="101"/>
      <c r="SMK1957" s="101"/>
      <c r="SML1957" s="101"/>
      <c r="SMM1957" s="101"/>
      <c r="SMN1957" s="101"/>
      <c r="SMO1957" s="101"/>
      <c r="SMP1957" s="101"/>
      <c r="SMQ1957" s="101"/>
      <c r="SMR1957" s="101"/>
      <c r="SMS1957" s="101"/>
      <c r="SMT1957" s="101"/>
      <c r="SMU1957" s="101"/>
      <c r="SMV1957" s="101"/>
      <c r="SMW1957" s="101"/>
      <c r="SMX1957" s="101"/>
      <c r="SMY1957" s="101"/>
      <c r="SMZ1957" s="101"/>
      <c r="SNA1957" s="101"/>
      <c r="SNB1957" s="101"/>
      <c r="SNC1957" s="101"/>
      <c r="SND1957" s="101"/>
      <c r="SNE1957" s="101"/>
      <c r="SNF1957" s="101"/>
      <c r="SNG1957" s="101"/>
      <c r="SNH1957" s="101"/>
      <c r="SNI1957" s="101"/>
      <c r="SNJ1957" s="101"/>
      <c r="SNK1957" s="101"/>
      <c r="SNL1957" s="101"/>
      <c r="SNM1957" s="101"/>
      <c r="SNN1957" s="101"/>
      <c r="SNO1957" s="101"/>
      <c r="SNP1957" s="101"/>
      <c r="SNQ1957" s="101"/>
      <c r="SNR1957" s="101"/>
      <c r="SNS1957" s="101"/>
      <c r="SNT1957" s="101"/>
      <c r="SNU1957" s="101"/>
      <c r="SNV1957" s="101"/>
      <c r="SNW1957" s="101"/>
      <c r="SNX1957" s="101"/>
      <c r="SNY1957" s="101"/>
      <c r="SNZ1957" s="101"/>
      <c r="SOA1957" s="101"/>
      <c r="SOB1957" s="101"/>
      <c r="SOC1957" s="101"/>
      <c r="SOD1957" s="101"/>
      <c r="SOE1957" s="101"/>
      <c r="SOF1957" s="101"/>
      <c r="SOG1957" s="101"/>
      <c r="SOH1957" s="101"/>
      <c r="SOI1957" s="101"/>
      <c r="SOJ1957" s="101"/>
      <c r="SOK1957" s="101"/>
      <c r="SOL1957" s="101"/>
      <c r="SOM1957" s="101"/>
      <c r="SON1957" s="101"/>
      <c r="SOO1957" s="101"/>
      <c r="SOP1957" s="101"/>
      <c r="SOQ1957" s="101"/>
      <c r="SOR1957" s="101"/>
      <c r="SOS1957" s="101"/>
      <c r="SOT1957" s="101"/>
      <c r="SOU1957" s="101"/>
      <c r="SOV1957" s="101"/>
      <c r="SOW1957" s="101"/>
      <c r="SOX1957" s="101"/>
      <c r="SOY1957" s="101"/>
      <c r="SOZ1957" s="101"/>
      <c r="SPA1957" s="101"/>
      <c r="SPB1957" s="101"/>
      <c r="SPC1957" s="101"/>
      <c r="SPD1957" s="101"/>
      <c r="SPE1957" s="101"/>
      <c r="SPF1957" s="101"/>
      <c r="SPG1957" s="101"/>
      <c r="SPH1957" s="101"/>
      <c r="SPI1957" s="101"/>
      <c r="SPJ1957" s="101"/>
      <c r="SPK1957" s="101"/>
      <c r="SPL1957" s="101"/>
      <c r="SPM1957" s="101"/>
      <c r="SPN1957" s="101"/>
      <c r="SPO1957" s="101"/>
      <c r="SPP1957" s="101"/>
      <c r="SPQ1957" s="101"/>
      <c r="SPR1957" s="101"/>
      <c r="SPS1957" s="101"/>
      <c r="SPT1957" s="101"/>
      <c r="SPU1957" s="101"/>
      <c r="SPV1957" s="101"/>
      <c r="SPW1957" s="101"/>
      <c r="SPX1957" s="101"/>
      <c r="SPY1957" s="101"/>
      <c r="SPZ1957" s="101"/>
      <c r="SQA1957" s="101"/>
      <c r="SQB1957" s="101"/>
      <c r="SQC1957" s="101"/>
      <c r="SQD1957" s="101"/>
      <c r="SQE1957" s="101"/>
      <c r="SQF1957" s="101"/>
      <c r="SQG1957" s="101"/>
      <c r="SQH1957" s="101"/>
      <c r="SQI1957" s="101"/>
      <c r="SQJ1957" s="101"/>
      <c r="SQK1957" s="101"/>
      <c r="SQL1957" s="101"/>
      <c r="SQM1957" s="101"/>
      <c r="SQN1957" s="101"/>
      <c r="SQO1957" s="101"/>
      <c r="SQP1957" s="101"/>
      <c r="SQQ1957" s="101"/>
      <c r="SQR1957" s="101"/>
      <c r="SQS1957" s="101"/>
      <c r="SQT1957" s="101"/>
      <c r="SQU1957" s="101"/>
      <c r="SQV1957" s="101"/>
      <c r="SQW1957" s="101"/>
      <c r="SQX1957" s="101"/>
      <c r="SQY1957" s="101"/>
      <c r="SQZ1957" s="101"/>
      <c r="SRA1957" s="101"/>
      <c r="SRB1957" s="101"/>
      <c r="SRC1957" s="101"/>
      <c r="SRD1957" s="101"/>
      <c r="SRE1957" s="101"/>
      <c r="SRF1957" s="101"/>
      <c r="SRG1957" s="101"/>
      <c r="SRH1957" s="101"/>
      <c r="SRI1957" s="101"/>
      <c r="SRJ1957" s="101"/>
      <c r="SRK1957" s="101"/>
      <c r="SRL1957" s="101"/>
      <c r="SRM1957" s="101"/>
      <c r="SRN1957" s="101"/>
      <c r="SRO1957" s="101"/>
      <c r="SRP1957" s="101"/>
      <c r="SRQ1957" s="101"/>
      <c r="SRR1957" s="101"/>
      <c r="SRS1957" s="101"/>
      <c r="SRT1957" s="101"/>
      <c r="SRU1957" s="101"/>
      <c r="SRV1957" s="101"/>
      <c r="SRW1957" s="101"/>
      <c r="SRX1957" s="101"/>
      <c r="SRY1957" s="101"/>
      <c r="SRZ1957" s="101"/>
      <c r="SSA1957" s="101"/>
      <c r="SSB1957" s="101"/>
      <c r="SSC1957" s="101"/>
      <c r="SSD1957" s="101"/>
      <c r="SSE1957" s="101"/>
      <c r="SSF1957" s="101"/>
      <c r="SSG1957" s="101"/>
      <c r="SSH1957" s="101"/>
      <c r="SSI1957" s="101"/>
      <c r="SSJ1957" s="101"/>
      <c r="SSK1957" s="101"/>
      <c r="SSL1957" s="101"/>
      <c r="SSM1957" s="101"/>
      <c r="SSN1957" s="101"/>
      <c r="SSO1957" s="101"/>
      <c r="SSP1957" s="101"/>
      <c r="SSQ1957" s="101"/>
      <c r="SSR1957" s="101"/>
      <c r="SSS1957" s="101"/>
      <c r="SST1957" s="101"/>
      <c r="SSU1957" s="101"/>
      <c r="SSV1957" s="101"/>
      <c r="SSW1957" s="101"/>
      <c r="SSX1957" s="101"/>
      <c r="SSY1957" s="101"/>
      <c r="SSZ1957" s="101"/>
      <c r="STA1957" s="101"/>
      <c r="STB1957" s="101"/>
      <c r="STC1957" s="101"/>
      <c r="STD1957" s="101"/>
      <c r="STE1957" s="101"/>
      <c r="STF1957" s="101"/>
      <c r="STG1957" s="101"/>
      <c r="STH1957" s="101"/>
      <c r="STI1957" s="101"/>
      <c r="STJ1957" s="101"/>
      <c r="STK1957" s="101"/>
      <c r="STL1957" s="101"/>
      <c r="STM1957" s="101"/>
      <c r="STN1957" s="101"/>
      <c r="STO1957" s="101"/>
      <c r="STP1957" s="101"/>
      <c r="STQ1957" s="101"/>
      <c r="STR1957" s="101"/>
      <c r="STS1957" s="101"/>
      <c r="STT1957" s="101"/>
      <c r="STU1957" s="101"/>
      <c r="STV1957" s="101"/>
      <c r="STW1957" s="101"/>
      <c r="STX1957" s="101"/>
      <c r="STY1957" s="101"/>
      <c r="STZ1957" s="101"/>
      <c r="SUA1957" s="101"/>
      <c r="SUB1957" s="101"/>
      <c r="SUC1957" s="101"/>
      <c r="SUD1957" s="101"/>
      <c r="SUE1957" s="101"/>
      <c r="SUF1957" s="101"/>
      <c r="SUG1957" s="101"/>
      <c r="SUH1957" s="101"/>
      <c r="SUI1957" s="101"/>
      <c r="SUJ1957" s="101"/>
      <c r="SUK1957" s="101"/>
      <c r="SUL1957" s="101"/>
      <c r="SUM1957" s="101"/>
      <c r="SUN1957" s="101"/>
      <c r="SUO1957" s="101"/>
      <c r="SUP1957" s="101"/>
      <c r="SUQ1957" s="101"/>
      <c r="SUR1957" s="101"/>
      <c r="SUS1957" s="101"/>
      <c r="SUT1957" s="101"/>
      <c r="SUU1957" s="101"/>
      <c r="SUV1957" s="101"/>
      <c r="SUW1957" s="101"/>
      <c r="SUX1957" s="101"/>
      <c r="SUY1957" s="101"/>
      <c r="SUZ1957" s="101"/>
      <c r="SVA1957" s="101"/>
      <c r="SVB1957" s="101"/>
      <c r="SVC1957" s="101"/>
      <c r="SVD1957" s="101"/>
      <c r="SVE1957" s="101"/>
      <c r="SVF1957" s="101"/>
      <c r="SVG1957" s="101"/>
      <c r="SVH1957" s="101"/>
      <c r="SVI1957" s="101"/>
      <c r="SVJ1957" s="101"/>
      <c r="SVK1957" s="101"/>
      <c r="SVL1957" s="101"/>
      <c r="SVM1957" s="101"/>
      <c r="SVN1957" s="101"/>
      <c r="SVO1957" s="101"/>
      <c r="SVP1957" s="101"/>
      <c r="SVQ1957" s="101"/>
      <c r="SVR1957" s="101"/>
      <c r="SVS1957" s="101"/>
      <c r="SVT1957" s="101"/>
      <c r="SVU1957" s="101"/>
      <c r="SVV1957" s="101"/>
      <c r="SVW1957" s="101"/>
      <c r="SVX1957" s="101"/>
      <c r="SVY1957" s="101"/>
      <c r="SVZ1957" s="101"/>
      <c r="SWA1957" s="101"/>
      <c r="SWB1957" s="101"/>
      <c r="SWC1957" s="101"/>
      <c r="SWD1957" s="101"/>
      <c r="SWE1957" s="101"/>
      <c r="SWF1957" s="101"/>
      <c r="SWG1957" s="101"/>
      <c r="SWH1957" s="101"/>
      <c r="SWI1957" s="101"/>
      <c r="SWJ1957" s="101"/>
      <c r="SWK1957" s="101"/>
      <c r="SWL1957" s="101"/>
      <c r="SWM1957" s="101"/>
      <c r="SWN1957" s="101"/>
      <c r="SWO1957" s="101"/>
      <c r="SWP1957" s="101"/>
      <c r="SWQ1957" s="101"/>
      <c r="SWR1957" s="101"/>
      <c r="SWS1957" s="101"/>
      <c r="SWT1957" s="101"/>
      <c r="SWU1957" s="101"/>
      <c r="SWV1957" s="101"/>
      <c r="SWW1957" s="101"/>
      <c r="SWX1957" s="101"/>
      <c r="SWY1957" s="101"/>
      <c r="SWZ1957" s="101"/>
      <c r="SXA1957" s="101"/>
      <c r="SXB1957" s="101"/>
      <c r="SXC1957" s="101"/>
      <c r="SXD1957" s="101"/>
      <c r="SXE1957" s="101"/>
      <c r="SXF1957" s="101"/>
      <c r="SXG1957" s="101"/>
      <c r="SXH1957" s="101"/>
      <c r="SXI1957" s="101"/>
      <c r="SXJ1957" s="101"/>
      <c r="SXK1957" s="101"/>
      <c r="SXL1957" s="101"/>
      <c r="SXM1957" s="101"/>
      <c r="SXN1957" s="101"/>
      <c r="SXO1957" s="101"/>
      <c r="SXP1957" s="101"/>
      <c r="SXQ1957" s="101"/>
      <c r="SXR1957" s="101"/>
      <c r="SXS1957" s="101"/>
      <c r="SXT1957" s="101"/>
      <c r="SXU1957" s="101"/>
      <c r="SXV1957" s="101"/>
      <c r="SXW1957" s="101"/>
      <c r="SXX1957" s="101"/>
      <c r="SXY1957" s="101"/>
      <c r="SXZ1957" s="101"/>
      <c r="SYA1957" s="101"/>
      <c r="SYB1957" s="101"/>
      <c r="SYC1957" s="101"/>
      <c r="SYD1957" s="101"/>
      <c r="SYE1957" s="101"/>
      <c r="SYF1957" s="101"/>
      <c r="SYG1957" s="101"/>
      <c r="SYH1957" s="101"/>
      <c r="SYI1957" s="101"/>
      <c r="SYJ1957" s="101"/>
      <c r="SYK1957" s="101"/>
      <c r="SYL1957" s="101"/>
      <c r="SYM1957" s="101"/>
      <c r="SYN1957" s="101"/>
      <c r="SYO1957" s="101"/>
      <c r="SYP1957" s="101"/>
      <c r="SYQ1957" s="101"/>
      <c r="SYR1957" s="101"/>
      <c r="SYS1957" s="101"/>
      <c r="SYT1957" s="101"/>
      <c r="SYU1957" s="101"/>
      <c r="SYV1957" s="101"/>
      <c r="SYW1957" s="101"/>
      <c r="SYX1957" s="101"/>
      <c r="SYY1957" s="101"/>
      <c r="SYZ1957" s="101"/>
      <c r="SZA1957" s="101"/>
      <c r="SZB1957" s="101"/>
      <c r="SZC1957" s="101"/>
      <c r="SZD1957" s="101"/>
      <c r="SZE1957" s="101"/>
      <c r="SZF1957" s="101"/>
      <c r="SZG1957" s="101"/>
      <c r="SZH1957" s="101"/>
      <c r="SZI1957" s="101"/>
      <c r="SZJ1957" s="101"/>
      <c r="SZK1957" s="101"/>
      <c r="SZL1957" s="101"/>
      <c r="SZM1957" s="101"/>
      <c r="SZN1957" s="101"/>
      <c r="SZO1957" s="101"/>
      <c r="SZP1957" s="101"/>
      <c r="SZQ1957" s="101"/>
      <c r="SZR1957" s="101"/>
      <c r="SZS1957" s="101"/>
      <c r="SZT1957" s="101"/>
      <c r="SZU1957" s="101"/>
      <c r="SZV1957" s="101"/>
      <c r="SZW1957" s="101"/>
      <c r="SZX1957" s="101"/>
      <c r="SZY1957" s="101"/>
      <c r="SZZ1957" s="101"/>
      <c r="TAA1957" s="101"/>
      <c r="TAB1957" s="101"/>
      <c r="TAC1957" s="101"/>
      <c r="TAD1957" s="101"/>
      <c r="TAE1957" s="101"/>
      <c r="TAF1957" s="101"/>
      <c r="TAG1957" s="101"/>
      <c r="TAH1957" s="101"/>
      <c r="TAI1957" s="101"/>
      <c r="TAJ1957" s="101"/>
      <c r="TAK1957" s="101"/>
      <c r="TAL1957" s="101"/>
      <c r="TAM1957" s="101"/>
      <c r="TAN1957" s="101"/>
      <c r="TAO1957" s="101"/>
      <c r="TAP1957" s="101"/>
      <c r="TAQ1957" s="101"/>
      <c r="TAR1957" s="101"/>
      <c r="TAS1957" s="101"/>
      <c r="TAT1957" s="101"/>
      <c r="TAU1957" s="101"/>
      <c r="TAV1957" s="101"/>
      <c r="TAW1957" s="101"/>
      <c r="TAX1957" s="101"/>
      <c r="TAY1957" s="101"/>
      <c r="TAZ1957" s="101"/>
      <c r="TBA1957" s="101"/>
      <c r="TBB1957" s="101"/>
      <c r="TBC1957" s="101"/>
      <c r="TBD1957" s="101"/>
      <c r="TBE1957" s="101"/>
      <c r="TBF1957" s="101"/>
      <c r="TBG1957" s="101"/>
      <c r="TBH1957" s="101"/>
      <c r="TBI1957" s="101"/>
      <c r="TBJ1957" s="101"/>
      <c r="TBK1957" s="101"/>
      <c r="TBL1957" s="101"/>
      <c r="TBM1957" s="101"/>
      <c r="TBN1957" s="101"/>
      <c r="TBO1957" s="101"/>
      <c r="TBP1957" s="101"/>
      <c r="TBQ1957" s="101"/>
      <c r="TBR1957" s="101"/>
      <c r="TBS1957" s="101"/>
      <c r="TBT1957" s="101"/>
      <c r="TBU1957" s="101"/>
      <c r="TBV1957" s="101"/>
      <c r="TBW1957" s="101"/>
      <c r="TBX1957" s="101"/>
      <c r="TBY1957" s="101"/>
      <c r="TBZ1957" s="101"/>
      <c r="TCA1957" s="101"/>
      <c r="TCB1957" s="101"/>
      <c r="TCC1957" s="101"/>
      <c r="TCD1957" s="101"/>
      <c r="TCE1957" s="101"/>
      <c r="TCF1957" s="101"/>
      <c r="TCG1957" s="101"/>
      <c r="TCH1957" s="101"/>
      <c r="TCI1957" s="101"/>
      <c r="TCJ1957" s="101"/>
      <c r="TCK1957" s="101"/>
      <c r="TCL1957" s="101"/>
      <c r="TCM1957" s="101"/>
      <c r="TCN1957" s="101"/>
      <c r="TCO1957" s="101"/>
      <c r="TCP1957" s="101"/>
      <c r="TCQ1957" s="101"/>
      <c r="TCR1957" s="101"/>
      <c r="TCS1957" s="101"/>
      <c r="TCT1957" s="101"/>
      <c r="TCU1957" s="101"/>
      <c r="TCV1957" s="101"/>
      <c r="TCW1957" s="101"/>
      <c r="TCX1957" s="101"/>
      <c r="TCY1957" s="101"/>
      <c r="TCZ1957" s="101"/>
      <c r="TDA1957" s="101"/>
      <c r="TDB1957" s="101"/>
      <c r="TDC1957" s="101"/>
      <c r="TDD1957" s="101"/>
      <c r="TDE1957" s="101"/>
      <c r="TDF1957" s="101"/>
      <c r="TDG1957" s="101"/>
      <c r="TDH1957" s="101"/>
      <c r="TDI1957" s="101"/>
      <c r="TDJ1957" s="101"/>
      <c r="TDK1957" s="101"/>
      <c r="TDL1957" s="101"/>
      <c r="TDM1957" s="101"/>
      <c r="TDN1957" s="101"/>
      <c r="TDO1957" s="101"/>
      <c r="TDP1957" s="101"/>
      <c r="TDQ1957" s="101"/>
      <c r="TDR1957" s="101"/>
      <c r="TDS1957" s="101"/>
      <c r="TDT1957" s="101"/>
      <c r="TDU1957" s="101"/>
      <c r="TDV1957" s="101"/>
      <c r="TDW1957" s="101"/>
      <c r="TDX1957" s="101"/>
      <c r="TDY1957" s="101"/>
      <c r="TDZ1957" s="101"/>
      <c r="TEA1957" s="101"/>
      <c r="TEB1957" s="101"/>
      <c r="TEC1957" s="101"/>
      <c r="TED1957" s="101"/>
      <c r="TEE1957" s="101"/>
      <c r="TEF1957" s="101"/>
      <c r="TEG1957" s="101"/>
      <c r="TEH1957" s="101"/>
      <c r="TEI1957" s="101"/>
      <c r="TEJ1957" s="101"/>
      <c r="TEK1957" s="101"/>
      <c r="TEL1957" s="101"/>
      <c r="TEM1957" s="101"/>
      <c r="TEN1957" s="101"/>
      <c r="TEO1957" s="101"/>
      <c r="TEP1957" s="101"/>
      <c r="TEQ1957" s="101"/>
      <c r="TER1957" s="101"/>
      <c r="TES1957" s="101"/>
      <c r="TET1957" s="101"/>
      <c r="TEU1957" s="101"/>
      <c r="TEV1957" s="101"/>
      <c r="TEW1957" s="101"/>
      <c r="TEX1957" s="101"/>
      <c r="TEY1957" s="101"/>
      <c r="TEZ1957" s="101"/>
      <c r="TFA1957" s="101"/>
      <c r="TFB1957" s="101"/>
      <c r="TFC1957" s="101"/>
      <c r="TFD1957" s="101"/>
      <c r="TFE1957" s="101"/>
      <c r="TFF1957" s="101"/>
      <c r="TFG1957" s="101"/>
      <c r="TFH1957" s="101"/>
      <c r="TFI1957" s="101"/>
      <c r="TFJ1957" s="101"/>
      <c r="TFK1957" s="101"/>
      <c r="TFL1957" s="101"/>
      <c r="TFM1957" s="101"/>
      <c r="TFN1957" s="101"/>
      <c r="TFO1957" s="101"/>
      <c r="TFP1957" s="101"/>
      <c r="TFQ1957" s="101"/>
      <c r="TFR1957" s="101"/>
      <c r="TFS1957" s="101"/>
      <c r="TFT1957" s="101"/>
      <c r="TFU1957" s="101"/>
      <c r="TFV1957" s="101"/>
      <c r="TFW1957" s="101"/>
      <c r="TFX1957" s="101"/>
      <c r="TFY1957" s="101"/>
      <c r="TFZ1957" s="101"/>
      <c r="TGA1957" s="101"/>
      <c r="TGB1957" s="101"/>
      <c r="TGC1957" s="101"/>
      <c r="TGD1957" s="101"/>
      <c r="TGE1957" s="101"/>
      <c r="TGF1957" s="101"/>
      <c r="TGG1957" s="101"/>
      <c r="TGH1957" s="101"/>
      <c r="TGI1957" s="101"/>
      <c r="TGJ1957" s="101"/>
      <c r="TGK1957" s="101"/>
      <c r="TGL1957" s="101"/>
      <c r="TGM1957" s="101"/>
      <c r="TGN1957" s="101"/>
      <c r="TGO1957" s="101"/>
      <c r="TGP1957" s="101"/>
      <c r="TGQ1957" s="101"/>
      <c r="TGR1957" s="101"/>
      <c r="TGS1957" s="101"/>
      <c r="TGT1957" s="101"/>
      <c r="TGU1957" s="101"/>
      <c r="TGV1957" s="101"/>
      <c r="TGW1957" s="101"/>
      <c r="TGX1957" s="101"/>
      <c r="TGY1957" s="101"/>
      <c r="TGZ1957" s="101"/>
      <c r="THA1957" s="101"/>
      <c r="THB1957" s="101"/>
      <c r="THC1957" s="101"/>
      <c r="THD1957" s="101"/>
      <c r="THE1957" s="101"/>
      <c r="THF1957" s="101"/>
      <c r="THG1957" s="101"/>
      <c r="THH1957" s="101"/>
      <c r="THI1957" s="101"/>
      <c r="THJ1957" s="101"/>
      <c r="THK1957" s="101"/>
      <c r="THL1957" s="101"/>
      <c r="THM1957" s="101"/>
      <c r="THN1957" s="101"/>
      <c r="THO1957" s="101"/>
      <c r="THP1957" s="101"/>
      <c r="THQ1957" s="101"/>
      <c r="THR1957" s="101"/>
      <c r="THS1957" s="101"/>
      <c r="THT1957" s="101"/>
      <c r="THU1957" s="101"/>
      <c r="THV1957" s="101"/>
      <c r="THW1957" s="101"/>
      <c r="THX1957" s="101"/>
      <c r="THY1957" s="101"/>
      <c r="THZ1957" s="101"/>
      <c r="TIA1957" s="101"/>
      <c r="TIB1957" s="101"/>
      <c r="TIC1957" s="101"/>
      <c r="TID1957" s="101"/>
      <c r="TIE1957" s="101"/>
      <c r="TIF1957" s="101"/>
      <c r="TIG1957" s="101"/>
      <c r="TIH1957" s="101"/>
      <c r="TII1957" s="101"/>
      <c r="TIJ1957" s="101"/>
      <c r="TIK1957" s="101"/>
      <c r="TIL1957" s="101"/>
      <c r="TIM1957" s="101"/>
      <c r="TIN1957" s="101"/>
      <c r="TIO1957" s="101"/>
      <c r="TIP1957" s="101"/>
      <c r="TIQ1957" s="101"/>
      <c r="TIR1957" s="101"/>
      <c r="TIS1957" s="101"/>
      <c r="TIT1957" s="101"/>
      <c r="TIU1957" s="101"/>
      <c r="TIV1957" s="101"/>
      <c r="TIW1957" s="101"/>
      <c r="TIX1957" s="101"/>
      <c r="TIY1957" s="101"/>
      <c r="TIZ1957" s="101"/>
      <c r="TJA1957" s="101"/>
      <c r="TJB1957" s="101"/>
      <c r="TJC1957" s="101"/>
      <c r="TJD1957" s="101"/>
      <c r="TJE1957" s="101"/>
      <c r="TJF1957" s="101"/>
      <c r="TJG1957" s="101"/>
      <c r="TJH1957" s="101"/>
      <c r="TJI1957" s="101"/>
      <c r="TJJ1957" s="101"/>
      <c r="TJK1957" s="101"/>
      <c r="TJL1957" s="101"/>
      <c r="TJM1957" s="101"/>
      <c r="TJN1957" s="101"/>
      <c r="TJO1957" s="101"/>
      <c r="TJP1957" s="101"/>
      <c r="TJQ1957" s="101"/>
      <c r="TJR1957" s="101"/>
      <c r="TJS1957" s="101"/>
      <c r="TJT1957" s="101"/>
      <c r="TJU1957" s="101"/>
      <c r="TJV1957" s="101"/>
      <c r="TJW1957" s="101"/>
      <c r="TJX1957" s="101"/>
      <c r="TJY1957" s="101"/>
      <c r="TJZ1957" s="101"/>
      <c r="TKA1957" s="101"/>
      <c r="TKB1957" s="101"/>
      <c r="TKC1957" s="101"/>
      <c r="TKD1957" s="101"/>
      <c r="TKE1957" s="101"/>
      <c r="TKF1957" s="101"/>
      <c r="TKG1957" s="101"/>
      <c r="TKH1957" s="101"/>
      <c r="TKI1957" s="101"/>
      <c r="TKJ1957" s="101"/>
      <c r="TKK1957" s="101"/>
      <c r="TKL1957" s="101"/>
      <c r="TKM1957" s="101"/>
      <c r="TKN1957" s="101"/>
      <c r="TKO1957" s="101"/>
      <c r="TKP1957" s="101"/>
      <c r="TKQ1957" s="101"/>
      <c r="TKR1957" s="101"/>
      <c r="TKS1957" s="101"/>
      <c r="TKT1957" s="101"/>
      <c r="TKU1957" s="101"/>
      <c r="TKV1957" s="101"/>
      <c r="TKW1957" s="101"/>
      <c r="TKX1957" s="101"/>
      <c r="TKY1957" s="101"/>
      <c r="TKZ1957" s="101"/>
      <c r="TLA1957" s="101"/>
      <c r="TLB1957" s="101"/>
      <c r="TLC1957" s="101"/>
      <c r="TLD1957" s="101"/>
      <c r="TLE1957" s="101"/>
      <c r="TLF1957" s="101"/>
      <c r="TLG1957" s="101"/>
      <c r="TLH1957" s="101"/>
      <c r="TLI1957" s="101"/>
      <c r="TLJ1957" s="101"/>
      <c r="TLK1957" s="101"/>
      <c r="TLL1957" s="101"/>
      <c r="TLM1957" s="101"/>
      <c r="TLN1957" s="101"/>
      <c r="TLO1957" s="101"/>
      <c r="TLP1957" s="101"/>
      <c r="TLQ1957" s="101"/>
      <c r="TLR1957" s="101"/>
      <c r="TLS1957" s="101"/>
      <c r="TLT1957" s="101"/>
      <c r="TLU1957" s="101"/>
      <c r="TLV1957" s="101"/>
      <c r="TLW1957" s="101"/>
      <c r="TLX1957" s="101"/>
      <c r="TLY1957" s="101"/>
      <c r="TLZ1957" s="101"/>
      <c r="TMA1957" s="101"/>
      <c r="TMB1957" s="101"/>
      <c r="TMC1957" s="101"/>
      <c r="TMD1957" s="101"/>
      <c r="TME1957" s="101"/>
      <c r="TMF1957" s="101"/>
      <c r="TMG1957" s="101"/>
      <c r="TMH1957" s="101"/>
      <c r="TMI1957" s="101"/>
      <c r="TMJ1957" s="101"/>
      <c r="TMK1957" s="101"/>
      <c r="TML1957" s="101"/>
      <c r="TMM1957" s="101"/>
      <c r="TMN1957" s="101"/>
      <c r="TMO1957" s="101"/>
      <c r="TMP1957" s="101"/>
      <c r="TMQ1957" s="101"/>
      <c r="TMR1957" s="101"/>
      <c r="TMS1957" s="101"/>
      <c r="TMT1957" s="101"/>
      <c r="TMU1957" s="101"/>
      <c r="TMV1957" s="101"/>
      <c r="TMW1957" s="101"/>
      <c r="TMX1957" s="101"/>
      <c r="TMY1957" s="101"/>
      <c r="TMZ1957" s="101"/>
      <c r="TNA1957" s="101"/>
      <c r="TNB1957" s="101"/>
      <c r="TNC1957" s="101"/>
      <c r="TND1957" s="101"/>
      <c r="TNE1957" s="101"/>
      <c r="TNF1957" s="101"/>
      <c r="TNG1957" s="101"/>
      <c r="TNH1957" s="101"/>
      <c r="TNI1957" s="101"/>
      <c r="TNJ1957" s="101"/>
      <c r="TNK1957" s="101"/>
      <c r="TNL1957" s="101"/>
      <c r="TNM1957" s="101"/>
      <c r="TNN1957" s="101"/>
      <c r="TNO1957" s="101"/>
      <c r="TNP1957" s="101"/>
      <c r="TNQ1957" s="101"/>
      <c r="TNR1957" s="101"/>
      <c r="TNS1957" s="101"/>
      <c r="TNT1957" s="101"/>
      <c r="TNU1957" s="101"/>
      <c r="TNV1957" s="101"/>
      <c r="TNW1957" s="101"/>
      <c r="TNX1957" s="101"/>
      <c r="TNY1957" s="101"/>
      <c r="TNZ1957" s="101"/>
      <c r="TOA1957" s="101"/>
      <c r="TOB1957" s="101"/>
      <c r="TOC1957" s="101"/>
      <c r="TOD1957" s="101"/>
      <c r="TOE1957" s="101"/>
      <c r="TOF1957" s="101"/>
      <c r="TOG1957" s="101"/>
      <c r="TOH1957" s="101"/>
      <c r="TOI1957" s="101"/>
      <c r="TOJ1957" s="101"/>
      <c r="TOK1957" s="101"/>
      <c r="TOL1957" s="101"/>
      <c r="TOM1957" s="101"/>
      <c r="TON1957" s="101"/>
      <c r="TOO1957" s="101"/>
      <c r="TOP1957" s="101"/>
      <c r="TOQ1957" s="101"/>
      <c r="TOR1957" s="101"/>
      <c r="TOS1957" s="101"/>
      <c r="TOT1957" s="101"/>
      <c r="TOU1957" s="101"/>
      <c r="TOV1957" s="101"/>
      <c r="TOW1957" s="101"/>
      <c r="TOX1957" s="101"/>
      <c r="TOY1957" s="101"/>
      <c r="TOZ1957" s="101"/>
      <c r="TPA1957" s="101"/>
      <c r="TPB1957" s="101"/>
      <c r="TPC1957" s="101"/>
      <c r="TPD1957" s="101"/>
      <c r="TPE1957" s="101"/>
      <c r="TPF1957" s="101"/>
      <c r="TPG1957" s="101"/>
      <c r="TPH1957" s="101"/>
      <c r="TPI1957" s="101"/>
      <c r="TPJ1957" s="101"/>
      <c r="TPK1957" s="101"/>
      <c r="TPL1957" s="101"/>
      <c r="TPM1957" s="101"/>
      <c r="TPN1957" s="101"/>
      <c r="TPO1957" s="101"/>
      <c r="TPP1957" s="101"/>
      <c r="TPQ1957" s="101"/>
      <c r="TPR1957" s="101"/>
      <c r="TPS1957" s="101"/>
      <c r="TPT1957" s="101"/>
      <c r="TPU1957" s="101"/>
      <c r="TPV1957" s="101"/>
      <c r="TPW1957" s="101"/>
      <c r="TPX1957" s="101"/>
      <c r="TPY1957" s="101"/>
      <c r="TPZ1957" s="101"/>
      <c r="TQA1957" s="101"/>
      <c r="TQB1957" s="101"/>
      <c r="TQC1957" s="101"/>
      <c r="TQD1957" s="101"/>
      <c r="TQE1957" s="101"/>
      <c r="TQF1957" s="101"/>
      <c r="TQG1957" s="101"/>
      <c r="TQH1957" s="101"/>
      <c r="TQI1957" s="101"/>
      <c r="TQJ1957" s="101"/>
      <c r="TQK1957" s="101"/>
      <c r="TQL1957" s="101"/>
      <c r="TQM1957" s="101"/>
      <c r="TQN1957" s="101"/>
      <c r="TQO1957" s="101"/>
      <c r="TQP1957" s="101"/>
      <c r="TQQ1957" s="101"/>
      <c r="TQR1957" s="101"/>
      <c r="TQS1957" s="101"/>
      <c r="TQT1957" s="101"/>
      <c r="TQU1957" s="101"/>
      <c r="TQV1957" s="101"/>
      <c r="TQW1957" s="101"/>
      <c r="TQX1957" s="101"/>
      <c r="TQY1957" s="101"/>
      <c r="TQZ1957" s="101"/>
      <c r="TRA1957" s="101"/>
      <c r="TRB1957" s="101"/>
      <c r="TRC1957" s="101"/>
      <c r="TRD1957" s="101"/>
      <c r="TRE1957" s="101"/>
      <c r="TRF1957" s="101"/>
      <c r="TRG1957" s="101"/>
      <c r="TRH1957" s="101"/>
      <c r="TRI1957" s="101"/>
      <c r="TRJ1957" s="101"/>
      <c r="TRK1957" s="101"/>
      <c r="TRL1957" s="101"/>
      <c r="TRM1957" s="101"/>
      <c r="TRN1957" s="101"/>
      <c r="TRO1957" s="101"/>
      <c r="TRP1957" s="101"/>
      <c r="TRQ1957" s="101"/>
      <c r="TRR1957" s="101"/>
      <c r="TRS1957" s="101"/>
      <c r="TRT1957" s="101"/>
      <c r="TRU1957" s="101"/>
      <c r="TRV1957" s="101"/>
      <c r="TRW1957" s="101"/>
      <c r="TRX1957" s="101"/>
      <c r="TRY1957" s="101"/>
      <c r="TRZ1957" s="101"/>
      <c r="TSA1957" s="101"/>
      <c r="TSB1957" s="101"/>
      <c r="TSC1957" s="101"/>
      <c r="TSD1957" s="101"/>
      <c r="TSE1957" s="101"/>
      <c r="TSF1957" s="101"/>
      <c r="TSG1957" s="101"/>
      <c r="TSH1957" s="101"/>
      <c r="TSI1957" s="101"/>
      <c r="TSJ1957" s="101"/>
      <c r="TSK1957" s="101"/>
      <c r="TSL1957" s="101"/>
      <c r="TSM1957" s="101"/>
      <c r="TSN1957" s="101"/>
      <c r="TSO1957" s="101"/>
      <c r="TSP1957" s="101"/>
      <c r="TSQ1957" s="101"/>
      <c r="TSR1957" s="101"/>
      <c r="TSS1957" s="101"/>
      <c r="TST1957" s="101"/>
      <c r="TSU1957" s="101"/>
      <c r="TSV1957" s="101"/>
      <c r="TSW1957" s="101"/>
      <c r="TSX1957" s="101"/>
      <c r="TSY1957" s="101"/>
      <c r="TSZ1957" s="101"/>
      <c r="TTA1957" s="101"/>
      <c r="TTB1957" s="101"/>
      <c r="TTC1957" s="101"/>
      <c r="TTD1957" s="101"/>
      <c r="TTE1957" s="101"/>
      <c r="TTF1957" s="101"/>
      <c r="TTG1957" s="101"/>
      <c r="TTH1957" s="101"/>
      <c r="TTI1957" s="101"/>
      <c r="TTJ1957" s="101"/>
      <c r="TTK1957" s="101"/>
      <c r="TTL1957" s="101"/>
      <c r="TTM1957" s="101"/>
      <c r="TTN1957" s="101"/>
      <c r="TTO1957" s="101"/>
      <c r="TTP1957" s="101"/>
      <c r="TTQ1957" s="101"/>
      <c r="TTR1957" s="101"/>
      <c r="TTS1957" s="101"/>
      <c r="TTT1957" s="101"/>
      <c r="TTU1957" s="101"/>
      <c r="TTV1957" s="101"/>
      <c r="TTW1957" s="101"/>
      <c r="TTX1957" s="101"/>
      <c r="TTY1957" s="101"/>
      <c r="TTZ1957" s="101"/>
      <c r="TUA1957" s="101"/>
      <c r="TUB1957" s="101"/>
      <c r="TUC1957" s="101"/>
      <c r="TUD1957" s="101"/>
      <c r="TUE1957" s="101"/>
      <c r="TUF1957" s="101"/>
      <c r="TUG1957" s="101"/>
      <c r="TUH1957" s="101"/>
      <c r="TUI1957" s="101"/>
      <c r="TUJ1957" s="101"/>
      <c r="TUK1957" s="101"/>
      <c r="TUL1957" s="101"/>
      <c r="TUM1957" s="101"/>
      <c r="TUN1957" s="101"/>
      <c r="TUO1957" s="101"/>
      <c r="TUP1957" s="101"/>
      <c r="TUQ1957" s="101"/>
      <c r="TUR1957" s="101"/>
      <c r="TUS1957" s="101"/>
      <c r="TUT1957" s="101"/>
      <c r="TUU1957" s="101"/>
      <c r="TUV1957" s="101"/>
      <c r="TUW1957" s="101"/>
      <c r="TUX1957" s="101"/>
      <c r="TUY1957" s="101"/>
      <c r="TUZ1957" s="101"/>
      <c r="TVA1957" s="101"/>
      <c r="TVB1957" s="101"/>
      <c r="TVC1957" s="101"/>
      <c r="TVD1957" s="101"/>
      <c r="TVE1957" s="101"/>
      <c r="TVF1957" s="101"/>
      <c r="TVG1957" s="101"/>
      <c r="TVH1957" s="101"/>
      <c r="TVI1957" s="101"/>
      <c r="TVJ1957" s="101"/>
      <c r="TVK1957" s="101"/>
      <c r="TVL1957" s="101"/>
      <c r="TVM1957" s="101"/>
      <c r="TVN1957" s="101"/>
      <c r="TVO1957" s="101"/>
      <c r="TVP1957" s="101"/>
      <c r="TVQ1957" s="101"/>
      <c r="TVR1957" s="101"/>
      <c r="TVS1957" s="101"/>
      <c r="TVT1957" s="101"/>
      <c r="TVU1957" s="101"/>
      <c r="TVV1957" s="101"/>
      <c r="TVW1957" s="101"/>
      <c r="TVX1957" s="101"/>
      <c r="TVY1957" s="101"/>
      <c r="TVZ1957" s="101"/>
      <c r="TWA1957" s="101"/>
      <c r="TWB1957" s="101"/>
      <c r="TWC1957" s="101"/>
      <c r="TWD1957" s="101"/>
      <c r="TWE1957" s="101"/>
      <c r="TWF1957" s="101"/>
      <c r="TWG1957" s="101"/>
      <c r="TWH1957" s="101"/>
      <c r="TWI1957" s="101"/>
      <c r="TWJ1957" s="101"/>
      <c r="TWK1957" s="101"/>
      <c r="TWL1957" s="101"/>
      <c r="TWM1957" s="101"/>
      <c r="TWN1957" s="101"/>
      <c r="TWO1957" s="101"/>
      <c r="TWP1957" s="101"/>
      <c r="TWQ1957" s="101"/>
      <c r="TWR1957" s="101"/>
      <c r="TWS1957" s="101"/>
      <c r="TWT1957" s="101"/>
      <c r="TWU1957" s="101"/>
      <c r="TWV1957" s="101"/>
      <c r="TWW1957" s="101"/>
      <c r="TWX1957" s="101"/>
      <c r="TWY1957" s="101"/>
      <c r="TWZ1957" s="101"/>
      <c r="TXA1957" s="101"/>
      <c r="TXB1957" s="101"/>
      <c r="TXC1957" s="101"/>
      <c r="TXD1957" s="101"/>
      <c r="TXE1957" s="101"/>
      <c r="TXF1957" s="101"/>
      <c r="TXG1957" s="101"/>
      <c r="TXH1957" s="101"/>
      <c r="TXI1957" s="101"/>
      <c r="TXJ1957" s="101"/>
      <c r="TXK1957" s="101"/>
      <c r="TXL1957" s="101"/>
      <c r="TXM1957" s="101"/>
      <c r="TXN1957" s="101"/>
      <c r="TXO1957" s="101"/>
      <c r="TXP1957" s="101"/>
      <c r="TXQ1957" s="101"/>
      <c r="TXR1957" s="101"/>
      <c r="TXS1957" s="101"/>
      <c r="TXT1957" s="101"/>
      <c r="TXU1957" s="101"/>
      <c r="TXV1957" s="101"/>
      <c r="TXW1957" s="101"/>
      <c r="TXX1957" s="101"/>
      <c r="TXY1957" s="101"/>
      <c r="TXZ1957" s="101"/>
      <c r="TYA1957" s="101"/>
      <c r="TYB1957" s="101"/>
      <c r="TYC1957" s="101"/>
      <c r="TYD1957" s="101"/>
      <c r="TYE1957" s="101"/>
      <c r="TYF1957" s="101"/>
      <c r="TYG1957" s="101"/>
      <c r="TYH1957" s="101"/>
      <c r="TYI1957" s="101"/>
      <c r="TYJ1957" s="101"/>
      <c r="TYK1957" s="101"/>
      <c r="TYL1957" s="101"/>
      <c r="TYM1957" s="101"/>
      <c r="TYN1957" s="101"/>
      <c r="TYO1957" s="101"/>
      <c r="TYP1957" s="101"/>
      <c r="TYQ1957" s="101"/>
      <c r="TYR1957" s="101"/>
      <c r="TYS1957" s="101"/>
      <c r="TYT1957" s="101"/>
      <c r="TYU1957" s="101"/>
      <c r="TYV1957" s="101"/>
      <c r="TYW1957" s="101"/>
      <c r="TYX1957" s="101"/>
      <c r="TYY1957" s="101"/>
      <c r="TYZ1957" s="101"/>
      <c r="TZA1957" s="101"/>
      <c r="TZB1957" s="101"/>
      <c r="TZC1957" s="101"/>
      <c r="TZD1957" s="101"/>
      <c r="TZE1957" s="101"/>
      <c r="TZF1957" s="101"/>
      <c r="TZG1957" s="101"/>
      <c r="TZH1957" s="101"/>
      <c r="TZI1957" s="101"/>
      <c r="TZJ1957" s="101"/>
      <c r="TZK1957" s="101"/>
      <c r="TZL1957" s="101"/>
      <c r="TZM1957" s="101"/>
      <c r="TZN1957" s="101"/>
      <c r="TZO1957" s="101"/>
      <c r="TZP1957" s="101"/>
      <c r="TZQ1957" s="101"/>
      <c r="TZR1957" s="101"/>
      <c r="TZS1957" s="101"/>
      <c r="TZT1957" s="101"/>
      <c r="TZU1957" s="101"/>
      <c r="TZV1957" s="101"/>
      <c r="TZW1957" s="101"/>
      <c r="TZX1957" s="101"/>
      <c r="TZY1957" s="101"/>
      <c r="TZZ1957" s="101"/>
      <c r="UAA1957" s="101"/>
      <c r="UAB1957" s="101"/>
      <c r="UAC1957" s="101"/>
      <c r="UAD1957" s="101"/>
      <c r="UAE1957" s="101"/>
      <c r="UAF1957" s="101"/>
      <c r="UAG1957" s="101"/>
      <c r="UAH1957" s="101"/>
      <c r="UAI1957" s="101"/>
      <c r="UAJ1957" s="101"/>
      <c r="UAK1957" s="101"/>
      <c r="UAL1957" s="101"/>
      <c r="UAM1957" s="101"/>
      <c r="UAN1957" s="101"/>
      <c r="UAO1957" s="101"/>
      <c r="UAP1957" s="101"/>
      <c r="UAQ1957" s="101"/>
      <c r="UAR1957" s="101"/>
      <c r="UAS1957" s="101"/>
      <c r="UAT1957" s="101"/>
      <c r="UAU1957" s="101"/>
      <c r="UAV1957" s="101"/>
      <c r="UAW1957" s="101"/>
      <c r="UAX1957" s="101"/>
      <c r="UAY1957" s="101"/>
      <c r="UAZ1957" s="101"/>
      <c r="UBA1957" s="101"/>
      <c r="UBB1957" s="101"/>
      <c r="UBC1957" s="101"/>
      <c r="UBD1957" s="101"/>
      <c r="UBE1957" s="101"/>
      <c r="UBF1957" s="101"/>
      <c r="UBG1957" s="101"/>
      <c r="UBH1957" s="101"/>
      <c r="UBI1957" s="101"/>
      <c r="UBJ1957" s="101"/>
      <c r="UBK1957" s="101"/>
      <c r="UBL1957" s="101"/>
      <c r="UBM1957" s="101"/>
      <c r="UBN1957" s="101"/>
      <c r="UBO1957" s="101"/>
      <c r="UBP1957" s="101"/>
      <c r="UBQ1957" s="101"/>
      <c r="UBR1957" s="101"/>
      <c r="UBS1957" s="101"/>
      <c r="UBT1957" s="101"/>
      <c r="UBU1957" s="101"/>
      <c r="UBV1957" s="101"/>
      <c r="UBW1957" s="101"/>
      <c r="UBX1957" s="101"/>
      <c r="UBY1957" s="101"/>
      <c r="UBZ1957" s="101"/>
      <c r="UCA1957" s="101"/>
      <c r="UCB1957" s="101"/>
      <c r="UCC1957" s="101"/>
      <c r="UCD1957" s="101"/>
      <c r="UCE1957" s="101"/>
      <c r="UCF1957" s="101"/>
      <c r="UCG1957" s="101"/>
      <c r="UCH1957" s="101"/>
      <c r="UCI1957" s="101"/>
      <c r="UCJ1957" s="101"/>
      <c r="UCK1957" s="101"/>
      <c r="UCL1957" s="101"/>
      <c r="UCM1957" s="101"/>
      <c r="UCN1957" s="101"/>
      <c r="UCO1957" s="101"/>
      <c r="UCP1957" s="101"/>
      <c r="UCQ1957" s="101"/>
      <c r="UCR1957" s="101"/>
      <c r="UCS1957" s="101"/>
      <c r="UCT1957" s="101"/>
      <c r="UCU1957" s="101"/>
      <c r="UCV1957" s="101"/>
      <c r="UCW1957" s="101"/>
      <c r="UCX1957" s="101"/>
      <c r="UCY1957" s="101"/>
      <c r="UCZ1957" s="101"/>
      <c r="UDA1957" s="101"/>
      <c r="UDB1957" s="101"/>
      <c r="UDC1957" s="101"/>
      <c r="UDD1957" s="101"/>
      <c r="UDE1957" s="101"/>
      <c r="UDF1957" s="101"/>
      <c r="UDG1957" s="101"/>
      <c r="UDH1957" s="101"/>
      <c r="UDI1957" s="101"/>
      <c r="UDJ1957" s="101"/>
      <c r="UDK1957" s="101"/>
      <c r="UDL1957" s="101"/>
      <c r="UDM1957" s="101"/>
      <c r="UDN1957" s="101"/>
      <c r="UDO1957" s="101"/>
      <c r="UDP1957" s="101"/>
      <c r="UDQ1957" s="101"/>
      <c r="UDR1957" s="101"/>
      <c r="UDS1957" s="101"/>
      <c r="UDT1957" s="101"/>
      <c r="UDU1957" s="101"/>
      <c r="UDV1957" s="101"/>
      <c r="UDW1957" s="101"/>
      <c r="UDX1957" s="101"/>
      <c r="UDY1957" s="101"/>
      <c r="UDZ1957" s="101"/>
      <c r="UEA1957" s="101"/>
      <c r="UEB1957" s="101"/>
      <c r="UEC1957" s="101"/>
      <c r="UED1957" s="101"/>
      <c r="UEE1957" s="101"/>
      <c r="UEF1957" s="101"/>
      <c r="UEG1957" s="101"/>
      <c r="UEH1957" s="101"/>
      <c r="UEI1957" s="101"/>
      <c r="UEJ1957" s="101"/>
      <c r="UEK1957" s="101"/>
      <c r="UEL1957" s="101"/>
      <c r="UEM1957" s="101"/>
      <c r="UEN1957" s="101"/>
      <c r="UEO1957" s="101"/>
      <c r="UEP1957" s="101"/>
      <c r="UEQ1957" s="101"/>
      <c r="UER1957" s="101"/>
      <c r="UES1957" s="101"/>
      <c r="UET1957" s="101"/>
      <c r="UEU1957" s="101"/>
      <c r="UEV1957" s="101"/>
      <c r="UEW1957" s="101"/>
      <c r="UEX1957" s="101"/>
      <c r="UEY1957" s="101"/>
      <c r="UEZ1957" s="101"/>
      <c r="UFA1957" s="101"/>
      <c r="UFB1957" s="101"/>
      <c r="UFC1957" s="101"/>
      <c r="UFD1957" s="101"/>
      <c r="UFE1957" s="101"/>
      <c r="UFF1957" s="101"/>
      <c r="UFG1957" s="101"/>
      <c r="UFH1957" s="101"/>
      <c r="UFI1957" s="101"/>
      <c r="UFJ1957" s="101"/>
      <c r="UFK1957" s="101"/>
      <c r="UFL1957" s="101"/>
      <c r="UFM1957" s="101"/>
      <c r="UFN1957" s="101"/>
      <c r="UFO1957" s="101"/>
      <c r="UFP1957" s="101"/>
      <c r="UFQ1957" s="101"/>
      <c r="UFR1957" s="101"/>
      <c r="UFS1957" s="101"/>
      <c r="UFT1957" s="101"/>
      <c r="UFU1957" s="101"/>
      <c r="UFV1957" s="101"/>
      <c r="UFW1957" s="101"/>
      <c r="UFX1957" s="101"/>
      <c r="UFY1957" s="101"/>
      <c r="UFZ1957" s="101"/>
      <c r="UGA1957" s="101"/>
      <c r="UGB1957" s="101"/>
      <c r="UGC1957" s="101"/>
      <c r="UGD1957" s="101"/>
      <c r="UGE1957" s="101"/>
      <c r="UGF1957" s="101"/>
      <c r="UGG1957" s="101"/>
      <c r="UGH1957" s="101"/>
      <c r="UGI1957" s="101"/>
      <c r="UGJ1957" s="101"/>
      <c r="UGK1957" s="101"/>
      <c r="UGL1957" s="101"/>
      <c r="UGM1957" s="101"/>
      <c r="UGN1957" s="101"/>
      <c r="UGO1957" s="101"/>
      <c r="UGP1957" s="101"/>
      <c r="UGQ1957" s="101"/>
      <c r="UGR1957" s="101"/>
      <c r="UGS1957" s="101"/>
      <c r="UGT1957" s="101"/>
      <c r="UGU1957" s="101"/>
      <c r="UGV1957" s="101"/>
      <c r="UGW1957" s="101"/>
      <c r="UGX1957" s="101"/>
      <c r="UGY1957" s="101"/>
      <c r="UGZ1957" s="101"/>
      <c r="UHA1957" s="101"/>
      <c r="UHB1957" s="101"/>
      <c r="UHC1957" s="101"/>
      <c r="UHD1957" s="101"/>
      <c r="UHE1957" s="101"/>
      <c r="UHF1957" s="101"/>
      <c r="UHG1957" s="101"/>
      <c r="UHH1957" s="101"/>
      <c r="UHI1957" s="101"/>
      <c r="UHJ1957" s="101"/>
      <c r="UHK1957" s="101"/>
      <c r="UHL1957" s="101"/>
      <c r="UHM1957" s="101"/>
      <c r="UHN1957" s="101"/>
      <c r="UHO1957" s="101"/>
      <c r="UHP1957" s="101"/>
      <c r="UHQ1957" s="101"/>
      <c r="UHR1957" s="101"/>
      <c r="UHS1957" s="101"/>
      <c r="UHT1957" s="101"/>
      <c r="UHU1957" s="101"/>
      <c r="UHV1957" s="101"/>
      <c r="UHW1957" s="101"/>
      <c r="UHX1957" s="101"/>
      <c r="UHY1957" s="101"/>
      <c r="UHZ1957" s="101"/>
      <c r="UIA1957" s="101"/>
      <c r="UIB1957" s="101"/>
      <c r="UIC1957" s="101"/>
      <c r="UID1957" s="101"/>
      <c r="UIE1957" s="101"/>
      <c r="UIF1957" s="101"/>
      <c r="UIG1957" s="101"/>
      <c r="UIH1957" s="101"/>
      <c r="UII1957" s="101"/>
      <c r="UIJ1957" s="101"/>
      <c r="UIK1957" s="101"/>
      <c r="UIL1957" s="101"/>
      <c r="UIM1957" s="101"/>
      <c r="UIN1957" s="101"/>
      <c r="UIO1957" s="101"/>
      <c r="UIP1957" s="101"/>
      <c r="UIQ1957" s="101"/>
      <c r="UIR1957" s="101"/>
      <c r="UIS1957" s="101"/>
      <c r="UIT1957" s="101"/>
      <c r="UIU1957" s="101"/>
      <c r="UIV1957" s="101"/>
      <c r="UIW1957" s="101"/>
      <c r="UIX1957" s="101"/>
      <c r="UIY1957" s="101"/>
      <c r="UIZ1957" s="101"/>
      <c r="UJA1957" s="101"/>
      <c r="UJB1957" s="101"/>
      <c r="UJC1957" s="101"/>
      <c r="UJD1957" s="101"/>
      <c r="UJE1957" s="101"/>
      <c r="UJF1957" s="101"/>
      <c r="UJG1957" s="101"/>
      <c r="UJH1957" s="101"/>
      <c r="UJI1957" s="101"/>
      <c r="UJJ1957" s="101"/>
      <c r="UJK1957" s="101"/>
      <c r="UJL1957" s="101"/>
      <c r="UJM1957" s="101"/>
      <c r="UJN1957" s="101"/>
      <c r="UJO1957" s="101"/>
      <c r="UJP1957" s="101"/>
      <c r="UJQ1957" s="101"/>
      <c r="UJR1957" s="101"/>
      <c r="UJS1957" s="101"/>
      <c r="UJT1957" s="101"/>
      <c r="UJU1957" s="101"/>
      <c r="UJV1957" s="101"/>
      <c r="UJW1957" s="101"/>
      <c r="UJX1957" s="101"/>
      <c r="UJY1957" s="101"/>
      <c r="UJZ1957" s="101"/>
      <c r="UKA1957" s="101"/>
      <c r="UKB1957" s="101"/>
      <c r="UKC1957" s="101"/>
      <c r="UKD1957" s="101"/>
      <c r="UKE1957" s="101"/>
      <c r="UKF1957" s="101"/>
      <c r="UKG1957" s="101"/>
      <c r="UKH1957" s="101"/>
      <c r="UKI1957" s="101"/>
      <c r="UKJ1957" s="101"/>
      <c r="UKK1957" s="101"/>
      <c r="UKL1957" s="101"/>
      <c r="UKM1957" s="101"/>
      <c r="UKN1957" s="101"/>
      <c r="UKO1957" s="101"/>
      <c r="UKP1957" s="101"/>
      <c r="UKQ1957" s="101"/>
      <c r="UKR1957" s="101"/>
      <c r="UKS1957" s="101"/>
      <c r="UKT1957" s="101"/>
      <c r="UKU1957" s="101"/>
      <c r="UKV1957" s="101"/>
      <c r="UKW1957" s="101"/>
      <c r="UKX1957" s="101"/>
      <c r="UKY1957" s="101"/>
      <c r="UKZ1957" s="101"/>
      <c r="ULA1957" s="101"/>
      <c r="ULB1957" s="101"/>
      <c r="ULC1957" s="101"/>
      <c r="ULD1957" s="101"/>
      <c r="ULE1957" s="101"/>
      <c r="ULF1957" s="101"/>
      <c r="ULG1957" s="101"/>
      <c r="ULH1957" s="101"/>
      <c r="ULI1957" s="101"/>
      <c r="ULJ1957" s="101"/>
      <c r="ULK1957" s="101"/>
      <c r="ULL1957" s="101"/>
      <c r="ULM1957" s="101"/>
      <c r="ULN1957" s="101"/>
      <c r="ULO1957" s="101"/>
      <c r="ULP1957" s="101"/>
      <c r="ULQ1957" s="101"/>
      <c r="ULR1957" s="101"/>
      <c r="ULS1957" s="101"/>
      <c r="ULT1957" s="101"/>
      <c r="ULU1957" s="101"/>
      <c r="ULV1957" s="101"/>
      <c r="ULW1957" s="101"/>
      <c r="ULX1957" s="101"/>
      <c r="ULY1957" s="101"/>
      <c r="ULZ1957" s="101"/>
      <c r="UMA1957" s="101"/>
      <c r="UMB1957" s="101"/>
      <c r="UMC1957" s="101"/>
      <c r="UMD1957" s="101"/>
      <c r="UME1957" s="101"/>
      <c r="UMF1957" s="101"/>
      <c r="UMG1957" s="101"/>
      <c r="UMH1957" s="101"/>
      <c r="UMI1957" s="101"/>
      <c r="UMJ1957" s="101"/>
      <c r="UMK1957" s="101"/>
      <c r="UML1957" s="101"/>
      <c r="UMM1957" s="101"/>
      <c r="UMN1957" s="101"/>
      <c r="UMO1957" s="101"/>
      <c r="UMP1957" s="101"/>
      <c r="UMQ1957" s="101"/>
      <c r="UMR1957" s="101"/>
      <c r="UMS1957" s="101"/>
      <c r="UMT1957" s="101"/>
      <c r="UMU1957" s="101"/>
      <c r="UMV1957" s="101"/>
      <c r="UMW1957" s="101"/>
      <c r="UMX1957" s="101"/>
      <c r="UMY1957" s="101"/>
      <c r="UMZ1957" s="101"/>
      <c r="UNA1957" s="101"/>
      <c r="UNB1957" s="101"/>
      <c r="UNC1957" s="101"/>
      <c r="UND1957" s="101"/>
      <c r="UNE1957" s="101"/>
      <c r="UNF1957" s="101"/>
      <c r="UNG1957" s="101"/>
      <c r="UNH1957" s="101"/>
      <c r="UNI1957" s="101"/>
      <c r="UNJ1957" s="101"/>
      <c r="UNK1957" s="101"/>
      <c r="UNL1957" s="101"/>
      <c r="UNM1957" s="101"/>
      <c r="UNN1957" s="101"/>
      <c r="UNO1957" s="101"/>
      <c r="UNP1957" s="101"/>
      <c r="UNQ1957" s="101"/>
      <c r="UNR1957" s="101"/>
      <c r="UNS1957" s="101"/>
      <c r="UNT1957" s="101"/>
      <c r="UNU1957" s="101"/>
      <c r="UNV1957" s="101"/>
      <c r="UNW1957" s="101"/>
      <c r="UNX1957" s="101"/>
      <c r="UNY1957" s="101"/>
      <c r="UNZ1957" s="101"/>
      <c r="UOA1957" s="101"/>
      <c r="UOB1957" s="101"/>
      <c r="UOC1957" s="101"/>
      <c r="UOD1957" s="101"/>
      <c r="UOE1957" s="101"/>
      <c r="UOF1957" s="101"/>
      <c r="UOG1957" s="101"/>
      <c r="UOH1957" s="101"/>
      <c r="UOI1957" s="101"/>
      <c r="UOJ1957" s="101"/>
      <c r="UOK1957" s="101"/>
      <c r="UOL1957" s="101"/>
      <c r="UOM1957" s="101"/>
      <c r="UON1957" s="101"/>
      <c r="UOO1957" s="101"/>
      <c r="UOP1957" s="101"/>
      <c r="UOQ1957" s="101"/>
      <c r="UOR1957" s="101"/>
      <c r="UOS1957" s="101"/>
      <c r="UOT1957" s="101"/>
      <c r="UOU1957" s="101"/>
      <c r="UOV1957" s="101"/>
      <c r="UOW1957" s="101"/>
      <c r="UOX1957" s="101"/>
      <c r="UOY1957" s="101"/>
      <c r="UOZ1957" s="101"/>
      <c r="UPA1957" s="101"/>
      <c r="UPB1957" s="101"/>
      <c r="UPC1957" s="101"/>
      <c r="UPD1957" s="101"/>
      <c r="UPE1957" s="101"/>
      <c r="UPF1957" s="101"/>
      <c r="UPG1957" s="101"/>
      <c r="UPH1957" s="101"/>
      <c r="UPI1957" s="101"/>
      <c r="UPJ1957" s="101"/>
      <c r="UPK1957" s="101"/>
      <c r="UPL1957" s="101"/>
      <c r="UPM1957" s="101"/>
      <c r="UPN1957" s="101"/>
      <c r="UPO1957" s="101"/>
      <c r="UPP1957" s="101"/>
      <c r="UPQ1957" s="101"/>
      <c r="UPR1957" s="101"/>
      <c r="UPS1957" s="101"/>
      <c r="UPT1957" s="101"/>
      <c r="UPU1957" s="101"/>
      <c r="UPV1957" s="101"/>
      <c r="UPW1957" s="101"/>
      <c r="UPX1957" s="101"/>
      <c r="UPY1957" s="101"/>
      <c r="UPZ1957" s="101"/>
      <c r="UQA1957" s="101"/>
      <c r="UQB1957" s="101"/>
      <c r="UQC1957" s="101"/>
      <c r="UQD1957" s="101"/>
      <c r="UQE1957" s="101"/>
      <c r="UQF1957" s="101"/>
      <c r="UQG1957" s="101"/>
      <c r="UQH1957" s="101"/>
      <c r="UQI1957" s="101"/>
      <c r="UQJ1957" s="101"/>
      <c r="UQK1957" s="101"/>
      <c r="UQL1957" s="101"/>
      <c r="UQM1957" s="101"/>
      <c r="UQN1957" s="101"/>
      <c r="UQO1957" s="101"/>
      <c r="UQP1957" s="101"/>
      <c r="UQQ1957" s="101"/>
      <c r="UQR1957" s="101"/>
      <c r="UQS1957" s="101"/>
      <c r="UQT1957" s="101"/>
      <c r="UQU1957" s="101"/>
      <c r="UQV1957" s="101"/>
      <c r="UQW1957" s="101"/>
      <c r="UQX1957" s="101"/>
      <c r="UQY1957" s="101"/>
      <c r="UQZ1957" s="101"/>
      <c r="URA1957" s="101"/>
      <c r="URB1957" s="101"/>
      <c r="URC1957" s="101"/>
      <c r="URD1957" s="101"/>
      <c r="URE1957" s="101"/>
      <c r="URF1957" s="101"/>
      <c r="URG1957" s="101"/>
      <c r="URH1957" s="101"/>
      <c r="URI1957" s="101"/>
      <c r="URJ1957" s="101"/>
      <c r="URK1957" s="101"/>
      <c r="URL1957" s="101"/>
      <c r="URM1957" s="101"/>
      <c r="URN1957" s="101"/>
      <c r="URO1957" s="101"/>
      <c r="URP1957" s="101"/>
      <c r="URQ1957" s="101"/>
      <c r="URR1957" s="101"/>
      <c r="URS1957" s="101"/>
      <c r="URT1957" s="101"/>
      <c r="URU1957" s="101"/>
      <c r="URV1957" s="101"/>
      <c r="URW1957" s="101"/>
      <c r="URX1957" s="101"/>
      <c r="URY1957" s="101"/>
      <c r="URZ1957" s="101"/>
      <c r="USA1957" s="101"/>
      <c r="USB1957" s="101"/>
      <c r="USC1957" s="101"/>
      <c r="USD1957" s="101"/>
      <c r="USE1957" s="101"/>
      <c r="USF1957" s="101"/>
      <c r="USG1957" s="101"/>
      <c r="USH1957" s="101"/>
      <c r="USI1957" s="101"/>
      <c r="USJ1957" s="101"/>
      <c r="USK1957" s="101"/>
      <c r="USL1957" s="101"/>
      <c r="USM1957" s="101"/>
      <c r="USN1957" s="101"/>
      <c r="USO1957" s="101"/>
      <c r="USP1957" s="101"/>
      <c r="USQ1957" s="101"/>
      <c r="USR1957" s="101"/>
      <c r="USS1957" s="101"/>
      <c r="UST1957" s="101"/>
      <c r="USU1957" s="101"/>
      <c r="USV1957" s="101"/>
      <c r="USW1957" s="101"/>
      <c r="USX1957" s="101"/>
      <c r="USY1957" s="101"/>
      <c r="USZ1957" s="101"/>
      <c r="UTA1957" s="101"/>
      <c r="UTB1957" s="101"/>
      <c r="UTC1957" s="101"/>
      <c r="UTD1957" s="101"/>
      <c r="UTE1957" s="101"/>
      <c r="UTF1957" s="101"/>
      <c r="UTG1957" s="101"/>
      <c r="UTH1957" s="101"/>
      <c r="UTI1957" s="101"/>
      <c r="UTJ1957" s="101"/>
      <c r="UTK1957" s="101"/>
      <c r="UTL1957" s="101"/>
      <c r="UTM1957" s="101"/>
      <c r="UTN1957" s="101"/>
      <c r="UTO1957" s="101"/>
      <c r="UTP1957" s="101"/>
      <c r="UTQ1957" s="101"/>
      <c r="UTR1957" s="101"/>
      <c r="UTS1957" s="101"/>
      <c r="UTT1957" s="101"/>
      <c r="UTU1957" s="101"/>
      <c r="UTV1957" s="101"/>
      <c r="UTW1957" s="101"/>
      <c r="UTX1957" s="101"/>
      <c r="UTY1957" s="101"/>
      <c r="UTZ1957" s="101"/>
      <c r="UUA1957" s="101"/>
      <c r="UUB1957" s="101"/>
      <c r="UUC1957" s="101"/>
      <c r="UUD1957" s="101"/>
      <c r="UUE1957" s="101"/>
      <c r="UUF1957" s="101"/>
      <c r="UUG1957" s="101"/>
      <c r="UUH1957" s="101"/>
      <c r="UUI1957" s="101"/>
      <c r="UUJ1957" s="101"/>
      <c r="UUK1957" s="101"/>
      <c r="UUL1957" s="101"/>
      <c r="UUM1957" s="101"/>
      <c r="UUN1957" s="101"/>
      <c r="UUO1957" s="101"/>
      <c r="UUP1957" s="101"/>
      <c r="UUQ1957" s="101"/>
      <c r="UUR1957" s="101"/>
      <c r="UUS1957" s="101"/>
      <c r="UUT1957" s="101"/>
      <c r="UUU1957" s="101"/>
      <c r="UUV1957" s="101"/>
      <c r="UUW1957" s="101"/>
      <c r="UUX1957" s="101"/>
      <c r="UUY1957" s="101"/>
      <c r="UUZ1957" s="101"/>
      <c r="UVA1957" s="101"/>
      <c r="UVB1957" s="101"/>
      <c r="UVC1957" s="101"/>
      <c r="UVD1957" s="101"/>
      <c r="UVE1957" s="101"/>
      <c r="UVF1957" s="101"/>
      <c r="UVG1957" s="101"/>
      <c r="UVH1957" s="101"/>
      <c r="UVI1957" s="101"/>
      <c r="UVJ1957" s="101"/>
      <c r="UVK1957" s="101"/>
      <c r="UVL1957" s="101"/>
      <c r="UVM1957" s="101"/>
      <c r="UVN1957" s="101"/>
      <c r="UVO1957" s="101"/>
      <c r="UVP1957" s="101"/>
      <c r="UVQ1957" s="101"/>
      <c r="UVR1957" s="101"/>
      <c r="UVS1957" s="101"/>
      <c r="UVT1957" s="101"/>
      <c r="UVU1957" s="101"/>
      <c r="UVV1957" s="101"/>
      <c r="UVW1957" s="101"/>
      <c r="UVX1957" s="101"/>
      <c r="UVY1957" s="101"/>
      <c r="UVZ1957" s="101"/>
      <c r="UWA1957" s="101"/>
      <c r="UWB1957" s="101"/>
      <c r="UWC1957" s="101"/>
      <c r="UWD1957" s="101"/>
      <c r="UWE1957" s="101"/>
      <c r="UWF1957" s="101"/>
      <c r="UWG1957" s="101"/>
      <c r="UWH1957" s="101"/>
      <c r="UWI1957" s="101"/>
      <c r="UWJ1957" s="101"/>
      <c r="UWK1957" s="101"/>
      <c r="UWL1957" s="101"/>
      <c r="UWM1957" s="101"/>
      <c r="UWN1957" s="101"/>
      <c r="UWO1957" s="101"/>
      <c r="UWP1957" s="101"/>
      <c r="UWQ1957" s="101"/>
      <c r="UWR1957" s="101"/>
      <c r="UWS1957" s="101"/>
      <c r="UWT1957" s="101"/>
      <c r="UWU1957" s="101"/>
      <c r="UWV1957" s="101"/>
      <c r="UWW1957" s="101"/>
      <c r="UWX1957" s="101"/>
      <c r="UWY1957" s="101"/>
      <c r="UWZ1957" s="101"/>
      <c r="UXA1957" s="101"/>
      <c r="UXB1957" s="101"/>
      <c r="UXC1957" s="101"/>
      <c r="UXD1957" s="101"/>
      <c r="UXE1957" s="101"/>
      <c r="UXF1957" s="101"/>
      <c r="UXG1957" s="101"/>
      <c r="UXH1957" s="101"/>
      <c r="UXI1957" s="101"/>
      <c r="UXJ1957" s="101"/>
      <c r="UXK1957" s="101"/>
      <c r="UXL1957" s="101"/>
      <c r="UXM1957" s="101"/>
      <c r="UXN1957" s="101"/>
      <c r="UXO1957" s="101"/>
      <c r="UXP1957" s="101"/>
      <c r="UXQ1957" s="101"/>
      <c r="UXR1957" s="101"/>
      <c r="UXS1957" s="101"/>
      <c r="UXT1957" s="101"/>
      <c r="UXU1957" s="101"/>
      <c r="UXV1957" s="101"/>
      <c r="UXW1957" s="101"/>
      <c r="UXX1957" s="101"/>
      <c r="UXY1957" s="101"/>
      <c r="UXZ1957" s="101"/>
      <c r="UYA1957" s="101"/>
      <c r="UYB1957" s="101"/>
      <c r="UYC1957" s="101"/>
      <c r="UYD1957" s="101"/>
      <c r="UYE1957" s="101"/>
      <c r="UYF1957" s="101"/>
      <c r="UYG1957" s="101"/>
      <c r="UYH1957" s="101"/>
      <c r="UYI1957" s="101"/>
      <c r="UYJ1957" s="101"/>
      <c r="UYK1957" s="101"/>
      <c r="UYL1957" s="101"/>
      <c r="UYM1957" s="101"/>
      <c r="UYN1957" s="101"/>
      <c r="UYO1957" s="101"/>
      <c r="UYP1957" s="101"/>
      <c r="UYQ1957" s="101"/>
      <c r="UYR1957" s="101"/>
      <c r="UYS1957" s="101"/>
      <c r="UYT1957" s="101"/>
      <c r="UYU1957" s="101"/>
      <c r="UYV1957" s="101"/>
      <c r="UYW1957" s="101"/>
      <c r="UYX1957" s="101"/>
      <c r="UYY1957" s="101"/>
      <c r="UYZ1957" s="101"/>
      <c r="UZA1957" s="101"/>
      <c r="UZB1957" s="101"/>
      <c r="UZC1957" s="101"/>
      <c r="UZD1957" s="101"/>
      <c r="UZE1957" s="101"/>
      <c r="UZF1957" s="101"/>
      <c r="UZG1957" s="101"/>
      <c r="UZH1957" s="101"/>
      <c r="UZI1957" s="101"/>
      <c r="UZJ1957" s="101"/>
      <c r="UZK1957" s="101"/>
      <c r="UZL1957" s="101"/>
      <c r="UZM1957" s="101"/>
      <c r="UZN1957" s="101"/>
      <c r="UZO1957" s="101"/>
      <c r="UZP1957" s="101"/>
      <c r="UZQ1957" s="101"/>
      <c r="UZR1957" s="101"/>
      <c r="UZS1957" s="101"/>
      <c r="UZT1957" s="101"/>
      <c r="UZU1957" s="101"/>
      <c r="UZV1957" s="101"/>
      <c r="UZW1957" s="101"/>
      <c r="UZX1957" s="101"/>
      <c r="UZY1957" s="101"/>
      <c r="UZZ1957" s="101"/>
      <c r="VAA1957" s="101"/>
      <c r="VAB1957" s="101"/>
      <c r="VAC1957" s="101"/>
      <c r="VAD1957" s="101"/>
      <c r="VAE1957" s="101"/>
      <c r="VAF1957" s="101"/>
      <c r="VAG1957" s="101"/>
      <c r="VAH1957" s="101"/>
      <c r="VAI1957" s="101"/>
      <c r="VAJ1957" s="101"/>
      <c r="VAK1957" s="101"/>
      <c r="VAL1957" s="101"/>
      <c r="VAM1957" s="101"/>
      <c r="VAN1957" s="101"/>
      <c r="VAO1957" s="101"/>
      <c r="VAP1957" s="101"/>
      <c r="VAQ1957" s="101"/>
      <c r="VAR1957" s="101"/>
      <c r="VAS1957" s="101"/>
      <c r="VAT1957" s="101"/>
      <c r="VAU1957" s="101"/>
      <c r="VAV1957" s="101"/>
      <c r="VAW1957" s="101"/>
      <c r="VAX1957" s="101"/>
      <c r="VAY1957" s="101"/>
      <c r="VAZ1957" s="101"/>
      <c r="VBA1957" s="101"/>
      <c r="VBB1957" s="101"/>
      <c r="VBC1957" s="101"/>
      <c r="VBD1957" s="101"/>
      <c r="VBE1957" s="101"/>
      <c r="VBF1957" s="101"/>
      <c r="VBG1957" s="101"/>
      <c r="VBH1957" s="101"/>
      <c r="VBI1957" s="101"/>
      <c r="VBJ1957" s="101"/>
      <c r="VBK1957" s="101"/>
      <c r="VBL1957" s="101"/>
      <c r="VBM1957" s="101"/>
      <c r="VBN1957" s="101"/>
      <c r="VBO1957" s="101"/>
      <c r="VBP1957" s="101"/>
      <c r="VBQ1957" s="101"/>
      <c r="VBR1957" s="101"/>
      <c r="VBS1957" s="101"/>
      <c r="VBT1957" s="101"/>
      <c r="VBU1957" s="101"/>
      <c r="VBV1957" s="101"/>
      <c r="VBW1957" s="101"/>
      <c r="VBX1957" s="101"/>
      <c r="VBY1957" s="101"/>
      <c r="VBZ1957" s="101"/>
      <c r="VCA1957" s="101"/>
      <c r="VCB1957" s="101"/>
      <c r="VCC1957" s="101"/>
      <c r="VCD1957" s="101"/>
      <c r="VCE1957" s="101"/>
      <c r="VCF1957" s="101"/>
      <c r="VCG1957" s="101"/>
      <c r="VCH1957" s="101"/>
      <c r="VCI1957" s="101"/>
      <c r="VCJ1957" s="101"/>
      <c r="VCK1957" s="101"/>
      <c r="VCL1957" s="101"/>
      <c r="VCM1957" s="101"/>
      <c r="VCN1957" s="101"/>
      <c r="VCO1957" s="101"/>
      <c r="VCP1957" s="101"/>
      <c r="VCQ1957" s="101"/>
      <c r="VCR1957" s="101"/>
      <c r="VCS1957" s="101"/>
      <c r="VCT1957" s="101"/>
      <c r="VCU1957" s="101"/>
      <c r="VCV1957" s="101"/>
      <c r="VCW1957" s="101"/>
      <c r="VCX1957" s="101"/>
      <c r="VCY1957" s="101"/>
      <c r="VCZ1957" s="101"/>
      <c r="VDA1957" s="101"/>
      <c r="VDB1957" s="101"/>
      <c r="VDC1957" s="101"/>
      <c r="VDD1957" s="101"/>
      <c r="VDE1957" s="101"/>
      <c r="VDF1957" s="101"/>
      <c r="VDG1957" s="101"/>
      <c r="VDH1957" s="101"/>
      <c r="VDI1957" s="101"/>
      <c r="VDJ1957" s="101"/>
      <c r="VDK1957" s="101"/>
      <c r="VDL1957" s="101"/>
      <c r="VDM1957" s="101"/>
      <c r="VDN1957" s="101"/>
      <c r="VDO1957" s="101"/>
      <c r="VDP1957" s="101"/>
      <c r="VDQ1957" s="101"/>
      <c r="VDR1957" s="101"/>
      <c r="VDS1957" s="101"/>
      <c r="VDT1957" s="101"/>
      <c r="VDU1957" s="101"/>
      <c r="VDV1957" s="101"/>
      <c r="VDW1957" s="101"/>
      <c r="VDX1957" s="101"/>
      <c r="VDY1957" s="101"/>
      <c r="VDZ1957" s="101"/>
      <c r="VEA1957" s="101"/>
      <c r="VEB1957" s="101"/>
      <c r="VEC1957" s="101"/>
      <c r="VED1957" s="101"/>
      <c r="VEE1957" s="101"/>
      <c r="VEF1957" s="101"/>
      <c r="VEG1957" s="101"/>
      <c r="VEH1957" s="101"/>
      <c r="VEI1957" s="101"/>
      <c r="VEJ1957" s="101"/>
      <c r="VEK1957" s="101"/>
      <c r="VEL1957" s="101"/>
      <c r="VEM1957" s="101"/>
      <c r="VEN1957" s="101"/>
      <c r="VEO1957" s="101"/>
      <c r="VEP1957" s="101"/>
      <c r="VEQ1957" s="101"/>
      <c r="VER1957" s="101"/>
      <c r="VES1957" s="101"/>
      <c r="VET1957" s="101"/>
      <c r="VEU1957" s="101"/>
      <c r="VEV1957" s="101"/>
      <c r="VEW1957" s="101"/>
      <c r="VEX1957" s="101"/>
      <c r="VEY1957" s="101"/>
      <c r="VEZ1957" s="101"/>
      <c r="VFA1957" s="101"/>
      <c r="VFB1957" s="101"/>
      <c r="VFC1957" s="101"/>
      <c r="VFD1957" s="101"/>
      <c r="VFE1957" s="101"/>
      <c r="VFF1957" s="101"/>
      <c r="VFG1957" s="101"/>
      <c r="VFH1957" s="101"/>
      <c r="VFI1957" s="101"/>
      <c r="VFJ1957" s="101"/>
      <c r="VFK1957" s="101"/>
      <c r="VFL1957" s="101"/>
      <c r="VFM1957" s="101"/>
      <c r="VFN1957" s="101"/>
      <c r="VFO1957" s="101"/>
      <c r="VFP1957" s="101"/>
      <c r="VFQ1957" s="101"/>
      <c r="VFR1957" s="101"/>
      <c r="VFS1957" s="101"/>
      <c r="VFT1957" s="101"/>
      <c r="VFU1957" s="101"/>
      <c r="VFV1957" s="101"/>
      <c r="VFW1957" s="101"/>
      <c r="VFX1957" s="101"/>
      <c r="VFY1957" s="101"/>
      <c r="VFZ1957" s="101"/>
      <c r="VGA1957" s="101"/>
      <c r="VGB1957" s="101"/>
      <c r="VGC1957" s="101"/>
      <c r="VGD1957" s="101"/>
      <c r="VGE1957" s="101"/>
      <c r="VGF1957" s="101"/>
      <c r="VGG1957" s="101"/>
      <c r="VGH1957" s="101"/>
      <c r="VGI1957" s="101"/>
      <c r="VGJ1957" s="101"/>
      <c r="VGK1957" s="101"/>
      <c r="VGL1957" s="101"/>
      <c r="VGM1957" s="101"/>
      <c r="VGN1957" s="101"/>
      <c r="VGO1957" s="101"/>
      <c r="VGP1957" s="101"/>
      <c r="VGQ1957" s="101"/>
      <c r="VGR1957" s="101"/>
      <c r="VGS1957" s="101"/>
      <c r="VGT1957" s="101"/>
      <c r="VGU1957" s="101"/>
      <c r="VGV1957" s="101"/>
      <c r="VGW1957" s="101"/>
      <c r="VGX1957" s="101"/>
      <c r="VGY1957" s="101"/>
      <c r="VGZ1957" s="101"/>
      <c r="VHA1957" s="101"/>
      <c r="VHB1957" s="101"/>
      <c r="VHC1957" s="101"/>
      <c r="VHD1957" s="101"/>
      <c r="VHE1957" s="101"/>
      <c r="VHF1957" s="101"/>
      <c r="VHG1957" s="101"/>
      <c r="VHH1957" s="101"/>
      <c r="VHI1957" s="101"/>
      <c r="VHJ1957" s="101"/>
      <c r="VHK1957" s="101"/>
      <c r="VHL1957" s="101"/>
      <c r="VHM1957" s="101"/>
      <c r="VHN1957" s="101"/>
      <c r="VHO1957" s="101"/>
      <c r="VHP1957" s="101"/>
      <c r="VHQ1957" s="101"/>
      <c r="VHR1957" s="101"/>
      <c r="VHS1957" s="101"/>
      <c r="VHT1957" s="101"/>
      <c r="VHU1957" s="101"/>
      <c r="VHV1957" s="101"/>
      <c r="VHW1957" s="101"/>
      <c r="VHX1957" s="101"/>
      <c r="VHY1957" s="101"/>
      <c r="VHZ1957" s="101"/>
      <c r="VIA1957" s="101"/>
      <c r="VIB1957" s="101"/>
      <c r="VIC1957" s="101"/>
      <c r="VID1957" s="101"/>
      <c r="VIE1957" s="101"/>
      <c r="VIF1957" s="101"/>
      <c r="VIG1957" s="101"/>
      <c r="VIH1957" s="101"/>
      <c r="VII1957" s="101"/>
      <c r="VIJ1957" s="101"/>
      <c r="VIK1957" s="101"/>
      <c r="VIL1957" s="101"/>
      <c r="VIM1957" s="101"/>
      <c r="VIN1957" s="101"/>
      <c r="VIO1957" s="101"/>
      <c r="VIP1957" s="101"/>
      <c r="VIQ1957" s="101"/>
      <c r="VIR1957" s="101"/>
      <c r="VIS1957" s="101"/>
      <c r="VIT1957" s="101"/>
      <c r="VIU1957" s="101"/>
      <c r="VIV1957" s="101"/>
      <c r="VIW1957" s="101"/>
      <c r="VIX1957" s="101"/>
      <c r="VIY1957" s="101"/>
      <c r="VIZ1957" s="101"/>
      <c r="VJA1957" s="101"/>
      <c r="VJB1957" s="101"/>
      <c r="VJC1957" s="101"/>
      <c r="VJD1957" s="101"/>
      <c r="VJE1957" s="101"/>
      <c r="VJF1957" s="101"/>
      <c r="VJG1957" s="101"/>
      <c r="VJH1957" s="101"/>
      <c r="VJI1957" s="101"/>
      <c r="VJJ1957" s="101"/>
      <c r="VJK1957" s="101"/>
      <c r="VJL1957" s="101"/>
      <c r="VJM1957" s="101"/>
      <c r="VJN1957" s="101"/>
      <c r="VJO1957" s="101"/>
      <c r="VJP1957" s="101"/>
      <c r="VJQ1957" s="101"/>
      <c r="VJR1957" s="101"/>
      <c r="VJS1957" s="101"/>
      <c r="VJT1957" s="101"/>
      <c r="VJU1957" s="101"/>
      <c r="VJV1957" s="101"/>
      <c r="VJW1957" s="101"/>
      <c r="VJX1957" s="101"/>
      <c r="VJY1957" s="101"/>
      <c r="VJZ1957" s="101"/>
      <c r="VKA1957" s="101"/>
      <c r="VKB1957" s="101"/>
      <c r="VKC1957" s="101"/>
      <c r="VKD1957" s="101"/>
      <c r="VKE1957" s="101"/>
      <c r="VKF1957" s="101"/>
      <c r="VKG1957" s="101"/>
      <c r="VKH1957" s="101"/>
      <c r="VKI1957" s="101"/>
      <c r="VKJ1957" s="101"/>
      <c r="VKK1957" s="101"/>
      <c r="VKL1957" s="101"/>
      <c r="VKM1957" s="101"/>
      <c r="VKN1957" s="101"/>
      <c r="VKO1957" s="101"/>
      <c r="VKP1957" s="101"/>
      <c r="VKQ1957" s="101"/>
      <c r="VKR1957" s="101"/>
      <c r="VKS1957" s="101"/>
      <c r="VKT1957" s="101"/>
      <c r="VKU1957" s="101"/>
      <c r="VKV1957" s="101"/>
      <c r="VKW1957" s="101"/>
      <c r="VKX1957" s="101"/>
      <c r="VKY1957" s="101"/>
      <c r="VKZ1957" s="101"/>
      <c r="VLA1957" s="101"/>
      <c r="VLB1957" s="101"/>
      <c r="VLC1957" s="101"/>
      <c r="VLD1957" s="101"/>
      <c r="VLE1957" s="101"/>
      <c r="VLF1957" s="101"/>
      <c r="VLG1957" s="101"/>
      <c r="VLH1957" s="101"/>
      <c r="VLI1957" s="101"/>
      <c r="VLJ1957" s="101"/>
      <c r="VLK1957" s="101"/>
      <c r="VLL1957" s="101"/>
      <c r="VLM1957" s="101"/>
      <c r="VLN1957" s="101"/>
      <c r="VLO1957" s="101"/>
      <c r="VLP1957" s="101"/>
      <c r="VLQ1957" s="101"/>
      <c r="VLR1957" s="101"/>
      <c r="VLS1957" s="101"/>
      <c r="VLT1957" s="101"/>
      <c r="VLU1957" s="101"/>
      <c r="VLV1957" s="101"/>
      <c r="VLW1957" s="101"/>
      <c r="VLX1957" s="101"/>
      <c r="VLY1957" s="101"/>
      <c r="VLZ1957" s="101"/>
      <c r="VMA1957" s="101"/>
      <c r="VMB1957" s="101"/>
      <c r="VMC1957" s="101"/>
      <c r="VMD1957" s="101"/>
      <c r="VME1957" s="101"/>
      <c r="VMF1957" s="101"/>
      <c r="VMG1957" s="101"/>
      <c r="VMH1957" s="101"/>
      <c r="VMI1957" s="101"/>
      <c r="VMJ1957" s="101"/>
      <c r="VMK1957" s="101"/>
      <c r="VML1957" s="101"/>
      <c r="VMM1957" s="101"/>
      <c r="VMN1957" s="101"/>
      <c r="VMO1957" s="101"/>
      <c r="VMP1957" s="101"/>
      <c r="VMQ1957" s="101"/>
      <c r="VMR1957" s="101"/>
      <c r="VMS1957" s="101"/>
      <c r="VMT1957" s="101"/>
      <c r="VMU1957" s="101"/>
      <c r="VMV1957" s="101"/>
      <c r="VMW1957" s="101"/>
      <c r="VMX1957" s="101"/>
      <c r="VMY1957" s="101"/>
      <c r="VMZ1957" s="101"/>
      <c r="VNA1957" s="101"/>
      <c r="VNB1957" s="101"/>
      <c r="VNC1957" s="101"/>
      <c r="VND1957" s="101"/>
      <c r="VNE1957" s="101"/>
      <c r="VNF1957" s="101"/>
      <c r="VNG1957" s="101"/>
      <c r="VNH1957" s="101"/>
      <c r="VNI1957" s="101"/>
      <c r="VNJ1957" s="101"/>
      <c r="VNK1957" s="101"/>
      <c r="VNL1957" s="101"/>
      <c r="VNM1957" s="101"/>
      <c r="VNN1957" s="101"/>
      <c r="VNO1957" s="101"/>
      <c r="VNP1957" s="101"/>
      <c r="VNQ1957" s="101"/>
      <c r="VNR1957" s="101"/>
      <c r="VNS1957" s="101"/>
      <c r="VNT1957" s="101"/>
      <c r="VNU1957" s="101"/>
      <c r="VNV1957" s="101"/>
      <c r="VNW1957" s="101"/>
      <c r="VNX1957" s="101"/>
      <c r="VNY1957" s="101"/>
      <c r="VNZ1957" s="101"/>
      <c r="VOA1957" s="101"/>
      <c r="VOB1957" s="101"/>
      <c r="VOC1957" s="101"/>
      <c r="VOD1957" s="101"/>
      <c r="VOE1957" s="101"/>
      <c r="VOF1957" s="101"/>
      <c r="VOG1957" s="101"/>
      <c r="VOH1957" s="101"/>
      <c r="VOI1957" s="101"/>
      <c r="VOJ1957" s="101"/>
      <c r="VOK1957" s="101"/>
      <c r="VOL1957" s="101"/>
      <c r="VOM1957" s="101"/>
      <c r="VON1957" s="101"/>
      <c r="VOO1957" s="101"/>
      <c r="VOP1957" s="101"/>
      <c r="VOQ1957" s="101"/>
      <c r="VOR1957" s="101"/>
      <c r="VOS1957" s="101"/>
      <c r="VOT1957" s="101"/>
      <c r="VOU1957" s="101"/>
      <c r="VOV1957" s="101"/>
      <c r="VOW1957" s="101"/>
      <c r="VOX1957" s="101"/>
      <c r="VOY1957" s="101"/>
      <c r="VOZ1957" s="101"/>
      <c r="VPA1957" s="101"/>
      <c r="VPB1957" s="101"/>
      <c r="VPC1957" s="101"/>
      <c r="VPD1957" s="101"/>
      <c r="VPE1957" s="101"/>
      <c r="VPF1957" s="101"/>
      <c r="VPG1957" s="101"/>
      <c r="VPH1957" s="101"/>
      <c r="VPI1957" s="101"/>
      <c r="VPJ1957" s="101"/>
      <c r="VPK1957" s="101"/>
      <c r="VPL1957" s="101"/>
      <c r="VPM1957" s="101"/>
      <c r="VPN1957" s="101"/>
      <c r="VPO1957" s="101"/>
      <c r="VPP1957" s="101"/>
      <c r="VPQ1957" s="101"/>
      <c r="VPR1957" s="101"/>
      <c r="VPS1957" s="101"/>
      <c r="VPT1957" s="101"/>
      <c r="VPU1957" s="101"/>
      <c r="VPV1957" s="101"/>
      <c r="VPW1957" s="101"/>
      <c r="VPX1957" s="101"/>
      <c r="VPY1957" s="101"/>
      <c r="VPZ1957" s="101"/>
      <c r="VQA1957" s="101"/>
      <c r="VQB1957" s="101"/>
      <c r="VQC1957" s="101"/>
      <c r="VQD1957" s="101"/>
      <c r="VQE1957" s="101"/>
      <c r="VQF1957" s="101"/>
      <c r="VQG1957" s="101"/>
      <c r="VQH1957" s="101"/>
      <c r="VQI1957" s="101"/>
      <c r="VQJ1957" s="101"/>
      <c r="VQK1957" s="101"/>
      <c r="VQL1957" s="101"/>
      <c r="VQM1957" s="101"/>
      <c r="VQN1957" s="101"/>
      <c r="VQO1957" s="101"/>
      <c r="VQP1957" s="101"/>
      <c r="VQQ1957" s="101"/>
      <c r="VQR1957" s="101"/>
      <c r="VQS1957" s="101"/>
      <c r="VQT1957" s="101"/>
      <c r="VQU1957" s="101"/>
      <c r="VQV1957" s="101"/>
      <c r="VQW1957" s="101"/>
      <c r="VQX1957" s="101"/>
      <c r="VQY1957" s="101"/>
      <c r="VQZ1957" s="101"/>
      <c r="VRA1957" s="101"/>
      <c r="VRB1957" s="101"/>
      <c r="VRC1957" s="101"/>
      <c r="VRD1957" s="101"/>
      <c r="VRE1957" s="101"/>
      <c r="VRF1957" s="101"/>
      <c r="VRG1957" s="101"/>
      <c r="VRH1957" s="101"/>
      <c r="VRI1957" s="101"/>
      <c r="VRJ1957" s="101"/>
      <c r="VRK1957" s="101"/>
      <c r="VRL1957" s="101"/>
      <c r="VRM1957" s="101"/>
      <c r="VRN1957" s="101"/>
      <c r="VRO1957" s="101"/>
      <c r="VRP1957" s="101"/>
      <c r="VRQ1957" s="101"/>
      <c r="VRR1957" s="101"/>
      <c r="VRS1957" s="101"/>
      <c r="VRT1957" s="101"/>
      <c r="VRU1957" s="101"/>
      <c r="VRV1957" s="101"/>
      <c r="VRW1957" s="101"/>
      <c r="VRX1957" s="101"/>
      <c r="VRY1957" s="101"/>
      <c r="VRZ1957" s="101"/>
      <c r="VSA1957" s="101"/>
      <c r="VSB1957" s="101"/>
      <c r="VSC1957" s="101"/>
      <c r="VSD1957" s="101"/>
      <c r="VSE1957" s="101"/>
      <c r="VSF1957" s="101"/>
      <c r="VSG1957" s="101"/>
      <c r="VSH1957" s="101"/>
      <c r="VSI1957" s="101"/>
      <c r="VSJ1957" s="101"/>
      <c r="VSK1957" s="101"/>
      <c r="VSL1957" s="101"/>
      <c r="VSM1957" s="101"/>
      <c r="VSN1957" s="101"/>
      <c r="VSO1957" s="101"/>
      <c r="VSP1957" s="101"/>
      <c r="VSQ1957" s="101"/>
      <c r="VSR1957" s="101"/>
      <c r="VSS1957" s="101"/>
      <c r="VST1957" s="101"/>
      <c r="VSU1957" s="101"/>
      <c r="VSV1957" s="101"/>
      <c r="VSW1957" s="101"/>
      <c r="VSX1957" s="101"/>
      <c r="VSY1957" s="101"/>
      <c r="VSZ1957" s="101"/>
      <c r="VTA1957" s="101"/>
      <c r="VTB1957" s="101"/>
      <c r="VTC1957" s="101"/>
      <c r="VTD1957" s="101"/>
      <c r="VTE1957" s="101"/>
      <c r="VTF1957" s="101"/>
      <c r="VTG1957" s="101"/>
      <c r="VTH1957" s="101"/>
      <c r="VTI1957" s="101"/>
      <c r="VTJ1957" s="101"/>
      <c r="VTK1957" s="101"/>
      <c r="VTL1957" s="101"/>
      <c r="VTM1957" s="101"/>
      <c r="VTN1957" s="101"/>
      <c r="VTO1957" s="101"/>
      <c r="VTP1957" s="101"/>
      <c r="VTQ1957" s="101"/>
      <c r="VTR1957" s="101"/>
      <c r="VTS1957" s="101"/>
      <c r="VTT1957" s="101"/>
      <c r="VTU1957" s="101"/>
      <c r="VTV1957" s="101"/>
      <c r="VTW1957" s="101"/>
      <c r="VTX1957" s="101"/>
      <c r="VTY1957" s="101"/>
      <c r="VTZ1957" s="101"/>
      <c r="VUA1957" s="101"/>
      <c r="VUB1957" s="101"/>
      <c r="VUC1957" s="101"/>
      <c r="VUD1957" s="101"/>
      <c r="VUE1957" s="101"/>
      <c r="VUF1957" s="101"/>
      <c r="VUG1957" s="101"/>
      <c r="VUH1957" s="101"/>
      <c r="VUI1957" s="101"/>
      <c r="VUJ1957" s="101"/>
      <c r="VUK1957" s="101"/>
      <c r="VUL1957" s="101"/>
      <c r="VUM1957" s="101"/>
      <c r="VUN1957" s="101"/>
      <c r="VUO1957" s="101"/>
      <c r="VUP1957" s="101"/>
      <c r="VUQ1957" s="101"/>
      <c r="VUR1957" s="101"/>
      <c r="VUS1957" s="101"/>
      <c r="VUT1957" s="101"/>
      <c r="VUU1957" s="101"/>
      <c r="VUV1957" s="101"/>
      <c r="VUW1957" s="101"/>
      <c r="VUX1957" s="101"/>
      <c r="VUY1957" s="101"/>
      <c r="VUZ1957" s="101"/>
      <c r="VVA1957" s="101"/>
      <c r="VVB1957" s="101"/>
      <c r="VVC1957" s="101"/>
      <c r="VVD1957" s="101"/>
      <c r="VVE1957" s="101"/>
      <c r="VVF1957" s="101"/>
      <c r="VVG1957" s="101"/>
      <c r="VVH1957" s="101"/>
      <c r="VVI1957" s="101"/>
      <c r="VVJ1957" s="101"/>
      <c r="VVK1957" s="101"/>
      <c r="VVL1957" s="101"/>
      <c r="VVM1957" s="101"/>
      <c r="VVN1957" s="101"/>
      <c r="VVO1957" s="101"/>
      <c r="VVP1957" s="101"/>
      <c r="VVQ1957" s="101"/>
      <c r="VVR1957" s="101"/>
      <c r="VVS1957" s="101"/>
      <c r="VVT1957" s="101"/>
      <c r="VVU1957" s="101"/>
      <c r="VVV1957" s="101"/>
      <c r="VVW1957" s="101"/>
      <c r="VVX1957" s="101"/>
      <c r="VVY1957" s="101"/>
      <c r="VVZ1957" s="101"/>
      <c r="VWA1957" s="101"/>
      <c r="VWB1957" s="101"/>
      <c r="VWC1957" s="101"/>
      <c r="VWD1957" s="101"/>
      <c r="VWE1957" s="101"/>
      <c r="VWF1957" s="101"/>
      <c r="VWG1957" s="101"/>
      <c r="VWH1957" s="101"/>
      <c r="VWI1957" s="101"/>
      <c r="VWJ1957" s="101"/>
      <c r="VWK1957" s="101"/>
      <c r="VWL1957" s="101"/>
      <c r="VWM1957" s="101"/>
      <c r="VWN1957" s="101"/>
      <c r="VWO1957" s="101"/>
      <c r="VWP1957" s="101"/>
      <c r="VWQ1957" s="101"/>
      <c r="VWR1957" s="101"/>
      <c r="VWS1957" s="101"/>
      <c r="VWT1957" s="101"/>
      <c r="VWU1957" s="101"/>
      <c r="VWV1957" s="101"/>
      <c r="VWW1957" s="101"/>
      <c r="VWX1957" s="101"/>
      <c r="VWY1957" s="101"/>
      <c r="VWZ1957" s="101"/>
      <c r="VXA1957" s="101"/>
      <c r="VXB1957" s="101"/>
      <c r="VXC1957" s="101"/>
      <c r="VXD1957" s="101"/>
      <c r="VXE1957" s="101"/>
      <c r="VXF1957" s="101"/>
      <c r="VXG1957" s="101"/>
      <c r="VXH1957" s="101"/>
      <c r="VXI1957" s="101"/>
      <c r="VXJ1957" s="101"/>
      <c r="VXK1957" s="101"/>
      <c r="VXL1957" s="101"/>
      <c r="VXM1957" s="101"/>
      <c r="VXN1957" s="101"/>
      <c r="VXO1957" s="101"/>
      <c r="VXP1957" s="101"/>
      <c r="VXQ1957" s="101"/>
      <c r="VXR1957" s="101"/>
      <c r="VXS1957" s="101"/>
      <c r="VXT1957" s="101"/>
      <c r="VXU1957" s="101"/>
      <c r="VXV1957" s="101"/>
      <c r="VXW1957" s="101"/>
      <c r="VXX1957" s="101"/>
      <c r="VXY1957" s="101"/>
      <c r="VXZ1957" s="101"/>
      <c r="VYA1957" s="101"/>
      <c r="VYB1957" s="101"/>
      <c r="VYC1957" s="101"/>
      <c r="VYD1957" s="101"/>
      <c r="VYE1957" s="101"/>
      <c r="VYF1957" s="101"/>
      <c r="VYG1957" s="101"/>
      <c r="VYH1957" s="101"/>
      <c r="VYI1957" s="101"/>
      <c r="VYJ1957" s="101"/>
      <c r="VYK1957" s="101"/>
      <c r="VYL1957" s="101"/>
      <c r="VYM1957" s="101"/>
      <c r="VYN1957" s="101"/>
      <c r="VYO1957" s="101"/>
      <c r="VYP1957" s="101"/>
      <c r="VYQ1957" s="101"/>
      <c r="VYR1957" s="101"/>
      <c r="VYS1957" s="101"/>
      <c r="VYT1957" s="101"/>
      <c r="VYU1957" s="101"/>
      <c r="VYV1957" s="101"/>
      <c r="VYW1957" s="101"/>
      <c r="VYX1957" s="101"/>
      <c r="VYY1957" s="101"/>
      <c r="VYZ1957" s="101"/>
      <c r="VZA1957" s="101"/>
      <c r="VZB1957" s="101"/>
      <c r="VZC1957" s="101"/>
      <c r="VZD1957" s="101"/>
      <c r="VZE1957" s="101"/>
      <c r="VZF1957" s="101"/>
      <c r="VZG1957" s="101"/>
      <c r="VZH1957" s="101"/>
      <c r="VZI1957" s="101"/>
      <c r="VZJ1957" s="101"/>
      <c r="VZK1957" s="101"/>
      <c r="VZL1957" s="101"/>
      <c r="VZM1957" s="101"/>
      <c r="VZN1957" s="101"/>
      <c r="VZO1957" s="101"/>
      <c r="VZP1957" s="101"/>
      <c r="VZQ1957" s="101"/>
      <c r="VZR1957" s="101"/>
      <c r="VZS1957" s="101"/>
      <c r="VZT1957" s="101"/>
      <c r="VZU1957" s="101"/>
      <c r="VZV1957" s="101"/>
      <c r="VZW1957" s="101"/>
      <c r="VZX1957" s="101"/>
      <c r="VZY1957" s="101"/>
      <c r="VZZ1957" s="101"/>
      <c r="WAA1957" s="101"/>
      <c r="WAB1957" s="101"/>
      <c r="WAC1957" s="101"/>
      <c r="WAD1957" s="101"/>
      <c r="WAE1957" s="101"/>
      <c r="WAF1957" s="101"/>
      <c r="WAG1957" s="101"/>
      <c r="WAH1957" s="101"/>
      <c r="WAI1957" s="101"/>
      <c r="WAJ1957" s="101"/>
      <c r="WAK1957" s="101"/>
      <c r="WAL1957" s="101"/>
      <c r="WAM1957" s="101"/>
      <c r="WAN1957" s="101"/>
      <c r="WAO1957" s="101"/>
      <c r="WAP1957" s="101"/>
      <c r="WAQ1957" s="101"/>
      <c r="WAR1957" s="101"/>
      <c r="WAS1957" s="101"/>
      <c r="WAT1957" s="101"/>
      <c r="WAU1957" s="101"/>
      <c r="WAV1957" s="101"/>
      <c r="WAW1957" s="101"/>
      <c r="WAX1957" s="101"/>
      <c r="WAY1957" s="101"/>
      <c r="WAZ1957" s="101"/>
      <c r="WBA1957" s="101"/>
      <c r="WBB1957" s="101"/>
      <c r="WBC1957" s="101"/>
      <c r="WBD1957" s="101"/>
      <c r="WBE1957" s="101"/>
      <c r="WBF1957" s="101"/>
      <c r="WBG1957" s="101"/>
      <c r="WBH1957" s="101"/>
      <c r="WBI1957" s="101"/>
      <c r="WBJ1957" s="101"/>
      <c r="WBK1957" s="101"/>
      <c r="WBL1957" s="101"/>
      <c r="WBM1957" s="101"/>
      <c r="WBN1957" s="101"/>
      <c r="WBO1957" s="101"/>
      <c r="WBP1957" s="101"/>
      <c r="WBQ1957" s="101"/>
      <c r="WBR1957" s="101"/>
      <c r="WBS1957" s="101"/>
      <c r="WBT1957" s="101"/>
      <c r="WBU1957" s="101"/>
      <c r="WBV1957" s="101"/>
      <c r="WBW1957" s="101"/>
      <c r="WBX1957" s="101"/>
      <c r="WBY1957" s="101"/>
      <c r="WBZ1957" s="101"/>
      <c r="WCA1957" s="101"/>
      <c r="WCB1957" s="101"/>
      <c r="WCC1957" s="101"/>
      <c r="WCD1957" s="101"/>
      <c r="WCE1957" s="101"/>
      <c r="WCF1957" s="101"/>
      <c r="WCG1957" s="101"/>
      <c r="WCH1957" s="101"/>
      <c r="WCI1957" s="101"/>
      <c r="WCJ1957" s="101"/>
      <c r="WCK1957" s="101"/>
      <c r="WCL1957" s="101"/>
      <c r="WCM1957" s="101"/>
      <c r="WCN1957" s="101"/>
      <c r="WCO1957" s="101"/>
      <c r="WCP1957" s="101"/>
      <c r="WCQ1957" s="101"/>
      <c r="WCR1957" s="101"/>
      <c r="WCS1957" s="101"/>
      <c r="WCT1957" s="101"/>
      <c r="WCU1957" s="101"/>
      <c r="WCV1957" s="101"/>
      <c r="WCW1957" s="101"/>
      <c r="WCX1957" s="101"/>
      <c r="WCY1957" s="101"/>
      <c r="WCZ1957" s="101"/>
      <c r="WDA1957" s="101"/>
      <c r="WDB1957" s="101"/>
      <c r="WDC1957" s="101"/>
      <c r="WDD1957" s="101"/>
      <c r="WDE1957" s="101"/>
      <c r="WDF1957" s="101"/>
      <c r="WDG1957" s="101"/>
      <c r="WDH1957" s="101"/>
      <c r="WDI1957" s="101"/>
      <c r="WDJ1957" s="101"/>
      <c r="WDK1957" s="101"/>
      <c r="WDL1957" s="101"/>
      <c r="WDM1957" s="101"/>
      <c r="WDN1957" s="101"/>
      <c r="WDO1957" s="101"/>
      <c r="WDP1957" s="101"/>
      <c r="WDQ1957" s="101"/>
      <c r="WDR1957" s="101"/>
      <c r="WDS1957" s="101"/>
      <c r="WDT1957" s="101"/>
      <c r="WDU1957" s="101"/>
      <c r="WDV1957" s="101"/>
      <c r="WDW1957" s="101"/>
      <c r="WDX1957" s="101"/>
      <c r="WDY1957" s="101"/>
      <c r="WDZ1957" s="101"/>
      <c r="WEA1957" s="101"/>
      <c r="WEB1957" s="101"/>
      <c r="WEC1957" s="101"/>
      <c r="WED1957" s="101"/>
      <c r="WEE1957" s="101"/>
      <c r="WEF1957" s="101"/>
      <c r="WEG1957" s="101"/>
      <c r="WEH1957" s="101"/>
      <c r="WEI1957" s="101"/>
      <c r="WEJ1957" s="101"/>
      <c r="WEK1957" s="101"/>
      <c r="WEL1957" s="101"/>
      <c r="WEM1957" s="101"/>
      <c r="WEN1957" s="101"/>
      <c r="WEO1957" s="101"/>
      <c r="WEP1957" s="101"/>
      <c r="WEQ1957" s="101"/>
      <c r="WER1957" s="101"/>
      <c r="WES1957" s="101"/>
      <c r="WET1957" s="101"/>
      <c r="WEU1957" s="101"/>
      <c r="WEV1957" s="101"/>
      <c r="WEW1957" s="101"/>
      <c r="WEX1957" s="101"/>
      <c r="WEY1957" s="101"/>
      <c r="WEZ1957" s="101"/>
      <c r="WFA1957" s="101"/>
      <c r="WFB1957" s="101"/>
      <c r="WFC1957" s="101"/>
      <c r="WFD1957" s="101"/>
      <c r="WFE1957" s="101"/>
      <c r="WFF1957" s="101"/>
      <c r="WFG1957" s="101"/>
      <c r="WFH1957" s="101"/>
      <c r="WFI1957" s="101"/>
      <c r="WFJ1957" s="101"/>
      <c r="WFK1957" s="101"/>
      <c r="WFL1957" s="101"/>
      <c r="WFM1957" s="101"/>
      <c r="WFN1957" s="101"/>
      <c r="WFO1957" s="101"/>
      <c r="WFP1957" s="101"/>
      <c r="WFQ1957" s="101"/>
      <c r="WFR1957" s="101"/>
      <c r="WFS1957" s="101"/>
      <c r="WFT1957" s="101"/>
      <c r="WFU1957" s="101"/>
      <c r="WFV1957" s="101"/>
      <c r="WFW1957" s="101"/>
      <c r="WFX1957" s="101"/>
      <c r="WFY1957" s="101"/>
      <c r="WFZ1957" s="101"/>
      <c r="WGA1957" s="101"/>
      <c r="WGB1957" s="101"/>
      <c r="WGC1957" s="101"/>
      <c r="WGD1957" s="101"/>
      <c r="WGE1957" s="101"/>
      <c r="WGF1957" s="101"/>
      <c r="WGG1957" s="101"/>
      <c r="WGH1957" s="101"/>
      <c r="WGI1957" s="101"/>
      <c r="WGJ1957" s="101"/>
      <c r="WGK1957" s="101"/>
      <c r="WGL1957" s="101"/>
      <c r="WGM1957" s="101"/>
      <c r="WGN1957" s="101"/>
      <c r="WGO1957" s="101"/>
      <c r="WGP1957" s="101"/>
      <c r="WGQ1957" s="101"/>
      <c r="WGR1957" s="101"/>
      <c r="WGS1957" s="101"/>
      <c r="WGT1957" s="101"/>
      <c r="WGU1957" s="101"/>
      <c r="WGV1957" s="101"/>
      <c r="WGW1957" s="101"/>
      <c r="WGX1957" s="101"/>
      <c r="WGY1957" s="101"/>
      <c r="WGZ1957" s="101"/>
      <c r="WHA1957" s="101"/>
      <c r="WHB1957" s="101"/>
      <c r="WHC1957" s="101"/>
      <c r="WHD1957" s="101"/>
      <c r="WHE1957" s="101"/>
      <c r="WHF1957" s="101"/>
      <c r="WHG1957" s="101"/>
      <c r="WHH1957" s="101"/>
      <c r="WHI1957" s="101"/>
      <c r="WHJ1957" s="101"/>
      <c r="WHK1957" s="101"/>
      <c r="WHL1957" s="101"/>
      <c r="WHM1957" s="101"/>
      <c r="WHN1957" s="101"/>
      <c r="WHO1957" s="101"/>
      <c r="WHP1957" s="101"/>
      <c r="WHQ1957" s="101"/>
      <c r="WHR1957" s="101"/>
      <c r="WHS1957" s="101"/>
      <c r="WHT1957" s="101"/>
      <c r="WHU1957" s="101"/>
      <c r="WHV1957" s="101"/>
      <c r="WHW1957" s="101"/>
      <c r="WHX1957" s="101"/>
      <c r="WHY1957" s="101"/>
      <c r="WHZ1957" s="101"/>
      <c r="WIA1957" s="101"/>
      <c r="WIB1957" s="101"/>
      <c r="WIC1957" s="101"/>
      <c r="WID1957" s="101"/>
      <c r="WIE1957" s="101"/>
      <c r="WIF1957" s="101"/>
      <c r="WIG1957" s="101"/>
      <c r="WIH1957" s="101"/>
      <c r="WII1957" s="101"/>
      <c r="WIJ1957" s="101"/>
      <c r="WIK1957" s="101"/>
      <c r="WIL1957" s="101"/>
      <c r="WIM1957" s="101"/>
      <c r="WIN1957" s="101"/>
      <c r="WIO1957" s="101"/>
      <c r="WIP1957" s="101"/>
      <c r="WIQ1957" s="101"/>
      <c r="WIR1957" s="101"/>
      <c r="WIS1957" s="101"/>
      <c r="WIT1957" s="101"/>
      <c r="WIU1957" s="101"/>
      <c r="WIV1957" s="101"/>
      <c r="WIW1957" s="101"/>
      <c r="WIX1957" s="101"/>
      <c r="WIY1957" s="101"/>
      <c r="WIZ1957" s="101"/>
      <c r="WJA1957" s="101"/>
      <c r="WJB1957" s="101"/>
      <c r="WJC1957" s="101"/>
      <c r="WJD1957" s="101"/>
      <c r="WJE1957" s="101"/>
      <c r="WJF1957" s="101"/>
      <c r="WJG1957" s="101"/>
      <c r="WJH1957" s="101"/>
      <c r="WJI1957" s="101"/>
      <c r="WJJ1957" s="101"/>
      <c r="WJK1957" s="101"/>
      <c r="WJL1957" s="101"/>
      <c r="WJM1957" s="101"/>
      <c r="WJN1957" s="101"/>
      <c r="WJO1957" s="101"/>
      <c r="WJP1957" s="101"/>
      <c r="WJQ1957" s="101"/>
      <c r="WJR1957" s="101"/>
      <c r="WJS1957" s="101"/>
      <c r="WJT1957" s="101"/>
      <c r="WJU1957" s="101"/>
      <c r="WJV1957" s="101"/>
      <c r="WJW1957" s="101"/>
      <c r="WJX1957" s="101"/>
      <c r="WJY1957" s="101"/>
      <c r="WJZ1957" s="101"/>
      <c r="WKA1957" s="101"/>
      <c r="WKB1957" s="101"/>
      <c r="WKC1957" s="101"/>
      <c r="WKD1957" s="101"/>
      <c r="WKE1957" s="101"/>
      <c r="WKF1957" s="101"/>
      <c r="WKG1957" s="101"/>
      <c r="WKH1957" s="101"/>
      <c r="WKI1957" s="101"/>
      <c r="WKJ1957" s="101"/>
      <c r="WKK1957" s="101"/>
      <c r="WKL1957" s="101"/>
      <c r="WKM1957" s="101"/>
      <c r="WKN1957" s="101"/>
      <c r="WKO1957" s="101"/>
      <c r="WKP1957" s="101"/>
      <c r="WKQ1957" s="101"/>
      <c r="WKR1957" s="101"/>
      <c r="WKS1957" s="101"/>
      <c r="WKT1957" s="101"/>
      <c r="WKU1957" s="101"/>
      <c r="WKV1957" s="101"/>
      <c r="WKW1957" s="101"/>
      <c r="WKX1957" s="101"/>
      <c r="WKY1957" s="101"/>
      <c r="WKZ1957" s="101"/>
      <c r="WLA1957" s="101"/>
      <c r="WLB1957" s="101"/>
      <c r="WLC1957" s="101"/>
      <c r="WLD1957" s="101"/>
      <c r="WLE1957" s="101"/>
      <c r="WLF1957" s="101"/>
      <c r="WLG1957" s="101"/>
      <c r="WLH1957" s="101"/>
      <c r="WLI1957" s="101"/>
      <c r="WLJ1957" s="101"/>
      <c r="WLK1957" s="101"/>
      <c r="WLL1957" s="101"/>
      <c r="WLM1957" s="101"/>
      <c r="WLN1957" s="101"/>
      <c r="WLO1957" s="101"/>
      <c r="WLP1957" s="101"/>
      <c r="WLQ1957" s="101"/>
      <c r="WLR1957" s="101"/>
      <c r="WLS1957" s="101"/>
      <c r="WLT1957" s="101"/>
      <c r="WLU1957" s="101"/>
      <c r="WLV1957" s="101"/>
      <c r="WLW1957" s="101"/>
      <c r="WLX1957" s="101"/>
      <c r="WLY1957" s="101"/>
      <c r="WLZ1957" s="101"/>
      <c r="WMA1957" s="101"/>
      <c r="WMB1957" s="101"/>
      <c r="WMC1957" s="101"/>
      <c r="WMD1957" s="101"/>
      <c r="WME1957" s="101"/>
      <c r="WMF1957" s="101"/>
      <c r="WMG1957" s="101"/>
      <c r="WMH1957" s="101"/>
      <c r="WMI1957" s="101"/>
      <c r="WMJ1957" s="101"/>
      <c r="WMK1957" s="101"/>
      <c r="WML1957" s="101"/>
      <c r="WMM1957" s="101"/>
      <c r="WMN1957" s="101"/>
      <c r="WMO1957" s="101"/>
      <c r="WMP1957" s="101"/>
      <c r="WMQ1957" s="101"/>
      <c r="WMR1957" s="101"/>
      <c r="WMS1957" s="101"/>
      <c r="WMT1957" s="101"/>
      <c r="WMU1957" s="101"/>
      <c r="WMV1957" s="101"/>
      <c r="WMW1957" s="101"/>
      <c r="WMX1957" s="101"/>
      <c r="WMY1957" s="101"/>
      <c r="WMZ1957" s="101"/>
      <c r="WNA1957" s="101"/>
      <c r="WNB1957" s="101"/>
      <c r="WNC1957" s="101"/>
      <c r="WND1957" s="101"/>
      <c r="WNE1957" s="101"/>
      <c r="WNF1957" s="101"/>
      <c r="WNG1957" s="101"/>
      <c r="WNH1957" s="101"/>
      <c r="WNI1957" s="101"/>
      <c r="WNJ1957" s="101"/>
      <c r="WNK1957" s="101"/>
      <c r="WNL1957" s="101"/>
      <c r="WNM1957" s="101"/>
      <c r="WNN1957" s="101"/>
      <c r="WNO1957" s="101"/>
      <c r="WNP1957" s="101"/>
      <c r="WNQ1957" s="101"/>
      <c r="WNR1957" s="101"/>
      <c r="WNS1957" s="101"/>
      <c r="WNT1957" s="101"/>
      <c r="WNU1957" s="101"/>
      <c r="WNV1957" s="101"/>
      <c r="WNW1957" s="101"/>
      <c r="WNX1957" s="101"/>
      <c r="WNY1957" s="101"/>
      <c r="WNZ1957" s="101"/>
      <c r="WOA1957" s="101"/>
      <c r="WOB1957" s="101"/>
      <c r="WOC1957" s="101"/>
      <c r="WOD1957" s="101"/>
      <c r="WOE1957" s="101"/>
      <c r="WOF1957" s="101"/>
      <c r="WOG1957" s="101"/>
      <c r="WOH1957" s="101"/>
      <c r="WOI1957" s="101"/>
      <c r="WOJ1957" s="101"/>
      <c r="WOK1957" s="101"/>
      <c r="WOL1957" s="101"/>
      <c r="WOM1957" s="101"/>
      <c r="WON1957" s="101"/>
      <c r="WOO1957" s="101"/>
      <c r="WOP1957" s="101"/>
      <c r="WOQ1957" s="101"/>
      <c r="WOR1957" s="101"/>
      <c r="WOS1957" s="101"/>
      <c r="WOT1957" s="101"/>
      <c r="WOU1957" s="101"/>
      <c r="WOV1957" s="101"/>
      <c r="WOW1957" s="101"/>
      <c r="WOX1957" s="101"/>
      <c r="WOY1957" s="101"/>
      <c r="WOZ1957" s="101"/>
      <c r="WPA1957" s="101"/>
      <c r="WPB1957" s="101"/>
      <c r="WPC1957" s="101"/>
      <c r="WPD1957" s="101"/>
      <c r="WPE1957" s="101"/>
      <c r="WPF1957" s="101"/>
      <c r="WPG1957" s="101"/>
      <c r="WPH1957" s="101"/>
      <c r="WPI1957" s="101"/>
      <c r="WPJ1957" s="101"/>
      <c r="WPK1957" s="101"/>
      <c r="WPL1957" s="101"/>
      <c r="WPM1957" s="101"/>
      <c r="WPN1957" s="101"/>
      <c r="WPO1957" s="101"/>
      <c r="WPP1957" s="101"/>
      <c r="WPQ1957" s="101"/>
      <c r="WPR1957" s="101"/>
      <c r="WPS1957" s="101"/>
      <c r="WPT1957" s="101"/>
      <c r="WPU1957" s="101"/>
      <c r="WPV1957" s="101"/>
      <c r="WPW1957" s="101"/>
      <c r="WPX1957" s="101"/>
      <c r="WPY1957" s="101"/>
      <c r="WPZ1957" s="101"/>
      <c r="WQA1957" s="101"/>
      <c r="WQB1957" s="101"/>
      <c r="WQC1957" s="101"/>
      <c r="WQD1957" s="101"/>
      <c r="WQE1957" s="101"/>
      <c r="WQF1957" s="101"/>
      <c r="WQG1957" s="101"/>
      <c r="WQH1957" s="101"/>
      <c r="WQI1957" s="101"/>
      <c r="WQJ1957" s="101"/>
      <c r="WQK1957" s="101"/>
      <c r="WQL1957" s="101"/>
      <c r="WQM1957" s="101"/>
      <c r="WQN1957" s="101"/>
      <c r="WQO1957" s="101"/>
      <c r="WQP1957" s="101"/>
      <c r="WQQ1957" s="101"/>
      <c r="WQR1957" s="101"/>
      <c r="WQS1957" s="101"/>
      <c r="WQT1957" s="101"/>
      <c r="WQU1957" s="101"/>
      <c r="WQV1957" s="101"/>
      <c r="WQW1957" s="101"/>
      <c r="WQX1957" s="101"/>
      <c r="WQY1957" s="101"/>
      <c r="WQZ1957" s="101"/>
      <c r="WRA1957" s="101"/>
      <c r="WRB1957" s="101"/>
      <c r="WRC1957" s="101"/>
      <c r="WRD1957" s="101"/>
      <c r="WRE1957" s="101"/>
      <c r="WRF1957" s="101"/>
      <c r="WRG1957" s="101"/>
      <c r="WRH1957" s="101"/>
      <c r="WRI1957" s="101"/>
      <c r="WRJ1957" s="101"/>
      <c r="WRK1957" s="101"/>
      <c r="WRL1957" s="101"/>
      <c r="WRM1957" s="101"/>
      <c r="WRN1957" s="101"/>
      <c r="WRO1957" s="101"/>
      <c r="WRP1957" s="101"/>
      <c r="WRQ1957" s="101"/>
      <c r="WRR1957" s="101"/>
      <c r="WRS1957" s="101"/>
      <c r="WRT1957" s="101"/>
      <c r="WRU1957" s="101"/>
      <c r="WRV1957" s="101"/>
      <c r="WRW1957" s="101"/>
      <c r="WRX1957" s="101"/>
      <c r="WRY1957" s="101"/>
      <c r="WRZ1957" s="101"/>
      <c r="WSA1957" s="101"/>
      <c r="WSB1957" s="101"/>
      <c r="WSC1957" s="101"/>
      <c r="WSD1957" s="101"/>
      <c r="WSE1957" s="101"/>
      <c r="WSF1957" s="101"/>
      <c r="WSG1957" s="101"/>
      <c r="WSH1957" s="101"/>
      <c r="WSI1957" s="101"/>
      <c r="WSJ1957" s="101"/>
      <c r="WSK1957" s="101"/>
      <c r="WSL1957" s="101"/>
      <c r="WSM1957" s="101"/>
      <c r="WSN1957" s="101"/>
      <c r="WSO1957" s="101"/>
      <c r="WSP1957" s="101"/>
      <c r="WSQ1957" s="101"/>
      <c r="WSR1957" s="101"/>
      <c r="WSS1957" s="101"/>
      <c r="WST1957" s="101"/>
      <c r="WSU1957" s="101"/>
      <c r="WSV1957" s="101"/>
      <c r="WSW1957" s="101"/>
      <c r="WSX1957" s="101"/>
      <c r="WSY1957" s="101"/>
      <c r="WSZ1957" s="101"/>
      <c r="WTA1957" s="101"/>
      <c r="WTB1957" s="101"/>
      <c r="WTC1957" s="101"/>
      <c r="WTD1957" s="101"/>
      <c r="WTE1957" s="101"/>
      <c r="WTF1957" s="101"/>
      <c r="WTG1957" s="101"/>
      <c r="WTH1957" s="101"/>
      <c r="WTI1957" s="101"/>
      <c r="WTJ1957" s="101"/>
      <c r="WTK1957" s="101"/>
      <c r="WTL1957" s="101"/>
      <c r="WTM1957" s="101"/>
      <c r="WTN1957" s="101"/>
      <c r="WTO1957" s="101"/>
      <c r="WTP1957" s="101"/>
      <c r="WTQ1957" s="101"/>
      <c r="WTR1957" s="101"/>
      <c r="WTS1957" s="101"/>
      <c r="WTT1957" s="101"/>
      <c r="WTU1957" s="101"/>
      <c r="WTV1957" s="101"/>
      <c r="WTW1957" s="101"/>
      <c r="WTX1957" s="101"/>
      <c r="WTY1957" s="101"/>
      <c r="WTZ1957" s="101"/>
      <c r="WUA1957" s="101"/>
      <c r="WUB1957" s="101"/>
      <c r="WUC1957" s="101"/>
      <c r="WUD1957" s="101"/>
      <c r="WUE1957" s="101"/>
      <c r="WUF1957" s="101"/>
      <c r="WUG1957" s="101"/>
      <c r="WUH1957" s="101"/>
      <c r="WUI1957" s="101"/>
      <c r="WUJ1957" s="101"/>
      <c r="WUK1957" s="101"/>
      <c r="WUL1957" s="101"/>
      <c r="WUM1957" s="101"/>
      <c r="WUN1957" s="101"/>
      <c r="WUO1957" s="101"/>
      <c r="WUP1957" s="101"/>
      <c r="WUQ1957" s="101"/>
      <c r="WUR1957" s="101"/>
      <c r="WUS1957" s="101"/>
      <c r="WUT1957" s="101"/>
      <c r="WUU1957" s="101"/>
      <c r="WUV1957" s="101"/>
      <c r="WUW1957" s="101"/>
      <c r="WUX1957" s="101"/>
      <c r="WUY1957" s="101"/>
      <c r="WUZ1957" s="101"/>
      <c r="WVA1957" s="101"/>
      <c r="WVB1957" s="101"/>
      <c r="WVC1957" s="101"/>
      <c r="WVD1957" s="101"/>
      <c r="WVE1957" s="101"/>
      <c r="WVF1957" s="101"/>
      <c r="WVG1957" s="101"/>
      <c r="WVH1957" s="101"/>
      <c r="WVI1957" s="101"/>
      <c r="WVJ1957" s="101"/>
      <c r="WVK1957" s="101"/>
      <c r="WVL1957" s="101"/>
      <c r="WVM1957" s="101"/>
      <c r="WVN1957" s="101"/>
      <c r="WVO1957" s="101"/>
      <c r="WVP1957" s="101"/>
      <c r="WVQ1957" s="101"/>
      <c r="WVR1957" s="101"/>
      <c r="WVS1957" s="101"/>
      <c r="WVT1957" s="101"/>
      <c r="WVU1957" s="101"/>
      <c r="WVV1957" s="101"/>
      <c r="WVW1957" s="101"/>
      <c r="WVX1957" s="101"/>
      <c r="WVY1957" s="101"/>
      <c r="WVZ1957" s="101"/>
      <c r="WWA1957" s="101"/>
      <c r="WWB1957" s="101"/>
      <c r="WWC1957" s="101"/>
      <c r="WWD1957" s="101"/>
      <c r="WWE1957" s="101"/>
      <c r="WWF1957" s="101"/>
      <c r="WWG1957" s="101"/>
      <c r="WWH1957" s="101"/>
      <c r="WWI1957" s="101"/>
      <c r="WWJ1957" s="101"/>
      <c r="WWK1957" s="101"/>
      <c r="WWL1957" s="101"/>
      <c r="WWM1957" s="101"/>
      <c r="WWN1957" s="101"/>
      <c r="WWO1957" s="101"/>
      <c r="WWP1957" s="101"/>
      <c r="WWQ1957" s="101"/>
      <c r="WWR1957" s="101"/>
      <c r="WWS1957" s="101"/>
      <c r="WWT1957" s="101"/>
      <c r="WWU1957" s="101"/>
      <c r="WWV1957" s="101"/>
      <c r="WWW1957" s="101"/>
      <c r="WWX1957" s="101"/>
      <c r="WWY1957" s="101"/>
      <c r="WWZ1957" s="101"/>
      <c r="WXA1957" s="101"/>
      <c r="WXB1957" s="101"/>
      <c r="WXC1957" s="101"/>
      <c r="WXD1957" s="101"/>
      <c r="WXE1957" s="101"/>
      <c r="WXF1957" s="101"/>
      <c r="WXG1957" s="101"/>
      <c r="WXH1957" s="101"/>
      <c r="WXI1957" s="101"/>
      <c r="WXJ1957" s="101"/>
      <c r="WXK1957" s="101"/>
      <c r="WXL1957" s="101"/>
      <c r="WXM1957" s="101"/>
      <c r="WXN1957" s="101"/>
      <c r="WXO1957" s="101"/>
      <c r="WXP1957" s="101"/>
      <c r="WXQ1957" s="101"/>
      <c r="WXR1957" s="101"/>
      <c r="WXS1957" s="101"/>
      <c r="WXT1957" s="101"/>
      <c r="WXU1957" s="101"/>
      <c r="WXV1957" s="101"/>
      <c r="WXW1957" s="101"/>
      <c r="WXX1957" s="101"/>
      <c r="WXY1957" s="101"/>
      <c r="WXZ1957" s="101"/>
      <c r="WYA1957" s="101"/>
      <c r="WYB1957" s="101"/>
      <c r="WYC1957" s="101"/>
      <c r="WYD1957" s="101"/>
      <c r="WYE1957" s="101"/>
      <c r="WYF1957" s="101"/>
      <c r="WYG1957" s="101"/>
      <c r="WYH1957" s="101"/>
      <c r="WYI1957" s="101"/>
      <c r="WYJ1957" s="101"/>
      <c r="WYK1957" s="101"/>
      <c r="WYL1957" s="101"/>
      <c r="WYM1957" s="101"/>
      <c r="WYN1957" s="101"/>
      <c r="WYO1957" s="101"/>
      <c r="WYP1957" s="101"/>
      <c r="WYQ1957" s="101"/>
      <c r="WYR1957" s="101"/>
      <c r="WYS1957" s="101"/>
      <c r="WYT1957" s="101"/>
      <c r="WYU1957" s="101"/>
      <c r="WYV1957" s="101"/>
      <c r="WYW1957" s="101"/>
      <c r="WYX1957" s="101"/>
      <c r="WYY1957" s="101"/>
      <c r="WYZ1957" s="101"/>
      <c r="WZA1957" s="101"/>
      <c r="WZB1957" s="101"/>
      <c r="WZC1957" s="101"/>
      <c r="WZD1957" s="101"/>
      <c r="WZE1957" s="101"/>
      <c r="WZF1957" s="101"/>
      <c r="WZG1957" s="101"/>
      <c r="WZH1957" s="101"/>
      <c r="WZI1957" s="101"/>
      <c r="WZJ1957" s="101"/>
      <c r="WZK1957" s="101"/>
      <c r="WZL1957" s="101"/>
      <c r="WZM1957" s="101"/>
      <c r="WZN1957" s="101"/>
      <c r="WZO1957" s="101"/>
      <c r="WZP1957" s="101"/>
      <c r="WZQ1957" s="101"/>
      <c r="WZR1957" s="101"/>
      <c r="WZS1957" s="101"/>
      <c r="WZT1957" s="101"/>
      <c r="WZU1957" s="101"/>
      <c r="WZV1957" s="101"/>
      <c r="WZW1957" s="101"/>
      <c r="WZX1957" s="101"/>
      <c r="WZY1957" s="101"/>
      <c r="WZZ1957" s="101"/>
      <c r="XAA1957" s="101"/>
      <c r="XAB1957" s="101"/>
      <c r="XAC1957" s="101"/>
      <c r="XAD1957" s="101"/>
      <c r="XAE1957" s="101"/>
      <c r="XAF1957" s="101"/>
      <c r="XAG1957" s="101"/>
      <c r="XAH1957" s="101"/>
      <c r="XAI1957" s="101"/>
      <c r="XAJ1957" s="101"/>
      <c r="XAK1957" s="101"/>
      <c r="XAL1957" s="101"/>
      <c r="XAM1957" s="101"/>
      <c r="XAN1957" s="101"/>
      <c r="XAO1957" s="101"/>
      <c r="XAP1957" s="101"/>
      <c r="XAQ1957" s="101"/>
      <c r="XAR1957" s="101"/>
      <c r="XAS1957" s="101"/>
      <c r="XAT1957" s="101"/>
      <c r="XAU1957" s="101"/>
      <c r="XAV1957" s="101"/>
      <c r="XAW1957" s="101"/>
      <c r="XAX1957" s="101"/>
      <c r="XAY1957" s="101"/>
      <c r="XAZ1957" s="101"/>
      <c r="XBA1957" s="101"/>
      <c r="XBB1957" s="101"/>
      <c r="XBC1957" s="101"/>
      <c r="XBD1957" s="101"/>
      <c r="XBE1957" s="101"/>
      <c r="XBF1957" s="101"/>
      <c r="XBG1957" s="101"/>
      <c r="XBH1957" s="101"/>
      <c r="XBI1957" s="101"/>
      <c r="XBJ1957" s="101"/>
      <c r="XBK1957" s="101"/>
      <c r="XBL1957" s="101"/>
      <c r="XBM1957" s="101"/>
      <c r="XBN1957" s="101"/>
      <c r="XBO1957" s="101"/>
      <c r="XBP1957" s="101"/>
      <c r="XBQ1957" s="101"/>
      <c r="XBR1957" s="101"/>
      <c r="XBS1957" s="101"/>
      <c r="XBT1957" s="101"/>
      <c r="XBU1957" s="101"/>
      <c r="XBV1957" s="101"/>
      <c r="XBW1957" s="101"/>
      <c r="XBX1957" s="101"/>
      <c r="XBY1957" s="101"/>
      <c r="XBZ1957" s="101"/>
      <c r="XCA1957" s="101"/>
      <c r="XCB1957" s="101"/>
      <c r="XCC1957" s="101"/>
      <c r="XCD1957" s="101"/>
      <c r="XCE1957" s="101"/>
      <c r="XCF1957" s="101"/>
      <c r="XCG1957" s="101"/>
      <c r="XCH1957" s="101"/>
      <c r="XCI1957" s="101"/>
      <c r="XCJ1957" s="101"/>
      <c r="XCK1957" s="101"/>
      <c r="XCL1957" s="101"/>
      <c r="XCM1957" s="101"/>
      <c r="XCN1957" s="101"/>
      <c r="XCO1957" s="101"/>
      <c r="XCP1957" s="101"/>
      <c r="XCQ1957" s="101"/>
      <c r="XCR1957" s="101"/>
      <c r="XCS1957" s="101"/>
      <c r="XCT1957" s="101"/>
      <c r="XCU1957" s="101"/>
      <c r="XCV1957" s="101"/>
      <c r="XCW1957" s="101"/>
      <c r="XCX1957" s="101"/>
      <c r="XCY1957" s="101"/>
      <c r="XCZ1957" s="101"/>
      <c r="XDA1957" s="101"/>
      <c r="XDB1957" s="101"/>
      <c r="XDC1957" s="101"/>
      <c r="XDD1957" s="101"/>
      <c r="XDE1957" s="101"/>
      <c r="XDF1957" s="101"/>
      <c r="XDG1957" s="101"/>
      <c r="XDH1957" s="101"/>
      <c r="XDI1957" s="101"/>
      <c r="XDJ1957" s="101"/>
      <c r="XDK1957" s="101"/>
      <c r="XDL1957" s="101"/>
      <c r="XDM1957" s="101"/>
      <c r="XDN1957" s="101"/>
      <c r="XDO1957" s="101"/>
      <c r="XDP1957" s="101"/>
      <c r="XDQ1957" s="101"/>
      <c r="XDR1957" s="101"/>
      <c r="XDS1957" s="101"/>
      <c r="XDT1957" s="101"/>
      <c r="XDU1957" s="101"/>
      <c r="XDV1957" s="101"/>
      <c r="XDW1957" s="101"/>
      <c r="XDX1957" s="101"/>
      <c r="XDY1957" s="101"/>
      <c r="XDZ1957" s="101"/>
      <c r="XEA1957" s="101"/>
      <c r="XEB1957" s="101"/>
      <c r="XEC1957" s="101"/>
      <c r="XED1957" s="101"/>
      <c r="XEE1957" s="101"/>
      <c r="XEF1957" s="101"/>
      <c r="XEG1957" s="101"/>
      <c r="XEH1957" s="101"/>
      <c r="XEI1957" s="101"/>
      <c r="XEJ1957" s="101"/>
      <c r="XEK1957" s="101"/>
      <c r="XEL1957" s="101"/>
      <c r="XEM1957" s="101"/>
      <c r="XEN1957" s="101"/>
      <c r="XEO1957" s="101"/>
      <c r="XEP1957" s="101"/>
      <c r="XEQ1957" s="101"/>
      <c r="XER1957" s="101"/>
      <c r="XES1957" s="101"/>
      <c r="XET1957" s="101"/>
      <c r="XEU1957" s="101"/>
      <c r="XEV1957" s="101"/>
      <c r="XEW1957" s="101"/>
      <c r="XEX1957" s="101"/>
      <c r="XEY1957" s="101"/>
      <c r="XEZ1957" s="101"/>
      <c r="XFA1957" s="101"/>
      <c r="XFB1957" s="101"/>
      <c r="XFC1957" s="101"/>
      <c r="XFD1957" s="101"/>
    </row>
    <row r="1958" spans="1:16384" ht="14.1" customHeight="1" thickBot="1" x14ac:dyDescent="0.25">
      <c r="A1958" s="106" t="s">
        <v>14828</v>
      </c>
      <c r="B1958" s="67" t="s">
        <v>8528</v>
      </c>
      <c r="C1958" s="76">
        <v>43160</v>
      </c>
      <c r="D1958" s="106" t="s">
        <v>9385</v>
      </c>
      <c r="E1958" s="67" t="s">
        <v>13094</v>
      </c>
      <c r="F1958" s="66"/>
      <c r="G1958" s="45"/>
      <c r="H1958" s="45"/>
      <c r="I1958" s="45"/>
      <c r="J1958" s="45"/>
      <c r="K1958" s="101"/>
      <c r="L1958" s="101"/>
      <c r="M1958" s="101"/>
      <c r="N1958" s="101"/>
      <c r="O1958" s="101"/>
      <c r="P1958" s="101"/>
      <c r="Q1958" s="101"/>
      <c r="R1958" s="101"/>
      <c r="S1958" s="101"/>
      <c r="T1958" s="101"/>
      <c r="U1958" s="101"/>
      <c r="V1958" s="101"/>
      <c r="W1958" s="101"/>
      <c r="X1958" s="101"/>
      <c r="Y1958" s="101"/>
      <c r="Z1958" s="101"/>
      <c r="AA1958" s="101"/>
      <c r="AB1958" s="101"/>
      <c r="AC1958" s="101"/>
      <c r="AD1958" s="101"/>
      <c r="AE1958" s="101"/>
      <c r="AF1958" s="101"/>
      <c r="AG1958" s="101"/>
      <c r="AH1958" s="101"/>
      <c r="AI1958" s="101"/>
      <c r="AJ1958" s="101"/>
      <c r="AK1958" s="101"/>
      <c r="AL1958" s="101"/>
      <c r="AM1958" s="101"/>
      <c r="AN1958" s="101"/>
      <c r="AO1958" s="101"/>
      <c r="AP1958" s="101"/>
      <c r="AQ1958" s="101"/>
      <c r="AR1958" s="101"/>
      <c r="AS1958" s="101"/>
      <c r="AT1958" s="101"/>
      <c r="AU1958" s="101"/>
      <c r="AV1958" s="101"/>
      <c r="AW1958" s="101"/>
      <c r="AX1958" s="101"/>
      <c r="AY1958" s="101"/>
      <c r="AZ1958" s="101"/>
      <c r="BA1958" s="101"/>
      <c r="BB1958" s="101"/>
      <c r="BC1958" s="101"/>
      <c r="BD1958" s="101"/>
      <c r="BE1958" s="101"/>
      <c r="BF1958" s="101"/>
      <c r="BG1958" s="101"/>
      <c r="BH1958" s="101"/>
      <c r="BI1958" s="101"/>
      <c r="BJ1958" s="101"/>
      <c r="BK1958" s="101"/>
      <c r="BL1958" s="101"/>
      <c r="BM1958" s="101"/>
      <c r="BN1958" s="101"/>
      <c r="BO1958" s="101"/>
      <c r="BP1958" s="101"/>
      <c r="BQ1958" s="101"/>
      <c r="BR1958" s="101"/>
      <c r="BS1958" s="101"/>
      <c r="BT1958" s="101"/>
      <c r="BU1958" s="101"/>
      <c r="BV1958" s="101"/>
      <c r="BW1958" s="101"/>
      <c r="BX1958" s="101"/>
      <c r="BY1958" s="101"/>
      <c r="BZ1958" s="101"/>
      <c r="CA1958" s="101"/>
      <c r="CB1958" s="101"/>
      <c r="CC1958" s="101"/>
      <c r="CD1958" s="101"/>
      <c r="CE1958" s="101"/>
      <c r="CF1958" s="101"/>
      <c r="CG1958" s="101"/>
      <c r="CH1958" s="101"/>
      <c r="CI1958" s="101"/>
      <c r="CJ1958" s="101"/>
      <c r="CK1958" s="101"/>
      <c r="CL1958" s="101"/>
      <c r="CM1958" s="101"/>
      <c r="CN1958" s="101"/>
      <c r="CO1958" s="101"/>
      <c r="CP1958" s="101"/>
      <c r="CQ1958" s="101"/>
      <c r="CR1958" s="101"/>
      <c r="CS1958" s="101"/>
      <c r="CT1958" s="101"/>
      <c r="CU1958" s="101"/>
      <c r="CV1958" s="101"/>
      <c r="CW1958" s="101"/>
      <c r="CX1958" s="101"/>
      <c r="CY1958" s="101"/>
      <c r="CZ1958" s="101"/>
      <c r="DA1958" s="101"/>
      <c r="DB1958" s="101"/>
      <c r="DC1958" s="101"/>
      <c r="DD1958" s="101"/>
      <c r="DE1958" s="101"/>
      <c r="DF1958" s="101"/>
      <c r="DG1958" s="101"/>
      <c r="DH1958" s="101"/>
      <c r="DI1958" s="101"/>
      <c r="DJ1958" s="101"/>
      <c r="DK1958" s="101"/>
      <c r="DL1958" s="101"/>
      <c r="DM1958" s="101"/>
      <c r="DN1958" s="101"/>
      <c r="DO1958" s="101"/>
      <c r="DP1958" s="101"/>
      <c r="DQ1958" s="101"/>
      <c r="DR1958" s="101"/>
      <c r="DS1958" s="101"/>
      <c r="DT1958" s="101"/>
      <c r="DU1958" s="101"/>
      <c r="DV1958" s="101"/>
      <c r="DW1958" s="101"/>
      <c r="DX1958" s="101"/>
      <c r="DY1958" s="101"/>
      <c r="DZ1958" s="101"/>
      <c r="EA1958" s="101"/>
      <c r="EB1958" s="101"/>
      <c r="EC1958" s="101"/>
      <c r="ED1958" s="101"/>
      <c r="EE1958" s="101"/>
      <c r="EF1958" s="101"/>
      <c r="EG1958" s="101"/>
      <c r="EH1958" s="101"/>
      <c r="EI1958" s="101"/>
      <c r="EJ1958" s="101"/>
      <c r="EK1958" s="101"/>
      <c r="EL1958" s="101"/>
      <c r="EM1958" s="101"/>
      <c r="EN1958" s="101"/>
      <c r="EO1958" s="101"/>
      <c r="EP1958" s="101"/>
      <c r="EQ1958" s="101"/>
      <c r="ER1958" s="101"/>
      <c r="ES1958" s="101"/>
      <c r="ET1958" s="101"/>
      <c r="EU1958" s="101"/>
      <c r="EV1958" s="101"/>
      <c r="EW1958" s="101"/>
      <c r="EX1958" s="101"/>
      <c r="EY1958" s="101"/>
      <c r="EZ1958" s="101"/>
      <c r="FA1958" s="101"/>
      <c r="FB1958" s="101"/>
      <c r="FC1958" s="101"/>
      <c r="FD1958" s="101"/>
      <c r="FE1958" s="101"/>
      <c r="FF1958" s="101"/>
      <c r="FG1958" s="101"/>
      <c r="FH1958" s="101"/>
      <c r="FI1958" s="101"/>
      <c r="FJ1958" s="101"/>
      <c r="FK1958" s="101"/>
      <c r="FL1958" s="101"/>
      <c r="FM1958" s="101"/>
      <c r="FN1958" s="101"/>
      <c r="FO1958" s="101"/>
      <c r="FP1958" s="101"/>
      <c r="FQ1958" s="101"/>
      <c r="FR1958" s="101"/>
      <c r="FS1958" s="101"/>
      <c r="FT1958" s="101"/>
      <c r="FU1958" s="101"/>
      <c r="FV1958" s="101"/>
      <c r="FW1958" s="101"/>
      <c r="FX1958" s="101"/>
      <c r="FY1958" s="101"/>
      <c r="FZ1958" s="101"/>
      <c r="GA1958" s="101"/>
      <c r="GB1958" s="101"/>
      <c r="GC1958" s="101"/>
      <c r="GD1958" s="101"/>
      <c r="GE1958" s="101"/>
      <c r="GF1958" s="101"/>
      <c r="GG1958" s="101"/>
      <c r="GH1958" s="101"/>
      <c r="GI1958" s="101"/>
      <c r="GJ1958" s="101"/>
      <c r="GK1958" s="101"/>
      <c r="GL1958" s="101"/>
      <c r="GM1958" s="101"/>
      <c r="GN1958" s="101"/>
      <c r="GO1958" s="101"/>
      <c r="GP1958" s="101"/>
      <c r="GQ1958" s="101"/>
      <c r="GR1958" s="101"/>
      <c r="GS1958" s="101"/>
      <c r="GT1958" s="101"/>
      <c r="GU1958" s="101"/>
      <c r="GV1958" s="101"/>
      <c r="GW1958" s="101"/>
      <c r="GX1958" s="101"/>
      <c r="GY1958" s="101"/>
      <c r="GZ1958" s="101"/>
      <c r="HA1958" s="101"/>
      <c r="HB1958" s="101"/>
      <c r="HC1958" s="101"/>
      <c r="HD1958" s="101"/>
      <c r="HE1958" s="101"/>
      <c r="HF1958" s="101"/>
      <c r="HG1958" s="101"/>
      <c r="HH1958" s="101"/>
      <c r="HI1958" s="101"/>
      <c r="HJ1958" s="101"/>
      <c r="HK1958" s="101"/>
      <c r="HL1958" s="101"/>
      <c r="HM1958" s="101"/>
      <c r="HN1958" s="101"/>
      <c r="HO1958" s="101"/>
      <c r="HP1958" s="101"/>
      <c r="HQ1958" s="101"/>
      <c r="HR1958" s="101"/>
      <c r="HS1958" s="101"/>
      <c r="HT1958" s="101"/>
      <c r="HU1958" s="101"/>
      <c r="HV1958" s="101"/>
      <c r="HW1958" s="101"/>
      <c r="HX1958" s="101"/>
      <c r="HY1958" s="101"/>
      <c r="HZ1958" s="101"/>
      <c r="IA1958" s="101"/>
      <c r="IB1958" s="101"/>
      <c r="IC1958" s="101"/>
      <c r="ID1958" s="101"/>
      <c r="IE1958" s="101"/>
      <c r="IF1958" s="101"/>
      <c r="IG1958" s="101"/>
      <c r="IH1958" s="101"/>
      <c r="II1958" s="101"/>
      <c r="IJ1958" s="101"/>
      <c r="IK1958" s="101"/>
      <c r="IL1958" s="101"/>
      <c r="IM1958" s="101"/>
      <c r="IN1958" s="101"/>
      <c r="IO1958" s="101"/>
      <c r="IP1958" s="101"/>
      <c r="IQ1958" s="101"/>
      <c r="IR1958" s="101"/>
      <c r="IS1958" s="101"/>
      <c r="IT1958" s="101"/>
      <c r="IU1958" s="101"/>
      <c r="IV1958" s="101"/>
      <c r="IW1958" s="101"/>
      <c r="IX1958" s="101"/>
      <c r="IY1958" s="101"/>
      <c r="IZ1958" s="101"/>
      <c r="JA1958" s="101"/>
      <c r="JB1958" s="101"/>
      <c r="JC1958" s="101"/>
      <c r="JD1958" s="101"/>
      <c r="JE1958" s="101"/>
      <c r="JF1958" s="101"/>
      <c r="JG1958" s="101"/>
      <c r="JH1958" s="101"/>
      <c r="JI1958" s="101"/>
      <c r="JJ1958" s="101"/>
      <c r="JK1958" s="101"/>
      <c r="JL1958" s="101"/>
      <c r="JM1958" s="101"/>
      <c r="JN1958" s="101"/>
      <c r="JO1958" s="101"/>
      <c r="JP1958" s="101"/>
      <c r="JQ1958" s="101"/>
      <c r="JR1958" s="101"/>
      <c r="JS1958" s="101"/>
      <c r="JT1958" s="101"/>
      <c r="JU1958" s="101"/>
      <c r="JV1958" s="101"/>
      <c r="JW1958" s="101"/>
      <c r="JX1958" s="101"/>
      <c r="JY1958" s="101"/>
      <c r="JZ1958" s="101"/>
      <c r="KA1958" s="101"/>
      <c r="KB1958" s="101"/>
      <c r="KC1958" s="101"/>
      <c r="KD1958" s="101"/>
      <c r="KE1958" s="101"/>
      <c r="KF1958" s="101"/>
      <c r="KG1958" s="101"/>
      <c r="KH1958" s="101"/>
      <c r="KI1958" s="101"/>
      <c r="KJ1958" s="101"/>
      <c r="KK1958" s="101"/>
      <c r="KL1958" s="101"/>
      <c r="KM1958" s="101"/>
      <c r="KN1958" s="101"/>
      <c r="KO1958" s="101"/>
      <c r="KP1958" s="101"/>
      <c r="KQ1958" s="101"/>
      <c r="KR1958" s="101"/>
      <c r="KS1958" s="101"/>
      <c r="KT1958" s="101"/>
      <c r="KU1958" s="101"/>
      <c r="KV1958" s="101"/>
      <c r="KW1958" s="101"/>
      <c r="KX1958" s="101"/>
      <c r="KY1958" s="101"/>
      <c r="KZ1958" s="101"/>
      <c r="LA1958" s="101"/>
      <c r="LB1958" s="101"/>
      <c r="LC1958" s="101"/>
      <c r="LD1958" s="101"/>
      <c r="LE1958" s="101"/>
      <c r="LF1958" s="101"/>
      <c r="LG1958" s="101"/>
      <c r="LH1958" s="101"/>
      <c r="LI1958" s="101"/>
      <c r="LJ1958" s="101"/>
      <c r="LK1958" s="101"/>
      <c r="LL1958" s="101"/>
      <c r="LM1958" s="101"/>
      <c r="LN1958" s="101"/>
      <c r="LO1958" s="101"/>
      <c r="LP1958" s="101"/>
      <c r="LQ1958" s="101"/>
      <c r="LR1958" s="101"/>
      <c r="LS1958" s="101"/>
      <c r="LT1958" s="101"/>
      <c r="LU1958" s="101"/>
      <c r="LV1958" s="101"/>
      <c r="LW1958" s="101"/>
      <c r="LX1958" s="101"/>
      <c r="LY1958" s="101"/>
      <c r="LZ1958" s="101"/>
      <c r="MA1958" s="101"/>
      <c r="MB1958" s="101"/>
      <c r="MC1958" s="101"/>
      <c r="MD1958" s="101"/>
      <c r="ME1958" s="101"/>
      <c r="MF1958" s="101"/>
      <c r="MG1958" s="101"/>
      <c r="MH1958" s="101"/>
      <c r="MI1958" s="101"/>
      <c r="MJ1958" s="101"/>
      <c r="MK1958" s="101"/>
      <c r="ML1958" s="101"/>
      <c r="MM1958" s="101"/>
      <c r="MN1958" s="101"/>
      <c r="MO1958" s="101"/>
      <c r="MP1958" s="101"/>
      <c r="MQ1958" s="101"/>
      <c r="MR1958" s="101"/>
      <c r="MS1958" s="101"/>
      <c r="MT1958" s="101"/>
      <c r="MU1958" s="101"/>
      <c r="MV1958" s="101"/>
      <c r="MW1958" s="101"/>
      <c r="MX1958" s="101"/>
      <c r="MY1958" s="101"/>
      <c r="MZ1958" s="101"/>
      <c r="NA1958" s="101"/>
      <c r="NB1958" s="101"/>
      <c r="NC1958" s="101"/>
      <c r="ND1958" s="101"/>
      <c r="NE1958" s="101"/>
      <c r="NF1958" s="101"/>
      <c r="NG1958" s="101"/>
      <c r="NH1958" s="101"/>
      <c r="NI1958" s="101"/>
      <c r="NJ1958" s="101"/>
      <c r="NK1958" s="101"/>
      <c r="NL1958" s="101"/>
      <c r="NM1958" s="101"/>
      <c r="NN1958" s="101"/>
      <c r="NO1958" s="101"/>
      <c r="NP1958" s="101"/>
      <c r="NQ1958" s="101"/>
      <c r="NR1958" s="101"/>
      <c r="NS1958" s="101"/>
      <c r="NT1958" s="101"/>
      <c r="NU1958" s="101"/>
      <c r="NV1958" s="101"/>
      <c r="NW1958" s="101"/>
      <c r="NX1958" s="101"/>
      <c r="NY1958" s="101"/>
      <c r="NZ1958" s="101"/>
      <c r="OA1958" s="101"/>
      <c r="OB1958" s="101"/>
      <c r="OC1958" s="101"/>
      <c r="OD1958" s="101"/>
      <c r="OE1958" s="101"/>
      <c r="OF1958" s="101"/>
      <c r="OG1958" s="101"/>
      <c r="OH1958" s="101"/>
      <c r="OI1958" s="101"/>
      <c r="OJ1958" s="101"/>
      <c r="OK1958" s="101"/>
      <c r="OL1958" s="101"/>
      <c r="OM1958" s="101"/>
      <c r="ON1958" s="101"/>
      <c r="OO1958" s="101"/>
      <c r="OP1958" s="101"/>
      <c r="OQ1958" s="101"/>
      <c r="OR1958" s="101"/>
      <c r="OS1958" s="101"/>
      <c r="OT1958" s="101"/>
      <c r="OU1958" s="101"/>
      <c r="OV1958" s="101"/>
      <c r="OW1958" s="101"/>
      <c r="OX1958" s="101"/>
      <c r="OY1958" s="101"/>
      <c r="OZ1958" s="101"/>
      <c r="PA1958" s="101"/>
      <c r="PB1958" s="101"/>
      <c r="PC1958" s="101"/>
      <c r="PD1958" s="101"/>
      <c r="PE1958" s="101"/>
      <c r="PF1958" s="101"/>
      <c r="PG1958" s="101"/>
      <c r="PH1958" s="101"/>
      <c r="PI1958" s="101"/>
      <c r="PJ1958" s="101"/>
      <c r="PK1958" s="101"/>
      <c r="PL1958" s="101"/>
      <c r="PM1958" s="101"/>
      <c r="PN1958" s="101"/>
      <c r="PO1958" s="101"/>
      <c r="PP1958" s="101"/>
      <c r="PQ1958" s="101"/>
      <c r="PR1958" s="101"/>
      <c r="PS1958" s="101"/>
      <c r="PT1958" s="101"/>
      <c r="PU1958" s="101"/>
      <c r="PV1958" s="101"/>
      <c r="PW1958" s="101"/>
      <c r="PX1958" s="101"/>
      <c r="PY1958" s="101"/>
      <c r="PZ1958" s="101"/>
      <c r="QA1958" s="101"/>
      <c r="QB1958" s="101"/>
      <c r="QC1958" s="101"/>
      <c r="QD1958" s="101"/>
      <c r="QE1958" s="101"/>
      <c r="QF1958" s="101"/>
      <c r="QG1958" s="101"/>
      <c r="QH1958" s="101"/>
      <c r="QI1958" s="101"/>
      <c r="QJ1958" s="101"/>
      <c r="QK1958" s="101"/>
      <c r="QL1958" s="101"/>
      <c r="QM1958" s="101"/>
      <c r="QN1958" s="101"/>
      <c r="QO1958" s="101"/>
      <c r="QP1958" s="101"/>
      <c r="QQ1958" s="101"/>
      <c r="QR1958" s="101"/>
      <c r="QS1958" s="101"/>
      <c r="QT1958" s="101"/>
      <c r="QU1958" s="101"/>
      <c r="QV1958" s="101"/>
      <c r="QW1958" s="101"/>
      <c r="QX1958" s="101"/>
      <c r="QY1958" s="101"/>
      <c r="QZ1958" s="101"/>
      <c r="RA1958" s="101"/>
      <c r="RB1958" s="101"/>
      <c r="RC1958" s="101"/>
      <c r="RD1958" s="101"/>
      <c r="RE1958" s="101"/>
      <c r="RF1958" s="101"/>
      <c r="RG1958" s="101"/>
      <c r="RH1958" s="101"/>
      <c r="RI1958" s="101"/>
      <c r="RJ1958" s="101"/>
      <c r="RK1958" s="101"/>
      <c r="RL1958" s="101"/>
      <c r="RM1958" s="101"/>
      <c r="RN1958" s="101"/>
      <c r="RO1958" s="101"/>
      <c r="RP1958" s="101"/>
      <c r="RQ1958" s="101"/>
      <c r="RR1958" s="101"/>
      <c r="RS1958" s="101"/>
      <c r="RT1958" s="101"/>
      <c r="RU1958" s="101"/>
      <c r="RV1958" s="101"/>
      <c r="RW1958" s="101"/>
      <c r="RX1958" s="101"/>
      <c r="RY1958" s="101"/>
      <c r="RZ1958" s="101"/>
      <c r="SA1958" s="101"/>
      <c r="SB1958" s="101"/>
      <c r="SC1958" s="101"/>
      <c r="SD1958" s="101"/>
      <c r="SE1958" s="101"/>
      <c r="SF1958" s="101"/>
      <c r="SG1958" s="101"/>
      <c r="SH1958" s="101"/>
      <c r="SI1958" s="101"/>
      <c r="SJ1958" s="101"/>
      <c r="SK1958" s="101"/>
      <c r="SL1958" s="101"/>
      <c r="SM1958" s="101"/>
      <c r="SN1958" s="101"/>
      <c r="SO1958" s="101"/>
      <c r="SP1958" s="101"/>
      <c r="SQ1958" s="101"/>
      <c r="SR1958" s="101"/>
      <c r="SS1958" s="101"/>
      <c r="ST1958" s="101"/>
      <c r="SU1958" s="101"/>
      <c r="SV1958" s="101"/>
      <c r="SW1958" s="101"/>
      <c r="SX1958" s="101"/>
      <c r="SY1958" s="101"/>
      <c r="SZ1958" s="101"/>
      <c r="TA1958" s="101"/>
      <c r="TB1958" s="101"/>
      <c r="TC1958" s="101"/>
      <c r="TD1958" s="101"/>
      <c r="TE1958" s="101"/>
      <c r="TF1958" s="101"/>
      <c r="TG1958" s="101"/>
      <c r="TH1958" s="101"/>
      <c r="TI1958" s="101"/>
      <c r="TJ1958" s="101"/>
      <c r="TK1958" s="101"/>
      <c r="TL1958" s="101"/>
      <c r="TM1958" s="101"/>
      <c r="TN1958" s="101"/>
      <c r="TO1958" s="101"/>
      <c r="TP1958" s="101"/>
      <c r="TQ1958" s="101"/>
      <c r="TR1958" s="101"/>
      <c r="TS1958" s="101"/>
      <c r="TT1958" s="101"/>
      <c r="TU1958" s="101"/>
      <c r="TV1958" s="101"/>
      <c r="TW1958" s="101"/>
      <c r="TX1958" s="101"/>
      <c r="TY1958" s="101"/>
      <c r="TZ1958" s="101"/>
      <c r="UA1958" s="101"/>
      <c r="UB1958" s="101"/>
      <c r="UC1958" s="101"/>
      <c r="UD1958" s="101"/>
      <c r="UE1958" s="101"/>
      <c r="UF1958" s="101"/>
      <c r="UG1958" s="101"/>
      <c r="UH1958" s="101"/>
      <c r="UI1958" s="101"/>
      <c r="UJ1958" s="101"/>
      <c r="UK1958" s="101"/>
      <c r="UL1958" s="101"/>
      <c r="UM1958" s="101"/>
      <c r="UN1958" s="101"/>
      <c r="UO1958" s="101"/>
      <c r="UP1958" s="101"/>
      <c r="UQ1958" s="101"/>
      <c r="UR1958" s="101"/>
      <c r="US1958" s="101"/>
      <c r="UT1958" s="101"/>
      <c r="UU1958" s="101"/>
      <c r="UV1958" s="101"/>
      <c r="UW1958" s="101"/>
      <c r="UX1958" s="101"/>
      <c r="UY1958" s="101"/>
      <c r="UZ1958" s="101"/>
      <c r="VA1958" s="101"/>
      <c r="VB1958" s="101"/>
      <c r="VC1958" s="101"/>
      <c r="VD1958" s="101"/>
      <c r="VE1958" s="101"/>
      <c r="VF1958" s="101"/>
      <c r="VG1958" s="101"/>
      <c r="VH1958" s="101"/>
      <c r="VI1958" s="101"/>
      <c r="VJ1958" s="101"/>
      <c r="VK1958" s="101"/>
      <c r="VL1958" s="101"/>
      <c r="VM1958" s="101"/>
      <c r="VN1958" s="101"/>
      <c r="VO1958" s="101"/>
      <c r="VP1958" s="101"/>
      <c r="VQ1958" s="101"/>
      <c r="VR1958" s="101"/>
      <c r="VS1958" s="101"/>
      <c r="VT1958" s="101"/>
      <c r="VU1958" s="101"/>
      <c r="VV1958" s="101"/>
      <c r="VW1958" s="101"/>
      <c r="VX1958" s="101"/>
      <c r="VY1958" s="101"/>
      <c r="VZ1958" s="101"/>
      <c r="WA1958" s="101"/>
      <c r="WB1958" s="101"/>
      <c r="WC1958" s="101"/>
      <c r="WD1958" s="101"/>
      <c r="WE1958" s="101"/>
      <c r="WF1958" s="101"/>
      <c r="WG1958" s="101"/>
      <c r="WH1958" s="101"/>
      <c r="WI1958" s="101"/>
      <c r="WJ1958" s="101"/>
      <c r="WK1958" s="101"/>
      <c r="WL1958" s="101"/>
      <c r="WM1958" s="101"/>
      <c r="WN1958" s="101"/>
      <c r="WO1958" s="101"/>
      <c r="WP1958" s="101"/>
      <c r="WQ1958" s="101"/>
      <c r="WR1958" s="101"/>
      <c r="WS1958" s="101"/>
      <c r="WT1958" s="101"/>
      <c r="WU1958" s="101"/>
      <c r="WV1958" s="101"/>
      <c r="WW1958" s="101"/>
      <c r="WX1958" s="101"/>
      <c r="WY1958" s="101"/>
      <c r="WZ1958" s="101"/>
      <c r="XA1958" s="101"/>
      <c r="XB1958" s="101"/>
      <c r="XC1958" s="101"/>
      <c r="XD1958" s="101"/>
      <c r="XE1958" s="101"/>
      <c r="XF1958" s="101"/>
      <c r="XG1958" s="101"/>
      <c r="XH1958" s="101"/>
      <c r="XI1958" s="101"/>
      <c r="XJ1958" s="101"/>
      <c r="XK1958" s="101"/>
      <c r="XL1958" s="101"/>
      <c r="XM1958" s="101"/>
      <c r="XN1958" s="101"/>
      <c r="XO1958" s="101"/>
      <c r="XP1958" s="101"/>
      <c r="XQ1958" s="101"/>
      <c r="XR1958" s="101"/>
      <c r="XS1958" s="101"/>
      <c r="XT1958" s="101"/>
      <c r="XU1958" s="101"/>
      <c r="XV1958" s="101"/>
      <c r="XW1958" s="101"/>
      <c r="XX1958" s="101"/>
      <c r="XY1958" s="101"/>
      <c r="XZ1958" s="101"/>
      <c r="YA1958" s="101"/>
      <c r="YB1958" s="101"/>
      <c r="YC1958" s="101"/>
      <c r="YD1958" s="101"/>
      <c r="YE1958" s="101"/>
      <c r="YF1958" s="101"/>
      <c r="YG1958" s="101"/>
      <c r="YH1958" s="101"/>
      <c r="YI1958" s="101"/>
      <c r="YJ1958" s="101"/>
      <c r="YK1958" s="101"/>
      <c r="YL1958" s="101"/>
      <c r="YM1958" s="101"/>
      <c r="YN1958" s="101"/>
      <c r="YO1958" s="101"/>
      <c r="YP1958" s="101"/>
      <c r="YQ1958" s="101"/>
      <c r="YR1958" s="101"/>
      <c r="YS1958" s="101"/>
      <c r="YT1958" s="101"/>
      <c r="YU1958" s="101"/>
      <c r="YV1958" s="101"/>
      <c r="YW1958" s="101"/>
      <c r="YX1958" s="101"/>
      <c r="YY1958" s="101"/>
      <c r="YZ1958" s="101"/>
      <c r="ZA1958" s="101"/>
      <c r="ZB1958" s="101"/>
      <c r="ZC1958" s="101"/>
      <c r="ZD1958" s="101"/>
      <c r="ZE1958" s="101"/>
      <c r="ZF1958" s="101"/>
      <c r="ZG1958" s="101"/>
      <c r="ZH1958" s="101"/>
      <c r="ZI1958" s="101"/>
      <c r="ZJ1958" s="101"/>
      <c r="ZK1958" s="101"/>
      <c r="ZL1958" s="101"/>
      <c r="ZM1958" s="101"/>
      <c r="ZN1958" s="101"/>
      <c r="ZO1958" s="101"/>
      <c r="ZP1958" s="101"/>
      <c r="ZQ1958" s="101"/>
      <c r="ZR1958" s="101"/>
      <c r="ZS1958" s="101"/>
      <c r="ZT1958" s="101"/>
      <c r="ZU1958" s="101"/>
      <c r="ZV1958" s="101"/>
      <c r="ZW1958" s="101"/>
      <c r="ZX1958" s="101"/>
      <c r="ZY1958" s="101"/>
      <c r="ZZ1958" s="101"/>
      <c r="AAA1958" s="101"/>
      <c r="AAB1958" s="101"/>
      <c r="AAC1958" s="101"/>
      <c r="AAD1958" s="101"/>
      <c r="AAE1958" s="101"/>
      <c r="AAF1958" s="101"/>
      <c r="AAG1958" s="101"/>
      <c r="AAH1958" s="101"/>
      <c r="AAI1958" s="101"/>
      <c r="AAJ1958" s="101"/>
      <c r="AAK1958" s="101"/>
      <c r="AAL1958" s="101"/>
      <c r="AAM1958" s="101"/>
      <c r="AAN1958" s="101"/>
      <c r="AAO1958" s="101"/>
      <c r="AAP1958" s="101"/>
      <c r="AAQ1958" s="101"/>
      <c r="AAR1958" s="101"/>
      <c r="AAS1958" s="101"/>
      <c r="AAT1958" s="101"/>
      <c r="AAU1958" s="101"/>
      <c r="AAV1958" s="101"/>
      <c r="AAW1958" s="101"/>
      <c r="AAX1958" s="101"/>
      <c r="AAY1958" s="101"/>
      <c r="AAZ1958" s="101"/>
      <c r="ABA1958" s="101"/>
      <c r="ABB1958" s="101"/>
      <c r="ABC1958" s="101"/>
      <c r="ABD1958" s="101"/>
      <c r="ABE1958" s="101"/>
      <c r="ABF1958" s="101"/>
      <c r="ABG1958" s="101"/>
      <c r="ABH1958" s="101"/>
      <c r="ABI1958" s="101"/>
      <c r="ABJ1958" s="101"/>
      <c r="ABK1958" s="101"/>
      <c r="ABL1958" s="101"/>
      <c r="ABM1958" s="101"/>
      <c r="ABN1958" s="101"/>
      <c r="ABO1958" s="101"/>
      <c r="ABP1958" s="101"/>
      <c r="ABQ1958" s="101"/>
      <c r="ABR1958" s="101"/>
      <c r="ABS1958" s="101"/>
      <c r="ABT1958" s="101"/>
      <c r="ABU1958" s="101"/>
      <c r="ABV1958" s="101"/>
      <c r="ABW1958" s="101"/>
      <c r="ABX1958" s="101"/>
      <c r="ABY1958" s="101"/>
      <c r="ABZ1958" s="101"/>
      <c r="ACA1958" s="101"/>
      <c r="ACB1958" s="101"/>
      <c r="ACC1958" s="101"/>
      <c r="ACD1958" s="101"/>
      <c r="ACE1958" s="101"/>
      <c r="ACF1958" s="101"/>
      <c r="ACG1958" s="101"/>
      <c r="ACH1958" s="101"/>
      <c r="ACI1958" s="101"/>
      <c r="ACJ1958" s="101"/>
      <c r="ACK1958" s="101"/>
      <c r="ACL1958" s="101"/>
      <c r="ACM1958" s="101"/>
      <c r="ACN1958" s="101"/>
      <c r="ACO1958" s="101"/>
      <c r="ACP1958" s="101"/>
      <c r="ACQ1958" s="101"/>
      <c r="ACR1958" s="101"/>
      <c r="ACS1958" s="101"/>
      <c r="ACT1958" s="101"/>
      <c r="ACU1958" s="101"/>
      <c r="ACV1958" s="101"/>
      <c r="ACW1958" s="101"/>
      <c r="ACX1958" s="101"/>
      <c r="ACY1958" s="101"/>
      <c r="ACZ1958" s="101"/>
      <c r="ADA1958" s="101"/>
      <c r="ADB1958" s="101"/>
      <c r="ADC1958" s="101"/>
      <c r="ADD1958" s="101"/>
      <c r="ADE1958" s="101"/>
      <c r="ADF1958" s="101"/>
      <c r="ADG1958" s="101"/>
      <c r="ADH1958" s="101"/>
      <c r="ADI1958" s="101"/>
      <c r="ADJ1958" s="101"/>
      <c r="ADK1958" s="101"/>
      <c r="ADL1958" s="101"/>
      <c r="ADM1958" s="101"/>
      <c r="ADN1958" s="101"/>
      <c r="ADO1958" s="101"/>
      <c r="ADP1958" s="101"/>
      <c r="ADQ1958" s="101"/>
      <c r="ADR1958" s="101"/>
      <c r="ADS1958" s="101"/>
      <c r="ADT1958" s="101"/>
      <c r="ADU1958" s="101"/>
      <c r="ADV1958" s="101"/>
      <c r="ADW1958" s="101"/>
      <c r="ADX1958" s="101"/>
      <c r="ADY1958" s="101"/>
      <c r="ADZ1958" s="101"/>
      <c r="AEA1958" s="101"/>
      <c r="AEB1958" s="101"/>
      <c r="AEC1958" s="101"/>
      <c r="AED1958" s="101"/>
      <c r="AEE1958" s="101"/>
      <c r="AEF1958" s="101"/>
      <c r="AEG1958" s="101"/>
      <c r="AEH1958" s="101"/>
      <c r="AEI1958" s="101"/>
      <c r="AEJ1958" s="101"/>
      <c r="AEK1958" s="101"/>
      <c r="AEL1958" s="101"/>
      <c r="AEM1958" s="101"/>
      <c r="AEN1958" s="101"/>
      <c r="AEO1958" s="101"/>
      <c r="AEP1958" s="101"/>
      <c r="AEQ1958" s="101"/>
      <c r="AER1958" s="101"/>
      <c r="AES1958" s="101"/>
      <c r="AET1958" s="101"/>
      <c r="AEU1958" s="101"/>
      <c r="AEV1958" s="101"/>
      <c r="AEW1958" s="101"/>
      <c r="AEX1958" s="101"/>
      <c r="AEY1958" s="101"/>
      <c r="AEZ1958" s="101"/>
      <c r="AFA1958" s="101"/>
      <c r="AFB1958" s="101"/>
      <c r="AFC1958" s="101"/>
      <c r="AFD1958" s="101"/>
      <c r="AFE1958" s="101"/>
      <c r="AFF1958" s="101"/>
      <c r="AFG1958" s="101"/>
      <c r="AFH1958" s="101"/>
      <c r="AFI1958" s="101"/>
      <c r="AFJ1958" s="101"/>
      <c r="AFK1958" s="101"/>
      <c r="AFL1958" s="101"/>
      <c r="AFM1958" s="101"/>
      <c r="AFN1958" s="101"/>
      <c r="AFO1958" s="101"/>
      <c r="AFP1958" s="101"/>
      <c r="AFQ1958" s="101"/>
      <c r="AFR1958" s="101"/>
      <c r="AFS1958" s="101"/>
      <c r="AFT1958" s="101"/>
      <c r="AFU1958" s="101"/>
      <c r="AFV1958" s="101"/>
      <c r="AFW1958" s="101"/>
      <c r="AFX1958" s="101"/>
      <c r="AFY1958" s="101"/>
      <c r="AFZ1958" s="101"/>
      <c r="AGA1958" s="101"/>
      <c r="AGB1958" s="101"/>
      <c r="AGC1958" s="101"/>
      <c r="AGD1958" s="101"/>
      <c r="AGE1958" s="101"/>
      <c r="AGF1958" s="101"/>
      <c r="AGG1958" s="101"/>
      <c r="AGH1958" s="101"/>
      <c r="AGI1958" s="101"/>
      <c r="AGJ1958" s="101"/>
      <c r="AGK1958" s="101"/>
      <c r="AGL1958" s="101"/>
      <c r="AGM1958" s="101"/>
      <c r="AGN1958" s="101"/>
      <c r="AGO1958" s="101"/>
      <c r="AGP1958" s="101"/>
      <c r="AGQ1958" s="101"/>
      <c r="AGR1958" s="101"/>
      <c r="AGS1958" s="101"/>
      <c r="AGT1958" s="101"/>
      <c r="AGU1958" s="101"/>
      <c r="AGV1958" s="101"/>
      <c r="AGW1958" s="101"/>
      <c r="AGX1958" s="101"/>
      <c r="AGY1958" s="101"/>
      <c r="AGZ1958" s="101"/>
      <c r="AHA1958" s="101"/>
      <c r="AHB1958" s="101"/>
      <c r="AHC1958" s="101"/>
      <c r="AHD1958" s="101"/>
      <c r="AHE1958" s="101"/>
      <c r="AHF1958" s="101"/>
      <c r="AHG1958" s="101"/>
      <c r="AHH1958" s="101"/>
      <c r="AHI1958" s="101"/>
      <c r="AHJ1958" s="101"/>
      <c r="AHK1958" s="101"/>
      <c r="AHL1958" s="101"/>
      <c r="AHM1958" s="101"/>
      <c r="AHN1958" s="101"/>
      <c r="AHO1958" s="101"/>
      <c r="AHP1958" s="101"/>
      <c r="AHQ1958" s="101"/>
      <c r="AHR1958" s="101"/>
      <c r="AHS1958" s="101"/>
      <c r="AHT1958" s="101"/>
      <c r="AHU1958" s="101"/>
      <c r="AHV1958" s="101"/>
      <c r="AHW1958" s="101"/>
      <c r="AHX1958" s="101"/>
      <c r="AHY1958" s="101"/>
      <c r="AHZ1958" s="101"/>
      <c r="AIA1958" s="101"/>
      <c r="AIB1958" s="101"/>
      <c r="AIC1958" s="101"/>
      <c r="AID1958" s="101"/>
      <c r="AIE1958" s="101"/>
      <c r="AIF1958" s="101"/>
      <c r="AIG1958" s="101"/>
      <c r="AIH1958" s="101"/>
      <c r="AII1958" s="101"/>
      <c r="AIJ1958" s="101"/>
      <c r="AIK1958" s="101"/>
      <c r="AIL1958" s="101"/>
      <c r="AIM1958" s="101"/>
      <c r="AIN1958" s="101"/>
      <c r="AIO1958" s="101"/>
      <c r="AIP1958" s="101"/>
      <c r="AIQ1958" s="101"/>
      <c r="AIR1958" s="101"/>
      <c r="AIS1958" s="101"/>
      <c r="AIT1958" s="101"/>
      <c r="AIU1958" s="101"/>
      <c r="AIV1958" s="101"/>
      <c r="AIW1958" s="101"/>
      <c r="AIX1958" s="101"/>
      <c r="AIY1958" s="101"/>
      <c r="AIZ1958" s="101"/>
      <c r="AJA1958" s="101"/>
      <c r="AJB1958" s="101"/>
      <c r="AJC1958" s="101"/>
      <c r="AJD1958" s="101"/>
      <c r="AJE1958" s="101"/>
      <c r="AJF1958" s="101"/>
      <c r="AJG1958" s="101"/>
      <c r="AJH1958" s="101"/>
      <c r="AJI1958" s="101"/>
      <c r="AJJ1958" s="101"/>
      <c r="AJK1958" s="101"/>
      <c r="AJL1958" s="101"/>
      <c r="AJM1958" s="101"/>
      <c r="AJN1958" s="101"/>
      <c r="AJO1958" s="101"/>
      <c r="AJP1958" s="101"/>
      <c r="AJQ1958" s="101"/>
      <c r="AJR1958" s="101"/>
      <c r="AJS1958" s="101"/>
      <c r="AJT1958" s="101"/>
      <c r="AJU1958" s="101"/>
      <c r="AJV1958" s="101"/>
      <c r="AJW1958" s="101"/>
      <c r="AJX1958" s="101"/>
      <c r="AJY1958" s="101"/>
      <c r="AJZ1958" s="101"/>
      <c r="AKA1958" s="101"/>
      <c r="AKB1958" s="101"/>
      <c r="AKC1958" s="101"/>
      <c r="AKD1958" s="101"/>
      <c r="AKE1958" s="101"/>
      <c r="AKF1958" s="101"/>
      <c r="AKG1958" s="101"/>
      <c r="AKH1958" s="101"/>
      <c r="AKI1958" s="101"/>
      <c r="AKJ1958" s="101"/>
      <c r="AKK1958" s="101"/>
      <c r="AKL1958" s="101"/>
      <c r="AKM1958" s="101"/>
      <c r="AKN1958" s="101"/>
      <c r="AKO1958" s="101"/>
      <c r="AKP1958" s="101"/>
      <c r="AKQ1958" s="101"/>
      <c r="AKR1958" s="101"/>
      <c r="AKS1958" s="101"/>
      <c r="AKT1958" s="101"/>
      <c r="AKU1958" s="101"/>
      <c r="AKV1958" s="101"/>
      <c r="AKW1958" s="101"/>
      <c r="AKX1958" s="101"/>
      <c r="AKY1958" s="101"/>
      <c r="AKZ1958" s="101"/>
      <c r="ALA1958" s="101"/>
      <c r="ALB1958" s="101"/>
      <c r="ALC1958" s="101"/>
      <c r="ALD1958" s="101"/>
      <c r="ALE1958" s="101"/>
      <c r="ALF1958" s="101"/>
      <c r="ALG1958" s="101"/>
      <c r="ALH1958" s="101"/>
      <c r="ALI1958" s="101"/>
      <c r="ALJ1958" s="101"/>
      <c r="ALK1958" s="101"/>
      <c r="ALL1958" s="101"/>
      <c r="ALM1958" s="101"/>
      <c r="ALN1958" s="101"/>
      <c r="ALO1958" s="101"/>
      <c r="ALP1958" s="101"/>
      <c r="ALQ1958" s="101"/>
      <c r="ALR1958" s="101"/>
      <c r="ALS1958" s="101"/>
      <c r="ALT1958" s="101"/>
      <c r="ALU1958" s="101"/>
      <c r="ALV1958" s="101"/>
      <c r="ALW1958" s="101"/>
      <c r="ALX1958" s="101"/>
      <c r="ALY1958" s="101"/>
      <c r="ALZ1958" s="101"/>
      <c r="AMA1958" s="101"/>
      <c r="AMB1958" s="101"/>
      <c r="AMC1958" s="101"/>
      <c r="AMD1958" s="101"/>
      <c r="AME1958" s="101"/>
      <c r="AMF1958" s="101"/>
      <c r="AMG1958" s="101"/>
      <c r="AMH1958" s="101"/>
      <c r="AMI1958" s="101"/>
      <c r="AMJ1958" s="101"/>
      <c r="AMK1958" s="101"/>
      <c r="AML1958" s="101"/>
      <c r="AMM1958" s="101"/>
      <c r="AMN1958" s="101"/>
      <c r="AMO1958" s="101"/>
      <c r="AMP1958" s="101"/>
      <c r="AMQ1958" s="101"/>
      <c r="AMR1958" s="101"/>
      <c r="AMS1958" s="101"/>
      <c r="AMT1958" s="101"/>
      <c r="AMU1958" s="101"/>
      <c r="AMV1958" s="101"/>
      <c r="AMW1958" s="101"/>
      <c r="AMX1958" s="101"/>
      <c r="AMY1958" s="101"/>
      <c r="AMZ1958" s="101"/>
      <c r="ANA1958" s="101"/>
      <c r="ANB1958" s="101"/>
      <c r="ANC1958" s="101"/>
      <c r="AND1958" s="101"/>
      <c r="ANE1958" s="101"/>
      <c r="ANF1958" s="101"/>
      <c r="ANG1958" s="101"/>
      <c r="ANH1958" s="101"/>
      <c r="ANI1958" s="101"/>
      <c r="ANJ1958" s="101"/>
      <c r="ANK1958" s="101"/>
      <c r="ANL1958" s="101"/>
      <c r="ANM1958" s="101"/>
      <c r="ANN1958" s="101"/>
      <c r="ANO1958" s="101"/>
      <c r="ANP1958" s="101"/>
      <c r="ANQ1958" s="101"/>
      <c r="ANR1958" s="101"/>
      <c r="ANS1958" s="101"/>
      <c r="ANT1958" s="101"/>
      <c r="ANU1958" s="101"/>
      <c r="ANV1958" s="101"/>
      <c r="ANW1958" s="101"/>
      <c r="ANX1958" s="101"/>
      <c r="ANY1958" s="101"/>
      <c r="ANZ1958" s="101"/>
      <c r="AOA1958" s="101"/>
      <c r="AOB1958" s="101"/>
      <c r="AOC1958" s="101"/>
      <c r="AOD1958" s="101"/>
      <c r="AOE1958" s="101"/>
      <c r="AOF1958" s="101"/>
      <c r="AOG1958" s="101"/>
      <c r="AOH1958" s="101"/>
      <c r="AOI1958" s="101"/>
      <c r="AOJ1958" s="101"/>
      <c r="AOK1958" s="101"/>
      <c r="AOL1958" s="101"/>
      <c r="AOM1958" s="101"/>
      <c r="AON1958" s="101"/>
      <c r="AOO1958" s="101"/>
      <c r="AOP1958" s="101"/>
      <c r="AOQ1958" s="101"/>
      <c r="AOR1958" s="101"/>
      <c r="AOS1958" s="101"/>
      <c r="AOT1958" s="101"/>
      <c r="AOU1958" s="101"/>
      <c r="AOV1958" s="101"/>
      <c r="AOW1958" s="101"/>
      <c r="AOX1958" s="101"/>
      <c r="AOY1958" s="101"/>
      <c r="AOZ1958" s="101"/>
      <c r="APA1958" s="101"/>
      <c r="APB1958" s="101"/>
      <c r="APC1958" s="101"/>
      <c r="APD1958" s="101"/>
      <c r="APE1958" s="101"/>
      <c r="APF1958" s="101"/>
      <c r="APG1958" s="101"/>
      <c r="APH1958" s="101"/>
      <c r="API1958" s="101"/>
      <c r="APJ1958" s="101"/>
      <c r="APK1958" s="101"/>
      <c r="APL1958" s="101"/>
      <c r="APM1958" s="101"/>
      <c r="APN1958" s="101"/>
      <c r="APO1958" s="101"/>
      <c r="APP1958" s="101"/>
      <c r="APQ1958" s="101"/>
      <c r="APR1958" s="101"/>
      <c r="APS1958" s="101"/>
      <c r="APT1958" s="101"/>
      <c r="APU1958" s="101"/>
      <c r="APV1958" s="101"/>
      <c r="APW1958" s="101"/>
      <c r="APX1958" s="101"/>
      <c r="APY1958" s="101"/>
      <c r="APZ1958" s="101"/>
      <c r="AQA1958" s="101"/>
      <c r="AQB1958" s="101"/>
      <c r="AQC1958" s="101"/>
      <c r="AQD1958" s="101"/>
      <c r="AQE1958" s="101"/>
      <c r="AQF1958" s="101"/>
      <c r="AQG1958" s="101"/>
      <c r="AQH1958" s="101"/>
      <c r="AQI1958" s="101"/>
      <c r="AQJ1958" s="101"/>
      <c r="AQK1958" s="101"/>
      <c r="AQL1958" s="101"/>
      <c r="AQM1958" s="101"/>
      <c r="AQN1958" s="101"/>
      <c r="AQO1958" s="101"/>
      <c r="AQP1958" s="101"/>
      <c r="AQQ1958" s="101"/>
      <c r="AQR1958" s="101"/>
      <c r="AQS1958" s="101"/>
      <c r="AQT1958" s="101"/>
      <c r="AQU1958" s="101"/>
      <c r="AQV1958" s="101"/>
      <c r="AQW1958" s="101"/>
      <c r="AQX1958" s="101"/>
      <c r="AQY1958" s="101"/>
      <c r="AQZ1958" s="101"/>
      <c r="ARA1958" s="101"/>
      <c r="ARB1958" s="101"/>
      <c r="ARC1958" s="101"/>
      <c r="ARD1958" s="101"/>
      <c r="ARE1958" s="101"/>
      <c r="ARF1958" s="101"/>
      <c r="ARG1958" s="101"/>
      <c r="ARH1958" s="101"/>
      <c r="ARI1958" s="101"/>
      <c r="ARJ1958" s="101"/>
      <c r="ARK1958" s="101"/>
      <c r="ARL1958" s="101"/>
      <c r="ARM1958" s="101"/>
      <c r="ARN1958" s="101"/>
      <c r="ARO1958" s="101"/>
      <c r="ARP1958" s="101"/>
      <c r="ARQ1958" s="101"/>
      <c r="ARR1958" s="101"/>
      <c r="ARS1958" s="101"/>
      <c r="ART1958" s="101"/>
      <c r="ARU1958" s="101"/>
      <c r="ARV1958" s="101"/>
      <c r="ARW1958" s="101"/>
      <c r="ARX1958" s="101"/>
      <c r="ARY1958" s="101"/>
      <c r="ARZ1958" s="101"/>
      <c r="ASA1958" s="101"/>
      <c r="ASB1958" s="101"/>
      <c r="ASC1958" s="101"/>
      <c r="ASD1958" s="101"/>
      <c r="ASE1958" s="101"/>
      <c r="ASF1958" s="101"/>
      <c r="ASG1958" s="101"/>
      <c r="ASH1958" s="101"/>
      <c r="ASI1958" s="101"/>
      <c r="ASJ1958" s="101"/>
      <c r="ASK1958" s="101"/>
      <c r="ASL1958" s="101"/>
      <c r="ASM1958" s="101"/>
      <c r="ASN1958" s="101"/>
      <c r="ASO1958" s="101"/>
      <c r="ASP1958" s="101"/>
      <c r="ASQ1958" s="101"/>
      <c r="ASR1958" s="101"/>
      <c r="ASS1958" s="101"/>
      <c r="AST1958" s="101"/>
      <c r="ASU1958" s="101"/>
      <c r="ASV1958" s="101"/>
      <c r="ASW1958" s="101"/>
      <c r="ASX1958" s="101"/>
      <c r="ASY1958" s="101"/>
      <c r="ASZ1958" s="101"/>
      <c r="ATA1958" s="101"/>
      <c r="ATB1958" s="101"/>
      <c r="ATC1958" s="101"/>
      <c r="ATD1958" s="101"/>
      <c r="ATE1958" s="101"/>
      <c r="ATF1958" s="101"/>
      <c r="ATG1958" s="101"/>
      <c r="ATH1958" s="101"/>
      <c r="ATI1958" s="101"/>
      <c r="ATJ1958" s="101"/>
      <c r="ATK1958" s="101"/>
      <c r="ATL1958" s="101"/>
      <c r="ATM1958" s="101"/>
      <c r="ATN1958" s="101"/>
      <c r="ATO1958" s="101"/>
      <c r="ATP1958" s="101"/>
      <c r="ATQ1958" s="101"/>
      <c r="ATR1958" s="101"/>
      <c r="ATS1958" s="101"/>
      <c r="ATT1958" s="101"/>
      <c r="ATU1958" s="101"/>
      <c r="ATV1958" s="101"/>
      <c r="ATW1958" s="101"/>
      <c r="ATX1958" s="101"/>
      <c r="ATY1958" s="101"/>
      <c r="ATZ1958" s="101"/>
      <c r="AUA1958" s="101"/>
      <c r="AUB1958" s="101"/>
      <c r="AUC1958" s="101"/>
      <c r="AUD1958" s="101"/>
      <c r="AUE1958" s="101"/>
      <c r="AUF1958" s="101"/>
      <c r="AUG1958" s="101"/>
      <c r="AUH1958" s="101"/>
      <c r="AUI1958" s="101"/>
      <c r="AUJ1958" s="101"/>
      <c r="AUK1958" s="101"/>
      <c r="AUL1958" s="101"/>
      <c r="AUM1958" s="101"/>
      <c r="AUN1958" s="101"/>
      <c r="AUO1958" s="101"/>
      <c r="AUP1958" s="101"/>
      <c r="AUQ1958" s="101"/>
      <c r="AUR1958" s="101"/>
      <c r="AUS1958" s="101"/>
      <c r="AUT1958" s="101"/>
      <c r="AUU1958" s="101"/>
      <c r="AUV1958" s="101"/>
      <c r="AUW1958" s="101"/>
      <c r="AUX1958" s="101"/>
      <c r="AUY1958" s="101"/>
      <c r="AUZ1958" s="101"/>
      <c r="AVA1958" s="101"/>
      <c r="AVB1958" s="101"/>
      <c r="AVC1958" s="101"/>
      <c r="AVD1958" s="101"/>
      <c r="AVE1958" s="101"/>
      <c r="AVF1958" s="101"/>
      <c r="AVG1958" s="101"/>
      <c r="AVH1958" s="101"/>
      <c r="AVI1958" s="101"/>
      <c r="AVJ1958" s="101"/>
      <c r="AVK1958" s="101"/>
      <c r="AVL1958" s="101"/>
      <c r="AVM1958" s="101"/>
      <c r="AVN1958" s="101"/>
      <c r="AVO1958" s="101"/>
      <c r="AVP1958" s="101"/>
      <c r="AVQ1958" s="101"/>
      <c r="AVR1958" s="101"/>
      <c r="AVS1958" s="101"/>
      <c r="AVT1958" s="101"/>
      <c r="AVU1958" s="101"/>
      <c r="AVV1958" s="101"/>
      <c r="AVW1958" s="101"/>
      <c r="AVX1958" s="101"/>
      <c r="AVY1958" s="101"/>
      <c r="AVZ1958" s="101"/>
      <c r="AWA1958" s="101"/>
      <c r="AWB1958" s="101"/>
      <c r="AWC1958" s="101"/>
      <c r="AWD1958" s="101"/>
      <c r="AWE1958" s="101"/>
      <c r="AWF1958" s="101"/>
      <c r="AWG1958" s="101"/>
      <c r="AWH1958" s="101"/>
      <c r="AWI1958" s="101"/>
      <c r="AWJ1958" s="101"/>
      <c r="AWK1958" s="101"/>
      <c r="AWL1958" s="101"/>
      <c r="AWM1958" s="101"/>
      <c r="AWN1958" s="101"/>
      <c r="AWO1958" s="101"/>
      <c r="AWP1958" s="101"/>
      <c r="AWQ1958" s="101"/>
      <c r="AWR1958" s="101"/>
      <c r="AWS1958" s="101"/>
      <c r="AWT1958" s="101"/>
      <c r="AWU1958" s="101"/>
      <c r="AWV1958" s="101"/>
      <c r="AWW1958" s="101"/>
      <c r="AWX1958" s="101"/>
      <c r="AWY1958" s="101"/>
      <c r="AWZ1958" s="101"/>
      <c r="AXA1958" s="101"/>
      <c r="AXB1958" s="101"/>
      <c r="AXC1958" s="101"/>
      <c r="AXD1958" s="101"/>
      <c r="AXE1958" s="101"/>
      <c r="AXF1958" s="101"/>
      <c r="AXG1958" s="101"/>
      <c r="AXH1958" s="101"/>
      <c r="AXI1958" s="101"/>
      <c r="AXJ1958" s="101"/>
      <c r="AXK1958" s="101"/>
      <c r="AXL1958" s="101"/>
      <c r="AXM1958" s="101"/>
      <c r="AXN1958" s="101"/>
      <c r="AXO1958" s="101"/>
      <c r="AXP1958" s="101"/>
      <c r="AXQ1958" s="101"/>
      <c r="AXR1958" s="101"/>
      <c r="AXS1958" s="101"/>
      <c r="AXT1958" s="101"/>
      <c r="AXU1958" s="101"/>
      <c r="AXV1958" s="101"/>
      <c r="AXW1958" s="101"/>
      <c r="AXX1958" s="101"/>
      <c r="AXY1958" s="101"/>
      <c r="AXZ1958" s="101"/>
      <c r="AYA1958" s="101"/>
      <c r="AYB1958" s="101"/>
      <c r="AYC1958" s="101"/>
      <c r="AYD1958" s="101"/>
      <c r="AYE1958" s="101"/>
      <c r="AYF1958" s="101"/>
      <c r="AYG1958" s="101"/>
      <c r="AYH1958" s="101"/>
      <c r="AYI1958" s="101"/>
      <c r="AYJ1958" s="101"/>
      <c r="AYK1958" s="101"/>
      <c r="AYL1958" s="101"/>
      <c r="AYM1958" s="101"/>
      <c r="AYN1958" s="101"/>
      <c r="AYO1958" s="101"/>
      <c r="AYP1958" s="101"/>
      <c r="AYQ1958" s="101"/>
      <c r="AYR1958" s="101"/>
      <c r="AYS1958" s="101"/>
      <c r="AYT1958" s="101"/>
      <c r="AYU1958" s="101"/>
      <c r="AYV1958" s="101"/>
      <c r="AYW1958" s="101"/>
      <c r="AYX1958" s="101"/>
      <c r="AYY1958" s="101"/>
      <c r="AYZ1958" s="101"/>
      <c r="AZA1958" s="101"/>
      <c r="AZB1958" s="101"/>
      <c r="AZC1958" s="101"/>
      <c r="AZD1958" s="101"/>
      <c r="AZE1958" s="101"/>
      <c r="AZF1958" s="101"/>
      <c r="AZG1958" s="101"/>
      <c r="AZH1958" s="101"/>
      <c r="AZI1958" s="101"/>
      <c r="AZJ1958" s="101"/>
      <c r="AZK1958" s="101"/>
      <c r="AZL1958" s="101"/>
      <c r="AZM1958" s="101"/>
      <c r="AZN1958" s="101"/>
      <c r="AZO1958" s="101"/>
      <c r="AZP1958" s="101"/>
      <c r="AZQ1958" s="101"/>
      <c r="AZR1958" s="101"/>
      <c r="AZS1958" s="101"/>
      <c r="AZT1958" s="101"/>
      <c r="AZU1958" s="101"/>
      <c r="AZV1958" s="101"/>
      <c r="AZW1958" s="101"/>
      <c r="AZX1958" s="101"/>
      <c r="AZY1958" s="101"/>
      <c r="AZZ1958" s="101"/>
      <c r="BAA1958" s="101"/>
      <c r="BAB1958" s="101"/>
      <c r="BAC1958" s="101"/>
      <c r="BAD1958" s="101"/>
      <c r="BAE1958" s="101"/>
      <c r="BAF1958" s="101"/>
      <c r="BAG1958" s="101"/>
      <c r="BAH1958" s="101"/>
      <c r="BAI1958" s="101"/>
      <c r="BAJ1958" s="101"/>
      <c r="BAK1958" s="101"/>
      <c r="BAL1958" s="101"/>
      <c r="BAM1958" s="101"/>
      <c r="BAN1958" s="101"/>
      <c r="BAO1958" s="101"/>
      <c r="BAP1958" s="101"/>
      <c r="BAQ1958" s="101"/>
      <c r="BAR1958" s="101"/>
      <c r="BAS1958" s="101"/>
      <c r="BAT1958" s="101"/>
      <c r="BAU1958" s="101"/>
      <c r="BAV1958" s="101"/>
      <c r="BAW1958" s="101"/>
      <c r="BAX1958" s="101"/>
      <c r="BAY1958" s="101"/>
      <c r="BAZ1958" s="101"/>
      <c r="BBA1958" s="101"/>
      <c r="BBB1958" s="101"/>
      <c r="BBC1958" s="101"/>
      <c r="BBD1958" s="101"/>
      <c r="BBE1958" s="101"/>
      <c r="BBF1958" s="101"/>
      <c r="BBG1958" s="101"/>
      <c r="BBH1958" s="101"/>
      <c r="BBI1958" s="101"/>
      <c r="BBJ1958" s="101"/>
      <c r="BBK1958" s="101"/>
      <c r="BBL1958" s="101"/>
      <c r="BBM1958" s="101"/>
      <c r="BBN1958" s="101"/>
      <c r="BBO1958" s="101"/>
      <c r="BBP1958" s="101"/>
      <c r="BBQ1958" s="101"/>
      <c r="BBR1958" s="101"/>
      <c r="BBS1958" s="101"/>
      <c r="BBT1958" s="101"/>
      <c r="BBU1958" s="101"/>
      <c r="BBV1958" s="101"/>
      <c r="BBW1958" s="101"/>
      <c r="BBX1958" s="101"/>
      <c r="BBY1958" s="101"/>
      <c r="BBZ1958" s="101"/>
      <c r="BCA1958" s="101"/>
      <c r="BCB1958" s="101"/>
      <c r="BCC1958" s="101"/>
      <c r="BCD1958" s="101"/>
      <c r="BCE1958" s="101"/>
      <c r="BCF1958" s="101"/>
      <c r="BCG1958" s="101"/>
      <c r="BCH1958" s="101"/>
      <c r="BCI1958" s="101"/>
      <c r="BCJ1958" s="101"/>
      <c r="BCK1958" s="101"/>
      <c r="BCL1958" s="101"/>
      <c r="BCM1958" s="101"/>
      <c r="BCN1958" s="101"/>
      <c r="BCO1958" s="101"/>
      <c r="BCP1958" s="101"/>
      <c r="BCQ1958" s="101"/>
      <c r="BCR1958" s="101"/>
      <c r="BCS1958" s="101"/>
      <c r="BCT1958" s="101"/>
      <c r="BCU1958" s="101"/>
      <c r="BCV1958" s="101"/>
      <c r="BCW1958" s="101"/>
      <c r="BCX1958" s="101"/>
      <c r="BCY1958" s="101"/>
      <c r="BCZ1958" s="101"/>
      <c r="BDA1958" s="101"/>
      <c r="BDB1958" s="101"/>
      <c r="BDC1958" s="101"/>
      <c r="BDD1958" s="101"/>
      <c r="BDE1958" s="101"/>
      <c r="BDF1958" s="101"/>
      <c r="BDG1958" s="101"/>
      <c r="BDH1958" s="101"/>
      <c r="BDI1958" s="101"/>
      <c r="BDJ1958" s="101"/>
      <c r="BDK1958" s="101"/>
      <c r="BDL1958" s="101"/>
      <c r="BDM1958" s="101"/>
      <c r="BDN1958" s="101"/>
      <c r="BDO1958" s="101"/>
      <c r="BDP1958" s="101"/>
      <c r="BDQ1958" s="101"/>
      <c r="BDR1958" s="101"/>
      <c r="BDS1958" s="101"/>
      <c r="BDT1958" s="101"/>
      <c r="BDU1958" s="101"/>
      <c r="BDV1958" s="101"/>
      <c r="BDW1958" s="101"/>
      <c r="BDX1958" s="101"/>
      <c r="BDY1958" s="101"/>
      <c r="BDZ1958" s="101"/>
      <c r="BEA1958" s="101"/>
      <c r="BEB1958" s="101"/>
      <c r="BEC1958" s="101"/>
      <c r="BED1958" s="101"/>
      <c r="BEE1958" s="101"/>
      <c r="BEF1958" s="101"/>
      <c r="BEG1958" s="101"/>
      <c r="BEH1958" s="101"/>
      <c r="BEI1958" s="101"/>
      <c r="BEJ1958" s="101"/>
      <c r="BEK1958" s="101"/>
      <c r="BEL1958" s="101"/>
      <c r="BEM1958" s="101"/>
      <c r="BEN1958" s="101"/>
      <c r="BEO1958" s="101"/>
      <c r="BEP1958" s="101"/>
      <c r="BEQ1958" s="101"/>
      <c r="BER1958" s="101"/>
      <c r="BES1958" s="101"/>
      <c r="BET1958" s="101"/>
      <c r="BEU1958" s="101"/>
      <c r="BEV1958" s="101"/>
      <c r="BEW1958" s="101"/>
      <c r="BEX1958" s="101"/>
      <c r="BEY1958" s="101"/>
      <c r="BEZ1958" s="101"/>
      <c r="BFA1958" s="101"/>
      <c r="BFB1958" s="101"/>
      <c r="BFC1958" s="101"/>
      <c r="BFD1958" s="101"/>
      <c r="BFE1958" s="101"/>
      <c r="BFF1958" s="101"/>
      <c r="BFG1958" s="101"/>
      <c r="BFH1958" s="101"/>
      <c r="BFI1958" s="101"/>
      <c r="BFJ1958" s="101"/>
      <c r="BFK1958" s="101"/>
      <c r="BFL1958" s="101"/>
      <c r="BFM1958" s="101"/>
      <c r="BFN1958" s="101"/>
      <c r="BFO1958" s="101"/>
      <c r="BFP1958" s="101"/>
      <c r="BFQ1958" s="101"/>
      <c r="BFR1958" s="101"/>
      <c r="BFS1958" s="101"/>
      <c r="BFT1958" s="101"/>
      <c r="BFU1958" s="101"/>
      <c r="BFV1958" s="101"/>
      <c r="BFW1958" s="101"/>
      <c r="BFX1958" s="101"/>
      <c r="BFY1958" s="101"/>
      <c r="BFZ1958" s="101"/>
      <c r="BGA1958" s="101"/>
      <c r="BGB1958" s="101"/>
      <c r="BGC1958" s="101"/>
      <c r="BGD1958" s="101"/>
      <c r="BGE1958" s="101"/>
      <c r="BGF1958" s="101"/>
      <c r="BGG1958" s="101"/>
      <c r="BGH1958" s="101"/>
      <c r="BGI1958" s="101"/>
      <c r="BGJ1958" s="101"/>
      <c r="BGK1958" s="101"/>
      <c r="BGL1958" s="101"/>
      <c r="BGM1958" s="101"/>
      <c r="BGN1958" s="101"/>
      <c r="BGO1958" s="101"/>
      <c r="BGP1958" s="101"/>
      <c r="BGQ1958" s="101"/>
      <c r="BGR1958" s="101"/>
      <c r="BGS1958" s="101"/>
      <c r="BGT1958" s="101"/>
      <c r="BGU1958" s="101"/>
      <c r="BGV1958" s="101"/>
      <c r="BGW1958" s="101"/>
      <c r="BGX1958" s="101"/>
      <c r="BGY1958" s="101"/>
      <c r="BGZ1958" s="101"/>
      <c r="BHA1958" s="101"/>
      <c r="BHB1958" s="101"/>
      <c r="BHC1958" s="101"/>
      <c r="BHD1958" s="101"/>
      <c r="BHE1958" s="101"/>
      <c r="BHF1958" s="101"/>
      <c r="BHG1958" s="101"/>
      <c r="BHH1958" s="101"/>
      <c r="BHI1958" s="101"/>
      <c r="BHJ1958" s="101"/>
      <c r="BHK1958" s="101"/>
      <c r="BHL1958" s="101"/>
      <c r="BHM1958" s="101"/>
      <c r="BHN1958" s="101"/>
      <c r="BHO1958" s="101"/>
      <c r="BHP1958" s="101"/>
      <c r="BHQ1958" s="101"/>
      <c r="BHR1958" s="101"/>
      <c r="BHS1958" s="101"/>
      <c r="BHT1958" s="101"/>
      <c r="BHU1958" s="101"/>
      <c r="BHV1958" s="101"/>
      <c r="BHW1958" s="101"/>
      <c r="BHX1958" s="101"/>
      <c r="BHY1958" s="101"/>
      <c r="BHZ1958" s="101"/>
      <c r="BIA1958" s="101"/>
      <c r="BIB1958" s="101"/>
      <c r="BIC1958" s="101"/>
      <c r="BID1958" s="101"/>
      <c r="BIE1958" s="101"/>
      <c r="BIF1958" s="101"/>
      <c r="BIG1958" s="101"/>
      <c r="BIH1958" s="101"/>
      <c r="BII1958" s="101"/>
      <c r="BIJ1958" s="101"/>
      <c r="BIK1958" s="101"/>
      <c r="BIL1958" s="101"/>
      <c r="BIM1958" s="101"/>
      <c r="BIN1958" s="101"/>
      <c r="BIO1958" s="101"/>
      <c r="BIP1958" s="101"/>
      <c r="BIQ1958" s="101"/>
      <c r="BIR1958" s="101"/>
      <c r="BIS1958" s="101"/>
      <c r="BIT1958" s="101"/>
      <c r="BIU1958" s="101"/>
      <c r="BIV1958" s="101"/>
      <c r="BIW1958" s="101"/>
      <c r="BIX1958" s="101"/>
      <c r="BIY1958" s="101"/>
      <c r="BIZ1958" s="101"/>
      <c r="BJA1958" s="101"/>
      <c r="BJB1958" s="101"/>
      <c r="BJC1958" s="101"/>
      <c r="BJD1958" s="101"/>
      <c r="BJE1958" s="101"/>
      <c r="BJF1958" s="101"/>
      <c r="BJG1958" s="101"/>
      <c r="BJH1958" s="101"/>
      <c r="BJI1958" s="101"/>
      <c r="BJJ1958" s="101"/>
      <c r="BJK1958" s="101"/>
      <c r="BJL1958" s="101"/>
      <c r="BJM1958" s="101"/>
      <c r="BJN1958" s="101"/>
      <c r="BJO1958" s="101"/>
      <c r="BJP1958" s="101"/>
      <c r="BJQ1958" s="101"/>
      <c r="BJR1958" s="101"/>
      <c r="BJS1958" s="101"/>
      <c r="BJT1958" s="101"/>
      <c r="BJU1958" s="101"/>
      <c r="BJV1958" s="101"/>
      <c r="BJW1958" s="101"/>
      <c r="BJX1958" s="101"/>
      <c r="BJY1958" s="101"/>
      <c r="BJZ1958" s="101"/>
      <c r="BKA1958" s="101"/>
      <c r="BKB1958" s="101"/>
      <c r="BKC1958" s="101"/>
      <c r="BKD1958" s="101"/>
      <c r="BKE1958" s="101"/>
      <c r="BKF1958" s="101"/>
      <c r="BKG1958" s="101"/>
      <c r="BKH1958" s="101"/>
      <c r="BKI1958" s="101"/>
      <c r="BKJ1958" s="101"/>
      <c r="BKK1958" s="101"/>
      <c r="BKL1958" s="101"/>
      <c r="BKM1958" s="101"/>
      <c r="BKN1958" s="101"/>
      <c r="BKO1958" s="101"/>
      <c r="BKP1958" s="101"/>
      <c r="BKQ1958" s="101"/>
      <c r="BKR1958" s="101"/>
      <c r="BKS1958" s="101"/>
      <c r="BKT1958" s="101"/>
      <c r="BKU1958" s="101"/>
      <c r="BKV1958" s="101"/>
      <c r="BKW1958" s="101"/>
      <c r="BKX1958" s="101"/>
      <c r="BKY1958" s="101"/>
      <c r="BKZ1958" s="101"/>
      <c r="BLA1958" s="101"/>
      <c r="BLB1958" s="101"/>
      <c r="BLC1958" s="101"/>
      <c r="BLD1958" s="101"/>
      <c r="BLE1958" s="101"/>
      <c r="BLF1958" s="101"/>
      <c r="BLG1958" s="101"/>
      <c r="BLH1958" s="101"/>
      <c r="BLI1958" s="101"/>
      <c r="BLJ1958" s="101"/>
      <c r="BLK1958" s="101"/>
      <c r="BLL1958" s="101"/>
      <c r="BLM1958" s="101"/>
      <c r="BLN1958" s="101"/>
      <c r="BLO1958" s="101"/>
      <c r="BLP1958" s="101"/>
      <c r="BLQ1958" s="101"/>
      <c r="BLR1958" s="101"/>
      <c r="BLS1958" s="101"/>
      <c r="BLT1958" s="101"/>
      <c r="BLU1958" s="101"/>
      <c r="BLV1958" s="101"/>
      <c r="BLW1958" s="101"/>
      <c r="BLX1958" s="101"/>
      <c r="BLY1958" s="101"/>
      <c r="BLZ1958" s="101"/>
      <c r="BMA1958" s="101"/>
      <c r="BMB1958" s="101"/>
      <c r="BMC1958" s="101"/>
      <c r="BMD1958" s="101"/>
      <c r="BME1958" s="101"/>
      <c r="BMF1958" s="101"/>
      <c r="BMG1958" s="101"/>
      <c r="BMH1958" s="101"/>
      <c r="BMI1958" s="101"/>
      <c r="BMJ1958" s="101"/>
      <c r="BMK1958" s="101"/>
      <c r="BML1958" s="101"/>
      <c r="BMM1958" s="101"/>
      <c r="BMN1958" s="101"/>
      <c r="BMO1958" s="101"/>
      <c r="BMP1958" s="101"/>
      <c r="BMQ1958" s="101"/>
      <c r="BMR1958" s="101"/>
      <c r="BMS1958" s="101"/>
      <c r="BMT1958" s="101"/>
      <c r="BMU1958" s="101"/>
      <c r="BMV1958" s="101"/>
      <c r="BMW1958" s="101"/>
      <c r="BMX1958" s="101"/>
      <c r="BMY1958" s="101"/>
      <c r="BMZ1958" s="101"/>
      <c r="BNA1958" s="101"/>
      <c r="BNB1958" s="101"/>
      <c r="BNC1958" s="101"/>
      <c r="BND1958" s="101"/>
      <c r="BNE1958" s="101"/>
      <c r="BNF1958" s="101"/>
      <c r="BNG1958" s="101"/>
      <c r="BNH1958" s="101"/>
      <c r="BNI1958" s="101"/>
      <c r="BNJ1958" s="101"/>
      <c r="BNK1958" s="101"/>
      <c r="BNL1958" s="101"/>
      <c r="BNM1958" s="101"/>
      <c r="BNN1958" s="101"/>
      <c r="BNO1958" s="101"/>
      <c r="BNP1958" s="101"/>
      <c r="BNQ1958" s="101"/>
      <c r="BNR1958" s="101"/>
      <c r="BNS1958" s="101"/>
      <c r="BNT1958" s="101"/>
      <c r="BNU1958" s="101"/>
      <c r="BNV1958" s="101"/>
      <c r="BNW1958" s="101"/>
      <c r="BNX1958" s="101"/>
      <c r="BNY1958" s="101"/>
      <c r="BNZ1958" s="101"/>
      <c r="BOA1958" s="101"/>
      <c r="BOB1958" s="101"/>
      <c r="BOC1958" s="101"/>
      <c r="BOD1958" s="101"/>
      <c r="BOE1958" s="101"/>
      <c r="BOF1958" s="101"/>
      <c r="BOG1958" s="101"/>
      <c r="BOH1958" s="101"/>
      <c r="BOI1958" s="101"/>
      <c r="BOJ1958" s="101"/>
      <c r="BOK1958" s="101"/>
      <c r="BOL1958" s="101"/>
      <c r="BOM1958" s="101"/>
      <c r="BON1958" s="101"/>
      <c r="BOO1958" s="101"/>
      <c r="BOP1958" s="101"/>
      <c r="BOQ1958" s="101"/>
      <c r="BOR1958" s="101"/>
      <c r="BOS1958" s="101"/>
      <c r="BOT1958" s="101"/>
      <c r="BOU1958" s="101"/>
      <c r="BOV1958" s="101"/>
      <c r="BOW1958" s="101"/>
      <c r="BOX1958" s="101"/>
      <c r="BOY1958" s="101"/>
      <c r="BOZ1958" s="101"/>
      <c r="BPA1958" s="101"/>
      <c r="BPB1958" s="101"/>
      <c r="BPC1958" s="101"/>
      <c r="BPD1958" s="101"/>
      <c r="BPE1958" s="101"/>
      <c r="BPF1958" s="101"/>
      <c r="BPG1958" s="101"/>
      <c r="BPH1958" s="101"/>
      <c r="BPI1958" s="101"/>
      <c r="BPJ1958" s="101"/>
      <c r="BPK1958" s="101"/>
      <c r="BPL1958" s="101"/>
      <c r="BPM1958" s="101"/>
      <c r="BPN1958" s="101"/>
      <c r="BPO1958" s="101"/>
      <c r="BPP1958" s="101"/>
      <c r="BPQ1958" s="101"/>
      <c r="BPR1958" s="101"/>
      <c r="BPS1958" s="101"/>
      <c r="BPT1958" s="101"/>
      <c r="BPU1958" s="101"/>
      <c r="BPV1958" s="101"/>
      <c r="BPW1958" s="101"/>
      <c r="BPX1958" s="101"/>
      <c r="BPY1958" s="101"/>
      <c r="BPZ1958" s="101"/>
      <c r="BQA1958" s="101"/>
      <c r="BQB1958" s="101"/>
      <c r="BQC1958" s="101"/>
      <c r="BQD1958" s="101"/>
      <c r="BQE1958" s="101"/>
      <c r="BQF1958" s="101"/>
      <c r="BQG1958" s="101"/>
      <c r="BQH1958" s="101"/>
      <c r="BQI1958" s="101"/>
      <c r="BQJ1958" s="101"/>
      <c r="BQK1958" s="101"/>
      <c r="BQL1958" s="101"/>
      <c r="BQM1958" s="101"/>
      <c r="BQN1958" s="101"/>
      <c r="BQO1958" s="101"/>
      <c r="BQP1958" s="101"/>
      <c r="BQQ1958" s="101"/>
      <c r="BQR1958" s="101"/>
      <c r="BQS1958" s="101"/>
      <c r="BQT1958" s="101"/>
      <c r="BQU1958" s="101"/>
      <c r="BQV1958" s="101"/>
      <c r="BQW1958" s="101"/>
      <c r="BQX1958" s="101"/>
      <c r="BQY1958" s="101"/>
      <c r="BQZ1958" s="101"/>
      <c r="BRA1958" s="101"/>
      <c r="BRB1958" s="101"/>
      <c r="BRC1958" s="101"/>
      <c r="BRD1958" s="101"/>
      <c r="BRE1958" s="101"/>
      <c r="BRF1958" s="101"/>
      <c r="BRG1958" s="101"/>
      <c r="BRH1958" s="101"/>
      <c r="BRI1958" s="101"/>
      <c r="BRJ1958" s="101"/>
      <c r="BRK1958" s="101"/>
      <c r="BRL1958" s="101"/>
      <c r="BRM1958" s="101"/>
      <c r="BRN1958" s="101"/>
      <c r="BRO1958" s="101"/>
      <c r="BRP1958" s="101"/>
      <c r="BRQ1958" s="101"/>
      <c r="BRR1958" s="101"/>
      <c r="BRS1958" s="101"/>
      <c r="BRT1958" s="101"/>
      <c r="BRU1958" s="101"/>
      <c r="BRV1958" s="101"/>
      <c r="BRW1958" s="101"/>
      <c r="BRX1958" s="101"/>
      <c r="BRY1958" s="101"/>
      <c r="BRZ1958" s="101"/>
      <c r="BSA1958" s="101"/>
      <c r="BSB1958" s="101"/>
      <c r="BSC1958" s="101"/>
      <c r="BSD1958" s="101"/>
      <c r="BSE1958" s="101"/>
      <c r="BSF1958" s="101"/>
      <c r="BSG1958" s="101"/>
      <c r="BSH1958" s="101"/>
      <c r="BSI1958" s="101"/>
      <c r="BSJ1958" s="101"/>
      <c r="BSK1958" s="101"/>
      <c r="BSL1958" s="101"/>
      <c r="BSM1958" s="101"/>
      <c r="BSN1958" s="101"/>
      <c r="BSO1958" s="101"/>
      <c r="BSP1958" s="101"/>
      <c r="BSQ1958" s="101"/>
      <c r="BSR1958" s="101"/>
      <c r="BSS1958" s="101"/>
      <c r="BST1958" s="101"/>
      <c r="BSU1958" s="101"/>
      <c r="BSV1958" s="101"/>
      <c r="BSW1958" s="101"/>
      <c r="BSX1958" s="101"/>
      <c r="BSY1958" s="101"/>
      <c r="BSZ1958" s="101"/>
      <c r="BTA1958" s="101"/>
      <c r="BTB1958" s="101"/>
      <c r="BTC1958" s="101"/>
      <c r="BTD1958" s="101"/>
      <c r="BTE1958" s="101"/>
      <c r="BTF1958" s="101"/>
      <c r="BTG1958" s="101"/>
      <c r="BTH1958" s="101"/>
      <c r="BTI1958" s="101"/>
      <c r="BTJ1958" s="101"/>
      <c r="BTK1958" s="101"/>
      <c r="BTL1958" s="101"/>
      <c r="BTM1958" s="101"/>
      <c r="BTN1958" s="101"/>
      <c r="BTO1958" s="101"/>
      <c r="BTP1958" s="101"/>
      <c r="BTQ1958" s="101"/>
      <c r="BTR1958" s="101"/>
      <c r="BTS1958" s="101"/>
      <c r="BTT1958" s="101"/>
      <c r="BTU1958" s="101"/>
      <c r="BTV1958" s="101"/>
      <c r="BTW1958" s="101"/>
      <c r="BTX1958" s="101"/>
      <c r="BTY1958" s="101"/>
      <c r="BTZ1958" s="101"/>
      <c r="BUA1958" s="101"/>
      <c r="BUB1958" s="101"/>
      <c r="BUC1958" s="101"/>
      <c r="BUD1958" s="101"/>
      <c r="BUE1958" s="101"/>
      <c r="BUF1958" s="101"/>
      <c r="BUG1958" s="101"/>
      <c r="BUH1958" s="101"/>
      <c r="BUI1958" s="101"/>
      <c r="BUJ1958" s="101"/>
      <c r="BUK1958" s="101"/>
      <c r="BUL1958" s="101"/>
      <c r="BUM1958" s="101"/>
      <c r="BUN1958" s="101"/>
      <c r="BUO1958" s="101"/>
      <c r="BUP1958" s="101"/>
      <c r="BUQ1958" s="101"/>
      <c r="BUR1958" s="101"/>
      <c r="BUS1958" s="101"/>
      <c r="BUT1958" s="101"/>
      <c r="BUU1958" s="101"/>
      <c r="BUV1958" s="101"/>
      <c r="BUW1958" s="101"/>
      <c r="BUX1958" s="101"/>
      <c r="BUY1958" s="101"/>
      <c r="BUZ1958" s="101"/>
      <c r="BVA1958" s="101"/>
      <c r="BVB1958" s="101"/>
      <c r="BVC1958" s="101"/>
      <c r="BVD1958" s="101"/>
      <c r="BVE1958" s="101"/>
      <c r="BVF1958" s="101"/>
      <c r="BVG1958" s="101"/>
      <c r="BVH1958" s="101"/>
      <c r="BVI1958" s="101"/>
      <c r="BVJ1958" s="101"/>
      <c r="BVK1958" s="101"/>
      <c r="BVL1958" s="101"/>
      <c r="BVM1958" s="101"/>
      <c r="BVN1958" s="101"/>
      <c r="BVO1958" s="101"/>
      <c r="BVP1958" s="101"/>
      <c r="BVQ1958" s="101"/>
      <c r="BVR1958" s="101"/>
      <c r="BVS1958" s="101"/>
      <c r="BVT1958" s="101"/>
      <c r="BVU1958" s="101"/>
      <c r="BVV1958" s="101"/>
      <c r="BVW1958" s="101"/>
      <c r="BVX1958" s="101"/>
      <c r="BVY1958" s="101"/>
      <c r="BVZ1958" s="101"/>
      <c r="BWA1958" s="101"/>
      <c r="BWB1958" s="101"/>
      <c r="BWC1958" s="101"/>
      <c r="BWD1958" s="101"/>
      <c r="BWE1958" s="101"/>
      <c r="BWF1958" s="101"/>
      <c r="BWG1958" s="101"/>
      <c r="BWH1958" s="101"/>
      <c r="BWI1958" s="101"/>
      <c r="BWJ1958" s="101"/>
      <c r="BWK1958" s="101"/>
      <c r="BWL1958" s="101"/>
      <c r="BWM1958" s="101"/>
      <c r="BWN1958" s="101"/>
      <c r="BWO1958" s="101"/>
      <c r="BWP1958" s="101"/>
      <c r="BWQ1958" s="101"/>
      <c r="BWR1958" s="101"/>
      <c r="BWS1958" s="101"/>
      <c r="BWT1958" s="101"/>
      <c r="BWU1958" s="101"/>
      <c r="BWV1958" s="101"/>
      <c r="BWW1958" s="101"/>
      <c r="BWX1958" s="101"/>
      <c r="BWY1958" s="101"/>
      <c r="BWZ1958" s="101"/>
      <c r="BXA1958" s="101"/>
      <c r="BXB1958" s="101"/>
      <c r="BXC1958" s="101"/>
      <c r="BXD1958" s="101"/>
      <c r="BXE1958" s="101"/>
      <c r="BXF1958" s="101"/>
      <c r="BXG1958" s="101"/>
      <c r="BXH1958" s="101"/>
      <c r="BXI1958" s="101"/>
      <c r="BXJ1958" s="101"/>
      <c r="BXK1958" s="101"/>
      <c r="BXL1958" s="101"/>
      <c r="BXM1958" s="101"/>
      <c r="BXN1958" s="101"/>
      <c r="BXO1958" s="101"/>
      <c r="BXP1958" s="101"/>
      <c r="BXQ1958" s="101"/>
      <c r="BXR1958" s="101"/>
      <c r="BXS1958" s="101"/>
      <c r="BXT1958" s="101"/>
      <c r="BXU1958" s="101"/>
      <c r="BXV1958" s="101"/>
      <c r="BXW1958" s="101"/>
      <c r="BXX1958" s="101"/>
      <c r="BXY1958" s="101"/>
      <c r="BXZ1958" s="101"/>
      <c r="BYA1958" s="101"/>
      <c r="BYB1958" s="101"/>
      <c r="BYC1958" s="101"/>
      <c r="BYD1958" s="101"/>
      <c r="BYE1958" s="101"/>
      <c r="BYF1958" s="101"/>
      <c r="BYG1958" s="101"/>
      <c r="BYH1958" s="101"/>
      <c r="BYI1958" s="101"/>
      <c r="BYJ1958" s="101"/>
      <c r="BYK1958" s="101"/>
      <c r="BYL1958" s="101"/>
      <c r="BYM1958" s="101"/>
      <c r="BYN1958" s="101"/>
      <c r="BYO1958" s="101"/>
      <c r="BYP1958" s="101"/>
      <c r="BYQ1958" s="101"/>
      <c r="BYR1958" s="101"/>
      <c r="BYS1958" s="101"/>
      <c r="BYT1958" s="101"/>
      <c r="BYU1958" s="101"/>
      <c r="BYV1958" s="101"/>
      <c r="BYW1958" s="101"/>
      <c r="BYX1958" s="101"/>
      <c r="BYY1958" s="101"/>
      <c r="BYZ1958" s="101"/>
      <c r="BZA1958" s="101"/>
      <c r="BZB1958" s="101"/>
      <c r="BZC1958" s="101"/>
      <c r="BZD1958" s="101"/>
      <c r="BZE1958" s="101"/>
      <c r="BZF1958" s="101"/>
      <c r="BZG1958" s="101"/>
      <c r="BZH1958" s="101"/>
      <c r="BZI1958" s="101"/>
      <c r="BZJ1958" s="101"/>
      <c r="BZK1958" s="101"/>
      <c r="BZL1958" s="101"/>
      <c r="BZM1958" s="101"/>
      <c r="BZN1958" s="101"/>
      <c r="BZO1958" s="101"/>
      <c r="BZP1958" s="101"/>
      <c r="BZQ1958" s="101"/>
      <c r="BZR1958" s="101"/>
      <c r="BZS1958" s="101"/>
      <c r="BZT1958" s="101"/>
      <c r="BZU1958" s="101"/>
      <c r="BZV1958" s="101"/>
      <c r="BZW1958" s="101"/>
      <c r="BZX1958" s="101"/>
      <c r="BZY1958" s="101"/>
      <c r="BZZ1958" s="101"/>
      <c r="CAA1958" s="101"/>
      <c r="CAB1958" s="101"/>
      <c r="CAC1958" s="101"/>
      <c r="CAD1958" s="101"/>
      <c r="CAE1958" s="101"/>
      <c r="CAF1958" s="101"/>
      <c r="CAG1958" s="101"/>
      <c r="CAH1958" s="101"/>
      <c r="CAI1958" s="101"/>
      <c r="CAJ1958" s="101"/>
      <c r="CAK1958" s="101"/>
      <c r="CAL1958" s="101"/>
      <c r="CAM1958" s="101"/>
      <c r="CAN1958" s="101"/>
      <c r="CAO1958" s="101"/>
      <c r="CAP1958" s="101"/>
      <c r="CAQ1958" s="101"/>
      <c r="CAR1958" s="101"/>
      <c r="CAS1958" s="101"/>
      <c r="CAT1958" s="101"/>
      <c r="CAU1958" s="101"/>
      <c r="CAV1958" s="101"/>
      <c r="CAW1958" s="101"/>
      <c r="CAX1958" s="101"/>
      <c r="CAY1958" s="101"/>
      <c r="CAZ1958" s="101"/>
      <c r="CBA1958" s="101"/>
      <c r="CBB1958" s="101"/>
      <c r="CBC1958" s="101"/>
      <c r="CBD1958" s="101"/>
      <c r="CBE1958" s="101"/>
      <c r="CBF1958" s="101"/>
      <c r="CBG1958" s="101"/>
      <c r="CBH1958" s="101"/>
      <c r="CBI1958" s="101"/>
      <c r="CBJ1958" s="101"/>
      <c r="CBK1958" s="101"/>
      <c r="CBL1958" s="101"/>
      <c r="CBM1958" s="101"/>
      <c r="CBN1958" s="101"/>
      <c r="CBO1958" s="101"/>
      <c r="CBP1958" s="101"/>
      <c r="CBQ1958" s="101"/>
      <c r="CBR1958" s="101"/>
      <c r="CBS1958" s="101"/>
      <c r="CBT1958" s="101"/>
      <c r="CBU1958" s="101"/>
      <c r="CBV1958" s="101"/>
      <c r="CBW1958" s="101"/>
      <c r="CBX1958" s="101"/>
      <c r="CBY1958" s="101"/>
      <c r="CBZ1958" s="101"/>
      <c r="CCA1958" s="101"/>
      <c r="CCB1958" s="101"/>
      <c r="CCC1958" s="101"/>
      <c r="CCD1958" s="101"/>
      <c r="CCE1958" s="101"/>
      <c r="CCF1958" s="101"/>
      <c r="CCG1958" s="101"/>
      <c r="CCH1958" s="101"/>
      <c r="CCI1958" s="101"/>
      <c r="CCJ1958" s="101"/>
      <c r="CCK1958" s="101"/>
      <c r="CCL1958" s="101"/>
      <c r="CCM1958" s="101"/>
      <c r="CCN1958" s="101"/>
      <c r="CCO1958" s="101"/>
      <c r="CCP1958" s="101"/>
      <c r="CCQ1958" s="101"/>
      <c r="CCR1958" s="101"/>
      <c r="CCS1958" s="101"/>
      <c r="CCT1958" s="101"/>
      <c r="CCU1958" s="101"/>
      <c r="CCV1958" s="101"/>
      <c r="CCW1958" s="101"/>
      <c r="CCX1958" s="101"/>
      <c r="CCY1958" s="101"/>
      <c r="CCZ1958" s="101"/>
      <c r="CDA1958" s="101"/>
      <c r="CDB1958" s="101"/>
      <c r="CDC1958" s="101"/>
      <c r="CDD1958" s="101"/>
      <c r="CDE1958" s="101"/>
      <c r="CDF1958" s="101"/>
      <c r="CDG1958" s="101"/>
      <c r="CDH1958" s="101"/>
      <c r="CDI1958" s="101"/>
      <c r="CDJ1958" s="101"/>
      <c r="CDK1958" s="101"/>
      <c r="CDL1958" s="101"/>
      <c r="CDM1958" s="101"/>
      <c r="CDN1958" s="101"/>
      <c r="CDO1958" s="101"/>
      <c r="CDP1958" s="101"/>
      <c r="CDQ1958" s="101"/>
      <c r="CDR1958" s="101"/>
      <c r="CDS1958" s="101"/>
      <c r="CDT1958" s="101"/>
      <c r="CDU1958" s="101"/>
      <c r="CDV1958" s="101"/>
      <c r="CDW1958" s="101"/>
      <c r="CDX1958" s="101"/>
      <c r="CDY1958" s="101"/>
      <c r="CDZ1958" s="101"/>
      <c r="CEA1958" s="101"/>
      <c r="CEB1958" s="101"/>
      <c r="CEC1958" s="101"/>
      <c r="CED1958" s="101"/>
      <c r="CEE1958" s="101"/>
      <c r="CEF1958" s="101"/>
      <c r="CEG1958" s="101"/>
      <c r="CEH1958" s="101"/>
      <c r="CEI1958" s="101"/>
      <c r="CEJ1958" s="101"/>
      <c r="CEK1958" s="101"/>
      <c r="CEL1958" s="101"/>
      <c r="CEM1958" s="101"/>
      <c r="CEN1958" s="101"/>
      <c r="CEO1958" s="101"/>
      <c r="CEP1958" s="101"/>
      <c r="CEQ1958" s="101"/>
      <c r="CER1958" s="101"/>
      <c r="CES1958" s="101"/>
      <c r="CET1958" s="101"/>
      <c r="CEU1958" s="101"/>
      <c r="CEV1958" s="101"/>
      <c r="CEW1958" s="101"/>
      <c r="CEX1958" s="101"/>
      <c r="CEY1958" s="101"/>
      <c r="CEZ1958" s="101"/>
      <c r="CFA1958" s="101"/>
      <c r="CFB1958" s="101"/>
      <c r="CFC1958" s="101"/>
      <c r="CFD1958" s="101"/>
      <c r="CFE1958" s="101"/>
      <c r="CFF1958" s="101"/>
      <c r="CFG1958" s="101"/>
      <c r="CFH1958" s="101"/>
      <c r="CFI1958" s="101"/>
      <c r="CFJ1958" s="101"/>
      <c r="CFK1958" s="101"/>
      <c r="CFL1958" s="101"/>
      <c r="CFM1958" s="101"/>
      <c r="CFN1958" s="101"/>
      <c r="CFO1958" s="101"/>
      <c r="CFP1958" s="101"/>
      <c r="CFQ1958" s="101"/>
      <c r="CFR1958" s="101"/>
      <c r="CFS1958" s="101"/>
      <c r="CFT1958" s="101"/>
      <c r="CFU1958" s="101"/>
      <c r="CFV1958" s="101"/>
      <c r="CFW1958" s="101"/>
      <c r="CFX1958" s="101"/>
      <c r="CFY1958" s="101"/>
      <c r="CFZ1958" s="101"/>
      <c r="CGA1958" s="101"/>
      <c r="CGB1958" s="101"/>
      <c r="CGC1958" s="101"/>
      <c r="CGD1958" s="101"/>
      <c r="CGE1958" s="101"/>
      <c r="CGF1958" s="101"/>
      <c r="CGG1958" s="101"/>
      <c r="CGH1958" s="101"/>
      <c r="CGI1958" s="101"/>
      <c r="CGJ1958" s="101"/>
      <c r="CGK1958" s="101"/>
      <c r="CGL1958" s="101"/>
      <c r="CGM1958" s="101"/>
      <c r="CGN1958" s="101"/>
      <c r="CGO1958" s="101"/>
      <c r="CGP1958" s="101"/>
      <c r="CGQ1958" s="101"/>
      <c r="CGR1958" s="101"/>
      <c r="CGS1958" s="101"/>
      <c r="CGT1958" s="101"/>
      <c r="CGU1958" s="101"/>
      <c r="CGV1958" s="101"/>
      <c r="CGW1958" s="101"/>
      <c r="CGX1958" s="101"/>
      <c r="CGY1958" s="101"/>
      <c r="CGZ1958" s="101"/>
      <c r="CHA1958" s="101"/>
      <c r="CHB1958" s="101"/>
      <c r="CHC1958" s="101"/>
      <c r="CHD1958" s="101"/>
      <c r="CHE1958" s="101"/>
      <c r="CHF1958" s="101"/>
      <c r="CHG1958" s="101"/>
      <c r="CHH1958" s="101"/>
      <c r="CHI1958" s="101"/>
      <c r="CHJ1958" s="101"/>
      <c r="CHK1958" s="101"/>
      <c r="CHL1958" s="101"/>
      <c r="CHM1958" s="101"/>
      <c r="CHN1958" s="101"/>
      <c r="CHO1958" s="101"/>
      <c r="CHP1958" s="101"/>
      <c r="CHQ1958" s="101"/>
      <c r="CHR1958" s="101"/>
      <c r="CHS1958" s="101"/>
      <c r="CHT1958" s="101"/>
      <c r="CHU1958" s="101"/>
      <c r="CHV1958" s="101"/>
      <c r="CHW1958" s="101"/>
      <c r="CHX1958" s="101"/>
      <c r="CHY1958" s="101"/>
      <c r="CHZ1958" s="101"/>
      <c r="CIA1958" s="101"/>
      <c r="CIB1958" s="101"/>
      <c r="CIC1958" s="101"/>
      <c r="CID1958" s="101"/>
      <c r="CIE1958" s="101"/>
      <c r="CIF1958" s="101"/>
      <c r="CIG1958" s="101"/>
      <c r="CIH1958" s="101"/>
      <c r="CII1958" s="101"/>
      <c r="CIJ1958" s="101"/>
      <c r="CIK1958" s="101"/>
      <c r="CIL1958" s="101"/>
      <c r="CIM1958" s="101"/>
      <c r="CIN1958" s="101"/>
      <c r="CIO1958" s="101"/>
      <c r="CIP1958" s="101"/>
      <c r="CIQ1958" s="101"/>
      <c r="CIR1958" s="101"/>
      <c r="CIS1958" s="101"/>
      <c r="CIT1958" s="101"/>
      <c r="CIU1958" s="101"/>
      <c r="CIV1958" s="101"/>
      <c r="CIW1958" s="101"/>
      <c r="CIX1958" s="101"/>
      <c r="CIY1958" s="101"/>
      <c r="CIZ1958" s="101"/>
      <c r="CJA1958" s="101"/>
      <c r="CJB1958" s="101"/>
      <c r="CJC1958" s="101"/>
      <c r="CJD1958" s="101"/>
      <c r="CJE1958" s="101"/>
      <c r="CJF1958" s="101"/>
      <c r="CJG1958" s="101"/>
      <c r="CJH1958" s="101"/>
      <c r="CJI1958" s="101"/>
      <c r="CJJ1958" s="101"/>
      <c r="CJK1958" s="101"/>
      <c r="CJL1958" s="101"/>
      <c r="CJM1958" s="101"/>
      <c r="CJN1958" s="101"/>
      <c r="CJO1958" s="101"/>
      <c r="CJP1958" s="101"/>
      <c r="CJQ1958" s="101"/>
      <c r="CJR1958" s="101"/>
      <c r="CJS1958" s="101"/>
      <c r="CJT1958" s="101"/>
      <c r="CJU1958" s="101"/>
      <c r="CJV1958" s="101"/>
      <c r="CJW1958" s="101"/>
      <c r="CJX1958" s="101"/>
      <c r="CJY1958" s="101"/>
      <c r="CJZ1958" s="101"/>
      <c r="CKA1958" s="101"/>
      <c r="CKB1958" s="101"/>
      <c r="CKC1958" s="101"/>
      <c r="CKD1958" s="101"/>
      <c r="CKE1958" s="101"/>
      <c r="CKF1958" s="101"/>
      <c r="CKG1958" s="101"/>
      <c r="CKH1958" s="101"/>
      <c r="CKI1958" s="101"/>
      <c r="CKJ1958" s="101"/>
      <c r="CKK1958" s="101"/>
      <c r="CKL1958" s="101"/>
      <c r="CKM1958" s="101"/>
      <c r="CKN1958" s="101"/>
      <c r="CKO1958" s="101"/>
      <c r="CKP1958" s="101"/>
      <c r="CKQ1958" s="101"/>
      <c r="CKR1958" s="101"/>
      <c r="CKS1958" s="101"/>
      <c r="CKT1958" s="101"/>
      <c r="CKU1958" s="101"/>
      <c r="CKV1958" s="101"/>
      <c r="CKW1958" s="101"/>
      <c r="CKX1958" s="101"/>
      <c r="CKY1958" s="101"/>
      <c r="CKZ1958" s="101"/>
      <c r="CLA1958" s="101"/>
      <c r="CLB1958" s="101"/>
      <c r="CLC1958" s="101"/>
      <c r="CLD1958" s="101"/>
      <c r="CLE1958" s="101"/>
      <c r="CLF1958" s="101"/>
      <c r="CLG1958" s="101"/>
      <c r="CLH1958" s="101"/>
      <c r="CLI1958" s="101"/>
      <c r="CLJ1958" s="101"/>
      <c r="CLK1958" s="101"/>
      <c r="CLL1958" s="101"/>
      <c r="CLM1958" s="101"/>
      <c r="CLN1958" s="101"/>
      <c r="CLO1958" s="101"/>
      <c r="CLP1958" s="101"/>
      <c r="CLQ1958" s="101"/>
      <c r="CLR1958" s="101"/>
      <c r="CLS1958" s="101"/>
      <c r="CLT1958" s="101"/>
      <c r="CLU1958" s="101"/>
      <c r="CLV1958" s="101"/>
      <c r="CLW1958" s="101"/>
      <c r="CLX1958" s="101"/>
      <c r="CLY1958" s="101"/>
      <c r="CLZ1958" s="101"/>
      <c r="CMA1958" s="101"/>
      <c r="CMB1958" s="101"/>
      <c r="CMC1958" s="101"/>
      <c r="CMD1958" s="101"/>
      <c r="CME1958" s="101"/>
      <c r="CMF1958" s="101"/>
      <c r="CMG1958" s="101"/>
      <c r="CMH1958" s="101"/>
      <c r="CMI1958" s="101"/>
      <c r="CMJ1958" s="101"/>
      <c r="CMK1958" s="101"/>
      <c r="CML1958" s="101"/>
      <c r="CMM1958" s="101"/>
      <c r="CMN1958" s="101"/>
      <c r="CMO1958" s="101"/>
      <c r="CMP1958" s="101"/>
      <c r="CMQ1958" s="101"/>
      <c r="CMR1958" s="101"/>
      <c r="CMS1958" s="101"/>
      <c r="CMT1958" s="101"/>
      <c r="CMU1958" s="101"/>
      <c r="CMV1958" s="101"/>
      <c r="CMW1958" s="101"/>
      <c r="CMX1958" s="101"/>
      <c r="CMY1958" s="101"/>
      <c r="CMZ1958" s="101"/>
      <c r="CNA1958" s="101"/>
      <c r="CNB1958" s="101"/>
      <c r="CNC1958" s="101"/>
      <c r="CND1958" s="101"/>
      <c r="CNE1958" s="101"/>
      <c r="CNF1958" s="101"/>
      <c r="CNG1958" s="101"/>
      <c r="CNH1958" s="101"/>
      <c r="CNI1958" s="101"/>
      <c r="CNJ1958" s="101"/>
      <c r="CNK1958" s="101"/>
      <c r="CNL1958" s="101"/>
      <c r="CNM1958" s="101"/>
      <c r="CNN1958" s="101"/>
      <c r="CNO1958" s="101"/>
      <c r="CNP1958" s="101"/>
      <c r="CNQ1958" s="101"/>
      <c r="CNR1958" s="101"/>
      <c r="CNS1958" s="101"/>
      <c r="CNT1958" s="101"/>
      <c r="CNU1958" s="101"/>
      <c r="CNV1958" s="101"/>
      <c r="CNW1958" s="101"/>
      <c r="CNX1958" s="101"/>
      <c r="CNY1958" s="101"/>
      <c r="CNZ1958" s="101"/>
      <c r="COA1958" s="101"/>
      <c r="COB1958" s="101"/>
      <c r="COC1958" s="101"/>
      <c r="COD1958" s="101"/>
      <c r="COE1958" s="101"/>
      <c r="COF1958" s="101"/>
      <c r="COG1958" s="101"/>
      <c r="COH1958" s="101"/>
      <c r="COI1958" s="101"/>
      <c r="COJ1958" s="101"/>
      <c r="COK1958" s="101"/>
      <c r="COL1958" s="101"/>
      <c r="COM1958" s="101"/>
      <c r="CON1958" s="101"/>
      <c r="COO1958" s="101"/>
      <c r="COP1958" s="101"/>
      <c r="COQ1958" s="101"/>
      <c r="COR1958" s="101"/>
      <c r="COS1958" s="101"/>
      <c r="COT1958" s="101"/>
      <c r="COU1958" s="101"/>
      <c r="COV1958" s="101"/>
      <c r="COW1958" s="101"/>
      <c r="COX1958" s="101"/>
      <c r="COY1958" s="101"/>
      <c r="COZ1958" s="101"/>
      <c r="CPA1958" s="101"/>
      <c r="CPB1958" s="101"/>
      <c r="CPC1958" s="101"/>
      <c r="CPD1958" s="101"/>
      <c r="CPE1958" s="101"/>
      <c r="CPF1958" s="101"/>
      <c r="CPG1958" s="101"/>
      <c r="CPH1958" s="101"/>
      <c r="CPI1958" s="101"/>
      <c r="CPJ1958" s="101"/>
      <c r="CPK1958" s="101"/>
      <c r="CPL1958" s="101"/>
      <c r="CPM1958" s="101"/>
      <c r="CPN1958" s="101"/>
      <c r="CPO1958" s="101"/>
      <c r="CPP1958" s="101"/>
      <c r="CPQ1958" s="101"/>
      <c r="CPR1958" s="101"/>
      <c r="CPS1958" s="101"/>
      <c r="CPT1958" s="101"/>
      <c r="CPU1958" s="101"/>
      <c r="CPV1958" s="101"/>
      <c r="CPW1958" s="101"/>
      <c r="CPX1958" s="101"/>
      <c r="CPY1958" s="101"/>
      <c r="CPZ1958" s="101"/>
      <c r="CQA1958" s="101"/>
      <c r="CQB1958" s="101"/>
      <c r="CQC1958" s="101"/>
      <c r="CQD1958" s="101"/>
      <c r="CQE1958" s="101"/>
      <c r="CQF1958" s="101"/>
      <c r="CQG1958" s="101"/>
      <c r="CQH1958" s="101"/>
      <c r="CQI1958" s="101"/>
      <c r="CQJ1958" s="101"/>
      <c r="CQK1958" s="101"/>
      <c r="CQL1958" s="101"/>
      <c r="CQM1958" s="101"/>
      <c r="CQN1958" s="101"/>
      <c r="CQO1958" s="101"/>
      <c r="CQP1958" s="101"/>
      <c r="CQQ1958" s="101"/>
      <c r="CQR1958" s="101"/>
      <c r="CQS1958" s="101"/>
      <c r="CQT1958" s="101"/>
      <c r="CQU1958" s="101"/>
      <c r="CQV1958" s="101"/>
      <c r="CQW1958" s="101"/>
      <c r="CQX1958" s="101"/>
      <c r="CQY1958" s="101"/>
      <c r="CQZ1958" s="101"/>
      <c r="CRA1958" s="101"/>
      <c r="CRB1958" s="101"/>
      <c r="CRC1958" s="101"/>
      <c r="CRD1958" s="101"/>
      <c r="CRE1958" s="101"/>
      <c r="CRF1958" s="101"/>
      <c r="CRG1958" s="101"/>
      <c r="CRH1958" s="101"/>
      <c r="CRI1958" s="101"/>
      <c r="CRJ1958" s="101"/>
      <c r="CRK1958" s="101"/>
      <c r="CRL1958" s="101"/>
      <c r="CRM1958" s="101"/>
      <c r="CRN1958" s="101"/>
      <c r="CRO1958" s="101"/>
      <c r="CRP1958" s="101"/>
      <c r="CRQ1958" s="101"/>
      <c r="CRR1958" s="101"/>
      <c r="CRS1958" s="101"/>
      <c r="CRT1958" s="101"/>
      <c r="CRU1958" s="101"/>
      <c r="CRV1958" s="101"/>
      <c r="CRW1958" s="101"/>
      <c r="CRX1958" s="101"/>
      <c r="CRY1958" s="101"/>
      <c r="CRZ1958" s="101"/>
      <c r="CSA1958" s="101"/>
      <c r="CSB1958" s="101"/>
      <c r="CSC1958" s="101"/>
      <c r="CSD1958" s="101"/>
      <c r="CSE1958" s="101"/>
      <c r="CSF1958" s="101"/>
      <c r="CSG1958" s="101"/>
      <c r="CSH1958" s="101"/>
      <c r="CSI1958" s="101"/>
      <c r="CSJ1958" s="101"/>
      <c r="CSK1958" s="101"/>
      <c r="CSL1958" s="101"/>
      <c r="CSM1958" s="101"/>
      <c r="CSN1958" s="101"/>
      <c r="CSO1958" s="101"/>
      <c r="CSP1958" s="101"/>
      <c r="CSQ1958" s="101"/>
      <c r="CSR1958" s="101"/>
      <c r="CSS1958" s="101"/>
      <c r="CST1958" s="101"/>
      <c r="CSU1958" s="101"/>
      <c r="CSV1958" s="101"/>
      <c r="CSW1958" s="101"/>
      <c r="CSX1958" s="101"/>
      <c r="CSY1958" s="101"/>
      <c r="CSZ1958" s="101"/>
      <c r="CTA1958" s="101"/>
      <c r="CTB1958" s="101"/>
      <c r="CTC1958" s="101"/>
      <c r="CTD1958" s="101"/>
      <c r="CTE1958" s="101"/>
      <c r="CTF1958" s="101"/>
      <c r="CTG1958" s="101"/>
      <c r="CTH1958" s="101"/>
      <c r="CTI1958" s="101"/>
      <c r="CTJ1958" s="101"/>
      <c r="CTK1958" s="101"/>
      <c r="CTL1958" s="101"/>
      <c r="CTM1958" s="101"/>
      <c r="CTN1958" s="101"/>
      <c r="CTO1958" s="101"/>
      <c r="CTP1958" s="101"/>
      <c r="CTQ1958" s="101"/>
      <c r="CTR1958" s="101"/>
      <c r="CTS1958" s="101"/>
      <c r="CTT1958" s="101"/>
      <c r="CTU1958" s="101"/>
      <c r="CTV1958" s="101"/>
      <c r="CTW1958" s="101"/>
      <c r="CTX1958" s="101"/>
      <c r="CTY1958" s="101"/>
      <c r="CTZ1958" s="101"/>
      <c r="CUA1958" s="101"/>
      <c r="CUB1958" s="101"/>
      <c r="CUC1958" s="101"/>
      <c r="CUD1958" s="101"/>
      <c r="CUE1958" s="101"/>
      <c r="CUF1958" s="101"/>
      <c r="CUG1958" s="101"/>
      <c r="CUH1958" s="101"/>
      <c r="CUI1958" s="101"/>
      <c r="CUJ1958" s="101"/>
      <c r="CUK1958" s="101"/>
      <c r="CUL1958" s="101"/>
      <c r="CUM1958" s="101"/>
      <c r="CUN1958" s="101"/>
      <c r="CUO1958" s="101"/>
      <c r="CUP1958" s="101"/>
      <c r="CUQ1958" s="101"/>
      <c r="CUR1958" s="101"/>
      <c r="CUS1958" s="101"/>
      <c r="CUT1958" s="101"/>
      <c r="CUU1958" s="101"/>
      <c r="CUV1958" s="101"/>
      <c r="CUW1958" s="101"/>
      <c r="CUX1958" s="101"/>
      <c r="CUY1958" s="101"/>
      <c r="CUZ1958" s="101"/>
      <c r="CVA1958" s="101"/>
      <c r="CVB1958" s="101"/>
      <c r="CVC1958" s="101"/>
      <c r="CVD1958" s="101"/>
      <c r="CVE1958" s="101"/>
      <c r="CVF1958" s="101"/>
      <c r="CVG1958" s="101"/>
      <c r="CVH1958" s="101"/>
      <c r="CVI1958" s="101"/>
      <c r="CVJ1958" s="101"/>
      <c r="CVK1958" s="101"/>
      <c r="CVL1958" s="101"/>
      <c r="CVM1958" s="101"/>
      <c r="CVN1958" s="101"/>
      <c r="CVO1958" s="101"/>
      <c r="CVP1958" s="101"/>
      <c r="CVQ1958" s="101"/>
      <c r="CVR1958" s="101"/>
      <c r="CVS1958" s="101"/>
      <c r="CVT1958" s="101"/>
      <c r="CVU1958" s="101"/>
      <c r="CVV1958" s="101"/>
      <c r="CVW1958" s="101"/>
      <c r="CVX1958" s="101"/>
      <c r="CVY1958" s="101"/>
      <c r="CVZ1958" s="101"/>
      <c r="CWA1958" s="101"/>
      <c r="CWB1958" s="101"/>
      <c r="CWC1958" s="101"/>
      <c r="CWD1958" s="101"/>
      <c r="CWE1958" s="101"/>
      <c r="CWF1958" s="101"/>
      <c r="CWG1958" s="101"/>
      <c r="CWH1958" s="101"/>
      <c r="CWI1958" s="101"/>
      <c r="CWJ1958" s="101"/>
      <c r="CWK1958" s="101"/>
      <c r="CWL1958" s="101"/>
      <c r="CWM1958" s="101"/>
      <c r="CWN1958" s="101"/>
      <c r="CWO1958" s="101"/>
      <c r="CWP1958" s="101"/>
      <c r="CWQ1958" s="101"/>
      <c r="CWR1958" s="101"/>
      <c r="CWS1958" s="101"/>
      <c r="CWT1958" s="101"/>
      <c r="CWU1958" s="101"/>
      <c r="CWV1958" s="101"/>
      <c r="CWW1958" s="101"/>
      <c r="CWX1958" s="101"/>
      <c r="CWY1958" s="101"/>
      <c r="CWZ1958" s="101"/>
      <c r="CXA1958" s="101"/>
      <c r="CXB1958" s="101"/>
      <c r="CXC1958" s="101"/>
      <c r="CXD1958" s="101"/>
      <c r="CXE1958" s="101"/>
      <c r="CXF1958" s="101"/>
      <c r="CXG1958" s="101"/>
      <c r="CXH1958" s="101"/>
      <c r="CXI1958" s="101"/>
      <c r="CXJ1958" s="101"/>
      <c r="CXK1958" s="101"/>
      <c r="CXL1958" s="101"/>
      <c r="CXM1958" s="101"/>
      <c r="CXN1958" s="101"/>
      <c r="CXO1958" s="101"/>
      <c r="CXP1958" s="101"/>
      <c r="CXQ1958" s="101"/>
      <c r="CXR1958" s="101"/>
      <c r="CXS1958" s="101"/>
      <c r="CXT1958" s="101"/>
      <c r="CXU1958" s="101"/>
      <c r="CXV1958" s="101"/>
      <c r="CXW1958" s="101"/>
      <c r="CXX1958" s="101"/>
      <c r="CXY1958" s="101"/>
      <c r="CXZ1958" s="101"/>
      <c r="CYA1958" s="101"/>
      <c r="CYB1958" s="101"/>
      <c r="CYC1958" s="101"/>
      <c r="CYD1958" s="101"/>
      <c r="CYE1958" s="101"/>
      <c r="CYF1958" s="101"/>
      <c r="CYG1958" s="101"/>
      <c r="CYH1958" s="101"/>
      <c r="CYI1958" s="101"/>
      <c r="CYJ1958" s="101"/>
      <c r="CYK1958" s="101"/>
      <c r="CYL1958" s="101"/>
      <c r="CYM1958" s="101"/>
      <c r="CYN1958" s="101"/>
      <c r="CYO1958" s="101"/>
      <c r="CYP1958" s="101"/>
      <c r="CYQ1958" s="101"/>
      <c r="CYR1958" s="101"/>
      <c r="CYS1958" s="101"/>
      <c r="CYT1958" s="101"/>
      <c r="CYU1958" s="101"/>
      <c r="CYV1958" s="101"/>
      <c r="CYW1958" s="101"/>
      <c r="CYX1958" s="101"/>
      <c r="CYY1958" s="101"/>
      <c r="CYZ1958" s="101"/>
      <c r="CZA1958" s="101"/>
      <c r="CZB1958" s="101"/>
      <c r="CZC1958" s="101"/>
      <c r="CZD1958" s="101"/>
      <c r="CZE1958" s="101"/>
      <c r="CZF1958" s="101"/>
      <c r="CZG1958" s="101"/>
      <c r="CZH1958" s="101"/>
      <c r="CZI1958" s="101"/>
      <c r="CZJ1958" s="101"/>
      <c r="CZK1958" s="101"/>
      <c r="CZL1958" s="101"/>
      <c r="CZM1958" s="101"/>
      <c r="CZN1958" s="101"/>
      <c r="CZO1958" s="101"/>
      <c r="CZP1958" s="101"/>
      <c r="CZQ1958" s="101"/>
      <c r="CZR1958" s="101"/>
      <c r="CZS1958" s="101"/>
      <c r="CZT1958" s="101"/>
      <c r="CZU1958" s="101"/>
      <c r="CZV1958" s="101"/>
      <c r="CZW1958" s="101"/>
      <c r="CZX1958" s="101"/>
      <c r="CZY1958" s="101"/>
      <c r="CZZ1958" s="101"/>
      <c r="DAA1958" s="101"/>
      <c r="DAB1958" s="101"/>
      <c r="DAC1958" s="101"/>
      <c r="DAD1958" s="101"/>
      <c r="DAE1958" s="101"/>
      <c r="DAF1958" s="101"/>
      <c r="DAG1958" s="101"/>
      <c r="DAH1958" s="101"/>
      <c r="DAI1958" s="101"/>
      <c r="DAJ1958" s="101"/>
      <c r="DAK1958" s="101"/>
      <c r="DAL1958" s="101"/>
      <c r="DAM1958" s="101"/>
      <c r="DAN1958" s="101"/>
      <c r="DAO1958" s="101"/>
      <c r="DAP1958" s="101"/>
      <c r="DAQ1958" s="101"/>
      <c r="DAR1958" s="101"/>
      <c r="DAS1958" s="101"/>
      <c r="DAT1958" s="101"/>
      <c r="DAU1958" s="101"/>
      <c r="DAV1958" s="101"/>
      <c r="DAW1958" s="101"/>
      <c r="DAX1958" s="101"/>
      <c r="DAY1958" s="101"/>
      <c r="DAZ1958" s="101"/>
      <c r="DBA1958" s="101"/>
      <c r="DBB1958" s="101"/>
      <c r="DBC1958" s="101"/>
      <c r="DBD1958" s="101"/>
      <c r="DBE1958" s="101"/>
      <c r="DBF1958" s="101"/>
      <c r="DBG1958" s="101"/>
      <c r="DBH1958" s="101"/>
      <c r="DBI1958" s="101"/>
      <c r="DBJ1958" s="101"/>
      <c r="DBK1958" s="101"/>
      <c r="DBL1958" s="101"/>
      <c r="DBM1958" s="101"/>
      <c r="DBN1958" s="101"/>
      <c r="DBO1958" s="101"/>
      <c r="DBP1958" s="101"/>
      <c r="DBQ1958" s="101"/>
      <c r="DBR1958" s="101"/>
      <c r="DBS1958" s="101"/>
      <c r="DBT1958" s="101"/>
      <c r="DBU1958" s="101"/>
      <c r="DBV1958" s="101"/>
      <c r="DBW1958" s="101"/>
      <c r="DBX1958" s="101"/>
      <c r="DBY1958" s="101"/>
      <c r="DBZ1958" s="101"/>
      <c r="DCA1958" s="101"/>
      <c r="DCB1958" s="101"/>
      <c r="DCC1958" s="101"/>
      <c r="DCD1958" s="101"/>
      <c r="DCE1958" s="101"/>
      <c r="DCF1958" s="101"/>
      <c r="DCG1958" s="101"/>
      <c r="DCH1958" s="101"/>
      <c r="DCI1958" s="101"/>
      <c r="DCJ1958" s="101"/>
      <c r="DCK1958" s="101"/>
      <c r="DCL1958" s="101"/>
      <c r="DCM1958" s="101"/>
      <c r="DCN1958" s="101"/>
      <c r="DCO1958" s="101"/>
      <c r="DCP1958" s="101"/>
      <c r="DCQ1958" s="101"/>
      <c r="DCR1958" s="101"/>
      <c r="DCS1958" s="101"/>
      <c r="DCT1958" s="101"/>
      <c r="DCU1958" s="101"/>
      <c r="DCV1958" s="101"/>
      <c r="DCW1958" s="101"/>
      <c r="DCX1958" s="101"/>
      <c r="DCY1958" s="101"/>
      <c r="DCZ1958" s="101"/>
      <c r="DDA1958" s="101"/>
      <c r="DDB1958" s="101"/>
      <c r="DDC1958" s="101"/>
      <c r="DDD1958" s="101"/>
      <c r="DDE1958" s="101"/>
      <c r="DDF1958" s="101"/>
      <c r="DDG1958" s="101"/>
      <c r="DDH1958" s="101"/>
      <c r="DDI1958" s="101"/>
      <c r="DDJ1958" s="101"/>
      <c r="DDK1958" s="101"/>
      <c r="DDL1958" s="101"/>
      <c r="DDM1958" s="101"/>
      <c r="DDN1958" s="101"/>
      <c r="DDO1958" s="101"/>
      <c r="DDP1958" s="101"/>
      <c r="DDQ1958" s="101"/>
      <c r="DDR1958" s="101"/>
      <c r="DDS1958" s="101"/>
      <c r="DDT1958" s="101"/>
      <c r="DDU1958" s="101"/>
      <c r="DDV1958" s="101"/>
      <c r="DDW1958" s="101"/>
      <c r="DDX1958" s="101"/>
      <c r="DDY1958" s="101"/>
      <c r="DDZ1958" s="101"/>
      <c r="DEA1958" s="101"/>
      <c r="DEB1958" s="101"/>
      <c r="DEC1958" s="101"/>
      <c r="DED1958" s="101"/>
      <c r="DEE1958" s="101"/>
      <c r="DEF1958" s="101"/>
      <c r="DEG1958" s="101"/>
      <c r="DEH1958" s="101"/>
      <c r="DEI1958" s="101"/>
      <c r="DEJ1958" s="101"/>
      <c r="DEK1958" s="101"/>
      <c r="DEL1958" s="101"/>
      <c r="DEM1958" s="101"/>
      <c r="DEN1958" s="101"/>
      <c r="DEO1958" s="101"/>
      <c r="DEP1958" s="101"/>
      <c r="DEQ1958" s="101"/>
      <c r="DER1958" s="101"/>
      <c r="DES1958" s="101"/>
      <c r="DET1958" s="101"/>
      <c r="DEU1958" s="101"/>
      <c r="DEV1958" s="101"/>
      <c r="DEW1958" s="101"/>
      <c r="DEX1958" s="101"/>
      <c r="DEY1958" s="101"/>
      <c r="DEZ1958" s="101"/>
      <c r="DFA1958" s="101"/>
      <c r="DFB1958" s="101"/>
      <c r="DFC1958" s="101"/>
      <c r="DFD1958" s="101"/>
      <c r="DFE1958" s="101"/>
      <c r="DFF1958" s="101"/>
      <c r="DFG1958" s="101"/>
      <c r="DFH1958" s="101"/>
      <c r="DFI1958" s="101"/>
      <c r="DFJ1958" s="101"/>
      <c r="DFK1958" s="101"/>
      <c r="DFL1958" s="101"/>
      <c r="DFM1958" s="101"/>
      <c r="DFN1958" s="101"/>
      <c r="DFO1958" s="101"/>
      <c r="DFP1958" s="101"/>
      <c r="DFQ1958" s="101"/>
      <c r="DFR1958" s="101"/>
      <c r="DFS1958" s="101"/>
      <c r="DFT1958" s="101"/>
      <c r="DFU1958" s="101"/>
      <c r="DFV1958" s="101"/>
      <c r="DFW1958" s="101"/>
      <c r="DFX1958" s="101"/>
      <c r="DFY1958" s="101"/>
      <c r="DFZ1958" s="101"/>
      <c r="DGA1958" s="101"/>
      <c r="DGB1958" s="101"/>
      <c r="DGC1958" s="101"/>
      <c r="DGD1958" s="101"/>
      <c r="DGE1958" s="101"/>
      <c r="DGF1958" s="101"/>
      <c r="DGG1958" s="101"/>
      <c r="DGH1958" s="101"/>
      <c r="DGI1958" s="101"/>
      <c r="DGJ1958" s="101"/>
      <c r="DGK1958" s="101"/>
      <c r="DGL1958" s="101"/>
      <c r="DGM1958" s="101"/>
      <c r="DGN1958" s="101"/>
      <c r="DGO1958" s="101"/>
      <c r="DGP1958" s="101"/>
      <c r="DGQ1958" s="101"/>
      <c r="DGR1958" s="101"/>
      <c r="DGS1958" s="101"/>
      <c r="DGT1958" s="101"/>
      <c r="DGU1958" s="101"/>
      <c r="DGV1958" s="101"/>
      <c r="DGW1958" s="101"/>
      <c r="DGX1958" s="101"/>
      <c r="DGY1958" s="101"/>
      <c r="DGZ1958" s="101"/>
      <c r="DHA1958" s="101"/>
      <c r="DHB1958" s="101"/>
      <c r="DHC1958" s="101"/>
      <c r="DHD1958" s="101"/>
      <c r="DHE1958" s="101"/>
      <c r="DHF1958" s="101"/>
      <c r="DHG1958" s="101"/>
      <c r="DHH1958" s="101"/>
      <c r="DHI1958" s="101"/>
      <c r="DHJ1958" s="101"/>
      <c r="DHK1958" s="101"/>
      <c r="DHL1958" s="101"/>
      <c r="DHM1958" s="101"/>
      <c r="DHN1958" s="101"/>
      <c r="DHO1958" s="101"/>
      <c r="DHP1958" s="101"/>
      <c r="DHQ1958" s="101"/>
      <c r="DHR1958" s="101"/>
      <c r="DHS1958" s="101"/>
      <c r="DHT1958" s="101"/>
      <c r="DHU1958" s="101"/>
      <c r="DHV1958" s="101"/>
      <c r="DHW1958" s="101"/>
      <c r="DHX1958" s="101"/>
      <c r="DHY1958" s="101"/>
      <c r="DHZ1958" s="101"/>
      <c r="DIA1958" s="101"/>
      <c r="DIB1958" s="101"/>
      <c r="DIC1958" s="101"/>
      <c r="DID1958" s="101"/>
      <c r="DIE1958" s="101"/>
      <c r="DIF1958" s="101"/>
      <c r="DIG1958" s="101"/>
      <c r="DIH1958" s="101"/>
      <c r="DII1958" s="101"/>
      <c r="DIJ1958" s="101"/>
      <c r="DIK1958" s="101"/>
      <c r="DIL1958" s="101"/>
      <c r="DIM1958" s="101"/>
      <c r="DIN1958" s="101"/>
      <c r="DIO1958" s="101"/>
      <c r="DIP1958" s="101"/>
      <c r="DIQ1958" s="101"/>
      <c r="DIR1958" s="101"/>
      <c r="DIS1958" s="101"/>
      <c r="DIT1958" s="101"/>
      <c r="DIU1958" s="101"/>
      <c r="DIV1958" s="101"/>
      <c r="DIW1958" s="101"/>
      <c r="DIX1958" s="101"/>
      <c r="DIY1958" s="101"/>
      <c r="DIZ1958" s="101"/>
      <c r="DJA1958" s="101"/>
      <c r="DJB1958" s="101"/>
      <c r="DJC1958" s="101"/>
      <c r="DJD1958" s="101"/>
      <c r="DJE1958" s="101"/>
      <c r="DJF1958" s="101"/>
      <c r="DJG1958" s="101"/>
      <c r="DJH1958" s="101"/>
      <c r="DJI1958" s="101"/>
      <c r="DJJ1958" s="101"/>
      <c r="DJK1958" s="101"/>
      <c r="DJL1958" s="101"/>
      <c r="DJM1958" s="101"/>
      <c r="DJN1958" s="101"/>
      <c r="DJO1958" s="101"/>
      <c r="DJP1958" s="101"/>
      <c r="DJQ1958" s="101"/>
      <c r="DJR1958" s="101"/>
      <c r="DJS1958" s="101"/>
      <c r="DJT1958" s="101"/>
      <c r="DJU1958" s="101"/>
      <c r="DJV1958" s="101"/>
      <c r="DJW1958" s="101"/>
      <c r="DJX1958" s="101"/>
      <c r="DJY1958" s="101"/>
      <c r="DJZ1958" s="101"/>
      <c r="DKA1958" s="101"/>
      <c r="DKB1958" s="101"/>
      <c r="DKC1958" s="101"/>
      <c r="DKD1958" s="101"/>
      <c r="DKE1958" s="101"/>
      <c r="DKF1958" s="101"/>
      <c r="DKG1958" s="101"/>
      <c r="DKH1958" s="101"/>
      <c r="DKI1958" s="101"/>
      <c r="DKJ1958" s="101"/>
      <c r="DKK1958" s="101"/>
      <c r="DKL1958" s="101"/>
      <c r="DKM1958" s="101"/>
      <c r="DKN1958" s="101"/>
      <c r="DKO1958" s="101"/>
      <c r="DKP1958" s="101"/>
      <c r="DKQ1958" s="101"/>
      <c r="DKR1958" s="101"/>
      <c r="DKS1958" s="101"/>
      <c r="DKT1958" s="101"/>
      <c r="DKU1958" s="101"/>
      <c r="DKV1958" s="101"/>
      <c r="DKW1958" s="101"/>
      <c r="DKX1958" s="101"/>
      <c r="DKY1958" s="101"/>
      <c r="DKZ1958" s="101"/>
      <c r="DLA1958" s="101"/>
      <c r="DLB1958" s="101"/>
      <c r="DLC1958" s="101"/>
      <c r="DLD1958" s="101"/>
      <c r="DLE1958" s="101"/>
      <c r="DLF1958" s="101"/>
      <c r="DLG1958" s="101"/>
      <c r="DLH1958" s="101"/>
      <c r="DLI1958" s="101"/>
      <c r="DLJ1958" s="101"/>
      <c r="DLK1958" s="101"/>
      <c r="DLL1958" s="101"/>
      <c r="DLM1958" s="101"/>
      <c r="DLN1958" s="101"/>
      <c r="DLO1958" s="101"/>
      <c r="DLP1958" s="101"/>
      <c r="DLQ1958" s="101"/>
      <c r="DLR1958" s="101"/>
      <c r="DLS1958" s="101"/>
      <c r="DLT1958" s="101"/>
      <c r="DLU1958" s="101"/>
      <c r="DLV1958" s="101"/>
      <c r="DLW1958" s="101"/>
      <c r="DLX1958" s="101"/>
      <c r="DLY1958" s="101"/>
      <c r="DLZ1958" s="101"/>
      <c r="DMA1958" s="101"/>
      <c r="DMB1958" s="101"/>
      <c r="DMC1958" s="101"/>
      <c r="DMD1958" s="101"/>
      <c r="DME1958" s="101"/>
      <c r="DMF1958" s="101"/>
      <c r="DMG1958" s="101"/>
      <c r="DMH1958" s="101"/>
      <c r="DMI1958" s="101"/>
      <c r="DMJ1958" s="101"/>
      <c r="DMK1958" s="101"/>
      <c r="DML1958" s="101"/>
      <c r="DMM1958" s="101"/>
      <c r="DMN1958" s="101"/>
      <c r="DMO1958" s="101"/>
      <c r="DMP1958" s="101"/>
      <c r="DMQ1958" s="101"/>
      <c r="DMR1958" s="101"/>
      <c r="DMS1958" s="101"/>
      <c r="DMT1958" s="101"/>
      <c r="DMU1958" s="101"/>
      <c r="DMV1958" s="101"/>
      <c r="DMW1958" s="101"/>
      <c r="DMX1958" s="101"/>
      <c r="DMY1958" s="101"/>
      <c r="DMZ1958" s="101"/>
      <c r="DNA1958" s="101"/>
      <c r="DNB1958" s="101"/>
      <c r="DNC1958" s="101"/>
      <c r="DND1958" s="101"/>
      <c r="DNE1958" s="101"/>
      <c r="DNF1958" s="101"/>
      <c r="DNG1958" s="101"/>
      <c r="DNH1958" s="101"/>
      <c r="DNI1958" s="101"/>
      <c r="DNJ1958" s="101"/>
      <c r="DNK1958" s="101"/>
      <c r="DNL1958" s="101"/>
      <c r="DNM1958" s="101"/>
      <c r="DNN1958" s="101"/>
      <c r="DNO1958" s="101"/>
      <c r="DNP1958" s="101"/>
      <c r="DNQ1958" s="101"/>
      <c r="DNR1958" s="101"/>
      <c r="DNS1958" s="101"/>
      <c r="DNT1958" s="101"/>
      <c r="DNU1958" s="101"/>
      <c r="DNV1958" s="101"/>
      <c r="DNW1958" s="101"/>
      <c r="DNX1958" s="101"/>
      <c r="DNY1958" s="101"/>
      <c r="DNZ1958" s="101"/>
      <c r="DOA1958" s="101"/>
      <c r="DOB1958" s="101"/>
      <c r="DOC1958" s="101"/>
      <c r="DOD1958" s="101"/>
      <c r="DOE1958" s="101"/>
      <c r="DOF1958" s="101"/>
      <c r="DOG1958" s="101"/>
      <c r="DOH1958" s="101"/>
      <c r="DOI1958" s="101"/>
      <c r="DOJ1958" s="101"/>
      <c r="DOK1958" s="101"/>
      <c r="DOL1958" s="101"/>
      <c r="DOM1958" s="101"/>
      <c r="DON1958" s="101"/>
      <c r="DOO1958" s="101"/>
      <c r="DOP1958" s="101"/>
      <c r="DOQ1958" s="101"/>
      <c r="DOR1958" s="101"/>
      <c r="DOS1958" s="101"/>
      <c r="DOT1958" s="101"/>
      <c r="DOU1958" s="101"/>
      <c r="DOV1958" s="101"/>
      <c r="DOW1958" s="101"/>
      <c r="DOX1958" s="101"/>
      <c r="DOY1958" s="101"/>
      <c r="DOZ1958" s="101"/>
      <c r="DPA1958" s="101"/>
      <c r="DPB1958" s="101"/>
      <c r="DPC1958" s="101"/>
      <c r="DPD1958" s="101"/>
      <c r="DPE1958" s="101"/>
      <c r="DPF1958" s="101"/>
      <c r="DPG1958" s="101"/>
      <c r="DPH1958" s="101"/>
      <c r="DPI1958" s="101"/>
      <c r="DPJ1958" s="101"/>
      <c r="DPK1958" s="101"/>
      <c r="DPL1958" s="101"/>
      <c r="DPM1958" s="101"/>
      <c r="DPN1958" s="101"/>
      <c r="DPO1958" s="101"/>
      <c r="DPP1958" s="101"/>
      <c r="DPQ1958" s="101"/>
      <c r="DPR1958" s="101"/>
      <c r="DPS1958" s="101"/>
      <c r="DPT1958" s="101"/>
      <c r="DPU1958" s="101"/>
      <c r="DPV1958" s="101"/>
      <c r="DPW1958" s="101"/>
      <c r="DPX1958" s="101"/>
      <c r="DPY1958" s="101"/>
      <c r="DPZ1958" s="101"/>
      <c r="DQA1958" s="101"/>
      <c r="DQB1958" s="101"/>
      <c r="DQC1958" s="101"/>
      <c r="DQD1958" s="101"/>
      <c r="DQE1958" s="101"/>
      <c r="DQF1958" s="101"/>
      <c r="DQG1958" s="101"/>
      <c r="DQH1958" s="101"/>
      <c r="DQI1958" s="101"/>
      <c r="DQJ1958" s="101"/>
      <c r="DQK1958" s="101"/>
      <c r="DQL1958" s="101"/>
      <c r="DQM1958" s="101"/>
      <c r="DQN1958" s="101"/>
      <c r="DQO1958" s="101"/>
      <c r="DQP1958" s="101"/>
      <c r="DQQ1958" s="101"/>
      <c r="DQR1958" s="101"/>
      <c r="DQS1958" s="101"/>
      <c r="DQT1958" s="101"/>
      <c r="DQU1958" s="101"/>
      <c r="DQV1958" s="101"/>
      <c r="DQW1958" s="101"/>
      <c r="DQX1958" s="101"/>
      <c r="DQY1958" s="101"/>
      <c r="DQZ1958" s="101"/>
      <c r="DRA1958" s="101"/>
      <c r="DRB1958" s="101"/>
      <c r="DRC1958" s="101"/>
      <c r="DRD1958" s="101"/>
      <c r="DRE1958" s="101"/>
      <c r="DRF1958" s="101"/>
      <c r="DRG1958" s="101"/>
      <c r="DRH1958" s="101"/>
      <c r="DRI1958" s="101"/>
      <c r="DRJ1958" s="101"/>
      <c r="DRK1958" s="101"/>
      <c r="DRL1958" s="101"/>
      <c r="DRM1958" s="101"/>
      <c r="DRN1958" s="101"/>
      <c r="DRO1958" s="101"/>
      <c r="DRP1958" s="101"/>
      <c r="DRQ1958" s="101"/>
      <c r="DRR1958" s="101"/>
      <c r="DRS1958" s="101"/>
      <c r="DRT1958" s="101"/>
      <c r="DRU1958" s="101"/>
      <c r="DRV1958" s="101"/>
      <c r="DRW1958" s="101"/>
      <c r="DRX1958" s="101"/>
      <c r="DRY1958" s="101"/>
      <c r="DRZ1958" s="101"/>
      <c r="DSA1958" s="101"/>
      <c r="DSB1958" s="101"/>
      <c r="DSC1958" s="101"/>
      <c r="DSD1958" s="101"/>
      <c r="DSE1958" s="101"/>
      <c r="DSF1958" s="101"/>
      <c r="DSG1958" s="101"/>
      <c r="DSH1958" s="101"/>
      <c r="DSI1958" s="101"/>
      <c r="DSJ1958" s="101"/>
      <c r="DSK1958" s="101"/>
      <c r="DSL1958" s="101"/>
      <c r="DSM1958" s="101"/>
      <c r="DSN1958" s="101"/>
      <c r="DSO1958" s="101"/>
      <c r="DSP1958" s="101"/>
      <c r="DSQ1958" s="101"/>
      <c r="DSR1958" s="101"/>
      <c r="DSS1958" s="101"/>
      <c r="DST1958" s="101"/>
      <c r="DSU1958" s="101"/>
      <c r="DSV1958" s="101"/>
      <c r="DSW1958" s="101"/>
      <c r="DSX1958" s="101"/>
      <c r="DSY1958" s="101"/>
      <c r="DSZ1958" s="101"/>
      <c r="DTA1958" s="101"/>
      <c r="DTB1958" s="101"/>
      <c r="DTC1958" s="101"/>
      <c r="DTD1958" s="101"/>
      <c r="DTE1958" s="101"/>
      <c r="DTF1958" s="101"/>
      <c r="DTG1958" s="101"/>
      <c r="DTH1958" s="101"/>
      <c r="DTI1958" s="101"/>
      <c r="DTJ1958" s="101"/>
      <c r="DTK1958" s="101"/>
      <c r="DTL1958" s="101"/>
      <c r="DTM1958" s="101"/>
      <c r="DTN1958" s="101"/>
      <c r="DTO1958" s="101"/>
      <c r="DTP1958" s="101"/>
      <c r="DTQ1958" s="101"/>
      <c r="DTR1958" s="101"/>
      <c r="DTS1958" s="101"/>
      <c r="DTT1958" s="101"/>
      <c r="DTU1958" s="101"/>
      <c r="DTV1958" s="101"/>
      <c r="DTW1958" s="101"/>
      <c r="DTX1958" s="101"/>
      <c r="DTY1958" s="101"/>
      <c r="DTZ1958" s="101"/>
      <c r="DUA1958" s="101"/>
      <c r="DUB1958" s="101"/>
      <c r="DUC1958" s="101"/>
      <c r="DUD1958" s="101"/>
      <c r="DUE1958" s="101"/>
      <c r="DUF1958" s="101"/>
      <c r="DUG1958" s="101"/>
      <c r="DUH1958" s="101"/>
      <c r="DUI1958" s="101"/>
      <c r="DUJ1958" s="101"/>
      <c r="DUK1958" s="101"/>
      <c r="DUL1958" s="101"/>
      <c r="DUM1958" s="101"/>
      <c r="DUN1958" s="101"/>
      <c r="DUO1958" s="101"/>
      <c r="DUP1958" s="101"/>
      <c r="DUQ1958" s="101"/>
      <c r="DUR1958" s="101"/>
      <c r="DUS1958" s="101"/>
      <c r="DUT1958" s="101"/>
      <c r="DUU1958" s="101"/>
      <c r="DUV1958" s="101"/>
      <c r="DUW1958" s="101"/>
      <c r="DUX1958" s="101"/>
      <c r="DUY1958" s="101"/>
      <c r="DUZ1958" s="101"/>
      <c r="DVA1958" s="101"/>
      <c r="DVB1958" s="101"/>
      <c r="DVC1958" s="101"/>
      <c r="DVD1958" s="101"/>
      <c r="DVE1958" s="101"/>
      <c r="DVF1958" s="101"/>
      <c r="DVG1958" s="101"/>
      <c r="DVH1958" s="101"/>
      <c r="DVI1958" s="101"/>
      <c r="DVJ1958" s="101"/>
      <c r="DVK1958" s="101"/>
      <c r="DVL1958" s="101"/>
      <c r="DVM1958" s="101"/>
      <c r="DVN1958" s="101"/>
      <c r="DVO1958" s="101"/>
      <c r="DVP1958" s="101"/>
      <c r="DVQ1958" s="101"/>
      <c r="DVR1958" s="101"/>
      <c r="DVS1958" s="101"/>
      <c r="DVT1958" s="101"/>
      <c r="DVU1958" s="101"/>
      <c r="DVV1958" s="101"/>
      <c r="DVW1958" s="101"/>
      <c r="DVX1958" s="101"/>
      <c r="DVY1958" s="101"/>
      <c r="DVZ1958" s="101"/>
      <c r="DWA1958" s="101"/>
      <c r="DWB1958" s="101"/>
      <c r="DWC1958" s="101"/>
      <c r="DWD1958" s="101"/>
      <c r="DWE1958" s="101"/>
      <c r="DWF1958" s="101"/>
      <c r="DWG1958" s="101"/>
      <c r="DWH1958" s="101"/>
      <c r="DWI1958" s="101"/>
      <c r="DWJ1958" s="101"/>
      <c r="DWK1958" s="101"/>
      <c r="DWL1958" s="101"/>
      <c r="DWM1958" s="101"/>
      <c r="DWN1958" s="101"/>
      <c r="DWO1958" s="101"/>
      <c r="DWP1958" s="101"/>
      <c r="DWQ1958" s="101"/>
      <c r="DWR1958" s="101"/>
      <c r="DWS1958" s="101"/>
      <c r="DWT1958" s="101"/>
      <c r="DWU1958" s="101"/>
      <c r="DWV1958" s="101"/>
      <c r="DWW1958" s="101"/>
      <c r="DWX1958" s="101"/>
      <c r="DWY1958" s="101"/>
      <c r="DWZ1958" s="101"/>
      <c r="DXA1958" s="101"/>
      <c r="DXB1958" s="101"/>
      <c r="DXC1958" s="101"/>
      <c r="DXD1958" s="101"/>
      <c r="DXE1958" s="101"/>
      <c r="DXF1958" s="101"/>
      <c r="DXG1958" s="101"/>
      <c r="DXH1958" s="101"/>
      <c r="DXI1958" s="101"/>
      <c r="DXJ1958" s="101"/>
      <c r="DXK1958" s="101"/>
      <c r="DXL1958" s="101"/>
      <c r="DXM1958" s="101"/>
      <c r="DXN1958" s="101"/>
      <c r="DXO1958" s="101"/>
      <c r="DXP1958" s="101"/>
      <c r="DXQ1958" s="101"/>
      <c r="DXR1958" s="101"/>
      <c r="DXS1958" s="101"/>
      <c r="DXT1958" s="101"/>
      <c r="DXU1958" s="101"/>
      <c r="DXV1958" s="101"/>
      <c r="DXW1958" s="101"/>
      <c r="DXX1958" s="101"/>
      <c r="DXY1958" s="101"/>
      <c r="DXZ1958" s="101"/>
      <c r="DYA1958" s="101"/>
      <c r="DYB1958" s="101"/>
      <c r="DYC1958" s="101"/>
      <c r="DYD1958" s="101"/>
      <c r="DYE1958" s="101"/>
      <c r="DYF1958" s="101"/>
      <c r="DYG1958" s="101"/>
      <c r="DYH1958" s="101"/>
      <c r="DYI1958" s="101"/>
      <c r="DYJ1958" s="101"/>
      <c r="DYK1958" s="101"/>
      <c r="DYL1958" s="101"/>
      <c r="DYM1958" s="101"/>
      <c r="DYN1958" s="101"/>
      <c r="DYO1958" s="101"/>
      <c r="DYP1958" s="101"/>
      <c r="DYQ1958" s="101"/>
      <c r="DYR1958" s="101"/>
      <c r="DYS1958" s="101"/>
      <c r="DYT1958" s="101"/>
      <c r="DYU1958" s="101"/>
      <c r="DYV1958" s="101"/>
      <c r="DYW1958" s="101"/>
      <c r="DYX1958" s="101"/>
      <c r="DYY1958" s="101"/>
      <c r="DYZ1958" s="101"/>
      <c r="DZA1958" s="101"/>
      <c r="DZB1958" s="101"/>
      <c r="DZC1958" s="101"/>
      <c r="DZD1958" s="101"/>
      <c r="DZE1958" s="101"/>
      <c r="DZF1958" s="101"/>
      <c r="DZG1958" s="101"/>
      <c r="DZH1958" s="101"/>
      <c r="DZI1958" s="101"/>
      <c r="DZJ1958" s="101"/>
      <c r="DZK1958" s="101"/>
      <c r="DZL1958" s="101"/>
      <c r="DZM1958" s="101"/>
      <c r="DZN1958" s="101"/>
      <c r="DZO1958" s="101"/>
      <c r="DZP1958" s="101"/>
      <c r="DZQ1958" s="101"/>
      <c r="DZR1958" s="101"/>
      <c r="DZS1958" s="101"/>
      <c r="DZT1958" s="101"/>
      <c r="DZU1958" s="101"/>
      <c r="DZV1958" s="101"/>
      <c r="DZW1958" s="101"/>
      <c r="DZX1958" s="101"/>
      <c r="DZY1958" s="101"/>
      <c r="DZZ1958" s="101"/>
      <c r="EAA1958" s="101"/>
      <c r="EAB1958" s="101"/>
      <c r="EAC1958" s="101"/>
      <c r="EAD1958" s="101"/>
      <c r="EAE1958" s="101"/>
      <c r="EAF1958" s="101"/>
      <c r="EAG1958" s="101"/>
      <c r="EAH1958" s="101"/>
      <c r="EAI1958" s="101"/>
      <c r="EAJ1958" s="101"/>
      <c r="EAK1958" s="101"/>
      <c r="EAL1958" s="101"/>
      <c r="EAM1958" s="101"/>
      <c r="EAN1958" s="101"/>
      <c r="EAO1958" s="101"/>
      <c r="EAP1958" s="101"/>
      <c r="EAQ1958" s="101"/>
      <c r="EAR1958" s="101"/>
      <c r="EAS1958" s="101"/>
      <c r="EAT1958" s="101"/>
      <c r="EAU1958" s="101"/>
      <c r="EAV1958" s="101"/>
      <c r="EAW1958" s="101"/>
      <c r="EAX1958" s="101"/>
      <c r="EAY1958" s="101"/>
      <c r="EAZ1958" s="101"/>
      <c r="EBA1958" s="101"/>
      <c r="EBB1958" s="101"/>
      <c r="EBC1958" s="101"/>
      <c r="EBD1958" s="101"/>
      <c r="EBE1958" s="101"/>
      <c r="EBF1958" s="101"/>
      <c r="EBG1958" s="101"/>
      <c r="EBH1958" s="101"/>
      <c r="EBI1958" s="101"/>
      <c r="EBJ1958" s="101"/>
      <c r="EBK1958" s="101"/>
      <c r="EBL1958" s="101"/>
      <c r="EBM1958" s="101"/>
      <c r="EBN1958" s="101"/>
      <c r="EBO1958" s="101"/>
      <c r="EBP1958" s="101"/>
      <c r="EBQ1958" s="101"/>
      <c r="EBR1958" s="101"/>
      <c r="EBS1958" s="101"/>
      <c r="EBT1958" s="101"/>
      <c r="EBU1958" s="101"/>
      <c r="EBV1958" s="101"/>
      <c r="EBW1958" s="101"/>
      <c r="EBX1958" s="101"/>
      <c r="EBY1958" s="101"/>
      <c r="EBZ1958" s="101"/>
      <c r="ECA1958" s="101"/>
      <c r="ECB1958" s="101"/>
      <c r="ECC1958" s="101"/>
      <c r="ECD1958" s="101"/>
      <c r="ECE1958" s="101"/>
      <c r="ECF1958" s="101"/>
      <c r="ECG1958" s="101"/>
      <c r="ECH1958" s="101"/>
      <c r="ECI1958" s="101"/>
      <c r="ECJ1958" s="101"/>
      <c r="ECK1958" s="101"/>
      <c r="ECL1958" s="101"/>
      <c r="ECM1958" s="101"/>
      <c r="ECN1958" s="101"/>
      <c r="ECO1958" s="101"/>
      <c r="ECP1958" s="101"/>
      <c r="ECQ1958" s="101"/>
      <c r="ECR1958" s="101"/>
      <c r="ECS1958" s="101"/>
      <c r="ECT1958" s="101"/>
      <c r="ECU1958" s="101"/>
      <c r="ECV1958" s="101"/>
      <c r="ECW1958" s="101"/>
      <c r="ECX1958" s="101"/>
      <c r="ECY1958" s="101"/>
      <c r="ECZ1958" s="101"/>
      <c r="EDA1958" s="101"/>
      <c r="EDB1958" s="101"/>
      <c r="EDC1958" s="101"/>
      <c r="EDD1958" s="101"/>
      <c r="EDE1958" s="101"/>
      <c r="EDF1958" s="101"/>
      <c r="EDG1958" s="101"/>
      <c r="EDH1958" s="101"/>
      <c r="EDI1958" s="101"/>
      <c r="EDJ1958" s="101"/>
      <c r="EDK1958" s="101"/>
      <c r="EDL1958" s="101"/>
      <c r="EDM1958" s="101"/>
      <c r="EDN1958" s="101"/>
      <c r="EDO1958" s="101"/>
      <c r="EDP1958" s="101"/>
      <c r="EDQ1958" s="101"/>
      <c r="EDR1958" s="101"/>
      <c r="EDS1958" s="101"/>
      <c r="EDT1958" s="101"/>
      <c r="EDU1958" s="101"/>
      <c r="EDV1958" s="101"/>
      <c r="EDW1958" s="101"/>
      <c r="EDX1958" s="101"/>
      <c r="EDY1958" s="101"/>
      <c r="EDZ1958" s="101"/>
      <c r="EEA1958" s="101"/>
      <c r="EEB1958" s="101"/>
      <c r="EEC1958" s="101"/>
      <c r="EED1958" s="101"/>
      <c r="EEE1958" s="101"/>
      <c r="EEF1958" s="101"/>
      <c r="EEG1958" s="101"/>
      <c r="EEH1958" s="101"/>
      <c r="EEI1958" s="101"/>
      <c r="EEJ1958" s="101"/>
      <c r="EEK1958" s="101"/>
      <c r="EEL1958" s="101"/>
      <c r="EEM1958" s="101"/>
      <c r="EEN1958" s="101"/>
      <c r="EEO1958" s="101"/>
      <c r="EEP1958" s="101"/>
      <c r="EEQ1958" s="101"/>
      <c r="EER1958" s="101"/>
      <c r="EES1958" s="101"/>
      <c r="EET1958" s="101"/>
      <c r="EEU1958" s="101"/>
      <c r="EEV1958" s="101"/>
      <c r="EEW1958" s="101"/>
      <c r="EEX1958" s="101"/>
      <c r="EEY1958" s="101"/>
      <c r="EEZ1958" s="101"/>
      <c r="EFA1958" s="101"/>
      <c r="EFB1958" s="101"/>
      <c r="EFC1958" s="101"/>
      <c r="EFD1958" s="101"/>
      <c r="EFE1958" s="101"/>
      <c r="EFF1958" s="101"/>
      <c r="EFG1958" s="101"/>
      <c r="EFH1958" s="101"/>
      <c r="EFI1958" s="101"/>
      <c r="EFJ1958" s="101"/>
      <c r="EFK1958" s="101"/>
      <c r="EFL1958" s="101"/>
      <c r="EFM1958" s="101"/>
      <c r="EFN1958" s="101"/>
      <c r="EFO1958" s="101"/>
      <c r="EFP1958" s="101"/>
      <c r="EFQ1958" s="101"/>
      <c r="EFR1958" s="101"/>
      <c r="EFS1958" s="101"/>
      <c r="EFT1958" s="101"/>
      <c r="EFU1958" s="101"/>
      <c r="EFV1958" s="101"/>
      <c r="EFW1958" s="101"/>
      <c r="EFX1958" s="101"/>
      <c r="EFY1958" s="101"/>
      <c r="EFZ1958" s="101"/>
      <c r="EGA1958" s="101"/>
      <c r="EGB1958" s="101"/>
      <c r="EGC1958" s="101"/>
      <c r="EGD1958" s="101"/>
      <c r="EGE1958" s="101"/>
      <c r="EGF1958" s="101"/>
      <c r="EGG1958" s="101"/>
      <c r="EGH1958" s="101"/>
      <c r="EGI1958" s="101"/>
      <c r="EGJ1958" s="101"/>
      <c r="EGK1958" s="101"/>
      <c r="EGL1958" s="101"/>
      <c r="EGM1958" s="101"/>
      <c r="EGN1958" s="101"/>
      <c r="EGO1958" s="101"/>
      <c r="EGP1958" s="101"/>
      <c r="EGQ1958" s="101"/>
      <c r="EGR1958" s="101"/>
      <c r="EGS1958" s="101"/>
      <c r="EGT1958" s="101"/>
      <c r="EGU1958" s="101"/>
      <c r="EGV1958" s="101"/>
      <c r="EGW1958" s="101"/>
      <c r="EGX1958" s="101"/>
      <c r="EGY1958" s="101"/>
      <c r="EGZ1958" s="101"/>
      <c r="EHA1958" s="101"/>
      <c r="EHB1958" s="101"/>
      <c r="EHC1958" s="101"/>
      <c r="EHD1958" s="101"/>
      <c r="EHE1958" s="101"/>
      <c r="EHF1958" s="101"/>
      <c r="EHG1958" s="101"/>
      <c r="EHH1958" s="101"/>
      <c r="EHI1958" s="101"/>
      <c r="EHJ1958" s="101"/>
      <c r="EHK1958" s="101"/>
      <c r="EHL1958" s="101"/>
      <c r="EHM1958" s="101"/>
      <c r="EHN1958" s="101"/>
      <c r="EHO1958" s="101"/>
      <c r="EHP1958" s="101"/>
      <c r="EHQ1958" s="101"/>
      <c r="EHR1958" s="101"/>
      <c r="EHS1958" s="101"/>
      <c r="EHT1958" s="101"/>
      <c r="EHU1958" s="101"/>
      <c r="EHV1958" s="101"/>
      <c r="EHW1958" s="101"/>
      <c r="EHX1958" s="101"/>
      <c r="EHY1958" s="101"/>
      <c r="EHZ1958" s="101"/>
      <c r="EIA1958" s="101"/>
      <c r="EIB1958" s="101"/>
      <c r="EIC1958" s="101"/>
      <c r="EID1958" s="101"/>
      <c r="EIE1958" s="101"/>
      <c r="EIF1958" s="101"/>
      <c r="EIG1958" s="101"/>
      <c r="EIH1958" s="101"/>
      <c r="EII1958" s="101"/>
      <c r="EIJ1958" s="101"/>
      <c r="EIK1958" s="101"/>
      <c r="EIL1958" s="101"/>
      <c r="EIM1958" s="101"/>
      <c r="EIN1958" s="101"/>
      <c r="EIO1958" s="101"/>
      <c r="EIP1958" s="101"/>
      <c r="EIQ1958" s="101"/>
      <c r="EIR1958" s="101"/>
      <c r="EIS1958" s="101"/>
      <c r="EIT1958" s="101"/>
      <c r="EIU1958" s="101"/>
      <c r="EIV1958" s="101"/>
      <c r="EIW1958" s="101"/>
      <c r="EIX1958" s="101"/>
      <c r="EIY1958" s="101"/>
      <c r="EIZ1958" s="101"/>
      <c r="EJA1958" s="101"/>
      <c r="EJB1958" s="101"/>
      <c r="EJC1958" s="101"/>
      <c r="EJD1958" s="101"/>
      <c r="EJE1958" s="101"/>
      <c r="EJF1958" s="101"/>
      <c r="EJG1958" s="101"/>
      <c r="EJH1958" s="101"/>
      <c r="EJI1958" s="101"/>
      <c r="EJJ1958" s="101"/>
      <c r="EJK1958" s="101"/>
      <c r="EJL1958" s="101"/>
      <c r="EJM1958" s="101"/>
      <c r="EJN1958" s="101"/>
      <c r="EJO1958" s="101"/>
      <c r="EJP1958" s="101"/>
      <c r="EJQ1958" s="101"/>
      <c r="EJR1958" s="101"/>
      <c r="EJS1958" s="101"/>
      <c r="EJT1958" s="101"/>
      <c r="EJU1958" s="101"/>
      <c r="EJV1958" s="101"/>
      <c r="EJW1958" s="101"/>
      <c r="EJX1958" s="101"/>
      <c r="EJY1958" s="101"/>
      <c r="EJZ1958" s="101"/>
      <c r="EKA1958" s="101"/>
      <c r="EKB1958" s="101"/>
      <c r="EKC1958" s="101"/>
      <c r="EKD1958" s="101"/>
      <c r="EKE1958" s="101"/>
      <c r="EKF1958" s="101"/>
      <c r="EKG1958" s="101"/>
      <c r="EKH1958" s="101"/>
      <c r="EKI1958" s="101"/>
      <c r="EKJ1958" s="101"/>
      <c r="EKK1958" s="101"/>
      <c r="EKL1958" s="101"/>
      <c r="EKM1958" s="101"/>
      <c r="EKN1958" s="101"/>
      <c r="EKO1958" s="101"/>
      <c r="EKP1958" s="101"/>
      <c r="EKQ1958" s="101"/>
      <c r="EKR1958" s="101"/>
      <c r="EKS1958" s="101"/>
      <c r="EKT1958" s="101"/>
      <c r="EKU1958" s="101"/>
      <c r="EKV1958" s="101"/>
      <c r="EKW1958" s="101"/>
      <c r="EKX1958" s="101"/>
      <c r="EKY1958" s="101"/>
      <c r="EKZ1958" s="101"/>
      <c r="ELA1958" s="101"/>
      <c r="ELB1958" s="101"/>
      <c r="ELC1958" s="101"/>
      <c r="ELD1958" s="101"/>
      <c r="ELE1958" s="101"/>
      <c r="ELF1958" s="101"/>
      <c r="ELG1958" s="101"/>
      <c r="ELH1958" s="101"/>
      <c r="ELI1958" s="101"/>
      <c r="ELJ1958" s="101"/>
      <c r="ELK1958" s="101"/>
      <c r="ELL1958" s="101"/>
      <c r="ELM1958" s="101"/>
      <c r="ELN1958" s="101"/>
      <c r="ELO1958" s="101"/>
      <c r="ELP1958" s="101"/>
      <c r="ELQ1958" s="101"/>
      <c r="ELR1958" s="101"/>
      <c r="ELS1958" s="101"/>
      <c r="ELT1958" s="101"/>
      <c r="ELU1958" s="101"/>
      <c r="ELV1958" s="101"/>
      <c r="ELW1958" s="101"/>
      <c r="ELX1958" s="101"/>
      <c r="ELY1958" s="101"/>
      <c r="ELZ1958" s="101"/>
      <c r="EMA1958" s="101"/>
      <c r="EMB1958" s="101"/>
      <c r="EMC1958" s="101"/>
      <c r="EMD1958" s="101"/>
      <c r="EME1958" s="101"/>
      <c r="EMF1958" s="101"/>
      <c r="EMG1958" s="101"/>
      <c r="EMH1958" s="101"/>
      <c r="EMI1958" s="101"/>
      <c r="EMJ1958" s="101"/>
      <c r="EMK1958" s="101"/>
      <c r="EML1958" s="101"/>
      <c r="EMM1958" s="101"/>
      <c r="EMN1958" s="101"/>
      <c r="EMO1958" s="101"/>
      <c r="EMP1958" s="101"/>
      <c r="EMQ1958" s="101"/>
      <c r="EMR1958" s="101"/>
      <c r="EMS1958" s="101"/>
      <c r="EMT1958" s="101"/>
      <c r="EMU1958" s="101"/>
      <c r="EMV1958" s="101"/>
      <c r="EMW1958" s="101"/>
      <c r="EMX1958" s="101"/>
      <c r="EMY1958" s="101"/>
      <c r="EMZ1958" s="101"/>
      <c r="ENA1958" s="101"/>
      <c r="ENB1958" s="101"/>
      <c r="ENC1958" s="101"/>
      <c r="END1958" s="101"/>
      <c r="ENE1958" s="101"/>
      <c r="ENF1958" s="101"/>
      <c r="ENG1958" s="101"/>
      <c r="ENH1958" s="101"/>
      <c r="ENI1958" s="101"/>
      <c r="ENJ1958" s="101"/>
      <c r="ENK1958" s="101"/>
      <c r="ENL1958" s="101"/>
      <c r="ENM1958" s="101"/>
      <c r="ENN1958" s="101"/>
      <c r="ENO1958" s="101"/>
      <c r="ENP1958" s="101"/>
      <c r="ENQ1958" s="101"/>
      <c r="ENR1958" s="101"/>
      <c r="ENS1958" s="101"/>
      <c r="ENT1958" s="101"/>
      <c r="ENU1958" s="101"/>
      <c r="ENV1958" s="101"/>
      <c r="ENW1958" s="101"/>
      <c r="ENX1958" s="101"/>
      <c r="ENY1958" s="101"/>
      <c r="ENZ1958" s="101"/>
      <c r="EOA1958" s="101"/>
      <c r="EOB1958" s="101"/>
      <c r="EOC1958" s="101"/>
      <c r="EOD1958" s="101"/>
      <c r="EOE1958" s="101"/>
      <c r="EOF1958" s="101"/>
      <c r="EOG1958" s="101"/>
      <c r="EOH1958" s="101"/>
      <c r="EOI1958" s="101"/>
      <c r="EOJ1958" s="101"/>
      <c r="EOK1958" s="101"/>
      <c r="EOL1958" s="101"/>
      <c r="EOM1958" s="101"/>
      <c r="EON1958" s="101"/>
      <c r="EOO1958" s="101"/>
      <c r="EOP1958" s="101"/>
      <c r="EOQ1958" s="101"/>
      <c r="EOR1958" s="101"/>
      <c r="EOS1958" s="101"/>
      <c r="EOT1958" s="101"/>
      <c r="EOU1958" s="101"/>
      <c r="EOV1958" s="101"/>
      <c r="EOW1958" s="101"/>
      <c r="EOX1958" s="101"/>
      <c r="EOY1958" s="101"/>
      <c r="EOZ1958" s="101"/>
      <c r="EPA1958" s="101"/>
      <c r="EPB1958" s="101"/>
      <c r="EPC1958" s="101"/>
      <c r="EPD1958" s="101"/>
      <c r="EPE1958" s="101"/>
      <c r="EPF1958" s="101"/>
      <c r="EPG1958" s="101"/>
      <c r="EPH1958" s="101"/>
      <c r="EPI1958" s="101"/>
      <c r="EPJ1958" s="101"/>
      <c r="EPK1958" s="101"/>
      <c r="EPL1958" s="101"/>
      <c r="EPM1958" s="101"/>
      <c r="EPN1958" s="101"/>
      <c r="EPO1958" s="101"/>
      <c r="EPP1958" s="101"/>
      <c r="EPQ1958" s="101"/>
      <c r="EPR1958" s="101"/>
      <c r="EPS1958" s="101"/>
      <c r="EPT1958" s="101"/>
      <c r="EPU1958" s="101"/>
      <c r="EPV1958" s="101"/>
      <c r="EPW1958" s="101"/>
      <c r="EPX1958" s="101"/>
      <c r="EPY1958" s="101"/>
      <c r="EPZ1958" s="101"/>
      <c r="EQA1958" s="101"/>
      <c r="EQB1958" s="101"/>
      <c r="EQC1958" s="101"/>
      <c r="EQD1958" s="101"/>
      <c r="EQE1958" s="101"/>
      <c r="EQF1958" s="101"/>
      <c r="EQG1958" s="101"/>
      <c r="EQH1958" s="101"/>
      <c r="EQI1958" s="101"/>
      <c r="EQJ1958" s="101"/>
      <c r="EQK1958" s="101"/>
      <c r="EQL1958" s="101"/>
      <c r="EQM1958" s="101"/>
      <c r="EQN1958" s="101"/>
      <c r="EQO1958" s="101"/>
      <c r="EQP1958" s="101"/>
      <c r="EQQ1958" s="101"/>
      <c r="EQR1958" s="101"/>
      <c r="EQS1958" s="101"/>
      <c r="EQT1958" s="101"/>
      <c r="EQU1958" s="101"/>
      <c r="EQV1958" s="101"/>
      <c r="EQW1958" s="101"/>
      <c r="EQX1958" s="101"/>
      <c r="EQY1958" s="101"/>
      <c r="EQZ1958" s="101"/>
      <c r="ERA1958" s="101"/>
      <c r="ERB1958" s="101"/>
      <c r="ERC1958" s="101"/>
      <c r="ERD1958" s="101"/>
      <c r="ERE1958" s="101"/>
      <c r="ERF1958" s="101"/>
      <c r="ERG1958" s="101"/>
      <c r="ERH1958" s="101"/>
      <c r="ERI1958" s="101"/>
      <c r="ERJ1958" s="101"/>
      <c r="ERK1958" s="101"/>
      <c r="ERL1958" s="101"/>
      <c r="ERM1958" s="101"/>
      <c r="ERN1958" s="101"/>
      <c r="ERO1958" s="101"/>
      <c r="ERP1958" s="101"/>
      <c r="ERQ1958" s="101"/>
      <c r="ERR1958" s="101"/>
      <c r="ERS1958" s="101"/>
      <c r="ERT1958" s="101"/>
      <c r="ERU1958" s="101"/>
      <c r="ERV1958" s="101"/>
      <c r="ERW1958" s="101"/>
      <c r="ERX1958" s="101"/>
      <c r="ERY1958" s="101"/>
      <c r="ERZ1958" s="101"/>
      <c r="ESA1958" s="101"/>
      <c r="ESB1958" s="101"/>
      <c r="ESC1958" s="101"/>
      <c r="ESD1958" s="101"/>
      <c r="ESE1958" s="101"/>
      <c r="ESF1958" s="101"/>
      <c r="ESG1958" s="101"/>
      <c r="ESH1958" s="101"/>
      <c r="ESI1958" s="101"/>
      <c r="ESJ1958" s="101"/>
      <c r="ESK1958" s="101"/>
      <c r="ESL1958" s="101"/>
      <c r="ESM1958" s="101"/>
      <c r="ESN1958" s="101"/>
      <c r="ESO1958" s="101"/>
      <c r="ESP1958" s="101"/>
      <c r="ESQ1958" s="101"/>
      <c r="ESR1958" s="101"/>
      <c r="ESS1958" s="101"/>
      <c r="EST1958" s="101"/>
      <c r="ESU1958" s="101"/>
      <c r="ESV1958" s="101"/>
      <c r="ESW1958" s="101"/>
      <c r="ESX1958" s="101"/>
      <c r="ESY1958" s="101"/>
      <c r="ESZ1958" s="101"/>
      <c r="ETA1958" s="101"/>
      <c r="ETB1958" s="101"/>
      <c r="ETC1958" s="101"/>
      <c r="ETD1958" s="101"/>
      <c r="ETE1958" s="101"/>
      <c r="ETF1958" s="101"/>
      <c r="ETG1958" s="101"/>
      <c r="ETH1958" s="101"/>
      <c r="ETI1958" s="101"/>
      <c r="ETJ1958" s="101"/>
      <c r="ETK1958" s="101"/>
      <c r="ETL1958" s="101"/>
      <c r="ETM1958" s="101"/>
      <c r="ETN1958" s="101"/>
      <c r="ETO1958" s="101"/>
      <c r="ETP1958" s="101"/>
      <c r="ETQ1958" s="101"/>
      <c r="ETR1958" s="101"/>
      <c r="ETS1958" s="101"/>
      <c r="ETT1958" s="101"/>
      <c r="ETU1958" s="101"/>
      <c r="ETV1958" s="101"/>
      <c r="ETW1958" s="101"/>
      <c r="ETX1958" s="101"/>
      <c r="ETY1958" s="101"/>
      <c r="ETZ1958" s="101"/>
      <c r="EUA1958" s="101"/>
      <c r="EUB1958" s="101"/>
      <c r="EUC1958" s="101"/>
      <c r="EUD1958" s="101"/>
      <c r="EUE1958" s="101"/>
      <c r="EUF1958" s="101"/>
      <c r="EUG1958" s="101"/>
      <c r="EUH1958" s="101"/>
      <c r="EUI1958" s="101"/>
      <c r="EUJ1958" s="101"/>
      <c r="EUK1958" s="101"/>
      <c r="EUL1958" s="101"/>
      <c r="EUM1958" s="101"/>
      <c r="EUN1958" s="101"/>
      <c r="EUO1958" s="101"/>
      <c r="EUP1958" s="101"/>
      <c r="EUQ1958" s="101"/>
      <c r="EUR1958" s="101"/>
      <c r="EUS1958" s="101"/>
      <c r="EUT1958" s="101"/>
      <c r="EUU1958" s="101"/>
      <c r="EUV1958" s="101"/>
      <c r="EUW1958" s="101"/>
      <c r="EUX1958" s="101"/>
      <c r="EUY1958" s="101"/>
      <c r="EUZ1958" s="101"/>
      <c r="EVA1958" s="101"/>
      <c r="EVB1958" s="101"/>
      <c r="EVC1958" s="101"/>
      <c r="EVD1958" s="101"/>
      <c r="EVE1958" s="101"/>
      <c r="EVF1958" s="101"/>
      <c r="EVG1958" s="101"/>
      <c r="EVH1958" s="101"/>
      <c r="EVI1958" s="101"/>
      <c r="EVJ1958" s="101"/>
      <c r="EVK1958" s="101"/>
      <c r="EVL1958" s="101"/>
      <c r="EVM1958" s="101"/>
      <c r="EVN1958" s="101"/>
      <c r="EVO1958" s="101"/>
      <c r="EVP1958" s="101"/>
      <c r="EVQ1958" s="101"/>
      <c r="EVR1958" s="101"/>
      <c r="EVS1958" s="101"/>
      <c r="EVT1958" s="101"/>
      <c r="EVU1958" s="101"/>
      <c r="EVV1958" s="101"/>
      <c r="EVW1958" s="101"/>
      <c r="EVX1958" s="101"/>
      <c r="EVY1958" s="101"/>
      <c r="EVZ1958" s="101"/>
      <c r="EWA1958" s="101"/>
      <c r="EWB1958" s="101"/>
      <c r="EWC1958" s="101"/>
      <c r="EWD1958" s="101"/>
      <c r="EWE1958" s="101"/>
      <c r="EWF1958" s="101"/>
      <c r="EWG1958" s="101"/>
      <c r="EWH1958" s="101"/>
      <c r="EWI1958" s="101"/>
      <c r="EWJ1958" s="101"/>
      <c r="EWK1958" s="101"/>
      <c r="EWL1958" s="101"/>
      <c r="EWM1958" s="101"/>
      <c r="EWN1958" s="101"/>
      <c r="EWO1958" s="101"/>
      <c r="EWP1958" s="101"/>
      <c r="EWQ1958" s="101"/>
      <c r="EWR1958" s="101"/>
      <c r="EWS1958" s="101"/>
      <c r="EWT1958" s="101"/>
      <c r="EWU1958" s="101"/>
      <c r="EWV1958" s="101"/>
      <c r="EWW1958" s="101"/>
      <c r="EWX1958" s="101"/>
      <c r="EWY1958" s="101"/>
      <c r="EWZ1958" s="101"/>
      <c r="EXA1958" s="101"/>
      <c r="EXB1958" s="101"/>
      <c r="EXC1958" s="101"/>
      <c r="EXD1958" s="101"/>
      <c r="EXE1958" s="101"/>
      <c r="EXF1958" s="101"/>
      <c r="EXG1958" s="101"/>
      <c r="EXH1958" s="101"/>
      <c r="EXI1958" s="101"/>
      <c r="EXJ1958" s="101"/>
      <c r="EXK1958" s="101"/>
      <c r="EXL1958" s="101"/>
      <c r="EXM1958" s="101"/>
      <c r="EXN1958" s="101"/>
      <c r="EXO1958" s="101"/>
      <c r="EXP1958" s="101"/>
      <c r="EXQ1958" s="101"/>
      <c r="EXR1958" s="101"/>
      <c r="EXS1958" s="101"/>
      <c r="EXT1958" s="101"/>
      <c r="EXU1958" s="101"/>
      <c r="EXV1958" s="101"/>
      <c r="EXW1958" s="101"/>
      <c r="EXX1958" s="101"/>
      <c r="EXY1958" s="101"/>
      <c r="EXZ1958" s="101"/>
      <c r="EYA1958" s="101"/>
      <c r="EYB1958" s="101"/>
      <c r="EYC1958" s="101"/>
      <c r="EYD1958" s="101"/>
      <c r="EYE1958" s="101"/>
      <c r="EYF1958" s="101"/>
      <c r="EYG1958" s="101"/>
      <c r="EYH1958" s="101"/>
      <c r="EYI1958" s="101"/>
      <c r="EYJ1958" s="101"/>
      <c r="EYK1958" s="101"/>
      <c r="EYL1958" s="101"/>
      <c r="EYM1958" s="101"/>
      <c r="EYN1958" s="101"/>
      <c r="EYO1958" s="101"/>
      <c r="EYP1958" s="101"/>
      <c r="EYQ1958" s="101"/>
      <c r="EYR1958" s="101"/>
      <c r="EYS1958" s="101"/>
      <c r="EYT1958" s="101"/>
      <c r="EYU1958" s="101"/>
      <c r="EYV1958" s="101"/>
      <c r="EYW1958" s="101"/>
      <c r="EYX1958" s="101"/>
      <c r="EYY1958" s="101"/>
      <c r="EYZ1958" s="101"/>
      <c r="EZA1958" s="101"/>
      <c r="EZB1958" s="101"/>
      <c r="EZC1958" s="101"/>
      <c r="EZD1958" s="101"/>
      <c r="EZE1958" s="101"/>
      <c r="EZF1958" s="101"/>
      <c r="EZG1958" s="101"/>
      <c r="EZH1958" s="101"/>
      <c r="EZI1958" s="101"/>
      <c r="EZJ1958" s="101"/>
      <c r="EZK1958" s="101"/>
      <c r="EZL1958" s="101"/>
      <c r="EZM1958" s="101"/>
      <c r="EZN1958" s="101"/>
      <c r="EZO1958" s="101"/>
      <c r="EZP1958" s="101"/>
      <c r="EZQ1958" s="101"/>
      <c r="EZR1958" s="101"/>
      <c r="EZS1958" s="101"/>
      <c r="EZT1958" s="101"/>
      <c r="EZU1958" s="101"/>
      <c r="EZV1958" s="101"/>
      <c r="EZW1958" s="101"/>
      <c r="EZX1958" s="101"/>
      <c r="EZY1958" s="101"/>
      <c r="EZZ1958" s="101"/>
      <c r="FAA1958" s="101"/>
      <c r="FAB1958" s="101"/>
      <c r="FAC1958" s="101"/>
      <c r="FAD1958" s="101"/>
      <c r="FAE1958" s="101"/>
      <c r="FAF1958" s="101"/>
      <c r="FAG1958" s="101"/>
      <c r="FAH1958" s="101"/>
      <c r="FAI1958" s="101"/>
      <c r="FAJ1958" s="101"/>
      <c r="FAK1958" s="101"/>
      <c r="FAL1958" s="101"/>
      <c r="FAM1958" s="101"/>
      <c r="FAN1958" s="101"/>
      <c r="FAO1958" s="101"/>
      <c r="FAP1958" s="101"/>
      <c r="FAQ1958" s="101"/>
      <c r="FAR1958" s="101"/>
      <c r="FAS1958" s="101"/>
      <c r="FAT1958" s="101"/>
      <c r="FAU1958" s="101"/>
      <c r="FAV1958" s="101"/>
      <c r="FAW1958" s="101"/>
      <c r="FAX1958" s="101"/>
      <c r="FAY1958" s="101"/>
      <c r="FAZ1958" s="101"/>
      <c r="FBA1958" s="101"/>
      <c r="FBB1958" s="101"/>
      <c r="FBC1958" s="101"/>
      <c r="FBD1958" s="101"/>
      <c r="FBE1958" s="101"/>
      <c r="FBF1958" s="101"/>
      <c r="FBG1958" s="101"/>
      <c r="FBH1958" s="101"/>
      <c r="FBI1958" s="101"/>
      <c r="FBJ1958" s="101"/>
      <c r="FBK1958" s="101"/>
      <c r="FBL1958" s="101"/>
      <c r="FBM1958" s="101"/>
      <c r="FBN1958" s="101"/>
      <c r="FBO1958" s="101"/>
      <c r="FBP1958" s="101"/>
      <c r="FBQ1958" s="101"/>
      <c r="FBR1958" s="101"/>
      <c r="FBS1958" s="101"/>
      <c r="FBT1958" s="101"/>
      <c r="FBU1958" s="101"/>
      <c r="FBV1958" s="101"/>
      <c r="FBW1958" s="101"/>
      <c r="FBX1958" s="101"/>
      <c r="FBY1958" s="101"/>
      <c r="FBZ1958" s="101"/>
      <c r="FCA1958" s="101"/>
      <c r="FCB1958" s="101"/>
      <c r="FCC1958" s="101"/>
      <c r="FCD1958" s="101"/>
      <c r="FCE1958" s="101"/>
      <c r="FCF1958" s="101"/>
      <c r="FCG1958" s="101"/>
      <c r="FCH1958" s="101"/>
      <c r="FCI1958" s="101"/>
      <c r="FCJ1958" s="101"/>
      <c r="FCK1958" s="101"/>
      <c r="FCL1958" s="101"/>
      <c r="FCM1958" s="101"/>
      <c r="FCN1958" s="101"/>
      <c r="FCO1958" s="101"/>
      <c r="FCP1958" s="101"/>
      <c r="FCQ1958" s="101"/>
      <c r="FCR1958" s="101"/>
      <c r="FCS1958" s="101"/>
      <c r="FCT1958" s="101"/>
      <c r="FCU1958" s="101"/>
      <c r="FCV1958" s="101"/>
      <c r="FCW1958" s="101"/>
      <c r="FCX1958" s="101"/>
      <c r="FCY1958" s="101"/>
      <c r="FCZ1958" s="101"/>
      <c r="FDA1958" s="101"/>
      <c r="FDB1958" s="101"/>
      <c r="FDC1958" s="101"/>
      <c r="FDD1958" s="101"/>
      <c r="FDE1958" s="101"/>
      <c r="FDF1958" s="101"/>
      <c r="FDG1958" s="101"/>
      <c r="FDH1958" s="101"/>
      <c r="FDI1958" s="101"/>
      <c r="FDJ1958" s="101"/>
      <c r="FDK1958" s="101"/>
      <c r="FDL1958" s="101"/>
      <c r="FDM1958" s="101"/>
      <c r="FDN1958" s="101"/>
      <c r="FDO1958" s="101"/>
      <c r="FDP1958" s="101"/>
      <c r="FDQ1958" s="101"/>
      <c r="FDR1958" s="101"/>
      <c r="FDS1958" s="101"/>
      <c r="FDT1958" s="101"/>
      <c r="FDU1958" s="101"/>
      <c r="FDV1958" s="101"/>
      <c r="FDW1958" s="101"/>
      <c r="FDX1958" s="101"/>
      <c r="FDY1958" s="101"/>
      <c r="FDZ1958" s="101"/>
      <c r="FEA1958" s="101"/>
      <c r="FEB1958" s="101"/>
      <c r="FEC1958" s="101"/>
      <c r="FED1958" s="101"/>
      <c r="FEE1958" s="101"/>
      <c r="FEF1958" s="101"/>
      <c r="FEG1958" s="101"/>
      <c r="FEH1958" s="101"/>
      <c r="FEI1958" s="101"/>
      <c r="FEJ1958" s="101"/>
      <c r="FEK1958" s="101"/>
      <c r="FEL1958" s="101"/>
      <c r="FEM1958" s="101"/>
      <c r="FEN1958" s="101"/>
      <c r="FEO1958" s="101"/>
      <c r="FEP1958" s="101"/>
      <c r="FEQ1958" s="101"/>
      <c r="FER1958" s="101"/>
      <c r="FES1958" s="101"/>
      <c r="FET1958" s="101"/>
      <c r="FEU1958" s="101"/>
      <c r="FEV1958" s="101"/>
      <c r="FEW1958" s="101"/>
      <c r="FEX1958" s="101"/>
      <c r="FEY1958" s="101"/>
      <c r="FEZ1958" s="101"/>
      <c r="FFA1958" s="101"/>
      <c r="FFB1958" s="101"/>
      <c r="FFC1958" s="101"/>
      <c r="FFD1958" s="101"/>
      <c r="FFE1958" s="101"/>
      <c r="FFF1958" s="101"/>
      <c r="FFG1958" s="101"/>
      <c r="FFH1958" s="101"/>
      <c r="FFI1958" s="101"/>
      <c r="FFJ1958" s="101"/>
      <c r="FFK1958" s="101"/>
      <c r="FFL1958" s="101"/>
      <c r="FFM1958" s="101"/>
      <c r="FFN1958" s="101"/>
      <c r="FFO1958" s="101"/>
      <c r="FFP1958" s="101"/>
      <c r="FFQ1958" s="101"/>
      <c r="FFR1958" s="101"/>
      <c r="FFS1958" s="101"/>
      <c r="FFT1958" s="101"/>
      <c r="FFU1958" s="101"/>
      <c r="FFV1958" s="101"/>
      <c r="FFW1958" s="101"/>
      <c r="FFX1958" s="101"/>
      <c r="FFY1958" s="101"/>
      <c r="FFZ1958" s="101"/>
      <c r="FGA1958" s="101"/>
      <c r="FGB1958" s="101"/>
      <c r="FGC1958" s="101"/>
      <c r="FGD1958" s="101"/>
      <c r="FGE1958" s="101"/>
      <c r="FGF1958" s="101"/>
      <c r="FGG1958" s="101"/>
      <c r="FGH1958" s="101"/>
      <c r="FGI1958" s="101"/>
      <c r="FGJ1958" s="101"/>
      <c r="FGK1958" s="101"/>
      <c r="FGL1958" s="101"/>
      <c r="FGM1958" s="101"/>
      <c r="FGN1958" s="101"/>
      <c r="FGO1958" s="101"/>
      <c r="FGP1958" s="101"/>
      <c r="FGQ1958" s="101"/>
      <c r="FGR1958" s="101"/>
      <c r="FGS1958" s="101"/>
      <c r="FGT1958" s="101"/>
      <c r="FGU1958" s="101"/>
      <c r="FGV1958" s="101"/>
      <c r="FGW1958" s="101"/>
      <c r="FGX1958" s="101"/>
      <c r="FGY1958" s="101"/>
      <c r="FGZ1958" s="101"/>
      <c r="FHA1958" s="101"/>
      <c r="FHB1958" s="101"/>
      <c r="FHC1958" s="101"/>
      <c r="FHD1958" s="101"/>
      <c r="FHE1958" s="101"/>
      <c r="FHF1958" s="101"/>
      <c r="FHG1958" s="101"/>
      <c r="FHH1958" s="101"/>
      <c r="FHI1958" s="101"/>
      <c r="FHJ1958" s="101"/>
      <c r="FHK1958" s="101"/>
      <c r="FHL1958" s="101"/>
      <c r="FHM1958" s="101"/>
      <c r="FHN1958" s="101"/>
      <c r="FHO1958" s="101"/>
      <c r="FHP1958" s="101"/>
      <c r="FHQ1958" s="101"/>
      <c r="FHR1958" s="101"/>
      <c r="FHS1958" s="101"/>
      <c r="FHT1958" s="101"/>
      <c r="FHU1958" s="101"/>
      <c r="FHV1958" s="101"/>
      <c r="FHW1958" s="101"/>
      <c r="FHX1958" s="101"/>
      <c r="FHY1958" s="101"/>
      <c r="FHZ1958" s="101"/>
      <c r="FIA1958" s="101"/>
      <c r="FIB1958" s="101"/>
      <c r="FIC1958" s="101"/>
      <c r="FID1958" s="101"/>
      <c r="FIE1958" s="101"/>
      <c r="FIF1958" s="101"/>
      <c r="FIG1958" s="101"/>
      <c r="FIH1958" s="101"/>
      <c r="FII1958" s="101"/>
      <c r="FIJ1958" s="101"/>
      <c r="FIK1958" s="101"/>
      <c r="FIL1958" s="101"/>
      <c r="FIM1958" s="101"/>
      <c r="FIN1958" s="101"/>
      <c r="FIO1958" s="101"/>
      <c r="FIP1958" s="101"/>
      <c r="FIQ1958" s="101"/>
      <c r="FIR1958" s="101"/>
      <c r="FIS1958" s="101"/>
      <c r="FIT1958" s="101"/>
      <c r="FIU1958" s="101"/>
      <c r="FIV1958" s="101"/>
      <c r="FIW1958" s="101"/>
      <c r="FIX1958" s="101"/>
      <c r="FIY1958" s="101"/>
      <c r="FIZ1958" s="101"/>
      <c r="FJA1958" s="101"/>
      <c r="FJB1958" s="101"/>
      <c r="FJC1958" s="101"/>
      <c r="FJD1958" s="101"/>
      <c r="FJE1958" s="101"/>
      <c r="FJF1958" s="101"/>
      <c r="FJG1958" s="101"/>
      <c r="FJH1958" s="101"/>
      <c r="FJI1958" s="101"/>
      <c r="FJJ1958" s="101"/>
      <c r="FJK1958" s="101"/>
      <c r="FJL1958" s="101"/>
      <c r="FJM1958" s="101"/>
      <c r="FJN1958" s="101"/>
      <c r="FJO1958" s="101"/>
      <c r="FJP1958" s="101"/>
      <c r="FJQ1958" s="101"/>
      <c r="FJR1958" s="101"/>
      <c r="FJS1958" s="101"/>
      <c r="FJT1958" s="101"/>
      <c r="FJU1958" s="101"/>
      <c r="FJV1958" s="101"/>
      <c r="FJW1958" s="101"/>
      <c r="FJX1958" s="101"/>
      <c r="FJY1958" s="101"/>
      <c r="FJZ1958" s="101"/>
      <c r="FKA1958" s="101"/>
      <c r="FKB1958" s="101"/>
      <c r="FKC1958" s="101"/>
      <c r="FKD1958" s="101"/>
      <c r="FKE1958" s="101"/>
      <c r="FKF1958" s="101"/>
      <c r="FKG1958" s="101"/>
      <c r="FKH1958" s="101"/>
      <c r="FKI1958" s="101"/>
      <c r="FKJ1958" s="101"/>
      <c r="FKK1958" s="101"/>
      <c r="FKL1958" s="101"/>
      <c r="FKM1958" s="101"/>
      <c r="FKN1958" s="101"/>
      <c r="FKO1958" s="101"/>
      <c r="FKP1958" s="101"/>
      <c r="FKQ1958" s="101"/>
      <c r="FKR1958" s="101"/>
      <c r="FKS1958" s="101"/>
      <c r="FKT1958" s="101"/>
      <c r="FKU1958" s="101"/>
      <c r="FKV1958" s="101"/>
      <c r="FKW1958" s="101"/>
      <c r="FKX1958" s="101"/>
      <c r="FKY1958" s="101"/>
      <c r="FKZ1958" s="101"/>
      <c r="FLA1958" s="101"/>
      <c r="FLB1958" s="101"/>
      <c r="FLC1958" s="101"/>
      <c r="FLD1958" s="101"/>
      <c r="FLE1958" s="101"/>
      <c r="FLF1958" s="101"/>
      <c r="FLG1958" s="101"/>
      <c r="FLH1958" s="101"/>
      <c r="FLI1958" s="101"/>
      <c r="FLJ1958" s="101"/>
      <c r="FLK1958" s="101"/>
      <c r="FLL1958" s="101"/>
      <c r="FLM1958" s="101"/>
      <c r="FLN1958" s="101"/>
      <c r="FLO1958" s="101"/>
      <c r="FLP1958" s="101"/>
      <c r="FLQ1958" s="101"/>
      <c r="FLR1958" s="101"/>
      <c r="FLS1958" s="101"/>
      <c r="FLT1958" s="101"/>
      <c r="FLU1958" s="101"/>
      <c r="FLV1958" s="101"/>
      <c r="FLW1958" s="101"/>
      <c r="FLX1958" s="101"/>
      <c r="FLY1958" s="101"/>
      <c r="FLZ1958" s="101"/>
      <c r="FMA1958" s="101"/>
      <c r="FMB1958" s="101"/>
      <c r="FMC1958" s="101"/>
      <c r="FMD1958" s="101"/>
      <c r="FME1958" s="101"/>
      <c r="FMF1958" s="101"/>
      <c r="FMG1958" s="101"/>
      <c r="FMH1958" s="101"/>
      <c r="FMI1958" s="101"/>
      <c r="FMJ1958" s="101"/>
      <c r="FMK1958" s="101"/>
      <c r="FML1958" s="101"/>
      <c r="FMM1958" s="101"/>
      <c r="FMN1958" s="101"/>
      <c r="FMO1958" s="101"/>
      <c r="FMP1958" s="101"/>
      <c r="FMQ1958" s="101"/>
      <c r="FMR1958" s="101"/>
      <c r="FMS1958" s="101"/>
      <c r="FMT1958" s="101"/>
      <c r="FMU1958" s="101"/>
      <c r="FMV1958" s="101"/>
      <c r="FMW1958" s="101"/>
      <c r="FMX1958" s="101"/>
      <c r="FMY1958" s="101"/>
      <c r="FMZ1958" s="101"/>
      <c r="FNA1958" s="101"/>
      <c r="FNB1958" s="101"/>
      <c r="FNC1958" s="101"/>
      <c r="FND1958" s="101"/>
      <c r="FNE1958" s="101"/>
      <c r="FNF1958" s="101"/>
      <c r="FNG1958" s="101"/>
      <c r="FNH1958" s="101"/>
      <c r="FNI1958" s="101"/>
      <c r="FNJ1958" s="101"/>
      <c r="FNK1958" s="101"/>
      <c r="FNL1958" s="101"/>
      <c r="FNM1958" s="101"/>
      <c r="FNN1958" s="101"/>
      <c r="FNO1958" s="101"/>
      <c r="FNP1958" s="101"/>
      <c r="FNQ1958" s="101"/>
      <c r="FNR1958" s="101"/>
      <c r="FNS1958" s="101"/>
      <c r="FNT1958" s="101"/>
      <c r="FNU1958" s="101"/>
      <c r="FNV1958" s="101"/>
      <c r="FNW1958" s="101"/>
      <c r="FNX1958" s="101"/>
      <c r="FNY1958" s="101"/>
      <c r="FNZ1958" s="101"/>
      <c r="FOA1958" s="101"/>
      <c r="FOB1958" s="101"/>
      <c r="FOC1958" s="101"/>
      <c r="FOD1958" s="101"/>
      <c r="FOE1958" s="101"/>
      <c r="FOF1958" s="101"/>
      <c r="FOG1958" s="101"/>
      <c r="FOH1958" s="101"/>
      <c r="FOI1958" s="101"/>
      <c r="FOJ1958" s="101"/>
      <c r="FOK1958" s="101"/>
      <c r="FOL1958" s="101"/>
      <c r="FOM1958" s="101"/>
      <c r="FON1958" s="101"/>
      <c r="FOO1958" s="101"/>
      <c r="FOP1958" s="101"/>
      <c r="FOQ1958" s="101"/>
      <c r="FOR1958" s="101"/>
      <c r="FOS1958" s="101"/>
      <c r="FOT1958" s="101"/>
      <c r="FOU1958" s="101"/>
      <c r="FOV1958" s="101"/>
      <c r="FOW1958" s="101"/>
      <c r="FOX1958" s="101"/>
      <c r="FOY1958" s="101"/>
      <c r="FOZ1958" s="101"/>
      <c r="FPA1958" s="101"/>
      <c r="FPB1958" s="101"/>
      <c r="FPC1958" s="101"/>
      <c r="FPD1958" s="101"/>
      <c r="FPE1958" s="101"/>
      <c r="FPF1958" s="101"/>
      <c r="FPG1958" s="101"/>
      <c r="FPH1958" s="101"/>
      <c r="FPI1958" s="101"/>
      <c r="FPJ1958" s="101"/>
      <c r="FPK1958" s="101"/>
      <c r="FPL1958" s="101"/>
      <c r="FPM1958" s="101"/>
      <c r="FPN1958" s="101"/>
      <c r="FPO1958" s="101"/>
      <c r="FPP1958" s="101"/>
      <c r="FPQ1958" s="101"/>
      <c r="FPR1958" s="101"/>
      <c r="FPS1958" s="101"/>
      <c r="FPT1958" s="101"/>
      <c r="FPU1958" s="101"/>
      <c r="FPV1958" s="101"/>
      <c r="FPW1958" s="101"/>
      <c r="FPX1958" s="101"/>
      <c r="FPY1958" s="101"/>
      <c r="FPZ1958" s="101"/>
      <c r="FQA1958" s="101"/>
      <c r="FQB1958" s="101"/>
      <c r="FQC1958" s="101"/>
      <c r="FQD1958" s="101"/>
      <c r="FQE1958" s="101"/>
      <c r="FQF1958" s="101"/>
      <c r="FQG1958" s="101"/>
      <c r="FQH1958" s="101"/>
      <c r="FQI1958" s="101"/>
      <c r="FQJ1958" s="101"/>
      <c r="FQK1958" s="101"/>
      <c r="FQL1958" s="101"/>
      <c r="FQM1958" s="101"/>
      <c r="FQN1958" s="101"/>
      <c r="FQO1958" s="101"/>
      <c r="FQP1958" s="101"/>
      <c r="FQQ1958" s="101"/>
      <c r="FQR1958" s="101"/>
      <c r="FQS1958" s="101"/>
      <c r="FQT1958" s="101"/>
      <c r="FQU1958" s="101"/>
      <c r="FQV1958" s="101"/>
      <c r="FQW1958" s="101"/>
      <c r="FQX1958" s="101"/>
      <c r="FQY1958" s="101"/>
      <c r="FQZ1958" s="101"/>
      <c r="FRA1958" s="101"/>
      <c r="FRB1958" s="101"/>
      <c r="FRC1958" s="101"/>
      <c r="FRD1958" s="101"/>
      <c r="FRE1958" s="101"/>
      <c r="FRF1958" s="101"/>
      <c r="FRG1958" s="101"/>
      <c r="FRH1958" s="101"/>
      <c r="FRI1958" s="101"/>
      <c r="FRJ1958" s="101"/>
      <c r="FRK1958" s="101"/>
      <c r="FRL1958" s="101"/>
      <c r="FRM1958" s="101"/>
      <c r="FRN1958" s="101"/>
      <c r="FRO1958" s="101"/>
      <c r="FRP1958" s="101"/>
      <c r="FRQ1958" s="101"/>
      <c r="FRR1958" s="101"/>
      <c r="FRS1958" s="101"/>
      <c r="FRT1958" s="101"/>
      <c r="FRU1958" s="101"/>
      <c r="FRV1958" s="101"/>
      <c r="FRW1958" s="101"/>
      <c r="FRX1958" s="101"/>
      <c r="FRY1958" s="101"/>
      <c r="FRZ1958" s="101"/>
      <c r="FSA1958" s="101"/>
      <c r="FSB1958" s="101"/>
      <c r="FSC1958" s="101"/>
      <c r="FSD1958" s="101"/>
      <c r="FSE1958" s="101"/>
      <c r="FSF1958" s="101"/>
      <c r="FSG1958" s="101"/>
      <c r="FSH1958" s="101"/>
      <c r="FSI1958" s="101"/>
      <c r="FSJ1958" s="101"/>
      <c r="FSK1958" s="101"/>
      <c r="FSL1958" s="101"/>
      <c r="FSM1958" s="101"/>
      <c r="FSN1958" s="101"/>
      <c r="FSO1958" s="101"/>
      <c r="FSP1958" s="101"/>
      <c r="FSQ1958" s="101"/>
      <c r="FSR1958" s="101"/>
      <c r="FSS1958" s="101"/>
      <c r="FST1958" s="101"/>
      <c r="FSU1958" s="101"/>
      <c r="FSV1958" s="101"/>
      <c r="FSW1958" s="101"/>
      <c r="FSX1958" s="101"/>
      <c r="FSY1958" s="101"/>
      <c r="FSZ1958" s="101"/>
      <c r="FTA1958" s="101"/>
      <c r="FTB1958" s="101"/>
      <c r="FTC1958" s="101"/>
      <c r="FTD1958" s="101"/>
      <c r="FTE1958" s="101"/>
      <c r="FTF1958" s="101"/>
      <c r="FTG1958" s="101"/>
      <c r="FTH1958" s="101"/>
      <c r="FTI1958" s="101"/>
      <c r="FTJ1958" s="101"/>
      <c r="FTK1958" s="101"/>
      <c r="FTL1958" s="101"/>
      <c r="FTM1958" s="101"/>
      <c r="FTN1958" s="101"/>
      <c r="FTO1958" s="101"/>
      <c r="FTP1958" s="101"/>
      <c r="FTQ1958" s="101"/>
      <c r="FTR1958" s="101"/>
      <c r="FTS1958" s="101"/>
      <c r="FTT1958" s="101"/>
      <c r="FTU1958" s="101"/>
      <c r="FTV1958" s="101"/>
      <c r="FTW1958" s="101"/>
      <c r="FTX1958" s="101"/>
      <c r="FTY1958" s="101"/>
      <c r="FTZ1958" s="101"/>
      <c r="FUA1958" s="101"/>
      <c r="FUB1958" s="101"/>
      <c r="FUC1958" s="101"/>
      <c r="FUD1958" s="101"/>
      <c r="FUE1958" s="101"/>
      <c r="FUF1958" s="101"/>
      <c r="FUG1958" s="101"/>
      <c r="FUH1958" s="101"/>
      <c r="FUI1958" s="101"/>
      <c r="FUJ1958" s="101"/>
      <c r="FUK1958" s="101"/>
      <c r="FUL1958" s="101"/>
      <c r="FUM1958" s="101"/>
      <c r="FUN1958" s="101"/>
      <c r="FUO1958" s="101"/>
      <c r="FUP1958" s="101"/>
      <c r="FUQ1958" s="101"/>
      <c r="FUR1958" s="101"/>
      <c r="FUS1958" s="101"/>
      <c r="FUT1958" s="101"/>
      <c r="FUU1958" s="101"/>
      <c r="FUV1958" s="101"/>
      <c r="FUW1958" s="101"/>
      <c r="FUX1958" s="101"/>
      <c r="FUY1958" s="101"/>
      <c r="FUZ1958" s="101"/>
      <c r="FVA1958" s="101"/>
      <c r="FVB1958" s="101"/>
      <c r="FVC1958" s="101"/>
      <c r="FVD1958" s="101"/>
      <c r="FVE1958" s="101"/>
      <c r="FVF1958" s="101"/>
      <c r="FVG1958" s="101"/>
      <c r="FVH1958" s="101"/>
      <c r="FVI1958" s="101"/>
      <c r="FVJ1958" s="101"/>
      <c r="FVK1958" s="101"/>
      <c r="FVL1958" s="101"/>
      <c r="FVM1958" s="101"/>
      <c r="FVN1958" s="101"/>
      <c r="FVO1958" s="101"/>
      <c r="FVP1958" s="101"/>
      <c r="FVQ1958" s="101"/>
      <c r="FVR1958" s="101"/>
      <c r="FVS1958" s="101"/>
      <c r="FVT1958" s="101"/>
      <c r="FVU1958" s="101"/>
      <c r="FVV1958" s="101"/>
      <c r="FVW1958" s="101"/>
      <c r="FVX1958" s="101"/>
      <c r="FVY1958" s="101"/>
      <c r="FVZ1958" s="101"/>
      <c r="FWA1958" s="101"/>
      <c r="FWB1958" s="101"/>
      <c r="FWC1958" s="101"/>
      <c r="FWD1958" s="101"/>
      <c r="FWE1958" s="101"/>
      <c r="FWF1958" s="101"/>
      <c r="FWG1958" s="101"/>
      <c r="FWH1958" s="101"/>
      <c r="FWI1958" s="101"/>
      <c r="FWJ1958" s="101"/>
      <c r="FWK1958" s="101"/>
      <c r="FWL1958" s="101"/>
      <c r="FWM1958" s="101"/>
      <c r="FWN1958" s="101"/>
      <c r="FWO1958" s="101"/>
      <c r="FWP1958" s="101"/>
      <c r="FWQ1958" s="101"/>
      <c r="FWR1958" s="101"/>
      <c r="FWS1958" s="101"/>
      <c r="FWT1958" s="101"/>
      <c r="FWU1958" s="101"/>
      <c r="FWV1958" s="101"/>
      <c r="FWW1958" s="101"/>
      <c r="FWX1958" s="101"/>
      <c r="FWY1958" s="101"/>
      <c r="FWZ1958" s="101"/>
      <c r="FXA1958" s="101"/>
      <c r="FXB1958" s="101"/>
      <c r="FXC1958" s="101"/>
      <c r="FXD1958" s="101"/>
      <c r="FXE1958" s="101"/>
      <c r="FXF1958" s="101"/>
      <c r="FXG1958" s="101"/>
      <c r="FXH1958" s="101"/>
      <c r="FXI1958" s="101"/>
      <c r="FXJ1958" s="101"/>
      <c r="FXK1958" s="101"/>
      <c r="FXL1958" s="101"/>
      <c r="FXM1958" s="101"/>
      <c r="FXN1958" s="101"/>
      <c r="FXO1958" s="101"/>
      <c r="FXP1958" s="101"/>
      <c r="FXQ1958" s="101"/>
      <c r="FXR1958" s="101"/>
      <c r="FXS1958" s="101"/>
      <c r="FXT1958" s="101"/>
      <c r="FXU1958" s="101"/>
      <c r="FXV1958" s="101"/>
      <c r="FXW1958" s="101"/>
      <c r="FXX1958" s="101"/>
      <c r="FXY1958" s="101"/>
      <c r="FXZ1958" s="101"/>
      <c r="FYA1958" s="101"/>
      <c r="FYB1958" s="101"/>
      <c r="FYC1958" s="101"/>
      <c r="FYD1958" s="101"/>
      <c r="FYE1958" s="101"/>
      <c r="FYF1958" s="101"/>
      <c r="FYG1958" s="101"/>
      <c r="FYH1958" s="101"/>
      <c r="FYI1958" s="101"/>
      <c r="FYJ1958" s="101"/>
      <c r="FYK1958" s="101"/>
      <c r="FYL1958" s="101"/>
      <c r="FYM1958" s="101"/>
      <c r="FYN1958" s="101"/>
      <c r="FYO1958" s="101"/>
      <c r="FYP1958" s="101"/>
      <c r="FYQ1958" s="101"/>
      <c r="FYR1958" s="101"/>
      <c r="FYS1958" s="101"/>
      <c r="FYT1958" s="101"/>
      <c r="FYU1958" s="101"/>
      <c r="FYV1958" s="101"/>
      <c r="FYW1958" s="101"/>
      <c r="FYX1958" s="101"/>
      <c r="FYY1958" s="101"/>
      <c r="FYZ1958" s="101"/>
      <c r="FZA1958" s="101"/>
      <c r="FZB1958" s="101"/>
      <c r="FZC1958" s="101"/>
      <c r="FZD1958" s="101"/>
      <c r="FZE1958" s="101"/>
      <c r="FZF1958" s="101"/>
      <c r="FZG1958" s="101"/>
      <c r="FZH1958" s="101"/>
      <c r="FZI1958" s="101"/>
      <c r="FZJ1958" s="101"/>
      <c r="FZK1958" s="101"/>
      <c r="FZL1958" s="101"/>
      <c r="FZM1958" s="101"/>
      <c r="FZN1958" s="101"/>
      <c r="FZO1958" s="101"/>
      <c r="FZP1958" s="101"/>
      <c r="FZQ1958" s="101"/>
      <c r="FZR1958" s="101"/>
      <c r="FZS1958" s="101"/>
      <c r="FZT1958" s="101"/>
      <c r="FZU1958" s="101"/>
      <c r="FZV1958" s="101"/>
      <c r="FZW1958" s="101"/>
      <c r="FZX1958" s="101"/>
      <c r="FZY1958" s="101"/>
      <c r="FZZ1958" s="101"/>
      <c r="GAA1958" s="101"/>
      <c r="GAB1958" s="101"/>
      <c r="GAC1958" s="101"/>
      <c r="GAD1958" s="101"/>
      <c r="GAE1958" s="101"/>
      <c r="GAF1958" s="101"/>
      <c r="GAG1958" s="101"/>
      <c r="GAH1958" s="101"/>
      <c r="GAI1958" s="101"/>
      <c r="GAJ1958" s="101"/>
      <c r="GAK1958" s="101"/>
      <c r="GAL1958" s="101"/>
      <c r="GAM1958" s="101"/>
      <c r="GAN1958" s="101"/>
      <c r="GAO1958" s="101"/>
      <c r="GAP1958" s="101"/>
      <c r="GAQ1958" s="101"/>
      <c r="GAR1958" s="101"/>
      <c r="GAS1958" s="101"/>
      <c r="GAT1958" s="101"/>
      <c r="GAU1958" s="101"/>
      <c r="GAV1958" s="101"/>
      <c r="GAW1958" s="101"/>
      <c r="GAX1958" s="101"/>
      <c r="GAY1958" s="101"/>
      <c r="GAZ1958" s="101"/>
      <c r="GBA1958" s="101"/>
      <c r="GBB1958" s="101"/>
      <c r="GBC1958" s="101"/>
      <c r="GBD1958" s="101"/>
      <c r="GBE1958" s="101"/>
      <c r="GBF1958" s="101"/>
      <c r="GBG1958" s="101"/>
      <c r="GBH1958" s="101"/>
      <c r="GBI1958" s="101"/>
      <c r="GBJ1958" s="101"/>
      <c r="GBK1958" s="101"/>
      <c r="GBL1958" s="101"/>
      <c r="GBM1958" s="101"/>
      <c r="GBN1958" s="101"/>
      <c r="GBO1958" s="101"/>
      <c r="GBP1958" s="101"/>
      <c r="GBQ1958" s="101"/>
      <c r="GBR1958" s="101"/>
      <c r="GBS1958" s="101"/>
      <c r="GBT1958" s="101"/>
      <c r="GBU1958" s="101"/>
      <c r="GBV1958" s="101"/>
      <c r="GBW1958" s="101"/>
      <c r="GBX1958" s="101"/>
      <c r="GBY1958" s="101"/>
      <c r="GBZ1958" s="101"/>
      <c r="GCA1958" s="101"/>
      <c r="GCB1958" s="101"/>
      <c r="GCC1958" s="101"/>
      <c r="GCD1958" s="101"/>
      <c r="GCE1958" s="101"/>
      <c r="GCF1958" s="101"/>
      <c r="GCG1958" s="101"/>
      <c r="GCH1958" s="101"/>
      <c r="GCI1958" s="101"/>
      <c r="GCJ1958" s="101"/>
      <c r="GCK1958" s="101"/>
      <c r="GCL1958" s="101"/>
      <c r="GCM1958" s="101"/>
      <c r="GCN1958" s="101"/>
      <c r="GCO1958" s="101"/>
      <c r="GCP1958" s="101"/>
      <c r="GCQ1958" s="101"/>
      <c r="GCR1958" s="101"/>
      <c r="GCS1958" s="101"/>
      <c r="GCT1958" s="101"/>
      <c r="GCU1958" s="101"/>
      <c r="GCV1958" s="101"/>
      <c r="GCW1958" s="101"/>
      <c r="GCX1958" s="101"/>
      <c r="GCY1958" s="101"/>
      <c r="GCZ1958" s="101"/>
      <c r="GDA1958" s="101"/>
      <c r="GDB1958" s="101"/>
      <c r="GDC1958" s="101"/>
      <c r="GDD1958" s="101"/>
      <c r="GDE1958" s="101"/>
      <c r="GDF1958" s="101"/>
      <c r="GDG1958" s="101"/>
      <c r="GDH1958" s="101"/>
      <c r="GDI1958" s="101"/>
      <c r="GDJ1958" s="101"/>
      <c r="GDK1958" s="101"/>
      <c r="GDL1958" s="101"/>
      <c r="GDM1958" s="101"/>
      <c r="GDN1958" s="101"/>
      <c r="GDO1958" s="101"/>
      <c r="GDP1958" s="101"/>
      <c r="GDQ1958" s="101"/>
      <c r="GDR1958" s="101"/>
      <c r="GDS1958" s="101"/>
      <c r="GDT1958" s="101"/>
      <c r="GDU1958" s="101"/>
      <c r="GDV1958" s="101"/>
      <c r="GDW1958" s="101"/>
      <c r="GDX1958" s="101"/>
      <c r="GDY1958" s="101"/>
      <c r="GDZ1958" s="101"/>
      <c r="GEA1958" s="101"/>
      <c r="GEB1958" s="101"/>
      <c r="GEC1958" s="101"/>
      <c r="GED1958" s="101"/>
      <c r="GEE1958" s="101"/>
      <c r="GEF1958" s="101"/>
      <c r="GEG1958" s="101"/>
      <c r="GEH1958" s="101"/>
      <c r="GEI1958" s="101"/>
      <c r="GEJ1958" s="101"/>
      <c r="GEK1958" s="101"/>
      <c r="GEL1958" s="101"/>
      <c r="GEM1958" s="101"/>
      <c r="GEN1958" s="101"/>
      <c r="GEO1958" s="101"/>
      <c r="GEP1958" s="101"/>
      <c r="GEQ1958" s="101"/>
      <c r="GER1958" s="101"/>
      <c r="GES1958" s="101"/>
      <c r="GET1958" s="101"/>
      <c r="GEU1958" s="101"/>
      <c r="GEV1958" s="101"/>
      <c r="GEW1958" s="101"/>
      <c r="GEX1958" s="101"/>
      <c r="GEY1958" s="101"/>
      <c r="GEZ1958" s="101"/>
      <c r="GFA1958" s="101"/>
      <c r="GFB1958" s="101"/>
      <c r="GFC1958" s="101"/>
      <c r="GFD1958" s="101"/>
      <c r="GFE1958" s="101"/>
      <c r="GFF1958" s="101"/>
      <c r="GFG1958" s="101"/>
      <c r="GFH1958" s="101"/>
      <c r="GFI1958" s="101"/>
      <c r="GFJ1958" s="101"/>
      <c r="GFK1958" s="101"/>
      <c r="GFL1958" s="101"/>
      <c r="GFM1958" s="101"/>
      <c r="GFN1958" s="101"/>
      <c r="GFO1958" s="101"/>
      <c r="GFP1958" s="101"/>
      <c r="GFQ1958" s="101"/>
      <c r="GFR1958" s="101"/>
      <c r="GFS1958" s="101"/>
      <c r="GFT1958" s="101"/>
      <c r="GFU1958" s="101"/>
      <c r="GFV1958" s="101"/>
      <c r="GFW1958" s="101"/>
      <c r="GFX1958" s="101"/>
      <c r="GFY1958" s="101"/>
      <c r="GFZ1958" s="101"/>
      <c r="GGA1958" s="101"/>
      <c r="GGB1958" s="101"/>
      <c r="GGC1958" s="101"/>
      <c r="GGD1958" s="101"/>
      <c r="GGE1958" s="101"/>
      <c r="GGF1958" s="101"/>
      <c r="GGG1958" s="101"/>
      <c r="GGH1958" s="101"/>
      <c r="GGI1958" s="101"/>
      <c r="GGJ1958" s="101"/>
      <c r="GGK1958" s="101"/>
      <c r="GGL1958" s="101"/>
      <c r="GGM1958" s="101"/>
      <c r="GGN1958" s="101"/>
      <c r="GGO1958" s="101"/>
      <c r="GGP1958" s="101"/>
      <c r="GGQ1958" s="101"/>
      <c r="GGR1958" s="101"/>
      <c r="GGS1958" s="101"/>
      <c r="GGT1958" s="101"/>
      <c r="GGU1958" s="101"/>
      <c r="GGV1958" s="101"/>
      <c r="GGW1958" s="101"/>
      <c r="GGX1958" s="101"/>
      <c r="GGY1958" s="101"/>
      <c r="GGZ1958" s="101"/>
      <c r="GHA1958" s="101"/>
      <c r="GHB1958" s="101"/>
      <c r="GHC1958" s="101"/>
      <c r="GHD1958" s="101"/>
      <c r="GHE1958" s="101"/>
      <c r="GHF1958" s="101"/>
      <c r="GHG1958" s="101"/>
      <c r="GHH1958" s="101"/>
      <c r="GHI1958" s="101"/>
      <c r="GHJ1958" s="101"/>
      <c r="GHK1958" s="101"/>
      <c r="GHL1958" s="101"/>
      <c r="GHM1958" s="101"/>
      <c r="GHN1958" s="101"/>
      <c r="GHO1958" s="101"/>
      <c r="GHP1958" s="101"/>
      <c r="GHQ1958" s="101"/>
      <c r="GHR1958" s="101"/>
      <c r="GHS1958" s="101"/>
      <c r="GHT1958" s="101"/>
      <c r="GHU1958" s="101"/>
      <c r="GHV1958" s="101"/>
      <c r="GHW1958" s="101"/>
      <c r="GHX1958" s="101"/>
      <c r="GHY1958" s="101"/>
      <c r="GHZ1958" s="101"/>
      <c r="GIA1958" s="101"/>
      <c r="GIB1958" s="101"/>
      <c r="GIC1958" s="101"/>
      <c r="GID1958" s="101"/>
      <c r="GIE1958" s="101"/>
      <c r="GIF1958" s="101"/>
      <c r="GIG1958" s="101"/>
      <c r="GIH1958" s="101"/>
      <c r="GII1958" s="101"/>
      <c r="GIJ1958" s="101"/>
      <c r="GIK1958" s="101"/>
      <c r="GIL1958" s="101"/>
      <c r="GIM1958" s="101"/>
      <c r="GIN1958" s="101"/>
      <c r="GIO1958" s="101"/>
      <c r="GIP1958" s="101"/>
      <c r="GIQ1958" s="101"/>
      <c r="GIR1958" s="101"/>
      <c r="GIS1958" s="101"/>
      <c r="GIT1958" s="101"/>
      <c r="GIU1958" s="101"/>
      <c r="GIV1958" s="101"/>
      <c r="GIW1958" s="101"/>
      <c r="GIX1958" s="101"/>
      <c r="GIY1958" s="101"/>
      <c r="GIZ1958" s="101"/>
      <c r="GJA1958" s="101"/>
      <c r="GJB1958" s="101"/>
      <c r="GJC1958" s="101"/>
      <c r="GJD1958" s="101"/>
      <c r="GJE1958" s="101"/>
      <c r="GJF1958" s="101"/>
      <c r="GJG1958" s="101"/>
      <c r="GJH1958" s="101"/>
      <c r="GJI1958" s="101"/>
      <c r="GJJ1958" s="101"/>
      <c r="GJK1958" s="101"/>
      <c r="GJL1958" s="101"/>
      <c r="GJM1958" s="101"/>
      <c r="GJN1958" s="101"/>
      <c r="GJO1958" s="101"/>
      <c r="GJP1958" s="101"/>
      <c r="GJQ1958" s="101"/>
      <c r="GJR1958" s="101"/>
      <c r="GJS1958" s="101"/>
      <c r="GJT1958" s="101"/>
      <c r="GJU1958" s="101"/>
      <c r="GJV1958" s="101"/>
      <c r="GJW1958" s="101"/>
      <c r="GJX1958" s="101"/>
      <c r="GJY1958" s="101"/>
      <c r="GJZ1958" s="101"/>
      <c r="GKA1958" s="101"/>
      <c r="GKB1958" s="101"/>
      <c r="GKC1958" s="101"/>
      <c r="GKD1958" s="101"/>
      <c r="GKE1958" s="101"/>
      <c r="GKF1958" s="101"/>
      <c r="GKG1958" s="101"/>
      <c r="GKH1958" s="101"/>
      <c r="GKI1958" s="101"/>
      <c r="GKJ1958" s="101"/>
      <c r="GKK1958" s="101"/>
      <c r="GKL1958" s="101"/>
      <c r="GKM1958" s="101"/>
      <c r="GKN1958" s="101"/>
      <c r="GKO1958" s="101"/>
      <c r="GKP1958" s="101"/>
      <c r="GKQ1958" s="101"/>
      <c r="GKR1958" s="101"/>
      <c r="GKS1958" s="101"/>
      <c r="GKT1958" s="101"/>
      <c r="GKU1958" s="101"/>
      <c r="GKV1958" s="101"/>
      <c r="GKW1958" s="101"/>
      <c r="GKX1958" s="101"/>
      <c r="GKY1958" s="101"/>
      <c r="GKZ1958" s="101"/>
      <c r="GLA1958" s="101"/>
      <c r="GLB1958" s="101"/>
      <c r="GLC1958" s="101"/>
      <c r="GLD1958" s="101"/>
      <c r="GLE1958" s="101"/>
      <c r="GLF1958" s="101"/>
      <c r="GLG1958" s="101"/>
      <c r="GLH1958" s="101"/>
      <c r="GLI1958" s="101"/>
      <c r="GLJ1958" s="101"/>
      <c r="GLK1958" s="101"/>
      <c r="GLL1958" s="101"/>
      <c r="GLM1958" s="101"/>
      <c r="GLN1958" s="101"/>
      <c r="GLO1958" s="101"/>
      <c r="GLP1958" s="101"/>
      <c r="GLQ1958" s="101"/>
      <c r="GLR1958" s="101"/>
      <c r="GLS1958" s="101"/>
      <c r="GLT1958" s="101"/>
      <c r="GLU1958" s="101"/>
      <c r="GLV1958" s="101"/>
      <c r="GLW1958" s="101"/>
      <c r="GLX1958" s="101"/>
      <c r="GLY1958" s="101"/>
      <c r="GLZ1958" s="101"/>
      <c r="GMA1958" s="101"/>
      <c r="GMB1958" s="101"/>
      <c r="GMC1958" s="101"/>
      <c r="GMD1958" s="101"/>
      <c r="GME1958" s="101"/>
      <c r="GMF1958" s="101"/>
      <c r="GMG1958" s="101"/>
      <c r="GMH1958" s="101"/>
      <c r="GMI1958" s="101"/>
      <c r="GMJ1958" s="101"/>
      <c r="GMK1958" s="101"/>
      <c r="GML1958" s="101"/>
      <c r="GMM1958" s="101"/>
      <c r="GMN1958" s="101"/>
      <c r="GMO1958" s="101"/>
      <c r="GMP1958" s="101"/>
      <c r="GMQ1958" s="101"/>
      <c r="GMR1958" s="101"/>
      <c r="GMS1958" s="101"/>
      <c r="GMT1958" s="101"/>
      <c r="GMU1958" s="101"/>
      <c r="GMV1958" s="101"/>
      <c r="GMW1958" s="101"/>
      <c r="GMX1958" s="101"/>
      <c r="GMY1958" s="101"/>
      <c r="GMZ1958" s="101"/>
      <c r="GNA1958" s="101"/>
      <c r="GNB1958" s="101"/>
      <c r="GNC1958" s="101"/>
      <c r="GND1958" s="101"/>
      <c r="GNE1958" s="101"/>
      <c r="GNF1958" s="101"/>
      <c r="GNG1958" s="101"/>
      <c r="GNH1958" s="101"/>
      <c r="GNI1958" s="101"/>
      <c r="GNJ1958" s="101"/>
      <c r="GNK1958" s="101"/>
      <c r="GNL1958" s="101"/>
      <c r="GNM1958" s="101"/>
      <c r="GNN1958" s="101"/>
      <c r="GNO1958" s="101"/>
      <c r="GNP1958" s="101"/>
      <c r="GNQ1958" s="101"/>
      <c r="GNR1958" s="101"/>
      <c r="GNS1958" s="101"/>
      <c r="GNT1958" s="101"/>
      <c r="GNU1958" s="101"/>
      <c r="GNV1958" s="101"/>
      <c r="GNW1958" s="101"/>
      <c r="GNX1958" s="101"/>
      <c r="GNY1958" s="101"/>
      <c r="GNZ1958" s="101"/>
      <c r="GOA1958" s="101"/>
      <c r="GOB1958" s="101"/>
      <c r="GOC1958" s="101"/>
      <c r="GOD1958" s="101"/>
      <c r="GOE1958" s="101"/>
      <c r="GOF1958" s="101"/>
      <c r="GOG1958" s="101"/>
      <c r="GOH1958" s="101"/>
      <c r="GOI1958" s="101"/>
      <c r="GOJ1958" s="101"/>
      <c r="GOK1958" s="101"/>
      <c r="GOL1958" s="101"/>
      <c r="GOM1958" s="101"/>
      <c r="GON1958" s="101"/>
      <c r="GOO1958" s="101"/>
      <c r="GOP1958" s="101"/>
      <c r="GOQ1958" s="101"/>
      <c r="GOR1958" s="101"/>
      <c r="GOS1958" s="101"/>
      <c r="GOT1958" s="101"/>
      <c r="GOU1958" s="101"/>
      <c r="GOV1958" s="101"/>
      <c r="GOW1958" s="101"/>
      <c r="GOX1958" s="101"/>
      <c r="GOY1958" s="101"/>
      <c r="GOZ1958" s="101"/>
      <c r="GPA1958" s="101"/>
      <c r="GPB1958" s="101"/>
      <c r="GPC1958" s="101"/>
      <c r="GPD1958" s="101"/>
      <c r="GPE1958" s="101"/>
      <c r="GPF1958" s="101"/>
      <c r="GPG1958" s="101"/>
      <c r="GPH1958" s="101"/>
      <c r="GPI1958" s="101"/>
      <c r="GPJ1958" s="101"/>
      <c r="GPK1958" s="101"/>
      <c r="GPL1958" s="101"/>
      <c r="GPM1958" s="101"/>
      <c r="GPN1958" s="101"/>
      <c r="GPO1958" s="101"/>
      <c r="GPP1958" s="101"/>
      <c r="GPQ1958" s="101"/>
      <c r="GPR1958" s="101"/>
      <c r="GPS1958" s="101"/>
      <c r="GPT1958" s="101"/>
      <c r="GPU1958" s="101"/>
      <c r="GPV1958" s="101"/>
      <c r="GPW1958" s="101"/>
      <c r="GPX1958" s="101"/>
      <c r="GPY1958" s="101"/>
      <c r="GPZ1958" s="101"/>
      <c r="GQA1958" s="101"/>
      <c r="GQB1958" s="101"/>
      <c r="GQC1958" s="101"/>
      <c r="GQD1958" s="101"/>
      <c r="GQE1958" s="101"/>
      <c r="GQF1958" s="101"/>
      <c r="GQG1958" s="101"/>
      <c r="GQH1958" s="101"/>
      <c r="GQI1958" s="101"/>
      <c r="GQJ1958" s="101"/>
      <c r="GQK1958" s="101"/>
      <c r="GQL1958" s="101"/>
      <c r="GQM1958" s="101"/>
      <c r="GQN1958" s="101"/>
      <c r="GQO1958" s="101"/>
      <c r="GQP1958" s="101"/>
      <c r="GQQ1958" s="101"/>
      <c r="GQR1958" s="101"/>
      <c r="GQS1958" s="101"/>
      <c r="GQT1958" s="101"/>
      <c r="GQU1958" s="101"/>
      <c r="GQV1958" s="101"/>
      <c r="GQW1958" s="101"/>
      <c r="GQX1958" s="101"/>
      <c r="GQY1958" s="101"/>
      <c r="GQZ1958" s="101"/>
      <c r="GRA1958" s="101"/>
      <c r="GRB1958" s="101"/>
      <c r="GRC1958" s="101"/>
      <c r="GRD1958" s="101"/>
      <c r="GRE1958" s="101"/>
      <c r="GRF1958" s="101"/>
      <c r="GRG1958" s="101"/>
      <c r="GRH1958" s="101"/>
      <c r="GRI1958" s="101"/>
      <c r="GRJ1958" s="101"/>
      <c r="GRK1958" s="101"/>
      <c r="GRL1958" s="101"/>
      <c r="GRM1958" s="101"/>
      <c r="GRN1958" s="101"/>
      <c r="GRO1958" s="101"/>
      <c r="GRP1958" s="101"/>
      <c r="GRQ1958" s="101"/>
      <c r="GRR1958" s="101"/>
      <c r="GRS1958" s="101"/>
      <c r="GRT1958" s="101"/>
      <c r="GRU1958" s="101"/>
      <c r="GRV1958" s="101"/>
      <c r="GRW1958" s="101"/>
      <c r="GRX1958" s="101"/>
      <c r="GRY1958" s="101"/>
      <c r="GRZ1958" s="101"/>
      <c r="GSA1958" s="101"/>
      <c r="GSB1958" s="101"/>
      <c r="GSC1958" s="101"/>
      <c r="GSD1958" s="101"/>
      <c r="GSE1958" s="101"/>
      <c r="GSF1958" s="101"/>
      <c r="GSG1958" s="101"/>
      <c r="GSH1958" s="101"/>
      <c r="GSI1958" s="101"/>
      <c r="GSJ1958" s="101"/>
      <c r="GSK1958" s="101"/>
      <c r="GSL1958" s="101"/>
      <c r="GSM1958" s="101"/>
      <c r="GSN1958" s="101"/>
      <c r="GSO1958" s="101"/>
      <c r="GSP1958" s="101"/>
      <c r="GSQ1958" s="101"/>
      <c r="GSR1958" s="101"/>
      <c r="GSS1958" s="101"/>
      <c r="GST1958" s="101"/>
      <c r="GSU1958" s="101"/>
      <c r="GSV1958" s="101"/>
      <c r="GSW1958" s="101"/>
      <c r="GSX1958" s="101"/>
      <c r="GSY1958" s="101"/>
      <c r="GSZ1958" s="101"/>
      <c r="GTA1958" s="101"/>
      <c r="GTB1958" s="101"/>
      <c r="GTC1958" s="101"/>
      <c r="GTD1958" s="101"/>
      <c r="GTE1958" s="101"/>
      <c r="GTF1958" s="101"/>
      <c r="GTG1958" s="101"/>
      <c r="GTH1958" s="101"/>
      <c r="GTI1958" s="101"/>
      <c r="GTJ1958" s="101"/>
      <c r="GTK1958" s="101"/>
      <c r="GTL1958" s="101"/>
      <c r="GTM1958" s="101"/>
      <c r="GTN1958" s="101"/>
      <c r="GTO1958" s="101"/>
      <c r="GTP1958" s="101"/>
      <c r="GTQ1958" s="101"/>
      <c r="GTR1958" s="101"/>
      <c r="GTS1958" s="101"/>
      <c r="GTT1958" s="101"/>
      <c r="GTU1958" s="101"/>
      <c r="GTV1958" s="101"/>
      <c r="GTW1958" s="101"/>
      <c r="GTX1958" s="101"/>
      <c r="GTY1958" s="101"/>
      <c r="GTZ1958" s="101"/>
      <c r="GUA1958" s="101"/>
      <c r="GUB1958" s="101"/>
      <c r="GUC1958" s="101"/>
      <c r="GUD1958" s="101"/>
      <c r="GUE1958" s="101"/>
      <c r="GUF1958" s="101"/>
      <c r="GUG1958" s="101"/>
      <c r="GUH1958" s="101"/>
      <c r="GUI1958" s="101"/>
      <c r="GUJ1958" s="101"/>
      <c r="GUK1958" s="101"/>
      <c r="GUL1958" s="101"/>
      <c r="GUM1958" s="101"/>
      <c r="GUN1958" s="101"/>
      <c r="GUO1958" s="101"/>
      <c r="GUP1958" s="101"/>
      <c r="GUQ1958" s="101"/>
      <c r="GUR1958" s="101"/>
      <c r="GUS1958" s="101"/>
      <c r="GUT1958" s="101"/>
      <c r="GUU1958" s="101"/>
      <c r="GUV1958" s="101"/>
      <c r="GUW1958" s="101"/>
      <c r="GUX1958" s="101"/>
      <c r="GUY1958" s="101"/>
      <c r="GUZ1958" s="101"/>
      <c r="GVA1958" s="101"/>
      <c r="GVB1958" s="101"/>
      <c r="GVC1958" s="101"/>
      <c r="GVD1958" s="101"/>
      <c r="GVE1958" s="101"/>
      <c r="GVF1958" s="101"/>
      <c r="GVG1958" s="101"/>
      <c r="GVH1958" s="101"/>
      <c r="GVI1958" s="101"/>
      <c r="GVJ1958" s="101"/>
      <c r="GVK1958" s="101"/>
      <c r="GVL1958" s="101"/>
      <c r="GVM1958" s="101"/>
      <c r="GVN1958" s="101"/>
      <c r="GVO1958" s="101"/>
      <c r="GVP1958" s="101"/>
      <c r="GVQ1958" s="101"/>
      <c r="GVR1958" s="101"/>
      <c r="GVS1958" s="101"/>
      <c r="GVT1958" s="101"/>
      <c r="GVU1958" s="101"/>
      <c r="GVV1958" s="101"/>
      <c r="GVW1958" s="101"/>
      <c r="GVX1958" s="101"/>
      <c r="GVY1958" s="101"/>
      <c r="GVZ1958" s="101"/>
      <c r="GWA1958" s="101"/>
      <c r="GWB1958" s="101"/>
      <c r="GWC1958" s="101"/>
      <c r="GWD1958" s="101"/>
      <c r="GWE1958" s="101"/>
      <c r="GWF1958" s="101"/>
      <c r="GWG1958" s="101"/>
      <c r="GWH1958" s="101"/>
      <c r="GWI1958" s="101"/>
      <c r="GWJ1958" s="101"/>
      <c r="GWK1958" s="101"/>
      <c r="GWL1958" s="101"/>
      <c r="GWM1958" s="101"/>
      <c r="GWN1958" s="101"/>
      <c r="GWO1958" s="101"/>
      <c r="GWP1958" s="101"/>
      <c r="GWQ1958" s="101"/>
      <c r="GWR1958" s="101"/>
      <c r="GWS1958" s="101"/>
      <c r="GWT1958" s="101"/>
      <c r="GWU1958" s="101"/>
      <c r="GWV1958" s="101"/>
      <c r="GWW1958" s="101"/>
      <c r="GWX1958" s="101"/>
      <c r="GWY1958" s="101"/>
      <c r="GWZ1958" s="101"/>
      <c r="GXA1958" s="101"/>
      <c r="GXB1958" s="101"/>
      <c r="GXC1958" s="101"/>
      <c r="GXD1958" s="101"/>
      <c r="GXE1958" s="101"/>
      <c r="GXF1958" s="101"/>
      <c r="GXG1958" s="101"/>
      <c r="GXH1958" s="101"/>
      <c r="GXI1958" s="101"/>
      <c r="GXJ1958" s="101"/>
      <c r="GXK1958" s="101"/>
      <c r="GXL1958" s="101"/>
      <c r="GXM1958" s="101"/>
      <c r="GXN1958" s="101"/>
      <c r="GXO1958" s="101"/>
      <c r="GXP1958" s="101"/>
      <c r="GXQ1958" s="101"/>
      <c r="GXR1958" s="101"/>
      <c r="GXS1958" s="101"/>
      <c r="GXT1958" s="101"/>
      <c r="GXU1958" s="101"/>
      <c r="GXV1958" s="101"/>
      <c r="GXW1958" s="101"/>
      <c r="GXX1958" s="101"/>
      <c r="GXY1958" s="101"/>
      <c r="GXZ1958" s="101"/>
      <c r="GYA1958" s="101"/>
      <c r="GYB1958" s="101"/>
      <c r="GYC1958" s="101"/>
      <c r="GYD1958" s="101"/>
      <c r="GYE1958" s="101"/>
      <c r="GYF1958" s="101"/>
      <c r="GYG1958" s="101"/>
      <c r="GYH1958" s="101"/>
      <c r="GYI1958" s="101"/>
      <c r="GYJ1958" s="101"/>
      <c r="GYK1958" s="101"/>
      <c r="GYL1958" s="101"/>
      <c r="GYM1958" s="101"/>
      <c r="GYN1958" s="101"/>
      <c r="GYO1958" s="101"/>
      <c r="GYP1958" s="101"/>
      <c r="GYQ1958" s="101"/>
      <c r="GYR1958" s="101"/>
      <c r="GYS1958" s="101"/>
      <c r="GYT1958" s="101"/>
      <c r="GYU1958" s="101"/>
      <c r="GYV1958" s="101"/>
      <c r="GYW1958" s="101"/>
      <c r="GYX1958" s="101"/>
      <c r="GYY1958" s="101"/>
      <c r="GYZ1958" s="101"/>
      <c r="GZA1958" s="101"/>
      <c r="GZB1958" s="101"/>
      <c r="GZC1958" s="101"/>
      <c r="GZD1958" s="101"/>
      <c r="GZE1958" s="101"/>
      <c r="GZF1958" s="101"/>
      <c r="GZG1958" s="101"/>
      <c r="GZH1958" s="101"/>
      <c r="GZI1958" s="101"/>
      <c r="GZJ1958" s="101"/>
      <c r="GZK1958" s="101"/>
      <c r="GZL1958" s="101"/>
      <c r="GZM1958" s="101"/>
      <c r="GZN1958" s="101"/>
      <c r="GZO1958" s="101"/>
      <c r="GZP1958" s="101"/>
      <c r="GZQ1958" s="101"/>
      <c r="GZR1958" s="101"/>
      <c r="GZS1958" s="101"/>
      <c r="GZT1958" s="101"/>
      <c r="GZU1958" s="101"/>
      <c r="GZV1958" s="101"/>
      <c r="GZW1958" s="101"/>
      <c r="GZX1958" s="101"/>
      <c r="GZY1958" s="101"/>
      <c r="GZZ1958" s="101"/>
      <c r="HAA1958" s="101"/>
      <c r="HAB1958" s="101"/>
      <c r="HAC1958" s="101"/>
      <c r="HAD1958" s="101"/>
      <c r="HAE1958" s="101"/>
      <c r="HAF1958" s="101"/>
      <c r="HAG1958" s="101"/>
      <c r="HAH1958" s="101"/>
      <c r="HAI1958" s="101"/>
      <c r="HAJ1958" s="101"/>
      <c r="HAK1958" s="101"/>
      <c r="HAL1958" s="101"/>
      <c r="HAM1958" s="101"/>
      <c r="HAN1958" s="101"/>
      <c r="HAO1958" s="101"/>
      <c r="HAP1958" s="101"/>
      <c r="HAQ1958" s="101"/>
      <c r="HAR1958" s="101"/>
      <c r="HAS1958" s="101"/>
      <c r="HAT1958" s="101"/>
      <c r="HAU1958" s="101"/>
      <c r="HAV1958" s="101"/>
      <c r="HAW1958" s="101"/>
      <c r="HAX1958" s="101"/>
      <c r="HAY1958" s="101"/>
      <c r="HAZ1958" s="101"/>
      <c r="HBA1958" s="101"/>
      <c r="HBB1958" s="101"/>
      <c r="HBC1958" s="101"/>
      <c r="HBD1958" s="101"/>
      <c r="HBE1958" s="101"/>
      <c r="HBF1958" s="101"/>
      <c r="HBG1958" s="101"/>
      <c r="HBH1958" s="101"/>
      <c r="HBI1958" s="101"/>
      <c r="HBJ1958" s="101"/>
      <c r="HBK1958" s="101"/>
      <c r="HBL1958" s="101"/>
      <c r="HBM1958" s="101"/>
      <c r="HBN1958" s="101"/>
      <c r="HBO1958" s="101"/>
      <c r="HBP1958" s="101"/>
      <c r="HBQ1958" s="101"/>
      <c r="HBR1958" s="101"/>
      <c r="HBS1958" s="101"/>
      <c r="HBT1958" s="101"/>
      <c r="HBU1958" s="101"/>
      <c r="HBV1958" s="101"/>
      <c r="HBW1958" s="101"/>
      <c r="HBX1958" s="101"/>
      <c r="HBY1958" s="101"/>
      <c r="HBZ1958" s="101"/>
      <c r="HCA1958" s="101"/>
      <c r="HCB1958" s="101"/>
      <c r="HCC1958" s="101"/>
      <c r="HCD1958" s="101"/>
      <c r="HCE1958" s="101"/>
      <c r="HCF1958" s="101"/>
      <c r="HCG1958" s="101"/>
      <c r="HCH1958" s="101"/>
      <c r="HCI1958" s="101"/>
      <c r="HCJ1958" s="101"/>
      <c r="HCK1958" s="101"/>
      <c r="HCL1958" s="101"/>
      <c r="HCM1958" s="101"/>
      <c r="HCN1958" s="101"/>
      <c r="HCO1958" s="101"/>
      <c r="HCP1958" s="101"/>
      <c r="HCQ1958" s="101"/>
      <c r="HCR1958" s="101"/>
      <c r="HCS1958" s="101"/>
      <c r="HCT1958" s="101"/>
      <c r="HCU1958" s="101"/>
      <c r="HCV1958" s="101"/>
      <c r="HCW1958" s="101"/>
      <c r="HCX1958" s="101"/>
      <c r="HCY1958" s="101"/>
      <c r="HCZ1958" s="101"/>
      <c r="HDA1958" s="101"/>
      <c r="HDB1958" s="101"/>
      <c r="HDC1958" s="101"/>
      <c r="HDD1958" s="101"/>
      <c r="HDE1958" s="101"/>
      <c r="HDF1958" s="101"/>
      <c r="HDG1958" s="101"/>
      <c r="HDH1958" s="101"/>
      <c r="HDI1958" s="101"/>
      <c r="HDJ1958" s="101"/>
      <c r="HDK1958" s="101"/>
      <c r="HDL1958" s="101"/>
      <c r="HDM1958" s="101"/>
      <c r="HDN1958" s="101"/>
      <c r="HDO1958" s="101"/>
      <c r="HDP1958" s="101"/>
      <c r="HDQ1958" s="101"/>
      <c r="HDR1958" s="101"/>
      <c r="HDS1958" s="101"/>
      <c r="HDT1958" s="101"/>
      <c r="HDU1958" s="101"/>
      <c r="HDV1958" s="101"/>
      <c r="HDW1958" s="101"/>
      <c r="HDX1958" s="101"/>
      <c r="HDY1958" s="101"/>
      <c r="HDZ1958" s="101"/>
      <c r="HEA1958" s="101"/>
      <c r="HEB1958" s="101"/>
      <c r="HEC1958" s="101"/>
      <c r="HED1958" s="101"/>
      <c r="HEE1958" s="101"/>
      <c r="HEF1958" s="101"/>
      <c r="HEG1958" s="101"/>
      <c r="HEH1958" s="101"/>
      <c r="HEI1958" s="101"/>
      <c r="HEJ1958" s="101"/>
      <c r="HEK1958" s="101"/>
      <c r="HEL1958" s="101"/>
      <c r="HEM1958" s="101"/>
      <c r="HEN1958" s="101"/>
      <c r="HEO1958" s="101"/>
      <c r="HEP1958" s="101"/>
      <c r="HEQ1958" s="101"/>
      <c r="HER1958" s="101"/>
      <c r="HES1958" s="101"/>
      <c r="HET1958" s="101"/>
      <c r="HEU1958" s="101"/>
      <c r="HEV1958" s="101"/>
      <c r="HEW1958" s="101"/>
      <c r="HEX1958" s="101"/>
      <c r="HEY1958" s="101"/>
      <c r="HEZ1958" s="101"/>
      <c r="HFA1958" s="101"/>
      <c r="HFB1958" s="101"/>
      <c r="HFC1958" s="101"/>
      <c r="HFD1958" s="101"/>
      <c r="HFE1958" s="101"/>
      <c r="HFF1958" s="101"/>
      <c r="HFG1958" s="101"/>
      <c r="HFH1958" s="101"/>
      <c r="HFI1958" s="101"/>
      <c r="HFJ1958" s="101"/>
      <c r="HFK1958" s="101"/>
      <c r="HFL1958" s="101"/>
      <c r="HFM1958" s="101"/>
      <c r="HFN1958" s="101"/>
      <c r="HFO1958" s="101"/>
      <c r="HFP1958" s="101"/>
      <c r="HFQ1958" s="101"/>
      <c r="HFR1958" s="101"/>
      <c r="HFS1958" s="101"/>
      <c r="HFT1958" s="101"/>
      <c r="HFU1958" s="101"/>
      <c r="HFV1958" s="101"/>
      <c r="HFW1958" s="101"/>
      <c r="HFX1958" s="101"/>
      <c r="HFY1958" s="101"/>
      <c r="HFZ1958" s="101"/>
      <c r="HGA1958" s="101"/>
      <c r="HGB1958" s="101"/>
      <c r="HGC1958" s="101"/>
      <c r="HGD1958" s="101"/>
      <c r="HGE1958" s="101"/>
      <c r="HGF1958" s="101"/>
      <c r="HGG1958" s="101"/>
      <c r="HGH1958" s="101"/>
      <c r="HGI1958" s="101"/>
      <c r="HGJ1958" s="101"/>
      <c r="HGK1958" s="101"/>
      <c r="HGL1958" s="101"/>
      <c r="HGM1958" s="101"/>
      <c r="HGN1958" s="101"/>
      <c r="HGO1958" s="101"/>
      <c r="HGP1958" s="101"/>
      <c r="HGQ1958" s="101"/>
      <c r="HGR1958" s="101"/>
      <c r="HGS1958" s="101"/>
      <c r="HGT1958" s="101"/>
      <c r="HGU1958" s="101"/>
      <c r="HGV1958" s="101"/>
      <c r="HGW1958" s="101"/>
      <c r="HGX1958" s="101"/>
      <c r="HGY1958" s="101"/>
      <c r="HGZ1958" s="101"/>
      <c r="HHA1958" s="101"/>
      <c r="HHB1958" s="101"/>
      <c r="HHC1958" s="101"/>
      <c r="HHD1958" s="101"/>
      <c r="HHE1958" s="101"/>
      <c r="HHF1958" s="101"/>
      <c r="HHG1958" s="101"/>
      <c r="HHH1958" s="101"/>
      <c r="HHI1958" s="101"/>
      <c r="HHJ1958" s="101"/>
      <c r="HHK1958" s="101"/>
      <c r="HHL1958" s="101"/>
      <c r="HHM1958" s="101"/>
      <c r="HHN1958" s="101"/>
      <c r="HHO1958" s="101"/>
      <c r="HHP1958" s="101"/>
      <c r="HHQ1958" s="101"/>
      <c r="HHR1958" s="101"/>
      <c r="HHS1958" s="101"/>
      <c r="HHT1958" s="101"/>
      <c r="HHU1958" s="101"/>
      <c r="HHV1958" s="101"/>
      <c r="HHW1958" s="101"/>
      <c r="HHX1958" s="101"/>
      <c r="HHY1958" s="101"/>
      <c r="HHZ1958" s="101"/>
      <c r="HIA1958" s="101"/>
      <c r="HIB1958" s="101"/>
      <c r="HIC1958" s="101"/>
      <c r="HID1958" s="101"/>
      <c r="HIE1958" s="101"/>
      <c r="HIF1958" s="101"/>
      <c r="HIG1958" s="101"/>
      <c r="HIH1958" s="101"/>
      <c r="HII1958" s="101"/>
      <c r="HIJ1958" s="101"/>
      <c r="HIK1958" s="101"/>
      <c r="HIL1958" s="101"/>
      <c r="HIM1958" s="101"/>
      <c r="HIN1958" s="101"/>
      <c r="HIO1958" s="101"/>
      <c r="HIP1958" s="101"/>
      <c r="HIQ1958" s="101"/>
      <c r="HIR1958" s="101"/>
      <c r="HIS1958" s="101"/>
      <c r="HIT1958" s="101"/>
      <c r="HIU1958" s="101"/>
      <c r="HIV1958" s="101"/>
      <c r="HIW1958" s="101"/>
      <c r="HIX1958" s="101"/>
      <c r="HIY1958" s="101"/>
      <c r="HIZ1958" s="101"/>
      <c r="HJA1958" s="101"/>
      <c r="HJB1958" s="101"/>
      <c r="HJC1958" s="101"/>
      <c r="HJD1958" s="101"/>
      <c r="HJE1958" s="101"/>
      <c r="HJF1958" s="101"/>
      <c r="HJG1958" s="101"/>
      <c r="HJH1958" s="101"/>
      <c r="HJI1958" s="101"/>
      <c r="HJJ1958" s="101"/>
      <c r="HJK1958" s="101"/>
      <c r="HJL1958" s="101"/>
      <c r="HJM1958" s="101"/>
      <c r="HJN1958" s="101"/>
      <c r="HJO1958" s="101"/>
      <c r="HJP1958" s="101"/>
      <c r="HJQ1958" s="101"/>
      <c r="HJR1958" s="101"/>
      <c r="HJS1958" s="101"/>
      <c r="HJT1958" s="101"/>
      <c r="HJU1958" s="101"/>
      <c r="HJV1958" s="101"/>
      <c r="HJW1958" s="101"/>
      <c r="HJX1958" s="101"/>
      <c r="HJY1958" s="101"/>
      <c r="HJZ1958" s="101"/>
      <c r="HKA1958" s="101"/>
      <c r="HKB1958" s="101"/>
      <c r="HKC1958" s="101"/>
      <c r="HKD1958" s="101"/>
      <c r="HKE1958" s="101"/>
      <c r="HKF1958" s="101"/>
      <c r="HKG1958" s="101"/>
      <c r="HKH1958" s="101"/>
      <c r="HKI1958" s="101"/>
      <c r="HKJ1958" s="101"/>
      <c r="HKK1958" s="101"/>
      <c r="HKL1958" s="101"/>
      <c r="HKM1958" s="101"/>
      <c r="HKN1958" s="101"/>
      <c r="HKO1958" s="101"/>
      <c r="HKP1958" s="101"/>
      <c r="HKQ1958" s="101"/>
      <c r="HKR1958" s="101"/>
      <c r="HKS1958" s="101"/>
      <c r="HKT1958" s="101"/>
      <c r="HKU1958" s="101"/>
      <c r="HKV1958" s="101"/>
      <c r="HKW1958" s="101"/>
      <c r="HKX1958" s="101"/>
      <c r="HKY1958" s="101"/>
      <c r="HKZ1958" s="101"/>
      <c r="HLA1958" s="101"/>
      <c r="HLB1958" s="101"/>
      <c r="HLC1958" s="101"/>
      <c r="HLD1958" s="101"/>
      <c r="HLE1958" s="101"/>
      <c r="HLF1958" s="101"/>
      <c r="HLG1958" s="101"/>
      <c r="HLH1958" s="101"/>
      <c r="HLI1958" s="101"/>
      <c r="HLJ1958" s="101"/>
      <c r="HLK1958" s="101"/>
      <c r="HLL1958" s="101"/>
      <c r="HLM1958" s="101"/>
      <c r="HLN1958" s="101"/>
      <c r="HLO1958" s="101"/>
      <c r="HLP1958" s="101"/>
      <c r="HLQ1958" s="101"/>
      <c r="HLR1958" s="101"/>
      <c r="HLS1958" s="101"/>
      <c r="HLT1958" s="101"/>
      <c r="HLU1958" s="101"/>
      <c r="HLV1958" s="101"/>
      <c r="HLW1958" s="101"/>
      <c r="HLX1958" s="101"/>
      <c r="HLY1958" s="101"/>
      <c r="HLZ1958" s="101"/>
      <c r="HMA1958" s="101"/>
      <c r="HMB1958" s="101"/>
      <c r="HMC1958" s="101"/>
      <c r="HMD1958" s="101"/>
      <c r="HME1958" s="101"/>
      <c r="HMF1958" s="101"/>
      <c r="HMG1958" s="101"/>
      <c r="HMH1958" s="101"/>
      <c r="HMI1958" s="101"/>
      <c r="HMJ1958" s="101"/>
      <c r="HMK1958" s="101"/>
      <c r="HML1958" s="101"/>
      <c r="HMM1958" s="101"/>
      <c r="HMN1958" s="101"/>
      <c r="HMO1958" s="101"/>
      <c r="HMP1958" s="101"/>
      <c r="HMQ1958" s="101"/>
      <c r="HMR1958" s="101"/>
      <c r="HMS1958" s="101"/>
      <c r="HMT1958" s="101"/>
      <c r="HMU1958" s="101"/>
      <c r="HMV1958" s="101"/>
      <c r="HMW1958" s="101"/>
      <c r="HMX1958" s="101"/>
      <c r="HMY1958" s="101"/>
      <c r="HMZ1958" s="101"/>
      <c r="HNA1958" s="101"/>
      <c r="HNB1958" s="101"/>
      <c r="HNC1958" s="101"/>
      <c r="HND1958" s="101"/>
      <c r="HNE1958" s="101"/>
      <c r="HNF1958" s="101"/>
      <c r="HNG1958" s="101"/>
      <c r="HNH1958" s="101"/>
      <c r="HNI1958" s="101"/>
      <c r="HNJ1958" s="101"/>
      <c r="HNK1958" s="101"/>
      <c r="HNL1958" s="101"/>
      <c r="HNM1958" s="101"/>
      <c r="HNN1958" s="101"/>
      <c r="HNO1958" s="101"/>
      <c r="HNP1958" s="101"/>
      <c r="HNQ1958" s="101"/>
      <c r="HNR1958" s="101"/>
      <c r="HNS1958" s="101"/>
      <c r="HNT1958" s="101"/>
      <c r="HNU1958" s="101"/>
      <c r="HNV1958" s="101"/>
      <c r="HNW1958" s="101"/>
      <c r="HNX1958" s="101"/>
      <c r="HNY1958" s="101"/>
      <c r="HNZ1958" s="101"/>
      <c r="HOA1958" s="101"/>
      <c r="HOB1958" s="101"/>
      <c r="HOC1958" s="101"/>
      <c r="HOD1958" s="101"/>
      <c r="HOE1958" s="101"/>
      <c r="HOF1958" s="101"/>
      <c r="HOG1958" s="101"/>
      <c r="HOH1958" s="101"/>
      <c r="HOI1958" s="101"/>
      <c r="HOJ1958" s="101"/>
      <c r="HOK1958" s="101"/>
      <c r="HOL1958" s="101"/>
      <c r="HOM1958" s="101"/>
      <c r="HON1958" s="101"/>
      <c r="HOO1958" s="101"/>
      <c r="HOP1958" s="101"/>
      <c r="HOQ1958" s="101"/>
      <c r="HOR1958" s="101"/>
      <c r="HOS1958" s="101"/>
      <c r="HOT1958" s="101"/>
      <c r="HOU1958" s="101"/>
      <c r="HOV1958" s="101"/>
      <c r="HOW1958" s="101"/>
      <c r="HOX1958" s="101"/>
      <c r="HOY1958" s="101"/>
      <c r="HOZ1958" s="101"/>
      <c r="HPA1958" s="101"/>
      <c r="HPB1958" s="101"/>
      <c r="HPC1958" s="101"/>
      <c r="HPD1958" s="101"/>
      <c r="HPE1958" s="101"/>
      <c r="HPF1958" s="101"/>
      <c r="HPG1958" s="101"/>
      <c r="HPH1958" s="101"/>
      <c r="HPI1958" s="101"/>
      <c r="HPJ1958" s="101"/>
      <c r="HPK1958" s="101"/>
      <c r="HPL1958" s="101"/>
      <c r="HPM1958" s="101"/>
      <c r="HPN1958" s="101"/>
      <c r="HPO1958" s="101"/>
      <c r="HPP1958" s="101"/>
      <c r="HPQ1958" s="101"/>
      <c r="HPR1958" s="101"/>
      <c r="HPS1958" s="101"/>
      <c r="HPT1958" s="101"/>
      <c r="HPU1958" s="101"/>
      <c r="HPV1958" s="101"/>
      <c r="HPW1958" s="101"/>
      <c r="HPX1958" s="101"/>
      <c r="HPY1958" s="101"/>
      <c r="HPZ1958" s="101"/>
      <c r="HQA1958" s="101"/>
      <c r="HQB1958" s="101"/>
      <c r="HQC1958" s="101"/>
      <c r="HQD1958" s="101"/>
      <c r="HQE1958" s="101"/>
      <c r="HQF1958" s="101"/>
      <c r="HQG1958" s="101"/>
      <c r="HQH1958" s="101"/>
      <c r="HQI1958" s="101"/>
      <c r="HQJ1958" s="101"/>
      <c r="HQK1958" s="101"/>
      <c r="HQL1958" s="101"/>
      <c r="HQM1958" s="101"/>
      <c r="HQN1958" s="101"/>
      <c r="HQO1958" s="101"/>
      <c r="HQP1958" s="101"/>
      <c r="HQQ1958" s="101"/>
      <c r="HQR1958" s="101"/>
      <c r="HQS1958" s="101"/>
      <c r="HQT1958" s="101"/>
      <c r="HQU1958" s="101"/>
      <c r="HQV1958" s="101"/>
      <c r="HQW1958" s="101"/>
      <c r="HQX1958" s="101"/>
      <c r="HQY1958" s="101"/>
      <c r="HQZ1958" s="101"/>
      <c r="HRA1958" s="101"/>
      <c r="HRB1958" s="101"/>
      <c r="HRC1958" s="101"/>
      <c r="HRD1958" s="101"/>
      <c r="HRE1958" s="101"/>
      <c r="HRF1958" s="101"/>
      <c r="HRG1958" s="101"/>
      <c r="HRH1958" s="101"/>
      <c r="HRI1958" s="101"/>
      <c r="HRJ1958" s="101"/>
      <c r="HRK1958" s="101"/>
      <c r="HRL1958" s="101"/>
      <c r="HRM1958" s="101"/>
      <c r="HRN1958" s="101"/>
      <c r="HRO1958" s="101"/>
      <c r="HRP1958" s="101"/>
      <c r="HRQ1958" s="101"/>
      <c r="HRR1958" s="101"/>
      <c r="HRS1958" s="101"/>
      <c r="HRT1958" s="101"/>
      <c r="HRU1958" s="101"/>
      <c r="HRV1958" s="101"/>
      <c r="HRW1958" s="101"/>
      <c r="HRX1958" s="101"/>
      <c r="HRY1958" s="101"/>
      <c r="HRZ1958" s="101"/>
      <c r="HSA1958" s="101"/>
      <c r="HSB1958" s="101"/>
      <c r="HSC1958" s="101"/>
      <c r="HSD1958" s="101"/>
      <c r="HSE1958" s="101"/>
      <c r="HSF1958" s="101"/>
      <c r="HSG1958" s="101"/>
      <c r="HSH1958" s="101"/>
      <c r="HSI1958" s="101"/>
      <c r="HSJ1958" s="101"/>
      <c r="HSK1958" s="101"/>
      <c r="HSL1958" s="101"/>
      <c r="HSM1958" s="101"/>
      <c r="HSN1958" s="101"/>
      <c r="HSO1958" s="101"/>
      <c r="HSP1958" s="101"/>
      <c r="HSQ1958" s="101"/>
      <c r="HSR1958" s="101"/>
      <c r="HSS1958" s="101"/>
      <c r="HST1958" s="101"/>
      <c r="HSU1958" s="101"/>
      <c r="HSV1958" s="101"/>
      <c r="HSW1958" s="101"/>
      <c r="HSX1958" s="101"/>
      <c r="HSY1958" s="101"/>
      <c r="HSZ1958" s="101"/>
      <c r="HTA1958" s="101"/>
      <c r="HTB1958" s="101"/>
      <c r="HTC1958" s="101"/>
      <c r="HTD1958" s="101"/>
      <c r="HTE1958" s="101"/>
      <c r="HTF1958" s="101"/>
      <c r="HTG1958" s="101"/>
      <c r="HTH1958" s="101"/>
      <c r="HTI1958" s="101"/>
      <c r="HTJ1958" s="101"/>
      <c r="HTK1958" s="101"/>
      <c r="HTL1958" s="101"/>
      <c r="HTM1958" s="101"/>
      <c r="HTN1958" s="101"/>
      <c r="HTO1958" s="101"/>
      <c r="HTP1958" s="101"/>
      <c r="HTQ1958" s="101"/>
      <c r="HTR1958" s="101"/>
      <c r="HTS1958" s="101"/>
      <c r="HTT1958" s="101"/>
      <c r="HTU1958" s="101"/>
      <c r="HTV1958" s="101"/>
      <c r="HTW1958" s="101"/>
      <c r="HTX1958" s="101"/>
      <c r="HTY1958" s="101"/>
      <c r="HTZ1958" s="101"/>
      <c r="HUA1958" s="101"/>
      <c r="HUB1958" s="101"/>
      <c r="HUC1958" s="101"/>
      <c r="HUD1958" s="101"/>
      <c r="HUE1958" s="101"/>
      <c r="HUF1958" s="101"/>
      <c r="HUG1958" s="101"/>
      <c r="HUH1958" s="101"/>
      <c r="HUI1958" s="101"/>
      <c r="HUJ1958" s="101"/>
      <c r="HUK1958" s="101"/>
      <c r="HUL1958" s="101"/>
      <c r="HUM1958" s="101"/>
      <c r="HUN1958" s="101"/>
      <c r="HUO1958" s="101"/>
      <c r="HUP1958" s="101"/>
      <c r="HUQ1958" s="101"/>
      <c r="HUR1958" s="101"/>
      <c r="HUS1958" s="101"/>
      <c r="HUT1958" s="101"/>
      <c r="HUU1958" s="101"/>
      <c r="HUV1958" s="101"/>
      <c r="HUW1958" s="101"/>
      <c r="HUX1958" s="101"/>
      <c r="HUY1958" s="101"/>
      <c r="HUZ1958" s="101"/>
      <c r="HVA1958" s="101"/>
      <c r="HVB1958" s="101"/>
      <c r="HVC1958" s="101"/>
      <c r="HVD1958" s="101"/>
      <c r="HVE1958" s="101"/>
      <c r="HVF1958" s="101"/>
      <c r="HVG1958" s="101"/>
      <c r="HVH1958" s="101"/>
      <c r="HVI1958" s="101"/>
      <c r="HVJ1958" s="101"/>
      <c r="HVK1958" s="101"/>
      <c r="HVL1958" s="101"/>
      <c r="HVM1958" s="101"/>
      <c r="HVN1958" s="101"/>
      <c r="HVO1958" s="101"/>
      <c r="HVP1958" s="101"/>
      <c r="HVQ1958" s="101"/>
      <c r="HVR1958" s="101"/>
      <c r="HVS1958" s="101"/>
      <c r="HVT1958" s="101"/>
      <c r="HVU1958" s="101"/>
      <c r="HVV1958" s="101"/>
      <c r="HVW1958" s="101"/>
      <c r="HVX1958" s="101"/>
      <c r="HVY1958" s="101"/>
      <c r="HVZ1958" s="101"/>
      <c r="HWA1958" s="101"/>
      <c r="HWB1958" s="101"/>
      <c r="HWC1958" s="101"/>
      <c r="HWD1958" s="101"/>
      <c r="HWE1958" s="101"/>
      <c r="HWF1958" s="101"/>
      <c r="HWG1958" s="101"/>
      <c r="HWH1958" s="101"/>
      <c r="HWI1958" s="101"/>
      <c r="HWJ1958" s="101"/>
      <c r="HWK1958" s="101"/>
      <c r="HWL1958" s="101"/>
      <c r="HWM1958" s="101"/>
      <c r="HWN1958" s="101"/>
      <c r="HWO1958" s="101"/>
      <c r="HWP1958" s="101"/>
      <c r="HWQ1958" s="101"/>
      <c r="HWR1958" s="101"/>
      <c r="HWS1958" s="101"/>
      <c r="HWT1958" s="101"/>
      <c r="HWU1958" s="101"/>
      <c r="HWV1958" s="101"/>
      <c r="HWW1958" s="101"/>
      <c r="HWX1958" s="101"/>
      <c r="HWY1958" s="101"/>
      <c r="HWZ1958" s="101"/>
      <c r="HXA1958" s="101"/>
      <c r="HXB1958" s="101"/>
      <c r="HXC1958" s="101"/>
      <c r="HXD1958" s="101"/>
      <c r="HXE1958" s="101"/>
      <c r="HXF1958" s="101"/>
      <c r="HXG1958" s="101"/>
      <c r="HXH1958" s="101"/>
      <c r="HXI1958" s="101"/>
      <c r="HXJ1958" s="101"/>
      <c r="HXK1958" s="101"/>
      <c r="HXL1958" s="101"/>
      <c r="HXM1958" s="101"/>
      <c r="HXN1958" s="101"/>
      <c r="HXO1958" s="101"/>
      <c r="HXP1958" s="101"/>
      <c r="HXQ1958" s="101"/>
      <c r="HXR1958" s="101"/>
      <c r="HXS1958" s="101"/>
      <c r="HXT1958" s="101"/>
      <c r="HXU1958" s="101"/>
      <c r="HXV1958" s="101"/>
      <c r="HXW1958" s="101"/>
      <c r="HXX1958" s="101"/>
      <c r="HXY1958" s="101"/>
      <c r="HXZ1958" s="101"/>
      <c r="HYA1958" s="101"/>
      <c r="HYB1958" s="101"/>
      <c r="HYC1958" s="101"/>
      <c r="HYD1958" s="101"/>
      <c r="HYE1958" s="101"/>
      <c r="HYF1958" s="101"/>
      <c r="HYG1958" s="101"/>
      <c r="HYH1958" s="101"/>
      <c r="HYI1958" s="101"/>
      <c r="HYJ1958" s="101"/>
      <c r="HYK1958" s="101"/>
      <c r="HYL1958" s="101"/>
      <c r="HYM1958" s="101"/>
      <c r="HYN1958" s="101"/>
      <c r="HYO1958" s="101"/>
      <c r="HYP1958" s="101"/>
      <c r="HYQ1958" s="101"/>
      <c r="HYR1958" s="101"/>
      <c r="HYS1958" s="101"/>
      <c r="HYT1958" s="101"/>
      <c r="HYU1958" s="101"/>
      <c r="HYV1958" s="101"/>
      <c r="HYW1958" s="101"/>
      <c r="HYX1958" s="101"/>
      <c r="HYY1958" s="101"/>
      <c r="HYZ1958" s="101"/>
      <c r="HZA1958" s="101"/>
      <c r="HZB1958" s="101"/>
      <c r="HZC1958" s="101"/>
      <c r="HZD1958" s="101"/>
      <c r="HZE1958" s="101"/>
      <c r="HZF1958" s="101"/>
      <c r="HZG1958" s="101"/>
      <c r="HZH1958" s="101"/>
      <c r="HZI1958" s="101"/>
      <c r="HZJ1958" s="101"/>
      <c r="HZK1958" s="101"/>
      <c r="HZL1958" s="101"/>
      <c r="HZM1958" s="101"/>
      <c r="HZN1958" s="101"/>
      <c r="HZO1958" s="101"/>
      <c r="HZP1958" s="101"/>
      <c r="HZQ1958" s="101"/>
      <c r="HZR1958" s="101"/>
      <c r="HZS1958" s="101"/>
      <c r="HZT1958" s="101"/>
      <c r="HZU1958" s="101"/>
      <c r="HZV1958" s="101"/>
      <c r="HZW1958" s="101"/>
      <c r="HZX1958" s="101"/>
      <c r="HZY1958" s="101"/>
      <c r="HZZ1958" s="101"/>
      <c r="IAA1958" s="101"/>
      <c r="IAB1958" s="101"/>
      <c r="IAC1958" s="101"/>
      <c r="IAD1958" s="101"/>
      <c r="IAE1958" s="101"/>
      <c r="IAF1958" s="101"/>
      <c r="IAG1958" s="101"/>
      <c r="IAH1958" s="101"/>
      <c r="IAI1958" s="101"/>
      <c r="IAJ1958" s="101"/>
      <c r="IAK1958" s="101"/>
      <c r="IAL1958" s="101"/>
      <c r="IAM1958" s="101"/>
      <c r="IAN1958" s="101"/>
      <c r="IAO1958" s="101"/>
      <c r="IAP1958" s="101"/>
      <c r="IAQ1958" s="101"/>
      <c r="IAR1958" s="101"/>
      <c r="IAS1958" s="101"/>
      <c r="IAT1958" s="101"/>
      <c r="IAU1958" s="101"/>
      <c r="IAV1958" s="101"/>
      <c r="IAW1958" s="101"/>
      <c r="IAX1958" s="101"/>
      <c r="IAY1958" s="101"/>
      <c r="IAZ1958" s="101"/>
      <c r="IBA1958" s="101"/>
      <c r="IBB1958" s="101"/>
      <c r="IBC1958" s="101"/>
      <c r="IBD1958" s="101"/>
      <c r="IBE1958" s="101"/>
      <c r="IBF1958" s="101"/>
      <c r="IBG1958" s="101"/>
      <c r="IBH1958" s="101"/>
      <c r="IBI1958" s="101"/>
      <c r="IBJ1958" s="101"/>
      <c r="IBK1958" s="101"/>
      <c r="IBL1958" s="101"/>
      <c r="IBM1958" s="101"/>
      <c r="IBN1958" s="101"/>
      <c r="IBO1958" s="101"/>
      <c r="IBP1958" s="101"/>
      <c r="IBQ1958" s="101"/>
      <c r="IBR1958" s="101"/>
      <c r="IBS1958" s="101"/>
      <c r="IBT1958" s="101"/>
      <c r="IBU1958" s="101"/>
      <c r="IBV1958" s="101"/>
      <c r="IBW1958" s="101"/>
      <c r="IBX1958" s="101"/>
      <c r="IBY1958" s="101"/>
      <c r="IBZ1958" s="101"/>
      <c r="ICA1958" s="101"/>
      <c r="ICB1958" s="101"/>
      <c r="ICC1958" s="101"/>
      <c r="ICD1958" s="101"/>
      <c r="ICE1958" s="101"/>
      <c r="ICF1958" s="101"/>
      <c r="ICG1958" s="101"/>
      <c r="ICH1958" s="101"/>
      <c r="ICI1958" s="101"/>
      <c r="ICJ1958" s="101"/>
      <c r="ICK1958" s="101"/>
      <c r="ICL1958" s="101"/>
      <c r="ICM1958" s="101"/>
      <c r="ICN1958" s="101"/>
      <c r="ICO1958" s="101"/>
      <c r="ICP1958" s="101"/>
      <c r="ICQ1958" s="101"/>
      <c r="ICR1958" s="101"/>
      <c r="ICS1958" s="101"/>
      <c r="ICT1958" s="101"/>
      <c r="ICU1958" s="101"/>
      <c r="ICV1958" s="101"/>
      <c r="ICW1958" s="101"/>
      <c r="ICX1958" s="101"/>
      <c r="ICY1958" s="101"/>
      <c r="ICZ1958" s="101"/>
      <c r="IDA1958" s="101"/>
      <c r="IDB1958" s="101"/>
      <c r="IDC1958" s="101"/>
      <c r="IDD1958" s="101"/>
      <c r="IDE1958" s="101"/>
      <c r="IDF1958" s="101"/>
      <c r="IDG1958" s="101"/>
      <c r="IDH1958" s="101"/>
      <c r="IDI1958" s="101"/>
      <c r="IDJ1958" s="101"/>
      <c r="IDK1958" s="101"/>
      <c r="IDL1958" s="101"/>
      <c r="IDM1958" s="101"/>
      <c r="IDN1958" s="101"/>
      <c r="IDO1958" s="101"/>
      <c r="IDP1958" s="101"/>
      <c r="IDQ1958" s="101"/>
      <c r="IDR1958" s="101"/>
      <c r="IDS1958" s="101"/>
      <c r="IDT1958" s="101"/>
      <c r="IDU1958" s="101"/>
      <c r="IDV1958" s="101"/>
      <c r="IDW1958" s="101"/>
      <c r="IDX1958" s="101"/>
      <c r="IDY1958" s="101"/>
      <c r="IDZ1958" s="101"/>
      <c r="IEA1958" s="101"/>
      <c r="IEB1958" s="101"/>
      <c r="IEC1958" s="101"/>
      <c r="IED1958" s="101"/>
      <c r="IEE1958" s="101"/>
      <c r="IEF1958" s="101"/>
      <c r="IEG1958" s="101"/>
      <c r="IEH1958" s="101"/>
      <c r="IEI1958" s="101"/>
      <c r="IEJ1958" s="101"/>
      <c r="IEK1958" s="101"/>
      <c r="IEL1958" s="101"/>
      <c r="IEM1958" s="101"/>
      <c r="IEN1958" s="101"/>
      <c r="IEO1958" s="101"/>
      <c r="IEP1958" s="101"/>
      <c r="IEQ1958" s="101"/>
      <c r="IER1958" s="101"/>
      <c r="IES1958" s="101"/>
      <c r="IET1958" s="101"/>
      <c r="IEU1958" s="101"/>
      <c r="IEV1958" s="101"/>
      <c r="IEW1958" s="101"/>
      <c r="IEX1958" s="101"/>
      <c r="IEY1958" s="101"/>
      <c r="IEZ1958" s="101"/>
      <c r="IFA1958" s="101"/>
      <c r="IFB1958" s="101"/>
      <c r="IFC1958" s="101"/>
      <c r="IFD1958" s="101"/>
      <c r="IFE1958" s="101"/>
      <c r="IFF1958" s="101"/>
      <c r="IFG1958" s="101"/>
      <c r="IFH1958" s="101"/>
      <c r="IFI1958" s="101"/>
      <c r="IFJ1958" s="101"/>
      <c r="IFK1958" s="101"/>
      <c r="IFL1958" s="101"/>
      <c r="IFM1958" s="101"/>
      <c r="IFN1958" s="101"/>
      <c r="IFO1958" s="101"/>
      <c r="IFP1958" s="101"/>
      <c r="IFQ1958" s="101"/>
      <c r="IFR1958" s="101"/>
      <c r="IFS1958" s="101"/>
      <c r="IFT1958" s="101"/>
      <c r="IFU1958" s="101"/>
      <c r="IFV1958" s="101"/>
      <c r="IFW1958" s="101"/>
      <c r="IFX1958" s="101"/>
      <c r="IFY1958" s="101"/>
      <c r="IFZ1958" s="101"/>
      <c r="IGA1958" s="101"/>
      <c r="IGB1958" s="101"/>
      <c r="IGC1958" s="101"/>
      <c r="IGD1958" s="101"/>
      <c r="IGE1958" s="101"/>
      <c r="IGF1958" s="101"/>
      <c r="IGG1958" s="101"/>
      <c r="IGH1958" s="101"/>
      <c r="IGI1958" s="101"/>
      <c r="IGJ1958" s="101"/>
      <c r="IGK1958" s="101"/>
      <c r="IGL1958" s="101"/>
      <c r="IGM1958" s="101"/>
      <c r="IGN1958" s="101"/>
      <c r="IGO1958" s="101"/>
      <c r="IGP1958" s="101"/>
      <c r="IGQ1958" s="101"/>
      <c r="IGR1958" s="101"/>
      <c r="IGS1958" s="101"/>
      <c r="IGT1958" s="101"/>
      <c r="IGU1958" s="101"/>
      <c r="IGV1958" s="101"/>
      <c r="IGW1958" s="101"/>
      <c r="IGX1958" s="101"/>
      <c r="IGY1958" s="101"/>
      <c r="IGZ1958" s="101"/>
      <c r="IHA1958" s="101"/>
      <c r="IHB1958" s="101"/>
      <c r="IHC1958" s="101"/>
      <c r="IHD1958" s="101"/>
      <c r="IHE1958" s="101"/>
      <c r="IHF1958" s="101"/>
      <c r="IHG1958" s="101"/>
      <c r="IHH1958" s="101"/>
      <c r="IHI1958" s="101"/>
      <c r="IHJ1958" s="101"/>
      <c r="IHK1958" s="101"/>
      <c r="IHL1958" s="101"/>
      <c r="IHM1958" s="101"/>
      <c r="IHN1958" s="101"/>
      <c r="IHO1958" s="101"/>
      <c r="IHP1958" s="101"/>
      <c r="IHQ1958" s="101"/>
      <c r="IHR1958" s="101"/>
      <c r="IHS1958" s="101"/>
      <c r="IHT1958" s="101"/>
      <c r="IHU1958" s="101"/>
      <c r="IHV1958" s="101"/>
      <c r="IHW1958" s="101"/>
      <c r="IHX1958" s="101"/>
      <c r="IHY1958" s="101"/>
      <c r="IHZ1958" s="101"/>
      <c r="IIA1958" s="101"/>
      <c r="IIB1958" s="101"/>
      <c r="IIC1958" s="101"/>
      <c r="IID1958" s="101"/>
      <c r="IIE1958" s="101"/>
      <c r="IIF1958" s="101"/>
      <c r="IIG1958" s="101"/>
      <c r="IIH1958" s="101"/>
      <c r="III1958" s="101"/>
      <c r="IIJ1958" s="101"/>
      <c r="IIK1958" s="101"/>
      <c r="IIL1958" s="101"/>
      <c r="IIM1958" s="101"/>
      <c r="IIN1958" s="101"/>
      <c r="IIO1958" s="101"/>
      <c r="IIP1958" s="101"/>
      <c r="IIQ1958" s="101"/>
      <c r="IIR1958" s="101"/>
      <c r="IIS1958" s="101"/>
      <c r="IIT1958" s="101"/>
      <c r="IIU1958" s="101"/>
      <c r="IIV1958" s="101"/>
      <c r="IIW1958" s="101"/>
      <c r="IIX1958" s="101"/>
      <c r="IIY1958" s="101"/>
      <c r="IIZ1958" s="101"/>
      <c r="IJA1958" s="101"/>
      <c r="IJB1958" s="101"/>
      <c r="IJC1958" s="101"/>
      <c r="IJD1958" s="101"/>
      <c r="IJE1958" s="101"/>
      <c r="IJF1958" s="101"/>
      <c r="IJG1958" s="101"/>
      <c r="IJH1958" s="101"/>
      <c r="IJI1958" s="101"/>
      <c r="IJJ1958" s="101"/>
      <c r="IJK1958" s="101"/>
      <c r="IJL1958" s="101"/>
      <c r="IJM1958" s="101"/>
      <c r="IJN1958" s="101"/>
      <c r="IJO1958" s="101"/>
      <c r="IJP1958" s="101"/>
      <c r="IJQ1958" s="101"/>
      <c r="IJR1958" s="101"/>
      <c r="IJS1958" s="101"/>
      <c r="IJT1958" s="101"/>
      <c r="IJU1958" s="101"/>
      <c r="IJV1958" s="101"/>
      <c r="IJW1958" s="101"/>
      <c r="IJX1958" s="101"/>
      <c r="IJY1958" s="101"/>
      <c r="IJZ1958" s="101"/>
      <c r="IKA1958" s="101"/>
      <c r="IKB1958" s="101"/>
      <c r="IKC1958" s="101"/>
      <c r="IKD1958" s="101"/>
      <c r="IKE1958" s="101"/>
      <c r="IKF1958" s="101"/>
      <c r="IKG1958" s="101"/>
      <c r="IKH1958" s="101"/>
      <c r="IKI1958" s="101"/>
      <c r="IKJ1958" s="101"/>
      <c r="IKK1958" s="101"/>
      <c r="IKL1958" s="101"/>
      <c r="IKM1958" s="101"/>
      <c r="IKN1958" s="101"/>
      <c r="IKO1958" s="101"/>
      <c r="IKP1958" s="101"/>
      <c r="IKQ1958" s="101"/>
      <c r="IKR1958" s="101"/>
      <c r="IKS1958" s="101"/>
      <c r="IKT1958" s="101"/>
      <c r="IKU1958" s="101"/>
      <c r="IKV1958" s="101"/>
      <c r="IKW1958" s="101"/>
      <c r="IKX1958" s="101"/>
      <c r="IKY1958" s="101"/>
      <c r="IKZ1958" s="101"/>
      <c r="ILA1958" s="101"/>
      <c r="ILB1958" s="101"/>
      <c r="ILC1958" s="101"/>
      <c r="ILD1958" s="101"/>
      <c r="ILE1958" s="101"/>
      <c r="ILF1958" s="101"/>
      <c r="ILG1958" s="101"/>
      <c r="ILH1958" s="101"/>
      <c r="ILI1958" s="101"/>
      <c r="ILJ1958" s="101"/>
      <c r="ILK1958" s="101"/>
      <c r="ILL1958" s="101"/>
      <c r="ILM1958" s="101"/>
      <c r="ILN1958" s="101"/>
      <c r="ILO1958" s="101"/>
      <c r="ILP1958" s="101"/>
      <c r="ILQ1958" s="101"/>
      <c r="ILR1958" s="101"/>
      <c r="ILS1958" s="101"/>
      <c r="ILT1958" s="101"/>
      <c r="ILU1958" s="101"/>
      <c r="ILV1958" s="101"/>
      <c r="ILW1958" s="101"/>
      <c r="ILX1958" s="101"/>
      <c r="ILY1958" s="101"/>
      <c r="ILZ1958" s="101"/>
      <c r="IMA1958" s="101"/>
      <c r="IMB1958" s="101"/>
      <c r="IMC1958" s="101"/>
      <c r="IMD1958" s="101"/>
      <c r="IME1958" s="101"/>
      <c r="IMF1958" s="101"/>
      <c r="IMG1958" s="101"/>
      <c r="IMH1958" s="101"/>
      <c r="IMI1958" s="101"/>
      <c r="IMJ1958" s="101"/>
      <c r="IMK1958" s="101"/>
      <c r="IML1958" s="101"/>
      <c r="IMM1958" s="101"/>
      <c r="IMN1958" s="101"/>
      <c r="IMO1958" s="101"/>
      <c r="IMP1958" s="101"/>
      <c r="IMQ1958" s="101"/>
      <c r="IMR1958" s="101"/>
      <c r="IMS1958" s="101"/>
      <c r="IMT1958" s="101"/>
      <c r="IMU1958" s="101"/>
      <c r="IMV1958" s="101"/>
      <c r="IMW1958" s="101"/>
      <c r="IMX1958" s="101"/>
      <c r="IMY1958" s="101"/>
      <c r="IMZ1958" s="101"/>
      <c r="INA1958" s="101"/>
      <c r="INB1958" s="101"/>
      <c r="INC1958" s="101"/>
      <c r="IND1958" s="101"/>
      <c r="INE1958" s="101"/>
      <c r="INF1958" s="101"/>
      <c r="ING1958" s="101"/>
      <c r="INH1958" s="101"/>
      <c r="INI1958" s="101"/>
      <c r="INJ1958" s="101"/>
      <c r="INK1958" s="101"/>
      <c r="INL1958" s="101"/>
      <c r="INM1958" s="101"/>
      <c r="INN1958" s="101"/>
      <c r="INO1958" s="101"/>
      <c r="INP1958" s="101"/>
      <c r="INQ1958" s="101"/>
      <c r="INR1958" s="101"/>
      <c r="INS1958" s="101"/>
      <c r="INT1958" s="101"/>
      <c r="INU1958" s="101"/>
      <c r="INV1958" s="101"/>
      <c r="INW1958" s="101"/>
      <c r="INX1958" s="101"/>
      <c r="INY1958" s="101"/>
      <c r="INZ1958" s="101"/>
      <c r="IOA1958" s="101"/>
      <c r="IOB1958" s="101"/>
      <c r="IOC1958" s="101"/>
      <c r="IOD1958" s="101"/>
      <c r="IOE1958" s="101"/>
      <c r="IOF1958" s="101"/>
      <c r="IOG1958" s="101"/>
      <c r="IOH1958" s="101"/>
      <c r="IOI1958" s="101"/>
      <c r="IOJ1958" s="101"/>
      <c r="IOK1958" s="101"/>
      <c r="IOL1958" s="101"/>
      <c r="IOM1958" s="101"/>
      <c r="ION1958" s="101"/>
      <c r="IOO1958" s="101"/>
      <c r="IOP1958" s="101"/>
      <c r="IOQ1958" s="101"/>
      <c r="IOR1958" s="101"/>
      <c r="IOS1958" s="101"/>
      <c r="IOT1958" s="101"/>
      <c r="IOU1958" s="101"/>
      <c r="IOV1958" s="101"/>
      <c r="IOW1958" s="101"/>
      <c r="IOX1958" s="101"/>
      <c r="IOY1958" s="101"/>
      <c r="IOZ1958" s="101"/>
      <c r="IPA1958" s="101"/>
      <c r="IPB1958" s="101"/>
      <c r="IPC1958" s="101"/>
      <c r="IPD1958" s="101"/>
      <c r="IPE1958" s="101"/>
      <c r="IPF1958" s="101"/>
      <c r="IPG1958" s="101"/>
      <c r="IPH1958" s="101"/>
      <c r="IPI1958" s="101"/>
      <c r="IPJ1958" s="101"/>
      <c r="IPK1958" s="101"/>
      <c r="IPL1958" s="101"/>
      <c r="IPM1958" s="101"/>
      <c r="IPN1958" s="101"/>
      <c r="IPO1958" s="101"/>
      <c r="IPP1958" s="101"/>
      <c r="IPQ1958" s="101"/>
      <c r="IPR1958" s="101"/>
      <c r="IPS1958" s="101"/>
      <c r="IPT1958" s="101"/>
      <c r="IPU1958" s="101"/>
      <c r="IPV1958" s="101"/>
      <c r="IPW1958" s="101"/>
      <c r="IPX1958" s="101"/>
      <c r="IPY1958" s="101"/>
      <c r="IPZ1958" s="101"/>
      <c r="IQA1958" s="101"/>
      <c r="IQB1958" s="101"/>
      <c r="IQC1958" s="101"/>
      <c r="IQD1958" s="101"/>
      <c r="IQE1958" s="101"/>
      <c r="IQF1958" s="101"/>
      <c r="IQG1958" s="101"/>
      <c r="IQH1958" s="101"/>
      <c r="IQI1958" s="101"/>
      <c r="IQJ1958" s="101"/>
      <c r="IQK1958" s="101"/>
      <c r="IQL1958" s="101"/>
      <c r="IQM1958" s="101"/>
      <c r="IQN1958" s="101"/>
      <c r="IQO1958" s="101"/>
      <c r="IQP1958" s="101"/>
      <c r="IQQ1958" s="101"/>
      <c r="IQR1958" s="101"/>
      <c r="IQS1958" s="101"/>
      <c r="IQT1958" s="101"/>
      <c r="IQU1958" s="101"/>
      <c r="IQV1958" s="101"/>
      <c r="IQW1958" s="101"/>
      <c r="IQX1958" s="101"/>
      <c r="IQY1958" s="101"/>
      <c r="IQZ1958" s="101"/>
      <c r="IRA1958" s="101"/>
      <c r="IRB1958" s="101"/>
      <c r="IRC1958" s="101"/>
      <c r="IRD1958" s="101"/>
      <c r="IRE1958" s="101"/>
      <c r="IRF1958" s="101"/>
      <c r="IRG1958" s="101"/>
      <c r="IRH1958" s="101"/>
      <c r="IRI1958" s="101"/>
      <c r="IRJ1958" s="101"/>
      <c r="IRK1958" s="101"/>
      <c r="IRL1958" s="101"/>
      <c r="IRM1958" s="101"/>
      <c r="IRN1958" s="101"/>
      <c r="IRO1958" s="101"/>
      <c r="IRP1958" s="101"/>
      <c r="IRQ1958" s="101"/>
      <c r="IRR1958" s="101"/>
      <c r="IRS1958" s="101"/>
      <c r="IRT1958" s="101"/>
      <c r="IRU1958" s="101"/>
      <c r="IRV1958" s="101"/>
      <c r="IRW1958" s="101"/>
      <c r="IRX1958" s="101"/>
      <c r="IRY1958" s="101"/>
      <c r="IRZ1958" s="101"/>
      <c r="ISA1958" s="101"/>
      <c r="ISB1958" s="101"/>
      <c r="ISC1958" s="101"/>
      <c r="ISD1958" s="101"/>
      <c r="ISE1958" s="101"/>
      <c r="ISF1958" s="101"/>
      <c r="ISG1958" s="101"/>
      <c r="ISH1958" s="101"/>
      <c r="ISI1958" s="101"/>
      <c r="ISJ1958" s="101"/>
      <c r="ISK1958" s="101"/>
      <c r="ISL1958" s="101"/>
      <c r="ISM1958" s="101"/>
      <c r="ISN1958" s="101"/>
      <c r="ISO1958" s="101"/>
      <c r="ISP1958" s="101"/>
      <c r="ISQ1958" s="101"/>
      <c r="ISR1958" s="101"/>
      <c r="ISS1958" s="101"/>
      <c r="IST1958" s="101"/>
      <c r="ISU1958" s="101"/>
      <c r="ISV1958" s="101"/>
      <c r="ISW1958" s="101"/>
      <c r="ISX1958" s="101"/>
      <c r="ISY1958" s="101"/>
      <c r="ISZ1958" s="101"/>
      <c r="ITA1958" s="101"/>
      <c r="ITB1958" s="101"/>
      <c r="ITC1958" s="101"/>
      <c r="ITD1958" s="101"/>
      <c r="ITE1958" s="101"/>
      <c r="ITF1958" s="101"/>
      <c r="ITG1958" s="101"/>
      <c r="ITH1958" s="101"/>
      <c r="ITI1958" s="101"/>
      <c r="ITJ1958" s="101"/>
      <c r="ITK1958" s="101"/>
      <c r="ITL1958" s="101"/>
      <c r="ITM1958" s="101"/>
      <c r="ITN1958" s="101"/>
      <c r="ITO1958" s="101"/>
      <c r="ITP1958" s="101"/>
      <c r="ITQ1958" s="101"/>
      <c r="ITR1958" s="101"/>
      <c r="ITS1958" s="101"/>
      <c r="ITT1958" s="101"/>
      <c r="ITU1958" s="101"/>
      <c r="ITV1958" s="101"/>
      <c r="ITW1958" s="101"/>
      <c r="ITX1958" s="101"/>
      <c r="ITY1958" s="101"/>
      <c r="ITZ1958" s="101"/>
      <c r="IUA1958" s="101"/>
      <c r="IUB1958" s="101"/>
      <c r="IUC1958" s="101"/>
      <c r="IUD1958" s="101"/>
      <c r="IUE1958" s="101"/>
      <c r="IUF1958" s="101"/>
      <c r="IUG1958" s="101"/>
      <c r="IUH1958" s="101"/>
      <c r="IUI1958" s="101"/>
      <c r="IUJ1958" s="101"/>
      <c r="IUK1958" s="101"/>
      <c r="IUL1958" s="101"/>
      <c r="IUM1958" s="101"/>
      <c r="IUN1958" s="101"/>
      <c r="IUO1958" s="101"/>
      <c r="IUP1958" s="101"/>
      <c r="IUQ1958" s="101"/>
      <c r="IUR1958" s="101"/>
      <c r="IUS1958" s="101"/>
      <c r="IUT1958" s="101"/>
      <c r="IUU1958" s="101"/>
      <c r="IUV1958" s="101"/>
      <c r="IUW1958" s="101"/>
      <c r="IUX1958" s="101"/>
      <c r="IUY1958" s="101"/>
      <c r="IUZ1958" s="101"/>
      <c r="IVA1958" s="101"/>
      <c r="IVB1958" s="101"/>
      <c r="IVC1958" s="101"/>
      <c r="IVD1958" s="101"/>
      <c r="IVE1958" s="101"/>
      <c r="IVF1958" s="101"/>
      <c r="IVG1958" s="101"/>
      <c r="IVH1958" s="101"/>
      <c r="IVI1958" s="101"/>
      <c r="IVJ1958" s="101"/>
      <c r="IVK1958" s="101"/>
      <c r="IVL1958" s="101"/>
      <c r="IVM1958" s="101"/>
      <c r="IVN1958" s="101"/>
      <c r="IVO1958" s="101"/>
      <c r="IVP1958" s="101"/>
      <c r="IVQ1958" s="101"/>
      <c r="IVR1958" s="101"/>
      <c r="IVS1958" s="101"/>
      <c r="IVT1958" s="101"/>
      <c r="IVU1958" s="101"/>
      <c r="IVV1958" s="101"/>
      <c r="IVW1958" s="101"/>
      <c r="IVX1958" s="101"/>
      <c r="IVY1958" s="101"/>
      <c r="IVZ1958" s="101"/>
      <c r="IWA1958" s="101"/>
      <c r="IWB1958" s="101"/>
      <c r="IWC1958" s="101"/>
      <c r="IWD1958" s="101"/>
      <c r="IWE1958" s="101"/>
      <c r="IWF1958" s="101"/>
      <c r="IWG1958" s="101"/>
      <c r="IWH1958" s="101"/>
      <c r="IWI1958" s="101"/>
      <c r="IWJ1958" s="101"/>
      <c r="IWK1958" s="101"/>
      <c r="IWL1958" s="101"/>
      <c r="IWM1958" s="101"/>
      <c r="IWN1958" s="101"/>
      <c r="IWO1958" s="101"/>
      <c r="IWP1958" s="101"/>
      <c r="IWQ1958" s="101"/>
      <c r="IWR1958" s="101"/>
      <c r="IWS1958" s="101"/>
      <c r="IWT1958" s="101"/>
      <c r="IWU1958" s="101"/>
      <c r="IWV1958" s="101"/>
      <c r="IWW1958" s="101"/>
      <c r="IWX1958" s="101"/>
      <c r="IWY1958" s="101"/>
      <c r="IWZ1958" s="101"/>
      <c r="IXA1958" s="101"/>
      <c r="IXB1958" s="101"/>
      <c r="IXC1958" s="101"/>
      <c r="IXD1958" s="101"/>
      <c r="IXE1958" s="101"/>
      <c r="IXF1958" s="101"/>
      <c r="IXG1958" s="101"/>
      <c r="IXH1958" s="101"/>
      <c r="IXI1958" s="101"/>
      <c r="IXJ1958" s="101"/>
      <c r="IXK1958" s="101"/>
      <c r="IXL1958" s="101"/>
      <c r="IXM1958" s="101"/>
      <c r="IXN1958" s="101"/>
      <c r="IXO1958" s="101"/>
      <c r="IXP1958" s="101"/>
      <c r="IXQ1958" s="101"/>
      <c r="IXR1958" s="101"/>
      <c r="IXS1958" s="101"/>
      <c r="IXT1958" s="101"/>
      <c r="IXU1958" s="101"/>
      <c r="IXV1958" s="101"/>
      <c r="IXW1958" s="101"/>
      <c r="IXX1958" s="101"/>
      <c r="IXY1958" s="101"/>
      <c r="IXZ1958" s="101"/>
      <c r="IYA1958" s="101"/>
      <c r="IYB1958" s="101"/>
      <c r="IYC1958" s="101"/>
      <c r="IYD1958" s="101"/>
      <c r="IYE1958" s="101"/>
      <c r="IYF1958" s="101"/>
      <c r="IYG1958" s="101"/>
      <c r="IYH1958" s="101"/>
      <c r="IYI1958" s="101"/>
      <c r="IYJ1958" s="101"/>
      <c r="IYK1958" s="101"/>
      <c r="IYL1958" s="101"/>
      <c r="IYM1958" s="101"/>
      <c r="IYN1958" s="101"/>
      <c r="IYO1958" s="101"/>
      <c r="IYP1958" s="101"/>
      <c r="IYQ1958" s="101"/>
      <c r="IYR1958" s="101"/>
      <c r="IYS1958" s="101"/>
      <c r="IYT1958" s="101"/>
      <c r="IYU1958" s="101"/>
      <c r="IYV1958" s="101"/>
      <c r="IYW1958" s="101"/>
      <c r="IYX1958" s="101"/>
      <c r="IYY1958" s="101"/>
      <c r="IYZ1958" s="101"/>
      <c r="IZA1958" s="101"/>
      <c r="IZB1958" s="101"/>
      <c r="IZC1958" s="101"/>
      <c r="IZD1958" s="101"/>
      <c r="IZE1958" s="101"/>
      <c r="IZF1958" s="101"/>
      <c r="IZG1958" s="101"/>
      <c r="IZH1958" s="101"/>
      <c r="IZI1958" s="101"/>
      <c r="IZJ1958" s="101"/>
      <c r="IZK1958" s="101"/>
      <c r="IZL1958" s="101"/>
      <c r="IZM1958" s="101"/>
      <c r="IZN1958" s="101"/>
      <c r="IZO1958" s="101"/>
      <c r="IZP1958" s="101"/>
      <c r="IZQ1958" s="101"/>
      <c r="IZR1958" s="101"/>
      <c r="IZS1958" s="101"/>
      <c r="IZT1958" s="101"/>
      <c r="IZU1958" s="101"/>
      <c r="IZV1958" s="101"/>
      <c r="IZW1958" s="101"/>
      <c r="IZX1958" s="101"/>
      <c r="IZY1958" s="101"/>
      <c r="IZZ1958" s="101"/>
      <c r="JAA1958" s="101"/>
      <c r="JAB1958" s="101"/>
      <c r="JAC1958" s="101"/>
      <c r="JAD1958" s="101"/>
      <c r="JAE1958" s="101"/>
      <c r="JAF1958" s="101"/>
      <c r="JAG1958" s="101"/>
      <c r="JAH1958" s="101"/>
      <c r="JAI1958" s="101"/>
      <c r="JAJ1958" s="101"/>
      <c r="JAK1958" s="101"/>
      <c r="JAL1958" s="101"/>
      <c r="JAM1958" s="101"/>
      <c r="JAN1958" s="101"/>
      <c r="JAO1958" s="101"/>
      <c r="JAP1958" s="101"/>
      <c r="JAQ1958" s="101"/>
      <c r="JAR1958" s="101"/>
      <c r="JAS1958" s="101"/>
      <c r="JAT1958" s="101"/>
      <c r="JAU1958" s="101"/>
      <c r="JAV1958" s="101"/>
      <c r="JAW1958" s="101"/>
      <c r="JAX1958" s="101"/>
      <c r="JAY1958" s="101"/>
      <c r="JAZ1958" s="101"/>
      <c r="JBA1958" s="101"/>
      <c r="JBB1958" s="101"/>
      <c r="JBC1958" s="101"/>
      <c r="JBD1958" s="101"/>
      <c r="JBE1958" s="101"/>
      <c r="JBF1958" s="101"/>
      <c r="JBG1958" s="101"/>
      <c r="JBH1958" s="101"/>
      <c r="JBI1958" s="101"/>
      <c r="JBJ1958" s="101"/>
      <c r="JBK1958" s="101"/>
      <c r="JBL1958" s="101"/>
      <c r="JBM1958" s="101"/>
      <c r="JBN1958" s="101"/>
      <c r="JBO1958" s="101"/>
      <c r="JBP1958" s="101"/>
      <c r="JBQ1958" s="101"/>
      <c r="JBR1958" s="101"/>
      <c r="JBS1958" s="101"/>
      <c r="JBT1958" s="101"/>
      <c r="JBU1958" s="101"/>
      <c r="JBV1958" s="101"/>
      <c r="JBW1958" s="101"/>
      <c r="JBX1958" s="101"/>
      <c r="JBY1958" s="101"/>
      <c r="JBZ1958" s="101"/>
      <c r="JCA1958" s="101"/>
      <c r="JCB1958" s="101"/>
      <c r="JCC1958" s="101"/>
      <c r="JCD1958" s="101"/>
      <c r="JCE1958" s="101"/>
      <c r="JCF1958" s="101"/>
      <c r="JCG1958" s="101"/>
      <c r="JCH1958" s="101"/>
      <c r="JCI1958" s="101"/>
      <c r="JCJ1958" s="101"/>
      <c r="JCK1958" s="101"/>
      <c r="JCL1958" s="101"/>
      <c r="JCM1958" s="101"/>
      <c r="JCN1958" s="101"/>
      <c r="JCO1958" s="101"/>
      <c r="JCP1958" s="101"/>
      <c r="JCQ1958" s="101"/>
      <c r="JCR1958" s="101"/>
      <c r="JCS1958" s="101"/>
      <c r="JCT1958" s="101"/>
      <c r="JCU1958" s="101"/>
      <c r="JCV1958" s="101"/>
      <c r="JCW1958" s="101"/>
      <c r="JCX1958" s="101"/>
      <c r="JCY1958" s="101"/>
      <c r="JCZ1958" s="101"/>
      <c r="JDA1958" s="101"/>
      <c r="JDB1958" s="101"/>
      <c r="JDC1958" s="101"/>
      <c r="JDD1958" s="101"/>
      <c r="JDE1958" s="101"/>
      <c r="JDF1958" s="101"/>
      <c r="JDG1958" s="101"/>
      <c r="JDH1958" s="101"/>
      <c r="JDI1958" s="101"/>
      <c r="JDJ1958" s="101"/>
      <c r="JDK1958" s="101"/>
      <c r="JDL1958" s="101"/>
      <c r="JDM1958" s="101"/>
      <c r="JDN1958" s="101"/>
      <c r="JDO1958" s="101"/>
      <c r="JDP1958" s="101"/>
      <c r="JDQ1958" s="101"/>
      <c r="JDR1958" s="101"/>
      <c r="JDS1958" s="101"/>
      <c r="JDT1958" s="101"/>
      <c r="JDU1958" s="101"/>
      <c r="JDV1958" s="101"/>
      <c r="JDW1958" s="101"/>
      <c r="JDX1958" s="101"/>
      <c r="JDY1958" s="101"/>
      <c r="JDZ1958" s="101"/>
      <c r="JEA1958" s="101"/>
      <c r="JEB1958" s="101"/>
      <c r="JEC1958" s="101"/>
      <c r="JED1958" s="101"/>
      <c r="JEE1958" s="101"/>
      <c r="JEF1958" s="101"/>
      <c r="JEG1958" s="101"/>
      <c r="JEH1958" s="101"/>
      <c r="JEI1958" s="101"/>
      <c r="JEJ1958" s="101"/>
      <c r="JEK1958" s="101"/>
      <c r="JEL1958" s="101"/>
      <c r="JEM1958" s="101"/>
      <c r="JEN1958" s="101"/>
      <c r="JEO1958" s="101"/>
      <c r="JEP1958" s="101"/>
      <c r="JEQ1958" s="101"/>
      <c r="JER1958" s="101"/>
      <c r="JES1958" s="101"/>
      <c r="JET1958" s="101"/>
      <c r="JEU1958" s="101"/>
      <c r="JEV1958" s="101"/>
      <c r="JEW1958" s="101"/>
      <c r="JEX1958" s="101"/>
      <c r="JEY1958" s="101"/>
      <c r="JEZ1958" s="101"/>
      <c r="JFA1958" s="101"/>
      <c r="JFB1958" s="101"/>
      <c r="JFC1958" s="101"/>
      <c r="JFD1958" s="101"/>
      <c r="JFE1958" s="101"/>
      <c r="JFF1958" s="101"/>
      <c r="JFG1958" s="101"/>
      <c r="JFH1958" s="101"/>
      <c r="JFI1958" s="101"/>
      <c r="JFJ1958" s="101"/>
      <c r="JFK1958" s="101"/>
      <c r="JFL1958" s="101"/>
      <c r="JFM1958" s="101"/>
      <c r="JFN1958" s="101"/>
      <c r="JFO1958" s="101"/>
      <c r="JFP1958" s="101"/>
      <c r="JFQ1958" s="101"/>
      <c r="JFR1958" s="101"/>
      <c r="JFS1958" s="101"/>
      <c r="JFT1958" s="101"/>
      <c r="JFU1958" s="101"/>
      <c r="JFV1958" s="101"/>
      <c r="JFW1958" s="101"/>
      <c r="JFX1958" s="101"/>
      <c r="JFY1958" s="101"/>
      <c r="JFZ1958" s="101"/>
      <c r="JGA1958" s="101"/>
      <c r="JGB1958" s="101"/>
      <c r="JGC1958" s="101"/>
      <c r="JGD1958" s="101"/>
      <c r="JGE1958" s="101"/>
      <c r="JGF1958" s="101"/>
      <c r="JGG1958" s="101"/>
      <c r="JGH1958" s="101"/>
      <c r="JGI1958" s="101"/>
      <c r="JGJ1958" s="101"/>
      <c r="JGK1958" s="101"/>
      <c r="JGL1958" s="101"/>
      <c r="JGM1958" s="101"/>
      <c r="JGN1958" s="101"/>
      <c r="JGO1958" s="101"/>
      <c r="JGP1958" s="101"/>
      <c r="JGQ1958" s="101"/>
      <c r="JGR1958" s="101"/>
      <c r="JGS1958" s="101"/>
      <c r="JGT1958" s="101"/>
      <c r="JGU1958" s="101"/>
      <c r="JGV1958" s="101"/>
      <c r="JGW1958" s="101"/>
      <c r="JGX1958" s="101"/>
      <c r="JGY1958" s="101"/>
      <c r="JGZ1958" s="101"/>
      <c r="JHA1958" s="101"/>
      <c r="JHB1958" s="101"/>
      <c r="JHC1958" s="101"/>
      <c r="JHD1958" s="101"/>
      <c r="JHE1958" s="101"/>
      <c r="JHF1958" s="101"/>
      <c r="JHG1958" s="101"/>
      <c r="JHH1958" s="101"/>
      <c r="JHI1958" s="101"/>
      <c r="JHJ1958" s="101"/>
      <c r="JHK1958" s="101"/>
      <c r="JHL1958" s="101"/>
      <c r="JHM1958" s="101"/>
      <c r="JHN1958" s="101"/>
      <c r="JHO1958" s="101"/>
      <c r="JHP1958" s="101"/>
      <c r="JHQ1958" s="101"/>
      <c r="JHR1958" s="101"/>
      <c r="JHS1958" s="101"/>
      <c r="JHT1958" s="101"/>
      <c r="JHU1958" s="101"/>
      <c r="JHV1958" s="101"/>
      <c r="JHW1958" s="101"/>
      <c r="JHX1958" s="101"/>
      <c r="JHY1958" s="101"/>
      <c r="JHZ1958" s="101"/>
      <c r="JIA1958" s="101"/>
      <c r="JIB1958" s="101"/>
      <c r="JIC1958" s="101"/>
      <c r="JID1958" s="101"/>
      <c r="JIE1958" s="101"/>
      <c r="JIF1958" s="101"/>
      <c r="JIG1958" s="101"/>
      <c r="JIH1958" s="101"/>
      <c r="JII1958" s="101"/>
      <c r="JIJ1958" s="101"/>
      <c r="JIK1958" s="101"/>
      <c r="JIL1958" s="101"/>
      <c r="JIM1958" s="101"/>
      <c r="JIN1958" s="101"/>
      <c r="JIO1958" s="101"/>
      <c r="JIP1958" s="101"/>
      <c r="JIQ1958" s="101"/>
      <c r="JIR1958" s="101"/>
      <c r="JIS1958" s="101"/>
      <c r="JIT1958" s="101"/>
      <c r="JIU1958" s="101"/>
      <c r="JIV1958" s="101"/>
      <c r="JIW1958" s="101"/>
      <c r="JIX1958" s="101"/>
      <c r="JIY1958" s="101"/>
      <c r="JIZ1958" s="101"/>
      <c r="JJA1958" s="101"/>
      <c r="JJB1958" s="101"/>
      <c r="JJC1958" s="101"/>
      <c r="JJD1958" s="101"/>
      <c r="JJE1958" s="101"/>
      <c r="JJF1958" s="101"/>
      <c r="JJG1958" s="101"/>
      <c r="JJH1958" s="101"/>
      <c r="JJI1958" s="101"/>
      <c r="JJJ1958" s="101"/>
      <c r="JJK1958" s="101"/>
      <c r="JJL1958" s="101"/>
      <c r="JJM1958" s="101"/>
      <c r="JJN1958" s="101"/>
      <c r="JJO1958" s="101"/>
      <c r="JJP1958" s="101"/>
      <c r="JJQ1958" s="101"/>
      <c r="JJR1958" s="101"/>
      <c r="JJS1958" s="101"/>
      <c r="JJT1958" s="101"/>
      <c r="JJU1958" s="101"/>
      <c r="JJV1958" s="101"/>
      <c r="JJW1958" s="101"/>
      <c r="JJX1958" s="101"/>
      <c r="JJY1958" s="101"/>
      <c r="JJZ1958" s="101"/>
      <c r="JKA1958" s="101"/>
      <c r="JKB1958" s="101"/>
      <c r="JKC1958" s="101"/>
      <c r="JKD1958" s="101"/>
      <c r="JKE1958" s="101"/>
      <c r="JKF1958" s="101"/>
      <c r="JKG1958" s="101"/>
      <c r="JKH1958" s="101"/>
      <c r="JKI1958" s="101"/>
      <c r="JKJ1958" s="101"/>
      <c r="JKK1958" s="101"/>
      <c r="JKL1958" s="101"/>
      <c r="JKM1958" s="101"/>
      <c r="JKN1958" s="101"/>
      <c r="JKO1958" s="101"/>
      <c r="JKP1958" s="101"/>
      <c r="JKQ1958" s="101"/>
      <c r="JKR1958" s="101"/>
      <c r="JKS1958" s="101"/>
      <c r="JKT1958" s="101"/>
      <c r="JKU1958" s="101"/>
      <c r="JKV1958" s="101"/>
      <c r="JKW1958" s="101"/>
      <c r="JKX1958" s="101"/>
      <c r="JKY1958" s="101"/>
      <c r="JKZ1958" s="101"/>
      <c r="JLA1958" s="101"/>
      <c r="JLB1958" s="101"/>
      <c r="JLC1958" s="101"/>
      <c r="JLD1958" s="101"/>
      <c r="JLE1958" s="101"/>
      <c r="JLF1958" s="101"/>
      <c r="JLG1958" s="101"/>
      <c r="JLH1958" s="101"/>
      <c r="JLI1958" s="101"/>
      <c r="JLJ1958" s="101"/>
      <c r="JLK1958" s="101"/>
      <c r="JLL1958" s="101"/>
      <c r="JLM1958" s="101"/>
      <c r="JLN1958" s="101"/>
      <c r="JLO1958" s="101"/>
      <c r="JLP1958" s="101"/>
      <c r="JLQ1958" s="101"/>
      <c r="JLR1958" s="101"/>
      <c r="JLS1958" s="101"/>
      <c r="JLT1958" s="101"/>
      <c r="JLU1958" s="101"/>
      <c r="JLV1958" s="101"/>
      <c r="JLW1958" s="101"/>
      <c r="JLX1958" s="101"/>
      <c r="JLY1958" s="101"/>
      <c r="JLZ1958" s="101"/>
      <c r="JMA1958" s="101"/>
      <c r="JMB1958" s="101"/>
      <c r="JMC1958" s="101"/>
      <c r="JMD1958" s="101"/>
      <c r="JME1958" s="101"/>
      <c r="JMF1958" s="101"/>
      <c r="JMG1958" s="101"/>
      <c r="JMH1958" s="101"/>
      <c r="JMI1958" s="101"/>
      <c r="JMJ1958" s="101"/>
      <c r="JMK1958" s="101"/>
      <c r="JML1958" s="101"/>
      <c r="JMM1958" s="101"/>
      <c r="JMN1958" s="101"/>
      <c r="JMO1958" s="101"/>
      <c r="JMP1958" s="101"/>
      <c r="JMQ1958" s="101"/>
      <c r="JMR1958" s="101"/>
      <c r="JMS1958" s="101"/>
      <c r="JMT1958" s="101"/>
      <c r="JMU1958" s="101"/>
      <c r="JMV1958" s="101"/>
      <c r="JMW1958" s="101"/>
      <c r="JMX1958" s="101"/>
      <c r="JMY1958" s="101"/>
      <c r="JMZ1958" s="101"/>
      <c r="JNA1958" s="101"/>
      <c r="JNB1958" s="101"/>
      <c r="JNC1958" s="101"/>
      <c r="JND1958" s="101"/>
      <c r="JNE1958" s="101"/>
      <c r="JNF1958" s="101"/>
      <c r="JNG1958" s="101"/>
      <c r="JNH1958" s="101"/>
      <c r="JNI1958" s="101"/>
      <c r="JNJ1958" s="101"/>
      <c r="JNK1958" s="101"/>
      <c r="JNL1958" s="101"/>
      <c r="JNM1958" s="101"/>
      <c r="JNN1958" s="101"/>
      <c r="JNO1958" s="101"/>
      <c r="JNP1958" s="101"/>
      <c r="JNQ1958" s="101"/>
      <c r="JNR1958" s="101"/>
      <c r="JNS1958" s="101"/>
      <c r="JNT1958" s="101"/>
      <c r="JNU1958" s="101"/>
      <c r="JNV1958" s="101"/>
      <c r="JNW1958" s="101"/>
      <c r="JNX1958" s="101"/>
      <c r="JNY1958" s="101"/>
      <c r="JNZ1958" s="101"/>
      <c r="JOA1958" s="101"/>
      <c r="JOB1958" s="101"/>
      <c r="JOC1958" s="101"/>
      <c r="JOD1958" s="101"/>
      <c r="JOE1958" s="101"/>
      <c r="JOF1958" s="101"/>
      <c r="JOG1958" s="101"/>
      <c r="JOH1958" s="101"/>
      <c r="JOI1958" s="101"/>
      <c r="JOJ1958" s="101"/>
      <c r="JOK1958" s="101"/>
      <c r="JOL1958" s="101"/>
      <c r="JOM1958" s="101"/>
      <c r="JON1958" s="101"/>
      <c r="JOO1958" s="101"/>
      <c r="JOP1958" s="101"/>
      <c r="JOQ1958" s="101"/>
      <c r="JOR1958" s="101"/>
      <c r="JOS1958" s="101"/>
      <c r="JOT1958" s="101"/>
      <c r="JOU1958" s="101"/>
      <c r="JOV1958" s="101"/>
      <c r="JOW1958" s="101"/>
      <c r="JOX1958" s="101"/>
      <c r="JOY1958" s="101"/>
      <c r="JOZ1958" s="101"/>
      <c r="JPA1958" s="101"/>
      <c r="JPB1958" s="101"/>
      <c r="JPC1958" s="101"/>
      <c r="JPD1958" s="101"/>
      <c r="JPE1958" s="101"/>
      <c r="JPF1958" s="101"/>
      <c r="JPG1958" s="101"/>
      <c r="JPH1958" s="101"/>
      <c r="JPI1958" s="101"/>
      <c r="JPJ1958" s="101"/>
      <c r="JPK1958" s="101"/>
      <c r="JPL1958" s="101"/>
      <c r="JPM1958" s="101"/>
      <c r="JPN1958" s="101"/>
      <c r="JPO1958" s="101"/>
      <c r="JPP1958" s="101"/>
      <c r="JPQ1958" s="101"/>
      <c r="JPR1958" s="101"/>
      <c r="JPS1958" s="101"/>
      <c r="JPT1958" s="101"/>
      <c r="JPU1958" s="101"/>
      <c r="JPV1958" s="101"/>
      <c r="JPW1958" s="101"/>
      <c r="JPX1958" s="101"/>
      <c r="JPY1958" s="101"/>
      <c r="JPZ1958" s="101"/>
      <c r="JQA1958" s="101"/>
      <c r="JQB1958" s="101"/>
      <c r="JQC1958" s="101"/>
      <c r="JQD1958" s="101"/>
      <c r="JQE1958" s="101"/>
      <c r="JQF1958" s="101"/>
      <c r="JQG1958" s="101"/>
      <c r="JQH1958" s="101"/>
      <c r="JQI1958" s="101"/>
      <c r="JQJ1958" s="101"/>
      <c r="JQK1958" s="101"/>
      <c r="JQL1958" s="101"/>
      <c r="JQM1958" s="101"/>
      <c r="JQN1958" s="101"/>
      <c r="JQO1958" s="101"/>
      <c r="JQP1958" s="101"/>
      <c r="JQQ1958" s="101"/>
      <c r="JQR1958" s="101"/>
      <c r="JQS1958" s="101"/>
      <c r="JQT1958" s="101"/>
      <c r="JQU1958" s="101"/>
      <c r="JQV1958" s="101"/>
      <c r="JQW1958" s="101"/>
      <c r="JQX1958" s="101"/>
      <c r="JQY1958" s="101"/>
      <c r="JQZ1958" s="101"/>
      <c r="JRA1958" s="101"/>
      <c r="JRB1958" s="101"/>
      <c r="JRC1958" s="101"/>
      <c r="JRD1958" s="101"/>
      <c r="JRE1958" s="101"/>
      <c r="JRF1958" s="101"/>
      <c r="JRG1958" s="101"/>
      <c r="JRH1958" s="101"/>
      <c r="JRI1958" s="101"/>
      <c r="JRJ1958" s="101"/>
      <c r="JRK1958" s="101"/>
      <c r="JRL1958" s="101"/>
      <c r="JRM1958" s="101"/>
      <c r="JRN1958" s="101"/>
      <c r="JRO1958" s="101"/>
      <c r="JRP1958" s="101"/>
      <c r="JRQ1958" s="101"/>
      <c r="JRR1958" s="101"/>
      <c r="JRS1958" s="101"/>
      <c r="JRT1958" s="101"/>
      <c r="JRU1958" s="101"/>
      <c r="JRV1958" s="101"/>
      <c r="JRW1958" s="101"/>
      <c r="JRX1958" s="101"/>
      <c r="JRY1958" s="101"/>
      <c r="JRZ1958" s="101"/>
      <c r="JSA1958" s="101"/>
      <c r="JSB1958" s="101"/>
      <c r="JSC1958" s="101"/>
      <c r="JSD1958" s="101"/>
      <c r="JSE1958" s="101"/>
      <c r="JSF1958" s="101"/>
      <c r="JSG1958" s="101"/>
      <c r="JSH1958" s="101"/>
      <c r="JSI1958" s="101"/>
      <c r="JSJ1958" s="101"/>
      <c r="JSK1958" s="101"/>
      <c r="JSL1958" s="101"/>
      <c r="JSM1958" s="101"/>
      <c r="JSN1958" s="101"/>
      <c r="JSO1958" s="101"/>
      <c r="JSP1958" s="101"/>
      <c r="JSQ1958" s="101"/>
      <c r="JSR1958" s="101"/>
      <c r="JSS1958" s="101"/>
      <c r="JST1958" s="101"/>
      <c r="JSU1958" s="101"/>
      <c r="JSV1958" s="101"/>
      <c r="JSW1958" s="101"/>
      <c r="JSX1958" s="101"/>
      <c r="JSY1958" s="101"/>
      <c r="JSZ1958" s="101"/>
      <c r="JTA1958" s="101"/>
      <c r="JTB1958" s="101"/>
      <c r="JTC1958" s="101"/>
      <c r="JTD1958" s="101"/>
      <c r="JTE1958" s="101"/>
      <c r="JTF1958" s="101"/>
      <c r="JTG1958" s="101"/>
      <c r="JTH1958" s="101"/>
      <c r="JTI1958" s="101"/>
      <c r="JTJ1958" s="101"/>
      <c r="JTK1958" s="101"/>
      <c r="JTL1958" s="101"/>
      <c r="JTM1958" s="101"/>
      <c r="JTN1958" s="101"/>
      <c r="JTO1958" s="101"/>
      <c r="JTP1958" s="101"/>
      <c r="JTQ1958" s="101"/>
      <c r="JTR1958" s="101"/>
      <c r="JTS1958" s="101"/>
      <c r="JTT1958" s="101"/>
      <c r="JTU1958" s="101"/>
      <c r="JTV1958" s="101"/>
      <c r="JTW1958" s="101"/>
      <c r="JTX1958" s="101"/>
      <c r="JTY1958" s="101"/>
      <c r="JTZ1958" s="101"/>
      <c r="JUA1958" s="101"/>
      <c r="JUB1958" s="101"/>
      <c r="JUC1958" s="101"/>
      <c r="JUD1958" s="101"/>
      <c r="JUE1958" s="101"/>
      <c r="JUF1958" s="101"/>
      <c r="JUG1958" s="101"/>
      <c r="JUH1958" s="101"/>
      <c r="JUI1958" s="101"/>
      <c r="JUJ1958" s="101"/>
      <c r="JUK1958" s="101"/>
      <c r="JUL1958" s="101"/>
      <c r="JUM1958" s="101"/>
      <c r="JUN1958" s="101"/>
      <c r="JUO1958" s="101"/>
      <c r="JUP1958" s="101"/>
      <c r="JUQ1958" s="101"/>
      <c r="JUR1958" s="101"/>
      <c r="JUS1958" s="101"/>
      <c r="JUT1958" s="101"/>
      <c r="JUU1958" s="101"/>
      <c r="JUV1958" s="101"/>
      <c r="JUW1958" s="101"/>
      <c r="JUX1958" s="101"/>
      <c r="JUY1958" s="101"/>
      <c r="JUZ1958" s="101"/>
      <c r="JVA1958" s="101"/>
      <c r="JVB1958" s="101"/>
      <c r="JVC1958" s="101"/>
      <c r="JVD1958" s="101"/>
      <c r="JVE1958" s="101"/>
      <c r="JVF1958" s="101"/>
      <c r="JVG1958" s="101"/>
      <c r="JVH1958" s="101"/>
      <c r="JVI1958" s="101"/>
      <c r="JVJ1958" s="101"/>
      <c r="JVK1958" s="101"/>
      <c r="JVL1958" s="101"/>
      <c r="JVM1958" s="101"/>
      <c r="JVN1958" s="101"/>
      <c r="JVO1958" s="101"/>
      <c r="JVP1958" s="101"/>
      <c r="JVQ1958" s="101"/>
      <c r="JVR1958" s="101"/>
      <c r="JVS1958" s="101"/>
      <c r="JVT1958" s="101"/>
      <c r="JVU1958" s="101"/>
      <c r="JVV1958" s="101"/>
      <c r="JVW1958" s="101"/>
      <c r="JVX1958" s="101"/>
      <c r="JVY1958" s="101"/>
      <c r="JVZ1958" s="101"/>
      <c r="JWA1958" s="101"/>
      <c r="JWB1958" s="101"/>
      <c r="JWC1958" s="101"/>
      <c r="JWD1958" s="101"/>
      <c r="JWE1958" s="101"/>
      <c r="JWF1958" s="101"/>
      <c r="JWG1958" s="101"/>
      <c r="JWH1958" s="101"/>
      <c r="JWI1958" s="101"/>
      <c r="JWJ1958" s="101"/>
      <c r="JWK1958" s="101"/>
      <c r="JWL1958" s="101"/>
      <c r="JWM1958" s="101"/>
      <c r="JWN1958" s="101"/>
      <c r="JWO1958" s="101"/>
      <c r="JWP1958" s="101"/>
      <c r="JWQ1958" s="101"/>
      <c r="JWR1958" s="101"/>
      <c r="JWS1958" s="101"/>
      <c r="JWT1958" s="101"/>
      <c r="JWU1958" s="101"/>
      <c r="JWV1958" s="101"/>
      <c r="JWW1958" s="101"/>
      <c r="JWX1958" s="101"/>
      <c r="JWY1958" s="101"/>
      <c r="JWZ1958" s="101"/>
      <c r="JXA1958" s="101"/>
      <c r="JXB1958" s="101"/>
      <c r="JXC1958" s="101"/>
      <c r="JXD1958" s="101"/>
      <c r="JXE1958" s="101"/>
      <c r="JXF1958" s="101"/>
      <c r="JXG1958" s="101"/>
      <c r="JXH1958" s="101"/>
      <c r="JXI1958" s="101"/>
      <c r="JXJ1958" s="101"/>
      <c r="JXK1958" s="101"/>
      <c r="JXL1958" s="101"/>
      <c r="JXM1958" s="101"/>
      <c r="JXN1958" s="101"/>
      <c r="JXO1958" s="101"/>
      <c r="JXP1958" s="101"/>
      <c r="JXQ1958" s="101"/>
      <c r="JXR1958" s="101"/>
      <c r="JXS1958" s="101"/>
      <c r="JXT1958" s="101"/>
      <c r="JXU1958" s="101"/>
      <c r="JXV1958" s="101"/>
      <c r="JXW1958" s="101"/>
      <c r="JXX1958" s="101"/>
      <c r="JXY1958" s="101"/>
      <c r="JXZ1958" s="101"/>
      <c r="JYA1958" s="101"/>
      <c r="JYB1958" s="101"/>
      <c r="JYC1958" s="101"/>
      <c r="JYD1958" s="101"/>
      <c r="JYE1958" s="101"/>
      <c r="JYF1958" s="101"/>
      <c r="JYG1958" s="101"/>
      <c r="JYH1958" s="101"/>
      <c r="JYI1958" s="101"/>
      <c r="JYJ1958" s="101"/>
      <c r="JYK1958" s="101"/>
      <c r="JYL1958" s="101"/>
      <c r="JYM1958" s="101"/>
      <c r="JYN1958" s="101"/>
      <c r="JYO1958" s="101"/>
      <c r="JYP1958" s="101"/>
      <c r="JYQ1958" s="101"/>
      <c r="JYR1958" s="101"/>
      <c r="JYS1958" s="101"/>
      <c r="JYT1958" s="101"/>
      <c r="JYU1958" s="101"/>
      <c r="JYV1958" s="101"/>
      <c r="JYW1958" s="101"/>
      <c r="JYX1958" s="101"/>
      <c r="JYY1958" s="101"/>
      <c r="JYZ1958" s="101"/>
      <c r="JZA1958" s="101"/>
      <c r="JZB1958" s="101"/>
      <c r="JZC1958" s="101"/>
      <c r="JZD1958" s="101"/>
      <c r="JZE1958" s="101"/>
      <c r="JZF1958" s="101"/>
      <c r="JZG1958" s="101"/>
      <c r="JZH1958" s="101"/>
      <c r="JZI1958" s="101"/>
      <c r="JZJ1958" s="101"/>
      <c r="JZK1958" s="101"/>
      <c r="JZL1958" s="101"/>
      <c r="JZM1958" s="101"/>
      <c r="JZN1958" s="101"/>
      <c r="JZO1958" s="101"/>
      <c r="JZP1958" s="101"/>
      <c r="JZQ1958" s="101"/>
      <c r="JZR1958" s="101"/>
      <c r="JZS1958" s="101"/>
      <c r="JZT1958" s="101"/>
      <c r="JZU1958" s="101"/>
      <c r="JZV1958" s="101"/>
      <c r="JZW1958" s="101"/>
      <c r="JZX1958" s="101"/>
      <c r="JZY1958" s="101"/>
      <c r="JZZ1958" s="101"/>
      <c r="KAA1958" s="101"/>
      <c r="KAB1958" s="101"/>
      <c r="KAC1958" s="101"/>
      <c r="KAD1958" s="101"/>
      <c r="KAE1958" s="101"/>
      <c r="KAF1958" s="101"/>
      <c r="KAG1958" s="101"/>
      <c r="KAH1958" s="101"/>
      <c r="KAI1958" s="101"/>
      <c r="KAJ1958" s="101"/>
      <c r="KAK1958" s="101"/>
      <c r="KAL1958" s="101"/>
      <c r="KAM1958" s="101"/>
      <c r="KAN1958" s="101"/>
      <c r="KAO1958" s="101"/>
      <c r="KAP1958" s="101"/>
      <c r="KAQ1958" s="101"/>
      <c r="KAR1958" s="101"/>
      <c r="KAS1958" s="101"/>
      <c r="KAT1958" s="101"/>
      <c r="KAU1958" s="101"/>
      <c r="KAV1958" s="101"/>
      <c r="KAW1958" s="101"/>
      <c r="KAX1958" s="101"/>
      <c r="KAY1958" s="101"/>
      <c r="KAZ1958" s="101"/>
      <c r="KBA1958" s="101"/>
      <c r="KBB1958" s="101"/>
      <c r="KBC1958" s="101"/>
      <c r="KBD1958" s="101"/>
      <c r="KBE1958" s="101"/>
      <c r="KBF1958" s="101"/>
      <c r="KBG1958" s="101"/>
      <c r="KBH1958" s="101"/>
      <c r="KBI1958" s="101"/>
      <c r="KBJ1958" s="101"/>
      <c r="KBK1958" s="101"/>
      <c r="KBL1958" s="101"/>
      <c r="KBM1958" s="101"/>
      <c r="KBN1958" s="101"/>
      <c r="KBO1958" s="101"/>
      <c r="KBP1958" s="101"/>
      <c r="KBQ1958" s="101"/>
      <c r="KBR1958" s="101"/>
      <c r="KBS1958" s="101"/>
      <c r="KBT1958" s="101"/>
      <c r="KBU1958" s="101"/>
      <c r="KBV1958" s="101"/>
      <c r="KBW1958" s="101"/>
      <c r="KBX1958" s="101"/>
      <c r="KBY1958" s="101"/>
      <c r="KBZ1958" s="101"/>
      <c r="KCA1958" s="101"/>
      <c r="KCB1958" s="101"/>
      <c r="KCC1958" s="101"/>
      <c r="KCD1958" s="101"/>
      <c r="KCE1958" s="101"/>
      <c r="KCF1958" s="101"/>
      <c r="KCG1958" s="101"/>
      <c r="KCH1958" s="101"/>
      <c r="KCI1958" s="101"/>
      <c r="KCJ1958" s="101"/>
      <c r="KCK1958" s="101"/>
      <c r="KCL1958" s="101"/>
      <c r="KCM1958" s="101"/>
      <c r="KCN1958" s="101"/>
      <c r="KCO1958" s="101"/>
      <c r="KCP1958" s="101"/>
      <c r="KCQ1958" s="101"/>
      <c r="KCR1958" s="101"/>
      <c r="KCS1958" s="101"/>
      <c r="KCT1958" s="101"/>
      <c r="KCU1958" s="101"/>
      <c r="KCV1958" s="101"/>
      <c r="KCW1958" s="101"/>
      <c r="KCX1958" s="101"/>
      <c r="KCY1958" s="101"/>
      <c r="KCZ1958" s="101"/>
      <c r="KDA1958" s="101"/>
      <c r="KDB1958" s="101"/>
      <c r="KDC1958" s="101"/>
      <c r="KDD1958" s="101"/>
      <c r="KDE1958" s="101"/>
      <c r="KDF1958" s="101"/>
      <c r="KDG1958" s="101"/>
      <c r="KDH1958" s="101"/>
      <c r="KDI1958" s="101"/>
      <c r="KDJ1958" s="101"/>
      <c r="KDK1958" s="101"/>
      <c r="KDL1958" s="101"/>
      <c r="KDM1958" s="101"/>
      <c r="KDN1958" s="101"/>
      <c r="KDO1958" s="101"/>
      <c r="KDP1958" s="101"/>
      <c r="KDQ1958" s="101"/>
      <c r="KDR1958" s="101"/>
      <c r="KDS1958" s="101"/>
      <c r="KDT1958" s="101"/>
      <c r="KDU1958" s="101"/>
      <c r="KDV1958" s="101"/>
      <c r="KDW1958" s="101"/>
      <c r="KDX1958" s="101"/>
      <c r="KDY1958" s="101"/>
      <c r="KDZ1958" s="101"/>
      <c r="KEA1958" s="101"/>
      <c r="KEB1958" s="101"/>
      <c r="KEC1958" s="101"/>
      <c r="KED1958" s="101"/>
      <c r="KEE1958" s="101"/>
      <c r="KEF1958" s="101"/>
      <c r="KEG1958" s="101"/>
      <c r="KEH1958" s="101"/>
      <c r="KEI1958" s="101"/>
      <c r="KEJ1958" s="101"/>
      <c r="KEK1958" s="101"/>
      <c r="KEL1958" s="101"/>
      <c r="KEM1958" s="101"/>
      <c r="KEN1958" s="101"/>
      <c r="KEO1958" s="101"/>
      <c r="KEP1958" s="101"/>
      <c r="KEQ1958" s="101"/>
      <c r="KER1958" s="101"/>
      <c r="KES1958" s="101"/>
      <c r="KET1958" s="101"/>
      <c r="KEU1958" s="101"/>
      <c r="KEV1958" s="101"/>
      <c r="KEW1958" s="101"/>
      <c r="KEX1958" s="101"/>
      <c r="KEY1958" s="101"/>
      <c r="KEZ1958" s="101"/>
      <c r="KFA1958" s="101"/>
      <c r="KFB1958" s="101"/>
      <c r="KFC1958" s="101"/>
      <c r="KFD1958" s="101"/>
      <c r="KFE1958" s="101"/>
      <c r="KFF1958" s="101"/>
      <c r="KFG1958" s="101"/>
      <c r="KFH1958" s="101"/>
      <c r="KFI1958" s="101"/>
      <c r="KFJ1958" s="101"/>
      <c r="KFK1958" s="101"/>
      <c r="KFL1958" s="101"/>
      <c r="KFM1958" s="101"/>
      <c r="KFN1958" s="101"/>
      <c r="KFO1958" s="101"/>
      <c r="KFP1958" s="101"/>
      <c r="KFQ1958" s="101"/>
      <c r="KFR1958" s="101"/>
      <c r="KFS1958" s="101"/>
      <c r="KFT1958" s="101"/>
      <c r="KFU1958" s="101"/>
      <c r="KFV1958" s="101"/>
      <c r="KFW1958" s="101"/>
      <c r="KFX1958" s="101"/>
      <c r="KFY1958" s="101"/>
      <c r="KFZ1958" s="101"/>
      <c r="KGA1958" s="101"/>
      <c r="KGB1958" s="101"/>
      <c r="KGC1958" s="101"/>
      <c r="KGD1958" s="101"/>
      <c r="KGE1958" s="101"/>
      <c r="KGF1958" s="101"/>
      <c r="KGG1958" s="101"/>
      <c r="KGH1958" s="101"/>
      <c r="KGI1958" s="101"/>
      <c r="KGJ1958" s="101"/>
      <c r="KGK1958" s="101"/>
      <c r="KGL1958" s="101"/>
      <c r="KGM1958" s="101"/>
      <c r="KGN1958" s="101"/>
      <c r="KGO1958" s="101"/>
      <c r="KGP1958" s="101"/>
      <c r="KGQ1958" s="101"/>
      <c r="KGR1958" s="101"/>
      <c r="KGS1958" s="101"/>
      <c r="KGT1958" s="101"/>
      <c r="KGU1958" s="101"/>
      <c r="KGV1958" s="101"/>
      <c r="KGW1958" s="101"/>
      <c r="KGX1958" s="101"/>
      <c r="KGY1958" s="101"/>
      <c r="KGZ1958" s="101"/>
      <c r="KHA1958" s="101"/>
      <c r="KHB1958" s="101"/>
      <c r="KHC1958" s="101"/>
      <c r="KHD1958" s="101"/>
      <c r="KHE1958" s="101"/>
      <c r="KHF1958" s="101"/>
      <c r="KHG1958" s="101"/>
      <c r="KHH1958" s="101"/>
      <c r="KHI1958" s="101"/>
      <c r="KHJ1958" s="101"/>
      <c r="KHK1958" s="101"/>
      <c r="KHL1958" s="101"/>
      <c r="KHM1958" s="101"/>
      <c r="KHN1958" s="101"/>
      <c r="KHO1958" s="101"/>
      <c r="KHP1958" s="101"/>
      <c r="KHQ1958" s="101"/>
      <c r="KHR1958" s="101"/>
      <c r="KHS1958" s="101"/>
      <c r="KHT1958" s="101"/>
      <c r="KHU1958" s="101"/>
      <c r="KHV1958" s="101"/>
      <c r="KHW1958" s="101"/>
      <c r="KHX1958" s="101"/>
      <c r="KHY1958" s="101"/>
      <c r="KHZ1958" s="101"/>
      <c r="KIA1958" s="101"/>
      <c r="KIB1958" s="101"/>
      <c r="KIC1958" s="101"/>
      <c r="KID1958" s="101"/>
      <c r="KIE1958" s="101"/>
      <c r="KIF1958" s="101"/>
      <c r="KIG1958" s="101"/>
      <c r="KIH1958" s="101"/>
      <c r="KII1958" s="101"/>
      <c r="KIJ1958" s="101"/>
      <c r="KIK1958" s="101"/>
      <c r="KIL1958" s="101"/>
      <c r="KIM1958" s="101"/>
      <c r="KIN1958" s="101"/>
      <c r="KIO1958" s="101"/>
      <c r="KIP1958" s="101"/>
      <c r="KIQ1958" s="101"/>
      <c r="KIR1958" s="101"/>
      <c r="KIS1958" s="101"/>
      <c r="KIT1958" s="101"/>
      <c r="KIU1958" s="101"/>
      <c r="KIV1958" s="101"/>
      <c r="KIW1958" s="101"/>
      <c r="KIX1958" s="101"/>
      <c r="KIY1958" s="101"/>
      <c r="KIZ1958" s="101"/>
      <c r="KJA1958" s="101"/>
      <c r="KJB1958" s="101"/>
      <c r="KJC1958" s="101"/>
      <c r="KJD1958" s="101"/>
      <c r="KJE1958" s="101"/>
      <c r="KJF1958" s="101"/>
      <c r="KJG1958" s="101"/>
      <c r="KJH1958" s="101"/>
      <c r="KJI1958" s="101"/>
      <c r="KJJ1958" s="101"/>
      <c r="KJK1958" s="101"/>
      <c r="KJL1958" s="101"/>
      <c r="KJM1958" s="101"/>
      <c r="KJN1958" s="101"/>
      <c r="KJO1958" s="101"/>
      <c r="KJP1958" s="101"/>
      <c r="KJQ1958" s="101"/>
      <c r="KJR1958" s="101"/>
      <c r="KJS1958" s="101"/>
      <c r="KJT1958" s="101"/>
      <c r="KJU1958" s="101"/>
      <c r="KJV1958" s="101"/>
      <c r="KJW1958" s="101"/>
      <c r="KJX1958" s="101"/>
      <c r="KJY1958" s="101"/>
      <c r="KJZ1958" s="101"/>
      <c r="KKA1958" s="101"/>
      <c r="KKB1958" s="101"/>
      <c r="KKC1958" s="101"/>
      <c r="KKD1958" s="101"/>
      <c r="KKE1958" s="101"/>
      <c r="KKF1958" s="101"/>
      <c r="KKG1958" s="101"/>
      <c r="KKH1958" s="101"/>
      <c r="KKI1958" s="101"/>
      <c r="KKJ1958" s="101"/>
      <c r="KKK1958" s="101"/>
      <c r="KKL1958" s="101"/>
      <c r="KKM1958" s="101"/>
      <c r="KKN1958" s="101"/>
      <c r="KKO1958" s="101"/>
      <c r="KKP1958" s="101"/>
      <c r="KKQ1958" s="101"/>
      <c r="KKR1958" s="101"/>
      <c r="KKS1958" s="101"/>
      <c r="KKT1958" s="101"/>
      <c r="KKU1958" s="101"/>
      <c r="KKV1958" s="101"/>
      <c r="KKW1958" s="101"/>
      <c r="KKX1958" s="101"/>
      <c r="KKY1958" s="101"/>
      <c r="KKZ1958" s="101"/>
      <c r="KLA1958" s="101"/>
      <c r="KLB1958" s="101"/>
      <c r="KLC1958" s="101"/>
      <c r="KLD1958" s="101"/>
      <c r="KLE1958" s="101"/>
      <c r="KLF1958" s="101"/>
      <c r="KLG1958" s="101"/>
      <c r="KLH1958" s="101"/>
      <c r="KLI1958" s="101"/>
      <c r="KLJ1958" s="101"/>
      <c r="KLK1958" s="101"/>
      <c r="KLL1958" s="101"/>
      <c r="KLM1958" s="101"/>
      <c r="KLN1958" s="101"/>
      <c r="KLO1958" s="101"/>
      <c r="KLP1958" s="101"/>
      <c r="KLQ1958" s="101"/>
      <c r="KLR1958" s="101"/>
      <c r="KLS1958" s="101"/>
      <c r="KLT1958" s="101"/>
      <c r="KLU1958" s="101"/>
      <c r="KLV1958" s="101"/>
      <c r="KLW1958" s="101"/>
      <c r="KLX1958" s="101"/>
      <c r="KLY1958" s="101"/>
      <c r="KLZ1958" s="101"/>
      <c r="KMA1958" s="101"/>
      <c r="KMB1958" s="101"/>
      <c r="KMC1958" s="101"/>
      <c r="KMD1958" s="101"/>
      <c r="KME1958" s="101"/>
      <c r="KMF1958" s="101"/>
      <c r="KMG1958" s="101"/>
      <c r="KMH1958" s="101"/>
      <c r="KMI1958" s="101"/>
      <c r="KMJ1958" s="101"/>
      <c r="KMK1958" s="101"/>
      <c r="KML1958" s="101"/>
      <c r="KMM1958" s="101"/>
      <c r="KMN1958" s="101"/>
      <c r="KMO1958" s="101"/>
      <c r="KMP1958" s="101"/>
      <c r="KMQ1958" s="101"/>
      <c r="KMR1958" s="101"/>
      <c r="KMS1958" s="101"/>
      <c r="KMT1958" s="101"/>
      <c r="KMU1958" s="101"/>
      <c r="KMV1958" s="101"/>
      <c r="KMW1958" s="101"/>
      <c r="KMX1958" s="101"/>
      <c r="KMY1958" s="101"/>
      <c r="KMZ1958" s="101"/>
      <c r="KNA1958" s="101"/>
      <c r="KNB1958" s="101"/>
      <c r="KNC1958" s="101"/>
      <c r="KND1958" s="101"/>
      <c r="KNE1958" s="101"/>
      <c r="KNF1958" s="101"/>
      <c r="KNG1958" s="101"/>
      <c r="KNH1958" s="101"/>
      <c r="KNI1958" s="101"/>
      <c r="KNJ1958" s="101"/>
      <c r="KNK1958" s="101"/>
      <c r="KNL1958" s="101"/>
      <c r="KNM1958" s="101"/>
      <c r="KNN1958" s="101"/>
      <c r="KNO1958" s="101"/>
      <c r="KNP1958" s="101"/>
      <c r="KNQ1958" s="101"/>
      <c r="KNR1958" s="101"/>
      <c r="KNS1958" s="101"/>
      <c r="KNT1958" s="101"/>
      <c r="KNU1958" s="101"/>
      <c r="KNV1958" s="101"/>
      <c r="KNW1958" s="101"/>
      <c r="KNX1958" s="101"/>
      <c r="KNY1958" s="101"/>
      <c r="KNZ1958" s="101"/>
      <c r="KOA1958" s="101"/>
      <c r="KOB1958" s="101"/>
      <c r="KOC1958" s="101"/>
      <c r="KOD1958" s="101"/>
      <c r="KOE1958" s="101"/>
      <c r="KOF1958" s="101"/>
      <c r="KOG1958" s="101"/>
      <c r="KOH1958" s="101"/>
      <c r="KOI1958" s="101"/>
      <c r="KOJ1958" s="101"/>
      <c r="KOK1958" s="101"/>
      <c r="KOL1958" s="101"/>
      <c r="KOM1958" s="101"/>
      <c r="KON1958" s="101"/>
      <c r="KOO1958" s="101"/>
      <c r="KOP1958" s="101"/>
      <c r="KOQ1958" s="101"/>
      <c r="KOR1958" s="101"/>
      <c r="KOS1958" s="101"/>
      <c r="KOT1958" s="101"/>
      <c r="KOU1958" s="101"/>
      <c r="KOV1958" s="101"/>
      <c r="KOW1958" s="101"/>
      <c r="KOX1958" s="101"/>
      <c r="KOY1958" s="101"/>
      <c r="KOZ1958" s="101"/>
      <c r="KPA1958" s="101"/>
      <c r="KPB1958" s="101"/>
      <c r="KPC1958" s="101"/>
      <c r="KPD1958" s="101"/>
      <c r="KPE1958" s="101"/>
      <c r="KPF1958" s="101"/>
      <c r="KPG1958" s="101"/>
      <c r="KPH1958" s="101"/>
      <c r="KPI1958" s="101"/>
      <c r="KPJ1958" s="101"/>
      <c r="KPK1958" s="101"/>
      <c r="KPL1958" s="101"/>
      <c r="KPM1958" s="101"/>
      <c r="KPN1958" s="101"/>
      <c r="KPO1958" s="101"/>
      <c r="KPP1958" s="101"/>
      <c r="KPQ1958" s="101"/>
      <c r="KPR1958" s="101"/>
      <c r="KPS1958" s="101"/>
      <c r="KPT1958" s="101"/>
      <c r="KPU1958" s="101"/>
      <c r="KPV1958" s="101"/>
      <c r="KPW1958" s="101"/>
      <c r="KPX1958" s="101"/>
      <c r="KPY1958" s="101"/>
      <c r="KPZ1958" s="101"/>
      <c r="KQA1958" s="101"/>
      <c r="KQB1958" s="101"/>
      <c r="KQC1958" s="101"/>
      <c r="KQD1958" s="101"/>
      <c r="KQE1958" s="101"/>
      <c r="KQF1958" s="101"/>
      <c r="KQG1958" s="101"/>
      <c r="KQH1958" s="101"/>
      <c r="KQI1958" s="101"/>
      <c r="KQJ1958" s="101"/>
      <c r="KQK1958" s="101"/>
      <c r="KQL1958" s="101"/>
      <c r="KQM1958" s="101"/>
      <c r="KQN1958" s="101"/>
      <c r="KQO1958" s="101"/>
      <c r="KQP1958" s="101"/>
      <c r="KQQ1958" s="101"/>
      <c r="KQR1958" s="101"/>
      <c r="KQS1958" s="101"/>
      <c r="KQT1958" s="101"/>
      <c r="KQU1958" s="101"/>
      <c r="KQV1958" s="101"/>
      <c r="KQW1958" s="101"/>
      <c r="KQX1958" s="101"/>
      <c r="KQY1958" s="101"/>
      <c r="KQZ1958" s="101"/>
      <c r="KRA1958" s="101"/>
      <c r="KRB1958" s="101"/>
      <c r="KRC1958" s="101"/>
      <c r="KRD1958" s="101"/>
      <c r="KRE1958" s="101"/>
      <c r="KRF1958" s="101"/>
      <c r="KRG1958" s="101"/>
      <c r="KRH1958" s="101"/>
      <c r="KRI1958" s="101"/>
      <c r="KRJ1958" s="101"/>
      <c r="KRK1958" s="101"/>
      <c r="KRL1958" s="101"/>
      <c r="KRM1958" s="101"/>
      <c r="KRN1958" s="101"/>
      <c r="KRO1958" s="101"/>
      <c r="KRP1958" s="101"/>
      <c r="KRQ1958" s="101"/>
      <c r="KRR1958" s="101"/>
      <c r="KRS1958" s="101"/>
      <c r="KRT1958" s="101"/>
      <c r="KRU1958" s="101"/>
      <c r="KRV1958" s="101"/>
      <c r="KRW1958" s="101"/>
      <c r="KRX1958" s="101"/>
      <c r="KRY1958" s="101"/>
      <c r="KRZ1958" s="101"/>
      <c r="KSA1958" s="101"/>
      <c r="KSB1958" s="101"/>
      <c r="KSC1958" s="101"/>
      <c r="KSD1958" s="101"/>
      <c r="KSE1958" s="101"/>
      <c r="KSF1958" s="101"/>
      <c r="KSG1958" s="101"/>
      <c r="KSH1958" s="101"/>
      <c r="KSI1958" s="101"/>
      <c r="KSJ1958" s="101"/>
      <c r="KSK1958" s="101"/>
      <c r="KSL1958" s="101"/>
      <c r="KSM1958" s="101"/>
      <c r="KSN1958" s="101"/>
      <c r="KSO1958" s="101"/>
      <c r="KSP1958" s="101"/>
      <c r="KSQ1958" s="101"/>
      <c r="KSR1958" s="101"/>
      <c r="KSS1958" s="101"/>
      <c r="KST1958" s="101"/>
      <c r="KSU1958" s="101"/>
      <c r="KSV1958" s="101"/>
      <c r="KSW1958" s="101"/>
      <c r="KSX1958" s="101"/>
      <c r="KSY1958" s="101"/>
      <c r="KSZ1958" s="101"/>
      <c r="KTA1958" s="101"/>
      <c r="KTB1958" s="101"/>
      <c r="KTC1958" s="101"/>
      <c r="KTD1958" s="101"/>
      <c r="KTE1958" s="101"/>
      <c r="KTF1958" s="101"/>
      <c r="KTG1958" s="101"/>
      <c r="KTH1958" s="101"/>
      <c r="KTI1958" s="101"/>
      <c r="KTJ1958" s="101"/>
      <c r="KTK1958" s="101"/>
      <c r="KTL1958" s="101"/>
      <c r="KTM1958" s="101"/>
      <c r="KTN1958" s="101"/>
      <c r="KTO1958" s="101"/>
      <c r="KTP1958" s="101"/>
      <c r="KTQ1958" s="101"/>
      <c r="KTR1958" s="101"/>
      <c r="KTS1958" s="101"/>
      <c r="KTT1958" s="101"/>
      <c r="KTU1958" s="101"/>
      <c r="KTV1958" s="101"/>
      <c r="KTW1958" s="101"/>
      <c r="KTX1958" s="101"/>
      <c r="KTY1958" s="101"/>
      <c r="KTZ1958" s="101"/>
      <c r="KUA1958" s="101"/>
      <c r="KUB1958" s="101"/>
      <c r="KUC1958" s="101"/>
      <c r="KUD1958" s="101"/>
      <c r="KUE1958" s="101"/>
      <c r="KUF1958" s="101"/>
      <c r="KUG1958" s="101"/>
      <c r="KUH1958" s="101"/>
      <c r="KUI1958" s="101"/>
      <c r="KUJ1958" s="101"/>
      <c r="KUK1958" s="101"/>
      <c r="KUL1958" s="101"/>
      <c r="KUM1958" s="101"/>
      <c r="KUN1958" s="101"/>
      <c r="KUO1958" s="101"/>
      <c r="KUP1958" s="101"/>
      <c r="KUQ1958" s="101"/>
      <c r="KUR1958" s="101"/>
      <c r="KUS1958" s="101"/>
      <c r="KUT1958" s="101"/>
      <c r="KUU1958" s="101"/>
      <c r="KUV1958" s="101"/>
      <c r="KUW1958" s="101"/>
      <c r="KUX1958" s="101"/>
      <c r="KUY1958" s="101"/>
      <c r="KUZ1958" s="101"/>
      <c r="KVA1958" s="101"/>
      <c r="KVB1958" s="101"/>
      <c r="KVC1958" s="101"/>
      <c r="KVD1958" s="101"/>
      <c r="KVE1958" s="101"/>
      <c r="KVF1958" s="101"/>
      <c r="KVG1958" s="101"/>
      <c r="KVH1958" s="101"/>
      <c r="KVI1958" s="101"/>
      <c r="KVJ1958" s="101"/>
      <c r="KVK1958" s="101"/>
      <c r="KVL1958" s="101"/>
      <c r="KVM1958" s="101"/>
      <c r="KVN1958" s="101"/>
      <c r="KVO1958" s="101"/>
      <c r="KVP1958" s="101"/>
      <c r="KVQ1958" s="101"/>
      <c r="KVR1958" s="101"/>
      <c r="KVS1958" s="101"/>
      <c r="KVT1958" s="101"/>
      <c r="KVU1958" s="101"/>
      <c r="KVV1958" s="101"/>
      <c r="KVW1958" s="101"/>
      <c r="KVX1958" s="101"/>
      <c r="KVY1958" s="101"/>
      <c r="KVZ1958" s="101"/>
      <c r="KWA1958" s="101"/>
      <c r="KWB1958" s="101"/>
      <c r="KWC1958" s="101"/>
      <c r="KWD1958" s="101"/>
      <c r="KWE1958" s="101"/>
      <c r="KWF1958" s="101"/>
      <c r="KWG1958" s="101"/>
      <c r="KWH1958" s="101"/>
      <c r="KWI1958" s="101"/>
      <c r="KWJ1958" s="101"/>
      <c r="KWK1958" s="101"/>
      <c r="KWL1958" s="101"/>
      <c r="KWM1958" s="101"/>
      <c r="KWN1958" s="101"/>
      <c r="KWO1958" s="101"/>
      <c r="KWP1958" s="101"/>
      <c r="KWQ1958" s="101"/>
      <c r="KWR1958" s="101"/>
      <c r="KWS1958" s="101"/>
      <c r="KWT1958" s="101"/>
      <c r="KWU1958" s="101"/>
      <c r="KWV1958" s="101"/>
      <c r="KWW1958" s="101"/>
      <c r="KWX1958" s="101"/>
      <c r="KWY1958" s="101"/>
      <c r="KWZ1958" s="101"/>
      <c r="KXA1958" s="101"/>
      <c r="KXB1958" s="101"/>
      <c r="KXC1958" s="101"/>
      <c r="KXD1958" s="101"/>
      <c r="KXE1958" s="101"/>
      <c r="KXF1958" s="101"/>
      <c r="KXG1958" s="101"/>
      <c r="KXH1958" s="101"/>
      <c r="KXI1958" s="101"/>
      <c r="KXJ1958" s="101"/>
      <c r="KXK1958" s="101"/>
      <c r="KXL1958" s="101"/>
      <c r="KXM1958" s="101"/>
      <c r="KXN1958" s="101"/>
      <c r="KXO1958" s="101"/>
      <c r="KXP1958" s="101"/>
      <c r="KXQ1958" s="101"/>
      <c r="KXR1958" s="101"/>
      <c r="KXS1958" s="101"/>
      <c r="KXT1958" s="101"/>
      <c r="KXU1958" s="101"/>
      <c r="KXV1958" s="101"/>
      <c r="KXW1958" s="101"/>
      <c r="KXX1958" s="101"/>
      <c r="KXY1958" s="101"/>
      <c r="KXZ1958" s="101"/>
      <c r="KYA1958" s="101"/>
      <c r="KYB1958" s="101"/>
      <c r="KYC1958" s="101"/>
      <c r="KYD1958" s="101"/>
      <c r="KYE1958" s="101"/>
      <c r="KYF1958" s="101"/>
      <c r="KYG1958" s="101"/>
      <c r="KYH1958" s="101"/>
      <c r="KYI1958" s="101"/>
      <c r="KYJ1958" s="101"/>
      <c r="KYK1958" s="101"/>
      <c r="KYL1958" s="101"/>
      <c r="KYM1958" s="101"/>
      <c r="KYN1958" s="101"/>
      <c r="KYO1958" s="101"/>
      <c r="KYP1958" s="101"/>
      <c r="KYQ1958" s="101"/>
      <c r="KYR1958" s="101"/>
      <c r="KYS1958" s="101"/>
      <c r="KYT1958" s="101"/>
      <c r="KYU1958" s="101"/>
      <c r="KYV1958" s="101"/>
      <c r="KYW1958" s="101"/>
      <c r="KYX1958" s="101"/>
      <c r="KYY1958" s="101"/>
      <c r="KYZ1958" s="101"/>
      <c r="KZA1958" s="101"/>
      <c r="KZB1958" s="101"/>
      <c r="KZC1958" s="101"/>
      <c r="KZD1958" s="101"/>
      <c r="KZE1958" s="101"/>
      <c r="KZF1958" s="101"/>
      <c r="KZG1958" s="101"/>
      <c r="KZH1958" s="101"/>
      <c r="KZI1958" s="101"/>
      <c r="KZJ1958" s="101"/>
      <c r="KZK1958" s="101"/>
      <c r="KZL1958" s="101"/>
      <c r="KZM1958" s="101"/>
      <c r="KZN1958" s="101"/>
      <c r="KZO1958" s="101"/>
      <c r="KZP1958" s="101"/>
      <c r="KZQ1958" s="101"/>
      <c r="KZR1958" s="101"/>
      <c r="KZS1958" s="101"/>
      <c r="KZT1958" s="101"/>
      <c r="KZU1958" s="101"/>
      <c r="KZV1958" s="101"/>
      <c r="KZW1958" s="101"/>
      <c r="KZX1958" s="101"/>
      <c r="KZY1958" s="101"/>
      <c r="KZZ1958" s="101"/>
      <c r="LAA1958" s="101"/>
      <c r="LAB1958" s="101"/>
      <c r="LAC1958" s="101"/>
      <c r="LAD1958" s="101"/>
      <c r="LAE1958" s="101"/>
      <c r="LAF1958" s="101"/>
      <c r="LAG1958" s="101"/>
      <c r="LAH1958" s="101"/>
      <c r="LAI1958" s="101"/>
      <c r="LAJ1958" s="101"/>
      <c r="LAK1958" s="101"/>
      <c r="LAL1958" s="101"/>
      <c r="LAM1958" s="101"/>
      <c r="LAN1958" s="101"/>
      <c r="LAO1958" s="101"/>
      <c r="LAP1958" s="101"/>
      <c r="LAQ1958" s="101"/>
      <c r="LAR1958" s="101"/>
      <c r="LAS1958" s="101"/>
      <c r="LAT1958" s="101"/>
      <c r="LAU1958" s="101"/>
      <c r="LAV1958" s="101"/>
      <c r="LAW1958" s="101"/>
      <c r="LAX1958" s="101"/>
      <c r="LAY1958" s="101"/>
      <c r="LAZ1958" s="101"/>
      <c r="LBA1958" s="101"/>
      <c r="LBB1958" s="101"/>
      <c r="LBC1958" s="101"/>
      <c r="LBD1958" s="101"/>
      <c r="LBE1958" s="101"/>
      <c r="LBF1958" s="101"/>
      <c r="LBG1958" s="101"/>
      <c r="LBH1958" s="101"/>
      <c r="LBI1958" s="101"/>
      <c r="LBJ1958" s="101"/>
      <c r="LBK1958" s="101"/>
      <c r="LBL1958" s="101"/>
      <c r="LBM1958" s="101"/>
      <c r="LBN1958" s="101"/>
      <c r="LBO1958" s="101"/>
      <c r="LBP1958" s="101"/>
      <c r="LBQ1958" s="101"/>
      <c r="LBR1958" s="101"/>
      <c r="LBS1958" s="101"/>
      <c r="LBT1958" s="101"/>
      <c r="LBU1958" s="101"/>
      <c r="LBV1958" s="101"/>
      <c r="LBW1958" s="101"/>
      <c r="LBX1958" s="101"/>
      <c r="LBY1958" s="101"/>
      <c r="LBZ1958" s="101"/>
      <c r="LCA1958" s="101"/>
      <c r="LCB1958" s="101"/>
      <c r="LCC1958" s="101"/>
      <c r="LCD1958" s="101"/>
      <c r="LCE1958" s="101"/>
      <c r="LCF1958" s="101"/>
      <c r="LCG1958" s="101"/>
      <c r="LCH1958" s="101"/>
      <c r="LCI1958" s="101"/>
      <c r="LCJ1958" s="101"/>
      <c r="LCK1958" s="101"/>
      <c r="LCL1958" s="101"/>
      <c r="LCM1958" s="101"/>
      <c r="LCN1958" s="101"/>
      <c r="LCO1958" s="101"/>
      <c r="LCP1958" s="101"/>
      <c r="LCQ1958" s="101"/>
      <c r="LCR1958" s="101"/>
      <c r="LCS1958" s="101"/>
      <c r="LCT1958" s="101"/>
      <c r="LCU1958" s="101"/>
      <c r="LCV1958" s="101"/>
      <c r="LCW1958" s="101"/>
      <c r="LCX1958" s="101"/>
      <c r="LCY1958" s="101"/>
      <c r="LCZ1958" s="101"/>
      <c r="LDA1958" s="101"/>
      <c r="LDB1958" s="101"/>
      <c r="LDC1958" s="101"/>
      <c r="LDD1958" s="101"/>
      <c r="LDE1958" s="101"/>
      <c r="LDF1958" s="101"/>
      <c r="LDG1958" s="101"/>
      <c r="LDH1958" s="101"/>
      <c r="LDI1958" s="101"/>
      <c r="LDJ1958" s="101"/>
      <c r="LDK1958" s="101"/>
      <c r="LDL1958" s="101"/>
      <c r="LDM1958" s="101"/>
      <c r="LDN1958" s="101"/>
      <c r="LDO1958" s="101"/>
      <c r="LDP1958" s="101"/>
      <c r="LDQ1958" s="101"/>
      <c r="LDR1958" s="101"/>
      <c r="LDS1958" s="101"/>
      <c r="LDT1958" s="101"/>
      <c r="LDU1958" s="101"/>
      <c r="LDV1958" s="101"/>
      <c r="LDW1958" s="101"/>
      <c r="LDX1958" s="101"/>
      <c r="LDY1958" s="101"/>
      <c r="LDZ1958" s="101"/>
      <c r="LEA1958" s="101"/>
      <c r="LEB1958" s="101"/>
      <c r="LEC1958" s="101"/>
      <c r="LED1958" s="101"/>
      <c r="LEE1958" s="101"/>
      <c r="LEF1958" s="101"/>
      <c r="LEG1958" s="101"/>
      <c r="LEH1958" s="101"/>
      <c r="LEI1958" s="101"/>
      <c r="LEJ1958" s="101"/>
      <c r="LEK1958" s="101"/>
      <c r="LEL1958" s="101"/>
      <c r="LEM1958" s="101"/>
      <c r="LEN1958" s="101"/>
      <c r="LEO1958" s="101"/>
      <c r="LEP1958" s="101"/>
      <c r="LEQ1958" s="101"/>
      <c r="LER1958" s="101"/>
      <c r="LES1958" s="101"/>
      <c r="LET1958" s="101"/>
      <c r="LEU1958" s="101"/>
      <c r="LEV1958" s="101"/>
      <c r="LEW1958" s="101"/>
      <c r="LEX1958" s="101"/>
      <c r="LEY1958" s="101"/>
      <c r="LEZ1958" s="101"/>
      <c r="LFA1958" s="101"/>
      <c r="LFB1958" s="101"/>
      <c r="LFC1958" s="101"/>
      <c r="LFD1958" s="101"/>
      <c r="LFE1958" s="101"/>
      <c r="LFF1958" s="101"/>
      <c r="LFG1958" s="101"/>
      <c r="LFH1958" s="101"/>
      <c r="LFI1958" s="101"/>
      <c r="LFJ1958" s="101"/>
      <c r="LFK1958" s="101"/>
      <c r="LFL1958" s="101"/>
      <c r="LFM1958" s="101"/>
      <c r="LFN1958" s="101"/>
      <c r="LFO1958" s="101"/>
      <c r="LFP1958" s="101"/>
      <c r="LFQ1958" s="101"/>
      <c r="LFR1958" s="101"/>
      <c r="LFS1958" s="101"/>
      <c r="LFT1958" s="101"/>
      <c r="LFU1958" s="101"/>
      <c r="LFV1958" s="101"/>
      <c r="LFW1958" s="101"/>
      <c r="LFX1958" s="101"/>
      <c r="LFY1958" s="101"/>
      <c r="LFZ1958" s="101"/>
      <c r="LGA1958" s="101"/>
      <c r="LGB1958" s="101"/>
      <c r="LGC1958" s="101"/>
      <c r="LGD1958" s="101"/>
      <c r="LGE1958" s="101"/>
      <c r="LGF1958" s="101"/>
      <c r="LGG1958" s="101"/>
      <c r="LGH1958" s="101"/>
      <c r="LGI1958" s="101"/>
      <c r="LGJ1958" s="101"/>
      <c r="LGK1958" s="101"/>
      <c r="LGL1958" s="101"/>
      <c r="LGM1958" s="101"/>
      <c r="LGN1958" s="101"/>
      <c r="LGO1958" s="101"/>
      <c r="LGP1958" s="101"/>
      <c r="LGQ1958" s="101"/>
      <c r="LGR1958" s="101"/>
      <c r="LGS1958" s="101"/>
      <c r="LGT1958" s="101"/>
      <c r="LGU1958" s="101"/>
      <c r="LGV1958" s="101"/>
      <c r="LGW1958" s="101"/>
      <c r="LGX1958" s="101"/>
      <c r="LGY1958" s="101"/>
      <c r="LGZ1958" s="101"/>
      <c r="LHA1958" s="101"/>
      <c r="LHB1958" s="101"/>
      <c r="LHC1958" s="101"/>
      <c r="LHD1958" s="101"/>
      <c r="LHE1958" s="101"/>
      <c r="LHF1958" s="101"/>
      <c r="LHG1958" s="101"/>
      <c r="LHH1958" s="101"/>
      <c r="LHI1958" s="101"/>
      <c r="LHJ1958" s="101"/>
      <c r="LHK1958" s="101"/>
      <c r="LHL1958" s="101"/>
      <c r="LHM1958" s="101"/>
      <c r="LHN1958" s="101"/>
      <c r="LHO1958" s="101"/>
      <c r="LHP1958" s="101"/>
      <c r="LHQ1958" s="101"/>
      <c r="LHR1958" s="101"/>
      <c r="LHS1958" s="101"/>
      <c r="LHT1958" s="101"/>
      <c r="LHU1958" s="101"/>
      <c r="LHV1958" s="101"/>
      <c r="LHW1958" s="101"/>
      <c r="LHX1958" s="101"/>
      <c r="LHY1958" s="101"/>
      <c r="LHZ1958" s="101"/>
      <c r="LIA1958" s="101"/>
      <c r="LIB1958" s="101"/>
      <c r="LIC1958" s="101"/>
      <c r="LID1958" s="101"/>
      <c r="LIE1958" s="101"/>
      <c r="LIF1958" s="101"/>
      <c r="LIG1958" s="101"/>
      <c r="LIH1958" s="101"/>
      <c r="LII1958" s="101"/>
      <c r="LIJ1958" s="101"/>
      <c r="LIK1958" s="101"/>
      <c r="LIL1958" s="101"/>
      <c r="LIM1958" s="101"/>
      <c r="LIN1958" s="101"/>
      <c r="LIO1958" s="101"/>
      <c r="LIP1958" s="101"/>
      <c r="LIQ1958" s="101"/>
      <c r="LIR1958" s="101"/>
      <c r="LIS1958" s="101"/>
      <c r="LIT1958" s="101"/>
      <c r="LIU1958" s="101"/>
      <c r="LIV1958" s="101"/>
      <c r="LIW1958" s="101"/>
      <c r="LIX1958" s="101"/>
      <c r="LIY1958" s="101"/>
      <c r="LIZ1958" s="101"/>
      <c r="LJA1958" s="101"/>
      <c r="LJB1958" s="101"/>
      <c r="LJC1958" s="101"/>
      <c r="LJD1958" s="101"/>
      <c r="LJE1958" s="101"/>
      <c r="LJF1958" s="101"/>
      <c r="LJG1958" s="101"/>
      <c r="LJH1958" s="101"/>
      <c r="LJI1958" s="101"/>
      <c r="LJJ1958" s="101"/>
      <c r="LJK1958" s="101"/>
      <c r="LJL1958" s="101"/>
      <c r="LJM1958" s="101"/>
      <c r="LJN1958" s="101"/>
      <c r="LJO1958" s="101"/>
      <c r="LJP1958" s="101"/>
      <c r="LJQ1958" s="101"/>
      <c r="LJR1958" s="101"/>
      <c r="LJS1958" s="101"/>
      <c r="LJT1958" s="101"/>
      <c r="LJU1958" s="101"/>
      <c r="LJV1958" s="101"/>
      <c r="LJW1958" s="101"/>
      <c r="LJX1958" s="101"/>
      <c r="LJY1958" s="101"/>
      <c r="LJZ1958" s="101"/>
      <c r="LKA1958" s="101"/>
      <c r="LKB1958" s="101"/>
      <c r="LKC1958" s="101"/>
      <c r="LKD1958" s="101"/>
      <c r="LKE1958" s="101"/>
      <c r="LKF1958" s="101"/>
      <c r="LKG1958" s="101"/>
      <c r="LKH1958" s="101"/>
      <c r="LKI1958" s="101"/>
      <c r="LKJ1958" s="101"/>
      <c r="LKK1958" s="101"/>
      <c r="LKL1958" s="101"/>
      <c r="LKM1958" s="101"/>
      <c r="LKN1958" s="101"/>
      <c r="LKO1958" s="101"/>
      <c r="LKP1958" s="101"/>
      <c r="LKQ1958" s="101"/>
      <c r="LKR1958" s="101"/>
      <c r="LKS1958" s="101"/>
      <c r="LKT1958" s="101"/>
      <c r="LKU1958" s="101"/>
      <c r="LKV1958" s="101"/>
      <c r="LKW1958" s="101"/>
      <c r="LKX1958" s="101"/>
      <c r="LKY1958" s="101"/>
      <c r="LKZ1958" s="101"/>
      <c r="LLA1958" s="101"/>
      <c r="LLB1958" s="101"/>
      <c r="LLC1958" s="101"/>
      <c r="LLD1958" s="101"/>
      <c r="LLE1958" s="101"/>
      <c r="LLF1958" s="101"/>
      <c r="LLG1958" s="101"/>
      <c r="LLH1958" s="101"/>
      <c r="LLI1958" s="101"/>
      <c r="LLJ1958" s="101"/>
      <c r="LLK1958" s="101"/>
      <c r="LLL1958" s="101"/>
      <c r="LLM1958" s="101"/>
      <c r="LLN1958" s="101"/>
      <c r="LLO1958" s="101"/>
      <c r="LLP1958" s="101"/>
      <c r="LLQ1958" s="101"/>
      <c r="LLR1958" s="101"/>
      <c r="LLS1958" s="101"/>
      <c r="LLT1958" s="101"/>
      <c r="LLU1958" s="101"/>
      <c r="LLV1958" s="101"/>
      <c r="LLW1958" s="101"/>
      <c r="LLX1958" s="101"/>
      <c r="LLY1958" s="101"/>
      <c r="LLZ1958" s="101"/>
      <c r="LMA1958" s="101"/>
      <c r="LMB1958" s="101"/>
      <c r="LMC1958" s="101"/>
      <c r="LMD1958" s="101"/>
      <c r="LME1958" s="101"/>
      <c r="LMF1958" s="101"/>
      <c r="LMG1958" s="101"/>
      <c r="LMH1958" s="101"/>
      <c r="LMI1958" s="101"/>
      <c r="LMJ1958" s="101"/>
      <c r="LMK1958" s="101"/>
      <c r="LML1958" s="101"/>
      <c r="LMM1958" s="101"/>
      <c r="LMN1958" s="101"/>
      <c r="LMO1958" s="101"/>
      <c r="LMP1958" s="101"/>
      <c r="LMQ1958" s="101"/>
      <c r="LMR1958" s="101"/>
      <c r="LMS1958" s="101"/>
      <c r="LMT1958" s="101"/>
      <c r="LMU1958" s="101"/>
      <c r="LMV1958" s="101"/>
      <c r="LMW1958" s="101"/>
      <c r="LMX1958" s="101"/>
      <c r="LMY1958" s="101"/>
      <c r="LMZ1958" s="101"/>
      <c r="LNA1958" s="101"/>
      <c r="LNB1958" s="101"/>
      <c r="LNC1958" s="101"/>
      <c r="LND1958" s="101"/>
      <c r="LNE1958" s="101"/>
      <c r="LNF1958" s="101"/>
      <c r="LNG1958" s="101"/>
      <c r="LNH1958" s="101"/>
      <c r="LNI1958" s="101"/>
      <c r="LNJ1958" s="101"/>
      <c r="LNK1958" s="101"/>
      <c r="LNL1958" s="101"/>
      <c r="LNM1958" s="101"/>
      <c r="LNN1958" s="101"/>
      <c r="LNO1958" s="101"/>
      <c r="LNP1958" s="101"/>
      <c r="LNQ1958" s="101"/>
      <c r="LNR1958" s="101"/>
      <c r="LNS1958" s="101"/>
      <c r="LNT1958" s="101"/>
      <c r="LNU1958" s="101"/>
      <c r="LNV1958" s="101"/>
      <c r="LNW1958" s="101"/>
      <c r="LNX1958" s="101"/>
      <c r="LNY1958" s="101"/>
      <c r="LNZ1958" s="101"/>
      <c r="LOA1958" s="101"/>
      <c r="LOB1958" s="101"/>
      <c r="LOC1958" s="101"/>
      <c r="LOD1958" s="101"/>
      <c r="LOE1958" s="101"/>
      <c r="LOF1958" s="101"/>
      <c r="LOG1958" s="101"/>
      <c r="LOH1958" s="101"/>
      <c r="LOI1958" s="101"/>
      <c r="LOJ1958" s="101"/>
      <c r="LOK1958" s="101"/>
      <c r="LOL1958" s="101"/>
      <c r="LOM1958" s="101"/>
      <c r="LON1958" s="101"/>
      <c r="LOO1958" s="101"/>
      <c r="LOP1958" s="101"/>
      <c r="LOQ1958" s="101"/>
      <c r="LOR1958" s="101"/>
      <c r="LOS1958" s="101"/>
      <c r="LOT1958" s="101"/>
      <c r="LOU1958" s="101"/>
      <c r="LOV1958" s="101"/>
      <c r="LOW1958" s="101"/>
      <c r="LOX1958" s="101"/>
      <c r="LOY1958" s="101"/>
      <c r="LOZ1958" s="101"/>
      <c r="LPA1958" s="101"/>
      <c r="LPB1958" s="101"/>
      <c r="LPC1958" s="101"/>
      <c r="LPD1958" s="101"/>
      <c r="LPE1958" s="101"/>
      <c r="LPF1958" s="101"/>
      <c r="LPG1958" s="101"/>
      <c r="LPH1958" s="101"/>
      <c r="LPI1958" s="101"/>
      <c r="LPJ1958" s="101"/>
      <c r="LPK1958" s="101"/>
      <c r="LPL1958" s="101"/>
      <c r="LPM1958" s="101"/>
      <c r="LPN1958" s="101"/>
      <c r="LPO1958" s="101"/>
      <c r="LPP1958" s="101"/>
      <c r="LPQ1958" s="101"/>
      <c r="LPR1958" s="101"/>
      <c r="LPS1958" s="101"/>
      <c r="LPT1958" s="101"/>
      <c r="LPU1958" s="101"/>
      <c r="LPV1958" s="101"/>
      <c r="LPW1958" s="101"/>
      <c r="LPX1958" s="101"/>
      <c r="LPY1958" s="101"/>
      <c r="LPZ1958" s="101"/>
      <c r="LQA1958" s="101"/>
      <c r="LQB1958" s="101"/>
      <c r="LQC1958" s="101"/>
      <c r="LQD1958" s="101"/>
      <c r="LQE1958" s="101"/>
      <c r="LQF1958" s="101"/>
      <c r="LQG1958" s="101"/>
      <c r="LQH1958" s="101"/>
      <c r="LQI1958" s="101"/>
      <c r="LQJ1958" s="101"/>
      <c r="LQK1958" s="101"/>
      <c r="LQL1958" s="101"/>
      <c r="LQM1958" s="101"/>
      <c r="LQN1958" s="101"/>
      <c r="LQO1958" s="101"/>
      <c r="LQP1958" s="101"/>
      <c r="LQQ1958" s="101"/>
      <c r="LQR1958" s="101"/>
      <c r="LQS1958" s="101"/>
      <c r="LQT1958" s="101"/>
      <c r="LQU1958" s="101"/>
      <c r="LQV1958" s="101"/>
      <c r="LQW1958" s="101"/>
      <c r="LQX1958" s="101"/>
      <c r="LQY1958" s="101"/>
      <c r="LQZ1958" s="101"/>
      <c r="LRA1958" s="101"/>
      <c r="LRB1958" s="101"/>
      <c r="LRC1958" s="101"/>
      <c r="LRD1958" s="101"/>
      <c r="LRE1958" s="101"/>
      <c r="LRF1958" s="101"/>
      <c r="LRG1958" s="101"/>
      <c r="LRH1958" s="101"/>
      <c r="LRI1958" s="101"/>
      <c r="LRJ1958" s="101"/>
      <c r="LRK1958" s="101"/>
      <c r="LRL1958" s="101"/>
      <c r="LRM1958" s="101"/>
      <c r="LRN1958" s="101"/>
      <c r="LRO1958" s="101"/>
      <c r="LRP1958" s="101"/>
      <c r="LRQ1958" s="101"/>
      <c r="LRR1958" s="101"/>
      <c r="LRS1958" s="101"/>
      <c r="LRT1958" s="101"/>
      <c r="LRU1958" s="101"/>
      <c r="LRV1958" s="101"/>
      <c r="LRW1958" s="101"/>
      <c r="LRX1958" s="101"/>
      <c r="LRY1958" s="101"/>
      <c r="LRZ1958" s="101"/>
      <c r="LSA1958" s="101"/>
      <c r="LSB1958" s="101"/>
      <c r="LSC1958" s="101"/>
      <c r="LSD1958" s="101"/>
      <c r="LSE1958" s="101"/>
      <c r="LSF1958" s="101"/>
      <c r="LSG1958" s="101"/>
      <c r="LSH1958" s="101"/>
      <c r="LSI1958" s="101"/>
      <c r="LSJ1958" s="101"/>
      <c r="LSK1958" s="101"/>
      <c r="LSL1958" s="101"/>
      <c r="LSM1958" s="101"/>
      <c r="LSN1958" s="101"/>
      <c r="LSO1958" s="101"/>
      <c r="LSP1958" s="101"/>
      <c r="LSQ1958" s="101"/>
      <c r="LSR1958" s="101"/>
      <c r="LSS1958" s="101"/>
      <c r="LST1958" s="101"/>
      <c r="LSU1958" s="101"/>
      <c r="LSV1958" s="101"/>
      <c r="LSW1958" s="101"/>
      <c r="LSX1958" s="101"/>
      <c r="LSY1958" s="101"/>
      <c r="LSZ1958" s="101"/>
      <c r="LTA1958" s="101"/>
      <c r="LTB1958" s="101"/>
      <c r="LTC1958" s="101"/>
      <c r="LTD1958" s="101"/>
      <c r="LTE1958" s="101"/>
      <c r="LTF1958" s="101"/>
      <c r="LTG1958" s="101"/>
      <c r="LTH1958" s="101"/>
      <c r="LTI1958" s="101"/>
      <c r="LTJ1958" s="101"/>
      <c r="LTK1958" s="101"/>
      <c r="LTL1958" s="101"/>
      <c r="LTM1958" s="101"/>
      <c r="LTN1958" s="101"/>
      <c r="LTO1958" s="101"/>
      <c r="LTP1958" s="101"/>
      <c r="LTQ1958" s="101"/>
      <c r="LTR1958" s="101"/>
      <c r="LTS1958" s="101"/>
      <c r="LTT1958" s="101"/>
      <c r="LTU1958" s="101"/>
      <c r="LTV1958" s="101"/>
      <c r="LTW1958" s="101"/>
      <c r="LTX1958" s="101"/>
      <c r="LTY1958" s="101"/>
      <c r="LTZ1958" s="101"/>
      <c r="LUA1958" s="101"/>
      <c r="LUB1958" s="101"/>
      <c r="LUC1958" s="101"/>
      <c r="LUD1958" s="101"/>
      <c r="LUE1958" s="101"/>
      <c r="LUF1958" s="101"/>
      <c r="LUG1958" s="101"/>
      <c r="LUH1958" s="101"/>
      <c r="LUI1958" s="101"/>
      <c r="LUJ1958" s="101"/>
      <c r="LUK1958" s="101"/>
      <c r="LUL1958" s="101"/>
      <c r="LUM1958" s="101"/>
      <c r="LUN1958" s="101"/>
      <c r="LUO1958" s="101"/>
      <c r="LUP1958" s="101"/>
      <c r="LUQ1958" s="101"/>
      <c r="LUR1958" s="101"/>
      <c r="LUS1958" s="101"/>
      <c r="LUT1958" s="101"/>
      <c r="LUU1958" s="101"/>
      <c r="LUV1958" s="101"/>
      <c r="LUW1958" s="101"/>
      <c r="LUX1958" s="101"/>
      <c r="LUY1958" s="101"/>
      <c r="LUZ1958" s="101"/>
      <c r="LVA1958" s="101"/>
      <c r="LVB1958" s="101"/>
      <c r="LVC1958" s="101"/>
      <c r="LVD1958" s="101"/>
      <c r="LVE1958" s="101"/>
      <c r="LVF1958" s="101"/>
      <c r="LVG1958" s="101"/>
      <c r="LVH1958" s="101"/>
      <c r="LVI1958" s="101"/>
      <c r="LVJ1958" s="101"/>
      <c r="LVK1958" s="101"/>
      <c r="LVL1958" s="101"/>
      <c r="LVM1958" s="101"/>
      <c r="LVN1958" s="101"/>
      <c r="LVO1958" s="101"/>
      <c r="LVP1958" s="101"/>
      <c r="LVQ1958" s="101"/>
      <c r="LVR1958" s="101"/>
      <c r="LVS1958" s="101"/>
      <c r="LVT1958" s="101"/>
      <c r="LVU1958" s="101"/>
      <c r="LVV1958" s="101"/>
      <c r="LVW1958" s="101"/>
      <c r="LVX1958" s="101"/>
      <c r="LVY1958" s="101"/>
      <c r="LVZ1958" s="101"/>
      <c r="LWA1958" s="101"/>
      <c r="LWB1958" s="101"/>
      <c r="LWC1958" s="101"/>
      <c r="LWD1958" s="101"/>
      <c r="LWE1958" s="101"/>
      <c r="LWF1958" s="101"/>
      <c r="LWG1958" s="101"/>
      <c r="LWH1958" s="101"/>
      <c r="LWI1958" s="101"/>
      <c r="LWJ1958" s="101"/>
      <c r="LWK1958" s="101"/>
      <c r="LWL1958" s="101"/>
      <c r="LWM1958" s="101"/>
      <c r="LWN1958" s="101"/>
      <c r="LWO1958" s="101"/>
      <c r="LWP1958" s="101"/>
      <c r="LWQ1958" s="101"/>
      <c r="LWR1958" s="101"/>
      <c r="LWS1958" s="101"/>
      <c r="LWT1958" s="101"/>
      <c r="LWU1958" s="101"/>
      <c r="LWV1958" s="101"/>
      <c r="LWW1958" s="101"/>
      <c r="LWX1958" s="101"/>
      <c r="LWY1958" s="101"/>
      <c r="LWZ1958" s="101"/>
      <c r="LXA1958" s="101"/>
      <c r="LXB1958" s="101"/>
      <c r="LXC1958" s="101"/>
      <c r="LXD1958" s="101"/>
      <c r="LXE1958" s="101"/>
      <c r="LXF1958" s="101"/>
      <c r="LXG1958" s="101"/>
      <c r="LXH1958" s="101"/>
      <c r="LXI1958" s="101"/>
      <c r="LXJ1958" s="101"/>
      <c r="LXK1958" s="101"/>
      <c r="LXL1958" s="101"/>
      <c r="LXM1958" s="101"/>
      <c r="LXN1958" s="101"/>
      <c r="LXO1958" s="101"/>
      <c r="LXP1958" s="101"/>
      <c r="LXQ1958" s="101"/>
      <c r="LXR1958" s="101"/>
      <c r="LXS1958" s="101"/>
      <c r="LXT1958" s="101"/>
      <c r="LXU1958" s="101"/>
      <c r="LXV1958" s="101"/>
      <c r="LXW1958" s="101"/>
      <c r="LXX1958" s="101"/>
      <c r="LXY1958" s="101"/>
      <c r="LXZ1958" s="101"/>
      <c r="LYA1958" s="101"/>
      <c r="LYB1958" s="101"/>
      <c r="LYC1958" s="101"/>
      <c r="LYD1958" s="101"/>
      <c r="LYE1958" s="101"/>
      <c r="LYF1958" s="101"/>
      <c r="LYG1958" s="101"/>
      <c r="LYH1958" s="101"/>
      <c r="LYI1958" s="101"/>
      <c r="LYJ1958" s="101"/>
      <c r="LYK1958" s="101"/>
      <c r="LYL1958" s="101"/>
      <c r="LYM1958" s="101"/>
      <c r="LYN1958" s="101"/>
      <c r="LYO1958" s="101"/>
      <c r="LYP1958" s="101"/>
      <c r="LYQ1958" s="101"/>
      <c r="LYR1958" s="101"/>
      <c r="LYS1958" s="101"/>
      <c r="LYT1958" s="101"/>
      <c r="LYU1958" s="101"/>
      <c r="LYV1958" s="101"/>
      <c r="LYW1958" s="101"/>
      <c r="LYX1958" s="101"/>
      <c r="LYY1958" s="101"/>
      <c r="LYZ1958" s="101"/>
      <c r="LZA1958" s="101"/>
      <c r="LZB1958" s="101"/>
      <c r="LZC1958" s="101"/>
      <c r="LZD1958" s="101"/>
      <c r="LZE1958" s="101"/>
      <c r="LZF1958" s="101"/>
      <c r="LZG1958" s="101"/>
      <c r="LZH1958" s="101"/>
      <c r="LZI1958" s="101"/>
      <c r="LZJ1958" s="101"/>
      <c r="LZK1958" s="101"/>
      <c r="LZL1958" s="101"/>
      <c r="LZM1958" s="101"/>
      <c r="LZN1958" s="101"/>
      <c r="LZO1958" s="101"/>
      <c r="LZP1958" s="101"/>
      <c r="LZQ1958" s="101"/>
      <c r="LZR1958" s="101"/>
      <c r="LZS1958" s="101"/>
      <c r="LZT1958" s="101"/>
      <c r="LZU1958" s="101"/>
      <c r="LZV1958" s="101"/>
      <c r="LZW1958" s="101"/>
      <c r="LZX1958" s="101"/>
      <c r="LZY1958" s="101"/>
      <c r="LZZ1958" s="101"/>
      <c r="MAA1958" s="101"/>
      <c r="MAB1958" s="101"/>
      <c r="MAC1958" s="101"/>
      <c r="MAD1958" s="101"/>
      <c r="MAE1958" s="101"/>
      <c r="MAF1958" s="101"/>
      <c r="MAG1958" s="101"/>
      <c r="MAH1958" s="101"/>
      <c r="MAI1958" s="101"/>
      <c r="MAJ1958" s="101"/>
      <c r="MAK1958" s="101"/>
      <c r="MAL1958" s="101"/>
      <c r="MAM1958" s="101"/>
      <c r="MAN1958" s="101"/>
      <c r="MAO1958" s="101"/>
      <c r="MAP1958" s="101"/>
      <c r="MAQ1958" s="101"/>
      <c r="MAR1958" s="101"/>
      <c r="MAS1958" s="101"/>
      <c r="MAT1958" s="101"/>
      <c r="MAU1958" s="101"/>
      <c r="MAV1958" s="101"/>
      <c r="MAW1958" s="101"/>
      <c r="MAX1958" s="101"/>
      <c r="MAY1958" s="101"/>
      <c r="MAZ1958" s="101"/>
      <c r="MBA1958" s="101"/>
      <c r="MBB1958" s="101"/>
      <c r="MBC1958" s="101"/>
      <c r="MBD1958" s="101"/>
      <c r="MBE1958" s="101"/>
      <c r="MBF1958" s="101"/>
      <c r="MBG1958" s="101"/>
      <c r="MBH1958" s="101"/>
      <c r="MBI1958" s="101"/>
      <c r="MBJ1958" s="101"/>
      <c r="MBK1958" s="101"/>
      <c r="MBL1958" s="101"/>
      <c r="MBM1958" s="101"/>
      <c r="MBN1958" s="101"/>
      <c r="MBO1958" s="101"/>
      <c r="MBP1958" s="101"/>
      <c r="MBQ1958" s="101"/>
      <c r="MBR1958" s="101"/>
      <c r="MBS1958" s="101"/>
      <c r="MBT1958" s="101"/>
      <c r="MBU1958" s="101"/>
      <c r="MBV1958" s="101"/>
      <c r="MBW1958" s="101"/>
      <c r="MBX1958" s="101"/>
      <c r="MBY1958" s="101"/>
      <c r="MBZ1958" s="101"/>
      <c r="MCA1958" s="101"/>
      <c r="MCB1958" s="101"/>
      <c r="MCC1958" s="101"/>
      <c r="MCD1958" s="101"/>
      <c r="MCE1958" s="101"/>
      <c r="MCF1958" s="101"/>
      <c r="MCG1958" s="101"/>
      <c r="MCH1958" s="101"/>
      <c r="MCI1958" s="101"/>
      <c r="MCJ1958" s="101"/>
      <c r="MCK1958" s="101"/>
      <c r="MCL1958" s="101"/>
      <c r="MCM1958" s="101"/>
      <c r="MCN1958" s="101"/>
      <c r="MCO1958" s="101"/>
      <c r="MCP1958" s="101"/>
      <c r="MCQ1958" s="101"/>
      <c r="MCR1958" s="101"/>
      <c r="MCS1958" s="101"/>
      <c r="MCT1958" s="101"/>
      <c r="MCU1958" s="101"/>
      <c r="MCV1958" s="101"/>
      <c r="MCW1958" s="101"/>
      <c r="MCX1958" s="101"/>
      <c r="MCY1958" s="101"/>
      <c r="MCZ1958" s="101"/>
      <c r="MDA1958" s="101"/>
      <c r="MDB1958" s="101"/>
      <c r="MDC1958" s="101"/>
      <c r="MDD1958" s="101"/>
      <c r="MDE1958" s="101"/>
      <c r="MDF1958" s="101"/>
      <c r="MDG1958" s="101"/>
      <c r="MDH1958" s="101"/>
      <c r="MDI1958" s="101"/>
      <c r="MDJ1958" s="101"/>
      <c r="MDK1958" s="101"/>
      <c r="MDL1958" s="101"/>
      <c r="MDM1958" s="101"/>
      <c r="MDN1958" s="101"/>
      <c r="MDO1958" s="101"/>
      <c r="MDP1958" s="101"/>
      <c r="MDQ1958" s="101"/>
      <c r="MDR1958" s="101"/>
      <c r="MDS1958" s="101"/>
      <c r="MDT1958" s="101"/>
      <c r="MDU1958" s="101"/>
      <c r="MDV1958" s="101"/>
      <c r="MDW1958" s="101"/>
      <c r="MDX1958" s="101"/>
      <c r="MDY1958" s="101"/>
      <c r="MDZ1958" s="101"/>
      <c r="MEA1958" s="101"/>
      <c r="MEB1958" s="101"/>
      <c r="MEC1958" s="101"/>
      <c r="MED1958" s="101"/>
      <c r="MEE1958" s="101"/>
      <c r="MEF1958" s="101"/>
      <c r="MEG1958" s="101"/>
      <c r="MEH1958" s="101"/>
      <c r="MEI1958" s="101"/>
      <c r="MEJ1958" s="101"/>
      <c r="MEK1958" s="101"/>
      <c r="MEL1958" s="101"/>
      <c r="MEM1958" s="101"/>
      <c r="MEN1958" s="101"/>
      <c r="MEO1958" s="101"/>
      <c r="MEP1958" s="101"/>
      <c r="MEQ1958" s="101"/>
      <c r="MER1958" s="101"/>
      <c r="MES1958" s="101"/>
      <c r="MET1958" s="101"/>
      <c r="MEU1958" s="101"/>
      <c r="MEV1958" s="101"/>
      <c r="MEW1958" s="101"/>
      <c r="MEX1958" s="101"/>
      <c r="MEY1958" s="101"/>
      <c r="MEZ1958" s="101"/>
      <c r="MFA1958" s="101"/>
      <c r="MFB1958" s="101"/>
      <c r="MFC1958" s="101"/>
      <c r="MFD1958" s="101"/>
      <c r="MFE1958" s="101"/>
      <c r="MFF1958" s="101"/>
      <c r="MFG1958" s="101"/>
      <c r="MFH1958" s="101"/>
      <c r="MFI1958" s="101"/>
      <c r="MFJ1958" s="101"/>
      <c r="MFK1958" s="101"/>
      <c r="MFL1958" s="101"/>
      <c r="MFM1958" s="101"/>
      <c r="MFN1958" s="101"/>
      <c r="MFO1958" s="101"/>
      <c r="MFP1958" s="101"/>
      <c r="MFQ1958" s="101"/>
      <c r="MFR1958" s="101"/>
      <c r="MFS1958" s="101"/>
      <c r="MFT1958" s="101"/>
      <c r="MFU1958" s="101"/>
      <c r="MFV1958" s="101"/>
      <c r="MFW1958" s="101"/>
      <c r="MFX1958" s="101"/>
      <c r="MFY1958" s="101"/>
      <c r="MFZ1958" s="101"/>
      <c r="MGA1958" s="101"/>
      <c r="MGB1958" s="101"/>
      <c r="MGC1958" s="101"/>
      <c r="MGD1958" s="101"/>
      <c r="MGE1958" s="101"/>
      <c r="MGF1958" s="101"/>
      <c r="MGG1958" s="101"/>
      <c r="MGH1958" s="101"/>
      <c r="MGI1958" s="101"/>
      <c r="MGJ1958" s="101"/>
      <c r="MGK1958" s="101"/>
      <c r="MGL1958" s="101"/>
      <c r="MGM1958" s="101"/>
      <c r="MGN1958" s="101"/>
      <c r="MGO1958" s="101"/>
      <c r="MGP1958" s="101"/>
      <c r="MGQ1958" s="101"/>
      <c r="MGR1958" s="101"/>
      <c r="MGS1958" s="101"/>
      <c r="MGT1958" s="101"/>
      <c r="MGU1958" s="101"/>
      <c r="MGV1958" s="101"/>
      <c r="MGW1958" s="101"/>
      <c r="MGX1958" s="101"/>
      <c r="MGY1958" s="101"/>
      <c r="MGZ1958" s="101"/>
      <c r="MHA1958" s="101"/>
      <c r="MHB1958" s="101"/>
      <c r="MHC1958" s="101"/>
      <c r="MHD1958" s="101"/>
      <c r="MHE1958" s="101"/>
      <c r="MHF1958" s="101"/>
      <c r="MHG1958" s="101"/>
      <c r="MHH1958" s="101"/>
      <c r="MHI1958" s="101"/>
      <c r="MHJ1958" s="101"/>
      <c r="MHK1958" s="101"/>
      <c r="MHL1958" s="101"/>
      <c r="MHM1958" s="101"/>
      <c r="MHN1958" s="101"/>
      <c r="MHO1958" s="101"/>
      <c r="MHP1958" s="101"/>
      <c r="MHQ1958" s="101"/>
      <c r="MHR1958" s="101"/>
      <c r="MHS1958" s="101"/>
      <c r="MHT1958" s="101"/>
      <c r="MHU1958" s="101"/>
      <c r="MHV1958" s="101"/>
      <c r="MHW1958" s="101"/>
      <c r="MHX1958" s="101"/>
      <c r="MHY1958" s="101"/>
      <c r="MHZ1958" s="101"/>
      <c r="MIA1958" s="101"/>
      <c r="MIB1958" s="101"/>
      <c r="MIC1958" s="101"/>
      <c r="MID1958" s="101"/>
      <c r="MIE1958" s="101"/>
      <c r="MIF1958" s="101"/>
      <c r="MIG1958" s="101"/>
      <c r="MIH1958" s="101"/>
      <c r="MII1958" s="101"/>
      <c r="MIJ1958" s="101"/>
      <c r="MIK1958" s="101"/>
      <c r="MIL1958" s="101"/>
      <c r="MIM1958" s="101"/>
      <c r="MIN1958" s="101"/>
      <c r="MIO1958" s="101"/>
      <c r="MIP1958" s="101"/>
      <c r="MIQ1958" s="101"/>
      <c r="MIR1958" s="101"/>
      <c r="MIS1958" s="101"/>
      <c r="MIT1958" s="101"/>
      <c r="MIU1958" s="101"/>
      <c r="MIV1958" s="101"/>
      <c r="MIW1958" s="101"/>
      <c r="MIX1958" s="101"/>
      <c r="MIY1958" s="101"/>
      <c r="MIZ1958" s="101"/>
      <c r="MJA1958" s="101"/>
      <c r="MJB1958" s="101"/>
      <c r="MJC1958" s="101"/>
      <c r="MJD1958" s="101"/>
      <c r="MJE1958" s="101"/>
      <c r="MJF1958" s="101"/>
      <c r="MJG1958" s="101"/>
      <c r="MJH1958" s="101"/>
      <c r="MJI1958" s="101"/>
      <c r="MJJ1958" s="101"/>
      <c r="MJK1958" s="101"/>
      <c r="MJL1958" s="101"/>
      <c r="MJM1958" s="101"/>
      <c r="MJN1958" s="101"/>
      <c r="MJO1958" s="101"/>
      <c r="MJP1958" s="101"/>
      <c r="MJQ1958" s="101"/>
      <c r="MJR1958" s="101"/>
      <c r="MJS1958" s="101"/>
      <c r="MJT1958" s="101"/>
      <c r="MJU1958" s="101"/>
      <c r="MJV1958" s="101"/>
      <c r="MJW1958" s="101"/>
      <c r="MJX1958" s="101"/>
      <c r="MJY1958" s="101"/>
      <c r="MJZ1958" s="101"/>
      <c r="MKA1958" s="101"/>
      <c r="MKB1958" s="101"/>
      <c r="MKC1958" s="101"/>
      <c r="MKD1958" s="101"/>
      <c r="MKE1958" s="101"/>
      <c r="MKF1958" s="101"/>
      <c r="MKG1958" s="101"/>
      <c r="MKH1958" s="101"/>
      <c r="MKI1958" s="101"/>
      <c r="MKJ1958" s="101"/>
      <c r="MKK1958" s="101"/>
      <c r="MKL1958" s="101"/>
      <c r="MKM1958" s="101"/>
      <c r="MKN1958" s="101"/>
      <c r="MKO1958" s="101"/>
      <c r="MKP1958" s="101"/>
      <c r="MKQ1958" s="101"/>
      <c r="MKR1958" s="101"/>
      <c r="MKS1958" s="101"/>
      <c r="MKT1958" s="101"/>
      <c r="MKU1958" s="101"/>
      <c r="MKV1958" s="101"/>
      <c r="MKW1958" s="101"/>
      <c r="MKX1958" s="101"/>
      <c r="MKY1958" s="101"/>
      <c r="MKZ1958" s="101"/>
      <c r="MLA1958" s="101"/>
      <c r="MLB1958" s="101"/>
      <c r="MLC1958" s="101"/>
      <c r="MLD1958" s="101"/>
      <c r="MLE1958" s="101"/>
      <c r="MLF1958" s="101"/>
      <c r="MLG1958" s="101"/>
      <c r="MLH1958" s="101"/>
      <c r="MLI1958" s="101"/>
      <c r="MLJ1958" s="101"/>
      <c r="MLK1958" s="101"/>
      <c r="MLL1958" s="101"/>
      <c r="MLM1958" s="101"/>
      <c r="MLN1958" s="101"/>
      <c r="MLO1958" s="101"/>
      <c r="MLP1958" s="101"/>
      <c r="MLQ1958" s="101"/>
      <c r="MLR1958" s="101"/>
      <c r="MLS1958" s="101"/>
      <c r="MLT1958" s="101"/>
      <c r="MLU1958" s="101"/>
      <c r="MLV1958" s="101"/>
      <c r="MLW1958" s="101"/>
      <c r="MLX1958" s="101"/>
      <c r="MLY1958" s="101"/>
      <c r="MLZ1958" s="101"/>
      <c r="MMA1958" s="101"/>
      <c r="MMB1958" s="101"/>
      <c r="MMC1958" s="101"/>
      <c r="MMD1958" s="101"/>
      <c r="MME1958" s="101"/>
      <c r="MMF1958" s="101"/>
      <c r="MMG1958" s="101"/>
      <c r="MMH1958" s="101"/>
      <c r="MMI1958" s="101"/>
      <c r="MMJ1958" s="101"/>
      <c r="MMK1958" s="101"/>
      <c r="MML1958" s="101"/>
      <c r="MMM1958" s="101"/>
      <c r="MMN1958" s="101"/>
      <c r="MMO1958" s="101"/>
      <c r="MMP1958" s="101"/>
      <c r="MMQ1958" s="101"/>
      <c r="MMR1958" s="101"/>
      <c r="MMS1958" s="101"/>
      <c r="MMT1958" s="101"/>
      <c r="MMU1958" s="101"/>
      <c r="MMV1958" s="101"/>
      <c r="MMW1958" s="101"/>
      <c r="MMX1958" s="101"/>
      <c r="MMY1958" s="101"/>
      <c r="MMZ1958" s="101"/>
      <c r="MNA1958" s="101"/>
      <c r="MNB1958" s="101"/>
      <c r="MNC1958" s="101"/>
      <c r="MND1958" s="101"/>
      <c r="MNE1958" s="101"/>
      <c r="MNF1958" s="101"/>
      <c r="MNG1958" s="101"/>
      <c r="MNH1958" s="101"/>
      <c r="MNI1958" s="101"/>
      <c r="MNJ1958" s="101"/>
      <c r="MNK1958" s="101"/>
      <c r="MNL1958" s="101"/>
      <c r="MNM1958" s="101"/>
      <c r="MNN1958" s="101"/>
      <c r="MNO1958" s="101"/>
      <c r="MNP1958" s="101"/>
      <c r="MNQ1958" s="101"/>
      <c r="MNR1958" s="101"/>
      <c r="MNS1958" s="101"/>
      <c r="MNT1958" s="101"/>
      <c r="MNU1958" s="101"/>
      <c r="MNV1958" s="101"/>
      <c r="MNW1958" s="101"/>
      <c r="MNX1958" s="101"/>
      <c r="MNY1958" s="101"/>
      <c r="MNZ1958" s="101"/>
      <c r="MOA1958" s="101"/>
      <c r="MOB1958" s="101"/>
      <c r="MOC1958" s="101"/>
      <c r="MOD1958" s="101"/>
      <c r="MOE1958" s="101"/>
      <c r="MOF1958" s="101"/>
      <c r="MOG1958" s="101"/>
      <c r="MOH1958" s="101"/>
      <c r="MOI1958" s="101"/>
      <c r="MOJ1958" s="101"/>
      <c r="MOK1958" s="101"/>
      <c r="MOL1958" s="101"/>
      <c r="MOM1958" s="101"/>
      <c r="MON1958" s="101"/>
      <c r="MOO1958" s="101"/>
      <c r="MOP1958" s="101"/>
      <c r="MOQ1958" s="101"/>
      <c r="MOR1958" s="101"/>
      <c r="MOS1958" s="101"/>
      <c r="MOT1958" s="101"/>
      <c r="MOU1958" s="101"/>
      <c r="MOV1958" s="101"/>
      <c r="MOW1958" s="101"/>
      <c r="MOX1958" s="101"/>
      <c r="MOY1958" s="101"/>
      <c r="MOZ1958" s="101"/>
      <c r="MPA1958" s="101"/>
      <c r="MPB1958" s="101"/>
      <c r="MPC1958" s="101"/>
      <c r="MPD1958" s="101"/>
      <c r="MPE1958" s="101"/>
      <c r="MPF1958" s="101"/>
      <c r="MPG1958" s="101"/>
      <c r="MPH1958" s="101"/>
      <c r="MPI1958" s="101"/>
      <c r="MPJ1958" s="101"/>
      <c r="MPK1958" s="101"/>
      <c r="MPL1958" s="101"/>
      <c r="MPM1958" s="101"/>
      <c r="MPN1958" s="101"/>
      <c r="MPO1958" s="101"/>
      <c r="MPP1958" s="101"/>
      <c r="MPQ1958" s="101"/>
      <c r="MPR1958" s="101"/>
      <c r="MPS1958" s="101"/>
      <c r="MPT1958" s="101"/>
      <c r="MPU1958" s="101"/>
      <c r="MPV1958" s="101"/>
      <c r="MPW1958" s="101"/>
      <c r="MPX1958" s="101"/>
      <c r="MPY1958" s="101"/>
      <c r="MPZ1958" s="101"/>
      <c r="MQA1958" s="101"/>
      <c r="MQB1958" s="101"/>
      <c r="MQC1958" s="101"/>
      <c r="MQD1958" s="101"/>
      <c r="MQE1958" s="101"/>
      <c r="MQF1958" s="101"/>
      <c r="MQG1958" s="101"/>
      <c r="MQH1958" s="101"/>
      <c r="MQI1958" s="101"/>
      <c r="MQJ1958" s="101"/>
      <c r="MQK1958" s="101"/>
      <c r="MQL1958" s="101"/>
      <c r="MQM1958" s="101"/>
      <c r="MQN1958" s="101"/>
      <c r="MQO1958" s="101"/>
      <c r="MQP1958" s="101"/>
      <c r="MQQ1958" s="101"/>
      <c r="MQR1958" s="101"/>
      <c r="MQS1958" s="101"/>
      <c r="MQT1958" s="101"/>
      <c r="MQU1958" s="101"/>
      <c r="MQV1958" s="101"/>
      <c r="MQW1958" s="101"/>
      <c r="MQX1958" s="101"/>
      <c r="MQY1958" s="101"/>
      <c r="MQZ1958" s="101"/>
      <c r="MRA1958" s="101"/>
      <c r="MRB1958" s="101"/>
      <c r="MRC1958" s="101"/>
      <c r="MRD1958" s="101"/>
      <c r="MRE1958" s="101"/>
      <c r="MRF1958" s="101"/>
      <c r="MRG1958" s="101"/>
      <c r="MRH1958" s="101"/>
      <c r="MRI1958" s="101"/>
      <c r="MRJ1958" s="101"/>
      <c r="MRK1958" s="101"/>
      <c r="MRL1958" s="101"/>
      <c r="MRM1958" s="101"/>
      <c r="MRN1958" s="101"/>
      <c r="MRO1958" s="101"/>
      <c r="MRP1958" s="101"/>
      <c r="MRQ1958" s="101"/>
      <c r="MRR1958" s="101"/>
      <c r="MRS1958" s="101"/>
      <c r="MRT1958" s="101"/>
      <c r="MRU1958" s="101"/>
      <c r="MRV1958" s="101"/>
      <c r="MRW1958" s="101"/>
      <c r="MRX1958" s="101"/>
      <c r="MRY1958" s="101"/>
      <c r="MRZ1958" s="101"/>
      <c r="MSA1958" s="101"/>
      <c r="MSB1958" s="101"/>
      <c r="MSC1958" s="101"/>
      <c r="MSD1958" s="101"/>
      <c r="MSE1958" s="101"/>
      <c r="MSF1958" s="101"/>
      <c r="MSG1958" s="101"/>
      <c r="MSH1958" s="101"/>
      <c r="MSI1958" s="101"/>
      <c r="MSJ1958" s="101"/>
      <c r="MSK1958" s="101"/>
      <c r="MSL1958" s="101"/>
      <c r="MSM1958" s="101"/>
      <c r="MSN1958" s="101"/>
      <c r="MSO1958" s="101"/>
      <c r="MSP1958" s="101"/>
      <c r="MSQ1958" s="101"/>
      <c r="MSR1958" s="101"/>
      <c r="MSS1958" s="101"/>
      <c r="MST1958" s="101"/>
      <c r="MSU1958" s="101"/>
      <c r="MSV1958" s="101"/>
      <c r="MSW1958" s="101"/>
      <c r="MSX1958" s="101"/>
      <c r="MSY1958" s="101"/>
      <c r="MSZ1958" s="101"/>
      <c r="MTA1958" s="101"/>
      <c r="MTB1958" s="101"/>
      <c r="MTC1958" s="101"/>
      <c r="MTD1958" s="101"/>
      <c r="MTE1958" s="101"/>
      <c r="MTF1958" s="101"/>
      <c r="MTG1958" s="101"/>
      <c r="MTH1958" s="101"/>
      <c r="MTI1958" s="101"/>
      <c r="MTJ1958" s="101"/>
      <c r="MTK1958" s="101"/>
      <c r="MTL1958" s="101"/>
      <c r="MTM1958" s="101"/>
      <c r="MTN1958" s="101"/>
      <c r="MTO1958" s="101"/>
      <c r="MTP1958" s="101"/>
      <c r="MTQ1958" s="101"/>
      <c r="MTR1958" s="101"/>
      <c r="MTS1958" s="101"/>
      <c r="MTT1958" s="101"/>
      <c r="MTU1958" s="101"/>
      <c r="MTV1958" s="101"/>
      <c r="MTW1958" s="101"/>
      <c r="MTX1958" s="101"/>
      <c r="MTY1958" s="101"/>
      <c r="MTZ1958" s="101"/>
      <c r="MUA1958" s="101"/>
      <c r="MUB1958" s="101"/>
      <c r="MUC1958" s="101"/>
      <c r="MUD1958" s="101"/>
      <c r="MUE1958" s="101"/>
      <c r="MUF1958" s="101"/>
      <c r="MUG1958" s="101"/>
      <c r="MUH1958" s="101"/>
      <c r="MUI1958" s="101"/>
      <c r="MUJ1958" s="101"/>
      <c r="MUK1958" s="101"/>
      <c r="MUL1958" s="101"/>
      <c r="MUM1958" s="101"/>
      <c r="MUN1958" s="101"/>
      <c r="MUO1958" s="101"/>
      <c r="MUP1958" s="101"/>
      <c r="MUQ1958" s="101"/>
      <c r="MUR1958" s="101"/>
      <c r="MUS1958" s="101"/>
      <c r="MUT1958" s="101"/>
      <c r="MUU1958" s="101"/>
      <c r="MUV1958" s="101"/>
      <c r="MUW1958" s="101"/>
      <c r="MUX1958" s="101"/>
      <c r="MUY1958" s="101"/>
      <c r="MUZ1958" s="101"/>
      <c r="MVA1958" s="101"/>
      <c r="MVB1958" s="101"/>
      <c r="MVC1958" s="101"/>
      <c r="MVD1958" s="101"/>
      <c r="MVE1958" s="101"/>
      <c r="MVF1958" s="101"/>
      <c r="MVG1958" s="101"/>
      <c r="MVH1958" s="101"/>
      <c r="MVI1958" s="101"/>
      <c r="MVJ1958" s="101"/>
      <c r="MVK1958" s="101"/>
      <c r="MVL1958" s="101"/>
      <c r="MVM1958" s="101"/>
      <c r="MVN1958" s="101"/>
      <c r="MVO1958" s="101"/>
      <c r="MVP1958" s="101"/>
      <c r="MVQ1958" s="101"/>
      <c r="MVR1958" s="101"/>
      <c r="MVS1958" s="101"/>
      <c r="MVT1958" s="101"/>
      <c r="MVU1958" s="101"/>
      <c r="MVV1958" s="101"/>
      <c r="MVW1958" s="101"/>
      <c r="MVX1958" s="101"/>
      <c r="MVY1958" s="101"/>
      <c r="MVZ1958" s="101"/>
      <c r="MWA1958" s="101"/>
      <c r="MWB1958" s="101"/>
      <c r="MWC1958" s="101"/>
      <c r="MWD1958" s="101"/>
      <c r="MWE1958" s="101"/>
      <c r="MWF1958" s="101"/>
      <c r="MWG1958" s="101"/>
      <c r="MWH1958" s="101"/>
      <c r="MWI1958" s="101"/>
      <c r="MWJ1958" s="101"/>
      <c r="MWK1958" s="101"/>
      <c r="MWL1958" s="101"/>
      <c r="MWM1958" s="101"/>
      <c r="MWN1958" s="101"/>
      <c r="MWO1958" s="101"/>
      <c r="MWP1958" s="101"/>
      <c r="MWQ1958" s="101"/>
      <c r="MWR1958" s="101"/>
      <c r="MWS1958" s="101"/>
      <c r="MWT1958" s="101"/>
      <c r="MWU1958" s="101"/>
      <c r="MWV1958" s="101"/>
      <c r="MWW1958" s="101"/>
      <c r="MWX1958" s="101"/>
      <c r="MWY1958" s="101"/>
      <c r="MWZ1958" s="101"/>
      <c r="MXA1958" s="101"/>
      <c r="MXB1958" s="101"/>
      <c r="MXC1958" s="101"/>
      <c r="MXD1958" s="101"/>
      <c r="MXE1958" s="101"/>
      <c r="MXF1958" s="101"/>
      <c r="MXG1958" s="101"/>
      <c r="MXH1958" s="101"/>
      <c r="MXI1958" s="101"/>
      <c r="MXJ1958" s="101"/>
      <c r="MXK1958" s="101"/>
      <c r="MXL1958" s="101"/>
      <c r="MXM1958" s="101"/>
      <c r="MXN1958" s="101"/>
      <c r="MXO1958" s="101"/>
      <c r="MXP1958" s="101"/>
      <c r="MXQ1958" s="101"/>
      <c r="MXR1958" s="101"/>
      <c r="MXS1958" s="101"/>
      <c r="MXT1958" s="101"/>
      <c r="MXU1958" s="101"/>
      <c r="MXV1958" s="101"/>
      <c r="MXW1958" s="101"/>
      <c r="MXX1958" s="101"/>
      <c r="MXY1958" s="101"/>
      <c r="MXZ1958" s="101"/>
      <c r="MYA1958" s="101"/>
      <c r="MYB1958" s="101"/>
      <c r="MYC1958" s="101"/>
      <c r="MYD1958" s="101"/>
      <c r="MYE1958" s="101"/>
      <c r="MYF1958" s="101"/>
      <c r="MYG1958" s="101"/>
      <c r="MYH1958" s="101"/>
      <c r="MYI1958" s="101"/>
      <c r="MYJ1958" s="101"/>
      <c r="MYK1958" s="101"/>
      <c r="MYL1958" s="101"/>
      <c r="MYM1958" s="101"/>
      <c r="MYN1958" s="101"/>
      <c r="MYO1958" s="101"/>
      <c r="MYP1958" s="101"/>
      <c r="MYQ1958" s="101"/>
      <c r="MYR1958" s="101"/>
      <c r="MYS1958" s="101"/>
      <c r="MYT1958" s="101"/>
      <c r="MYU1958" s="101"/>
      <c r="MYV1958" s="101"/>
      <c r="MYW1958" s="101"/>
      <c r="MYX1958" s="101"/>
      <c r="MYY1958" s="101"/>
      <c r="MYZ1958" s="101"/>
      <c r="MZA1958" s="101"/>
      <c r="MZB1958" s="101"/>
      <c r="MZC1958" s="101"/>
      <c r="MZD1958" s="101"/>
      <c r="MZE1958" s="101"/>
      <c r="MZF1958" s="101"/>
      <c r="MZG1958" s="101"/>
      <c r="MZH1958" s="101"/>
      <c r="MZI1958" s="101"/>
      <c r="MZJ1958" s="101"/>
      <c r="MZK1958" s="101"/>
      <c r="MZL1958" s="101"/>
      <c r="MZM1958" s="101"/>
      <c r="MZN1958" s="101"/>
      <c r="MZO1958" s="101"/>
      <c r="MZP1958" s="101"/>
      <c r="MZQ1958" s="101"/>
      <c r="MZR1958" s="101"/>
      <c r="MZS1958" s="101"/>
      <c r="MZT1958" s="101"/>
      <c r="MZU1958" s="101"/>
      <c r="MZV1958" s="101"/>
      <c r="MZW1958" s="101"/>
      <c r="MZX1958" s="101"/>
      <c r="MZY1958" s="101"/>
      <c r="MZZ1958" s="101"/>
      <c r="NAA1958" s="101"/>
      <c r="NAB1958" s="101"/>
      <c r="NAC1958" s="101"/>
      <c r="NAD1958" s="101"/>
      <c r="NAE1958" s="101"/>
      <c r="NAF1958" s="101"/>
      <c r="NAG1958" s="101"/>
      <c r="NAH1958" s="101"/>
      <c r="NAI1958" s="101"/>
      <c r="NAJ1958" s="101"/>
      <c r="NAK1958" s="101"/>
      <c r="NAL1958" s="101"/>
      <c r="NAM1958" s="101"/>
      <c r="NAN1958" s="101"/>
      <c r="NAO1958" s="101"/>
      <c r="NAP1958" s="101"/>
      <c r="NAQ1958" s="101"/>
      <c r="NAR1958" s="101"/>
      <c r="NAS1958" s="101"/>
      <c r="NAT1958" s="101"/>
      <c r="NAU1958" s="101"/>
      <c r="NAV1958" s="101"/>
      <c r="NAW1958" s="101"/>
      <c r="NAX1958" s="101"/>
      <c r="NAY1958" s="101"/>
      <c r="NAZ1958" s="101"/>
      <c r="NBA1958" s="101"/>
      <c r="NBB1958" s="101"/>
      <c r="NBC1958" s="101"/>
      <c r="NBD1958" s="101"/>
      <c r="NBE1958" s="101"/>
      <c r="NBF1958" s="101"/>
      <c r="NBG1958" s="101"/>
      <c r="NBH1958" s="101"/>
      <c r="NBI1958" s="101"/>
      <c r="NBJ1958" s="101"/>
      <c r="NBK1958" s="101"/>
      <c r="NBL1958" s="101"/>
      <c r="NBM1958" s="101"/>
      <c r="NBN1958" s="101"/>
      <c r="NBO1958" s="101"/>
      <c r="NBP1958" s="101"/>
      <c r="NBQ1958" s="101"/>
      <c r="NBR1958" s="101"/>
      <c r="NBS1958" s="101"/>
      <c r="NBT1958" s="101"/>
      <c r="NBU1958" s="101"/>
      <c r="NBV1958" s="101"/>
      <c r="NBW1958" s="101"/>
      <c r="NBX1958" s="101"/>
      <c r="NBY1958" s="101"/>
      <c r="NBZ1958" s="101"/>
      <c r="NCA1958" s="101"/>
      <c r="NCB1958" s="101"/>
      <c r="NCC1958" s="101"/>
      <c r="NCD1958" s="101"/>
      <c r="NCE1958" s="101"/>
      <c r="NCF1958" s="101"/>
      <c r="NCG1958" s="101"/>
      <c r="NCH1958" s="101"/>
      <c r="NCI1958" s="101"/>
      <c r="NCJ1958" s="101"/>
      <c r="NCK1958" s="101"/>
      <c r="NCL1958" s="101"/>
      <c r="NCM1958" s="101"/>
      <c r="NCN1958" s="101"/>
      <c r="NCO1958" s="101"/>
      <c r="NCP1958" s="101"/>
      <c r="NCQ1958" s="101"/>
      <c r="NCR1958" s="101"/>
      <c r="NCS1958" s="101"/>
      <c r="NCT1958" s="101"/>
      <c r="NCU1958" s="101"/>
      <c r="NCV1958" s="101"/>
      <c r="NCW1958" s="101"/>
      <c r="NCX1958" s="101"/>
      <c r="NCY1958" s="101"/>
      <c r="NCZ1958" s="101"/>
      <c r="NDA1958" s="101"/>
      <c r="NDB1958" s="101"/>
      <c r="NDC1958" s="101"/>
      <c r="NDD1958" s="101"/>
      <c r="NDE1958" s="101"/>
      <c r="NDF1958" s="101"/>
      <c r="NDG1958" s="101"/>
      <c r="NDH1958" s="101"/>
      <c r="NDI1958" s="101"/>
      <c r="NDJ1958" s="101"/>
      <c r="NDK1958" s="101"/>
      <c r="NDL1958" s="101"/>
      <c r="NDM1958" s="101"/>
      <c r="NDN1958" s="101"/>
      <c r="NDO1958" s="101"/>
      <c r="NDP1958" s="101"/>
      <c r="NDQ1958" s="101"/>
      <c r="NDR1958" s="101"/>
      <c r="NDS1958" s="101"/>
      <c r="NDT1958" s="101"/>
      <c r="NDU1958" s="101"/>
      <c r="NDV1958" s="101"/>
      <c r="NDW1958" s="101"/>
      <c r="NDX1958" s="101"/>
      <c r="NDY1958" s="101"/>
      <c r="NDZ1958" s="101"/>
      <c r="NEA1958" s="101"/>
      <c r="NEB1958" s="101"/>
      <c r="NEC1958" s="101"/>
      <c r="NED1958" s="101"/>
      <c r="NEE1958" s="101"/>
      <c r="NEF1958" s="101"/>
      <c r="NEG1958" s="101"/>
      <c r="NEH1958" s="101"/>
      <c r="NEI1958" s="101"/>
      <c r="NEJ1958" s="101"/>
      <c r="NEK1958" s="101"/>
      <c r="NEL1958" s="101"/>
      <c r="NEM1958" s="101"/>
      <c r="NEN1958" s="101"/>
      <c r="NEO1958" s="101"/>
      <c r="NEP1958" s="101"/>
      <c r="NEQ1958" s="101"/>
      <c r="NER1958" s="101"/>
      <c r="NES1958" s="101"/>
      <c r="NET1958" s="101"/>
      <c r="NEU1958" s="101"/>
      <c r="NEV1958" s="101"/>
      <c r="NEW1958" s="101"/>
      <c r="NEX1958" s="101"/>
      <c r="NEY1958" s="101"/>
      <c r="NEZ1958" s="101"/>
      <c r="NFA1958" s="101"/>
      <c r="NFB1958" s="101"/>
      <c r="NFC1958" s="101"/>
      <c r="NFD1958" s="101"/>
      <c r="NFE1958" s="101"/>
      <c r="NFF1958" s="101"/>
      <c r="NFG1958" s="101"/>
      <c r="NFH1958" s="101"/>
      <c r="NFI1958" s="101"/>
      <c r="NFJ1958" s="101"/>
      <c r="NFK1958" s="101"/>
      <c r="NFL1958" s="101"/>
      <c r="NFM1958" s="101"/>
      <c r="NFN1958" s="101"/>
      <c r="NFO1958" s="101"/>
      <c r="NFP1958" s="101"/>
      <c r="NFQ1958" s="101"/>
      <c r="NFR1958" s="101"/>
      <c r="NFS1958" s="101"/>
      <c r="NFT1958" s="101"/>
      <c r="NFU1958" s="101"/>
      <c r="NFV1958" s="101"/>
      <c r="NFW1958" s="101"/>
      <c r="NFX1958" s="101"/>
      <c r="NFY1958" s="101"/>
      <c r="NFZ1958" s="101"/>
      <c r="NGA1958" s="101"/>
      <c r="NGB1958" s="101"/>
      <c r="NGC1958" s="101"/>
      <c r="NGD1958" s="101"/>
      <c r="NGE1958" s="101"/>
      <c r="NGF1958" s="101"/>
      <c r="NGG1958" s="101"/>
      <c r="NGH1958" s="101"/>
      <c r="NGI1958" s="101"/>
      <c r="NGJ1958" s="101"/>
      <c r="NGK1958" s="101"/>
      <c r="NGL1958" s="101"/>
      <c r="NGM1958" s="101"/>
      <c r="NGN1958" s="101"/>
      <c r="NGO1958" s="101"/>
      <c r="NGP1958" s="101"/>
      <c r="NGQ1958" s="101"/>
      <c r="NGR1958" s="101"/>
      <c r="NGS1958" s="101"/>
      <c r="NGT1958" s="101"/>
      <c r="NGU1958" s="101"/>
      <c r="NGV1958" s="101"/>
      <c r="NGW1958" s="101"/>
      <c r="NGX1958" s="101"/>
      <c r="NGY1958" s="101"/>
      <c r="NGZ1958" s="101"/>
      <c r="NHA1958" s="101"/>
      <c r="NHB1958" s="101"/>
      <c r="NHC1958" s="101"/>
      <c r="NHD1958" s="101"/>
      <c r="NHE1958" s="101"/>
      <c r="NHF1958" s="101"/>
      <c r="NHG1958" s="101"/>
      <c r="NHH1958" s="101"/>
      <c r="NHI1958" s="101"/>
      <c r="NHJ1958" s="101"/>
      <c r="NHK1958" s="101"/>
      <c r="NHL1958" s="101"/>
      <c r="NHM1958" s="101"/>
      <c r="NHN1958" s="101"/>
      <c r="NHO1958" s="101"/>
      <c r="NHP1958" s="101"/>
      <c r="NHQ1958" s="101"/>
      <c r="NHR1958" s="101"/>
      <c r="NHS1958" s="101"/>
      <c r="NHT1958" s="101"/>
      <c r="NHU1958" s="101"/>
      <c r="NHV1958" s="101"/>
      <c r="NHW1958" s="101"/>
      <c r="NHX1958" s="101"/>
      <c r="NHY1958" s="101"/>
      <c r="NHZ1958" s="101"/>
      <c r="NIA1958" s="101"/>
      <c r="NIB1958" s="101"/>
      <c r="NIC1958" s="101"/>
      <c r="NID1958" s="101"/>
      <c r="NIE1958" s="101"/>
      <c r="NIF1958" s="101"/>
      <c r="NIG1958" s="101"/>
      <c r="NIH1958" s="101"/>
      <c r="NII1958" s="101"/>
      <c r="NIJ1958" s="101"/>
      <c r="NIK1958" s="101"/>
      <c r="NIL1958" s="101"/>
      <c r="NIM1958" s="101"/>
      <c r="NIN1958" s="101"/>
      <c r="NIO1958" s="101"/>
      <c r="NIP1958" s="101"/>
      <c r="NIQ1958" s="101"/>
      <c r="NIR1958" s="101"/>
      <c r="NIS1958" s="101"/>
      <c r="NIT1958" s="101"/>
      <c r="NIU1958" s="101"/>
      <c r="NIV1958" s="101"/>
      <c r="NIW1958" s="101"/>
      <c r="NIX1958" s="101"/>
      <c r="NIY1958" s="101"/>
      <c r="NIZ1958" s="101"/>
      <c r="NJA1958" s="101"/>
      <c r="NJB1958" s="101"/>
      <c r="NJC1958" s="101"/>
      <c r="NJD1958" s="101"/>
      <c r="NJE1958" s="101"/>
      <c r="NJF1958" s="101"/>
      <c r="NJG1958" s="101"/>
      <c r="NJH1958" s="101"/>
      <c r="NJI1958" s="101"/>
      <c r="NJJ1958" s="101"/>
      <c r="NJK1958" s="101"/>
      <c r="NJL1958" s="101"/>
      <c r="NJM1958" s="101"/>
      <c r="NJN1958" s="101"/>
      <c r="NJO1958" s="101"/>
      <c r="NJP1958" s="101"/>
      <c r="NJQ1958" s="101"/>
      <c r="NJR1958" s="101"/>
      <c r="NJS1958" s="101"/>
      <c r="NJT1958" s="101"/>
      <c r="NJU1958" s="101"/>
      <c r="NJV1958" s="101"/>
      <c r="NJW1958" s="101"/>
      <c r="NJX1958" s="101"/>
      <c r="NJY1958" s="101"/>
      <c r="NJZ1958" s="101"/>
      <c r="NKA1958" s="101"/>
      <c r="NKB1958" s="101"/>
      <c r="NKC1958" s="101"/>
      <c r="NKD1958" s="101"/>
      <c r="NKE1958" s="101"/>
      <c r="NKF1958" s="101"/>
      <c r="NKG1958" s="101"/>
      <c r="NKH1958" s="101"/>
      <c r="NKI1958" s="101"/>
      <c r="NKJ1958" s="101"/>
      <c r="NKK1958" s="101"/>
      <c r="NKL1958" s="101"/>
      <c r="NKM1958" s="101"/>
      <c r="NKN1958" s="101"/>
      <c r="NKO1958" s="101"/>
      <c r="NKP1958" s="101"/>
      <c r="NKQ1958" s="101"/>
      <c r="NKR1958" s="101"/>
      <c r="NKS1958" s="101"/>
      <c r="NKT1958" s="101"/>
      <c r="NKU1958" s="101"/>
      <c r="NKV1958" s="101"/>
      <c r="NKW1958" s="101"/>
      <c r="NKX1958" s="101"/>
      <c r="NKY1958" s="101"/>
      <c r="NKZ1958" s="101"/>
      <c r="NLA1958" s="101"/>
      <c r="NLB1958" s="101"/>
      <c r="NLC1958" s="101"/>
      <c r="NLD1958" s="101"/>
      <c r="NLE1958" s="101"/>
      <c r="NLF1958" s="101"/>
      <c r="NLG1958" s="101"/>
      <c r="NLH1958" s="101"/>
      <c r="NLI1958" s="101"/>
      <c r="NLJ1958" s="101"/>
      <c r="NLK1958" s="101"/>
      <c r="NLL1958" s="101"/>
      <c r="NLM1958" s="101"/>
      <c r="NLN1958" s="101"/>
      <c r="NLO1958" s="101"/>
      <c r="NLP1958" s="101"/>
      <c r="NLQ1958" s="101"/>
      <c r="NLR1958" s="101"/>
      <c r="NLS1958" s="101"/>
      <c r="NLT1958" s="101"/>
      <c r="NLU1958" s="101"/>
      <c r="NLV1958" s="101"/>
      <c r="NLW1958" s="101"/>
      <c r="NLX1958" s="101"/>
      <c r="NLY1958" s="101"/>
      <c r="NLZ1958" s="101"/>
      <c r="NMA1958" s="101"/>
      <c r="NMB1958" s="101"/>
      <c r="NMC1958" s="101"/>
      <c r="NMD1958" s="101"/>
      <c r="NME1958" s="101"/>
      <c r="NMF1958" s="101"/>
      <c r="NMG1958" s="101"/>
      <c r="NMH1958" s="101"/>
      <c r="NMI1958" s="101"/>
      <c r="NMJ1958" s="101"/>
      <c r="NMK1958" s="101"/>
      <c r="NML1958" s="101"/>
      <c r="NMM1958" s="101"/>
      <c r="NMN1958" s="101"/>
      <c r="NMO1958" s="101"/>
      <c r="NMP1958" s="101"/>
      <c r="NMQ1958" s="101"/>
      <c r="NMR1958" s="101"/>
      <c r="NMS1958" s="101"/>
      <c r="NMT1958" s="101"/>
      <c r="NMU1958" s="101"/>
      <c r="NMV1958" s="101"/>
      <c r="NMW1958" s="101"/>
      <c r="NMX1958" s="101"/>
      <c r="NMY1958" s="101"/>
      <c r="NMZ1958" s="101"/>
      <c r="NNA1958" s="101"/>
      <c r="NNB1958" s="101"/>
      <c r="NNC1958" s="101"/>
      <c r="NND1958" s="101"/>
      <c r="NNE1958" s="101"/>
      <c r="NNF1958" s="101"/>
      <c r="NNG1958" s="101"/>
      <c r="NNH1958" s="101"/>
      <c r="NNI1958" s="101"/>
      <c r="NNJ1958" s="101"/>
      <c r="NNK1958" s="101"/>
      <c r="NNL1958" s="101"/>
      <c r="NNM1958" s="101"/>
      <c r="NNN1958" s="101"/>
      <c r="NNO1958" s="101"/>
      <c r="NNP1958" s="101"/>
      <c r="NNQ1958" s="101"/>
      <c r="NNR1958" s="101"/>
      <c r="NNS1958" s="101"/>
      <c r="NNT1958" s="101"/>
      <c r="NNU1958" s="101"/>
      <c r="NNV1958" s="101"/>
      <c r="NNW1958" s="101"/>
      <c r="NNX1958" s="101"/>
      <c r="NNY1958" s="101"/>
      <c r="NNZ1958" s="101"/>
      <c r="NOA1958" s="101"/>
      <c r="NOB1958" s="101"/>
      <c r="NOC1958" s="101"/>
      <c r="NOD1958" s="101"/>
      <c r="NOE1958" s="101"/>
      <c r="NOF1958" s="101"/>
      <c r="NOG1958" s="101"/>
      <c r="NOH1958" s="101"/>
      <c r="NOI1958" s="101"/>
      <c r="NOJ1958" s="101"/>
      <c r="NOK1958" s="101"/>
      <c r="NOL1958" s="101"/>
      <c r="NOM1958" s="101"/>
      <c r="NON1958" s="101"/>
      <c r="NOO1958" s="101"/>
      <c r="NOP1958" s="101"/>
      <c r="NOQ1958" s="101"/>
      <c r="NOR1958" s="101"/>
      <c r="NOS1958" s="101"/>
      <c r="NOT1958" s="101"/>
      <c r="NOU1958" s="101"/>
      <c r="NOV1958" s="101"/>
      <c r="NOW1958" s="101"/>
      <c r="NOX1958" s="101"/>
      <c r="NOY1958" s="101"/>
      <c r="NOZ1958" s="101"/>
      <c r="NPA1958" s="101"/>
      <c r="NPB1958" s="101"/>
      <c r="NPC1958" s="101"/>
      <c r="NPD1958" s="101"/>
      <c r="NPE1958" s="101"/>
      <c r="NPF1958" s="101"/>
      <c r="NPG1958" s="101"/>
      <c r="NPH1958" s="101"/>
      <c r="NPI1958" s="101"/>
      <c r="NPJ1958" s="101"/>
      <c r="NPK1958" s="101"/>
      <c r="NPL1958" s="101"/>
      <c r="NPM1958" s="101"/>
      <c r="NPN1958" s="101"/>
      <c r="NPO1958" s="101"/>
      <c r="NPP1958" s="101"/>
      <c r="NPQ1958" s="101"/>
      <c r="NPR1958" s="101"/>
      <c r="NPS1958" s="101"/>
      <c r="NPT1958" s="101"/>
      <c r="NPU1958" s="101"/>
      <c r="NPV1958" s="101"/>
      <c r="NPW1958" s="101"/>
      <c r="NPX1958" s="101"/>
      <c r="NPY1958" s="101"/>
      <c r="NPZ1958" s="101"/>
      <c r="NQA1958" s="101"/>
      <c r="NQB1958" s="101"/>
      <c r="NQC1958" s="101"/>
      <c r="NQD1958" s="101"/>
      <c r="NQE1958" s="101"/>
      <c r="NQF1958" s="101"/>
      <c r="NQG1958" s="101"/>
      <c r="NQH1958" s="101"/>
      <c r="NQI1958" s="101"/>
      <c r="NQJ1958" s="101"/>
      <c r="NQK1958" s="101"/>
      <c r="NQL1958" s="101"/>
      <c r="NQM1958" s="101"/>
      <c r="NQN1958" s="101"/>
      <c r="NQO1958" s="101"/>
      <c r="NQP1958" s="101"/>
      <c r="NQQ1958" s="101"/>
      <c r="NQR1958" s="101"/>
      <c r="NQS1958" s="101"/>
      <c r="NQT1958" s="101"/>
      <c r="NQU1958" s="101"/>
      <c r="NQV1958" s="101"/>
      <c r="NQW1958" s="101"/>
      <c r="NQX1958" s="101"/>
      <c r="NQY1958" s="101"/>
      <c r="NQZ1958" s="101"/>
      <c r="NRA1958" s="101"/>
      <c r="NRB1958" s="101"/>
      <c r="NRC1958" s="101"/>
      <c r="NRD1958" s="101"/>
      <c r="NRE1958" s="101"/>
      <c r="NRF1958" s="101"/>
      <c r="NRG1958" s="101"/>
      <c r="NRH1958" s="101"/>
      <c r="NRI1958" s="101"/>
      <c r="NRJ1958" s="101"/>
      <c r="NRK1958" s="101"/>
      <c r="NRL1958" s="101"/>
      <c r="NRM1958" s="101"/>
      <c r="NRN1958" s="101"/>
      <c r="NRO1958" s="101"/>
      <c r="NRP1958" s="101"/>
      <c r="NRQ1958" s="101"/>
      <c r="NRR1958" s="101"/>
      <c r="NRS1958" s="101"/>
      <c r="NRT1958" s="101"/>
      <c r="NRU1958" s="101"/>
      <c r="NRV1958" s="101"/>
      <c r="NRW1958" s="101"/>
      <c r="NRX1958" s="101"/>
      <c r="NRY1958" s="101"/>
      <c r="NRZ1958" s="101"/>
      <c r="NSA1958" s="101"/>
      <c r="NSB1958" s="101"/>
      <c r="NSC1958" s="101"/>
      <c r="NSD1958" s="101"/>
      <c r="NSE1958" s="101"/>
      <c r="NSF1958" s="101"/>
      <c r="NSG1958" s="101"/>
      <c r="NSH1958" s="101"/>
      <c r="NSI1958" s="101"/>
      <c r="NSJ1958" s="101"/>
      <c r="NSK1958" s="101"/>
      <c r="NSL1958" s="101"/>
      <c r="NSM1958" s="101"/>
      <c r="NSN1958" s="101"/>
      <c r="NSO1958" s="101"/>
      <c r="NSP1958" s="101"/>
      <c r="NSQ1958" s="101"/>
      <c r="NSR1958" s="101"/>
      <c r="NSS1958" s="101"/>
      <c r="NST1958" s="101"/>
      <c r="NSU1958" s="101"/>
      <c r="NSV1958" s="101"/>
      <c r="NSW1958" s="101"/>
      <c r="NSX1958" s="101"/>
      <c r="NSY1958" s="101"/>
      <c r="NSZ1958" s="101"/>
      <c r="NTA1958" s="101"/>
      <c r="NTB1958" s="101"/>
      <c r="NTC1958" s="101"/>
      <c r="NTD1958" s="101"/>
      <c r="NTE1958" s="101"/>
      <c r="NTF1958" s="101"/>
      <c r="NTG1958" s="101"/>
      <c r="NTH1958" s="101"/>
      <c r="NTI1958" s="101"/>
      <c r="NTJ1958" s="101"/>
      <c r="NTK1958" s="101"/>
      <c r="NTL1958" s="101"/>
      <c r="NTM1958" s="101"/>
      <c r="NTN1958" s="101"/>
      <c r="NTO1958" s="101"/>
      <c r="NTP1958" s="101"/>
      <c r="NTQ1958" s="101"/>
      <c r="NTR1958" s="101"/>
      <c r="NTS1958" s="101"/>
      <c r="NTT1958" s="101"/>
      <c r="NTU1958" s="101"/>
      <c r="NTV1958" s="101"/>
      <c r="NTW1958" s="101"/>
      <c r="NTX1958" s="101"/>
      <c r="NTY1958" s="101"/>
      <c r="NTZ1958" s="101"/>
      <c r="NUA1958" s="101"/>
      <c r="NUB1958" s="101"/>
      <c r="NUC1958" s="101"/>
      <c r="NUD1958" s="101"/>
      <c r="NUE1958" s="101"/>
      <c r="NUF1958" s="101"/>
      <c r="NUG1958" s="101"/>
      <c r="NUH1958" s="101"/>
      <c r="NUI1958" s="101"/>
      <c r="NUJ1958" s="101"/>
      <c r="NUK1958" s="101"/>
      <c r="NUL1958" s="101"/>
      <c r="NUM1958" s="101"/>
      <c r="NUN1958" s="101"/>
      <c r="NUO1958" s="101"/>
      <c r="NUP1958" s="101"/>
      <c r="NUQ1958" s="101"/>
      <c r="NUR1958" s="101"/>
      <c r="NUS1958" s="101"/>
      <c r="NUT1958" s="101"/>
      <c r="NUU1958" s="101"/>
      <c r="NUV1958" s="101"/>
      <c r="NUW1958" s="101"/>
      <c r="NUX1958" s="101"/>
      <c r="NUY1958" s="101"/>
      <c r="NUZ1958" s="101"/>
      <c r="NVA1958" s="101"/>
      <c r="NVB1958" s="101"/>
      <c r="NVC1958" s="101"/>
      <c r="NVD1958" s="101"/>
      <c r="NVE1958" s="101"/>
      <c r="NVF1958" s="101"/>
      <c r="NVG1958" s="101"/>
      <c r="NVH1958" s="101"/>
      <c r="NVI1958" s="101"/>
      <c r="NVJ1958" s="101"/>
      <c r="NVK1958" s="101"/>
      <c r="NVL1958" s="101"/>
      <c r="NVM1958" s="101"/>
      <c r="NVN1958" s="101"/>
      <c r="NVO1958" s="101"/>
      <c r="NVP1958" s="101"/>
      <c r="NVQ1958" s="101"/>
      <c r="NVR1958" s="101"/>
      <c r="NVS1958" s="101"/>
      <c r="NVT1958" s="101"/>
      <c r="NVU1958" s="101"/>
      <c r="NVV1958" s="101"/>
      <c r="NVW1958" s="101"/>
      <c r="NVX1958" s="101"/>
      <c r="NVY1958" s="101"/>
      <c r="NVZ1958" s="101"/>
      <c r="NWA1958" s="101"/>
      <c r="NWB1958" s="101"/>
      <c r="NWC1958" s="101"/>
      <c r="NWD1958" s="101"/>
      <c r="NWE1958" s="101"/>
      <c r="NWF1958" s="101"/>
      <c r="NWG1958" s="101"/>
      <c r="NWH1958" s="101"/>
      <c r="NWI1958" s="101"/>
      <c r="NWJ1958" s="101"/>
      <c r="NWK1958" s="101"/>
      <c r="NWL1958" s="101"/>
      <c r="NWM1958" s="101"/>
      <c r="NWN1958" s="101"/>
      <c r="NWO1958" s="101"/>
      <c r="NWP1958" s="101"/>
      <c r="NWQ1958" s="101"/>
      <c r="NWR1958" s="101"/>
      <c r="NWS1958" s="101"/>
      <c r="NWT1958" s="101"/>
      <c r="NWU1958" s="101"/>
      <c r="NWV1958" s="101"/>
      <c r="NWW1958" s="101"/>
      <c r="NWX1958" s="101"/>
      <c r="NWY1958" s="101"/>
      <c r="NWZ1958" s="101"/>
      <c r="NXA1958" s="101"/>
      <c r="NXB1958" s="101"/>
      <c r="NXC1958" s="101"/>
      <c r="NXD1958" s="101"/>
      <c r="NXE1958" s="101"/>
      <c r="NXF1958" s="101"/>
      <c r="NXG1958" s="101"/>
      <c r="NXH1958" s="101"/>
      <c r="NXI1958" s="101"/>
      <c r="NXJ1958" s="101"/>
      <c r="NXK1958" s="101"/>
      <c r="NXL1958" s="101"/>
      <c r="NXM1958" s="101"/>
      <c r="NXN1958" s="101"/>
      <c r="NXO1958" s="101"/>
      <c r="NXP1958" s="101"/>
      <c r="NXQ1958" s="101"/>
      <c r="NXR1958" s="101"/>
      <c r="NXS1958" s="101"/>
      <c r="NXT1958" s="101"/>
      <c r="NXU1958" s="101"/>
      <c r="NXV1958" s="101"/>
      <c r="NXW1958" s="101"/>
      <c r="NXX1958" s="101"/>
      <c r="NXY1958" s="101"/>
      <c r="NXZ1958" s="101"/>
      <c r="NYA1958" s="101"/>
      <c r="NYB1958" s="101"/>
      <c r="NYC1958" s="101"/>
      <c r="NYD1958" s="101"/>
      <c r="NYE1958" s="101"/>
      <c r="NYF1958" s="101"/>
      <c r="NYG1958" s="101"/>
      <c r="NYH1958" s="101"/>
      <c r="NYI1958" s="101"/>
      <c r="NYJ1958" s="101"/>
      <c r="NYK1958" s="101"/>
      <c r="NYL1958" s="101"/>
      <c r="NYM1958" s="101"/>
      <c r="NYN1958" s="101"/>
      <c r="NYO1958" s="101"/>
      <c r="NYP1958" s="101"/>
      <c r="NYQ1958" s="101"/>
      <c r="NYR1958" s="101"/>
      <c r="NYS1958" s="101"/>
      <c r="NYT1958" s="101"/>
      <c r="NYU1958" s="101"/>
      <c r="NYV1958" s="101"/>
      <c r="NYW1958" s="101"/>
      <c r="NYX1958" s="101"/>
      <c r="NYY1958" s="101"/>
      <c r="NYZ1958" s="101"/>
      <c r="NZA1958" s="101"/>
      <c r="NZB1958" s="101"/>
      <c r="NZC1958" s="101"/>
      <c r="NZD1958" s="101"/>
      <c r="NZE1958" s="101"/>
      <c r="NZF1958" s="101"/>
      <c r="NZG1958" s="101"/>
      <c r="NZH1958" s="101"/>
      <c r="NZI1958" s="101"/>
      <c r="NZJ1958" s="101"/>
      <c r="NZK1958" s="101"/>
      <c r="NZL1958" s="101"/>
      <c r="NZM1958" s="101"/>
      <c r="NZN1958" s="101"/>
      <c r="NZO1958" s="101"/>
      <c r="NZP1958" s="101"/>
      <c r="NZQ1958" s="101"/>
      <c r="NZR1958" s="101"/>
      <c r="NZS1958" s="101"/>
      <c r="NZT1958" s="101"/>
      <c r="NZU1958" s="101"/>
      <c r="NZV1958" s="101"/>
      <c r="NZW1958" s="101"/>
      <c r="NZX1958" s="101"/>
      <c r="NZY1958" s="101"/>
      <c r="NZZ1958" s="101"/>
      <c r="OAA1958" s="101"/>
      <c r="OAB1958" s="101"/>
      <c r="OAC1958" s="101"/>
      <c r="OAD1958" s="101"/>
      <c r="OAE1958" s="101"/>
      <c r="OAF1958" s="101"/>
      <c r="OAG1958" s="101"/>
      <c r="OAH1958" s="101"/>
      <c r="OAI1958" s="101"/>
      <c r="OAJ1958" s="101"/>
      <c r="OAK1958" s="101"/>
      <c r="OAL1958" s="101"/>
      <c r="OAM1958" s="101"/>
      <c r="OAN1958" s="101"/>
      <c r="OAO1958" s="101"/>
      <c r="OAP1958" s="101"/>
      <c r="OAQ1958" s="101"/>
      <c r="OAR1958" s="101"/>
      <c r="OAS1958" s="101"/>
      <c r="OAT1958" s="101"/>
      <c r="OAU1958" s="101"/>
      <c r="OAV1958" s="101"/>
      <c r="OAW1958" s="101"/>
      <c r="OAX1958" s="101"/>
      <c r="OAY1958" s="101"/>
      <c r="OAZ1958" s="101"/>
      <c r="OBA1958" s="101"/>
      <c r="OBB1958" s="101"/>
      <c r="OBC1958" s="101"/>
      <c r="OBD1958" s="101"/>
      <c r="OBE1958" s="101"/>
      <c r="OBF1958" s="101"/>
      <c r="OBG1958" s="101"/>
      <c r="OBH1958" s="101"/>
      <c r="OBI1958" s="101"/>
      <c r="OBJ1958" s="101"/>
      <c r="OBK1958" s="101"/>
      <c r="OBL1958" s="101"/>
      <c r="OBM1958" s="101"/>
      <c r="OBN1958" s="101"/>
      <c r="OBO1958" s="101"/>
      <c r="OBP1958" s="101"/>
      <c r="OBQ1958" s="101"/>
      <c r="OBR1958" s="101"/>
      <c r="OBS1958" s="101"/>
      <c r="OBT1958" s="101"/>
      <c r="OBU1958" s="101"/>
      <c r="OBV1958" s="101"/>
      <c r="OBW1958" s="101"/>
      <c r="OBX1958" s="101"/>
      <c r="OBY1958" s="101"/>
      <c r="OBZ1958" s="101"/>
      <c r="OCA1958" s="101"/>
      <c r="OCB1958" s="101"/>
      <c r="OCC1958" s="101"/>
      <c r="OCD1958" s="101"/>
      <c r="OCE1958" s="101"/>
      <c r="OCF1958" s="101"/>
      <c r="OCG1958" s="101"/>
      <c r="OCH1958" s="101"/>
      <c r="OCI1958" s="101"/>
      <c r="OCJ1958" s="101"/>
      <c r="OCK1958" s="101"/>
      <c r="OCL1958" s="101"/>
      <c r="OCM1958" s="101"/>
      <c r="OCN1958" s="101"/>
      <c r="OCO1958" s="101"/>
      <c r="OCP1958" s="101"/>
      <c r="OCQ1958" s="101"/>
      <c r="OCR1958" s="101"/>
      <c r="OCS1958" s="101"/>
      <c r="OCT1958" s="101"/>
      <c r="OCU1958" s="101"/>
      <c r="OCV1958" s="101"/>
      <c r="OCW1958" s="101"/>
      <c r="OCX1958" s="101"/>
      <c r="OCY1958" s="101"/>
      <c r="OCZ1958" s="101"/>
      <c r="ODA1958" s="101"/>
      <c r="ODB1958" s="101"/>
      <c r="ODC1958" s="101"/>
      <c r="ODD1958" s="101"/>
      <c r="ODE1958" s="101"/>
      <c r="ODF1958" s="101"/>
      <c r="ODG1958" s="101"/>
      <c r="ODH1958" s="101"/>
      <c r="ODI1958" s="101"/>
      <c r="ODJ1958" s="101"/>
      <c r="ODK1958" s="101"/>
      <c r="ODL1958" s="101"/>
      <c r="ODM1958" s="101"/>
      <c r="ODN1958" s="101"/>
      <c r="ODO1958" s="101"/>
      <c r="ODP1958" s="101"/>
      <c r="ODQ1958" s="101"/>
      <c r="ODR1958" s="101"/>
      <c r="ODS1958" s="101"/>
      <c r="ODT1958" s="101"/>
      <c r="ODU1958" s="101"/>
      <c r="ODV1958" s="101"/>
      <c r="ODW1958" s="101"/>
      <c r="ODX1958" s="101"/>
      <c r="ODY1958" s="101"/>
      <c r="ODZ1958" s="101"/>
      <c r="OEA1958" s="101"/>
      <c r="OEB1958" s="101"/>
      <c r="OEC1958" s="101"/>
      <c r="OED1958" s="101"/>
      <c r="OEE1958" s="101"/>
      <c r="OEF1958" s="101"/>
      <c r="OEG1958" s="101"/>
      <c r="OEH1958" s="101"/>
      <c r="OEI1958" s="101"/>
      <c r="OEJ1958" s="101"/>
      <c r="OEK1958" s="101"/>
      <c r="OEL1958" s="101"/>
      <c r="OEM1958" s="101"/>
      <c r="OEN1958" s="101"/>
      <c r="OEO1958" s="101"/>
      <c r="OEP1958" s="101"/>
      <c r="OEQ1958" s="101"/>
      <c r="OER1958" s="101"/>
      <c r="OES1958" s="101"/>
      <c r="OET1958" s="101"/>
      <c r="OEU1958" s="101"/>
      <c r="OEV1958" s="101"/>
      <c r="OEW1958" s="101"/>
      <c r="OEX1958" s="101"/>
      <c r="OEY1958" s="101"/>
      <c r="OEZ1958" s="101"/>
      <c r="OFA1958" s="101"/>
      <c r="OFB1958" s="101"/>
      <c r="OFC1958" s="101"/>
      <c r="OFD1958" s="101"/>
      <c r="OFE1958" s="101"/>
      <c r="OFF1958" s="101"/>
      <c r="OFG1958" s="101"/>
      <c r="OFH1958" s="101"/>
      <c r="OFI1958" s="101"/>
      <c r="OFJ1958" s="101"/>
      <c r="OFK1958" s="101"/>
      <c r="OFL1958" s="101"/>
      <c r="OFM1958" s="101"/>
      <c r="OFN1958" s="101"/>
      <c r="OFO1958" s="101"/>
      <c r="OFP1958" s="101"/>
      <c r="OFQ1958" s="101"/>
      <c r="OFR1958" s="101"/>
      <c r="OFS1958" s="101"/>
      <c r="OFT1958" s="101"/>
      <c r="OFU1958" s="101"/>
      <c r="OFV1958" s="101"/>
      <c r="OFW1958" s="101"/>
      <c r="OFX1958" s="101"/>
      <c r="OFY1958" s="101"/>
      <c r="OFZ1958" s="101"/>
      <c r="OGA1958" s="101"/>
      <c r="OGB1958" s="101"/>
      <c r="OGC1958" s="101"/>
      <c r="OGD1958" s="101"/>
      <c r="OGE1958" s="101"/>
      <c r="OGF1958" s="101"/>
      <c r="OGG1958" s="101"/>
      <c r="OGH1958" s="101"/>
      <c r="OGI1958" s="101"/>
      <c r="OGJ1958" s="101"/>
      <c r="OGK1958" s="101"/>
      <c r="OGL1958" s="101"/>
      <c r="OGM1958" s="101"/>
      <c r="OGN1958" s="101"/>
      <c r="OGO1958" s="101"/>
      <c r="OGP1958" s="101"/>
      <c r="OGQ1958" s="101"/>
      <c r="OGR1958" s="101"/>
      <c r="OGS1958" s="101"/>
      <c r="OGT1958" s="101"/>
      <c r="OGU1958" s="101"/>
      <c r="OGV1958" s="101"/>
      <c r="OGW1958" s="101"/>
      <c r="OGX1958" s="101"/>
      <c r="OGY1958" s="101"/>
      <c r="OGZ1958" s="101"/>
      <c r="OHA1958" s="101"/>
      <c r="OHB1958" s="101"/>
      <c r="OHC1958" s="101"/>
      <c r="OHD1958" s="101"/>
      <c r="OHE1958" s="101"/>
      <c r="OHF1958" s="101"/>
      <c r="OHG1958" s="101"/>
      <c r="OHH1958" s="101"/>
      <c r="OHI1958" s="101"/>
      <c r="OHJ1958" s="101"/>
      <c r="OHK1958" s="101"/>
      <c r="OHL1958" s="101"/>
      <c r="OHM1958" s="101"/>
      <c r="OHN1958" s="101"/>
      <c r="OHO1958" s="101"/>
      <c r="OHP1958" s="101"/>
      <c r="OHQ1958" s="101"/>
      <c r="OHR1958" s="101"/>
      <c r="OHS1958" s="101"/>
      <c r="OHT1958" s="101"/>
      <c r="OHU1958" s="101"/>
      <c r="OHV1958" s="101"/>
      <c r="OHW1958" s="101"/>
      <c r="OHX1958" s="101"/>
      <c r="OHY1958" s="101"/>
      <c r="OHZ1958" s="101"/>
      <c r="OIA1958" s="101"/>
      <c r="OIB1958" s="101"/>
      <c r="OIC1958" s="101"/>
      <c r="OID1958" s="101"/>
      <c r="OIE1958" s="101"/>
      <c r="OIF1958" s="101"/>
      <c r="OIG1958" s="101"/>
      <c r="OIH1958" s="101"/>
      <c r="OII1958" s="101"/>
      <c r="OIJ1958" s="101"/>
      <c r="OIK1958" s="101"/>
      <c r="OIL1958" s="101"/>
      <c r="OIM1958" s="101"/>
      <c r="OIN1958" s="101"/>
      <c r="OIO1958" s="101"/>
      <c r="OIP1958" s="101"/>
      <c r="OIQ1958" s="101"/>
      <c r="OIR1958" s="101"/>
      <c r="OIS1958" s="101"/>
      <c r="OIT1958" s="101"/>
      <c r="OIU1958" s="101"/>
      <c r="OIV1958" s="101"/>
      <c r="OIW1958" s="101"/>
      <c r="OIX1958" s="101"/>
      <c r="OIY1958" s="101"/>
      <c r="OIZ1958" s="101"/>
      <c r="OJA1958" s="101"/>
      <c r="OJB1958" s="101"/>
      <c r="OJC1958" s="101"/>
      <c r="OJD1958" s="101"/>
      <c r="OJE1958" s="101"/>
      <c r="OJF1958" s="101"/>
      <c r="OJG1958" s="101"/>
      <c r="OJH1958" s="101"/>
      <c r="OJI1958" s="101"/>
      <c r="OJJ1958" s="101"/>
      <c r="OJK1958" s="101"/>
      <c r="OJL1958" s="101"/>
      <c r="OJM1958" s="101"/>
      <c r="OJN1958" s="101"/>
      <c r="OJO1958" s="101"/>
      <c r="OJP1958" s="101"/>
      <c r="OJQ1958" s="101"/>
      <c r="OJR1958" s="101"/>
      <c r="OJS1958" s="101"/>
      <c r="OJT1958" s="101"/>
      <c r="OJU1958" s="101"/>
      <c r="OJV1958" s="101"/>
      <c r="OJW1958" s="101"/>
      <c r="OJX1958" s="101"/>
      <c r="OJY1958" s="101"/>
      <c r="OJZ1958" s="101"/>
      <c r="OKA1958" s="101"/>
      <c r="OKB1958" s="101"/>
      <c r="OKC1958" s="101"/>
      <c r="OKD1958" s="101"/>
      <c r="OKE1958" s="101"/>
      <c r="OKF1958" s="101"/>
      <c r="OKG1958" s="101"/>
      <c r="OKH1958" s="101"/>
      <c r="OKI1958" s="101"/>
      <c r="OKJ1958" s="101"/>
      <c r="OKK1958" s="101"/>
      <c r="OKL1958" s="101"/>
      <c r="OKM1958" s="101"/>
      <c r="OKN1958" s="101"/>
      <c r="OKO1958" s="101"/>
      <c r="OKP1958" s="101"/>
      <c r="OKQ1958" s="101"/>
      <c r="OKR1958" s="101"/>
      <c r="OKS1958" s="101"/>
      <c r="OKT1958" s="101"/>
      <c r="OKU1958" s="101"/>
      <c r="OKV1958" s="101"/>
      <c r="OKW1958" s="101"/>
      <c r="OKX1958" s="101"/>
      <c r="OKY1958" s="101"/>
      <c r="OKZ1958" s="101"/>
      <c r="OLA1958" s="101"/>
      <c r="OLB1958" s="101"/>
      <c r="OLC1958" s="101"/>
      <c r="OLD1958" s="101"/>
      <c r="OLE1958" s="101"/>
      <c r="OLF1958" s="101"/>
      <c r="OLG1958" s="101"/>
      <c r="OLH1958" s="101"/>
      <c r="OLI1958" s="101"/>
      <c r="OLJ1958" s="101"/>
      <c r="OLK1958" s="101"/>
      <c r="OLL1958" s="101"/>
      <c r="OLM1958" s="101"/>
      <c r="OLN1958" s="101"/>
      <c r="OLO1958" s="101"/>
      <c r="OLP1958" s="101"/>
      <c r="OLQ1958" s="101"/>
      <c r="OLR1958" s="101"/>
      <c r="OLS1958" s="101"/>
      <c r="OLT1958" s="101"/>
      <c r="OLU1958" s="101"/>
      <c r="OLV1958" s="101"/>
      <c r="OLW1958" s="101"/>
      <c r="OLX1958" s="101"/>
      <c r="OLY1958" s="101"/>
      <c r="OLZ1958" s="101"/>
      <c r="OMA1958" s="101"/>
      <c r="OMB1958" s="101"/>
      <c r="OMC1958" s="101"/>
      <c r="OMD1958" s="101"/>
      <c r="OME1958" s="101"/>
      <c r="OMF1958" s="101"/>
      <c r="OMG1958" s="101"/>
      <c r="OMH1958" s="101"/>
      <c r="OMI1958" s="101"/>
      <c r="OMJ1958" s="101"/>
      <c r="OMK1958" s="101"/>
      <c r="OML1958" s="101"/>
      <c r="OMM1958" s="101"/>
      <c r="OMN1958" s="101"/>
      <c r="OMO1958" s="101"/>
      <c r="OMP1958" s="101"/>
      <c r="OMQ1958" s="101"/>
      <c r="OMR1958" s="101"/>
      <c r="OMS1958" s="101"/>
      <c r="OMT1958" s="101"/>
      <c r="OMU1958" s="101"/>
      <c r="OMV1958" s="101"/>
      <c r="OMW1958" s="101"/>
      <c r="OMX1958" s="101"/>
      <c r="OMY1958" s="101"/>
      <c r="OMZ1958" s="101"/>
      <c r="ONA1958" s="101"/>
      <c r="ONB1958" s="101"/>
      <c r="ONC1958" s="101"/>
      <c r="OND1958" s="101"/>
      <c r="ONE1958" s="101"/>
      <c r="ONF1958" s="101"/>
      <c r="ONG1958" s="101"/>
      <c r="ONH1958" s="101"/>
      <c r="ONI1958" s="101"/>
      <c r="ONJ1958" s="101"/>
      <c r="ONK1958" s="101"/>
      <c r="ONL1958" s="101"/>
      <c r="ONM1958" s="101"/>
      <c r="ONN1958" s="101"/>
      <c r="ONO1958" s="101"/>
      <c r="ONP1958" s="101"/>
      <c r="ONQ1958" s="101"/>
      <c r="ONR1958" s="101"/>
      <c r="ONS1958" s="101"/>
      <c r="ONT1958" s="101"/>
      <c r="ONU1958" s="101"/>
      <c r="ONV1958" s="101"/>
      <c r="ONW1958" s="101"/>
      <c r="ONX1958" s="101"/>
      <c r="ONY1958" s="101"/>
      <c r="ONZ1958" s="101"/>
      <c r="OOA1958" s="101"/>
      <c r="OOB1958" s="101"/>
      <c r="OOC1958" s="101"/>
      <c r="OOD1958" s="101"/>
      <c r="OOE1958" s="101"/>
      <c r="OOF1958" s="101"/>
      <c r="OOG1958" s="101"/>
      <c r="OOH1958" s="101"/>
      <c r="OOI1958" s="101"/>
      <c r="OOJ1958" s="101"/>
      <c r="OOK1958" s="101"/>
      <c r="OOL1958" s="101"/>
      <c r="OOM1958" s="101"/>
      <c r="OON1958" s="101"/>
      <c r="OOO1958" s="101"/>
      <c r="OOP1958" s="101"/>
      <c r="OOQ1958" s="101"/>
      <c r="OOR1958" s="101"/>
      <c r="OOS1958" s="101"/>
      <c r="OOT1958" s="101"/>
      <c r="OOU1958" s="101"/>
      <c r="OOV1958" s="101"/>
      <c r="OOW1958" s="101"/>
      <c r="OOX1958" s="101"/>
      <c r="OOY1958" s="101"/>
      <c r="OOZ1958" s="101"/>
      <c r="OPA1958" s="101"/>
      <c r="OPB1958" s="101"/>
      <c r="OPC1958" s="101"/>
      <c r="OPD1958" s="101"/>
      <c r="OPE1958" s="101"/>
      <c r="OPF1958" s="101"/>
      <c r="OPG1958" s="101"/>
      <c r="OPH1958" s="101"/>
      <c r="OPI1958" s="101"/>
      <c r="OPJ1958" s="101"/>
      <c r="OPK1958" s="101"/>
      <c r="OPL1958" s="101"/>
      <c r="OPM1958" s="101"/>
      <c r="OPN1958" s="101"/>
      <c r="OPO1958" s="101"/>
      <c r="OPP1958" s="101"/>
      <c r="OPQ1958" s="101"/>
      <c r="OPR1958" s="101"/>
      <c r="OPS1958" s="101"/>
      <c r="OPT1958" s="101"/>
      <c r="OPU1958" s="101"/>
      <c r="OPV1958" s="101"/>
      <c r="OPW1958" s="101"/>
      <c r="OPX1958" s="101"/>
      <c r="OPY1958" s="101"/>
      <c r="OPZ1958" s="101"/>
      <c r="OQA1958" s="101"/>
      <c r="OQB1958" s="101"/>
      <c r="OQC1958" s="101"/>
      <c r="OQD1958" s="101"/>
      <c r="OQE1958" s="101"/>
      <c r="OQF1958" s="101"/>
      <c r="OQG1958" s="101"/>
      <c r="OQH1958" s="101"/>
      <c r="OQI1958" s="101"/>
      <c r="OQJ1958" s="101"/>
      <c r="OQK1958" s="101"/>
      <c r="OQL1958" s="101"/>
      <c r="OQM1958" s="101"/>
      <c r="OQN1958" s="101"/>
      <c r="OQO1958" s="101"/>
      <c r="OQP1958" s="101"/>
      <c r="OQQ1958" s="101"/>
      <c r="OQR1958" s="101"/>
      <c r="OQS1958" s="101"/>
      <c r="OQT1958" s="101"/>
      <c r="OQU1958" s="101"/>
      <c r="OQV1958" s="101"/>
      <c r="OQW1958" s="101"/>
      <c r="OQX1958" s="101"/>
      <c r="OQY1958" s="101"/>
      <c r="OQZ1958" s="101"/>
      <c r="ORA1958" s="101"/>
      <c r="ORB1958" s="101"/>
      <c r="ORC1958" s="101"/>
      <c r="ORD1958" s="101"/>
      <c r="ORE1958" s="101"/>
      <c r="ORF1958" s="101"/>
      <c r="ORG1958" s="101"/>
      <c r="ORH1958" s="101"/>
      <c r="ORI1958" s="101"/>
      <c r="ORJ1958" s="101"/>
      <c r="ORK1958" s="101"/>
      <c r="ORL1958" s="101"/>
      <c r="ORM1958" s="101"/>
      <c r="ORN1958" s="101"/>
      <c r="ORO1958" s="101"/>
      <c r="ORP1958" s="101"/>
      <c r="ORQ1958" s="101"/>
      <c r="ORR1958" s="101"/>
      <c r="ORS1958" s="101"/>
      <c r="ORT1958" s="101"/>
      <c r="ORU1958" s="101"/>
      <c r="ORV1958" s="101"/>
      <c r="ORW1958" s="101"/>
      <c r="ORX1958" s="101"/>
      <c r="ORY1958" s="101"/>
      <c r="ORZ1958" s="101"/>
      <c r="OSA1958" s="101"/>
      <c r="OSB1958" s="101"/>
      <c r="OSC1958" s="101"/>
      <c r="OSD1958" s="101"/>
      <c r="OSE1958" s="101"/>
      <c r="OSF1958" s="101"/>
      <c r="OSG1958" s="101"/>
      <c r="OSH1958" s="101"/>
      <c r="OSI1958" s="101"/>
      <c r="OSJ1958" s="101"/>
      <c r="OSK1958" s="101"/>
      <c r="OSL1958" s="101"/>
      <c r="OSM1958" s="101"/>
      <c r="OSN1958" s="101"/>
      <c r="OSO1958" s="101"/>
      <c r="OSP1958" s="101"/>
      <c r="OSQ1958" s="101"/>
      <c r="OSR1958" s="101"/>
      <c r="OSS1958" s="101"/>
      <c r="OST1958" s="101"/>
      <c r="OSU1958" s="101"/>
      <c r="OSV1958" s="101"/>
      <c r="OSW1958" s="101"/>
      <c r="OSX1958" s="101"/>
      <c r="OSY1958" s="101"/>
      <c r="OSZ1958" s="101"/>
      <c r="OTA1958" s="101"/>
      <c r="OTB1958" s="101"/>
      <c r="OTC1958" s="101"/>
      <c r="OTD1958" s="101"/>
      <c r="OTE1958" s="101"/>
      <c r="OTF1958" s="101"/>
      <c r="OTG1958" s="101"/>
      <c r="OTH1958" s="101"/>
      <c r="OTI1958" s="101"/>
      <c r="OTJ1958" s="101"/>
      <c r="OTK1958" s="101"/>
      <c r="OTL1958" s="101"/>
      <c r="OTM1958" s="101"/>
      <c r="OTN1958" s="101"/>
      <c r="OTO1958" s="101"/>
      <c r="OTP1958" s="101"/>
      <c r="OTQ1958" s="101"/>
      <c r="OTR1958" s="101"/>
      <c r="OTS1958" s="101"/>
      <c r="OTT1958" s="101"/>
      <c r="OTU1958" s="101"/>
      <c r="OTV1958" s="101"/>
      <c r="OTW1958" s="101"/>
      <c r="OTX1958" s="101"/>
      <c r="OTY1958" s="101"/>
      <c r="OTZ1958" s="101"/>
      <c r="OUA1958" s="101"/>
      <c r="OUB1958" s="101"/>
      <c r="OUC1958" s="101"/>
      <c r="OUD1958" s="101"/>
      <c r="OUE1958" s="101"/>
      <c r="OUF1958" s="101"/>
      <c r="OUG1958" s="101"/>
      <c r="OUH1958" s="101"/>
      <c r="OUI1958" s="101"/>
      <c r="OUJ1958" s="101"/>
      <c r="OUK1958" s="101"/>
      <c r="OUL1958" s="101"/>
      <c r="OUM1958" s="101"/>
      <c r="OUN1958" s="101"/>
      <c r="OUO1958" s="101"/>
      <c r="OUP1958" s="101"/>
      <c r="OUQ1958" s="101"/>
      <c r="OUR1958" s="101"/>
      <c r="OUS1958" s="101"/>
      <c r="OUT1958" s="101"/>
      <c r="OUU1958" s="101"/>
      <c r="OUV1958" s="101"/>
      <c r="OUW1958" s="101"/>
      <c r="OUX1958" s="101"/>
      <c r="OUY1958" s="101"/>
      <c r="OUZ1958" s="101"/>
      <c r="OVA1958" s="101"/>
      <c r="OVB1958" s="101"/>
      <c r="OVC1958" s="101"/>
      <c r="OVD1958" s="101"/>
      <c r="OVE1958" s="101"/>
      <c r="OVF1958" s="101"/>
      <c r="OVG1958" s="101"/>
      <c r="OVH1958" s="101"/>
      <c r="OVI1958" s="101"/>
      <c r="OVJ1958" s="101"/>
      <c r="OVK1958" s="101"/>
      <c r="OVL1958" s="101"/>
      <c r="OVM1958" s="101"/>
      <c r="OVN1958" s="101"/>
      <c r="OVO1958" s="101"/>
      <c r="OVP1958" s="101"/>
      <c r="OVQ1958" s="101"/>
      <c r="OVR1958" s="101"/>
      <c r="OVS1958" s="101"/>
      <c r="OVT1958" s="101"/>
      <c r="OVU1958" s="101"/>
      <c r="OVV1958" s="101"/>
      <c r="OVW1958" s="101"/>
      <c r="OVX1958" s="101"/>
      <c r="OVY1958" s="101"/>
      <c r="OVZ1958" s="101"/>
      <c r="OWA1958" s="101"/>
      <c r="OWB1958" s="101"/>
      <c r="OWC1958" s="101"/>
      <c r="OWD1958" s="101"/>
      <c r="OWE1958" s="101"/>
      <c r="OWF1958" s="101"/>
      <c r="OWG1958" s="101"/>
      <c r="OWH1958" s="101"/>
      <c r="OWI1958" s="101"/>
      <c r="OWJ1958" s="101"/>
      <c r="OWK1958" s="101"/>
      <c r="OWL1958" s="101"/>
      <c r="OWM1958" s="101"/>
      <c r="OWN1958" s="101"/>
      <c r="OWO1958" s="101"/>
      <c r="OWP1958" s="101"/>
      <c r="OWQ1958" s="101"/>
      <c r="OWR1958" s="101"/>
      <c r="OWS1958" s="101"/>
      <c r="OWT1958" s="101"/>
      <c r="OWU1958" s="101"/>
      <c r="OWV1958" s="101"/>
      <c r="OWW1958" s="101"/>
      <c r="OWX1958" s="101"/>
      <c r="OWY1958" s="101"/>
      <c r="OWZ1958" s="101"/>
      <c r="OXA1958" s="101"/>
      <c r="OXB1958" s="101"/>
      <c r="OXC1958" s="101"/>
      <c r="OXD1958" s="101"/>
      <c r="OXE1958" s="101"/>
      <c r="OXF1958" s="101"/>
      <c r="OXG1958" s="101"/>
      <c r="OXH1958" s="101"/>
      <c r="OXI1958" s="101"/>
      <c r="OXJ1958" s="101"/>
      <c r="OXK1958" s="101"/>
      <c r="OXL1958" s="101"/>
      <c r="OXM1958" s="101"/>
      <c r="OXN1958" s="101"/>
      <c r="OXO1958" s="101"/>
      <c r="OXP1958" s="101"/>
      <c r="OXQ1958" s="101"/>
      <c r="OXR1958" s="101"/>
      <c r="OXS1958" s="101"/>
      <c r="OXT1958" s="101"/>
      <c r="OXU1958" s="101"/>
      <c r="OXV1958" s="101"/>
      <c r="OXW1958" s="101"/>
      <c r="OXX1958" s="101"/>
      <c r="OXY1958" s="101"/>
      <c r="OXZ1958" s="101"/>
      <c r="OYA1958" s="101"/>
      <c r="OYB1958" s="101"/>
      <c r="OYC1958" s="101"/>
      <c r="OYD1958" s="101"/>
      <c r="OYE1958" s="101"/>
      <c r="OYF1958" s="101"/>
      <c r="OYG1958" s="101"/>
      <c r="OYH1958" s="101"/>
      <c r="OYI1958" s="101"/>
      <c r="OYJ1958" s="101"/>
      <c r="OYK1958" s="101"/>
      <c r="OYL1958" s="101"/>
      <c r="OYM1958" s="101"/>
      <c r="OYN1958" s="101"/>
      <c r="OYO1958" s="101"/>
      <c r="OYP1958" s="101"/>
      <c r="OYQ1958" s="101"/>
      <c r="OYR1958" s="101"/>
      <c r="OYS1958" s="101"/>
      <c r="OYT1958" s="101"/>
      <c r="OYU1958" s="101"/>
      <c r="OYV1958" s="101"/>
      <c r="OYW1958" s="101"/>
      <c r="OYX1958" s="101"/>
      <c r="OYY1958" s="101"/>
      <c r="OYZ1958" s="101"/>
      <c r="OZA1958" s="101"/>
      <c r="OZB1958" s="101"/>
      <c r="OZC1958" s="101"/>
      <c r="OZD1958" s="101"/>
      <c r="OZE1958" s="101"/>
      <c r="OZF1958" s="101"/>
      <c r="OZG1958" s="101"/>
      <c r="OZH1958" s="101"/>
      <c r="OZI1958" s="101"/>
      <c r="OZJ1958" s="101"/>
      <c r="OZK1958" s="101"/>
      <c r="OZL1958" s="101"/>
      <c r="OZM1958" s="101"/>
      <c r="OZN1958" s="101"/>
      <c r="OZO1958" s="101"/>
      <c r="OZP1958" s="101"/>
      <c r="OZQ1958" s="101"/>
      <c r="OZR1958" s="101"/>
      <c r="OZS1958" s="101"/>
      <c r="OZT1958" s="101"/>
      <c r="OZU1958" s="101"/>
      <c r="OZV1958" s="101"/>
      <c r="OZW1958" s="101"/>
      <c r="OZX1958" s="101"/>
      <c r="OZY1958" s="101"/>
      <c r="OZZ1958" s="101"/>
      <c r="PAA1958" s="101"/>
      <c r="PAB1958" s="101"/>
      <c r="PAC1958" s="101"/>
      <c r="PAD1958" s="101"/>
      <c r="PAE1958" s="101"/>
      <c r="PAF1958" s="101"/>
      <c r="PAG1958" s="101"/>
      <c r="PAH1958" s="101"/>
      <c r="PAI1958" s="101"/>
      <c r="PAJ1958" s="101"/>
      <c r="PAK1958" s="101"/>
      <c r="PAL1958" s="101"/>
      <c r="PAM1958" s="101"/>
      <c r="PAN1958" s="101"/>
      <c r="PAO1958" s="101"/>
      <c r="PAP1958" s="101"/>
      <c r="PAQ1958" s="101"/>
      <c r="PAR1958" s="101"/>
      <c r="PAS1958" s="101"/>
      <c r="PAT1958" s="101"/>
      <c r="PAU1958" s="101"/>
      <c r="PAV1958" s="101"/>
      <c r="PAW1958" s="101"/>
      <c r="PAX1958" s="101"/>
      <c r="PAY1958" s="101"/>
      <c r="PAZ1958" s="101"/>
      <c r="PBA1958" s="101"/>
      <c r="PBB1958" s="101"/>
      <c r="PBC1958" s="101"/>
      <c r="PBD1958" s="101"/>
      <c r="PBE1958" s="101"/>
      <c r="PBF1958" s="101"/>
      <c r="PBG1958" s="101"/>
      <c r="PBH1958" s="101"/>
      <c r="PBI1958" s="101"/>
      <c r="PBJ1958" s="101"/>
      <c r="PBK1958" s="101"/>
      <c r="PBL1958" s="101"/>
      <c r="PBM1958" s="101"/>
      <c r="PBN1958" s="101"/>
      <c r="PBO1958" s="101"/>
      <c r="PBP1958" s="101"/>
      <c r="PBQ1958" s="101"/>
      <c r="PBR1958" s="101"/>
      <c r="PBS1958" s="101"/>
      <c r="PBT1958" s="101"/>
      <c r="PBU1958" s="101"/>
      <c r="PBV1958" s="101"/>
      <c r="PBW1958" s="101"/>
      <c r="PBX1958" s="101"/>
      <c r="PBY1958" s="101"/>
      <c r="PBZ1958" s="101"/>
      <c r="PCA1958" s="101"/>
      <c r="PCB1958" s="101"/>
      <c r="PCC1958" s="101"/>
      <c r="PCD1958" s="101"/>
      <c r="PCE1958" s="101"/>
      <c r="PCF1958" s="101"/>
      <c r="PCG1958" s="101"/>
      <c r="PCH1958" s="101"/>
      <c r="PCI1958" s="101"/>
      <c r="PCJ1958" s="101"/>
      <c r="PCK1958" s="101"/>
      <c r="PCL1958" s="101"/>
      <c r="PCM1958" s="101"/>
      <c r="PCN1958" s="101"/>
      <c r="PCO1958" s="101"/>
      <c r="PCP1958" s="101"/>
      <c r="PCQ1958" s="101"/>
      <c r="PCR1958" s="101"/>
      <c r="PCS1958" s="101"/>
      <c r="PCT1958" s="101"/>
      <c r="PCU1958" s="101"/>
      <c r="PCV1958" s="101"/>
      <c r="PCW1958" s="101"/>
      <c r="PCX1958" s="101"/>
      <c r="PCY1958" s="101"/>
      <c r="PCZ1958" s="101"/>
      <c r="PDA1958" s="101"/>
      <c r="PDB1958" s="101"/>
      <c r="PDC1958" s="101"/>
      <c r="PDD1958" s="101"/>
      <c r="PDE1958" s="101"/>
      <c r="PDF1958" s="101"/>
      <c r="PDG1958" s="101"/>
      <c r="PDH1958" s="101"/>
      <c r="PDI1958" s="101"/>
      <c r="PDJ1958" s="101"/>
      <c r="PDK1958" s="101"/>
      <c r="PDL1958" s="101"/>
      <c r="PDM1958" s="101"/>
      <c r="PDN1958" s="101"/>
      <c r="PDO1958" s="101"/>
      <c r="PDP1958" s="101"/>
      <c r="PDQ1958" s="101"/>
      <c r="PDR1958" s="101"/>
      <c r="PDS1958" s="101"/>
      <c r="PDT1958" s="101"/>
      <c r="PDU1958" s="101"/>
      <c r="PDV1958" s="101"/>
      <c r="PDW1958" s="101"/>
      <c r="PDX1958" s="101"/>
      <c r="PDY1958" s="101"/>
      <c r="PDZ1958" s="101"/>
      <c r="PEA1958" s="101"/>
      <c r="PEB1958" s="101"/>
      <c r="PEC1958" s="101"/>
      <c r="PED1958" s="101"/>
      <c r="PEE1958" s="101"/>
      <c r="PEF1958" s="101"/>
      <c r="PEG1958" s="101"/>
      <c r="PEH1958" s="101"/>
      <c r="PEI1958" s="101"/>
      <c r="PEJ1958" s="101"/>
      <c r="PEK1958" s="101"/>
      <c r="PEL1958" s="101"/>
      <c r="PEM1958" s="101"/>
      <c r="PEN1958" s="101"/>
      <c r="PEO1958" s="101"/>
      <c r="PEP1958" s="101"/>
      <c r="PEQ1958" s="101"/>
      <c r="PER1958" s="101"/>
      <c r="PES1958" s="101"/>
      <c r="PET1958" s="101"/>
      <c r="PEU1958" s="101"/>
      <c r="PEV1958" s="101"/>
      <c r="PEW1958" s="101"/>
      <c r="PEX1958" s="101"/>
      <c r="PEY1958" s="101"/>
      <c r="PEZ1958" s="101"/>
      <c r="PFA1958" s="101"/>
      <c r="PFB1958" s="101"/>
      <c r="PFC1958" s="101"/>
      <c r="PFD1958" s="101"/>
      <c r="PFE1958" s="101"/>
      <c r="PFF1958" s="101"/>
      <c r="PFG1958" s="101"/>
      <c r="PFH1958" s="101"/>
      <c r="PFI1958" s="101"/>
      <c r="PFJ1958" s="101"/>
      <c r="PFK1958" s="101"/>
      <c r="PFL1958" s="101"/>
      <c r="PFM1958" s="101"/>
      <c r="PFN1958" s="101"/>
      <c r="PFO1958" s="101"/>
      <c r="PFP1958" s="101"/>
      <c r="PFQ1958" s="101"/>
      <c r="PFR1958" s="101"/>
      <c r="PFS1958" s="101"/>
      <c r="PFT1958" s="101"/>
      <c r="PFU1958" s="101"/>
      <c r="PFV1958" s="101"/>
      <c r="PFW1958" s="101"/>
      <c r="PFX1958" s="101"/>
      <c r="PFY1958" s="101"/>
      <c r="PFZ1958" s="101"/>
      <c r="PGA1958" s="101"/>
      <c r="PGB1958" s="101"/>
      <c r="PGC1958" s="101"/>
      <c r="PGD1958" s="101"/>
      <c r="PGE1958" s="101"/>
      <c r="PGF1958" s="101"/>
      <c r="PGG1958" s="101"/>
      <c r="PGH1958" s="101"/>
      <c r="PGI1958" s="101"/>
      <c r="PGJ1958" s="101"/>
      <c r="PGK1958" s="101"/>
      <c r="PGL1958" s="101"/>
      <c r="PGM1958" s="101"/>
      <c r="PGN1958" s="101"/>
      <c r="PGO1958" s="101"/>
      <c r="PGP1958" s="101"/>
      <c r="PGQ1958" s="101"/>
      <c r="PGR1958" s="101"/>
      <c r="PGS1958" s="101"/>
      <c r="PGT1958" s="101"/>
      <c r="PGU1958" s="101"/>
      <c r="PGV1958" s="101"/>
      <c r="PGW1958" s="101"/>
      <c r="PGX1958" s="101"/>
      <c r="PGY1958" s="101"/>
      <c r="PGZ1958" s="101"/>
      <c r="PHA1958" s="101"/>
      <c r="PHB1958" s="101"/>
      <c r="PHC1958" s="101"/>
      <c r="PHD1958" s="101"/>
      <c r="PHE1958" s="101"/>
      <c r="PHF1958" s="101"/>
      <c r="PHG1958" s="101"/>
      <c r="PHH1958" s="101"/>
      <c r="PHI1958" s="101"/>
      <c r="PHJ1958" s="101"/>
      <c r="PHK1958" s="101"/>
      <c r="PHL1958" s="101"/>
      <c r="PHM1958" s="101"/>
      <c r="PHN1958" s="101"/>
      <c r="PHO1958" s="101"/>
      <c r="PHP1958" s="101"/>
      <c r="PHQ1958" s="101"/>
      <c r="PHR1958" s="101"/>
      <c r="PHS1958" s="101"/>
      <c r="PHT1958" s="101"/>
      <c r="PHU1958" s="101"/>
      <c r="PHV1958" s="101"/>
      <c r="PHW1958" s="101"/>
      <c r="PHX1958" s="101"/>
      <c r="PHY1958" s="101"/>
      <c r="PHZ1958" s="101"/>
      <c r="PIA1958" s="101"/>
      <c r="PIB1958" s="101"/>
      <c r="PIC1958" s="101"/>
      <c r="PID1958" s="101"/>
      <c r="PIE1958" s="101"/>
      <c r="PIF1958" s="101"/>
      <c r="PIG1958" s="101"/>
      <c r="PIH1958" s="101"/>
      <c r="PII1958" s="101"/>
      <c r="PIJ1958" s="101"/>
      <c r="PIK1958" s="101"/>
      <c r="PIL1958" s="101"/>
      <c r="PIM1958" s="101"/>
      <c r="PIN1958" s="101"/>
      <c r="PIO1958" s="101"/>
      <c r="PIP1958" s="101"/>
      <c r="PIQ1958" s="101"/>
      <c r="PIR1958" s="101"/>
      <c r="PIS1958" s="101"/>
      <c r="PIT1958" s="101"/>
      <c r="PIU1958" s="101"/>
      <c r="PIV1958" s="101"/>
      <c r="PIW1958" s="101"/>
      <c r="PIX1958" s="101"/>
      <c r="PIY1958" s="101"/>
      <c r="PIZ1958" s="101"/>
      <c r="PJA1958" s="101"/>
      <c r="PJB1958" s="101"/>
      <c r="PJC1958" s="101"/>
      <c r="PJD1958" s="101"/>
      <c r="PJE1958" s="101"/>
      <c r="PJF1958" s="101"/>
      <c r="PJG1958" s="101"/>
      <c r="PJH1958" s="101"/>
      <c r="PJI1958" s="101"/>
      <c r="PJJ1958" s="101"/>
      <c r="PJK1958" s="101"/>
      <c r="PJL1958" s="101"/>
      <c r="PJM1958" s="101"/>
      <c r="PJN1958" s="101"/>
      <c r="PJO1958" s="101"/>
      <c r="PJP1958" s="101"/>
      <c r="PJQ1958" s="101"/>
      <c r="PJR1958" s="101"/>
      <c r="PJS1958" s="101"/>
      <c r="PJT1958" s="101"/>
      <c r="PJU1958" s="101"/>
      <c r="PJV1958" s="101"/>
      <c r="PJW1958" s="101"/>
      <c r="PJX1958" s="101"/>
      <c r="PJY1958" s="101"/>
      <c r="PJZ1958" s="101"/>
      <c r="PKA1958" s="101"/>
      <c r="PKB1958" s="101"/>
      <c r="PKC1958" s="101"/>
      <c r="PKD1958" s="101"/>
      <c r="PKE1958" s="101"/>
      <c r="PKF1958" s="101"/>
      <c r="PKG1958" s="101"/>
      <c r="PKH1958" s="101"/>
      <c r="PKI1958" s="101"/>
      <c r="PKJ1958" s="101"/>
      <c r="PKK1958" s="101"/>
      <c r="PKL1958" s="101"/>
      <c r="PKM1958" s="101"/>
      <c r="PKN1958" s="101"/>
      <c r="PKO1958" s="101"/>
      <c r="PKP1958" s="101"/>
      <c r="PKQ1958" s="101"/>
      <c r="PKR1958" s="101"/>
      <c r="PKS1958" s="101"/>
      <c r="PKT1958" s="101"/>
      <c r="PKU1958" s="101"/>
      <c r="PKV1958" s="101"/>
      <c r="PKW1958" s="101"/>
      <c r="PKX1958" s="101"/>
      <c r="PKY1958" s="101"/>
      <c r="PKZ1958" s="101"/>
      <c r="PLA1958" s="101"/>
      <c r="PLB1958" s="101"/>
      <c r="PLC1958" s="101"/>
      <c r="PLD1958" s="101"/>
      <c r="PLE1958" s="101"/>
      <c r="PLF1958" s="101"/>
      <c r="PLG1958" s="101"/>
      <c r="PLH1958" s="101"/>
      <c r="PLI1958" s="101"/>
      <c r="PLJ1958" s="101"/>
      <c r="PLK1958" s="101"/>
      <c r="PLL1958" s="101"/>
      <c r="PLM1958" s="101"/>
      <c r="PLN1958" s="101"/>
      <c r="PLO1958" s="101"/>
      <c r="PLP1958" s="101"/>
      <c r="PLQ1958" s="101"/>
      <c r="PLR1958" s="101"/>
      <c r="PLS1958" s="101"/>
      <c r="PLT1958" s="101"/>
      <c r="PLU1958" s="101"/>
      <c r="PLV1958" s="101"/>
      <c r="PLW1958" s="101"/>
      <c r="PLX1958" s="101"/>
      <c r="PLY1958" s="101"/>
      <c r="PLZ1958" s="101"/>
      <c r="PMA1958" s="101"/>
      <c r="PMB1958" s="101"/>
      <c r="PMC1958" s="101"/>
      <c r="PMD1958" s="101"/>
      <c r="PME1958" s="101"/>
      <c r="PMF1958" s="101"/>
      <c r="PMG1958" s="101"/>
      <c r="PMH1958" s="101"/>
      <c r="PMI1958" s="101"/>
      <c r="PMJ1958" s="101"/>
      <c r="PMK1958" s="101"/>
      <c r="PML1958" s="101"/>
      <c r="PMM1958" s="101"/>
      <c r="PMN1958" s="101"/>
      <c r="PMO1958" s="101"/>
      <c r="PMP1958" s="101"/>
      <c r="PMQ1958" s="101"/>
      <c r="PMR1958" s="101"/>
      <c r="PMS1958" s="101"/>
      <c r="PMT1958" s="101"/>
      <c r="PMU1958" s="101"/>
      <c r="PMV1958" s="101"/>
      <c r="PMW1958" s="101"/>
      <c r="PMX1958" s="101"/>
      <c r="PMY1958" s="101"/>
      <c r="PMZ1958" s="101"/>
      <c r="PNA1958" s="101"/>
      <c r="PNB1958" s="101"/>
      <c r="PNC1958" s="101"/>
      <c r="PND1958" s="101"/>
      <c r="PNE1958" s="101"/>
      <c r="PNF1958" s="101"/>
      <c r="PNG1958" s="101"/>
      <c r="PNH1958" s="101"/>
      <c r="PNI1958" s="101"/>
      <c r="PNJ1958" s="101"/>
      <c r="PNK1958" s="101"/>
      <c r="PNL1958" s="101"/>
      <c r="PNM1958" s="101"/>
      <c r="PNN1958" s="101"/>
      <c r="PNO1958" s="101"/>
      <c r="PNP1958" s="101"/>
      <c r="PNQ1958" s="101"/>
      <c r="PNR1958" s="101"/>
      <c r="PNS1958" s="101"/>
      <c r="PNT1958" s="101"/>
      <c r="PNU1958" s="101"/>
      <c r="PNV1958" s="101"/>
      <c r="PNW1958" s="101"/>
      <c r="PNX1958" s="101"/>
      <c r="PNY1958" s="101"/>
      <c r="PNZ1958" s="101"/>
      <c r="POA1958" s="101"/>
      <c r="POB1958" s="101"/>
      <c r="POC1958" s="101"/>
      <c r="POD1958" s="101"/>
      <c r="POE1958" s="101"/>
      <c r="POF1958" s="101"/>
      <c r="POG1958" s="101"/>
      <c r="POH1958" s="101"/>
      <c r="POI1958" s="101"/>
      <c r="POJ1958" s="101"/>
      <c r="POK1958" s="101"/>
      <c r="POL1958" s="101"/>
      <c r="POM1958" s="101"/>
      <c r="PON1958" s="101"/>
      <c r="POO1958" s="101"/>
      <c r="POP1958" s="101"/>
      <c r="POQ1958" s="101"/>
      <c r="POR1958" s="101"/>
      <c r="POS1958" s="101"/>
      <c r="POT1958" s="101"/>
      <c r="POU1958" s="101"/>
      <c r="POV1958" s="101"/>
      <c r="POW1958" s="101"/>
      <c r="POX1958" s="101"/>
      <c r="POY1958" s="101"/>
      <c r="POZ1958" s="101"/>
      <c r="PPA1958" s="101"/>
      <c r="PPB1958" s="101"/>
      <c r="PPC1958" s="101"/>
      <c r="PPD1958" s="101"/>
      <c r="PPE1958" s="101"/>
      <c r="PPF1958" s="101"/>
      <c r="PPG1958" s="101"/>
      <c r="PPH1958" s="101"/>
      <c r="PPI1958" s="101"/>
      <c r="PPJ1958" s="101"/>
      <c r="PPK1958" s="101"/>
      <c r="PPL1958" s="101"/>
      <c r="PPM1958" s="101"/>
      <c r="PPN1958" s="101"/>
      <c r="PPO1958" s="101"/>
      <c r="PPP1958" s="101"/>
      <c r="PPQ1958" s="101"/>
      <c r="PPR1958" s="101"/>
      <c r="PPS1958" s="101"/>
      <c r="PPT1958" s="101"/>
      <c r="PPU1958" s="101"/>
      <c r="PPV1958" s="101"/>
      <c r="PPW1958" s="101"/>
      <c r="PPX1958" s="101"/>
      <c r="PPY1958" s="101"/>
      <c r="PPZ1958" s="101"/>
      <c r="PQA1958" s="101"/>
      <c r="PQB1958" s="101"/>
      <c r="PQC1958" s="101"/>
      <c r="PQD1958" s="101"/>
      <c r="PQE1958" s="101"/>
      <c r="PQF1958" s="101"/>
      <c r="PQG1958" s="101"/>
      <c r="PQH1958" s="101"/>
      <c r="PQI1958" s="101"/>
      <c r="PQJ1958" s="101"/>
      <c r="PQK1958" s="101"/>
      <c r="PQL1958" s="101"/>
      <c r="PQM1958" s="101"/>
      <c r="PQN1958" s="101"/>
      <c r="PQO1958" s="101"/>
      <c r="PQP1958" s="101"/>
      <c r="PQQ1958" s="101"/>
      <c r="PQR1958" s="101"/>
      <c r="PQS1958" s="101"/>
      <c r="PQT1958" s="101"/>
      <c r="PQU1958" s="101"/>
      <c r="PQV1958" s="101"/>
      <c r="PQW1958" s="101"/>
      <c r="PQX1958" s="101"/>
      <c r="PQY1958" s="101"/>
      <c r="PQZ1958" s="101"/>
      <c r="PRA1958" s="101"/>
      <c r="PRB1958" s="101"/>
      <c r="PRC1958" s="101"/>
      <c r="PRD1958" s="101"/>
      <c r="PRE1958" s="101"/>
      <c r="PRF1958" s="101"/>
      <c r="PRG1958" s="101"/>
      <c r="PRH1958" s="101"/>
      <c r="PRI1958" s="101"/>
      <c r="PRJ1958" s="101"/>
      <c r="PRK1958" s="101"/>
      <c r="PRL1958" s="101"/>
      <c r="PRM1958" s="101"/>
      <c r="PRN1958" s="101"/>
      <c r="PRO1958" s="101"/>
      <c r="PRP1958" s="101"/>
      <c r="PRQ1958" s="101"/>
      <c r="PRR1958" s="101"/>
      <c r="PRS1958" s="101"/>
      <c r="PRT1958" s="101"/>
      <c r="PRU1958" s="101"/>
      <c r="PRV1958" s="101"/>
      <c r="PRW1958" s="101"/>
      <c r="PRX1958" s="101"/>
      <c r="PRY1958" s="101"/>
      <c r="PRZ1958" s="101"/>
      <c r="PSA1958" s="101"/>
      <c r="PSB1958" s="101"/>
      <c r="PSC1958" s="101"/>
      <c r="PSD1958" s="101"/>
      <c r="PSE1958" s="101"/>
      <c r="PSF1958" s="101"/>
      <c r="PSG1958" s="101"/>
      <c r="PSH1958" s="101"/>
      <c r="PSI1958" s="101"/>
      <c r="PSJ1958" s="101"/>
      <c r="PSK1958" s="101"/>
      <c r="PSL1958" s="101"/>
      <c r="PSM1958" s="101"/>
      <c r="PSN1958" s="101"/>
      <c r="PSO1958" s="101"/>
      <c r="PSP1958" s="101"/>
      <c r="PSQ1958" s="101"/>
      <c r="PSR1958" s="101"/>
      <c r="PSS1958" s="101"/>
      <c r="PST1958" s="101"/>
      <c r="PSU1958" s="101"/>
      <c r="PSV1958" s="101"/>
      <c r="PSW1958" s="101"/>
      <c r="PSX1958" s="101"/>
      <c r="PSY1958" s="101"/>
      <c r="PSZ1958" s="101"/>
      <c r="PTA1958" s="101"/>
      <c r="PTB1958" s="101"/>
      <c r="PTC1958" s="101"/>
      <c r="PTD1958" s="101"/>
      <c r="PTE1958" s="101"/>
      <c r="PTF1958" s="101"/>
      <c r="PTG1958" s="101"/>
      <c r="PTH1958" s="101"/>
      <c r="PTI1958" s="101"/>
      <c r="PTJ1958" s="101"/>
      <c r="PTK1958" s="101"/>
      <c r="PTL1958" s="101"/>
      <c r="PTM1958" s="101"/>
      <c r="PTN1958" s="101"/>
      <c r="PTO1958" s="101"/>
      <c r="PTP1958" s="101"/>
      <c r="PTQ1958" s="101"/>
      <c r="PTR1958" s="101"/>
      <c r="PTS1958" s="101"/>
      <c r="PTT1958" s="101"/>
      <c r="PTU1958" s="101"/>
      <c r="PTV1958" s="101"/>
      <c r="PTW1958" s="101"/>
      <c r="PTX1958" s="101"/>
      <c r="PTY1958" s="101"/>
      <c r="PTZ1958" s="101"/>
      <c r="PUA1958" s="101"/>
      <c r="PUB1958" s="101"/>
      <c r="PUC1958" s="101"/>
      <c r="PUD1958" s="101"/>
      <c r="PUE1958" s="101"/>
      <c r="PUF1958" s="101"/>
      <c r="PUG1958" s="101"/>
      <c r="PUH1958" s="101"/>
      <c r="PUI1958" s="101"/>
      <c r="PUJ1958" s="101"/>
      <c r="PUK1958" s="101"/>
      <c r="PUL1958" s="101"/>
      <c r="PUM1958" s="101"/>
      <c r="PUN1958" s="101"/>
      <c r="PUO1958" s="101"/>
      <c r="PUP1958" s="101"/>
      <c r="PUQ1958" s="101"/>
      <c r="PUR1958" s="101"/>
      <c r="PUS1958" s="101"/>
      <c r="PUT1958" s="101"/>
      <c r="PUU1958" s="101"/>
      <c r="PUV1958" s="101"/>
      <c r="PUW1958" s="101"/>
      <c r="PUX1958" s="101"/>
      <c r="PUY1958" s="101"/>
      <c r="PUZ1958" s="101"/>
      <c r="PVA1958" s="101"/>
      <c r="PVB1958" s="101"/>
      <c r="PVC1958" s="101"/>
      <c r="PVD1958" s="101"/>
      <c r="PVE1958" s="101"/>
      <c r="PVF1958" s="101"/>
      <c r="PVG1958" s="101"/>
      <c r="PVH1958" s="101"/>
      <c r="PVI1958" s="101"/>
      <c r="PVJ1958" s="101"/>
      <c r="PVK1958" s="101"/>
      <c r="PVL1958" s="101"/>
      <c r="PVM1958" s="101"/>
      <c r="PVN1958" s="101"/>
      <c r="PVO1958" s="101"/>
      <c r="PVP1958" s="101"/>
      <c r="PVQ1958" s="101"/>
      <c r="PVR1958" s="101"/>
      <c r="PVS1958" s="101"/>
      <c r="PVT1958" s="101"/>
      <c r="PVU1958" s="101"/>
      <c r="PVV1958" s="101"/>
      <c r="PVW1958" s="101"/>
      <c r="PVX1958" s="101"/>
      <c r="PVY1958" s="101"/>
      <c r="PVZ1958" s="101"/>
      <c r="PWA1958" s="101"/>
      <c r="PWB1958" s="101"/>
      <c r="PWC1958" s="101"/>
      <c r="PWD1958" s="101"/>
      <c r="PWE1958" s="101"/>
      <c r="PWF1958" s="101"/>
      <c r="PWG1958" s="101"/>
      <c r="PWH1958" s="101"/>
      <c r="PWI1958" s="101"/>
      <c r="PWJ1958" s="101"/>
      <c r="PWK1958" s="101"/>
      <c r="PWL1958" s="101"/>
      <c r="PWM1958" s="101"/>
      <c r="PWN1958" s="101"/>
      <c r="PWO1958" s="101"/>
      <c r="PWP1958" s="101"/>
      <c r="PWQ1958" s="101"/>
      <c r="PWR1958" s="101"/>
      <c r="PWS1958" s="101"/>
      <c r="PWT1958" s="101"/>
      <c r="PWU1958" s="101"/>
      <c r="PWV1958" s="101"/>
      <c r="PWW1958" s="101"/>
      <c r="PWX1958" s="101"/>
      <c r="PWY1958" s="101"/>
      <c r="PWZ1958" s="101"/>
      <c r="PXA1958" s="101"/>
      <c r="PXB1958" s="101"/>
      <c r="PXC1958" s="101"/>
      <c r="PXD1958" s="101"/>
      <c r="PXE1958" s="101"/>
      <c r="PXF1958" s="101"/>
      <c r="PXG1958" s="101"/>
      <c r="PXH1958" s="101"/>
      <c r="PXI1958" s="101"/>
      <c r="PXJ1958" s="101"/>
      <c r="PXK1958" s="101"/>
      <c r="PXL1958" s="101"/>
      <c r="PXM1958" s="101"/>
      <c r="PXN1958" s="101"/>
      <c r="PXO1958" s="101"/>
      <c r="PXP1958" s="101"/>
      <c r="PXQ1958" s="101"/>
      <c r="PXR1958" s="101"/>
      <c r="PXS1958" s="101"/>
      <c r="PXT1958" s="101"/>
      <c r="PXU1958" s="101"/>
      <c r="PXV1958" s="101"/>
      <c r="PXW1958" s="101"/>
      <c r="PXX1958" s="101"/>
      <c r="PXY1958" s="101"/>
      <c r="PXZ1958" s="101"/>
      <c r="PYA1958" s="101"/>
      <c r="PYB1958" s="101"/>
      <c r="PYC1958" s="101"/>
      <c r="PYD1958" s="101"/>
      <c r="PYE1958" s="101"/>
      <c r="PYF1958" s="101"/>
      <c r="PYG1958" s="101"/>
      <c r="PYH1958" s="101"/>
      <c r="PYI1958" s="101"/>
      <c r="PYJ1958" s="101"/>
      <c r="PYK1958" s="101"/>
      <c r="PYL1958" s="101"/>
      <c r="PYM1958" s="101"/>
      <c r="PYN1958" s="101"/>
      <c r="PYO1958" s="101"/>
      <c r="PYP1958" s="101"/>
      <c r="PYQ1958" s="101"/>
      <c r="PYR1958" s="101"/>
      <c r="PYS1958" s="101"/>
      <c r="PYT1958" s="101"/>
      <c r="PYU1958" s="101"/>
      <c r="PYV1958" s="101"/>
      <c r="PYW1958" s="101"/>
      <c r="PYX1958" s="101"/>
      <c r="PYY1958" s="101"/>
      <c r="PYZ1958" s="101"/>
      <c r="PZA1958" s="101"/>
      <c r="PZB1958" s="101"/>
      <c r="PZC1958" s="101"/>
      <c r="PZD1958" s="101"/>
      <c r="PZE1958" s="101"/>
      <c r="PZF1958" s="101"/>
      <c r="PZG1958" s="101"/>
      <c r="PZH1958" s="101"/>
      <c r="PZI1958" s="101"/>
      <c r="PZJ1958" s="101"/>
      <c r="PZK1958" s="101"/>
      <c r="PZL1958" s="101"/>
      <c r="PZM1958" s="101"/>
      <c r="PZN1958" s="101"/>
      <c r="PZO1958" s="101"/>
      <c r="PZP1958" s="101"/>
      <c r="PZQ1958" s="101"/>
      <c r="PZR1958" s="101"/>
      <c r="PZS1958" s="101"/>
      <c r="PZT1958" s="101"/>
      <c r="PZU1958" s="101"/>
      <c r="PZV1958" s="101"/>
      <c r="PZW1958" s="101"/>
      <c r="PZX1958" s="101"/>
      <c r="PZY1958" s="101"/>
      <c r="PZZ1958" s="101"/>
      <c r="QAA1958" s="101"/>
      <c r="QAB1958" s="101"/>
      <c r="QAC1958" s="101"/>
      <c r="QAD1958" s="101"/>
      <c r="QAE1958" s="101"/>
      <c r="QAF1958" s="101"/>
      <c r="QAG1958" s="101"/>
      <c r="QAH1958" s="101"/>
      <c r="QAI1958" s="101"/>
      <c r="QAJ1958" s="101"/>
      <c r="QAK1958" s="101"/>
      <c r="QAL1958" s="101"/>
      <c r="QAM1958" s="101"/>
      <c r="QAN1958" s="101"/>
      <c r="QAO1958" s="101"/>
      <c r="QAP1958" s="101"/>
      <c r="QAQ1958" s="101"/>
      <c r="QAR1958" s="101"/>
      <c r="QAS1958" s="101"/>
      <c r="QAT1958" s="101"/>
      <c r="QAU1958" s="101"/>
      <c r="QAV1958" s="101"/>
      <c r="QAW1958" s="101"/>
      <c r="QAX1958" s="101"/>
      <c r="QAY1958" s="101"/>
      <c r="QAZ1958" s="101"/>
      <c r="QBA1958" s="101"/>
      <c r="QBB1958" s="101"/>
      <c r="QBC1958" s="101"/>
      <c r="QBD1958" s="101"/>
      <c r="QBE1958" s="101"/>
      <c r="QBF1958" s="101"/>
      <c r="QBG1958" s="101"/>
      <c r="QBH1958" s="101"/>
      <c r="QBI1958" s="101"/>
      <c r="QBJ1958" s="101"/>
      <c r="QBK1958" s="101"/>
      <c r="QBL1958" s="101"/>
      <c r="QBM1958" s="101"/>
      <c r="QBN1958" s="101"/>
      <c r="QBO1958" s="101"/>
      <c r="QBP1958" s="101"/>
      <c r="QBQ1958" s="101"/>
      <c r="QBR1958" s="101"/>
      <c r="QBS1958" s="101"/>
      <c r="QBT1958" s="101"/>
      <c r="QBU1958" s="101"/>
      <c r="QBV1958" s="101"/>
      <c r="QBW1958" s="101"/>
      <c r="QBX1958" s="101"/>
      <c r="QBY1958" s="101"/>
      <c r="QBZ1958" s="101"/>
      <c r="QCA1958" s="101"/>
      <c r="QCB1958" s="101"/>
      <c r="QCC1958" s="101"/>
      <c r="QCD1958" s="101"/>
      <c r="QCE1958" s="101"/>
      <c r="QCF1958" s="101"/>
      <c r="QCG1958" s="101"/>
      <c r="QCH1958" s="101"/>
      <c r="QCI1958" s="101"/>
      <c r="QCJ1958" s="101"/>
      <c r="QCK1958" s="101"/>
      <c r="QCL1958" s="101"/>
      <c r="QCM1958" s="101"/>
      <c r="QCN1958" s="101"/>
      <c r="QCO1958" s="101"/>
      <c r="QCP1958" s="101"/>
      <c r="QCQ1958" s="101"/>
      <c r="QCR1958" s="101"/>
      <c r="QCS1958" s="101"/>
      <c r="QCT1958" s="101"/>
      <c r="QCU1958" s="101"/>
      <c r="QCV1958" s="101"/>
      <c r="QCW1958" s="101"/>
      <c r="QCX1958" s="101"/>
      <c r="QCY1958" s="101"/>
      <c r="QCZ1958" s="101"/>
      <c r="QDA1958" s="101"/>
      <c r="QDB1958" s="101"/>
      <c r="QDC1958" s="101"/>
      <c r="QDD1958" s="101"/>
      <c r="QDE1958" s="101"/>
      <c r="QDF1958" s="101"/>
      <c r="QDG1958" s="101"/>
      <c r="QDH1958" s="101"/>
      <c r="QDI1958" s="101"/>
      <c r="QDJ1958" s="101"/>
      <c r="QDK1958" s="101"/>
      <c r="QDL1958" s="101"/>
      <c r="QDM1958" s="101"/>
      <c r="QDN1958" s="101"/>
      <c r="QDO1958" s="101"/>
      <c r="QDP1958" s="101"/>
      <c r="QDQ1958" s="101"/>
      <c r="QDR1958" s="101"/>
      <c r="QDS1958" s="101"/>
      <c r="QDT1958" s="101"/>
      <c r="QDU1958" s="101"/>
      <c r="QDV1958" s="101"/>
      <c r="QDW1958" s="101"/>
      <c r="QDX1958" s="101"/>
      <c r="QDY1958" s="101"/>
      <c r="QDZ1958" s="101"/>
      <c r="QEA1958" s="101"/>
      <c r="QEB1958" s="101"/>
      <c r="QEC1958" s="101"/>
      <c r="QED1958" s="101"/>
      <c r="QEE1958" s="101"/>
      <c r="QEF1958" s="101"/>
      <c r="QEG1958" s="101"/>
      <c r="QEH1958" s="101"/>
      <c r="QEI1958" s="101"/>
      <c r="QEJ1958" s="101"/>
      <c r="QEK1958" s="101"/>
      <c r="QEL1958" s="101"/>
      <c r="QEM1958" s="101"/>
      <c r="QEN1958" s="101"/>
      <c r="QEO1958" s="101"/>
      <c r="QEP1958" s="101"/>
      <c r="QEQ1958" s="101"/>
      <c r="QER1958" s="101"/>
      <c r="QES1958" s="101"/>
      <c r="QET1958" s="101"/>
      <c r="QEU1958" s="101"/>
      <c r="QEV1958" s="101"/>
      <c r="QEW1958" s="101"/>
      <c r="QEX1958" s="101"/>
      <c r="QEY1958" s="101"/>
      <c r="QEZ1958" s="101"/>
      <c r="QFA1958" s="101"/>
      <c r="QFB1958" s="101"/>
      <c r="QFC1958" s="101"/>
      <c r="QFD1958" s="101"/>
      <c r="QFE1958" s="101"/>
      <c r="QFF1958" s="101"/>
      <c r="QFG1958" s="101"/>
      <c r="QFH1958" s="101"/>
      <c r="QFI1958" s="101"/>
      <c r="QFJ1958" s="101"/>
      <c r="QFK1958" s="101"/>
      <c r="QFL1958" s="101"/>
      <c r="QFM1958" s="101"/>
      <c r="QFN1958" s="101"/>
      <c r="QFO1958" s="101"/>
      <c r="QFP1958" s="101"/>
      <c r="QFQ1958" s="101"/>
      <c r="QFR1958" s="101"/>
      <c r="QFS1958" s="101"/>
      <c r="QFT1958" s="101"/>
      <c r="QFU1958" s="101"/>
      <c r="QFV1958" s="101"/>
      <c r="QFW1958" s="101"/>
      <c r="QFX1958" s="101"/>
      <c r="QFY1958" s="101"/>
      <c r="QFZ1958" s="101"/>
      <c r="QGA1958" s="101"/>
      <c r="QGB1958" s="101"/>
      <c r="QGC1958" s="101"/>
      <c r="QGD1958" s="101"/>
      <c r="QGE1958" s="101"/>
      <c r="QGF1958" s="101"/>
      <c r="QGG1958" s="101"/>
      <c r="QGH1958" s="101"/>
      <c r="QGI1958" s="101"/>
      <c r="QGJ1958" s="101"/>
      <c r="QGK1958" s="101"/>
      <c r="QGL1958" s="101"/>
      <c r="QGM1958" s="101"/>
      <c r="QGN1958" s="101"/>
      <c r="QGO1958" s="101"/>
      <c r="QGP1958" s="101"/>
      <c r="QGQ1958" s="101"/>
      <c r="QGR1958" s="101"/>
      <c r="QGS1958" s="101"/>
      <c r="QGT1958" s="101"/>
      <c r="QGU1958" s="101"/>
      <c r="QGV1958" s="101"/>
      <c r="QGW1958" s="101"/>
      <c r="QGX1958" s="101"/>
      <c r="QGY1958" s="101"/>
      <c r="QGZ1958" s="101"/>
      <c r="QHA1958" s="101"/>
      <c r="QHB1958" s="101"/>
      <c r="QHC1958" s="101"/>
      <c r="QHD1958" s="101"/>
      <c r="QHE1958" s="101"/>
      <c r="QHF1958" s="101"/>
      <c r="QHG1958" s="101"/>
      <c r="QHH1958" s="101"/>
      <c r="QHI1958" s="101"/>
      <c r="QHJ1958" s="101"/>
      <c r="QHK1958" s="101"/>
      <c r="QHL1958" s="101"/>
      <c r="QHM1958" s="101"/>
      <c r="QHN1958" s="101"/>
      <c r="QHO1958" s="101"/>
      <c r="QHP1958" s="101"/>
      <c r="QHQ1958" s="101"/>
      <c r="QHR1958" s="101"/>
      <c r="QHS1958" s="101"/>
      <c r="QHT1958" s="101"/>
      <c r="QHU1958" s="101"/>
      <c r="QHV1958" s="101"/>
      <c r="QHW1958" s="101"/>
      <c r="QHX1958" s="101"/>
      <c r="QHY1958" s="101"/>
      <c r="QHZ1958" s="101"/>
      <c r="QIA1958" s="101"/>
      <c r="QIB1958" s="101"/>
      <c r="QIC1958" s="101"/>
      <c r="QID1958" s="101"/>
      <c r="QIE1958" s="101"/>
      <c r="QIF1958" s="101"/>
      <c r="QIG1958" s="101"/>
      <c r="QIH1958" s="101"/>
      <c r="QII1958" s="101"/>
      <c r="QIJ1958" s="101"/>
      <c r="QIK1958" s="101"/>
      <c r="QIL1958" s="101"/>
      <c r="QIM1958" s="101"/>
      <c r="QIN1958" s="101"/>
      <c r="QIO1958" s="101"/>
      <c r="QIP1958" s="101"/>
      <c r="QIQ1958" s="101"/>
      <c r="QIR1958" s="101"/>
      <c r="QIS1958" s="101"/>
      <c r="QIT1958" s="101"/>
      <c r="QIU1958" s="101"/>
      <c r="QIV1958" s="101"/>
      <c r="QIW1958" s="101"/>
      <c r="QIX1958" s="101"/>
      <c r="QIY1958" s="101"/>
      <c r="QIZ1958" s="101"/>
      <c r="QJA1958" s="101"/>
      <c r="QJB1958" s="101"/>
      <c r="QJC1958" s="101"/>
      <c r="QJD1958" s="101"/>
      <c r="QJE1958" s="101"/>
      <c r="QJF1958" s="101"/>
      <c r="QJG1958" s="101"/>
      <c r="QJH1958" s="101"/>
      <c r="QJI1958" s="101"/>
      <c r="QJJ1958" s="101"/>
      <c r="QJK1958" s="101"/>
      <c r="QJL1958" s="101"/>
      <c r="QJM1958" s="101"/>
      <c r="QJN1958" s="101"/>
      <c r="QJO1958" s="101"/>
      <c r="QJP1958" s="101"/>
      <c r="QJQ1958" s="101"/>
      <c r="QJR1958" s="101"/>
      <c r="QJS1958" s="101"/>
      <c r="QJT1958" s="101"/>
      <c r="QJU1958" s="101"/>
      <c r="QJV1958" s="101"/>
      <c r="QJW1958" s="101"/>
      <c r="QJX1958" s="101"/>
      <c r="QJY1958" s="101"/>
      <c r="QJZ1958" s="101"/>
      <c r="QKA1958" s="101"/>
      <c r="QKB1958" s="101"/>
      <c r="QKC1958" s="101"/>
      <c r="QKD1958" s="101"/>
      <c r="QKE1958" s="101"/>
      <c r="QKF1958" s="101"/>
      <c r="QKG1958" s="101"/>
      <c r="QKH1958" s="101"/>
      <c r="QKI1958" s="101"/>
      <c r="QKJ1958" s="101"/>
      <c r="QKK1958" s="101"/>
      <c r="QKL1958" s="101"/>
      <c r="QKM1958" s="101"/>
      <c r="QKN1958" s="101"/>
      <c r="QKO1958" s="101"/>
      <c r="QKP1958" s="101"/>
      <c r="QKQ1958" s="101"/>
      <c r="QKR1958" s="101"/>
      <c r="QKS1958" s="101"/>
      <c r="QKT1958" s="101"/>
      <c r="QKU1958" s="101"/>
      <c r="QKV1958" s="101"/>
      <c r="QKW1958" s="101"/>
      <c r="QKX1958" s="101"/>
      <c r="QKY1958" s="101"/>
      <c r="QKZ1958" s="101"/>
      <c r="QLA1958" s="101"/>
      <c r="QLB1958" s="101"/>
      <c r="QLC1958" s="101"/>
      <c r="QLD1958" s="101"/>
      <c r="QLE1958" s="101"/>
      <c r="QLF1958" s="101"/>
      <c r="QLG1958" s="101"/>
      <c r="QLH1958" s="101"/>
      <c r="QLI1958" s="101"/>
      <c r="QLJ1958" s="101"/>
      <c r="QLK1958" s="101"/>
      <c r="QLL1958" s="101"/>
      <c r="QLM1958" s="101"/>
      <c r="QLN1958" s="101"/>
      <c r="QLO1958" s="101"/>
      <c r="QLP1958" s="101"/>
      <c r="QLQ1958" s="101"/>
      <c r="QLR1958" s="101"/>
      <c r="QLS1958" s="101"/>
      <c r="QLT1958" s="101"/>
      <c r="QLU1958" s="101"/>
      <c r="QLV1958" s="101"/>
      <c r="QLW1958" s="101"/>
      <c r="QLX1958" s="101"/>
      <c r="QLY1958" s="101"/>
      <c r="QLZ1958" s="101"/>
      <c r="QMA1958" s="101"/>
      <c r="QMB1958" s="101"/>
      <c r="QMC1958" s="101"/>
      <c r="QMD1958" s="101"/>
      <c r="QME1958" s="101"/>
      <c r="QMF1958" s="101"/>
      <c r="QMG1958" s="101"/>
      <c r="QMH1958" s="101"/>
      <c r="QMI1958" s="101"/>
      <c r="QMJ1958" s="101"/>
      <c r="QMK1958" s="101"/>
      <c r="QML1958" s="101"/>
      <c r="QMM1958" s="101"/>
      <c r="QMN1958" s="101"/>
      <c r="QMO1958" s="101"/>
      <c r="QMP1958" s="101"/>
      <c r="QMQ1958" s="101"/>
      <c r="QMR1958" s="101"/>
      <c r="QMS1958" s="101"/>
      <c r="QMT1958" s="101"/>
      <c r="QMU1958" s="101"/>
      <c r="QMV1958" s="101"/>
      <c r="QMW1958" s="101"/>
      <c r="QMX1958" s="101"/>
      <c r="QMY1958" s="101"/>
      <c r="QMZ1958" s="101"/>
      <c r="QNA1958" s="101"/>
      <c r="QNB1958" s="101"/>
      <c r="QNC1958" s="101"/>
      <c r="QND1958" s="101"/>
      <c r="QNE1958" s="101"/>
      <c r="QNF1958" s="101"/>
      <c r="QNG1958" s="101"/>
      <c r="QNH1958" s="101"/>
      <c r="QNI1958" s="101"/>
      <c r="QNJ1958" s="101"/>
      <c r="QNK1958" s="101"/>
      <c r="QNL1958" s="101"/>
      <c r="QNM1958" s="101"/>
      <c r="QNN1958" s="101"/>
      <c r="QNO1958" s="101"/>
      <c r="QNP1958" s="101"/>
      <c r="QNQ1958" s="101"/>
      <c r="QNR1958" s="101"/>
      <c r="QNS1958" s="101"/>
      <c r="QNT1958" s="101"/>
      <c r="QNU1958" s="101"/>
      <c r="QNV1958" s="101"/>
      <c r="QNW1958" s="101"/>
      <c r="QNX1958" s="101"/>
      <c r="QNY1958" s="101"/>
      <c r="QNZ1958" s="101"/>
      <c r="QOA1958" s="101"/>
      <c r="QOB1958" s="101"/>
      <c r="QOC1958" s="101"/>
      <c r="QOD1958" s="101"/>
      <c r="QOE1958" s="101"/>
      <c r="QOF1958" s="101"/>
      <c r="QOG1958" s="101"/>
      <c r="QOH1958" s="101"/>
      <c r="QOI1958" s="101"/>
      <c r="QOJ1958" s="101"/>
      <c r="QOK1958" s="101"/>
      <c r="QOL1958" s="101"/>
      <c r="QOM1958" s="101"/>
      <c r="QON1958" s="101"/>
      <c r="QOO1958" s="101"/>
      <c r="QOP1958" s="101"/>
      <c r="QOQ1958" s="101"/>
      <c r="QOR1958" s="101"/>
      <c r="QOS1958" s="101"/>
      <c r="QOT1958" s="101"/>
      <c r="QOU1958" s="101"/>
      <c r="QOV1958" s="101"/>
      <c r="QOW1958" s="101"/>
      <c r="QOX1958" s="101"/>
      <c r="QOY1958" s="101"/>
      <c r="QOZ1958" s="101"/>
      <c r="QPA1958" s="101"/>
      <c r="QPB1958" s="101"/>
      <c r="QPC1958" s="101"/>
      <c r="QPD1958" s="101"/>
      <c r="QPE1958" s="101"/>
      <c r="QPF1958" s="101"/>
      <c r="QPG1958" s="101"/>
      <c r="QPH1958" s="101"/>
      <c r="QPI1958" s="101"/>
      <c r="QPJ1958" s="101"/>
      <c r="QPK1958" s="101"/>
      <c r="QPL1958" s="101"/>
      <c r="QPM1958" s="101"/>
      <c r="QPN1958" s="101"/>
      <c r="QPO1958" s="101"/>
      <c r="QPP1958" s="101"/>
      <c r="QPQ1958" s="101"/>
      <c r="QPR1958" s="101"/>
      <c r="QPS1958" s="101"/>
      <c r="QPT1958" s="101"/>
      <c r="QPU1958" s="101"/>
      <c r="QPV1958" s="101"/>
      <c r="QPW1958" s="101"/>
      <c r="QPX1958" s="101"/>
      <c r="QPY1958" s="101"/>
      <c r="QPZ1958" s="101"/>
      <c r="QQA1958" s="101"/>
      <c r="QQB1958" s="101"/>
      <c r="QQC1958" s="101"/>
      <c r="QQD1958" s="101"/>
      <c r="QQE1958" s="101"/>
      <c r="QQF1958" s="101"/>
      <c r="QQG1958" s="101"/>
      <c r="QQH1958" s="101"/>
      <c r="QQI1958" s="101"/>
      <c r="QQJ1958" s="101"/>
      <c r="QQK1958" s="101"/>
      <c r="QQL1958" s="101"/>
      <c r="QQM1958" s="101"/>
      <c r="QQN1958" s="101"/>
      <c r="QQO1958" s="101"/>
      <c r="QQP1958" s="101"/>
      <c r="QQQ1958" s="101"/>
      <c r="QQR1958" s="101"/>
      <c r="QQS1958" s="101"/>
      <c r="QQT1958" s="101"/>
      <c r="QQU1958" s="101"/>
      <c r="QQV1958" s="101"/>
      <c r="QQW1958" s="101"/>
      <c r="QQX1958" s="101"/>
      <c r="QQY1958" s="101"/>
      <c r="QQZ1958" s="101"/>
      <c r="QRA1958" s="101"/>
      <c r="QRB1958" s="101"/>
      <c r="QRC1958" s="101"/>
      <c r="QRD1958" s="101"/>
      <c r="QRE1958" s="101"/>
      <c r="QRF1958" s="101"/>
      <c r="QRG1958" s="101"/>
      <c r="QRH1958" s="101"/>
      <c r="QRI1958" s="101"/>
      <c r="QRJ1958" s="101"/>
      <c r="QRK1958" s="101"/>
      <c r="QRL1958" s="101"/>
      <c r="QRM1958" s="101"/>
      <c r="QRN1958" s="101"/>
      <c r="QRO1958" s="101"/>
      <c r="QRP1958" s="101"/>
      <c r="QRQ1958" s="101"/>
      <c r="QRR1958" s="101"/>
      <c r="QRS1958" s="101"/>
      <c r="QRT1958" s="101"/>
      <c r="QRU1958" s="101"/>
      <c r="QRV1958" s="101"/>
      <c r="QRW1958" s="101"/>
      <c r="QRX1958" s="101"/>
      <c r="QRY1958" s="101"/>
      <c r="QRZ1958" s="101"/>
      <c r="QSA1958" s="101"/>
      <c r="QSB1958" s="101"/>
      <c r="QSC1958" s="101"/>
      <c r="QSD1958" s="101"/>
      <c r="QSE1958" s="101"/>
      <c r="QSF1958" s="101"/>
      <c r="QSG1958" s="101"/>
      <c r="QSH1958" s="101"/>
      <c r="QSI1958" s="101"/>
      <c r="QSJ1958" s="101"/>
      <c r="QSK1958" s="101"/>
      <c r="QSL1958" s="101"/>
      <c r="QSM1958" s="101"/>
      <c r="QSN1958" s="101"/>
      <c r="QSO1958" s="101"/>
      <c r="QSP1958" s="101"/>
      <c r="QSQ1958" s="101"/>
      <c r="QSR1958" s="101"/>
      <c r="QSS1958" s="101"/>
      <c r="QST1958" s="101"/>
      <c r="QSU1958" s="101"/>
      <c r="QSV1958" s="101"/>
      <c r="QSW1958" s="101"/>
      <c r="QSX1958" s="101"/>
      <c r="QSY1958" s="101"/>
      <c r="QSZ1958" s="101"/>
      <c r="QTA1958" s="101"/>
      <c r="QTB1958" s="101"/>
      <c r="QTC1958" s="101"/>
      <c r="QTD1958" s="101"/>
      <c r="QTE1958" s="101"/>
      <c r="QTF1958" s="101"/>
      <c r="QTG1958" s="101"/>
      <c r="QTH1958" s="101"/>
      <c r="QTI1958" s="101"/>
      <c r="QTJ1958" s="101"/>
      <c r="QTK1958" s="101"/>
      <c r="QTL1958" s="101"/>
      <c r="QTM1958" s="101"/>
      <c r="QTN1958" s="101"/>
      <c r="QTO1958" s="101"/>
      <c r="QTP1958" s="101"/>
      <c r="QTQ1958" s="101"/>
      <c r="QTR1958" s="101"/>
      <c r="QTS1958" s="101"/>
      <c r="QTT1958" s="101"/>
      <c r="QTU1958" s="101"/>
      <c r="QTV1958" s="101"/>
      <c r="QTW1958" s="101"/>
      <c r="QTX1958" s="101"/>
      <c r="QTY1958" s="101"/>
      <c r="QTZ1958" s="101"/>
      <c r="QUA1958" s="101"/>
      <c r="QUB1958" s="101"/>
      <c r="QUC1958" s="101"/>
      <c r="QUD1958" s="101"/>
      <c r="QUE1958" s="101"/>
      <c r="QUF1958" s="101"/>
      <c r="QUG1958" s="101"/>
      <c r="QUH1958" s="101"/>
      <c r="QUI1958" s="101"/>
      <c r="QUJ1958" s="101"/>
      <c r="QUK1958" s="101"/>
      <c r="QUL1958" s="101"/>
      <c r="QUM1958" s="101"/>
      <c r="QUN1958" s="101"/>
      <c r="QUO1958" s="101"/>
      <c r="QUP1958" s="101"/>
      <c r="QUQ1958" s="101"/>
      <c r="QUR1958" s="101"/>
      <c r="QUS1958" s="101"/>
      <c r="QUT1958" s="101"/>
      <c r="QUU1958" s="101"/>
      <c r="QUV1958" s="101"/>
      <c r="QUW1958" s="101"/>
      <c r="QUX1958" s="101"/>
      <c r="QUY1958" s="101"/>
      <c r="QUZ1958" s="101"/>
      <c r="QVA1958" s="101"/>
      <c r="QVB1958" s="101"/>
      <c r="QVC1958" s="101"/>
      <c r="QVD1958" s="101"/>
      <c r="QVE1958" s="101"/>
      <c r="QVF1958" s="101"/>
      <c r="QVG1958" s="101"/>
      <c r="QVH1958" s="101"/>
      <c r="QVI1958" s="101"/>
      <c r="QVJ1958" s="101"/>
      <c r="QVK1958" s="101"/>
      <c r="QVL1958" s="101"/>
      <c r="QVM1958" s="101"/>
      <c r="QVN1958" s="101"/>
      <c r="QVO1958" s="101"/>
      <c r="QVP1958" s="101"/>
      <c r="QVQ1958" s="101"/>
      <c r="QVR1958" s="101"/>
      <c r="QVS1958" s="101"/>
      <c r="QVT1958" s="101"/>
      <c r="QVU1958" s="101"/>
      <c r="QVV1958" s="101"/>
      <c r="QVW1958" s="101"/>
      <c r="QVX1958" s="101"/>
      <c r="QVY1958" s="101"/>
      <c r="QVZ1958" s="101"/>
      <c r="QWA1958" s="101"/>
      <c r="QWB1958" s="101"/>
      <c r="QWC1958" s="101"/>
      <c r="QWD1958" s="101"/>
      <c r="QWE1958" s="101"/>
      <c r="QWF1958" s="101"/>
      <c r="QWG1958" s="101"/>
      <c r="QWH1958" s="101"/>
      <c r="QWI1958" s="101"/>
      <c r="QWJ1958" s="101"/>
      <c r="QWK1958" s="101"/>
      <c r="QWL1958" s="101"/>
      <c r="QWM1958" s="101"/>
      <c r="QWN1958" s="101"/>
      <c r="QWO1958" s="101"/>
      <c r="QWP1958" s="101"/>
      <c r="QWQ1958" s="101"/>
      <c r="QWR1958" s="101"/>
      <c r="QWS1958" s="101"/>
      <c r="QWT1958" s="101"/>
      <c r="QWU1958" s="101"/>
      <c r="QWV1958" s="101"/>
      <c r="QWW1958" s="101"/>
      <c r="QWX1958" s="101"/>
      <c r="QWY1958" s="101"/>
      <c r="QWZ1958" s="101"/>
      <c r="QXA1958" s="101"/>
      <c r="QXB1958" s="101"/>
      <c r="QXC1958" s="101"/>
      <c r="QXD1958" s="101"/>
      <c r="QXE1958" s="101"/>
      <c r="QXF1958" s="101"/>
      <c r="QXG1958" s="101"/>
      <c r="QXH1958" s="101"/>
      <c r="QXI1958" s="101"/>
      <c r="QXJ1958" s="101"/>
      <c r="QXK1958" s="101"/>
      <c r="QXL1958" s="101"/>
      <c r="QXM1958" s="101"/>
      <c r="QXN1958" s="101"/>
      <c r="QXO1958" s="101"/>
      <c r="QXP1958" s="101"/>
      <c r="QXQ1958" s="101"/>
      <c r="QXR1958" s="101"/>
      <c r="QXS1958" s="101"/>
      <c r="QXT1958" s="101"/>
      <c r="QXU1958" s="101"/>
      <c r="QXV1958" s="101"/>
      <c r="QXW1958" s="101"/>
      <c r="QXX1958" s="101"/>
      <c r="QXY1958" s="101"/>
      <c r="QXZ1958" s="101"/>
      <c r="QYA1958" s="101"/>
      <c r="QYB1958" s="101"/>
      <c r="QYC1958" s="101"/>
      <c r="QYD1958" s="101"/>
      <c r="QYE1958" s="101"/>
      <c r="QYF1958" s="101"/>
      <c r="QYG1958" s="101"/>
      <c r="QYH1958" s="101"/>
      <c r="QYI1958" s="101"/>
      <c r="QYJ1958" s="101"/>
      <c r="QYK1958" s="101"/>
      <c r="QYL1958" s="101"/>
      <c r="QYM1958" s="101"/>
      <c r="QYN1958" s="101"/>
      <c r="QYO1958" s="101"/>
      <c r="QYP1958" s="101"/>
      <c r="QYQ1958" s="101"/>
      <c r="QYR1958" s="101"/>
      <c r="QYS1958" s="101"/>
      <c r="QYT1958" s="101"/>
      <c r="QYU1958" s="101"/>
      <c r="QYV1958" s="101"/>
      <c r="QYW1958" s="101"/>
      <c r="QYX1958" s="101"/>
      <c r="QYY1958" s="101"/>
      <c r="QYZ1958" s="101"/>
      <c r="QZA1958" s="101"/>
      <c r="QZB1958" s="101"/>
      <c r="QZC1958" s="101"/>
      <c r="QZD1958" s="101"/>
      <c r="QZE1958" s="101"/>
      <c r="QZF1958" s="101"/>
      <c r="QZG1958" s="101"/>
      <c r="QZH1958" s="101"/>
      <c r="QZI1958" s="101"/>
      <c r="QZJ1958" s="101"/>
      <c r="QZK1958" s="101"/>
      <c r="QZL1958" s="101"/>
      <c r="QZM1958" s="101"/>
      <c r="QZN1958" s="101"/>
      <c r="QZO1958" s="101"/>
      <c r="QZP1958" s="101"/>
      <c r="QZQ1958" s="101"/>
      <c r="QZR1958" s="101"/>
      <c r="QZS1958" s="101"/>
      <c r="QZT1958" s="101"/>
      <c r="QZU1958" s="101"/>
      <c r="QZV1958" s="101"/>
      <c r="QZW1958" s="101"/>
      <c r="QZX1958" s="101"/>
      <c r="QZY1958" s="101"/>
      <c r="QZZ1958" s="101"/>
      <c r="RAA1958" s="101"/>
      <c r="RAB1958" s="101"/>
      <c r="RAC1958" s="101"/>
      <c r="RAD1958" s="101"/>
      <c r="RAE1958" s="101"/>
      <c r="RAF1958" s="101"/>
      <c r="RAG1958" s="101"/>
      <c r="RAH1958" s="101"/>
      <c r="RAI1958" s="101"/>
      <c r="RAJ1958" s="101"/>
      <c r="RAK1958" s="101"/>
      <c r="RAL1958" s="101"/>
      <c r="RAM1958" s="101"/>
      <c r="RAN1958" s="101"/>
      <c r="RAO1958" s="101"/>
      <c r="RAP1958" s="101"/>
      <c r="RAQ1958" s="101"/>
      <c r="RAR1958" s="101"/>
      <c r="RAS1958" s="101"/>
      <c r="RAT1958" s="101"/>
      <c r="RAU1958" s="101"/>
      <c r="RAV1958" s="101"/>
      <c r="RAW1958" s="101"/>
      <c r="RAX1958" s="101"/>
      <c r="RAY1958" s="101"/>
      <c r="RAZ1958" s="101"/>
      <c r="RBA1958" s="101"/>
      <c r="RBB1958" s="101"/>
      <c r="RBC1958" s="101"/>
      <c r="RBD1958" s="101"/>
      <c r="RBE1958" s="101"/>
      <c r="RBF1958" s="101"/>
      <c r="RBG1958" s="101"/>
      <c r="RBH1958" s="101"/>
      <c r="RBI1958" s="101"/>
      <c r="RBJ1958" s="101"/>
      <c r="RBK1958" s="101"/>
      <c r="RBL1958" s="101"/>
      <c r="RBM1958" s="101"/>
      <c r="RBN1958" s="101"/>
      <c r="RBO1958" s="101"/>
      <c r="RBP1958" s="101"/>
      <c r="RBQ1958" s="101"/>
      <c r="RBR1958" s="101"/>
      <c r="RBS1958" s="101"/>
      <c r="RBT1958" s="101"/>
      <c r="RBU1958" s="101"/>
      <c r="RBV1958" s="101"/>
      <c r="RBW1958" s="101"/>
      <c r="RBX1958" s="101"/>
      <c r="RBY1958" s="101"/>
      <c r="RBZ1958" s="101"/>
      <c r="RCA1958" s="101"/>
      <c r="RCB1958" s="101"/>
      <c r="RCC1958" s="101"/>
      <c r="RCD1958" s="101"/>
      <c r="RCE1958" s="101"/>
      <c r="RCF1958" s="101"/>
      <c r="RCG1958" s="101"/>
      <c r="RCH1958" s="101"/>
      <c r="RCI1958" s="101"/>
      <c r="RCJ1958" s="101"/>
      <c r="RCK1958" s="101"/>
      <c r="RCL1958" s="101"/>
      <c r="RCM1958" s="101"/>
      <c r="RCN1958" s="101"/>
      <c r="RCO1958" s="101"/>
      <c r="RCP1958" s="101"/>
      <c r="RCQ1958" s="101"/>
      <c r="RCR1958" s="101"/>
      <c r="RCS1958" s="101"/>
      <c r="RCT1958" s="101"/>
      <c r="RCU1958" s="101"/>
      <c r="RCV1958" s="101"/>
      <c r="RCW1958" s="101"/>
      <c r="RCX1958" s="101"/>
      <c r="RCY1958" s="101"/>
      <c r="RCZ1958" s="101"/>
      <c r="RDA1958" s="101"/>
      <c r="RDB1958" s="101"/>
      <c r="RDC1958" s="101"/>
      <c r="RDD1958" s="101"/>
      <c r="RDE1958" s="101"/>
      <c r="RDF1958" s="101"/>
      <c r="RDG1958" s="101"/>
      <c r="RDH1958" s="101"/>
      <c r="RDI1958" s="101"/>
      <c r="RDJ1958" s="101"/>
      <c r="RDK1958" s="101"/>
      <c r="RDL1958" s="101"/>
      <c r="RDM1958" s="101"/>
      <c r="RDN1958" s="101"/>
      <c r="RDO1958" s="101"/>
      <c r="RDP1958" s="101"/>
      <c r="RDQ1958" s="101"/>
      <c r="RDR1958" s="101"/>
      <c r="RDS1958" s="101"/>
      <c r="RDT1958" s="101"/>
      <c r="RDU1958" s="101"/>
      <c r="RDV1958" s="101"/>
      <c r="RDW1958" s="101"/>
      <c r="RDX1958" s="101"/>
      <c r="RDY1958" s="101"/>
      <c r="RDZ1958" s="101"/>
      <c r="REA1958" s="101"/>
      <c r="REB1958" s="101"/>
      <c r="REC1958" s="101"/>
      <c r="RED1958" s="101"/>
      <c r="REE1958" s="101"/>
      <c r="REF1958" s="101"/>
      <c r="REG1958" s="101"/>
      <c r="REH1958" s="101"/>
      <c r="REI1958" s="101"/>
      <c r="REJ1958" s="101"/>
      <c r="REK1958" s="101"/>
      <c r="REL1958" s="101"/>
      <c r="REM1958" s="101"/>
      <c r="REN1958" s="101"/>
      <c r="REO1958" s="101"/>
      <c r="REP1958" s="101"/>
      <c r="REQ1958" s="101"/>
      <c r="RER1958" s="101"/>
      <c r="RES1958" s="101"/>
      <c r="RET1958" s="101"/>
      <c r="REU1958" s="101"/>
      <c r="REV1958" s="101"/>
      <c r="REW1958" s="101"/>
      <c r="REX1958" s="101"/>
      <c r="REY1958" s="101"/>
      <c r="REZ1958" s="101"/>
      <c r="RFA1958" s="101"/>
      <c r="RFB1958" s="101"/>
      <c r="RFC1958" s="101"/>
      <c r="RFD1958" s="101"/>
      <c r="RFE1958" s="101"/>
      <c r="RFF1958" s="101"/>
      <c r="RFG1958" s="101"/>
      <c r="RFH1958" s="101"/>
      <c r="RFI1958" s="101"/>
      <c r="RFJ1958" s="101"/>
      <c r="RFK1958" s="101"/>
      <c r="RFL1958" s="101"/>
      <c r="RFM1958" s="101"/>
      <c r="RFN1958" s="101"/>
      <c r="RFO1958" s="101"/>
      <c r="RFP1958" s="101"/>
      <c r="RFQ1958" s="101"/>
      <c r="RFR1958" s="101"/>
      <c r="RFS1958" s="101"/>
      <c r="RFT1958" s="101"/>
      <c r="RFU1958" s="101"/>
      <c r="RFV1958" s="101"/>
      <c r="RFW1958" s="101"/>
      <c r="RFX1958" s="101"/>
      <c r="RFY1958" s="101"/>
      <c r="RFZ1958" s="101"/>
      <c r="RGA1958" s="101"/>
      <c r="RGB1958" s="101"/>
      <c r="RGC1958" s="101"/>
      <c r="RGD1958" s="101"/>
      <c r="RGE1958" s="101"/>
      <c r="RGF1958" s="101"/>
      <c r="RGG1958" s="101"/>
      <c r="RGH1958" s="101"/>
      <c r="RGI1958" s="101"/>
      <c r="RGJ1958" s="101"/>
      <c r="RGK1958" s="101"/>
      <c r="RGL1958" s="101"/>
      <c r="RGM1958" s="101"/>
      <c r="RGN1958" s="101"/>
      <c r="RGO1958" s="101"/>
      <c r="RGP1958" s="101"/>
      <c r="RGQ1958" s="101"/>
      <c r="RGR1958" s="101"/>
      <c r="RGS1958" s="101"/>
      <c r="RGT1958" s="101"/>
      <c r="RGU1958" s="101"/>
      <c r="RGV1958" s="101"/>
      <c r="RGW1958" s="101"/>
      <c r="RGX1958" s="101"/>
      <c r="RGY1958" s="101"/>
      <c r="RGZ1958" s="101"/>
      <c r="RHA1958" s="101"/>
      <c r="RHB1958" s="101"/>
      <c r="RHC1958" s="101"/>
      <c r="RHD1958" s="101"/>
      <c r="RHE1958" s="101"/>
      <c r="RHF1958" s="101"/>
      <c r="RHG1958" s="101"/>
      <c r="RHH1958" s="101"/>
      <c r="RHI1958" s="101"/>
      <c r="RHJ1958" s="101"/>
      <c r="RHK1958" s="101"/>
      <c r="RHL1958" s="101"/>
      <c r="RHM1958" s="101"/>
      <c r="RHN1958" s="101"/>
      <c r="RHO1958" s="101"/>
      <c r="RHP1958" s="101"/>
      <c r="RHQ1958" s="101"/>
      <c r="RHR1958" s="101"/>
      <c r="RHS1958" s="101"/>
      <c r="RHT1958" s="101"/>
      <c r="RHU1958" s="101"/>
      <c r="RHV1958" s="101"/>
      <c r="RHW1958" s="101"/>
      <c r="RHX1958" s="101"/>
      <c r="RHY1958" s="101"/>
      <c r="RHZ1958" s="101"/>
      <c r="RIA1958" s="101"/>
      <c r="RIB1958" s="101"/>
      <c r="RIC1958" s="101"/>
      <c r="RID1958" s="101"/>
      <c r="RIE1958" s="101"/>
      <c r="RIF1958" s="101"/>
      <c r="RIG1958" s="101"/>
      <c r="RIH1958" s="101"/>
      <c r="RII1958" s="101"/>
      <c r="RIJ1958" s="101"/>
      <c r="RIK1958" s="101"/>
      <c r="RIL1958" s="101"/>
      <c r="RIM1958" s="101"/>
      <c r="RIN1958" s="101"/>
      <c r="RIO1958" s="101"/>
      <c r="RIP1958" s="101"/>
      <c r="RIQ1958" s="101"/>
      <c r="RIR1958" s="101"/>
      <c r="RIS1958" s="101"/>
      <c r="RIT1958" s="101"/>
      <c r="RIU1958" s="101"/>
      <c r="RIV1958" s="101"/>
      <c r="RIW1958" s="101"/>
      <c r="RIX1958" s="101"/>
      <c r="RIY1958" s="101"/>
      <c r="RIZ1958" s="101"/>
      <c r="RJA1958" s="101"/>
      <c r="RJB1958" s="101"/>
      <c r="RJC1958" s="101"/>
      <c r="RJD1958" s="101"/>
      <c r="RJE1958" s="101"/>
      <c r="RJF1958" s="101"/>
      <c r="RJG1958" s="101"/>
      <c r="RJH1958" s="101"/>
      <c r="RJI1958" s="101"/>
      <c r="RJJ1958" s="101"/>
      <c r="RJK1958" s="101"/>
      <c r="RJL1958" s="101"/>
      <c r="RJM1958" s="101"/>
      <c r="RJN1958" s="101"/>
      <c r="RJO1958" s="101"/>
      <c r="RJP1958" s="101"/>
      <c r="RJQ1958" s="101"/>
      <c r="RJR1958" s="101"/>
      <c r="RJS1958" s="101"/>
      <c r="RJT1958" s="101"/>
      <c r="RJU1958" s="101"/>
      <c r="RJV1958" s="101"/>
      <c r="RJW1958" s="101"/>
      <c r="RJX1958" s="101"/>
      <c r="RJY1958" s="101"/>
      <c r="RJZ1958" s="101"/>
      <c r="RKA1958" s="101"/>
      <c r="RKB1958" s="101"/>
      <c r="RKC1958" s="101"/>
      <c r="RKD1958" s="101"/>
      <c r="RKE1958" s="101"/>
      <c r="RKF1958" s="101"/>
      <c r="RKG1958" s="101"/>
      <c r="RKH1958" s="101"/>
      <c r="RKI1958" s="101"/>
      <c r="RKJ1958" s="101"/>
      <c r="RKK1958" s="101"/>
      <c r="RKL1958" s="101"/>
      <c r="RKM1958" s="101"/>
      <c r="RKN1958" s="101"/>
      <c r="RKO1958" s="101"/>
      <c r="RKP1958" s="101"/>
      <c r="RKQ1958" s="101"/>
      <c r="RKR1958" s="101"/>
      <c r="RKS1958" s="101"/>
      <c r="RKT1958" s="101"/>
      <c r="RKU1958" s="101"/>
      <c r="RKV1958" s="101"/>
      <c r="RKW1958" s="101"/>
      <c r="RKX1958" s="101"/>
      <c r="RKY1958" s="101"/>
      <c r="RKZ1958" s="101"/>
      <c r="RLA1958" s="101"/>
      <c r="RLB1958" s="101"/>
      <c r="RLC1958" s="101"/>
      <c r="RLD1958" s="101"/>
      <c r="RLE1958" s="101"/>
      <c r="RLF1958" s="101"/>
      <c r="RLG1958" s="101"/>
      <c r="RLH1958" s="101"/>
      <c r="RLI1958" s="101"/>
      <c r="RLJ1958" s="101"/>
      <c r="RLK1958" s="101"/>
      <c r="RLL1958" s="101"/>
      <c r="RLM1958" s="101"/>
      <c r="RLN1958" s="101"/>
      <c r="RLO1958" s="101"/>
      <c r="RLP1958" s="101"/>
      <c r="RLQ1958" s="101"/>
      <c r="RLR1958" s="101"/>
      <c r="RLS1958" s="101"/>
      <c r="RLT1958" s="101"/>
      <c r="RLU1958" s="101"/>
      <c r="RLV1958" s="101"/>
      <c r="RLW1958" s="101"/>
      <c r="RLX1958" s="101"/>
      <c r="RLY1958" s="101"/>
      <c r="RLZ1958" s="101"/>
      <c r="RMA1958" s="101"/>
      <c r="RMB1958" s="101"/>
      <c r="RMC1958" s="101"/>
      <c r="RMD1958" s="101"/>
      <c r="RME1958" s="101"/>
      <c r="RMF1958" s="101"/>
      <c r="RMG1958" s="101"/>
      <c r="RMH1958" s="101"/>
      <c r="RMI1958" s="101"/>
      <c r="RMJ1958" s="101"/>
      <c r="RMK1958" s="101"/>
      <c r="RML1958" s="101"/>
      <c r="RMM1958" s="101"/>
      <c r="RMN1958" s="101"/>
      <c r="RMO1958" s="101"/>
      <c r="RMP1958" s="101"/>
      <c r="RMQ1958" s="101"/>
      <c r="RMR1958" s="101"/>
      <c r="RMS1958" s="101"/>
      <c r="RMT1958" s="101"/>
      <c r="RMU1958" s="101"/>
      <c r="RMV1958" s="101"/>
      <c r="RMW1958" s="101"/>
      <c r="RMX1958" s="101"/>
      <c r="RMY1958" s="101"/>
      <c r="RMZ1958" s="101"/>
      <c r="RNA1958" s="101"/>
      <c r="RNB1958" s="101"/>
      <c r="RNC1958" s="101"/>
      <c r="RND1958" s="101"/>
      <c r="RNE1958" s="101"/>
      <c r="RNF1958" s="101"/>
      <c r="RNG1958" s="101"/>
      <c r="RNH1958" s="101"/>
      <c r="RNI1958" s="101"/>
      <c r="RNJ1958" s="101"/>
      <c r="RNK1958" s="101"/>
      <c r="RNL1958" s="101"/>
      <c r="RNM1958" s="101"/>
      <c r="RNN1958" s="101"/>
      <c r="RNO1958" s="101"/>
      <c r="RNP1958" s="101"/>
      <c r="RNQ1958" s="101"/>
      <c r="RNR1958" s="101"/>
      <c r="RNS1958" s="101"/>
      <c r="RNT1958" s="101"/>
      <c r="RNU1958" s="101"/>
      <c r="RNV1958" s="101"/>
      <c r="RNW1958" s="101"/>
      <c r="RNX1958" s="101"/>
      <c r="RNY1958" s="101"/>
      <c r="RNZ1958" s="101"/>
      <c r="ROA1958" s="101"/>
      <c r="ROB1958" s="101"/>
      <c r="ROC1958" s="101"/>
      <c r="ROD1958" s="101"/>
      <c r="ROE1958" s="101"/>
      <c r="ROF1958" s="101"/>
      <c r="ROG1958" s="101"/>
      <c r="ROH1958" s="101"/>
      <c r="ROI1958" s="101"/>
      <c r="ROJ1958" s="101"/>
      <c r="ROK1958" s="101"/>
      <c r="ROL1958" s="101"/>
      <c r="ROM1958" s="101"/>
      <c r="RON1958" s="101"/>
      <c r="ROO1958" s="101"/>
      <c r="ROP1958" s="101"/>
      <c r="ROQ1958" s="101"/>
      <c r="ROR1958" s="101"/>
      <c r="ROS1958" s="101"/>
      <c r="ROT1958" s="101"/>
      <c r="ROU1958" s="101"/>
      <c r="ROV1958" s="101"/>
      <c r="ROW1958" s="101"/>
      <c r="ROX1958" s="101"/>
      <c r="ROY1958" s="101"/>
      <c r="ROZ1958" s="101"/>
      <c r="RPA1958" s="101"/>
      <c r="RPB1958" s="101"/>
      <c r="RPC1958" s="101"/>
      <c r="RPD1958" s="101"/>
      <c r="RPE1958" s="101"/>
      <c r="RPF1958" s="101"/>
      <c r="RPG1958" s="101"/>
      <c r="RPH1958" s="101"/>
      <c r="RPI1958" s="101"/>
      <c r="RPJ1958" s="101"/>
      <c r="RPK1958" s="101"/>
      <c r="RPL1958" s="101"/>
      <c r="RPM1958" s="101"/>
      <c r="RPN1958" s="101"/>
      <c r="RPO1958" s="101"/>
      <c r="RPP1958" s="101"/>
      <c r="RPQ1958" s="101"/>
      <c r="RPR1958" s="101"/>
      <c r="RPS1958" s="101"/>
      <c r="RPT1958" s="101"/>
      <c r="RPU1958" s="101"/>
      <c r="RPV1958" s="101"/>
      <c r="RPW1958" s="101"/>
      <c r="RPX1958" s="101"/>
      <c r="RPY1958" s="101"/>
      <c r="RPZ1958" s="101"/>
      <c r="RQA1958" s="101"/>
      <c r="RQB1958" s="101"/>
      <c r="RQC1958" s="101"/>
      <c r="RQD1958" s="101"/>
      <c r="RQE1958" s="101"/>
      <c r="RQF1958" s="101"/>
      <c r="RQG1958" s="101"/>
      <c r="RQH1958" s="101"/>
      <c r="RQI1958" s="101"/>
      <c r="RQJ1958" s="101"/>
      <c r="RQK1958" s="101"/>
      <c r="RQL1958" s="101"/>
      <c r="RQM1958" s="101"/>
      <c r="RQN1958" s="101"/>
      <c r="RQO1958" s="101"/>
      <c r="RQP1958" s="101"/>
      <c r="RQQ1958" s="101"/>
      <c r="RQR1958" s="101"/>
      <c r="RQS1958" s="101"/>
      <c r="RQT1958" s="101"/>
      <c r="RQU1958" s="101"/>
      <c r="RQV1958" s="101"/>
      <c r="RQW1958" s="101"/>
      <c r="RQX1958" s="101"/>
      <c r="RQY1958" s="101"/>
      <c r="RQZ1958" s="101"/>
      <c r="RRA1958" s="101"/>
      <c r="RRB1958" s="101"/>
      <c r="RRC1958" s="101"/>
      <c r="RRD1958" s="101"/>
      <c r="RRE1958" s="101"/>
      <c r="RRF1958" s="101"/>
      <c r="RRG1958" s="101"/>
      <c r="RRH1958" s="101"/>
      <c r="RRI1958" s="101"/>
      <c r="RRJ1958" s="101"/>
      <c r="RRK1958" s="101"/>
      <c r="RRL1958" s="101"/>
      <c r="RRM1958" s="101"/>
      <c r="RRN1958" s="101"/>
      <c r="RRO1958" s="101"/>
      <c r="RRP1958" s="101"/>
      <c r="RRQ1958" s="101"/>
      <c r="RRR1958" s="101"/>
      <c r="RRS1958" s="101"/>
      <c r="RRT1958" s="101"/>
      <c r="RRU1958" s="101"/>
      <c r="RRV1958" s="101"/>
      <c r="RRW1958" s="101"/>
      <c r="RRX1958" s="101"/>
      <c r="RRY1958" s="101"/>
      <c r="RRZ1958" s="101"/>
      <c r="RSA1958" s="101"/>
      <c r="RSB1958" s="101"/>
      <c r="RSC1958" s="101"/>
      <c r="RSD1958" s="101"/>
      <c r="RSE1958" s="101"/>
      <c r="RSF1958" s="101"/>
      <c r="RSG1958" s="101"/>
      <c r="RSH1958" s="101"/>
      <c r="RSI1958" s="101"/>
      <c r="RSJ1958" s="101"/>
      <c r="RSK1958" s="101"/>
      <c r="RSL1958" s="101"/>
      <c r="RSM1958" s="101"/>
      <c r="RSN1958" s="101"/>
      <c r="RSO1958" s="101"/>
      <c r="RSP1958" s="101"/>
      <c r="RSQ1958" s="101"/>
      <c r="RSR1958" s="101"/>
      <c r="RSS1958" s="101"/>
      <c r="RST1958" s="101"/>
      <c r="RSU1958" s="101"/>
      <c r="RSV1958" s="101"/>
      <c r="RSW1958" s="101"/>
      <c r="RSX1958" s="101"/>
      <c r="RSY1958" s="101"/>
      <c r="RSZ1958" s="101"/>
      <c r="RTA1958" s="101"/>
      <c r="RTB1958" s="101"/>
      <c r="RTC1958" s="101"/>
      <c r="RTD1958" s="101"/>
      <c r="RTE1958" s="101"/>
      <c r="RTF1958" s="101"/>
      <c r="RTG1958" s="101"/>
      <c r="RTH1958" s="101"/>
      <c r="RTI1958" s="101"/>
      <c r="RTJ1958" s="101"/>
      <c r="RTK1958" s="101"/>
      <c r="RTL1958" s="101"/>
      <c r="RTM1958" s="101"/>
      <c r="RTN1958" s="101"/>
      <c r="RTO1958" s="101"/>
      <c r="RTP1958" s="101"/>
      <c r="RTQ1958" s="101"/>
      <c r="RTR1958" s="101"/>
      <c r="RTS1958" s="101"/>
      <c r="RTT1958" s="101"/>
      <c r="RTU1958" s="101"/>
      <c r="RTV1958" s="101"/>
      <c r="RTW1958" s="101"/>
      <c r="RTX1958" s="101"/>
      <c r="RTY1958" s="101"/>
      <c r="RTZ1958" s="101"/>
      <c r="RUA1958" s="101"/>
      <c r="RUB1958" s="101"/>
      <c r="RUC1958" s="101"/>
      <c r="RUD1958" s="101"/>
      <c r="RUE1958" s="101"/>
      <c r="RUF1958" s="101"/>
      <c r="RUG1958" s="101"/>
      <c r="RUH1958" s="101"/>
      <c r="RUI1958" s="101"/>
      <c r="RUJ1958" s="101"/>
      <c r="RUK1958" s="101"/>
      <c r="RUL1958" s="101"/>
      <c r="RUM1958" s="101"/>
      <c r="RUN1958" s="101"/>
      <c r="RUO1958" s="101"/>
      <c r="RUP1958" s="101"/>
      <c r="RUQ1958" s="101"/>
      <c r="RUR1958" s="101"/>
      <c r="RUS1958" s="101"/>
      <c r="RUT1958" s="101"/>
      <c r="RUU1958" s="101"/>
      <c r="RUV1958" s="101"/>
      <c r="RUW1958" s="101"/>
      <c r="RUX1958" s="101"/>
      <c r="RUY1958" s="101"/>
      <c r="RUZ1958" s="101"/>
      <c r="RVA1958" s="101"/>
      <c r="RVB1958" s="101"/>
      <c r="RVC1958" s="101"/>
      <c r="RVD1958" s="101"/>
      <c r="RVE1958" s="101"/>
      <c r="RVF1958" s="101"/>
      <c r="RVG1958" s="101"/>
      <c r="RVH1958" s="101"/>
      <c r="RVI1958" s="101"/>
      <c r="RVJ1958" s="101"/>
      <c r="RVK1958" s="101"/>
      <c r="RVL1958" s="101"/>
      <c r="RVM1958" s="101"/>
      <c r="RVN1958" s="101"/>
      <c r="RVO1958" s="101"/>
      <c r="RVP1958" s="101"/>
      <c r="RVQ1958" s="101"/>
      <c r="RVR1958" s="101"/>
      <c r="RVS1958" s="101"/>
      <c r="RVT1958" s="101"/>
      <c r="RVU1958" s="101"/>
      <c r="RVV1958" s="101"/>
      <c r="RVW1958" s="101"/>
      <c r="RVX1958" s="101"/>
      <c r="RVY1958" s="101"/>
      <c r="RVZ1958" s="101"/>
      <c r="RWA1958" s="101"/>
      <c r="RWB1958" s="101"/>
      <c r="RWC1958" s="101"/>
      <c r="RWD1958" s="101"/>
      <c r="RWE1958" s="101"/>
      <c r="RWF1958" s="101"/>
      <c r="RWG1958" s="101"/>
      <c r="RWH1958" s="101"/>
      <c r="RWI1958" s="101"/>
      <c r="RWJ1958" s="101"/>
      <c r="RWK1958" s="101"/>
      <c r="RWL1958" s="101"/>
      <c r="RWM1958" s="101"/>
      <c r="RWN1958" s="101"/>
      <c r="RWO1958" s="101"/>
      <c r="RWP1958" s="101"/>
      <c r="RWQ1958" s="101"/>
      <c r="RWR1958" s="101"/>
      <c r="RWS1958" s="101"/>
      <c r="RWT1958" s="101"/>
      <c r="RWU1958" s="101"/>
      <c r="RWV1958" s="101"/>
      <c r="RWW1958" s="101"/>
      <c r="RWX1958" s="101"/>
      <c r="RWY1958" s="101"/>
      <c r="RWZ1958" s="101"/>
      <c r="RXA1958" s="101"/>
      <c r="RXB1958" s="101"/>
      <c r="RXC1958" s="101"/>
      <c r="RXD1958" s="101"/>
      <c r="RXE1958" s="101"/>
      <c r="RXF1958" s="101"/>
      <c r="RXG1958" s="101"/>
      <c r="RXH1958" s="101"/>
      <c r="RXI1958" s="101"/>
      <c r="RXJ1958" s="101"/>
      <c r="RXK1958" s="101"/>
      <c r="RXL1958" s="101"/>
      <c r="RXM1958" s="101"/>
      <c r="RXN1958" s="101"/>
      <c r="RXO1958" s="101"/>
      <c r="RXP1958" s="101"/>
      <c r="RXQ1958" s="101"/>
      <c r="RXR1958" s="101"/>
      <c r="RXS1958" s="101"/>
      <c r="RXT1958" s="101"/>
      <c r="RXU1958" s="101"/>
      <c r="RXV1958" s="101"/>
      <c r="RXW1958" s="101"/>
      <c r="RXX1958" s="101"/>
      <c r="RXY1958" s="101"/>
      <c r="RXZ1958" s="101"/>
      <c r="RYA1958" s="101"/>
      <c r="RYB1958" s="101"/>
      <c r="RYC1958" s="101"/>
      <c r="RYD1958" s="101"/>
      <c r="RYE1958" s="101"/>
      <c r="RYF1958" s="101"/>
      <c r="RYG1958" s="101"/>
      <c r="RYH1958" s="101"/>
      <c r="RYI1958" s="101"/>
      <c r="RYJ1958" s="101"/>
      <c r="RYK1958" s="101"/>
      <c r="RYL1958" s="101"/>
      <c r="RYM1958" s="101"/>
      <c r="RYN1958" s="101"/>
      <c r="RYO1958" s="101"/>
      <c r="RYP1958" s="101"/>
      <c r="RYQ1958" s="101"/>
      <c r="RYR1958" s="101"/>
      <c r="RYS1958" s="101"/>
      <c r="RYT1958" s="101"/>
      <c r="RYU1958" s="101"/>
      <c r="RYV1958" s="101"/>
      <c r="RYW1958" s="101"/>
      <c r="RYX1958" s="101"/>
      <c r="RYY1958" s="101"/>
      <c r="RYZ1958" s="101"/>
      <c r="RZA1958" s="101"/>
      <c r="RZB1958" s="101"/>
      <c r="RZC1958" s="101"/>
      <c r="RZD1958" s="101"/>
      <c r="RZE1958" s="101"/>
      <c r="RZF1958" s="101"/>
      <c r="RZG1958" s="101"/>
      <c r="RZH1958" s="101"/>
      <c r="RZI1958" s="101"/>
      <c r="RZJ1958" s="101"/>
      <c r="RZK1958" s="101"/>
      <c r="RZL1958" s="101"/>
      <c r="RZM1958" s="101"/>
      <c r="RZN1958" s="101"/>
      <c r="RZO1958" s="101"/>
      <c r="RZP1958" s="101"/>
      <c r="RZQ1958" s="101"/>
      <c r="RZR1958" s="101"/>
      <c r="RZS1958" s="101"/>
      <c r="RZT1958" s="101"/>
      <c r="RZU1958" s="101"/>
      <c r="RZV1958" s="101"/>
      <c r="RZW1958" s="101"/>
      <c r="RZX1958" s="101"/>
      <c r="RZY1958" s="101"/>
      <c r="RZZ1958" s="101"/>
      <c r="SAA1958" s="101"/>
      <c r="SAB1958" s="101"/>
      <c r="SAC1958" s="101"/>
      <c r="SAD1958" s="101"/>
      <c r="SAE1958" s="101"/>
      <c r="SAF1958" s="101"/>
      <c r="SAG1958" s="101"/>
      <c r="SAH1958" s="101"/>
      <c r="SAI1958" s="101"/>
      <c r="SAJ1958" s="101"/>
      <c r="SAK1958" s="101"/>
      <c r="SAL1958" s="101"/>
      <c r="SAM1958" s="101"/>
      <c r="SAN1958" s="101"/>
      <c r="SAO1958" s="101"/>
      <c r="SAP1958" s="101"/>
      <c r="SAQ1958" s="101"/>
      <c r="SAR1958" s="101"/>
      <c r="SAS1958" s="101"/>
      <c r="SAT1958" s="101"/>
      <c r="SAU1958" s="101"/>
      <c r="SAV1958" s="101"/>
      <c r="SAW1958" s="101"/>
      <c r="SAX1958" s="101"/>
      <c r="SAY1958" s="101"/>
      <c r="SAZ1958" s="101"/>
      <c r="SBA1958" s="101"/>
      <c r="SBB1958" s="101"/>
      <c r="SBC1958" s="101"/>
      <c r="SBD1958" s="101"/>
      <c r="SBE1958" s="101"/>
      <c r="SBF1958" s="101"/>
      <c r="SBG1958" s="101"/>
      <c r="SBH1958" s="101"/>
      <c r="SBI1958" s="101"/>
      <c r="SBJ1958" s="101"/>
      <c r="SBK1958" s="101"/>
      <c r="SBL1958" s="101"/>
      <c r="SBM1958" s="101"/>
      <c r="SBN1958" s="101"/>
      <c r="SBO1958" s="101"/>
      <c r="SBP1958" s="101"/>
      <c r="SBQ1958" s="101"/>
      <c r="SBR1958" s="101"/>
      <c r="SBS1958" s="101"/>
      <c r="SBT1958" s="101"/>
      <c r="SBU1958" s="101"/>
      <c r="SBV1958" s="101"/>
      <c r="SBW1958" s="101"/>
      <c r="SBX1958" s="101"/>
      <c r="SBY1958" s="101"/>
      <c r="SBZ1958" s="101"/>
      <c r="SCA1958" s="101"/>
      <c r="SCB1958" s="101"/>
      <c r="SCC1958" s="101"/>
      <c r="SCD1958" s="101"/>
      <c r="SCE1958" s="101"/>
      <c r="SCF1958" s="101"/>
      <c r="SCG1958" s="101"/>
      <c r="SCH1958" s="101"/>
      <c r="SCI1958" s="101"/>
      <c r="SCJ1958" s="101"/>
      <c r="SCK1958" s="101"/>
      <c r="SCL1958" s="101"/>
      <c r="SCM1958" s="101"/>
      <c r="SCN1958" s="101"/>
      <c r="SCO1958" s="101"/>
      <c r="SCP1958" s="101"/>
      <c r="SCQ1958" s="101"/>
      <c r="SCR1958" s="101"/>
      <c r="SCS1958" s="101"/>
      <c r="SCT1958" s="101"/>
      <c r="SCU1958" s="101"/>
      <c r="SCV1958" s="101"/>
      <c r="SCW1958" s="101"/>
      <c r="SCX1958" s="101"/>
      <c r="SCY1958" s="101"/>
      <c r="SCZ1958" s="101"/>
      <c r="SDA1958" s="101"/>
      <c r="SDB1958" s="101"/>
      <c r="SDC1958" s="101"/>
      <c r="SDD1958" s="101"/>
      <c r="SDE1958" s="101"/>
      <c r="SDF1958" s="101"/>
      <c r="SDG1958" s="101"/>
      <c r="SDH1958" s="101"/>
      <c r="SDI1958" s="101"/>
      <c r="SDJ1958" s="101"/>
      <c r="SDK1958" s="101"/>
      <c r="SDL1958" s="101"/>
      <c r="SDM1958" s="101"/>
      <c r="SDN1958" s="101"/>
      <c r="SDO1958" s="101"/>
      <c r="SDP1958" s="101"/>
      <c r="SDQ1958" s="101"/>
      <c r="SDR1958" s="101"/>
      <c r="SDS1958" s="101"/>
      <c r="SDT1958" s="101"/>
      <c r="SDU1958" s="101"/>
      <c r="SDV1958" s="101"/>
      <c r="SDW1958" s="101"/>
      <c r="SDX1958" s="101"/>
      <c r="SDY1958" s="101"/>
      <c r="SDZ1958" s="101"/>
      <c r="SEA1958" s="101"/>
      <c r="SEB1958" s="101"/>
      <c r="SEC1958" s="101"/>
      <c r="SED1958" s="101"/>
      <c r="SEE1958" s="101"/>
      <c r="SEF1958" s="101"/>
      <c r="SEG1958" s="101"/>
      <c r="SEH1958" s="101"/>
      <c r="SEI1958" s="101"/>
      <c r="SEJ1958" s="101"/>
      <c r="SEK1958" s="101"/>
      <c r="SEL1958" s="101"/>
      <c r="SEM1958" s="101"/>
      <c r="SEN1958" s="101"/>
      <c r="SEO1958" s="101"/>
      <c r="SEP1958" s="101"/>
      <c r="SEQ1958" s="101"/>
      <c r="SER1958" s="101"/>
      <c r="SES1958" s="101"/>
      <c r="SET1958" s="101"/>
      <c r="SEU1958" s="101"/>
      <c r="SEV1958" s="101"/>
      <c r="SEW1958" s="101"/>
      <c r="SEX1958" s="101"/>
      <c r="SEY1958" s="101"/>
      <c r="SEZ1958" s="101"/>
      <c r="SFA1958" s="101"/>
      <c r="SFB1958" s="101"/>
      <c r="SFC1958" s="101"/>
      <c r="SFD1958" s="101"/>
      <c r="SFE1958" s="101"/>
      <c r="SFF1958" s="101"/>
      <c r="SFG1958" s="101"/>
      <c r="SFH1958" s="101"/>
      <c r="SFI1958" s="101"/>
      <c r="SFJ1958" s="101"/>
      <c r="SFK1958" s="101"/>
      <c r="SFL1958" s="101"/>
      <c r="SFM1958" s="101"/>
      <c r="SFN1958" s="101"/>
      <c r="SFO1958" s="101"/>
      <c r="SFP1958" s="101"/>
      <c r="SFQ1958" s="101"/>
      <c r="SFR1958" s="101"/>
      <c r="SFS1958" s="101"/>
      <c r="SFT1958" s="101"/>
      <c r="SFU1958" s="101"/>
      <c r="SFV1958" s="101"/>
      <c r="SFW1958" s="101"/>
      <c r="SFX1958" s="101"/>
      <c r="SFY1958" s="101"/>
      <c r="SFZ1958" s="101"/>
      <c r="SGA1958" s="101"/>
      <c r="SGB1958" s="101"/>
      <c r="SGC1958" s="101"/>
      <c r="SGD1958" s="101"/>
      <c r="SGE1958" s="101"/>
      <c r="SGF1958" s="101"/>
      <c r="SGG1958" s="101"/>
      <c r="SGH1958" s="101"/>
      <c r="SGI1958" s="101"/>
      <c r="SGJ1958" s="101"/>
      <c r="SGK1958" s="101"/>
      <c r="SGL1958" s="101"/>
      <c r="SGM1958" s="101"/>
      <c r="SGN1958" s="101"/>
      <c r="SGO1958" s="101"/>
      <c r="SGP1958" s="101"/>
      <c r="SGQ1958" s="101"/>
      <c r="SGR1958" s="101"/>
      <c r="SGS1958" s="101"/>
      <c r="SGT1958" s="101"/>
      <c r="SGU1958" s="101"/>
      <c r="SGV1958" s="101"/>
      <c r="SGW1958" s="101"/>
      <c r="SGX1958" s="101"/>
      <c r="SGY1958" s="101"/>
      <c r="SGZ1958" s="101"/>
      <c r="SHA1958" s="101"/>
      <c r="SHB1958" s="101"/>
      <c r="SHC1958" s="101"/>
      <c r="SHD1958" s="101"/>
      <c r="SHE1958" s="101"/>
      <c r="SHF1958" s="101"/>
      <c r="SHG1958" s="101"/>
      <c r="SHH1958" s="101"/>
      <c r="SHI1958" s="101"/>
      <c r="SHJ1958" s="101"/>
      <c r="SHK1958" s="101"/>
      <c r="SHL1958" s="101"/>
      <c r="SHM1958" s="101"/>
      <c r="SHN1958" s="101"/>
      <c r="SHO1958" s="101"/>
      <c r="SHP1958" s="101"/>
      <c r="SHQ1958" s="101"/>
      <c r="SHR1958" s="101"/>
      <c r="SHS1958" s="101"/>
      <c r="SHT1958" s="101"/>
      <c r="SHU1958" s="101"/>
      <c r="SHV1958" s="101"/>
      <c r="SHW1958" s="101"/>
      <c r="SHX1958" s="101"/>
      <c r="SHY1958" s="101"/>
      <c r="SHZ1958" s="101"/>
      <c r="SIA1958" s="101"/>
      <c r="SIB1958" s="101"/>
      <c r="SIC1958" s="101"/>
      <c r="SID1958" s="101"/>
      <c r="SIE1958" s="101"/>
      <c r="SIF1958" s="101"/>
      <c r="SIG1958" s="101"/>
      <c r="SIH1958" s="101"/>
      <c r="SII1958" s="101"/>
      <c r="SIJ1958" s="101"/>
      <c r="SIK1958" s="101"/>
      <c r="SIL1958" s="101"/>
      <c r="SIM1958" s="101"/>
      <c r="SIN1958" s="101"/>
      <c r="SIO1958" s="101"/>
      <c r="SIP1958" s="101"/>
      <c r="SIQ1958" s="101"/>
      <c r="SIR1958" s="101"/>
      <c r="SIS1958" s="101"/>
      <c r="SIT1958" s="101"/>
      <c r="SIU1958" s="101"/>
      <c r="SIV1958" s="101"/>
      <c r="SIW1958" s="101"/>
      <c r="SIX1958" s="101"/>
      <c r="SIY1958" s="101"/>
      <c r="SIZ1958" s="101"/>
      <c r="SJA1958" s="101"/>
      <c r="SJB1958" s="101"/>
      <c r="SJC1958" s="101"/>
      <c r="SJD1958" s="101"/>
      <c r="SJE1958" s="101"/>
      <c r="SJF1958" s="101"/>
      <c r="SJG1958" s="101"/>
      <c r="SJH1958" s="101"/>
      <c r="SJI1958" s="101"/>
      <c r="SJJ1958" s="101"/>
      <c r="SJK1958" s="101"/>
      <c r="SJL1958" s="101"/>
      <c r="SJM1958" s="101"/>
      <c r="SJN1958" s="101"/>
      <c r="SJO1958" s="101"/>
      <c r="SJP1958" s="101"/>
      <c r="SJQ1958" s="101"/>
      <c r="SJR1958" s="101"/>
      <c r="SJS1958" s="101"/>
      <c r="SJT1958" s="101"/>
      <c r="SJU1958" s="101"/>
      <c r="SJV1958" s="101"/>
      <c r="SJW1958" s="101"/>
      <c r="SJX1958" s="101"/>
      <c r="SJY1958" s="101"/>
      <c r="SJZ1958" s="101"/>
      <c r="SKA1958" s="101"/>
      <c r="SKB1958" s="101"/>
      <c r="SKC1958" s="101"/>
      <c r="SKD1958" s="101"/>
      <c r="SKE1958" s="101"/>
      <c r="SKF1958" s="101"/>
      <c r="SKG1958" s="101"/>
      <c r="SKH1958" s="101"/>
      <c r="SKI1958" s="101"/>
      <c r="SKJ1958" s="101"/>
      <c r="SKK1958" s="101"/>
      <c r="SKL1958" s="101"/>
      <c r="SKM1958" s="101"/>
      <c r="SKN1958" s="101"/>
      <c r="SKO1958" s="101"/>
      <c r="SKP1958" s="101"/>
      <c r="SKQ1958" s="101"/>
      <c r="SKR1958" s="101"/>
      <c r="SKS1958" s="101"/>
      <c r="SKT1958" s="101"/>
      <c r="SKU1958" s="101"/>
      <c r="SKV1958" s="101"/>
      <c r="SKW1958" s="101"/>
      <c r="SKX1958" s="101"/>
      <c r="SKY1958" s="101"/>
      <c r="SKZ1958" s="101"/>
      <c r="SLA1958" s="101"/>
      <c r="SLB1958" s="101"/>
      <c r="SLC1958" s="101"/>
      <c r="SLD1958" s="101"/>
      <c r="SLE1958" s="101"/>
      <c r="SLF1958" s="101"/>
      <c r="SLG1958" s="101"/>
      <c r="SLH1958" s="101"/>
      <c r="SLI1958" s="101"/>
      <c r="SLJ1958" s="101"/>
      <c r="SLK1958" s="101"/>
      <c r="SLL1958" s="101"/>
      <c r="SLM1958" s="101"/>
      <c r="SLN1958" s="101"/>
      <c r="SLO1958" s="101"/>
      <c r="SLP1958" s="101"/>
      <c r="SLQ1958" s="101"/>
      <c r="SLR1958" s="101"/>
      <c r="SLS1958" s="101"/>
      <c r="SLT1958" s="101"/>
      <c r="SLU1958" s="101"/>
      <c r="SLV1958" s="101"/>
      <c r="SLW1958" s="101"/>
      <c r="SLX1958" s="101"/>
      <c r="SLY1958" s="101"/>
      <c r="SLZ1958" s="101"/>
      <c r="SMA1958" s="101"/>
      <c r="SMB1958" s="101"/>
      <c r="SMC1958" s="101"/>
      <c r="SMD1958" s="101"/>
      <c r="SME1958" s="101"/>
      <c r="SMF1958" s="101"/>
      <c r="SMG1958" s="101"/>
      <c r="SMH1958" s="101"/>
      <c r="SMI1958" s="101"/>
      <c r="SMJ1958" s="101"/>
      <c r="SMK1958" s="101"/>
      <c r="SML1958" s="101"/>
      <c r="SMM1958" s="101"/>
      <c r="SMN1958" s="101"/>
      <c r="SMO1958" s="101"/>
      <c r="SMP1958" s="101"/>
      <c r="SMQ1958" s="101"/>
      <c r="SMR1958" s="101"/>
      <c r="SMS1958" s="101"/>
      <c r="SMT1958" s="101"/>
      <c r="SMU1958" s="101"/>
      <c r="SMV1958" s="101"/>
      <c r="SMW1958" s="101"/>
      <c r="SMX1958" s="101"/>
      <c r="SMY1958" s="101"/>
      <c r="SMZ1958" s="101"/>
      <c r="SNA1958" s="101"/>
      <c r="SNB1958" s="101"/>
      <c r="SNC1958" s="101"/>
      <c r="SND1958" s="101"/>
      <c r="SNE1958" s="101"/>
      <c r="SNF1958" s="101"/>
      <c r="SNG1958" s="101"/>
      <c r="SNH1958" s="101"/>
      <c r="SNI1958" s="101"/>
      <c r="SNJ1958" s="101"/>
      <c r="SNK1958" s="101"/>
      <c r="SNL1958" s="101"/>
      <c r="SNM1958" s="101"/>
      <c r="SNN1958" s="101"/>
      <c r="SNO1958" s="101"/>
      <c r="SNP1958" s="101"/>
      <c r="SNQ1958" s="101"/>
      <c r="SNR1958" s="101"/>
      <c r="SNS1958" s="101"/>
      <c r="SNT1958" s="101"/>
      <c r="SNU1958" s="101"/>
      <c r="SNV1958" s="101"/>
      <c r="SNW1958" s="101"/>
      <c r="SNX1958" s="101"/>
      <c r="SNY1958" s="101"/>
      <c r="SNZ1958" s="101"/>
      <c r="SOA1958" s="101"/>
      <c r="SOB1958" s="101"/>
      <c r="SOC1958" s="101"/>
      <c r="SOD1958" s="101"/>
      <c r="SOE1958" s="101"/>
      <c r="SOF1958" s="101"/>
      <c r="SOG1958" s="101"/>
      <c r="SOH1958" s="101"/>
      <c r="SOI1958" s="101"/>
      <c r="SOJ1958" s="101"/>
      <c r="SOK1958" s="101"/>
      <c r="SOL1958" s="101"/>
      <c r="SOM1958" s="101"/>
      <c r="SON1958" s="101"/>
      <c r="SOO1958" s="101"/>
      <c r="SOP1958" s="101"/>
      <c r="SOQ1958" s="101"/>
      <c r="SOR1958" s="101"/>
      <c r="SOS1958" s="101"/>
      <c r="SOT1958" s="101"/>
      <c r="SOU1958" s="101"/>
      <c r="SOV1958" s="101"/>
      <c r="SOW1958" s="101"/>
      <c r="SOX1958" s="101"/>
      <c r="SOY1958" s="101"/>
      <c r="SOZ1958" s="101"/>
      <c r="SPA1958" s="101"/>
      <c r="SPB1958" s="101"/>
      <c r="SPC1958" s="101"/>
      <c r="SPD1958" s="101"/>
      <c r="SPE1958" s="101"/>
      <c r="SPF1958" s="101"/>
      <c r="SPG1958" s="101"/>
      <c r="SPH1958" s="101"/>
      <c r="SPI1958" s="101"/>
      <c r="SPJ1958" s="101"/>
      <c r="SPK1958" s="101"/>
      <c r="SPL1958" s="101"/>
      <c r="SPM1958" s="101"/>
      <c r="SPN1958" s="101"/>
      <c r="SPO1958" s="101"/>
      <c r="SPP1958" s="101"/>
      <c r="SPQ1958" s="101"/>
      <c r="SPR1958" s="101"/>
      <c r="SPS1958" s="101"/>
      <c r="SPT1958" s="101"/>
      <c r="SPU1958" s="101"/>
      <c r="SPV1958" s="101"/>
      <c r="SPW1958" s="101"/>
      <c r="SPX1958" s="101"/>
      <c r="SPY1958" s="101"/>
      <c r="SPZ1958" s="101"/>
      <c r="SQA1958" s="101"/>
      <c r="SQB1958" s="101"/>
      <c r="SQC1958" s="101"/>
      <c r="SQD1958" s="101"/>
      <c r="SQE1958" s="101"/>
      <c r="SQF1958" s="101"/>
      <c r="SQG1958" s="101"/>
      <c r="SQH1958" s="101"/>
      <c r="SQI1958" s="101"/>
      <c r="SQJ1958" s="101"/>
      <c r="SQK1958" s="101"/>
      <c r="SQL1958" s="101"/>
      <c r="SQM1958" s="101"/>
      <c r="SQN1958" s="101"/>
      <c r="SQO1958" s="101"/>
      <c r="SQP1958" s="101"/>
      <c r="SQQ1958" s="101"/>
      <c r="SQR1958" s="101"/>
      <c r="SQS1958" s="101"/>
      <c r="SQT1958" s="101"/>
      <c r="SQU1958" s="101"/>
      <c r="SQV1958" s="101"/>
      <c r="SQW1958" s="101"/>
      <c r="SQX1958" s="101"/>
      <c r="SQY1958" s="101"/>
      <c r="SQZ1958" s="101"/>
      <c r="SRA1958" s="101"/>
      <c r="SRB1958" s="101"/>
      <c r="SRC1958" s="101"/>
      <c r="SRD1958" s="101"/>
      <c r="SRE1958" s="101"/>
      <c r="SRF1958" s="101"/>
      <c r="SRG1958" s="101"/>
      <c r="SRH1958" s="101"/>
      <c r="SRI1958" s="101"/>
      <c r="SRJ1958" s="101"/>
      <c r="SRK1958" s="101"/>
      <c r="SRL1958" s="101"/>
      <c r="SRM1958" s="101"/>
      <c r="SRN1958" s="101"/>
      <c r="SRO1958" s="101"/>
      <c r="SRP1958" s="101"/>
      <c r="SRQ1958" s="101"/>
      <c r="SRR1958" s="101"/>
      <c r="SRS1958" s="101"/>
      <c r="SRT1958" s="101"/>
      <c r="SRU1958" s="101"/>
      <c r="SRV1958" s="101"/>
      <c r="SRW1958" s="101"/>
      <c r="SRX1958" s="101"/>
      <c r="SRY1958" s="101"/>
      <c r="SRZ1958" s="101"/>
      <c r="SSA1958" s="101"/>
      <c r="SSB1958" s="101"/>
      <c r="SSC1958" s="101"/>
      <c r="SSD1958" s="101"/>
      <c r="SSE1958" s="101"/>
      <c r="SSF1958" s="101"/>
      <c r="SSG1958" s="101"/>
      <c r="SSH1958" s="101"/>
      <c r="SSI1958" s="101"/>
      <c r="SSJ1958" s="101"/>
      <c r="SSK1958" s="101"/>
      <c r="SSL1958" s="101"/>
      <c r="SSM1958" s="101"/>
      <c r="SSN1958" s="101"/>
      <c r="SSO1958" s="101"/>
      <c r="SSP1958" s="101"/>
      <c r="SSQ1958" s="101"/>
      <c r="SSR1958" s="101"/>
      <c r="SSS1958" s="101"/>
      <c r="SST1958" s="101"/>
      <c r="SSU1958" s="101"/>
      <c r="SSV1958" s="101"/>
      <c r="SSW1958" s="101"/>
      <c r="SSX1958" s="101"/>
      <c r="SSY1958" s="101"/>
      <c r="SSZ1958" s="101"/>
      <c r="STA1958" s="101"/>
      <c r="STB1958" s="101"/>
      <c r="STC1958" s="101"/>
      <c r="STD1958" s="101"/>
      <c r="STE1958" s="101"/>
      <c r="STF1958" s="101"/>
      <c r="STG1958" s="101"/>
      <c r="STH1958" s="101"/>
      <c r="STI1958" s="101"/>
      <c r="STJ1958" s="101"/>
      <c r="STK1958" s="101"/>
      <c r="STL1958" s="101"/>
      <c r="STM1958" s="101"/>
      <c r="STN1958" s="101"/>
      <c r="STO1958" s="101"/>
      <c r="STP1958" s="101"/>
      <c r="STQ1958" s="101"/>
      <c r="STR1958" s="101"/>
      <c r="STS1958" s="101"/>
      <c r="STT1958" s="101"/>
      <c r="STU1958" s="101"/>
      <c r="STV1958" s="101"/>
      <c r="STW1958" s="101"/>
      <c r="STX1958" s="101"/>
      <c r="STY1958" s="101"/>
      <c r="STZ1958" s="101"/>
      <c r="SUA1958" s="101"/>
      <c r="SUB1958" s="101"/>
      <c r="SUC1958" s="101"/>
      <c r="SUD1958" s="101"/>
      <c r="SUE1958" s="101"/>
      <c r="SUF1958" s="101"/>
      <c r="SUG1958" s="101"/>
      <c r="SUH1958" s="101"/>
      <c r="SUI1958" s="101"/>
      <c r="SUJ1958" s="101"/>
      <c r="SUK1958" s="101"/>
      <c r="SUL1958" s="101"/>
      <c r="SUM1958" s="101"/>
      <c r="SUN1958" s="101"/>
      <c r="SUO1958" s="101"/>
      <c r="SUP1958" s="101"/>
      <c r="SUQ1958" s="101"/>
      <c r="SUR1958" s="101"/>
      <c r="SUS1958" s="101"/>
      <c r="SUT1958" s="101"/>
      <c r="SUU1958" s="101"/>
      <c r="SUV1958" s="101"/>
      <c r="SUW1958" s="101"/>
      <c r="SUX1958" s="101"/>
      <c r="SUY1958" s="101"/>
      <c r="SUZ1958" s="101"/>
      <c r="SVA1958" s="101"/>
      <c r="SVB1958" s="101"/>
      <c r="SVC1958" s="101"/>
      <c r="SVD1958" s="101"/>
      <c r="SVE1958" s="101"/>
      <c r="SVF1958" s="101"/>
      <c r="SVG1958" s="101"/>
      <c r="SVH1958" s="101"/>
      <c r="SVI1958" s="101"/>
      <c r="SVJ1958" s="101"/>
      <c r="SVK1958" s="101"/>
      <c r="SVL1958" s="101"/>
      <c r="SVM1958" s="101"/>
      <c r="SVN1958" s="101"/>
      <c r="SVO1958" s="101"/>
      <c r="SVP1958" s="101"/>
      <c r="SVQ1958" s="101"/>
      <c r="SVR1958" s="101"/>
      <c r="SVS1958" s="101"/>
      <c r="SVT1958" s="101"/>
      <c r="SVU1958" s="101"/>
      <c r="SVV1958" s="101"/>
      <c r="SVW1958" s="101"/>
      <c r="SVX1958" s="101"/>
      <c r="SVY1958" s="101"/>
      <c r="SVZ1958" s="101"/>
      <c r="SWA1958" s="101"/>
      <c r="SWB1958" s="101"/>
      <c r="SWC1958" s="101"/>
      <c r="SWD1958" s="101"/>
      <c r="SWE1958" s="101"/>
      <c r="SWF1958" s="101"/>
      <c r="SWG1958" s="101"/>
      <c r="SWH1958" s="101"/>
      <c r="SWI1958" s="101"/>
      <c r="SWJ1958" s="101"/>
      <c r="SWK1958" s="101"/>
      <c r="SWL1958" s="101"/>
      <c r="SWM1958" s="101"/>
      <c r="SWN1958" s="101"/>
      <c r="SWO1958" s="101"/>
      <c r="SWP1958" s="101"/>
      <c r="SWQ1958" s="101"/>
      <c r="SWR1958" s="101"/>
      <c r="SWS1958" s="101"/>
      <c r="SWT1958" s="101"/>
      <c r="SWU1958" s="101"/>
      <c r="SWV1958" s="101"/>
      <c r="SWW1958" s="101"/>
      <c r="SWX1958" s="101"/>
      <c r="SWY1958" s="101"/>
      <c r="SWZ1958" s="101"/>
      <c r="SXA1958" s="101"/>
      <c r="SXB1958" s="101"/>
      <c r="SXC1958" s="101"/>
      <c r="SXD1958" s="101"/>
      <c r="SXE1958" s="101"/>
      <c r="SXF1958" s="101"/>
      <c r="SXG1958" s="101"/>
      <c r="SXH1958" s="101"/>
      <c r="SXI1958" s="101"/>
      <c r="SXJ1958" s="101"/>
      <c r="SXK1958" s="101"/>
      <c r="SXL1958" s="101"/>
      <c r="SXM1958" s="101"/>
      <c r="SXN1958" s="101"/>
      <c r="SXO1958" s="101"/>
      <c r="SXP1958" s="101"/>
      <c r="SXQ1958" s="101"/>
      <c r="SXR1958" s="101"/>
      <c r="SXS1958" s="101"/>
      <c r="SXT1958" s="101"/>
      <c r="SXU1958" s="101"/>
      <c r="SXV1958" s="101"/>
      <c r="SXW1958" s="101"/>
      <c r="SXX1958" s="101"/>
      <c r="SXY1958" s="101"/>
      <c r="SXZ1958" s="101"/>
      <c r="SYA1958" s="101"/>
      <c r="SYB1958" s="101"/>
      <c r="SYC1958" s="101"/>
      <c r="SYD1958" s="101"/>
      <c r="SYE1958" s="101"/>
      <c r="SYF1958" s="101"/>
      <c r="SYG1958" s="101"/>
      <c r="SYH1958" s="101"/>
      <c r="SYI1958" s="101"/>
      <c r="SYJ1958" s="101"/>
      <c r="SYK1958" s="101"/>
      <c r="SYL1958" s="101"/>
      <c r="SYM1958" s="101"/>
      <c r="SYN1958" s="101"/>
      <c r="SYO1958" s="101"/>
      <c r="SYP1958" s="101"/>
      <c r="SYQ1958" s="101"/>
      <c r="SYR1958" s="101"/>
      <c r="SYS1958" s="101"/>
      <c r="SYT1958" s="101"/>
      <c r="SYU1958" s="101"/>
      <c r="SYV1958" s="101"/>
      <c r="SYW1958" s="101"/>
      <c r="SYX1958" s="101"/>
      <c r="SYY1958" s="101"/>
      <c r="SYZ1958" s="101"/>
      <c r="SZA1958" s="101"/>
      <c r="SZB1958" s="101"/>
      <c r="SZC1958" s="101"/>
      <c r="SZD1958" s="101"/>
      <c r="SZE1958" s="101"/>
      <c r="SZF1958" s="101"/>
      <c r="SZG1958" s="101"/>
      <c r="SZH1958" s="101"/>
      <c r="SZI1958" s="101"/>
      <c r="SZJ1958" s="101"/>
      <c r="SZK1958" s="101"/>
      <c r="SZL1958" s="101"/>
      <c r="SZM1958" s="101"/>
      <c r="SZN1958" s="101"/>
      <c r="SZO1958" s="101"/>
      <c r="SZP1958" s="101"/>
      <c r="SZQ1958" s="101"/>
      <c r="SZR1958" s="101"/>
      <c r="SZS1958" s="101"/>
      <c r="SZT1958" s="101"/>
      <c r="SZU1958" s="101"/>
      <c r="SZV1958" s="101"/>
      <c r="SZW1958" s="101"/>
      <c r="SZX1958" s="101"/>
      <c r="SZY1958" s="101"/>
      <c r="SZZ1958" s="101"/>
      <c r="TAA1958" s="101"/>
      <c r="TAB1958" s="101"/>
      <c r="TAC1958" s="101"/>
      <c r="TAD1958" s="101"/>
      <c r="TAE1958" s="101"/>
      <c r="TAF1958" s="101"/>
      <c r="TAG1958" s="101"/>
      <c r="TAH1958" s="101"/>
      <c r="TAI1958" s="101"/>
      <c r="TAJ1958" s="101"/>
      <c r="TAK1958" s="101"/>
      <c r="TAL1958" s="101"/>
      <c r="TAM1958" s="101"/>
      <c r="TAN1958" s="101"/>
      <c r="TAO1958" s="101"/>
      <c r="TAP1958" s="101"/>
      <c r="TAQ1958" s="101"/>
      <c r="TAR1958" s="101"/>
      <c r="TAS1958" s="101"/>
      <c r="TAT1958" s="101"/>
      <c r="TAU1958" s="101"/>
      <c r="TAV1958" s="101"/>
      <c r="TAW1958" s="101"/>
      <c r="TAX1958" s="101"/>
      <c r="TAY1958" s="101"/>
      <c r="TAZ1958" s="101"/>
      <c r="TBA1958" s="101"/>
      <c r="TBB1958" s="101"/>
      <c r="TBC1958" s="101"/>
      <c r="TBD1958" s="101"/>
      <c r="TBE1958" s="101"/>
      <c r="TBF1958" s="101"/>
      <c r="TBG1958" s="101"/>
      <c r="TBH1958" s="101"/>
      <c r="TBI1958" s="101"/>
      <c r="TBJ1958" s="101"/>
      <c r="TBK1958" s="101"/>
      <c r="TBL1958" s="101"/>
      <c r="TBM1958" s="101"/>
      <c r="TBN1958" s="101"/>
      <c r="TBO1958" s="101"/>
      <c r="TBP1958" s="101"/>
      <c r="TBQ1958" s="101"/>
      <c r="TBR1958" s="101"/>
      <c r="TBS1958" s="101"/>
      <c r="TBT1958" s="101"/>
      <c r="TBU1958" s="101"/>
      <c r="TBV1958" s="101"/>
      <c r="TBW1958" s="101"/>
      <c r="TBX1958" s="101"/>
      <c r="TBY1958" s="101"/>
      <c r="TBZ1958" s="101"/>
      <c r="TCA1958" s="101"/>
      <c r="TCB1958" s="101"/>
      <c r="TCC1958" s="101"/>
      <c r="TCD1958" s="101"/>
      <c r="TCE1958" s="101"/>
      <c r="TCF1958" s="101"/>
      <c r="TCG1958" s="101"/>
      <c r="TCH1958" s="101"/>
      <c r="TCI1958" s="101"/>
      <c r="TCJ1958" s="101"/>
      <c r="TCK1958" s="101"/>
      <c r="TCL1958" s="101"/>
      <c r="TCM1958" s="101"/>
      <c r="TCN1958" s="101"/>
      <c r="TCO1958" s="101"/>
      <c r="TCP1958" s="101"/>
      <c r="TCQ1958" s="101"/>
      <c r="TCR1958" s="101"/>
      <c r="TCS1958" s="101"/>
      <c r="TCT1958" s="101"/>
      <c r="TCU1958" s="101"/>
      <c r="TCV1958" s="101"/>
      <c r="TCW1958" s="101"/>
      <c r="TCX1958" s="101"/>
      <c r="TCY1958" s="101"/>
      <c r="TCZ1958" s="101"/>
      <c r="TDA1958" s="101"/>
      <c r="TDB1958" s="101"/>
      <c r="TDC1958" s="101"/>
      <c r="TDD1958" s="101"/>
      <c r="TDE1958" s="101"/>
      <c r="TDF1958" s="101"/>
      <c r="TDG1958" s="101"/>
      <c r="TDH1958" s="101"/>
      <c r="TDI1958" s="101"/>
      <c r="TDJ1958" s="101"/>
      <c r="TDK1958" s="101"/>
      <c r="TDL1958" s="101"/>
      <c r="TDM1958" s="101"/>
      <c r="TDN1958" s="101"/>
      <c r="TDO1958" s="101"/>
      <c r="TDP1958" s="101"/>
      <c r="TDQ1958" s="101"/>
      <c r="TDR1958" s="101"/>
      <c r="TDS1958" s="101"/>
      <c r="TDT1958" s="101"/>
      <c r="TDU1958" s="101"/>
      <c r="TDV1958" s="101"/>
      <c r="TDW1958" s="101"/>
      <c r="TDX1958" s="101"/>
      <c r="TDY1958" s="101"/>
      <c r="TDZ1958" s="101"/>
      <c r="TEA1958" s="101"/>
      <c r="TEB1958" s="101"/>
      <c r="TEC1958" s="101"/>
      <c r="TED1958" s="101"/>
      <c r="TEE1958" s="101"/>
      <c r="TEF1958" s="101"/>
      <c r="TEG1958" s="101"/>
      <c r="TEH1958" s="101"/>
      <c r="TEI1958" s="101"/>
      <c r="TEJ1958" s="101"/>
      <c r="TEK1958" s="101"/>
      <c r="TEL1958" s="101"/>
      <c r="TEM1958" s="101"/>
      <c r="TEN1958" s="101"/>
      <c r="TEO1958" s="101"/>
      <c r="TEP1958" s="101"/>
      <c r="TEQ1958" s="101"/>
      <c r="TER1958" s="101"/>
      <c r="TES1958" s="101"/>
      <c r="TET1958" s="101"/>
      <c r="TEU1958" s="101"/>
      <c r="TEV1958" s="101"/>
      <c r="TEW1958" s="101"/>
      <c r="TEX1958" s="101"/>
      <c r="TEY1958" s="101"/>
      <c r="TEZ1958" s="101"/>
      <c r="TFA1958" s="101"/>
      <c r="TFB1958" s="101"/>
      <c r="TFC1958" s="101"/>
      <c r="TFD1958" s="101"/>
      <c r="TFE1958" s="101"/>
      <c r="TFF1958" s="101"/>
      <c r="TFG1958" s="101"/>
      <c r="TFH1958" s="101"/>
      <c r="TFI1958" s="101"/>
      <c r="TFJ1958" s="101"/>
      <c r="TFK1958" s="101"/>
      <c r="TFL1958" s="101"/>
      <c r="TFM1958" s="101"/>
      <c r="TFN1958" s="101"/>
      <c r="TFO1958" s="101"/>
      <c r="TFP1958" s="101"/>
      <c r="TFQ1958" s="101"/>
      <c r="TFR1958" s="101"/>
      <c r="TFS1958" s="101"/>
      <c r="TFT1958" s="101"/>
      <c r="TFU1958" s="101"/>
      <c r="TFV1958" s="101"/>
      <c r="TFW1958" s="101"/>
      <c r="TFX1958" s="101"/>
      <c r="TFY1958" s="101"/>
      <c r="TFZ1958" s="101"/>
      <c r="TGA1958" s="101"/>
      <c r="TGB1958" s="101"/>
      <c r="TGC1958" s="101"/>
      <c r="TGD1958" s="101"/>
      <c r="TGE1958" s="101"/>
      <c r="TGF1958" s="101"/>
      <c r="TGG1958" s="101"/>
      <c r="TGH1958" s="101"/>
      <c r="TGI1958" s="101"/>
      <c r="TGJ1958" s="101"/>
      <c r="TGK1958" s="101"/>
      <c r="TGL1958" s="101"/>
      <c r="TGM1958" s="101"/>
      <c r="TGN1958" s="101"/>
      <c r="TGO1958" s="101"/>
      <c r="TGP1958" s="101"/>
      <c r="TGQ1958" s="101"/>
      <c r="TGR1958" s="101"/>
      <c r="TGS1958" s="101"/>
      <c r="TGT1958" s="101"/>
      <c r="TGU1958" s="101"/>
      <c r="TGV1958" s="101"/>
      <c r="TGW1958" s="101"/>
      <c r="TGX1958" s="101"/>
      <c r="TGY1958" s="101"/>
      <c r="TGZ1958" s="101"/>
      <c r="THA1958" s="101"/>
      <c r="THB1958" s="101"/>
      <c r="THC1958" s="101"/>
      <c r="THD1958" s="101"/>
      <c r="THE1958" s="101"/>
      <c r="THF1958" s="101"/>
      <c r="THG1958" s="101"/>
      <c r="THH1958" s="101"/>
      <c r="THI1958" s="101"/>
      <c r="THJ1958" s="101"/>
      <c r="THK1958" s="101"/>
      <c r="THL1958" s="101"/>
      <c r="THM1958" s="101"/>
      <c r="THN1958" s="101"/>
      <c r="THO1958" s="101"/>
      <c r="THP1958" s="101"/>
      <c r="THQ1958" s="101"/>
      <c r="THR1958" s="101"/>
      <c r="THS1958" s="101"/>
      <c r="THT1958" s="101"/>
      <c r="THU1958" s="101"/>
      <c r="THV1958" s="101"/>
      <c r="THW1958" s="101"/>
      <c r="THX1958" s="101"/>
      <c r="THY1958" s="101"/>
      <c r="THZ1958" s="101"/>
      <c r="TIA1958" s="101"/>
      <c r="TIB1958" s="101"/>
      <c r="TIC1958" s="101"/>
      <c r="TID1958" s="101"/>
      <c r="TIE1958" s="101"/>
      <c r="TIF1958" s="101"/>
      <c r="TIG1958" s="101"/>
      <c r="TIH1958" s="101"/>
      <c r="TII1958" s="101"/>
      <c r="TIJ1958" s="101"/>
      <c r="TIK1958" s="101"/>
      <c r="TIL1958" s="101"/>
      <c r="TIM1958" s="101"/>
      <c r="TIN1958" s="101"/>
      <c r="TIO1958" s="101"/>
      <c r="TIP1958" s="101"/>
      <c r="TIQ1958" s="101"/>
      <c r="TIR1958" s="101"/>
      <c r="TIS1958" s="101"/>
      <c r="TIT1958" s="101"/>
      <c r="TIU1958" s="101"/>
      <c r="TIV1958" s="101"/>
      <c r="TIW1958" s="101"/>
      <c r="TIX1958" s="101"/>
      <c r="TIY1958" s="101"/>
      <c r="TIZ1958" s="101"/>
      <c r="TJA1958" s="101"/>
      <c r="TJB1958" s="101"/>
      <c r="TJC1958" s="101"/>
      <c r="TJD1958" s="101"/>
      <c r="TJE1958" s="101"/>
      <c r="TJF1958" s="101"/>
      <c r="TJG1958" s="101"/>
      <c r="TJH1958" s="101"/>
      <c r="TJI1958" s="101"/>
      <c r="TJJ1958" s="101"/>
      <c r="TJK1958" s="101"/>
      <c r="TJL1958" s="101"/>
      <c r="TJM1958" s="101"/>
      <c r="TJN1958" s="101"/>
      <c r="TJO1958" s="101"/>
      <c r="TJP1958" s="101"/>
      <c r="TJQ1958" s="101"/>
      <c r="TJR1958" s="101"/>
      <c r="TJS1958" s="101"/>
      <c r="TJT1958" s="101"/>
      <c r="TJU1958" s="101"/>
      <c r="TJV1958" s="101"/>
      <c r="TJW1958" s="101"/>
      <c r="TJX1958" s="101"/>
      <c r="TJY1958" s="101"/>
      <c r="TJZ1958" s="101"/>
      <c r="TKA1958" s="101"/>
      <c r="TKB1958" s="101"/>
      <c r="TKC1958" s="101"/>
      <c r="TKD1958" s="101"/>
      <c r="TKE1958" s="101"/>
      <c r="TKF1958" s="101"/>
      <c r="TKG1958" s="101"/>
      <c r="TKH1958" s="101"/>
      <c r="TKI1958" s="101"/>
      <c r="TKJ1958" s="101"/>
      <c r="TKK1958" s="101"/>
      <c r="TKL1958" s="101"/>
      <c r="TKM1958" s="101"/>
      <c r="TKN1958" s="101"/>
      <c r="TKO1958" s="101"/>
      <c r="TKP1958" s="101"/>
      <c r="TKQ1958" s="101"/>
      <c r="TKR1958" s="101"/>
      <c r="TKS1958" s="101"/>
      <c r="TKT1958" s="101"/>
      <c r="TKU1958" s="101"/>
      <c r="TKV1958" s="101"/>
      <c r="TKW1958" s="101"/>
      <c r="TKX1958" s="101"/>
      <c r="TKY1958" s="101"/>
      <c r="TKZ1958" s="101"/>
      <c r="TLA1958" s="101"/>
      <c r="TLB1958" s="101"/>
      <c r="TLC1958" s="101"/>
      <c r="TLD1958" s="101"/>
      <c r="TLE1958" s="101"/>
      <c r="TLF1958" s="101"/>
      <c r="TLG1958" s="101"/>
      <c r="TLH1958" s="101"/>
      <c r="TLI1958" s="101"/>
      <c r="TLJ1958" s="101"/>
      <c r="TLK1958" s="101"/>
      <c r="TLL1958" s="101"/>
      <c r="TLM1958" s="101"/>
      <c r="TLN1958" s="101"/>
      <c r="TLO1958" s="101"/>
      <c r="TLP1958" s="101"/>
      <c r="TLQ1958" s="101"/>
      <c r="TLR1958" s="101"/>
      <c r="TLS1958" s="101"/>
      <c r="TLT1958" s="101"/>
      <c r="TLU1958" s="101"/>
      <c r="TLV1958" s="101"/>
      <c r="TLW1958" s="101"/>
      <c r="TLX1958" s="101"/>
      <c r="TLY1958" s="101"/>
      <c r="TLZ1958" s="101"/>
      <c r="TMA1958" s="101"/>
      <c r="TMB1958" s="101"/>
      <c r="TMC1958" s="101"/>
      <c r="TMD1958" s="101"/>
      <c r="TME1958" s="101"/>
      <c r="TMF1958" s="101"/>
      <c r="TMG1958" s="101"/>
      <c r="TMH1958" s="101"/>
      <c r="TMI1958" s="101"/>
      <c r="TMJ1958" s="101"/>
      <c r="TMK1958" s="101"/>
      <c r="TML1958" s="101"/>
      <c r="TMM1958" s="101"/>
      <c r="TMN1958" s="101"/>
      <c r="TMO1958" s="101"/>
      <c r="TMP1958" s="101"/>
      <c r="TMQ1958" s="101"/>
      <c r="TMR1958" s="101"/>
      <c r="TMS1958" s="101"/>
      <c r="TMT1958" s="101"/>
      <c r="TMU1958" s="101"/>
      <c r="TMV1958" s="101"/>
      <c r="TMW1958" s="101"/>
      <c r="TMX1958" s="101"/>
      <c r="TMY1958" s="101"/>
      <c r="TMZ1958" s="101"/>
      <c r="TNA1958" s="101"/>
      <c r="TNB1958" s="101"/>
      <c r="TNC1958" s="101"/>
      <c r="TND1958" s="101"/>
      <c r="TNE1958" s="101"/>
      <c r="TNF1958" s="101"/>
      <c r="TNG1958" s="101"/>
      <c r="TNH1958" s="101"/>
      <c r="TNI1958" s="101"/>
      <c r="TNJ1958" s="101"/>
      <c r="TNK1958" s="101"/>
      <c r="TNL1958" s="101"/>
      <c r="TNM1958" s="101"/>
      <c r="TNN1958" s="101"/>
      <c r="TNO1958" s="101"/>
      <c r="TNP1958" s="101"/>
      <c r="TNQ1958" s="101"/>
      <c r="TNR1958" s="101"/>
      <c r="TNS1958" s="101"/>
      <c r="TNT1958" s="101"/>
      <c r="TNU1958" s="101"/>
      <c r="TNV1958" s="101"/>
      <c r="TNW1958" s="101"/>
      <c r="TNX1958" s="101"/>
      <c r="TNY1958" s="101"/>
      <c r="TNZ1958" s="101"/>
      <c r="TOA1958" s="101"/>
      <c r="TOB1958" s="101"/>
      <c r="TOC1958" s="101"/>
      <c r="TOD1958" s="101"/>
      <c r="TOE1958" s="101"/>
      <c r="TOF1958" s="101"/>
      <c r="TOG1958" s="101"/>
      <c r="TOH1958" s="101"/>
      <c r="TOI1958" s="101"/>
      <c r="TOJ1958" s="101"/>
      <c r="TOK1958" s="101"/>
      <c r="TOL1958" s="101"/>
      <c r="TOM1958" s="101"/>
      <c r="TON1958" s="101"/>
      <c r="TOO1958" s="101"/>
      <c r="TOP1958" s="101"/>
      <c r="TOQ1958" s="101"/>
      <c r="TOR1958" s="101"/>
      <c r="TOS1958" s="101"/>
      <c r="TOT1958" s="101"/>
      <c r="TOU1958" s="101"/>
      <c r="TOV1958" s="101"/>
      <c r="TOW1958" s="101"/>
      <c r="TOX1958" s="101"/>
      <c r="TOY1958" s="101"/>
      <c r="TOZ1958" s="101"/>
      <c r="TPA1958" s="101"/>
      <c r="TPB1958" s="101"/>
      <c r="TPC1958" s="101"/>
      <c r="TPD1958" s="101"/>
      <c r="TPE1958" s="101"/>
      <c r="TPF1958" s="101"/>
      <c r="TPG1958" s="101"/>
      <c r="TPH1958" s="101"/>
      <c r="TPI1958" s="101"/>
      <c r="TPJ1958" s="101"/>
      <c r="TPK1958" s="101"/>
      <c r="TPL1958" s="101"/>
      <c r="TPM1958" s="101"/>
      <c r="TPN1958" s="101"/>
      <c r="TPO1958" s="101"/>
      <c r="TPP1958" s="101"/>
      <c r="TPQ1958" s="101"/>
      <c r="TPR1958" s="101"/>
      <c r="TPS1958" s="101"/>
      <c r="TPT1958" s="101"/>
      <c r="TPU1958" s="101"/>
      <c r="TPV1958" s="101"/>
      <c r="TPW1958" s="101"/>
      <c r="TPX1958" s="101"/>
      <c r="TPY1958" s="101"/>
      <c r="TPZ1958" s="101"/>
      <c r="TQA1958" s="101"/>
      <c r="TQB1958" s="101"/>
      <c r="TQC1958" s="101"/>
      <c r="TQD1958" s="101"/>
      <c r="TQE1958" s="101"/>
      <c r="TQF1958" s="101"/>
      <c r="TQG1958" s="101"/>
      <c r="TQH1958" s="101"/>
      <c r="TQI1958" s="101"/>
      <c r="TQJ1958" s="101"/>
      <c r="TQK1958" s="101"/>
      <c r="TQL1958" s="101"/>
      <c r="TQM1958" s="101"/>
      <c r="TQN1958" s="101"/>
      <c r="TQO1958" s="101"/>
      <c r="TQP1958" s="101"/>
      <c r="TQQ1958" s="101"/>
      <c r="TQR1958" s="101"/>
      <c r="TQS1958" s="101"/>
      <c r="TQT1958" s="101"/>
      <c r="TQU1958" s="101"/>
      <c r="TQV1958" s="101"/>
      <c r="TQW1958" s="101"/>
      <c r="TQX1958" s="101"/>
      <c r="TQY1958" s="101"/>
      <c r="TQZ1958" s="101"/>
      <c r="TRA1958" s="101"/>
      <c r="TRB1958" s="101"/>
      <c r="TRC1958" s="101"/>
      <c r="TRD1958" s="101"/>
      <c r="TRE1958" s="101"/>
      <c r="TRF1958" s="101"/>
      <c r="TRG1958" s="101"/>
      <c r="TRH1958" s="101"/>
      <c r="TRI1958" s="101"/>
      <c r="TRJ1958" s="101"/>
      <c r="TRK1958" s="101"/>
      <c r="TRL1958" s="101"/>
      <c r="TRM1958" s="101"/>
      <c r="TRN1958" s="101"/>
      <c r="TRO1958" s="101"/>
      <c r="TRP1958" s="101"/>
      <c r="TRQ1958" s="101"/>
      <c r="TRR1958" s="101"/>
      <c r="TRS1958" s="101"/>
      <c r="TRT1958" s="101"/>
      <c r="TRU1958" s="101"/>
      <c r="TRV1958" s="101"/>
      <c r="TRW1958" s="101"/>
      <c r="TRX1958" s="101"/>
      <c r="TRY1958" s="101"/>
      <c r="TRZ1958" s="101"/>
      <c r="TSA1958" s="101"/>
      <c r="TSB1958" s="101"/>
      <c r="TSC1958" s="101"/>
      <c r="TSD1958" s="101"/>
      <c r="TSE1958" s="101"/>
      <c r="TSF1958" s="101"/>
      <c r="TSG1958" s="101"/>
      <c r="TSH1958" s="101"/>
      <c r="TSI1958" s="101"/>
      <c r="TSJ1958" s="101"/>
      <c r="TSK1958" s="101"/>
      <c r="TSL1958" s="101"/>
      <c r="TSM1958" s="101"/>
      <c r="TSN1958" s="101"/>
      <c r="TSO1958" s="101"/>
      <c r="TSP1958" s="101"/>
      <c r="TSQ1958" s="101"/>
      <c r="TSR1958" s="101"/>
      <c r="TSS1958" s="101"/>
      <c r="TST1958" s="101"/>
      <c r="TSU1958" s="101"/>
      <c r="TSV1958" s="101"/>
      <c r="TSW1958" s="101"/>
      <c r="TSX1958" s="101"/>
      <c r="TSY1958" s="101"/>
      <c r="TSZ1958" s="101"/>
      <c r="TTA1958" s="101"/>
      <c r="TTB1958" s="101"/>
      <c r="TTC1958" s="101"/>
      <c r="TTD1958" s="101"/>
      <c r="TTE1958" s="101"/>
      <c r="TTF1958" s="101"/>
      <c r="TTG1958" s="101"/>
      <c r="TTH1958" s="101"/>
      <c r="TTI1958" s="101"/>
      <c r="TTJ1958" s="101"/>
      <c r="TTK1958" s="101"/>
      <c r="TTL1958" s="101"/>
      <c r="TTM1958" s="101"/>
      <c r="TTN1958" s="101"/>
      <c r="TTO1958" s="101"/>
      <c r="TTP1958" s="101"/>
      <c r="TTQ1958" s="101"/>
      <c r="TTR1958" s="101"/>
      <c r="TTS1958" s="101"/>
      <c r="TTT1958" s="101"/>
      <c r="TTU1958" s="101"/>
      <c r="TTV1958" s="101"/>
      <c r="TTW1958" s="101"/>
      <c r="TTX1958" s="101"/>
      <c r="TTY1958" s="101"/>
      <c r="TTZ1958" s="101"/>
      <c r="TUA1958" s="101"/>
      <c r="TUB1958" s="101"/>
      <c r="TUC1958" s="101"/>
      <c r="TUD1958" s="101"/>
      <c r="TUE1958" s="101"/>
      <c r="TUF1958" s="101"/>
      <c r="TUG1958" s="101"/>
      <c r="TUH1958" s="101"/>
      <c r="TUI1958" s="101"/>
      <c r="TUJ1958" s="101"/>
      <c r="TUK1958" s="101"/>
      <c r="TUL1958" s="101"/>
      <c r="TUM1958" s="101"/>
      <c r="TUN1958" s="101"/>
      <c r="TUO1958" s="101"/>
      <c r="TUP1958" s="101"/>
      <c r="TUQ1958" s="101"/>
      <c r="TUR1958" s="101"/>
      <c r="TUS1958" s="101"/>
      <c r="TUT1958" s="101"/>
      <c r="TUU1958" s="101"/>
      <c r="TUV1958" s="101"/>
      <c r="TUW1958" s="101"/>
      <c r="TUX1958" s="101"/>
      <c r="TUY1958" s="101"/>
      <c r="TUZ1958" s="101"/>
      <c r="TVA1958" s="101"/>
      <c r="TVB1958" s="101"/>
      <c r="TVC1958" s="101"/>
      <c r="TVD1958" s="101"/>
      <c r="TVE1958" s="101"/>
      <c r="TVF1958" s="101"/>
      <c r="TVG1958" s="101"/>
      <c r="TVH1958" s="101"/>
      <c r="TVI1958" s="101"/>
      <c r="TVJ1958" s="101"/>
      <c r="TVK1958" s="101"/>
      <c r="TVL1958" s="101"/>
      <c r="TVM1958" s="101"/>
      <c r="TVN1958" s="101"/>
      <c r="TVO1958" s="101"/>
      <c r="TVP1958" s="101"/>
      <c r="TVQ1958" s="101"/>
      <c r="TVR1958" s="101"/>
      <c r="TVS1958" s="101"/>
      <c r="TVT1958" s="101"/>
      <c r="TVU1958" s="101"/>
      <c r="TVV1958" s="101"/>
      <c r="TVW1958" s="101"/>
      <c r="TVX1958" s="101"/>
      <c r="TVY1958" s="101"/>
      <c r="TVZ1958" s="101"/>
      <c r="TWA1958" s="101"/>
      <c r="TWB1958" s="101"/>
      <c r="TWC1958" s="101"/>
      <c r="TWD1958" s="101"/>
      <c r="TWE1958" s="101"/>
      <c r="TWF1958" s="101"/>
      <c r="TWG1958" s="101"/>
      <c r="TWH1958" s="101"/>
      <c r="TWI1958" s="101"/>
      <c r="TWJ1958" s="101"/>
      <c r="TWK1958" s="101"/>
      <c r="TWL1958" s="101"/>
      <c r="TWM1958" s="101"/>
      <c r="TWN1958" s="101"/>
      <c r="TWO1958" s="101"/>
      <c r="TWP1958" s="101"/>
      <c r="TWQ1958" s="101"/>
      <c r="TWR1958" s="101"/>
      <c r="TWS1958" s="101"/>
      <c r="TWT1958" s="101"/>
      <c r="TWU1958" s="101"/>
      <c r="TWV1958" s="101"/>
      <c r="TWW1958" s="101"/>
      <c r="TWX1958" s="101"/>
      <c r="TWY1958" s="101"/>
      <c r="TWZ1958" s="101"/>
      <c r="TXA1958" s="101"/>
      <c r="TXB1958" s="101"/>
      <c r="TXC1958" s="101"/>
      <c r="TXD1958" s="101"/>
      <c r="TXE1958" s="101"/>
      <c r="TXF1958" s="101"/>
      <c r="TXG1958" s="101"/>
      <c r="TXH1958" s="101"/>
      <c r="TXI1958" s="101"/>
      <c r="TXJ1958" s="101"/>
      <c r="TXK1958" s="101"/>
      <c r="TXL1958" s="101"/>
      <c r="TXM1958" s="101"/>
      <c r="TXN1958" s="101"/>
      <c r="TXO1958" s="101"/>
      <c r="TXP1958" s="101"/>
      <c r="TXQ1958" s="101"/>
      <c r="TXR1958" s="101"/>
      <c r="TXS1958" s="101"/>
      <c r="TXT1958" s="101"/>
      <c r="TXU1958" s="101"/>
      <c r="TXV1958" s="101"/>
      <c r="TXW1958" s="101"/>
      <c r="TXX1958" s="101"/>
      <c r="TXY1958" s="101"/>
      <c r="TXZ1958" s="101"/>
      <c r="TYA1958" s="101"/>
      <c r="TYB1958" s="101"/>
      <c r="TYC1958" s="101"/>
      <c r="TYD1958" s="101"/>
      <c r="TYE1958" s="101"/>
      <c r="TYF1958" s="101"/>
      <c r="TYG1958" s="101"/>
      <c r="TYH1958" s="101"/>
      <c r="TYI1958" s="101"/>
      <c r="TYJ1958" s="101"/>
      <c r="TYK1958" s="101"/>
      <c r="TYL1958" s="101"/>
      <c r="TYM1958" s="101"/>
      <c r="TYN1958" s="101"/>
      <c r="TYO1958" s="101"/>
      <c r="TYP1958" s="101"/>
      <c r="TYQ1958" s="101"/>
      <c r="TYR1958" s="101"/>
      <c r="TYS1958" s="101"/>
      <c r="TYT1958" s="101"/>
      <c r="TYU1958" s="101"/>
      <c r="TYV1958" s="101"/>
      <c r="TYW1958" s="101"/>
      <c r="TYX1958" s="101"/>
      <c r="TYY1958" s="101"/>
      <c r="TYZ1958" s="101"/>
      <c r="TZA1958" s="101"/>
      <c r="TZB1958" s="101"/>
      <c r="TZC1958" s="101"/>
      <c r="TZD1958" s="101"/>
      <c r="TZE1958" s="101"/>
      <c r="TZF1958" s="101"/>
      <c r="TZG1958" s="101"/>
      <c r="TZH1958" s="101"/>
      <c r="TZI1958" s="101"/>
      <c r="TZJ1958" s="101"/>
      <c r="TZK1958" s="101"/>
      <c r="TZL1958" s="101"/>
      <c r="TZM1958" s="101"/>
      <c r="TZN1958" s="101"/>
      <c r="TZO1958" s="101"/>
      <c r="TZP1958" s="101"/>
      <c r="TZQ1958" s="101"/>
      <c r="TZR1958" s="101"/>
      <c r="TZS1958" s="101"/>
      <c r="TZT1958" s="101"/>
      <c r="TZU1958" s="101"/>
      <c r="TZV1958" s="101"/>
      <c r="TZW1958" s="101"/>
      <c r="TZX1958" s="101"/>
      <c r="TZY1958" s="101"/>
      <c r="TZZ1958" s="101"/>
      <c r="UAA1958" s="101"/>
      <c r="UAB1958" s="101"/>
      <c r="UAC1958" s="101"/>
      <c r="UAD1958" s="101"/>
      <c r="UAE1958" s="101"/>
      <c r="UAF1958" s="101"/>
      <c r="UAG1958" s="101"/>
      <c r="UAH1958" s="101"/>
      <c r="UAI1958" s="101"/>
      <c r="UAJ1958" s="101"/>
      <c r="UAK1958" s="101"/>
      <c r="UAL1958" s="101"/>
      <c r="UAM1958" s="101"/>
      <c r="UAN1958" s="101"/>
      <c r="UAO1958" s="101"/>
      <c r="UAP1958" s="101"/>
      <c r="UAQ1958" s="101"/>
      <c r="UAR1958" s="101"/>
      <c r="UAS1958" s="101"/>
      <c r="UAT1958" s="101"/>
      <c r="UAU1958" s="101"/>
      <c r="UAV1958" s="101"/>
      <c r="UAW1958" s="101"/>
      <c r="UAX1958" s="101"/>
      <c r="UAY1958" s="101"/>
      <c r="UAZ1958" s="101"/>
      <c r="UBA1958" s="101"/>
      <c r="UBB1958" s="101"/>
      <c r="UBC1958" s="101"/>
      <c r="UBD1958" s="101"/>
      <c r="UBE1958" s="101"/>
      <c r="UBF1958" s="101"/>
      <c r="UBG1958" s="101"/>
      <c r="UBH1958" s="101"/>
      <c r="UBI1958" s="101"/>
      <c r="UBJ1958" s="101"/>
      <c r="UBK1958" s="101"/>
      <c r="UBL1958" s="101"/>
      <c r="UBM1958" s="101"/>
      <c r="UBN1958" s="101"/>
      <c r="UBO1958" s="101"/>
      <c r="UBP1958" s="101"/>
      <c r="UBQ1958" s="101"/>
      <c r="UBR1958" s="101"/>
      <c r="UBS1958" s="101"/>
      <c r="UBT1958" s="101"/>
      <c r="UBU1958" s="101"/>
      <c r="UBV1958" s="101"/>
      <c r="UBW1958" s="101"/>
      <c r="UBX1958" s="101"/>
      <c r="UBY1958" s="101"/>
      <c r="UBZ1958" s="101"/>
      <c r="UCA1958" s="101"/>
      <c r="UCB1958" s="101"/>
      <c r="UCC1958" s="101"/>
      <c r="UCD1958" s="101"/>
      <c r="UCE1958" s="101"/>
      <c r="UCF1958" s="101"/>
      <c r="UCG1958" s="101"/>
      <c r="UCH1958" s="101"/>
      <c r="UCI1958" s="101"/>
      <c r="UCJ1958" s="101"/>
      <c r="UCK1958" s="101"/>
      <c r="UCL1958" s="101"/>
      <c r="UCM1958" s="101"/>
      <c r="UCN1958" s="101"/>
      <c r="UCO1958" s="101"/>
      <c r="UCP1958" s="101"/>
      <c r="UCQ1958" s="101"/>
      <c r="UCR1958" s="101"/>
      <c r="UCS1958" s="101"/>
      <c r="UCT1958" s="101"/>
      <c r="UCU1958" s="101"/>
      <c r="UCV1958" s="101"/>
      <c r="UCW1958" s="101"/>
      <c r="UCX1958" s="101"/>
      <c r="UCY1958" s="101"/>
      <c r="UCZ1958" s="101"/>
      <c r="UDA1958" s="101"/>
      <c r="UDB1958" s="101"/>
      <c r="UDC1958" s="101"/>
      <c r="UDD1958" s="101"/>
      <c r="UDE1958" s="101"/>
      <c r="UDF1958" s="101"/>
      <c r="UDG1958" s="101"/>
      <c r="UDH1958" s="101"/>
      <c r="UDI1958" s="101"/>
      <c r="UDJ1958" s="101"/>
      <c r="UDK1958" s="101"/>
      <c r="UDL1958" s="101"/>
      <c r="UDM1958" s="101"/>
      <c r="UDN1958" s="101"/>
      <c r="UDO1958" s="101"/>
      <c r="UDP1958" s="101"/>
      <c r="UDQ1958" s="101"/>
      <c r="UDR1958" s="101"/>
      <c r="UDS1958" s="101"/>
      <c r="UDT1958" s="101"/>
      <c r="UDU1958" s="101"/>
      <c r="UDV1958" s="101"/>
      <c r="UDW1958" s="101"/>
      <c r="UDX1958" s="101"/>
      <c r="UDY1958" s="101"/>
      <c r="UDZ1958" s="101"/>
      <c r="UEA1958" s="101"/>
      <c r="UEB1958" s="101"/>
      <c r="UEC1958" s="101"/>
      <c r="UED1958" s="101"/>
      <c r="UEE1958" s="101"/>
      <c r="UEF1958" s="101"/>
      <c r="UEG1958" s="101"/>
      <c r="UEH1958" s="101"/>
      <c r="UEI1958" s="101"/>
      <c r="UEJ1958" s="101"/>
      <c r="UEK1958" s="101"/>
      <c r="UEL1958" s="101"/>
      <c r="UEM1958" s="101"/>
      <c r="UEN1958" s="101"/>
      <c r="UEO1958" s="101"/>
      <c r="UEP1958" s="101"/>
      <c r="UEQ1958" s="101"/>
      <c r="UER1958" s="101"/>
      <c r="UES1958" s="101"/>
      <c r="UET1958" s="101"/>
      <c r="UEU1958" s="101"/>
      <c r="UEV1958" s="101"/>
      <c r="UEW1958" s="101"/>
      <c r="UEX1958" s="101"/>
      <c r="UEY1958" s="101"/>
      <c r="UEZ1958" s="101"/>
      <c r="UFA1958" s="101"/>
      <c r="UFB1958" s="101"/>
      <c r="UFC1958" s="101"/>
      <c r="UFD1958" s="101"/>
      <c r="UFE1958" s="101"/>
      <c r="UFF1958" s="101"/>
      <c r="UFG1958" s="101"/>
      <c r="UFH1958" s="101"/>
      <c r="UFI1958" s="101"/>
      <c r="UFJ1958" s="101"/>
      <c r="UFK1958" s="101"/>
      <c r="UFL1958" s="101"/>
      <c r="UFM1958" s="101"/>
      <c r="UFN1958" s="101"/>
      <c r="UFO1958" s="101"/>
      <c r="UFP1958" s="101"/>
      <c r="UFQ1958" s="101"/>
      <c r="UFR1958" s="101"/>
      <c r="UFS1958" s="101"/>
      <c r="UFT1958" s="101"/>
      <c r="UFU1958" s="101"/>
      <c r="UFV1958" s="101"/>
      <c r="UFW1958" s="101"/>
      <c r="UFX1958" s="101"/>
      <c r="UFY1958" s="101"/>
      <c r="UFZ1958" s="101"/>
      <c r="UGA1958" s="101"/>
      <c r="UGB1958" s="101"/>
      <c r="UGC1958" s="101"/>
      <c r="UGD1958" s="101"/>
      <c r="UGE1958" s="101"/>
      <c r="UGF1958" s="101"/>
      <c r="UGG1958" s="101"/>
      <c r="UGH1958" s="101"/>
      <c r="UGI1958" s="101"/>
      <c r="UGJ1958" s="101"/>
      <c r="UGK1958" s="101"/>
      <c r="UGL1958" s="101"/>
      <c r="UGM1958" s="101"/>
      <c r="UGN1958" s="101"/>
      <c r="UGO1958" s="101"/>
      <c r="UGP1958" s="101"/>
      <c r="UGQ1958" s="101"/>
      <c r="UGR1958" s="101"/>
      <c r="UGS1958" s="101"/>
      <c r="UGT1958" s="101"/>
      <c r="UGU1958" s="101"/>
      <c r="UGV1958" s="101"/>
      <c r="UGW1958" s="101"/>
      <c r="UGX1958" s="101"/>
      <c r="UGY1958" s="101"/>
      <c r="UGZ1958" s="101"/>
      <c r="UHA1958" s="101"/>
      <c r="UHB1958" s="101"/>
      <c r="UHC1958" s="101"/>
      <c r="UHD1958" s="101"/>
      <c r="UHE1958" s="101"/>
      <c r="UHF1958" s="101"/>
      <c r="UHG1958" s="101"/>
      <c r="UHH1958" s="101"/>
      <c r="UHI1958" s="101"/>
      <c r="UHJ1958" s="101"/>
      <c r="UHK1958" s="101"/>
      <c r="UHL1958" s="101"/>
      <c r="UHM1958" s="101"/>
      <c r="UHN1958" s="101"/>
      <c r="UHO1958" s="101"/>
      <c r="UHP1958" s="101"/>
      <c r="UHQ1958" s="101"/>
      <c r="UHR1958" s="101"/>
      <c r="UHS1958" s="101"/>
      <c r="UHT1958" s="101"/>
      <c r="UHU1958" s="101"/>
      <c r="UHV1958" s="101"/>
      <c r="UHW1958" s="101"/>
      <c r="UHX1958" s="101"/>
      <c r="UHY1958" s="101"/>
      <c r="UHZ1958" s="101"/>
      <c r="UIA1958" s="101"/>
      <c r="UIB1958" s="101"/>
      <c r="UIC1958" s="101"/>
      <c r="UID1958" s="101"/>
      <c r="UIE1958" s="101"/>
      <c r="UIF1958" s="101"/>
      <c r="UIG1958" s="101"/>
      <c r="UIH1958" s="101"/>
      <c r="UII1958" s="101"/>
      <c r="UIJ1958" s="101"/>
      <c r="UIK1958" s="101"/>
      <c r="UIL1958" s="101"/>
      <c r="UIM1958" s="101"/>
      <c r="UIN1958" s="101"/>
      <c r="UIO1958" s="101"/>
      <c r="UIP1958" s="101"/>
      <c r="UIQ1958" s="101"/>
      <c r="UIR1958" s="101"/>
      <c r="UIS1958" s="101"/>
      <c r="UIT1958" s="101"/>
      <c r="UIU1958" s="101"/>
      <c r="UIV1958" s="101"/>
      <c r="UIW1958" s="101"/>
      <c r="UIX1958" s="101"/>
      <c r="UIY1958" s="101"/>
      <c r="UIZ1958" s="101"/>
      <c r="UJA1958" s="101"/>
      <c r="UJB1958" s="101"/>
      <c r="UJC1958" s="101"/>
      <c r="UJD1958" s="101"/>
      <c r="UJE1958" s="101"/>
      <c r="UJF1958" s="101"/>
      <c r="UJG1958" s="101"/>
      <c r="UJH1958" s="101"/>
      <c r="UJI1958" s="101"/>
      <c r="UJJ1958" s="101"/>
      <c r="UJK1958" s="101"/>
      <c r="UJL1958" s="101"/>
      <c r="UJM1958" s="101"/>
      <c r="UJN1958" s="101"/>
      <c r="UJO1958" s="101"/>
      <c r="UJP1958" s="101"/>
      <c r="UJQ1958" s="101"/>
      <c r="UJR1958" s="101"/>
      <c r="UJS1958" s="101"/>
      <c r="UJT1958" s="101"/>
      <c r="UJU1958" s="101"/>
      <c r="UJV1958" s="101"/>
      <c r="UJW1958" s="101"/>
      <c r="UJX1958" s="101"/>
      <c r="UJY1958" s="101"/>
      <c r="UJZ1958" s="101"/>
      <c r="UKA1958" s="101"/>
      <c r="UKB1958" s="101"/>
      <c r="UKC1958" s="101"/>
      <c r="UKD1958" s="101"/>
      <c r="UKE1958" s="101"/>
      <c r="UKF1958" s="101"/>
      <c r="UKG1958" s="101"/>
      <c r="UKH1958" s="101"/>
      <c r="UKI1958" s="101"/>
      <c r="UKJ1958" s="101"/>
      <c r="UKK1958" s="101"/>
      <c r="UKL1958" s="101"/>
      <c r="UKM1958" s="101"/>
      <c r="UKN1958" s="101"/>
      <c r="UKO1958" s="101"/>
      <c r="UKP1958" s="101"/>
      <c r="UKQ1958" s="101"/>
      <c r="UKR1958" s="101"/>
      <c r="UKS1958" s="101"/>
      <c r="UKT1958" s="101"/>
      <c r="UKU1958" s="101"/>
      <c r="UKV1958" s="101"/>
      <c r="UKW1958" s="101"/>
      <c r="UKX1958" s="101"/>
      <c r="UKY1958" s="101"/>
      <c r="UKZ1958" s="101"/>
      <c r="ULA1958" s="101"/>
      <c r="ULB1958" s="101"/>
      <c r="ULC1958" s="101"/>
      <c r="ULD1958" s="101"/>
      <c r="ULE1958" s="101"/>
      <c r="ULF1958" s="101"/>
      <c r="ULG1958" s="101"/>
      <c r="ULH1958" s="101"/>
      <c r="ULI1958" s="101"/>
      <c r="ULJ1958" s="101"/>
      <c r="ULK1958" s="101"/>
      <c r="ULL1958" s="101"/>
      <c r="ULM1958" s="101"/>
      <c r="ULN1958" s="101"/>
      <c r="ULO1958" s="101"/>
      <c r="ULP1958" s="101"/>
      <c r="ULQ1958" s="101"/>
      <c r="ULR1958" s="101"/>
      <c r="ULS1958" s="101"/>
      <c r="ULT1958" s="101"/>
      <c r="ULU1958" s="101"/>
      <c r="ULV1958" s="101"/>
      <c r="ULW1958" s="101"/>
      <c r="ULX1958" s="101"/>
      <c r="ULY1958" s="101"/>
      <c r="ULZ1958" s="101"/>
      <c r="UMA1958" s="101"/>
      <c r="UMB1958" s="101"/>
      <c r="UMC1958" s="101"/>
      <c r="UMD1958" s="101"/>
      <c r="UME1958" s="101"/>
      <c r="UMF1958" s="101"/>
      <c r="UMG1958" s="101"/>
      <c r="UMH1958" s="101"/>
      <c r="UMI1958" s="101"/>
      <c r="UMJ1958" s="101"/>
      <c r="UMK1958" s="101"/>
      <c r="UML1958" s="101"/>
      <c r="UMM1958" s="101"/>
      <c r="UMN1958" s="101"/>
      <c r="UMO1958" s="101"/>
      <c r="UMP1958" s="101"/>
      <c r="UMQ1958" s="101"/>
      <c r="UMR1958" s="101"/>
      <c r="UMS1958" s="101"/>
      <c r="UMT1958" s="101"/>
      <c r="UMU1958" s="101"/>
      <c r="UMV1958" s="101"/>
      <c r="UMW1958" s="101"/>
      <c r="UMX1958" s="101"/>
      <c r="UMY1958" s="101"/>
      <c r="UMZ1958" s="101"/>
      <c r="UNA1958" s="101"/>
      <c r="UNB1958" s="101"/>
      <c r="UNC1958" s="101"/>
      <c r="UND1958" s="101"/>
      <c r="UNE1958" s="101"/>
      <c r="UNF1958" s="101"/>
      <c r="UNG1958" s="101"/>
      <c r="UNH1958" s="101"/>
      <c r="UNI1958" s="101"/>
      <c r="UNJ1958" s="101"/>
      <c r="UNK1958" s="101"/>
      <c r="UNL1958" s="101"/>
      <c r="UNM1958" s="101"/>
      <c r="UNN1958" s="101"/>
      <c r="UNO1958" s="101"/>
      <c r="UNP1958" s="101"/>
      <c r="UNQ1958" s="101"/>
      <c r="UNR1958" s="101"/>
      <c r="UNS1958" s="101"/>
      <c r="UNT1958" s="101"/>
      <c r="UNU1958" s="101"/>
      <c r="UNV1958" s="101"/>
      <c r="UNW1958" s="101"/>
      <c r="UNX1958" s="101"/>
      <c r="UNY1958" s="101"/>
      <c r="UNZ1958" s="101"/>
      <c r="UOA1958" s="101"/>
      <c r="UOB1958" s="101"/>
      <c r="UOC1958" s="101"/>
      <c r="UOD1958" s="101"/>
      <c r="UOE1958" s="101"/>
      <c r="UOF1958" s="101"/>
      <c r="UOG1958" s="101"/>
      <c r="UOH1958" s="101"/>
      <c r="UOI1958" s="101"/>
      <c r="UOJ1958" s="101"/>
      <c r="UOK1958" s="101"/>
      <c r="UOL1958" s="101"/>
      <c r="UOM1958" s="101"/>
      <c r="UON1958" s="101"/>
      <c r="UOO1958" s="101"/>
      <c r="UOP1958" s="101"/>
      <c r="UOQ1958" s="101"/>
      <c r="UOR1958" s="101"/>
      <c r="UOS1958" s="101"/>
      <c r="UOT1958" s="101"/>
      <c r="UOU1958" s="101"/>
      <c r="UOV1958" s="101"/>
      <c r="UOW1958" s="101"/>
      <c r="UOX1958" s="101"/>
      <c r="UOY1958" s="101"/>
      <c r="UOZ1958" s="101"/>
      <c r="UPA1958" s="101"/>
      <c r="UPB1958" s="101"/>
      <c r="UPC1958" s="101"/>
      <c r="UPD1958" s="101"/>
      <c r="UPE1958" s="101"/>
      <c r="UPF1958" s="101"/>
      <c r="UPG1958" s="101"/>
      <c r="UPH1958" s="101"/>
      <c r="UPI1958" s="101"/>
      <c r="UPJ1958" s="101"/>
      <c r="UPK1958" s="101"/>
      <c r="UPL1958" s="101"/>
      <c r="UPM1958" s="101"/>
      <c r="UPN1958" s="101"/>
      <c r="UPO1958" s="101"/>
      <c r="UPP1958" s="101"/>
      <c r="UPQ1958" s="101"/>
      <c r="UPR1958" s="101"/>
      <c r="UPS1958" s="101"/>
      <c r="UPT1958" s="101"/>
      <c r="UPU1958" s="101"/>
      <c r="UPV1958" s="101"/>
      <c r="UPW1958" s="101"/>
      <c r="UPX1958" s="101"/>
      <c r="UPY1958" s="101"/>
      <c r="UPZ1958" s="101"/>
      <c r="UQA1958" s="101"/>
      <c r="UQB1958" s="101"/>
      <c r="UQC1958" s="101"/>
      <c r="UQD1958" s="101"/>
      <c r="UQE1958" s="101"/>
      <c r="UQF1958" s="101"/>
      <c r="UQG1958" s="101"/>
      <c r="UQH1958" s="101"/>
      <c r="UQI1958" s="101"/>
      <c r="UQJ1958" s="101"/>
      <c r="UQK1958" s="101"/>
      <c r="UQL1958" s="101"/>
      <c r="UQM1958" s="101"/>
      <c r="UQN1958" s="101"/>
      <c r="UQO1958" s="101"/>
      <c r="UQP1958" s="101"/>
      <c r="UQQ1958" s="101"/>
      <c r="UQR1958" s="101"/>
      <c r="UQS1958" s="101"/>
      <c r="UQT1958" s="101"/>
      <c r="UQU1958" s="101"/>
      <c r="UQV1958" s="101"/>
      <c r="UQW1958" s="101"/>
      <c r="UQX1958" s="101"/>
      <c r="UQY1958" s="101"/>
      <c r="UQZ1958" s="101"/>
      <c r="URA1958" s="101"/>
      <c r="URB1958" s="101"/>
      <c r="URC1958" s="101"/>
      <c r="URD1958" s="101"/>
      <c r="URE1958" s="101"/>
      <c r="URF1958" s="101"/>
      <c r="URG1958" s="101"/>
      <c r="URH1958" s="101"/>
      <c r="URI1958" s="101"/>
      <c r="URJ1958" s="101"/>
      <c r="URK1958" s="101"/>
      <c r="URL1958" s="101"/>
      <c r="URM1958" s="101"/>
      <c r="URN1958" s="101"/>
      <c r="URO1958" s="101"/>
      <c r="URP1958" s="101"/>
      <c r="URQ1958" s="101"/>
      <c r="URR1958" s="101"/>
      <c r="URS1958" s="101"/>
      <c r="URT1958" s="101"/>
      <c r="URU1958" s="101"/>
      <c r="URV1958" s="101"/>
      <c r="URW1958" s="101"/>
      <c r="URX1958" s="101"/>
      <c r="URY1958" s="101"/>
      <c r="URZ1958" s="101"/>
      <c r="USA1958" s="101"/>
      <c r="USB1958" s="101"/>
      <c r="USC1958" s="101"/>
      <c r="USD1958" s="101"/>
      <c r="USE1958" s="101"/>
      <c r="USF1958" s="101"/>
      <c r="USG1958" s="101"/>
      <c r="USH1958" s="101"/>
      <c r="USI1958" s="101"/>
      <c r="USJ1958" s="101"/>
      <c r="USK1958" s="101"/>
      <c r="USL1958" s="101"/>
      <c r="USM1958" s="101"/>
      <c r="USN1958" s="101"/>
      <c r="USO1958" s="101"/>
      <c r="USP1958" s="101"/>
      <c r="USQ1958" s="101"/>
      <c r="USR1958" s="101"/>
      <c r="USS1958" s="101"/>
      <c r="UST1958" s="101"/>
      <c r="USU1958" s="101"/>
      <c r="USV1958" s="101"/>
      <c r="USW1958" s="101"/>
      <c r="USX1958" s="101"/>
      <c r="USY1958" s="101"/>
      <c r="USZ1958" s="101"/>
      <c r="UTA1958" s="101"/>
      <c r="UTB1958" s="101"/>
      <c r="UTC1958" s="101"/>
      <c r="UTD1958" s="101"/>
      <c r="UTE1958" s="101"/>
      <c r="UTF1958" s="101"/>
      <c r="UTG1958" s="101"/>
      <c r="UTH1958" s="101"/>
      <c r="UTI1958" s="101"/>
      <c r="UTJ1958" s="101"/>
      <c r="UTK1958" s="101"/>
      <c r="UTL1958" s="101"/>
      <c r="UTM1958" s="101"/>
      <c r="UTN1958" s="101"/>
      <c r="UTO1958" s="101"/>
      <c r="UTP1958" s="101"/>
      <c r="UTQ1958" s="101"/>
      <c r="UTR1958" s="101"/>
      <c r="UTS1958" s="101"/>
      <c r="UTT1958" s="101"/>
      <c r="UTU1958" s="101"/>
      <c r="UTV1958" s="101"/>
      <c r="UTW1958" s="101"/>
      <c r="UTX1958" s="101"/>
      <c r="UTY1958" s="101"/>
      <c r="UTZ1958" s="101"/>
      <c r="UUA1958" s="101"/>
      <c r="UUB1958" s="101"/>
      <c r="UUC1958" s="101"/>
      <c r="UUD1958" s="101"/>
      <c r="UUE1958" s="101"/>
      <c r="UUF1958" s="101"/>
      <c r="UUG1958" s="101"/>
      <c r="UUH1958" s="101"/>
      <c r="UUI1958" s="101"/>
      <c r="UUJ1958" s="101"/>
      <c r="UUK1958" s="101"/>
      <c r="UUL1958" s="101"/>
      <c r="UUM1958" s="101"/>
      <c r="UUN1958" s="101"/>
      <c r="UUO1958" s="101"/>
      <c r="UUP1958" s="101"/>
      <c r="UUQ1958" s="101"/>
      <c r="UUR1958" s="101"/>
      <c r="UUS1958" s="101"/>
      <c r="UUT1958" s="101"/>
      <c r="UUU1958" s="101"/>
      <c r="UUV1958" s="101"/>
      <c r="UUW1958" s="101"/>
      <c r="UUX1958" s="101"/>
      <c r="UUY1958" s="101"/>
      <c r="UUZ1958" s="101"/>
      <c r="UVA1958" s="101"/>
      <c r="UVB1958" s="101"/>
      <c r="UVC1958" s="101"/>
      <c r="UVD1958" s="101"/>
      <c r="UVE1958" s="101"/>
      <c r="UVF1958" s="101"/>
      <c r="UVG1958" s="101"/>
      <c r="UVH1958" s="101"/>
      <c r="UVI1958" s="101"/>
      <c r="UVJ1958" s="101"/>
      <c r="UVK1958" s="101"/>
      <c r="UVL1958" s="101"/>
      <c r="UVM1958" s="101"/>
      <c r="UVN1958" s="101"/>
      <c r="UVO1958" s="101"/>
      <c r="UVP1958" s="101"/>
      <c r="UVQ1958" s="101"/>
      <c r="UVR1958" s="101"/>
      <c r="UVS1958" s="101"/>
      <c r="UVT1958" s="101"/>
      <c r="UVU1958" s="101"/>
      <c r="UVV1958" s="101"/>
      <c r="UVW1958" s="101"/>
      <c r="UVX1958" s="101"/>
      <c r="UVY1958" s="101"/>
      <c r="UVZ1958" s="101"/>
      <c r="UWA1958" s="101"/>
      <c r="UWB1958" s="101"/>
      <c r="UWC1958" s="101"/>
      <c r="UWD1958" s="101"/>
      <c r="UWE1958" s="101"/>
      <c r="UWF1958" s="101"/>
      <c r="UWG1958" s="101"/>
      <c r="UWH1958" s="101"/>
      <c r="UWI1958" s="101"/>
      <c r="UWJ1958" s="101"/>
      <c r="UWK1958" s="101"/>
      <c r="UWL1958" s="101"/>
      <c r="UWM1958" s="101"/>
      <c r="UWN1958" s="101"/>
      <c r="UWO1958" s="101"/>
      <c r="UWP1958" s="101"/>
      <c r="UWQ1958" s="101"/>
      <c r="UWR1958" s="101"/>
      <c r="UWS1958" s="101"/>
      <c r="UWT1958" s="101"/>
      <c r="UWU1958" s="101"/>
      <c r="UWV1958" s="101"/>
      <c r="UWW1958" s="101"/>
      <c r="UWX1958" s="101"/>
      <c r="UWY1958" s="101"/>
      <c r="UWZ1958" s="101"/>
      <c r="UXA1958" s="101"/>
      <c r="UXB1958" s="101"/>
      <c r="UXC1958" s="101"/>
      <c r="UXD1958" s="101"/>
      <c r="UXE1958" s="101"/>
      <c r="UXF1958" s="101"/>
      <c r="UXG1958" s="101"/>
      <c r="UXH1958" s="101"/>
      <c r="UXI1958" s="101"/>
      <c r="UXJ1958" s="101"/>
      <c r="UXK1958" s="101"/>
      <c r="UXL1958" s="101"/>
      <c r="UXM1958" s="101"/>
      <c r="UXN1958" s="101"/>
      <c r="UXO1958" s="101"/>
      <c r="UXP1958" s="101"/>
      <c r="UXQ1958" s="101"/>
      <c r="UXR1958" s="101"/>
      <c r="UXS1958" s="101"/>
      <c r="UXT1958" s="101"/>
      <c r="UXU1958" s="101"/>
      <c r="UXV1958" s="101"/>
      <c r="UXW1958" s="101"/>
      <c r="UXX1958" s="101"/>
      <c r="UXY1958" s="101"/>
      <c r="UXZ1958" s="101"/>
      <c r="UYA1958" s="101"/>
      <c r="UYB1958" s="101"/>
      <c r="UYC1958" s="101"/>
      <c r="UYD1958" s="101"/>
      <c r="UYE1958" s="101"/>
      <c r="UYF1958" s="101"/>
      <c r="UYG1958" s="101"/>
      <c r="UYH1958" s="101"/>
      <c r="UYI1958" s="101"/>
      <c r="UYJ1958" s="101"/>
      <c r="UYK1958" s="101"/>
      <c r="UYL1958" s="101"/>
      <c r="UYM1958" s="101"/>
      <c r="UYN1958" s="101"/>
      <c r="UYO1958" s="101"/>
      <c r="UYP1958" s="101"/>
      <c r="UYQ1958" s="101"/>
      <c r="UYR1958" s="101"/>
      <c r="UYS1958" s="101"/>
      <c r="UYT1958" s="101"/>
      <c r="UYU1958" s="101"/>
      <c r="UYV1958" s="101"/>
      <c r="UYW1958" s="101"/>
      <c r="UYX1958" s="101"/>
      <c r="UYY1958" s="101"/>
      <c r="UYZ1958" s="101"/>
      <c r="UZA1958" s="101"/>
      <c r="UZB1958" s="101"/>
      <c r="UZC1958" s="101"/>
      <c r="UZD1958" s="101"/>
      <c r="UZE1958" s="101"/>
      <c r="UZF1958" s="101"/>
      <c r="UZG1958" s="101"/>
      <c r="UZH1958" s="101"/>
      <c r="UZI1958" s="101"/>
      <c r="UZJ1958" s="101"/>
      <c r="UZK1958" s="101"/>
      <c r="UZL1958" s="101"/>
      <c r="UZM1958" s="101"/>
      <c r="UZN1958" s="101"/>
      <c r="UZO1958" s="101"/>
      <c r="UZP1958" s="101"/>
      <c r="UZQ1958" s="101"/>
      <c r="UZR1958" s="101"/>
      <c r="UZS1958" s="101"/>
      <c r="UZT1958" s="101"/>
      <c r="UZU1958" s="101"/>
      <c r="UZV1958" s="101"/>
      <c r="UZW1958" s="101"/>
      <c r="UZX1958" s="101"/>
      <c r="UZY1958" s="101"/>
      <c r="UZZ1958" s="101"/>
      <c r="VAA1958" s="101"/>
      <c r="VAB1958" s="101"/>
      <c r="VAC1958" s="101"/>
      <c r="VAD1958" s="101"/>
      <c r="VAE1958" s="101"/>
      <c r="VAF1958" s="101"/>
      <c r="VAG1958" s="101"/>
      <c r="VAH1958" s="101"/>
      <c r="VAI1958" s="101"/>
      <c r="VAJ1958" s="101"/>
      <c r="VAK1958" s="101"/>
      <c r="VAL1958" s="101"/>
      <c r="VAM1958" s="101"/>
      <c r="VAN1958" s="101"/>
      <c r="VAO1958" s="101"/>
      <c r="VAP1958" s="101"/>
      <c r="VAQ1958" s="101"/>
      <c r="VAR1958" s="101"/>
      <c r="VAS1958" s="101"/>
      <c r="VAT1958" s="101"/>
      <c r="VAU1958" s="101"/>
      <c r="VAV1958" s="101"/>
      <c r="VAW1958" s="101"/>
      <c r="VAX1958" s="101"/>
      <c r="VAY1958" s="101"/>
      <c r="VAZ1958" s="101"/>
      <c r="VBA1958" s="101"/>
      <c r="VBB1958" s="101"/>
      <c r="VBC1958" s="101"/>
      <c r="VBD1958" s="101"/>
      <c r="VBE1958" s="101"/>
      <c r="VBF1958" s="101"/>
      <c r="VBG1958" s="101"/>
      <c r="VBH1958" s="101"/>
      <c r="VBI1958" s="101"/>
      <c r="VBJ1958" s="101"/>
      <c r="VBK1958" s="101"/>
      <c r="VBL1958" s="101"/>
      <c r="VBM1958" s="101"/>
      <c r="VBN1958" s="101"/>
      <c r="VBO1958" s="101"/>
      <c r="VBP1958" s="101"/>
      <c r="VBQ1958" s="101"/>
      <c r="VBR1958" s="101"/>
      <c r="VBS1958" s="101"/>
      <c r="VBT1958" s="101"/>
      <c r="VBU1958" s="101"/>
      <c r="VBV1958" s="101"/>
      <c r="VBW1958" s="101"/>
      <c r="VBX1958" s="101"/>
      <c r="VBY1958" s="101"/>
      <c r="VBZ1958" s="101"/>
      <c r="VCA1958" s="101"/>
      <c r="VCB1958" s="101"/>
      <c r="VCC1958" s="101"/>
      <c r="VCD1958" s="101"/>
      <c r="VCE1958" s="101"/>
      <c r="VCF1958" s="101"/>
      <c r="VCG1958" s="101"/>
      <c r="VCH1958" s="101"/>
      <c r="VCI1958" s="101"/>
      <c r="VCJ1958" s="101"/>
      <c r="VCK1958" s="101"/>
      <c r="VCL1958" s="101"/>
      <c r="VCM1958" s="101"/>
      <c r="VCN1958" s="101"/>
      <c r="VCO1958" s="101"/>
      <c r="VCP1958" s="101"/>
      <c r="VCQ1958" s="101"/>
      <c r="VCR1958" s="101"/>
      <c r="VCS1958" s="101"/>
      <c r="VCT1958" s="101"/>
      <c r="VCU1958" s="101"/>
      <c r="VCV1958" s="101"/>
      <c r="VCW1958" s="101"/>
      <c r="VCX1958" s="101"/>
      <c r="VCY1958" s="101"/>
      <c r="VCZ1958" s="101"/>
      <c r="VDA1958" s="101"/>
      <c r="VDB1958" s="101"/>
      <c r="VDC1958" s="101"/>
      <c r="VDD1958" s="101"/>
      <c r="VDE1958" s="101"/>
      <c r="VDF1958" s="101"/>
      <c r="VDG1958" s="101"/>
      <c r="VDH1958" s="101"/>
      <c r="VDI1958" s="101"/>
      <c r="VDJ1958" s="101"/>
      <c r="VDK1958" s="101"/>
      <c r="VDL1958" s="101"/>
      <c r="VDM1958" s="101"/>
      <c r="VDN1958" s="101"/>
      <c r="VDO1958" s="101"/>
      <c r="VDP1958" s="101"/>
      <c r="VDQ1958" s="101"/>
      <c r="VDR1958" s="101"/>
      <c r="VDS1958" s="101"/>
      <c r="VDT1958" s="101"/>
      <c r="VDU1958" s="101"/>
      <c r="VDV1958" s="101"/>
      <c r="VDW1958" s="101"/>
      <c r="VDX1958" s="101"/>
      <c r="VDY1958" s="101"/>
      <c r="VDZ1958" s="101"/>
      <c r="VEA1958" s="101"/>
      <c r="VEB1958" s="101"/>
      <c r="VEC1958" s="101"/>
      <c r="VED1958" s="101"/>
      <c r="VEE1958" s="101"/>
      <c r="VEF1958" s="101"/>
      <c r="VEG1958" s="101"/>
      <c r="VEH1958" s="101"/>
      <c r="VEI1958" s="101"/>
      <c r="VEJ1958" s="101"/>
      <c r="VEK1958" s="101"/>
      <c r="VEL1958" s="101"/>
      <c r="VEM1958" s="101"/>
      <c r="VEN1958" s="101"/>
      <c r="VEO1958" s="101"/>
      <c r="VEP1958" s="101"/>
      <c r="VEQ1958" s="101"/>
      <c r="VER1958" s="101"/>
      <c r="VES1958" s="101"/>
      <c r="VET1958" s="101"/>
      <c r="VEU1958" s="101"/>
      <c r="VEV1958" s="101"/>
      <c r="VEW1958" s="101"/>
      <c r="VEX1958" s="101"/>
      <c r="VEY1958" s="101"/>
      <c r="VEZ1958" s="101"/>
      <c r="VFA1958" s="101"/>
      <c r="VFB1958" s="101"/>
      <c r="VFC1958" s="101"/>
      <c r="VFD1958" s="101"/>
      <c r="VFE1958" s="101"/>
      <c r="VFF1958" s="101"/>
      <c r="VFG1958" s="101"/>
      <c r="VFH1958" s="101"/>
      <c r="VFI1958" s="101"/>
      <c r="VFJ1958" s="101"/>
      <c r="VFK1958" s="101"/>
      <c r="VFL1958" s="101"/>
      <c r="VFM1958" s="101"/>
      <c r="VFN1958" s="101"/>
      <c r="VFO1958" s="101"/>
      <c r="VFP1958" s="101"/>
      <c r="VFQ1958" s="101"/>
      <c r="VFR1958" s="101"/>
      <c r="VFS1958" s="101"/>
      <c r="VFT1958" s="101"/>
      <c r="VFU1958" s="101"/>
      <c r="VFV1958" s="101"/>
      <c r="VFW1958" s="101"/>
      <c r="VFX1958" s="101"/>
      <c r="VFY1958" s="101"/>
      <c r="VFZ1958" s="101"/>
      <c r="VGA1958" s="101"/>
      <c r="VGB1958" s="101"/>
      <c r="VGC1958" s="101"/>
      <c r="VGD1958" s="101"/>
      <c r="VGE1958" s="101"/>
      <c r="VGF1958" s="101"/>
      <c r="VGG1958" s="101"/>
      <c r="VGH1958" s="101"/>
      <c r="VGI1958" s="101"/>
      <c r="VGJ1958" s="101"/>
      <c r="VGK1958" s="101"/>
      <c r="VGL1958" s="101"/>
      <c r="VGM1958" s="101"/>
      <c r="VGN1958" s="101"/>
      <c r="VGO1958" s="101"/>
      <c r="VGP1958" s="101"/>
      <c r="VGQ1958" s="101"/>
      <c r="VGR1958" s="101"/>
      <c r="VGS1958" s="101"/>
      <c r="VGT1958" s="101"/>
      <c r="VGU1958" s="101"/>
      <c r="VGV1958" s="101"/>
      <c r="VGW1958" s="101"/>
      <c r="VGX1958" s="101"/>
      <c r="VGY1958" s="101"/>
      <c r="VGZ1958" s="101"/>
      <c r="VHA1958" s="101"/>
      <c r="VHB1958" s="101"/>
      <c r="VHC1958" s="101"/>
      <c r="VHD1958" s="101"/>
      <c r="VHE1958" s="101"/>
      <c r="VHF1958" s="101"/>
      <c r="VHG1958" s="101"/>
      <c r="VHH1958" s="101"/>
      <c r="VHI1958" s="101"/>
      <c r="VHJ1958" s="101"/>
      <c r="VHK1958" s="101"/>
      <c r="VHL1958" s="101"/>
      <c r="VHM1958" s="101"/>
      <c r="VHN1958" s="101"/>
      <c r="VHO1958" s="101"/>
      <c r="VHP1958" s="101"/>
      <c r="VHQ1958" s="101"/>
      <c r="VHR1958" s="101"/>
      <c r="VHS1958" s="101"/>
      <c r="VHT1958" s="101"/>
      <c r="VHU1958" s="101"/>
      <c r="VHV1958" s="101"/>
      <c r="VHW1958" s="101"/>
      <c r="VHX1958" s="101"/>
      <c r="VHY1958" s="101"/>
      <c r="VHZ1958" s="101"/>
      <c r="VIA1958" s="101"/>
      <c r="VIB1958" s="101"/>
      <c r="VIC1958" s="101"/>
      <c r="VID1958" s="101"/>
      <c r="VIE1958" s="101"/>
      <c r="VIF1958" s="101"/>
      <c r="VIG1958" s="101"/>
      <c r="VIH1958" s="101"/>
      <c r="VII1958" s="101"/>
      <c r="VIJ1958" s="101"/>
      <c r="VIK1958" s="101"/>
      <c r="VIL1958" s="101"/>
      <c r="VIM1958" s="101"/>
      <c r="VIN1958" s="101"/>
      <c r="VIO1958" s="101"/>
      <c r="VIP1958" s="101"/>
      <c r="VIQ1958" s="101"/>
      <c r="VIR1958" s="101"/>
      <c r="VIS1958" s="101"/>
      <c r="VIT1958" s="101"/>
      <c r="VIU1958" s="101"/>
      <c r="VIV1958" s="101"/>
      <c r="VIW1958" s="101"/>
      <c r="VIX1958" s="101"/>
      <c r="VIY1958" s="101"/>
      <c r="VIZ1958" s="101"/>
      <c r="VJA1958" s="101"/>
      <c r="VJB1958" s="101"/>
      <c r="VJC1958" s="101"/>
      <c r="VJD1958" s="101"/>
      <c r="VJE1958" s="101"/>
      <c r="VJF1958" s="101"/>
      <c r="VJG1958" s="101"/>
      <c r="VJH1958" s="101"/>
      <c r="VJI1958" s="101"/>
      <c r="VJJ1958" s="101"/>
      <c r="VJK1958" s="101"/>
      <c r="VJL1958" s="101"/>
      <c r="VJM1958" s="101"/>
      <c r="VJN1958" s="101"/>
      <c r="VJO1958" s="101"/>
      <c r="VJP1958" s="101"/>
      <c r="VJQ1958" s="101"/>
      <c r="VJR1958" s="101"/>
      <c r="VJS1958" s="101"/>
      <c r="VJT1958" s="101"/>
      <c r="VJU1958" s="101"/>
      <c r="VJV1958" s="101"/>
      <c r="VJW1958" s="101"/>
      <c r="VJX1958" s="101"/>
      <c r="VJY1958" s="101"/>
      <c r="VJZ1958" s="101"/>
      <c r="VKA1958" s="101"/>
      <c r="VKB1958" s="101"/>
      <c r="VKC1958" s="101"/>
      <c r="VKD1958" s="101"/>
      <c r="VKE1958" s="101"/>
      <c r="VKF1958" s="101"/>
      <c r="VKG1958" s="101"/>
      <c r="VKH1958" s="101"/>
      <c r="VKI1958" s="101"/>
      <c r="VKJ1958" s="101"/>
      <c r="VKK1958" s="101"/>
      <c r="VKL1958" s="101"/>
      <c r="VKM1958" s="101"/>
      <c r="VKN1958" s="101"/>
      <c r="VKO1958" s="101"/>
      <c r="VKP1958" s="101"/>
      <c r="VKQ1958" s="101"/>
      <c r="VKR1958" s="101"/>
      <c r="VKS1958" s="101"/>
      <c r="VKT1958" s="101"/>
      <c r="VKU1958" s="101"/>
      <c r="VKV1958" s="101"/>
      <c r="VKW1958" s="101"/>
      <c r="VKX1958" s="101"/>
      <c r="VKY1958" s="101"/>
      <c r="VKZ1958" s="101"/>
      <c r="VLA1958" s="101"/>
      <c r="VLB1958" s="101"/>
      <c r="VLC1958" s="101"/>
      <c r="VLD1958" s="101"/>
      <c r="VLE1958" s="101"/>
      <c r="VLF1958" s="101"/>
      <c r="VLG1958" s="101"/>
      <c r="VLH1958" s="101"/>
      <c r="VLI1958" s="101"/>
      <c r="VLJ1958" s="101"/>
      <c r="VLK1958" s="101"/>
      <c r="VLL1958" s="101"/>
      <c r="VLM1958" s="101"/>
      <c r="VLN1958" s="101"/>
      <c r="VLO1958" s="101"/>
      <c r="VLP1958" s="101"/>
      <c r="VLQ1958" s="101"/>
      <c r="VLR1958" s="101"/>
      <c r="VLS1958" s="101"/>
      <c r="VLT1958" s="101"/>
      <c r="VLU1958" s="101"/>
      <c r="VLV1958" s="101"/>
      <c r="VLW1958" s="101"/>
      <c r="VLX1958" s="101"/>
      <c r="VLY1958" s="101"/>
      <c r="VLZ1958" s="101"/>
      <c r="VMA1958" s="101"/>
      <c r="VMB1958" s="101"/>
      <c r="VMC1958" s="101"/>
      <c r="VMD1958" s="101"/>
      <c r="VME1958" s="101"/>
      <c r="VMF1958" s="101"/>
      <c r="VMG1958" s="101"/>
      <c r="VMH1958" s="101"/>
      <c r="VMI1958" s="101"/>
      <c r="VMJ1958" s="101"/>
      <c r="VMK1958" s="101"/>
      <c r="VML1958" s="101"/>
      <c r="VMM1958" s="101"/>
      <c r="VMN1958" s="101"/>
      <c r="VMO1958" s="101"/>
      <c r="VMP1958" s="101"/>
      <c r="VMQ1958" s="101"/>
      <c r="VMR1958" s="101"/>
      <c r="VMS1958" s="101"/>
      <c r="VMT1958" s="101"/>
      <c r="VMU1958" s="101"/>
      <c r="VMV1958" s="101"/>
      <c r="VMW1958" s="101"/>
      <c r="VMX1958" s="101"/>
      <c r="VMY1958" s="101"/>
      <c r="VMZ1958" s="101"/>
      <c r="VNA1958" s="101"/>
      <c r="VNB1958" s="101"/>
      <c r="VNC1958" s="101"/>
      <c r="VND1958" s="101"/>
      <c r="VNE1958" s="101"/>
      <c r="VNF1958" s="101"/>
      <c r="VNG1958" s="101"/>
      <c r="VNH1958" s="101"/>
      <c r="VNI1958" s="101"/>
      <c r="VNJ1958" s="101"/>
      <c r="VNK1958" s="101"/>
      <c r="VNL1958" s="101"/>
      <c r="VNM1958" s="101"/>
      <c r="VNN1958" s="101"/>
      <c r="VNO1958" s="101"/>
      <c r="VNP1958" s="101"/>
      <c r="VNQ1958" s="101"/>
      <c r="VNR1958" s="101"/>
      <c r="VNS1958" s="101"/>
      <c r="VNT1958" s="101"/>
      <c r="VNU1958" s="101"/>
      <c r="VNV1958" s="101"/>
      <c r="VNW1958" s="101"/>
      <c r="VNX1958" s="101"/>
      <c r="VNY1958" s="101"/>
      <c r="VNZ1958" s="101"/>
      <c r="VOA1958" s="101"/>
      <c r="VOB1958" s="101"/>
      <c r="VOC1958" s="101"/>
      <c r="VOD1958" s="101"/>
      <c r="VOE1958" s="101"/>
      <c r="VOF1958" s="101"/>
      <c r="VOG1958" s="101"/>
      <c r="VOH1958" s="101"/>
      <c r="VOI1958" s="101"/>
      <c r="VOJ1958" s="101"/>
      <c r="VOK1958" s="101"/>
      <c r="VOL1958" s="101"/>
      <c r="VOM1958" s="101"/>
      <c r="VON1958" s="101"/>
      <c r="VOO1958" s="101"/>
      <c r="VOP1958" s="101"/>
      <c r="VOQ1958" s="101"/>
      <c r="VOR1958" s="101"/>
      <c r="VOS1958" s="101"/>
      <c r="VOT1958" s="101"/>
      <c r="VOU1958" s="101"/>
      <c r="VOV1958" s="101"/>
      <c r="VOW1958" s="101"/>
      <c r="VOX1958" s="101"/>
      <c r="VOY1958" s="101"/>
      <c r="VOZ1958" s="101"/>
      <c r="VPA1958" s="101"/>
      <c r="VPB1958" s="101"/>
      <c r="VPC1958" s="101"/>
      <c r="VPD1958" s="101"/>
      <c r="VPE1958" s="101"/>
      <c r="VPF1958" s="101"/>
      <c r="VPG1958" s="101"/>
      <c r="VPH1958" s="101"/>
      <c r="VPI1958" s="101"/>
      <c r="VPJ1958" s="101"/>
      <c r="VPK1958" s="101"/>
      <c r="VPL1958" s="101"/>
      <c r="VPM1958" s="101"/>
      <c r="VPN1958" s="101"/>
      <c r="VPO1958" s="101"/>
      <c r="VPP1958" s="101"/>
      <c r="VPQ1958" s="101"/>
      <c r="VPR1958" s="101"/>
      <c r="VPS1958" s="101"/>
      <c r="VPT1958" s="101"/>
      <c r="VPU1958" s="101"/>
      <c r="VPV1958" s="101"/>
      <c r="VPW1958" s="101"/>
      <c r="VPX1958" s="101"/>
      <c r="VPY1958" s="101"/>
      <c r="VPZ1958" s="101"/>
      <c r="VQA1958" s="101"/>
      <c r="VQB1958" s="101"/>
      <c r="VQC1958" s="101"/>
      <c r="VQD1958" s="101"/>
      <c r="VQE1958" s="101"/>
      <c r="VQF1958" s="101"/>
      <c r="VQG1958" s="101"/>
      <c r="VQH1958" s="101"/>
      <c r="VQI1958" s="101"/>
      <c r="VQJ1958" s="101"/>
      <c r="VQK1958" s="101"/>
      <c r="VQL1958" s="101"/>
      <c r="VQM1958" s="101"/>
      <c r="VQN1958" s="101"/>
      <c r="VQO1958" s="101"/>
      <c r="VQP1958" s="101"/>
      <c r="VQQ1958" s="101"/>
      <c r="VQR1958" s="101"/>
      <c r="VQS1958" s="101"/>
      <c r="VQT1958" s="101"/>
      <c r="VQU1958" s="101"/>
      <c r="VQV1958" s="101"/>
      <c r="VQW1958" s="101"/>
      <c r="VQX1958" s="101"/>
      <c r="VQY1958" s="101"/>
      <c r="VQZ1958" s="101"/>
      <c r="VRA1958" s="101"/>
      <c r="VRB1958" s="101"/>
      <c r="VRC1958" s="101"/>
      <c r="VRD1958" s="101"/>
      <c r="VRE1958" s="101"/>
      <c r="VRF1958" s="101"/>
      <c r="VRG1958" s="101"/>
      <c r="VRH1958" s="101"/>
      <c r="VRI1958" s="101"/>
      <c r="VRJ1958" s="101"/>
      <c r="VRK1958" s="101"/>
      <c r="VRL1958" s="101"/>
      <c r="VRM1958" s="101"/>
      <c r="VRN1958" s="101"/>
      <c r="VRO1958" s="101"/>
      <c r="VRP1958" s="101"/>
      <c r="VRQ1958" s="101"/>
      <c r="VRR1958" s="101"/>
      <c r="VRS1958" s="101"/>
      <c r="VRT1958" s="101"/>
      <c r="VRU1958" s="101"/>
      <c r="VRV1958" s="101"/>
      <c r="VRW1958" s="101"/>
      <c r="VRX1958" s="101"/>
      <c r="VRY1958" s="101"/>
      <c r="VRZ1958" s="101"/>
      <c r="VSA1958" s="101"/>
      <c r="VSB1958" s="101"/>
      <c r="VSC1958" s="101"/>
      <c r="VSD1958" s="101"/>
      <c r="VSE1958" s="101"/>
      <c r="VSF1958" s="101"/>
      <c r="VSG1958" s="101"/>
      <c r="VSH1958" s="101"/>
      <c r="VSI1958" s="101"/>
      <c r="VSJ1958" s="101"/>
      <c r="VSK1958" s="101"/>
      <c r="VSL1958" s="101"/>
      <c r="VSM1958" s="101"/>
      <c r="VSN1958" s="101"/>
      <c r="VSO1958" s="101"/>
      <c r="VSP1958" s="101"/>
      <c r="VSQ1958" s="101"/>
      <c r="VSR1958" s="101"/>
      <c r="VSS1958" s="101"/>
      <c r="VST1958" s="101"/>
      <c r="VSU1958" s="101"/>
      <c r="VSV1958" s="101"/>
      <c r="VSW1958" s="101"/>
      <c r="VSX1958" s="101"/>
      <c r="VSY1958" s="101"/>
      <c r="VSZ1958" s="101"/>
      <c r="VTA1958" s="101"/>
      <c r="VTB1958" s="101"/>
      <c r="VTC1958" s="101"/>
      <c r="VTD1958" s="101"/>
      <c r="VTE1958" s="101"/>
      <c r="VTF1958" s="101"/>
      <c r="VTG1958" s="101"/>
      <c r="VTH1958" s="101"/>
      <c r="VTI1958" s="101"/>
      <c r="VTJ1958" s="101"/>
      <c r="VTK1958" s="101"/>
      <c r="VTL1958" s="101"/>
      <c r="VTM1958" s="101"/>
      <c r="VTN1958" s="101"/>
      <c r="VTO1958" s="101"/>
      <c r="VTP1958" s="101"/>
      <c r="VTQ1958" s="101"/>
      <c r="VTR1958" s="101"/>
      <c r="VTS1958" s="101"/>
      <c r="VTT1958" s="101"/>
      <c r="VTU1958" s="101"/>
      <c r="VTV1958" s="101"/>
      <c r="VTW1958" s="101"/>
      <c r="VTX1958" s="101"/>
      <c r="VTY1958" s="101"/>
      <c r="VTZ1958" s="101"/>
      <c r="VUA1958" s="101"/>
      <c r="VUB1958" s="101"/>
      <c r="VUC1958" s="101"/>
      <c r="VUD1958" s="101"/>
      <c r="VUE1958" s="101"/>
      <c r="VUF1958" s="101"/>
      <c r="VUG1958" s="101"/>
      <c r="VUH1958" s="101"/>
      <c r="VUI1958" s="101"/>
      <c r="VUJ1958" s="101"/>
      <c r="VUK1958" s="101"/>
      <c r="VUL1958" s="101"/>
      <c r="VUM1958" s="101"/>
      <c r="VUN1958" s="101"/>
      <c r="VUO1958" s="101"/>
      <c r="VUP1958" s="101"/>
      <c r="VUQ1958" s="101"/>
      <c r="VUR1958" s="101"/>
      <c r="VUS1958" s="101"/>
      <c r="VUT1958" s="101"/>
      <c r="VUU1958" s="101"/>
      <c r="VUV1958" s="101"/>
      <c r="VUW1958" s="101"/>
      <c r="VUX1958" s="101"/>
      <c r="VUY1958" s="101"/>
      <c r="VUZ1958" s="101"/>
      <c r="VVA1958" s="101"/>
      <c r="VVB1958" s="101"/>
      <c r="VVC1958" s="101"/>
      <c r="VVD1958" s="101"/>
      <c r="VVE1958" s="101"/>
      <c r="VVF1958" s="101"/>
      <c r="VVG1958" s="101"/>
      <c r="VVH1958" s="101"/>
      <c r="VVI1958" s="101"/>
      <c r="VVJ1958" s="101"/>
      <c r="VVK1958" s="101"/>
      <c r="VVL1958" s="101"/>
      <c r="VVM1958" s="101"/>
      <c r="VVN1958" s="101"/>
      <c r="VVO1958" s="101"/>
      <c r="VVP1958" s="101"/>
      <c r="VVQ1958" s="101"/>
      <c r="VVR1958" s="101"/>
      <c r="VVS1958" s="101"/>
      <c r="VVT1958" s="101"/>
      <c r="VVU1958" s="101"/>
      <c r="VVV1958" s="101"/>
      <c r="VVW1958" s="101"/>
      <c r="VVX1958" s="101"/>
      <c r="VVY1958" s="101"/>
      <c r="VVZ1958" s="101"/>
      <c r="VWA1958" s="101"/>
      <c r="VWB1958" s="101"/>
      <c r="VWC1958" s="101"/>
      <c r="VWD1958" s="101"/>
      <c r="VWE1958" s="101"/>
      <c r="VWF1958" s="101"/>
      <c r="VWG1958" s="101"/>
      <c r="VWH1958" s="101"/>
      <c r="VWI1958" s="101"/>
      <c r="VWJ1958" s="101"/>
      <c r="VWK1958" s="101"/>
      <c r="VWL1958" s="101"/>
      <c r="VWM1958" s="101"/>
      <c r="VWN1958" s="101"/>
      <c r="VWO1958" s="101"/>
      <c r="VWP1958" s="101"/>
      <c r="VWQ1958" s="101"/>
      <c r="VWR1958" s="101"/>
      <c r="VWS1958" s="101"/>
      <c r="VWT1958" s="101"/>
      <c r="VWU1958" s="101"/>
      <c r="VWV1958" s="101"/>
      <c r="VWW1958" s="101"/>
      <c r="VWX1958" s="101"/>
      <c r="VWY1958" s="101"/>
      <c r="VWZ1958" s="101"/>
      <c r="VXA1958" s="101"/>
      <c r="VXB1958" s="101"/>
      <c r="VXC1958" s="101"/>
      <c r="VXD1958" s="101"/>
      <c r="VXE1958" s="101"/>
      <c r="VXF1958" s="101"/>
      <c r="VXG1958" s="101"/>
      <c r="VXH1958" s="101"/>
      <c r="VXI1958" s="101"/>
      <c r="VXJ1958" s="101"/>
      <c r="VXK1958" s="101"/>
      <c r="VXL1958" s="101"/>
      <c r="VXM1958" s="101"/>
      <c r="VXN1958" s="101"/>
      <c r="VXO1958" s="101"/>
      <c r="VXP1958" s="101"/>
      <c r="VXQ1958" s="101"/>
      <c r="VXR1958" s="101"/>
      <c r="VXS1958" s="101"/>
      <c r="VXT1958" s="101"/>
      <c r="VXU1958" s="101"/>
      <c r="VXV1958" s="101"/>
      <c r="VXW1958" s="101"/>
      <c r="VXX1958" s="101"/>
      <c r="VXY1958" s="101"/>
      <c r="VXZ1958" s="101"/>
      <c r="VYA1958" s="101"/>
      <c r="VYB1958" s="101"/>
      <c r="VYC1958" s="101"/>
      <c r="VYD1958" s="101"/>
      <c r="VYE1958" s="101"/>
      <c r="VYF1958" s="101"/>
      <c r="VYG1958" s="101"/>
      <c r="VYH1958" s="101"/>
      <c r="VYI1958" s="101"/>
      <c r="VYJ1958" s="101"/>
      <c r="VYK1958" s="101"/>
      <c r="VYL1958" s="101"/>
      <c r="VYM1958" s="101"/>
      <c r="VYN1958" s="101"/>
      <c r="VYO1958" s="101"/>
      <c r="VYP1958" s="101"/>
      <c r="VYQ1958" s="101"/>
      <c r="VYR1958" s="101"/>
      <c r="VYS1958" s="101"/>
      <c r="VYT1958" s="101"/>
      <c r="VYU1958" s="101"/>
      <c r="VYV1958" s="101"/>
      <c r="VYW1958" s="101"/>
      <c r="VYX1958" s="101"/>
      <c r="VYY1958" s="101"/>
      <c r="VYZ1958" s="101"/>
      <c r="VZA1958" s="101"/>
      <c r="VZB1958" s="101"/>
      <c r="VZC1958" s="101"/>
      <c r="VZD1958" s="101"/>
      <c r="VZE1958" s="101"/>
      <c r="VZF1958" s="101"/>
      <c r="VZG1958" s="101"/>
      <c r="VZH1958" s="101"/>
      <c r="VZI1958" s="101"/>
      <c r="VZJ1958" s="101"/>
      <c r="VZK1958" s="101"/>
      <c r="VZL1958" s="101"/>
      <c r="VZM1958" s="101"/>
      <c r="VZN1958" s="101"/>
      <c r="VZO1958" s="101"/>
      <c r="VZP1958" s="101"/>
      <c r="VZQ1958" s="101"/>
      <c r="VZR1958" s="101"/>
      <c r="VZS1958" s="101"/>
      <c r="VZT1958" s="101"/>
      <c r="VZU1958" s="101"/>
      <c r="VZV1958" s="101"/>
      <c r="VZW1958" s="101"/>
      <c r="VZX1958" s="101"/>
      <c r="VZY1958" s="101"/>
      <c r="VZZ1958" s="101"/>
      <c r="WAA1958" s="101"/>
      <c r="WAB1958" s="101"/>
      <c r="WAC1958" s="101"/>
      <c r="WAD1958" s="101"/>
      <c r="WAE1958" s="101"/>
      <c r="WAF1958" s="101"/>
      <c r="WAG1958" s="101"/>
      <c r="WAH1958" s="101"/>
      <c r="WAI1958" s="101"/>
      <c r="WAJ1958" s="101"/>
      <c r="WAK1958" s="101"/>
      <c r="WAL1958" s="101"/>
      <c r="WAM1958" s="101"/>
      <c r="WAN1958" s="101"/>
      <c r="WAO1958" s="101"/>
      <c r="WAP1958" s="101"/>
      <c r="WAQ1958" s="101"/>
      <c r="WAR1958" s="101"/>
      <c r="WAS1958" s="101"/>
      <c r="WAT1958" s="101"/>
      <c r="WAU1958" s="101"/>
      <c r="WAV1958" s="101"/>
      <c r="WAW1958" s="101"/>
      <c r="WAX1958" s="101"/>
      <c r="WAY1958" s="101"/>
      <c r="WAZ1958" s="101"/>
      <c r="WBA1958" s="101"/>
      <c r="WBB1958" s="101"/>
      <c r="WBC1958" s="101"/>
      <c r="WBD1958" s="101"/>
      <c r="WBE1958" s="101"/>
      <c r="WBF1958" s="101"/>
      <c r="WBG1958" s="101"/>
      <c r="WBH1958" s="101"/>
      <c r="WBI1958" s="101"/>
      <c r="WBJ1958" s="101"/>
      <c r="WBK1958" s="101"/>
      <c r="WBL1958" s="101"/>
      <c r="WBM1958" s="101"/>
      <c r="WBN1958" s="101"/>
      <c r="WBO1958" s="101"/>
      <c r="WBP1958" s="101"/>
      <c r="WBQ1958" s="101"/>
      <c r="WBR1958" s="101"/>
      <c r="WBS1958" s="101"/>
      <c r="WBT1958" s="101"/>
      <c r="WBU1958" s="101"/>
      <c r="WBV1958" s="101"/>
      <c r="WBW1958" s="101"/>
      <c r="WBX1958" s="101"/>
      <c r="WBY1958" s="101"/>
      <c r="WBZ1958" s="101"/>
      <c r="WCA1958" s="101"/>
      <c r="WCB1958" s="101"/>
      <c r="WCC1958" s="101"/>
      <c r="WCD1958" s="101"/>
      <c r="WCE1958" s="101"/>
      <c r="WCF1958" s="101"/>
      <c r="WCG1958" s="101"/>
      <c r="WCH1958" s="101"/>
      <c r="WCI1958" s="101"/>
      <c r="WCJ1958" s="101"/>
      <c r="WCK1958" s="101"/>
      <c r="WCL1958" s="101"/>
      <c r="WCM1958" s="101"/>
      <c r="WCN1958" s="101"/>
      <c r="WCO1958" s="101"/>
      <c r="WCP1958" s="101"/>
      <c r="WCQ1958" s="101"/>
      <c r="WCR1958" s="101"/>
      <c r="WCS1958" s="101"/>
      <c r="WCT1958" s="101"/>
      <c r="WCU1958" s="101"/>
      <c r="WCV1958" s="101"/>
      <c r="WCW1958" s="101"/>
      <c r="WCX1958" s="101"/>
      <c r="WCY1958" s="101"/>
      <c r="WCZ1958" s="101"/>
      <c r="WDA1958" s="101"/>
      <c r="WDB1958" s="101"/>
      <c r="WDC1958" s="101"/>
      <c r="WDD1958" s="101"/>
      <c r="WDE1958" s="101"/>
      <c r="WDF1958" s="101"/>
      <c r="WDG1958" s="101"/>
      <c r="WDH1958" s="101"/>
      <c r="WDI1958" s="101"/>
      <c r="WDJ1958" s="101"/>
      <c r="WDK1958" s="101"/>
      <c r="WDL1958" s="101"/>
      <c r="WDM1958" s="101"/>
      <c r="WDN1958" s="101"/>
      <c r="WDO1958" s="101"/>
      <c r="WDP1958" s="101"/>
      <c r="WDQ1958" s="101"/>
      <c r="WDR1958" s="101"/>
      <c r="WDS1958" s="101"/>
      <c r="WDT1958" s="101"/>
      <c r="WDU1958" s="101"/>
      <c r="WDV1958" s="101"/>
      <c r="WDW1958" s="101"/>
      <c r="WDX1958" s="101"/>
      <c r="WDY1958" s="101"/>
      <c r="WDZ1958" s="101"/>
      <c r="WEA1958" s="101"/>
      <c r="WEB1958" s="101"/>
      <c r="WEC1958" s="101"/>
      <c r="WED1958" s="101"/>
      <c r="WEE1958" s="101"/>
      <c r="WEF1958" s="101"/>
      <c r="WEG1958" s="101"/>
      <c r="WEH1958" s="101"/>
      <c r="WEI1958" s="101"/>
      <c r="WEJ1958" s="101"/>
      <c r="WEK1958" s="101"/>
      <c r="WEL1958" s="101"/>
      <c r="WEM1958" s="101"/>
      <c r="WEN1958" s="101"/>
      <c r="WEO1958" s="101"/>
      <c r="WEP1958" s="101"/>
      <c r="WEQ1958" s="101"/>
      <c r="WER1958" s="101"/>
      <c r="WES1958" s="101"/>
      <c r="WET1958" s="101"/>
      <c r="WEU1958" s="101"/>
      <c r="WEV1958" s="101"/>
      <c r="WEW1958" s="101"/>
      <c r="WEX1958" s="101"/>
      <c r="WEY1958" s="101"/>
      <c r="WEZ1958" s="101"/>
      <c r="WFA1958" s="101"/>
      <c r="WFB1958" s="101"/>
      <c r="WFC1958" s="101"/>
      <c r="WFD1958" s="101"/>
      <c r="WFE1958" s="101"/>
      <c r="WFF1958" s="101"/>
      <c r="WFG1958" s="101"/>
      <c r="WFH1958" s="101"/>
      <c r="WFI1958" s="101"/>
      <c r="WFJ1958" s="101"/>
      <c r="WFK1958" s="101"/>
      <c r="WFL1958" s="101"/>
      <c r="WFM1958" s="101"/>
      <c r="WFN1958" s="101"/>
      <c r="WFO1958" s="101"/>
      <c r="WFP1958" s="101"/>
      <c r="WFQ1958" s="101"/>
      <c r="WFR1958" s="101"/>
      <c r="WFS1958" s="101"/>
      <c r="WFT1958" s="101"/>
      <c r="WFU1958" s="101"/>
      <c r="WFV1958" s="101"/>
      <c r="WFW1958" s="101"/>
      <c r="WFX1958" s="101"/>
      <c r="WFY1958" s="101"/>
      <c r="WFZ1958" s="101"/>
      <c r="WGA1958" s="101"/>
      <c r="WGB1958" s="101"/>
      <c r="WGC1958" s="101"/>
      <c r="WGD1958" s="101"/>
      <c r="WGE1958" s="101"/>
      <c r="WGF1958" s="101"/>
      <c r="WGG1958" s="101"/>
      <c r="WGH1958" s="101"/>
      <c r="WGI1958" s="101"/>
      <c r="WGJ1958" s="101"/>
      <c r="WGK1958" s="101"/>
      <c r="WGL1958" s="101"/>
      <c r="WGM1958" s="101"/>
      <c r="WGN1958" s="101"/>
      <c r="WGO1958" s="101"/>
      <c r="WGP1958" s="101"/>
      <c r="WGQ1958" s="101"/>
      <c r="WGR1958" s="101"/>
      <c r="WGS1958" s="101"/>
      <c r="WGT1958" s="101"/>
      <c r="WGU1958" s="101"/>
      <c r="WGV1958" s="101"/>
      <c r="WGW1958" s="101"/>
      <c r="WGX1958" s="101"/>
      <c r="WGY1958" s="101"/>
      <c r="WGZ1958" s="101"/>
      <c r="WHA1958" s="101"/>
      <c r="WHB1958" s="101"/>
      <c r="WHC1958" s="101"/>
      <c r="WHD1958" s="101"/>
      <c r="WHE1958" s="101"/>
      <c r="WHF1958" s="101"/>
      <c r="WHG1958" s="101"/>
      <c r="WHH1958" s="101"/>
      <c r="WHI1958" s="101"/>
      <c r="WHJ1958" s="101"/>
      <c r="WHK1958" s="101"/>
      <c r="WHL1958" s="101"/>
      <c r="WHM1958" s="101"/>
      <c r="WHN1958" s="101"/>
      <c r="WHO1958" s="101"/>
      <c r="WHP1958" s="101"/>
      <c r="WHQ1958" s="101"/>
      <c r="WHR1958" s="101"/>
      <c r="WHS1958" s="101"/>
      <c r="WHT1958" s="101"/>
      <c r="WHU1958" s="101"/>
      <c r="WHV1958" s="101"/>
      <c r="WHW1958" s="101"/>
      <c r="WHX1958" s="101"/>
      <c r="WHY1958" s="101"/>
      <c r="WHZ1958" s="101"/>
      <c r="WIA1958" s="101"/>
      <c r="WIB1958" s="101"/>
      <c r="WIC1958" s="101"/>
      <c r="WID1958" s="101"/>
      <c r="WIE1958" s="101"/>
      <c r="WIF1958" s="101"/>
      <c r="WIG1958" s="101"/>
      <c r="WIH1958" s="101"/>
      <c r="WII1958" s="101"/>
      <c r="WIJ1958" s="101"/>
      <c r="WIK1958" s="101"/>
      <c r="WIL1958" s="101"/>
      <c r="WIM1958" s="101"/>
      <c r="WIN1958" s="101"/>
      <c r="WIO1958" s="101"/>
      <c r="WIP1958" s="101"/>
      <c r="WIQ1958" s="101"/>
      <c r="WIR1958" s="101"/>
      <c r="WIS1958" s="101"/>
      <c r="WIT1958" s="101"/>
      <c r="WIU1958" s="101"/>
      <c r="WIV1958" s="101"/>
      <c r="WIW1958" s="101"/>
      <c r="WIX1958" s="101"/>
      <c r="WIY1958" s="101"/>
      <c r="WIZ1958" s="101"/>
      <c r="WJA1958" s="101"/>
      <c r="WJB1958" s="101"/>
      <c r="WJC1958" s="101"/>
      <c r="WJD1958" s="101"/>
      <c r="WJE1958" s="101"/>
      <c r="WJF1958" s="101"/>
      <c r="WJG1958" s="101"/>
      <c r="WJH1958" s="101"/>
      <c r="WJI1958" s="101"/>
      <c r="WJJ1958" s="101"/>
      <c r="WJK1958" s="101"/>
      <c r="WJL1958" s="101"/>
      <c r="WJM1958" s="101"/>
      <c r="WJN1958" s="101"/>
      <c r="WJO1958" s="101"/>
      <c r="WJP1958" s="101"/>
      <c r="WJQ1958" s="101"/>
      <c r="WJR1958" s="101"/>
      <c r="WJS1958" s="101"/>
      <c r="WJT1958" s="101"/>
      <c r="WJU1958" s="101"/>
      <c r="WJV1958" s="101"/>
      <c r="WJW1958" s="101"/>
      <c r="WJX1958" s="101"/>
      <c r="WJY1958" s="101"/>
      <c r="WJZ1958" s="101"/>
      <c r="WKA1958" s="101"/>
      <c r="WKB1958" s="101"/>
      <c r="WKC1958" s="101"/>
      <c r="WKD1958" s="101"/>
      <c r="WKE1958" s="101"/>
      <c r="WKF1958" s="101"/>
      <c r="WKG1958" s="101"/>
      <c r="WKH1958" s="101"/>
      <c r="WKI1958" s="101"/>
      <c r="WKJ1958" s="101"/>
      <c r="WKK1958" s="101"/>
      <c r="WKL1958" s="101"/>
      <c r="WKM1958" s="101"/>
      <c r="WKN1958" s="101"/>
      <c r="WKO1958" s="101"/>
      <c r="WKP1958" s="101"/>
      <c r="WKQ1958" s="101"/>
      <c r="WKR1958" s="101"/>
      <c r="WKS1958" s="101"/>
      <c r="WKT1958" s="101"/>
      <c r="WKU1958" s="101"/>
      <c r="WKV1958" s="101"/>
      <c r="WKW1958" s="101"/>
      <c r="WKX1958" s="101"/>
      <c r="WKY1958" s="101"/>
      <c r="WKZ1958" s="101"/>
      <c r="WLA1958" s="101"/>
      <c r="WLB1958" s="101"/>
      <c r="WLC1958" s="101"/>
      <c r="WLD1958" s="101"/>
      <c r="WLE1958" s="101"/>
      <c r="WLF1958" s="101"/>
      <c r="WLG1958" s="101"/>
      <c r="WLH1958" s="101"/>
      <c r="WLI1958" s="101"/>
      <c r="WLJ1958" s="101"/>
      <c r="WLK1958" s="101"/>
      <c r="WLL1958" s="101"/>
      <c r="WLM1958" s="101"/>
      <c r="WLN1958" s="101"/>
      <c r="WLO1958" s="101"/>
      <c r="WLP1958" s="101"/>
      <c r="WLQ1958" s="101"/>
      <c r="WLR1958" s="101"/>
      <c r="WLS1958" s="101"/>
      <c r="WLT1958" s="101"/>
      <c r="WLU1958" s="101"/>
      <c r="WLV1958" s="101"/>
      <c r="WLW1958" s="101"/>
      <c r="WLX1958" s="101"/>
      <c r="WLY1958" s="101"/>
      <c r="WLZ1958" s="101"/>
      <c r="WMA1958" s="101"/>
      <c r="WMB1958" s="101"/>
      <c r="WMC1958" s="101"/>
      <c r="WMD1958" s="101"/>
      <c r="WME1958" s="101"/>
      <c r="WMF1958" s="101"/>
      <c r="WMG1958" s="101"/>
      <c r="WMH1958" s="101"/>
      <c r="WMI1958" s="101"/>
      <c r="WMJ1958" s="101"/>
      <c r="WMK1958" s="101"/>
      <c r="WML1958" s="101"/>
      <c r="WMM1958" s="101"/>
      <c r="WMN1958" s="101"/>
      <c r="WMO1958" s="101"/>
      <c r="WMP1958" s="101"/>
      <c r="WMQ1958" s="101"/>
      <c r="WMR1958" s="101"/>
      <c r="WMS1958" s="101"/>
      <c r="WMT1958" s="101"/>
      <c r="WMU1958" s="101"/>
      <c r="WMV1958" s="101"/>
      <c r="WMW1958" s="101"/>
      <c r="WMX1958" s="101"/>
      <c r="WMY1958" s="101"/>
      <c r="WMZ1958" s="101"/>
      <c r="WNA1958" s="101"/>
      <c r="WNB1958" s="101"/>
      <c r="WNC1958" s="101"/>
      <c r="WND1958" s="101"/>
      <c r="WNE1958" s="101"/>
      <c r="WNF1958" s="101"/>
      <c r="WNG1958" s="101"/>
      <c r="WNH1958" s="101"/>
      <c r="WNI1958" s="101"/>
      <c r="WNJ1958" s="101"/>
      <c r="WNK1958" s="101"/>
      <c r="WNL1958" s="101"/>
      <c r="WNM1958" s="101"/>
      <c r="WNN1958" s="101"/>
      <c r="WNO1958" s="101"/>
      <c r="WNP1958" s="101"/>
      <c r="WNQ1958" s="101"/>
      <c r="WNR1958" s="101"/>
      <c r="WNS1958" s="101"/>
      <c r="WNT1958" s="101"/>
      <c r="WNU1958" s="101"/>
      <c r="WNV1958" s="101"/>
      <c r="WNW1958" s="101"/>
      <c r="WNX1958" s="101"/>
      <c r="WNY1958" s="101"/>
      <c r="WNZ1958" s="101"/>
      <c r="WOA1958" s="101"/>
      <c r="WOB1958" s="101"/>
      <c r="WOC1958" s="101"/>
      <c r="WOD1958" s="101"/>
      <c r="WOE1958" s="101"/>
      <c r="WOF1958" s="101"/>
      <c r="WOG1958" s="101"/>
      <c r="WOH1958" s="101"/>
      <c r="WOI1958" s="101"/>
      <c r="WOJ1958" s="101"/>
      <c r="WOK1958" s="101"/>
      <c r="WOL1958" s="101"/>
      <c r="WOM1958" s="101"/>
      <c r="WON1958" s="101"/>
      <c r="WOO1958" s="101"/>
      <c r="WOP1958" s="101"/>
      <c r="WOQ1958" s="101"/>
      <c r="WOR1958" s="101"/>
      <c r="WOS1958" s="101"/>
      <c r="WOT1958" s="101"/>
      <c r="WOU1958" s="101"/>
      <c r="WOV1958" s="101"/>
      <c r="WOW1958" s="101"/>
      <c r="WOX1958" s="101"/>
      <c r="WOY1958" s="101"/>
      <c r="WOZ1958" s="101"/>
      <c r="WPA1958" s="101"/>
      <c r="WPB1958" s="101"/>
      <c r="WPC1958" s="101"/>
      <c r="WPD1958" s="101"/>
      <c r="WPE1958" s="101"/>
      <c r="WPF1958" s="101"/>
      <c r="WPG1958" s="101"/>
      <c r="WPH1958" s="101"/>
      <c r="WPI1958" s="101"/>
      <c r="WPJ1958" s="101"/>
      <c r="WPK1958" s="101"/>
      <c r="WPL1958" s="101"/>
      <c r="WPM1958" s="101"/>
      <c r="WPN1958" s="101"/>
      <c r="WPO1958" s="101"/>
      <c r="WPP1958" s="101"/>
      <c r="WPQ1958" s="101"/>
      <c r="WPR1958" s="101"/>
      <c r="WPS1958" s="101"/>
      <c r="WPT1958" s="101"/>
      <c r="WPU1958" s="101"/>
      <c r="WPV1958" s="101"/>
      <c r="WPW1958" s="101"/>
      <c r="WPX1958" s="101"/>
      <c r="WPY1958" s="101"/>
      <c r="WPZ1958" s="101"/>
      <c r="WQA1958" s="101"/>
      <c r="WQB1958" s="101"/>
      <c r="WQC1958" s="101"/>
      <c r="WQD1958" s="101"/>
      <c r="WQE1958" s="101"/>
      <c r="WQF1958" s="101"/>
      <c r="WQG1958" s="101"/>
      <c r="WQH1958" s="101"/>
      <c r="WQI1958" s="101"/>
      <c r="WQJ1958" s="101"/>
      <c r="WQK1958" s="101"/>
      <c r="WQL1958" s="101"/>
      <c r="WQM1958" s="101"/>
      <c r="WQN1958" s="101"/>
      <c r="WQO1958" s="101"/>
      <c r="WQP1958" s="101"/>
      <c r="WQQ1958" s="101"/>
      <c r="WQR1958" s="101"/>
      <c r="WQS1958" s="101"/>
      <c r="WQT1958" s="101"/>
      <c r="WQU1958" s="101"/>
      <c r="WQV1958" s="101"/>
      <c r="WQW1958" s="101"/>
      <c r="WQX1958" s="101"/>
      <c r="WQY1958" s="101"/>
      <c r="WQZ1958" s="101"/>
      <c r="WRA1958" s="101"/>
      <c r="WRB1958" s="101"/>
      <c r="WRC1958" s="101"/>
      <c r="WRD1958" s="101"/>
      <c r="WRE1958" s="101"/>
      <c r="WRF1958" s="101"/>
      <c r="WRG1958" s="101"/>
      <c r="WRH1958" s="101"/>
      <c r="WRI1958" s="101"/>
      <c r="WRJ1958" s="101"/>
      <c r="WRK1958" s="101"/>
      <c r="WRL1958" s="101"/>
      <c r="WRM1958" s="101"/>
      <c r="WRN1958" s="101"/>
      <c r="WRO1958" s="101"/>
      <c r="WRP1958" s="101"/>
      <c r="WRQ1958" s="101"/>
      <c r="WRR1958" s="101"/>
      <c r="WRS1958" s="101"/>
      <c r="WRT1958" s="101"/>
      <c r="WRU1958" s="101"/>
      <c r="WRV1958" s="101"/>
      <c r="WRW1958" s="101"/>
      <c r="WRX1958" s="101"/>
      <c r="WRY1958" s="101"/>
      <c r="WRZ1958" s="101"/>
      <c r="WSA1958" s="101"/>
      <c r="WSB1958" s="101"/>
      <c r="WSC1958" s="101"/>
      <c r="WSD1958" s="101"/>
      <c r="WSE1958" s="101"/>
      <c r="WSF1958" s="101"/>
      <c r="WSG1958" s="101"/>
      <c r="WSH1958" s="101"/>
      <c r="WSI1958" s="101"/>
      <c r="WSJ1958" s="101"/>
      <c r="WSK1958" s="101"/>
      <c r="WSL1958" s="101"/>
      <c r="WSM1958" s="101"/>
      <c r="WSN1958" s="101"/>
      <c r="WSO1958" s="101"/>
      <c r="WSP1958" s="101"/>
      <c r="WSQ1958" s="101"/>
      <c r="WSR1958" s="101"/>
      <c r="WSS1958" s="101"/>
      <c r="WST1958" s="101"/>
      <c r="WSU1958" s="101"/>
      <c r="WSV1958" s="101"/>
      <c r="WSW1958" s="101"/>
      <c r="WSX1958" s="101"/>
      <c r="WSY1958" s="101"/>
      <c r="WSZ1958" s="101"/>
      <c r="WTA1958" s="101"/>
      <c r="WTB1958" s="101"/>
      <c r="WTC1958" s="101"/>
      <c r="WTD1958" s="101"/>
      <c r="WTE1958" s="101"/>
      <c r="WTF1958" s="101"/>
      <c r="WTG1958" s="101"/>
      <c r="WTH1958" s="101"/>
      <c r="WTI1958" s="101"/>
      <c r="WTJ1958" s="101"/>
      <c r="WTK1958" s="101"/>
      <c r="WTL1958" s="101"/>
      <c r="WTM1958" s="101"/>
      <c r="WTN1958" s="101"/>
      <c r="WTO1958" s="101"/>
      <c r="WTP1958" s="101"/>
      <c r="WTQ1958" s="101"/>
      <c r="WTR1958" s="101"/>
      <c r="WTS1958" s="101"/>
      <c r="WTT1958" s="101"/>
      <c r="WTU1958" s="101"/>
      <c r="WTV1958" s="101"/>
      <c r="WTW1958" s="101"/>
      <c r="WTX1958" s="101"/>
      <c r="WTY1958" s="101"/>
      <c r="WTZ1958" s="101"/>
      <c r="WUA1958" s="101"/>
      <c r="WUB1958" s="101"/>
      <c r="WUC1958" s="101"/>
      <c r="WUD1958" s="101"/>
      <c r="WUE1958" s="101"/>
      <c r="WUF1958" s="101"/>
      <c r="WUG1958" s="101"/>
      <c r="WUH1958" s="101"/>
      <c r="WUI1958" s="101"/>
      <c r="WUJ1958" s="101"/>
      <c r="WUK1958" s="101"/>
      <c r="WUL1958" s="101"/>
      <c r="WUM1958" s="101"/>
      <c r="WUN1958" s="101"/>
      <c r="WUO1958" s="101"/>
      <c r="WUP1958" s="101"/>
      <c r="WUQ1958" s="101"/>
      <c r="WUR1958" s="101"/>
      <c r="WUS1958" s="101"/>
      <c r="WUT1958" s="101"/>
      <c r="WUU1958" s="101"/>
      <c r="WUV1958" s="101"/>
      <c r="WUW1958" s="101"/>
      <c r="WUX1958" s="101"/>
      <c r="WUY1958" s="101"/>
      <c r="WUZ1958" s="101"/>
      <c r="WVA1958" s="101"/>
      <c r="WVB1958" s="101"/>
      <c r="WVC1958" s="101"/>
      <c r="WVD1958" s="101"/>
      <c r="WVE1958" s="101"/>
      <c r="WVF1958" s="101"/>
      <c r="WVG1958" s="101"/>
      <c r="WVH1958" s="101"/>
      <c r="WVI1958" s="101"/>
      <c r="WVJ1958" s="101"/>
      <c r="WVK1958" s="101"/>
      <c r="WVL1958" s="101"/>
      <c r="WVM1958" s="101"/>
      <c r="WVN1958" s="101"/>
      <c r="WVO1958" s="101"/>
      <c r="WVP1958" s="101"/>
      <c r="WVQ1958" s="101"/>
      <c r="WVR1958" s="101"/>
      <c r="WVS1958" s="101"/>
      <c r="WVT1958" s="101"/>
      <c r="WVU1958" s="101"/>
      <c r="WVV1958" s="101"/>
      <c r="WVW1958" s="101"/>
      <c r="WVX1958" s="101"/>
      <c r="WVY1958" s="101"/>
      <c r="WVZ1958" s="101"/>
      <c r="WWA1958" s="101"/>
      <c r="WWB1958" s="101"/>
      <c r="WWC1958" s="101"/>
      <c r="WWD1958" s="101"/>
      <c r="WWE1958" s="101"/>
      <c r="WWF1958" s="101"/>
      <c r="WWG1958" s="101"/>
      <c r="WWH1958" s="101"/>
      <c r="WWI1958" s="101"/>
      <c r="WWJ1958" s="101"/>
      <c r="WWK1958" s="101"/>
      <c r="WWL1958" s="101"/>
      <c r="WWM1958" s="101"/>
      <c r="WWN1958" s="101"/>
      <c r="WWO1958" s="101"/>
      <c r="WWP1958" s="101"/>
      <c r="WWQ1958" s="101"/>
      <c r="WWR1958" s="101"/>
      <c r="WWS1958" s="101"/>
      <c r="WWT1958" s="101"/>
      <c r="WWU1958" s="101"/>
      <c r="WWV1958" s="101"/>
      <c r="WWW1958" s="101"/>
      <c r="WWX1958" s="101"/>
      <c r="WWY1958" s="101"/>
      <c r="WWZ1958" s="101"/>
      <c r="WXA1958" s="101"/>
      <c r="WXB1958" s="101"/>
      <c r="WXC1958" s="101"/>
      <c r="WXD1958" s="101"/>
      <c r="WXE1958" s="101"/>
      <c r="WXF1958" s="101"/>
      <c r="WXG1958" s="101"/>
      <c r="WXH1958" s="101"/>
      <c r="WXI1958" s="101"/>
      <c r="WXJ1958" s="101"/>
      <c r="WXK1958" s="101"/>
      <c r="WXL1958" s="101"/>
      <c r="WXM1958" s="101"/>
      <c r="WXN1958" s="101"/>
      <c r="WXO1958" s="101"/>
      <c r="WXP1958" s="101"/>
      <c r="WXQ1958" s="101"/>
      <c r="WXR1958" s="101"/>
      <c r="WXS1958" s="101"/>
      <c r="WXT1958" s="101"/>
      <c r="WXU1958" s="101"/>
      <c r="WXV1958" s="101"/>
      <c r="WXW1958" s="101"/>
      <c r="WXX1958" s="101"/>
      <c r="WXY1958" s="101"/>
      <c r="WXZ1958" s="101"/>
      <c r="WYA1958" s="101"/>
      <c r="WYB1958" s="101"/>
      <c r="WYC1958" s="101"/>
      <c r="WYD1958" s="101"/>
      <c r="WYE1958" s="101"/>
      <c r="WYF1958" s="101"/>
      <c r="WYG1958" s="101"/>
      <c r="WYH1958" s="101"/>
      <c r="WYI1958" s="101"/>
      <c r="WYJ1958" s="101"/>
      <c r="WYK1958" s="101"/>
      <c r="WYL1958" s="101"/>
      <c r="WYM1958" s="101"/>
      <c r="WYN1958" s="101"/>
      <c r="WYO1958" s="101"/>
      <c r="WYP1958" s="101"/>
      <c r="WYQ1958" s="101"/>
      <c r="WYR1958" s="101"/>
      <c r="WYS1958" s="101"/>
      <c r="WYT1958" s="101"/>
      <c r="WYU1958" s="101"/>
      <c r="WYV1958" s="101"/>
      <c r="WYW1958" s="101"/>
      <c r="WYX1958" s="101"/>
      <c r="WYY1958" s="101"/>
      <c r="WYZ1958" s="101"/>
      <c r="WZA1958" s="101"/>
      <c r="WZB1958" s="101"/>
      <c r="WZC1958" s="101"/>
      <c r="WZD1958" s="101"/>
      <c r="WZE1958" s="101"/>
      <c r="WZF1958" s="101"/>
      <c r="WZG1958" s="101"/>
      <c r="WZH1958" s="101"/>
      <c r="WZI1958" s="101"/>
      <c r="WZJ1958" s="101"/>
      <c r="WZK1958" s="101"/>
      <c r="WZL1958" s="101"/>
      <c r="WZM1958" s="101"/>
      <c r="WZN1958" s="101"/>
      <c r="WZO1958" s="101"/>
      <c r="WZP1958" s="101"/>
      <c r="WZQ1958" s="101"/>
      <c r="WZR1958" s="101"/>
      <c r="WZS1958" s="101"/>
      <c r="WZT1958" s="101"/>
      <c r="WZU1958" s="101"/>
      <c r="WZV1958" s="101"/>
      <c r="WZW1958" s="101"/>
      <c r="WZX1958" s="101"/>
      <c r="WZY1958" s="101"/>
      <c r="WZZ1958" s="101"/>
      <c r="XAA1958" s="101"/>
      <c r="XAB1958" s="101"/>
      <c r="XAC1958" s="101"/>
      <c r="XAD1958" s="101"/>
      <c r="XAE1958" s="101"/>
      <c r="XAF1958" s="101"/>
      <c r="XAG1958" s="101"/>
      <c r="XAH1958" s="101"/>
      <c r="XAI1958" s="101"/>
      <c r="XAJ1958" s="101"/>
      <c r="XAK1958" s="101"/>
      <c r="XAL1958" s="101"/>
      <c r="XAM1958" s="101"/>
      <c r="XAN1958" s="101"/>
      <c r="XAO1958" s="101"/>
      <c r="XAP1958" s="101"/>
      <c r="XAQ1958" s="101"/>
      <c r="XAR1958" s="101"/>
      <c r="XAS1958" s="101"/>
      <c r="XAT1958" s="101"/>
      <c r="XAU1958" s="101"/>
      <c r="XAV1958" s="101"/>
      <c r="XAW1958" s="101"/>
      <c r="XAX1958" s="101"/>
      <c r="XAY1958" s="101"/>
      <c r="XAZ1958" s="101"/>
      <c r="XBA1958" s="101"/>
      <c r="XBB1958" s="101"/>
      <c r="XBC1958" s="101"/>
      <c r="XBD1958" s="101"/>
      <c r="XBE1958" s="101"/>
      <c r="XBF1958" s="101"/>
      <c r="XBG1958" s="101"/>
      <c r="XBH1958" s="101"/>
      <c r="XBI1958" s="101"/>
      <c r="XBJ1958" s="101"/>
      <c r="XBK1958" s="101"/>
      <c r="XBL1958" s="101"/>
      <c r="XBM1958" s="101"/>
      <c r="XBN1958" s="101"/>
      <c r="XBO1958" s="101"/>
      <c r="XBP1958" s="101"/>
      <c r="XBQ1958" s="101"/>
      <c r="XBR1958" s="101"/>
      <c r="XBS1958" s="101"/>
      <c r="XBT1958" s="101"/>
      <c r="XBU1958" s="101"/>
      <c r="XBV1958" s="101"/>
      <c r="XBW1958" s="101"/>
      <c r="XBX1958" s="101"/>
      <c r="XBY1958" s="101"/>
      <c r="XBZ1958" s="101"/>
      <c r="XCA1958" s="101"/>
      <c r="XCB1958" s="101"/>
      <c r="XCC1958" s="101"/>
      <c r="XCD1958" s="101"/>
      <c r="XCE1958" s="101"/>
      <c r="XCF1958" s="101"/>
      <c r="XCG1958" s="101"/>
      <c r="XCH1958" s="101"/>
      <c r="XCI1958" s="101"/>
      <c r="XCJ1958" s="101"/>
      <c r="XCK1958" s="101"/>
      <c r="XCL1958" s="101"/>
      <c r="XCM1958" s="101"/>
      <c r="XCN1958" s="101"/>
      <c r="XCO1958" s="101"/>
      <c r="XCP1958" s="101"/>
      <c r="XCQ1958" s="101"/>
      <c r="XCR1958" s="101"/>
      <c r="XCS1958" s="101"/>
      <c r="XCT1958" s="101"/>
      <c r="XCU1958" s="101"/>
      <c r="XCV1958" s="101"/>
      <c r="XCW1958" s="101"/>
      <c r="XCX1958" s="101"/>
      <c r="XCY1958" s="101"/>
      <c r="XCZ1958" s="101"/>
      <c r="XDA1958" s="101"/>
      <c r="XDB1958" s="101"/>
      <c r="XDC1958" s="101"/>
      <c r="XDD1958" s="101"/>
      <c r="XDE1958" s="101"/>
      <c r="XDF1958" s="101"/>
      <c r="XDG1958" s="101"/>
      <c r="XDH1958" s="101"/>
      <c r="XDI1958" s="101"/>
      <c r="XDJ1958" s="101"/>
      <c r="XDK1958" s="101"/>
      <c r="XDL1958" s="101"/>
      <c r="XDM1958" s="101"/>
      <c r="XDN1958" s="101"/>
      <c r="XDO1958" s="101"/>
      <c r="XDP1958" s="101"/>
      <c r="XDQ1958" s="101"/>
      <c r="XDR1958" s="101"/>
      <c r="XDS1958" s="101"/>
      <c r="XDT1958" s="101"/>
      <c r="XDU1958" s="101"/>
      <c r="XDV1958" s="101"/>
      <c r="XDW1958" s="101"/>
      <c r="XDX1958" s="101"/>
      <c r="XDY1958" s="101"/>
      <c r="XDZ1958" s="101"/>
      <c r="XEA1958" s="101"/>
      <c r="XEB1958" s="101"/>
      <c r="XEC1958" s="101"/>
      <c r="XED1958" s="101"/>
      <c r="XEE1958" s="101"/>
      <c r="XEF1958" s="101"/>
      <c r="XEG1958" s="101"/>
      <c r="XEH1958" s="101"/>
      <c r="XEI1958" s="101"/>
      <c r="XEJ1958" s="101"/>
      <c r="XEK1958" s="101"/>
      <c r="XEL1958" s="101"/>
      <c r="XEM1958" s="101"/>
      <c r="XEN1958" s="101"/>
      <c r="XEO1958" s="101"/>
      <c r="XEP1958" s="101"/>
      <c r="XEQ1958" s="101"/>
      <c r="XER1958" s="101"/>
      <c r="XES1958" s="101"/>
      <c r="XET1958" s="101"/>
      <c r="XEU1958" s="101"/>
      <c r="XEV1958" s="101"/>
      <c r="XEW1958" s="101"/>
      <c r="XEX1958" s="101"/>
      <c r="XEY1958" s="101"/>
      <c r="XEZ1958" s="101"/>
      <c r="XFA1958" s="101"/>
      <c r="XFB1958" s="101"/>
      <c r="XFC1958" s="101"/>
      <c r="XFD1958" s="101"/>
    </row>
    <row r="1959" spans="1:16384" ht="14.1" customHeight="1" thickBot="1" x14ac:dyDescent="0.25">
      <c r="A1959" s="107"/>
      <c r="B1959" s="67" t="s">
        <v>1786</v>
      </c>
      <c r="C1959" s="102">
        <f>IF(C1958="","",IF(AND(MONTH(C1958)&gt;=1,MONTH(C1958)&lt;=3),1,IF(AND(MONTH(C1958)&gt;=4,MONTH(C1958)&lt;=6),2,IF(AND(MONTH(C1958)&gt;=7,MONTH(C1958)&lt;=9),3,4))))</f>
        <v>1</v>
      </c>
      <c r="D1959" s="107"/>
      <c r="E1959" s="67" t="s">
        <v>2417</v>
      </c>
      <c r="F1959" s="66"/>
      <c r="G1959" s="45"/>
      <c r="H1959" s="45"/>
      <c r="I1959" s="45"/>
      <c r="J1959" s="45"/>
      <c r="K1959" s="101"/>
      <c r="L1959" s="101"/>
      <c r="M1959" s="101"/>
      <c r="N1959" s="101"/>
      <c r="O1959" s="101"/>
      <c r="P1959" s="101"/>
      <c r="Q1959" s="101"/>
      <c r="R1959" s="101"/>
      <c r="S1959" s="101"/>
      <c r="T1959" s="101"/>
      <c r="U1959" s="101"/>
      <c r="V1959" s="101"/>
      <c r="W1959" s="101"/>
      <c r="X1959" s="101"/>
      <c r="Y1959" s="101"/>
      <c r="Z1959" s="101"/>
      <c r="AA1959" s="101"/>
      <c r="AB1959" s="101"/>
      <c r="AC1959" s="101"/>
      <c r="AD1959" s="101"/>
      <c r="AE1959" s="101"/>
      <c r="AF1959" s="101"/>
      <c r="AG1959" s="101"/>
      <c r="AH1959" s="101"/>
      <c r="AI1959" s="101"/>
      <c r="AJ1959" s="101"/>
      <c r="AK1959" s="101"/>
      <c r="AL1959" s="101"/>
      <c r="AM1959" s="101"/>
      <c r="AN1959" s="101"/>
      <c r="AO1959" s="101"/>
      <c r="AP1959" s="101"/>
      <c r="AQ1959" s="101"/>
      <c r="AR1959" s="101"/>
      <c r="AS1959" s="101"/>
      <c r="AT1959" s="101"/>
      <c r="AU1959" s="101"/>
      <c r="AV1959" s="101"/>
      <c r="AW1959" s="101"/>
      <c r="AX1959" s="101"/>
      <c r="AY1959" s="101"/>
      <c r="AZ1959" s="101"/>
      <c r="BA1959" s="101"/>
      <c r="BB1959" s="101"/>
      <c r="BC1959" s="101"/>
      <c r="BD1959" s="101"/>
      <c r="BE1959" s="101"/>
      <c r="BF1959" s="101"/>
      <c r="BG1959" s="101"/>
      <c r="BH1959" s="101"/>
      <c r="BI1959" s="101"/>
      <c r="BJ1959" s="101"/>
      <c r="BK1959" s="101"/>
      <c r="BL1959" s="101"/>
      <c r="BM1959" s="101"/>
      <c r="BN1959" s="101"/>
      <c r="BO1959" s="101"/>
      <c r="BP1959" s="101"/>
      <c r="BQ1959" s="101"/>
      <c r="BR1959" s="101"/>
      <c r="BS1959" s="101"/>
      <c r="BT1959" s="101"/>
      <c r="BU1959" s="101"/>
      <c r="BV1959" s="101"/>
      <c r="BW1959" s="101"/>
      <c r="BX1959" s="101"/>
      <c r="BY1959" s="101"/>
      <c r="BZ1959" s="101"/>
      <c r="CA1959" s="101"/>
      <c r="CB1959" s="101"/>
      <c r="CC1959" s="101"/>
      <c r="CD1959" s="101"/>
      <c r="CE1959" s="101"/>
      <c r="CF1959" s="101"/>
      <c r="CG1959" s="101"/>
      <c r="CH1959" s="101"/>
      <c r="CI1959" s="101"/>
      <c r="CJ1959" s="101"/>
      <c r="CK1959" s="101"/>
      <c r="CL1959" s="101"/>
      <c r="CM1959" s="101"/>
      <c r="CN1959" s="101"/>
      <c r="CO1959" s="101"/>
      <c r="CP1959" s="101"/>
      <c r="CQ1959" s="101"/>
      <c r="CR1959" s="101"/>
      <c r="CS1959" s="101"/>
      <c r="CT1959" s="101"/>
      <c r="CU1959" s="101"/>
      <c r="CV1959" s="101"/>
      <c r="CW1959" s="101"/>
      <c r="CX1959" s="101"/>
      <c r="CY1959" s="101"/>
      <c r="CZ1959" s="101"/>
      <c r="DA1959" s="101"/>
      <c r="DB1959" s="101"/>
      <c r="DC1959" s="101"/>
      <c r="DD1959" s="101"/>
      <c r="DE1959" s="101"/>
      <c r="DF1959" s="101"/>
      <c r="DG1959" s="101"/>
      <c r="DH1959" s="101"/>
      <c r="DI1959" s="101"/>
      <c r="DJ1959" s="101"/>
      <c r="DK1959" s="101"/>
      <c r="DL1959" s="101"/>
      <c r="DM1959" s="101"/>
      <c r="DN1959" s="101"/>
      <c r="DO1959" s="101"/>
      <c r="DP1959" s="101"/>
      <c r="DQ1959" s="101"/>
      <c r="DR1959" s="101"/>
      <c r="DS1959" s="101"/>
      <c r="DT1959" s="101"/>
      <c r="DU1959" s="101"/>
      <c r="DV1959" s="101"/>
      <c r="DW1959" s="101"/>
      <c r="DX1959" s="101"/>
      <c r="DY1959" s="101"/>
      <c r="DZ1959" s="101"/>
      <c r="EA1959" s="101"/>
      <c r="EB1959" s="101"/>
      <c r="EC1959" s="101"/>
      <c r="ED1959" s="101"/>
      <c r="EE1959" s="101"/>
      <c r="EF1959" s="101"/>
      <c r="EG1959" s="101"/>
      <c r="EH1959" s="101"/>
      <c r="EI1959" s="101"/>
      <c r="EJ1959" s="101"/>
      <c r="EK1959" s="101"/>
      <c r="EL1959" s="101"/>
      <c r="EM1959" s="101"/>
      <c r="EN1959" s="101"/>
      <c r="EO1959" s="101"/>
      <c r="EP1959" s="101"/>
      <c r="EQ1959" s="101"/>
      <c r="ER1959" s="101"/>
      <c r="ES1959" s="101"/>
      <c r="ET1959" s="101"/>
      <c r="EU1959" s="101"/>
      <c r="EV1959" s="101"/>
      <c r="EW1959" s="101"/>
      <c r="EX1959" s="101"/>
      <c r="EY1959" s="101"/>
      <c r="EZ1959" s="101"/>
      <c r="FA1959" s="101"/>
      <c r="FB1959" s="101"/>
      <c r="FC1959" s="101"/>
      <c r="FD1959" s="101"/>
      <c r="FE1959" s="101"/>
      <c r="FF1959" s="101"/>
      <c r="FG1959" s="101"/>
      <c r="FH1959" s="101"/>
      <c r="FI1959" s="101"/>
      <c r="FJ1959" s="101"/>
      <c r="FK1959" s="101"/>
      <c r="FL1959" s="101"/>
      <c r="FM1959" s="101"/>
      <c r="FN1959" s="101"/>
      <c r="FO1959" s="101"/>
      <c r="FP1959" s="101"/>
      <c r="FQ1959" s="101"/>
      <c r="FR1959" s="101"/>
      <c r="FS1959" s="101"/>
      <c r="FT1959" s="101"/>
      <c r="FU1959" s="101"/>
      <c r="FV1959" s="101"/>
      <c r="FW1959" s="101"/>
      <c r="FX1959" s="101"/>
      <c r="FY1959" s="101"/>
      <c r="FZ1959" s="101"/>
      <c r="GA1959" s="101"/>
      <c r="GB1959" s="101"/>
      <c r="GC1959" s="101"/>
      <c r="GD1959" s="101"/>
      <c r="GE1959" s="101"/>
      <c r="GF1959" s="101"/>
      <c r="GG1959" s="101"/>
      <c r="GH1959" s="101"/>
      <c r="GI1959" s="101"/>
      <c r="GJ1959" s="101"/>
      <c r="GK1959" s="101"/>
      <c r="GL1959" s="101"/>
      <c r="GM1959" s="101"/>
      <c r="GN1959" s="101"/>
      <c r="GO1959" s="101"/>
      <c r="GP1959" s="101"/>
      <c r="GQ1959" s="101"/>
      <c r="GR1959" s="101"/>
      <c r="GS1959" s="101"/>
      <c r="GT1959" s="101"/>
      <c r="GU1959" s="101"/>
      <c r="GV1959" s="101"/>
      <c r="GW1959" s="101"/>
      <c r="GX1959" s="101"/>
      <c r="GY1959" s="101"/>
      <c r="GZ1959" s="101"/>
      <c r="HA1959" s="101"/>
      <c r="HB1959" s="101"/>
      <c r="HC1959" s="101"/>
      <c r="HD1959" s="101"/>
      <c r="HE1959" s="101"/>
      <c r="HF1959" s="101"/>
      <c r="HG1959" s="101"/>
      <c r="HH1959" s="101"/>
      <c r="HI1959" s="101"/>
      <c r="HJ1959" s="101"/>
      <c r="HK1959" s="101"/>
      <c r="HL1959" s="101"/>
      <c r="HM1959" s="101"/>
      <c r="HN1959" s="101"/>
      <c r="HO1959" s="101"/>
      <c r="HP1959" s="101"/>
      <c r="HQ1959" s="101"/>
      <c r="HR1959" s="101"/>
      <c r="HS1959" s="101"/>
      <c r="HT1959" s="101"/>
      <c r="HU1959" s="101"/>
      <c r="HV1959" s="101"/>
      <c r="HW1959" s="101"/>
      <c r="HX1959" s="101"/>
      <c r="HY1959" s="101"/>
      <c r="HZ1959" s="101"/>
      <c r="IA1959" s="101"/>
      <c r="IB1959" s="101"/>
      <c r="IC1959" s="101"/>
      <c r="ID1959" s="101"/>
      <c r="IE1959" s="101"/>
      <c r="IF1959" s="101"/>
      <c r="IG1959" s="101"/>
      <c r="IH1959" s="101"/>
      <c r="II1959" s="101"/>
      <c r="IJ1959" s="101"/>
      <c r="IK1959" s="101"/>
      <c r="IL1959" s="101"/>
      <c r="IM1959" s="101"/>
      <c r="IN1959" s="101"/>
      <c r="IO1959" s="101"/>
      <c r="IP1959" s="101"/>
      <c r="IQ1959" s="101"/>
      <c r="IR1959" s="101"/>
      <c r="IS1959" s="101"/>
      <c r="IT1959" s="101"/>
      <c r="IU1959" s="101"/>
      <c r="IV1959" s="101"/>
      <c r="IW1959" s="101"/>
      <c r="IX1959" s="101"/>
      <c r="IY1959" s="101"/>
      <c r="IZ1959" s="101"/>
      <c r="JA1959" s="101"/>
      <c r="JB1959" s="101"/>
      <c r="JC1959" s="101"/>
      <c r="JD1959" s="101"/>
      <c r="JE1959" s="101"/>
      <c r="JF1959" s="101"/>
      <c r="JG1959" s="101"/>
      <c r="JH1959" s="101"/>
      <c r="JI1959" s="101"/>
      <c r="JJ1959" s="101"/>
      <c r="JK1959" s="101"/>
      <c r="JL1959" s="101"/>
      <c r="JM1959" s="101"/>
      <c r="JN1959" s="101"/>
      <c r="JO1959" s="101"/>
      <c r="JP1959" s="101"/>
      <c r="JQ1959" s="101"/>
      <c r="JR1959" s="101"/>
      <c r="JS1959" s="101"/>
      <c r="JT1959" s="101"/>
      <c r="JU1959" s="101"/>
      <c r="JV1959" s="101"/>
      <c r="JW1959" s="101"/>
      <c r="JX1959" s="101"/>
      <c r="JY1959" s="101"/>
      <c r="JZ1959" s="101"/>
      <c r="KA1959" s="101"/>
      <c r="KB1959" s="101"/>
      <c r="KC1959" s="101"/>
      <c r="KD1959" s="101"/>
      <c r="KE1959" s="101"/>
      <c r="KF1959" s="101"/>
      <c r="KG1959" s="101"/>
      <c r="KH1959" s="101"/>
      <c r="KI1959" s="101"/>
      <c r="KJ1959" s="101"/>
      <c r="KK1959" s="101"/>
      <c r="KL1959" s="101"/>
      <c r="KM1959" s="101"/>
      <c r="KN1959" s="101"/>
      <c r="KO1959" s="101"/>
      <c r="KP1959" s="101"/>
      <c r="KQ1959" s="101"/>
      <c r="KR1959" s="101"/>
      <c r="KS1959" s="101"/>
      <c r="KT1959" s="101"/>
      <c r="KU1959" s="101"/>
      <c r="KV1959" s="101"/>
      <c r="KW1959" s="101"/>
      <c r="KX1959" s="101"/>
      <c r="KY1959" s="101"/>
      <c r="KZ1959" s="101"/>
      <c r="LA1959" s="101"/>
      <c r="LB1959" s="101"/>
      <c r="LC1959" s="101"/>
      <c r="LD1959" s="101"/>
      <c r="LE1959" s="101"/>
      <c r="LF1959" s="101"/>
      <c r="LG1959" s="101"/>
      <c r="LH1959" s="101"/>
      <c r="LI1959" s="101"/>
      <c r="LJ1959" s="101"/>
      <c r="LK1959" s="101"/>
      <c r="LL1959" s="101"/>
      <c r="LM1959" s="101"/>
      <c r="LN1959" s="101"/>
      <c r="LO1959" s="101"/>
      <c r="LP1959" s="101"/>
      <c r="LQ1959" s="101"/>
      <c r="LR1959" s="101"/>
      <c r="LS1959" s="101"/>
      <c r="LT1959" s="101"/>
      <c r="LU1959" s="101"/>
      <c r="LV1959" s="101"/>
      <c r="LW1959" s="101"/>
      <c r="LX1959" s="101"/>
      <c r="LY1959" s="101"/>
      <c r="LZ1959" s="101"/>
      <c r="MA1959" s="101"/>
      <c r="MB1959" s="101"/>
      <c r="MC1959" s="101"/>
      <c r="MD1959" s="101"/>
      <c r="ME1959" s="101"/>
      <c r="MF1959" s="101"/>
      <c r="MG1959" s="101"/>
      <c r="MH1959" s="101"/>
      <c r="MI1959" s="101"/>
      <c r="MJ1959" s="101"/>
      <c r="MK1959" s="101"/>
      <c r="ML1959" s="101"/>
      <c r="MM1959" s="101"/>
      <c r="MN1959" s="101"/>
      <c r="MO1959" s="101"/>
      <c r="MP1959" s="101"/>
      <c r="MQ1959" s="101"/>
      <c r="MR1959" s="101"/>
      <c r="MS1959" s="101"/>
      <c r="MT1959" s="101"/>
      <c r="MU1959" s="101"/>
      <c r="MV1959" s="101"/>
      <c r="MW1959" s="101"/>
      <c r="MX1959" s="101"/>
      <c r="MY1959" s="101"/>
      <c r="MZ1959" s="101"/>
      <c r="NA1959" s="101"/>
      <c r="NB1959" s="101"/>
      <c r="NC1959" s="101"/>
      <c r="ND1959" s="101"/>
      <c r="NE1959" s="101"/>
      <c r="NF1959" s="101"/>
      <c r="NG1959" s="101"/>
      <c r="NH1959" s="101"/>
      <c r="NI1959" s="101"/>
      <c r="NJ1959" s="101"/>
      <c r="NK1959" s="101"/>
      <c r="NL1959" s="101"/>
      <c r="NM1959" s="101"/>
      <c r="NN1959" s="101"/>
      <c r="NO1959" s="101"/>
      <c r="NP1959" s="101"/>
      <c r="NQ1959" s="101"/>
      <c r="NR1959" s="101"/>
      <c r="NS1959" s="101"/>
      <c r="NT1959" s="101"/>
      <c r="NU1959" s="101"/>
      <c r="NV1959" s="101"/>
      <c r="NW1959" s="101"/>
      <c r="NX1959" s="101"/>
      <c r="NY1959" s="101"/>
      <c r="NZ1959" s="101"/>
      <c r="OA1959" s="101"/>
      <c r="OB1959" s="101"/>
      <c r="OC1959" s="101"/>
      <c r="OD1959" s="101"/>
      <c r="OE1959" s="101"/>
      <c r="OF1959" s="101"/>
      <c r="OG1959" s="101"/>
      <c r="OH1959" s="101"/>
      <c r="OI1959" s="101"/>
      <c r="OJ1959" s="101"/>
      <c r="OK1959" s="101"/>
      <c r="OL1959" s="101"/>
      <c r="OM1959" s="101"/>
      <c r="ON1959" s="101"/>
      <c r="OO1959" s="101"/>
      <c r="OP1959" s="101"/>
      <c r="OQ1959" s="101"/>
      <c r="OR1959" s="101"/>
      <c r="OS1959" s="101"/>
      <c r="OT1959" s="101"/>
      <c r="OU1959" s="101"/>
      <c r="OV1959" s="101"/>
      <c r="OW1959" s="101"/>
      <c r="OX1959" s="101"/>
      <c r="OY1959" s="101"/>
      <c r="OZ1959" s="101"/>
      <c r="PA1959" s="101"/>
      <c r="PB1959" s="101"/>
      <c r="PC1959" s="101"/>
      <c r="PD1959" s="101"/>
      <c r="PE1959" s="101"/>
      <c r="PF1959" s="101"/>
      <c r="PG1959" s="101"/>
      <c r="PH1959" s="101"/>
      <c r="PI1959" s="101"/>
      <c r="PJ1959" s="101"/>
      <c r="PK1959" s="101"/>
      <c r="PL1959" s="101"/>
      <c r="PM1959" s="101"/>
      <c r="PN1959" s="101"/>
      <c r="PO1959" s="101"/>
      <c r="PP1959" s="101"/>
      <c r="PQ1959" s="101"/>
      <c r="PR1959" s="101"/>
      <c r="PS1959" s="101"/>
      <c r="PT1959" s="101"/>
      <c r="PU1959" s="101"/>
      <c r="PV1959" s="101"/>
      <c r="PW1959" s="101"/>
      <c r="PX1959" s="101"/>
      <c r="PY1959" s="101"/>
      <c r="PZ1959" s="101"/>
      <c r="QA1959" s="101"/>
      <c r="QB1959" s="101"/>
      <c r="QC1959" s="101"/>
      <c r="QD1959" s="101"/>
      <c r="QE1959" s="101"/>
      <c r="QF1959" s="101"/>
      <c r="QG1959" s="101"/>
      <c r="QH1959" s="101"/>
      <c r="QI1959" s="101"/>
      <c r="QJ1959" s="101"/>
      <c r="QK1959" s="101"/>
      <c r="QL1959" s="101"/>
      <c r="QM1959" s="101"/>
      <c r="QN1959" s="101"/>
      <c r="QO1959" s="101"/>
      <c r="QP1959" s="101"/>
      <c r="QQ1959" s="101"/>
      <c r="QR1959" s="101"/>
      <c r="QS1959" s="101"/>
      <c r="QT1959" s="101"/>
      <c r="QU1959" s="101"/>
      <c r="QV1959" s="101"/>
      <c r="QW1959" s="101"/>
      <c r="QX1959" s="101"/>
      <c r="QY1959" s="101"/>
      <c r="QZ1959" s="101"/>
      <c r="RA1959" s="101"/>
      <c r="RB1959" s="101"/>
      <c r="RC1959" s="101"/>
      <c r="RD1959" s="101"/>
      <c r="RE1959" s="101"/>
      <c r="RF1959" s="101"/>
      <c r="RG1959" s="101"/>
      <c r="RH1959" s="101"/>
      <c r="RI1959" s="101"/>
      <c r="RJ1959" s="101"/>
      <c r="RK1959" s="101"/>
      <c r="RL1959" s="101"/>
      <c r="RM1959" s="101"/>
      <c r="RN1959" s="101"/>
      <c r="RO1959" s="101"/>
      <c r="RP1959" s="101"/>
      <c r="RQ1959" s="101"/>
      <c r="RR1959" s="101"/>
      <c r="RS1959" s="101"/>
      <c r="RT1959" s="101"/>
      <c r="RU1959" s="101"/>
      <c r="RV1959" s="101"/>
      <c r="RW1959" s="101"/>
      <c r="RX1959" s="101"/>
      <c r="RY1959" s="101"/>
      <c r="RZ1959" s="101"/>
      <c r="SA1959" s="101"/>
      <c r="SB1959" s="101"/>
      <c r="SC1959" s="101"/>
      <c r="SD1959" s="101"/>
      <c r="SE1959" s="101"/>
      <c r="SF1959" s="101"/>
      <c r="SG1959" s="101"/>
      <c r="SH1959" s="101"/>
      <c r="SI1959" s="101"/>
      <c r="SJ1959" s="101"/>
      <c r="SK1959" s="101"/>
      <c r="SL1959" s="101"/>
      <c r="SM1959" s="101"/>
      <c r="SN1959" s="101"/>
      <c r="SO1959" s="101"/>
      <c r="SP1959" s="101"/>
      <c r="SQ1959" s="101"/>
      <c r="SR1959" s="101"/>
      <c r="SS1959" s="101"/>
      <c r="ST1959" s="101"/>
      <c r="SU1959" s="101"/>
      <c r="SV1959" s="101"/>
      <c r="SW1959" s="101"/>
      <c r="SX1959" s="101"/>
      <c r="SY1959" s="101"/>
      <c r="SZ1959" s="101"/>
      <c r="TA1959" s="101"/>
      <c r="TB1959" s="101"/>
      <c r="TC1959" s="101"/>
      <c r="TD1959" s="101"/>
      <c r="TE1959" s="101"/>
      <c r="TF1959" s="101"/>
      <c r="TG1959" s="101"/>
      <c r="TH1959" s="101"/>
      <c r="TI1959" s="101"/>
      <c r="TJ1959" s="101"/>
      <c r="TK1959" s="101"/>
      <c r="TL1959" s="101"/>
      <c r="TM1959" s="101"/>
      <c r="TN1959" s="101"/>
      <c r="TO1959" s="101"/>
      <c r="TP1959" s="101"/>
      <c r="TQ1959" s="101"/>
      <c r="TR1959" s="101"/>
      <c r="TS1959" s="101"/>
      <c r="TT1959" s="101"/>
      <c r="TU1959" s="101"/>
      <c r="TV1959" s="101"/>
      <c r="TW1959" s="101"/>
      <c r="TX1959" s="101"/>
      <c r="TY1959" s="101"/>
      <c r="TZ1959" s="101"/>
      <c r="UA1959" s="101"/>
      <c r="UB1959" s="101"/>
      <c r="UC1959" s="101"/>
      <c r="UD1959" s="101"/>
      <c r="UE1959" s="101"/>
      <c r="UF1959" s="101"/>
      <c r="UG1959" s="101"/>
      <c r="UH1959" s="101"/>
      <c r="UI1959" s="101"/>
      <c r="UJ1959" s="101"/>
      <c r="UK1959" s="101"/>
      <c r="UL1959" s="101"/>
      <c r="UM1959" s="101"/>
      <c r="UN1959" s="101"/>
      <c r="UO1959" s="101"/>
      <c r="UP1959" s="101"/>
      <c r="UQ1959" s="101"/>
      <c r="UR1959" s="101"/>
      <c r="US1959" s="101"/>
      <c r="UT1959" s="101"/>
      <c r="UU1959" s="101"/>
      <c r="UV1959" s="101"/>
      <c r="UW1959" s="101"/>
      <c r="UX1959" s="101"/>
      <c r="UY1959" s="101"/>
      <c r="UZ1959" s="101"/>
      <c r="VA1959" s="101"/>
      <c r="VB1959" s="101"/>
      <c r="VC1959" s="101"/>
      <c r="VD1959" s="101"/>
      <c r="VE1959" s="101"/>
      <c r="VF1959" s="101"/>
      <c r="VG1959" s="101"/>
      <c r="VH1959" s="101"/>
      <c r="VI1959" s="101"/>
      <c r="VJ1959" s="101"/>
      <c r="VK1959" s="101"/>
      <c r="VL1959" s="101"/>
      <c r="VM1959" s="101"/>
      <c r="VN1959" s="101"/>
      <c r="VO1959" s="101"/>
      <c r="VP1959" s="101"/>
      <c r="VQ1959" s="101"/>
      <c r="VR1959" s="101"/>
      <c r="VS1959" s="101"/>
      <c r="VT1959" s="101"/>
      <c r="VU1959" s="101"/>
      <c r="VV1959" s="101"/>
      <c r="VW1959" s="101"/>
      <c r="VX1959" s="101"/>
      <c r="VY1959" s="101"/>
      <c r="VZ1959" s="101"/>
      <c r="WA1959" s="101"/>
      <c r="WB1959" s="101"/>
      <c r="WC1959" s="101"/>
      <c r="WD1959" s="101"/>
      <c r="WE1959" s="101"/>
      <c r="WF1959" s="101"/>
      <c r="WG1959" s="101"/>
      <c r="WH1959" s="101"/>
      <c r="WI1959" s="101"/>
      <c r="WJ1959" s="101"/>
      <c r="WK1959" s="101"/>
      <c r="WL1959" s="101"/>
      <c r="WM1959" s="101"/>
      <c r="WN1959" s="101"/>
      <c r="WO1959" s="101"/>
      <c r="WP1959" s="101"/>
      <c r="WQ1959" s="101"/>
      <c r="WR1959" s="101"/>
      <c r="WS1959" s="101"/>
      <c r="WT1959" s="101"/>
      <c r="WU1959" s="101"/>
      <c r="WV1959" s="101"/>
      <c r="WW1959" s="101"/>
      <c r="WX1959" s="101"/>
      <c r="WY1959" s="101"/>
      <c r="WZ1959" s="101"/>
      <c r="XA1959" s="101"/>
      <c r="XB1959" s="101"/>
      <c r="XC1959" s="101"/>
      <c r="XD1959" s="101"/>
      <c r="XE1959" s="101"/>
      <c r="XF1959" s="101"/>
      <c r="XG1959" s="101"/>
      <c r="XH1959" s="101"/>
      <c r="XI1959" s="101"/>
      <c r="XJ1959" s="101"/>
      <c r="XK1959" s="101"/>
      <c r="XL1959" s="101"/>
      <c r="XM1959" s="101"/>
      <c r="XN1959" s="101"/>
      <c r="XO1959" s="101"/>
      <c r="XP1959" s="101"/>
      <c r="XQ1959" s="101"/>
      <c r="XR1959" s="101"/>
      <c r="XS1959" s="101"/>
      <c r="XT1959" s="101"/>
      <c r="XU1959" s="101"/>
      <c r="XV1959" s="101"/>
      <c r="XW1959" s="101"/>
      <c r="XX1959" s="101"/>
      <c r="XY1959" s="101"/>
      <c r="XZ1959" s="101"/>
      <c r="YA1959" s="101"/>
      <c r="YB1959" s="101"/>
      <c r="YC1959" s="101"/>
      <c r="YD1959" s="101"/>
      <c r="YE1959" s="101"/>
      <c r="YF1959" s="101"/>
      <c r="YG1959" s="101"/>
      <c r="YH1959" s="101"/>
      <c r="YI1959" s="101"/>
      <c r="YJ1959" s="101"/>
      <c r="YK1959" s="101"/>
      <c r="YL1959" s="101"/>
      <c r="YM1959" s="101"/>
      <c r="YN1959" s="101"/>
      <c r="YO1959" s="101"/>
      <c r="YP1959" s="101"/>
      <c r="YQ1959" s="101"/>
      <c r="YR1959" s="101"/>
      <c r="YS1959" s="101"/>
      <c r="YT1959" s="101"/>
      <c r="YU1959" s="101"/>
      <c r="YV1959" s="101"/>
      <c r="YW1959" s="101"/>
      <c r="YX1959" s="101"/>
      <c r="YY1959" s="101"/>
      <c r="YZ1959" s="101"/>
      <c r="ZA1959" s="101"/>
      <c r="ZB1959" s="101"/>
      <c r="ZC1959" s="101"/>
      <c r="ZD1959" s="101"/>
      <c r="ZE1959" s="101"/>
      <c r="ZF1959" s="101"/>
      <c r="ZG1959" s="101"/>
      <c r="ZH1959" s="101"/>
      <c r="ZI1959" s="101"/>
      <c r="ZJ1959" s="101"/>
      <c r="ZK1959" s="101"/>
      <c r="ZL1959" s="101"/>
      <c r="ZM1959" s="101"/>
      <c r="ZN1959" s="101"/>
      <c r="ZO1959" s="101"/>
      <c r="ZP1959" s="101"/>
      <c r="ZQ1959" s="101"/>
      <c r="ZR1959" s="101"/>
      <c r="ZS1959" s="101"/>
      <c r="ZT1959" s="101"/>
      <c r="ZU1959" s="101"/>
      <c r="ZV1959" s="101"/>
      <c r="ZW1959" s="101"/>
      <c r="ZX1959" s="101"/>
      <c r="ZY1959" s="101"/>
      <c r="ZZ1959" s="101"/>
      <c r="AAA1959" s="101"/>
      <c r="AAB1959" s="101"/>
      <c r="AAC1959" s="101"/>
      <c r="AAD1959" s="101"/>
      <c r="AAE1959" s="101"/>
      <c r="AAF1959" s="101"/>
      <c r="AAG1959" s="101"/>
      <c r="AAH1959" s="101"/>
      <c r="AAI1959" s="101"/>
      <c r="AAJ1959" s="101"/>
      <c r="AAK1959" s="101"/>
      <c r="AAL1959" s="101"/>
      <c r="AAM1959" s="101"/>
      <c r="AAN1959" s="101"/>
      <c r="AAO1959" s="101"/>
      <c r="AAP1959" s="101"/>
      <c r="AAQ1959" s="101"/>
      <c r="AAR1959" s="101"/>
      <c r="AAS1959" s="101"/>
      <c r="AAT1959" s="101"/>
      <c r="AAU1959" s="101"/>
      <c r="AAV1959" s="101"/>
      <c r="AAW1959" s="101"/>
      <c r="AAX1959" s="101"/>
      <c r="AAY1959" s="101"/>
      <c r="AAZ1959" s="101"/>
      <c r="ABA1959" s="101"/>
      <c r="ABB1959" s="101"/>
      <c r="ABC1959" s="101"/>
      <c r="ABD1959" s="101"/>
      <c r="ABE1959" s="101"/>
      <c r="ABF1959" s="101"/>
      <c r="ABG1959" s="101"/>
      <c r="ABH1959" s="101"/>
      <c r="ABI1959" s="101"/>
      <c r="ABJ1959" s="101"/>
      <c r="ABK1959" s="101"/>
      <c r="ABL1959" s="101"/>
      <c r="ABM1959" s="101"/>
      <c r="ABN1959" s="101"/>
      <c r="ABO1959" s="101"/>
      <c r="ABP1959" s="101"/>
      <c r="ABQ1959" s="101"/>
      <c r="ABR1959" s="101"/>
      <c r="ABS1959" s="101"/>
      <c r="ABT1959" s="101"/>
      <c r="ABU1959" s="101"/>
      <c r="ABV1959" s="101"/>
      <c r="ABW1959" s="101"/>
      <c r="ABX1959" s="101"/>
      <c r="ABY1959" s="101"/>
      <c r="ABZ1959" s="101"/>
      <c r="ACA1959" s="101"/>
      <c r="ACB1959" s="101"/>
      <c r="ACC1959" s="101"/>
      <c r="ACD1959" s="101"/>
      <c r="ACE1959" s="101"/>
      <c r="ACF1959" s="101"/>
      <c r="ACG1959" s="101"/>
      <c r="ACH1959" s="101"/>
      <c r="ACI1959" s="101"/>
      <c r="ACJ1959" s="101"/>
      <c r="ACK1959" s="101"/>
      <c r="ACL1959" s="101"/>
      <c r="ACM1959" s="101"/>
      <c r="ACN1959" s="101"/>
      <c r="ACO1959" s="101"/>
      <c r="ACP1959" s="101"/>
      <c r="ACQ1959" s="101"/>
      <c r="ACR1959" s="101"/>
      <c r="ACS1959" s="101"/>
      <c r="ACT1959" s="101"/>
      <c r="ACU1959" s="101"/>
      <c r="ACV1959" s="101"/>
      <c r="ACW1959" s="101"/>
      <c r="ACX1959" s="101"/>
      <c r="ACY1959" s="101"/>
      <c r="ACZ1959" s="101"/>
      <c r="ADA1959" s="101"/>
      <c r="ADB1959" s="101"/>
      <c r="ADC1959" s="101"/>
      <c r="ADD1959" s="101"/>
      <c r="ADE1959" s="101"/>
      <c r="ADF1959" s="101"/>
      <c r="ADG1959" s="101"/>
      <c r="ADH1959" s="101"/>
      <c r="ADI1959" s="101"/>
      <c r="ADJ1959" s="101"/>
      <c r="ADK1959" s="101"/>
      <c r="ADL1959" s="101"/>
      <c r="ADM1959" s="101"/>
      <c r="ADN1959" s="101"/>
      <c r="ADO1959" s="101"/>
      <c r="ADP1959" s="101"/>
      <c r="ADQ1959" s="101"/>
      <c r="ADR1959" s="101"/>
      <c r="ADS1959" s="101"/>
      <c r="ADT1959" s="101"/>
      <c r="ADU1959" s="101"/>
      <c r="ADV1959" s="101"/>
      <c r="ADW1959" s="101"/>
      <c r="ADX1959" s="101"/>
      <c r="ADY1959" s="101"/>
      <c r="ADZ1959" s="101"/>
      <c r="AEA1959" s="101"/>
      <c r="AEB1959" s="101"/>
      <c r="AEC1959" s="101"/>
      <c r="AED1959" s="101"/>
      <c r="AEE1959" s="101"/>
      <c r="AEF1959" s="101"/>
      <c r="AEG1959" s="101"/>
      <c r="AEH1959" s="101"/>
      <c r="AEI1959" s="101"/>
      <c r="AEJ1959" s="101"/>
      <c r="AEK1959" s="101"/>
      <c r="AEL1959" s="101"/>
      <c r="AEM1959" s="101"/>
      <c r="AEN1959" s="101"/>
      <c r="AEO1959" s="101"/>
      <c r="AEP1959" s="101"/>
      <c r="AEQ1959" s="101"/>
      <c r="AER1959" s="101"/>
      <c r="AES1959" s="101"/>
      <c r="AET1959" s="101"/>
      <c r="AEU1959" s="101"/>
      <c r="AEV1959" s="101"/>
      <c r="AEW1959" s="101"/>
      <c r="AEX1959" s="101"/>
      <c r="AEY1959" s="101"/>
      <c r="AEZ1959" s="101"/>
      <c r="AFA1959" s="101"/>
      <c r="AFB1959" s="101"/>
      <c r="AFC1959" s="101"/>
      <c r="AFD1959" s="101"/>
      <c r="AFE1959" s="101"/>
      <c r="AFF1959" s="101"/>
      <c r="AFG1959" s="101"/>
      <c r="AFH1959" s="101"/>
      <c r="AFI1959" s="101"/>
      <c r="AFJ1959" s="101"/>
      <c r="AFK1959" s="101"/>
      <c r="AFL1959" s="101"/>
      <c r="AFM1959" s="101"/>
      <c r="AFN1959" s="101"/>
      <c r="AFO1959" s="101"/>
      <c r="AFP1959" s="101"/>
      <c r="AFQ1959" s="101"/>
      <c r="AFR1959" s="101"/>
      <c r="AFS1959" s="101"/>
      <c r="AFT1959" s="101"/>
      <c r="AFU1959" s="101"/>
      <c r="AFV1959" s="101"/>
      <c r="AFW1959" s="101"/>
      <c r="AFX1959" s="101"/>
      <c r="AFY1959" s="101"/>
      <c r="AFZ1959" s="101"/>
      <c r="AGA1959" s="101"/>
      <c r="AGB1959" s="101"/>
      <c r="AGC1959" s="101"/>
      <c r="AGD1959" s="101"/>
      <c r="AGE1959" s="101"/>
      <c r="AGF1959" s="101"/>
      <c r="AGG1959" s="101"/>
      <c r="AGH1959" s="101"/>
      <c r="AGI1959" s="101"/>
      <c r="AGJ1959" s="101"/>
      <c r="AGK1959" s="101"/>
      <c r="AGL1959" s="101"/>
      <c r="AGM1959" s="101"/>
      <c r="AGN1959" s="101"/>
      <c r="AGO1959" s="101"/>
      <c r="AGP1959" s="101"/>
      <c r="AGQ1959" s="101"/>
      <c r="AGR1959" s="101"/>
      <c r="AGS1959" s="101"/>
      <c r="AGT1959" s="101"/>
      <c r="AGU1959" s="101"/>
      <c r="AGV1959" s="101"/>
      <c r="AGW1959" s="101"/>
      <c r="AGX1959" s="101"/>
      <c r="AGY1959" s="101"/>
      <c r="AGZ1959" s="101"/>
      <c r="AHA1959" s="101"/>
      <c r="AHB1959" s="101"/>
      <c r="AHC1959" s="101"/>
      <c r="AHD1959" s="101"/>
      <c r="AHE1959" s="101"/>
      <c r="AHF1959" s="101"/>
      <c r="AHG1959" s="101"/>
      <c r="AHH1959" s="101"/>
      <c r="AHI1959" s="101"/>
      <c r="AHJ1959" s="101"/>
      <c r="AHK1959" s="101"/>
      <c r="AHL1959" s="101"/>
      <c r="AHM1959" s="101"/>
      <c r="AHN1959" s="101"/>
      <c r="AHO1959" s="101"/>
      <c r="AHP1959" s="101"/>
      <c r="AHQ1959" s="101"/>
      <c r="AHR1959" s="101"/>
      <c r="AHS1959" s="101"/>
      <c r="AHT1959" s="101"/>
      <c r="AHU1959" s="101"/>
      <c r="AHV1959" s="101"/>
      <c r="AHW1959" s="101"/>
      <c r="AHX1959" s="101"/>
      <c r="AHY1959" s="101"/>
      <c r="AHZ1959" s="101"/>
      <c r="AIA1959" s="101"/>
      <c r="AIB1959" s="101"/>
      <c r="AIC1959" s="101"/>
      <c r="AID1959" s="101"/>
      <c r="AIE1959" s="101"/>
      <c r="AIF1959" s="101"/>
      <c r="AIG1959" s="101"/>
      <c r="AIH1959" s="101"/>
      <c r="AII1959" s="101"/>
      <c r="AIJ1959" s="101"/>
      <c r="AIK1959" s="101"/>
      <c r="AIL1959" s="101"/>
      <c r="AIM1959" s="101"/>
      <c r="AIN1959" s="101"/>
      <c r="AIO1959" s="101"/>
      <c r="AIP1959" s="101"/>
      <c r="AIQ1959" s="101"/>
      <c r="AIR1959" s="101"/>
      <c r="AIS1959" s="101"/>
      <c r="AIT1959" s="101"/>
      <c r="AIU1959" s="101"/>
      <c r="AIV1959" s="101"/>
      <c r="AIW1959" s="101"/>
      <c r="AIX1959" s="101"/>
      <c r="AIY1959" s="101"/>
      <c r="AIZ1959" s="101"/>
      <c r="AJA1959" s="101"/>
      <c r="AJB1959" s="101"/>
      <c r="AJC1959" s="101"/>
      <c r="AJD1959" s="101"/>
      <c r="AJE1959" s="101"/>
      <c r="AJF1959" s="101"/>
      <c r="AJG1959" s="101"/>
      <c r="AJH1959" s="101"/>
      <c r="AJI1959" s="101"/>
      <c r="AJJ1959" s="101"/>
      <c r="AJK1959" s="101"/>
      <c r="AJL1959" s="101"/>
      <c r="AJM1959" s="101"/>
      <c r="AJN1959" s="101"/>
      <c r="AJO1959" s="101"/>
      <c r="AJP1959" s="101"/>
      <c r="AJQ1959" s="101"/>
      <c r="AJR1959" s="101"/>
      <c r="AJS1959" s="101"/>
      <c r="AJT1959" s="101"/>
      <c r="AJU1959" s="101"/>
      <c r="AJV1959" s="101"/>
      <c r="AJW1959" s="101"/>
      <c r="AJX1959" s="101"/>
      <c r="AJY1959" s="101"/>
      <c r="AJZ1959" s="101"/>
      <c r="AKA1959" s="101"/>
      <c r="AKB1959" s="101"/>
      <c r="AKC1959" s="101"/>
      <c r="AKD1959" s="101"/>
      <c r="AKE1959" s="101"/>
      <c r="AKF1959" s="101"/>
      <c r="AKG1959" s="101"/>
      <c r="AKH1959" s="101"/>
      <c r="AKI1959" s="101"/>
      <c r="AKJ1959" s="101"/>
      <c r="AKK1959" s="101"/>
      <c r="AKL1959" s="101"/>
      <c r="AKM1959" s="101"/>
      <c r="AKN1959" s="101"/>
      <c r="AKO1959" s="101"/>
      <c r="AKP1959" s="101"/>
      <c r="AKQ1959" s="101"/>
      <c r="AKR1959" s="101"/>
      <c r="AKS1959" s="101"/>
      <c r="AKT1959" s="101"/>
      <c r="AKU1959" s="101"/>
      <c r="AKV1959" s="101"/>
      <c r="AKW1959" s="101"/>
      <c r="AKX1959" s="101"/>
      <c r="AKY1959" s="101"/>
      <c r="AKZ1959" s="101"/>
      <c r="ALA1959" s="101"/>
      <c r="ALB1959" s="101"/>
      <c r="ALC1959" s="101"/>
      <c r="ALD1959" s="101"/>
      <c r="ALE1959" s="101"/>
      <c r="ALF1959" s="101"/>
      <c r="ALG1959" s="101"/>
      <c r="ALH1959" s="101"/>
      <c r="ALI1959" s="101"/>
      <c r="ALJ1959" s="101"/>
      <c r="ALK1959" s="101"/>
      <c r="ALL1959" s="101"/>
      <c r="ALM1959" s="101"/>
      <c r="ALN1959" s="101"/>
      <c r="ALO1959" s="101"/>
      <c r="ALP1959" s="101"/>
      <c r="ALQ1959" s="101"/>
      <c r="ALR1959" s="101"/>
      <c r="ALS1959" s="101"/>
      <c r="ALT1959" s="101"/>
      <c r="ALU1959" s="101"/>
      <c r="ALV1959" s="101"/>
      <c r="ALW1959" s="101"/>
      <c r="ALX1959" s="101"/>
      <c r="ALY1959" s="101"/>
      <c r="ALZ1959" s="101"/>
      <c r="AMA1959" s="101"/>
      <c r="AMB1959" s="101"/>
      <c r="AMC1959" s="101"/>
      <c r="AMD1959" s="101"/>
      <c r="AME1959" s="101"/>
      <c r="AMF1959" s="101"/>
      <c r="AMG1959" s="101"/>
      <c r="AMH1959" s="101"/>
      <c r="AMI1959" s="101"/>
      <c r="AMJ1959" s="101"/>
      <c r="AMK1959" s="101"/>
      <c r="AML1959" s="101"/>
      <c r="AMM1959" s="101"/>
      <c r="AMN1959" s="101"/>
      <c r="AMO1959" s="101"/>
      <c r="AMP1959" s="101"/>
      <c r="AMQ1959" s="101"/>
      <c r="AMR1959" s="101"/>
      <c r="AMS1959" s="101"/>
      <c r="AMT1959" s="101"/>
      <c r="AMU1959" s="101"/>
      <c r="AMV1959" s="101"/>
      <c r="AMW1959" s="101"/>
      <c r="AMX1959" s="101"/>
      <c r="AMY1959" s="101"/>
      <c r="AMZ1959" s="101"/>
      <c r="ANA1959" s="101"/>
      <c r="ANB1959" s="101"/>
      <c r="ANC1959" s="101"/>
      <c r="AND1959" s="101"/>
      <c r="ANE1959" s="101"/>
      <c r="ANF1959" s="101"/>
      <c r="ANG1959" s="101"/>
      <c r="ANH1959" s="101"/>
      <c r="ANI1959" s="101"/>
      <c r="ANJ1959" s="101"/>
      <c r="ANK1959" s="101"/>
      <c r="ANL1959" s="101"/>
      <c r="ANM1959" s="101"/>
      <c r="ANN1959" s="101"/>
      <c r="ANO1959" s="101"/>
      <c r="ANP1959" s="101"/>
      <c r="ANQ1959" s="101"/>
      <c r="ANR1959" s="101"/>
      <c r="ANS1959" s="101"/>
      <c r="ANT1959" s="101"/>
      <c r="ANU1959" s="101"/>
      <c r="ANV1959" s="101"/>
      <c r="ANW1959" s="101"/>
      <c r="ANX1959" s="101"/>
      <c r="ANY1959" s="101"/>
      <c r="ANZ1959" s="101"/>
      <c r="AOA1959" s="101"/>
      <c r="AOB1959" s="101"/>
      <c r="AOC1959" s="101"/>
      <c r="AOD1959" s="101"/>
      <c r="AOE1959" s="101"/>
      <c r="AOF1959" s="101"/>
      <c r="AOG1959" s="101"/>
      <c r="AOH1959" s="101"/>
      <c r="AOI1959" s="101"/>
      <c r="AOJ1959" s="101"/>
      <c r="AOK1959" s="101"/>
      <c r="AOL1959" s="101"/>
      <c r="AOM1959" s="101"/>
      <c r="AON1959" s="101"/>
      <c r="AOO1959" s="101"/>
      <c r="AOP1959" s="101"/>
      <c r="AOQ1959" s="101"/>
      <c r="AOR1959" s="101"/>
      <c r="AOS1959" s="101"/>
      <c r="AOT1959" s="101"/>
      <c r="AOU1959" s="101"/>
      <c r="AOV1959" s="101"/>
      <c r="AOW1959" s="101"/>
      <c r="AOX1959" s="101"/>
      <c r="AOY1959" s="101"/>
      <c r="AOZ1959" s="101"/>
      <c r="APA1959" s="101"/>
      <c r="APB1959" s="101"/>
      <c r="APC1959" s="101"/>
      <c r="APD1959" s="101"/>
      <c r="APE1959" s="101"/>
      <c r="APF1959" s="101"/>
      <c r="APG1959" s="101"/>
      <c r="APH1959" s="101"/>
      <c r="API1959" s="101"/>
      <c r="APJ1959" s="101"/>
      <c r="APK1959" s="101"/>
      <c r="APL1959" s="101"/>
      <c r="APM1959" s="101"/>
      <c r="APN1959" s="101"/>
      <c r="APO1959" s="101"/>
      <c r="APP1959" s="101"/>
      <c r="APQ1959" s="101"/>
      <c r="APR1959" s="101"/>
      <c r="APS1959" s="101"/>
      <c r="APT1959" s="101"/>
      <c r="APU1959" s="101"/>
      <c r="APV1959" s="101"/>
      <c r="APW1959" s="101"/>
      <c r="APX1959" s="101"/>
      <c r="APY1959" s="101"/>
      <c r="APZ1959" s="101"/>
      <c r="AQA1959" s="101"/>
      <c r="AQB1959" s="101"/>
      <c r="AQC1959" s="101"/>
      <c r="AQD1959" s="101"/>
      <c r="AQE1959" s="101"/>
      <c r="AQF1959" s="101"/>
      <c r="AQG1959" s="101"/>
      <c r="AQH1959" s="101"/>
      <c r="AQI1959" s="101"/>
      <c r="AQJ1959" s="101"/>
      <c r="AQK1959" s="101"/>
      <c r="AQL1959" s="101"/>
      <c r="AQM1959" s="101"/>
      <c r="AQN1959" s="101"/>
      <c r="AQO1959" s="101"/>
      <c r="AQP1959" s="101"/>
      <c r="AQQ1959" s="101"/>
      <c r="AQR1959" s="101"/>
      <c r="AQS1959" s="101"/>
      <c r="AQT1959" s="101"/>
      <c r="AQU1959" s="101"/>
      <c r="AQV1959" s="101"/>
      <c r="AQW1959" s="101"/>
      <c r="AQX1959" s="101"/>
      <c r="AQY1959" s="101"/>
      <c r="AQZ1959" s="101"/>
      <c r="ARA1959" s="101"/>
      <c r="ARB1959" s="101"/>
      <c r="ARC1959" s="101"/>
      <c r="ARD1959" s="101"/>
      <c r="ARE1959" s="101"/>
      <c r="ARF1959" s="101"/>
      <c r="ARG1959" s="101"/>
      <c r="ARH1959" s="101"/>
      <c r="ARI1959" s="101"/>
      <c r="ARJ1959" s="101"/>
      <c r="ARK1959" s="101"/>
      <c r="ARL1959" s="101"/>
      <c r="ARM1959" s="101"/>
      <c r="ARN1959" s="101"/>
      <c r="ARO1959" s="101"/>
      <c r="ARP1959" s="101"/>
      <c r="ARQ1959" s="101"/>
      <c r="ARR1959" s="101"/>
      <c r="ARS1959" s="101"/>
      <c r="ART1959" s="101"/>
      <c r="ARU1959" s="101"/>
      <c r="ARV1959" s="101"/>
      <c r="ARW1959" s="101"/>
      <c r="ARX1959" s="101"/>
      <c r="ARY1959" s="101"/>
      <c r="ARZ1959" s="101"/>
      <c r="ASA1959" s="101"/>
      <c r="ASB1959" s="101"/>
      <c r="ASC1959" s="101"/>
      <c r="ASD1959" s="101"/>
      <c r="ASE1959" s="101"/>
      <c r="ASF1959" s="101"/>
      <c r="ASG1959" s="101"/>
      <c r="ASH1959" s="101"/>
      <c r="ASI1959" s="101"/>
      <c r="ASJ1959" s="101"/>
      <c r="ASK1959" s="101"/>
      <c r="ASL1959" s="101"/>
      <c r="ASM1959" s="101"/>
      <c r="ASN1959" s="101"/>
      <c r="ASO1959" s="101"/>
      <c r="ASP1959" s="101"/>
      <c r="ASQ1959" s="101"/>
      <c r="ASR1959" s="101"/>
      <c r="ASS1959" s="101"/>
      <c r="AST1959" s="101"/>
      <c r="ASU1959" s="101"/>
      <c r="ASV1959" s="101"/>
      <c r="ASW1959" s="101"/>
      <c r="ASX1959" s="101"/>
      <c r="ASY1959" s="101"/>
      <c r="ASZ1959" s="101"/>
      <c r="ATA1959" s="101"/>
      <c r="ATB1959" s="101"/>
      <c r="ATC1959" s="101"/>
      <c r="ATD1959" s="101"/>
      <c r="ATE1959" s="101"/>
      <c r="ATF1959" s="101"/>
      <c r="ATG1959" s="101"/>
      <c r="ATH1959" s="101"/>
      <c r="ATI1959" s="101"/>
      <c r="ATJ1959" s="101"/>
      <c r="ATK1959" s="101"/>
      <c r="ATL1959" s="101"/>
      <c r="ATM1959" s="101"/>
      <c r="ATN1959" s="101"/>
      <c r="ATO1959" s="101"/>
      <c r="ATP1959" s="101"/>
      <c r="ATQ1959" s="101"/>
      <c r="ATR1959" s="101"/>
      <c r="ATS1959" s="101"/>
      <c r="ATT1959" s="101"/>
      <c r="ATU1959" s="101"/>
      <c r="ATV1959" s="101"/>
      <c r="ATW1959" s="101"/>
      <c r="ATX1959" s="101"/>
      <c r="ATY1959" s="101"/>
      <c r="ATZ1959" s="101"/>
      <c r="AUA1959" s="101"/>
      <c r="AUB1959" s="101"/>
      <c r="AUC1959" s="101"/>
      <c r="AUD1959" s="101"/>
      <c r="AUE1959" s="101"/>
      <c r="AUF1959" s="101"/>
      <c r="AUG1959" s="101"/>
      <c r="AUH1959" s="101"/>
      <c r="AUI1959" s="101"/>
      <c r="AUJ1959" s="101"/>
      <c r="AUK1959" s="101"/>
      <c r="AUL1959" s="101"/>
      <c r="AUM1959" s="101"/>
      <c r="AUN1959" s="101"/>
      <c r="AUO1959" s="101"/>
      <c r="AUP1959" s="101"/>
      <c r="AUQ1959" s="101"/>
      <c r="AUR1959" s="101"/>
      <c r="AUS1959" s="101"/>
      <c r="AUT1959" s="101"/>
      <c r="AUU1959" s="101"/>
      <c r="AUV1959" s="101"/>
      <c r="AUW1959" s="101"/>
      <c r="AUX1959" s="101"/>
      <c r="AUY1959" s="101"/>
      <c r="AUZ1959" s="101"/>
      <c r="AVA1959" s="101"/>
      <c r="AVB1959" s="101"/>
      <c r="AVC1959" s="101"/>
      <c r="AVD1959" s="101"/>
      <c r="AVE1959" s="101"/>
      <c r="AVF1959" s="101"/>
      <c r="AVG1959" s="101"/>
      <c r="AVH1959" s="101"/>
      <c r="AVI1959" s="101"/>
      <c r="AVJ1959" s="101"/>
      <c r="AVK1959" s="101"/>
      <c r="AVL1959" s="101"/>
      <c r="AVM1959" s="101"/>
      <c r="AVN1959" s="101"/>
      <c r="AVO1959" s="101"/>
      <c r="AVP1959" s="101"/>
      <c r="AVQ1959" s="101"/>
      <c r="AVR1959" s="101"/>
      <c r="AVS1959" s="101"/>
      <c r="AVT1959" s="101"/>
      <c r="AVU1959" s="101"/>
      <c r="AVV1959" s="101"/>
      <c r="AVW1959" s="101"/>
      <c r="AVX1959" s="101"/>
      <c r="AVY1959" s="101"/>
      <c r="AVZ1959" s="101"/>
      <c r="AWA1959" s="101"/>
      <c r="AWB1959" s="101"/>
      <c r="AWC1959" s="101"/>
      <c r="AWD1959" s="101"/>
      <c r="AWE1959" s="101"/>
      <c r="AWF1959" s="101"/>
      <c r="AWG1959" s="101"/>
      <c r="AWH1959" s="101"/>
      <c r="AWI1959" s="101"/>
      <c r="AWJ1959" s="101"/>
      <c r="AWK1959" s="101"/>
      <c r="AWL1959" s="101"/>
      <c r="AWM1959" s="101"/>
      <c r="AWN1959" s="101"/>
      <c r="AWO1959" s="101"/>
      <c r="AWP1959" s="101"/>
      <c r="AWQ1959" s="101"/>
      <c r="AWR1959" s="101"/>
      <c r="AWS1959" s="101"/>
      <c r="AWT1959" s="101"/>
      <c r="AWU1959" s="101"/>
      <c r="AWV1959" s="101"/>
      <c r="AWW1959" s="101"/>
      <c r="AWX1959" s="101"/>
      <c r="AWY1959" s="101"/>
      <c r="AWZ1959" s="101"/>
      <c r="AXA1959" s="101"/>
      <c r="AXB1959" s="101"/>
      <c r="AXC1959" s="101"/>
      <c r="AXD1959" s="101"/>
      <c r="AXE1959" s="101"/>
      <c r="AXF1959" s="101"/>
      <c r="AXG1959" s="101"/>
      <c r="AXH1959" s="101"/>
      <c r="AXI1959" s="101"/>
      <c r="AXJ1959" s="101"/>
      <c r="AXK1959" s="101"/>
      <c r="AXL1959" s="101"/>
      <c r="AXM1959" s="101"/>
      <c r="AXN1959" s="101"/>
      <c r="AXO1959" s="101"/>
      <c r="AXP1959" s="101"/>
      <c r="AXQ1959" s="101"/>
      <c r="AXR1959" s="101"/>
      <c r="AXS1959" s="101"/>
      <c r="AXT1959" s="101"/>
      <c r="AXU1959" s="101"/>
      <c r="AXV1959" s="101"/>
      <c r="AXW1959" s="101"/>
      <c r="AXX1959" s="101"/>
      <c r="AXY1959" s="101"/>
      <c r="AXZ1959" s="101"/>
      <c r="AYA1959" s="101"/>
      <c r="AYB1959" s="101"/>
      <c r="AYC1959" s="101"/>
      <c r="AYD1959" s="101"/>
      <c r="AYE1959" s="101"/>
      <c r="AYF1959" s="101"/>
      <c r="AYG1959" s="101"/>
      <c r="AYH1959" s="101"/>
      <c r="AYI1959" s="101"/>
      <c r="AYJ1959" s="101"/>
      <c r="AYK1959" s="101"/>
      <c r="AYL1959" s="101"/>
      <c r="AYM1959" s="101"/>
      <c r="AYN1959" s="101"/>
      <c r="AYO1959" s="101"/>
      <c r="AYP1959" s="101"/>
      <c r="AYQ1959" s="101"/>
      <c r="AYR1959" s="101"/>
      <c r="AYS1959" s="101"/>
      <c r="AYT1959" s="101"/>
      <c r="AYU1959" s="101"/>
      <c r="AYV1959" s="101"/>
      <c r="AYW1959" s="101"/>
      <c r="AYX1959" s="101"/>
      <c r="AYY1959" s="101"/>
      <c r="AYZ1959" s="101"/>
      <c r="AZA1959" s="101"/>
      <c r="AZB1959" s="101"/>
      <c r="AZC1959" s="101"/>
      <c r="AZD1959" s="101"/>
      <c r="AZE1959" s="101"/>
      <c r="AZF1959" s="101"/>
      <c r="AZG1959" s="101"/>
      <c r="AZH1959" s="101"/>
      <c r="AZI1959" s="101"/>
      <c r="AZJ1959" s="101"/>
      <c r="AZK1959" s="101"/>
      <c r="AZL1959" s="101"/>
      <c r="AZM1959" s="101"/>
      <c r="AZN1959" s="101"/>
      <c r="AZO1959" s="101"/>
      <c r="AZP1959" s="101"/>
      <c r="AZQ1959" s="101"/>
      <c r="AZR1959" s="101"/>
      <c r="AZS1959" s="101"/>
      <c r="AZT1959" s="101"/>
      <c r="AZU1959" s="101"/>
      <c r="AZV1959" s="101"/>
      <c r="AZW1959" s="101"/>
      <c r="AZX1959" s="101"/>
      <c r="AZY1959" s="101"/>
      <c r="AZZ1959" s="101"/>
      <c r="BAA1959" s="101"/>
      <c r="BAB1959" s="101"/>
      <c r="BAC1959" s="101"/>
      <c r="BAD1959" s="101"/>
      <c r="BAE1959" s="101"/>
      <c r="BAF1959" s="101"/>
      <c r="BAG1959" s="101"/>
      <c r="BAH1959" s="101"/>
      <c r="BAI1959" s="101"/>
      <c r="BAJ1959" s="101"/>
      <c r="BAK1959" s="101"/>
      <c r="BAL1959" s="101"/>
      <c r="BAM1959" s="101"/>
      <c r="BAN1959" s="101"/>
      <c r="BAO1959" s="101"/>
      <c r="BAP1959" s="101"/>
      <c r="BAQ1959" s="101"/>
      <c r="BAR1959" s="101"/>
      <c r="BAS1959" s="101"/>
      <c r="BAT1959" s="101"/>
      <c r="BAU1959" s="101"/>
      <c r="BAV1959" s="101"/>
      <c r="BAW1959" s="101"/>
      <c r="BAX1959" s="101"/>
      <c r="BAY1959" s="101"/>
      <c r="BAZ1959" s="101"/>
      <c r="BBA1959" s="101"/>
      <c r="BBB1959" s="101"/>
      <c r="BBC1959" s="101"/>
      <c r="BBD1959" s="101"/>
      <c r="BBE1959" s="101"/>
      <c r="BBF1959" s="101"/>
      <c r="BBG1959" s="101"/>
      <c r="BBH1959" s="101"/>
      <c r="BBI1959" s="101"/>
      <c r="BBJ1959" s="101"/>
      <c r="BBK1959" s="101"/>
      <c r="BBL1959" s="101"/>
      <c r="BBM1959" s="101"/>
      <c r="BBN1959" s="101"/>
      <c r="BBO1959" s="101"/>
      <c r="BBP1959" s="101"/>
      <c r="BBQ1959" s="101"/>
      <c r="BBR1959" s="101"/>
      <c r="BBS1959" s="101"/>
      <c r="BBT1959" s="101"/>
      <c r="BBU1959" s="101"/>
      <c r="BBV1959" s="101"/>
      <c r="BBW1959" s="101"/>
      <c r="BBX1959" s="101"/>
      <c r="BBY1959" s="101"/>
      <c r="BBZ1959" s="101"/>
      <c r="BCA1959" s="101"/>
      <c r="BCB1959" s="101"/>
      <c r="BCC1959" s="101"/>
      <c r="BCD1959" s="101"/>
      <c r="BCE1959" s="101"/>
      <c r="BCF1959" s="101"/>
      <c r="BCG1959" s="101"/>
      <c r="BCH1959" s="101"/>
      <c r="BCI1959" s="101"/>
      <c r="BCJ1959" s="101"/>
      <c r="BCK1959" s="101"/>
      <c r="BCL1959" s="101"/>
      <c r="BCM1959" s="101"/>
      <c r="BCN1959" s="101"/>
      <c r="BCO1959" s="101"/>
      <c r="BCP1959" s="101"/>
      <c r="BCQ1959" s="101"/>
      <c r="BCR1959" s="101"/>
      <c r="BCS1959" s="101"/>
      <c r="BCT1959" s="101"/>
      <c r="BCU1959" s="101"/>
      <c r="BCV1959" s="101"/>
      <c r="BCW1959" s="101"/>
      <c r="BCX1959" s="101"/>
      <c r="BCY1959" s="101"/>
      <c r="BCZ1959" s="101"/>
      <c r="BDA1959" s="101"/>
      <c r="BDB1959" s="101"/>
      <c r="BDC1959" s="101"/>
      <c r="BDD1959" s="101"/>
      <c r="BDE1959" s="101"/>
      <c r="BDF1959" s="101"/>
      <c r="BDG1959" s="101"/>
      <c r="BDH1959" s="101"/>
      <c r="BDI1959" s="101"/>
      <c r="BDJ1959" s="101"/>
      <c r="BDK1959" s="101"/>
      <c r="BDL1959" s="101"/>
      <c r="BDM1959" s="101"/>
      <c r="BDN1959" s="101"/>
      <c r="BDO1959" s="101"/>
      <c r="BDP1959" s="101"/>
      <c r="BDQ1959" s="101"/>
      <c r="BDR1959" s="101"/>
      <c r="BDS1959" s="101"/>
      <c r="BDT1959" s="101"/>
      <c r="BDU1959" s="101"/>
      <c r="BDV1959" s="101"/>
      <c r="BDW1959" s="101"/>
      <c r="BDX1959" s="101"/>
      <c r="BDY1959" s="101"/>
      <c r="BDZ1959" s="101"/>
      <c r="BEA1959" s="101"/>
      <c r="BEB1959" s="101"/>
      <c r="BEC1959" s="101"/>
      <c r="BED1959" s="101"/>
      <c r="BEE1959" s="101"/>
      <c r="BEF1959" s="101"/>
      <c r="BEG1959" s="101"/>
      <c r="BEH1959" s="101"/>
      <c r="BEI1959" s="101"/>
      <c r="BEJ1959" s="101"/>
      <c r="BEK1959" s="101"/>
      <c r="BEL1959" s="101"/>
      <c r="BEM1959" s="101"/>
      <c r="BEN1959" s="101"/>
      <c r="BEO1959" s="101"/>
      <c r="BEP1959" s="101"/>
      <c r="BEQ1959" s="101"/>
      <c r="BER1959" s="101"/>
      <c r="BES1959" s="101"/>
      <c r="BET1959" s="101"/>
      <c r="BEU1959" s="101"/>
      <c r="BEV1959" s="101"/>
      <c r="BEW1959" s="101"/>
      <c r="BEX1959" s="101"/>
      <c r="BEY1959" s="101"/>
      <c r="BEZ1959" s="101"/>
      <c r="BFA1959" s="101"/>
      <c r="BFB1959" s="101"/>
      <c r="BFC1959" s="101"/>
      <c r="BFD1959" s="101"/>
      <c r="BFE1959" s="101"/>
      <c r="BFF1959" s="101"/>
      <c r="BFG1959" s="101"/>
      <c r="BFH1959" s="101"/>
      <c r="BFI1959" s="101"/>
      <c r="BFJ1959" s="101"/>
      <c r="BFK1959" s="101"/>
      <c r="BFL1959" s="101"/>
      <c r="BFM1959" s="101"/>
      <c r="BFN1959" s="101"/>
      <c r="BFO1959" s="101"/>
      <c r="BFP1959" s="101"/>
      <c r="BFQ1959" s="101"/>
      <c r="BFR1959" s="101"/>
      <c r="BFS1959" s="101"/>
      <c r="BFT1959" s="101"/>
      <c r="BFU1959" s="101"/>
      <c r="BFV1959" s="101"/>
      <c r="BFW1959" s="101"/>
      <c r="BFX1959" s="101"/>
      <c r="BFY1959" s="101"/>
      <c r="BFZ1959" s="101"/>
      <c r="BGA1959" s="101"/>
      <c r="BGB1959" s="101"/>
      <c r="BGC1959" s="101"/>
      <c r="BGD1959" s="101"/>
      <c r="BGE1959" s="101"/>
      <c r="BGF1959" s="101"/>
      <c r="BGG1959" s="101"/>
      <c r="BGH1959" s="101"/>
      <c r="BGI1959" s="101"/>
      <c r="BGJ1959" s="101"/>
      <c r="BGK1959" s="101"/>
      <c r="BGL1959" s="101"/>
      <c r="BGM1959" s="101"/>
      <c r="BGN1959" s="101"/>
      <c r="BGO1959" s="101"/>
      <c r="BGP1959" s="101"/>
      <c r="BGQ1959" s="101"/>
      <c r="BGR1959" s="101"/>
      <c r="BGS1959" s="101"/>
      <c r="BGT1959" s="101"/>
      <c r="BGU1959" s="101"/>
      <c r="BGV1959" s="101"/>
      <c r="BGW1959" s="101"/>
      <c r="BGX1959" s="101"/>
      <c r="BGY1959" s="101"/>
      <c r="BGZ1959" s="101"/>
      <c r="BHA1959" s="101"/>
      <c r="BHB1959" s="101"/>
      <c r="BHC1959" s="101"/>
      <c r="BHD1959" s="101"/>
      <c r="BHE1959" s="101"/>
      <c r="BHF1959" s="101"/>
      <c r="BHG1959" s="101"/>
      <c r="BHH1959" s="101"/>
      <c r="BHI1959" s="101"/>
      <c r="BHJ1959" s="101"/>
      <c r="BHK1959" s="101"/>
      <c r="BHL1959" s="101"/>
      <c r="BHM1959" s="101"/>
      <c r="BHN1959" s="101"/>
      <c r="BHO1959" s="101"/>
      <c r="BHP1959" s="101"/>
      <c r="BHQ1959" s="101"/>
      <c r="BHR1959" s="101"/>
      <c r="BHS1959" s="101"/>
      <c r="BHT1959" s="101"/>
      <c r="BHU1959" s="101"/>
      <c r="BHV1959" s="101"/>
      <c r="BHW1959" s="101"/>
      <c r="BHX1959" s="101"/>
      <c r="BHY1959" s="101"/>
      <c r="BHZ1959" s="101"/>
      <c r="BIA1959" s="101"/>
      <c r="BIB1959" s="101"/>
      <c r="BIC1959" s="101"/>
      <c r="BID1959" s="101"/>
      <c r="BIE1959" s="101"/>
      <c r="BIF1959" s="101"/>
      <c r="BIG1959" s="101"/>
      <c r="BIH1959" s="101"/>
      <c r="BII1959" s="101"/>
      <c r="BIJ1959" s="101"/>
      <c r="BIK1959" s="101"/>
      <c r="BIL1959" s="101"/>
      <c r="BIM1959" s="101"/>
      <c r="BIN1959" s="101"/>
      <c r="BIO1959" s="101"/>
      <c r="BIP1959" s="101"/>
      <c r="BIQ1959" s="101"/>
      <c r="BIR1959" s="101"/>
      <c r="BIS1959" s="101"/>
      <c r="BIT1959" s="101"/>
      <c r="BIU1959" s="101"/>
      <c r="BIV1959" s="101"/>
      <c r="BIW1959" s="101"/>
      <c r="BIX1959" s="101"/>
      <c r="BIY1959" s="101"/>
      <c r="BIZ1959" s="101"/>
      <c r="BJA1959" s="101"/>
      <c r="BJB1959" s="101"/>
      <c r="BJC1959" s="101"/>
      <c r="BJD1959" s="101"/>
      <c r="BJE1959" s="101"/>
      <c r="BJF1959" s="101"/>
      <c r="BJG1959" s="101"/>
      <c r="BJH1959" s="101"/>
      <c r="BJI1959" s="101"/>
      <c r="BJJ1959" s="101"/>
      <c r="BJK1959" s="101"/>
      <c r="BJL1959" s="101"/>
      <c r="BJM1959" s="101"/>
      <c r="BJN1959" s="101"/>
      <c r="BJO1959" s="101"/>
      <c r="BJP1959" s="101"/>
      <c r="BJQ1959" s="101"/>
      <c r="BJR1959" s="101"/>
      <c r="BJS1959" s="101"/>
      <c r="BJT1959" s="101"/>
      <c r="BJU1959" s="101"/>
      <c r="BJV1959" s="101"/>
      <c r="BJW1959" s="101"/>
      <c r="BJX1959" s="101"/>
      <c r="BJY1959" s="101"/>
      <c r="BJZ1959" s="101"/>
      <c r="BKA1959" s="101"/>
      <c r="BKB1959" s="101"/>
      <c r="BKC1959" s="101"/>
      <c r="BKD1959" s="101"/>
      <c r="BKE1959" s="101"/>
      <c r="BKF1959" s="101"/>
      <c r="BKG1959" s="101"/>
      <c r="BKH1959" s="101"/>
      <c r="BKI1959" s="101"/>
      <c r="BKJ1959" s="101"/>
      <c r="BKK1959" s="101"/>
      <c r="BKL1959" s="101"/>
      <c r="BKM1959" s="101"/>
      <c r="BKN1959" s="101"/>
      <c r="BKO1959" s="101"/>
      <c r="BKP1959" s="101"/>
      <c r="BKQ1959" s="101"/>
      <c r="BKR1959" s="101"/>
      <c r="BKS1959" s="101"/>
      <c r="BKT1959" s="101"/>
      <c r="BKU1959" s="101"/>
      <c r="BKV1959" s="101"/>
      <c r="BKW1959" s="101"/>
      <c r="BKX1959" s="101"/>
      <c r="BKY1959" s="101"/>
      <c r="BKZ1959" s="101"/>
      <c r="BLA1959" s="101"/>
      <c r="BLB1959" s="101"/>
      <c r="BLC1959" s="101"/>
      <c r="BLD1959" s="101"/>
      <c r="BLE1959" s="101"/>
      <c r="BLF1959" s="101"/>
      <c r="BLG1959" s="101"/>
      <c r="BLH1959" s="101"/>
      <c r="BLI1959" s="101"/>
      <c r="BLJ1959" s="101"/>
      <c r="BLK1959" s="101"/>
      <c r="BLL1959" s="101"/>
      <c r="BLM1959" s="101"/>
      <c r="BLN1959" s="101"/>
      <c r="BLO1959" s="101"/>
      <c r="BLP1959" s="101"/>
      <c r="BLQ1959" s="101"/>
      <c r="BLR1959" s="101"/>
      <c r="BLS1959" s="101"/>
      <c r="BLT1959" s="101"/>
      <c r="BLU1959" s="101"/>
      <c r="BLV1959" s="101"/>
      <c r="BLW1959" s="101"/>
      <c r="BLX1959" s="101"/>
      <c r="BLY1959" s="101"/>
      <c r="BLZ1959" s="101"/>
      <c r="BMA1959" s="101"/>
      <c r="BMB1959" s="101"/>
      <c r="BMC1959" s="101"/>
      <c r="BMD1959" s="101"/>
      <c r="BME1959" s="101"/>
      <c r="BMF1959" s="101"/>
      <c r="BMG1959" s="101"/>
      <c r="BMH1959" s="101"/>
      <c r="BMI1959" s="101"/>
      <c r="BMJ1959" s="101"/>
      <c r="BMK1959" s="101"/>
      <c r="BML1959" s="101"/>
      <c r="BMM1959" s="101"/>
      <c r="BMN1959" s="101"/>
      <c r="BMO1959" s="101"/>
      <c r="BMP1959" s="101"/>
      <c r="BMQ1959" s="101"/>
      <c r="BMR1959" s="101"/>
      <c r="BMS1959" s="101"/>
      <c r="BMT1959" s="101"/>
      <c r="BMU1959" s="101"/>
      <c r="BMV1959" s="101"/>
      <c r="BMW1959" s="101"/>
      <c r="BMX1959" s="101"/>
      <c r="BMY1959" s="101"/>
      <c r="BMZ1959" s="101"/>
      <c r="BNA1959" s="101"/>
      <c r="BNB1959" s="101"/>
      <c r="BNC1959" s="101"/>
      <c r="BND1959" s="101"/>
      <c r="BNE1959" s="101"/>
      <c r="BNF1959" s="101"/>
      <c r="BNG1959" s="101"/>
      <c r="BNH1959" s="101"/>
      <c r="BNI1959" s="101"/>
      <c r="BNJ1959" s="101"/>
      <c r="BNK1959" s="101"/>
      <c r="BNL1959" s="101"/>
      <c r="BNM1959" s="101"/>
      <c r="BNN1959" s="101"/>
      <c r="BNO1959" s="101"/>
      <c r="BNP1959" s="101"/>
      <c r="BNQ1959" s="101"/>
      <c r="BNR1959" s="101"/>
      <c r="BNS1959" s="101"/>
      <c r="BNT1959" s="101"/>
      <c r="BNU1959" s="101"/>
      <c r="BNV1959" s="101"/>
      <c r="BNW1959" s="101"/>
      <c r="BNX1959" s="101"/>
      <c r="BNY1959" s="101"/>
      <c r="BNZ1959" s="101"/>
      <c r="BOA1959" s="101"/>
      <c r="BOB1959" s="101"/>
      <c r="BOC1959" s="101"/>
      <c r="BOD1959" s="101"/>
      <c r="BOE1959" s="101"/>
      <c r="BOF1959" s="101"/>
      <c r="BOG1959" s="101"/>
      <c r="BOH1959" s="101"/>
      <c r="BOI1959" s="101"/>
      <c r="BOJ1959" s="101"/>
      <c r="BOK1959" s="101"/>
      <c r="BOL1959" s="101"/>
      <c r="BOM1959" s="101"/>
      <c r="BON1959" s="101"/>
      <c r="BOO1959" s="101"/>
      <c r="BOP1959" s="101"/>
      <c r="BOQ1959" s="101"/>
      <c r="BOR1959" s="101"/>
      <c r="BOS1959" s="101"/>
      <c r="BOT1959" s="101"/>
      <c r="BOU1959" s="101"/>
      <c r="BOV1959" s="101"/>
      <c r="BOW1959" s="101"/>
      <c r="BOX1959" s="101"/>
      <c r="BOY1959" s="101"/>
      <c r="BOZ1959" s="101"/>
      <c r="BPA1959" s="101"/>
      <c r="BPB1959" s="101"/>
      <c r="BPC1959" s="101"/>
      <c r="BPD1959" s="101"/>
      <c r="BPE1959" s="101"/>
      <c r="BPF1959" s="101"/>
      <c r="BPG1959" s="101"/>
      <c r="BPH1959" s="101"/>
      <c r="BPI1959" s="101"/>
      <c r="BPJ1959" s="101"/>
      <c r="BPK1959" s="101"/>
      <c r="BPL1959" s="101"/>
      <c r="BPM1959" s="101"/>
      <c r="BPN1959" s="101"/>
      <c r="BPO1959" s="101"/>
      <c r="BPP1959" s="101"/>
      <c r="BPQ1959" s="101"/>
      <c r="BPR1959" s="101"/>
      <c r="BPS1959" s="101"/>
      <c r="BPT1959" s="101"/>
      <c r="BPU1959" s="101"/>
      <c r="BPV1959" s="101"/>
      <c r="BPW1959" s="101"/>
      <c r="BPX1959" s="101"/>
      <c r="BPY1959" s="101"/>
      <c r="BPZ1959" s="101"/>
      <c r="BQA1959" s="101"/>
      <c r="BQB1959" s="101"/>
      <c r="BQC1959" s="101"/>
      <c r="BQD1959" s="101"/>
      <c r="BQE1959" s="101"/>
      <c r="BQF1959" s="101"/>
      <c r="BQG1959" s="101"/>
      <c r="BQH1959" s="101"/>
      <c r="BQI1959" s="101"/>
      <c r="BQJ1959" s="101"/>
      <c r="BQK1959" s="101"/>
      <c r="BQL1959" s="101"/>
      <c r="BQM1959" s="101"/>
      <c r="BQN1959" s="101"/>
      <c r="BQO1959" s="101"/>
      <c r="BQP1959" s="101"/>
      <c r="BQQ1959" s="101"/>
      <c r="BQR1959" s="101"/>
      <c r="BQS1959" s="101"/>
      <c r="BQT1959" s="101"/>
      <c r="BQU1959" s="101"/>
      <c r="BQV1959" s="101"/>
      <c r="BQW1959" s="101"/>
      <c r="BQX1959" s="101"/>
      <c r="BQY1959" s="101"/>
      <c r="BQZ1959" s="101"/>
      <c r="BRA1959" s="101"/>
      <c r="BRB1959" s="101"/>
      <c r="BRC1959" s="101"/>
      <c r="BRD1959" s="101"/>
      <c r="BRE1959" s="101"/>
      <c r="BRF1959" s="101"/>
      <c r="BRG1959" s="101"/>
      <c r="BRH1959" s="101"/>
      <c r="BRI1959" s="101"/>
      <c r="BRJ1959" s="101"/>
      <c r="BRK1959" s="101"/>
      <c r="BRL1959" s="101"/>
      <c r="BRM1959" s="101"/>
      <c r="BRN1959" s="101"/>
      <c r="BRO1959" s="101"/>
      <c r="BRP1959" s="101"/>
      <c r="BRQ1959" s="101"/>
      <c r="BRR1959" s="101"/>
      <c r="BRS1959" s="101"/>
      <c r="BRT1959" s="101"/>
      <c r="BRU1959" s="101"/>
      <c r="BRV1959" s="101"/>
      <c r="BRW1959" s="101"/>
      <c r="BRX1959" s="101"/>
      <c r="BRY1959" s="101"/>
      <c r="BRZ1959" s="101"/>
      <c r="BSA1959" s="101"/>
      <c r="BSB1959" s="101"/>
      <c r="BSC1959" s="101"/>
      <c r="BSD1959" s="101"/>
      <c r="BSE1959" s="101"/>
      <c r="BSF1959" s="101"/>
      <c r="BSG1959" s="101"/>
      <c r="BSH1959" s="101"/>
      <c r="BSI1959" s="101"/>
      <c r="BSJ1959" s="101"/>
      <c r="BSK1959" s="101"/>
      <c r="BSL1959" s="101"/>
      <c r="BSM1959" s="101"/>
      <c r="BSN1959" s="101"/>
      <c r="BSO1959" s="101"/>
      <c r="BSP1959" s="101"/>
      <c r="BSQ1959" s="101"/>
      <c r="BSR1959" s="101"/>
      <c r="BSS1959" s="101"/>
      <c r="BST1959" s="101"/>
      <c r="BSU1959" s="101"/>
      <c r="BSV1959" s="101"/>
      <c r="BSW1959" s="101"/>
      <c r="BSX1959" s="101"/>
      <c r="BSY1959" s="101"/>
      <c r="BSZ1959" s="101"/>
      <c r="BTA1959" s="101"/>
      <c r="BTB1959" s="101"/>
      <c r="BTC1959" s="101"/>
      <c r="BTD1959" s="101"/>
      <c r="BTE1959" s="101"/>
      <c r="BTF1959" s="101"/>
      <c r="BTG1959" s="101"/>
      <c r="BTH1959" s="101"/>
      <c r="BTI1959" s="101"/>
      <c r="BTJ1959" s="101"/>
      <c r="BTK1959" s="101"/>
      <c r="BTL1959" s="101"/>
      <c r="BTM1959" s="101"/>
      <c r="BTN1959" s="101"/>
      <c r="BTO1959" s="101"/>
      <c r="BTP1959" s="101"/>
      <c r="BTQ1959" s="101"/>
      <c r="BTR1959" s="101"/>
      <c r="BTS1959" s="101"/>
      <c r="BTT1959" s="101"/>
      <c r="BTU1959" s="101"/>
      <c r="BTV1959" s="101"/>
      <c r="BTW1959" s="101"/>
      <c r="BTX1959" s="101"/>
      <c r="BTY1959" s="101"/>
      <c r="BTZ1959" s="101"/>
      <c r="BUA1959" s="101"/>
      <c r="BUB1959" s="101"/>
      <c r="BUC1959" s="101"/>
      <c r="BUD1959" s="101"/>
      <c r="BUE1959" s="101"/>
      <c r="BUF1959" s="101"/>
      <c r="BUG1959" s="101"/>
      <c r="BUH1959" s="101"/>
      <c r="BUI1959" s="101"/>
      <c r="BUJ1959" s="101"/>
      <c r="BUK1959" s="101"/>
      <c r="BUL1959" s="101"/>
      <c r="BUM1959" s="101"/>
      <c r="BUN1959" s="101"/>
      <c r="BUO1959" s="101"/>
      <c r="BUP1959" s="101"/>
      <c r="BUQ1959" s="101"/>
      <c r="BUR1959" s="101"/>
      <c r="BUS1959" s="101"/>
      <c r="BUT1959" s="101"/>
      <c r="BUU1959" s="101"/>
      <c r="BUV1959" s="101"/>
      <c r="BUW1959" s="101"/>
      <c r="BUX1959" s="101"/>
      <c r="BUY1959" s="101"/>
      <c r="BUZ1959" s="101"/>
      <c r="BVA1959" s="101"/>
      <c r="BVB1959" s="101"/>
      <c r="BVC1959" s="101"/>
      <c r="BVD1959" s="101"/>
      <c r="BVE1959" s="101"/>
      <c r="BVF1959" s="101"/>
      <c r="BVG1959" s="101"/>
      <c r="BVH1959" s="101"/>
      <c r="BVI1959" s="101"/>
      <c r="BVJ1959" s="101"/>
      <c r="BVK1959" s="101"/>
      <c r="BVL1959" s="101"/>
      <c r="BVM1959" s="101"/>
      <c r="BVN1959" s="101"/>
      <c r="BVO1959" s="101"/>
      <c r="BVP1959" s="101"/>
      <c r="BVQ1959" s="101"/>
      <c r="BVR1959" s="101"/>
      <c r="BVS1959" s="101"/>
      <c r="BVT1959" s="101"/>
      <c r="BVU1959" s="101"/>
      <c r="BVV1959" s="101"/>
      <c r="BVW1959" s="101"/>
      <c r="BVX1959" s="101"/>
      <c r="BVY1959" s="101"/>
      <c r="BVZ1959" s="101"/>
      <c r="BWA1959" s="101"/>
      <c r="BWB1959" s="101"/>
      <c r="BWC1959" s="101"/>
      <c r="BWD1959" s="101"/>
      <c r="BWE1959" s="101"/>
      <c r="BWF1959" s="101"/>
      <c r="BWG1959" s="101"/>
      <c r="BWH1959" s="101"/>
      <c r="BWI1959" s="101"/>
      <c r="BWJ1959" s="101"/>
      <c r="BWK1959" s="101"/>
      <c r="BWL1959" s="101"/>
      <c r="BWM1959" s="101"/>
      <c r="BWN1959" s="101"/>
      <c r="BWO1959" s="101"/>
      <c r="BWP1959" s="101"/>
      <c r="BWQ1959" s="101"/>
      <c r="BWR1959" s="101"/>
      <c r="BWS1959" s="101"/>
      <c r="BWT1959" s="101"/>
      <c r="BWU1959" s="101"/>
      <c r="BWV1959" s="101"/>
      <c r="BWW1959" s="101"/>
      <c r="BWX1959" s="101"/>
      <c r="BWY1959" s="101"/>
      <c r="BWZ1959" s="101"/>
      <c r="BXA1959" s="101"/>
      <c r="BXB1959" s="101"/>
      <c r="BXC1959" s="101"/>
      <c r="BXD1959" s="101"/>
      <c r="BXE1959" s="101"/>
      <c r="BXF1959" s="101"/>
      <c r="BXG1959" s="101"/>
      <c r="BXH1959" s="101"/>
      <c r="BXI1959" s="101"/>
      <c r="BXJ1959" s="101"/>
      <c r="BXK1959" s="101"/>
      <c r="BXL1959" s="101"/>
      <c r="BXM1959" s="101"/>
      <c r="BXN1959" s="101"/>
      <c r="BXO1959" s="101"/>
      <c r="BXP1959" s="101"/>
      <c r="BXQ1959" s="101"/>
      <c r="BXR1959" s="101"/>
      <c r="BXS1959" s="101"/>
      <c r="BXT1959" s="101"/>
      <c r="BXU1959" s="101"/>
      <c r="BXV1959" s="101"/>
      <c r="BXW1959" s="101"/>
      <c r="BXX1959" s="101"/>
      <c r="BXY1959" s="101"/>
      <c r="BXZ1959" s="101"/>
      <c r="BYA1959" s="101"/>
      <c r="BYB1959" s="101"/>
      <c r="BYC1959" s="101"/>
      <c r="BYD1959" s="101"/>
      <c r="BYE1959" s="101"/>
      <c r="BYF1959" s="101"/>
      <c r="BYG1959" s="101"/>
      <c r="BYH1959" s="101"/>
      <c r="BYI1959" s="101"/>
      <c r="BYJ1959" s="101"/>
      <c r="BYK1959" s="101"/>
      <c r="BYL1959" s="101"/>
      <c r="BYM1959" s="101"/>
      <c r="BYN1959" s="101"/>
      <c r="BYO1959" s="101"/>
      <c r="BYP1959" s="101"/>
      <c r="BYQ1959" s="101"/>
      <c r="BYR1959" s="101"/>
      <c r="BYS1959" s="101"/>
      <c r="BYT1959" s="101"/>
      <c r="BYU1959" s="101"/>
      <c r="BYV1959" s="101"/>
      <c r="BYW1959" s="101"/>
      <c r="BYX1959" s="101"/>
      <c r="BYY1959" s="101"/>
      <c r="BYZ1959" s="101"/>
      <c r="BZA1959" s="101"/>
      <c r="BZB1959" s="101"/>
      <c r="BZC1959" s="101"/>
      <c r="BZD1959" s="101"/>
      <c r="BZE1959" s="101"/>
      <c r="BZF1959" s="101"/>
      <c r="BZG1959" s="101"/>
      <c r="BZH1959" s="101"/>
      <c r="BZI1959" s="101"/>
      <c r="BZJ1959" s="101"/>
      <c r="BZK1959" s="101"/>
      <c r="BZL1959" s="101"/>
      <c r="BZM1959" s="101"/>
      <c r="BZN1959" s="101"/>
      <c r="BZO1959" s="101"/>
      <c r="BZP1959" s="101"/>
      <c r="BZQ1959" s="101"/>
      <c r="BZR1959" s="101"/>
      <c r="BZS1959" s="101"/>
      <c r="BZT1959" s="101"/>
      <c r="BZU1959" s="101"/>
      <c r="BZV1959" s="101"/>
      <c r="BZW1959" s="101"/>
      <c r="BZX1959" s="101"/>
      <c r="BZY1959" s="101"/>
      <c r="BZZ1959" s="101"/>
      <c r="CAA1959" s="101"/>
      <c r="CAB1959" s="101"/>
      <c r="CAC1959" s="101"/>
      <c r="CAD1959" s="101"/>
      <c r="CAE1959" s="101"/>
      <c r="CAF1959" s="101"/>
      <c r="CAG1959" s="101"/>
      <c r="CAH1959" s="101"/>
      <c r="CAI1959" s="101"/>
      <c r="CAJ1959" s="101"/>
      <c r="CAK1959" s="101"/>
      <c r="CAL1959" s="101"/>
      <c r="CAM1959" s="101"/>
      <c r="CAN1959" s="101"/>
      <c r="CAO1959" s="101"/>
      <c r="CAP1959" s="101"/>
      <c r="CAQ1959" s="101"/>
      <c r="CAR1959" s="101"/>
      <c r="CAS1959" s="101"/>
      <c r="CAT1959" s="101"/>
      <c r="CAU1959" s="101"/>
      <c r="CAV1959" s="101"/>
      <c r="CAW1959" s="101"/>
      <c r="CAX1959" s="101"/>
      <c r="CAY1959" s="101"/>
      <c r="CAZ1959" s="101"/>
      <c r="CBA1959" s="101"/>
      <c r="CBB1959" s="101"/>
      <c r="CBC1959" s="101"/>
      <c r="CBD1959" s="101"/>
      <c r="CBE1959" s="101"/>
      <c r="CBF1959" s="101"/>
      <c r="CBG1959" s="101"/>
      <c r="CBH1959" s="101"/>
      <c r="CBI1959" s="101"/>
      <c r="CBJ1959" s="101"/>
      <c r="CBK1959" s="101"/>
      <c r="CBL1959" s="101"/>
      <c r="CBM1959" s="101"/>
      <c r="CBN1959" s="101"/>
      <c r="CBO1959" s="101"/>
      <c r="CBP1959" s="101"/>
      <c r="CBQ1959" s="101"/>
      <c r="CBR1959" s="101"/>
      <c r="CBS1959" s="101"/>
      <c r="CBT1959" s="101"/>
      <c r="CBU1959" s="101"/>
      <c r="CBV1959" s="101"/>
      <c r="CBW1959" s="101"/>
      <c r="CBX1959" s="101"/>
      <c r="CBY1959" s="101"/>
      <c r="CBZ1959" s="101"/>
      <c r="CCA1959" s="101"/>
      <c r="CCB1959" s="101"/>
      <c r="CCC1959" s="101"/>
      <c r="CCD1959" s="101"/>
      <c r="CCE1959" s="101"/>
      <c r="CCF1959" s="101"/>
      <c r="CCG1959" s="101"/>
      <c r="CCH1959" s="101"/>
      <c r="CCI1959" s="101"/>
      <c r="CCJ1959" s="101"/>
      <c r="CCK1959" s="101"/>
      <c r="CCL1959" s="101"/>
      <c r="CCM1959" s="101"/>
      <c r="CCN1959" s="101"/>
      <c r="CCO1959" s="101"/>
      <c r="CCP1959" s="101"/>
      <c r="CCQ1959" s="101"/>
      <c r="CCR1959" s="101"/>
      <c r="CCS1959" s="101"/>
      <c r="CCT1959" s="101"/>
      <c r="CCU1959" s="101"/>
      <c r="CCV1959" s="101"/>
      <c r="CCW1959" s="101"/>
      <c r="CCX1959" s="101"/>
      <c r="CCY1959" s="101"/>
      <c r="CCZ1959" s="101"/>
      <c r="CDA1959" s="101"/>
      <c r="CDB1959" s="101"/>
      <c r="CDC1959" s="101"/>
      <c r="CDD1959" s="101"/>
      <c r="CDE1959" s="101"/>
      <c r="CDF1959" s="101"/>
      <c r="CDG1959" s="101"/>
      <c r="CDH1959" s="101"/>
      <c r="CDI1959" s="101"/>
      <c r="CDJ1959" s="101"/>
      <c r="CDK1959" s="101"/>
      <c r="CDL1959" s="101"/>
      <c r="CDM1959" s="101"/>
      <c r="CDN1959" s="101"/>
      <c r="CDO1959" s="101"/>
      <c r="CDP1959" s="101"/>
      <c r="CDQ1959" s="101"/>
      <c r="CDR1959" s="101"/>
      <c r="CDS1959" s="101"/>
      <c r="CDT1959" s="101"/>
      <c r="CDU1959" s="101"/>
      <c r="CDV1959" s="101"/>
      <c r="CDW1959" s="101"/>
      <c r="CDX1959" s="101"/>
      <c r="CDY1959" s="101"/>
      <c r="CDZ1959" s="101"/>
      <c r="CEA1959" s="101"/>
      <c r="CEB1959" s="101"/>
      <c r="CEC1959" s="101"/>
      <c r="CED1959" s="101"/>
      <c r="CEE1959" s="101"/>
      <c r="CEF1959" s="101"/>
      <c r="CEG1959" s="101"/>
      <c r="CEH1959" s="101"/>
      <c r="CEI1959" s="101"/>
      <c r="CEJ1959" s="101"/>
      <c r="CEK1959" s="101"/>
      <c r="CEL1959" s="101"/>
      <c r="CEM1959" s="101"/>
      <c r="CEN1959" s="101"/>
      <c r="CEO1959" s="101"/>
      <c r="CEP1959" s="101"/>
      <c r="CEQ1959" s="101"/>
      <c r="CER1959" s="101"/>
      <c r="CES1959" s="101"/>
      <c r="CET1959" s="101"/>
      <c r="CEU1959" s="101"/>
      <c r="CEV1959" s="101"/>
      <c r="CEW1959" s="101"/>
      <c r="CEX1959" s="101"/>
      <c r="CEY1959" s="101"/>
      <c r="CEZ1959" s="101"/>
      <c r="CFA1959" s="101"/>
      <c r="CFB1959" s="101"/>
      <c r="CFC1959" s="101"/>
      <c r="CFD1959" s="101"/>
      <c r="CFE1959" s="101"/>
      <c r="CFF1959" s="101"/>
      <c r="CFG1959" s="101"/>
      <c r="CFH1959" s="101"/>
      <c r="CFI1959" s="101"/>
      <c r="CFJ1959" s="101"/>
      <c r="CFK1959" s="101"/>
      <c r="CFL1959" s="101"/>
      <c r="CFM1959" s="101"/>
      <c r="CFN1959" s="101"/>
      <c r="CFO1959" s="101"/>
      <c r="CFP1959" s="101"/>
      <c r="CFQ1959" s="101"/>
      <c r="CFR1959" s="101"/>
      <c r="CFS1959" s="101"/>
      <c r="CFT1959" s="101"/>
      <c r="CFU1959" s="101"/>
      <c r="CFV1959" s="101"/>
      <c r="CFW1959" s="101"/>
      <c r="CFX1959" s="101"/>
      <c r="CFY1959" s="101"/>
      <c r="CFZ1959" s="101"/>
      <c r="CGA1959" s="101"/>
      <c r="CGB1959" s="101"/>
      <c r="CGC1959" s="101"/>
      <c r="CGD1959" s="101"/>
      <c r="CGE1959" s="101"/>
      <c r="CGF1959" s="101"/>
      <c r="CGG1959" s="101"/>
      <c r="CGH1959" s="101"/>
      <c r="CGI1959" s="101"/>
      <c r="CGJ1959" s="101"/>
      <c r="CGK1959" s="101"/>
      <c r="CGL1959" s="101"/>
      <c r="CGM1959" s="101"/>
      <c r="CGN1959" s="101"/>
      <c r="CGO1959" s="101"/>
      <c r="CGP1959" s="101"/>
      <c r="CGQ1959" s="101"/>
      <c r="CGR1959" s="101"/>
      <c r="CGS1959" s="101"/>
      <c r="CGT1959" s="101"/>
      <c r="CGU1959" s="101"/>
      <c r="CGV1959" s="101"/>
      <c r="CGW1959" s="101"/>
      <c r="CGX1959" s="101"/>
      <c r="CGY1959" s="101"/>
      <c r="CGZ1959" s="101"/>
      <c r="CHA1959" s="101"/>
      <c r="CHB1959" s="101"/>
      <c r="CHC1959" s="101"/>
      <c r="CHD1959" s="101"/>
      <c r="CHE1959" s="101"/>
      <c r="CHF1959" s="101"/>
      <c r="CHG1959" s="101"/>
      <c r="CHH1959" s="101"/>
      <c r="CHI1959" s="101"/>
      <c r="CHJ1959" s="101"/>
      <c r="CHK1959" s="101"/>
      <c r="CHL1959" s="101"/>
      <c r="CHM1959" s="101"/>
      <c r="CHN1959" s="101"/>
      <c r="CHO1959" s="101"/>
      <c r="CHP1959" s="101"/>
      <c r="CHQ1959" s="101"/>
      <c r="CHR1959" s="101"/>
      <c r="CHS1959" s="101"/>
      <c r="CHT1959" s="101"/>
      <c r="CHU1959" s="101"/>
      <c r="CHV1959" s="101"/>
      <c r="CHW1959" s="101"/>
      <c r="CHX1959" s="101"/>
      <c r="CHY1959" s="101"/>
      <c r="CHZ1959" s="101"/>
      <c r="CIA1959" s="101"/>
      <c r="CIB1959" s="101"/>
      <c r="CIC1959" s="101"/>
      <c r="CID1959" s="101"/>
      <c r="CIE1959" s="101"/>
      <c r="CIF1959" s="101"/>
      <c r="CIG1959" s="101"/>
      <c r="CIH1959" s="101"/>
      <c r="CII1959" s="101"/>
      <c r="CIJ1959" s="101"/>
      <c r="CIK1959" s="101"/>
      <c r="CIL1959" s="101"/>
      <c r="CIM1959" s="101"/>
      <c r="CIN1959" s="101"/>
      <c r="CIO1959" s="101"/>
      <c r="CIP1959" s="101"/>
      <c r="CIQ1959" s="101"/>
      <c r="CIR1959" s="101"/>
      <c r="CIS1959" s="101"/>
      <c r="CIT1959" s="101"/>
      <c r="CIU1959" s="101"/>
      <c r="CIV1959" s="101"/>
      <c r="CIW1959" s="101"/>
      <c r="CIX1959" s="101"/>
      <c r="CIY1959" s="101"/>
      <c r="CIZ1959" s="101"/>
      <c r="CJA1959" s="101"/>
      <c r="CJB1959" s="101"/>
      <c r="CJC1959" s="101"/>
      <c r="CJD1959" s="101"/>
      <c r="CJE1959" s="101"/>
      <c r="CJF1959" s="101"/>
      <c r="CJG1959" s="101"/>
      <c r="CJH1959" s="101"/>
      <c r="CJI1959" s="101"/>
      <c r="CJJ1959" s="101"/>
      <c r="CJK1959" s="101"/>
      <c r="CJL1959" s="101"/>
      <c r="CJM1959" s="101"/>
      <c r="CJN1959" s="101"/>
      <c r="CJO1959" s="101"/>
      <c r="CJP1959" s="101"/>
      <c r="CJQ1959" s="101"/>
      <c r="CJR1959" s="101"/>
      <c r="CJS1959" s="101"/>
      <c r="CJT1959" s="101"/>
      <c r="CJU1959" s="101"/>
      <c r="CJV1959" s="101"/>
      <c r="CJW1959" s="101"/>
      <c r="CJX1959" s="101"/>
      <c r="CJY1959" s="101"/>
      <c r="CJZ1959" s="101"/>
      <c r="CKA1959" s="101"/>
      <c r="CKB1959" s="101"/>
      <c r="CKC1959" s="101"/>
      <c r="CKD1959" s="101"/>
      <c r="CKE1959" s="101"/>
      <c r="CKF1959" s="101"/>
      <c r="CKG1959" s="101"/>
      <c r="CKH1959" s="101"/>
      <c r="CKI1959" s="101"/>
      <c r="CKJ1959" s="101"/>
      <c r="CKK1959" s="101"/>
      <c r="CKL1959" s="101"/>
      <c r="CKM1959" s="101"/>
      <c r="CKN1959" s="101"/>
      <c r="CKO1959" s="101"/>
      <c r="CKP1959" s="101"/>
      <c r="CKQ1959" s="101"/>
      <c r="CKR1959" s="101"/>
      <c r="CKS1959" s="101"/>
      <c r="CKT1959" s="101"/>
      <c r="CKU1959" s="101"/>
      <c r="CKV1959" s="101"/>
      <c r="CKW1959" s="101"/>
      <c r="CKX1959" s="101"/>
      <c r="CKY1959" s="101"/>
      <c r="CKZ1959" s="101"/>
      <c r="CLA1959" s="101"/>
      <c r="CLB1959" s="101"/>
      <c r="CLC1959" s="101"/>
      <c r="CLD1959" s="101"/>
      <c r="CLE1959" s="101"/>
      <c r="CLF1959" s="101"/>
      <c r="CLG1959" s="101"/>
      <c r="CLH1959" s="101"/>
      <c r="CLI1959" s="101"/>
      <c r="CLJ1959" s="101"/>
      <c r="CLK1959" s="101"/>
      <c r="CLL1959" s="101"/>
      <c r="CLM1959" s="101"/>
      <c r="CLN1959" s="101"/>
      <c r="CLO1959" s="101"/>
      <c r="CLP1959" s="101"/>
      <c r="CLQ1959" s="101"/>
      <c r="CLR1959" s="101"/>
      <c r="CLS1959" s="101"/>
      <c r="CLT1959" s="101"/>
      <c r="CLU1959" s="101"/>
      <c r="CLV1959" s="101"/>
      <c r="CLW1959" s="101"/>
      <c r="CLX1959" s="101"/>
      <c r="CLY1959" s="101"/>
      <c r="CLZ1959" s="101"/>
      <c r="CMA1959" s="101"/>
      <c r="CMB1959" s="101"/>
      <c r="CMC1959" s="101"/>
      <c r="CMD1959" s="101"/>
      <c r="CME1959" s="101"/>
      <c r="CMF1959" s="101"/>
      <c r="CMG1959" s="101"/>
      <c r="CMH1959" s="101"/>
      <c r="CMI1959" s="101"/>
      <c r="CMJ1959" s="101"/>
      <c r="CMK1959" s="101"/>
      <c r="CML1959" s="101"/>
      <c r="CMM1959" s="101"/>
      <c r="CMN1959" s="101"/>
      <c r="CMO1959" s="101"/>
      <c r="CMP1959" s="101"/>
      <c r="CMQ1959" s="101"/>
      <c r="CMR1959" s="101"/>
      <c r="CMS1959" s="101"/>
      <c r="CMT1959" s="101"/>
      <c r="CMU1959" s="101"/>
      <c r="CMV1959" s="101"/>
      <c r="CMW1959" s="101"/>
      <c r="CMX1959" s="101"/>
      <c r="CMY1959" s="101"/>
      <c r="CMZ1959" s="101"/>
      <c r="CNA1959" s="101"/>
      <c r="CNB1959" s="101"/>
      <c r="CNC1959" s="101"/>
      <c r="CND1959" s="101"/>
      <c r="CNE1959" s="101"/>
      <c r="CNF1959" s="101"/>
      <c r="CNG1959" s="101"/>
      <c r="CNH1959" s="101"/>
      <c r="CNI1959" s="101"/>
      <c r="CNJ1959" s="101"/>
      <c r="CNK1959" s="101"/>
      <c r="CNL1959" s="101"/>
      <c r="CNM1959" s="101"/>
      <c r="CNN1959" s="101"/>
      <c r="CNO1959" s="101"/>
      <c r="CNP1959" s="101"/>
      <c r="CNQ1959" s="101"/>
      <c r="CNR1959" s="101"/>
      <c r="CNS1959" s="101"/>
      <c r="CNT1959" s="101"/>
      <c r="CNU1959" s="101"/>
      <c r="CNV1959" s="101"/>
      <c r="CNW1959" s="101"/>
      <c r="CNX1959" s="101"/>
      <c r="CNY1959" s="101"/>
      <c r="CNZ1959" s="101"/>
      <c r="COA1959" s="101"/>
      <c r="COB1959" s="101"/>
      <c r="COC1959" s="101"/>
      <c r="COD1959" s="101"/>
      <c r="COE1959" s="101"/>
      <c r="COF1959" s="101"/>
      <c r="COG1959" s="101"/>
      <c r="COH1959" s="101"/>
      <c r="COI1959" s="101"/>
      <c r="COJ1959" s="101"/>
      <c r="COK1959" s="101"/>
      <c r="COL1959" s="101"/>
      <c r="COM1959" s="101"/>
      <c r="CON1959" s="101"/>
      <c r="COO1959" s="101"/>
      <c r="COP1959" s="101"/>
      <c r="COQ1959" s="101"/>
      <c r="COR1959" s="101"/>
      <c r="COS1959" s="101"/>
      <c r="COT1959" s="101"/>
      <c r="COU1959" s="101"/>
      <c r="COV1959" s="101"/>
      <c r="COW1959" s="101"/>
      <c r="COX1959" s="101"/>
      <c r="COY1959" s="101"/>
      <c r="COZ1959" s="101"/>
      <c r="CPA1959" s="101"/>
      <c r="CPB1959" s="101"/>
      <c r="CPC1959" s="101"/>
      <c r="CPD1959" s="101"/>
      <c r="CPE1959" s="101"/>
      <c r="CPF1959" s="101"/>
      <c r="CPG1959" s="101"/>
      <c r="CPH1959" s="101"/>
      <c r="CPI1959" s="101"/>
      <c r="CPJ1959" s="101"/>
      <c r="CPK1959" s="101"/>
      <c r="CPL1959" s="101"/>
      <c r="CPM1959" s="101"/>
      <c r="CPN1959" s="101"/>
      <c r="CPO1959" s="101"/>
      <c r="CPP1959" s="101"/>
      <c r="CPQ1959" s="101"/>
      <c r="CPR1959" s="101"/>
      <c r="CPS1959" s="101"/>
      <c r="CPT1959" s="101"/>
      <c r="CPU1959" s="101"/>
      <c r="CPV1959" s="101"/>
      <c r="CPW1959" s="101"/>
      <c r="CPX1959" s="101"/>
      <c r="CPY1959" s="101"/>
      <c r="CPZ1959" s="101"/>
      <c r="CQA1959" s="101"/>
      <c r="CQB1959" s="101"/>
      <c r="CQC1959" s="101"/>
      <c r="CQD1959" s="101"/>
      <c r="CQE1959" s="101"/>
      <c r="CQF1959" s="101"/>
      <c r="CQG1959" s="101"/>
      <c r="CQH1959" s="101"/>
      <c r="CQI1959" s="101"/>
      <c r="CQJ1959" s="101"/>
      <c r="CQK1959" s="101"/>
      <c r="CQL1959" s="101"/>
      <c r="CQM1959" s="101"/>
      <c r="CQN1959" s="101"/>
      <c r="CQO1959" s="101"/>
      <c r="CQP1959" s="101"/>
      <c r="CQQ1959" s="101"/>
      <c r="CQR1959" s="101"/>
      <c r="CQS1959" s="101"/>
      <c r="CQT1959" s="101"/>
      <c r="CQU1959" s="101"/>
      <c r="CQV1959" s="101"/>
      <c r="CQW1959" s="101"/>
      <c r="CQX1959" s="101"/>
      <c r="CQY1959" s="101"/>
      <c r="CQZ1959" s="101"/>
      <c r="CRA1959" s="101"/>
      <c r="CRB1959" s="101"/>
      <c r="CRC1959" s="101"/>
      <c r="CRD1959" s="101"/>
      <c r="CRE1959" s="101"/>
      <c r="CRF1959" s="101"/>
      <c r="CRG1959" s="101"/>
      <c r="CRH1959" s="101"/>
      <c r="CRI1959" s="101"/>
      <c r="CRJ1959" s="101"/>
      <c r="CRK1959" s="101"/>
      <c r="CRL1959" s="101"/>
      <c r="CRM1959" s="101"/>
      <c r="CRN1959" s="101"/>
      <c r="CRO1959" s="101"/>
      <c r="CRP1959" s="101"/>
      <c r="CRQ1959" s="101"/>
      <c r="CRR1959" s="101"/>
      <c r="CRS1959" s="101"/>
      <c r="CRT1959" s="101"/>
      <c r="CRU1959" s="101"/>
      <c r="CRV1959" s="101"/>
      <c r="CRW1959" s="101"/>
      <c r="CRX1959" s="101"/>
      <c r="CRY1959" s="101"/>
      <c r="CRZ1959" s="101"/>
      <c r="CSA1959" s="101"/>
      <c r="CSB1959" s="101"/>
      <c r="CSC1959" s="101"/>
      <c r="CSD1959" s="101"/>
      <c r="CSE1959" s="101"/>
      <c r="CSF1959" s="101"/>
      <c r="CSG1959" s="101"/>
      <c r="CSH1959" s="101"/>
      <c r="CSI1959" s="101"/>
      <c r="CSJ1959" s="101"/>
      <c r="CSK1959" s="101"/>
      <c r="CSL1959" s="101"/>
      <c r="CSM1959" s="101"/>
      <c r="CSN1959" s="101"/>
      <c r="CSO1959" s="101"/>
      <c r="CSP1959" s="101"/>
      <c r="CSQ1959" s="101"/>
      <c r="CSR1959" s="101"/>
      <c r="CSS1959" s="101"/>
      <c r="CST1959" s="101"/>
      <c r="CSU1959" s="101"/>
      <c r="CSV1959" s="101"/>
      <c r="CSW1959" s="101"/>
      <c r="CSX1959" s="101"/>
      <c r="CSY1959" s="101"/>
      <c r="CSZ1959" s="101"/>
      <c r="CTA1959" s="101"/>
      <c r="CTB1959" s="101"/>
      <c r="CTC1959" s="101"/>
      <c r="CTD1959" s="101"/>
      <c r="CTE1959" s="101"/>
      <c r="CTF1959" s="101"/>
      <c r="CTG1959" s="101"/>
      <c r="CTH1959" s="101"/>
      <c r="CTI1959" s="101"/>
      <c r="CTJ1959" s="101"/>
      <c r="CTK1959" s="101"/>
      <c r="CTL1959" s="101"/>
      <c r="CTM1959" s="101"/>
      <c r="CTN1959" s="101"/>
      <c r="CTO1959" s="101"/>
      <c r="CTP1959" s="101"/>
      <c r="CTQ1959" s="101"/>
      <c r="CTR1959" s="101"/>
      <c r="CTS1959" s="101"/>
      <c r="CTT1959" s="101"/>
      <c r="CTU1959" s="101"/>
      <c r="CTV1959" s="101"/>
      <c r="CTW1959" s="101"/>
      <c r="CTX1959" s="101"/>
      <c r="CTY1959" s="101"/>
      <c r="CTZ1959" s="101"/>
      <c r="CUA1959" s="101"/>
      <c r="CUB1959" s="101"/>
      <c r="CUC1959" s="101"/>
      <c r="CUD1959" s="101"/>
      <c r="CUE1959" s="101"/>
      <c r="CUF1959" s="101"/>
      <c r="CUG1959" s="101"/>
      <c r="CUH1959" s="101"/>
      <c r="CUI1959" s="101"/>
      <c r="CUJ1959" s="101"/>
      <c r="CUK1959" s="101"/>
      <c r="CUL1959" s="101"/>
      <c r="CUM1959" s="101"/>
      <c r="CUN1959" s="101"/>
      <c r="CUO1959" s="101"/>
      <c r="CUP1959" s="101"/>
      <c r="CUQ1959" s="101"/>
      <c r="CUR1959" s="101"/>
      <c r="CUS1959" s="101"/>
      <c r="CUT1959" s="101"/>
      <c r="CUU1959" s="101"/>
      <c r="CUV1959" s="101"/>
      <c r="CUW1959" s="101"/>
      <c r="CUX1959" s="101"/>
      <c r="CUY1959" s="101"/>
      <c r="CUZ1959" s="101"/>
      <c r="CVA1959" s="101"/>
      <c r="CVB1959" s="101"/>
      <c r="CVC1959" s="101"/>
      <c r="CVD1959" s="101"/>
      <c r="CVE1959" s="101"/>
      <c r="CVF1959" s="101"/>
      <c r="CVG1959" s="101"/>
      <c r="CVH1959" s="101"/>
      <c r="CVI1959" s="101"/>
      <c r="CVJ1959" s="101"/>
      <c r="CVK1959" s="101"/>
      <c r="CVL1959" s="101"/>
      <c r="CVM1959" s="101"/>
      <c r="CVN1959" s="101"/>
      <c r="CVO1959" s="101"/>
      <c r="CVP1959" s="101"/>
      <c r="CVQ1959" s="101"/>
      <c r="CVR1959" s="101"/>
      <c r="CVS1959" s="101"/>
      <c r="CVT1959" s="101"/>
      <c r="CVU1959" s="101"/>
      <c r="CVV1959" s="101"/>
      <c r="CVW1959" s="101"/>
      <c r="CVX1959" s="101"/>
      <c r="CVY1959" s="101"/>
      <c r="CVZ1959" s="101"/>
      <c r="CWA1959" s="101"/>
      <c r="CWB1959" s="101"/>
      <c r="CWC1959" s="101"/>
      <c r="CWD1959" s="101"/>
      <c r="CWE1959" s="101"/>
      <c r="CWF1959" s="101"/>
      <c r="CWG1959" s="101"/>
      <c r="CWH1959" s="101"/>
      <c r="CWI1959" s="101"/>
      <c r="CWJ1959" s="101"/>
      <c r="CWK1959" s="101"/>
      <c r="CWL1959" s="101"/>
      <c r="CWM1959" s="101"/>
      <c r="CWN1959" s="101"/>
      <c r="CWO1959" s="101"/>
      <c r="CWP1959" s="101"/>
      <c r="CWQ1959" s="101"/>
      <c r="CWR1959" s="101"/>
      <c r="CWS1959" s="101"/>
      <c r="CWT1959" s="101"/>
      <c r="CWU1959" s="101"/>
      <c r="CWV1959" s="101"/>
      <c r="CWW1959" s="101"/>
      <c r="CWX1959" s="101"/>
      <c r="CWY1959" s="101"/>
      <c r="CWZ1959" s="101"/>
      <c r="CXA1959" s="101"/>
      <c r="CXB1959" s="101"/>
      <c r="CXC1959" s="101"/>
      <c r="CXD1959" s="101"/>
      <c r="CXE1959" s="101"/>
      <c r="CXF1959" s="101"/>
      <c r="CXG1959" s="101"/>
      <c r="CXH1959" s="101"/>
      <c r="CXI1959" s="101"/>
      <c r="CXJ1959" s="101"/>
      <c r="CXK1959" s="101"/>
      <c r="CXL1959" s="101"/>
      <c r="CXM1959" s="101"/>
      <c r="CXN1959" s="101"/>
      <c r="CXO1959" s="101"/>
      <c r="CXP1959" s="101"/>
      <c r="CXQ1959" s="101"/>
      <c r="CXR1959" s="101"/>
      <c r="CXS1959" s="101"/>
      <c r="CXT1959" s="101"/>
      <c r="CXU1959" s="101"/>
      <c r="CXV1959" s="101"/>
      <c r="CXW1959" s="101"/>
      <c r="CXX1959" s="101"/>
      <c r="CXY1959" s="101"/>
      <c r="CXZ1959" s="101"/>
      <c r="CYA1959" s="101"/>
      <c r="CYB1959" s="101"/>
      <c r="CYC1959" s="101"/>
      <c r="CYD1959" s="101"/>
      <c r="CYE1959" s="101"/>
      <c r="CYF1959" s="101"/>
      <c r="CYG1959" s="101"/>
      <c r="CYH1959" s="101"/>
      <c r="CYI1959" s="101"/>
      <c r="CYJ1959" s="101"/>
      <c r="CYK1959" s="101"/>
      <c r="CYL1959" s="101"/>
      <c r="CYM1959" s="101"/>
      <c r="CYN1959" s="101"/>
      <c r="CYO1959" s="101"/>
      <c r="CYP1959" s="101"/>
      <c r="CYQ1959" s="101"/>
      <c r="CYR1959" s="101"/>
      <c r="CYS1959" s="101"/>
      <c r="CYT1959" s="101"/>
      <c r="CYU1959" s="101"/>
      <c r="CYV1959" s="101"/>
      <c r="CYW1959" s="101"/>
      <c r="CYX1959" s="101"/>
      <c r="CYY1959" s="101"/>
      <c r="CYZ1959" s="101"/>
      <c r="CZA1959" s="101"/>
      <c r="CZB1959" s="101"/>
      <c r="CZC1959" s="101"/>
      <c r="CZD1959" s="101"/>
      <c r="CZE1959" s="101"/>
      <c r="CZF1959" s="101"/>
      <c r="CZG1959" s="101"/>
      <c r="CZH1959" s="101"/>
      <c r="CZI1959" s="101"/>
      <c r="CZJ1959" s="101"/>
      <c r="CZK1959" s="101"/>
      <c r="CZL1959" s="101"/>
      <c r="CZM1959" s="101"/>
      <c r="CZN1959" s="101"/>
      <c r="CZO1959" s="101"/>
      <c r="CZP1959" s="101"/>
      <c r="CZQ1959" s="101"/>
      <c r="CZR1959" s="101"/>
      <c r="CZS1959" s="101"/>
      <c r="CZT1959" s="101"/>
      <c r="CZU1959" s="101"/>
      <c r="CZV1959" s="101"/>
      <c r="CZW1959" s="101"/>
      <c r="CZX1959" s="101"/>
      <c r="CZY1959" s="101"/>
      <c r="CZZ1959" s="101"/>
      <c r="DAA1959" s="101"/>
      <c r="DAB1959" s="101"/>
      <c r="DAC1959" s="101"/>
      <c r="DAD1959" s="101"/>
      <c r="DAE1959" s="101"/>
      <c r="DAF1959" s="101"/>
      <c r="DAG1959" s="101"/>
      <c r="DAH1959" s="101"/>
      <c r="DAI1959" s="101"/>
      <c r="DAJ1959" s="101"/>
      <c r="DAK1959" s="101"/>
      <c r="DAL1959" s="101"/>
      <c r="DAM1959" s="101"/>
      <c r="DAN1959" s="101"/>
      <c r="DAO1959" s="101"/>
      <c r="DAP1959" s="101"/>
      <c r="DAQ1959" s="101"/>
      <c r="DAR1959" s="101"/>
      <c r="DAS1959" s="101"/>
      <c r="DAT1959" s="101"/>
      <c r="DAU1959" s="101"/>
      <c r="DAV1959" s="101"/>
      <c r="DAW1959" s="101"/>
      <c r="DAX1959" s="101"/>
      <c r="DAY1959" s="101"/>
      <c r="DAZ1959" s="101"/>
      <c r="DBA1959" s="101"/>
      <c r="DBB1959" s="101"/>
      <c r="DBC1959" s="101"/>
      <c r="DBD1959" s="101"/>
      <c r="DBE1959" s="101"/>
      <c r="DBF1959" s="101"/>
      <c r="DBG1959" s="101"/>
      <c r="DBH1959" s="101"/>
      <c r="DBI1959" s="101"/>
      <c r="DBJ1959" s="101"/>
      <c r="DBK1959" s="101"/>
      <c r="DBL1959" s="101"/>
      <c r="DBM1959" s="101"/>
      <c r="DBN1959" s="101"/>
      <c r="DBO1959" s="101"/>
      <c r="DBP1959" s="101"/>
      <c r="DBQ1959" s="101"/>
      <c r="DBR1959" s="101"/>
      <c r="DBS1959" s="101"/>
      <c r="DBT1959" s="101"/>
      <c r="DBU1959" s="101"/>
      <c r="DBV1959" s="101"/>
      <c r="DBW1959" s="101"/>
      <c r="DBX1959" s="101"/>
      <c r="DBY1959" s="101"/>
      <c r="DBZ1959" s="101"/>
      <c r="DCA1959" s="101"/>
      <c r="DCB1959" s="101"/>
      <c r="DCC1959" s="101"/>
      <c r="DCD1959" s="101"/>
      <c r="DCE1959" s="101"/>
      <c r="DCF1959" s="101"/>
      <c r="DCG1959" s="101"/>
      <c r="DCH1959" s="101"/>
      <c r="DCI1959" s="101"/>
      <c r="DCJ1959" s="101"/>
      <c r="DCK1959" s="101"/>
      <c r="DCL1959" s="101"/>
      <c r="DCM1959" s="101"/>
      <c r="DCN1959" s="101"/>
      <c r="DCO1959" s="101"/>
      <c r="DCP1959" s="101"/>
      <c r="DCQ1959" s="101"/>
      <c r="DCR1959" s="101"/>
      <c r="DCS1959" s="101"/>
      <c r="DCT1959" s="101"/>
      <c r="DCU1959" s="101"/>
      <c r="DCV1959" s="101"/>
      <c r="DCW1959" s="101"/>
      <c r="DCX1959" s="101"/>
      <c r="DCY1959" s="101"/>
      <c r="DCZ1959" s="101"/>
      <c r="DDA1959" s="101"/>
      <c r="DDB1959" s="101"/>
      <c r="DDC1959" s="101"/>
      <c r="DDD1959" s="101"/>
      <c r="DDE1959" s="101"/>
      <c r="DDF1959" s="101"/>
      <c r="DDG1959" s="101"/>
      <c r="DDH1959" s="101"/>
      <c r="DDI1959" s="101"/>
      <c r="DDJ1959" s="101"/>
      <c r="DDK1959" s="101"/>
      <c r="DDL1959" s="101"/>
      <c r="DDM1959" s="101"/>
      <c r="DDN1959" s="101"/>
      <c r="DDO1959" s="101"/>
      <c r="DDP1959" s="101"/>
      <c r="DDQ1959" s="101"/>
      <c r="DDR1959" s="101"/>
      <c r="DDS1959" s="101"/>
      <c r="DDT1959" s="101"/>
      <c r="DDU1959" s="101"/>
      <c r="DDV1959" s="101"/>
      <c r="DDW1959" s="101"/>
      <c r="DDX1959" s="101"/>
      <c r="DDY1959" s="101"/>
      <c r="DDZ1959" s="101"/>
      <c r="DEA1959" s="101"/>
      <c r="DEB1959" s="101"/>
      <c r="DEC1959" s="101"/>
      <c r="DED1959" s="101"/>
      <c r="DEE1959" s="101"/>
      <c r="DEF1959" s="101"/>
      <c r="DEG1959" s="101"/>
      <c r="DEH1959" s="101"/>
      <c r="DEI1959" s="101"/>
      <c r="DEJ1959" s="101"/>
      <c r="DEK1959" s="101"/>
      <c r="DEL1959" s="101"/>
      <c r="DEM1959" s="101"/>
      <c r="DEN1959" s="101"/>
      <c r="DEO1959" s="101"/>
      <c r="DEP1959" s="101"/>
      <c r="DEQ1959" s="101"/>
      <c r="DER1959" s="101"/>
      <c r="DES1959" s="101"/>
      <c r="DET1959" s="101"/>
      <c r="DEU1959" s="101"/>
      <c r="DEV1959" s="101"/>
      <c r="DEW1959" s="101"/>
      <c r="DEX1959" s="101"/>
      <c r="DEY1959" s="101"/>
      <c r="DEZ1959" s="101"/>
      <c r="DFA1959" s="101"/>
      <c r="DFB1959" s="101"/>
      <c r="DFC1959" s="101"/>
      <c r="DFD1959" s="101"/>
      <c r="DFE1959" s="101"/>
      <c r="DFF1959" s="101"/>
      <c r="DFG1959" s="101"/>
      <c r="DFH1959" s="101"/>
      <c r="DFI1959" s="101"/>
      <c r="DFJ1959" s="101"/>
      <c r="DFK1959" s="101"/>
      <c r="DFL1959" s="101"/>
      <c r="DFM1959" s="101"/>
      <c r="DFN1959" s="101"/>
      <c r="DFO1959" s="101"/>
      <c r="DFP1959" s="101"/>
      <c r="DFQ1959" s="101"/>
      <c r="DFR1959" s="101"/>
      <c r="DFS1959" s="101"/>
      <c r="DFT1959" s="101"/>
      <c r="DFU1959" s="101"/>
      <c r="DFV1959" s="101"/>
      <c r="DFW1959" s="101"/>
      <c r="DFX1959" s="101"/>
      <c r="DFY1959" s="101"/>
      <c r="DFZ1959" s="101"/>
      <c r="DGA1959" s="101"/>
      <c r="DGB1959" s="101"/>
      <c r="DGC1959" s="101"/>
      <c r="DGD1959" s="101"/>
      <c r="DGE1959" s="101"/>
      <c r="DGF1959" s="101"/>
      <c r="DGG1959" s="101"/>
      <c r="DGH1959" s="101"/>
      <c r="DGI1959" s="101"/>
      <c r="DGJ1959" s="101"/>
      <c r="DGK1959" s="101"/>
      <c r="DGL1959" s="101"/>
      <c r="DGM1959" s="101"/>
      <c r="DGN1959" s="101"/>
      <c r="DGO1959" s="101"/>
      <c r="DGP1959" s="101"/>
      <c r="DGQ1959" s="101"/>
      <c r="DGR1959" s="101"/>
      <c r="DGS1959" s="101"/>
      <c r="DGT1959" s="101"/>
      <c r="DGU1959" s="101"/>
      <c r="DGV1959" s="101"/>
      <c r="DGW1959" s="101"/>
      <c r="DGX1959" s="101"/>
      <c r="DGY1959" s="101"/>
      <c r="DGZ1959" s="101"/>
      <c r="DHA1959" s="101"/>
      <c r="DHB1959" s="101"/>
      <c r="DHC1959" s="101"/>
      <c r="DHD1959" s="101"/>
      <c r="DHE1959" s="101"/>
      <c r="DHF1959" s="101"/>
      <c r="DHG1959" s="101"/>
      <c r="DHH1959" s="101"/>
      <c r="DHI1959" s="101"/>
      <c r="DHJ1959" s="101"/>
      <c r="DHK1959" s="101"/>
      <c r="DHL1959" s="101"/>
      <c r="DHM1959" s="101"/>
      <c r="DHN1959" s="101"/>
      <c r="DHO1959" s="101"/>
      <c r="DHP1959" s="101"/>
      <c r="DHQ1959" s="101"/>
      <c r="DHR1959" s="101"/>
      <c r="DHS1959" s="101"/>
      <c r="DHT1959" s="101"/>
      <c r="DHU1959" s="101"/>
      <c r="DHV1959" s="101"/>
      <c r="DHW1959" s="101"/>
      <c r="DHX1959" s="101"/>
      <c r="DHY1959" s="101"/>
      <c r="DHZ1959" s="101"/>
      <c r="DIA1959" s="101"/>
      <c r="DIB1959" s="101"/>
      <c r="DIC1959" s="101"/>
      <c r="DID1959" s="101"/>
      <c r="DIE1959" s="101"/>
      <c r="DIF1959" s="101"/>
      <c r="DIG1959" s="101"/>
      <c r="DIH1959" s="101"/>
      <c r="DII1959" s="101"/>
      <c r="DIJ1959" s="101"/>
      <c r="DIK1959" s="101"/>
      <c r="DIL1959" s="101"/>
      <c r="DIM1959" s="101"/>
      <c r="DIN1959" s="101"/>
      <c r="DIO1959" s="101"/>
      <c r="DIP1959" s="101"/>
      <c r="DIQ1959" s="101"/>
      <c r="DIR1959" s="101"/>
      <c r="DIS1959" s="101"/>
      <c r="DIT1959" s="101"/>
      <c r="DIU1959" s="101"/>
      <c r="DIV1959" s="101"/>
      <c r="DIW1959" s="101"/>
      <c r="DIX1959" s="101"/>
      <c r="DIY1959" s="101"/>
      <c r="DIZ1959" s="101"/>
      <c r="DJA1959" s="101"/>
      <c r="DJB1959" s="101"/>
      <c r="DJC1959" s="101"/>
      <c r="DJD1959" s="101"/>
      <c r="DJE1959" s="101"/>
      <c r="DJF1959" s="101"/>
      <c r="DJG1959" s="101"/>
      <c r="DJH1959" s="101"/>
      <c r="DJI1959" s="101"/>
      <c r="DJJ1959" s="101"/>
      <c r="DJK1959" s="101"/>
      <c r="DJL1959" s="101"/>
      <c r="DJM1959" s="101"/>
      <c r="DJN1959" s="101"/>
      <c r="DJO1959" s="101"/>
      <c r="DJP1959" s="101"/>
      <c r="DJQ1959" s="101"/>
      <c r="DJR1959" s="101"/>
      <c r="DJS1959" s="101"/>
      <c r="DJT1959" s="101"/>
      <c r="DJU1959" s="101"/>
      <c r="DJV1959" s="101"/>
      <c r="DJW1959" s="101"/>
      <c r="DJX1959" s="101"/>
      <c r="DJY1959" s="101"/>
      <c r="DJZ1959" s="101"/>
      <c r="DKA1959" s="101"/>
      <c r="DKB1959" s="101"/>
      <c r="DKC1959" s="101"/>
      <c r="DKD1959" s="101"/>
      <c r="DKE1959" s="101"/>
      <c r="DKF1959" s="101"/>
      <c r="DKG1959" s="101"/>
      <c r="DKH1959" s="101"/>
      <c r="DKI1959" s="101"/>
      <c r="DKJ1959" s="101"/>
      <c r="DKK1959" s="101"/>
      <c r="DKL1959" s="101"/>
      <c r="DKM1959" s="101"/>
      <c r="DKN1959" s="101"/>
      <c r="DKO1959" s="101"/>
      <c r="DKP1959" s="101"/>
      <c r="DKQ1959" s="101"/>
      <c r="DKR1959" s="101"/>
      <c r="DKS1959" s="101"/>
      <c r="DKT1959" s="101"/>
      <c r="DKU1959" s="101"/>
      <c r="DKV1959" s="101"/>
      <c r="DKW1959" s="101"/>
      <c r="DKX1959" s="101"/>
      <c r="DKY1959" s="101"/>
      <c r="DKZ1959" s="101"/>
      <c r="DLA1959" s="101"/>
      <c r="DLB1959" s="101"/>
      <c r="DLC1959" s="101"/>
      <c r="DLD1959" s="101"/>
      <c r="DLE1959" s="101"/>
      <c r="DLF1959" s="101"/>
      <c r="DLG1959" s="101"/>
      <c r="DLH1959" s="101"/>
      <c r="DLI1959" s="101"/>
      <c r="DLJ1959" s="101"/>
      <c r="DLK1959" s="101"/>
      <c r="DLL1959" s="101"/>
      <c r="DLM1959" s="101"/>
      <c r="DLN1959" s="101"/>
      <c r="DLO1959" s="101"/>
      <c r="DLP1959" s="101"/>
      <c r="DLQ1959" s="101"/>
      <c r="DLR1959" s="101"/>
      <c r="DLS1959" s="101"/>
      <c r="DLT1959" s="101"/>
      <c r="DLU1959" s="101"/>
      <c r="DLV1959" s="101"/>
      <c r="DLW1959" s="101"/>
      <c r="DLX1959" s="101"/>
      <c r="DLY1959" s="101"/>
      <c r="DLZ1959" s="101"/>
      <c r="DMA1959" s="101"/>
      <c r="DMB1959" s="101"/>
      <c r="DMC1959" s="101"/>
      <c r="DMD1959" s="101"/>
      <c r="DME1959" s="101"/>
      <c r="DMF1959" s="101"/>
      <c r="DMG1959" s="101"/>
      <c r="DMH1959" s="101"/>
      <c r="DMI1959" s="101"/>
      <c r="DMJ1959" s="101"/>
      <c r="DMK1959" s="101"/>
      <c r="DML1959" s="101"/>
      <c r="DMM1959" s="101"/>
      <c r="DMN1959" s="101"/>
      <c r="DMO1959" s="101"/>
      <c r="DMP1959" s="101"/>
      <c r="DMQ1959" s="101"/>
      <c r="DMR1959" s="101"/>
      <c r="DMS1959" s="101"/>
      <c r="DMT1959" s="101"/>
      <c r="DMU1959" s="101"/>
      <c r="DMV1959" s="101"/>
      <c r="DMW1959" s="101"/>
      <c r="DMX1959" s="101"/>
      <c r="DMY1959" s="101"/>
      <c r="DMZ1959" s="101"/>
      <c r="DNA1959" s="101"/>
      <c r="DNB1959" s="101"/>
      <c r="DNC1959" s="101"/>
      <c r="DND1959" s="101"/>
      <c r="DNE1959" s="101"/>
      <c r="DNF1959" s="101"/>
      <c r="DNG1959" s="101"/>
      <c r="DNH1959" s="101"/>
      <c r="DNI1959" s="101"/>
      <c r="DNJ1959" s="101"/>
      <c r="DNK1959" s="101"/>
      <c r="DNL1959" s="101"/>
      <c r="DNM1959" s="101"/>
      <c r="DNN1959" s="101"/>
      <c r="DNO1959" s="101"/>
      <c r="DNP1959" s="101"/>
      <c r="DNQ1959" s="101"/>
      <c r="DNR1959" s="101"/>
      <c r="DNS1959" s="101"/>
      <c r="DNT1959" s="101"/>
      <c r="DNU1959" s="101"/>
      <c r="DNV1959" s="101"/>
      <c r="DNW1959" s="101"/>
      <c r="DNX1959" s="101"/>
      <c r="DNY1959" s="101"/>
      <c r="DNZ1959" s="101"/>
      <c r="DOA1959" s="101"/>
      <c r="DOB1959" s="101"/>
      <c r="DOC1959" s="101"/>
      <c r="DOD1959" s="101"/>
      <c r="DOE1959" s="101"/>
      <c r="DOF1959" s="101"/>
      <c r="DOG1959" s="101"/>
      <c r="DOH1959" s="101"/>
      <c r="DOI1959" s="101"/>
      <c r="DOJ1959" s="101"/>
      <c r="DOK1959" s="101"/>
      <c r="DOL1959" s="101"/>
      <c r="DOM1959" s="101"/>
      <c r="DON1959" s="101"/>
      <c r="DOO1959" s="101"/>
      <c r="DOP1959" s="101"/>
      <c r="DOQ1959" s="101"/>
      <c r="DOR1959" s="101"/>
      <c r="DOS1959" s="101"/>
      <c r="DOT1959" s="101"/>
      <c r="DOU1959" s="101"/>
      <c r="DOV1959" s="101"/>
      <c r="DOW1959" s="101"/>
      <c r="DOX1959" s="101"/>
      <c r="DOY1959" s="101"/>
      <c r="DOZ1959" s="101"/>
      <c r="DPA1959" s="101"/>
      <c r="DPB1959" s="101"/>
      <c r="DPC1959" s="101"/>
      <c r="DPD1959" s="101"/>
      <c r="DPE1959" s="101"/>
      <c r="DPF1959" s="101"/>
      <c r="DPG1959" s="101"/>
      <c r="DPH1959" s="101"/>
      <c r="DPI1959" s="101"/>
      <c r="DPJ1959" s="101"/>
      <c r="DPK1959" s="101"/>
      <c r="DPL1959" s="101"/>
      <c r="DPM1959" s="101"/>
      <c r="DPN1959" s="101"/>
      <c r="DPO1959" s="101"/>
      <c r="DPP1959" s="101"/>
      <c r="DPQ1959" s="101"/>
      <c r="DPR1959" s="101"/>
      <c r="DPS1959" s="101"/>
      <c r="DPT1959" s="101"/>
      <c r="DPU1959" s="101"/>
      <c r="DPV1959" s="101"/>
      <c r="DPW1959" s="101"/>
      <c r="DPX1959" s="101"/>
      <c r="DPY1959" s="101"/>
      <c r="DPZ1959" s="101"/>
      <c r="DQA1959" s="101"/>
      <c r="DQB1959" s="101"/>
      <c r="DQC1959" s="101"/>
      <c r="DQD1959" s="101"/>
      <c r="DQE1959" s="101"/>
      <c r="DQF1959" s="101"/>
      <c r="DQG1959" s="101"/>
      <c r="DQH1959" s="101"/>
      <c r="DQI1959" s="101"/>
      <c r="DQJ1959" s="101"/>
      <c r="DQK1959" s="101"/>
      <c r="DQL1959" s="101"/>
      <c r="DQM1959" s="101"/>
      <c r="DQN1959" s="101"/>
      <c r="DQO1959" s="101"/>
      <c r="DQP1959" s="101"/>
      <c r="DQQ1959" s="101"/>
      <c r="DQR1959" s="101"/>
      <c r="DQS1959" s="101"/>
      <c r="DQT1959" s="101"/>
      <c r="DQU1959" s="101"/>
      <c r="DQV1959" s="101"/>
      <c r="DQW1959" s="101"/>
      <c r="DQX1959" s="101"/>
      <c r="DQY1959" s="101"/>
      <c r="DQZ1959" s="101"/>
      <c r="DRA1959" s="101"/>
      <c r="DRB1959" s="101"/>
      <c r="DRC1959" s="101"/>
      <c r="DRD1959" s="101"/>
      <c r="DRE1959" s="101"/>
      <c r="DRF1959" s="101"/>
      <c r="DRG1959" s="101"/>
      <c r="DRH1959" s="101"/>
      <c r="DRI1959" s="101"/>
      <c r="DRJ1959" s="101"/>
      <c r="DRK1959" s="101"/>
      <c r="DRL1959" s="101"/>
      <c r="DRM1959" s="101"/>
      <c r="DRN1959" s="101"/>
      <c r="DRO1959" s="101"/>
      <c r="DRP1959" s="101"/>
      <c r="DRQ1959" s="101"/>
      <c r="DRR1959" s="101"/>
      <c r="DRS1959" s="101"/>
      <c r="DRT1959" s="101"/>
      <c r="DRU1959" s="101"/>
      <c r="DRV1959" s="101"/>
      <c r="DRW1959" s="101"/>
      <c r="DRX1959" s="101"/>
      <c r="DRY1959" s="101"/>
      <c r="DRZ1959" s="101"/>
      <c r="DSA1959" s="101"/>
      <c r="DSB1959" s="101"/>
      <c r="DSC1959" s="101"/>
      <c r="DSD1959" s="101"/>
      <c r="DSE1959" s="101"/>
      <c r="DSF1959" s="101"/>
      <c r="DSG1959" s="101"/>
      <c r="DSH1959" s="101"/>
      <c r="DSI1959" s="101"/>
      <c r="DSJ1959" s="101"/>
      <c r="DSK1959" s="101"/>
      <c r="DSL1959" s="101"/>
      <c r="DSM1959" s="101"/>
      <c r="DSN1959" s="101"/>
      <c r="DSO1959" s="101"/>
      <c r="DSP1959" s="101"/>
      <c r="DSQ1959" s="101"/>
      <c r="DSR1959" s="101"/>
      <c r="DSS1959" s="101"/>
      <c r="DST1959" s="101"/>
      <c r="DSU1959" s="101"/>
      <c r="DSV1959" s="101"/>
      <c r="DSW1959" s="101"/>
      <c r="DSX1959" s="101"/>
      <c r="DSY1959" s="101"/>
      <c r="DSZ1959" s="101"/>
      <c r="DTA1959" s="101"/>
      <c r="DTB1959" s="101"/>
      <c r="DTC1959" s="101"/>
      <c r="DTD1959" s="101"/>
      <c r="DTE1959" s="101"/>
      <c r="DTF1959" s="101"/>
      <c r="DTG1959" s="101"/>
      <c r="DTH1959" s="101"/>
      <c r="DTI1959" s="101"/>
      <c r="DTJ1959" s="101"/>
      <c r="DTK1959" s="101"/>
      <c r="DTL1959" s="101"/>
      <c r="DTM1959" s="101"/>
      <c r="DTN1959" s="101"/>
      <c r="DTO1959" s="101"/>
      <c r="DTP1959" s="101"/>
      <c r="DTQ1959" s="101"/>
      <c r="DTR1959" s="101"/>
      <c r="DTS1959" s="101"/>
      <c r="DTT1959" s="101"/>
      <c r="DTU1959" s="101"/>
      <c r="DTV1959" s="101"/>
      <c r="DTW1959" s="101"/>
      <c r="DTX1959" s="101"/>
      <c r="DTY1959" s="101"/>
      <c r="DTZ1959" s="101"/>
      <c r="DUA1959" s="101"/>
      <c r="DUB1959" s="101"/>
      <c r="DUC1959" s="101"/>
      <c r="DUD1959" s="101"/>
      <c r="DUE1959" s="101"/>
      <c r="DUF1959" s="101"/>
      <c r="DUG1959" s="101"/>
      <c r="DUH1959" s="101"/>
      <c r="DUI1959" s="101"/>
      <c r="DUJ1959" s="101"/>
      <c r="DUK1959" s="101"/>
      <c r="DUL1959" s="101"/>
      <c r="DUM1959" s="101"/>
      <c r="DUN1959" s="101"/>
      <c r="DUO1959" s="101"/>
      <c r="DUP1959" s="101"/>
      <c r="DUQ1959" s="101"/>
      <c r="DUR1959" s="101"/>
      <c r="DUS1959" s="101"/>
      <c r="DUT1959" s="101"/>
      <c r="DUU1959" s="101"/>
      <c r="DUV1959" s="101"/>
      <c r="DUW1959" s="101"/>
      <c r="DUX1959" s="101"/>
      <c r="DUY1959" s="101"/>
      <c r="DUZ1959" s="101"/>
      <c r="DVA1959" s="101"/>
      <c r="DVB1959" s="101"/>
      <c r="DVC1959" s="101"/>
      <c r="DVD1959" s="101"/>
      <c r="DVE1959" s="101"/>
      <c r="DVF1959" s="101"/>
      <c r="DVG1959" s="101"/>
      <c r="DVH1959" s="101"/>
      <c r="DVI1959" s="101"/>
      <c r="DVJ1959" s="101"/>
      <c r="DVK1959" s="101"/>
      <c r="DVL1959" s="101"/>
      <c r="DVM1959" s="101"/>
      <c r="DVN1959" s="101"/>
      <c r="DVO1959" s="101"/>
      <c r="DVP1959" s="101"/>
      <c r="DVQ1959" s="101"/>
      <c r="DVR1959" s="101"/>
      <c r="DVS1959" s="101"/>
      <c r="DVT1959" s="101"/>
      <c r="DVU1959" s="101"/>
      <c r="DVV1959" s="101"/>
      <c r="DVW1959" s="101"/>
      <c r="DVX1959" s="101"/>
      <c r="DVY1959" s="101"/>
      <c r="DVZ1959" s="101"/>
      <c r="DWA1959" s="101"/>
      <c r="DWB1959" s="101"/>
      <c r="DWC1959" s="101"/>
      <c r="DWD1959" s="101"/>
      <c r="DWE1959" s="101"/>
      <c r="DWF1959" s="101"/>
      <c r="DWG1959" s="101"/>
      <c r="DWH1959" s="101"/>
      <c r="DWI1959" s="101"/>
      <c r="DWJ1959" s="101"/>
      <c r="DWK1959" s="101"/>
      <c r="DWL1959" s="101"/>
      <c r="DWM1959" s="101"/>
      <c r="DWN1959" s="101"/>
      <c r="DWO1959" s="101"/>
      <c r="DWP1959" s="101"/>
      <c r="DWQ1959" s="101"/>
      <c r="DWR1959" s="101"/>
      <c r="DWS1959" s="101"/>
      <c r="DWT1959" s="101"/>
      <c r="DWU1959" s="101"/>
      <c r="DWV1959" s="101"/>
      <c r="DWW1959" s="101"/>
      <c r="DWX1959" s="101"/>
      <c r="DWY1959" s="101"/>
      <c r="DWZ1959" s="101"/>
      <c r="DXA1959" s="101"/>
      <c r="DXB1959" s="101"/>
      <c r="DXC1959" s="101"/>
      <c r="DXD1959" s="101"/>
      <c r="DXE1959" s="101"/>
      <c r="DXF1959" s="101"/>
      <c r="DXG1959" s="101"/>
      <c r="DXH1959" s="101"/>
      <c r="DXI1959" s="101"/>
      <c r="DXJ1959" s="101"/>
      <c r="DXK1959" s="101"/>
      <c r="DXL1959" s="101"/>
      <c r="DXM1959" s="101"/>
      <c r="DXN1959" s="101"/>
      <c r="DXO1959" s="101"/>
      <c r="DXP1959" s="101"/>
      <c r="DXQ1959" s="101"/>
      <c r="DXR1959" s="101"/>
      <c r="DXS1959" s="101"/>
      <c r="DXT1959" s="101"/>
      <c r="DXU1959" s="101"/>
      <c r="DXV1959" s="101"/>
      <c r="DXW1959" s="101"/>
      <c r="DXX1959" s="101"/>
      <c r="DXY1959" s="101"/>
      <c r="DXZ1959" s="101"/>
      <c r="DYA1959" s="101"/>
      <c r="DYB1959" s="101"/>
      <c r="DYC1959" s="101"/>
      <c r="DYD1959" s="101"/>
      <c r="DYE1959" s="101"/>
      <c r="DYF1959" s="101"/>
      <c r="DYG1959" s="101"/>
      <c r="DYH1959" s="101"/>
      <c r="DYI1959" s="101"/>
      <c r="DYJ1959" s="101"/>
      <c r="DYK1959" s="101"/>
      <c r="DYL1959" s="101"/>
      <c r="DYM1959" s="101"/>
      <c r="DYN1959" s="101"/>
      <c r="DYO1959" s="101"/>
      <c r="DYP1959" s="101"/>
      <c r="DYQ1959" s="101"/>
      <c r="DYR1959" s="101"/>
      <c r="DYS1959" s="101"/>
      <c r="DYT1959" s="101"/>
      <c r="DYU1959" s="101"/>
      <c r="DYV1959" s="101"/>
      <c r="DYW1959" s="101"/>
      <c r="DYX1959" s="101"/>
      <c r="DYY1959" s="101"/>
      <c r="DYZ1959" s="101"/>
      <c r="DZA1959" s="101"/>
      <c r="DZB1959" s="101"/>
      <c r="DZC1959" s="101"/>
      <c r="DZD1959" s="101"/>
      <c r="DZE1959" s="101"/>
      <c r="DZF1959" s="101"/>
      <c r="DZG1959" s="101"/>
      <c r="DZH1959" s="101"/>
      <c r="DZI1959" s="101"/>
      <c r="DZJ1959" s="101"/>
      <c r="DZK1959" s="101"/>
      <c r="DZL1959" s="101"/>
      <c r="DZM1959" s="101"/>
      <c r="DZN1959" s="101"/>
      <c r="DZO1959" s="101"/>
      <c r="DZP1959" s="101"/>
      <c r="DZQ1959" s="101"/>
      <c r="DZR1959" s="101"/>
      <c r="DZS1959" s="101"/>
      <c r="DZT1959" s="101"/>
      <c r="DZU1959" s="101"/>
      <c r="DZV1959" s="101"/>
      <c r="DZW1959" s="101"/>
      <c r="DZX1959" s="101"/>
      <c r="DZY1959" s="101"/>
      <c r="DZZ1959" s="101"/>
      <c r="EAA1959" s="101"/>
      <c r="EAB1959" s="101"/>
      <c r="EAC1959" s="101"/>
      <c r="EAD1959" s="101"/>
      <c r="EAE1959" s="101"/>
      <c r="EAF1959" s="101"/>
      <c r="EAG1959" s="101"/>
      <c r="EAH1959" s="101"/>
      <c r="EAI1959" s="101"/>
      <c r="EAJ1959" s="101"/>
      <c r="EAK1959" s="101"/>
      <c r="EAL1959" s="101"/>
      <c r="EAM1959" s="101"/>
      <c r="EAN1959" s="101"/>
      <c r="EAO1959" s="101"/>
      <c r="EAP1959" s="101"/>
      <c r="EAQ1959" s="101"/>
      <c r="EAR1959" s="101"/>
      <c r="EAS1959" s="101"/>
      <c r="EAT1959" s="101"/>
      <c r="EAU1959" s="101"/>
      <c r="EAV1959" s="101"/>
      <c r="EAW1959" s="101"/>
      <c r="EAX1959" s="101"/>
      <c r="EAY1959" s="101"/>
      <c r="EAZ1959" s="101"/>
      <c r="EBA1959" s="101"/>
      <c r="EBB1959" s="101"/>
      <c r="EBC1959" s="101"/>
      <c r="EBD1959" s="101"/>
      <c r="EBE1959" s="101"/>
      <c r="EBF1959" s="101"/>
      <c r="EBG1959" s="101"/>
      <c r="EBH1959" s="101"/>
      <c r="EBI1959" s="101"/>
      <c r="EBJ1959" s="101"/>
      <c r="EBK1959" s="101"/>
      <c r="EBL1959" s="101"/>
      <c r="EBM1959" s="101"/>
      <c r="EBN1959" s="101"/>
      <c r="EBO1959" s="101"/>
      <c r="EBP1959" s="101"/>
      <c r="EBQ1959" s="101"/>
      <c r="EBR1959" s="101"/>
      <c r="EBS1959" s="101"/>
      <c r="EBT1959" s="101"/>
      <c r="EBU1959" s="101"/>
      <c r="EBV1959" s="101"/>
      <c r="EBW1959" s="101"/>
      <c r="EBX1959" s="101"/>
      <c r="EBY1959" s="101"/>
      <c r="EBZ1959" s="101"/>
      <c r="ECA1959" s="101"/>
      <c r="ECB1959" s="101"/>
      <c r="ECC1959" s="101"/>
      <c r="ECD1959" s="101"/>
      <c r="ECE1959" s="101"/>
      <c r="ECF1959" s="101"/>
      <c r="ECG1959" s="101"/>
      <c r="ECH1959" s="101"/>
      <c r="ECI1959" s="101"/>
      <c r="ECJ1959" s="101"/>
      <c r="ECK1959" s="101"/>
      <c r="ECL1959" s="101"/>
      <c r="ECM1959" s="101"/>
      <c r="ECN1959" s="101"/>
      <c r="ECO1959" s="101"/>
      <c r="ECP1959" s="101"/>
      <c r="ECQ1959" s="101"/>
      <c r="ECR1959" s="101"/>
      <c r="ECS1959" s="101"/>
      <c r="ECT1959" s="101"/>
      <c r="ECU1959" s="101"/>
      <c r="ECV1959" s="101"/>
      <c r="ECW1959" s="101"/>
      <c r="ECX1959" s="101"/>
      <c r="ECY1959" s="101"/>
      <c r="ECZ1959" s="101"/>
      <c r="EDA1959" s="101"/>
      <c r="EDB1959" s="101"/>
      <c r="EDC1959" s="101"/>
      <c r="EDD1959" s="101"/>
      <c r="EDE1959" s="101"/>
      <c r="EDF1959" s="101"/>
      <c r="EDG1959" s="101"/>
      <c r="EDH1959" s="101"/>
      <c r="EDI1959" s="101"/>
      <c r="EDJ1959" s="101"/>
      <c r="EDK1959" s="101"/>
      <c r="EDL1959" s="101"/>
      <c r="EDM1959" s="101"/>
      <c r="EDN1959" s="101"/>
      <c r="EDO1959" s="101"/>
      <c r="EDP1959" s="101"/>
      <c r="EDQ1959" s="101"/>
      <c r="EDR1959" s="101"/>
      <c r="EDS1959" s="101"/>
      <c r="EDT1959" s="101"/>
      <c r="EDU1959" s="101"/>
      <c r="EDV1959" s="101"/>
      <c r="EDW1959" s="101"/>
      <c r="EDX1959" s="101"/>
      <c r="EDY1959" s="101"/>
      <c r="EDZ1959" s="101"/>
      <c r="EEA1959" s="101"/>
      <c r="EEB1959" s="101"/>
      <c r="EEC1959" s="101"/>
      <c r="EED1959" s="101"/>
      <c r="EEE1959" s="101"/>
      <c r="EEF1959" s="101"/>
      <c r="EEG1959" s="101"/>
      <c r="EEH1959" s="101"/>
      <c r="EEI1959" s="101"/>
      <c r="EEJ1959" s="101"/>
      <c r="EEK1959" s="101"/>
      <c r="EEL1959" s="101"/>
      <c r="EEM1959" s="101"/>
      <c r="EEN1959" s="101"/>
      <c r="EEO1959" s="101"/>
      <c r="EEP1959" s="101"/>
      <c r="EEQ1959" s="101"/>
      <c r="EER1959" s="101"/>
      <c r="EES1959" s="101"/>
      <c r="EET1959" s="101"/>
      <c r="EEU1959" s="101"/>
      <c r="EEV1959" s="101"/>
      <c r="EEW1959" s="101"/>
      <c r="EEX1959" s="101"/>
      <c r="EEY1959" s="101"/>
      <c r="EEZ1959" s="101"/>
      <c r="EFA1959" s="101"/>
      <c r="EFB1959" s="101"/>
      <c r="EFC1959" s="101"/>
      <c r="EFD1959" s="101"/>
      <c r="EFE1959" s="101"/>
      <c r="EFF1959" s="101"/>
      <c r="EFG1959" s="101"/>
      <c r="EFH1959" s="101"/>
      <c r="EFI1959" s="101"/>
      <c r="EFJ1959" s="101"/>
      <c r="EFK1959" s="101"/>
      <c r="EFL1959" s="101"/>
      <c r="EFM1959" s="101"/>
      <c r="EFN1959" s="101"/>
      <c r="EFO1959" s="101"/>
      <c r="EFP1959" s="101"/>
      <c r="EFQ1959" s="101"/>
      <c r="EFR1959" s="101"/>
      <c r="EFS1959" s="101"/>
      <c r="EFT1959" s="101"/>
      <c r="EFU1959" s="101"/>
      <c r="EFV1959" s="101"/>
      <c r="EFW1959" s="101"/>
      <c r="EFX1959" s="101"/>
      <c r="EFY1959" s="101"/>
      <c r="EFZ1959" s="101"/>
      <c r="EGA1959" s="101"/>
      <c r="EGB1959" s="101"/>
      <c r="EGC1959" s="101"/>
      <c r="EGD1959" s="101"/>
      <c r="EGE1959" s="101"/>
      <c r="EGF1959" s="101"/>
      <c r="EGG1959" s="101"/>
      <c r="EGH1959" s="101"/>
      <c r="EGI1959" s="101"/>
      <c r="EGJ1959" s="101"/>
      <c r="EGK1959" s="101"/>
      <c r="EGL1959" s="101"/>
      <c r="EGM1959" s="101"/>
      <c r="EGN1959" s="101"/>
      <c r="EGO1959" s="101"/>
      <c r="EGP1959" s="101"/>
      <c r="EGQ1959" s="101"/>
      <c r="EGR1959" s="101"/>
      <c r="EGS1959" s="101"/>
      <c r="EGT1959" s="101"/>
      <c r="EGU1959" s="101"/>
      <c r="EGV1959" s="101"/>
      <c r="EGW1959" s="101"/>
      <c r="EGX1959" s="101"/>
      <c r="EGY1959" s="101"/>
      <c r="EGZ1959" s="101"/>
      <c r="EHA1959" s="101"/>
      <c r="EHB1959" s="101"/>
      <c r="EHC1959" s="101"/>
      <c r="EHD1959" s="101"/>
      <c r="EHE1959" s="101"/>
      <c r="EHF1959" s="101"/>
      <c r="EHG1959" s="101"/>
      <c r="EHH1959" s="101"/>
      <c r="EHI1959" s="101"/>
      <c r="EHJ1959" s="101"/>
      <c r="EHK1959" s="101"/>
      <c r="EHL1959" s="101"/>
      <c r="EHM1959" s="101"/>
      <c r="EHN1959" s="101"/>
      <c r="EHO1959" s="101"/>
      <c r="EHP1959" s="101"/>
      <c r="EHQ1959" s="101"/>
      <c r="EHR1959" s="101"/>
      <c r="EHS1959" s="101"/>
      <c r="EHT1959" s="101"/>
      <c r="EHU1959" s="101"/>
      <c r="EHV1959" s="101"/>
      <c r="EHW1959" s="101"/>
      <c r="EHX1959" s="101"/>
      <c r="EHY1959" s="101"/>
      <c r="EHZ1959" s="101"/>
      <c r="EIA1959" s="101"/>
      <c r="EIB1959" s="101"/>
      <c r="EIC1959" s="101"/>
      <c r="EID1959" s="101"/>
      <c r="EIE1959" s="101"/>
      <c r="EIF1959" s="101"/>
      <c r="EIG1959" s="101"/>
      <c r="EIH1959" s="101"/>
      <c r="EII1959" s="101"/>
      <c r="EIJ1959" s="101"/>
      <c r="EIK1959" s="101"/>
      <c r="EIL1959" s="101"/>
      <c r="EIM1959" s="101"/>
      <c r="EIN1959" s="101"/>
      <c r="EIO1959" s="101"/>
      <c r="EIP1959" s="101"/>
      <c r="EIQ1959" s="101"/>
      <c r="EIR1959" s="101"/>
      <c r="EIS1959" s="101"/>
      <c r="EIT1959" s="101"/>
      <c r="EIU1959" s="101"/>
      <c r="EIV1959" s="101"/>
      <c r="EIW1959" s="101"/>
      <c r="EIX1959" s="101"/>
      <c r="EIY1959" s="101"/>
      <c r="EIZ1959" s="101"/>
      <c r="EJA1959" s="101"/>
      <c r="EJB1959" s="101"/>
      <c r="EJC1959" s="101"/>
      <c r="EJD1959" s="101"/>
      <c r="EJE1959" s="101"/>
      <c r="EJF1959" s="101"/>
      <c r="EJG1959" s="101"/>
      <c r="EJH1959" s="101"/>
      <c r="EJI1959" s="101"/>
      <c r="EJJ1959" s="101"/>
      <c r="EJK1959" s="101"/>
      <c r="EJL1959" s="101"/>
      <c r="EJM1959" s="101"/>
      <c r="EJN1959" s="101"/>
      <c r="EJO1959" s="101"/>
      <c r="EJP1959" s="101"/>
      <c r="EJQ1959" s="101"/>
      <c r="EJR1959" s="101"/>
      <c r="EJS1959" s="101"/>
      <c r="EJT1959" s="101"/>
      <c r="EJU1959" s="101"/>
      <c r="EJV1959" s="101"/>
      <c r="EJW1959" s="101"/>
      <c r="EJX1959" s="101"/>
      <c r="EJY1959" s="101"/>
      <c r="EJZ1959" s="101"/>
      <c r="EKA1959" s="101"/>
      <c r="EKB1959" s="101"/>
      <c r="EKC1959" s="101"/>
      <c r="EKD1959" s="101"/>
      <c r="EKE1959" s="101"/>
      <c r="EKF1959" s="101"/>
      <c r="EKG1959" s="101"/>
      <c r="EKH1959" s="101"/>
      <c r="EKI1959" s="101"/>
      <c r="EKJ1959" s="101"/>
      <c r="EKK1959" s="101"/>
      <c r="EKL1959" s="101"/>
      <c r="EKM1959" s="101"/>
      <c r="EKN1959" s="101"/>
      <c r="EKO1959" s="101"/>
      <c r="EKP1959" s="101"/>
      <c r="EKQ1959" s="101"/>
      <c r="EKR1959" s="101"/>
      <c r="EKS1959" s="101"/>
      <c r="EKT1959" s="101"/>
      <c r="EKU1959" s="101"/>
      <c r="EKV1959" s="101"/>
      <c r="EKW1959" s="101"/>
      <c r="EKX1959" s="101"/>
      <c r="EKY1959" s="101"/>
      <c r="EKZ1959" s="101"/>
      <c r="ELA1959" s="101"/>
      <c r="ELB1959" s="101"/>
      <c r="ELC1959" s="101"/>
      <c r="ELD1959" s="101"/>
      <c r="ELE1959" s="101"/>
      <c r="ELF1959" s="101"/>
      <c r="ELG1959" s="101"/>
      <c r="ELH1959" s="101"/>
      <c r="ELI1959" s="101"/>
      <c r="ELJ1959" s="101"/>
      <c r="ELK1959" s="101"/>
      <c r="ELL1959" s="101"/>
      <c r="ELM1959" s="101"/>
      <c r="ELN1959" s="101"/>
      <c r="ELO1959" s="101"/>
      <c r="ELP1959" s="101"/>
      <c r="ELQ1959" s="101"/>
      <c r="ELR1959" s="101"/>
      <c r="ELS1959" s="101"/>
      <c r="ELT1959" s="101"/>
      <c r="ELU1959" s="101"/>
      <c r="ELV1959" s="101"/>
      <c r="ELW1959" s="101"/>
      <c r="ELX1959" s="101"/>
      <c r="ELY1959" s="101"/>
      <c r="ELZ1959" s="101"/>
      <c r="EMA1959" s="101"/>
      <c r="EMB1959" s="101"/>
      <c r="EMC1959" s="101"/>
      <c r="EMD1959" s="101"/>
      <c r="EME1959" s="101"/>
      <c r="EMF1959" s="101"/>
      <c r="EMG1959" s="101"/>
      <c r="EMH1959" s="101"/>
      <c r="EMI1959" s="101"/>
      <c r="EMJ1959" s="101"/>
      <c r="EMK1959" s="101"/>
      <c r="EML1959" s="101"/>
      <c r="EMM1959" s="101"/>
      <c r="EMN1959" s="101"/>
      <c r="EMO1959" s="101"/>
      <c r="EMP1959" s="101"/>
      <c r="EMQ1959" s="101"/>
      <c r="EMR1959" s="101"/>
      <c r="EMS1959" s="101"/>
      <c r="EMT1959" s="101"/>
      <c r="EMU1959" s="101"/>
      <c r="EMV1959" s="101"/>
      <c r="EMW1959" s="101"/>
      <c r="EMX1959" s="101"/>
      <c r="EMY1959" s="101"/>
      <c r="EMZ1959" s="101"/>
      <c r="ENA1959" s="101"/>
      <c r="ENB1959" s="101"/>
      <c r="ENC1959" s="101"/>
      <c r="END1959" s="101"/>
      <c r="ENE1959" s="101"/>
      <c r="ENF1959" s="101"/>
      <c r="ENG1959" s="101"/>
      <c r="ENH1959" s="101"/>
      <c r="ENI1959" s="101"/>
      <c r="ENJ1959" s="101"/>
      <c r="ENK1959" s="101"/>
      <c r="ENL1959" s="101"/>
      <c r="ENM1959" s="101"/>
      <c r="ENN1959" s="101"/>
      <c r="ENO1959" s="101"/>
      <c r="ENP1959" s="101"/>
      <c r="ENQ1959" s="101"/>
      <c r="ENR1959" s="101"/>
      <c r="ENS1959" s="101"/>
      <c r="ENT1959" s="101"/>
      <c r="ENU1959" s="101"/>
      <c r="ENV1959" s="101"/>
      <c r="ENW1959" s="101"/>
      <c r="ENX1959" s="101"/>
      <c r="ENY1959" s="101"/>
      <c r="ENZ1959" s="101"/>
      <c r="EOA1959" s="101"/>
      <c r="EOB1959" s="101"/>
      <c r="EOC1959" s="101"/>
      <c r="EOD1959" s="101"/>
      <c r="EOE1959" s="101"/>
      <c r="EOF1959" s="101"/>
      <c r="EOG1959" s="101"/>
      <c r="EOH1959" s="101"/>
      <c r="EOI1959" s="101"/>
      <c r="EOJ1959" s="101"/>
      <c r="EOK1959" s="101"/>
      <c r="EOL1959" s="101"/>
      <c r="EOM1959" s="101"/>
      <c r="EON1959" s="101"/>
      <c r="EOO1959" s="101"/>
      <c r="EOP1959" s="101"/>
      <c r="EOQ1959" s="101"/>
      <c r="EOR1959" s="101"/>
      <c r="EOS1959" s="101"/>
      <c r="EOT1959" s="101"/>
      <c r="EOU1959" s="101"/>
      <c r="EOV1959" s="101"/>
      <c r="EOW1959" s="101"/>
      <c r="EOX1959" s="101"/>
      <c r="EOY1959" s="101"/>
      <c r="EOZ1959" s="101"/>
      <c r="EPA1959" s="101"/>
      <c r="EPB1959" s="101"/>
      <c r="EPC1959" s="101"/>
      <c r="EPD1959" s="101"/>
      <c r="EPE1959" s="101"/>
      <c r="EPF1959" s="101"/>
      <c r="EPG1959" s="101"/>
      <c r="EPH1959" s="101"/>
      <c r="EPI1959" s="101"/>
      <c r="EPJ1959" s="101"/>
      <c r="EPK1959" s="101"/>
      <c r="EPL1959" s="101"/>
      <c r="EPM1959" s="101"/>
      <c r="EPN1959" s="101"/>
      <c r="EPO1959" s="101"/>
      <c r="EPP1959" s="101"/>
      <c r="EPQ1959" s="101"/>
      <c r="EPR1959" s="101"/>
      <c r="EPS1959" s="101"/>
      <c r="EPT1959" s="101"/>
      <c r="EPU1959" s="101"/>
      <c r="EPV1959" s="101"/>
      <c r="EPW1959" s="101"/>
      <c r="EPX1959" s="101"/>
      <c r="EPY1959" s="101"/>
      <c r="EPZ1959" s="101"/>
      <c r="EQA1959" s="101"/>
      <c r="EQB1959" s="101"/>
      <c r="EQC1959" s="101"/>
      <c r="EQD1959" s="101"/>
      <c r="EQE1959" s="101"/>
      <c r="EQF1959" s="101"/>
      <c r="EQG1959" s="101"/>
      <c r="EQH1959" s="101"/>
      <c r="EQI1959" s="101"/>
      <c r="EQJ1959" s="101"/>
      <c r="EQK1959" s="101"/>
      <c r="EQL1959" s="101"/>
      <c r="EQM1959" s="101"/>
      <c r="EQN1959" s="101"/>
      <c r="EQO1959" s="101"/>
      <c r="EQP1959" s="101"/>
      <c r="EQQ1959" s="101"/>
      <c r="EQR1959" s="101"/>
      <c r="EQS1959" s="101"/>
      <c r="EQT1959" s="101"/>
      <c r="EQU1959" s="101"/>
      <c r="EQV1959" s="101"/>
      <c r="EQW1959" s="101"/>
      <c r="EQX1959" s="101"/>
      <c r="EQY1959" s="101"/>
      <c r="EQZ1959" s="101"/>
      <c r="ERA1959" s="101"/>
      <c r="ERB1959" s="101"/>
      <c r="ERC1959" s="101"/>
      <c r="ERD1959" s="101"/>
      <c r="ERE1959" s="101"/>
      <c r="ERF1959" s="101"/>
      <c r="ERG1959" s="101"/>
      <c r="ERH1959" s="101"/>
      <c r="ERI1959" s="101"/>
      <c r="ERJ1959" s="101"/>
      <c r="ERK1959" s="101"/>
      <c r="ERL1959" s="101"/>
      <c r="ERM1959" s="101"/>
      <c r="ERN1959" s="101"/>
      <c r="ERO1959" s="101"/>
      <c r="ERP1959" s="101"/>
      <c r="ERQ1959" s="101"/>
      <c r="ERR1959" s="101"/>
      <c r="ERS1959" s="101"/>
      <c r="ERT1959" s="101"/>
      <c r="ERU1959" s="101"/>
      <c r="ERV1959" s="101"/>
      <c r="ERW1959" s="101"/>
      <c r="ERX1959" s="101"/>
      <c r="ERY1959" s="101"/>
      <c r="ERZ1959" s="101"/>
      <c r="ESA1959" s="101"/>
      <c r="ESB1959" s="101"/>
      <c r="ESC1959" s="101"/>
      <c r="ESD1959" s="101"/>
      <c r="ESE1959" s="101"/>
      <c r="ESF1959" s="101"/>
      <c r="ESG1959" s="101"/>
      <c r="ESH1959" s="101"/>
      <c r="ESI1959" s="101"/>
      <c r="ESJ1959" s="101"/>
      <c r="ESK1959" s="101"/>
      <c r="ESL1959" s="101"/>
      <c r="ESM1959" s="101"/>
      <c r="ESN1959" s="101"/>
      <c r="ESO1959" s="101"/>
      <c r="ESP1959" s="101"/>
      <c r="ESQ1959" s="101"/>
      <c r="ESR1959" s="101"/>
      <c r="ESS1959" s="101"/>
      <c r="EST1959" s="101"/>
      <c r="ESU1959" s="101"/>
      <c r="ESV1959" s="101"/>
      <c r="ESW1959" s="101"/>
      <c r="ESX1959" s="101"/>
      <c r="ESY1959" s="101"/>
      <c r="ESZ1959" s="101"/>
      <c r="ETA1959" s="101"/>
      <c r="ETB1959" s="101"/>
      <c r="ETC1959" s="101"/>
      <c r="ETD1959" s="101"/>
      <c r="ETE1959" s="101"/>
      <c r="ETF1959" s="101"/>
      <c r="ETG1959" s="101"/>
      <c r="ETH1959" s="101"/>
      <c r="ETI1959" s="101"/>
      <c r="ETJ1959" s="101"/>
      <c r="ETK1959" s="101"/>
      <c r="ETL1959" s="101"/>
      <c r="ETM1959" s="101"/>
      <c r="ETN1959" s="101"/>
      <c r="ETO1959" s="101"/>
      <c r="ETP1959" s="101"/>
      <c r="ETQ1959" s="101"/>
      <c r="ETR1959" s="101"/>
      <c r="ETS1959" s="101"/>
      <c r="ETT1959" s="101"/>
      <c r="ETU1959" s="101"/>
      <c r="ETV1959" s="101"/>
      <c r="ETW1959" s="101"/>
      <c r="ETX1959" s="101"/>
      <c r="ETY1959" s="101"/>
      <c r="ETZ1959" s="101"/>
      <c r="EUA1959" s="101"/>
      <c r="EUB1959" s="101"/>
      <c r="EUC1959" s="101"/>
      <c r="EUD1959" s="101"/>
      <c r="EUE1959" s="101"/>
      <c r="EUF1959" s="101"/>
      <c r="EUG1959" s="101"/>
      <c r="EUH1959" s="101"/>
      <c r="EUI1959" s="101"/>
      <c r="EUJ1959" s="101"/>
      <c r="EUK1959" s="101"/>
      <c r="EUL1959" s="101"/>
      <c r="EUM1959" s="101"/>
      <c r="EUN1959" s="101"/>
      <c r="EUO1959" s="101"/>
      <c r="EUP1959" s="101"/>
      <c r="EUQ1959" s="101"/>
      <c r="EUR1959" s="101"/>
      <c r="EUS1959" s="101"/>
      <c r="EUT1959" s="101"/>
      <c r="EUU1959" s="101"/>
      <c r="EUV1959" s="101"/>
      <c r="EUW1959" s="101"/>
      <c r="EUX1959" s="101"/>
      <c r="EUY1959" s="101"/>
      <c r="EUZ1959" s="101"/>
      <c r="EVA1959" s="101"/>
      <c r="EVB1959" s="101"/>
      <c r="EVC1959" s="101"/>
      <c r="EVD1959" s="101"/>
      <c r="EVE1959" s="101"/>
      <c r="EVF1959" s="101"/>
      <c r="EVG1959" s="101"/>
      <c r="EVH1959" s="101"/>
      <c r="EVI1959" s="101"/>
      <c r="EVJ1959" s="101"/>
      <c r="EVK1959" s="101"/>
      <c r="EVL1959" s="101"/>
      <c r="EVM1959" s="101"/>
      <c r="EVN1959" s="101"/>
      <c r="EVO1959" s="101"/>
      <c r="EVP1959" s="101"/>
      <c r="EVQ1959" s="101"/>
      <c r="EVR1959" s="101"/>
      <c r="EVS1959" s="101"/>
      <c r="EVT1959" s="101"/>
      <c r="EVU1959" s="101"/>
      <c r="EVV1959" s="101"/>
      <c r="EVW1959" s="101"/>
      <c r="EVX1959" s="101"/>
      <c r="EVY1959" s="101"/>
      <c r="EVZ1959" s="101"/>
      <c r="EWA1959" s="101"/>
      <c r="EWB1959" s="101"/>
      <c r="EWC1959" s="101"/>
      <c r="EWD1959" s="101"/>
      <c r="EWE1959" s="101"/>
      <c r="EWF1959" s="101"/>
      <c r="EWG1959" s="101"/>
      <c r="EWH1959" s="101"/>
      <c r="EWI1959" s="101"/>
      <c r="EWJ1959" s="101"/>
      <c r="EWK1959" s="101"/>
      <c r="EWL1959" s="101"/>
      <c r="EWM1959" s="101"/>
      <c r="EWN1959" s="101"/>
      <c r="EWO1959" s="101"/>
      <c r="EWP1959" s="101"/>
      <c r="EWQ1959" s="101"/>
      <c r="EWR1959" s="101"/>
      <c r="EWS1959" s="101"/>
      <c r="EWT1959" s="101"/>
      <c r="EWU1959" s="101"/>
      <c r="EWV1959" s="101"/>
      <c r="EWW1959" s="101"/>
      <c r="EWX1959" s="101"/>
      <c r="EWY1959" s="101"/>
      <c r="EWZ1959" s="101"/>
      <c r="EXA1959" s="101"/>
      <c r="EXB1959" s="101"/>
      <c r="EXC1959" s="101"/>
      <c r="EXD1959" s="101"/>
      <c r="EXE1959" s="101"/>
      <c r="EXF1959" s="101"/>
      <c r="EXG1959" s="101"/>
      <c r="EXH1959" s="101"/>
      <c r="EXI1959" s="101"/>
      <c r="EXJ1959" s="101"/>
      <c r="EXK1959" s="101"/>
      <c r="EXL1959" s="101"/>
      <c r="EXM1959" s="101"/>
      <c r="EXN1959" s="101"/>
      <c r="EXO1959" s="101"/>
      <c r="EXP1959" s="101"/>
      <c r="EXQ1959" s="101"/>
      <c r="EXR1959" s="101"/>
      <c r="EXS1959" s="101"/>
      <c r="EXT1959" s="101"/>
      <c r="EXU1959" s="101"/>
      <c r="EXV1959" s="101"/>
      <c r="EXW1959" s="101"/>
      <c r="EXX1959" s="101"/>
      <c r="EXY1959" s="101"/>
      <c r="EXZ1959" s="101"/>
      <c r="EYA1959" s="101"/>
      <c r="EYB1959" s="101"/>
      <c r="EYC1959" s="101"/>
      <c r="EYD1959" s="101"/>
      <c r="EYE1959" s="101"/>
      <c r="EYF1959" s="101"/>
      <c r="EYG1959" s="101"/>
      <c r="EYH1959" s="101"/>
      <c r="EYI1959" s="101"/>
      <c r="EYJ1959" s="101"/>
      <c r="EYK1959" s="101"/>
      <c r="EYL1959" s="101"/>
      <c r="EYM1959" s="101"/>
      <c r="EYN1959" s="101"/>
      <c r="EYO1959" s="101"/>
      <c r="EYP1959" s="101"/>
      <c r="EYQ1959" s="101"/>
      <c r="EYR1959" s="101"/>
      <c r="EYS1959" s="101"/>
      <c r="EYT1959" s="101"/>
      <c r="EYU1959" s="101"/>
      <c r="EYV1959" s="101"/>
      <c r="EYW1959" s="101"/>
      <c r="EYX1959" s="101"/>
      <c r="EYY1959" s="101"/>
      <c r="EYZ1959" s="101"/>
      <c r="EZA1959" s="101"/>
      <c r="EZB1959" s="101"/>
      <c r="EZC1959" s="101"/>
      <c r="EZD1959" s="101"/>
      <c r="EZE1959" s="101"/>
      <c r="EZF1959" s="101"/>
      <c r="EZG1959" s="101"/>
      <c r="EZH1959" s="101"/>
      <c r="EZI1959" s="101"/>
      <c r="EZJ1959" s="101"/>
      <c r="EZK1959" s="101"/>
      <c r="EZL1959" s="101"/>
      <c r="EZM1959" s="101"/>
      <c r="EZN1959" s="101"/>
      <c r="EZO1959" s="101"/>
      <c r="EZP1959" s="101"/>
      <c r="EZQ1959" s="101"/>
      <c r="EZR1959" s="101"/>
      <c r="EZS1959" s="101"/>
      <c r="EZT1959" s="101"/>
      <c r="EZU1959" s="101"/>
      <c r="EZV1959" s="101"/>
      <c r="EZW1959" s="101"/>
      <c r="EZX1959" s="101"/>
      <c r="EZY1959" s="101"/>
      <c r="EZZ1959" s="101"/>
      <c r="FAA1959" s="101"/>
      <c r="FAB1959" s="101"/>
      <c r="FAC1959" s="101"/>
      <c r="FAD1959" s="101"/>
      <c r="FAE1959" s="101"/>
      <c r="FAF1959" s="101"/>
      <c r="FAG1959" s="101"/>
      <c r="FAH1959" s="101"/>
      <c r="FAI1959" s="101"/>
      <c r="FAJ1959" s="101"/>
      <c r="FAK1959" s="101"/>
      <c r="FAL1959" s="101"/>
      <c r="FAM1959" s="101"/>
      <c r="FAN1959" s="101"/>
      <c r="FAO1959" s="101"/>
      <c r="FAP1959" s="101"/>
      <c r="FAQ1959" s="101"/>
      <c r="FAR1959" s="101"/>
      <c r="FAS1959" s="101"/>
      <c r="FAT1959" s="101"/>
      <c r="FAU1959" s="101"/>
      <c r="FAV1959" s="101"/>
      <c r="FAW1959" s="101"/>
      <c r="FAX1959" s="101"/>
      <c r="FAY1959" s="101"/>
      <c r="FAZ1959" s="101"/>
      <c r="FBA1959" s="101"/>
      <c r="FBB1959" s="101"/>
      <c r="FBC1959" s="101"/>
      <c r="FBD1959" s="101"/>
      <c r="FBE1959" s="101"/>
      <c r="FBF1959" s="101"/>
      <c r="FBG1959" s="101"/>
      <c r="FBH1959" s="101"/>
      <c r="FBI1959" s="101"/>
      <c r="FBJ1959" s="101"/>
      <c r="FBK1959" s="101"/>
      <c r="FBL1959" s="101"/>
      <c r="FBM1959" s="101"/>
      <c r="FBN1959" s="101"/>
      <c r="FBO1959" s="101"/>
      <c r="FBP1959" s="101"/>
      <c r="FBQ1959" s="101"/>
      <c r="FBR1959" s="101"/>
      <c r="FBS1959" s="101"/>
      <c r="FBT1959" s="101"/>
      <c r="FBU1959" s="101"/>
      <c r="FBV1959" s="101"/>
      <c r="FBW1959" s="101"/>
      <c r="FBX1959" s="101"/>
      <c r="FBY1959" s="101"/>
      <c r="FBZ1959" s="101"/>
      <c r="FCA1959" s="101"/>
      <c r="FCB1959" s="101"/>
      <c r="FCC1959" s="101"/>
      <c r="FCD1959" s="101"/>
      <c r="FCE1959" s="101"/>
      <c r="FCF1959" s="101"/>
      <c r="FCG1959" s="101"/>
      <c r="FCH1959" s="101"/>
      <c r="FCI1959" s="101"/>
      <c r="FCJ1959" s="101"/>
      <c r="FCK1959" s="101"/>
      <c r="FCL1959" s="101"/>
      <c r="FCM1959" s="101"/>
      <c r="FCN1959" s="101"/>
      <c r="FCO1959" s="101"/>
      <c r="FCP1959" s="101"/>
      <c r="FCQ1959" s="101"/>
      <c r="FCR1959" s="101"/>
      <c r="FCS1959" s="101"/>
      <c r="FCT1959" s="101"/>
      <c r="FCU1959" s="101"/>
      <c r="FCV1959" s="101"/>
      <c r="FCW1959" s="101"/>
      <c r="FCX1959" s="101"/>
      <c r="FCY1959" s="101"/>
      <c r="FCZ1959" s="101"/>
      <c r="FDA1959" s="101"/>
      <c r="FDB1959" s="101"/>
      <c r="FDC1959" s="101"/>
      <c r="FDD1959" s="101"/>
      <c r="FDE1959" s="101"/>
      <c r="FDF1959" s="101"/>
      <c r="FDG1959" s="101"/>
      <c r="FDH1959" s="101"/>
      <c r="FDI1959" s="101"/>
      <c r="FDJ1959" s="101"/>
      <c r="FDK1959" s="101"/>
      <c r="FDL1959" s="101"/>
      <c r="FDM1959" s="101"/>
      <c r="FDN1959" s="101"/>
      <c r="FDO1959" s="101"/>
      <c r="FDP1959" s="101"/>
      <c r="FDQ1959" s="101"/>
      <c r="FDR1959" s="101"/>
      <c r="FDS1959" s="101"/>
      <c r="FDT1959" s="101"/>
      <c r="FDU1959" s="101"/>
      <c r="FDV1959" s="101"/>
      <c r="FDW1959" s="101"/>
      <c r="FDX1959" s="101"/>
      <c r="FDY1959" s="101"/>
      <c r="FDZ1959" s="101"/>
      <c r="FEA1959" s="101"/>
      <c r="FEB1959" s="101"/>
      <c r="FEC1959" s="101"/>
      <c r="FED1959" s="101"/>
      <c r="FEE1959" s="101"/>
      <c r="FEF1959" s="101"/>
      <c r="FEG1959" s="101"/>
      <c r="FEH1959" s="101"/>
      <c r="FEI1959" s="101"/>
      <c r="FEJ1959" s="101"/>
      <c r="FEK1959" s="101"/>
      <c r="FEL1959" s="101"/>
      <c r="FEM1959" s="101"/>
      <c r="FEN1959" s="101"/>
      <c r="FEO1959" s="101"/>
      <c r="FEP1959" s="101"/>
      <c r="FEQ1959" s="101"/>
      <c r="FER1959" s="101"/>
      <c r="FES1959" s="101"/>
      <c r="FET1959" s="101"/>
      <c r="FEU1959" s="101"/>
      <c r="FEV1959" s="101"/>
      <c r="FEW1959" s="101"/>
      <c r="FEX1959" s="101"/>
      <c r="FEY1959" s="101"/>
      <c r="FEZ1959" s="101"/>
      <c r="FFA1959" s="101"/>
      <c r="FFB1959" s="101"/>
      <c r="FFC1959" s="101"/>
      <c r="FFD1959" s="101"/>
      <c r="FFE1959" s="101"/>
      <c r="FFF1959" s="101"/>
      <c r="FFG1959" s="101"/>
      <c r="FFH1959" s="101"/>
      <c r="FFI1959" s="101"/>
      <c r="FFJ1959" s="101"/>
      <c r="FFK1959" s="101"/>
      <c r="FFL1959" s="101"/>
      <c r="FFM1959" s="101"/>
      <c r="FFN1959" s="101"/>
      <c r="FFO1959" s="101"/>
      <c r="FFP1959" s="101"/>
      <c r="FFQ1959" s="101"/>
      <c r="FFR1959" s="101"/>
      <c r="FFS1959" s="101"/>
      <c r="FFT1959" s="101"/>
      <c r="FFU1959" s="101"/>
      <c r="FFV1959" s="101"/>
      <c r="FFW1959" s="101"/>
      <c r="FFX1959" s="101"/>
      <c r="FFY1959" s="101"/>
      <c r="FFZ1959" s="101"/>
      <c r="FGA1959" s="101"/>
      <c r="FGB1959" s="101"/>
      <c r="FGC1959" s="101"/>
      <c r="FGD1959" s="101"/>
      <c r="FGE1959" s="101"/>
      <c r="FGF1959" s="101"/>
      <c r="FGG1959" s="101"/>
      <c r="FGH1959" s="101"/>
      <c r="FGI1959" s="101"/>
      <c r="FGJ1959" s="101"/>
      <c r="FGK1959" s="101"/>
      <c r="FGL1959" s="101"/>
      <c r="FGM1959" s="101"/>
      <c r="FGN1959" s="101"/>
      <c r="FGO1959" s="101"/>
      <c r="FGP1959" s="101"/>
      <c r="FGQ1959" s="101"/>
      <c r="FGR1959" s="101"/>
      <c r="FGS1959" s="101"/>
      <c r="FGT1959" s="101"/>
      <c r="FGU1959" s="101"/>
      <c r="FGV1959" s="101"/>
      <c r="FGW1959" s="101"/>
      <c r="FGX1959" s="101"/>
      <c r="FGY1959" s="101"/>
      <c r="FGZ1959" s="101"/>
      <c r="FHA1959" s="101"/>
      <c r="FHB1959" s="101"/>
      <c r="FHC1959" s="101"/>
      <c r="FHD1959" s="101"/>
      <c r="FHE1959" s="101"/>
      <c r="FHF1959" s="101"/>
      <c r="FHG1959" s="101"/>
      <c r="FHH1959" s="101"/>
      <c r="FHI1959" s="101"/>
      <c r="FHJ1959" s="101"/>
      <c r="FHK1959" s="101"/>
      <c r="FHL1959" s="101"/>
      <c r="FHM1959" s="101"/>
      <c r="FHN1959" s="101"/>
      <c r="FHO1959" s="101"/>
      <c r="FHP1959" s="101"/>
      <c r="FHQ1959" s="101"/>
      <c r="FHR1959" s="101"/>
      <c r="FHS1959" s="101"/>
      <c r="FHT1959" s="101"/>
      <c r="FHU1959" s="101"/>
      <c r="FHV1959" s="101"/>
      <c r="FHW1959" s="101"/>
      <c r="FHX1959" s="101"/>
      <c r="FHY1959" s="101"/>
      <c r="FHZ1959" s="101"/>
      <c r="FIA1959" s="101"/>
      <c r="FIB1959" s="101"/>
      <c r="FIC1959" s="101"/>
      <c r="FID1959" s="101"/>
      <c r="FIE1959" s="101"/>
      <c r="FIF1959" s="101"/>
      <c r="FIG1959" s="101"/>
      <c r="FIH1959" s="101"/>
      <c r="FII1959" s="101"/>
      <c r="FIJ1959" s="101"/>
      <c r="FIK1959" s="101"/>
      <c r="FIL1959" s="101"/>
      <c r="FIM1959" s="101"/>
      <c r="FIN1959" s="101"/>
      <c r="FIO1959" s="101"/>
      <c r="FIP1959" s="101"/>
      <c r="FIQ1959" s="101"/>
      <c r="FIR1959" s="101"/>
      <c r="FIS1959" s="101"/>
      <c r="FIT1959" s="101"/>
      <c r="FIU1959" s="101"/>
      <c r="FIV1959" s="101"/>
      <c r="FIW1959" s="101"/>
      <c r="FIX1959" s="101"/>
      <c r="FIY1959" s="101"/>
      <c r="FIZ1959" s="101"/>
      <c r="FJA1959" s="101"/>
      <c r="FJB1959" s="101"/>
      <c r="FJC1959" s="101"/>
      <c r="FJD1959" s="101"/>
      <c r="FJE1959" s="101"/>
      <c r="FJF1959" s="101"/>
      <c r="FJG1959" s="101"/>
      <c r="FJH1959" s="101"/>
      <c r="FJI1959" s="101"/>
      <c r="FJJ1959" s="101"/>
      <c r="FJK1959" s="101"/>
      <c r="FJL1959" s="101"/>
      <c r="FJM1959" s="101"/>
      <c r="FJN1959" s="101"/>
      <c r="FJO1959" s="101"/>
      <c r="FJP1959" s="101"/>
      <c r="FJQ1959" s="101"/>
      <c r="FJR1959" s="101"/>
      <c r="FJS1959" s="101"/>
      <c r="FJT1959" s="101"/>
      <c r="FJU1959" s="101"/>
      <c r="FJV1959" s="101"/>
      <c r="FJW1959" s="101"/>
      <c r="FJX1959" s="101"/>
      <c r="FJY1959" s="101"/>
      <c r="FJZ1959" s="101"/>
      <c r="FKA1959" s="101"/>
      <c r="FKB1959" s="101"/>
      <c r="FKC1959" s="101"/>
      <c r="FKD1959" s="101"/>
      <c r="FKE1959" s="101"/>
      <c r="FKF1959" s="101"/>
      <c r="FKG1959" s="101"/>
      <c r="FKH1959" s="101"/>
      <c r="FKI1959" s="101"/>
      <c r="FKJ1959" s="101"/>
      <c r="FKK1959" s="101"/>
      <c r="FKL1959" s="101"/>
      <c r="FKM1959" s="101"/>
      <c r="FKN1959" s="101"/>
      <c r="FKO1959" s="101"/>
      <c r="FKP1959" s="101"/>
      <c r="FKQ1959" s="101"/>
      <c r="FKR1959" s="101"/>
      <c r="FKS1959" s="101"/>
      <c r="FKT1959" s="101"/>
      <c r="FKU1959" s="101"/>
      <c r="FKV1959" s="101"/>
      <c r="FKW1959" s="101"/>
      <c r="FKX1959" s="101"/>
      <c r="FKY1959" s="101"/>
      <c r="FKZ1959" s="101"/>
      <c r="FLA1959" s="101"/>
      <c r="FLB1959" s="101"/>
      <c r="FLC1959" s="101"/>
      <c r="FLD1959" s="101"/>
      <c r="FLE1959" s="101"/>
      <c r="FLF1959" s="101"/>
      <c r="FLG1959" s="101"/>
      <c r="FLH1959" s="101"/>
      <c r="FLI1959" s="101"/>
      <c r="FLJ1959" s="101"/>
      <c r="FLK1959" s="101"/>
      <c r="FLL1959" s="101"/>
      <c r="FLM1959" s="101"/>
      <c r="FLN1959" s="101"/>
      <c r="FLO1959" s="101"/>
      <c r="FLP1959" s="101"/>
      <c r="FLQ1959" s="101"/>
      <c r="FLR1959" s="101"/>
      <c r="FLS1959" s="101"/>
      <c r="FLT1959" s="101"/>
      <c r="FLU1959" s="101"/>
      <c r="FLV1959" s="101"/>
      <c r="FLW1959" s="101"/>
      <c r="FLX1959" s="101"/>
      <c r="FLY1959" s="101"/>
      <c r="FLZ1959" s="101"/>
      <c r="FMA1959" s="101"/>
      <c r="FMB1959" s="101"/>
      <c r="FMC1959" s="101"/>
      <c r="FMD1959" s="101"/>
      <c r="FME1959" s="101"/>
      <c r="FMF1959" s="101"/>
      <c r="FMG1959" s="101"/>
      <c r="FMH1959" s="101"/>
      <c r="FMI1959" s="101"/>
      <c r="FMJ1959" s="101"/>
      <c r="FMK1959" s="101"/>
      <c r="FML1959" s="101"/>
      <c r="FMM1959" s="101"/>
      <c r="FMN1959" s="101"/>
      <c r="FMO1959" s="101"/>
      <c r="FMP1959" s="101"/>
      <c r="FMQ1959" s="101"/>
      <c r="FMR1959" s="101"/>
      <c r="FMS1959" s="101"/>
      <c r="FMT1959" s="101"/>
      <c r="FMU1959" s="101"/>
      <c r="FMV1959" s="101"/>
      <c r="FMW1959" s="101"/>
      <c r="FMX1959" s="101"/>
      <c r="FMY1959" s="101"/>
      <c r="FMZ1959" s="101"/>
      <c r="FNA1959" s="101"/>
      <c r="FNB1959" s="101"/>
      <c r="FNC1959" s="101"/>
      <c r="FND1959" s="101"/>
      <c r="FNE1959" s="101"/>
      <c r="FNF1959" s="101"/>
      <c r="FNG1959" s="101"/>
      <c r="FNH1959" s="101"/>
      <c r="FNI1959" s="101"/>
      <c r="FNJ1959" s="101"/>
      <c r="FNK1959" s="101"/>
      <c r="FNL1959" s="101"/>
      <c r="FNM1959" s="101"/>
      <c r="FNN1959" s="101"/>
      <c r="FNO1959" s="101"/>
      <c r="FNP1959" s="101"/>
      <c r="FNQ1959" s="101"/>
      <c r="FNR1959" s="101"/>
      <c r="FNS1959" s="101"/>
      <c r="FNT1959" s="101"/>
      <c r="FNU1959" s="101"/>
      <c r="FNV1959" s="101"/>
      <c r="FNW1959" s="101"/>
      <c r="FNX1959" s="101"/>
      <c r="FNY1959" s="101"/>
      <c r="FNZ1959" s="101"/>
      <c r="FOA1959" s="101"/>
      <c r="FOB1959" s="101"/>
      <c r="FOC1959" s="101"/>
      <c r="FOD1959" s="101"/>
      <c r="FOE1959" s="101"/>
      <c r="FOF1959" s="101"/>
      <c r="FOG1959" s="101"/>
      <c r="FOH1959" s="101"/>
      <c r="FOI1959" s="101"/>
      <c r="FOJ1959" s="101"/>
      <c r="FOK1959" s="101"/>
      <c r="FOL1959" s="101"/>
      <c r="FOM1959" s="101"/>
      <c r="FON1959" s="101"/>
      <c r="FOO1959" s="101"/>
      <c r="FOP1959" s="101"/>
      <c r="FOQ1959" s="101"/>
      <c r="FOR1959" s="101"/>
      <c r="FOS1959" s="101"/>
      <c r="FOT1959" s="101"/>
      <c r="FOU1959" s="101"/>
      <c r="FOV1959" s="101"/>
      <c r="FOW1959" s="101"/>
      <c r="FOX1959" s="101"/>
      <c r="FOY1959" s="101"/>
      <c r="FOZ1959" s="101"/>
      <c r="FPA1959" s="101"/>
      <c r="FPB1959" s="101"/>
      <c r="FPC1959" s="101"/>
      <c r="FPD1959" s="101"/>
      <c r="FPE1959" s="101"/>
      <c r="FPF1959" s="101"/>
      <c r="FPG1959" s="101"/>
      <c r="FPH1959" s="101"/>
      <c r="FPI1959" s="101"/>
      <c r="FPJ1959" s="101"/>
      <c r="FPK1959" s="101"/>
      <c r="FPL1959" s="101"/>
      <c r="FPM1959" s="101"/>
      <c r="FPN1959" s="101"/>
      <c r="FPO1959" s="101"/>
      <c r="FPP1959" s="101"/>
      <c r="FPQ1959" s="101"/>
      <c r="FPR1959" s="101"/>
      <c r="FPS1959" s="101"/>
      <c r="FPT1959" s="101"/>
      <c r="FPU1959" s="101"/>
      <c r="FPV1959" s="101"/>
      <c r="FPW1959" s="101"/>
      <c r="FPX1959" s="101"/>
      <c r="FPY1959" s="101"/>
      <c r="FPZ1959" s="101"/>
      <c r="FQA1959" s="101"/>
      <c r="FQB1959" s="101"/>
      <c r="FQC1959" s="101"/>
      <c r="FQD1959" s="101"/>
      <c r="FQE1959" s="101"/>
      <c r="FQF1959" s="101"/>
      <c r="FQG1959" s="101"/>
      <c r="FQH1959" s="101"/>
      <c r="FQI1959" s="101"/>
      <c r="FQJ1959" s="101"/>
      <c r="FQK1959" s="101"/>
      <c r="FQL1959" s="101"/>
      <c r="FQM1959" s="101"/>
      <c r="FQN1959" s="101"/>
      <c r="FQO1959" s="101"/>
      <c r="FQP1959" s="101"/>
      <c r="FQQ1959" s="101"/>
      <c r="FQR1959" s="101"/>
      <c r="FQS1959" s="101"/>
      <c r="FQT1959" s="101"/>
      <c r="FQU1959" s="101"/>
      <c r="FQV1959" s="101"/>
      <c r="FQW1959" s="101"/>
      <c r="FQX1959" s="101"/>
      <c r="FQY1959" s="101"/>
      <c r="FQZ1959" s="101"/>
      <c r="FRA1959" s="101"/>
      <c r="FRB1959" s="101"/>
      <c r="FRC1959" s="101"/>
      <c r="FRD1959" s="101"/>
      <c r="FRE1959" s="101"/>
      <c r="FRF1959" s="101"/>
      <c r="FRG1959" s="101"/>
      <c r="FRH1959" s="101"/>
      <c r="FRI1959" s="101"/>
      <c r="FRJ1959" s="101"/>
      <c r="FRK1959" s="101"/>
      <c r="FRL1959" s="101"/>
      <c r="FRM1959" s="101"/>
      <c r="FRN1959" s="101"/>
      <c r="FRO1959" s="101"/>
      <c r="FRP1959" s="101"/>
      <c r="FRQ1959" s="101"/>
      <c r="FRR1959" s="101"/>
      <c r="FRS1959" s="101"/>
      <c r="FRT1959" s="101"/>
      <c r="FRU1959" s="101"/>
      <c r="FRV1959" s="101"/>
      <c r="FRW1959" s="101"/>
      <c r="FRX1959" s="101"/>
      <c r="FRY1959" s="101"/>
      <c r="FRZ1959" s="101"/>
      <c r="FSA1959" s="101"/>
      <c r="FSB1959" s="101"/>
      <c r="FSC1959" s="101"/>
      <c r="FSD1959" s="101"/>
      <c r="FSE1959" s="101"/>
      <c r="FSF1959" s="101"/>
      <c r="FSG1959" s="101"/>
      <c r="FSH1959" s="101"/>
      <c r="FSI1959" s="101"/>
      <c r="FSJ1959" s="101"/>
      <c r="FSK1959" s="101"/>
      <c r="FSL1959" s="101"/>
      <c r="FSM1959" s="101"/>
      <c r="FSN1959" s="101"/>
      <c r="FSO1959" s="101"/>
      <c r="FSP1959" s="101"/>
      <c r="FSQ1959" s="101"/>
      <c r="FSR1959" s="101"/>
      <c r="FSS1959" s="101"/>
      <c r="FST1959" s="101"/>
      <c r="FSU1959" s="101"/>
      <c r="FSV1959" s="101"/>
      <c r="FSW1959" s="101"/>
      <c r="FSX1959" s="101"/>
      <c r="FSY1959" s="101"/>
      <c r="FSZ1959" s="101"/>
      <c r="FTA1959" s="101"/>
      <c r="FTB1959" s="101"/>
      <c r="FTC1959" s="101"/>
      <c r="FTD1959" s="101"/>
      <c r="FTE1959" s="101"/>
      <c r="FTF1959" s="101"/>
      <c r="FTG1959" s="101"/>
      <c r="FTH1959" s="101"/>
      <c r="FTI1959" s="101"/>
      <c r="FTJ1959" s="101"/>
      <c r="FTK1959" s="101"/>
      <c r="FTL1959" s="101"/>
      <c r="FTM1959" s="101"/>
      <c r="FTN1959" s="101"/>
      <c r="FTO1959" s="101"/>
      <c r="FTP1959" s="101"/>
      <c r="FTQ1959" s="101"/>
      <c r="FTR1959" s="101"/>
      <c r="FTS1959" s="101"/>
      <c r="FTT1959" s="101"/>
      <c r="FTU1959" s="101"/>
      <c r="FTV1959" s="101"/>
      <c r="FTW1959" s="101"/>
      <c r="FTX1959" s="101"/>
      <c r="FTY1959" s="101"/>
      <c r="FTZ1959" s="101"/>
      <c r="FUA1959" s="101"/>
      <c r="FUB1959" s="101"/>
      <c r="FUC1959" s="101"/>
      <c r="FUD1959" s="101"/>
      <c r="FUE1959" s="101"/>
      <c r="FUF1959" s="101"/>
      <c r="FUG1959" s="101"/>
      <c r="FUH1959" s="101"/>
      <c r="FUI1959" s="101"/>
      <c r="FUJ1959" s="101"/>
      <c r="FUK1959" s="101"/>
      <c r="FUL1959" s="101"/>
      <c r="FUM1959" s="101"/>
      <c r="FUN1959" s="101"/>
      <c r="FUO1959" s="101"/>
      <c r="FUP1959" s="101"/>
      <c r="FUQ1959" s="101"/>
      <c r="FUR1959" s="101"/>
      <c r="FUS1959" s="101"/>
      <c r="FUT1959" s="101"/>
      <c r="FUU1959" s="101"/>
      <c r="FUV1959" s="101"/>
      <c r="FUW1959" s="101"/>
      <c r="FUX1959" s="101"/>
      <c r="FUY1959" s="101"/>
      <c r="FUZ1959" s="101"/>
      <c r="FVA1959" s="101"/>
      <c r="FVB1959" s="101"/>
      <c r="FVC1959" s="101"/>
      <c r="FVD1959" s="101"/>
      <c r="FVE1959" s="101"/>
      <c r="FVF1959" s="101"/>
      <c r="FVG1959" s="101"/>
      <c r="FVH1959" s="101"/>
      <c r="FVI1959" s="101"/>
      <c r="FVJ1959" s="101"/>
      <c r="FVK1959" s="101"/>
      <c r="FVL1959" s="101"/>
      <c r="FVM1959" s="101"/>
      <c r="FVN1959" s="101"/>
      <c r="FVO1959" s="101"/>
      <c r="FVP1959" s="101"/>
      <c r="FVQ1959" s="101"/>
      <c r="FVR1959" s="101"/>
      <c r="FVS1959" s="101"/>
      <c r="FVT1959" s="101"/>
      <c r="FVU1959" s="101"/>
      <c r="FVV1959" s="101"/>
      <c r="FVW1959" s="101"/>
      <c r="FVX1959" s="101"/>
      <c r="FVY1959" s="101"/>
      <c r="FVZ1959" s="101"/>
      <c r="FWA1959" s="101"/>
      <c r="FWB1959" s="101"/>
      <c r="FWC1959" s="101"/>
      <c r="FWD1959" s="101"/>
      <c r="FWE1959" s="101"/>
      <c r="FWF1959" s="101"/>
      <c r="FWG1959" s="101"/>
      <c r="FWH1959" s="101"/>
      <c r="FWI1959" s="101"/>
      <c r="FWJ1959" s="101"/>
      <c r="FWK1959" s="101"/>
      <c r="FWL1959" s="101"/>
      <c r="FWM1959" s="101"/>
      <c r="FWN1959" s="101"/>
      <c r="FWO1959" s="101"/>
      <c r="FWP1959" s="101"/>
      <c r="FWQ1959" s="101"/>
      <c r="FWR1959" s="101"/>
      <c r="FWS1959" s="101"/>
      <c r="FWT1959" s="101"/>
      <c r="FWU1959" s="101"/>
      <c r="FWV1959" s="101"/>
      <c r="FWW1959" s="101"/>
      <c r="FWX1959" s="101"/>
      <c r="FWY1959" s="101"/>
      <c r="FWZ1959" s="101"/>
      <c r="FXA1959" s="101"/>
      <c r="FXB1959" s="101"/>
      <c r="FXC1959" s="101"/>
      <c r="FXD1959" s="101"/>
      <c r="FXE1959" s="101"/>
      <c r="FXF1959" s="101"/>
      <c r="FXG1959" s="101"/>
      <c r="FXH1959" s="101"/>
      <c r="FXI1959" s="101"/>
      <c r="FXJ1959" s="101"/>
      <c r="FXK1959" s="101"/>
      <c r="FXL1959" s="101"/>
      <c r="FXM1959" s="101"/>
      <c r="FXN1959" s="101"/>
      <c r="FXO1959" s="101"/>
      <c r="FXP1959" s="101"/>
      <c r="FXQ1959" s="101"/>
      <c r="FXR1959" s="101"/>
      <c r="FXS1959" s="101"/>
      <c r="FXT1959" s="101"/>
      <c r="FXU1959" s="101"/>
      <c r="FXV1959" s="101"/>
      <c r="FXW1959" s="101"/>
      <c r="FXX1959" s="101"/>
      <c r="FXY1959" s="101"/>
      <c r="FXZ1959" s="101"/>
      <c r="FYA1959" s="101"/>
      <c r="FYB1959" s="101"/>
      <c r="FYC1959" s="101"/>
      <c r="FYD1959" s="101"/>
      <c r="FYE1959" s="101"/>
      <c r="FYF1959" s="101"/>
      <c r="FYG1959" s="101"/>
      <c r="FYH1959" s="101"/>
      <c r="FYI1959" s="101"/>
      <c r="FYJ1959" s="101"/>
      <c r="FYK1959" s="101"/>
      <c r="FYL1959" s="101"/>
      <c r="FYM1959" s="101"/>
      <c r="FYN1959" s="101"/>
      <c r="FYO1959" s="101"/>
      <c r="FYP1959" s="101"/>
      <c r="FYQ1959" s="101"/>
      <c r="FYR1959" s="101"/>
      <c r="FYS1959" s="101"/>
      <c r="FYT1959" s="101"/>
      <c r="FYU1959" s="101"/>
      <c r="FYV1959" s="101"/>
      <c r="FYW1959" s="101"/>
      <c r="FYX1959" s="101"/>
      <c r="FYY1959" s="101"/>
      <c r="FYZ1959" s="101"/>
      <c r="FZA1959" s="101"/>
      <c r="FZB1959" s="101"/>
      <c r="FZC1959" s="101"/>
      <c r="FZD1959" s="101"/>
      <c r="FZE1959" s="101"/>
      <c r="FZF1959" s="101"/>
      <c r="FZG1959" s="101"/>
      <c r="FZH1959" s="101"/>
      <c r="FZI1959" s="101"/>
      <c r="FZJ1959" s="101"/>
      <c r="FZK1959" s="101"/>
      <c r="FZL1959" s="101"/>
      <c r="FZM1959" s="101"/>
      <c r="FZN1959" s="101"/>
      <c r="FZO1959" s="101"/>
      <c r="FZP1959" s="101"/>
      <c r="FZQ1959" s="101"/>
      <c r="FZR1959" s="101"/>
      <c r="FZS1959" s="101"/>
      <c r="FZT1959" s="101"/>
      <c r="FZU1959" s="101"/>
      <c r="FZV1959" s="101"/>
      <c r="FZW1959" s="101"/>
      <c r="FZX1959" s="101"/>
      <c r="FZY1959" s="101"/>
      <c r="FZZ1959" s="101"/>
      <c r="GAA1959" s="101"/>
      <c r="GAB1959" s="101"/>
      <c r="GAC1959" s="101"/>
      <c r="GAD1959" s="101"/>
      <c r="GAE1959" s="101"/>
      <c r="GAF1959" s="101"/>
      <c r="GAG1959" s="101"/>
      <c r="GAH1959" s="101"/>
      <c r="GAI1959" s="101"/>
      <c r="GAJ1959" s="101"/>
      <c r="GAK1959" s="101"/>
      <c r="GAL1959" s="101"/>
      <c r="GAM1959" s="101"/>
      <c r="GAN1959" s="101"/>
      <c r="GAO1959" s="101"/>
      <c r="GAP1959" s="101"/>
      <c r="GAQ1959" s="101"/>
      <c r="GAR1959" s="101"/>
      <c r="GAS1959" s="101"/>
      <c r="GAT1959" s="101"/>
      <c r="GAU1959" s="101"/>
      <c r="GAV1959" s="101"/>
      <c r="GAW1959" s="101"/>
      <c r="GAX1959" s="101"/>
      <c r="GAY1959" s="101"/>
      <c r="GAZ1959" s="101"/>
      <c r="GBA1959" s="101"/>
      <c r="GBB1959" s="101"/>
      <c r="GBC1959" s="101"/>
      <c r="GBD1959" s="101"/>
      <c r="GBE1959" s="101"/>
      <c r="GBF1959" s="101"/>
      <c r="GBG1959" s="101"/>
      <c r="GBH1959" s="101"/>
      <c r="GBI1959" s="101"/>
      <c r="GBJ1959" s="101"/>
      <c r="GBK1959" s="101"/>
      <c r="GBL1959" s="101"/>
      <c r="GBM1959" s="101"/>
      <c r="GBN1959" s="101"/>
      <c r="GBO1959" s="101"/>
      <c r="GBP1959" s="101"/>
      <c r="GBQ1959" s="101"/>
      <c r="GBR1959" s="101"/>
      <c r="GBS1959" s="101"/>
      <c r="GBT1959" s="101"/>
      <c r="GBU1959" s="101"/>
      <c r="GBV1959" s="101"/>
      <c r="GBW1959" s="101"/>
      <c r="GBX1959" s="101"/>
      <c r="GBY1959" s="101"/>
      <c r="GBZ1959" s="101"/>
      <c r="GCA1959" s="101"/>
      <c r="GCB1959" s="101"/>
      <c r="GCC1959" s="101"/>
      <c r="GCD1959" s="101"/>
      <c r="GCE1959" s="101"/>
      <c r="GCF1959" s="101"/>
      <c r="GCG1959" s="101"/>
      <c r="GCH1959" s="101"/>
      <c r="GCI1959" s="101"/>
      <c r="GCJ1959" s="101"/>
      <c r="GCK1959" s="101"/>
      <c r="GCL1959" s="101"/>
      <c r="GCM1959" s="101"/>
      <c r="GCN1959" s="101"/>
      <c r="GCO1959" s="101"/>
      <c r="GCP1959" s="101"/>
      <c r="GCQ1959" s="101"/>
      <c r="GCR1959" s="101"/>
      <c r="GCS1959" s="101"/>
      <c r="GCT1959" s="101"/>
      <c r="GCU1959" s="101"/>
      <c r="GCV1959" s="101"/>
      <c r="GCW1959" s="101"/>
      <c r="GCX1959" s="101"/>
      <c r="GCY1959" s="101"/>
      <c r="GCZ1959" s="101"/>
      <c r="GDA1959" s="101"/>
      <c r="GDB1959" s="101"/>
      <c r="GDC1959" s="101"/>
      <c r="GDD1959" s="101"/>
      <c r="GDE1959" s="101"/>
      <c r="GDF1959" s="101"/>
      <c r="GDG1959" s="101"/>
      <c r="GDH1959" s="101"/>
      <c r="GDI1959" s="101"/>
      <c r="GDJ1959" s="101"/>
      <c r="GDK1959" s="101"/>
      <c r="GDL1959" s="101"/>
      <c r="GDM1959" s="101"/>
      <c r="GDN1959" s="101"/>
      <c r="GDO1959" s="101"/>
      <c r="GDP1959" s="101"/>
      <c r="GDQ1959" s="101"/>
      <c r="GDR1959" s="101"/>
      <c r="GDS1959" s="101"/>
      <c r="GDT1959" s="101"/>
      <c r="GDU1959" s="101"/>
      <c r="GDV1959" s="101"/>
      <c r="GDW1959" s="101"/>
      <c r="GDX1959" s="101"/>
      <c r="GDY1959" s="101"/>
      <c r="GDZ1959" s="101"/>
      <c r="GEA1959" s="101"/>
      <c r="GEB1959" s="101"/>
      <c r="GEC1959" s="101"/>
      <c r="GED1959" s="101"/>
      <c r="GEE1959" s="101"/>
      <c r="GEF1959" s="101"/>
      <c r="GEG1959" s="101"/>
      <c r="GEH1959" s="101"/>
      <c r="GEI1959" s="101"/>
      <c r="GEJ1959" s="101"/>
      <c r="GEK1959" s="101"/>
      <c r="GEL1959" s="101"/>
      <c r="GEM1959" s="101"/>
      <c r="GEN1959" s="101"/>
      <c r="GEO1959" s="101"/>
      <c r="GEP1959" s="101"/>
      <c r="GEQ1959" s="101"/>
      <c r="GER1959" s="101"/>
      <c r="GES1959" s="101"/>
      <c r="GET1959" s="101"/>
      <c r="GEU1959" s="101"/>
      <c r="GEV1959" s="101"/>
      <c r="GEW1959" s="101"/>
      <c r="GEX1959" s="101"/>
      <c r="GEY1959" s="101"/>
      <c r="GEZ1959" s="101"/>
      <c r="GFA1959" s="101"/>
      <c r="GFB1959" s="101"/>
      <c r="GFC1959" s="101"/>
      <c r="GFD1959" s="101"/>
      <c r="GFE1959" s="101"/>
      <c r="GFF1959" s="101"/>
      <c r="GFG1959" s="101"/>
      <c r="GFH1959" s="101"/>
      <c r="GFI1959" s="101"/>
      <c r="GFJ1959" s="101"/>
      <c r="GFK1959" s="101"/>
      <c r="GFL1959" s="101"/>
      <c r="GFM1959" s="101"/>
      <c r="GFN1959" s="101"/>
      <c r="GFO1959" s="101"/>
      <c r="GFP1959" s="101"/>
      <c r="GFQ1959" s="101"/>
      <c r="GFR1959" s="101"/>
      <c r="GFS1959" s="101"/>
      <c r="GFT1959" s="101"/>
      <c r="GFU1959" s="101"/>
      <c r="GFV1959" s="101"/>
      <c r="GFW1959" s="101"/>
      <c r="GFX1959" s="101"/>
      <c r="GFY1959" s="101"/>
      <c r="GFZ1959" s="101"/>
      <c r="GGA1959" s="101"/>
      <c r="GGB1959" s="101"/>
      <c r="GGC1959" s="101"/>
      <c r="GGD1959" s="101"/>
      <c r="GGE1959" s="101"/>
      <c r="GGF1959" s="101"/>
      <c r="GGG1959" s="101"/>
      <c r="GGH1959" s="101"/>
      <c r="GGI1959" s="101"/>
      <c r="GGJ1959" s="101"/>
      <c r="GGK1959" s="101"/>
      <c r="GGL1959" s="101"/>
      <c r="GGM1959" s="101"/>
      <c r="GGN1959" s="101"/>
      <c r="GGO1959" s="101"/>
      <c r="GGP1959" s="101"/>
      <c r="GGQ1959" s="101"/>
      <c r="GGR1959" s="101"/>
      <c r="GGS1959" s="101"/>
      <c r="GGT1959" s="101"/>
      <c r="GGU1959" s="101"/>
      <c r="GGV1959" s="101"/>
      <c r="GGW1959" s="101"/>
      <c r="GGX1959" s="101"/>
      <c r="GGY1959" s="101"/>
      <c r="GGZ1959" s="101"/>
      <c r="GHA1959" s="101"/>
      <c r="GHB1959" s="101"/>
      <c r="GHC1959" s="101"/>
      <c r="GHD1959" s="101"/>
      <c r="GHE1959" s="101"/>
      <c r="GHF1959" s="101"/>
      <c r="GHG1959" s="101"/>
      <c r="GHH1959" s="101"/>
      <c r="GHI1959" s="101"/>
      <c r="GHJ1959" s="101"/>
      <c r="GHK1959" s="101"/>
      <c r="GHL1959" s="101"/>
      <c r="GHM1959" s="101"/>
      <c r="GHN1959" s="101"/>
      <c r="GHO1959" s="101"/>
      <c r="GHP1959" s="101"/>
      <c r="GHQ1959" s="101"/>
      <c r="GHR1959" s="101"/>
      <c r="GHS1959" s="101"/>
      <c r="GHT1959" s="101"/>
      <c r="GHU1959" s="101"/>
      <c r="GHV1959" s="101"/>
      <c r="GHW1959" s="101"/>
      <c r="GHX1959" s="101"/>
      <c r="GHY1959" s="101"/>
      <c r="GHZ1959" s="101"/>
      <c r="GIA1959" s="101"/>
      <c r="GIB1959" s="101"/>
      <c r="GIC1959" s="101"/>
      <c r="GID1959" s="101"/>
      <c r="GIE1959" s="101"/>
      <c r="GIF1959" s="101"/>
      <c r="GIG1959" s="101"/>
      <c r="GIH1959" s="101"/>
      <c r="GII1959" s="101"/>
      <c r="GIJ1959" s="101"/>
      <c r="GIK1959" s="101"/>
      <c r="GIL1959" s="101"/>
      <c r="GIM1959" s="101"/>
      <c r="GIN1959" s="101"/>
      <c r="GIO1959" s="101"/>
      <c r="GIP1959" s="101"/>
      <c r="GIQ1959" s="101"/>
      <c r="GIR1959" s="101"/>
      <c r="GIS1959" s="101"/>
      <c r="GIT1959" s="101"/>
      <c r="GIU1959" s="101"/>
      <c r="GIV1959" s="101"/>
      <c r="GIW1959" s="101"/>
      <c r="GIX1959" s="101"/>
      <c r="GIY1959" s="101"/>
      <c r="GIZ1959" s="101"/>
      <c r="GJA1959" s="101"/>
      <c r="GJB1959" s="101"/>
      <c r="GJC1959" s="101"/>
      <c r="GJD1959" s="101"/>
      <c r="GJE1959" s="101"/>
      <c r="GJF1959" s="101"/>
      <c r="GJG1959" s="101"/>
      <c r="GJH1959" s="101"/>
      <c r="GJI1959" s="101"/>
      <c r="GJJ1959" s="101"/>
      <c r="GJK1959" s="101"/>
      <c r="GJL1959" s="101"/>
      <c r="GJM1959" s="101"/>
      <c r="GJN1959" s="101"/>
      <c r="GJO1959" s="101"/>
      <c r="GJP1959" s="101"/>
      <c r="GJQ1959" s="101"/>
      <c r="GJR1959" s="101"/>
      <c r="GJS1959" s="101"/>
      <c r="GJT1959" s="101"/>
      <c r="GJU1959" s="101"/>
      <c r="GJV1959" s="101"/>
      <c r="GJW1959" s="101"/>
      <c r="GJX1959" s="101"/>
      <c r="GJY1959" s="101"/>
      <c r="GJZ1959" s="101"/>
      <c r="GKA1959" s="101"/>
      <c r="GKB1959" s="101"/>
      <c r="GKC1959" s="101"/>
      <c r="GKD1959" s="101"/>
      <c r="GKE1959" s="101"/>
      <c r="GKF1959" s="101"/>
      <c r="GKG1959" s="101"/>
      <c r="GKH1959" s="101"/>
      <c r="GKI1959" s="101"/>
      <c r="GKJ1959" s="101"/>
      <c r="GKK1959" s="101"/>
      <c r="GKL1959" s="101"/>
      <c r="GKM1959" s="101"/>
      <c r="GKN1959" s="101"/>
      <c r="GKO1959" s="101"/>
      <c r="GKP1959" s="101"/>
      <c r="GKQ1959" s="101"/>
      <c r="GKR1959" s="101"/>
      <c r="GKS1959" s="101"/>
      <c r="GKT1959" s="101"/>
      <c r="GKU1959" s="101"/>
      <c r="GKV1959" s="101"/>
      <c r="GKW1959" s="101"/>
      <c r="GKX1959" s="101"/>
      <c r="GKY1959" s="101"/>
      <c r="GKZ1959" s="101"/>
      <c r="GLA1959" s="101"/>
      <c r="GLB1959" s="101"/>
      <c r="GLC1959" s="101"/>
      <c r="GLD1959" s="101"/>
      <c r="GLE1959" s="101"/>
      <c r="GLF1959" s="101"/>
      <c r="GLG1959" s="101"/>
      <c r="GLH1959" s="101"/>
      <c r="GLI1959" s="101"/>
      <c r="GLJ1959" s="101"/>
      <c r="GLK1959" s="101"/>
      <c r="GLL1959" s="101"/>
      <c r="GLM1959" s="101"/>
      <c r="GLN1959" s="101"/>
      <c r="GLO1959" s="101"/>
      <c r="GLP1959" s="101"/>
      <c r="GLQ1959" s="101"/>
      <c r="GLR1959" s="101"/>
      <c r="GLS1959" s="101"/>
      <c r="GLT1959" s="101"/>
      <c r="GLU1959" s="101"/>
      <c r="GLV1959" s="101"/>
      <c r="GLW1959" s="101"/>
      <c r="GLX1959" s="101"/>
      <c r="GLY1959" s="101"/>
      <c r="GLZ1959" s="101"/>
      <c r="GMA1959" s="101"/>
      <c r="GMB1959" s="101"/>
      <c r="GMC1959" s="101"/>
      <c r="GMD1959" s="101"/>
      <c r="GME1959" s="101"/>
      <c r="GMF1959" s="101"/>
      <c r="GMG1959" s="101"/>
      <c r="GMH1959" s="101"/>
      <c r="GMI1959" s="101"/>
      <c r="GMJ1959" s="101"/>
      <c r="GMK1959" s="101"/>
      <c r="GML1959" s="101"/>
      <c r="GMM1959" s="101"/>
      <c r="GMN1959" s="101"/>
      <c r="GMO1959" s="101"/>
      <c r="GMP1959" s="101"/>
      <c r="GMQ1959" s="101"/>
      <c r="GMR1959" s="101"/>
      <c r="GMS1959" s="101"/>
      <c r="GMT1959" s="101"/>
      <c r="GMU1959" s="101"/>
      <c r="GMV1959" s="101"/>
      <c r="GMW1959" s="101"/>
      <c r="GMX1959" s="101"/>
      <c r="GMY1959" s="101"/>
      <c r="GMZ1959" s="101"/>
      <c r="GNA1959" s="101"/>
      <c r="GNB1959" s="101"/>
      <c r="GNC1959" s="101"/>
      <c r="GND1959" s="101"/>
      <c r="GNE1959" s="101"/>
      <c r="GNF1959" s="101"/>
      <c r="GNG1959" s="101"/>
      <c r="GNH1959" s="101"/>
      <c r="GNI1959" s="101"/>
      <c r="GNJ1959" s="101"/>
      <c r="GNK1959" s="101"/>
      <c r="GNL1959" s="101"/>
      <c r="GNM1959" s="101"/>
      <c r="GNN1959" s="101"/>
      <c r="GNO1959" s="101"/>
      <c r="GNP1959" s="101"/>
      <c r="GNQ1959" s="101"/>
      <c r="GNR1959" s="101"/>
      <c r="GNS1959" s="101"/>
      <c r="GNT1959" s="101"/>
      <c r="GNU1959" s="101"/>
      <c r="GNV1959" s="101"/>
      <c r="GNW1959" s="101"/>
      <c r="GNX1959" s="101"/>
      <c r="GNY1959" s="101"/>
      <c r="GNZ1959" s="101"/>
      <c r="GOA1959" s="101"/>
      <c r="GOB1959" s="101"/>
      <c r="GOC1959" s="101"/>
      <c r="GOD1959" s="101"/>
      <c r="GOE1959" s="101"/>
      <c r="GOF1959" s="101"/>
      <c r="GOG1959" s="101"/>
      <c r="GOH1959" s="101"/>
      <c r="GOI1959" s="101"/>
      <c r="GOJ1959" s="101"/>
      <c r="GOK1959" s="101"/>
      <c r="GOL1959" s="101"/>
      <c r="GOM1959" s="101"/>
      <c r="GON1959" s="101"/>
      <c r="GOO1959" s="101"/>
      <c r="GOP1959" s="101"/>
      <c r="GOQ1959" s="101"/>
      <c r="GOR1959" s="101"/>
      <c r="GOS1959" s="101"/>
      <c r="GOT1959" s="101"/>
      <c r="GOU1959" s="101"/>
      <c r="GOV1959" s="101"/>
      <c r="GOW1959" s="101"/>
      <c r="GOX1959" s="101"/>
      <c r="GOY1959" s="101"/>
      <c r="GOZ1959" s="101"/>
      <c r="GPA1959" s="101"/>
      <c r="GPB1959" s="101"/>
      <c r="GPC1959" s="101"/>
      <c r="GPD1959" s="101"/>
      <c r="GPE1959" s="101"/>
      <c r="GPF1959" s="101"/>
      <c r="GPG1959" s="101"/>
      <c r="GPH1959" s="101"/>
      <c r="GPI1959" s="101"/>
      <c r="GPJ1959" s="101"/>
      <c r="GPK1959" s="101"/>
      <c r="GPL1959" s="101"/>
      <c r="GPM1959" s="101"/>
      <c r="GPN1959" s="101"/>
      <c r="GPO1959" s="101"/>
      <c r="GPP1959" s="101"/>
      <c r="GPQ1959" s="101"/>
      <c r="GPR1959" s="101"/>
      <c r="GPS1959" s="101"/>
      <c r="GPT1959" s="101"/>
      <c r="GPU1959" s="101"/>
      <c r="GPV1959" s="101"/>
      <c r="GPW1959" s="101"/>
      <c r="GPX1959" s="101"/>
      <c r="GPY1959" s="101"/>
      <c r="GPZ1959" s="101"/>
      <c r="GQA1959" s="101"/>
      <c r="GQB1959" s="101"/>
      <c r="GQC1959" s="101"/>
      <c r="GQD1959" s="101"/>
      <c r="GQE1959" s="101"/>
      <c r="GQF1959" s="101"/>
      <c r="GQG1959" s="101"/>
      <c r="GQH1959" s="101"/>
      <c r="GQI1959" s="101"/>
      <c r="GQJ1959" s="101"/>
      <c r="GQK1959" s="101"/>
      <c r="GQL1959" s="101"/>
      <c r="GQM1959" s="101"/>
      <c r="GQN1959" s="101"/>
      <c r="GQO1959" s="101"/>
      <c r="GQP1959" s="101"/>
      <c r="GQQ1959" s="101"/>
      <c r="GQR1959" s="101"/>
      <c r="GQS1959" s="101"/>
      <c r="GQT1959" s="101"/>
      <c r="GQU1959" s="101"/>
      <c r="GQV1959" s="101"/>
      <c r="GQW1959" s="101"/>
      <c r="GQX1959" s="101"/>
      <c r="GQY1959" s="101"/>
      <c r="GQZ1959" s="101"/>
      <c r="GRA1959" s="101"/>
      <c r="GRB1959" s="101"/>
      <c r="GRC1959" s="101"/>
      <c r="GRD1959" s="101"/>
      <c r="GRE1959" s="101"/>
      <c r="GRF1959" s="101"/>
      <c r="GRG1959" s="101"/>
      <c r="GRH1959" s="101"/>
      <c r="GRI1959" s="101"/>
      <c r="GRJ1959" s="101"/>
      <c r="GRK1959" s="101"/>
      <c r="GRL1959" s="101"/>
      <c r="GRM1959" s="101"/>
      <c r="GRN1959" s="101"/>
      <c r="GRO1959" s="101"/>
      <c r="GRP1959" s="101"/>
      <c r="GRQ1959" s="101"/>
      <c r="GRR1959" s="101"/>
      <c r="GRS1959" s="101"/>
      <c r="GRT1959" s="101"/>
      <c r="GRU1959" s="101"/>
      <c r="GRV1959" s="101"/>
      <c r="GRW1959" s="101"/>
      <c r="GRX1959" s="101"/>
      <c r="GRY1959" s="101"/>
      <c r="GRZ1959" s="101"/>
      <c r="GSA1959" s="101"/>
      <c r="GSB1959" s="101"/>
      <c r="GSC1959" s="101"/>
      <c r="GSD1959" s="101"/>
      <c r="GSE1959" s="101"/>
      <c r="GSF1959" s="101"/>
      <c r="GSG1959" s="101"/>
      <c r="GSH1959" s="101"/>
      <c r="GSI1959" s="101"/>
      <c r="GSJ1959" s="101"/>
      <c r="GSK1959" s="101"/>
      <c r="GSL1959" s="101"/>
      <c r="GSM1959" s="101"/>
      <c r="GSN1959" s="101"/>
      <c r="GSO1959" s="101"/>
      <c r="GSP1959" s="101"/>
      <c r="GSQ1959" s="101"/>
      <c r="GSR1959" s="101"/>
      <c r="GSS1959" s="101"/>
      <c r="GST1959" s="101"/>
      <c r="GSU1959" s="101"/>
      <c r="GSV1959" s="101"/>
      <c r="GSW1959" s="101"/>
      <c r="GSX1959" s="101"/>
      <c r="GSY1959" s="101"/>
      <c r="GSZ1959" s="101"/>
      <c r="GTA1959" s="101"/>
      <c r="GTB1959" s="101"/>
      <c r="GTC1959" s="101"/>
      <c r="GTD1959" s="101"/>
      <c r="GTE1959" s="101"/>
      <c r="GTF1959" s="101"/>
      <c r="GTG1959" s="101"/>
      <c r="GTH1959" s="101"/>
      <c r="GTI1959" s="101"/>
      <c r="GTJ1959" s="101"/>
      <c r="GTK1959" s="101"/>
      <c r="GTL1959" s="101"/>
      <c r="GTM1959" s="101"/>
      <c r="GTN1959" s="101"/>
      <c r="GTO1959" s="101"/>
      <c r="GTP1959" s="101"/>
      <c r="GTQ1959" s="101"/>
      <c r="GTR1959" s="101"/>
      <c r="GTS1959" s="101"/>
      <c r="GTT1959" s="101"/>
      <c r="GTU1959" s="101"/>
      <c r="GTV1959" s="101"/>
      <c r="GTW1959" s="101"/>
      <c r="GTX1959" s="101"/>
      <c r="GTY1959" s="101"/>
      <c r="GTZ1959" s="101"/>
      <c r="GUA1959" s="101"/>
      <c r="GUB1959" s="101"/>
      <c r="GUC1959" s="101"/>
      <c r="GUD1959" s="101"/>
      <c r="GUE1959" s="101"/>
      <c r="GUF1959" s="101"/>
      <c r="GUG1959" s="101"/>
      <c r="GUH1959" s="101"/>
      <c r="GUI1959" s="101"/>
      <c r="GUJ1959" s="101"/>
      <c r="GUK1959" s="101"/>
      <c r="GUL1959" s="101"/>
      <c r="GUM1959" s="101"/>
      <c r="GUN1959" s="101"/>
      <c r="GUO1959" s="101"/>
      <c r="GUP1959" s="101"/>
      <c r="GUQ1959" s="101"/>
      <c r="GUR1959" s="101"/>
      <c r="GUS1959" s="101"/>
      <c r="GUT1959" s="101"/>
      <c r="GUU1959" s="101"/>
      <c r="GUV1959" s="101"/>
      <c r="GUW1959" s="101"/>
      <c r="GUX1959" s="101"/>
      <c r="GUY1959" s="101"/>
      <c r="GUZ1959" s="101"/>
      <c r="GVA1959" s="101"/>
      <c r="GVB1959" s="101"/>
      <c r="GVC1959" s="101"/>
      <c r="GVD1959" s="101"/>
      <c r="GVE1959" s="101"/>
      <c r="GVF1959" s="101"/>
      <c r="GVG1959" s="101"/>
      <c r="GVH1959" s="101"/>
      <c r="GVI1959" s="101"/>
      <c r="GVJ1959" s="101"/>
      <c r="GVK1959" s="101"/>
      <c r="GVL1959" s="101"/>
      <c r="GVM1959" s="101"/>
      <c r="GVN1959" s="101"/>
      <c r="GVO1959" s="101"/>
      <c r="GVP1959" s="101"/>
      <c r="GVQ1959" s="101"/>
      <c r="GVR1959" s="101"/>
      <c r="GVS1959" s="101"/>
      <c r="GVT1959" s="101"/>
      <c r="GVU1959" s="101"/>
      <c r="GVV1959" s="101"/>
      <c r="GVW1959" s="101"/>
      <c r="GVX1959" s="101"/>
      <c r="GVY1959" s="101"/>
      <c r="GVZ1959" s="101"/>
      <c r="GWA1959" s="101"/>
      <c r="GWB1959" s="101"/>
      <c r="GWC1959" s="101"/>
      <c r="GWD1959" s="101"/>
      <c r="GWE1959" s="101"/>
      <c r="GWF1959" s="101"/>
      <c r="GWG1959" s="101"/>
      <c r="GWH1959" s="101"/>
      <c r="GWI1959" s="101"/>
      <c r="GWJ1959" s="101"/>
      <c r="GWK1959" s="101"/>
      <c r="GWL1959" s="101"/>
      <c r="GWM1959" s="101"/>
      <c r="GWN1959" s="101"/>
      <c r="GWO1959" s="101"/>
      <c r="GWP1959" s="101"/>
      <c r="GWQ1959" s="101"/>
      <c r="GWR1959" s="101"/>
      <c r="GWS1959" s="101"/>
      <c r="GWT1959" s="101"/>
      <c r="GWU1959" s="101"/>
      <c r="GWV1959" s="101"/>
      <c r="GWW1959" s="101"/>
      <c r="GWX1959" s="101"/>
      <c r="GWY1959" s="101"/>
      <c r="GWZ1959" s="101"/>
      <c r="GXA1959" s="101"/>
      <c r="GXB1959" s="101"/>
      <c r="GXC1959" s="101"/>
      <c r="GXD1959" s="101"/>
      <c r="GXE1959" s="101"/>
      <c r="GXF1959" s="101"/>
      <c r="GXG1959" s="101"/>
      <c r="GXH1959" s="101"/>
      <c r="GXI1959" s="101"/>
      <c r="GXJ1959" s="101"/>
      <c r="GXK1959" s="101"/>
      <c r="GXL1959" s="101"/>
      <c r="GXM1959" s="101"/>
      <c r="GXN1959" s="101"/>
      <c r="GXO1959" s="101"/>
      <c r="GXP1959" s="101"/>
      <c r="GXQ1959" s="101"/>
      <c r="GXR1959" s="101"/>
      <c r="GXS1959" s="101"/>
      <c r="GXT1959" s="101"/>
      <c r="GXU1959" s="101"/>
      <c r="GXV1959" s="101"/>
      <c r="GXW1959" s="101"/>
      <c r="GXX1959" s="101"/>
      <c r="GXY1959" s="101"/>
      <c r="GXZ1959" s="101"/>
      <c r="GYA1959" s="101"/>
      <c r="GYB1959" s="101"/>
      <c r="GYC1959" s="101"/>
      <c r="GYD1959" s="101"/>
      <c r="GYE1959" s="101"/>
      <c r="GYF1959" s="101"/>
      <c r="GYG1959" s="101"/>
      <c r="GYH1959" s="101"/>
      <c r="GYI1959" s="101"/>
      <c r="GYJ1959" s="101"/>
      <c r="GYK1959" s="101"/>
      <c r="GYL1959" s="101"/>
      <c r="GYM1959" s="101"/>
      <c r="GYN1959" s="101"/>
      <c r="GYO1959" s="101"/>
      <c r="GYP1959" s="101"/>
      <c r="GYQ1959" s="101"/>
      <c r="GYR1959" s="101"/>
      <c r="GYS1959" s="101"/>
      <c r="GYT1959" s="101"/>
      <c r="GYU1959" s="101"/>
      <c r="GYV1959" s="101"/>
      <c r="GYW1959" s="101"/>
      <c r="GYX1959" s="101"/>
      <c r="GYY1959" s="101"/>
      <c r="GYZ1959" s="101"/>
      <c r="GZA1959" s="101"/>
      <c r="GZB1959" s="101"/>
      <c r="GZC1959" s="101"/>
      <c r="GZD1959" s="101"/>
      <c r="GZE1959" s="101"/>
      <c r="GZF1959" s="101"/>
      <c r="GZG1959" s="101"/>
      <c r="GZH1959" s="101"/>
      <c r="GZI1959" s="101"/>
      <c r="GZJ1959" s="101"/>
      <c r="GZK1959" s="101"/>
      <c r="GZL1959" s="101"/>
      <c r="GZM1959" s="101"/>
      <c r="GZN1959" s="101"/>
      <c r="GZO1959" s="101"/>
      <c r="GZP1959" s="101"/>
      <c r="GZQ1959" s="101"/>
      <c r="GZR1959" s="101"/>
      <c r="GZS1959" s="101"/>
      <c r="GZT1959" s="101"/>
      <c r="GZU1959" s="101"/>
      <c r="GZV1959" s="101"/>
      <c r="GZW1959" s="101"/>
      <c r="GZX1959" s="101"/>
      <c r="GZY1959" s="101"/>
      <c r="GZZ1959" s="101"/>
      <c r="HAA1959" s="101"/>
      <c r="HAB1959" s="101"/>
      <c r="HAC1959" s="101"/>
      <c r="HAD1959" s="101"/>
      <c r="HAE1959" s="101"/>
      <c r="HAF1959" s="101"/>
      <c r="HAG1959" s="101"/>
      <c r="HAH1959" s="101"/>
      <c r="HAI1959" s="101"/>
      <c r="HAJ1959" s="101"/>
      <c r="HAK1959" s="101"/>
      <c r="HAL1959" s="101"/>
      <c r="HAM1959" s="101"/>
      <c r="HAN1959" s="101"/>
      <c r="HAO1959" s="101"/>
      <c r="HAP1959" s="101"/>
      <c r="HAQ1959" s="101"/>
      <c r="HAR1959" s="101"/>
      <c r="HAS1959" s="101"/>
      <c r="HAT1959" s="101"/>
      <c r="HAU1959" s="101"/>
      <c r="HAV1959" s="101"/>
      <c r="HAW1959" s="101"/>
      <c r="HAX1959" s="101"/>
      <c r="HAY1959" s="101"/>
      <c r="HAZ1959" s="101"/>
      <c r="HBA1959" s="101"/>
      <c r="HBB1959" s="101"/>
      <c r="HBC1959" s="101"/>
      <c r="HBD1959" s="101"/>
      <c r="HBE1959" s="101"/>
      <c r="HBF1959" s="101"/>
      <c r="HBG1959" s="101"/>
      <c r="HBH1959" s="101"/>
      <c r="HBI1959" s="101"/>
      <c r="HBJ1959" s="101"/>
      <c r="HBK1959" s="101"/>
      <c r="HBL1959" s="101"/>
      <c r="HBM1959" s="101"/>
      <c r="HBN1959" s="101"/>
      <c r="HBO1959" s="101"/>
      <c r="HBP1959" s="101"/>
      <c r="HBQ1959" s="101"/>
      <c r="HBR1959" s="101"/>
      <c r="HBS1959" s="101"/>
      <c r="HBT1959" s="101"/>
      <c r="HBU1959" s="101"/>
      <c r="HBV1959" s="101"/>
      <c r="HBW1959" s="101"/>
      <c r="HBX1959" s="101"/>
      <c r="HBY1959" s="101"/>
      <c r="HBZ1959" s="101"/>
      <c r="HCA1959" s="101"/>
      <c r="HCB1959" s="101"/>
      <c r="HCC1959" s="101"/>
      <c r="HCD1959" s="101"/>
      <c r="HCE1959" s="101"/>
      <c r="HCF1959" s="101"/>
      <c r="HCG1959" s="101"/>
      <c r="HCH1959" s="101"/>
      <c r="HCI1959" s="101"/>
      <c r="HCJ1959" s="101"/>
      <c r="HCK1959" s="101"/>
      <c r="HCL1959" s="101"/>
      <c r="HCM1959" s="101"/>
      <c r="HCN1959" s="101"/>
      <c r="HCO1959" s="101"/>
      <c r="HCP1959" s="101"/>
      <c r="HCQ1959" s="101"/>
      <c r="HCR1959" s="101"/>
      <c r="HCS1959" s="101"/>
      <c r="HCT1959" s="101"/>
      <c r="HCU1959" s="101"/>
      <c r="HCV1959" s="101"/>
      <c r="HCW1959" s="101"/>
      <c r="HCX1959" s="101"/>
      <c r="HCY1959" s="101"/>
      <c r="HCZ1959" s="101"/>
      <c r="HDA1959" s="101"/>
      <c r="HDB1959" s="101"/>
      <c r="HDC1959" s="101"/>
      <c r="HDD1959" s="101"/>
      <c r="HDE1959" s="101"/>
      <c r="HDF1959" s="101"/>
      <c r="HDG1959" s="101"/>
      <c r="HDH1959" s="101"/>
      <c r="HDI1959" s="101"/>
      <c r="HDJ1959" s="101"/>
      <c r="HDK1959" s="101"/>
      <c r="HDL1959" s="101"/>
      <c r="HDM1959" s="101"/>
      <c r="HDN1959" s="101"/>
      <c r="HDO1959" s="101"/>
      <c r="HDP1959" s="101"/>
      <c r="HDQ1959" s="101"/>
      <c r="HDR1959" s="101"/>
      <c r="HDS1959" s="101"/>
      <c r="HDT1959" s="101"/>
      <c r="HDU1959" s="101"/>
      <c r="HDV1959" s="101"/>
      <c r="HDW1959" s="101"/>
      <c r="HDX1959" s="101"/>
      <c r="HDY1959" s="101"/>
      <c r="HDZ1959" s="101"/>
      <c r="HEA1959" s="101"/>
      <c r="HEB1959" s="101"/>
      <c r="HEC1959" s="101"/>
      <c r="HED1959" s="101"/>
      <c r="HEE1959" s="101"/>
      <c r="HEF1959" s="101"/>
      <c r="HEG1959" s="101"/>
      <c r="HEH1959" s="101"/>
      <c r="HEI1959" s="101"/>
      <c r="HEJ1959" s="101"/>
      <c r="HEK1959" s="101"/>
      <c r="HEL1959" s="101"/>
      <c r="HEM1959" s="101"/>
      <c r="HEN1959" s="101"/>
      <c r="HEO1959" s="101"/>
      <c r="HEP1959" s="101"/>
      <c r="HEQ1959" s="101"/>
      <c r="HER1959" s="101"/>
      <c r="HES1959" s="101"/>
      <c r="HET1959" s="101"/>
      <c r="HEU1959" s="101"/>
      <c r="HEV1959" s="101"/>
      <c r="HEW1959" s="101"/>
      <c r="HEX1959" s="101"/>
      <c r="HEY1959" s="101"/>
      <c r="HEZ1959" s="101"/>
      <c r="HFA1959" s="101"/>
      <c r="HFB1959" s="101"/>
      <c r="HFC1959" s="101"/>
      <c r="HFD1959" s="101"/>
      <c r="HFE1959" s="101"/>
      <c r="HFF1959" s="101"/>
      <c r="HFG1959" s="101"/>
      <c r="HFH1959" s="101"/>
      <c r="HFI1959" s="101"/>
      <c r="HFJ1959" s="101"/>
      <c r="HFK1959" s="101"/>
      <c r="HFL1959" s="101"/>
      <c r="HFM1959" s="101"/>
      <c r="HFN1959" s="101"/>
      <c r="HFO1959" s="101"/>
      <c r="HFP1959" s="101"/>
      <c r="HFQ1959" s="101"/>
      <c r="HFR1959" s="101"/>
      <c r="HFS1959" s="101"/>
      <c r="HFT1959" s="101"/>
      <c r="HFU1959" s="101"/>
      <c r="HFV1959" s="101"/>
      <c r="HFW1959" s="101"/>
      <c r="HFX1959" s="101"/>
      <c r="HFY1959" s="101"/>
      <c r="HFZ1959" s="101"/>
      <c r="HGA1959" s="101"/>
      <c r="HGB1959" s="101"/>
      <c r="HGC1959" s="101"/>
      <c r="HGD1959" s="101"/>
      <c r="HGE1959" s="101"/>
      <c r="HGF1959" s="101"/>
      <c r="HGG1959" s="101"/>
      <c r="HGH1959" s="101"/>
      <c r="HGI1959" s="101"/>
      <c r="HGJ1959" s="101"/>
      <c r="HGK1959" s="101"/>
      <c r="HGL1959" s="101"/>
      <c r="HGM1959" s="101"/>
      <c r="HGN1959" s="101"/>
      <c r="HGO1959" s="101"/>
      <c r="HGP1959" s="101"/>
      <c r="HGQ1959" s="101"/>
      <c r="HGR1959" s="101"/>
      <c r="HGS1959" s="101"/>
      <c r="HGT1959" s="101"/>
      <c r="HGU1959" s="101"/>
      <c r="HGV1959" s="101"/>
      <c r="HGW1959" s="101"/>
      <c r="HGX1959" s="101"/>
      <c r="HGY1959" s="101"/>
      <c r="HGZ1959" s="101"/>
      <c r="HHA1959" s="101"/>
      <c r="HHB1959" s="101"/>
      <c r="HHC1959" s="101"/>
      <c r="HHD1959" s="101"/>
      <c r="HHE1959" s="101"/>
      <c r="HHF1959" s="101"/>
      <c r="HHG1959" s="101"/>
      <c r="HHH1959" s="101"/>
      <c r="HHI1959" s="101"/>
      <c r="HHJ1959" s="101"/>
      <c r="HHK1959" s="101"/>
      <c r="HHL1959" s="101"/>
      <c r="HHM1959" s="101"/>
      <c r="HHN1959" s="101"/>
      <c r="HHO1959" s="101"/>
      <c r="HHP1959" s="101"/>
      <c r="HHQ1959" s="101"/>
      <c r="HHR1959" s="101"/>
      <c r="HHS1959" s="101"/>
      <c r="HHT1959" s="101"/>
      <c r="HHU1959" s="101"/>
      <c r="HHV1959" s="101"/>
      <c r="HHW1959" s="101"/>
      <c r="HHX1959" s="101"/>
      <c r="HHY1959" s="101"/>
      <c r="HHZ1959" s="101"/>
      <c r="HIA1959" s="101"/>
      <c r="HIB1959" s="101"/>
      <c r="HIC1959" s="101"/>
      <c r="HID1959" s="101"/>
      <c r="HIE1959" s="101"/>
      <c r="HIF1959" s="101"/>
      <c r="HIG1959" s="101"/>
      <c r="HIH1959" s="101"/>
      <c r="HII1959" s="101"/>
      <c r="HIJ1959" s="101"/>
      <c r="HIK1959" s="101"/>
      <c r="HIL1959" s="101"/>
      <c r="HIM1959" s="101"/>
      <c r="HIN1959" s="101"/>
      <c r="HIO1959" s="101"/>
      <c r="HIP1959" s="101"/>
      <c r="HIQ1959" s="101"/>
      <c r="HIR1959" s="101"/>
      <c r="HIS1959" s="101"/>
      <c r="HIT1959" s="101"/>
      <c r="HIU1959" s="101"/>
      <c r="HIV1959" s="101"/>
      <c r="HIW1959" s="101"/>
      <c r="HIX1959" s="101"/>
      <c r="HIY1959" s="101"/>
      <c r="HIZ1959" s="101"/>
      <c r="HJA1959" s="101"/>
      <c r="HJB1959" s="101"/>
      <c r="HJC1959" s="101"/>
      <c r="HJD1959" s="101"/>
      <c r="HJE1959" s="101"/>
      <c r="HJF1959" s="101"/>
      <c r="HJG1959" s="101"/>
      <c r="HJH1959" s="101"/>
      <c r="HJI1959" s="101"/>
      <c r="HJJ1959" s="101"/>
      <c r="HJK1959" s="101"/>
      <c r="HJL1959" s="101"/>
      <c r="HJM1959" s="101"/>
      <c r="HJN1959" s="101"/>
      <c r="HJO1959" s="101"/>
      <c r="HJP1959" s="101"/>
      <c r="HJQ1959" s="101"/>
      <c r="HJR1959" s="101"/>
      <c r="HJS1959" s="101"/>
      <c r="HJT1959" s="101"/>
      <c r="HJU1959" s="101"/>
      <c r="HJV1959" s="101"/>
      <c r="HJW1959" s="101"/>
      <c r="HJX1959" s="101"/>
      <c r="HJY1959" s="101"/>
      <c r="HJZ1959" s="101"/>
      <c r="HKA1959" s="101"/>
      <c r="HKB1959" s="101"/>
      <c r="HKC1959" s="101"/>
      <c r="HKD1959" s="101"/>
      <c r="HKE1959" s="101"/>
      <c r="HKF1959" s="101"/>
      <c r="HKG1959" s="101"/>
      <c r="HKH1959" s="101"/>
      <c r="HKI1959" s="101"/>
      <c r="HKJ1959" s="101"/>
      <c r="HKK1959" s="101"/>
      <c r="HKL1959" s="101"/>
      <c r="HKM1959" s="101"/>
      <c r="HKN1959" s="101"/>
      <c r="HKO1959" s="101"/>
      <c r="HKP1959" s="101"/>
      <c r="HKQ1959" s="101"/>
      <c r="HKR1959" s="101"/>
      <c r="HKS1959" s="101"/>
      <c r="HKT1959" s="101"/>
      <c r="HKU1959" s="101"/>
      <c r="HKV1959" s="101"/>
      <c r="HKW1959" s="101"/>
      <c r="HKX1959" s="101"/>
      <c r="HKY1959" s="101"/>
      <c r="HKZ1959" s="101"/>
      <c r="HLA1959" s="101"/>
      <c r="HLB1959" s="101"/>
      <c r="HLC1959" s="101"/>
      <c r="HLD1959" s="101"/>
      <c r="HLE1959" s="101"/>
      <c r="HLF1959" s="101"/>
      <c r="HLG1959" s="101"/>
      <c r="HLH1959" s="101"/>
      <c r="HLI1959" s="101"/>
      <c r="HLJ1959" s="101"/>
      <c r="HLK1959" s="101"/>
      <c r="HLL1959" s="101"/>
      <c r="HLM1959" s="101"/>
      <c r="HLN1959" s="101"/>
      <c r="HLO1959" s="101"/>
      <c r="HLP1959" s="101"/>
      <c r="HLQ1959" s="101"/>
      <c r="HLR1959" s="101"/>
      <c r="HLS1959" s="101"/>
      <c r="HLT1959" s="101"/>
      <c r="HLU1959" s="101"/>
      <c r="HLV1959" s="101"/>
      <c r="HLW1959" s="101"/>
      <c r="HLX1959" s="101"/>
      <c r="HLY1959" s="101"/>
      <c r="HLZ1959" s="101"/>
      <c r="HMA1959" s="101"/>
      <c r="HMB1959" s="101"/>
      <c r="HMC1959" s="101"/>
      <c r="HMD1959" s="101"/>
      <c r="HME1959" s="101"/>
      <c r="HMF1959" s="101"/>
      <c r="HMG1959" s="101"/>
      <c r="HMH1959" s="101"/>
      <c r="HMI1959" s="101"/>
      <c r="HMJ1959" s="101"/>
      <c r="HMK1959" s="101"/>
      <c r="HML1959" s="101"/>
      <c r="HMM1959" s="101"/>
      <c r="HMN1959" s="101"/>
      <c r="HMO1959" s="101"/>
      <c r="HMP1959" s="101"/>
      <c r="HMQ1959" s="101"/>
      <c r="HMR1959" s="101"/>
      <c r="HMS1959" s="101"/>
      <c r="HMT1959" s="101"/>
      <c r="HMU1959" s="101"/>
      <c r="HMV1959" s="101"/>
      <c r="HMW1959" s="101"/>
      <c r="HMX1959" s="101"/>
      <c r="HMY1959" s="101"/>
      <c r="HMZ1959" s="101"/>
      <c r="HNA1959" s="101"/>
      <c r="HNB1959" s="101"/>
      <c r="HNC1959" s="101"/>
      <c r="HND1959" s="101"/>
      <c r="HNE1959" s="101"/>
      <c r="HNF1959" s="101"/>
      <c r="HNG1959" s="101"/>
      <c r="HNH1959" s="101"/>
      <c r="HNI1959" s="101"/>
      <c r="HNJ1959" s="101"/>
      <c r="HNK1959" s="101"/>
      <c r="HNL1959" s="101"/>
      <c r="HNM1959" s="101"/>
      <c r="HNN1959" s="101"/>
      <c r="HNO1959" s="101"/>
      <c r="HNP1959" s="101"/>
      <c r="HNQ1959" s="101"/>
      <c r="HNR1959" s="101"/>
      <c r="HNS1959" s="101"/>
      <c r="HNT1959" s="101"/>
      <c r="HNU1959" s="101"/>
      <c r="HNV1959" s="101"/>
      <c r="HNW1959" s="101"/>
      <c r="HNX1959" s="101"/>
      <c r="HNY1959" s="101"/>
      <c r="HNZ1959" s="101"/>
      <c r="HOA1959" s="101"/>
      <c r="HOB1959" s="101"/>
      <c r="HOC1959" s="101"/>
      <c r="HOD1959" s="101"/>
      <c r="HOE1959" s="101"/>
      <c r="HOF1959" s="101"/>
      <c r="HOG1959" s="101"/>
      <c r="HOH1959" s="101"/>
      <c r="HOI1959" s="101"/>
      <c r="HOJ1959" s="101"/>
      <c r="HOK1959" s="101"/>
      <c r="HOL1959" s="101"/>
      <c r="HOM1959" s="101"/>
      <c r="HON1959" s="101"/>
      <c r="HOO1959" s="101"/>
      <c r="HOP1959" s="101"/>
      <c r="HOQ1959" s="101"/>
      <c r="HOR1959" s="101"/>
      <c r="HOS1959" s="101"/>
      <c r="HOT1959" s="101"/>
      <c r="HOU1959" s="101"/>
      <c r="HOV1959" s="101"/>
      <c r="HOW1959" s="101"/>
      <c r="HOX1959" s="101"/>
      <c r="HOY1959" s="101"/>
      <c r="HOZ1959" s="101"/>
      <c r="HPA1959" s="101"/>
      <c r="HPB1959" s="101"/>
      <c r="HPC1959" s="101"/>
      <c r="HPD1959" s="101"/>
      <c r="HPE1959" s="101"/>
      <c r="HPF1959" s="101"/>
      <c r="HPG1959" s="101"/>
      <c r="HPH1959" s="101"/>
      <c r="HPI1959" s="101"/>
      <c r="HPJ1959" s="101"/>
      <c r="HPK1959" s="101"/>
      <c r="HPL1959" s="101"/>
      <c r="HPM1959" s="101"/>
      <c r="HPN1959" s="101"/>
      <c r="HPO1959" s="101"/>
      <c r="HPP1959" s="101"/>
      <c r="HPQ1959" s="101"/>
      <c r="HPR1959" s="101"/>
      <c r="HPS1959" s="101"/>
      <c r="HPT1959" s="101"/>
      <c r="HPU1959" s="101"/>
      <c r="HPV1959" s="101"/>
      <c r="HPW1959" s="101"/>
      <c r="HPX1959" s="101"/>
      <c r="HPY1959" s="101"/>
      <c r="HPZ1959" s="101"/>
      <c r="HQA1959" s="101"/>
      <c r="HQB1959" s="101"/>
      <c r="HQC1959" s="101"/>
      <c r="HQD1959" s="101"/>
      <c r="HQE1959" s="101"/>
      <c r="HQF1959" s="101"/>
      <c r="HQG1959" s="101"/>
      <c r="HQH1959" s="101"/>
      <c r="HQI1959" s="101"/>
      <c r="HQJ1959" s="101"/>
      <c r="HQK1959" s="101"/>
      <c r="HQL1959" s="101"/>
      <c r="HQM1959" s="101"/>
      <c r="HQN1959" s="101"/>
      <c r="HQO1959" s="101"/>
      <c r="HQP1959" s="101"/>
      <c r="HQQ1959" s="101"/>
      <c r="HQR1959" s="101"/>
      <c r="HQS1959" s="101"/>
      <c r="HQT1959" s="101"/>
      <c r="HQU1959" s="101"/>
      <c r="HQV1959" s="101"/>
      <c r="HQW1959" s="101"/>
      <c r="HQX1959" s="101"/>
      <c r="HQY1959" s="101"/>
      <c r="HQZ1959" s="101"/>
      <c r="HRA1959" s="101"/>
      <c r="HRB1959" s="101"/>
      <c r="HRC1959" s="101"/>
      <c r="HRD1959" s="101"/>
      <c r="HRE1959" s="101"/>
      <c r="HRF1959" s="101"/>
      <c r="HRG1959" s="101"/>
      <c r="HRH1959" s="101"/>
      <c r="HRI1959" s="101"/>
      <c r="HRJ1959" s="101"/>
      <c r="HRK1959" s="101"/>
      <c r="HRL1959" s="101"/>
      <c r="HRM1959" s="101"/>
      <c r="HRN1959" s="101"/>
      <c r="HRO1959" s="101"/>
      <c r="HRP1959" s="101"/>
      <c r="HRQ1959" s="101"/>
      <c r="HRR1959" s="101"/>
      <c r="HRS1959" s="101"/>
      <c r="HRT1959" s="101"/>
      <c r="HRU1959" s="101"/>
      <c r="HRV1959" s="101"/>
      <c r="HRW1959" s="101"/>
      <c r="HRX1959" s="101"/>
      <c r="HRY1959" s="101"/>
      <c r="HRZ1959" s="101"/>
      <c r="HSA1959" s="101"/>
      <c r="HSB1959" s="101"/>
      <c r="HSC1959" s="101"/>
      <c r="HSD1959" s="101"/>
      <c r="HSE1959" s="101"/>
      <c r="HSF1959" s="101"/>
      <c r="HSG1959" s="101"/>
      <c r="HSH1959" s="101"/>
      <c r="HSI1959" s="101"/>
      <c r="HSJ1959" s="101"/>
      <c r="HSK1959" s="101"/>
      <c r="HSL1959" s="101"/>
      <c r="HSM1959" s="101"/>
      <c r="HSN1959" s="101"/>
      <c r="HSO1959" s="101"/>
      <c r="HSP1959" s="101"/>
      <c r="HSQ1959" s="101"/>
      <c r="HSR1959" s="101"/>
      <c r="HSS1959" s="101"/>
      <c r="HST1959" s="101"/>
      <c r="HSU1959" s="101"/>
      <c r="HSV1959" s="101"/>
      <c r="HSW1959" s="101"/>
      <c r="HSX1959" s="101"/>
      <c r="HSY1959" s="101"/>
      <c r="HSZ1959" s="101"/>
      <c r="HTA1959" s="101"/>
      <c r="HTB1959" s="101"/>
      <c r="HTC1959" s="101"/>
      <c r="HTD1959" s="101"/>
      <c r="HTE1959" s="101"/>
      <c r="HTF1959" s="101"/>
      <c r="HTG1959" s="101"/>
      <c r="HTH1959" s="101"/>
      <c r="HTI1959" s="101"/>
      <c r="HTJ1959" s="101"/>
      <c r="HTK1959" s="101"/>
      <c r="HTL1959" s="101"/>
      <c r="HTM1959" s="101"/>
      <c r="HTN1959" s="101"/>
      <c r="HTO1959" s="101"/>
      <c r="HTP1959" s="101"/>
      <c r="HTQ1959" s="101"/>
      <c r="HTR1959" s="101"/>
      <c r="HTS1959" s="101"/>
      <c r="HTT1959" s="101"/>
      <c r="HTU1959" s="101"/>
      <c r="HTV1959" s="101"/>
      <c r="HTW1959" s="101"/>
      <c r="HTX1959" s="101"/>
      <c r="HTY1959" s="101"/>
      <c r="HTZ1959" s="101"/>
      <c r="HUA1959" s="101"/>
      <c r="HUB1959" s="101"/>
      <c r="HUC1959" s="101"/>
      <c r="HUD1959" s="101"/>
      <c r="HUE1959" s="101"/>
      <c r="HUF1959" s="101"/>
      <c r="HUG1959" s="101"/>
      <c r="HUH1959" s="101"/>
      <c r="HUI1959" s="101"/>
      <c r="HUJ1959" s="101"/>
      <c r="HUK1959" s="101"/>
      <c r="HUL1959" s="101"/>
      <c r="HUM1959" s="101"/>
      <c r="HUN1959" s="101"/>
      <c r="HUO1959" s="101"/>
      <c r="HUP1959" s="101"/>
      <c r="HUQ1959" s="101"/>
      <c r="HUR1959" s="101"/>
      <c r="HUS1959" s="101"/>
      <c r="HUT1959" s="101"/>
      <c r="HUU1959" s="101"/>
      <c r="HUV1959" s="101"/>
      <c r="HUW1959" s="101"/>
      <c r="HUX1959" s="101"/>
      <c r="HUY1959" s="101"/>
      <c r="HUZ1959" s="101"/>
      <c r="HVA1959" s="101"/>
      <c r="HVB1959" s="101"/>
      <c r="HVC1959" s="101"/>
      <c r="HVD1959" s="101"/>
      <c r="HVE1959" s="101"/>
      <c r="HVF1959" s="101"/>
      <c r="HVG1959" s="101"/>
      <c r="HVH1959" s="101"/>
      <c r="HVI1959" s="101"/>
      <c r="HVJ1959" s="101"/>
      <c r="HVK1959" s="101"/>
      <c r="HVL1959" s="101"/>
      <c r="HVM1959" s="101"/>
      <c r="HVN1959" s="101"/>
      <c r="HVO1959" s="101"/>
      <c r="HVP1959" s="101"/>
      <c r="HVQ1959" s="101"/>
      <c r="HVR1959" s="101"/>
      <c r="HVS1959" s="101"/>
      <c r="HVT1959" s="101"/>
      <c r="HVU1959" s="101"/>
      <c r="HVV1959" s="101"/>
      <c r="HVW1959" s="101"/>
      <c r="HVX1959" s="101"/>
      <c r="HVY1959" s="101"/>
      <c r="HVZ1959" s="101"/>
      <c r="HWA1959" s="101"/>
      <c r="HWB1959" s="101"/>
      <c r="HWC1959" s="101"/>
      <c r="HWD1959" s="101"/>
      <c r="HWE1959" s="101"/>
      <c r="HWF1959" s="101"/>
      <c r="HWG1959" s="101"/>
      <c r="HWH1959" s="101"/>
      <c r="HWI1959" s="101"/>
      <c r="HWJ1959" s="101"/>
      <c r="HWK1959" s="101"/>
      <c r="HWL1959" s="101"/>
      <c r="HWM1959" s="101"/>
      <c r="HWN1959" s="101"/>
      <c r="HWO1959" s="101"/>
      <c r="HWP1959" s="101"/>
      <c r="HWQ1959" s="101"/>
      <c r="HWR1959" s="101"/>
      <c r="HWS1959" s="101"/>
      <c r="HWT1959" s="101"/>
      <c r="HWU1959" s="101"/>
      <c r="HWV1959" s="101"/>
      <c r="HWW1959" s="101"/>
      <c r="HWX1959" s="101"/>
      <c r="HWY1959" s="101"/>
      <c r="HWZ1959" s="101"/>
      <c r="HXA1959" s="101"/>
      <c r="HXB1959" s="101"/>
      <c r="HXC1959" s="101"/>
      <c r="HXD1959" s="101"/>
      <c r="HXE1959" s="101"/>
      <c r="HXF1959" s="101"/>
      <c r="HXG1959" s="101"/>
      <c r="HXH1959" s="101"/>
      <c r="HXI1959" s="101"/>
      <c r="HXJ1959" s="101"/>
      <c r="HXK1959" s="101"/>
      <c r="HXL1959" s="101"/>
      <c r="HXM1959" s="101"/>
      <c r="HXN1959" s="101"/>
      <c r="HXO1959" s="101"/>
      <c r="HXP1959" s="101"/>
      <c r="HXQ1959" s="101"/>
      <c r="HXR1959" s="101"/>
      <c r="HXS1959" s="101"/>
      <c r="HXT1959" s="101"/>
      <c r="HXU1959" s="101"/>
      <c r="HXV1959" s="101"/>
      <c r="HXW1959" s="101"/>
      <c r="HXX1959" s="101"/>
      <c r="HXY1959" s="101"/>
      <c r="HXZ1959" s="101"/>
      <c r="HYA1959" s="101"/>
      <c r="HYB1959" s="101"/>
      <c r="HYC1959" s="101"/>
      <c r="HYD1959" s="101"/>
      <c r="HYE1959" s="101"/>
      <c r="HYF1959" s="101"/>
      <c r="HYG1959" s="101"/>
      <c r="HYH1959" s="101"/>
      <c r="HYI1959" s="101"/>
      <c r="HYJ1959" s="101"/>
      <c r="HYK1959" s="101"/>
      <c r="HYL1959" s="101"/>
      <c r="HYM1959" s="101"/>
      <c r="HYN1959" s="101"/>
      <c r="HYO1959" s="101"/>
      <c r="HYP1959" s="101"/>
      <c r="HYQ1959" s="101"/>
      <c r="HYR1959" s="101"/>
      <c r="HYS1959" s="101"/>
      <c r="HYT1959" s="101"/>
      <c r="HYU1959" s="101"/>
      <c r="HYV1959" s="101"/>
      <c r="HYW1959" s="101"/>
      <c r="HYX1959" s="101"/>
      <c r="HYY1959" s="101"/>
      <c r="HYZ1959" s="101"/>
      <c r="HZA1959" s="101"/>
      <c r="HZB1959" s="101"/>
      <c r="HZC1959" s="101"/>
      <c r="HZD1959" s="101"/>
      <c r="HZE1959" s="101"/>
      <c r="HZF1959" s="101"/>
      <c r="HZG1959" s="101"/>
      <c r="HZH1959" s="101"/>
      <c r="HZI1959" s="101"/>
      <c r="HZJ1959" s="101"/>
      <c r="HZK1959" s="101"/>
      <c r="HZL1959" s="101"/>
      <c r="HZM1959" s="101"/>
      <c r="HZN1959" s="101"/>
      <c r="HZO1959" s="101"/>
      <c r="HZP1959" s="101"/>
      <c r="HZQ1959" s="101"/>
      <c r="HZR1959" s="101"/>
      <c r="HZS1959" s="101"/>
      <c r="HZT1959" s="101"/>
      <c r="HZU1959" s="101"/>
      <c r="HZV1959" s="101"/>
      <c r="HZW1959" s="101"/>
      <c r="HZX1959" s="101"/>
      <c r="HZY1959" s="101"/>
      <c r="HZZ1959" s="101"/>
      <c r="IAA1959" s="101"/>
      <c r="IAB1959" s="101"/>
      <c r="IAC1959" s="101"/>
      <c r="IAD1959" s="101"/>
      <c r="IAE1959" s="101"/>
      <c r="IAF1959" s="101"/>
      <c r="IAG1959" s="101"/>
      <c r="IAH1959" s="101"/>
      <c r="IAI1959" s="101"/>
      <c r="IAJ1959" s="101"/>
      <c r="IAK1959" s="101"/>
      <c r="IAL1959" s="101"/>
      <c r="IAM1959" s="101"/>
      <c r="IAN1959" s="101"/>
      <c r="IAO1959" s="101"/>
      <c r="IAP1959" s="101"/>
      <c r="IAQ1959" s="101"/>
      <c r="IAR1959" s="101"/>
      <c r="IAS1959" s="101"/>
      <c r="IAT1959" s="101"/>
      <c r="IAU1959" s="101"/>
      <c r="IAV1959" s="101"/>
      <c r="IAW1959" s="101"/>
      <c r="IAX1959" s="101"/>
      <c r="IAY1959" s="101"/>
      <c r="IAZ1959" s="101"/>
      <c r="IBA1959" s="101"/>
      <c r="IBB1959" s="101"/>
      <c r="IBC1959" s="101"/>
      <c r="IBD1959" s="101"/>
      <c r="IBE1959" s="101"/>
      <c r="IBF1959" s="101"/>
      <c r="IBG1959" s="101"/>
      <c r="IBH1959" s="101"/>
      <c r="IBI1959" s="101"/>
      <c r="IBJ1959" s="101"/>
      <c r="IBK1959" s="101"/>
      <c r="IBL1959" s="101"/>
      <c r="IBM1959" s="101"/>
      <c r="IBN1959" s="101"/>
      <c r="IBO1959" s="101"/>
      <c r="IBP1959" s="101"/>
      <c r="IBQ1959" s="101"/>
      <c r="IBR1959" s="101"/>
      <c r="IBS1959" s="101"/>
      <c r="IBT1959" s="101"/>
      <c r="IBU1959" s="101"/>
      <c r="IBV1959" s="101"/>
      <c r="IBW1959" s="101"/>
      <c r="IBX1959" s="101"/>
      <c r="IBY1959" s="101"/>
      <c r="IBZ1959" s="101"/>
      <c r="ICA1959" s="101"/>
      <c r="ICB1959" s="101"/>
      <c r="ICC1959" s="101"/>
      <c r="ICD1959" s="101"/>
      <c r="ICE1959" s="101"/>
      <c r="ICF1959" s="101"/>
      <c r="ICG1959" s="101"/>
      <c r="ICH1959" s="101"/>
      <c r="ICI1959" s="101"/>
      <c r="ICJ1959" s="101"/>
      <c r="ICK1959" s="101"/>
      <c r="ICL1959" s="101"/>
      <c r="ICM1959" s="101"/>
      <c r="ICN1959" s="101"/>
      <c r="ICO1959" s="101"/>
      <c r="ICP1959" s="101"/>
      <c r="ICQ1959" s="101"/>
      <c r="ICR1959" s="101"/>
      <c r="ICS1959" s="101"/>
      <c r="ICT1959" s="101"/>
      <c r="ICU1959" s="101"/>
      <c r="ICV1959" s="101"/>
      <c r="ICW1959" s="101"/>
      <c r="ICX1959" s="101"/>
      <c r="ICY1959" s="101"/>
      <c r="ICZ1959" s="101"/>
      <c r="IDA1959" s="101"/>
      <c r="IDB1959" s="101"/>
      <c r="IDC1959" s="101"/>
      <c r="IDD1959" s="101"/>
      <c r="IDE1959" s="101"/>
      <c r="IDF1959" s="101"/>
      <c r="IDG1959" s="101"/>
      <c r="IDH1959" s="101"/>
      <c r="IDI1959" s="101"/>
      <c r="IDJ1959" s="101"/>
      <c r="IDK1959" s="101"/>
      <c r="IDL1959" s="101"/>
      <c r="IDM1959" s="101"/>
      <c r="IDN1959" s="101"/>
      <c r="IDO1959" s="101"/>
      <c r="IDP1959" s="101"/>
      <c r="IDQ1959" s="101"/>
      <c r="IDR1959" s="101"/>
      <c r="IDS1959" s="101"/>
      <c r="IDT1959" s="101"/>
      <c r="IDU1959" s="101"/>
      <c r="IDV1959" s="101"/>
      <c r="IDW1959" s="101"/>
      <c r="IDX1959" s="101"/>
      <c r="IDY1959" s="101"/>
      <c r="IDZ1959" s="101"/>
      <c r="IEA1959" s="101"/>
      <c r="IEB1959" s="101"/>
      <c r="IEC1959" s="101"/>
      <c r="IED1959" s="101"/>
      <c r="IEE1959" s="101"/>
      <c r="IEF1959" s="101"/>
      <c r="IEG1959" s="101"/>
      <c r="IEH1959" s="101"/>
      <c r="IEI1959" s="101"/>
      <c r="IEJ1959" s="101"/>
      <c r="IEK1959" s="101"/>
      <c r="IEL1959" s="101"/>
      <c r="IEM1959" s="101"/>
      <c r="IEN1959" s="101"/>
      <c r="IEO1959" s="101"/>
      <c r="IEP1959" s="101"/>
      <c r="IEQ1959" s="101"/>
      <c r="IER1959" s="101"/>
      <c r="IES1959" s="101"/>
      <c r="IET1959" s="101"/>
      <c r="IEU1959" s="101"/>
      <c r="IEV1959" s="101"/>
      <c r="IEW1959" s="101"/>
      <c r="IEX1959" s="101"/>
      <c r="IEY1959" s="101"/>
      <c r="IEZ1959" s="101"/>
      <c r="IFA1959" s="101"/>
      <c r="IFB1959" s="101"/>
      <c r="IFC1959" s="101"/>
      <c r="IFD1959" s="101"/>
      <c r="IFE1959" s="101"/>
      <c r="IFF1959" s="101"/>
      <c r="IFG1959" s="101"/>
      <c r="IFH1959" s="101"/>
      <c r="IFI1959" s="101"/>
      <c r="IFJ1959" s="101"/>
      <c r="IFK1959" s="101"/>
      <c r="IFL1959" s="101"/>
      <c r="IFM1959" s="101"/>
      <c r="IFN1959" s="101"/>
      <c r="IFO1959" s="101"/>
      <c r="IFP1959" s="101"/>
      <c r="IFQ1959" s="101"/>
      <c r="IFR1959" s="101"/>
      <c r="IFS1959" s="101"/>
      <c r="IFT1959" s="101"/>
      <c r="IFU1959" s="101"/>
      <c r="IFV1959" s="101"/>
      <c r="IFW1959" s="101"/>
      <c r="IFX1959" s="101"/>
      <c r="IFY1959" s="101"/>
      <c r="IFZ1959" s="101"/>
      <c r="IGA1959" s="101"/>
      <c r="IGB1959" s="101"/>
      <c r="IGC1959" s="101"/>
      <c r="IGD1959" s="101"/>
      <c r="IGE1959" s="101"/>
      <c r="IGF1959" s="101"/>
      <c r="IGG1959" s="101"/>
      <c r="IGH1959" s="101"/>
      <c r="IGI1959" s="101"/>
      <c r="IGJ1959" s="101"/>
      <c r="IGK1959" s="101"/>
      <c r="IGL1959" s="101"/>
      <c r="IGM1959" s="101"/>
      <c r="IGN1959" s="101"/>
      <c r="IGO1959" s="101"/>
      <c r="IGP1959" s="101"/>
      <c r="IGQ1959" s="101"/>
      <c r="IGR1959" s="101"/>
      <c r="IGS1959" s="101"/>
      <c r="IGT1959" s="101"/>
      <c r="IGU1959" s="101"/>
      <c r="IGV1959" s="101"/>
      <c r="IGW1959" s="101"/>
      <c r="IGX1959" s="101"/>
      <c r="IGY1959" s="101"/>
      <c r="IGZ1959" s="101"/>
      <c r="IHA1959" s="101"/>
      <c r="IHB1959" s="101"/>
      <c r="IHC1959" s="101"/>
      <c r="IHD1959" s="101"/>
      <c r="IHE1959" s="101"/>
      <c r="IHF1959" s="101"/>
      <c r="IHG1959" s="101"/>
      <c r="IHH1959" s="101"/>
      <c r="IHI1959" s="101"/>
      <c r="IHJ1959" s="101"/>
      <c r="IHK1959" s="101"/>
      <c r="IHL1959" s="101"/>
      <c r="IHM1959" s="101"/>
      <c r="IHN1959" s="101"/>
      <c r="IHO1959" s="101"/>
      <c r="IHP1959" s="101"/>
      <c r="IHQ1959" s="101"/>
      <c r="IHR1959" s="101"/>
      <c r="IHS1959" s="101"/>
      <c r="IHT1959" s="101"/>
      <c r="IHU1959" s="101"/>
      <c r="IHV1959" s="101"/>
      <c r="IHW1959" s="101"/>
      <c r="IHX1959" s="101"/>
      <c r="IHY1959" s="101"/>
      <c r="IHZ1959" s="101"/>
      <c r="IIA1959" s="101"/>
      <c r="IIB1959" s="101"/>
      <c r="IIC1959" s="101"/>
      <c r="IID1959" s="101"/>
      <c r="IIE1959" s="101"/>
      <c r="IIF1959" s="101"/>
      <c r="IIG1959" s="101"/>
      <c r="IIH1959" s="101"/>
      <c r="III1959" s="101"/>
      <c r="IIJ1959" s="101"/>
      <c r="IIK1959" s="101"/>
      <c r="IIL1959" s="101"/>
      <c r="IIM1959" s="101"/>
      <c r="IIN1959" s="101"/>
      <c r="IIO1959" s="101"/>
      <c r="IIP1959" s="101"/>
      <c r="IIQ1959" s="101"/>
      <c r="IIR1959" s="101"/>
      <c r="IIS1959" s="101"/>
      <c r="IIT1959" s="101"/>
      <c r="IIU1959" s="101"/>
      <c r="IIV1959" s="101"/>
      <c r="IIW1959" s="101"/>
      <c r="IIX1959" s="101"/>
      <c r="IIY1959" s="101"/>
      <c r="IIZ1959" s="101"/>
      <c r="IJA1959" s="101"/>
      <c r="IJB1959" s="101"/>
      <c r="IJC1959" s="101"/>
      <c r="IJD1959" s="101"/>
      <c r="IJE1959" s="101"/>
      <c r="IJF1959" s="101"/>
      <c r="IJG1959" s="101"/>
      <c r="IJH1959" s="101"/>
      <c r="IJI1959" s="101"/>
      <c r="IJJ1959" s="101"/>
      <c r="IJK1959" s="101"/>
      <c r="IJL1959" s="101"/>
      <c r="IJM1959" s="101"/>
      <c r="IJN1959" s="101"/>
      <c r="IJO1959" s="101"/>
      <c r="IJP1959" s="101"/>
      <c r="IJQ1959" s="101"/>
      <c r="IJR1959" s="101"/>
      <c r="IJS1959" s="101"/>
      <c r="IJT1959" s="101"/>
      <c r="IJU1959" s="101"/>
      <c r="IJV1959" s="101"/>
      <c r="IJW1959" s="101"/>
      <c r="IJX1959" s="101"/>
      <c r="IJY1959" s="101"/>
      <c r="IJZ1959" s="101"/>
      <c r="IKA1959" s="101"/>
      <c r="IKB1959" s="101"/>
      <c r="IKC1959" s="101"/>
      <c r="IKD1959" s="101"/>
      <c r="IKE1959" s="101"/>
      <c r="IKF1959" s="101"/>
      <c r="IKG1959" s="101"/>
      <c r="IKH1959" s="101"/>
      <c r="IKI1959" s="101"/>
      <c r="IKJ1959" s="101"/>
      <c r="IKK1959" s="101"/>
      <c r="IKL1959" s="101"/>
      <c r="IKM1959" s="101"/>
      <c r="IKN1959" s="101"/>
      <c r="IKO1959" s="101"/>
      <c r="IKP1959" s="101"/>
      <c r="IKQ1959" s="101"/>
      <c r="IKR1959" s="101"/>
      <c r="IKS1959" s="101"/>
      <c r="IKT1959" s="101"/>
      <c r="IKU1959" s="101"/>
      <c r="IKV1959" s="101"/>
      <c r="IKW1959" s="101"/>
      <c r="IKX1959" s="101"/>
      <c r="IKY1959" s="101"/>
      <c r="IKZ1959" s="101"/>
      <c r="ILA1959" s="101"/>
      <c r="ILB1959" s="101"/>
      <c r="ILC1959" s="101"/>
      <c r="ILD1959" s="101"/>
      <c r="ILE1959" s="101"/>
      <c r="ILF1959" s="101"/>
      <c r="ILG1959" s="101"/>
      <c r="ILH1959" s="101"/>
      <c r="ILI1959" s="101"/>
      <c r="ILJ1959" s="101"/>
      <c r="ILK1959" s="101"/>
      <c r="ILL1959" s="101"/>
      <c r="ILM1959" s="101"/>
      <c r="ILN1959" s="101"/>
      <c r="ILO1959" s="101"/>
      <c r="ILP1959" s="101"/>
      <c r="ILQ1959" s="101"/>
      <c r="ILR1959" s="101"/>
      <c r="ILS1959" s="101"/>
      <c r="ILT1959" s="101"/>
      <c r="ILU1959" s="101"/>
      <c r="ILV1959" s="101"/>
      <c r="ILW1959" s="101"/>
      <c r="ILX1959" s="101"/>
      <c r="ILY1959" s="101"/>
      <c r="ILZ1959" s="101"/>
      <c r="IMA1959" s="101"/>
      <c r="IMB1959" s="101"/>
      <c r="IMC1959" s="101"/>
      <c r="IMD1959" s="101"/>
      <c r="IME1959" s="101"/>
      <c r="IMF1959" s="101"/>
      <c r="IMG1959" s="101"/>
      <c r="IMH1959" s="101"/>
      <c r="IMI1959" s="101"/>
      <c r="IMJ1959" s="101"/>
      <c r="IMK1959" s="101"/>
      <c r="IML1959" s="101"/>
      <c r="IMM1959" s="101"/>
      <c r="IMN1959" s="101"/>
      <c r="IMO1959" s="101"/>
      <c r="IMP1959" s="101"/>
      <c r="IMQ1959" s="101"/>
      <c r="IMR1959" s="101"/>
      <c r="IMS1959" s="101"/>
      <c r="IMT1959" s="101"/>
      <c r="IMU1959" s="101"/>
      <c r="IMV1959" s="101"/>
      <c r="IMW1959" s="101"/>
      <c r="IMX1959" s="101"/>
      <c r="IMY1959" s="101"/>
      <c r="IMZ1959" s="101"/>
      <c r="INA1959" s="101"/>
      <c r="INB1959" s="101"/>
      <c r="INC1959" s="101"/>
      <c r="IND1959" s="101"/>
      <c r="INE1959" s="101"/>
      <c r="INF1959" s="101"/>
      <c r="ING1959" s="101"/>
      <c r="INH1959" s="101"/>
      <c r="INI1959" s="101"/>
      <c r="INJ1959" s="101"/>
      <c r="INK1959" s="101"/>
      <c r="INL1959" s="101"/>
      <c r="INM1959" s="101"/>
      <c r="INN1959" s="101"/>
      <c r="INO1959" s="101"/>
      <c r="INP1959" s="101"/>
      <c r="INQ1959" s="101"/>
      <c r="INR1959" s="101"/>
      <c r="INS1959" s="101"/>
      <c r="INT1959" s="101"/>
      <c r="INU1959" s="101"/>
      <c r="INV1959" s="101"/>
      <c r="INW1959" s="101"/>
      <c r="INX1959" s="101"/>
      <c r="INY1959" s="101"/>
      <c r="INZ1959" s="101"/>
      <c r="IOA1959" s="101"/>
      <c r="IOB1959" s="101"/>
      <c r="IOC1959" s="101"/>
      <c r="IOD1959" s="101"/>
      <c r="IOE1959" s="101"/>
      <c r="IOF1959" s="101"/>
      <c r="IOG1959" s="101"/>
      <c r="IOH1959" s="101"/>
      <c r="IOI1959" s="101"/>
      <c r="IOJ1959" s="101"/>
      <c r="IOK1959" s="101"/>
      <c r="IOL1959" s="101"/>
      <c r="IOM1959" s="101"/>
      <c r="ION1959" s="101"/>
      <c r="IOO1959" s="101"/>
      <c r="IOP1959" s="101"/>
      <c r="IOQ1959" s="101"/>
      <c r="IOR1959" s="101"/>
      <c r="IOS1959" s="101"/>
      <c r="IOT1959" s="101"/>
      <c r="IOU1959" s="101"/>
      <c r="IOV1959" s="101"/>
      <c r="IOW1959" s="101"/>
      <c r="IOX1959" s="101"/>
      <c r="IOY1959" s="101"/>
      <c r="IOZ1959" s="101"/>
      <c r="IPA1959" s="101"/>
      <c r="IPB1959" s="101"/>
      <c r="IPC1959" s="101"/>
      <c r="IPD1959" s="101"/>
      <c r="IPE1959" s="101"/>
      <c r="IPF1959" s="101"/>
      <c r="IPG1959" s="101"/>
      <c r="IPH1959" s="101"/>
      <c r="IPI1959" s="101"/>
      <c r="IPJ1959" s="101"/>
      <c r="IPK1959" s="101"/>
      <c r="IPL1959" s="101"/>
      <c r="IPM1959" s="101"/>
      <c r="IPN1959" s="101"/>
      <c r="IPO1959" s="101"/>
      <c r="IPP1959" s="101"/>
      <c r="IPQ1959" s="101"/>
      <c r="IPR1959" s="101"/>
      <c r="IPS1959" s="101"/>
      <c r="IPT1959" s="101"/>
      <c r="IPU1959" s="101"/>
      <c r="IPV1959" s="101"/>
      <c r="IPW1959" s="101"/>
      <c r="IPX1959" s="101"/>
      <c r="IPY1959" s="101"/>
      <c r="IPZ1959" s="101"/>
      <c r="IQA1959" s="101"/>
      <c r="IQB1959" s="101"/>
      <c r="IQC1959" s="101"/>
      <c r="IQD1959" s="101"/>
      <c r="IQE1959" s="101"/>
      <c r="IQF1959" s="101"/>
      <c r="IQG1959" s="101"/>
      <c r="IQH1959" s="101"/>
      <c r="IQI1959" s="101"/>
      <c r="IQJ1959" s="101"/>
      <c r="IQK1959" s="101"/>
      <c r="IQL1959" s="101"/>
      <c r="IQM1959" s="101"/>
      <c r="IQN1959" s="101"/>
      <c r="IQO1959" s="101"/>
      <c r="IQP1959" s="101"/>
      <c r="IQQ1959" s="101"/>
      <c r="IQR1959" s="101"/>
      <c r="IQS1959" s="101"/>
      <c r="IQT1959" s="101"/>
      <c r="IQU1959" s="101"/>
      <c r="IQV1959" s="101"/>
      <c r="IQW1959" s="101"/>
      <c r="IQX1959" s="101"/>
      <c r="IQY1959" s="101"/>
      <c r="IQZ1959" s="101"/>
      <c r="IRA1959" s="101"/>
      <c r="IRB1959" s="101"/>
      <c r="IRC1959" s="101"/>
      <c r="IRD1959" s="101"/>
      <c r="IRE1959" s="101"/>
      <c r="IRF1959" s="101"/>
      <c r="IRG1959" s="101"/>
      <c r="IRH1959" s="101"/>
      <c r="IRI1959" s="101"/>
      <c r="IRJ1959" s="101"/>
      <c r="IRK1959" s="101"/>
      <c r="IRL1959" s="101"/>
      <c r="IRM1959" s="101"/>
      <c r="IRN1959" s="101"/>
      <c r="IRO1959" s="101"/>
      <c r="IRP1959" s="101"/>
      <c r="IRQ1959" s="101"/>
      <c r="IRR1959" s="101"/>
      <c r="IRS1959" s="101"/>
      <c r="IRT1959" s="101"/>
      <c r="IRU1959" s="101"/>
      <c r="IRV1959" s="101"/>
      <c r="IRW1959" s="101"/>
      <c r="IRX1959" s="101"/>
      <c r="IRY1959" s="101"/>
      <c r="IRZ1959" s="101"/>
      <c r="ISA1959" s="101"/>
      <c r="ISB1959" s="101"/>
      <c r="ISC1959" s="101"/>
      <c r="ISD1959" s="101"/>
      <c r="ISE1959" s="101"/>
      <c r="ISF1959" s="101"/>
      <c r="ISG1959" s="101"/>
      <c r="ISH1959" s="101"/>
      <c r="ISI1959" s="101"/>
      <c r="ISJ1959" s="101"/>
      <c r="ISK1959" s="101"/>
      <c r="ISL1959" s="101"/>
      <c r="ISM1959" s="101"/>
      <c r="ISN1959" s="101"/>
      <c r="ISO1959" s="101"/>
      <c r="ISP1959" s="101"/>
      <c r="ISQ1959" s="101"/>
      <c r="ISR1959" s="101"/>
      <c r="ISS1959" s="101"/>
      <c r="IST1959" s="101"/>
      <c r="ISU1959" s="101"/>
      <c r="ISV1959" s="101"/>
      <c r="ISW1959" s="101"/>
      <c r="ISX1959" s="101"/>
      <c r="ISY1959" s="101"/>
      <c r="ISZ1959" s="101"/>
      <c r="ITA1959" s="101"/>
      <c r="ITB1959" s="101"/>
      <c r="ITC1959" s="101"/>
      <c r="ITD1959" s="101"/>
      <c r="ITE1959" s="101"/>
      <c r="ITF1959" s="101"/>
      <c r="ITG1959" s="101"/>
      <c r="ITH1959" s="101"/>
      <c r="ITI1959" s="101"/>
      <c r="ITJ1959" s="101"/>
      <c r="ITK1959" s="101"/>
      <c r="ITL1959" s="101"/>
      <c r="ITM1959" s="101"/>
      <c r="ITN1959" s="101"/>
      <c r="ITO1959" s="101"/>
      <c r="ITP1959" s="101"/>
      <c r="ITQ1959" s="101"/>
      <c r="ITR1959" s="101"/>
      <c r="ITS1959" s="101"/>
      <c r="ITT1959" s="101"/>
      <c r="ITU1959" s="101"/>
      <c r="ITV1959" s="101"/>
      <c r="ITW1959" s="101"/>
      <c r="ITX1959" s="101"/>
      <c r="ITY1959" s="101"/>
      <c r="ITZ1959" s="101"/>
      <c r="IUA1959" s="101"/>
      <c r="IUB1959" s="101"/>
      <c r="IUC1959" s="101"/>
      <c r="IUD1959" s="101"/>
      <c r="IUE1959" s="101"/>
      <c r="IUF1959" s="101"/>
      <c r="IUG1959" s="101"/>
      <c r="IUH1959" s="101"/>
      <c r="IUI1959" s="101"/>
      <c r="IUJ1959" s="101"/>
      <c r="IUK1959" s="101"/>
      <c r="IUL1959" s="101"/>
      <c r="IUM1959" s="101"/>
      <c r="IUN1959" s="101"/>
      <c r="IUO1959" s="101"/>
      <c r="IUP1959" s="101"/>
      <c r="IUQ1959" s="101"/>
      <c r="IUR1959" s="101"/>
      <c r="IUS1959" s="101"/>
      <c r="IUT1959" s="101"/>
      <c r="IUU1959" s="101"/>
      <c r="IUV1959" s="101"/>
      <c r="IUW1959" s="101"/>
      <c r="IUX1959" s="101"/>
      <c r="IUY1959" s="101"/>
      <c r="IUZ1959" s="101"/>
      <c r="IVA1959" s="101"/>
      <c r="IVB1959" s="101"/>
      <c r="IVC1959" s="101"/>
      <c r="IVD1959" s="101"/>
      <c r="IVE1959" s="101"/>
      <c r="IVF1959" s="101"/>
      <c r="IVG1959" s="101"/>
      <c r="IVH1959" s="101"/>
      <c r="IVI1959" s="101"/>
      <c r="IVJ1959" s="101"/>
      <c r="IVK1959" s="101"/>
      <c r="IVL1959" s="101"/>
      <c r="IVM1959" s="101"/>
      <c r="IVN1959" s="101"/>
      <c r="IVO1959" s="101"/>
      <c r="IVP1959" s="101"/>
      <c r="IVQ1959" s="101"/>
      <c r="IVR1959" s="101"/>
      <c r="IVS1959" s="101"/>
      <c r="IVT1959" s="101"/>
      <c r="IVU1959" s="101"/>
      <c r="IVV1959" s="101"/>
      <c r="IVW1959" s="101"/>
      <c r="IVX1959" s="101"/>
      <c r="IVY1959" s="101"/>
      <c r="IVZ1959" s="101"/>
      <c r="IWA1959" s="101"/>
      <c r="IWB1959" s="101"/>
      <c r="IWC1959" s="101"/>
      <c r="IWD1959" s="101"/>
      <c r="IWE1959" s="101"/>
      <c r="IWF1959" s="101"/>
      <c r="IWG1959" s="101"/>
      <c r="IWH1959" s="101"/>
      <c r="IWI1959" s="101"/>
      <c r="IWJ1959" s="101"/>
      <c r="IWK1959" s="101"/>
      <c r="IWL1959" s="101"/>
      <c r="IWM1959" s="101"/>
      <c r="IWN1959" s="101"/>
      <c r="IWO1959" s="101"/>
      <c r="IWP1959" s="101"/>
      <c r="IWQ1959" s="101"/>
      <c r="IWR1959" s="101"/>
      <c r="IWS1959" s="101"/>
      <c r="IWT1959" s="101"/>
      <c r="IWU1959" s="101"/>
      <c r="IWV1959" s="101"/>
      <c r="IWW1959" s="101"/>
      <c r="IWX1959" s="101"/>
      <c r="IWY1959" s="101"/>
      <c r="IWZ1959" s="101"/>
      <c r="IXA1959" s="101"/>
      <c r="IXB1959" s="101"/>
      <c r="IXC1959" s="101"/>
      <c r="IXD1959" s="101"/>
      <c r="IXE1959" s="101"/>
      <c r="IXF1959" s="101"/>
      <c r="IXG1959" s="101"/>
      <c r="IXH1959" s="101"/>
      <c r="IXI1959" s="101"/>
      <c r="IXJ1959" s="101"/>
      <c r="IXK1959" s="101"/>
      <c r="IXL1959" s="101"/>
      <c r="IXM1959" s="101"/>
      <c r="IXN1959" s="101"/>
      <c r="IXO1959" s="101"/>
      <c r="IXP1959" s="101"/>
      <c r="IXQ1959" s="101"/>
      <c r="IXR1959" s="101"/>
      <c r="IXS1959" s="101"/>
      <c r="IXT1959" s="101"/>
      <c r="IXU1959" s="101"/>
      <c r="IXV1959" s="101"/>
      <c r="IXW1959" s="101"/>
      <c r="IXX1959" s="101"/>
      <c r="IXY1959" s="101"/>
      <c r="IXZ1959" s="101"/>
      <c r="IYA1959" s="101"/>
      <c r="IYB1959" s="101"/>
      <c r="IYC1959" s="101"/>
      <c r="IYD1959" s="101"/>
      <c r="IYE1959" s="101"/>
      <c r="IYF1959" s="101"/>
      <c r="IYG1959" s="101"/>
      <c r="IYH1959" s="101"/>
      <c r="IYI1959" s="101"/>
      <c r="IYJ1959" s="101"/>
      <c r="IYK1959" s="101"/>
      <c r="IYL1959" s="101"/>
      <c r="IYM1959" s="101"/>
      <c r="IYN1959" s="101"/>
      <c r="IYO1959" s="101"/>
      <c r="IYP1959" s="101"/>
      <c r="IYQ1959" s="101"/>
      <c r="IYR1959" s="101"/>
      <c r="IYS1959" s="101"/>
      <c r="IYT1959" s="101"/>
      <c r="IYU1959" s="101"/>
      <c r="IYV1959" s="101"/>
      <c r="IYW1959" s="101"/>
      <c r="IYX1959" s="101"/>
      <c r="IYY1959" s="101"/>
      <c r="IYZ1959" s="101"/>
      <c r="IZA1959" s="101"/>
      <c r="IZB1959" s="101"/>
      <c r="IZC1959" s="101"/>
      <c r="IZD1959" s="101"/>
      <c r="IZE1959" s="101"/>
      <c r="IZF1959" s="101"/>
      <c r="IZG1959" s="101"/>
      <c r="IZH1959" s="101"/>
      <c r="IZI1959" s="101"/>
      <c r="IZJ1959" s="101"/>
      <c r="IZK1959" s="101"/>
      <c r="IZL1959" s="101"/>
      <c r="IZM1959" s="101"/>
      <c r="IZN1959" s="101"/>
      <c r="IZO1959" s="101"/>
      <c r="IZP1959" s="101"/>
      <c r="IZQ1959" s="101"/>
      <c r="IZR1959" s="101"/>
      <c r="IZS1959" s="101"/>
      <c r="IZT1959" s="101"/>
      <c r="IZU1959" s="101"/>
      <c r="IZV1959" s="101"/>
      <c r="IZW1959" s="101"/>
      <c r="IZX1959" s="101"/>
      <c r="IZY1959" s="101"/>
      <c r="IZZ1959" s="101"/>
      <c r="JAA1959" s="101"/>
      <c r="JAB1959" s="101"/>
      <c r="JAC1959" s="101"/>
      <c r="JAD1959" s="101"/>
      <c r="JAE1959" s="101"/>
      <c r="JAF1959" s="101"/>
      <c r="JAG1959" s="101"/>
      <c r="JAH1959" s="101"/>
      <c r="JAI1959" s="101"/>
      <c r="JAJ1959" s="101"/>
      <c r="JAK1959" s="101"/>
      <c r="JAL1959" s="101"/>
      <c r="JAM1959" s="101"/>
      <c r="JAN1959" s="101"/>
      <c r="JAO1959" s="101"/>
      <c r="JAP1959" s="101"/>
      <c r="JAQ1959" s="101"/>
      <c r="JAR1959" s="101"/>
      <c r="JAS1959" s="101"/>
      <c r="JAT1959" s="101"/>
      <c r="JAU1959" s="101"/>
      <c r="JAV1959" s="101"/>
      <c r="JAW1959" s="101"/>
      <c r="JAX1959" s="101"/>
      <c r="JAY1959" s="101"/>
      <c r="JAZ1959" s="101"/>
      <c r="JBA1959" s="101"/>
      <c r="JBB1959" s="101"/>
      <c r="JBC1959" s="101"/>
      <c r="JBD1959" s="101"/>
      <c r="JBE1959" s="101"/>
      <c r="JBF1959" s="101"/>
      <c r="JBG1959" s="101"/>
      <c r="JBH1959" s="101"/>
      <c r="JBI1959" s="101"/>
      <c r="JBJ1959" s="101"/>
      <c r="JBK1959" s="101"/>
      <c r="JBL1959" s="101"/>
      <c r="JBM1959" s="101"/>
      <c r="JBN1959" s="101"/>
      <c r="JBO1959" s="101"/>
      <c r="JBP1959" s="101"/>
      <c r="JBQ1959" s="101"/>
      <c r="JBR1959" s="101"/>
      <c r="JBS1959" s="101"/>
      <c r="JBT1959" s="101"/>
      <c r="JBU1959" s="101"/>
      <c r="JBV1959" s="101"/>
      <c r="JBW1959" s="101"/>
      <c r="JBX1959" s="101"/>
      <c r="JBY1959" s="101"/>
      <c r="JBZ1959" s="101"/>
      <c r="JCA1959" s="101"/>
      <c r="JCB1959" s="101"/>
      <c r="JCC1959" s="101"/>
      <c r="JCD1959" s="101"/>
      <c r="JCE1959" s="101"/>
      <c r="JCF1959" s="101"/>
      <c r="JCG1959" s="101"/>
      <c r="JCH1959" s="101"/>
      <c r="JCI1959" s="101"/>
      <c r="JCJ1959" s="101"/>
      <c r="JCK1959" s="101"/>
      <c r="JCL1959" s="101"/>
      <c r="JCM1959" s="101"/>
      <c r="JCN1959" s="101"/>
      <c r="JCO1959" s="101"/>
      <c r="JCP1959" s="101"/>
      <c r="JCQ1959" s="101"/>
      <c r="JCR1959" s="101"/>
      <c r="JCS1959" s="101"/>
      <c r="JCT1959" s="101"/>
      <c r="JCU1959" s="101"/>
      <c r="JCV1959" s="101"/>
      <c r="JCW1959" s="101"/>
      <c r="JCX1959" s="101"/>
      <c r="JCY1959" s="101"/>
      <c r="JCZ1959" s="101"/>
      <c r="JDA1959" s="101"/>
      <c r="JDB1959" s="101"/>
      <c r="JDC1959" s="101"/>
      <c r="JDD1959" s="101"/>
      <c r="JDE1959" s="101"/>
      <c r="JDF1959" s="101"/>
      <c r="JDG1959" s="101"/>
      <c r="JDH1959" s="101"/>
      <c r="JDI1959" s="101"/>
      <c r="JDJ1959" s="101"/>
      <c r="JDK1959" s="101"/>
      <c r="JDL1959" s="101"/>
      <c r="JDM1959" s="101"/>
      <c r="JDN1959" s="101"/>
      <c r="JDO1959" s="101"/>
      <c r="JDP1959" s="101"/>
      <c r="JDQ1959" s="101"/>
      <c r="JDR1959" s="101"/>
      <c r="JDS1959" s="101"/>
      <c r="JDT1959" s="101"/>
      <c r="JDU1959" s="101"/>
      <c r="JDV1959" s="101"/>
      <c r="JDW1959" s="101"/>
      <c r="JDX1959" s="101"/>
      <c r="JDY1959" s="101"/>
      <c r="JDZ1959" s="101"/>
      <c r="JEA1959" s="101"/>
      <c r="JEB1959" s="101"/>
      <c r="JEC1959" s="101"/>
      <c r="JED1959" s="101"/>
      <c r="JEE1959" s="101"/>
      <c r="JEF1959" s="101"/>
      <c r="JEG1959" s="101"/>
      <c r="JEH1959" s="101"/>
      <c r="JEI1959" s="101"/>
      <c r="JEJ1959" s="101"/>
      <c r="JEK1959" s="101"/>
      <c r="JEL1959" s="101"/>
      <c r="JEM1959" s="101"/>
      <c r="JEN1959" s="101"/>
      <c r="JEO1959" s="101"/>
      <c r="JEP1959" s="101"/>
      <c r="JEQ1959" s="101"/>
      <c r="JER1959" s="101"/>
      <c r="JES1959" s="101"/>
      <c r="JET1959" s="101"/>
      <c r="JEU1959" s="101"/>
      <c r="JEV1959" s="101"/>
      <c r="JEW1959" s="101"/>
      <c r="JEX1959" s="101"/>
      <c r="JEY1959" s="101"/>
      <c r="JEZ1959" s="101"/>
      <c r="JFA1959" s="101"/>
      <c r="JFB1959" s="101"/>
      <c r="JFC1959" s="101"/>
      <c r="JFD1959" s="101"/>
      <c r="JFE1959" s="101"/>
      <c r="JFF1959" s="101"/>
      <c r="JFG1959" s="101"/>
      <c r="JFH1959" s="101"/>
      <c r="JFI1959" s="101"/>
      <c r="JFJ1959" s="101"/>
      <c r="JFK1959" s="101"/>
      <c r="JFL1959" s="101"/>
      <c r="JFM1959" s="101"/>
      <c r="JFN1959" s="101"/>
      <c r="JFO1959" s="101"/>
      <c r="JFP1959" s="101"/>
      <c r="JFQ1959" s="101"/>
      <c r="JFR1959" s="101"/>
      <c r="JFS1959" s="101"/>
      <c r="JFT1959" s="101"/>
      <c r="JFU1959" s="101"/>
      <c r="JFV1959" s="101"/>
      <c r="JFW1959" s="101"/>
      <c r="JFX1959" s="101"/>
      <c r="JFY1959" s="101"/>
      <c r="JFZ1959" s="101"/>
      <c r="JGA1959" s="101"/>
      <c r="JGB1959" s="101"/>
      <c r="JGC1959" s="101"/>
      <c r="JGD1959" s="101"/>
      <c r="JGE1959" s="101"/>
      <c r="JGF1959" s="101"/>
      <c r="JGG1959" s="101"/>
      <c r="JGH1959" s="101"/>
      <c r="JGI1959" s="101"/>
      <c r="JGJ1959" s="101"/>
      <c r="JGK1959" s="101"/>
      <c r="JGL1959" s="101"/>
      <c r="JGM1959" s="101"/>
      <c r="JGN1959" s="101"/>
      <c r="JGO1959" s="101"/>
      <c r="JGP1959" s="101"/>
      <c r="JGQ1959" s="101"/>
      <c r="JGR1959" s="101"/>
      <c r="JGS1959" s="101"/>
      <c r="JGT1959" s="101"/>
      <c r="JGU1959" s="101"/>
      <c r="JGV1959" s="101"/>
      <c r="JGW1959" s="101"/>
      <c r="JGX1959" s="101"/>
      <c r="JGY1959" s="101"/>
      <c r="JGZ1959" s="101"/>
      <c r="JHA1959" s="101"/>
      <c r="JHB1959" s="101"/>
      <c r="JHC1959" s="101"/>
      <c r="JHD1959" s="101"/>
      <c r="JHE1959" s="101"/>
      <c r="JHF1959" s="101"/>
      <c r="JHG1959" s="101"/>
      <c r="JHH1959" s="101"/>
      <c r="JHI1959" s="101"/>
      <c r="JHJ1959" s="101"/>
      <c r="JHK1959" s="101"/>
      <c r="JHL1959" s="101"/>
      <c r="JHM1959" s="101"/>
      <c r="JHN1959" s="101"/>
      <c r="JHO1959" s="101"/>
      <c r="JHP1959" s="101"/>
      <c r="JHQ1959" s="101"/>
      <c r="JHR1959" s="101"/>
      <c r="JHS1959" s="101"/>
      <c r="JHT1959" s="101"/>
      <c r="JHU1959" s="101"/>
      <c r="JHV1959" s="101"/>
      <c r="JHW1959" s="101"/>
      <c r="JHX1959" s="101"/>
      <c r="JHY1959" s="101"/>
      <c r="JHZ1959" s="101"/>
      <c r="JIA1959" s="101"/>
      <c r="JIB1959" s="101"/>
      <c r="JIC1959" s="101"/>
      <c r="JID1959" s="101"/>
      <c r="JIE1959" s="101"/>
      <c r="JIF1959" s="101"/>
      <c r="JIG1959" s="101"/>
      <c r="JIH1959" s="101"/>
      <c r="JII1959" s="101"/>
      <c r="JIJ1959" s="101"/>
      <c r="JIK1959" s="101"/>
      <c r="JIL1959" s="101"/>
      <c r="JIM1959" s="101"/>
      <c r="JIN1959" s="101"/>
      <c r="JIO1959" s="101"/>
      <c r="JIP1959" s="101"/>
      <c r="JIQ1959" s="101"/>
      <c r="JIR1959" s="101"/>
      <c r="JIS1959" s="101"/>
      <c r="JIT1959" s="101"/>
      <c r="JIU1959" s="101"/>
      <c r="JIV1959" s="101"/>
      <c r="JIW1959" s="101"/>
      <c r="JIX1959" s="101"/>
      <c r="JIY1959" s="101"/>
      <c r="JIZ1959" s="101"/>
      <c r="JJA1959" s="101"/>
      <c r="JJB1959" s="101"/>
      <c r="JJC1959" s="101"/>
      <c r="JJD1959" s="101"/>
      <c r="JJE1959" s="101"/>
      <c r="JJF1959" s="101"/>
      <c r="JJG1959" s="101"/>
      <c r="JJH1959" s="101"/>
      <c r="JJI1959" s="101"/>
      <c r="JJJ1959" s="101"/>
      <c r="JJK1959" s="101"/>
      <c r="JJL1959" s="101"/>
      <c r="JJM1959" s="101"/>
      <c r="JJN1959" s="101"/>
      <c r="JJO1959" s="101"/>
      <c r="JJP1959" s="101"/>
      <c r="JJQ1959" s="101"/>
      <c r="JJR1959" s="101"/>
      <c r="JJS1959" s="101"/>
      <c r="JJT1959" s="101"/>
      <c r="JJU1959" s="101"/>
      <c r="JJV1959" s="101"/>
      <c r="JJW1959" s="101"/>
      <c r="JJX1959" s="101"/>
      <c r="JJY1959" s="101"/>
      <c r="JJZ1959" s="101"/>
      <c r="JKA1959" s="101"/>
      <c r="JKB1959" s="101"/>
      <c r="JKC1959" s="101"/>
      <c r="JKD1959" s="101"/>
      <c r="JKE1959" s="101"/>
      <c r="JKF1959" s="101"/>
      <c r="JKG1959" s="101"/>
      <c r="JKH1959" s="101"/>
      <c r="JKI1959" s="101"/>
      <c r="JKJ1959" s="101"/>
      <c r="JKK1959" s="101"/>
      <c r="JKL1959" s="101"/>
      <c r="JKM1959" s="101"/>
      <c r="JKN1959" s="101"/>
      <c r="JKO1959" s="101"/>
      <c r="JKP1959" s="101"/>
      <c r="JKQ1959" s="101"/>
      <c r="JKR1959" s="101"/>
      <c r="JKS1959" s="101"/>
      <c r="JKT1959" s="101"/>
      <c r="JKU1959" s="101"/>
      <c r="JKV1959" s="101"/>
      <c r="JKW1959" s="101"/>
      <c r="JKX1959" s="101"/>
      <c r="JKY1959" s="101"/>
      <c r="JKZ1959" s="101"/>
      <c r="JLA1959" s="101"/>
      <c r="JLB1959" s="101"/>
      <c r="JLC1959" s="101"/>
      <c r="JLD1959" s="101"/>
      <c r="JLE1959" s="101"/>
      <c r="JLF1959" s="101"/>
      <c r="JLG1959" s="101"/>
      <c r="JLH1959" s="101"/>
      <c r="JLI1959" s="101"/>
      <c r="JLJ1959" s="101"/>
      <c r="JLK1959" s="101"/>
      <c r="JLL1959" s="101"/>
      <c r="JLM1959" s="101"/>
      <c r="JLN1959" s="101"/>
      <c r="JLO1959" s="101"/>
      <c r="JLP1959" s="101"/>
      <c r="JLQ1959" s="101"/>
      <c r="JLR1959" s="101"/>
      <c r="JLS1959" s="101"/>
      <c r="JLT1959" s="101"/>
      <c r="JLU1959" s="101"/>
      <c r="JLV1959" s="101"/>
      <c r="JLW1959" s="101"/>
      <c r="JLX1959" s="101"/>
      <c r="JLY1959" s="101"/>
      <c r="JLZ1959" s="101"/>
      <c r="JMA1959" s="101"/>
      <c r="JMB1959" s="101"/>
      <c r="JMC1959" s="101"/>
      <c r="JMD1959" s="101"/>
      <c r="JME1959" s="101"/>
      <c r="JMF1959" s="101"/>
      <c r="JMG1959" s="101"/>
      <c r="JMH1959" s="101"/>
      <c r="JMI1959" s="101"/>
      <c r="JMJ1959" s="101"/>
      <c r="JMK1959" s="101"/>
      <c r="JML1959" s="101"/>
      <c r="JMM1959" s="101"/>
      <c r="JMN1959" s="101"/>
      <c r="JMO1959" s="101"/>
      <c r="JMP1959" s="101"/>
      <c r="JMQ1959" s="101"/>
      <c r="JMR1959" s="101"/>
      <c r="JMS1959" s="101"/>
      <c r="JMT1959" s="101"/>
      <c r="JMU1959" s="101"/>
      <c r="JMV1959" s="101"/>
      <c r="JMW1959" s="101"/>
      <c r="JMX1959" s="101"/>
      <c r="JMY1959" s="101"/>
      <c r="JMZ1959" s="101"/>
      <c r="JNA1959" s="101"/>
      <c r="JNB1959" s="101"/>
      <c r="JNC1959" s="101"/>
      <c r="JND1959" s="101"/>
      <c r="JNE1959" s="101"/>
      <c r="JNF1959" s="101"/>
      <c r="JNG1959" s="101"/>
      <c r="JNH1959" s="101"/>
      <c r="JNI1959" s="101"/>
      <c r="JNJ1959" s="101"/>
      <c r="JNK1959" s="101"/>
      <c r="JNL1959" s="101"/>
      <c r="JNM1959" s="101"/>
      <c r="JNN1959" s="101"/>
      <c r="JNO1959" s="101"/>
      <c r="JNP1959" s="101"/>
      <c r="JNQ1959" s="101"/>
      <c r="JNR1959" s="101"/>
      <c r="JNS1959" s="101"/>
      <c r="JNT1959" s="101"/>
      <c r="JNU1959" s="101"/>
      <c r="JNV1959" s="101"/>
      <c r="JNW1959" s="101"/>
      <c r="JNX1959" s="101"/>
      <c r="JNY1959" s="101"/>
      <c r="JNZ1959" s="101"/>
      <c r="JOA1959" s="101"/>
      <c r="JOB1959" s="101"/>
      <c r="JOC1959" s="101"/>
      <c r="JOD1959" s="101"/>
      <c r="JOE1959" s="101"/>
      <c r="JOF1959" s="101"/>
      <c r="JOG1959" s="101"/>
      <c r="JOH1959" s="101"/>
      <c r="JOI1959" s="101"/>
      <c r="JOJ1959" s="101"/>
      <c r="JOK1959" s="101"/>
      <c r="JOL1959" s="101"/>
      <c r="JOM1959" s="101"/>
      <c r="JON1959" s="101"/>
      <c r="JOO1959" s="101"/>
      <c r="JOP1959" s="101"/>
      <c r="JOQ1959" s="101"/>
      <c r="JOR1959" s="101"/>
      <c r="JOS1959" s="101"/>
      <c r="JOT1959" s="101"/>
      <c r="JOU1959" s="101"/>
      <c r="JOV1959" s="101"/>
      <c r="JOW1959" s="101"/>
      <c r="JOX1959" s="101"/>
      <c r="JOY1959" s="101"/>
      <c r="JOZ1959" s="101"/>
      <c r="JPA1959" s="101"/>
      <c r="JPB1959" s="101"/>
      <c r="JPC1959" s="101"/>
      <c r="JPD1959" s="101"/>
      <c r="JPE1959" s="101"/>
      <c r="JPF1959" s="101"/>
      <c r="JPG1959" s="101"/>
      <c r="JPH1959" s="101"/>
      <c r="JPI1959" s="101"/>
      <c r="JPJ1959" s="101"/>
      <c r="JPK1959" s="101"/>
      <c r="JPL1959" s="101"/>
      <c r="JPM1959" s="101"/>
      <c r="JPN1959" s="101"/>
      <c r="JPO1959" s="101"/>
      <c r="JPP1959" s="101"/>
      <c r="JPQ1959" s="101"/>
      <c r="JPR1959" s="101"/>
      <c r="JPS1959" s="101"/>
      <c r="JPT1959" s="101"/>
      <c r="JPU1959" s="101"/>
      <c r="JPV1959" s="101"/>
      <c r="JPW1959" s="101"/>
      <c r="JPX1959" s="101"/>
      <c r="JPY1959" s="101"/>
      <c r="JPZ1959" s="101"/>
      <c r="JQA1959" s="101"/>
      <c r="JQB1959" s="101"/>
      <c r="JQC1959" s="101"/>
      <c r="JQD1959" s="101"/>
      <c r="JQE1959" s="101"/>
      <c r="JQF1959" s="101"/>
      <c r="JQG1959" s="101"/>
      <c r="JQH1959" s="101"/>
      <c r="JQI1959" s="101"/>
      <c r="JQJ1959" s="101"/>
      <c r="JQK1959" s="101"/>
      <c r="JQL1959" s="101"/>
      <c r="JQM1959" s="101"/>
      <c r="JQN1959" s="101"/>
      <c r="JQO1959" s="101"/>
      <c r="JQP1959" s="101"/>
      <c r="JQQ1959" s="101"/>
      <c r="JQR1959" s="101"/>
      <c r="JQS1959" s="101"/>
      <c r="JQT1959" s="101"/>
      <c r="JQU1959" s="101"/>
      <c r="JQV1959" s="101"/>
      <c r="JQW1959" s="101"/>
      <c r="JQX1959" s="101"/>
      <c r="JQY1959" s="101"/>
      <c r="JQZ1959" s="101"/>
      <c r="JRA1959" s="101"/>
      <c r="JRB1959" s="101"/>
      <c r="JRC1959" s="101"/>
      <c r="JRD1959" s="101"/>
      <c r="JRE1959" s="101"/>
      <c r="JRF1959" s="101"/>
      <c r="JRG1959" s="101"/>
      <c r="JRH1959" s="101"/>
      <c r="JRI1959" s="101"/>
      <c r="JRJ1959" s="101"/>
      <c r="JRK1959" s="101"/>
      <c r="JRL1959" s="101"/>
      <c r="JRM1959" s="101"/>
      <c r="JRN1959" s="101"/>
      <c r="JRO1959" s="101"/>
      <c r="JRP1959" s="101"/>
      <c r="JRQ1959" s="101"/>
      <c r="JRR1959" s="101"/>
      <c r="JRS1959" s="101"/>
      <c r="JRT1959" s="101"/>
      <c r="JRU1959" s="101"/>
      <c r="JRV1959" s="101"/>
      <c r="JRW1959" s="101"/>
      <c r="JRX1959" s="101"/>
      <c r="JRY1959" s="101"/>
      <c r="JRZ1959" s="101"/>
      <c r="JSA1959" s="101"/>
      <c r="JSB1959" s="101"/>
      <c r="JSC1959" s="101"/>
      <c r="JSD1959" s="101"/>
      <c r="JSE1959" s="101"/>
      <c r="JSF1959" s="101"/>
      <c r="JSG1959" s="101"/>
      <c r="JSH1959" s="101"/>
      <c r="JSI1959" s="101"/>
      <c r="JSJ1959" s="101"/>
      <c r="JSK1959" s="101"/>
      <c r="JSL1959" s="101"/>
      <c r="JSM1959" s="101"/>
      <c r="JSN1959" s="101"/>
      <c r="JSO1959" s="101"/>
      <c r="JSP1959" s="101"/>
      <c r="JSQ1959" s="101"/>
      <c r="JSR1959" s="101"/>
      <c r="JSS1959" s="101"/>
      <c r="JST1959" s="101"/>
      <c r="JSU1959" s="101"/>
      <c r="JSV1959" s="101"/>
      <c r="JSW1959" s="101"/>
      <c r="JSX1959" s="101"/>
      <c r="JSY1959" s="101"/>
      <c r="JSZ1959" s="101"/>
      <c r="JTA1959" s="101"/>
      <c r="JTB1959" s="101"/>
      <c r="JTC1959" s="101"/>
      <c r="JTD1959" s="101"/>
      <c r="JTE1959" s="101"/>
      <c r="JTF1959" s="101"/>
      <c r="JTG1959" s="101"/>
      <c r="JTH1959" s="101"/>
      <c r="JTI1959" s="101"/>
      <c r="JTJ1959" s="101"/>
      <c r="JTK1959" s="101"/>
      <c r="JTL1959" s="101"/>
      <c r="JTM1959" s="101"/>
      <c r="JTN1959" s="101"/>
      <c r="JTO1959" s="101"/>
      <c r="JTP1959" s="101"/>
      <c r="JTQ1959" s="101"/>
      <c r="JTR1959" s="101"/>
      <c r="JTS1959" s="101"/>
      <c r="JTT1959" s="101"/>
      <c r="JTU1959" s="101"/>
      <c r="JTV1959" s="101"/>
      <c r="JTW1959" s="101"/>
      <c r="JTX1959" s="101"/>
      <c r="JTY1959" s="101"/>
      <c r="JTZ1959" s="101"/>
      <c r="JUA1959" s="101"/>
      <c r="JUB1959" s="101"/>
      <c r="JUC1959" s="101"/>
      <c r="JUD1959" s="101"/>
      <c r="JUE1959" s="101"/>
      <c r="JUF1959" s="101"/>
      <c r="JUG1959" s="101"/>
      <c r="JUH1959" s="101"/>
      <c r="JUI1959" s="101"/>
      <c r="JUJ1959" s="101"/>
      <c r="JUK1959" s="101"/>
      <c r="JUL1959" s="101"/>
      <c r="JUM1959" s="101"/>
      <c r="JUN1959" s="101"/>
      <c r="JUO1959" s="101"/>
      <c r="JUP1959" s="101"/>
      <c r="JUQ1959" s="101"/>
      <c r="JUR1959" s="101"/>
      <c r="JUS1959" s="101"/>
      <c r="JUT1959" s="101"/>
      <c r="JUU1959" s="101"/>
      <c r="JUV1959" s="101"/>
      <c r="JUW1959" s="101"/>
      <c r="JUX1959" s="101"/>
      <c r="JUY1959" s="101"/>
      <c r="JUZ1959" s="101"/>
      <c r="JVA1959" s="101"/>
      <c r="JVB1959" s="101"/>
      <c r="JVC1959" s="101"/>
      <c r="JVD1959" s="101"/>
      <c r="JVE1959" s="101"/>
      <c r="JVF1959" s="101"/>
      <c r="JVG1959" s="101"/>
      <c r="JVH1959" s="101"/>
      <c r="JVI1959" s="101"/>
      <c r="JVJ1959" s="101"/>
      <c r="JVK1959" s="101"/>
      <c r="JVL1959" s="101"/>
      <c r="JVM1959" s="101"/>
      <c r="JVN1959" s="101"/>
      <c r="JVO1959" s="101"/>
      <c r="JVP1959" s="101"/>
      <c r="JVQ1959" s="101"/>
      <c r="JVR1959" s="101"/>
      <c r="JVS1959" s="101"/>
      <c r="JVT1959" s="101"/>
      <c r="JVU1959" s="101"/>
      <c r="JVV1959" s="101"/>
      <c r="JVW1959" s="101"/>
      <c r="JVX1959" s="101"/>
      <c r="JVY1959" s="101"/>
      <c r="JVZ1959" s="101"/>
      <c r="JWA1959" s="101"/>
      <c r="JWB1959" s="101"/>
      <c r="JWC1959" s="101"/>
      <c r="JWD1959" s="101"/>
      <c r="JWE1959" s="101"/>
      <c r="JWF1959" s="101"/>
      <c r="JWG1959" s="101"/>
      <c r="JWH1959" s="101"/>
      <c r="JWI1959" s="101"/>
      <c r="JWJ1959" s="101"/>
      <c r="JWK1959" s="101"/>
      <c r="JWL1959" s="101"/>
      <c r="JWM1959" s="101"/>
      <c r="JWN1959" s="101"/>
      <c r="JWO1959" s="101"/>
      <c r="JWP1959" s="101"/>
      <c r="JWQ1959" s="101"/>
      <c r="JWR1959" s="101"/>
      <c r="JWS1959" s="101"/>
      <c r="JWT1959" s="101"/>
      <c r="JWU1959" s="101"/>
      <c r="JWV1959" s="101"/>
      <c r="JWW1959" s="101"/>
      <c r="JWX1959" s="101"/>
      <c r="JWY1959" s="101"/>
      <c r="JWZ1959" s="101"/>
      <c r="JXA1959" s="101"/>
      <c r="JXB1959" s="101"/>
      <c r="JXC1959" s="101"/>
      <c r="JXD1959" s="101"/>
      <c r="JXE1959" s="101"/>
      <c r="JXF1959" s="101"/>
      <c r="JXG1959" s="101"/>
      <c r="JXH1959" s="101"/>
      <c r="JXI1959" s="101"/>
      <c r="JXJ1959" s="101"/>
      <c r="JXK1959" s="101"/>
      <c r="JXL1959" s="101"/>
      <c r="JXM1959" s="101"/>
      <c r="JXN1959" s="101"/>
      <c r="JXO1959" s="101"/>
      <c r="JXP1959" s="101"/>
      <c r="JXQ1959" s="101"/>
      <c r="JXR1959" s="101"/>
      <c r="JXS1959" s="101"/>
      <c r="JXT1959" s="101"/>
      <c r="JXU1959" s="101"/>
      <c r="JXV1959" s="101"/>
      <c r="JXW1959" s="101"/>
      <c r="JXX1959" s="101"/>
      <c r="JXY1959" s="101"/>
      <c r="JXZ1959" s="101"/>
      <c r="JYA1959" s="101"/>
      <c r="JYB1959" s="101"/>
      <c r="JYC1959" s="101"/>
      <c r="JYD1959" s="101"/>
      <c r="JYE1959" s="101"/>
      <c r="JYF1959" s="101"/>
      <c r="JYG1959" s="101"/>
      <c r="JYH1959" s="101"/>
      <c r="JYI1959" s="101"/>
      <c r="JYJ1959" s="101"/>
      <c r="JYK1959" s="101"/>
      <c r="JYL1959" s="101"/>
      <c r="JYM1959" s="101"/>
      <c r="JYN1959" s="101"/>
      <c r="JYO1959" s="101"/>
      <c r="JYP1959" s="101"/>
      <c r="JYQ1959" s="101"/>
      <c r="JYR1959" s="101"/>
      <c r="JYS1959" s="101"/>
      <c r="JYT1959" s="101"/>
      <c r="JYU1959" s="101"/>
      <c r="JYV1959" s="101"/>
      <c r="JYW1959" s="101"/>
      <c r="JYX1959" s="101"/>
      <c r="JYY1959" s="101"/>
      <c r="JYZ1959" s="101"/>
      <c r="JZA1959" s="101"/>
      <c r="JZB1959" s="101"/>
      <c r="JZC1959" s="101"/>
      <c r="JZD1959" s="101"/>
      <c r="JZE1959" s="101"/>
      <c r="JZF1959" s="101"/>
      <c r="JZG1959" s="101"/>
      <c r="JZH1959" s="101"/>
      <c r="JZI1959" s="101"/>
      <c r="JZJ1959" s="101"/>
      <c r="JZK1959" s="101"/>
      <c r="JZL1959" s="101"/>
      <c r="JZM1959" s="101"/>
      <c r="JZN1959" s="101"/>
      <c r="JZO1959" s="101"/>
      <c r="JZP1959" s="101"/>
      <c r="JZQ1959" s="101"/>
      <c r="JZR1959" s="101"/>
      <c r="JZS1959" s="101"/>
      <c r="JZT1959" s="101"/>
      <c r="JZU1959" s="101"/>
      <c r="JZV1959" s="101"/>
      <c r="JZW1959" s="101"/>
      <c r="JZX1959" s="101"/>
      <c r="JZY1959" s="101"/>
      <c r="JZZ1959" s="101"/>
      <c r="KAA1959" s="101"/>
      <c r="KAB1959" s="101"/>
      <c r="KAC1959" s="101"/>
      <c r="KAD1959" s="101"/>
      <c r="KAE1959" s="101"/>
      <c r="KAF1959" s="101"/>
      <c r="KAG1959" s="101"/>
      <c r="KAH1959" s="101"/>
      <c r="KAI1959" s="101"/>
      <c r="KAJ1959" s="101"/>
      <c r="KAK1959" s="101"/>
      <c r="KAL1959" s="101"/>
      <c r="KAM1959" s="101"/>
      <c r="KAN1959" s="101"/>
      <c r="KAO1959" s="101"/>
      <c r="KAP1959" s="101"/>
      <c r="KAQ1959" s="101"/>
      <c r="KAR1959" s="101"/>
      <c r="KAS1959" s="101"/>
      <c r="KAT1959" s="101"/>
      <c r="KAU1959" s="101"/>
      <c r="KAV1959" s="101"/>
      <c r="KAW1959" s="101"/>
      <c r="KAX1959" s="101"/>
      <c r="KAY1959" s="101"/>
      <c r="KAZ1959" s="101"/>
      <c r="KBA1959" s="101"/>
      <c r="KBB1959" s="101"/>
      <c r="KBC1959" s="101"/>
      <c r="KBD1959" s="101"/>
      <c r="KBE1959" s="101"/>
      <c r="KBF1959" s="101"/>
      <c r="KBG1959" s="101"/>
      <c r="KBH1959" s="101"/>
      <c r="KBI1959" s="101"/>
      <c r="KBJ1959" s="101"/>
      <c r="KBK1959" s="101"/>
      <c r="KBL1959" s="101"/>
      <c r="KBM1959" s="101"/>
      <c r="KBN1959" s="101"/>
      <c r="KBO1959" s="101"/>
      <c r="KBP1959" s="101"/>
      <c r="KBQ1959" s="101"/>
      <c r="KBR1959" s="101"/>
      <c r="KBS1959" s="101"/>
      <c r="KBT1959" s="101"/>
      <c r="KBU1959" s="101"/>
      <c r="KBV1959" s="101"/>
      <c r="KBW1959" s="101"/>
      <c r="KBX1959" s="101"/>
      <c r="KBY1959" s="101"/>
      <c r="KBZ1959" s="101"/>
      <c r="KCA1959" s="101"/>
      <c r="KCB1959" s="101"/>
      <c r="KCC1959" s="101"/>
      <c r="KCD1959" s="101"/>
      <c r="KCE1959" s="101"/>
      <c r="KCF1959" s="101"/>
      <c r="KCG1959" s="101"/>
      <c r="KCH1959" s="101"/>
      <c r="KCI1959" s="101"/>
      <c r="KCJ1959" s="101"/>
      <c r="KCK1959" s="101"/>
      <c r="KCL1959" s="101"/>
      <c r="KCM1959" s="101"/>
      <c r="KCN1959" s="101"/>
      <c r="KCO1959" s="101"/>
      <c r="KCP1959" s="101"/>
      <c r="KCQ1959" s="101"/>
      <c r="KCR1959" s="101"/>
      <c r="KCS1959" s="101"/>
      <c r="KCT1959" s="101"/>
      <c r="KCU1959" s="101"/>
      <c r="KCV1959" s="101"/>
      <c r="KCW1959" s="101"/>
      <c r="KCX1959" s="101"/>
      <c r="KCY1959" s="101"/>
      <c r="KCZ1959" s="101"/>
      <c r="KDA1959" s="101"/>
      <c r="KDB1959" s="101"/>
      <c r="KDC1959" s="101"/>
      <c r="KDD1959" s="101"/>
      <c r="KDE1959" s="101"/>
      <c r="KDF1959" s="101"/>
      <c r="KDG1959" s="101"/>
      <c r="KDH1959" s="101"/>
      <c r="KDI1959" s="101"/>
      <c r="KDJ1959" s="101"/>
      <c r="KDK1959" s="101"/>
      <c r="KDL1959" s="101"/>
      <c r="KDM1959" s="101"/>
      <c r="KDN1959" s="101"/>
      <c r="KDO1959" s="101"/>
      <c r="KDP1959" s="101"/>
      <c r="KDQ1959" s="101"/>
      <c r="KDR1959" s="101"/>
      <c r="KDS1959" s="101"/>
      <c r="KDT1959" s="101"/>
      <c r="KDU1959" s="101"/>
      <c r="KDV1959" s="101"/>
      <c r="KDW1959" s="101"/>
      <c r="KDX1959" s="101"/>
      <c r="KDY1959" s="101"/>
      <c r="KDZ1959" s="101"/>
      <c r="KEA1959" s="101"/>
      <c r="KEB1959" s="101"/>
      <c r="KEC1959" s="101"/>
      <c r="KED1959" s="101"/>
      <c r="KEE1959" s="101"/>
      <c r="KEF1959" s="101"/>
      <c r="KEG1959" s="101"/>
      <c r="KEH1959" s="101"/>
      <c r="KEI1959" s="101"/>
      <c r="KEJ1959" s="101"/>
      <c r="KEK1959" s="101"/>
      <c r="KEL1959" s="101"/>
      <c r="KEM1959" s="101"/>
      <c r="KEN1959" s="101"/>
      <c r="KEO1959" s="101"/>
      <c r="KEP1959" s="101"/>
      <c r="KEQ1959" s="101"/>
      <c r="KER1959" s="101"/>
      <c r="KES1959" s="101"/>
      <c r="KET1959" s="101"/>
      <c r="KEU1959" s="101"/>
      <c r="KEV1959" s="101"/>
      <c r="KEW1959" s="101"/>
      <c r="KEX1959" s="101"/>
      <c r="KEY1959" s="101"/>
      <c r="KEZ1959" s="101"/>
      <c r="KFA1959" s="101"/>
      <c r="KFB1959" s="101"/>
      <c r="KFC1959" s="101"/>
      <c r="KFD1959" s="101"/>
      <c r="KFE1959" s="101"/>
      <c r="KFF1959" s="101"/>
      <c r="KFG1959" s="101"/>
      <c r="KFH1959" s="101"/>
      <c r="KFI1959" s="101"/>
      <c r="KFJ1959" s="101"/>
      <c r="KFK1959" s="101"/>
      <c r="KFL1959" s="101"/>
      <c r="KFM1959" s="101"/>
      <c r="KFN1959" s="101"/>
      <c r="KFO1959" s="101"/>
      <c r="KFP1959" s="101"/>
      <c r="KFQ1959" s="101"/>
      <c r="KFR1959" s="101"/>
      <c r="KFS1959" s="101"/>
      <c r="KFT1959" s="101"/>
      <c r="KFU1959" s="101"/>
      <c r="KFV1959" s="101"/>
      <c r="KFW1959" s="101"/>
      <c r="KFX1959" s="101"/>
      <c r="KFY1959" s="101"/>
      <c r="KFZ1959" s="101"/>
      <c r="KGA1959" s="101"/>
      <c r="KGB1959" s="101"/>
      <c r="KGC1959" s="101"/>
      <c r="KGD1959" s="101"/>
      <c r="KGE1959" s="101"/>
      <c r="KGF1959" s="101"/>
      <c r="KGG1959" s="101"/>
      <c r="KGH1959" s="101"/>
      <c r="KGI1959" s="101"/>
      <c r="KGJ1959" s="101"/>
      <c r="KGK1959" s="101"/>
      <c r="KGL1959" s="101"/>
      <c r="KGM1959" s="101"/>
      <c r="KGN1959" s="101"/>
      <c r="KGO1959" s="101"/>
      <c r="KGP1959" s="101"/>
      <c r="KGQ1959" s="101"/>
      <c r="KGR1959" s="101"/>
      <c r="KGS1959" s="101"/>
      <c r="KGT1959" s="101"/>
      <c r="KGU1959" s="101"/>
      <c r="KGV1959" s="101"/>
      <c r="KGW1959" s="101"/>
      <c r="KGX1959" s="101"/>
      <c r="KGY1959" s="101"/>
      <c r="KGZ1959" s="101"/>
      <c r="KHA1959" s="101"/>
      <c r="KHB1959" s="101"/>
      <c r="KHC1959" s="101"/>
      <c r="KHD1959" s="101"/>
      <c r="KHE1959" s="101"/>
      <c r="KHF1959" s="101"/>
      <c r="KHG1959" s="101"/>
      <c r="KHH1959" s="101"/>
      <c r="KHI1959" s="101"/>
      <c r="KHJ1959" s="101"/>
      <c r="KHK1959" s="101"/>
      <c r="KHL1959" s="101"/>
      <c r="KHM1959" s="101"/>
      <c r="KHN1959" s="101"/>
      <c r="KHO1959" s="101"/>
      <c r="KHP1959" s="101"/>
      <c r="KHQ1959" s="101"/>
      <c r="KHR1959" s="101"/>
      <c r="KHS1959" s="101"/>
      <c r="KHT1959" s="101"/>
      <c r="KHU1959" s="101"/>
      <c r="KHV1959" s="101"/>
      <c r="KHW1959" s="101"/>
      <c r="KHX1959" s="101"/>
      <c r="KHY1959" s="101"/>
      <c r="KHZ1959" s="101"/>
      <c r="KIA1959" s="101"/>
      <c r="KIB1959" s="101"/>
      <c r="KIC1959" s="101"/>
      <c r="KID1959" s="101"/>
      <c r="KIE1959" s="101"/>
      <c r="KIF1959" s="101"/>
      <c r="KIG1959" s="101"/>
      <c r="KIH1959" s="101"/>
      <c r="KII1959" s="101"/>
      <c r="KIJ1959" s="101"/>
      <c r="KIK1959" s="101"/>
      <c r="KIL1959" s="101"/>
      <c r="KIM1959" s="101"/>
      <c r="KIN1959" s="101"/>
      <c r="KIO1959" s="101"/>
      <c r="KIP1959" s="101"/>
      <c r="KIQ1959" s="101"/>
      <c r="KIR1959" s="101"/>
      <c r="KIS1959" s="101"/>
      <c r="KIT1959" s="101"/>
      <c r="KIU1959" s="101"/>
      <c r="KIV1959" s="101"/>
      <c r="KIW1959" s="101"/>
      <c r="KIX1959" s="101"/>
      <c r="KIY1959" s="101"/>
      <c r="KIZ1959" s="101"/>
      <c r="KJA1959" s="101"/>
      <c r="KJB1959" s="101"/>
      <c r="KJC1959" s="101"/>
      <c r="KJD1959" s="101"/>
      <c r="KJE1959" s="101"/>
      <c r="KJF1959" s="101"/>
      <c r="KJG1959" s="101"/>
      <c r="KJH1959" s="101"/>
      <c r="KJI1959" s="101"/>
      <c r="KJJ1959" s="101"/>
      <c r="KJK1959" s="101"/>
      <c r="KJL1959" s="101"/>
      <c r="KJM1959" s="101"/>
      <c r="KJN1959" s="101"/>
      <c r="KJO1959" s="101"/>
      <c r="KJP1959" s="101"/>
      <c r="KJQ1959" s="101"/>
      <c r="KJR1959" s="101"/>
      <c r="KJS1959" s="101"/>
      <c r="KJT1959" s="101"/>
      <c r="KJU1959" s="101"/>
      <c r="KJV1959" s="101"/>
      <c r="KJW1959" s="101"/>
      <c r="KJX1959" s="101"/>
      <c r="KJY1959" s="101"/>
      <c r="KJZ1959" s="101"/>
      <c r="KKA1959" s="101"/>
      <c r="KKB1959" s="101"/>
      <c r="KKC1959" s="101"/>
      <c r="KKD1959" s="101"/>
      <c r="KKE1959" s="101"/>
      <c r="KKF1959" s="101"/>
      <c r="KKG1959" s="101"/>
      <c r="KKH1959" s="101"/>
      <c r="KKI1959" s="101"/>
      <c r="KKJ1959" s="101"/>
      <c r="KKK1959" s="101"/>
      <c r="KKL1959" s="101"/>
      <c r="KKM1959" s="101"/>
      <c r="KKN1959" s="101"/>
      <c r="KKO1959" s="101"/>
      <c r="KKP1959" s="101"/>
      <c r="KKQ1959" s="101"/>
      <c r="KKR1959" s="101"/>
      <c r="KKS1959" s="101"/>
      <c r="KKT1959" s="101"/>
      <c r="KKU1959" s="101"/>
      <c r="KKV1959" s="101"/>
      <c r="KKW1959" s="101"/>
      <c r="KKX1959" s="101"/>
      <c r="KKY1959" s="101"/>
      <c r="KKZ1959" s="101"/>
      <c r="KLA1959" s="101"/>
      <c r="KLB1959" s="101"/>
      <c r="KLC1959" s="101"/>
      <c r="KLD1959" s="101"/>
      <c r="KLE1959" s="101"/>
      <c r="KLF1959" s="101"/>
      <c r="KLG1959" s="101"/>
      <c r="KLH1959" s="101"/>
      <c r="KLI1959" s="101"/>
      <c r="KLJ1959" s="101"/>
      <c r="KLK1959" s="101"/>
      <c r="KLL1959" s="101"/>
      <c r="KLM1959" s="101"/>
      <c r="KLN1959" s="101"/>
      <c r="KLO1959" s="101"/>
      <c r="KLP1959" s="101"/>
      <c r="KLQ1959" s="101"/>
      <c r="KLR1959" s="101"/>
      <c r="KLS1959" s="101"/>
      <c r="KLT1959" s="101"/>
      <c r="KLU1959" s="101"/>
      <c r="KLV1959" s="101"/>
      <c r="KLW1959" s="101"/>
      <c r="KLX1959" s="101"/>
      <c r="KLY1959" s="101"/>
      <c r="KLZ1959" s="101"/>
      <c r="KMA1959" s="101"/>
      <c r="KMB1959" s="101"/>
      <c r="KMC1959" s="101"/>
      <c r="KMD1959" s="101"/>
      <c r="KME1959" s="101"/>
      <c r="KMF1959" s="101"/>
      <c r="KMG1959" s="101"/>
      <c r="KMH1959" s="101"/>
      <c r="KMI1959" s="101"/>
      <c r="KMJ1959" s="101"/>
      <c r="KMK1959" s="101"/>
      <c r="KML1959" s="101"/>
      <c r="KMM1959" s="101"/>
      <c r="KMN1959" s="101"/>
      <c r="KMO1959" s="101"/>
      <c r="KMP1959" s="101"/>
      <c r="KMQ1959" s="101"/>
      <c r="KMR1959" s="101"/>
      <c r="KMS1959" s="101"/>
      <c r="KMT1959" s="101"/>
      <c r="KMU1959" s="101"/>
      <c r="KMV1959" s="101"/>
      <c r="KMW1959" s="101"/>
      <c r="KMX1959" s="101"/>
      <c r="KMY1959" s="101"/>
      <c r="KMZ1959" s="101"/>
      <c r="KNA1959" s="101"/>
      <c r="KNB1959" s="101"/>
      <c r="KNC1959" s="101"/>
      <c r="KND1959" s="101"/>
      <c r="KNE1959" s="101"/>
      <c r="KNF1959" s="101"/>
      <c r="KNG1959" s="101"/>
      <c r="KNH1959" s="101"/>
      <c r="KNI1959" s="101"/>
      <c r="KNJ1959" s="101"/>
      <c r="KNK1959" s="101"/>
      <c r="KNL1959" s="101"/>
      <c r="KNM1959" s="101"/>
      <c r="KNN1959" s="101"/>
      <c r="KNO1959" s="101"/>
      <c r="KNP1959" s="101"/>
      <c r="KNQ1959" s="101"/>
      <c r="KNR1959" s="101"/>
      <c r="KNS1959" s="101"/>
      <c r="KNT1959" s="101"/>
      <c r="KNU1959" s="101"/>
      <c r="KNV1959" s="101"/>
      <c r="KNW1959" s="101"/>
      <c r="KNX1959" s="101"/>
      <c r="KNY1959" s="101"/>
      <c r="KNZ1959" s="101"/>
      <c r="KOA1959" s="101"/>
      <c r="KOB1959" s="101"/>
      <c r="KOC1959" s="101"/>
      <c r="KOD1959" s="101"/>
      <c r="KOE1959" s="101"/>
      <c r="KOF1959" s="101"/>
      <c r="KOG1959" s="101"/>
      <c r="KOH1959" s="101"/>
      <c r="KOI1959" s="101"/>
      <c r="KOJ1959" s="101"/>
      <c r="KOK1959" s="101"/>
      <c r="KOL1959" s="101"/>
      <c r="KOM1959" s="101"/>
      <c r="KON1959" s="101"/>
      <c r="KOO1959" s="101"/>
      <c r="KOP1959" s="101"/>
      <c r="KOQ1959" s="101"/>
      <c r="KOR1959" s="101"/>
      <c r="KOS1959" s="101"/>
      <c r="KOT1959" s="101"/>
      <c r="KOU1959" s="101"/>
      <c r="KOV1959" s="101"/>
      <c r="KOW1959" s="101"/>
      <c r="KOX1959" s="101"/>
      <c r="KOY1959" s="101"/>
      <c r="KOZ1959" s="101"/>
      <c r="KPA1959" s="101"/>
      <c r="KPB1959" s="101"/>
      <c r="KPC1959" s="101"/>
      <c r="KPD1959" s="101"/>
      <c r="KPE1959" s="101"/>
      <c r="KPF1959" s="101"/>
      <c r="KPG1959" s="101"/>
      <c r="KPH1959" s="101"/>
      <c r="KPI1959" s="101"/>
      <c r="KPJ1959" s="101"/>
      <c r="KPK1959" s="101"/>
      <c r="KPL1959" s="101"/>
      <c r="KPM1959" s="101"/>
      <c r="KPN1959" s="101"/>
      <c r="KPO1959" s="101"/>
      <c r="KPP1959" s="101"/>
      <c r="KPQ1959" s="101"/>
      <c r="KPR1959" s="101"/>
      <c r="KPS1959" s="101"/>
      <c r="KPT1959" s="101"/>
      <c r="KPU1959" s="101"/>
      <c r="KPV1959" s="101"/>
      <c r="KPW1959" s="101"/>
      <c r="KPX1959" s="101"/>
      <c r="KPY1959" s="101"/>
      <c r="KPZ1959" s="101"/>
      <c r="KQA1959" s="101"/>
      <c r="KQB1959" s="101"/>
      <c r="KQC1959" s="101"/>
      <c r="KQD1959" s="101"/>
      <c r="KQE1959" s="101"/>
      <c r="KQF1959" s="101"/>
      <c r="KQG1959" s="101"/>
      <c r="KQH1959" s="101"/>
      <c r="KQI1959" s="101"/>
      <c r="KQJ1959" s="101"/>
      <c r="KQK1959" s="101"/>
      <c r="KQL1959" s="101"/>
      <c r="KQM1959" s="101"/>
      <c r="KQN1959" s="101"/>
      <c r="KQO1959" s="101"/>
      <c r="KQP1959" s="101"/>
      <c r="KQQ1959" s="101"/>
      <c r="KQR1959" s="101"/>
      <c r="KQS1959" s="101"/>
      <c r="KQT1959" s="101"/>
      <c r="KQU1959" s="101"/>
      <c r="KQV1959" s="101"/>
      <c r="KQW1959" s="101"/>
      <c r="KQX1959" s="101"/>
      <c r="KQY1959" s="101"/>
      <c r="KQZ1959" s="101"/>
      <c r="KRA1959" s="101"/>
      <c r="KRB1959" s="101"/>
      <c r="KRC1959" s="101"/>
      <c r="KRD1959" s="101"/>
      <c r="KRE1959" s="101"/>
      <c r="KRF1959" s="101"/>
      <c r="KRG1959" s="101"/>
      <c r="KRH1959" s="101"/>
      <c r="KRI1959" s="101"/>
      <c r="KRJ1959" s="101"/>
      <c r="KRK1959" s="101"/>
      <c r="KRL1959" s="101"/>
      <c r="KRM1959" s="101"/>
      <c r="KRN1959" s="101"/>
      <c r="KRO1959" s="101"/>
      <c r="KRP1959" s="101"/>
      <c r="KRQ1959" s="101"/>
      <c r="KRR1959" s="101"/>
      <c r="KRS1959" s="101"/>
      <c r="KRT1959" s="101"/>
      <c r="KRU1959" s="101"/>
      <c r="KRV1959" s="101"/>
      <c r="KRW1959" s="101"/>
      <c r="KRX1959" s="101"/>
      <c r="KRY1959" s="101"/>
      <c r="KRZ1959" s="101"/>
      <c r="KSA1959" s="101"/>
      <c r="KSB1959" s="101"/>
      <c r="KSC1959" s="101"/>
      <c r="KSD1959" s="101"/>
      <c r="KSE1959" s="101"/>
      <c r="KSF1959" s="101"/>
      <c r="KSG1959" s="101"/>
      <c r="KSH1959" s="101"/>
      <c r="KSI1959" s="101"/>
      <c r="KSJ1959" s="101"/>
      <c r="KSK1959" s="101"/>
      <c r="KSL1959" s="101"/>
      <c r="KSM1959" s="101"/>
      <c r="KSN1959" s="101"/>
      <c r="KSO1959" s="101"/>
      <c r="KSP1959" s="101"/>
      <c r="KSQ1959" s="101"/>
      <c r="KSR1959" s="101"/>
      <c r="KSS1959" s="101"/>
      <c r="KST1959" s="101"/>
      <c r="KSU1959" s="101"/>
      <c r="KSV1959" s="101"/>
      <c r="KSW1959" s="101"/>
      <c r="KSX1959" s="101"/>
      <c r="KSY1959" s="101"/>
      <c r="KSZ1959" s="101"/>
      <c r="KTA1959" s="101"/>
      <c r="KTB1959" s="101"/>
      <c r="KTC1959" s="101"/>
      <c r="KTD1959" s="101"/>
      <c r="KTE1959" s="101"/>
      <c r="KTF1959" s="101"/>
      <c r="KTG1959" s="101"/>
      <c r="KTH1959" s="101"/>
      <c r="KTI1959" s="101"/>
      <c r="KTJ1959" s="101"/>
      <c r="KTK1959" s="101"/>
      <c r="KTL1959" s="101"/>
      <c r="KTM1959" s="101"/>
      <c r="KTN1959" s="101"/>
      <c r="KTO1959" s="101"/>
      <c r="KTP1959" s="101"/>
      <c r="KTQ1959" s="101"/>
      <c r="KTR1959" s="101"/>
      <c r="KTS1959" s="101"/>
      <c r="KTT1959" s="101"/>
      <c r="KTU1959" s="101"/>
      <c r="KTV1959" s="101"/>
      <c r="KTW1959" s="101"/>
      <c r="KTX1959" s="101"/>
      <c r="KTY1959" s="101"/>
      <c r="KTZ1959" s="101"/>
      <c r="KUA1959" s="101"/>
      <c r="KUB1959" s="101"/>
      <c r="KUC1959" s="101"/>
      <c r="KUD1959" s="101"/>
      <c r="KUE1959" s="101"/>
      <c r="KUF1959" s="101"/>
      <c r="KUG1959" s="101"/>
      <c r="KUH1959" s="101"/>
      <c r="KUI1959" s="101"/>
      <c r="KUJ1959" s="101"/>
      <c r="KUK1959" s="101"/>
      <c r="KUL1959" s="101"/>
      <c r="KUM1959" s="101"/>
      <c r="KUN1959" s="101"/>
      <c r="KUO1959" s="101"/>
      <c r="KUP1959" s="101"/>
      <c r="KUQ1959" s="101"/>
      <c r="KUR1959" s="101"/>
      <c r="KUS1959" s="101"/>
      <c r="KUT1959" s="101"/>
      <c r="KUU1959" s="101"/>
      <c r="KUV1959" s="101"/>
      <c r="KUW1959" s="101"/>
      <c r="KUX1959" s="101"/>
      <c r="KUY1959" s="101"/>
      <c r="KUZ1959" s="101"/>
      <c r="KVA1959" s="101"/>
      <c r="KVB1959" s="101"/>
      <c r="KVC1959" s="101"/>
      <c r="KVD1959" s="101"/>
      <c r="KVE1959" s="101"/>
      <c r="KVF1959" s="101"/>
      <c r="KVG1959" s="101"/>
      <c r="KVH1959" s="101"/>
      <c r="KVI1959" s="101"/>
      <c r="KVJ1959" s="101"/>
      <c r="KVK1959" s="101"/>
      <c r="KVL1959" s="101"/>
      <c r="KVM1959" s="101"/>
      <c r="KVN1959" s="101"/>
      <c r="KVO1959" s="101"/>
      <c r="KVP1959" s="101"/>
      <c r="KVQ1959" s="101"/>
      <c r="KVR1959" s="101"/>
      <c r="KVS1959" s="101"/>
      <c r="KVT1959" s="101"/>
      <c r="KVU1959" s="101"/>
      <c r="KVV1959" s="101"/>
      <c r="KVW1959" s="101"/>
      <c r="KVX1959" s="101"/>
      <c r="KVY1959" s="101"/>
      <c r="KVZ1959" s="101"/>
      <c r="KWA1959" s="101"/>
      <c r="KWB1959" s="101"/>
      <c r="KWC1959" s="101"/>
      <c r="KWD1959" s="101"/>
      <c r="KWE1959" s="101"/>
      <c r="KWF1959" s="101"/>
      <c r="KWG1959" s="101"/>
      <c r="KWH1959" s="101"/>
      <c r="KWI1959" s="101"/>
      <c r="KWJ1959" s="101"/>
      <c r="KWK1959" s="101"/>
      <c r="KWL1959" s="101"/>
      <c r="KWM1959" s="101"/>
      <c r="KWN1959" s="101"/>
      <c r="KWO1959" s="101"/>
      <c r="KWP1959" s="101"/>
      <c r="KWQ1959" s="101"/>
      <c r="KWR1959" s="101"/>
      <c r="KWS1959" s="101"/>
      <c r="KWT1959" s="101"/>
      <c r="KWU1959" s="101"/>
      <c r="KWV1959" s="101"/>
      <c r="KWW1959" s="101"/>
      <c r="KWX1959" s="101"/>
      <c r="KWY1959" s="101"/>
      <c r="KWZ1959" s="101"/>
      <c r="KXA1959" s="101"/>
      <c r="KXB1959" s="101"/>
      <c r="KXC1959" s="101"/>
      <c r="KXD1959" s="101"/>
      <c r="KXE1959" s="101"/>
      <c r="KXF1959" s="101"/>
      <c r="KXG1959" s="101"/>
      <c r="KXH1959" s="101"/>
      <c r="KXI1959" s="101"/>
      <c r="KXJ1959" s="101"/>
      <c r="KXK1959" s="101"/>
      <c r="KXL1959" s="101"/>
      <c r="KXM1959" s="101"/>
      <c r="KXN1959" s="101"/>
      <c r="KXO1959" s="101"/>
      <c r="KXP1959" s="101"/>
      <c r="KXQ1959" s="101"/>
      <c r="KXR1959" s="101"/>
      <c r="KXS1959" s="101"/>
      <c r="KXT1959" s="101"/>
      <c r="KXU1959" s="101"/>
      <c r="KXV1959" s="101"/>
      <c r="KXW1959" s="101"/>
      <c r="KXX1959" s="101"/>
      <c r="KXY1959" s="101"/>
      <c r="KXZ1959" s="101"/>
      <c r="KYA1959" s="101"/>
      <c r="KYB1959" s="101"/>
      <c r="KYC1959" s="101"/>
      <c r="KYD1959" s="101"/>
      <c r="KYE1959" s="101"/>
      <c r="KYF1959" s="101"/>
      <c r="KYG1959" s="101"/>
      <c r="KYH1959" s="101"/>
      <c r="KYI1959" s="101"/>
      <c r="KYJ1959" s="101"/>
      <c r="KYK1959" s="101"/>
      <c r="KYL1959" s="101"/>
      <c r="KYM1959" s="101"/>
      <c r="KYN1959" s="101"/>
      <c r="KYO1959" s="101"/>
      <c r="KYP1959" s="101"/>
      <c r="KYQ1959" s="101"/>
      <c r="KYR1959" s="101"/>
      <c r="KYS1959" s="101"/>
      <c r="KYT1959" s="101"/>
      <c r="KYU1959" s="101"/>
      <c r="KYV1959" s="101"/>
      <c r="KYW1959" s="101"/>
      <c r="KYX1959" s="101"/>
      <c r="KYY1959" s="101"/>
      <c r="KYZ1959" s="101"/>
      <c r="KZA1959" s="101"/>
      <c r="KZB1959" s="101"/>
      <c r="KZC1959" s="101"/>
      <c r="KZD1959" s="101"/>
      <c r="KZE1959" s="101"/>
      <c r="KZF1959" s="101"/>
      <c r="KZG1959" s="101"/>
      <c r="KZH1959" s="101"/>
      <c r="KZI1959" s="101"/>
      <c r="KZJ1959" s="101"/>
      <c r="KZK1959" s="101"/>
      <c r="KZL1959" s="101"/>
      <c r="KZM1959" s="101"/>
      <c r="KZN1959" s="101"/>
      <c r="KZO1959" s="101"/>
      <c r="KZP1959" s="101"/>
      <c r="KZQ1959" s="101"/>
      <c r="KZR1959" s="101"/>
      <c r="KZS1959" s="101"/>
      <c r="KZT1959" s="101"/>
      <c r="KZU1959" s="101"/>
      <c r="KZV1959" s="101"/>
      <c r="KZW1959" s="101"/>
      <c r="KZX1959" s="101"/>
      <c r="KZY1959" s="101"/>
      <c r="KZZ1959" s="101"/>
      <c r="LAA1959" s="101"/>
      <c r="LAB1959" s="101"/>
      <c r="LAC1959" s="101"/>
      <c r="LAD1959" s="101"/>
      <c r="LAE1959" s="101"/>
      <c r="LAF1959" s="101"/>
      <c r="LAG1959" s="101"/>
      <c r="LAH1959" s="101"/>
      <c r="LAI1959" s="101"/>
      <c r="LAJ1959" s="101"/>
      <c r="LAK1959" s="101"/>
      <c r="LAL1959" s="101"/>
      <c r="LAM1959" s="101"/>
      <c r="LAN1959" s="101"/>
      <c r="LAO1959" s="101"/>
      <c r="LAP1959" s="101"/>
      <c r="LAQ1959" s="101"/>
      <c r="LAR1959" s="101"/>
      <c r="LAS1959" s="101"/>
      <c r="LAT1959" s="101"/>
      <c r="LAU1959" s="101"/>
      <c r="LAV1959" s="101"/>
      <c r="LAW1959" s="101"/>
      <c r="LAX1959" s="101"/>
      <c r="LAY1959" s="101"/>
      <c r="LAZ1959" s="101"/>
      <c r="LBA1959" s="101"/>
      <c r="LBB1959" s="101"/>
      <c r="LBC1959" s="101"/>
      <c r="LBD1959" s="101"/>
      <c r="LBE1959" s="101"/>
      <c r="LBF1959" s="101"/>
      <c r="LBG1959" s="101"/>
      <c r="LBH1959" s="101"/>
      <c r="LBI1959" s="101"/>
      <c r="LBJ1959" s="101"/>
      <c r="LBK1959" s="101"/>
      <c r="LBL1959" s="101"/>
      <c r="LBM1959" s="101"/>
      <c r="LBN1959" s="101"/>
      <c r="LBO1959" s="101"/>
      <c r="LBP1959" s="101"/>
      <c r="LBQ1959" s="101"/>
      <c r="LBR1959" s="101"/>
      <c r="LBS1959" s="101"/>
      <c r="LBT1959" s="101"/>
      <c r="LBU1959" s="101"/>
      <c r="LBV1959" s="101"/>
      <c r="LBW1959" s="101"/>
      <c r="LBX1959" s="101"/>
      <c r="LBY1959" s="101"/>
      <c r="LBZ1959" s="101"/>
      <c r="LCA1959" s="101"/>
      <c r="LCB1959" s="101"/>
      <c r="LCC1959" s="101"/>
      <c r="LCD1959" s="101"/>
      <c r="LCE1959" s="101"/>
      <c r="LCF1959" s="101"/>
      <c r="LCG1959" s="101"/>
      <c r="LCH1959" s="101"/>
      <c r="LCI1959" s="101"/>
      <c r="LCJ1959" s="101"/>
      <c r="LCK1959" s="101"/>
      <c r="LCL1959" s="101"/>
      <c r="LCM1959" s="101"/>
      <c r="LCN1959" s="101"/>
      <c r="LCO1959" s="101"/>
      <c r="LCP1959" s="101"/>
      <c r="LCQ1959" s="101"/>
      <c r="LCR1959" s="101"/>
      <c r="LCS1959" s="101"/>
      <c r="LCT1959" s="101"/>
      <c r="LCU1959" s="101"/>
      <c r="LCV1959" s="101"/>
      <c r="LCW1959" s="101"/>
      <c r="LCX1959" s="101"/>
      <c r="LCY1959" s="101"/>
      <c r="LCZ1959" s="101"/>
      <c r="LDA1959" s="101"/>
      <c r="LDB1959" s="101"/>
      <c r="LDC1959" s="101"/>
      <c r="LDD1959" s="101"/>
      <c r="LDE1959" s="101"/>
      <c r="LDF1959" s="101"/>
      <c r="LDG1959" s="101"/>
      <c r="LDH1959" s="101"/>
      <c r="LDI1959" s="101"/>
      <c r="LDJ1959" s="101"/>
      <c r="LDK1959" s="101"/>
      <c r="LDL1959" s="101"/>
      <c r="LDM1959" s="101"/>
      <c r="LDN1959" s="101"/>
      <c r="LDO1959" s="101"/>
      <c r="LDP1959" s="101"/>
      <c r="LDQ1959" s="101"/>
      <c r="LDR1959" s="101"/>
      <c r="LDS1959" s="101"/>
      <c r="LDT1959" s="101"/>
      <c r="LDU1959" s="101"/>
      <c r="LDV1959" s="101"/>
      <c r="LDW1959" s="101"/>
      <c r="LDX1959" s="101"/>
      <c r="LDY1959" s="101"/>
      <c r="LDZ1959" s="101"/>
      <c r="LEA1959" s="101"/>
      <c r="LEB1959" s="101"/>
      <c r="LEC1959" s="101"/>
      <c r="LED1959" s="101"/>
      <c r="LEE1959" s="101"/>
      <c r="LEF1959" s="101"/>
      <c r="LEG1959" s="101"/>
      <c r="LEH1959" s="101"/>
      <c r="LEI1959" s="101"/>
      <c r="LEJ1959" s="101"/>
      <c r="LEK1959" s="101"/>
      <c r="LEL1959" s="101"/>
      <c r="LEM1959" s="101"/>
      <c r="LEN1959" s="101"/>
      <c r="LEO1959" s="101"/>
      <c r="LEP1959" s="101"/>
      <c r="LEQ1959" s="101"/>
      <c r="LER1959" s="101"/>
      <c r="LES1959" s="101"/>
      <c r="LET1959" s="101"/>
      <c r="LEU1959" s="101"/>
      <c r="LEV1959" s="101"/>
      <c r="LEW1959" s="101"/>
      <c r="LEX1959" s="101"/>
      <c r="LEY1959" s="101"/>
      <c r="LEZ1959" s="101"/>
      <c r="LFA1959" s="101"/>
      <c r="LFB1959" s="101"/>
      <c r="LFC1959" s="101"/>
      <c r="LFD1959" s="101"/>
      <c r="LFE1959" s="101"/>
      <c r="LFF1959" s="101"/>
      <c r="LFG1959" s="101"/>
      <c r="LFH1959" s="101"/>
      <c r="LFI1959" s="101"/>
      <c r="LFJ1959" s="101"/>
      <c r="LFK1959" s="101"/>
      <c r="LFL1959" s="101"/>
      <c r="LFM1959" s="101"/>
      <c r="LFN1959" s="101"/>
      <c r="LFO1959" s="101"/>
      <c r="LFP1959" s="101"/>
      <c r="LFQ1959" s="101"/>
      <c r="LFR1959" s="101"/>
      <c r="LFS1959" s="101"/>
      <c r="LFT1959" s="101"/>
      <c r="LFU1959" s="101"/>
      <c r="LFV1959" s="101"/>
      <c r="LFW1959" s="101"/>
      <c r="LFX1959" s="101"/>
      <c r="LFY1959" s="101"/>
      <c r="LFZ1959" s="101"/>
      <c r="LGA1959" s="101"/>
      <c r="LGB1959" s="101"/>
      <c r="LGC1959" s="101"/>
      <c r="LGD1959" s="101"/>
      <c r="LGE1959" s="101"/>
      <c r="LGF1959" s="101"/>
      <c r="LGG1959" s="101"/>
      <c r="LGH1959" s="101"/>
      <c r="LGI1959" s="101"/>
      <c r="LGJ1959" s="101"/>
      <c r="LGK1959" s="101"/>
      <c r="LGL1959" s="101"/>
      <c r="LGM1959" s="101"/>
      <c r="LGN1959" s="101"/>
      <c r="LGO1959" s="101"/>
      <c r="LGP1959" s="101"/>
      <c r="LGQ1959" s="101"/>
      <c r="LGR1959" s="101"/>
      <c r="LGS1959" s="101"/>
      <c r="LGT1959" s="101"/>
      <c r="LGU1959" s="101"/>
      <c r="LGV1959" s="101"/>
      <c r="LGW1959" s="101"/>
      <c r="LGX1959" s="101"/>
      <c r="LGY1959" s="101"/>
      <c r="LGZ1959" s="101"/>
      <c r="LHA1959" s="101"/>
      <c r="LHB1959" s="101"/>
      <c r="LHC1959" s="101"/>
      <c r="LHD1959" s="101"/>
      <c r="LHE1959" s="101"/>
      <c r="LHF1959" s="101"/>
      <c r="LHG1959" s="101"/>
      <c r="LHH1959" s="101"/>
      <c r="LHI1959" s="101"/>
      <c r="LHJ1959" s="101"/>
      <c r="LHK1959" s="101"/>
      <c r="LHL1959" s="101"/>
      <c r="LHM1959" s="101"/>
      <c r="LHN1959" s="101"/>
      <c r="LHO1959" s="101"/>
      <c r="LHP1959" s="101"/>
      <c r="LHQ1959" s="101"/>
      <c r="LHR1959" s="101"/>
      <c r="LHS1959" s="101"/>
      <c r="LHT1959" s="101"/>
      <c r="LHU1959" s="101"/>
      <c r="LHV1959" s="101"/>
      <c r="LHW1959" s="101"/>
      <c r="LHX1959" s="101"/>
      <c r="LHY1959" s="101"/>
      <c r="LHZ1959" s="101"/>
      <c r="LIA1959" s="101"/>
      <c r="LIB1959" s="101"/>
      <c r="LIC1959" s="101"/>
      <c r="LID1959" s="101"/>
      <c r="LIE1959" s="101"/>
      <c r="LIF1959" s="101"/>
      <c r="LIG1959" s="101"/>
      <c r="LIH1959" s="101"/>
      <c r="LII1959" s="101"/>
      <c r="LIJ1959" s="101"/>
      <c r="LIK1959" s="101"/>
      <c r="LIL1959" s="101"/>
      <c r="LIM1959" s="101"/>
      <c r="LIN1959" s="101"/>
      <c r="LIO1959" s="101"/>
      <c r="LIP1959" s="101"/>
      <c r="LIQ1959" s="101"/>
      <c r="LIR1959" s="101"/>
      <c r="LIS1959" s="101"/>
      <c r="LIT1959" s="101"/>
      <c r="LIU1959" s="101"/>
      <c r="LIV1959" s="101"/>
      <c r="LIW1959" s="101"/>
      <c r="LIX1959" s="101"/>
      <c r="LIY1959" s="101"/>
      <c r="LIZ1959" s="101"/>
      <c r="LJA1959" s="101"/>
      <c r="LJB1959" s="101"/>
      <c r="LJC1959" s="101"/>
      <c r="LJD1959" s="101"/>
      <c r="LJE1959" s="101"/>
      <c r="LJF1959" s="101"/>
      <c r="LJG1959" s="101"/>
      <c r="LJH1959" s="101"/>
      <c r="LJI1959" s="101"/>
      <c r="LJJ1959" s="101"/>
      <c r="LJK1959" s="101"/>
      <c r="LJL1959" s="101"/>
      <c r="LJM1959" s="101"/>
      <c r="LJN1959" s="101"/>
      <c r="LJO1959" s="101"/>
      <c r="LJP1959" s="101"/>
      <c r="LJQ1959" s="101"/>
      <c r="LJR1959" s="101"/>
      <c r="LJS1959" s="101"/>
      <c r="LJT1959" s="101"/>
      <c r="LJU1959" s="101"/>
      <c r="LJV1959" s="101"/>
      <c r="LJW1959" s="101"/>
      <c r="LJX1959" s="101"/>
      <c r="LJY1959" s="101"/>
      <c r="LJZ1959" s="101"/>
      <c r="LKA1959" s="101"/>
      <c r="LKB1959" s="101"/>
      <c r="LKC1959" s="101"/>
      <c r="LKD1959" s="101"/>
      <c r="LKE1959" s="101"/>
      <c r="LKF1959" s="101"/>
      <c r="LKG1959" s="101"/>
      <c r="LKH1959" s="101"/>
      <c r="LKI1959" s="101"/>
      <c r="LKJ1959" s="101"/>
      <c r="LKK1959" s="101"/>
      <c r="LKL1959" s="101"/>
      <c r="LKM1959" s="101"/>
      <c r="LKN1959" s="101"/>
      <c r="LKO1959" s="101"/>
      <c r="LKP1959" s="101"/>
      <c r="LKQ1959" s="101"/>
      <c r="LKR1959" s="101"/>
      <c r="LKS1959" s="101"/>
      <c r="LKT1959" s="101"/>
      <c r="LKU1959" s="101"/>
      <c r="LKV1959" s="101"/>
      <c r="LKW1959" s="101"/>
      <c r="LKX1959" s="101"/>
      <c r="LKY1959" s="101"/>
      <c r="LKZ1959" s="101"/>
      <c r="LLA1959" s="101"/>
      <c r="LLB1959" s="101"/>
      <c r="LLC1959" s="101"/>
      <c r="LLD1959" s="101"/>
      <c r="LLE1959" s="101"/>
      <c r="LLF1959" s="101"/>
      <c r="LLG1959" s="101"/>
      <c r="LLH1959" s="101"/>
      <c r="LLI1959" s="101"/>
      <c r="LLJ1959" s="101"/>
      <c r="LLK1959" s="101"/>
      <c r="LLL1959" s="101"/>
      <c r="LLM1959" s="101"/>
      <c r="LLN1959" s="101"/>
      <c r="LLO1959" s="101"/>
      <c r="LLP1959" s="101"/>
      <c r="LLQ1959" s="101"/>
      <c r="LLR1959" s="101"/>
      <c r="LLS1959" s="101"/>
      <c r="LLT1959" s="101"/>
      <c r="LLU1959" s="101"/>
      <c r="LLV1959" s="101"/>
      <c r="LLW1959" s="101"/>
      <c r="LLX1959" s="101"/>
      <c r="LLY1959" s="101"/>
      <c r="LLZ1959" s="101"/>
      <c r="LMA1959" s="101"/>
      <c r="LMB1959" s="101"/>
      <c r="LMC1959" s="101"/>
      <c r="LMD1959" s="101"/>
      <c r="LME1959" s="101"/>
      <c r="LMF1959" s="101"/>
      <c r="LMG1959" s="101"/>
      <c r="LMH1959" s="101"/>
      <c r="LMI1959" s="101"/>
      <c r="LMJ1959" s="101"/>
      <c r="LMK1959" s="101"/>
      <c r="LML1959" s="101"/>
      <c r="LMM1959" s="101"/>
      <c r="LMN1959" s="101"/>
      <c r="LMO1959" s="101"/>
      <c r="LMP1959" s="101"/>
      <c r="LMQ1959" s="101"/>
      <c r="LMR1959" s="101"/>
      <c r="LMS1959" s="101"/>
      <c r="LMT1959" s="101"/>
      <c r="LMU1959" s="101"/>
      <c r="LMV1959" s="101"/>
      <c r="LMW1959" s="101"/>
      <c r="LMX1959" s="101"/>
      <c r="LMY1959" s="101"/>
      <c r="LMZ1959" s="101"/>
      <c r="LNA1959" s="101"/>
      <c r="LNB1959" s="101"/>
      <c r="LNC1959" s="101"/>
      <c r="LND1959" s="101"/>
      <c r="LNE1959" s="101"/>
      <c r="LNF1959" s="101"/>
      <c r="LNG1959" s="101"/>
      <c r="LNH1959" s="101"/>
      <c r="LNI1959" s="101"/>
      <c r="LNJ1959" s="101"/>
      <c r="LNK1959" s="101"/>
      <c r="LNL1959" s="101"/>
      <c r="LNM1959" s="101"/>
      <c r="LNN1959" s="101"/>
      <c r="LNO1959" s="101"/>
      <c r="LNP1959" s="101"/>
      <c r="LNQ1959" s="101"/>
      <c r="LNR1959" s="101"/>
      <c r="LNS1959" s="101"/>
      <c r="LNT1959" s="101"/>
      <c r="LNU1959" s="101"/>
      <c r="LNV1959" s="101"/>
      <c r="LNW1959" s="101"/>
      <c r="LNX1959" s="101"/>
      <c r="LNY1959" s="101"/>
      <c r="LNZ1959" s="101"/>
      <c r="LOA1959" s="101"/>
      <c r="LOB1959" s="101"/>
      <c r="LOC1959" s="101"/>
      <c r="LOD1959" s="101"/>
      <c r="LOE1959" s="101"/>
      <c r="LOF1959" s="101"/>
      <c r="LOG1959" s="101"/>
      <c r="LOH1959" s="101"/>
      <c r="LOI1959" s="101"/>
      <c r="LOJ1959" s="101"/>
      <c r="LOK1959" s="101"/>
      <c r="LOL1959" s="101"/>
      <c r="LOM1959" s="101"/>
      <c r="LON1959" s="101"/>
      <c r="LOO1959" s="101"/>
      <c r="LOP1959" s="101"/>
      <c r="LOQ1959" s="101"/>
      <c r="LOR1959" s="101"/>
      <c r="LOS1959" s="101"/>
      <c r="LOT1959" s="101"/>
      <c r="LOU1959" s="101"/>
      <c r="LOV1959" s="101"/>
      <c r="LOW1959" s="101"/>
      <c r="LOX1959" s="101"/>
      <c r="LOY1959" s="101"/>
      <c r="LOZ1959" s="101"/>
      <c r="LPA1959" s="101"/>
      <c r="LPB1959" s="101"/>
      <c r="LPC1959" s="101"/>
      <c r="LPD1959" s="101"/>
      <c r="LPE1959" s="101"/>
      <c r="LPF1959" s="101"/>
      <c r="LPG1959" s="101"/>
      <c r="LPH1959" s="101"/>
      <c r="LPI1959" s="101"/>
      <c r="LPJ1959" s="101"/>
      <c r="LPK1959" s="101"/>
      <c r="LPL1959" s="101"/>
      <c r="LPM1959" s="101"/>
      <c r="LPN1959" s="101"/>
      <c r="LPO1959" s="101"/>
      <c r="LPP1959" s="101"/>
      <c r="LPQ1959" s="101"/>
      <c r="LPR1959" s="101"/>
      <c r="LPS1959" s="101"/>
      <c r="LPT1959" s="101"/>
      <c r="LPU1959" s="101"/>
      <c r="LPV1959" s="101"/>
      <c r="LPW1959" s="101"/>
      <c r="LPX1959" s="101"/>
      <c r="LPY1959" s="101"/>
      <c r="LPZ1959" s="101"/>
      <c r="LQA1959" s="101"/>
      <c r="LQB1959" s="101"/>
      <c r="LQC1959" s="101"/>
      <c r="LQD1959" s="101"/>
      <c r="LQE1959" s="101"/>
      <c r="LQF1959" s="101"/>
      <c r="LQG1959" s="101"/>
      <c r="LQH1959" s="101"/>
      <c r="LQI1959" s="101"/>
      <c r="LQJ1959" s="101"/>
      <c r="LQK1959" s="101"/>
      <c r="LQL1959" s="101"/>
      <c r="LQM1959" s="101"/>
      <c r="LQN1959" s="101"/>
      <c r="LQO1959" s="101"/>
      <c r="LQP1959" s="101"/>
      <c r="LQQ1959" s="101"/>
      <c r="LQR1959" s="101"/>
      <c r="LQS1959" s="101"/>
      <c r="LQT1959" s="101"/>
      <c r="LQU1959" s="101"/>
      <c r="LQV1959" s="101"/>
      <c r="LQW1959" s="101"/>
      <c r="LQX1959" s="101"/>
      <c r="LQY1959" s="101"/>
      <c r="LQZ1959" s="101"/>
      <c r="LRA1959" s="101"/>
      <c r="LRB1959" s="101"/>
      <c r="LRC1959" s="101"/>
      <c r="LRD1959" s="101"/>
      <c r="LRE1959" s="101"/>
      <c r="LRF1959" s="101"/>
      <c r="LRG1959" s="101"/>
      <c r="LRH1959" s="101"/>
      <c r="LRI1959" s="101"/>
      <c r="LRJ1959" s="101"/>
      <c r="LRK1959" s="101"/>
      <c r="LRL1959" s="101"/>
      <c r="LRM1959" s="101"/>
      <c r="LRN1959" s="101"/>
      <c r="LRO1959" s="101"/>
      <c r="LRP1959" s="101"/>
      <c r="LRQ1959" s="101"/>
      <c r="LRR1959" s="101"/>
      <c r="LRS1959" s="101"/>
      <c r="LRT1959" s="101"/>
      <c r="LRU1959" s="101"/>
      <c r="LRV1959" s="101"/>
      <c r="LRW1959" s="101"/>
      <c r="LRX1959" s="101"/>
      <c r="LRY1959" s="101"/>
      <c r="LRZ1959" s="101"/>
      <c r="LSA1959" s="101"/>
      <c r="LSB1959" s="101"/>
      <c r="LSC1959" s="101"/>
      <c r="LSD1959" s="101"/>
      <c r="LSE1959" s="101"/>
      <c r="LSF1959" s="101"/>
      <c r="LSG1959" s="101"/>
      <c r="LSH1959" s="101"/>
      <c r="LSI1959" s="101"/>
      <c r="LSJ1959" s="101"/>
      <c r="LSK1959" s="101"/>
      <c r="LSL1959" s="101"/>
      <c r="LSM1959" s="101"/>
      <c r="LSN1959" s="101"/>
      <c r="LSO1959" s="101"/>
      <c r="LSP1959" s="101"/>
      <c r="LSQ1959" s="101"/>
      <c r="LSR1959" s="101"/>
      <c r="LSS1959" s="101"/>
      <c r="LST1959" s="101"/>
      <c r="LSU1959" s="101"/>
      <c r="LSV1959" s="101"/>
      <c r="LSW1959" s="101"/>
      <c r="LSX1959" s="101"/>
      <c r="LSY1959" s="101"/>
      <c r="LSZ1959" s="101"/>
      <c r="LTA1959" s="101"/>
      <c r="LTB1959" s="101"/>
      <c r="LTC1959" s="101"/>
      <c r="LTD1959" s="101"/>
      <c r="LTE1959" s="101"/>
      <c r="LTF1959" s="101"/>
      <c r="LTG1959" s="101"/>
      <c r="LTH1959" s="101"/>
      <c r="LTI1959" s="101"/>
      <c r="LTJ1959" s="101"/>
      <c r="LTK1959" s="101"/>
      <c r="LTL1959" s="101"/>
      <c r="LTM1959" s="101"/>
      <c r="LTN1959" s="101"/>
      <c r="LTO1959" s="101"/>
      <c r="LTP1959" s="101"/>
      <c r="LTQ1959" s="101"/>
      <c r="LTR1959" s="101"/>
      <c r="LTS1959" s="101"/>
      <c r="LTT1959" s="101"/>
      <c r="LTU1959" s="101"/>
      <c r="LTV1959" s="101"/>
      <c r="LTW1959" s="101"/>
      <c r="LTX1959" s="101"/>
      <c r="LTY1959" s="101"/>
      <c r="LTZ1959" s="101"/>
      <c r="LUA1959" s="101"/>
      <c r="LUB1959" s="101"/>
      <c r="LUC1959" s="101"/>
      <c r="LUD1959" s="101"/>
      <c r="LUE1959" s="101"/>
      <c r="LUF1959" s="101"/>
      <c r="LUG1959" s="101"/>
      <c r="LUH1959" s="101"/>
      <c r="LUI1959" s="101"/>
      <c r="LUJ1959" s="101"/>
      <c r="LUK1959" s="101"/>
      <c r="LUL1959" s="101"/>
      <c r="LUM1959" s="101"/>
      <c r="LUN1959" s="101"/>
      <c r="LUO1959" s="101"/>
      <c r="LUP1959" s="101"/>
      <c r="LUQ1959" s="101"/>
      <c r="LUR1959" s="101"/>
      <c r="LUS1959" s="101"/>
      <c r="LUT1959" s="101"/>
      <c r="LUU1959" s="101"/>
      <c r="LUV1959" s="101"/>
      <c r="LUW1959" s="101"/>
      <c r="LUX1959" s="101"/>
      <c r="LUY1959" s="101"/>
      <c r="LUZ1959" s="101"/>
      <c r="LVA1959" s="101"/>
      <c r="LVB1959" s="101"/>
      <c r="LVC1959" s="101"/>
      <c r="LVD1959" s="101"/>
      <c r="LVE1959" s="101"/>
      <c r="LVF1959" s="101"/>
      <c r="LVG1959" s="101"/>
      <c r="LVH1959" s="101"/>
      <c r="LVI1959" s="101"/>
      <c r="LVJ1959" s="101"/>
      <c r="LVK1959" s="101"/>
      <c r="LVL1959" s="101"/>
      <c r="LVM1959" s="101"/>
      <c r="LVN1959" s="101"/>
      <c r="LVO1959" s="101"/>
      <c r="LVP1959" s="101"/>
      <c r="LVQ1959" s="101"/>
      <c r="LVR1959" s="101"/>
      <c r="LVS1959" s="101"/>
      <c r="LVT1959" s="101"/>
      <c r="LVU1959" s="101"/>
      <c r="LVV1959" s="101"/>
      <c r="LVW1959" s="101"/>
      <c r="LVX1959" s="101"/>
      <c r="LVY1959" s="101"/>
      <c r="LVZ1959" s="101"/>
      <c r="LWA1959" s="101"/>
      <c r="LWB1959" s="101"/>
      <c r="LWC1959" s="101"/>
      <c r="LWD1959" s="101"/>
      <c r="LWE1959" s="101"/>
      <c r="LWF1959" s="101"/>
      <c r="LWG1959" s="101"/>
      <c r="LWH1959" s="101"/>
      <c r="LWI1959" s="101"/>
      <c r="LWJ1959" s="101"/>
      <c r="LWK1959" s="101"/>
      <c r="LWL1959" s="101"/>
      <c r="LWM1959" s="101"/>
      <c r="LWN1959" s="101"/>
      <c r="LWO1959" s="101"/>
      <c r="LWP1959" s="101"/>
      <c r="LWQ1959" s="101"/>
      <c r="LWR1959" s="101"/>
      <c r="LWS1959" s="101"/>
      <c r="LWT1959" s="101"/>
      <c r="LWU1959" s="101"/>
      <c r="LWV1959" s="101"/>
      <c r="LWW1959" s="101"/>
      <c r="LWX1959" s="101"/>
      <c r="LWY1959" s="101"/>
      <c r="LWZ1959" s="101"/>
      <c r="LXA1959" s="101"/>
      <c r="LXB1959" s="101"/>
      <c r="LXC1959" s="101"/>
      <c r="LXD1959" s="101"/>
      <c r="LXE1959" s="101"/>
      <c r="LXF1959" s="101"/>
      <c r="LXG1959" s="101"/>
      <c r="LXH1959" s="101"/>
      <c r="LXI1959" s="101"/>
      <c r="LXJ1959" s="101"/>
      <c r="LXK1959" s="101"/>
      <c r="LXL1959" s="101"/>
      <c r="LXM1959" s="101"/>
      <c r="LXN1959" s="101"/>
      <c r="LXO1959" s="101"/>
      <c r="LXP1959" s="101"/>
      <c r="LXQ1959" s="101"/>
      <c r="LXR1959" s="101"/>
      <c r="LXS1959" s="101"/>
      <c r="LXT1959" s="101"/>
      <c r="LXU1959" s="101"/>
      <c r="LXV1959" s="101"/>
      <c r="LXW1959" s="101"/>
      <c r="LXX1959" s="101"/>
      <c r="LXY1959" s="101"/>
      <c r="LXZ1959" s="101"/>
      <c r="LYA1959" s="101"/>
      <c r="LYB1959" s="101"/>
      <c r="LYC1959" s="101"/>
      <c r="LYD1959" s="101"/>
      <c r="LYE1959" s="101"/>
      <c r="LYF1959" s="101"/>
      <c r="LYG1959" s="101"/>
      <c r="LYH1959" s="101"/>
      <c r="LYI1959" s="101"/>
      <c r="LYJ1959" s="101"/>
      <c r="LYK1959" s="101"/>
      <c r="LYL1959" s="101"/>
      <c r="LYM1959" s="101"/>
      <c r="LYN1959" s="101"/>
      <c r="LYO1959" s="101"/>
      <c r="LYP1959" s="101"/>
      <c r="LYQ1959" s="101"/>
      <c r="LYR1959" s="101"/>
      <c r="LYS1959" s="101"/>
      <c r="LYT1959" s="101"/>
      <c r="LYU1959" s="101"/>
      <c r="LYV1959" s="101"/>
      <c r="LYW1959" s="101"/>
      <c r="LYX1959" s="101"/>
      <c r="LYY1959" s="101"/>
      <c r="LYZ1959" s="101"/>
      <c r="LZA1959" s="101"/>
      <c r="LZB1959" s="101"/>
      <c r="LZC1959" s="101"/>
      <c r="LZD1959" s="101"/>
      <c r="LZE1959" s="101"/>
      <c r="LZF1959" s="101"/>
      <c r="LZG1959" s="101"/>
      <c r="LZH1959" s="101"/>
      <c r="LZI1959" s="101"/>
      <c r="LZJ1959" s="101"/>
      <c r="LZK1959" s="101"/>
      <c r="LZL1959" s="101"/>
      <c r="LZM1959" s="101"/>
      <c r="LZN1959" s="101"/>
      <c r="LZO1959" s="101"/>
      <c r="LZP1959" s="101"/>
      <c r="LZQ1959" s="101"/>
      <c r="LZR1959" s="101"/>
      <c r="LZS1959" s="101"/>
      <c r="LZT1959" s="101"/>
      <c r="LZU1959" s="101"/>
      <c r="LZV1959" s="101"/>
      <c r="LZW1959" s="101"/>
      <c r="LZX1959" s="101"/>
      <c r="LZY1959" s="101"/>
      <c r="LZZ1959" s="101"/>
      <c r="MAA1959" s="101"/>
      <c r="MAB1959" s="101"/>
      <c r="MAC1959" s="101"/>
      <c r="MAD1959" s="101"/>
      <c r="MAE1959" s="101"/>
      <c r="MAF1959" s="101"/>
      <c r="MAG1959" s="101"/>
      <c r="MAH1959" s="101"/>
      <c r="MAI1959" s="101"/>
      <c r="MAJ1959" s="101"/>
      <c r="MAK1959" s="101"/>
      <c r="MAL1959" s="101"/>
      <c r="MAM1959" s="101"/>
      <c r="MAN1959" s="101"/>
      <c r="MAO1959" s="101"/>
      <c r="MAP1959" s="101"/>
      <c r="MAQ1959" s="101"/>
      <c r="MAR1959" s="101"/>
      <c r="MAS1959" s="101"/>
      <c r="MAT1959" s="101"/>
      <c r="MAU1959" s="101"/>
      <c r="MAV1959" s="101"/>
      <c r="MAW1959" s="101"/>
      <c r="MAX1959" s="101"/>
      <c r="MAY1959" s="101"/>
      <c r="MAZ1959" s="101"/>
      <c r="MBA1959" s="101"/>
      <c r="MBB1959" s="101"/>
      <c r="MBC1959" s="101"/>
      <c r="MBD1959" s="101"/>
      <c r="MBE1959" s="101"/>
      <c r="MBF1959" s="101"/>
      <c r="MBG1959" s="101"/>
      <c r="MBH1959" s="101"/>
      <c r="MBI1959" s="101"/>
      <c r="MBJ1959" s="101"/>
      <c r="MBK1959" s="101"/>
      <c r="MBL1959" s="101"/>
      <c r="MBM1959" s="101"/>
      <c r="MBN1959" s="101"/>
      <c r="MBO1959" s="101"/>
      <c r="MBP1959" s="101"/>
      <c r="MBQ1959" s="101"/>
      <c r="MBR1959" s="101"/>
      <c r="MBS1959" s="101"/>
      <c r="MBT1959" s="101"/>
      <c r="MBU1959" s="101"/>
      <c r="MBV1959" s="101"/>
      <c r="MBW1959" s="101"/>
      <c r="MBX1959" s="101"/>
      <c r="MBY1959" s="101"/>
      <c r="MBZ1959" s="101"/>
      <c r="MCA1959" s="101"/>
      <c r="MCB1959" s="101"/>
      <c r="MCC1959" s="101"/>
      <c r="MCD1959" s="101"/>
      <c r="MCE1959" s="101"/>
      <c r="MCF1959" s="101"/>
      <c r="MCG1959" s="101"/>
      <c r="MCH1959" s="101"/>
      <c r="MCI1959" s="101"/>
      <c r="MCJ1959" s="101"/>
      <c r="MCK1959" s="101"/>
      <c r="MCL1959" s="101"/>
      <c r="MCM1959" s="101"/>
      <c r="MCN1959" s="101"/>
      <c r="MCO1959" s="101"/>
      <c r="MCP1959" s="101"/>
      <c r="MCQ1959" s="101"/>
      <c r="MCR1959" s="101"/>
      <c r="MCS1959" s="101"/>
      <c r="MCT1959" s="101"/>
      <c r="MCU1959" s="101"/>
      <c r="MCV1959" s="101"/>
      <c r="MCW1959" s="101"/>
      <c r="MCX1959" s="101"/>
      <c r="MCY1959" s="101"/>
      <c r="MCZ1959" s="101"/>
      <c r="MDA1959" s="101"/>
      <c r="MDB1959" s="101"/>
      <c r="MDC1959" s="101"/>
      <c r="MDD1959" s="101"/>
      <c r="MDE1959" s="101"/>
      <c r="MDF1959" s="101"/>
      <c r="MDG1959" s="101"/>
      <c r="MDH1959" s="101"/>
      <c r="MDI1959" s="101"/>
      <c r="MDJ1959" s="101"/>
      <c r="MDK1959" s="101"/>
      <c r="MDL1959" s="101"/>
      <c r="MDM1959" s="101"/>
      <c r="MDN1959" s="101"/>
      <c r="MDO1959" s="101"/>
      <c r="MDP1959" s="101"/>
      <c r="MDQ1959" s="101"/>
      <c r="MDR1959" s="101"/>
      <c r="MDS1959" s="101"/>
      <c r="MDT1959" s="101"/>
      <c r="MDU1959" s="101"/>
      <c r="MDV1959" s="101"/>
      <c r="MDW1959" s="101"/>
      <c r="MDX1959" s="101"/>
      <c r="MDY1959" s="101"/>
      <c r="MDZ1959" s="101"/>
      <c r="MEA1959" s="101"/>
      <c r="MEB1959" s="101"/>
      <c r="MEC1959" s="101"/>
      <c r="MED1959" s="101"/>
      <c r="MEE1959" s="101"/>
      <c r="MEF1959" s="101"/>
      <c r="MEG1959" s="101"/>
      <c r="MEH1959" s="101"/>
      <c r="MEI1959" s="101"/>
      <c r="MEJ1959" s="101"/>
      <c r="MEK1959" s="101"/>
      <c r="MEL1959" s="101"/>
      <c r="MEM1959" s="101"/>
      <c r="MEN1959" s="101"/>
      <c r="MEO1959" s="101"/>
      <c r="MEP1959" s="101"/>
      <c r="MEQ1959" s="101"/>
      <c r="MER1959" s="101"/>
      <c r="MES1959" s="101"/>
      <c r="MET1959" s="101"/>
      <c r="MEU1959" s="101"/>
      <c r="MEV1959" s="101"/>
      <c r="MEW1959" s="101"/>
      <c r="MEX1959" s="101"/>
      <c r="MEY1959" s="101"/>
      <c r="MEZ1959" s="101"/>
      <c r="MFA1959" s="101"/>
      <c r="MFB1959" s="101"/>
      <c r="MFC1959" s="101"/>
      <c r="MFD1959" s="101"/>
      <c r="MFE1959" s="101"/>
      <c r="MFF1959" s="101"/>
      <c r="MFG1959" s="101"/>
      <c r="MFH1959" s="101"/>
      <c r="MFI1959" s="101"/>
      <c r="MFJ1959" s="101"/>
      <c r="MFK1959" s="101"/>
      <c r="MFL1959" s="101"/>
      <c r="MFM1959" s="101"/>
      <c r="MFN1959" s="101"/>
      <c r="MFO1959" s="101"/>
      <c r="MFP1959" s="101"/>
      <c r="MFQ1959" s="101"/>
      <c r="MFR1959" s="101"/>
      <c r="MFS1959" s="101"/>
      <c r="MFT1959" s="101"/>
      <c r="MFU1959" s="101"/>
      <c r="MFV1959" s="101"/>
      <c r="MFW1959" s="101"/>
      <c r="MFX1959" s="101"/>
      <c r="MFY1959" s="101"/>
      <c r="MFZ1959" s="101"/>
      <c r="MGA1959" s="101"/>
      <c r="MGB1959" s="101"/>
      <c r="MGC1959" s="101"/>
      <c r="MGD1959" s="101"/>
      <c r="MGE1959" s="101"/>
      <c r="MGF1959" s="101"/>
      <c r="MGG1959" s="101"/>
      <c r="MGH1959" s="101"/>
      <c r="MGI1959" s="101"/>
      <c r="MGJ1959" s="101"/>
      <c r="MGK1959" s="101"/>
      <c r="MGL1959" s="101"/>
      <c r="MGM1959" s="101"/>
      <c r="MGN1959" s="101"/>
      <c r="MGO1959" s="101"/>
      <c r="MGP1959" s="101"/>
      <c r="MGQ1959" s="101"/>
      <c r="MGR1959" s="101"/>
      <c r="MGS1959" s="101"/>
      <c r="MGT1959" s="101"/>
      <c r="MGU1959" s="101"/>
      <c r="MGV1959" s="101"/>
      <c r="MGW1959" s="101"/>
      <c r="MGX1959" s="101"/>
      <c r="MGY1959" s="101"/>
      <c r="MGZ1959" s="101"/>
      <c r="MHA1959" s="101"/>
      <c r="MHB1959" s="101"/>
      <c r="MHC1959" s="101"/>
      <c r="MHD1959" s="101"/>
      <c r="MHE1959" s="101"/>
      <c r="MHF1959" s="101"/>
      <c r="MHG1959" s="101"/>
      <c r="MHH1959" s="101"/>
      <c r="MHI1959" s="101"/>
      <c r="MHJ1959" s="101"/>
      <c r="MHK1959" s="101"/>
      <c r="MHL1959" s="101"/>
      <c r="MHM1959" s="101"/>
      <c r="MHN1959" s="101"/>
      <c r="MHO1959" s="101"/>
      <c r="MHP1959" s="101"/>
      <c r="MHQ1959" s="101"/>
      <c r="MHR1959" s="101"/>
      <c r="MHS1959" s="101"/>
      <c r="MHT1959" s="101"/>
      <c r="MHU1959" s="101"/>
      <c r="MHV1959" s="101"/>
      <c r="MHW1959" s="101"/>
      <c r="MHX1959" s="101"/>
      <c r="MHY1959" s="101"/>
      <c r="MHZ1959" s="101"/>
      <c r="MIA1959" s="101"/>
      <c r="MIB1959" s="101"/>
      <c r="MIC1959" s="101"/>
      <c r="MID1959" s="101"/>
      <c r="MIE1959" s="101"/>
      <c r="MIF1959" s="101"/>
      <c r="MIG1959" s="101"/>
      <c r="MIH1959" s="101"/>
      <c r="MII1959" s="101"/>
      <c r="MIJ1959" s="101"/>
      <c r="MIK1959" s="101"/>
      <c r="MIL1959" s="101"/>
      <c r="MIM1959" s="101"/>
      <c r="MIN1959" s="101"/>
      <c r="MIO1959" s="101"/>
      <c r="MIP1959" s="101"/>
      <c r="MIQ1959" s="101"/>
      <c r="MIR1959" s="101"/>
      <c r="MIS1959" s="101"/>
      <c r="MIT1959" s="101"/>
      <c r="MIU1959" s="101"/>
      <c r="MIV1959" s="101"/>
      <c r="MIW1959" s="101"/>
      <c r="MIX1959" s="101"/>
      <c r="MIY1959" s="101"/>
      <c r="MIZ1959" s="101"/>
      <c r="MJA1959" s="101"/>
      <c r="MJB1959" s="101"/>
      <c r="MJC1959" s="101"/>
      <c r="MJD1959" s="101"/>
      <c r="MJE1959" s="101"/>
      <c r="MJF1959" s="101"/>
      <c r="MJG1959" s="101"/>
      <c r="MJH1959" s="101"/>
      <c r="MJI1959" s="101"/>
      <c r="MJJ1959" s="101"/>
      <c r="MJK1959" s="101"/>
      <c r="MJL1959" s="101"/>
      <c r="MJM1959" s="101"/>
      <c r="MJN1959" s="101"/>
      <c r="MJO1959" s="101"/>
      <c r="MJP1959" s="101"/>
      <c r="MJQ1959" s="101"/>
      <c r="MJR1959" s="101"/>
      <c r="MJS1959" s="101"/>
      <c r="MJT1959" s="101"/>
      <c r="MJU1959" s="101"/>
      <c r="MJV1959" s="101"/>
      <c r="MJW1959" s="101"/>
      <c r="MJX1959" s="101"/>
      <c r="MJY1959" s="101"/>
      <c r="MJZ1959" s="101"/>
      <c r="MKA1959" s="101"/>
      <c r="MKB1959" s="101"/>
      <c r="MKC1959" s="101"/>
      <c r="MKD1959" s="101"/>
      <c r="MKE1959" s="101"/>
      <c r="MKF1959" s="101"/>
      <c r="MKG1959" s="101"/>
      <c r="MKH1959" s="101"/>
      <c r="MKI1959" s="101"/>
      <c r="MKJ1959" s="101"/>
      <c r="MKK1959" s="101"/>
      <c r="MKL1959" s="101"/>
      <c r="MKM1959" s="101"/>
      <c r="MKN1959" s="101"/>
      <c r="MKO1959" s="101"/>
      <c r="MKP1959" s="101"/>
      <c r="MKQ1959" s="101"/>
      <c r="MKR1959" s="101"/>
      <c r="MKS1959" s="101"/>
      <c r="MKT1959" s="101"/>
      <c r="MKU1959" s="101"/>
      <c r="MKV1959" s="101"/>
      <c r="MKW1959" s="101"/>
      <c r="MKX1959" s="101"/>
      <c r="MKY1959" s="101"/>
      <c r="MKZ1959" s="101"/>
      <c r="MLA1959" s="101"/>
      <c r="MLB1959" s="101"/>
      <c r="MLC1959" s="101"/>
      <c r="MLD1959" s="101"/>
      <c r="MLE1959" s="101"/>
      <c r="MLF1959" s="101"/>
      <c r="MLG1959" s="101"/>
      <c r="MLH1959" s="101"/>
      <c r="MLI1959" s="101"/>
      <c r="MLJ1959" s="101"/>
      <c r="MLK1959" s="101"/>
      <c r="MLL1959" s="101"/>
      <c r="MLM1959" s="101"/>
      <c r="MLN1959" s="101"/>
      <c r="MLO1959" s="101"/>
      <c r="MLP1959" s="101"/>
      <c r="MLQ1959" s="101"/>
      <c r="MLR1959" s="101"/>
      <c r="MLS1959" s="101"/>
      <c r="MLT1959" s="101"/>
      <c r="MLU1959" s="101"/>
      <c r="MLV1959" s="101"/>
      <c r="MLW1959" s="101"/>
      <c r="MLX1959" s="101"/>
      <c r="MLY1959" s="101"/>
      <c r="MLZ1959" s="101"/>
      <c r="MMA1959" s="101"/>
      <c r="MMB1959" s="101"/>
      <c r="MMC1959" s="101"/>
      <c r="MMD1959" s="101"/>
      <c r="MME1959" s="101"/>
      <c r="MMF1959" s="101"/>
      <c r="MMG1959" s="101"/>
      <c r="MMH1959" s="101"/>
      <c r="MMI1959" s="101"/>
      <c r="MMJ1959" s="101"/>
      <c r="MMK1959" s="101"/>
      <c r="MML1959" s="101"/>
      <c r="MMM1959" s="101"/>
      <c r="MMN1959" s="101"/>
      <c r="MMO1959" s="101"/>
      <c r="MMP1959" s="101"/>
      <c r="MMQ1959" s="101"/>
      <c r="MMR1959" s="101"/>
      <c r="MMS1959" s="101"/>
      <c r="MMT1959" s="101"/>
      <c r="MMU1959" s="101"/>
      <c r="MMV1959" s="101"/>
      <c r="MMW1959" s="101"/>
      <c r="MMX1959" s="101"/>
      <c r="MMY1959" s="101"/>
      <c r="MMZ1959" s="101"/>
      <c r="MNA1959" s="101"/>
      <c r="MNB1959" s="101"/>
      <c r="MNC1959" s="101"/>
      <c r="MND1959" s="101"/>
      <c r="MNE1959" s="101"/>
      <c r="MNF1959" s="101"/>
      <c r="MNG1959" s="101"/>
      <c r="MNH1959" s="101"/>
      <c r="MNI1959" s="101"/>
      <c r="MNJ1959" s="101"/>
      <c r="MNK1959" s="101"/>
      <c r="MNL1959" s="101"/>
      <c r="MNM1959" s="101"/>
      <c r="MNN1959" s="101"/>
      <c r="MNO1959" s="101"/>
      <c r="MNP1959" s="101"/>
      <c r="MNQ1959" s="101"/>
      <c r="MNR1959" s="101"/>
      <c r="MNS1959" s="101"/>
      <c r="MNT1959" s="101"/>
      <c r="MNU1959" s="101"/>
      <c r="MNV1959" s="101"/>
      <c r="MNW1959" s="101"/>
      <c r="MNX1959" s="101"/>
      <c r="MNY1959" s="101"/>
      <c r="MNZ1959" s="101"/>
      <c r="MOA1959" s="101"/>
      <c r="MOB1959" s="101"/>
      <c r="MOC1959" s="101"/>
      <c r="MOD1959" s="101"/>
      <c r="MOE1959" s="101"/>
      <c r="MOF1959" s="101"/>
      <c r="MOG1959" s="101"/>
      <c r="MOH1959" s="101"/>
      <c r="MOI1959" s="101"/>
      <c r="MOJ1959" s="101"/>
      <c r="MOK1959" s="101"/>
      <c r="MOL1959" s="101"/>
      <c r="MOM1959" s="101"/>
      <c r="MON1959" s="101"/>
      <c r="MOO1959" s="101"/>
      <c r="MOP1959" s="101"/>
      <c r="MOQ1959" s="101"/>
      <c r="MOR1959" s="101"/>
      <c r="MOS1959" s="101"/>
      <c r="MOT1959" s="101"/>
      <c r="MOU1959" s="101"/>
      <c r="MOV1959" s="101"/>
      <c r="MOW1959" s="101"/>
      <c r="MOX1959" s="101"/>
      <c r="MOY1959" s="101"/>
      <c r="MOZ1959" s="101"/>
      <c r="MPA1959" s="101"/>
      <c r="MPB1959" s="101"/>
      <c r="MPC1959" s="101"/>
      <c r="MPD1959" s="101"/>
      <c r="MPE1959" s="101"/>
      <c r="MPF1959" s="101"/>
      <c r="MPG1959" s="101"/>
      <c r="MPH1959" s="101"/>
      <c r="MPI1959" s="101"/>
      <c r="MPJ1959" s="101"/>
      <c r="MPK1959" s="101"/>
      <c r="MPL1959" s="101"/>
      <c r="MPM1959" s="101"/>
      <c r="MPN1959" s="101"/>
      <c r="MPO1959" s="101"/>
      <c r="MPP1959" s="101"/>
      <c r="MPQ1959" s="101"/>
      <c r="MPR1959" s="101"/>
      <c r="MPS1959" s="101"/>
      <c r="MPT1959" s="101"/>
      <c r="MPU1959" s="101"/>
      <c r="MPV1959" s="101"/>
      <c r="MPW1959" s="101"/>
      <c r="MPX1959" s="101"/>
      <c r="MPY1959" s="101"/>
      <c r="MPZ1959" s="101"/>
      <c r="MQA1959" s="101"/>
      <c r="MQB1959" s="101"/>
      <c r="MQC1959" s="101"/>
      <c r="MQD1959" s="101"/>
      <c r="MQE1959" s="101"/>
      <c r="MQF1959" s="101"/>
      <c r="MQG1959" s="101"/>
      <c r="MQH1959" s="101"/>
      <c r="MQI1959" s="101"/>
      <c r="MQJ1959" s="101"/>
      <c r="MQK1959" s="101"/>
      <c r="MQL1959" s="101"/>
      <c r="MQM1959" s="101"/>
      <c r="MQN1959" s="101"/>
      <c r="MQO1959" s="101"/>
      <c r="MQP1959" s="101"/>
      <c r="MQQ1959" s="101"/>
      <c r="MQR1959" s="101"/>
      <c r="MQS1959" s="101"/>
      <c r="MQT1959" s="101"/>
      <c r="MQU1959" s="101"/>
      <c r="MQV1959" s="101"/>
      <c r="MQW1959" s="101"/>
      <c r="MQX1959" s="101"/>
      <c r="MQY1959" s="101"/>
      <c r="MQZ1959" s="101"/>
      <c r="MRA1959" s="101"/>
      <c r="MRB1959" s="101"/>
      <c r="MRC1959" s="101"/>
      <c r="MRD1959" s="101"/>
      <c r="MRE1959" s="101"/>
      <c r="MRF1959" s="101"/>
      <c r="MRG1959" s="101"/>
      <c r="MRH1959" s="101"/>
      <c r="MRI1959" s="101"/>
      <c r="MRJ1959" s="101"/>
      <c r="MRK1959" s="101"/>
      <c r="MRL1959" s="101"/>
      <c r="MRM1959" s="101"/>
      <c r="MRN1959" s="101"/>
      <c r="MRO1959" s="101"/>
      <c r="MRP1959" s="101"/>
      <c r="MRQ1959" s="101"/>
      <c r="MRR1959" s="101"/>
      <c r="MRS1959" s="101"/>
      <c r="MRT1959" s="101"/>
      <c r="MRU1959" s="101"/>
      <c r="MRV1959" s="101"/>
      <c r="MRW1959" s="101"/>
      <c r="MRX1959" s="101"/>
      <c r="MRY1959" s="101"/>
      <c r="MRZ1959" s="101"/>
      <c r="MSA1959" s="101"/>
      <c r="MSB1959" s="101"/>
      <c r="MSC1959" s="101"/>
      <c r="MSD1959" s="101"/>
      <c r="MSE1959" s="101"/>
      <c r="MSF1959" s="101"/>
      <c r="MSG1959" s="101"/>
      <c r="MSH1959" s="101"/>
      <c r="MSI1959" s="101"/>
      <c r="MSJ1959" s="101"/>
      <c r="MSK1959" s="101"/>
      <c r="MSL1959" s="101"/>
      <c r="MSM1959" s="101"/>
      <c r="MSN1959" s="101"/>
      <c r="MSO1959" s="101"/>
      <c r="MSP1959" s="101"/>
      <c r="MSQ1959" s="101"/>
      <c r="MSR1959" s="101"/>
      <c r="MSS1959" s="101"/>
      <c r="MST1959" s="101"/>
      <c r="MSU1959" s="101"/>
      <c r="MSV1959" s="101"/>
      <c r="MSW1959" s="101"/>
      <c r="MSX1959" s="101"/>
      <c r="MSY1959" s="101"/>
      <c r="MSZ1959" s="101"/>
      <c r="MTA1959" s="101"/>
      <c r="MTB1959" s="101"/>
      <c r="MTC1959" s="101"/>
      <c r="MTD1959" s="101"/>
      <c r="MTE1959" s="101"/>
      <c r="MTF1959" s="101"/>
      <c r="MTG1959" s="101"/>
      <c r="MTH1959" s="101"/>
      <c r="MTI1959" s="101"/>
      <c r="MTJ1959" s="101"/>
      <c r="MTK1959" s="101"/>
      <c r="MTL1959" s="101"/>
      <c r="MTM1959" s="101"/>
      <c r="MTN1959" s="101"/>
      <c r="MTO1959" s="101"/>
      <c r="MTP1959" s="101"/>
      <c r="MTQ1959" s="101"/>
      <c r="MTR1959" s="101"/>
      <c r="MTS1959" s="101"/>
      <c r="MTT1959" s="101"/>
      <c r="MTU1959" s="101"/>
      <c r="MTV1959" s="101"/>
      <c r="MTW1959" s="101"/>
      <c r="MTX1959" s="101"/>
      <c r="MTY1959" s="101"/>
      <c r="MTZ1959" s="101"/>
      <c r="MUA1959" s="101"/>
      <c r="MUB1959" s="101"/>
      <c r="MUC1959" s="101"/>
      <c r="MUD1959" s="101"/>
      <c r="MUE1959" s="101"/>
      <c r="MUF1959" s="101"/>
      <c r="MUG1959" s="101"/>
      <c r="MUH1959" s="101"/>
      <c r="MUI1959" s="101"/>
      <c r="MUJ1959" s="101"/>
      <c r="MUK1959" s="101"/>
      <c r="MUL1959" s="101"/>
      <c r="MUM1959" s="101"/>
      <c r="MUN1959" s="101"/>
      <c r="MUO1959" s="101"/>
      <c r="MUP1959" s="101"/>
      <c r="MUQ1959" s="101"/>
      <c r="MUR1959" s="101"/>
      <c r="MUS1959" s="101"/>
      <c r="MUT1959" s="101"/>
      <c r="MUU1959" s="101"/>
      <c r="MUV1959" s="101"/>
      <c r="MUW1959" s="101"/>
      <c r="MUX1959" s="101"/>
      <c r="MUY1959" s="101"/>
      <c r="MUZ1959" s="101"/>
      <c r="MVA1959" s="101"/>
      <c r="MVB1959" s="101"/>
      <c r="MVC1959" s="101"/>
      <c r="MVD1959" s="101"/>
      <c r="MVE1959" s="101"/>
      <c r="MVF1959" s="101"/>
      <c r="MVG1959" s="101"/>
      <c r="MVH1959" s="101"/>
      <c r="MVI1959" s="101"/>
      <c r="MVJ1959" s="101"/>
      <c r="MVK1959" s="101"/>
      <c r="MVL1959" s="101"/>
      <c r="MVM1959" s="101"/>
      <c r="MVN1959" s="101"/>
      <c r="MVO1959" s="101"/>
      <c r="MVP1959" s="101"/>
      <c r="MVQ1959" s="101"/>
      <c r="MVR1959" s="101"/>
      <c r="MVS1959" s="101"/>
      <c r="MVT1959" s="101"/>
      <c r="MVU1959" s="101"/>
      <c r="MVV1959" s="101"/>
      <c r="MVW1959" s="101"/>
      <c r="MVX1959" s="101"/>
      <c r="MVY1959" s="101"/>
      <c r="MVZ1959" s="101"/>
      <c r="MWA1959" s="101"/>
      <c r="MWB1959" s="101"/>
      <c r="MWC1959" s="101"/>
      <c r="MWD1959" s="101"/>
      <c r="MWE1959" s="101"/>
      <c r="MWF1959" s="101"/>
      <c r="MWG1959" s="101"/>
      <c r="MWH1959" s="101"/>
      <c r="MWI1959" s="101"/>
      <c r="MWJ1959" s="101"/>
      <c r="MWK1959" s="101"/>
      <c r="MWL1959" s="101"/>
      <c r="MWM1959" s="101"/>
      <c r="MWN1959" s="101"/>
      <c r="MWO1959" s="101"/>
      <c r="MWP1959" s="101"/>
      <c r="MWQ1959" s="101"/>
      <c r="MWR1959" s="101"/>
      <c r="MWS1959" s="101"/>
      <c r="MWT1959" s="101"/>
      <c r="MWU1959" s="101"/>
      <c r="MWV1959" s="101"/>
      <c r="MWW1959" s="101"/>
      <c r="MWX1959" s="101"/>
      <c r="MWY1959" s="101"/>
      <c r="MWZ1959" s="101"/>
      <c r="MXA1959" s="101"/>
      <c r="MXB1959" s="101"/>
      <c r="MXC1959" s="101"/>
      <c r="MXD1959" s="101"/>
      <c r="MXE1959" s="101"/>
      <c r="MXF1959" s="101"/>
      <c r="MXG1959" s="101"/>
      <c r="MXH1959" s="101"/>
      <c r="MXI1959" s="101"/>
      <c r="MXJ1959" s="101"/>
      <c r="MXK1959" s="101"/>
      <c r="MXL1959" s="101"/>
      <c r="MXM1959" s="101"/>
      <c r="MXN1959" s="101"/>
      <c r="MXO1959" s="101"/>
      <c r="MXP1959" s="101"/>
      <c r="MXQ1959" s="101"/>
      <c r="MXR1959" s="101"/>
      <c r="MXS1959" s="101"/>
      <c r="MXT1959" s="101"/>
      <c r="MXU1959" s="101"/>
      <c r="MXV1959" s="101"/>
      <c r="MXW1959" s="101"/>
      <c r="MXX1959" s="101"/>
      <c r="MXY1959" s="101"/>
      <c r="MXZ1959" s="101"/>
      <c r="MYA1959" s="101"/>
      <c r="MYB1959" s="101"/>
      <c r="MYC1959" s="101"/>
      <c r="MYD1959" s="101"/>
      <c r="MYE1959" s="101"/>
      <c r="MYF1959" s="101"/>
      <c r="MYG1959" s="101"/>
      <c r="MYH1959" s="101"/>
      <c r="MYI1959" s="101"/>
      <c r="MYJ1959" s="101"/>
      <c r="MYK1959" s="101"/>
      <c r="MYL1959" s="101"/>
      <c r="MYM1959" s="101"/>
      <c r="MYN1959" s="101"/>
      <c r="MYO1959" s="101"/>
      <c r="MYP1959" s="101"/>
      <c r="MYQ1959" s="101"/>
      <c r="MYR1959" s="101"/>
      <c r="MYS1959" s="101"/>
      <c r="MYT1959" s="101"/>
      <c r="MYU1959" s="101"/>
      <c r="MYV1959" s="101"/>
      <c r="MYW1959" s="101"/>
      <c r="MYX1959" s="101"/>
      <c r="MYY1959" s="101"/>
      <c r="MYZ1959" s="101"/>
      <c r="MZA1959" s="101"/>
      <c r="MZB1959" s="101"/>
      <c r="MZC1959" s="101"/>
      <c r="MZD1959" s="101"/>
      <c r="MZE1959" s="101"/>
      <c r="MZF1959" s="101"/>
      <c r="MZG1959" s="101"/>
      <c r="MZH1959" s="101"/>
      <c r="MZI1959" s="101"/>
      <c r="MZJ1959" s="101"/>
      <c r="MZK1959" s="101"/>
      <c r="MZL1959" s="101"/>
      <c r="MZM1959" s="101"/>
      <c r="MZN1959" s="101"/>
      <c r="MZO1959" s="101"/>
      <c r="MZP1959" s="101"/>
      <c r="MZQ1959" s="101"/>
      <c r="MZR1959" s="101"/>
      <c r="MZS1959" s="101"/>
      <c r="MZT1959" s="101"/>
      <c r="MZU1959" s="101"/>
      <c r="MZV1959" s="101"/>
      <c r="MZW1959" s="101"/>
      <c r="MZX1959" s="101"/>
      <c r="MZY1959" s="101"/>
      <c r="MZZ1959" s="101"/>
      <c r="NAA1959" s="101"/>
      <c r="NAB1959" s="101"/>
      <c r="NAC1959" s="101"/>
      <c r="NAD1959" s="101"/>
      <c r="NAE1959" s="101"/>
      <c r="NAF1959" s="101"/>
      <c r="NAG1959" s="101"/>
      <c r="NAH1959" s="101"/>
      <c r="NAI1959" s="101"/>
      <c r="NAJ1959" s="101"/>
      <c r="NAK1959" s="101"/>
      <c r="NAL1959" s="101"/>
      <c r="NAM1959" s="101"/>
      <c r="NAN1959" s="101"/>
      <c r="NAO1959" s="101"/>
      <c r="NAP1959" s="101"/>
      <c r="NAQ1959" s="101"/>
      <c r="NAR1959" s="101"/>
      <c r="NAS1959" s="101"/>
      <c r="NAT1959" s="101"/>
      <c r="NAU1959" s="101"/>
      <c r="NAV1959" s="101"/>
      <c r="NAW1959" s="101"/>
      <c r="NAX1959" s="101"/>
      <c r="NAY1959" s="101"/>
      <c r="NAZ1959" s="101"/>
      <c r="NBA1959" s="101"/>
      <c r="NBB1959" s="101"/>
      <c r="NBC1959" s="101"/>
      <c r="NBD1959" s="101"/>
      <c r="NBE1959" s="101"/>
      <c r="NBF1959" s="101"/>
      <c r="NBG1959" s="101"/>
      <c r="NBH1959" s="101"/>
      <c r="NBI1959" s="101"/>
      <c r="NBJ1959" s="101"/>
      <c r="NBK1959" s="101"/>
      <c r="NBL1959" s="101"/>
      <c r="NBM1959" s="101"/>
      <c r="NBN1959" s="101"/>
      <c r="NBO1959" s="101"/>
      <c r="NBP1959" s="101"/>
      <c r="NBQ1959" s="101"/>
      <c r="NBR1959" s="101"/>
      <c r="NBS1959" s="101"/>
      <c r="NBT1959" s="101"/>
      <c r="NBU1959" s="101"/>
      <c r="NBV1959" s="101"/>
      <c r="NBW1959" s="101"/>
      <c r="NBX1959" s="101"/>
      <c r="NBY1959" s="101"/>
      <c r="NBZ1959" s="101"/>
      <c r="NCA1959" s="101"/>
      <c r="NCB1959" s="101"/>
      <c r="NCC1959" s="101"/>
      <c r="NCD1959" s="101"/>
      <c r="NCE1959" s="101"/>
      <c r="NCF1959" s="101"/>
      <c r="NCG1959" s="101"/>
      <c r="NCH1959" s="101"/>
      <c r="NCI1959" s="101"/>
      <c r="NCJ1959" s="101"/>
      <c r="NCK1959" s="101"/>
      <c r="NCL1959" s="101"/>
      <c r="NCM1959" s="101"/>
      <c r="NCN1959" s="101"/>
      <c r="NCO1959" s="101"/>
      <c r="NCP1959" s="101"/>
      <c r="NCQ1959" s="101"/>
      <c r="NCR1959" s="101"/>
      <c r="NCS1959" s="101"/>
      <c r="NCT1959" s="101"/>
      <c r="NCU1959" s="101"/>
      <c r="NCV1959" s="101"/>
      <c r="NCW1959" s="101"/>
      <c r="NCX1959" s="101"/>
      <c r="NCY1959" s="101"/>
      <c r="NCZ1959" s="101"/>
      <c r="NDA1959" s="101"/>
      <c r="NDB1959" s="101"/>
      <c r="NDC1959" s="101"/>
      <c r="NDD1959" s="101"/>
      <c r="NDE1959" s="101"/>
      <c r="NDF1959" s="101"/>
      <c r="NDG1959" s="101"/>
      <c r="NDH1959" s="101"/>
      <c r="NDI1959" s="101"/>
      <c r="NDJ1959" s="101"/>
      <c r="NDK1959" s="101"/>
      <c r="NDL1959" s="101"/>
      <c r="NDM1959" s="101"/>
      <c r="NDN1959" s="101"/>
      <c r="NDO1959" s="101"/>
      <c r="NDP1959" s="101"/>
      <c r="NDQ1959" s="101"/>
      <c r="NDR1959" s="101"/>
      <c r="NDS1959" s="101"/>
      <c r="NDT1959" s="101"/>
      <c r="NDU1959" s="101"/>
      <c r="NDV1959" s="101"/>
      <c r="NDW1959" s="101"/>
      <c r="NDX1959" s="101"/>
      <c r="NDY1959" s="101"/>
      <c r="NDZ1959" s="101"/>
      <c r="NEA1959" s="101"/>
      <c r="NEB1959" s="101"/>
      <c r="NEC1959" s="101"/>
      <c r="NED1959" s="101"/>
      <c r="NEE1959" s="101"/>
      <c r="NEF1959" s="101"/>
      <c r="NEG1959" s="101"/>
      <c r="NEH1959" s="101"/>
      <c r="NEI1959" s="101"/>
      <c r="NEJ1959" s="101"/>
      <c r="NEK1959" s="101"/>
      <c r="NEL1959" s="101"/>
      <c r="NEM1959" s="101"/>
      <c r="NEN1959" s="101"/>
      <c r="NEO1959" s="101"/>
      <c r="NEP1959" s="101"/>
      <c r="NEQ1959" s="101"/>
      <c r="NER1959" s="101"/>
      <c r="NES1959" s="101"/>
      <c r="NET1959" s="101"/>
      <c r="NEU1959" s="101"/>
      <c r="NEV1959" s="101"/>
      <c r="NEW1959" s="101"/>
      <c r="NEX1959" s="101"/>
      <c r="NEY1959" s="101"/>
      <c r="NEZ1959" s="101"/>
      <c r="NFA1959" s="101"/>
      <c r="NFB1959" s="101"/>
      <c r="NFC1959" s="101"/>
      <c r="NFD1959" s="101"/>
      <c r="NFE1959" s="101"/>
      <c r="NFF1959" s="101"/>
      <c r="NFG1959" s="101"/>
      <c r="NFH1959" s="101"/>
      <c r="NFI1959" s="101"/>
      <c r="NFJ1959" s="101"/>
      <c r="NFK1959" s="101"/>
      <c r="NFL1959" s="101"/>
      <c r="NFM1959" s="101"/>
      <c r="NFN1959" s="101"/>
      <c r="NFO1959" s="101"/>
      <c r="NFP1959" s="101"/>
      <c r="NFQ1959" s="101"/>
      <c r="NFR1959" s="101"/>
      <c r="NFS1959" s="101"/>
      <c r="NFT1959" s="101"/>
      <c r="NFU1959" s="101"/>
      <c r="NFV1959" s="101"/>
      <c r="NFW1959" s="101"/>
      <c r="NFX1959" s="101"/>
      <c r="NFY1959" s="101"/>
      <c r="NFZ1959" s="101"/>
      <c r="NGA1959" s="101"/>
      <c r="NGB1959" s="101"/>
      <c r="NGC1959" s="101"/>
      <c r="NGD1959" s="101"/>
      <c r="NGE1959" s="101"/>
      <c r="NGF1959" s="101"/>
      <c r="NGG1959" s="101"/>
      <c r="NGH1959" s="101"/>
      <c r="NGI1959" s="101"/>
      <c r="NGJ1959" s="101"/>
      <c r="NGK1959" s="101"/>
      <c r="NGL1959" s="101"/>
      <c r="NGM1959" s="101"/>
      <c r="NGN1959" s="101"/>
      <c r="NGO1959" s="101"/>
      <c r="NGP1959" s="101"/>
      <c r="NGQ1959" s="101"/>
      <c r="NGR1959" s="101"/>
      <c r="NGS1959" s="101"/>
      <c r="NGT1959" s="101"/>
      <c r="NGU1959" s="101"/>
      <c r="NGV1959" s="101"/>
      <c r="NGW1959" s="101"/>
      <c r="NGX1959" s="101"/>
      <c r="NGY1959" s="101"/>
      <c r="NGZ1959" s="101"/>
      <c r="NHA1959" s="101"/>
      <c r="NHB1959" s="101"/>
      <c r="NHC1959" s="101"/>
      <c r="NHD1959" s="101"/>
      <c r="NHE1959" s="101"/>
      <c r="NHF1959" s="101"/>
      <c r="NHG1959" s="101"/>
      <c r="NHH1959" s="101"/>
      <c r="NHI1959" s="101"/>
      <c r="NHJ1959" s="101"/>
      <c r="NHK1959" s="101"/>
      <c r="NHL1959" s="101"/>
      <c r="NHM1959" s="101"/>
      <c r="NHN1959" s="101"/>
      <c r="NHO1959" s="101"/>
      <c r="NHP1959" s="101"/>
      <c r="NHQ1959" s="101"/>
      <c r="NHR1959" s="101"/>
      <c r="NHS1959" s="101"/>
      <c r="NHT1959" s="101"/>
      <c r="NHU1959" s="101"/>
      <c r="NHV1959" s="101"/>
      <c r="NHW1959" s="101"/>
      <c r="NHX1959" s="101"/>
      <c r="NHY1959" s="101"/>
      <c r="NHZ1959" s="101"/>
      <c r="NIA1959" s="101"/>
      <c r="NIB1959" s="101"/>
      <c r="NIC1959" s="101"/>
      <c r="NID1959" s="101"/>
      <c r="NIE1959" s="101"/>
      <c r="NIF1959" s="101"/>
      <c r="NIG1959" s="101"/>
      <c r="NIH1959" s="101"/>
      <c r="NII1959" s="101"/>
      <c r="NIJ1959" s="101"/>
      <c r="NIK1959" s="101"/>
      <c r="NIL1959" s="101"/>
      <c r="NIM1959" s="101"/>
      <c r="NIN1959" s="101"/>
      <c r="NIO1959" s="101"/>
      <c r="NIP1959" s="101"/>
      <c r="NIQ1959" s="101"/>
      <c r="NIR1959" s="101"/>
      <c r="NIS1959" s="101"/>
      <c r="NIT1959" s="101"/>
      <c r="NIU1959" s="101"/>
      <c r="NIV1959" s="101"/>
      <c r="NIW1959" s="101"/>
      <c r="NIX1959" s="101"/>
      <c r="NIY1959" s="101"/>
      <c r="NIZ1959" s="101"/>
      <c r="NJA1959" s="101"/>
      <c r="NJB1959" s="101"/>
      <c r="NJC1959" s="101"/>
      <c r="NJD1959" s="101"/>
      <c r="NJE1959" s="101"/>
      <c r="NJF1959" s="101"/>
      <c r="NJG1959" s="101"/>
      <c r="NJH1959" s="101"/>
      <c r="NJI1959" s="101"/>
      <c r="NJJ1959" s="101"/>
      <c r="NJK1959" s="101"/>
      <c r="NJL1959" s="101"/>
      <c r="NJM1959" s="101"/>
      <c r="NJN1959" s="101"/>
      <c r="NJO1959" s="101"/>
      <c r="NJP1959" s="101"/>
      <c r="NJQ1959" s="101"/>
      <c r="NJR1959" s="101"/>
      <c r="NJS1959" s="101"/>
      <c r="NJT1959" s="101"/>
      <c r="NJU1959" s="101"/>
      <c r="NJV1959" s="101"/>
      <c r="NJW1959" s="101"/>
      <c r="NJX1959" s="101"/>
      <c r="NJY1959" s="101"/>
      <c r="NJZ1959" s="101"/>
      <c r="NKA1959" s="101"/>
      <c r="NKB1959" s="101"/>
      <c r="NKC1959" s="101"/>
      <c r="NKD1959" s="101"/>
      <c r="NKE1959" s="101"/>
      <c r="NKF1959" s="101"/>
      <c r="NKG1959" s="101"/>
      <c r="NKH1959" s="101"/>
      <c r="NKI1959" s="101"/>
      <c r="NKJ1959" s="101"/>
      <c r="NKK1959" s="101"/>
      <c r="NKL1959" s="101"/>
      <c r="NKM1959" s="101"/>
      <c r="NKN1959" s="101"/>
      <c r="NKO1959" s="101"/>
      <c r="NKP1959" s="101"/>
      <c r="NKQ1959" s="101"/>
      <c r="NKR1959" s="101"/>
      <c r="NKS1959" s="101"/>
      <c r="NKT1959" s="101"/>
      <c r="NKU1959" s="101"/>
      <c r="NKV1959" s="101"/>
      <c r="NKW1959" s="101"/>
      <c r="NKX1959" s="101"/>
      <c r="NKY1959" s="101"/>
      <c r="NKZ1959" s="101"/>
      <c r="NLA1959" s="101"/>
      <c r="NLB1959" s="101"/>
      <c r="NLC1959" s="101"/>
      <c r="NLD1959" s="101"/>
      <c r="NLE1959" s="101"/>
      <c r="NLF1959" s="101"/>
      <c r="NLG1959" s="101"/>
      <c r="NLH1959" s="101"/>
      <c r="NLI1959" s="101"/>
      <c r="NLJ1959" s="101"/>
      <c r="NLK1959" s="101"/>
      <c r="NLL1959" s="101"/>
      <c r="NLM1959" s="101"/>
      <c r="NLN1959" s="101"/>
      <c r="NLO1959" s="101"/>
      <c r="NLP1959" s="101"/>
      <c r="NLQ1959" s="101"/>
      <c r="NLR1959" s="101"/>
      <c r="NLS1959" s="101"/>
      <c r="NLT1959" s="101"/>
      <c r="NLU1959" s="101"/>
      <c r="NLV1959" s="101"/>
      <c r="NLW1959" s="101"/>
      <c r="NLX1959" s="101"/>
      <c r="NLY1959" s="101"/>
      <c r="NLZ1959" s="101"/>
      <c r="NMA1959" s="101"/>
      <c r="NMB1959" s="101"/>
      <c r="NMC1959" s="101"/>
      <c r="NMD1959" s="101"/>
      <c r="NME1959" s="101"/>
      <c r="NMF1959" s="101"/>
      <c r="NMG1959" s="101"/>
      <c r="NMH1959" s="101"/>
      <c r="NMI1959" s="101"/>
      <c r="NMJ1959" s="101"/>
      <c r="NMK1959" s="101"/>
      <c r="NML1959" s="101"/>
      <c r="NMM1959" s="101"/>
      <c r="NMN1959" s="101"/>
      <c r="NMO1959" s="101"/>
      <c r="NMP1959" s="101"/>
      <c r="NMQ1959" s="101"/>
      <c r="NMR1959" s="101"/>
      <c r="NMS1959" s="101"/>
      <c r="NMT1959" s="101"/>
      <c r="NMU1959" s="101"/>
      <c r="NMV1959" s="101"/>
      <c r="NMW1959" s="101"/>
      <c r="NMX1959" s="101"/>
      <c r="NMY1959" s="101"/>
      <c r="NMZ1959" s="101"/>
      <c r="NNA1959" s="101"/>
      <c r="NNB1959" s="101"/>
      <c r="NNC1959" s="101"/>
      <c r="NND1959" s="101"/>
      <c r="NNE1959" s="101"/>
      <c r="NNF1959" s="101"/>
      <c r="NNG1959" s="101"/>
      <c r="NNH1959" s="101"/>
      <c r="NNI1959" s="101"/>
      <c r="NNJ1959" s="101"/>
      <c r="NNK1959" s="101"/>
      <c r="NNL1959" s="101"/>
      <c r="NNM1959" s="101"/>
      <c r="NNN1959" s="101"/>
      <c r="NNO1959" s="101"/>
      <c r="NNP1959" s="101"/>
      <c r="NNQ1959" s="101"/>
      <c r="NNR1959" s="101"/>
      <c r="NNS1959" s="101"/>
      <c r="NNT1959" s="101"/>
      <c r="NNU1959" s="101"/>
      <c r="NNV1959" s="101"/>
      <c r="NNW1959" s="101"/>
      <c r="NNX1959" s="101"/>
      <c r="NNY1959" s="101"/>
      <c r="NNZ1959" s="101"/>
      <c r="NOA1959" s="101"/>
      <c r="NOB1959" s="101"/>
      <c r="NOC1959" s="101"/>
      <c r="NOD1959" s="101"/>
      <c r="NOE1959" s="101"/>
      <c r="NOF1959" s="101"/>
      <c r="NOG1959" s="101"/>
      <c r="NOH1959" s="101"/>
      <c r="NOI1959" s="101"/>
      <c r="NOJ1959" s="101"/>
      <c r="NOK1959" s="101"/>
      <c r="NOL1959" s="101"/>
      <c r="NOM1959" s="101"/>
      <c r="NON1959" s="101"/>
      <c r="NOO1959" s="101"/>
      <c r="NOP1959" s="101"/>
      <c r="NOQ1959" s="101"/>
      <c r="NOR1959" s="101"/>
      <c r="NOS1959" s="101"/>
      <c r="NOT1959" s="101"/>
      <c r="NOU1959" s="101"/>
      <c r="NOV1959" s="101"/>
      <c r="NOW1959" s="101"/>
      <c r="NOX1959" s="101"/>
      <c r="NOY1959" s="101"/>
      <c r="NOZ1959" s="101"/>
      <c r="NPA1959" s="101"/>
      <c r="NPB1959" s="101"/>
      <c r="NPC1959" s="101"/>
      <c r="NPD1959" s="101"/>
      <c r="NPE1959" s="101"/>
      <c r="NPF1959" s="101"/>
      <c r="NPG1959" s="101"/>
      <c r="NPH1959" s="101"/>
      <c r="NPI1959" s="101"/>
      <c r="NPJ1959" s="101"/>
      <c r="NPK1959" s="101"/>
      <c r="NPL1959" s="101"/>
      <c r="NPM1959" s="101"/>
      <c r="NPN1959" s="101"/>
      <c r="NPO1959" s="101"/>
      <c r="NPP1959" s="101"/>
      <c r="NPQ1959" s="101"/>
      <c r="NPR1959" s="101"/>
      <c r="NPS1959" s="101"/>
      <c r="NPT1959" s="101"/>
      <c r="NPU1959" s="101"/>
      <c r="NPV1959" s="101"/>
      <c r="NPW1959" s="101"/>
      <c r="NPX1959" s="101"/>
      <c r="NPY1959" s="101"/>
      <c r="NPZ1959" s="101"/>
      <c r="NQA1959" s="101"/>
      <c r="NQB1959" s="101"/>
      <c r="NQC1959" s="101"/>
      <c r="NQD1959" s="101"/>
      <c r="NQE1959" s="101"/>
      <c r="NQF1959" s="101"/>
      <c r="NQG1959" s="101"/>
      <c r="NQH1959" s="101"/>
      <c r="NQI1959" s="101"/>
      <c r="NQJ1959" s="101"/>
      <c r="NQK1959" s="101"/>
      <c r="NQL1959" s="101"/>
      <c r="NQM1959" s="101"/>
      <c r="NQN1959" s="101"/>
      <c r="NQO1959" s="101"/>
      <c r="NQP1959" s="101"/>
      <c r="NQQ1959" s="101"/>
      <c r="NQR1959" s="101"/>
      <c r="NQS1959" s="101"/>
      <c r="NQT1959" s="101"/>
      <c r="NQU1959" s="101"/>
      <c r="NQV1959" s="101"/>
      <c r="NQW1959" s="101"/>
      <c r="NQX1959" s="101"/>
      <c r="NQY1959" s="101"/>
      <c r="NQZ1959" s="101"/>
      <c r="NRA1959" s="101"/>
      <c r="NRB1959" s="101"/>
      <c r="NRC1959" s="101"/>
      <c r="NRD1959" s="101"/>
      <c r="NRE1959" s="101"/>
      <c r="NRF1959" s="101"/>
      <c r="NRG1959" s="101"/>
      <c r="NRH1959" s="101"/>
      <c r="NRI1959" s="101"/>
      <c r="NRJ1959" s="101"/>
      <c r="NRK1959" s="101"/>
      <c r="NRL1959" s="101"/>
      <c r="NRM1959" s="101"/>
      <c r="NRN1959" s="101"/>
      <c r="NRO1959" s="101"/>
      <c r="NRP1959" s="101"/>
      <c r="NRQ1959" s="101"/>
      <c r="NRR1959" s="101"/>
      <c r="NRS1959" s="101"/>
      <c r="NRT1959" s="101"/>
      <c r="NRU1959" s="101"/>
      <c r="NRV1959" s="101"/>
      <c r="NRW1959" s="101"/>
      <c r="NRX1959" s="101"/>
      <c r="NRY1959" s="101"/>
      <c r="NRZ1959" s="101"/>
      <c r="NSA1959" s="101"/>
      <c r="NSB1959" s="101"/>
      <c r="NSC1959" s="101"/>
      <c r="NSD1959" s="101"/>
      <c r="NSE1959" s="101"/>
      <c r="NSF1959" s="101"/>
      <c r="NSG1959" s="101"/>
      <c r="NSH1959" s="101"/>
      <c r="NSI1959" s="101"/>
      <c r="NSJ1959" s="101"/>
      <c r="NSK1959" s="101"/>
      <c r="NSL1959" s="101"/>
      <c r="NSM1959" s="101"/>
      <c r="NSN1959" s="101"/>
      <c r="NSO1959" s="101"/>
      <c r="NSP1959" s="101"/>
      <c r="NSQ1959" s="101"/>
      <c r="NSR1959" s="101"/>
      <c r="NSS1959" s="101"/>
      <c r="NST1959" s="101"/>
      <c r="NSU1959" s="101"/>
      <c r="NSV1959" s="101"/>
      <c r="NSW1959" s="101"/>
      <c r="NSX1959" s="101"/>
      <c r="NSY1959" s="101"/>
      <c r="NSZ1959" s="101"/>
      <c r="NTA1959" s="101"/>
      <c r="NTB1959" s="101"/>
      <c r="NTC1959" s="101"/>
      <c r="NTD1959" s="101"/>
      <c r="NTE1959" s="101"/>
      <c r="NTF1959" s="101"/>
      <c r="NTG1959" s="101"/>
      <c r="NTH1959" s="101"/>
      <c r="NTI1959" s="101"/>
      <c r="NTJ1959" s="101"/>
      <c r="NTK1959" s="101"/>
      <c r="NTL1959" s="101"/>
      <c r="NTM1959" s="101"/>
      <c r="NTN1959" s="101"/>
      <c r="NTO1959" s="101"/>
      <c r="NTP1959" s="101"/>
      <c r="NTQ1959" s="101"/>
      <c r="NTR1959" s="101"/>
      <c r="NTS1959" s="101"/>
      <c r="NTT1959" s="101"/>
      <c r="NTU1959" s="101"/>
      <c r="NTV1959" s="101"/>
      <c r="NTW1959" s="101"/>
      <c r="NTX1959" s="101"/>
      <c r="NTY1959" s="101"/>
      <c r="NTZ1959" s="101"/>
      <c r="NUA1959" s="101"/>
      <c r="NUB1959" s="101"/>
      <c r="NUC1959" s="101"/>
      <c r="NUD1959" s="101"/>
      <c r="NUE1959" s="101"/>
      <c r="NUF1959" s="101"/>
      <c r="NUG1959" s="101"/>
      <c r="NUH1959" s="101"/>
      <c r="NUI1959" s="101"/>
      <c r="NUJ1959" s="101"/>
      <c r="NUK1959" s="101"/>
      <c r="NUL1959" s="101"/>
      <c r="NUM1959" s="101"/>
      <c r="NUN1959" s="101"/>
      <c r="NUO1959" s="101"/>
      <c r="NUP1959" s="101"/>
      <c r="NUQ1959" s="101"/>
      <c r="NUR1959" s="101"/>
      <c r="NUS1959" s="101"/>
      <c r="NUT1959" s="101"/>
      <c r="NUU1959" s="101"/>
      <c r="NUV1959" s="101"/>
      <c r="NUW1959" s="101"/>
      <c r="NUX1959" s="101"/>
      <c r="NUY1959" s="101"/>
      <c r="NUZ1959" s="101"/>
      <c r="NVA1959" s="101"/>
      <c r="NVB1959" s="101"/>
      <c r="NVC1959" s="101"/>
      <c r="NVD1959" s="101"/>
      <c r="NVE1959" s="101"/>
      <c r="NVF1959" s="101"/>
      <c r="NVG1959" s="101"/>
      <c r="NVH1959" s="101"/>
      <c r="NVI1959" s="101"/>
      <c r="NVJ1959" s="101"/>
      <c r="NVK1959" s="101"/>
      <c r="NVL1959" s="101"/>
      <c r="NVM1959" s="101"/>
      <c r="NVN1959" s="101"/>
      <c r="NVO1959" s="101"/>
      <c r="NVP1959" s="101"/>
      <c r="NVQ1959" s="101"/>
      <c r="NVR1959" s="101"/>
      <c r="NVS1959" s="101"/>
      <c r="NVT1959" s="101"/>
      <c r="NVU1959" s="101"/>
      <c r="NVV1959" s="101"/>
      <c r="NVW1959" s="101"/>
      <c r="NVX1959" s="101"/>
      <c r="NVY1959" s="101"/>
      <c r="NVZ1959" s="101"/>
      <c r="NWA1959" s="101"/>
      <c r="NWB1959" s="101"/>
      <c r="NWC1959" s="101"/>
      <c r="NWD1959" s="101"/>
      <c r="NWE1959" s="101"/>
      <c r="NWF1959" s="101"/>
      <c r="NWG1959" s="101"/>
      <c r="NWH1959" s="101"/>
      <c r="NWI1959" s="101"/>
      <c r="NWJ1959" s="101"/>
      <c r="NWK1959" s="101"/>
      <c r="NWL1959" s="101"/>
      <c r="NWM1959" s="101"/>
      <c r="NWN1959" s="101"/>
      <c r="NWO1959" s="101"/>
      <c r="NWP1959" s="101"/>
      <c r="NWQ1959" s="101"/>
      <c r="NWR1959" s="101"/>
      <c r="NWS1959" s="101"/>
      <c r="NWT1959" s="101"/>
      <c r="NWU1959" s="101"/>
      <c r="NWV1959" s="101"/>
      <c r="NWW1959" s="101"/>
      <c r="NWX1959" s="101"/>
      <c r="NWY1959" s="101"/>
      <c r="NWZ1959" s="101"/>
      <c r="NXA1959" s="101"/>
      <c r="NXB1959" s="101"/>
      <c r="NXC1959" s="101"/>
      <c r="NXD1959" s="101"/>
      <c r="NXE1959" s="101"/>
      <c r="NXF1959" s="101"/>
      <c r="NXG1959" s="101"/>
      <c r="NXH1959" s="101"/>
      <c r="NXI1959" s="101"/>
      <c r="NXJ1959" s="101"/>
      <c r="NXK1959" s="101"/>
      <c r="NXL1959" s="101"/>
      <c r="NXM1959" s="101"/>
      <c r="NXN1959" s="101"/>
      <c r="NXO1959" s="101"/>
      <c r="NXP1959" s="101"/>
      <c r="NXQ1959" s="101"/>
      <c r="NXR1959" s="101"/>
      <c r="NXS1959" s="101"/>
      <c r="NXT1959" s="101"/>
      <c r="NXU1959" s="101"/>
      <c r="NXV1959" s="101"/>
      <c r="NXW1959" s="101"/>
      <c r="NXX1959" s="101"/>
      <c r="NXY1959" s="101"/>
      <c r="NXZ1959" s="101"/>
      <c r="NYA1959" s="101"/>
      <c r="NYB1959" s="101"/>
      <c r="NYC1959" s="101"/>
      <c r="NYD1959" s="101"/>
      <c r="NYE1959" s="101"/>
      <c r="NYF1959" s="101"/>
      <c r="NYG1959" s="101"/>
      <c r="NYH1959" s="101"/>
      <c r="NYI1959" s="101"/>
      <c r="NYJ1959" s="101"/>
      <c r="NYK1959" s="101"/>
      <c r="NYL1959" s="101"/>
      <c r="NYM1959" s="101"/>
      <c r="NYN1959" s="101"/>
      <c r="NYO1959" s="101"/>
      <c r="NYP1959" s="101"/>
      <c r="NYQ1959" s="101"/>
      <c r="NYR1959" s="101"/>
      <c r="NYS1959" s="101"/>
      <c r="NYT1959" s="101"/>
      <c r="NYU1959" s="101"/>
      <c r="NYV1959" s="101"/>
      <c r="NYW1959" s="101"/>
      <c r="NYX1959" s="101"/>
      <c r="NYY1959" s="101"/>
      <c r="NYZ1959" s="101"/>
      <c r="NZA1959" s="101"/>
      <c r="NZB1959" s="101"/>
      <c r="NZC1959" s="101"/>
      <c r="NZD1959" s="101"/>
      <c r="NZE1959" s="101"/>
      <c r="NZF1959" s="101"/>
      <c r="NZG1959" s="101"/>
      <c r="NZH1959" s="101"/>
      <c r="NZI1959" s="101"/>
      <c r="NZJ1959" s="101"/>
      <c r="NZK1959" s="101"/>
      <c r="NZL1959" s="101"/>
      <c r="NZM1959" s="101"/>
      <c r="NZN1959" s="101"/>
      <c r="NZO1959" s="101"/>
      <c r="NZP1959" s="101"/>
      <c r="NZQ1959" s="101"/>
      <c r="NZR1959" s="101"/>
      <c r="NZS1959" s="101"/>
      <c r="NZT1959" s="101"/>
      <c r="NZU1959" s="101"/>
      <c r="NZV1959" s="101"/>
      <c r="NZW1959" s="101"/>
      <c r="NZX1959" s="101"/>
      <c r="NZY1959" s="101"/>
      <c r="NZZ1959" s="101"/>
      <c r="OAA1959" s="101"/>
      <c r="OAB1959" s="101"/>
      <c r="OAC1959" s="101"/>
      <c r="OAD1959" s="101"/>
      <c r="OAE1959" s="101"/>
      <c r="OAF1959" s="101"/>
      <c r="OAG1959" s="101"/>
      <c r="OAH1959" s="101"/>
      <c r="OAI1959" s="101"/>
      <c r="OAJ1959" s="101"/>
      <c r="OAK1959" s="101"/>
      <c r="OAL1959" s="101"/>
      <c r="OAM1959" s="101"/>
      <c r="OAN1959" s="101"/>
      <c r="OAO1959" s="101"/>
      <c r="OAP1959" s="101"/>
      <c r="OAQ1959" s="101"/>
      <c r="OAR1959" s="101"/>
      <c r="OAS1959" s="101"/>
      <c r="OAT1959" s="101"/>
      <c r="OAU1959" s="101"/>
      <c r="OAV1959" s="101"/>
      <c r="OAW1959" s="101"/>
      <c r="OAX1959" s="101"/>
      <c r="OAY1959" s="101"/>
      <c r="OAZ1959" s="101"/>
      <c r="OBA1959" s="101"/>
      <c r="OBB1959" s="101"/>
      <c r="OBC1959" s="101"/>
      <c r="OBD1959" s="101"/>
      <c r="OBE1959" s="101"/>
      <c r="OBF1959" s="101"/>
      <c r="OBG1959" s="101"/>
      <c r="OBH1959" s="101"/>
      <c r="OBI1959" s="101"/>
      <c r="OBJ1959" s="101"/>
      <c r="OBK1959" s="101"/>
      <c r="OBL1959" s="101"/>
      <c r="OBM1959" s="101"/>
      <c r="OBN1959" s="101"/>
      <c r="OBO1959" s="101"/>
      <c r="OBP1959" s="101"/>
      <c r="OBQ1959" s="101"/>
      <c r="OBR1959" s="101"/>
      <c r="OBS1959" s="101"/>
      <c r="OBT1959" s="101"/>
      <c r="OBU1959" s="101"/>
      <c r="OBV1959" s="101"/>
      <c r="OBW1959" s="101"/>
      <c r="OBX1959" s="101"/>
      <c r="OBY1959" s="101"/>
      <c r="OBZ1959" s="101"/>
      <c r="OCA1959" s="101"/>
      <c r="OCB1959" s="101"/>
      <c r="OCC1959" s="101"/>
      <c r="OCD1959" s="101"/>
      <c r="OCE1959" s="101"/>
      <c r="OCF1959" s="101"/>
      <c r="OCG1959" s="101"/>
      <c r="OCH1959" s="101"/>
      <c r="OCI1959" s="101"/>
      <c r="OCJ1959" s="101"/>
      <c r="OCK1959" s="101"/>
      <c r="OCL1959" s="101"/>
      <c r="OCM1959" s="101"/>
      <c r="OCN1959" s="101"/>
      <c r="OCO1959" s="101"/>
      <c r="OCP1959" s="101"/>
      <c r="OCQ1959" s="101"/>
      <c r="OCR1959" s="101"/>
      <c r="OCS1959" s="101"/>
      <c r="OCT1959" s="101"/>
      <c r="OCU1959" s="101"/>
      <c r="OCV1959" s="101"/>
      <c r="OCW1959" s="101"/>
      <c r="OCX1959" s="101"/>
      <c r="OCY1959" s="101"/>
      <c r="OCZ1959" s="101"/>
      <c r="ODA1959" s="101"/>
      <c r="ODB1959" s="101"/>
      <c r="ODC1959" s="101"/>
      <c r="ODD1959" s="101"/>
      <c r="ODE1959" s="101"/>
      <c r="ODF1959" s="101"/>
      <c r="ODG1959" s="101"/>
      <c r="ODH1959" s="101"/>
      <c r="ODI1959" s="101"/>
      <c r="ODJ1959" s="101"/>
      <c r="ODK1959" s="101"/>
      <c r="ODL1959" s="101"/>
      <c r="ODM1959" s="101"/>
      <c r="ODN1959" s="101"/>
      <c r="ODO1959" s="101"/>
      <c r="ODP1959" s="101"/>
      <c r="ODQ1959" s="101"/>
      <c r="ODR1959" s="101"/>
      <c r="ODS1959" s="101"/>
      <c r="ODT1959" s="101"/>
      <c r="ODU1959" s="101"/>
      <c r="ODV1959" s="101"/>
      <c r="ODW1959" s="101"/>
      <c r="ODX1959" s="101"/>
      <c r="ODY1959" s="101"/>
      <c r="ODZ1959" s="101"/>
      <c r="OEA1959" s="101"/>
      <c r="OEB1959" s="101"/>
      <c r="OEC1959" s="101"/>
      <c r="OED1959" s="101"/>
      <c r="OEE1959" s="101"/>
      <c r="OEF1959" s="101"/>
      <c r="OEG1959" s="101"/>
      <c r="OEH1959" s="101"/>
      <c r="OEI1959" s="101"/>
      <c r="OEJ1959" s="101"/>
      <c r="OEK1959" s="101"/>
      <c r="OEL1959" s="101"/>
      <c r="OEM1959" s="101"/>
      <c r="OEN1959" s="101"/>
      <c r="OEO1959" s="101"/>
      <c r="OEP1959" s="101"/>
      <c r="OEQ1959" s="101"/>
      <c r="OER1959" s="101"/>
      <c r="OES1959" s="101"/>
      <c r="OET1959" s="101"/>
      <c r="OEU1959" s="101"/>
      <c r="OEV1959" s="101"/>
      <c r="OEW1959" s="101"/>
      <c r="OEX1959" s="101"/>
      <c r="OEY1959" s="101"/>
      <c r="OEZ1959" s="101"/>
      <c r="OFA1959" s="101"/>
      <c r="OFB1959" s="101"/>
      <c r="OFC1959" s="101"/>
      <c r="OFD1959" s="101"/>
      <c r="OFE1959" s="101"/>
      <c r="OFF1959" s="101"/>
      <c r="OFG1959" s="101"/>
      <c r="OFH1959" s="101"/>
      <c r="OFI1959" s="101"/>
      <c r="OFJ1959" s="101"/>
      <c r="OFK1959" s="101"/>
      <c r="OFL1959" s="101"/>
      <c r="OFM1959" s="101"/>
      <c r="OFN1959" s="101"/>
      <c r="OFO1959" s="101"/>
      <c r="OFP1959" s="101"/>
      <c r="OFQ1959" s="101"/>
      <c r="OFR1959" s="101"/>
      <c r="OFS1959" s="101"/>
      <c r="OFT1959" s="101"/>
      <c r="OFU1959" s="101"/>
      <c r="OFV1959" s="101"/>
      <c r="OFW1959" s="101"/>
      <c r="OFX1959" s="101"/>
      <c r="OFY1959" s="101"/>
      <c r="OFZ1959" s="101"/>
      <c r="OGA1959" s="101"/>
      <c r="OGB1959" s="101"/>
      <c r="OGC1959" s="101"/>
      <c r="OGD1959" s="101"/>
      <c r="OGE1959" s="101"/>
      <c r="OGF1959" s="101"/>
      <c r="OGG1959" s="101"/>
      <c r="OGH1959" s="101"/>
      <c r="OGI1959" s="101"/>
      <c r="OGJ1959" s="101"/>
      <c r="OGK1959" s="101"/>
      <c r="OGL1959" s="101"/>
      <c r="OGM1959" s="101"/>
      <c r="OGN1959" s="101"/>
      <c r="OGO1959" s="101"/>
      <c r="OGP1959" s="101"/>
      <c r="OGQ1959" s="101"/>
      <c r="OGR1959" s="101"/>
      <c r="OGS1959" s="101"/>
      <c r="OGT1959" s="101"/>
      <c r="OGU1959" s="101"/>
      <c r="OGV1959" s="101"/>
      <c r="OGW1959" s="101"/>
      <c r="OGX1959" s="101"/>
      <c r="OGY1959" s="101"/>
      <c r="OGZ1959" s="101"/>
      <c r="OHA1959" s="101"/>
      <c r="OHB1959" s="101"/>
      <c r="OHC1959" s="101"/>
      <c r="OHD1959" s="101"/>
      <c r="OHE1959" s="101"/>
      <c r="OHF1959" s="101"/>
      <c r="OHG1959" s="101"/>
      <c r="OHH1959" s="101"/>
      <c r="OHI1959" s="101"/>
      <c r="OHJ1959" s="101"/>
      <c r="OHK1959" s="101"/>
      <c r="OHL1959" s="101"/>
      <c r="OHM1959" s="101"/>
      <c r="OHN1959" s="101"/>
      <c r="OHO1959" s="101"/>
      <c r="OHP1959" s="101"/>
      <c r="OHQ1959" s="101"/>
      <c r="OHR1959" s="101"/>
      <c r="OHS1959" s="101"/>
      <c r="OHT1959" s="101"/>
      <c r="OHU1959" s="101"/>
      <c r="OHV1959" s="101"/>
      <c r="OHW1959" s="101"/>
      <c r="OHX1959" s="101"/>
      <c r="OHY1959" s="101"/>
      <c r="OHZ1959" s="101"/>
      <c r="OIA1959" s="101"/>
      <c r="OIB1959" s="101"/>
      <c r="OIC1959" s="101"/>
      <c r="OID1959" s="101"/>
      <c r="OIE1959" s="101"/>
      <c r="OIF1959" s="101"/>
      <c r="OIG1959" s="101"/>
      <c r="OIH1959" s="101"/>
      <c r="OII1959" s="101"/>
      <c r="OIJ1959" s="101"/>
      <c r="OIK1959" s="101"/>
      <c r="OIL1959" s="101"/>
      <c r="OIM1959" s="101"/>
      <c r="OIN1959" s="101"/>
      <c r="OIO1959" s="101"/>
      <c r="OIP1959" s="101"/>
      <c r="OIQ1959" s="101"/>
      <c r="OIR1959" s="101"/>
      <c r="OIS1959" s="101"/>
      <c r="OIT1959" s="101"/>
      <c r="OIU1959" s="101"/>
      <c r="OIV1959" s="101"/>
      <c r="OIW1959" s="101"/>
      <c r="OIX1959" s="101"/>
      <c r="OIY1959" s="101"/>
      <c r="OIZ1959" s="101"/>
      <c r="OJA1959" s="101"/>
      <c r="OJB1959" s="101"/>
      <c r="OJC1959" s="101"/>
      <c r="OJD1959" s="101"/>
      <c r="OJE1959" s="101"/>
      <c r="OJF1959" s="101"/>
      <c r="OJG1959" s="101"/>
      <c r="OJH1959" s="101"/>
      <c r="OJI1959" s="101"/>
      <c r="OJJ1959" s="101"/>
      <c r="OJK1959" s="101"/>
      <c r="OJL1959" s="101"/>
      <c r="OJM1959" s="101"/>
      <c r="OJN1959" s="101"/>
      <c r="OJO1959" s="101"/>
      <c r="OJP1959" s="101"/>
      <c r="OJQ1959" s="101"/>
      <c r="OJR1959" s="101"/>
      <c r="OJS1959" s="101"/>
      <c r="OJT1959" s="101"/>
      <c r="OJU1959" s="101"/>
      <c r="OJV1959" s="101"/>
      <c r="OJW1959" s="101"/>
      <c r="OJX1959" s="101"/>
      <c r="OJY1959" s="101"/>
      <c r="OJZ1959" s="101"/>
      <c r="OKA1959" s="101"/>
      <c r="OKB1959" s="101"/>
      <c r="OKC1959" s="101"/>
      <c r="OKD1959" s="101"/>
      <c r="OKE1959" s="101"/>
      <c r="OKF1959" s="101"/>
      <c r="OKG1959" s="101"/>
      <c r="OKH1959" s="101"/>
      <c r="OKI1959" s="101"/>
      <c r="OKJ1959" s="101"/>
      <c r="OKK1959" s="101"/>
      <c r="OKL1959" s="101"/>
      <c r="OKM1959" s="101"/>
      <c r="OKN1959" s="101"/>
      <c r="OKO1959" s="101"/>
      <c r="OKP1959" s="101"/>
      <c r="OKQ1959" s="101"/>
      <c r="OKR1959" s="101"/>
      <c r="OKS1959" s="101"/>
      <c r="OKT1959" s="101"/>
      <c r="OKU1959" s="101"/>
      <c r="OKV1959" s="101"/>
      <c r="OKW1959" s="101"/>
      <c r="OKX1959" s="101"/>
      <c r="OKY1959" s="101"/>
      <c r="OKZ1959" s="101"/>
      <c r="OLA1959" s="101"/>
      <c r="OLB1959" s="101"/>
      <c r="OLC1959" s="101"/>
      <c r="OLD1959" s="101"/>
      <c r="OLE1959" s="101"/>
      <c r="OLF1959" s="101"/>
      <c r="OLG1959" s="101"/>
      <c r="OLH1959" s="101"/>
      <c r="OLI1959" s="101"/>
      <c r="OLJ1959" s="101"/>
      <c r="OLK1959" s="101"/>
      <c r="OLL1959" s="101"/>
      <c r="OLM1959" s="101"/>
      <c r="OLN1959" s="101"/>
      <c r="OLO1959" s="101"/>
      <c r="OLP1959" s="101"/>
      <c r="OLQ1959" s="101"/>
      <c r="OLR1959" s="101"/>
      <c r="OLS1959" s="101"/>
      <c r="OLT1959" s="101"/>
      <c r="OLU1959" s="101"/>
      <c r="OLV1959" s="101"/>
      <c r="OLW1959" s="101"/>
      <c r="OLX1959" s="101"/>
      <c r="OLY1959" s="101"/>
      <c r="OLZ1959" s="101"/>
      <c r="OMA1959" s="101"/>
      <c r="OMB1959" s="101"/>
      <c r="OMC1959" s="101"/>
      <c r="OMD1959" s="101"/>
      <c r="OME1959" s="101"/>
      <c r="OMF1959" s="101"/>
      <c r="OMG1959" s="101"/>
      <c r="OMH1959" s="101"/>
      <c r="OMI1959" s="101"/>
      <c r="OMJ1959" s="101"/>
      <c r="OMK1959" s="101"/>
      <c r="OML1959" s="101"/>
      <c r="OMM1959" s="101"/>
      <c r="OMN1959" s="101"/>
      <c r="OMO1959" s="101"/>
      <c r="OMP1959" s="101"/>
      <c r="OMQ1959" s="101"/>
      <c r="OMR1959" s="101"/>
      <c r="OMS1959" s="101"/>
      <c r="OMT1959" s="101"/>
      <c r="OMU1959" s="101"/>
      <c r="OMV1959" s="101"/>
      <c r="OMW1959" s="101"/>
      <c r="OMX1959" s="101"/>
      <c r="OMY1959" s="101"/>
      <c r="OMZ1959" s="101"/>
      <c r="ONA1959" s="101"/>
      <c r="ONB1959" s="101"/>
      <c r="ONC1959" s="101"/>
      <c r="OND1959" s="101"/>
      <c r="ONE1959" s="101"/>
      <c r="ONF1959" s="101"/>
      <c r="ONG1959" s="101"/>
      <c r="ONH1959" s="101"/>
      <c r="ONI1959" s="101"/>
      <c r="ONJ1959" s="101"/>
      <c r="ONK1959" s="101"/>
      <c r="ONL1959" s="101"/>
      <c r="ONM1959" s="101"/>
      <c r="ONN1959" s="101"/>
      <c r="ONO1959" s="101"/>
      <c r="ONP1959" s="101"/>
      <c r="ONQ1959" s="101"/>
      <c r="ONR1959" s="101"/>
      <c r="ONS1959" s="101"/>
      <c r="ONT1959" s="101"/>
      <c r="ONU1959" s="101"/>
      <c r="ONV1959" s="101"/>
      <c r="ONW1959" s="101"/>
      <c r="ONX1959" s="101"/>
      <c r="ONY1959" s="101"/>
      <c r="ONZ1959" s="101"/>
      <c r="OOA1959" s="101"/>
      <c r="OOB1959" s="101"/>
      <c r="OOC1959" s="101"/>
      <c r="OOD1959" s="101"/>
      <c r="OOE1959" s="101"/>
      <c r="OOF1959" s="101"/>
      <c r="OOG1959" s="101"/>
      <c r="OOH1959" s="101"/>
      <c r="OOI1959" s="101"/>
      <c r="OOJ1959" s="101"/>
      <c r="OOK1959" s="101"/>
      <c r="OOL1959" s="101"/>
      <c r="OOM1959" s="101"/>
      <c r="OON1959" s="101"/>
      <c r="OOO1959" s="101"/>
      <c r="OOP1959" s="101"/>
      <c r="OOQ1959" s="101"/>
      <c r="OOR1959" s="101"/>
      <c r="OOS1959" s="101"/>
      <c r="OOT1959" s="101"/>
      <c r="OOU1959" s="101"/>
      <c r="OOV1959" s="101"/>
      <c r="OOW1959" s="101"/>
      <c r="OOX1959" s="101"/>
      <c r="OOY1959" s="101"/>
      <c r="OOZ1959" s="101"/>
      <c r="OPA1959" s="101"/>
      <c r="OPB1959" s="101"/>
      <c r="OPC1959" s="101"/>
      <c r="OPD1959" s="101"/>
      <c r="OPE1959" s="101"/>
      <c r="OPF1959" s="101"/>
      <c r="OPG1959" s="101"/>
      <c r="OPH1959" s="101"/>
      <c r="OPI1959" s="101"/>
      <c r="OPJ1959" s="101"/>
      <c r="OPK1959" s="101"/>
      <c r="OPL1959" s="101"/>
      <c r="OPM1959" s="101"/>
      <c r="OPN1959" s="101"/>
      <c r="OPO1959" s="101"/>
      <c r="OPP1959" s="101"/>
      <c r="OPQ1959" s="101"/>
      <c r="OPR1959" s="101"/>
      <c r="OPS1959" s="101"/>
      <c r="OPT1959" s="101"/>
      <c r="OPU1959" s="101"/>
      <c r="OPV1959" s="101"/>
      <c r="OPW1959" s="101"/>
      <c r="OPX1959" s="101"/>
      <c r="OPY1959" s="101"/>
      <c r="OPZ1959" s="101"/>
      <c r="OQA1959" s="101"/>
      <c r="OQB1959" s="101"/>
      <c r="OQC1959" s="101"/>
      <c r="OQD1959" s="101"/>
      <c r="OQE1959" s="101"/>
      <c r="OQF1959" s="101"/>
      <c r="OQG1959" s="101"/>
      <c r="OQH1959" s="101"/>
      <c r="OQI1959" s="101"/>
      <c r="OQJ1959" s="101"/>
      <c r="OQK1959" s="101"/>
      <c r="OQL1959" s="101"/>
      <c r="OQM1959" s="101"/>
      <c r="OQN1959" s="101"/>
      <c r="OQO1959" s="101"/>
      <c r="OQP1959" s="101"/>
      <c r="OQQ1959" s="101"/>
      <c r="OQR1959" s="101"/>
      <c r="OQS1959" s="101"/>
      <c r="OQT1959" s="101"/>
      <c r="OQU1959" s="101"/>
      <c r="OQV1959" s="101"/>
      <c r="OQW1959" s="101"/>
      <c r="OQX1959" s="101"/>
      <c r="OQY1959" s="101"/>
      <c r="OQZ1959" s="101"/>
      <c r="ORA1959" s="101"/>
      <c r="ORB1959" s="101"/>
      <c r="ORC1959" s="101"/>
      <c r="ORD1959" s="101"/>
      <c r="ORE1959" s="101"/>
      <c r="ORF1959" s="101"/>
      <c r="ORG1959" s="101"/>
      <c r="ORH1959" s="101"/>
      <c r="ORI1959" s="101"/>
      <c r="ORJ1959" s="101"/>
      <c r="ORK1959" s="101"/>
      <c r="ORL1959" s="101"/>
      <c r="ORM1959" s="101"/>
      <c r="ORN1959" s="101"/>
      <c r="ORO1959" s="101"/>
      <c r="ORP1959" s="101"/>
      <c r="ORQ1959" s="101"/>
      <c r="ORR1959" s="101"/>
      <c r="ORS1959" s="101"/>
      <c r="ORT1959" s="101"/>
      <c r="ORU1959" s="101"/>
      <c r="ORV1959" s="101"/>
      <c r="ORW1959" s="101"/>
      <c r="ORX1959" s="101"/>
      <c r="ORY1959" s="101"/>
      <c r="ORZ1959" s="101"/>
      <c r="OSA1959" s="101"/>
      <c r="OSB1959" s="101"/>
      <c r="OSC1959" s="101"/>
      <c r="OSD1959" s="101"/>
      <c r="OSE1959" s="101"/>
      <c r="OSF1959" s="101"/>
      <c r="OSG1959" s="101"/>
      <c r="OSH1959" s="101"/>
      <c r="OSI1959" s="101"/>
      <c r="OSJ1959" s="101"/>
      <c r="OSK1959" s="101"/>
      <c r="OSL1959" s="101"/>
      <c r="OSM1959" s="101"/>
      <c r="OSN1959" s="101"/>
      <c r="OSO1959" s="101"/>
      <c r="OSP1959" s="101"/>
      <c r="OSQ1959" s="101"/>
      <c r="OSR1959" s="101"/>
      <c r="OSS1959" s="101"/>
      <c r="OST1959" s="101"/>
      <c r="OSU1959" s="101"/>
      <c r="OSV1959" s="101"/>
      <c r="OSW1959" s="101"/>
      <c r="OSX1959" s="101"/>
      <c r="OSY1959" s="101"/>
      <c r="OSZ1959" s="101"/>
      <c r="OTA1959" s="101"/>
      <c r="OTB1959" s="101"/>
      <c r="OTC1959" s="101"/>
      <c r="OTD1959" s="101"/>
      <c r="OTE1959" s="101"/>
      <c r="OTF1959" s="101"/>
      <c r="OTG1959" s="101"/>
      <c r="OTH1959" s="101"/>
      <c r="OTI1959" s="101"/>
      <c r="OTJ1959" s="101"/>
      <c r="OTK1959" s="101"/>
      <c r="OTL1959" s="101"/>
      <c r="OTM1959" s="101"/>
      <c r="OTN1959" s="101"/>
      <c r="OTO1959" s="101"/>
      <c r="OTP1959" s="101"/>
      <c r="OTQ1959" s="101"/>
      <c r="OTR1959" s="101"/>
      <c r="OTS1959" s="101"/>
      <c r="OTT1959" s="101"/>
      <c r="OTU1959" s="101"/>
      <c r="OTV1959" s="101"/>
      <c r="OTW1959" s="101"/>
      <c r="OTX1959" s="101"/>
      <c r="OTY1959" s="101"/>
      <c r="OTZ1959" s="101"/>
      <c r="OUA1959" s="101"/>
      <c r="OUB1959" s="101"/>
      <c r="OUC1959" s="101"/>
      <c r="OUD1959" s="101"/>
      <c r="OUE1959" s="101"/>
      <c r="OUF1959" s="101"/>
      <c r="OUG1959" s="101"/>
      <c r="OUH1959" s="101"/>
      <c r="OUI1959" s="101"/>
      <c r="OUJ1959" s="101"/>
      <c r="OUK1959" s="101"/>
      <c r="OUL1959" s="101"/>
      <c r="OUM1959" s="101"/>
      <c r="OUN1959" s="101"/>
      <c r="OUO1959" s="101"/>
      <c r="OUP1959" s="101"/>
      <c r="OUQ1959" s="101"/>
      <c r="OUR1959" s="101"/>
      <c r="OUS1959" s="101"/>
      <c r="OUT1959" s="101"/>
      <c r="OUU1959" s="101"/>
      <c r="OUV1959" s="101"/>
      <c r="OUW1959" s="101"/>
      <c r="OUX1959" s="101"/>
      <c r="OUY1959" s="101"/>
      <c r="OUZ1959" s="101"/>
      <c r="OVA1959" s="101"/>
      <c r="OVB1959" s="101"/>
      <c r="OVC1959" s="101"/>
      <c r="OVD1959" s="101"/>
      <c r="OVE1959" s="101"/>
      <c r="OVF1959" s="101"/>
      <c r="OVG1959" s="101"/>
      <c r="OVH1959" s="101"/>
      <c r="OVI1959" s="101"/>
      <c r="OVJ1959" s="101"/>
      <c r="OVK1959" s="101"/>
      <c r="OVL1959" s="101"/>
      <c r="OVM1959" s="101"/>
      <c r="OVN1959" s="101"/>
      <c r="OVO1959" s="101"/>
      <c r="OVP1959" s="101"/>
      <c r="OVQ1959" s="101"/>
      <c r="OVR1959" s="101"/>
      <c r="OVS1959" s="101"/>
      <c r="OVT1959" s="101"/>
      <c r="OVU1959" s="101"/>
      <c r="OVV1959" s="101"/>
      <c r="OVW1959" s="101"/>
      <c r="OVX1959" s="101"/>
      <c r="OVY1959" s="101"/>
      <c r="OVZ1959" s="101"/>
      <c r="OWA1959" s="101"/>
      <c r="OWB1959" s="101"/>
      <c r="OWC1959" s="101"/>
      <c r="OWD1959" s="101"/>
      <c r="OWE1959" s="101"/>
      <c r="OWF1959" s="101"/>
      <c r="OWG1959" s="101"/>
      <c r="OWH1959" s="101"/>
      <c r="OWI1959" s="101"/>
      <c r="OWJ1959" s="101"/>
      <c r="OWK1959" s="101"/>
      <c r="OWL1959" s="101"/>
      <c r="OWM1959" s="101"/>
      <c r="OWN1959" s="101"/>
      <c r="OWO1959" s="101"/>
      <c r="OWP1959" s="101"/>
      <c r="OWQ1959" s="101"/>
      <c r="OWR1959" s="101"/>
      <c r="OWS1959" s="101"/>
      <c r="OWT1959" s="101"/>
      <c r="OWU1959" s="101"/>
      <c r="OWV1959" s="101"/>
      <c r="OWW1959" s="101"/>
      <c r="OWX1959" s="101"/>
      <c r="OWY1959" s="101"/>
      <c r="OWZ1959" s="101"/>
      <c r="OXA1959" s="101"/>
      <c r="OXB1959" s="101"/>
      <c r="OXC1959" s="101"/>
      <c r="OXD1959" s="101"/>
      <c r="OXE1959" s="101"/>
      <c r="OXF1959" s="101"/>
      <c r="OXG1959" s="101"/>
      <c r="OXH1959" s="101"/>
      <c r="OXI1959" s="101"/>
      <c r="OXJ1959" s="101"/>
      <c r="OXK1959" s="101"/>
      <c r="OXL1959" s="101"/>
      <c r="OXM1959" s="101"/>
      <c r="OXN1959" s="101"/>
      <c r="OXO1959" s="101"/>
      <c r="OXP1959" s="101"/>
      <c r="OXQ1959" s="101"/>
      <c r="OXR1959" s="101"/>
      <c r="OXS1959" s="101"/>
      <c r="OXT1959" s="101"/>
      <c r="OXU1959" s="101"/>
      <c r="OXV1959" s="101"/>
      <c r="OXW1959" s="101"/>
      <c r="OXX1959" s="101"/>
      <c r="OXY1959" s="101"/>
      <c r="OXZ1959" s="101"/>
      <c r="OYA1959" s="101"/>
      <c r="OYB1959" s="101"/>
      <c r="OYC1959" s="101"/>
      <c r="OYD1959" s="101"/>
      <c r="OYE1959" s="101"/>
      <c r="OYF1959" s="101"/>
      <c r="OYG1959" s="101"/>
      <c r="OYH1959" s="101"/>
      <c r="OYI1959" s="101"/>
      <c r="OYJ1959" s="101"/>
      <c r="OYK1959" s="101"/>
      <c r="OYL1959" s="101"/>
      <c r="OYM1959" s="101"/>
      <c r="OYN1959" s="101"/>
      <c r="OYO1959" s="101"/>
      <c r="OYP1959" s="101"/>
      <c r="OYQ1959" s="101"/>
      <c r="OYR1959" s="101"/>
      <c r="OYS1959" s="101"/>
      <c r="OYT1959" s="101"/>
      <c r="OYU1959" s="101"/>
      <c r="OYV1959" s="101"/>
      <c r="OYW1959" s="101"/>
      <c r="OYX1959" s="101"/>
      <c r="OYY1959" s="101"/>
      <c r="OYZ1959" s="101"/>
      <c r="OZA1959" s="101"/>
      <c r="OZB1959" s="101"/>
      <c r="OZC1959" s="101"/>
      <c r="OZD1959" s="101"/>
      <c r="OZE1959" s="101"/>
      <c r="OZF1959" s="101"/>
      <c r="OZG1959" s="101"/>
      <c r="OZH1959" s="101"/>
      <c r="OZI1959" s="101"/>
      <c r="OZJ1959" s="101"/>
      <c r="OZK1959" s="101"/>
      <c r="OZL1959" s="101"/>
      <c r="OZM1959" s="101"/>
      <c r="OZN1959" s="101"/>
      <c r="OZO1959" s="101"/>
      <c r="OZP1959" s="101"/>
      <c r="OZQ1959" s="101"/>
      <c r="OZR1959" s="101"/>
      <c r="OZS1959" s="101"/>
      <c r="OZT1959" s="101"/>
      <c r="OZU1959" s="101"/>
      <c r="OZV1959" s="101"/>
      <c r="OZW1959" s="101"/>
      <c r="OZX1959" s="101"/>
      <c r="OZY1959" s="101"/>
      <c r="OZZ1959" s="101"/>
      <c r="PAA1959" s="101"/>
      <c r="PAB1959" s="101"/>
      <c r="PAC1959" s="101"/>
      <c r="PAD1959" s="101"/>
      <c r="PAE1959" s="101"/>
      <c r="PAF1959" s="101"/>
      <c r="PAG1959" s="101"/>
      <c r="PAH1959" s="101"/>
      <c r="PAI1959" s="101"/>
      <c r="PAJ1959" s="101"/>
      <c r="PAK1959" s="101"/>
      <c r="PAL1959" s="101"/>
      <c r="PAM1959" s="101"/>
      <c r="PAN1959" s="101"/>
      <c r="PAO1959" s="101"/>
      <c r="PAP1959" s="101"/>
      <c r="PAQ1959" s="101"/>
      <c r="PAR1959" s="101"/>
      <c r="PAS1959" s="101"/>
      <c r="PAT1959" s="101"/>
      <c r="PAU1959" s="101"/>
      <c r="PAV1959" s="101"/>
      <c r="PAW1959" s="101"/>
      <c r="PAX1959" s="101"/>
      <c r="PAY1959" s="101"/>
      <c r="PAZ1959" s="101"/>
      <c r="PBA1959" s="101"/>
      <c r="PBB1959" s="101"/>
      <c r="PBC1959" s="101"/>
      <c r="PBD1959" s="101"/>
      <c r="PBE1959" s="101"/>
      <c r="PBF1959" s="101"/>
      <c r="PBG1959" s="101"/>
      <c r="PBH1959" s="101"/>
      <c r="PBI1959" s="101"/>
      <c r="PBJ1959" s="101"/>
      <c r="PBK1959" s="101"/>
      <c r="PBL1959" s="101"/>
      <c r="PBM1959" s="101"/>
      <c r="PBN1959" s="101"/>
      <c r="PBO1959" s="101"/>
      <c r="PBP1959" s="101"/>
      <c r="PBQ1959" s="101"/>
      <c r="PBR1959" s="101"/>
      <c r="PBS1959" s="101"/>
      <c r="PBT1959" s="101"/>
      <c r="PBU1959" s="101"/>
      <c r="PBV1959" s="101"/>
      <c r="PBW1959" s="101"/>
      <c r="PBX1959" s="101"/>
      <c r="PBY1959" s="101"/>
      <c r="PBZ1959" s="101"/>
      <c r="PCA1959" s="101"/>
      <c r="PCB1959" s="101"/>
      <c r="PCC1959" s="101"/>
      <c r="PCD1959" s="101"/>
      <c r="PCE1959" s="101"/>
      <c r="PCF1959" s="101"/>
      <c r="PCG1959" s="101"/>
      <c r="PCH1959" s="101"/>
      <c r="PCI1959" s="101"/>
      <c r="PCJ1959" s="101"/>
      <c r="PCK1959" s="101"/>
      <c r="PCL1959" s="101"/>
      <c r="PCM1959" s="101"/>
      <c r="PCN1959" s="101"/>
      <c r="PCO1959" s="101"/>
      <c r="PCP1959" s="101"/>
      <c r="PCQ1959" s="101"/>
      <c r="PCR1959" s="101"/>
      <c r="PCS1959" s="101"/>
      <c r="PCT1959" s="101"/>
      <c r="PCU1959" s="101"/>
      <c r="PCV1959" s="101"/>
      <c r="PCW1959" s="101"/>
      <c r="PCX1959" s="101"/>
      <c r="PCY1959" s="101"/>
      <c r="PCZ1959" s="101"/>
      <c r="PDA1959" s="101"/>
      <c r="PDB1959" s="101"/>
      <c r="PDC1959" s="101"/>
      <c r="PDD1959" s="101"/>
      <c r="PDE1959" s="101"/>
      <c r="PDF1959" s="101"/>
      <c r="PDG1959" s="101"/>
      <c r="PDH1959" s="101"/>
      <c r="PDI1959" s="101"/>
      <c r="PDJ1959" s="101"/>
      <c r="PDK1959" s="101"/>
      <c r="PDL1959" s="101"/>
      <c r="PDM1959" s="101"/>
      <c r="PDN1959" s="101"/>
      <c r="PDO1959" s="101"/>
      <c r="PDP1959" s="101"/>
      <c r="PDQ1959" s="101"/>
      <c r="PDR1959" s="101"/>
      <c r="PDS1959" s="101"/>
      <c r="PDT1959" s="101"/>
      <c r="PDU1959" s="101"/>
      <c r="PDV1959" s="101"/>
      <c r="PDW1959" s="101"/>
      <c r="PDX1959" s="101"/>
      <c r="PDY1959" s="101"/>
      <c r="PDZ1959" s="101"/>
      <c r="PEA1959" s="101"/>
      <c r="PEB1959" s="101"/>
      <c r="PEC1959" s="101"/>
      <c r="PED1959" s="101"/>
      <c r="PEE1959" s="101"/>
      <c r="PEF1959" s="101"/>
      <c r="PEG1959" s="101"/>
      <c r="PEH1959" s="101"/>
      <c r="PEI1959" s="101"/>
      <c r="PEJ1959" s="101"/>
      <c r="PEK1959" s="101"/>
      <c r="PEL1959" s="101"/>
      <c r="PEM1959" s="101"/>
      <c r="PEN1959" s="101"/>
      <c r="PEO1959" s="101"/>
      <c r="PEP1959" s="101"/>
      <c r="PEQ1959" s="101"/>
      <c r="PER1959" s="101"/>
      <c r="PES1959" s="101"/>
      <c r="PET1959" s="101"/>
      <c r="PEU1959" s="101"/>
      <c r="PEV1959" s="101"/>
      <c r="PEW1959" s="101"/>
      <c r="PEX1959" s="101"/>
      <c r="PEY1959" s="101"/>
      <c r="PEZ1959" s="101"/>
      <c r="PFA1959" s="101"/>
      <c r="PFB1959" s="101"/>
      <c r="PFC1959" s="101"/>
      <c r="PFD1959" s="101"/>
      <c r="PFE1959" s="101"/>
      <c r="PFF1959" s="101"/>
      <c r="PFG1959" s="101"/>
      <c r="PFH1959" s="101"/>
      <c r="PFI1959" s="101"/>
      <c r="PFJ1959" s="101"/>
      <c r="PFK1959" s="101"/>
      <c r="PFL1959" s="101"/>
      <c r="PFM1959" s="101"/>
      <c r="PFN1959" s="101"/>
      <c r="PFO1959" s="101"/>
      <c r="PFP1959" s="101"/>
      <c r="PFQ1959" s="101"/>
      <c r="PFR1959" s="101"/>
      <c r="PFS1959" s="101"/>
      <c r="PFT1959" s="101"/>
      <c r="PFU1959" s="101"/>
      <c r="PFV1959" s="101"/>
      <c r="PFW1959" s="101"/>
      <c r="PFX1959" s="101"/>
      <c r="PFY1959" s="101"/>
      <c r="PFZ1959" s="101"/>
      <c r="PGA1959" s="101"/>
      <c r="PGB1959" s="101"/>
      <c r="PGC1959" s="101"/>
      <c r="PGD1959" s="101"/>
      <c r="PGE1959" s="101"/>
      <c r="PGF1959" s="101"/>
      <c r="PGG1959" s="101"/>
      <c r="PGH1959" s="101"/>
      <c r="PGI1959" s="101"/>
      <c r="PGJ1959" s="101"/>
      <c r="PGK1959" s="101"/>
      <c r="PGL1959" s="101"/>
      <c r="PGM1959" s="101"/>
      <c r="PGN1959" s="101"/>
      <c r="PGO1959" s="101"/>
      <c r="PGP1959" s="101"/>
      <c r="PGQ1959" s="101"/>
      <c r="PGR1959" s="101"/>
      <c r="PGS1959" s="101"/>
      <c r="PGT1959" s="101"/>
      <c r="PGU1959" s="101"/>
      <c r="PGV1959" s="101"/>
      <c r="PGW1959" s="101"/>
      <c r="PGX1959" s="101"/>
      <c r="PGY1959" s="101"/>
      <c r="PGZ1959" s="101"/>
      <c r="PHA1959" s="101"/>
      <c r="PHB1959" s="101"/>
      <c r="PHC1959" s="101"/>
      <c r="PHD1959" s="101"/>
      <c r="PHE1959" s="101"/>
      <c r="PHF1959" s="101"/>
      <c r="PHG1959" s="101"/>
      <c r="PHH1959" s="101"/>
      <c r="PHI1959" s="101"/>
      <c r="PHJ1959" s="101"/>
      <c r="PHK1959" s="101"/>
      <c r="PHL1959" s="101"/>
      <c r="PHM1959" s="101"/>
      <c r="PHN1959" s="101"/>
      <c r="PHO1959" s="101"/>
      <c r="PHP1959" s="101"/>
      <c r="PHQ1959" s="101"/>
      <c r="PHR1959" s="101"/>
      <c r="PHS1959" s="101"/>
      <c r="PHT1959" s="101"/>
      <c r="PHU1959" s="101"/>
      <c r="PHV1959" s="101"/>
      <c r="PHW1959" s="101"/>
      <c r="PHX1959" s="101"/>
      <c r="PHY1959" s="101"/>
      <c r="PHZ1959" s="101"/>
      <c r="PIA1959" s="101"/>
      <c r="PIB1959" s="101"/>
      <c r="PIC1959" s="101"/>
      <c r="PID1959" s="101"/>
      <c r="PIE1959" s="101"/>
      <c r="PIF1959" s="101"/>
      <c r="PIG1959" s="101"/>
      <c r="PIH1959" s="101"/>
      <c r="PII1959" s="101"/>
      <c r="PIJ1959" s="101"/>
      <c r="PIK1959" s="101"/>
      <c r="PIL1959" s="101"/>
      <c r="PIM1959" s="101"/>
      <c r="PIN1959" s="101"/>
      <c r="PIO1959" s="101"/>
      <c r="PIP1959" s="101"/>
      <c r="PIQ1959" s="101"/>
      <c r="PIR1959" s="101"/>
      <c r="PIS1959" s="101"/>
      <c r="PIT1959" s="101"/>
      <c r="PIU1959" s="101"/>
      <c r="PIV1959" s="101"/>
      <c r="PIW1959" s="101"/>
      <c r="PIX1959" s="101"/>
      <c r="PIY1959" s="101"/>
      <c r="PIZ1959" s="101"/>
      <c r="PJA1959" s="101"/>
      <c r="PJB1959" s="101"/>
      <c r="PJC1959" s="101"/>
      <c r="PJD1959" s="101"/>
      <c r="PJE1959" s="101"/>
      <c r="PJF1959" s="101"/>
      <c r="PJG1959" s="101"/>
      <c r="PJH1959" s="101"/>
      <c r="PJI1959" s="101"/>
      <c r="PJJ1959" s="101"/>
      <c r="PJK1959" s="101"/>
      <c r="PJL1959" s="101"/>
      <c r="PJM1959" s="101"/>
      <c r="PJN1959" s="101"/>
      <c r="PJO1959" s="101"/>
      <c r="PJP1959" s="101"/>
      <c r="PJQ1959" s="101"/>
      <c r="PJR1959" s="101"/>
      <c r="PJS1959" s="101"/>
      <c r="PJT1959" s="101"/>
      <c r="PJU1959" s="101"/>
      <c r="PJV1959" s="101"/>
      <c r="PJW1959" s="101"/>
      <c r="PJX1959" s="101"/>
      <c r="PJY1959" s="101"/>
      <c r="PJZ1959" s="101"/>
      <c r="PKA1959" s="101"/>
      <c r="PKB1959" s="101"/>
      <c r="PKC1959" s="101"/>
      <c r="PKD1959" s="101"/>
      <c r="PKE1959" s="101"/>
      <c r="PKF1959" s="101"/>
      <c r="PKG1959" s="101"/>
      <c r="PKH1959" s="101"/>
      <c r="PKI1959" s="101"/>
      <c r="PKJ1959" s="101"/>
      <c r="PKK1959" s="101"/>
      <c r="PKL1959" s="101"/>
      <c r="PKM1959" s="101"/>
      <c r="PKN1959" s="101"/>
      <c r="PKO1959" s="101"/>
      <c r="PKP1959" s="101"/>
      <c r="PKQ1959" s="101"/>
      <c r="PKR1959" s="101"/>
      <c r="PKS1959" s="101"/>
      <c r="PKT1959" s="101"/>
      <c r="PKU1959" s="101"/>
      <c r="PKV1959" s="101"/>
      <c r="PKW1959" s="101"/>
      <c r="PKX1959" s="101"/>
      <c r="PKY1959" s="101"/>
      <c r="PKZ1959" s="101"/>
      <c r="PLA1959" s="101"/>
      <c r="PLB1959" s="101"/>
      <c r="PLC1959" s="101"/>
      <c r="PLD1959" s="101"/>
      <c r="PLE1959" s="101"/>
      <c r="PLF1959" s="101"/>
      <c r="PLG1959" s="101"/>
      <c r="PLH1959" s="101"/>
      <c r="PLI1959" s="101"/>
      <c r="PLJ1959" s="101"/>
      <c r="PLK1959" s="101"/>
      <c r="PLL1959" s="101"/>
      <c r="PLM1959" s="101"/>
      <c r="PLN1959" s="101"/>
      <c r="PLO1959" s="101"/>
      <c r="PLP1959" s="101"/>
      <c r="PLQ1959" s="101"/>
      <c r="PLR1959" s="101"/>
      <c r="PLS1959" s="101"/>
      <c r="PLT1959" s="101"/>
      <c r="PLU1959" s="101"/>
      <c r="PLV1959" s="101"/>
      <c r="PLW1959" s="101"/>
      <c r="PLX1959" s="101"/>
      <c r="PLY1959" s="101"/>
      <c r="PLZ1959" s="101"/>
      <c r="PMA1959" s="101"/>
      <c r="PMB1959" s="101"/>
      <c r="PMC1959" s="101"/>
      <c r="PMD1959" s="101"/>
      <c r="PME1959" s="101"/>
      <c r="PMF1959" s="101"/>
      <c r="PMG1959" s="101"/>
      <c r="PMH1959" s="101"/>
      <c r="PMI1959" s="101"/>
      <c r="PMJ1959" s="101"/>
      <c r="PMK1959" s="101"/>
      <c r="PML1959" s="101"/>
      <c r="PMM1959" s="101"/>
      <c r="PMN1959" s="101"/>
      <c r="PMO1959" s="101"/>
      <c r="PMP1959" s="101"/>
      <c r="PMQ1959" s="101"/>
      <c r="PMR1959" s="101"/>
      <c r="PMS1959" s="101"/>
      <c r="PMT1959" s="101"/>
      <c r="PMU1959" s="101"/>
      <c r="PMV1959" s="101"/>
      <c r="PMW1959" s="101"/>
      <c r="PMX1959" s="101"/>
      <c r="PMY1959" s="101"/>
      <c r="PMZ1959" s="101"/>
      <c r="PNA1959" s="101"/>
      <c r="PNB1959" s="101"/>
      <c r="PNC1959" s="101"/>
      <c r="PND1959" s="101"/>
      <c r="PNE1959" s="101"/>
      <c r="PNF1959" s="101"/>
      <c r="PNG1959" s="101"/>
      <c r="PNH1959" s="101"/>
      <c r="PNI1959" s="101"/>
      <c r="PNJ1959" s="101"/>
      <c r="PNK1959" s="101"/>
      <c r="PNL1959" s="101"/>
      <c r="PNM1959" s="101"/>
      <c r="PNN1959" s="101"/>
      <c r="PNO1959" s="101"/>
      <c r="PNP1959" s="101"/>
      <c r="PNQ1959" s="101"/>
      <c r="PNR1959" s="101"/>
      <c r="PNS1959" s="101"/>
      <c r="PNT1959" s="101"/>
      <c r="PNU1959" s="101"/>
      <c r="PNV1959" s="101"/>
      <c r="PNW1959" s="101"/>
      <c r="PNX1959" s="101"/>
      <c r="PNY1959" s="101"/>
      <c r="PNZ1959" s="101"/>
      <c r="POA1959" s="101"/>
      <c r="POB1959" s="101"/>
      <c r="POC1959" s="101"/>
      <c r="POD1959" s="101"/>
      <c r="POE1959" s="101"/>
      <c r="POF1959" s="101"/>
      <c r="POG1959" s="101"/>
      <c r="POH1959" s="101"/>
      <c r="POI1959" s="101"/>
      <c r="POJ1959" s="101"/>
      <c r="POK1959" s="101"/>
      <c r="POL1959" s="101"/>
      <c r="POM1959" s="101"/>
      <c r="PON1959" s="101"/>
      <c r="POO1959" s="101"/>
      <c r="POP1959" s="101"/>
      <c r="POQ1959" s="101"/>
      <c r="POR1959" s="101"/>
      <c r="POS1959" s="101"/>
      <c r="POT1959" s="101"/>
      <c r="POU1959" s="101"/>
      <c r="POV1959" s="101"/>
      <c r="POW1959" s="101"/>
      <c r="POX1959" s="101"/>
      <c r="POY1959" s="101"/>
      <c r="POZ1959" s="101"/>
      <c r="PPA1959" s="101"/>
      <c r="PPB1959" s="101"/>
      <c r="PPC1959" s="101"/>
      <c r="PPD1959" s="101"/>
      <c r="PPE1959" s="101"/>
      <c r="PPF1959" s="101"/>
      <c r="PPG1959" s="101"/>
      <c r="PPH1959" s="101"/>
      <c r="PPI1959" s="101"/>
      <c r="PPJ1959" s="101"/>
      <c r="PPK1959" s="101"/>
      <c r="PPL1959" s="101"/>
      <c r="PPM1959" s="101"/>
      <c r="PPN1959" s="101"/>
      <c r="PPO1959" s="101"/>
      <c r="PPP1959" s="101"/>
      <c r="PPQ1959" s="101"/>
      <c r="PPR1959" s="101"/>
      <c r="PPS1959" s="101"/>
      <c r="PPT1959" s="101"/>
      <c r="PPU1959" s="101"/>
      <c r="PPV1959" s="101"/>
      <c r="PPW1959" s="101"/>
      <c r="PPX1959" s="101"/>
      <c r="PPY1959" s="101"/>
      <c r="PPZ1959" s="101"/>
      <c r="PQA1959" s="101"/>
      <c r="PQB1959" s="101"/>
      <c r="PQC1959" s="101"/>
      <c r="PQD1959" s="101"/>
      <c r="PQE1959" s="101"/>
      <c r="PQF1959" s="101"/>
      <c r="PQG1959" s="101"/>
      <c r="PQH1959" s="101"/>
      <c r="PQI1959" s="101"/>
      <c r="PQJ1959" s="101"/>
      <c r="PQK1959" s="101"/>
      <c r="PQL1959" s="101"/>
      <c r="PQM1959" s="101"/>
      <c r="PQN1959" s="101"/>
      <c r="PQO1959" s="101"/>
      <c r="PQP1959" s="101"/>
      <c r="PQQ1959" s="101"/>
      <c r="PQR1959" s="101"/>
      <c r="PQS1959" s="101"/>
      <c r="PQT1959" s="101"/>
      <c r="PQU1959" s="101"/>
      <c r="PQV1959" s="101"/>
      <c r="PQW1959" s="101"/>
      <c r="PQX1959" s="101"/>
      <c r="PQY1959" s="101"/>
      <c r="PQZ1959" s="101"/>
      <c r="PRA1959" s="101"/>
      <c r="PRB1959" s="101"/>
      <c r="PRC1959" s="101"/>
      <c r="PRD1959" s="101"/>
      <c r="PRE1959" s="101"/>
      <c r="PRF1959" s="101"/>
      <c r="PRG1959" s="101"/>
      <c r="PRH1959" s="101"/>
      <c r="PRI1959" s="101"/>
      <c r="PRJ1959" s="101"/>
      <c r="PRK1959" s="101"/>
      <c r="PRL1959" s="101"/>
      <c r="PRM1959" s="101"/>
      <c r="PRN1959" s="101"/>
      <c r="PRO1959" s="101"/>
      <c r="PRP1959" s="101"/>
      <c r="PRQ1959" s="101"/>
      <c r="PRR1959" s="101"/>
      <c r="PRS1959" s="101"/>
      <c r="PRT1959" s="101"/>
      <c r="PRU1959" s="101"/>
      <c r="PRV1959" s="101"/>
      <c r="PRW1959" s="101"/>
      <c r="PRX1959" s="101"/>
      <c r="PRY1959" s="101"/>
      <c r="PRZ1959" s="101"/>
      <c r="PSA1959" s="101"/>
      <c r="PSB1959" s="101"/>
      <c r="PSC1959" s="101"/>
      <c r="PSD1959" s="101"/>
      <c r="PSE1959" s="101"/>
      <c r="PSF1959" s="101"/>
      <c r="PSG1959" s="101"/>
      <c r="PSH1959" s="101"/>
      <c r="PSI1959" s="101"/>
      <c r="PSJ1959" s="101"/>
      <c r="PSK1959" s="101"/>
      <c r="PSL1959" s="101"/>
      <c r="PSM1959" s="101"/>
      <c r="PSN1959" s="101"/>
      <c r="PSO1959" s="101"/>
      <c r="PSP1959" s="101"/>
      <c r="PSQ1959" s="101"/>
      <c r="PSR1959" s="101"/>
      <c r="PSS1959" s="101"/>
      <c r="PST1959" s="101"/>
      <c r="PSU1959" s="101"/>
      <c r="PSV1959" s="101"/>
      <c r="PSW1959" s="101"/>
      <c r="PSX1959" s="101"/>
      <c r="PSY1959" s="101"/>
      <c r="PSZ1959" s="101"/>
      <c r="PTA1959" s="101"/>
      <c r="PTB1959" s="101"/>
      <c r="PTC1959" s="101"/>
      <c r="PTD1959" s="101"/>
      <c r="PTE1959" s="101"/>
      <c r="PTF1959" s="101"/>
      <c r="PTG1959" s="101"/>
      <c r="PTH1959" s="101"/>
      <c r="PTI1959" s="101"/>
      <c r="PTJ1959" s="101"/>
      <c r="PTK1959" s="101"/>
      <c r="PTL1959" s="101"/>
      <c r="PTM1959" s="101"/>
      <c r="PTN1959" s="101"/>
      <c r="PTO1959" s="101"/>
      <c r="PTP1959" s="101"/>
      <c r="PTQ1959" s="101"/>
      <c r="PTR1959" s="101"/>
      <c r="PTS1959" s="101"/>
      <c r="PTT1959" s="101"/>
      <c r="PTU1959" s="101"/>
      <c r="PTV1959" s="101"/>
      <c r="PTW1959" s="101"/>
      <c r="PTX1959" s="101"/>
      <c r="PTY1959" s="101"/>
      <c r="PTZ1959" s="101"/>
      <c r="PUA1959" s="101"/>
      <c r="PUB1959" s="101"/>
      <c r="PUC1959" s="101"/>
      <c r="PUD1959" s="101"/>
      <c r="PUE1959" s="101"/>
      <c r="PUF1959" s="101"/>
      <c r="PUG1959" s="101"/>
      <c r="PUH1959" s="101"/>
      <c r="PUI1959" s="101"/>
      <c r="PUJ1959" s="101"/>
      <c r="PUK1959" s="101"/>
      <c r="PUL1959" s="101"/>
      <c r="PUM1959" s="101"/>
      <c r="PUN1959" s="101"/>
      <c r="PUO1959" s="101"/>
      <c r="PUP1959" s="101"/>
      <c r="PUQ1959" s="101"/>
      <c r="PUR1959" s="101"/>
      <c r="PUS1959" s="101"/>
      <c r="PUT1959" s="101"/>
      <c r="PUU1959" s="101"/>
      <c r="PUV1959" s="101"/>
      <c r="PUW1959" s="101"/>
      <c r="PUX1959" s="101"/>
      <c r="PUY1959" s="101"/>
      <c r="PUZ1959" s="101"/>
      <c r="PVA1959" s="101"/>
      <c r="PVB1959" s="101"/>
      <c r="PVC1959" s="101"/>
      <c r="PVD1959" s="101"/>
      <c r="PVE1959" s="101"/>
      <c r="PVF1959" s="101"/>
      <c r="PVG1959" s="101"/>
      <c r="PVH1959" s="101"/>
      <c r="PVI1959" s="101"/>
      <c r="PVJ1959" s="101"/>
      <c r="PVK1959" s="101"/>
      <c r="PVL1959" s="101"/>
      <c r="PVM1959" s="101"/>
      <c r="PVN1959" s="101"/>
      <c r="PVO1959" s="101"/>
      <c r="PVP1959" s="101"/>
      <c r="PVQ1959" s="101"/>
      <c r="PVR1959" s="101"/>
      <c r="PVS1959" s="101"/>
      <c r="PVT1959" s="101"/>
      <c r="PVU1959" s="101"/>
      <c r="PVV1959" s="101"/>
      <c r="PVW1959" s="101"/>
      <c r="PVX1959" s="101"/>
      <c r="PVY1959" s="101"/>
      <c r="PVZ1959" s="101"/>
      <c r="PWA1959" s="101"/>
      <c r="PWB1959" s="101"/>
      <c r="PWC1959" s="101"/>
      <c r="PWD1959" s="101"/>
      <c r="PWE1959" s="101"/>
      <c r="PWF1959" s="101"/>
      <c r="PWG1959" s="101"/>
      <c r="PWH1959" s="101"/>
      <c r="PWI1959" s="101"/>
      <c r="PWJ1959" s="101"/>
      <c r="PWK1959" s="101"/>
      <c r="PWL1959" s="101"/>
      <c r="PWM1959" s="101"/>
      <c r="PWN1959" s="101"/>
      <c r="PWO1959" s="101"/>
      <c r="PWP1959" s="101"/>
      <c r="PWQ1959" s="101"/>
      <c r="PWR1959" s="101"/>
      <c r="PWS1959" s="101"/>
      <c r="PWT1959" s="101"/>
      <c r="PWU1959" s="101"/>
      <c r="PWV1959" s="101"/>
      <c r="PWW1959" s="101"/>
      <c r="PWX1959" s="101"/>
      <c r="PWY1959" s="101"/>
      <c r="PWZ1959" s="101"/>
      <c r="PXA1959" s="101"/>
      <c r="PXB1959" s="101"/>
      <c r="PXC1959" s="101"/>
      <c r="PXD1959" s="101"/>
      <c r="PXE1959" s="101"/>
      <c r="PXF1959" s="101"/>
      <c r="PXG1959" s="101"/>
      <c r="PXH1959" s="101"/>
      <c r="PXI1959" s="101"/>
      <c r="PXJ1959" s="101"/>
      <c r="PXK1959" s="101"/>
      <c r="PXL1959" s="101"/>
      <c r="PXM1959" s="101"/>
      <c r="PXN1959" s="101"/>
      <c r="PXO1959" s="101"/>
      <c r="PXP1959" s="101"/>
      <c r="PXQ1959" s="101"/>
      <c r="PXR1959" s="101"/>
      <c r="PXS1959" s="101"/>
      <c r="PXT1959" s="101"/>
      <c r="PXU1959" s="101"/>
      <c r="PXV1959" s="101"/>
      <c r="PXW1959" s="101"/>
      <c r="PXX1959" s="101"/>
      <c r="PXY1959" s="101"/>
      <c r="PXZ1959" s="101"/>
      <c r="PYA1959" s="101"/>
      <c r="PYB1959" s="101"/>
      <c r="PYC1959" s="101"/>
      <c r="PYD1959" s="101"/>
      <c r="PYE1959" s="101"/>
      <c r="PYF1959" s="101"/>
      <c r="PYG1959" s="101"/>
      <c r="PYH1959" s="101"/>
      <c r="PYI1959" s="101"/>
      <c r="PYJ1959" s="101"/>
      <c r="PYK1959" s="101"/>
      <c r="PYL1959" s="101"/>
      <c r="PYM1959" s="101"/>
      <c r="PYN1959" s="101"/>
      <c r="PYO1959" s="101"/>
      <c r="PYP1959" s="101"/>
      <c r="PYQ1959" s="101"/>
      <c r="PYR1959" s="101"/>
      <c r="PYS1959" s="101"/>
      <c r="PYT1959" s="101"/>
      <c r="PYU1959" s="101"/>
      <c r="PYV1959" s="101"/>
      <c r="PYW1959" s="101"/>
      <c r="PYX1959" s="101"/>
      <c r="PYY1959" s="101"/>
      <c r="PYZ1959" s="101"/>
      <c r="PZA1959" s="101"/>
      <c r="PZB1959" s="101"/>
      <c r="PZC1959" s="101"/>
      <c r="PZD1959" s="101"/>
      <c r="PZE1959" s="101"/>
      <c r="PZF1959" s="101"/>
      <c r="PZG1959" s="101"/>
      <c r="PZH1959" s="101"/>
      <c r="PZI1959" s="101"/>
      <c r="PZJ1959" s="101"/>
      <c r="PZK1959" s="101"/>
      <c r="PZL1959" s="101"/>
      <c r="PZM1959" s="101"/>
      <c r="PZN1959" s="101"/>
      <c r="PZO1959" s="101"/>
      <c r="PZP1959" s="101"/>
      <c r="PZQ1959" s="101"/>
      <c r="PZR1959" s="101"/>
      <c r="PZS1959" s="101"/>
      <c r="PZT1959" s="101"/>
      <c r="PZU1959" s="101"/>
      <c r="PZV1959" s="101"/>
      <c r="PZW1959" s="101"/>
      <c r="PZX1959" s="101"/>
      <c r="PZY1959" s="101"/>
      <c r="PZZ1959" s="101"/>
      <c r="QAA1959" s="101"/>
      <c r="QAB1959" s="101"/>
      <c r="QAC1959" s="101"/>
      <c r="QAD1959" s="101"/>
      <c r="QAE1959" s="101"/>
      <c r="QAF1959" s="101"/>
      <c r="QAG1959" s="101"/>
      <c r="QAH1959" s="101"/>
      <c r="QAI1959" s="101"/>
      <c r="QAJ1959" s="101"/>
      <c r="QAK1959" s="101"/>
      <c r="QAL1959" s="101"/>
      <c r="QAM1959" s="101"/>
      <c r="QAN1959" s="101"/>
      <c r="QAO1959" s="101"/>
      <c r="QAP1959" s="101"/>
      <c r="QAQ1959" s="101"/>
      <c r="QAR1959" s="101"/>
      <c r="QAS1959" s="101"/>
      <c r="QAT1959" s="101"/>
      <c r="QAU1959" s="101"/>
      <c r="QAV1959" s="101"/>
      <c r="QAW1959" s="101"/>
      <c r="QAX1959" s="101"/>
      <c r="QAY1959" s="101"/>
      <c r="QAZ1959" s="101"/>
      <c r="QBA1959" s="101"/>
      <c r="QBB1959" s="101"/>
      <c r="QBC1959" s="101"/>
      <c r="QBD1959" s="101"/>
      <c r="QBE1959" s="101"/>
      <c r="QBF1959" s="101"/>
      <c r="QBG1959" s="101"/>
      <c r="QBH1959" s="101"/>
      <c r="QBI1959" s="101"/>
      <c r="QBJ1959" s="101"/>
      <c r="QBK1959" s="101"/>
      <c r="QBL1959" s="101"/>
      <c r="QBM1959" s="101"/>
      <c r="QBN1959" s="101"/>
      <c r="QBO1959" s="101"/>
      <c r="QBP1959" s="101"/>
      <c r="QBQ1959" s="101"/>
      <c r="QBR1959" s="101"/>
      <c r="QBS1959" s="101"/>
      <c r="QBT1959" s="101"/>
      <c r="QBU1959" s="101"/>
      <c r="QBV1959" s="101"/>
      <c r="QBW1959" s="101"/>
      <c r="QBX1959" s="101"/>
      <c r="QBY1959" s="101"/>
      <c r="QBZ1959" s="101"/>
      <c r="QCA1959" s="101"/>
      <c r="QCB1959" s="101"/>
      <c r="QCC1959" s="101"/>
      <c r="QCD1959" s="101"/>
      <c r="QCE1959" s="101"/>
      <c r="QCF1959" s="101"/>
      <c r="QCG1959" s="101"/>
      <c r="QCH1959" s="101"/>
      <c r="QCI1959" s="101"/>
      <c r="QCJ1959" s="101"/>
      <c r="QCK1959" s="101"/>
      <c r="QCL1959" s="101"/>
      <c r="QCM1959" s="101"/>
      <c r="QCN1959" s="101"/>
      <c r="QCO1959" s="101"/>
      <c r="QCP1959" s="101"/>
      <c r="QCQ1959" s="101"/>
      <c r="QCR1959" s="101"/>
      <c r="QCS1959" s="101"/>
      <c r="QCT1959" s="101"/>
      <c r="QCU1959" s="101"/>
      <c r="QCV1959" s="101"/>
      <c r="QCW1959" s="101"/>
      <c r="QCX1959" s="101"/>
      <c r="QCY1959" s="101"/>
      <c r="QCZ1959" s="101"/>
      <c r="QDA1959" s="101"/>
      <c r="QDB1959" s="101"/>
      <c r="QDC1959" s="101"/>
      <c r="QDD1959" s="101"/>
      <c r="QDE1959" s="101"/>
      <c r="QDF1959" s="101"/>
      <c r="QDG1959" s="101"/>
      <c r="QDH1959" s="101"/>
      <c r="QDI1959" s="101"/>
      <c r="QDJ1959" s="101"/>
      <c r="QDK1959" s="101"/>
      <c r="QDL1959" s="101"/>
      <c r="QDM1959" s="101"/>
      <c r="QDN1959" s="101"/>
      <c r="QDO1959" s="101"/>
      <c r="QDP1959" s="101"/>
      <c r="QDQ1959" s="101"/>
      <c r="QDR1959" s="101"/>
      <c r="QDS1959" s="101"/>
      <c r="QDT1959" s="101"/>
      <c r="QDU1959" s="101"/>
      <c r="QDV1959" s="101"/>
      <c r="QDW1959" s="101"/>
      <c r="QDX1959" s="101"/>
      <c r="QDY1959" s="101"/>
      <c r="QDZ1959" s="101"/>
      <c r="QEA1959" s="101"/>
      <c r="QEB1959" s="101"/>
      <c r="QEC1959" s="101"/>
      <c r="QED1959" s="101"/>
      <c r="QEE1959" s="101"/>
      <c r="QEF1959" s="101"/>
      <c r="QEG1959" s="101"/>
      <c r="QEH1959" s="101"/>
      <c r="QEI1959" s="101"/>
      <c r="QEJ1959" s="101"/>
      <c r="QEK1959" s="101"/>
      <c r="QEL1959" s="101"/>
      <c r="QEM1959" s="101"/>
      <c r="QEN1959" s="101"/>
      <c r="QEO1959" s="101"/>
      <c r="QEP1959" s="101"/>
      <c r="QEQ1959" s="101"/>
      <c r="QER1959" s="101"/>
      <c r="QES1959" s="101"/>
      <c r="QET1959" s="101"/>
      <c r="QEU1959" s="101"/>
      <c r="QEV1959" s="101"/>
      <c r="QEW1959" s="101"/>
      <c r="QEX1959" s="101"/>
      <c r="QEY1959" s="101"/>
      <c r="QEZ1959" s="101"/>
      <c r="QFA1959" s="101"/>
      <c r="QFB1959" s="101"/>
      <c r="QFC1959" s="101"/>
      <c r="QFD1959" s="101"/>
      <c r="QFE1959" s="101"/>
      <c r="QFF1959" s="101"/>
      <c r="QFG1959" s="101"/>
      <c r="QFH1959" s="101"/>
      <c r="QFI1959" s="101"/>
      <c r="QFJ1959" s="101"/>
      <c r="QFK1959" s="101"/>
      <c r="QFL1959" s="101"/>
      <c r="QFM1959" s="101"/>
      <c r="QFN1959" s="101"/>
      <c r="QFO1959" s="101"/>
      <c r="QFP1959" s="101"/>
      <c r="QFQ1959" s="101"/>
      <c r="QFR1959" s="101"/>
      <c r="QFS1959" s="101"/>
      <c r="QFT1959" s="101"/>
      <c r="QFU1959" s="101"/>
      <c r="QFV1959" s="101"/>
      <c r="QFW1959" s="101"/>
      <c r="QFX1959" s="101"/>
      <c r="QFY1959" s="101"/>
      <c r="QFZ1959" s="101"/>
      <c r="QGA1959" s="101"/>
      <c r="QGB1959" s="101"/>
      <c r="QGC1959" s="101"/>
      <c r="QGD1959" s="101"/>
      <c r="QGE1959" s="101"/>
      <c r="QGF1959" s="101"/>
      <c r="QGG1959" s="101"/>
      <c r="QGH1959" s="101"/>
      <c r="QGI1959" s="101"/>
      <c r="QGJ1959" s="101"/>
      <c r="QGK1959" s="101"/>
      <c r="QGL1959" s="101"/>
      <c r="QGM1959" s="101"/>
      <c r="QGN1959" s="101"/>
      <c r="QGO1959" s="101"/>
      <c r="QGP1959" s="101"/>
      <c r="QGQ1959" s="101"/>
      <c r="QGR1959" s="101"/>
      <c r="QGS1959" s="101"/>
      <c r="QGT1959" s="101"/>
      <c r="QGU1959" s="101"/>
      <c r="QGV1959" s="101"/>
      <c r="QGW1959" s="101"/>
      <c r="QGX1959" s="101"/>
      <c r="QGY1959" s="101"/>
      <c r="QGZ1959" s="101"/>
      <c r="QHA1959" s="101"/>
      <c r="QHB1959" s="101"/>
      <c r="QHC1959" s="101"/>
      <c r="QHD1959" s="101"/>
      <c r="QHE1959" s="101"/>
      <c r="QHF1959" s="101"/>
      <c r="QHG1959" s="101"/>
      <c r="QHH1959" s="101"/>
      <c r="QHI1959" s="101"/>
      <c r="QHJ1959" s="101"/>
      <c r="QHK1959" s="101"/>
      <c r="QHL1959" s="101"/>
      <c r="QHM1959" s="101"/>
      <c r="QHN1959" s="101"/>
      <c r="QHO1959" s="101"/>
      <c r="QHP1959" s="101"/>
      <c r="QHQ1959" s="101"/>
      <c r="QHR1959" s="101"/>
      <c r="QHS1959" s="101"/>
      <c r="QHT1959" s="101"/>
      <c r="QHU1959" s="101"/>
      <c r="QHV1959" s="101"/>
      <c r="QHW1959" s="101"/>
      <c r="QHX1959" s="101"/>
      <c r="QHY1959" s="101"/>
      <c r="QHZ1959" s="101"/>
      <c r="QIA1959" s="101"/>
      <c r="QIB1959" s="101"/>
      <c r="QIC1959" s="101"/>
      <c r="QID1959" s="101"/>
      <c r="QIE1959" s="101"/>
      <c r="QIF1959" s="101"/>
      <c r="QIG1959" s="101"/>
      <c r="QIH1959" s="101"/>
      <c r="QII1959" s="101"/>
      <c r="QIJ1959" s="101"/>
      <c r="QIK1959" s="101"/>
      <c r="QIL1959" s="101"/>
      <c r="QIM1959" s="101"/>
      <c r="QIN1959" s="101"/>
      <c r="QIO1959" s="101"/>
      <c r="QIP1959" s="101"/>
      <c r="QIQ1959" s="101"/>
      <c r="QIR1959" s="101"/>
      <c r="QIS1959" s="101"/>
      <c r="QIT1959" s="101"/>
      <c r="QIU1959" s="101"/>
      <c r="QIV1959" s="101"/>
      <c r="QIW1959" s="101"/>
      <c r="QIX1959" s="101"/>
      <c r="QIY1959" s="101"/>
      <c r="QIZ1959" s="101"/>
      <c r="QJA1959" s="101"/>
      <c r="QJB1959" s="101"/>
      <c r="QJC1959" s="101"/>
      <c r="QJD1959" s="101"/>
      <c r="QJE1959" s="101"/>
      <c r="QJF1959" s="101"/>
      <c r="QJG1959" s="101"/>
      <c r="QJH1959" s="101"/>
      <c r="QJI1959" s="101"/>
      <c r="QJJ1959" s="101"/>
      <c r="QJK1959" s="101"/>
      <c r="QJL1959" s="101"/>
      <c r="QJM1959" s="101"/>
      <c r="QJN1959" s="101"/>
      <c r="QJO1959" s="101"/>
      <c r="QJP1959" s="101"/>
      <c r="QJQ1959" s="101"/>
      <c r="QJR1959" s="101"/>
      <c r="QJS1959" s="101"/>
      <c r="QJT1959" s="101"/>
      <c r="QJU1959" s="101"/>
      <c r="QJV1959" s="101"/>
      <c r="QJW1959" s="101"/>
      <c r="QJX1959" s="101"/>
      <c r="QJY1959" s="101"/>
      <c r="QJZ1959" s="101"/>
      <c r="QKA1959" s="101"/>
      <c r="QKB1959" s="101"/>
      <c r="QKC1959" s="101"/>
      <c r="QKD1959" s="101"/>
      <c r="QKE1959" s="101"/>
      <c r="QKF1959" s="101"/>
      <c r="QKG1959" s="101"/>
      <c r="QKH1959" s="101"/>
      <c r="QKI1959" s="101"/>
      <c r="QKJ1959" s="101"/>
      <c r="QKK1959" s="101"/>
      <c r="QKL1959" s="101"/>
      <c r="QKM1959" s="101"/>
      <c r="QKN1959" s="101"/>
      <c r="QKO1959" s="101"/>
      <c r="QKP1959" s="101"/>
      <c r="QKQ1959" s="101"/>
      <c r="QKR1959" s="101"/>
      <c r="QKS1959" s="101"/>
      <c r="QKT1959" s="101"/>
      <c r="QKU1959" s="101"/>
      <c r="QKV1959" s="101"/>
      <c r="QKW1959" s="101"/>
      <c r="QKX1959" s="101"/>
      <c r="QKY1959" s="101"/>
      <c r="QKZ1959" s="101"/>
      <c r="QLA1959" s="101"/>
      <c r="QLB1959" s="101"/>
      <c r="QLC1959" s="101"/>
      <c r="QLD1959" s="101"/>
      <c r="QLE1959" s="101"/>
      <c r="QLF1959" s="101"/>
      <c r="QLG1959" s="101"/>
      <c r="QLH1959" s="101"/>
      <c r="QLI1959" s="101"/>
      <c r="QLJ1959" s="101"/>
      <c r="QLK1959" s="101"/>
      <c r="QLL1959" s="101"/>
      <c r="QLM1959" s="101"/>
      <c r="QLN1959" s="101"/>
      <c r="QLO1959" s="101"/>
      <c r="QLP1959" s="101"/>
      <c r="QLQ1959" s="101"/>
      <c r="QLR1959" s="101"/>
      <c r="QLS1959" s="101"/>
      <c r="QLT1959" s="101"/>
      <c r="QLU1959" s="101"/>
      <c r="QLV1959" s="101"/>
      <c r="QLW1959" s="101"/>
      <c r="QLX1959" s="101"/>
      <c r="QLY1959" s="101"/>
      <c r="QLZ1959" s="101"/>
      <c r="QMA1959" s="101"/>
      <c r="QMB1959" s="101"/>
      <c r="QMC1959" s="101"/>
      <c r="QMD1959" s="101"/>
      <c r="QME1959" s="101"/>
      <c r="QMF1959" s="101"/>
      <c r="QMG1959" s="101"/>
      <c r="QMH1959" s="101"/>
      <c r="QMI1959" s="101"/>
      <c r="QMJ1959" s="101"/>
      <c r="QMK1959" s="101"/>
      <c r="QML1959" s="101"/>
      <c r="QMM1959" s="101"/>
      <c r="QMN1959" s="101"/>
      <c r="QMO1959" s="101"/>
      <c r="QMP1959" s="101"/>
      <c r="QMQ1959" s="101"/>
      <c r="QMR1959" s="101"/>
      <c r="QMS1959" s="101"/>
      <c r="QMT1959" s="101"/>
      <c r="QMU1959" s="101"/>
      <c r="QMV1959" s="101"/>
      <c r="QMW1959" s="101"/>
      <c r="QMX1959" s="101"/>
      <c r="QMY1959" s="101"/>
      <c r="QMZ1959" s="101"/>
      <c r="QNA1959" s="101"/>
      <c r="QNB1959" s="101"/>
      <c r="QNC1959" s="101"/>
      <c r="QND1959" s="101"/>
      <c r="QNE1959" s="101"/>
      <c r="QNF1959" s="101"/>
      <c r="QNG1959" s="101"/>
      <c r="QNH1959" s="101"/>
      <c r="QNI1959" s="101"/>
      <c r="QNJ1959" s="101"/>
      <c r="QNK1959" s="101"/>
      <c r="QNL1959" s="101"/>
      <c r="QNM1959" s="101"/>
      <c r="QNN1959" s="101"/>
      <c r="QNO1959" s="101"/>
      <c r="QNP1959" s="101"/>
      <c r="QNQ1959" s="101"/>
      <c r="QNR1959" s="101"/>
      <c r="QNS1959" s="101"/>
      <c r="QNT1959" s="101"/>
      <c r="QNU1959" s="101"/>
      <c r="QNV1959" s="101"/>
      <c r="QNW1959" s="101"/>
      <c r="QNX1959" s="101"/>
      <c r="QNY1959" s="101"/>
      <c r="QNZ1959" s="101"/>
      <c r="QOA1959" s="101"/>
      <c r="QOB1959" s="101"/>
      <c r="QOC1959" s="101"/>
      <c r="QOD1959" s="101"/>
      <c r="QOE1959" s="101"/>
      <c r="QOF1959" s="101"/>
      <c r="QOG1959" s="101"/>
      <c r="QOH1959" s="101"/>
      <c r="QOI1959" s="101"/>
      <c r="QOJ1959" s="101"/>
      <c r="QOK1959" s="101"/>
      <c r="QOL1959" s="101"/>
      <c r="QOM1959" s="101"/>
      <c r="QON1959" s="101"/>
      <c r="QOO1959" s="101"/>
      <c r="QOP1959" s="101"/>
      <c r="QOQ1959" s="101"/>
      <c r="QOR1959" s="101"/>
      <c r="QOS1959" s="101"/>
      <c r="QOT1959" s="101"/>
      <c r="QOU1959" s="101"/>
      <c r="QOV1959" s="101"/>
      <c r="QOW1959" s="101"/>
      <c r="QOX1959" s="101"/>
      <c r="QOY1959" s="101"/>
      <c r="QOZ1959" s="101"/>
      <c r="QPA1959" s="101"/>
      <c r="QPB1959" s="101"/>
      <c r="QPC1959" s="101"/>
      <c r="QPD1959" s="101"/>
      <c r="QPE1959" s="101"/>
      <c r="QPF1959" s="101"/>
      <c r="QPG1959" s="101"/>
      <c r="QPH1959" s="101"/>
      <c r="QPI1959" s="101"/>
      <c r="QPJ1959" s="101"/>
      <c r="QPK1959" s="101"/>
      <c r="QPL1959" s="101"/>
      <c r="QPM1959" s="101"/>
      <c r="QPN1959" s="101"/>
      <c r="QPO1959" s="101"/>
      <c r="QPP1959" s="101"/>
      <c r="QPQ1959" s="101"/>
      <c r="QPR1959" s="101"/>
      <c r="QPS1959" s="101"/>
      <c r="QPT1959" s="101"/>
      <c r="QPU1959" s="101"/>
      <c r="QPV1959" s="101"/>
      <c r="QPW1959" s="101"/>
      <c r="QPX1959" s="101"/>
      <c r="QPY1959" s="101"/>
      <c r="QPZ1959" s="101"/>
      <c r="QQA1959" s="101"/>
      <c r="QQB1959" s="101"/>
      <c r="QQC1959" s="101"/>
      <c r="QQD1959" s="101"/>
      <c r="QQE1959" s="101"/>
      <c r="QQF1959" s="101"/>
      <c r="QQG1959" s="101"/>
      <c r="QQH1959" s="101"/>
      <c r="QQI1959" s="101"/>
      <c r="QQJ1959" s="101"/>
      <c r="QQK1959" s="101"/>
      <c r="QQL1959" s="101"/>
      <c r="QQM1959" s="101"/>
      <c r="QQN1959" s="101"/>
      <c r="QQO1959" s="101"/>
      <c r="QQP1959" s="101"/>
      <c r="QQQ1959" s="101"/>
      <c r="QQR1959" s="101"/>
      <c r="QQS1959" s="101"/>
      <c r="QQT1959" s="101"/>
      <c r="QQU1959" s="101"/>
      <c r="QQV1959" s="101"/>
      <c r="QQW1959" s="101"/>
      <c r="QQX1959" s="101"/>
      <c r="QQY1959" s="101"/>
      <c r="QQZ1959" s="101"/>
      <c r="QRA1959" s="101"/>
      <c r="QRB1959" s="101"/>
      <c r="QRC1959" s="101"/>
      <c r="QRD1959" s="101"/>
      <c r="QRE1959" s="101"/>
      <c r="QRF1959" s="101"/>
      <c r="QRG1959" s="101"/>
      <c r="QRH1959" s="101"/>
      <c r="QRI1959" s="101"/>
      <c r="QRJ1959" s="101"/>
      <c r="QRK1959" s="101"/>
      <c r="QRL1959" s="101"/>
      <c r="QRM1959" s="101"/>
      <c r="QRN1959" s="101"/>
      <c r="QRO1959" s="101"/>
      <c r="QRP1959" s="101"/>
      <c r="QRQ1959" s="101"/>
      <c r="QRR1959" s="101"/>
      <c r="QRS1959" s="101"/>
      <c r="QRT1959" s="101"/>
      <c r="QRU1959" s="101"/>
      <c r="QRV1959" s="101"/>
      <c r="QRW1959" s="101"/>
      <c r="QRX1959" s="101"/>
      <c r="QRY1959" s="101"/>
      <c r="QRZ1959" s="101"/>
      <c r="QSA1959" s="101"/>
      <c r="QSB1959" s="101"/>
      <c r="QSC1959" s="101"/>
      <c r="QSD1959" s="101"/>
      <c r="QSE1959" s="101"/>
      <c r="QSF1959" s="101"/>
      <c r="QSG1959" s="101"/>
      <c r="QSH1959" s="101"/>
      <c r="QSI1959" s="101"/>
      <c r="QSJ1959" s="101"/>
      <c r="QSK1959" s="101"/>
      <c r="QSL1959" s="101"/>
      <c r="QSM1959" s="101"/>
      <c r="QSN1959" s="101"/>
      <c r="QSO1959" s="101"/>
      <c r="QSP1959" s="101"/>
      <c r="QSQ1959" s="101"/>
      <c r="QSR1959" s="101"/>
      <c r="QSS1959" s="101"/>
      <c r="QST1959" s="101"/>
      <c r="QSU1959" s="101"/>
      <c r="QSV1959" s="101"/>
      <c r="QSW1959" s="101"/>
      <c r="QSX1959" s="101"/>
      <c r="QSY1959" s="101"/>
      <c r="QSZ1959" s="101"/>
      <c r="QTA1959" s="101"/>
      <c r="QTB1959" s="101"/>
      <c r="QTC1959" s="101"/>
      <c r="QTD1959" s="101"/>
      <c r="QTE1959" s="101"/>
      <c r="QTF1959" s="101"/>
      <c r="QTG1959" s="101"/>
      <c r="QTH1959" s="101"/>
      <c r="QTI1959" s="101"/>
      <c r="QTJ1959" s="101"/>
      <c r="QTK1959" s="101"/>
      <c r="QTL1959" s="101"/>
      <c r="QTM1959" s="101"/>
      <c r="QTN1959" s="101"/>
      <c r="QTO1959" s="101"/>
      <c r="QTP1959" s="101"/>
      <c r="QTQ1959" s="101"/>
      <c r="QTR1959" s="101"/>
      <c r="QTS1959" s="101"/>
      <c r="QTT1959" s="101"/>
      <c r="QTU1959" s="101"/>
      <c r="QTV1959" s="101"/>
      <c r="QTW1959" s="101"/>
      <c r="QTX1959" s="101"/>
      <c r="QTY1959" s="101"/>
      <c r="QTZ1959" s="101"/>
      <c r="QUA1959" s="101"/>
      <c r="QUB1959" s="101"/>
      <c r="QUC1959" s="101"/>
      <c r="QUD1959" s="101"/>
      <c r="QUE1959" s="101"/>
      <c r="QUF1959" s="101"/>
      <c r="QUG1959" s="101"/>
      <c r="QUH1959" s="101"/>
      <c r="QUI1959" s="101"/>
      <c r="QUJ1959" s="101"/>
      <c r="QUK1959" s="101"/>
      <c r="QUL1959" s="101"/>
      <c r="QUM1959" s="101"/>
      <c r="QUN1959" s="101"/>
      <c r="QUO1959" s="101"/>
      <c r="QUP1959" s="101"/>
      <c r="QUQ1959" s="101"/>
      <c r="QUR1959" s="101"/>
      <c r="QUS1959" s="101"/>
      <c r="QUT1959" s="101"/>
      <c r="QUU1959" s="101"/>
      <c r="QUV1959" s="101"/>
      <c r="QUW1959" s="101"/>
      <c r="QUX1959" s="101"/>
      <c r="QUY1959" s="101"/>
      <c r="QUZ1959" s="101"/>
      <c r="QVA1959" s="101"/>
      <c r="QVB1959" s="101"/>
      <c r="QVC1959" s="101"/>
      <c r="QVD1959" s="101"/>
      <c r="QVE1959" s="101"/>
      <c r="QVF1959" s="101"/>
      <c r="QVG1959" s="101"/>
      <c r="QVH1959" s="101"/>
      <c r="QVI1959" s="101"/>
      <c r="QVJ1959" s="101"/>
      <c r="QVK1959" s="101"/>
      <c r="QVL1959" s="101"/>
      <c r="QVM1959" s="101"/>
      <c r="QVN1959" s="101"/>
      <c r="QVO1959" s="101"/>
      <c r="QVP1959" s="101"/>
      <c r="QVQ1959" s="101"/>
      <c r="QVR1959" s="101"/>
      <c r="QVS1959" s="101"/>
      <c r="QVT1959" s="101"/>
      <c r="QVU1959" s="101"/>
      <c r="QVV1959" s="101"/>
      <c r="QVW1959" s="101"/>
      <c r="QVX1959" s="101"/>
      <c r="QVY1959" s="101"/>
      <c r="QVZ1959" s="101"/>
      <c r="QWA1959" s="101"/>
      <c r="QWB1959" s="101"/>
      <c r="QWC1959" s="101"/>
      <c r="QWD1959" s="101"/>
      <c r="QWE1959" s="101"/>
      <c r="QWF1959" s="101"/>
      <c r="QWG1959" s="101"/>
      <c r="QWH1959" s="101"/>
      <c r="QWI1959" s="101"/>
      <c r="QWJ1959" s="101"/>
      <c r="QWK1959" s="101"/>
      <c r="QWL1959" s="101"/>
      <c r="QWM1959" s="101"/>
      <c r="QWN1959" s="101"/>
      <c r="QWO1959" s="101"/>
      <c r="QWP1959" s="101"/>
      <c r="QWQ1959" s="101"/>
      <c r="QWR1959" s="101"/>
      <c r="QWS1959" s="101"/>
      <c r="QWT1959" s="101"/>
      <c r="QWU1959" s="101"/>
      <c r="QWV1959" s="101"/>
      <c r="QWW1959" s="101"/>
      <c r="QWX1959" s="101"/>
      <c r="QWY1959" s="101"/>
      <c r="QWZ1959" s="101"/>
      <c r="QXA1959" s="101"/>
      <c r="QXB1959" s="101"/>
      <c r="QXC1959" s="101"/>
      <c r="QXD1959" s="101"/>
      <c r="QXE1959" s="101"/>
      <c r="QXF1959" s="101"/>
      <c r="QXG1959" s="101"/>
      <c r="QXH1959" s="101"/>
      <c r="QXI1959" s="101"/>
      <c r="QXJ1959" s="101"/>
      <c r="QXK1959" s="101"/>
      <c r="QXL1959" s="101"/>
      <c r="QXM1959" s="101"/>
      <c r="QXN1959" s="101"/>
      <c r="QXO1959" s="101"/>
      <c r="QXP1959" s="101"/>
      <c r="QXQ1959" s="101"/>
      <c r="QXR1959" s="101"/>
      <c r="QXS1959" s="101"/>
      <c r="QXT1959" s="101"/>
      <c r="QXU1959" s="101"/>
      <c r="QXV1959" s="101"/>
      <c r="QXW1959" s="101"/>
      <c r="QXX1959" s="101"/>
      <c r="QXY1959" s="101"/>
      <c r="QXZ1959" s="101"/>
      <c r="QYA1959" s="101"/>
      <c r="QYB1959" s="101"/>
      <c r="QYC1959" s="101"/>
      <c r="QYD1959" s="101"/>
      <c r="QYE1959" s="101"/>
      <c r="QYF1959" s="101"/>
      <c r="QYG1959" s="101"/>
      <c r="QYH1959" s="101"/>
      <c r="QYI1959" s="101"/>
      <c r="QYJ1959" s="101"/>
      <c r="QYK1959" s="101"/>
      <c r="QYL1959" s="101"/>
      <c r="QYM1959" s="101"/>
      <c r="QYN1959" s="101"/>
      <c r="QYO1959" s="101"/>
      <c r="QYP1959" s="101"/>
      <c r="QYQ1959" s="101"/>
      <c r="QYR1959" s="101"/>
      <c r="QYS1959" s="101"/>
      <c r="QYT1959" s="101"/>
      <c r="QYU1959" s="101"/>
      <c r="QYV1959" s="101"/>
      <c r="QYW1959" s="101"/>
      <c r="QYX1959" s="101"/>
      <c r="QYY1959" s="101"/>
      <c r="QYZ1959" s="101"/>
      <c r="QZA1959" s="101"/>
      <c r="QZB1959" s="101"/>
      <c r="QZC1959" s="101"/>
      <c r="QZD1959" s="101"/>
      <c r="QZE1959" s="101"/>
      <c r="QZF1959" s="101"/>
      <c r="QZG1959" s="101"/>
      <c r="QZH1959" s="101"/>
      <c r="QZI1959" s="101"/>
      <c r="QZJ1959" s="101"/>
      <c r="QZK1959" s="101"/>
      <c r="QZL1959" s="101"/>
      <c r="QZM1959" s="101"/>
      <c r="QZN1959" s="101"/>
      <c r="QZO1959" s="101"/>
      <c r="QZP1959" s="101"/>
      <c r="QZQ1959" s="101"/>
      <c r="QZR1959" s="101"/>
      <c r="QZS1959" s="101"/>
      <c r="QZT1959" s="101"/>
      <c r="QZU1959" s="101"/>
      <c r="QZV1959" s="101"/>
      <c r="QZW1959" s="101"/>
      <c r="QZX1959" s="101"/>
      <c r="QZY1959" s="101"/>
      <c r="QZZ1959" s="101"/>
      <c r="RAA1959" s="101"/>
      <c r="RAB1959" s="101"/>
      <c r="RAC1959" s="101"/>
      <c r="RAD1959" s="101"/>
      <c r="RAE1959" s="101"/>
      <c r="RAF1959" s="101"/>
      <c r="RAG1959" s="101"/>
      <c r="RAH1959" s="101"/>
      <c r="RAI1959" s="101"/>
      <c r="RAJ1959" s="101"/>
      <c r="RAK1959" s="101"/>
      <c r="RAL1959" s="101"/>
      <c r="RAM1959" s="101"/>
      <c r="RAN1959" s="101"/>
      <c r="RAO1959" s="101"/>
      <c r="RAP1959" s="101"/>
      <c r="RAQ1959" s="101"/>
      <c r="RAR1959" s="101"/>
      <c r="RAS1959" s="101"/>
      <c r="RAT1959" s="101"/>
      <c r="RAU1959" s="101"/>
      <c r="RAV1959" s="101"/>
      <c r="RAW1959" s="101"/>
      <c r="RAX1959" s="101"/>
      <c r="RAY1959" s="101"/>
      <c r="RAZ1959" s="101"/>
      <c r="RBA1959" s="101"/>
      <c r="RBB1959" s="101"/>
      <c r="RBC1959" s="101"/>
      <c r="RBD1959" s="101"/>
      <c r="RBE1959" s="101"/>
      <c r="RBF1959" s="101"/>
      <c r="RBG1959" s="101"/>
      <c r="RBH1959" s="101"/>
      <c r="RBI1959" s="101"/>
      <c r="RBJ1959" s="101"/>
      <c r="RBK1959" s="101"/>
      <c r="RBL1959" s="101"/>
      <c r="RBM1959" s="101"/>
      <c r="RBN1959" s="101"/>
      <c r="RBO1959" s="101"/>
      <c r="RBP1959" s="101"/>
      <c r="RBQ1959" s="101"/>
      <c r="RBR1959" s="101"/>
      <c r="RBS1959" s="101"/>
      <c r="RBT1959" s="101"/>
      <c r="RBU1959" s="101"/>
      <c r="RBV1959" s="101"/>
      <c r="RBW1959" s="101"/>
      <c r="RBX1959" s="101"/>
      <c r="RBY1959" s="101"/>
      <c r="RBZ1959" s="101"/>
      <c r="RCA1959" s="101"/>
      <c r="RCB1959" s="101"/>
      <c r="RCC1959" s="101"/>
      <c r="RCD1959" s="101"/>
      <c r="RCE1959" s="101"/>
      <c r="RCF1959" s="101"/>
      <c r="RCG1959" s="101"/>
      <c r="RCH1959" s="101"/>
      <c r="RCI1959" s="101"/>
      <c r="RCJ1959" s="101"/>
      <c r="RCK1959" s="101"/>
      <c r="RCL1959" s="101"/>
      <c r="RCM1959" s="101"/>
      <c r="RCN1959" s="101"/>
      <c r="RCO1959" s="101"/>
      <c r="RCP1959" s="101"/>
      <c r="RCQ1959" s="101"/>
      <c r="RCR1959" s="101"/>
      <c r="RCS1959" s="101"/>
      <c r="RCT1959" s="101"/>
      <c r="RCU1959" s="101"/>
      <c r="RCV1959" s="101"/>
      <c r="RCW1959" s="101"/>
      <c r="RCX1959" s="101"/>
      <c r="RCY1959" s="101"/>
      <c r="RCZ1959" s="101"/>
      <c r="RDA1959" s="101"/>
      <c r="RDB1959" s="101"/>
      <c r="RDC1959" s="101"/>
      <c r="RDD1959" s="101"/>
      <c r="RDE1959" s="101"/>
      <c r="RDF1959" s="101"/>
      <c r="RDG1959" s="101"/>
      <c r="RDH1959" s="101"/>
      <c r="RDI1959" s="101"/>
      <c r="RDJ1959" s="101"/>
      <c r="RDK1959" s="101"/>
      <c r="RDL1959" s="101"/>
      <c r="RDM1959" s="101"/>
      <c r="RDN1959" s="101"/>
      <c r="RDO1959" s="101"/>
      <c r="RDP1959" s="101"/>
      <c r="RDQ1959" s="101"/>
      <c r="RDR1959" s="101"/>
      <c r="RDS1959" s="101"/>
      <c r="RDT1959" s="101"/>
      <c r="RDU1959" s="101"/>
      <c r="RDV1959" s="101"/>
      <c r="RDW1959" s="101"/>
      <c r="RDX1959" s="101"/>
      <c r="RDY1959" s="101"/>
      <c r="RDZ1959" s="101"/>
      <c r="REA1959" s="101"/>
      <c r="REB1959" s="101"/>
      <c r="REC1959" s="101"/>
      <c r="RED1959" s="101"/>
      <c r="REE1959" s="101"/>
      <c r="REF1959" s="101"/>
      <c r="REG1959" s="101"/>
      <c r="REH1959" s="101"/>
      <c r="REI1959" s="101"/>
      <c r="REJ1959" s="101"/>
      <c r="REK1959" s="101"/>
      <c r="REL1959" s="101"/>
      <c r="REM1959" s="101"/>
      <c r="REN1959" s="101"/>
      <c r="REO1959" s="101"/>
      <c r="REP1959" s="101"/>
      <c r="REQ1959" s="101"/>
      <c r="RER1959" s="101"/>
      <c r="RES1959" s="101"/>
      <c r="RET1959" s="101"/>
      <c r="REU1959" s="101"/>
      <c r="REV1959" s="101"/>
      <c r="REW1959" s="101"/>
      <c r="REX1959" s="101"/>
      <c r="REY1959" s="101"/>
      <c r="REZ1959" s="101"/>
      <c r="RFA1959" s="101"/>
      <c r="RFB1959" s="101"/>
      <c r="RFC1959" s="101"/>
      <c r="RFD1959" s="101"/>
      <c r="RFE1959" s="101"/>
      <c r="RFF1959" s="101"/>
      <c r="RFG1959" s="101"/>
      <c r="RFH1959" s="101"/>
      <c r="RFI1959" s="101"/>
      <c r="RFJ1959" s="101"/>
      <c r="RFK1959" s="101"/>
      <c r="RFL1959" s="101"/>
      <c r="RFM1959" s="101"/>
      <c r="RFN1959" s="101"/>
      <c r="RFO1959" s="101"/>
      <c r="RFP1959" s="101"/>
      <c r="RFQ1959" s="101"/>
      <c r="RFR1959" s="101"/>
      <c r="RFS1959" s="101"/>
      <c r="RFT1959" s="101"/>
      <c r="RFU1959" s="101"/>
      <c r="RFV1959" s="101"/>
      <c r="RFW1959" s="101"/>
      <c r="RFX1959" s="101"/>
      <c r="RFY1959" s="101"/>
      <c r="RFZ1959" s="101"/>
      <c r="RGA1959" s="101"/>
      <c r="RGB1959" s="101"/>
      <c r="RGC1959" s="101"/>
      <c r="RGD1959" s="101"/>
      <c r="RGE1959" s="101"/>
      <c r="RGF1959" s="101"/>
      <c r="RGG1959" s="101"/>
      <c r="RGH1959" s="101"/>
      <c r="RGI1959" s="101"/>
      <c r="RGJ1959" s="101"/>
      <c r="RGK1959" s="101"/>
      <c r="RGL1959" s="101"/>
      <c r="RGM1959" s="101"/>
      <c r="RGN1959" s="101"/>
      <c r="RGO1959" s="101"/>
      <c r="RGP1959" s="101"/>
      <c r="RGQ1959" s="101"/>
      <c r="RGR1959" s="101"/>
      <c r="RGS1959" s="101"/>
      <c r="RGT1959" s="101"/>
      <c r="RGU1959" s="101"/>
      <c r="RGV1959" s="101"/>
      <c r="RGW1959" s="101"/>
      <c r="RGX1959" s="101"/>
      <c r="RGY1959" s="101"/>
      <c r="RGZ1959" s="101"/>
      <c r="RHA1959" s="101"/>
      <c r="RHB1959" s="101"/>
      <c r="RHC1959" s="101"/>
      <c r="RHD1959" s="101"/>
      <c r="RHE1959" s="101"/>
      <c r="RHF1959" s="101"/>
      <c r="RHG1959" s="101"/>
      <c r="RHH1959" s="101"/>
      <c r="RHI1959" s="101"/>
      <c r="RHJ1959" s="101"/>
      <c r="RHK1959" s="101"/>
      <c r="RHL1959" s="101"/>
      <c r="RHM1959" s="101"/>
      <c r="RHN1959" s="101"/>
      <c r="RHO1959" s="101"/>
      <c r="RHP1959" s="101"/>
      <c r="RHQ1959" s="101"/>
      <c r="RHR1959" s="101"/>
      <c r="RHS1959" s="101"/>
      <c r="RHT1959" s="101"/>
      <c r="RHU1959" s="101"/>
      <c r="RHV1959" s="101"/>
      <c r="RHW1959" s="101"/>
      <c r="RHX1959" s="101"/>
      <c r="RHY1959" s="101"/>
      <c r="RHZ1959" s="101"/>
      <c r="RIA1959" s="101"/>
      <c r="RIB1959" s="101"/>
      <c r="RIC1959" s="101"/>
      <c r="RID1959" s="101"/>
      <c r="RIE1959" s="101"/>
      <c r="RIF1959" s="101"/>
      <c r="RIG1959" s="101"/>
      <c r="RIH1959" s="101"/>
      <c r="RII1959" s="101"/>
      <c r="RIJ1959" s="101"/>
      <c r="RIK1959" s="101"/>
      <c r="RIL1959" s="101"/>
      <c r="RIM1959" s="101"/>
      <c r="RIN1959" s="101"/>
      <c r="RIO1959" s="101"/>
      <c r="RIP1959" s="101"/>
      <c r="RIQ1959" s="101"/>
      <c r="RIR1959" s="101"/>
      <c r="RIS1959" s="101"/>
      <c r="RIT1959" s="101"/>
      <c r="RIU1959" s="101"/>
      <c r="RIV1959" s="101"/>
      <c r="RIW1959" s="101"/>
      <c r="RIX1959" s="101"/>
      <c r="RIY1959" s="101"/>
      <c r="RIZ1959" s="101"/>
      <c r="RJA1959" s="101"/>
      <c r="RJB1959" s="101"/>
      <c r="RJC1959" s="101"/>
      <c r="RJD1959" s="101"/>
      <c r="RJE1959" s="101"/>
      <c r="RJF1959" s="101"/>
      <c r="RJG1959" s="101"/>
      <c r="RJH1959" s="101"/>
      <c r="RJI1959" s="101"/>
      <c r="RJJ1959" s="101"/>
      <c r="RJK1959" s="101"/>
      <c r="RJL1959" s="101"/>
      <c r="RJM1959" s="101"/>
      <c r="RJN1959" s="101"/>
      <c r="RJO1959" s="101"/>
      <c r="RJP1959" s="101"/>
      <c r="RJQ1959" s="101"/>
      <c r="RJR1959" s="101"/>
      <c r="RJS1959" s="101"/>
      <c r="RJT1959" s="101"/>
      <c r="RJU1959" s="101"/>
      <c r="RJV1959" s="101"/>
      <c r="RJW1959" s="101"/>
      <c r="RJX1959" s="101"/>
      <c r="RJY1959" s="101"/>
      <c r="RJZ1959" s="101"/>
      <c r="RKA1959" s="101"/>
      <c r="RKB1959" s="101"/>
      <c r="RKC1959" s="101"/>
      <c r="RKD1959" s="101"/>
      <c r="RKE1959" s="101"/>
      <c r="RKF1959" s="101"/>
      <c r="RKG1959" s="101"/>
      <c r="RKH1959" s="101"/>
      <c r="RKI1959" s="101"/>
      <c r="RKJ1959" s="101"/>
      <c r="RKK1959" s="101"/>
      <c r="RKL1959" s="101"/>
      <c r="RKM1959" s="101"/>
      <c r="RKN1959" s="101"/>
      <c r="RKO1959" s="101"/>
      <c r="RKP1959" s="101"/>
      <c r="RKQ1959" s="101"/>
      <c r="RKR1959" s="101"/>
      <c r="RKS1959" s="101"/>
      <c r="RKT1959" s="101"/>
      <c r="RKU1959" s="101"/>
      <c r="RKV1959" s="101"/>
      <c r="RKW1959" s="101"/>
      <c r="RKX1959" s="101"/>
      <c r="RKY1959" s="101"/>
      <c r="RKZ1959" s="101"/>
      <c r="RLA1959" s="101"/>
      <c r="RLB1959" s="101"/>
      <c r="RLC1959" s="101"/>
      <c r="RLD1959" s="101"/>
      <c r="RLE1959" s="101"/>
      <c r="RLF1959" s="101"/>
      <c r="RLG1959" s="101"/>
      <c r="RLH1959" s="101"/>
      <c r="RLI1959" s="101"/>
      <c r="RLJ1959" s="101"/>
      <c r="RLK1959" s="101"/>
      <c r="RLL1959" s="101"/>
      <c r="RLM1959" s="101"/>
      <c r="RLN1959" s="101"/>
      <c r="RLO1959" s="101"/>
      <c r="RLP1959" s="101"/>
      <c r="RLQ1959" s="101"/>
      <c r="RLR1959" s="101"/>
      <c r="RLS1959" s="101"/>
      <c r="RLT1959" s="101"/>
      <c r="RLU1959" s="101"/>
      <c r="RLV1959" s="101"/>
      <c r="RLW1959" s="101"/>
      <c r="RLX1959" s="101"/>
      <c r="RLY1959" s="101"/>
      <c r="RLZ1959" s="101"/>
      <c r="RMA1959" s="101"/>
      <c r="RMB1959" s="101"/>
      <c r="RMC1959" s="101"/>
      <c r="RMD1959" s="101"/>
      <c r="RME1959" s="101"/>
      <c r="RMF1959" s="101"/>
      <c r="RMG1959" s="101"/>
      <c r="RMH1959" s="101"/>
      <c r="RMI1959" s="101"/>
      <c r="RMJ1959" s="101"/>
      <c r="RMK1959" s="101"/>
      <c r="RML1959" s="101"/>
      <c r="RMM1959" s="101"/>
      <c r="RMN1959" s="101"/>
      <c r="RMO1959" s="101"/>
      <c r="RMP1959" s="101"/>
      <c r="RMQ1959" s="101"/>
      <c r="RMR1959" s="101"/>
      <c r="RMS1959" s="101"/>
      <c r="RMT1959" s="101"/>
      <c r="RMU1959" s="101"/>
      <c r="RMV1959" s="101"/>
      <c r="RMW1959" s="101"/>
      <c r="RMX1959" s="101"/>
      <c r="RMY1959" s="101"/>
      <c r="RMZ1959" s="101"/>
      <c r="RNA1959" s="101"/>
      <c r="RNB1959" s="101"/>
      <c r="RNC1959" s="101"/>
      <c r="RND1959" s="101"/>
      <c r="RNE1959" s="101"/>
      <c r="RNF1959" s="101"/>
      <c r="RNG1959" s="101"/>
      <c r="RNH1959" s="101"/>
      <c r="RNI1959" s="101"/>
      <c r="RNJ1959" s="101"/>
      <c r="RNK1959" s="101"/>
      <c r="RNL1959" s="101"/>
      <c r="RNM1959" s="101"/>
      <c r="RNN1959" s="101"/>
      <c r="RNO1959" s="101"/>
      <c r="RNP1959" s="101"/>
      <c r="RNQ1959" s="101"/>
      <c r="RNR1959" s="101"/>
      <c r="RNS1959" s="101"/>
      <c r="RNT1959" s="101"/>
      <c r="RNU1959" s="101"/>
      <c r="RNV1959" s="101"/>
      <c r="RNW1959" s="101"/>
      <c r="RNX1959" s="101"/>
      <c r="RNY1959" s="101"/>
      <c r="RNZ1959" s="101"/>
      <c r="ROA1959" s="101"/>
      <c r="ROB1959" s="101"/>
      <c r="ROC1959" s="101"/>
      <c r="ROD1959" s="101"/>
      <c r="ROE1959" s="101"/>
      <c r="ROF1959" s="101"/>
      <c r="ROG1959" s="101"/>
      <c r="ROH1959" s="101"/>
      <c r="ROI1959" s="101"/>
      <c r="ROJ1959" s="101"/>
      <c r="ROK1959" s="101"/>
      <c r="ROL1959" s="101"/>
      <c r="ROM1959" s="101"/>
      <c r="RON1959" s="101"/>
      <c r="ROO1959" s="101"/>
      <c r="ROP1959" s="101"/>
      <c r="ROQ1959" s="101"/>
      <c r="ROR1959" s="101"/>
      <c r="ROS1959" s="101"/>
      <c r="ROT1959" s="101"/>
      <c r="ROU1959" s="101"/>
      <c r="ROV1959" s="101"/>
      <c r="ROW1959" s="101"/>
      <c r="ROX1959" s="101"/>
      <c r="ROY1959" s="101"/>
      <c r="ROZ1959" s="101"/>
      <c r="RPA1959" s="101"/>
      <c r="RPB1959" s="101"/>
      <c r="RPC1959" s="101"/>
      <c r="RPD1959" s="101"/>
      <c r="RPE1959" s="101"/>
      <c r="RPF1959" s="101"/>
      <c r="RPG1959" s="101"/>
      <c r="RPH1959" s="101"/>
      <c r="RPI1959" s="101"/>
      <c r="RPJ1959" s="101"/>
      <c r="RPK1959" s="101"/>
      <c r="RPL1959" s="101"/>
      <c r="RPM1959" s="101"/>
      <c r="RPN1959" s="101"/>
      <c r="RPO1959" s="101"/>
      <c r="RPP1959" s="101"/>
      <c r="RPQ1959" s="101"/>
      <c r="RPR1959" s="101"/>
      <c r="RPS1959" s="101"/>
      <c r="RPT1959" s="101"/>
      <c r="RPU1959" s="101"/>
      <c r="RPV1959" s="101"/>
      <c r="RPW1959" s="101"/>
      <c r="RPX1959" s="101"/>
      <c r="RPY1959" s="101"/>
      <c r="RPZ1959" s="101"/>
      <c r="RQA1959" s="101"/>
      <c r="RQB1959" s="101"/>
      <c r="RQC1959" s="101"/>
      <c r="RQD1959" s="101"/>
      <c r="RQE1959" s="101"/>
      <c r="RQF1959" s="101"/>
      <c r="RQG1959" s="101"/>
      <c r="RQH1959" s="101"/>
      <c r="RQI1959" s="101"/>
      <c r="RQJ1959" s="101"/>
      <c r="RQK1959" s="101"/>
      <c r="RQL1959" s="101"/>
      <c r="RQM1959" s="101"/>
      <c r="RQN1959" s="101"/>
      <c r="RQO1959" s="101"/>
      <c r="RQP1959" s="101"/>
      <c r="RQQ1959" s="101"/>
      <c r="RQR1959" s="101"/>
      <c r="RQS1959" s="101"/>
      <c r="RQT1959" s="101"/>
      <c r="RQU1959" s="101"/>
      <c r="RQV1959" s="101"/>
      <c r="RQW1959" s="101"/>
      <c r="RQX1959" s="101"/>
      <c r="RQY1959" s="101"/>
      <c r="RQZ1959" s="101"/>
      <c r="RRA1959" s="101"/>
      <c r="RRB1959" s="101"/>
      <c r="RRC1959" s="101"/>
      <c r="RRD1959" s="101"/>
      <c r="RRE1959" s="101"/>
      <c r="RRF1959" s="101"/>
      <c r="RRG1959" s="101"/>
      <c r="RRH1959" s="101"/>
      <c r="RRI1959" s="101"/>
      <c r="RRJ1959" s="101"/>
      <c r="RRK1959" s="101"/>
      <c r="RRL1959" s="101"/>
      <c r="RRM1959" s="101"/>
      <c r="RRN1959" s="101"/>
      <c r="RRO1959" s="101"/>
      <c r="RRP1959" s="101"/>
      <c r="RRQ1959" s="101"/>
      <c r="RRR1959" s="101"/>
      <c r="RRS1959" s="101"/>
      <c r="RRT1959" s="101"/>
      <c r="RRU1959" s="101"/>
      <c r="RRV1959" s="101"/>
      <c r="RRW1959" s="101"/>
      <c r="RRX1959" s="101"/>
      <c r="RRY1959" s="101"/>
      <c r="RRZ1959" s="101"/>
      <c r="RSA1959" s="101"/>
      <c r="RSB1959" s="101"/>
      <c r="RSC1959" s="101"/>
      <c r="RSD1959" s="101"/>
      <c r="RSE1959" s="101"/>
      <c r="RSF1959" s="101"/>
      <c r="RSG1959" s="101"/>
      <c r="RSH1959" s="101"/>
      <c r="RSI1959" s="101"/>
      <c r="RSJ1959" s="101"/>
      <c r="RSK1959" s="101"/>
      <c r="RSL1959" s="101"/>
      <c r="RSM1959" s="101"/>
      <c r="RSN1959" s="101"/>
      <c r="RSO1959" s="101"/>
      <c r="RSP1959" s="101"/>
      <c r="RSQ1959" s="101"/>
      <c r="RSR1959" s="101"/>
      <c r="RSS1959" s="101"/>
      <c r="RST1959" s="101"/>
      <c r="RSU1959" s="101"/>
      <c r="RSV1959" s="101"/>
      <c r="RSW1959" s="101"/>
      <c r="RSX1959" s="101"/>
      <c r="RSY1959" s="101"/>
      <c r="RSZ1959" s="101"/>
      <c r="RTA1959" s="101"/>
      <c r="RTB1959" s="101"/>
      <c r="RTC1959" s="101"/>
      <c r="RTD1959" s="101"/>
      <c r="RTE1959" s="101"/>
      <c r="RTF1959" s="101"/>
      <c r="RTG1959" s="101"/>
      <c r="RTH1959" s="101"/>
      <c r="RTI1959" s="101"/>
      <c r="RTJ1959" s="101"/>
      <c r="RTK1959" s="101"/>
      <c r="RTL1959" s="101"/>
      <c r="RTM1959" s="101"/>
      <c r="RTN1959" s="101"/>
      <c r="RTO1959" s="101"/>
      <c r="RTP1959" s="101"/>
      <c r="RTQ1959" s="101"/>
      <c r="RTR1959" s="101"/>
      <c r="RTS1959" s="101"/>
      <c r="RTT1959" s="101"/>
      <c r="RTU1959" s="101"/>
      <c r="RTV1959" s="101"/>
      <c r="RTW1959" s="101"/>
      <c r="RTX1959" s="101"/>
      <c r="RTY1959" s="101"/>
      <c r="RTZ1959" s="101"/>
      <c r="RUA1959" s="101"/>
      <c r="RUB1959" s="101"/>
      <c r="RUC1959" s="101"/>
      <c r="RUD1959" s="101"/>
      <c r="RUE1959" s="101"/>
      <c r="RUF1959" s="101"/>
      <c r="RUG1959" s="101"/>
      <c r="RUH1959" s="101"/>
      <c r="RUI1959" s="101"/>
      <c r="RUJ1959" s="101"/>
      <c r="RUK1959" s="101"/>
      <c r="RUL1959" s="101"/>
      <c r="RUM1959" s="101"/>
      <c r="RUN1959" s="101"/>
      <c r="RUO1959" s="101"/>
      <c r="RUP1959" s="101"/>
      <c r="RUQ1959" s="101"/>
      <c r="RUR1959" s="101"/>
      <c r="RUS1959" s="101"/>
      <c r="RUT1959" s="101"/>
      <c r="RUU1959" s="101"/>
      <c r="RUV1959" s="101"/>
      <c r="RUW1959" s="101"/>
      <c r="RUX1959" s="101"/>
      <c r="RUY1959" s="101"/>
      <c r="RUZ1959" s="101"/>
      <c r="RVA1959" s="101"/>
      <c r="RVB1959" s="101"/>
      <c r="RVC1959" s="101"/>
      <c r="RVD1959" s="101"/>
      <c r="RVE1959" s="101"/>
      <c r="RVF1959" s="101"/>
      <c r="RVG1959" s="101"/>
      <c r="RVH1959" s="101"/>
      <c r="RVI1959" s="101"/>
      <c r="RVJ1959" s="101"/>
      <c r="RVK1959" s="101"/>
      <c r="RVL1959" s="101"/>
      <c r="RVM1959" s="101"/>
      <c r="RVN1959" s="101"/>
      <c r="RVO1959" s="101"/>
      <c r="RVP1959" s="101"/>
      <c r="RVQ1959" s="101"/>
      <c r="RVR1959" s="101"/>
      <c r="RVS1959" s="101"/>
      <c r="RVT1959" s="101"/>
      <c r="RVU1959" s="101"/>
      <c r="RVV1959" s="101"/>
      <c r="RVW1959" s="101"/>
      <c r="RVX1959" s="101"/>
      <c r="RVY1959" s="101"/>
      <c r="RVZ1959" s="101"/>
      <c r="RWA1959" s="101"/>
      <c r="RWB1959" s="101"/>
      <c r="RWC1959" s="101"/>
      <c r="RWD1959" s="101"/>
      <c r="RWE1959" s="101"/>
      <c r="RWF1959" s="101"/>
      <c r="RWG1959" s="101"/>
      <c r="RWH1959" s="101"/>
      <c r="RWI1959" s="101"/>
      <c r="RWJ1959" s="101"/>
      <c r="RWK1959" s="101"/>
      <c r="RWL1959" s="101"/>
      <c r="RWM1959" s="101"/>
      <c r="RWN1959" s="101"/>
      <c r="RWO1959" s="101"/>
      <c r="RWP1959" s="101"/>
      <c r="RWQ1959" s="101"/>
      <c r="RWR1959" s="101"/>
      <c r="RWS1959" s="101"/>
      <c r="RWT1959" s="101"/>
      <c r="RWU1959" s="101"/>
      <c r="RWV1959" s="101"/>
      <c r="RWW1959" s="101"/>
      <c r="RWX1959" s="101"/>
      <c r="RWY1959" s="101"/>
      <c r="RWZ1959" s="101"/>
      <c r="RXA1959" s="101"/>
      <c r="RXB1959" s="101"/>
      <c r="RXC1959" s="101"/>
      <c r="RXD1959" s="101"/>
      <c r="RXE1959" s="101"/>
      <c r="RXF1959" s="101"/>
      <c r="RXG1959" s="101"/>
      <c r="RXH1959" s="101"/>
      <c r="RXI1959" s="101"/>
      <c r="RXJ1959" s="101"/>
      <c r="RXK1959" s="101"/>
      <c r="RXL1959" s="101"/>
      <c r="RXM1959" s="101"/>
      <c r="RXN1959" s="101"/>
      <c r="RXO1959" s="101"/>
      <c r="RXP1959" s="101"/>
      <c r="RXQ1959" s="101"/>
      <c r="RXR1959" s="101"/>
      <c r="RXS1959" s="101"/>
      <c r="RXT1959" s="101"/>
      <c r="RXU1959" s="101"/>
      <c r="RXV1959" s="101"/>
      <c r="RXW1959" s="101"/>
      <c r="RXX1959" s="101"/>
      <c r="RXY1959" s="101"/>
      <c r="RXZ1959" s="101"/>
      <c r="RYA1959" s="101"/>
      <c r="RYB1959" s="101"/>
      <c r="RYC1959" s="101"/>
      <c r="RYD1959" s="101"/>
      <c r="RYE1959" s="101"/>
      <c r="RYF1959" s="101"/>
      <c r="RYG1959" s="101"/>
      <c r="RYH1959" s="101"/>
      <c r="RYI1959" s="101"/>
      <c r="RYJ1959" s="101"/>
      <c r="RYK1959" s="101"/>
      <c r="RYL1959" s="101"/>
      <c r="RYM1959" s="101"/>
      <c r="RYN1959" s="101"/>
      <c r="RYO1959" s="101"/>
      <c r="RYP1959" s="101"/>
      <c r="RYQ1959" s="101"/>
      <c r="RYR1959" s="101"/>
      <c r="RYS1959" s="101"/>
      <c r="RYT1959" s="101"/>
      <c r="RYU1959" s="101"/>
      <c r="RYV1959" s="101"/>
      <c r="RYW1959" s="101"/>
      <c r="RYX1959" s="101"/>
      <c r="RYY1959" s="101"/>
      <c r="RYZ1959" s="101"/>
      <c r="RZA1959" s="101"/>
      <c r="RZB1959" s="101"/>
      <c r="RZC1959" s="101"/>
      <c r="RZD1959" s="101"/>
      <c r="RZE1959" s="101"/>
      <c r="RZF1959" s="101"/>
      <c r="RZG1959" s="101"/>
      <c r="RZH1959" s="101"/>
      <c r="RZI1959" s="101"/>
      <c r="RZJ1959" s="101"/>
      <c r="RZK1959" s="101"/>
      <c r="RZL1959" s="101"/>
      <c r="RZM1959" s="101"/>
      <c r="RZN1959" s="101"/>
      <c r="RZO1959" s="101"/>
      <c r="RZP1959" s="101"/>
      <c r="RZQ1959" s="101"/>
      <c r="RZR1959" s="101"/>
      <c r="RZS1959" s="101"/>
      <c r="RZT1959" s="101"/>
      <c r="RZU1959" s="101"/>
      <c r="RZV1959" s="101"/>
      <c r="RZW1959" s="101"/>
      <c r="RZX1959" s="101"/>
      <c r="RZY1959" s="101"/>
      <c r="RZZ1959" s="101"/>
      <c r="SAA1959" s="101"/>
      <c r="SAB1959" s="101"/>
      <c r="SAC1959" s="101"/>
      <c r="SAD1959" s="101"/>
      <c r="SAE1959" s="101"/>
      <c r="SAF1959" s="101"/>
      <c r="SAG1959" s="101"/>
      <c r="SAH1959" s="101"/>
      <c r="SAI1959" s="101"/>
      <c r="SAJ1959" s="101"/>
      <c r="SAK1959" s="101"/>
      <c r="SAL1959" s="101"/>
      <c r="SAM1959" s="101"/>
      <c r="SAN1959" s="101"/>
      <c r="SAO1959" s="101"/>
      <c r="SAP1959" s="101"/>
      <c r="SAQ1959" s="101"/>
      <c r="SAR1959" s="101"/>
      <c r="SAS1959" s="101"/>
      <c r="SAT1959" s="101"/>
      <c r="SAU1959" s="101"/>
      <c r="SAV1959" s="101"/>
      <c r="SAW1959" s="101"/>
      <c r="SAX1959" s="101"/>
      <c r="SAY1959" s="101"/>
      <c r="SAZ1959" s="101"/>
      <c r="SBA1959" s="101"/>
      <c r="SBB1959" s="101"/>
      <c r="SBC1959" s="101"/>
      <c r="SBD1959" s="101"/>
      <c r="SBE1959" s="101"/>
      <c r="SBF1959" s="101"/>
      <c r="SBG1959" s="101"/>
      <c r="SBH1959" s="101"/>
      <c r="SBI1959" s="101"/>
      <c r="SBJ1959" s="101"/>
      <c r="SBK1959" s="101"/>
      <c r="SBL1959" s="101"/>
      <c r="SBM1959" s="101"/>
      <c r="SBN1959" s="101"/>
      <c r="SBO1959" s="101"/>
      <c r="SBP1959" s="101"/>
      <c r="SBQ1959" s="101"/>
      <c r="SBR1959" s="101"/>
      <c r="SBS1959" s="101"/>
      <c r="SBT1959" s="101"/>
      <c r="SBU1959" s="101"/>
      <c r="SBV1959" s="101"/>
      <c r="SBW1959" s="101"/>
      <c r="SBX1959" s="101"/>
      <c r="SBY1959" s="101"/>
      <c r="SBZ1959" s="101"/>
      <c r="SCA1959" s="101"/>
      <c r="SCB1959" s="101"/>
      <c r="SCC1959" s="101"/>
      <c r="SCD1959" s="101"/>
      <c r="SCE1959" s="101"/>
      <c r="SCF1959" s="101"/>
      <c r="SCG1959" s="101"/>
      <c r="SCH1959" s="101"/>
      <c r="SCI1959" s="101"/>
      <c r="SCJ1959" s="101"/>
      <c r="SCK1959" s="101"/>
      <c r="SCL1959" s="101"/>
      <c r="SCM1959" s="101"/>
      <c r="SCN1959" s="101"/>
      <c r="SCO1959" s="101"/>
      <c r="SCP1959" s="101"/>
      <c r="SCQ1959" s="101"/>
      <c r="SCR1959" s="101"/>
      <c r="SCS1959" s="101"/>
      <c r="SCT1959" s="101"/>
      <c r="SCU1959" s="101"/>
      <c r="SCV1959" s="101"/>
      <c r="SCW1959" s="101"/>
      <c r="SCX1959" s="101"/>
      <c r="SCY1959" s="101"/>
      <c r="SCZ1959" s="101"/>
      <c r="SDA1959" s="101"/>
      <c r="SDB1959" s="101"/>
      <c r="SDC1959" s="101"/>
      <c r="SDD1959" s="101"/>
      <c r="SDE1959" s="101"/>
      <c r="SDF1959" s="101"/>
      <c r="SDG1959" s="101"/>
      <c r="SDH1959" s="101"/>
      <c r="SDI1959" s="101"/>
      <c r="SDJ1959" s="101"/>
      <c r="SDK1959" s="101"/>
      <c r="SDL1959" s="101"/>
      <c r="SDM1959" s="101"/>
      <c r="SDN1959" s="101"/>
      <c r="SDO1959" s="101"/>
      <c r="SDP1959" s="101"/>
      <c r="SDQ1959" s="101"/>
      <c r="SDR1959" s="101"/>
      <c r="SDS1959" s="101"/>
      <c r="SDT1959" s="101"/>
      <c r="SDU1959" s="101"/>
      <c r="SDV1959" s="101"/>
      <c r="SDW1959" s="101"/>
      <c r="SDX1959" s="101"/>
      <c r="SDY1959" s="101"/>
      <c r="SDZ1959" s="101"/>
      <c r="SEA1959" s="101"/>
      <c r="SEB1959" s="101"/>
      <c r="SEC1959" s="101"/>
      <c r="SED1959" s="101"/>
      <c r="SEE1959" s="101"/>
      <c r="SEF1959" s="101"/>
      <c r="SEG1959" s="101"/>
      <c r="SEH1959" s="101"/>
      <c r="SEI1959" s="101"/>
      <c r="SEJ1959" s="101"/>
      <c r="SEK1959" s="101"/>
      <c r="SEL1959" s="101"/>
      <c r="SEM1959" s="101"/>
      <c r="SEN1959" s="101"/>
      <c r="SEO1959" s="101"/>
      <c r="SEP1959" s="101"/>
      <c r="SEQ1959" s="101"/>
      <c r="SER1959" s="101"/>
      <c r="SES1959" s="101"/>
      <c r="SET1959" s="101"/>
      <c r="SEU1959" s="101"/>
      <c r="SEV1959" s="101"/>
      <c r="SEW1959" s="101"/>
      <c r="SEX1959" s="101"/>
      <c r="SEY1959" s="101"/>
      <c r="SEZ1959" s="101"/>
      <c r="SFA1959" s="101"/>
      <c r="SFB1959" s="101"/>
      <c r="SFC1959" s="101"/>
      <c r="SFD1959" s="101"/>
      <c r="SFE1959" s="101"/>
      <c r="SFF1959" s="101"/>
      <c r="SFG1959" s="101"/>
      <c r="SFH1959" s="101"/>
      <c r="SFI1959" s="101"/>
      <c r="SFJ1959" s="101"/>
      <c r="SFK1959" s="101"/>
      <c r="SFL1959" s="101"/>
      <c r="SFM1959" s="101"/>
      <c r="SFN1959" s="101"/>
      <c r="SFO1959" s="101"/>
      <c r="SFP1959" s="101"/>
      <c r="SFQ1959" s="101"/>
      <c r="SFR1959" s="101"/>
      <c r="SFS1959" s="101"/>
      <c r="SFT1959" s="101"/>
      <c r="SFU1959" s="101"/>
      <c r="SFV1959" s="101"/>
      <c r="SFW1959" s="101"/>
      <c r="SFX1959" s="101"/>
      <c r="SFY1959" s="101"/>
      <c r="SFZ1959" s="101"/>
      <c r="SGA1959" s="101"/>
      <c r="SGB1959" s="101"/>
      <c r="SGC1959" s="101"/>
      <c r="SGD1959" s="101"/>
      <c r="SGE1959" s="101"/>
      <c r="SGF1959" s="101"/>
      <c r="SGG1959" s="101"/>
      <c r="SGH1959" s="101"/>
      <c r="SGI1959" s="101"/>
      <c r="SGJ1959" s="101"/>
      <c r="SGK1959" s="101"/>
      <c r="SGL1959" s="101"/>
      <c r="SGM1959" s="101"/>
      <c r="SGN1959" s="101"/>
      <c r="SGO1959" s="101"/>
      <c r="SGP1959" s="101"/>
      <c r="SGQ1959" s="101"/>
      <c r="SGR1959" s="101"/>
      <c r="SGS1959" s="101"/>
      <c r="SGT1959" s="101"/>
      <c r="SGU1959" s="101"/>
      <c r="SGV1959" s="101"/>
      <c r="SGW1959" s="101"/>
      <c r="SGX1959" s="101"/>
      <c r="SGY1959" s="101"/>
      <c r="SGZ1959" s="101"/>
      <c r="SHA1959" s="101"/>
      <c r="SHB1959" s="101"/>
      <c r="SHC1959" s="101"/>
      <c r="SHD1959" s="101"/>
      <c r="SHE1959" s="101"/>
      <c r="SHF1959" s="101"/>
      <c r="SHG1959" s="101"/>
      <c r="SHH1959" s="101"/>
      <c r="SHI1959" s="101"/>
      <c r="SHJ1959" s="101"/>
      <c r="SHK1959" s="101"/>
      <c r="SHL1959" s="101"/>
      <c r="SHM1959" s="101"/>
      <c r="SHN1959" s="101"/>
      <c r="SHO1959" s="101"/>
      <c r="SHP1959" s="101"/>
      <c r="SHQ1959" s="101"/>
      <c r="SHR1959" s="101"/>
      <c r="SHS1959" s="101"/>
      <c r="SHT1959" s="101"/>
      <c r="SHU1959" s="101"/>
      <c r="SHV1959" s="101"/>
      <c r="SHW1959" s="101"/>
      <c r="SHX1959" s="101"/>
      <c r="SHY1959" s="101"/>
      <c r="SHZ1959" s="101"/>
      <c r="SIA1959" s="101"/>
      <c r="SIB1959" s="101"/>
      <c r="SIC1959" s="101"/>
      <c r="SID1959" s="101"/>
      <c r="SIE1959" s="101"/>
      <c r="SIF1959" s="101"/>
      <c r="SIG1959" s="101"/>
      <c r="SIH1959" s="101"/>
      <c r="SII1959" s="101"/>
      <c r="SIJ1959" s="101"/>
      <c r="SIK1959" s="101"/>
      <c r="SIL1959" s="101"/>
      <c r="SIM1959" s="101"/>
      <c r="SIN1959" s="101"/>
      <c r="SIO1959" s="101"/>
      <c r="SIP1959" s="101"/>
      <c r="SIQ1959" s="101"/>
      <c r="SIR1959" s="101"/>
      <c r="SIS1959" s="101"/>
      <c r="SIT1959" s="101"/>
      <c r="SIU1959" s="101"/>
      <c r="SIV1959" s="101"/>
      <c r="SIW1959" s="101"/>
      <c r="SIX1959" s="101"/>
      <c r="SIY1959" s="101"/>
      <c r="SIZ1959" s="101"/>
      <c r="SJA1959" s="101"/>
      <c r="SJB1959" s="101"/>
      <c r="SJC1959" s="101"/>
      <c r="SJD1959" s="101"/>
      <c r="SJE1959" s="101"/>
      <c r="SJF1959" s="101"/>
      <c r="SJG1959" s="101"/>
      <c r="SJH1959" s="101"/>
      <c r="SJI1959" s="101"/>
      <c r="SJJ1959" s="101"/>
      <c r="SJK1959" s="101"/>
      <c r="SJL1959" s="101"/>
      <c r="SJM1959" s="101"/>
      <c r="SJN1959" s="101"/>
      <c r="SJO1959" s="101"/>
      <c r="SJP1959" s="101"/>
      <c r="SJQ1959" s="101"/>
      <c r="SJR1959" s="101"/>
      <c r="SJS1959" s="101"/>
      <c r="SJT1959" s="101"/>
      <c r="SJU1959" s="101"/>
      <c r="SJV1959" s="101"/>
      <c r="SJW1959" s="101"/>
      <c r="SJX1959" s="101"/>
      <c r="SJY1959" s="101"/>
      <c r="SJZ1959" s="101"/>
      <c r="SKA1959" s="101"/>
      <c r="SKB1959" s="101"/>
      <c r="SKC1959" s="101"/>
      <c r="SKD1959" s="101"/>
      <c r="SKE1959" s="101"/>
      <c r="SKF1959" s="101"/>
      <c r="SKG1959" s="101"/>
      <c r="SKH1959" s="101"/>
      <c r="SKI1959" s="101"/>
      <c r="SKJ1959" s="101"/>
      <c r="SKK1959" s="101"/>
      <c r="SKL1959" s="101"/>
      <c r="SKM1959" s="101"/>
      <c r="SKN1959" s="101"/>
      <c r="SKO1959" s="101"/>
      <c r="SKP1959" s="101"/>
      <c r="SKQ1959" s="101"/>
      <c r="SKR1959" s="101"/>
      <c r="SKS1959" s="101"/>
      <c r="SKT1959" s="101"/>
      <c r="SKU1959" s="101"/>
      <c r="SKV1959" s="101"/>
      <c r="SKW1959" s="101"/>
      <c r="SKX1959" s="101"/>
      <c r="SKY1959" s="101"/>
      <c r="SKZ1959" s="101"/>
      <c r="SLA1959" s="101"/>
      <c r="SLB1959" s="101"/>
      <c r="SLC1959" s="101"/>
      <c r="SLD1959" s="101"/>
      <c r="SLE1959" s="101"/>
      <c r="SLF1959" s="101"/>
      <c r="SLG1959" s="101"/>
      <c r="SLH1959" s="101"/>
      <c r="SLI1959" s="101"/>
      <c r="SLJ1959" s="101"/>
      <c r="SLK1959" s="101"/>
      <c r="SLL1959" s="101"/>
      <c r="SLM1959" s="101"/>
      <c r="SLN1959" s="101"/>
      <c r="SLO1959" s="101"/>
      <c r="SLP1959" s="101"/>
      <c r="SLQ1959" s="101"/>
      <c r="SLR1959" s="101"/>
      <c r="SLS1959" s="101"/>
      <c r="SLT1959" s="101"/>
      <c r="SLU1959" s="101"/>
      <c r="SLV1959" s="101"/>
      <c r="SLW1959" s="101"/>
      <c r="SLX1959" s="101"/>
      <c r="SLY1959" s="101"/>
      <c r="SLZ1959" s="101"/>
      <c r="SMA1959" s="101"/>
      <c r="SMB1959" s="101"/>
      <c r="SMC1959" s="101"/>
      <c r="SMD1959" s="101"/>
      <c r="SME1959" s="101"/>
      <c r="SMF1959" s="101"/>
      <c r="SMG1959" s="101"/>
      <c r="SMH1959" s="101"/>
      <c r="SMI1959" s="101"/>
      <c r="SMJ1959" s="101"/>
      <c r="SMK1959" s="101"/>
      <c r="SML1959" s="101"/>
      <c r="SMM1959" s="101"/>
      <c r="SMN1959" s="101"/>
      <c r="SMO1959" s="101"/>
      <c r="SMP1959" s="101"/>
      <c r="SMQ1959" s="101"/>
      <c r="SMR1959" s="101"/>
      <c r="SMS1959" s="101"/>
      <c r="SMT1959" s="101"/>
      <c r="SMU1959" s="101"/>
      <c r="SMV1959" s="101"/>
      <c r="SMW1959" s="101"/>
      <c r="SMX1959" s="101"/>
      <c r="SMY1959" s="101"/>
      <c r="SMZ1959" s="101"/>
      <c r="SNA1959" s="101"/>
      <c r="SNB1959" s="101"/>
      <c r="SNC1959" s="101"/>
      <c r="SND1959" s="101"/>
      <c r="SNE1959" s="101"/>
      <c r="SNF1959" s="101"/>
      <c r="SNG1959" s="101"/>
      <c r="SNH1959" s="101"/>
      <c r="SNI1959" s="101"/>
      <c r="SNJ1959" s="101"/>
      <c r="SNK1959" s="101"/>
      <c r="SNL1959" s="101"/>
      <c r="SNM1959" s="101"/>
      <c r="SNN1959" s="101"/>
      <c r="SNO1959" s="101"/>
      <c r="SNP1959" s="101"/>
      <c r="SNQ1959" s="101"/>
      <c r="SNR1959" s="101"/>
      <c r="SNS1959" s="101"/>
      <c r="SNT1959" s="101"/>
      <c r="SNU1959" s="101"/>
      <c r="SNV1959" s="101"/>
      <c r="SNW1959" s="101"/>
      <c r="SNX1959" s="101"/>
      <c r="SNY1959" s="101"/>
      <c r="SNZ1959" s="101"/>
      <c r="SOA1959" s="101"/>
      <c r="SOB1959" s="101"/>
      <c r="SOC1959" s="101"/>
      <c r="SOD1959" s="101"/>
      <c r="SOE1959" s="101"/>
      <c r="SOF1959" s="101"/>
      <c r="SOG1959" s="101"/>
      <c r="SOH1959" s="101"/>
      <c r="SOI1959" s="101"/>
      <c r="SOJ1959" s="101"/>
      <c r="SOK1959" s="101"/>
      <c r="SOL1959" s="101"/>
      <c r="SOM1959" s="101"/>
      <c r="SON1959" s="101"/>
      <c r="SOO1959" s="101"/>
      <c r="SOP1959" s="101"/>
      <c r="SOQ1959" s="101"/>
      <c r="SOR1959" s="101"/>
      <c r="SOS1959" s="101"/>
      <c r="SOT1959" s="101"/>
      <c r="SOU1959" s="101"/>
      <c r="SOV1959" s="101"/>
      <c r="SOW1959" s="101"/>
      <c r="SOX1959" s="101"/>
      <c r="SOY1959" s="101"/>
      <c r="SOZ1959" s="101"/>
      <c r="SPA1959" s="101"/>
      <c r="SPB1959" s="101"/>
      <c r="SPC1959" s="101"/>
      <c r="SPD1959" s="101"/>
      <c r="SPE1959" s="101"/>
      <c r="SPF1959" s="101"/>
      <c r="SPG1959" s="101"/>
      <c r="SPH1959" s="101"/>
      <c r="SPI1959" s="101"/>
      <c r="SPJ1959" s="101"/>
      <c r="SPK1959" s="101"/>
      <c r="SPL1959" s="101"/>
      <c r="SPM1959" s="101"/>
      <c r="SPN1959" s="101"/>
      <c r="SPO1959" s="101"/>
      <c r="SPP1959" s="101"/>
      <c r="SPQ1959" s="101"/>
      <c r="SPR1959" s="101"/>
      <c r="SPS1959" s="101"/>
      <c r="SPT1959" s="101"/>
      <c r="SPU1959" s="101"/>
      <c r="SPV1959" s="101"/>
      <c r="SPW1959" s="101"/>
      <c r="SPX1959" s="101"/>
      <c r="SPY1959" s="101"/>
      <c r="SPZ1959" s="101"/>
      <c r="SQA1959" s="101"/>
      <c r="SQB1959" s="101"/>
      <c r="SQC1959" s="101"/>
      <c r="SQD1959" s="101"/>
      <c r="SQE1959" s="101"/>
      <c r="SQF1959" s="101"/>
      <c r="SQG1959" s="101"/>
      <c r="SQH1959" s="101"/>
      <c r="SQI1959" s="101"/>
      <c r="SQJ1959" s="101"/>
      <c r="SQK1959" s="101"/>
      <c r="SQL1959" s="101"/>
      <c r="SQM1959" s="101"/>
      <c r="SQN1959" s="101"/>
      <c r="SQO1959" s="101"/>
      <c r="SQP1959" s="101"/>
      <c r="SQQ1959" s="101"/>
      <c r="SQR1959" s="101"/>
      <c r="SQS1959" s="101"/>
      <c r="SQT1959" s="101"/>
      <c r="SQU1959" s="101"/>
      <c r="SQV1959" s="101"/>
      <c r="SQW1959" s="101"/>
      <c r="SQX1959" s="101"/>
      <c r="SQY1959" s="101"/>
      <c r="SQZ1959" s="101"/>
      <c r="SRA1959" s="101"/>
      <c r="SRB1959" s="101"/>
      <c r="SRC1959" s="101"/>
      <c r="SRD1959" s="101"/>
      <c r="SRE1959" s="101"/>
      <c r="SRF1959" s="101"/>
      <c r="SRG1959" s="101"/>
      <c r="SRH1959" s="101"/>
      <c r="SRI1959" s="101"/>
      <c r="SRJ1959" s="101"/>
      <c r="SRK1959" s="101"/>
      <c r="SRL1959" s="101"/>
      <c r="SRM1959" s="101"/>
      <c r="SRN1959" s="101"/>
      <c r="SRO1959" s="101"/>
      <c r="SRP1959" s="101"/>
      <c r="SRQ1959" s="101"/>
      <c r="SRR1959" s="101"/>
      <c r="SRS1959" s="101"/>
      <c r="SRT1959" s="101"/>
      <c r="SRU1959" s="101"/>
      <c r="SRV1959" s="101"/>
      <c r="SRW1959" s="101"/>
      <c r="SRX1959" s="101"/>
      <c r="SRY1959" s="101"/>
      <c r="SRZ1959" s="101"/>
      <c r="SSA1959" s="101"/>
      <c r="SSB1959" s="101"/>
      <c r="SSC1959" s="101"/>
      <c r="SSD1959" s="101"/>
      <c r="SSE1959" s="101"/>
      <c r="SSF1959" s="101"/>
      <c r="SSG1959" s="101"/>
      <c r="SSH1959" s="101"/>
      <c r="SSI1959" s="101"/>
      <c r="SSJ1959" s="101"/>
      <c r="SSK1959" s="101"/>
      <c r="SSL1959" s="101"/>
      <c r="SSM1959" s="101"/>
      <c r="SSN1959" s="101"/>
      <c r="SSO1959" s="101"/>
      <c r="SSP1959" s="101"/>
      <c r="SSQ1959" s="101"/>
      <c r="SSR1959" s="101"/>
      <c r="SSS1959" s="101"/>
      <c r="SST1959" s="101"/>
      <c r="SSU1959" s="101"/>
      <c r="SSV1959" s="101"/>
      <c r="SSW1959" s="101"/>
      <c r="SSX1959" s="101"/>
      <c r="SSY1959" s="101"/>
      <c r="SSZ1959" s="101"/>
      <c r="STA1959" s="101"/>
      <c r="STB1959" s="101"/>
      <c r="STC1959" s="101"/>
      <c r="STD1959" s="101"/>
      <c r="STE1959" s="101"/>
      <c r="STF1959" s="101"/>
      <c r="STG1959" s="101"/>
      <c r="STH1959" s="101"/>
      <c r="STI1959" s="101"/>
      <c r="STJ1959" s="101"/>
      <c r="STK1959" s="101"/>
      <c r="STL1959" s="101"/>
      <c r="STM1959" s="101"/>
      <c r="STN1959" s="101"/>
      <c r="STO1959" s="101"/>
      <c r="STP1959" s="101"/>
      <c r="STQ1959" s="101"/>
      <c r="STR1959" s="101"/>
      <c r="STS1959" s="101"/>
      <c r="STT1959" s="101"/>
      <c r="STU1959" s="101"/>
      <c r="STV1959" s="101"/>
      <c r="STW1959" s="101"/>
      <c r="STX1959" s="101"/>
      <c r="STY1959" s="101"/>
      <c r="STZ1959" s="101"/>
      <c r="SUA1959" s="101"/>
      <c r="SUB1959" s="101"/>
      <c r="SUC1959" s="101"/>
      <c r="SUD1959" s="101"/>
      <c r="SUE1959" s="101"/>
      <c r="SUF1959" s="101"/>
      <c r="SUG1959" s="101"/>
      <c r="SUH1959" s="101"/>
      <c r="SUI1959" s="101"/>
      <c r="SUJ1959" s="101"/>
      <c r="SUK1959" s="101"/>
      <c r="SUL1959" s="101"/>
      <c r="SUM1959" s="101"/>
      <c r="SUN1959" s="101"/>
      <c r="SUO1959" s="101"/>
      <c r="SUP1959" s="101"/>
      <c r="SUQ1959" s="101"/>
      <c r="SUR1959" s="101"/>
      <c r="SUS1959" s="101"/>
      <c r="SUT1959" s="101"/>
      <c r="SUU1959" s="101"/>
      <c r="SUV1959" s="101"/>
      <c r="SUW1959" s="101"/>
      <c r="SUX1959" s="101"/>
      <c r="SUY1959" s="101"/>
      <c r="SUZ1959" s="101"/>
      <c r="SVA1959" s="101"/>
      <c r="SVB1959" s="101"/>
      <c r="SVC1959" s="101"/>
      <c r="SVD1959" s="101"/>
      <c r="SVE1959" s="101"/>
      <c r="SVF1959" s="101"/>
      <c r="SVG1959" s="101"/>
      <c r="SVH1959" s="101"/>
      <c r="SVI1959" s="101"/>
      <c r="SVJ1959" s="101"/>
      <c r="SVK1959" s="101"/>
      <c r="SVL1959" s="101"/>
      <c r="SVM1959" s="101"/>
      <c r="SVN1959" s="101"/>
      <c r="SVO1959" s="101"/>
      <c r="SVP1959" s="101"/>
      <c r="SVQ1959" s="101"/>
      <c r="SVR1959" s="101"/>
      <c r="SVS1959" s="101"/>
      <c r="SVT1959" s="101"/>
      <c r="SVU1959" s="101"/>
      <c r="SVV1959" s="101"/>
      <c r="SVW1959" s="101"/>
      <c r="SVX1959" s="101"/>
      <c r="SVY1959" s="101"/>
      <c r="SVZ1959" s="101"/>
      <c r="SWA1959" s="101"/>
      <c r="SWB1959" s="101"/>
      <c r="SWC1959" s="101"/>
      <c r="SWD1959" s="101"/>
      <c r="SWE1959" s="101"/>
      <c r="SWF1959" s="101"/>
      <c r="SWG1959" s="101"/>
      <c r="SWH1959" s="101"/>
      <c r="SWI1959" s="101"/>
      <c r="SWJ1959" s="101"/>
      <c r="SWK1959" s="101"/>
      <c r="SWL1959" s="101"/>
      <c r="SWM1959" s="101"/>
      <c r="SWN1959" s="101"/>
      <c r="SWO1959" s="101"/>
      <c r="SWP1959" s="101"/>
      <c r="SWQ1959" s="101"/>
      <c r="SWR1959" s="101"/>
      <c r="SWS1959" s="101"/>
      <c r="SWT1959" s="101"/>
      <c r="SWU1959" s="101"/>
      <c r="SWV1959" s="101"/>
      <c r="SWW1959" s="101"/>
      <c r="SWX1959" s="101"/>
      <c r="SWY1959" s="101"/>
      <c r="SWZ1959" s="101"/>
      <c r="SXA1959" s="101"/>
      <c r="SXB1959" s="101"/>
      <c r="SXC1959" s="101"/>
      <c r="SXD1959" s="101"/>
      <c r="SXE1959" s="101"/>
      <c r="SXF1959" s="101"/>
      <c r="SXG1959" s="101"/>
      <c r="SXH1959" s="101"/>
      <c r="SXI1959" s="101"/>
      <c r="SXJ1959" s="101"/>
      <c r="SXK1959" s="101"/>
      <c r="SXL1959" s="101"/>
      <c r="SXM1959" s="101"/>
      <c r="SXN1959" s="101"/>
      <c r="SXO1959" s="101"/>
      <c r="SXP1959" s="101"/>
      <c r="SXQ1959" s="101"/>
      <c r="SXR1959" s="101"/>
      <c r="SXS1959" s="101"/>
      <c r="SXT1959" s="101"/>
      <c r="SXU1959" s="101"/>
      <c r="SXV1959" s="101"/>
      <c r="SXW1959" s="101"/>
      <c r="SXX1959" s="101"/>
      <c r="SXY1959" s="101"/>
      <c r="SXZ1959" s="101"/>
      <c r="SYA1959" s="101"/>
      <c r="SYB1959" s="101"/>
      <c r="SYC1959" s="101"/>
      <c r="SYD1959" s="101"/>
      <c r="SYE1959" s="101"/>
      <c r="SYF1959" s="101"/>
      <c r="SYG1959" s="101"/>
      <c r="SYH1959" s="101"/>
      <c r="SYI1959" s="101"/>
      <c r="SYJ1959" s="101"/>
      <c r="SYK1959" s="101"/>
      <c r="SYL1959" s="101"/>
      <c r="SYM1959" s="101"/>
      <c r="SYN1959" s="101"/>
      <c r="SYO1959" s="101"/>
      <c r="SYP1959" s="101"/>
      <c r="SYQ1959" s="101"/>
      <c r="SYR1959" s="101"/>
      <c r="SYS1959" s="101"/>
      <c r="SYT1959" s="101"/>
      <c r="SYU1959" s="101"/>
      <c r="SYV1959" s="101"/>
      <c r="SYW1959" s="101"/>
      <c r="SYX1959" s="101"/>
      <c r="SYY1959" s="101"/>
      <c r="SYZ1959" s="101"/>
      <c r="SZA1959" s="101"/>
      <c r="SZB1959" s="101"/>
      <c r="SZC1959" s="101"/>
      <c r="SZD1959" s="101"/>
      <c r="SZE1959" s="101"/>
      <c r="SZF1959" s="101"/>
      <c r="SZG1959" s="101"/>
      <c r="SZH1959" s="101"/>
      <c r="SZI1959" s="101"/>
      <c r="SZJ1959" s="101"/>
      <c r="SZK1959" s="101"/>
      <c r="SZL1959" s="101"/>
      <c r="SZM1959" s="101"/>
      <c r="SZN1959" s="101"/>
      <c r="SZO1959" s="101"/>
      <c r="SZP1959" s="101"/>
      <c r="SZQ1959" s="101"/>
      <c r="SZR1959" s="101"/>
      <c r="SZS1959" s="101"/>
      <c r="SZT1959" s="101"/>
      <c r="SZU1959" s="101"/>
      <c r="SZV1959" s="101"/>
      <c r="SZW1959" s="101"/>
      <c r="SZX1959" s="101"/>
      <c r="SZY1959" s="101"/>
      <c r="SZZ1959" s="101"/>
      <c r="TAA1959" s="101"/>
      <c r="TAB1959" s="101"/>
      <c r="TAC1959" s="101"/>
      <c r="TAD1959" s="101"/>
      <c r="TAE1959" s="101"/>
      <c r="TAF1959" s="101"/>
      <c r="TAG1959" s="101"/>
      <c r="TAH1959" s="101"/>
      <c r="TAI1959" s="101"/>
      <c r="TAJ1959" s="101"/>
      <c r="TAK1959" s="101"/>
      <c r="TAL1959" s="101"/>
      <c r="TAM1959" s="101"/>
      <c r="TAN1959" s="101"/>
      <c r="TAO1959" s="101"/>
      <c r="TAP1959" s="101"/>
      <c r="TAQ1959" s="101"/>
      <c r="TAR1959" s="101"/>
      <c r="TAS1959" s="101"/>
      <c r="TAT1959" s="101"/>
      <c r="TAU1959" s="101"/>
      <c r="TAV1959" s="101"/>
      <c r="TAW1959" s="101"/>
      <c r="TAX1959" s="101"/>
      <c r="TAY1959" s="101"/>
      <c r="TAZ1959" s="101"/>
      <c r="TBA1959" s="101"/>
      <c r="TBB1959" s="101"/>
      <c r="TBC1959" s="101"/>
      <c r="TBD1959" s="101"/>
      <c r="TBE1959" s="101"/>
      <c r="TBF1959" s="101"/>
      <c r="TBG1959" s="101"/>
      <c r="TBH1959" s="101"/>
      <c r="TBI1959" s="101"/>
      <c r="TBJ1959" s="101"/>
      <c r="TBK1959" s="101"/>
      <c r="TBL1959" s="101"/>
      <c r="TBM1959" s="101"/>
      <c r="TBN1959" s="101"/>
      <c r="TBO1959" s="101"/>
      <c r="TBP1959" s="101"/>
      <c r="TBQ1959" s="101"/>
      <c r="TBR1959" s="101"/>
      <c r="TBS1959" s="101"/>
      <c r="TBT1959" s="101"/>
      <c r="TBU1959" s="101"/>
      <c r="TBV1959" s="101"/>
      <c r="TBW1959" s="101"/>
      <c r="TBX1959" s="101"/>
      <c r="TBY1959" s="101"/>
      <c r="TBZ1959" s="101"/>
      <c r="TCA1959" s="101"/>
      <c r="TCB1959" s="101"/>
      <c r="TCC1959" s="101"/>
      <c r="TCD1959" s="101"/>
      <c r="TCE1959" s="101"/>
      <c r="TCF1959" s="101"/>
      <c r="TCG1959" s="101"/>
      <c r="TCH1959" s="101"/>
      <c r="TCI1959" s="101"/>
      <c r="TCJ1959" s="101"/>
      <c r="TCK1959" s="101"/>
      <c r="TCL1959" s="101"/>
      <c r="TCM1959" s="101"/>
      <c r="TCN1959" s="101"/>
      <c r="TCO1959" s="101"/>
      <c r="TCP1959" s="101"/>
      <c r="TCQ1959" s="101"/>
      <c r="TCR1959" s="101"/>
      <c r="TCS1959" s="101"/>
      <c r="TCT1959" s="101"/>
      <c r="TCU1959" s="101"/>
      <c r="TCV1959" s="101"/>
      <c r="TCW1959" s="101"/>
      <c r="TCX1959" s="101"/>
      <c r="TCY1959" s="101"/>
      <c r="TCZ1959" s="101"/>
      <c r="TDA1959" s="101"/>
      <c r="TDB1959" s="101"/>
      <c r="TDC1959" s="101"/>
      <c r="TDD1959" s="101"/>
      <c r="TDE1959" s="101"/>
      <c r="TDF1959" s="101"/>
      <c r="TDG1959" s="101"/>
      <c r="TDH1959" s="101"/>
      <c r="TDI1959" s="101"/>
      <c r="TDJ1959" s="101"/>
      <c r="TDK1959" s="101"/>
      <c r="TDL1959" s="101"/>
      <c r="TDM1959" s="101"/>
      <c r="TDN1959" s="101"/>
      <c r="TDO1959" s="101"/>
      <c r="TDP1959" s="101"/>
      <c r="TDQ1959" s="101"/>
      <c r="TDR1959" s="101"/>
      <c r="TDS1959" s="101"/>
      <c r="TDT1959" s="101"/>
      <c r="TDU1959" s="101"/>
      <c r="TDV1959" s="101"/>
      <c r="TDW1959" s="101"/>
      <c r="TDX1959" s="101"/>
      <c r="TDY1959" s="101"/>
      <c r="TDZ1959" s="101"/>
      <c r="TEA1959" s="101"/>
      <c r="TEB1959" s="101"/>
      <c r="TEC1959" s="101"/>
      <c r="TED1959" s="101"/>
      <c r="TEE1959" s="101"/>
      <c r="TEF1959" s="101"/>
      <c r="TEG1959" s="101"/>
      <c r="TEH1959" s="101"/>
      <c r="TEI1959" s="101"/>
      <c r="TEJ1959" s="101"/>
      <c r="TEK1959" s="101"/>
      <c r="TEL1959" s="101"/>
      <c r="TEM1959" s="101"/>
      <c r="TEN1959" s="101"/>
      <c r="TEO1959" s="101"/>
      <c r="TEP1959" s="101"/>
      <c r="TEQ1959" s="101"/>
      <c r="TER1959" s="101"/>
      <c r="TES1959" s="101"/>
      <c r="TET1959" s="101"/>
      <c r="TEU1959" s="101"/>
      <c r="TEV1959" s="101"/>
      <c r="TEW1959" s="101"/>
      <c r="TEX1959" s="101"/>
      <c r="TEY1959" s="101"/>
      <c r="TEZ1959" s="101"/>
      <c r="TFA1959" s="101"/>
      <c r="TFB1959" s="101"/>
      <c r="TFC1959" s="101"/>
      <c r="TFD1959" s="101"/>
      <c r="TFE1959" s="101"/>
      <c r="TFF1959" s="101"/>
      <c r="TFG1959" s="101"/>
      <c r="TFH1959" s="101"/>
      <c r="TFI1959" s="101"/>
      <c r="TFJ1959" s="101"/>
      <c r="TFK1959" s="101"/>
      <c r="TFL1959" s="101"/>
      <c r="TFM1959" s="101"/>
      <c r="TFN1959" s="101"/>
      <c r="TFO1959" s="101"/>
      <c r="TFP1959" s="101"/>
      <c r="TFQ1959" s="101"/>
      <c r="TFR1959" s="101"/>
      <c r="TFS1959" s="101"/>
      <c r="TFT1959" s="101"/>
      <c r="TFU1959" s="101"/>
      <c r="TFV1959" s="101"/>
      <c r="TFW1959" s="101"/>
      <c r="TFX1959" s="101"/>
      <c r="TFY1959" s="101"/>
      <c r="TFZ1959" s="101"/>
      <c r="TGA1959" s="101"/>
      <c r="TGB1959" s="101"/>
      <c r="TGC1959" s="101"/>
      <c r="TGD1959" s="101"/>
      <c r="TGE1959" s="101"/>
      <c r="TGF1959" s="101"/>
      <c r="TGG1959" s="101"/>
      <c r="TGH1959" s="101"/>
      <c r="TGI1959" s="101"/>
      <c r="TGJ1959" s="101"/>
      <c r="TGK1959" s="101"/>
      <c r="TGL1959" s="101"/>
      <c r="TGM1959" s="101"/>
      <c r="TGN1959" s="101"/>
      <c r="TGO1959" s="101"/>
      <c r="TGP1959" s="101"/>
      <c r="TGQ1959" s="101"/>
      <c r="TGR1959" s="101"/>
      <c r="TGS1959" s="101"/>
      <c r="TGT1959" s="101"/>
      <c r="TGU1959" s="101"/>
      <c r="TGV1959" s="101"/>
      <c r="TGW1959" s="101"/>
      <c r="TGX1959" s="101"/>
      <c r="TGY1959" s="101"/>
      <c r="TGZ1959" s="101"/>
      <c r="THA1959" s="101"/>
      <c r="THB1959" s="101"/>
      <c r="THC1959" s="101"/>
      <c r="THD1959" s="101"/>
      <c r="THE1959" s="101"/>
      <c r="THF1959" s="101"/>
      <c r="THG1959" s="101"/>
      <c r="THH1959" s="101"/>
      <c r="THI1959" s="101"/>
      <c r="THJ1959" s="101"/>
      <c r="THK1959" s="101"/>
      <c r="THL1959" s="101"/>
      <c r="THM1959" s="101"/>
      <c r="THN1959" s="101"/>
      <c r="THO1959" s="101"/>
      <c r="THP1959" s="101"/>
      <c r="THQ1959" s="101"/>
      <c r="THR1959" s="101"/>
      <c r="THS1959" s="101"/>
      <c r="THT1959" s="101"/>
      <c r="THU1959" s="101"/>
      <c r="THV1959" s="101"/>
      <c r="THW1959" s="101"/>
      <c r="THX1959" s="101"/>
      <c r="THY1959" s="101"/>
      <c r="THZ1959" s="101"/>
      <c r="TIA1959" s="101"/>
      <c r="TIB1959" s="101"/>
      <c r="TIC1959" s="101"/>
      <c r="TID1959" s="101"/>
      <c r="TIE1959" s="101"/>
      <c r="TIF1959" s="101"/>
      <c r="TIG1959" s="101"/>
      <c r="TIH1959" s="101"/>
      <c r="TII1959" s="101"/>
      <c r="TIJ1959" s="101"/>
      <c r="TIK1959" s="101"/>
      <c r="TIL1959" s="101"/>
      <c r="TIM1959" s="101"/>
      <c r="TIN1959" s="101"/>
      <c r="TIO1959" s="101"/>
      <c r="TIP1959" s="101"/>
      <c r="TIQ1959" s="101"/>
      <c r="TIR1959" s="101"/>
      <c r="TIS1959" s="101"/>
      <c r="TIT1959" s="101"/>
      <c r="TIU1959" s="101"/>
      <c r="TIV1959" s="101"/>
      <c r="TIW1959" s="101"/>
      <c r="TIX1959" s="101"/>
      <c r="TIY1959" s="101"/>
      <c r="TIZ1959" s="101"/>
      <c r="TJA1959" s="101"/>
      <c r="TJB1959" s="101"/>
      <c r="TJC1959" s="101"/>
      <c r="TJD1959" s="101"/>
      <c r="TJE1959" s="101"/>
      <c r="TJF1959" s="101"/>
      <c r="TJG1959" s="101"/>
      <c r="TJH1959" s="101"/>
      <c r="TJI1959" s="101"/>
      <c r="TJJ1959" s="101"/>
      <c r="TJK1959" s="101"/>
      <c r="TJL1959" s="101"/>
      <c r="TJM1959" s="101"/>
      <c r="TJN1959" s="101"/>
      <c r="TJO1959" s="101"/>
      <c r="TJP1959" s="101"/>
      <c r="TJQ1959" s="101"/>
      <c r="TJR1959" s="101"/>
      <c r="TJS1959" s="101"/>
      <c r="TJT1959" s="101"/>
      <c r="TJU1959" s="101"/>
      <c r="TJV1959" s="101"/>
      <c r="TJW1959" s="101"/>
      <c r="TJX1959" s="101"/>
      <c r="TJY1959" s="101"/>
      <c r="TJZ1959" s="101"/>
      <c r="TKA1959" s="101"/>
      <c r="TKB1959" s="101"/>
      <c r="TKC1959" s="101"/>
      <c r="TKD1959" s="101"/>
      <c r="TKE1959" s="101"/>
      <c r="TKF1959" s="101"/>
      <c r="TKG1959" s="101"/>
      <c r="TKH1959" s="101"/>
      <c r="TKI1959" s="101"/>
      <c r="TKJ1959" s="101"/>
      <c r="TKK1959" s="101"/>
      <c r="TKL1959" s="101"/>
      <c r="TKM1959" s="101"/>
      <c r="TKN1959" s="101"/>
      <c r="TKO1959" s="101"/>
      <c r="TKP1959" s="101"/>
      <c r="TKQ1959" s="101"/>
      <c r="TKR1959" s="101"/>
      <c r="TKS1959" s="101"/>
      <c r="TKT1959" s="101"/>
      <c r="TKU1959" s="101"/>
      <c r="TKV1959" s="101"/>
      <c r="TKW1959" s="101"/>
      <c r="TKX1959" s="101"/>
      <c r="TKY1959" s="101"/>
      <c r="TKZ1959" s="101"/>
      <c r="TLA1959" s="101"/>
      <c r="TLB1959" s="101"/>
      <c r="TLC1959" s="101"/>
      <c r="TLD1959" s="101"/>
      <c r="TLE1959" s="101"/>
      <c r="TLF1959" s="101"/>
      <c r="TLG1959" s="101"/>
      <c r="TLH1959" s="101"/>
      <c r="TLI1959" s="101"/>
      <c r="TLJ1959" s="101"/>
      <c r="TLK1959" s="101"/>
      <c r="TLL1959" s="101"/>
      <c r="TLM1959" s="101"/>
      <c r="TLN1959" s="101"/>
      <c r="TLO1959" s="101"/>
      <c r="TLP1959" s="101"/>
      <c r="TLQ1959" s="101"/>
      <c r="TLR1959" s="101"/>
      <c r="TLS1959" s="101"/>
      <c r="TLT1959" s="101"/>
      <c r="TLU1959" s="101"/>
      <c r="TLV1959" s="101"/>
      <c r="TLW1959" s="101"/>
      <c r="TLX1959" s="101"/>
      <c r="TLY1959" s="101"/>
      <c r="TLZ1959" s="101"/>
      <c r="TMA1959" s="101"/>
      <c r="TMB1959" s="101"/>
      <c r="TMC1959" s="101"/>
      <c r="TMD1959" s="101"/>
      <c r="TME1959" s="101"/>
      <c r="TMF1959" s="101"/>
      <c r="TMG1959" s="101"/>
      <c r="TMH1959" s="101"/>
      <c r="TMI1959" s="101"/>
      <c r="TMJ1959" s="101"/>
      <c r="TMK1959" s="101"/>
      <c r="TML1959" s="101"/>
      <c r="TMM1959" s="101"/>
      <c r="TMN1959" s="101"/>
      <c r="TMO1959" s="101"/>
      <c r="TMP1959" s="101"/>
      <c r="TMQ1959" s="101"/>
      <c r="TMR1959" s="101"/>
      <c r="TMS1959" s="101"/>
      <c r="TMT1959" s="101"/>
      <c r="TMU1959" s="101"/>
      <c r="TMV1959" s="101"/>
      <c r="TMW1959" s="101"/>
      <c r="TMX1959" s="101"/>
      <c r="TMY1959" s="101"/>
      <c r="TMZ1959" s="101"/>
      <c r="TNA1959" s="101"/>
      <c r="TNB1959" s="101"/>
      <c r="TNC1959" s="101"/>
      <c r="TND1959" s="101"/>
      <c r="TNE1959" s="101"/>
      <c r="TNF1959" s="101"/>
      <c r="TNG1959" s="101"/>
      <c r="TNH1959" s="101"/>
      <c r="TNI1959" s="101"/>
      <c r="TNJ1959" s="101"/>
      <c r="TNK1959" s="101"/>
      <c r="TNL1959" s="101"/>
      <c r="TNM1959" s="101"/>
      <c r="TNN1959" s="101"/>
      <c r="TNO1959" s="101"/>
      <c r="TNP1959" s="101"/>
      <c r="TNQ1959" s="101"/>
      <c r="TNR1959" s="101"/>
      <c r="TNS1959" s="101"/>
      <c r="TNT1959" s="101"/>
      <c r="TNU1959" s="101"/>
      <c r="TNV1959" s="101"/>
      <c r="TNW1959" s="101"/>
      <c r="TNX1959" s="101"/>
      <c r="TNY1959" s="101"/>
      <c r="TNZ1959" s="101"/>
      <c r="TOA1959" s="101"/>
      <c r="TOB1959" s="101"/>
      <c r="TOC1959" s="101"/>
      <c r="TOD1959" s="101"/>
      <c r="TOE1959" s="101"/>
      <c r="TOF1959" s="101"/>
      <c r="TOG1959" s="101"/>
      <c r="TOH1959" s="101"/>
      <c r="TOI1959" s="101"/>
      <c r="TOJ1959" s="101"/>
      <c r="TOK1959" s="101"/>
      <c r="TOL1959" s="101"/>
      <c r="TOM1959" s="101"/>
      <c r="TON1959" s="101"/>
      <c r="TOO1959" s="101"/>
      <c r="TOP1959" s="101"/>
      <c r="TOQ1959" s="101"/>
      <c r="TOR1959" s="101"/>
      <c r="TOS1959" s="101"/>
      <c r="TOT1959" s="101"/>
      <c r="TOU1959" s="101"/>
      <c r="TOV1959" s="101"/>
      <c r="TOW1959" s="101"/>
      <c r="TOX1959" s="101"/>
      <c r="TOY1959" s="101"/>
      <c r="TOZ1959" s="101"/>
      <c r="TPA1959" s="101"/>
      <c r="TPB1959" s="101"/>
      <c r="TPC1959" s="101"/>
      <c r="TPD1959" s="101"/>
      <c r="TPE1959" s="101"/>
      <c r="TPF1959" s="101"/>
      <c r="TPG1959" s="101"/>
      <c r="TPH1959" s="101"/>
      <c r="TPI1959" s="101"/>
      <c r="TPJ1959" s="101"/>
      <c r="TPK1959" s="101"/>
      <c r="TPL1959" s="101"/>
      <c r="TPM1959" s="101"/>
      <c r="TPN1959" s="101"/>
      <c r="TPO1959" s="101"/>
      <c r="TPP1959" s="101"/>
      <c r="TPQ1959" s="101"/>
      <c r="TPR1959" s="101"/>
      <c r="TPS1959" s="101"/>
      <c r="TPT1959" s="101"/>
      <c r="TPU1959" s="101"/>
      <c r="TPV1959" s="101"/>
      <c r="TPW1959" s="101"/>
      <c r="TPX1959" s="101"/>
      <c r="TPY1959" s="101"/>
      <c r="TPZ1959" s="101"/>
      <c r="TQA1959" s="101"/>
      <c r="TQB1959" s="101"/>
      <c r="TQC1959" s="101"/>
      <c r="TQD1959" s="101"/>
      <c r="TQE1959" s="101"/>
      <c r="TQF1959" s="101"/>
      <c r="TQG1959" s="101"/>
      <c r="TQH1959" s="101"/>
      <c r="TQI1959" s="101"/>
      <c r="TQJ1959" s="101"/>
      <c r="TQK1959" s="101"/>
      <c r="TQL1959" s="101"/>
      <c r="TQM1959" s="101"/>
      <c r="TQN1959" s="101"/>
      <c r="TQO1959" s="101"/>
      <c r="TQP1959" s="101"/>
      <c r="TQQ1959" s="101"/>
      <c r="TQR1959" s="101"/>
      <c r="TQS1959" s="101"/>
      <c r="TQT1959" s="101"/>
      <c r="TQU1959" s="101"/>
      <c r="TQV1959" s="101"/>
      <c r="TQW1959" s="101"/>
      <c r="TQX1959" s="101"/>
      <c r="TQY1959" s="101"/>
      <c r="TQZ1959" s="101"/>
      <c r="TRA1959" s="101"/>
      <c r="TRB1959" s="101"/>
      <c r="TRC1959" s="101"/>
      <c r="TRD1959" s="101"/>
      <c r="TRE1959" s="101"/>
      <c r="TRF1959" s="101"/>
      <c r="TRG1959" s="101"/>
      <c r="TRH1959" s="101"/>
      <c r="TRI1959" s="101"/>
      <c r="TRJ1959" s="101"/>
      <c r="TRK1959" s="101"/>
      <c r="TRL1959" s="101"/>
      <c r="TRM1959" s="101"/>
      <c r="TRN1959" s="101"/>
      <c r="TRO1959" s="101"/>
      <c r="TRP1959" s="101"/>
      <c r="TRQ1959" s="101"/>
      <c r="TRR1959" s="101"/>
      <c r="TRS1959" s="101"/>
      <c r="TRT1959" s="101"/>
      <c r="TRU1959" s="101"/>
      <c r="TRV1959" s="101"/>
      <c r="TRW1959" s="101"/>
      <c r="TRX1959" s="101"/>
      <c r="TRY1959" s="101"/>
      <c r="TRZ1959" s="101"/>
      <c r="TSA1959" s="101"/>
      <c r="TSB1959" s="101"/>
      <c r="TSC1959" s="101"/>
      <c r="TSD1959" s="101"/>
      <c r="TSE1959" s="101"/>
      <c r="TSF1959" s="101"/>
      <c r="TSG1959" s="101"/>
      <c r="TSH1959" s="101"/>
      <c r="TSI1959" s="101"/>
      <c r="TSJ1959" s="101"/>
      <c r="TSK1959" s="101"/>
      <c r="TSL1959" s="101"/>
      <c r="TSM1959" s="101"/>
      <c r="TSN1959" s="101"/>
      <c r="TSO1959" s="101"/>
      <c r="TSP1959" s="101"/>
      <c r="TSQ1959" s="101"/>
      <c r="TSR1959" s="101"/>
      <c r="TSS1959" s="101"/>
      <c r="TST1959" s="101"/>
      <c r="TSU1959" s="101"/>
      <c r="TSV1959" s="101"/>
      <c r="TSW1959" s="101"/>
      <c r="TSX1959" s="101"/>
      <c r="TSY1959" s="101"/>
      <c r="TSZ1959" s="101"/>
      <c r="TTA1959" s="101"/>
      <c r="TTB1959" s="101"/>
      <c r="TTC1959" s="101"/>
      <c r="TTD1959" s="101"/>
      <c r="TTE1959" s="101"/>
      <c r="TTF1959" s="101"/>
      <c r="TTG1959" s="101"/>
      <c r="TTH1959" s="101"/>
      <c r="TTI1959" s="101"/>
      <c r="TTJ1959" s="101"/>
      <c r="TTK1959" s="101"/>
      <c r="TTL1959" s="101"/>
      <c r="TTM1959" s="101"/>
      <c r="TTN1959" s="101"/>
      <c r="TTO1959" s="101"/>
      <c r="TTP1959" s="101"/>
      <c r="TTQ1959" s="101"/>
      <c r="TTR1959" s="101"/>
      <c r="TTS1959" s="101"/>
      <c r="TTT1959" s="101"/>
      <c r="TTU1959" s="101"/>
      <c r="TTV1959" s="101"/>
      <c r="TTW1959" s="101"/>
      <c r="TTX1959" s="101"/>
      <c r="TTY1959" s="101"/>
      <c r="TTZ1959" s="101"/>
      <c r="TUA1959" s="101"/>
      <c r="TUB1959" s="101"/>
      <c r="TUC1959" s="101"/>
      <c r="TUD1959" s="101"/>
      <c r="TUE1959" s="101"/>
      <c r="TUF1959" s="101"/>
      <c r="TUG1959" s="101"/>
      <c r="TUH1959" s="101"/>
      <c r="TUI1959" s="101"/>
      <c r="TUJ1959" s="101"/>
      <c r="TUK1959" s="101"/>
      <c r="TUL1959" s="101"/>
      <c r="TUM1959" s="101"/>
      <c r="TUN1959" s="101"/>
      <c r="TUO1959" s="101"/>
      <c r="TUP1959" s="101"/>
      <c r="TUQ1959" s="101"/>
      <c r="TUR1959" s="101"/>
      <c r="TUS1959" s="101"/>
      <c r="TUT1959" s="101"/>
      <c r="TUU1959" s="101"/>
      <c r="TUV1959" s="101"/>
      <c r="TUW1959" s="101"/>
      <c r="TUX1959" s="101"/>
      <c r="TUY1959" s="101"/>
      <c r="TUZ1959" s="101"/>
      <c r="TVA1959" s="101"/>
      <c r="TVB1959" s="101"/>
      <c r="TVC1959" s="101"/>
      <c r="TVD1959" s="101"/>
      <c r="TVE1959" s="101"/>
      <c r="TVF1959" s="101"/>
      <c r="TVG1959" s="101"/>
      <c r="TVH1959" s="101"/>
      <c r="TVI1959" s="101"/>
      <c r="TVJ1959" s="101"/>
      <c r="TVK1959" s="101"/>
      <c r="TVL1959" s="101"/>
      <c r="TVM1959" s="101"/>
      <c r="TVN1959" s="101"/>
      <c r="TVO1959" s="101"/>
      <c r="TVP1959" s="101"/>
      <c r="TVQ1959" s="101"/>
      <c r="TVR1959" s="101"/>
      <c r="TVS1959" s="101"/>
      <c r="TVT1959" s="101"/>
      <c r="TVU1959" s="101"/>
      <c r="TVV1959" s="101"/>
      <c r="TVW1959" s="101"/>
      <c r="TVX1959" s="101"/>
      <c r="TVY1959" s="101"/>
      <c r="TVZ1959" s="101"/>
      <c r="TWA1959" s="101"/>
      <c r="TWB1959" s="101"/>
      <c r="TWC1959" s="101"/>
      <c r="TWD1959" s="101"/>
      <c r="TWE1959" s="101"/>
      <c r="TWF1959" s="101"/>
      <c r="TWG1959" s="101"/>
      <c r="TWH1959" s="101"/>
      <c r="TWI1959" s="101"/>
      <c r="TWJ1959" s="101"/>
      <c r="TWK1959" s="101"/>
      <c r="TWL1959" s="101"/>
      <c r="TWM1959" s="101"/>
      <c r="TWN1959" s="101"/>
      <c r="TWO1959" s="101"/>
      <c r="TWP1959" s="101"/>
      <c r="TWQ1959" s="101"/>
      <c r="TWR1959" s="101"/>
      <c r="TWS1959" s="101"/>
      <c r="TWT1959" s="101"/>
      <c r="TWU1959" s="101"/>
      <c r="TWV1959" s="101"/>
      <c r="TWW1959" s="101"/>
      <c r="TWX1959" s="101"/>
      <c r="TWY1959" s="101"/>
      <c r="TWZ1959" s="101"/>
      <c r="TXA1959" s="101"/>
      <c r="TXB1959" s="101"/>
      <c r="TXC1959" s="101"/>
      <c r="TXD1959" s="101"/>
      <c r="TXE1959" s="101"/>
      <c r="TXF1959" s="101"/>
      <c r="TXG1959" s="101"/>
      <c r="TXH1959" s="101"/>
      <c r="TXI1959" s="101"/>
      <c r="TXJ1959" s="101"/>
      <c r="TXK1959" s="101"/>
      <c r="TXL1959" s="101"/>
      <c r="TXM1959" s="101"/>
      <c r="TXN1959" s="101"/>
      <c r="TXO1959" s="101"/>
      <c r="TXP1959" s="101"/>
      <c r="TXQ1959" s="101"/>
      <c r="TXR1959" s="101"/>
      <c r="TXS1959" s="101"/>
      <c r="TXT1959" s="101"/>
      <c r="TXU1959" s="101"/>
      <c r="TXV1959" s="101"/>
      <c r="TXW1959" s="101"/>
      <c r="TXX1959" s="101"/>
      <c r="TXY1959" s="101"/>
      <c r="TXZ1959" s="101"/>
      <c r="TYA1959" s="101"/>
      <c r="TYB1959" s="101"/>
      <c r="TYC1959" s="101"/>
      <c r="TYD1959" s="101"/>
      <c r="TYE1959" s="101"/>
      <c r="TYF1959" s="101"/>
      <c r="TYG1959" s="101"/>
      <c r="TYH1959" s="101"/>
      <c r="TYI1959" s="101"/>
      <c r="TYJ1959" s="101"/>
      <c r="TYK1959" s="101"/>
      <c r="TYL1959" s="101"/>
      <c r="TYM1959" s="101"/>
      <c r="TYN1959" s="101"/>
      <c r="TYO1959" s="101"/>
      <c r="TYP1959" s="101"/>
      <c r="TYQ1959" s="101"/>
      <c r="TYR1959" s="101"/>
      <c r="TYS1959" s="101"/>
      <c r="TYT1959" s="101"/>
      <c r="TYU1959" s="101"/>
      <c r="TYV1959" s="101"/>
      <c r="TYW1959" s="101"/>
      <c r="TYX1959" s="101"/>
      <c r="TYY1959" s="101"/>
      <c r="TYZ1959" s="101"/>
      <c r="TZA1959" s="101"/>
      <c r="TZB1959" s="101"/>
      <c r="TZC1959" s="101"/>
      <c r="TZD1959" s="101"/>
      <c r="TZE1959" s="101"/>
      <c r="TZF1959" s="101"/>
      <c r="TZG1959" s="101"/>
      <c r="TZH1959" s="101"/>
      <c r="TZI1959" s="101"/>
      <c r="TZJ1959" s="101"/>
      <c r="TZK1959" s="101"/>
      <c r="TZL1959" s="101"/>
      <c r="TZM1959" s="101"/>
      <c r="TZN1959" s="101"/>
      <c r="TZO1959" s="101"/>
      <c r="TZP1959" s="101"/>
      <c r="TZQ1959" s="101"/>
      <c r="TZR1959" s="101"/>
      <c r="TZS1959" s="101"/>
      <c r="TZT1959" s="101"/>
      <c r="TZU1959" s="101"/>
      <c r="TZV1959" s="101"/>
      <c r="TZW1959" s="101"/>
      <c r="TZX1959" s="101"/>
      <c r="TZY1959" s="101"/>
      <c r="TZZ1959" s="101"/>
      <c r="UAA1959" s="101"/>
      <c r="UAB1959" s="101"/>
      <c r="UAC1959" s="101"/>
      <c r="UAD1959" s="101"/>
      <c r="UAE1959" s="101"/>
      <c r="UAF1959" s="101"/>
      <c r="UAG1959" s="101"/>
      <c r="UAH1959" s="101"/>
      <c r="UAI1959" s="101"/>
      <c r="UAJ1959" s="101"/>
      <c r="UAK1959" s="101"/>
      <c r="UAL1959" s="101"/>
      <c r="UAM1959" s="101"/>
      <c r="UAN1959" s="101"/>
      <c r="UAO1959" s="101"/>
      <c r="UAP1959" s="101"/>
      <c r="UAQ1959" s="101"/>
      <c r="UAR1959" s="101"/>
      <c r="UAS1959" s="101"/>
      <c r="UAT1959" s="101"/>
      <c r="UAU1959" s="101"/>
      <c r="UAV1959" s="101"/>
      <c r="UAW1959" s="101"/>
      <c r="UAX1959" s="101"/>
      <c r="UAY1959" s="101"/>
      <c r="UAZ1959" s="101"/>
      <c r="UBA1959" s="101"/>
      <c r="UBB1959" s="101"/>
      <c r="UBC1959" s="101"/>
      <c r="UBD1959" s="101"/>
      <c r="UBE1959" s="101"/>
      <c r="UBF1959" s="101"/>
      <c r="UBG1959" s="101"/>
      <c r="UBH1959" s="101"/>
      <c r="UBI1959" s="101"/>
      <c r="UBJ1959" s="101"/>
      <c r="UBK1959" s="101"/>
      <c r="UBL1959" s="101"/>
      <c r="UBM1959" s="101"/>
      <c r="UBN1959" s="101"/>
      <c r="UBO1959" s="101"/>
      <c r="UBP1959" s="101"/>
      <c r="UBQ1959" s="101"/>
      <c r="UBR1959" s="101"/>
      <c r="UBS1959" s="101"/>
      <c r="UBT1959" s="101"/>
      <c r="UBU1959" s="101"/>
      <c r="UBV1959" s="101"/>
      <c r="UBW1959" s="101"/>
      <c r="UBX1959" s="101"/>
      <c r="UBY1959" s="101"/>
      <c r="UBZ1959" s="101"/>
      <c r="UCA1959" s="101"/>
      <c r="UCB1959" s="101"/>
      <c r="UCC1959" s="101"/>
      <c r="UCD1959" s="101"/>
      <c r="UCE1959" s="101"/>
      <c r="UCF1959" s="101"/>
      <c r="UCG1959" s="101"/>
      <c r="UCH1959" s="101"/>
      <c r="UCI1959" s="101"/>
      <c r="UCJ1959" s="101"/>
      <c r="UCK1959" s="101"/>
      <c r="UCL1959" s="101"/>
      <c r="UCM1959" s="101"/>
      <c r="UCN1959" s="101"/>
      <c r="UCO1959" s="101"/>
      <c r="UCP1959" s="101"/>
      <c r="UCQ1959" s="101"/>
      <c r="UCR1959" s="101"/>
      <c r="UCS1959" s="101"/>
      <c r="UCT1959" s="101"/>
      <c r="UCU1959" s="101"/>
      <c r="UCV1959" s="101"/>
      <c r="UCW1959" s="101"/>
      <c r="UCX1959" s="101"/>
      <c r="UCY1959" s="101"/>
      <c r="UCZ1959" s="101"/>
      <c r="UDA1959" s="101"/>
      <c r="UDB1959" s="101"/>
      <c r="UDC1959" s="101"/>
      <c r="UDD1959" s="101"/>
      <c r="UDE1959" s="101"/>
      <c r="UDF1959" s="101"/>
      <c r="UDG1959" s="101"/>
      <c r="UDH1959" s="101"/>
      <c r="UDI1959" s="101"/>
      <c r="UDJ1959" s="101"/>
      <c r="UDK1959" s="101"/>
      <c r="UDL1959" s="101"/>
      <c r="UDM1959" s="101"/>
      <c r="UDN1959" s="101"/>
      <c r="UDO1959" s="101"/>
      <c r="UDP1959" s="101"/>
      <c r="UDQ1959" s="101"/>
      <c r="UDR1959" s="101"/>
      <c r="UDS1959" s="101"/>
      <c r="UDT1959" s="101"/>
      <c r="UDU1959" s="101"/>
      <c r="UDV1959" s="101"/>
      <c r="UDW1959" s="101"/>
      <c r="UDX1959" s="101"/>
      <c r="UDY1959" s="101"/>
      <c r="UDZ1959" s="101"/>
      <c r="UEA1959" s="101"/>
      <c r="UEB1959" s="101"/>
      <c r="UEC1959" s="101"/>
      <c r="UED1959" s="101"/>
      <c r="UEE1959" s="101"/>
      <c r="UEF1959" s="101"/>
      <c r="UEG1959" s="101"/>
      <c r="UEH1959" s="101"/>
      <c r="UEI1959" s="101"/>
      <c r="UEJ1959" s="101"/>
      <c r="UEK1959" s="101"/>
      <c r="UEL1959" s="101"/>
      <c r="UEM1959" s="101"/>
      <c r="UEN1959" s="101"/>
      <c r="UEO1959" s="101"/>
      <c r="UEP1959" s="101"/>
      <c r="UEQ1959" s="101"/>
      <c r="UER1959" s="101"/>
      <c r="UES1959" s="101"/>
      <c r="UET1959" s="101"/>
      <c r="UEU1959" s="101"/>
      <c r="UEV1959" s="101"/>
      <c r="UEW1959" s="101"/>
      <c r="UEX1959" s="101"/>
      <c r="UEY1959" s="101"/>
      <c r="UEZ1959" s="101"/>
      <c r="UFA1959" s="101"/>
      <c r="UFB1959" s="101"/>
      <c r="UFC1959" s="101"/>
      <c r="UFD1959" s="101"/>
      <c r="UFE1959" s="101"/>
      <c r="UFF1959" s="101"/>
      <c r="UFG1959" s="101"/>
      <c r="UFH1959" s="101"/>
      <c r="UFI1959" s="101"/>
      <c r="UFJ1959" s="101"/>
      <c r="UFK1959" s="101"/>
      <c r="UFL1959" s="101"/>
      <c r="UFM1959" s="101"/>
      <c r="UFN1959" s="101"/>
      <c r="UFO1959" s="101"/>
      <c r="UFP1959" s="101"/>
      <c r="UFQ1959" s="101"/>
      <c r="UFR1959" s="101"/>
      <c r="UFS1959" s="101"/>
      <c r="UFT1959" s="101"/>
      <c r="UFU1959" s="101"/>
      <c r="UFV1959" s="101"/>
      <c r="UFW1959" s="101"/>
      <c r="UFX1959" s="101"/>
      <c r="UFY1959" s="101"/>
      <c r="UFZ1959" s="101"/>
      <c r="UGA1959" s="101"/>
      <c r="UGB1959" s="101"/>
      <c r="UGC1959" s="101"/>
      <c r="UGD1959" s="101"/>
      <c r="UGE1959" s="101"/>
      <c r="UGF1959" s="101"/>
      <c r="UGG1959" s="101"/>
      <c r="UGH1959" s="101"/>
      <c r="UGI1959" s="101"/>
      <c r="UGJ1959" s="101"/>
      <c r="UGK1959" s="101"/>
      <c r="UGL1959" s="101"/>
      <c r="UGM1959" s="101"/>
      <c r="UGN1959" s="101"/>
      <c r="UGO1959" s="101"/>
      <c r="UGP1959" s="101"/>
      <c r="UGQ1959" s="101"/>
      <c r="UGR1959" s="101"/>
      <c r="UGS1959" s="101"/>
      <c r="UGT1959" s="101"/>
      <c r="UGU1959" s="101"/>
      <c r="UGV1959" s="101"/>
      <c r="UGW1959" s="101"/>
      <c r="UGX1959" s="101"/>
      <c r="UGY1959" s="101"/>
      <c r="UGZ1959" s="101"/>
      <c r="UHA1959" s="101"/>
      <c r="UHB1959" s="101"/>
      <c r="UHC1959" s="101"/>
      <c r="UHD1959" s="101"/>
      <c r="UHE1959" s="101"/>
      <c r="UHF1959" s="101"/>
      <c r="UHG1959" s="101"/>
      <c r="UHH1959" s="101"/>
      <c r="UHI1959" s="101"/>
      <c r="UHJ1959" s="101"/>
      <c r="UHK1959" s="101"/>
      <c r="UHL1959" s="101"/>
      <c r="UHM1959" s="101"/>
      <c r="UHN1959" s="101"/>
      <c r="UHO1959" s="101"/>
      <c r="UHP1959" s="101"/>
      <c r="UHQ1959" s="101"/>
      <c r="UHR1959" s="101"/>
      <c r="UHS1959" s="101"/>
      <c r="UHT1959" s="101"/>
      <c r="UHU1959" s="101"/>
      <c r="UHV1959" s="101"/>
      <c r="UHW1959" s="101"/>
      <c r="UHX1959" s="101"/>
      <c r="UHY1959" s="101"/>
      <c r="UHZ1959" s="101"/>
      <c r="UIA1959" s="101"/>
      <c r="UIB1959" s="101"/>
      <c r="UIC1959" s="101"/>
      <c r="UID1959" s="101"/>
      <c r="UIE1959" s="101"/>
      <c r="UIF1959" s="101"/>
      <c r="UIG1959" s="101"/>
      <c r="UIH1959" s="101"/>
      <c r="UII1959" s="101"/>
      <c r="UIJ1959" s="101"/>
      <c r="UIK1959" s="101"/>
      <c r="UIL1959" s="101"/>
      <c r="UIM1959" s="101"/>
      <c r="UIN1959" s="101"/>
      <c r="UIO1959" s="101"/>
      <c r="UIP1959" s="101"/>
      <c r="UIQ1959" s="101"/>
      <c r="UIR1959" s="101"/>
      <c r="UIS1959" s="101"/>
      <c r="UIT1959" s="101"/>
      <c r="UIU1959" s="101"/>
      <c r="UIV1959" s="101"/>
      <c r="UIW1959" s="101"/>
      <c r="UIX1959" s="101"/>
      <c r="UIY1959" s="101"/>
      <c r="UIZ1959" s="101"/>
      <c r="UJA1959" s="101"/>
      <c r="UJB1959" s="101"/>
      <c r="UJC1959" s="101"/>
      <c r="UJD1959" s="101"/>
      <c r="UJE1959" s="101"/>
      <c r="UJF1959" s="101"/>
      <c r="UJG1959" s="101"/>
      <c r="UJH1959" s="101"/>
      <c r="UJI1959" s="101"/>
      <c r="UJJ1959" s="101"/>
      <c r="UJK1959" s="101"/>
      <c r="UJL1959" s="101"/>
      <c r="UJM1959" s="101"/>
      <c r="UJN1959" s="101"/>
      <c r="UJO1959" s="101"/>
      <c r="UJP1959" s="101"/>
      <c r="UJQ1959" s="101"/>
      <c r="UJR1959" s="101"/>
      <c r="UJS1959" s="101"/>
      <c r="UJT1959" s="101"/>
      <c r="UJU1959" s="101"/>
      <c r="UJV1959" s="101"/>
      <c r="UJW1959" s="101"/>
      <c r="UJX1959" s="101"/>
      <c r="UJY1959" s="101"/>
      <c r="UJZ1959" s="101"/>
      <c r="UKA1959" s="101"/>
      <c r="UKB1959" s="101"/>
      <c r="UKC1959" s="101"/>
      <c r="UKD1959" s="101"/>
      <c r="UKE1959" s="101"/>
      <c r="UKF1959" s="101"/>
      <c r="UKG1959" s="101"/>
      <c r="UKH1959" s="101"/>
      <c r="UKI1959" s="101"/>
      <c r="UKJ1959" s="101"/>
      <c r="UKK1959" s="101"/>
      <c r="UKL1959" s="101"/>
      <c r="UKM1959" s="101"/>
      <c r="UKN1959" s="101"/>
      <c r="UKO1959" s="101"/>
      <c r="UKP1959" s="101"/>
      <c r="UKQ1959" s="101"/>
      <c r="UKR1959" s="101"/>
      <c r="UKS1959" s="101"/>
      <c r="UKT1959" s="101"/>
      <c r="UKU1959" s="101"/>
      <c r="UKV1959" s="101"/>
      <c r="UKW1959" s="101"/>
      <c r="UKX1959" s="101"/>
      <c r="UKY1959" s="101"/>
      <c r="UKZ1959" s="101"/>
      <c r="ULA1959" s="101"/>
      <c r="ULB1959" s="101"/>
      <c r="ULC1959" s="101"/>
      <c r="ULD1959" s="101"/>
      <c r="ULE1959" s="101"/>
      <c r="ULF1959" s="101"/>
      <c r="ULG1959" s="101"/>
      <c r="ULH1959" s="101"/>
      <c r="ULI1959" s="101"/>
      <c r="ULJ1959" s="101"/>
      <c r="ULK1959" s="101"/>
      <c r="ULL1959" s="101"/>
      <c r="ULM1959" s="101"/>
      <c r="ULN1959" s="101"/>
      <c r="ULO1959" s="101"/>
      <c r="ULP1959" s="101"/>
      <c r="ULQ1959" s="101"/>
      <c r="ULR1959" s="101"/>
      <c r="ULS1959" s="101"/>
      <c r="ULT1959" s="101"/>
      <c r="ULU1959" s="101"/>
      <c r="ULV1959" s="101"/>
      <c r="ULW1959" s="101"/>
      <c r="ULX1959" s="101"/>
      <c r="ULY1959" s="101"/>
      <c r="ULZ1959" s="101"/>
      <c r="UMA1959" s="101"/>
      <c r="UMB1959" s="101"/>
      <c r="UMC1959" s="101"/>
      <c r="UMD1959" s="101"/>
      <c r="UME1959" s="101"/>
      <c r="UMF1959" s="101"/>
      <c r="UMG1959" s="101"/>
      <c r="UMH1959" s="101"/>
      <c r="UMI1959" s="101"/>
      <c r="UMJ1959" s="101"/>
      <c r="UMK1959" s="101"/>
      <c r="UML1959" s="101"/>
      <c r="UMM1959" s="101"/>
      <c r="UMN1959" s="101"/>
      <c r="UMO1959" s="101"/>
      <c r="UMP1959" s="101"/>
      <c r="UMQ1959" s="101"/>
      <c r="UMR1959" s="101"/>
      <c r="UMS1959" s="101"/>
      <c r="UMT1959" s="101"/>
      <c r="UMU1959" s="101"/>
      <c r="UMV1959" s="101"/>
      <c r="UMW1959" s="101"/>
      <c r="UMX1959" s="101"/>
      <c r="UMY1959" s="101"/>
      <c r="UMZ1959" s="101"/>
      <c r="UNA1959" s="101"/>
      <c r="UNB1959" s="101"/>
      <c r="UNC1959" s="101"/>
      <c r="UND1959" s="101"/>
      <c r="UNE1959" s="101"/>
      <c r="UNF1959" s="101"/>
      <c r="UNG1959" s="101"/>
      <c r="UNH1959" s="101"/>
      <c r="UNI1959" s="101"/>
      <c r="UNJ1959" s="101"/>
      <c r="UNK1959" s="101"/>
      <c r="UNL1959" s="101"/>
      <c r="UNM1959" s="101"/>
      <c r="UNN1959" s="101"/>
      <c r="UNO1959" s="101"/>
      <c r="UNP1959" s="101"/>
      <c r="UNQ1959" s="101"/>
      <c r="UNR1959" s="101"/>
      <c r="UNS1959" s="101"/>
      <c r="UNT1959" s="101"/>
      <c r="UNU1959" s="101"/>
      <c r="UNV1959" s="101"/>
      <c r="UNW1959" s="101"/>
      <c r="UNX1959" s="101"/>
      <c r="UNY1959" s="101"/>
      <c r="UNZ1959" s="101"/>
      <c r="UOA1959" s="101"/>
      <c r="UOB1959" s="101"/>
      <c r="UOC1959" s="101"/>
      <c r="UOD1959" s="101"/>
      <c r="UOE1959" s="101"/>
      <c r="UOF1959" s="101"/>
      <c r="UOG1959" s="101"/>
      <c r="UOH1959" s="101"/>
      <c r="UOI1959" s="101"/>
      <c r="UOJ1959" s="101"/>
      <c r="UOK1959" s="101"/>
      <c r="UOL1959" s="101"/>
      <c r="UOM1959" s="101"/>
      <c r="UON1959" s="101"/>
      <c r="UOO1959" s="101"/>
      <c r="UOP1959" s="101"/>
      <c r="UOQ1959" s="101"/>
      <c r="UOR1959" s="101"/>
      <c r="UOS1959" s="101"/>
      <c r="UOT1959" s="101"/>
      <c r="UOU1959" s="101"/>
      <c r="UOV1959" s="101"/>
      <c r="UOW1959" s="101"/>
      <c r="UOX1959" s="101"/>
      <c r="UOY1959" s="101"/>
      <c r="UOZ1959" s="101"/>
      <c r="UPA1959" s="101"/>
      <c r="UPB1959" s="101"/>
      <c r="UPC1959" s="101"/>
      <c r="UPD1959" s="101"/>
      <c r="UPE1959" s="101"/>
      <c r="UPF1959" s="101"/>
      <c r="UPG1959" s="101"/>
      <c r="UPH1959" s="101"/>
      <c r="UPI1959" s="101"/>
      <c r="UPJ1959" s="101"/>
      <c r="UPK1959" s="101"/>
      <c r="UPL1959" s="101"/>
      <c r="UPM1959" s="101"/>
      <c r="UPN1959" s="101"/>
      <c r="UPO1959" s="101"/>
      <c r="UPP1959" s="101"/>
      <c r="UPQ1959" s="101"/>
      <c r="UPR1959" s="101"/>
      <c r="UPS1959" s="101"/>
      <c r="UPT1959" s="101"/>
      <c r="UPU1959" s="101"/>
      <c r="UPV1959" s="101"/>
      <c r="UPW1959" s="101"/>
      <c r="UPX1959" s="101"/>
      <c r="UPY1959" s="101"/>
      <c r="UPZ1959" s="101"/>
      <c r="UQA1959" s="101"/>
      <c r="UQB1959" s="101"/>
      <c r="UQC1959" s="101"/>
      <c r="UQD1959" s="101"/>
      <c r="UQE1959" s="101"/>
      <c r="UQF1959" s="101"/>
      <c r="UQG1959" s="101"/>
      <c r="UQH1959" s="101"/>
      <c r="UQI1959" s="101"/>
      <c r="UQJ1959" s="101"/>
      <c r="UQK1959" s="101"/>
      <c r="UQL1959" s="101"/>
      <c r="UQM1959" s="101"/>
      <c r="UQN1959" s="101"/>
      <c r="UQO1959" s="101"/>
      <c r="UQP1959" s="101"/>
      <c r="UQQ1959" s="101"/>
      <c r="UQR1959" s="101"/>
      <c r="UQS1959" s="101"/>
      <c r="UQT1959" s="101"/>
      <c r="UQU1959" s="101"/>
      <c r="UQV1959" s="101"/>
      <c r="UQW1959" s="101"/>
      <c r="UQX1959" s="101"/>
      <c r="UQY1959" s="101"/>
      <c r="UQZ1959" s="101"/>
      <c r="URA1959" s="101"/>
      <c r="URB1959" s="101"/>
      <c r="URC1959" s="101"/>
      <c r="URD1959" s="101"/>
      <c r="URE1959" s="101"/>
      <c r="URF1959" s="101"/>
      <c r="URG1959" s="101"/>
      <c r="URH1959" s="101"/>
      <c r="URI1959" s="101"/>
      <c r="URJ1959" s="101"/>
      <c r="URK1959" s="101"/>
      <c r="URL1959" s="101"/>
      <c r="URM1959" s="101"/>
      <c r="URN1959" s="101"/>
      <c r="URO1959" s="101"/>
      <c r="URP1959" s="101"/>
      <c r="URQ1959" s="101"/>
      <c r="URR1959" s="101"/>
      <c r="URS1959" s="101"/>
      <c r="URT1959" s="101"/>
      <c r="URU1959" s="101"/>
      <c r="URV1959" s="101"/>
      <c r="URW1959" s="101"/>
      <c r="URX1959" s="101"/>
      <c r="URY1959" s="101"/>
      <c r="URZ1959" s="101"/>
      <c r="USA1959" s="101"/>
      <c r="USB1959" s="101"/>
      <c r="USC1959" s="101"/>
      <c r="USD1959" s="101"/>
      <c r="USE1959" s="101"/>
      <c r="USF1959" s="101"/>
      <c r="USG1959" s="101"/>
      <c r="USH1959" s="101"/>
      <c r="USI1959" s="101"/>
      <c r="USJ1959" s="101"/>
      <c r="USK1959" s="101"/>
      <c r="USL1959" s="101"/>
      <c r="USM1959" s="101"/>
      <c r="USN1959" s="101"/>
      <c r="USO1959" s="101"/>
      <c r="USP1959" s="101"/>
      <c r="USQ1959" s="101"/>
      <c r="USR1959" s="101"/>
      <c r="USS1959" s="101"/>
      <c r="UST1959" s="101"/>
      <c r="USU1959" s="101"/>
      <c r="USV1959" s="101"/>
      <c r="USW1959" s="101"/>
      <c r="USX1959" s="101"/>
      <c r="USY1959" s="101"/>
      <c r="USZ1959" s="101"/>
      <c r="UTA1959" s="101"/>
      <c r="UTB1959" s="101"/>
      <c r="UTC1959" s="101"/>
      <c r="UTD1959" s="101"/>
      <c r="UTE1959" s="101"/>
      <c r="UTF1959" s="101"/>
      <c r="UTG1959" s="101"/>
      <c r="UTH1959" s="101"/>
      <c r="UTI1959" s="101"/>
      <c r="UTJ1959" s="101"/>
      <c r="UTK1959" s="101"/>
      <c r="UTL1959" s="101"/>
      <c r="UTM1959" s="101"/>
      <c r="UTN1959" s="101"/>
      <c r="UTO1959" s="101"/>
      <c r="UTP1959" s="101"/>
      <c r="UTQ1959" s="101"/>
      <c r="UTR1959" s="101"/>
      <c r="UTS1959" s="101"/>
      <c r="UTT1959" s="101"/>
      <c r="UTU1959" s="101"/>
      <c r="UTV1959" s="101"/>
      <c r="UTW1959" s="101"/>
      <c r="UTX1959" s="101"/>
      <c r="UTY1959" s="101"/>
      <c r="UTZ1959" s="101"/>
      <c r="UUA1959" s="101"/>
      <c r="UUB1959" s="101"/>
      <c r="UUC1959" s="101"/>
      <c r="UUD1959" s="101"/>
      <c r="UUE1959" s="101"/>
      <c r="UUF1959" s="101"/>
      <c r="UUG1959" s="101"/>
      <c r="UUH1959" s="101"/>
      <c r="UUI1959" s="101"/>
      <c r="UUJ1959" s="101"/>
      <c r="UUK1959" s="101"/>
      <c r="UUL1959" s="101"/>
      <c r="UUM1959" s="101"/>
      <c r="UUN1959" s="101"/>
      <c r="UUO1959" s="101"/>
      <c r="UUP1959" s="101"/>
      <c r="UUQ1959" s="101"/>
      <c r="UUR1959" s="101"/>
      <c r="UUS1959" s="101"/>
      <c r="UUT1959" s="101"/>
      <c r="UUU1959" s="101"/>
      <c r="UUV1959" s="101"/>
      <c r="UUW1959" s="101"/>
      <c r="UUX1959" s="101"/>
      <c r="UUY1959" s="101"/>
      <c r="UUZ1959" s="101"/>
      <c r="UVA1959" s="101"/>
      <c r="UVB1959" s="101"/>
      <c r="UVC1959" s="101"/>
      <c r="UVD1959" s="101"/>
      <c r="UVE1959" s="101"/>
      <c r="UVF1959" s="101"/>
      <c r="UVG1959" s="101"/>
      <c r="UVH1959" s="101"/>
      <c r="UVI1959" s="101"/>
      <c r="UVJ1959" s="101"/>
      <c r="UVK1959" s="101"/>
      <c r="UVL1959" s="101"/>
      <c r="UVM1959" s="101"/>
      <c r="UVN1959" s="101"/>
      <c r="UVO1959" s="101"/>
      <c r="UVP1959" s="101"/>
      <c r="UVQ1959" s="101"/>
      <c r="UVR1959" s="101"/>
      <c r="UVS1959" s="101"/>
      <c r="UVT1959" s="101"/>
      <c r="UVU1959" s="101"/>
      <c r="UVV1959" s="101"/>
      <c r="UVW1959" s="101"/>
      <c r="UVX1959" s="101"/>
      <c r="UVY1959" s="101"/>
      <c r="UVZ1959" s="101"/>
      <c r="UWA1959" s="101"/>
      <c r="UWB1959" s="101"/>
      <c r="UWC1959" s="101"/>
      <c r="UWD1959" s="101"/>
      <c r="UWE1959" s="101"/>
      <c r="UWF1959" s="101"/>
      <c r="UWG1959" s="101"/>
      <c r="UWH1959" s="101"/>
      <c r="UWI1959" s="101"/>
      <c r="UWJ1959" s="101"/>
      <c r="UWK1959" s="101"/>
      <c r="UWL1959" s="101"/>
      <c r="UWM1959" s="101"/>
      <c r="UWN1959" s="101"/>
      <c r="UWO1959" s="101"/>
      <c r="UWP1959" s="101"/>
      <c r="UWQ1959" s="101"/>
      <c r="UWR1959" s="101"/>
      <c r="UWS1959" s="101"/>
      <c r="UWT1959" s="101"/>
      <c r="UWU1959" s="101"/>
      <c r="UWV1959" s="101"/>
      <c r="UWW1959" s="101"/>
      <c r="UWX1959" s="101"/>
      <c r="UWY1959" s="101"/>
      <c r="UWZ1959" s="101"/>
      <c r="UXA1959" s="101"/>
      <c r="UXB1959" s="101"/>
      <c r="UXC1959" s="101"/>
      <c r="UXD1959" s="101"/>
      <c r="UXE1959" s="101"/>
      <c r="UXF1959" s="101"/>
      <c r="UXG1959" s="101"/>
      <c r="UXH1959" s="101"/>
      <c r="UXI1959" s="101"/>
      <c r="UXJ1959" s="101"/>
      <c r="UXK1959" s="101"/>
      <c r="UXL1959" s="101"/>
      <c r="UXM1959" s="101"/>
      <c r="UXN1959" s="101"/>
      <c r="UXO1959" s="101"/>
      <c r="UXP1959" s="101"/>
      <c r="UXQ1959" s="101"/>
      <c r="UXR1959" s="101"/>
      <c r="UXS1959" s="101"/>
      <c r="UXT1959" s="101"/>
      <c r="UXU1959" s="101"/>
      <c r="UXV1959" s="101"/>
      <c r="UXW1959" s="101"/>
      <c r="UXX1959" s="101"/>
      <c r="UXY1959" s="101"/>
      <c r="UXZ1959" s="101"/>
      <c r="UYA1959" s="101"/>
      <c r="UYB1959" s="101"/>
      <c r="UYC1959" s="101"/>
      <c r="UYD1959" s="101"/>
      <c r="UYE1959" s="101"/>
      <c r="UYF1959" s="101"/>
      <c r="UYG1959" s="101"/>
      <c r="UYH1959" s="101"/>
      <c r="UYI1959" s="101"/>
      <c r="UYJ1959" s="101"/>
      <c r="UYK1959" s="101"/>
      <c r="UYL1959" s="101"/>
      <c r="UYM1959" s="101"/>
      <c r="UYN1959" s="101"/>
      <c r="UYO1959" s="101"/>
      <c r="UYP1959" s="101"/>
      <c r="UYQ1959" s="101"/>
      <c r="UYR1959" s="101"/>
      <c r="UYS1959" s="101"/>
      <c r="UYT1959" s="101"/>
      <c r="UYU1959" s="101"/>
      <c r="UYV1959" s="101"/>
      <c r="UYW1959" s="101"/>
      <c r="UYX1959" s="101"/>
      <c r="UYY1959" s="101"/>
      <c r="UYZ1959" s="101"/>
      <c r="UZA1959" s="101"/>
      <c r="UZB1959" s="101"/>
      <c r="UZC1959" s="101"/>
      <c r="UZD1959" s="101"/>
      <c r="UZE1959" s="101"/>
      <c r="UZF1959" s="101"/>
      <c r="UZG1959" s="101"/>
      <c r="UZH1959" s="101"/>
      <c r="UZI1959" s="101"/>
      <c r="UZJ1959" s="101"/>
      <c r="UZK1959" s="101"/>
      <c r="UZL1959" s="101"/>
      <c r="UZM1959" s="101"/>
      <c r="UZN1959" s="101"/>
      <c r="UZO1959" s="101"/>
      <c r="UZP1959" s="101"/>
      <c r="UZQ1959" s="101"/>
      <c r="UZR1959" s="101"/>
      <c r="UZS1959" s="101"/>
      <c r="UZT1959" s="101"/>
      <c r="UZU1959" s="101"/>
      <c r="UZV1959" s="101"/>
      <c r="UZW1959" s="101"/>
      <c r="UZX1959" s="101"/>
      <c r="UZY1959" s="101"/>
      <c r="UZZ1959" s="101"/>
      <c r="VAA1959" s="101"/>
      <c r="VAB1959" s="101"/>
      <c r="VAC1959" s="101"/>
      <c r="VAD1959" s="101"/>
      <c r="VAE1959" s="101"/>
      <c r="VAF1959" s="101"/>
      <c r="VAG1959" s="101"/>
      <c r="VAH1959" s="101"/>
      <c r="VAI1959" s="101"/>
      <c r="VAJ1959" s="101"/>
      <c r="VAK1959" s="101"/>
      <c r="VAL1959" s="101"/>
      <c r="VAM1959" s="101"/>
      <c r="VAN1959" s="101"/>
      <c r="VAO1959" s="101"/>
      <c r="VAP1959" s="101"/>
      <c r="VAQ1959" s="101"/>
      <c r="VAR1959" s="101"/>
      <c r="VAS1959" s="101"/>
      <c r="VAT1959" s="101"/>
      <c r="VAU1959" s="101"/>
      <c r="VAV1959" s="101"/>
      <c r="VAW1959" s="101"/>
      <c r="VAX1959" s="101"/>
      <c r="VAY1959" s="101"/>
      <c r="VAZ1959" s="101"/>
      <c r="VBA1959" s="101"/>
      <c r="VBB1959" s="101"/>
      <c r="VBC1959" s="101"/>
      <c r="VBD1959" s="101"/>
      <c r="VBE1959" s="101"/>
      <c r="VBF1959" s="101"/>
      <c r="VBG1959" s="101"/>
      <c r="VBH1959" s="101"/>
      <c r="VBI1959" s="101"/>
      <c r="VBJ1959" s="101"/>
      <c r="VBK1959" s="101"/>
      <c r="VBL1959" s="101"/>
      <c r="VBM1959" s="101"/>
      <c r="VBN1959" s="101"/>
      <c r="VBO1959" s="101"/>
      <c r="VBP1959" s="101"/>
      <c r="VBQ1959" s="101"/>
      <c r="VBR1959" s="101"/>
      <c r="VBS1959" s="101"/>
      <c r="VBT1959" s="101"/>
      <c r="VBU1959" s="101"/>
      <c r="VBV1959" s="101"/>
      <c r="VBW1959" s="101"/>
      <c r="VBX1959" s="101"/>
      <c r="VBY1959" s="101"/>
      <c r="VBZ1959" s="101"/>
      <c r="VCA1959" s="101"/>
      <c r="VCB1959" s="101"/>
      <c r="VCC1959" s="101"/>
      <c r="VCD1959" s="101"/>
      <c r="VCE1959" s="101"/>
      <c r="VCF1959" s="101"/>
      <c r="VCG1959" s="101"/>
      <c r="VCH1959" s="101"/>
      <c r="VCI1959" s="101"/>
      <c r="VCJ1959" s="101"/>
      <c r="VCK1959" s="101"/>
      <c r="VCL1959" s="101"/>
      <c r="VCM1959" s="101"/>
      <c r="VCN1959" s="101"/>
      <c r="VCO1959" s="101"/>
      <c r="VCP1959" s="101"/>
      <c r="VCQ1959" s="101"/>
      <c r="VCR1959" s="101"/>
      <c r="VCS1959" s="101"/>
      <c r="VCT1959" s="101"/>
      <c r="VCU1959" s="101"/>
      <c r="VCV1959" s="101"/>
      <c r="VCW1959" s="101"/>
      <c r="VCX1959" s="101"/>
      <c r="VCY1959" s="101"/>
      <c r="VCZ1959" s="101"/>
      <c r="VDA1959" s="101"/>
      <c r="VDB1959" s="101"/>
      <c r="VDC1959" s="101"/>
      <c r="VDD1959" s="101"/>
      <c r="VDE1959" s="101"/>
      <c r="VDF1959" s="101"/>
      <c r="VDG1959" s="101"/>
      <c r="VDH1959" s="101"/>
      <c r="VDI1959" s="101"/>
      <c r="VDJ1959" s="101"/>
      <c r="VDK1959" s="101"/>
      <c r="VDL1959" s="101"/>
      <c r="VDM1959" s="101"/>
      <c r="VDN1959" s="101"/>
      <c r="VDO1959" s="101"/>
      <c r="VDP1959" s="101"/>
      <c r="VDQ1959" s="101"/>
      <c r="VDR1959" s="101"/>
      <c r="VDS1959" s="101"/>
      <c r="VDT1959" s="101"/>
      <c r="VDU1959" s="101"/>
      <c r="VDV1959" s="101"/>
      <c r="VDW1959" s="101"/>
      <c r="VDX1959" s="101"/>
      <c r="VDY1959" s="101"/>
      <c r="VDZ1959" s="101"/>
      <c r="VEA1959" s="101"/>
      <c r="VEB1959" s="101"/>
      <c r="VEC1959" s="101"/>
      <c r="VED1959" s="101"/>
      <c r="VEE1959" s="101"/>
      <c r="VEF1959" s="101"/>
      <c r="VEG1959" s="101"/>
      <c r="VEH1959" s="101"/>
      <c r="VEI1959" s="101"/>
      <c r="VEJ1959" s="101"/>
      <c r="VEK1959" s="101"/>
      <c r="VEL1959" s="101"/>
      <c r="VEM1959" s="101"/>
      <c r="VEN1959" s="101"/>
      <c r="VEO1959" s="101"/>
      <c r="VEP1959" s="101"/>
      <c r="VEQ1959" s="101"/>
      <c r="VER1959" s="101"/>
      <c r="VES1959" s="101"/>
      <c r="VET1959" s="101"/>
      <c r="VEU1959" s="101"/>
      <c r="VEV1959" s="101"/>
      <c r="VEW1959" s="101"/>
      <c r="VEX1959" s="101"/>
      <c r="VEY1959" s="101"/>
      <c r="VEZ1959" s="101"/>
      <c r="VFA1959" s="101"/>
      <c r="VFB1959" s="101"/>
      <c r="VFC1959" s="101"/>
      <c r="VFD1959" s="101"/>
      <c r="VFE1959" s="101"/>
      <c r="VFF1959" s="101"/>
      <c r="VFG1959" s="101"/>
      <c r="VFH1959" s="101"/>
      <c r="VFI1959" s="101"/>
      <c r="VFJ1959" s="101"/>
      <c r="VFK1959" s="101"/>
      <c r="VFL1959" s="101"/>
      <c r="VFM1959" s="101"/>
      <c r="VFN1959" s="101"/>
      <c r="VFO1959" s="101"/>
      <c r="VFP1959" s="101"/>
      <c r="VFQ1959" s="101"/>
      <c r="VFR1959" s="101"/>
      <c r="VFS1959" s="101"/>
      <c r="VFT1959" s="101"/>
      <c r="VFU1959" s="101"/>
      <c r="VFV1959" s="101"/>
      <c r="VFW1959" s="101"/>
      <c r="VFX1959" s="101"/>
      <c r="VFY1959" s="101"/>
      <c r="VFZ1959" s="101"/>
      <c r="VGA1959" s="101"/>
      <c r="VGB1959" s="101"/>
      <c r="VGC1959" s="101"/>
      <c r="VGD1959" s="101"/>
      <c r="VGE1959" s="101"/>
      <c r="VGF1959" s="101"/>
      <c r="VGG1959" s="101"/>
      <c r="VGH1959" s="101"/>
      <c r="VGI1959" s="101"/>
      <c r="VGJ1959" s="101"/>
      <c r="VGK1959" s="101"/>
      <c r="VGL1959" s="101"/>
      <c r="VGM1959" s="101"/>
      <c r="VGN1959" s="101"/>
      <c r="VGO1959" s="101"/>
      <c r="VGP1959" s="101"/>
      <c r="VGQ1959" s="101"/>
      <c r="VGR1959" s="101"/>
      <c r="VGS1959" s="101"/>
      <c r="VGT1959" s="101"/>
      <c r="VGU1959" s="101"/>
      <c r="VGV1959" s="101"/>
      <c r="VGW1959" s="101"/>
      <c r="VGX1959" s="101"/>
      <c r="VGY1959" s="101"/>
      <c r="VGZ1959" s="101"/>
      <c r="VHA1959" s="101"/>
      <c r="VHB1959" s="101"/>
      <c r="VHC1959" s="101"/>
      <c r="VHD1959" s="101"/>
      <c r="VHE1959" s="101"/>
      <c r="VHF1959" s="101"/>
      <c r="VHG1959" s="101"/>
      <c r="VHH1959" s="101"/>
      <c r="VHI1959" s="101"/>
      <c r="VHJ1959" s="101"/>
      <c r="VHK1959" s="101"/>
      <c r="VHL1959" s="101"/>
      <c r="VHM1959" s="101"/>
      <c r="VHN1959" s="101"/>
      <c r="VHO1959" s="101"/>
      <c r="VHP1959" s="101"/>
      <c r="VHQ1959" s="101"/>
      <c r="VHR1959" s="101"/>
      <c r="VHS1959" s="101"/>
      <c r="VHT1959" s="101"/>
      <c r="VHU1959" s="101"/>
      <c r="VHV1959" s="101"/>
      <c r="VHW1959" s="101"/>
      <c r="VHX1959" s="101"/>
      <c r="VHY1959" s="101"/>
      <c r="VHZ1959" s="101"/>
      <c r="VIA1959" s="101"/>
      <c r="VIB1959" s="101"/>
      <c r="VIC1959" s="101"/>
      <c r="VID1959" s="101"/>
      <c r="VIE1959" s="101"/>
      <c r="VIF1959" s="101"/>
      <c r="VIG1959" s="101"/>
      <c r="VIH1959" s="101"/>
      <c r="VII1959" s="101"/>
      <c r="VIJ1959" s="101"/>
      <c r="VIK1959" s="101"/>
      <c r="VIL1959" s="101"/>
      <c r="VIM1959" s="101"/>
      <c r="VIN1959" s="101"/>
      <c r="VIO1959" s="101"/>
      <c r="VIP1959" s="101"/>
      <c r="VIQ1959" s="101"/>
      <c r="VIR1959" s="101"/>
      <c r="VIS1959" s="101"/>
      <c r="VIT1959" s="101"/>
      <c r="VIU1959" s="101"/>
      <c r="VIV1959" s="101"/>
      <c r="VIW1959" s="101"/>
      <c r="VIX1959" s="101"/>
      <c r="VIY1959" s="101"/>
      <c r="VIZ1959" s="101"/>
      <c r="VJA1959" s="101"/>
      <c r="VJB1959" s="101"/>
      <c r="VJC1959" s="101"/>
      <c r="VJD1959" s="101"/>
      <c r="VJE1959" s="101"/>
      <c r="VJF1959" s="101"/>
      <c r="VJG1959" s="101"/>
      <c r="VJH1959" s="101"/>
      <c r="VJI1959" s="101"/>
      <c r="VJJ1959" s="101"/>
      <c r="VJK1959" s="101"/>
      <c r="VJL1959" s="101"/>
      <c r="VJM1959" s="101"/>
      <c r="VJN1959" s="101"/>
      <c r="VJO1959" s="101"/>
      <c r="VJP1959" s="101"/>
      <c r="VJQ1959" s="101"/>
      <c r="VJR1959" s="101"/>
      <c r="VJS1959" s="101"/>
      <c r="VJT1959" s="101"/>
      <c r="VJU1959" s="101"/>
      <c r="VJV1959" s="101"/>
      <c r="VJW1959" s="101"/>
      <c r="VJX1959" s="101"/>
      <c r="VJY1959" s="101"/>
      <c r="VJZ1959" s="101"/>
      <c r="VKA1959" s="101"/>
      <c r="VKB1959" s="101"/>
      <c r="VKC1959" s="101"/>
      <c r="VKD1959" s="101"/>
      <c r="VKE1959" s="101"/>
      <c r="VKF1959" s="101"/>
      <c r="VKG1959" s="101"/>
      <c r="VKH1959" s="101"/>
      <c r="VKI1959" s="101"/>
      <c r="VKJ1959" s="101"/>
      <c r="VKK1959" s="101"/>
      <c r="VKL1959" s="101"/>
      <c r="VKM1959" s="101"/>
      <c r="VKN1959" s="101"/>
      <c r="VKO1959" s="101"/>
      <c r="VKP1959" s="101"/>
      <c r="VKQ1959" s="101"/>
      <c r="VKR1959" s="101"/>
      <c r="VKS1959" s="101"/>
      <c r="VKT1959" s="101"/>
      <c r="VKU1959" s="101"/>
      <c r="VKV1959" s="101"/>
      <c r="VKW1959" s="101"/>
      <c r="VKX1959" s="101"/>
      <c r="VKY1959" s="101"/>
      <c r="VKZ1959" s="101"/>
      <c r="VLA1959" s="101"/>
      <c r="VLB1959" s="101"/>
      <c r="VLC1959" s="101"/>
      <c r="VLD1959" s="101"/>
      <c r="VLE1959" s="101"/>
      <c r="VLF1959" s="101"/>
      <c r="VLG1959" s="101"/>
      <c r="VLH1959" s="101"/>
      <c r="VLI1959" s="101"/>
      <c r="VLJ1959" s="101"/>
      <c r="VLK1959" s="101"/>
      <c r="VLL1959" s="101"/>
      <c r="VLM1959" s="101"/>
      <c r="VLN1959" s="101"/>
      <c r="VLO1959" s="101"/>
      <c r="VLP1959" s="101"/>
      <c r="VLQ1959" s="101"/>
      <c r="VLR1959" s="101"/>
      <c r="VLS1959" s="101"/>
      <c r="VLT1959" s="101"/>
      <c r="VLU1959" s="101"/>
      <c r="VLV1959" s="101"/>
      <c r="VLW1959" s="101"/>
      <c r="VLX1959" s="101"/>
      <c r="VLY1959" s="101"/>
      <c r="VLZ1959" s="101"/>
      <c r="VMA1959" s="101"/>
      <c r="VMB1959" s="101"/>
      <c r="VMC1959" s="101"/>
      <c r="VMD1959" s="101"/>
      <c r="VME1959" s="101"/>
      <c r="VMF1959" s="101"/>
      <c r="VMG1959" s="101"/>
      <c r="VMH1959" s="101"/>
      <c r="VMI1959" s="101"/>
      <c r="VMJ1959" s="101"/>
      <c r="VMK1959" s="101"/>
      <c r="VML1959" s="101"/>
      <c r="VMM1959" s="101"/>
      <c r="VMN1959" s="101"/>
      <c r="VMO1959" s="101"/>
      <c r="VMP1959" s="101"/>
      <c r="VMQ1959" s="101"/>
      <c r="VMR1959" s="101"/>
      <c r="VMS1959" s="101"/>
      <c r="VMT1959" s="101"/>
      <c r="VMU1959" s="101"/>
      <c r="VMV1959" s="101"/>
      <c r="VMW1959" s="101"/>
      <c r="VMX1959" s="101"/>
      <c r="VMY1959" s="101"/>
      <c r="VMZ1959" s="101"/>
      <c r="VNA1959" s="101"/>
      <c r="VNB1959" s="101"/>
      <c r="VNC1959" s="101"/>
      <c r="VND1959" s="101"/>
      <c r="VNE1959" s="101"/>
      <c r="VNF1959" s="101"/>
      <c r="VNG1959" s="101"/>
      <c r="VNH1959" s="101"/>
      <c r="VNI1959" s="101"/>
      <c r="VNJ1959" s="101"/>
      <c r="VNK1959" s="101"/>
      <c r="VNL1959" s="101"/>
      <c r="VNM1959" s="101"/>
      <c r="VNN1959" s="101"/>
      <c r="VNO1959" s="101"/>
      <c r="VNP1959" s="101"/>
      <c r="VNQ1959" s="101"/>
      <c r="VNR1959" s="101"/>
      <c r="VNS1959" s="101"/>
      <c r="VNT1959" s="101"/>
      <c r="VNU1959" s="101"/>
      <c r="VNV1959" s="101"/>
      <c r="VNW1959" s="101"/>
      <c r="VNX1959" s="101"/>
      <c r="VNY1959" s="101"/>
      <c r="VNZ1959" s="101"/>
      <c r="VOA1959" s="101"/>
      <c r="VOB1959" s="101"/>
      <c r="VOC1959" s="101"/>
      <c r="VOD1959" s="101"/>
      <c r="VOE1959" s="101"/>
      <c r="VOF1959" s="101"/>
      <c r="VOG1959" s="101"/>
      <c r="VOH1959" s="101"/>
      <c r="VOI1959" s="101"/>
      <c r="VOJ1959" s="101"/>
      <c r="VOK1959" s="101"/>
      <c r="VOL1959" s="101"/>
      <c r="VOM1959" s="101"/>
      <c r="VON1959" s="101"/>
      <c r="VOO1959" s="101"/>
      <c r="VOP1959" s="101"/>
      <c r="VOQ1959" s="101"/>
      <c r="VOR1959" s="101"/>
      <c r="VOS1959" s="101"/>
      <c r="VOT1959" s="101"/>
      <c r="VOU1959" s="101"/>
      <c r="VOV1959" s="101"/>
      <c r="VOW1959" s="101"/>
      <c r="VOX1959" s="101"/>
      <c r="VOY1959" s="101"/>
      <c r="VOZ1959" s="101"/>
      <c r="VPA1959" s="101"/>
      <c r="VPB1959" s="101"/>
      <c r="VPC1959" s="101"/>
      <c r="VPD1959" s="101"/>
      <c r="VPE1959" s="101"/>
      <c r="VPF1959" s="101"/>
      <c r="VPG1959" s="101"/>
      <c r="VPH1959" s="101"/>
      <c r="VPI1959" s="101"/>
      <c r="VPJ1959" s="101"/>
      <c r="VPK1959" s="101"/>
      <c r="VPL1959" s="101"/>
      <c r="VPM1959" s="101"/>
      <c r="VPN1959" s="101"/>
      <c r="VPO1959" s="101"/>
      <c r="VPP1959" s="101"/>
      <c r="VPQ1959" s="101"/>
      <c r="VPR1959" s="101"/>
      <c r="VPS1959" s="101"/>
      <c r="VPT1959" s="101"/>
      <c r="VPU1959" s="101"/>
      <c r="VPV1959" s="101"/>
      <c r="VPW1959" s="101"/>
      <c r="VPX1959" s="101"/>
      <c r="VPY1959" s="101"/>
      <c r="VPZ1959" s="101"/>
      <c r="VQA1959" s="101"/>
      <c r="VQB1959" s="101"/>
      <c r="VQC1959" s="101"/>
      <c r="VQD1959" s="101"/>
      <c r="VQE1959" s="101"/>
      <c r="VQF1959" s="101"/>
      <c r="VQG1959" s="101"/>
      <c r="VQH1959" s="101"/>
      <c r="VQI1959" s="101"/>
      <c r="VQJ1959" s="101"/>
      <c r="VQK1959" s="101"/>
      <c r="VQL1959" s="101"/>
      <c r="VQM1959" s="101"/>
      <c r="VQN1959" s="101"/>
      <c r="VQO1959" s="101"/>
      <c r="VQP1959" s="101"/>
      <c r="VQQ1959" s="101"/>
      <c r="VQR1959" s="101"/>
      <c r="VQS1959" s="101"/>
      <c r="VQT1959" s="101"/>
      <c r="VQU1959" s="101"/>
      <c r="VQV1959" s="101"/>
      <c r="VQW1959" s="101"/>
      <c r="VQX1959" s="101"/>
      <c r="VQY1959" s="101"/>
      <c r="VQZ1959" s="101"/>
      <c r="VRA1959" s="101"/>
      <c r="VRB1959" s="101"/>
      <c r="VRC1959" s="101"/>
      <c r="VRD1959" s="101"/>
      <c r="VRE1959" s="101"/>
      <c r="VRF1959" s="101"/>
      <c r="VRG1959" s="101"/>
      <c r="VRH1959" s="101"/>
      <c r="VRI1959" s="101"/>
      <c r="VRJ1959" s="101"/>
      <c r="VRK1959" s="101"/>
      <c r="VRL1959" s="101"/>
      <c r="VRM1959" s="101"/>
      <c r="VRN1959" s="101"/>
      <c r="VRO1959" s="101"/>
      <c r="VRP1959" s="101"/>
      <c r="VRQ1959" s="101"/>
      <c r="VRR1959" s="101"/>
      <c r="VRS1959" s="101"/>
      <c r="VRT1959" s="101"/>
      <c r="VRU1959" s="101"/>
      <c r="VRV1959" s="101"/>
      <c r="VRW1959" s="101"/>
      <c r="VRX1959" s="101"/>
      <c r="VRY1959" s="101"/>
      <c r="VRZ1959" s="101"/>
      <c r="VSA1959" s="101"/>
      <c r="VSB1959" s="101"/>
      <c r="VSC1959" s="101"/>
      <c r="VSD1959" s="101"/>
      <c r="VSE1959" s="101"/>
      <c r="VSF1959" s="101"/>
      <c r="VSG1959" s="101"/>
      <c r="VSH1959" s="101"/>
      <c r="VSI1959" s="101"/>
      <c r="VSJ1959" s="101"/>
      <c r="VSK1959" s="101"/>
      <c r="VSL1959" s="101"/>
      <c r="VSM1959" s="101"/>
      <c r="VSN1959" s="101"/>
      <c r="VSO1959" s="101"/>
      <c r="VSP1959" s="101"/>
      <c r="VSQ1959" s="101"/>
      <c r="VSR1959" s="101"/>
      <c r="VSS1959" s="101"/>
      <c r="VST1959" s="101"/>
      <c r="VSU1959" s="101"/>
      <c r="VSV1959" s="101"/>
      <c r="VSW1959" s="101"/>
      <c r="VSX1959" s="101"/>
      <c r="VSY1959" s="101"/>
      <c r="VSZ1959" s="101"/>
      <c r="VTA1959" s="101"/>
      <c r="VTB1959" s="101"/>
      <c r="VTC1959" s="101"/>
      <c r="VTD1959" s="101"/>
      <c r="VTE1959" s="101"/>
      <c r="VTF1959" s="101"/>
      <c r="VTG1959" s="101"/>
      <c r="VTH1959" s="101"/>
      <c r="VTI1959" s="101"/>
      <c r="VTJ1959" s="101"/>
      <c r="VTK1959" s="101"/>
      <c r="VTL1959" s="101"/>
      <c r="VTM1959" s="101"/>
      <c r="VTN1959" s="101"/>
      <c r="VTO1959" s="101"/>
      <c r="VTP1959" s="101"/>
      <c r="VTQ1959" s="101"/>
      <c r="VTR1959" s="101"/>
      <c r="VTS1959" s="101"/>
      <c r="VTT1959" s="101"/>
      <c r="VTU1959" s="101"/>
      <c r="VTV1959" s="101"/>
      <c r="VTW1959" s="101"/>
      <c r="VTX1959" s="101"/>
      <c r="VTY1959" s="101"/>
      <c r="VTZ1959" s="101"/>
      <c r="VUA1959" s="101"/>
      <c r="VUB1959" s="101"/>
      <c r="VUC1959" s="101"/>
      <c r="VUD1959" s="101"/>
      <c r="VUE1959" s="101"/>
      <c r="VUF1959" s="101"/>
      <c r="VUG1959" s="101"/>
      <c r="VUH1959" s="101"/>
      <c r="VUI1959" s="101"/>
      <c r="VUJ1959" s="101"/>
      <c r="VUK1959" s="101"/>
      <c r="VUL1959" s="101"/>
      <c r="VUM1959" s="101"/>
      <c r="VUN1959" s="101"/>
      <c r="VUO1959" s="101"/>
      <c r="VUP1959" s="101"/>
      <c r="VUQ1959" s="101"/>
      <c r="VUR1959" s="101"/>
      <c r="VUS1959" s="101"/>
      <c r="VUT1959" s="101"/>
      <c r="VUU1959" s="101"/>
      <c r="VUV1959" s="101"/>
      <c r="VUW1959" s="101"/>
      <c r="VUX1959" s="101"/>
      <c r="VUY1959" s="101"/>
      <c r="VUZ1959" s="101"/>
      <c r="VVA1959" s="101"/>
      <c r="VVB1959" s="101"/>
      <c r="VVC1959" s="101"/>
      <c r="VVD1959" s="101"/>
      <c r="VVE1959" s="101"/>
      <c r="VVF1959" s="101"/>
      <c r="VVG1959" s="101"/>
      <c r="VVH1959" s="101"/>
      <c r="VVI1959" s="101"/>
      <c r="VVJ1959" s="101"/>
      <c r="VVK1959" s="101"/>
      <c r="VVL1959" s="101"/>
      <c r="VVM1959" s="101"/>
      <c r="VVN1959" s="101"/>
      <c r="VVO1959" s="101"/>
      <c r="VVP1959" s="101"/>
      <c r="VVQ1959" s="101"/>
      <c r="VVR1959" s="101"/>
      <c r="VVS1959" s="101"/>
      <c r="VVT1959" s="101"/>
      <c r="VVU1959" s="101"/>
      <c r="VVV1959" s="101"/>
      <c r="VVW1959" s="101"/>
      <c r="VVX1959" s="101"/>
      <c r="VVY1959" s="101"/>
      <c r="VVZ1959" s="101"/>
      <c r="VWA1959" s="101"/>
      <c r="VWB1959" s="101"/>
      <c r="VWC1959" s="101"/>
      <c r="VWD1959" s="101"/>
      <c r="VWE1959" s="101"/>
      <c r="VWF1959" s="101"/>
      <c r="VWG1959" s="101"/>
      <c r="VWH1959" s="101"/>
      <c r="VWI1959" s="101"/>
      <c r="VWJ1959" s="101"/>
      <c r="VWK1959" s="101"/>
      <c r="VWL1959" s="101"/>
      <c r="VWM1959" s="101"/>
      <c r="VWN1959" s="101"/>
      <c r="VWO1959" s="101"/>
      <c r="VWP1959" s="101"/>
      <c r="VWQ1959" s="101"/>
      <c r="VWR1959" s="101"/>
      <c r="VWS1959" s="101"/>
      <c r="VWT1959" s="101"/>
      <c r="VWU1959" s="101"/>
      <c r="VWV1959" s="101"/>
      <c r="VWW1959" s="101"/>
      <c r="VWX1959" s="101"/>
      <c r="VWY1959" s="101"/>
      <c r="VWZ1959" s="101"/>
      <c r="VXA1959" s="101"/>
      <c r="VXB1959" s="101"/>
      <c r="VXC1959" s="101"/>
      <c r="VXD1959" s="101"/>
      <c r="VXE1959" s="101"/>
      <c r="VXF1959" s="101"/>
      <c r="VXG1959" s="101"/>
      <c r="VXH1959" s="101"/>
      <c r="VXI1959" s="101"/>
      <c r="VXJ1959" s="101"/>
      <c r="VXK1959" s="101"/>
      <c r="VXL1959" s="101"/>
      <c r="VXM1959" s="101"/>
      <c r="VXN1959" s="101"/>
      <c r="VXO1959" s="101"/>
      <c r="VXP1959" s="101"/>
      <c r="VXQ1959" s="101"/>
      <c r="VXR1959" s="101"/>
      <c r="VXS1959" s="101"/>
      <c r="VXT1959" s="101"/>
      <c r="VXU1959" s="101"/>
      <c r="VXV1959" s="101"/>
      <c r="VXW1959" s="101"/>
      <c r="VXX1959" s="101"/>
      <c r="VXY1959" s="101"/>
      <c r="VXZ1959" s="101"/>
      <c r="VYA1959" s="101"/>
      <c r="VYB1959" s="101"/>
      <c r="VYC1959" s="101"/>
      <c r="VYD1959" s="101"/>
      <c r="VYE1959" s="101"/>
      <c r="VYF1959" s="101"/>
      <c r="VYG1959" s="101"/>
      <c r="VYH1959" s="101"/>
      <c r="VYI1959" s="101"/>
      <c r="VYJ1959" s="101"/>
      <c r="VYK1959" s="101"/>
      <c r="VYL1959" s="101"/>
      <c r="VYM1959" s="101"/>
      <c r="VYN1959" s="101"/>
      <c r="VYO1959" s="101"/>
      <c r="VYP1959" s="101"/>
      <c r="VYQ1959" s="101"/>
      <c r="VYR1959" s="101"/>
      <c r="VYS1959" s="101"/>
      <c r="VYT1959" s="101"/>
      <c r="VYU1959" s="101"/>
      <c r="VYV1959" s="101"/>
      <c r="VYW1959" s="101"/>
      <c r="VYX1959" s="101"/>
      <c r="VYY1959" s="101"/>
      <c r="VYZ1959" s="101"/>
      <c r="VZA1959" s="101"/>
      <c r="VZB1959" s="101"/>
      <c r="VZC1959" s="101"/>
      <c r="VZD1959" s="101"/>
      <c r="VZE1959" s="101"/>
      <c r="VZF1959" s="101"/>
      <c r="VZG1959" s="101"/>
      <c r="VZH1959" s="101"/>
      <c r="VZI1959" s="101"/>
      <c r="VZJ1959" s="101"/>
      <c r="VZK1959" s="101"/>
      <c r="VZL1959" s="101"/>
      <c r="VZM1959" s="101"/>
      <c r="VZN1959" s="101"/>
      <c r="VZO1959" s="101"/>
      <c r="VZP1959" s="101"/>
      <c r="VZQ1959" s="101"/>
      <c r="VZR1959" s="101"/>
      <c r="VZS1959" s="101"/>
      <c r="VZT1959" s="101"/>
      <c r="VZU1959" s="101"/>
      <c r="VZV1959" s="101"/>
      <c r="VZW1959" s="101"/>
      <c r="VZX1959" s="101"/>
      <c r="VZY1959" s="101"/>
      <c r="VZZ1959" s="101"/>
      <c r="WAA1959" s="101"/>
      <c r="WAB1959" s="101"/>
      <c r="WAC1959" s="101"/>
      <c r="WAD1959" s="101"/>
      <c r="WAE1959" s="101"/>
      <c r="WAF1959" s="101"/>
      <c r="WAG1959" s="101"/>
      <c r="WAH1959" s="101"/>
      <c r="WAI1959" s="101"/>
      <c r="WAJ1959" s="101"/>
      <c r="WAK1959" s="101"/>
      <c r="WAL1959" s="101"/>
      <c r="WAM1959" s="101"/>
      <c r="WAN1959" s="101"/>
      <c r="WAO1959" s="101"/>
      <c r="WAP1959" s="101"/>
      <c r="WAQ1959" s="101"/>
      <c r="WAR1959" s="101"/>
      <c r="WAS1959" s="101"/>
      <c r="WAT1959" s="101"/>
      <c r="WAU1959" s="101"/>
      <c r="WAV1959" s="101"/>
      <c r="WAW1959" s="101"/>
      <c r="WAX1959" s="101"/>
      <c r="WAY1959" s="101"/>
      <c r="WAZ1959" s="101"/>
      <c r="WBA1959" s="101"/>
      <c r="WBB1959" s="101"/>
      <c r="WBC1959" s="101"/>
      <c r="WBD1959" s="101"/>
      <c r="WBE1959" s="101"/>
      <c r="WBF1959" s="101"/>
      <c r="WBG1959" s="101"/>
      <c r="WBH1959" s="101"/>
      <c r="WBI1959" s="101"/>
      <c r="WBJ1959" s="101"/>
      <c r="WBK1959" s="101"/>
      <c r="WBL1959" s="101"/>
      <c r="WBM1959" s="101"/>
      <c r="WBN1959" s="101"/>
      <c r="WBO1959" s="101"/>
      <c r="WBP1959" s="101"/>
      <c r="WBQ1959" s="101"/>
      <c r="WBR1959" s="101"/>
      <c r="WBS1959" s="101"/>
      <c r="WBT1959" s="101"/>
      <c r="WBU1959" s="101"/>
      <c r="WBV1959" s="101"/>
      <c r="WBW1959" s="101"/>
      <c r="WBX1959" s="101"/>
      <c r="WBY1959" s="101"/>
      <c r="WBZ1959" s="101"/>
      <c r="WCA1959" s="101"/>
      <c r="WCB1959" s="101"/>
      <c r="WCC1959" s="101"/>
      <c r="WCD1959" s="101"/>
      <c r="WCE1959" s="101"/>
      <c r="WCF1959" s="101"/>
      <c r="WCG1959" s="101"/>
      <c r="WCH1959" s="101"/>
      <c r="WCI1959" s="101"/>
      <c r="WCJ1959" s="101"/>
      <c r="WCK1959" s="101"/>
      <c r="WCL1959" s="101"/>
      <c r="WCM1959" s="101"/>
      <c r="WCN1959" s="101"/>
      <c r="WCO1959" s="101"/>
      <c r="WCP1959" s="101"/>
      <c r="WCQ1959" s="101"/>
      <c r="WCR1959" s="101"/>
      <c r="WCS1959" s="101"/>
      <c r="WCT1959" s="101"/>
      <c r="WCU1959" s="101"/>
      <c r="WCV1959" s="101"/>
      <c r="WCW1959" s="101"/>
      <c r="WCX1959" s="101"/>
      <c r="WCY1959" s="101"/>
      <c r="WCZ1959" s="101"/>
      <c r="WDA1959" s="101"/>
      <c r="WDB1959" s="101"/>
      <c r="WDC1959" s="101"/>
      <c r="WDD1959" s="101"/>
      <c r="WDE1959" s="101"/>
      <c r="WDF1959" s="101"/>
      <c r="WDG1959" s="101"/>
      <c r="WDH1959" s="101"/>
      <c r="WDI1959" s="101"/>
      <c r="WDJ1959" s="101"/>
      <c r="WDK1959" s="101"/>
      <c r="WDL1959" s="101"/>
      <c r="WDM1959" s="101"/>
      <c r="WDN1959" s="101"/>
      <c r="WDO1959" s="101"/>
      <c r="WDP1959" s="101"/>
      <c r="WDQ1959" s="101"/>
      <c r="WDR1959" s="101"/>
      <c r="WDS1959" s="101"/>
      <c r="WDT1959" s="101"/>
      <c r="WDU1959" s="101"/>
      <c r="WDV1959" s="101"/>
      <c r="WDW1959" s="101"/>
      <c r="WDX1959" s="101"/>
      <c r="WDY1959" s="101"/>
      <c r="WDZ1959" s="101"/>
      <c r="WEA1959" s="101"/>
      <c r="WEB1959" s="101"/>
      <c r="WEC1959" s="101"/>
      <c r="WED1959" s="101"/>
      <c r="WEE1959" s="101"/>
      <c r="WEF1959" s="101"/>
      <c r="WEG1959" s="101"/>
      <c r="WEH1959" s="101"/>
      <c r="WEI1959" s="101"/>
      <c r="WEJ1959" s="101"/>
      <c r="WEK1959" s="101"/>
      <c r="WEL1959" s="101"/>
      <c r="WEM1959" s="101"/>
      <c r="WEN1959" s="101"/>
      <c r="WEO1959" s="101"/>
      <c r="WEP1959" s="101"/>
      <c r="WEQ1959" s="101"/>
      <c r="WER1959" s="101"/>
      <c r="WES1959" s="101"/>
      <c r="WET1959" s="101"/>
      <c r="WEU1959" s="101"/>
      <c r="WEV1959" s="101"/>
      <c r="WEW1959" s="101"/>
      <c r="WEX1959" s="101"/>
      <c r="WEY1959" s="101"/>
      <c r="WEZ1959" s="101"/>
      <c r="WFA1959" s="101"/>
      <c r="WFB1959" s="101"/>
      <c r="WFC1959" s="101"/>
      <c r="WFD1959" s="101"/>
      <c r="WFE1959" s="101"/>
      <c r="WFF1959" s="101"/>
      <c r="WFG1959" s="101"/>
      <c r="WFH1959" s="101"/>
      <c r="WFI1959" s="101"/>
      <c r="WFJ1959" s="101"/>
      <c r="WFK1959" s="101"/>
      <c r="WFL1959" s="101"/>
      <c r="WFM1959" s="101"/>
      <c r="WFN1959" s="101"/>
      <c r="WFO1959" s="101"/>
      <c r="WFP1959" s="101"/>
      <c r="WFQ1959" s="101"/>
      <c r="WFR1959" s="101"/>
      <c r="WFS1959" s="101"/>
      <c r="WFT1959" s="101"/>
      <c r="WFU1959" s="101"/>
      <c r="WFV1959" s="101"/>
      <c r="WFW1959" s="101"/>
      <c r="WFX1959" s="101"/>
      <c r="WFY1959" s="101"/>
      <c r="WFZ1959" s="101"/>
      <c r="WGA1959" s="101"/>
      <c r="WGB1959" s="101"/>
      <c r="WGC1959" s="101"/>
      <c r="WGD1959" s="101"/>
      <c r="WGE1959" s="101"/>
      <c r="WGF1959" s="101"/>
      <c r="WGG1959" s="101"/>
      <c r="WGH1959" s="101"/>
      <c r="WGI1959" s="101"/>
      <c r="WGJ1959" s="101"/>
      <c r="WGK1959" s="101"/>
      <c r="WGL1959" s="101"/>
      <c r="WGM1959" s="101"/>
      <c r="WGN1959" s="101"/>
      <c r="WGO1959" s="101"/>
      <c r="WGP1959" s="101"/>
      <c r="WGQ1959" s="101"/>
      <c r="WGR1959" s="101"/>
      <c r="WGS1959" s="101"/>
      <c r="WGT1959" s="101"/>
      <c r="WGU1959" s="101"/>
      <c r="WGV1959" s="101"/>
      <c r="WGW1959" s="101"/>
      <c r="WGX1959" s="101"/>
      <c r="WGY1959" s="101"/>
      <c r="WGZ1959" s="101"/>
      <c r="WHA1959" s="101"/>
      <c r="WHB1959" s="101"/>
      <c r="WHC1959" s="101"/>
      <c r="WHD1959" s="101"/>
      <c r="WHE1959" s="101"/>
      <c r="WHF1959" s="101"/>
      <c r="WHG1959" s="101"/>
      <c r="WHH1959" s="101"/>
      <c r="WHI1959" s="101"/>
      <c r="WHJ1959" s="101"/>
      <c r="WHK1959" s="101"/>
      <c r="WHL1959" s="101"/>
      <c r="WHM1959" s="101"/>
      <c r="WHN1959" s="101"/>
      <c r="WHO1959" s="101"/>
      <c r="WHP1959" s="101"/>
      <c r="WHQ1959" s="101"/>
      <c r="WHR1959" s="101"/>
      <c r="WHS1959" s="101"/>
      <c r="WHT1959" s="101"/>
      <c r="WHU1959" s="101"/>
      <c r="WHV1959" s="101"/>
      <c r="WHW1959" s="101"/>
      <c r="WHX1959" s="101"/>
      <c r="WHY1959" s="101"/>
      <c r="WHZ1959" s="101"/>
      <c r="WIA1959" s="101"/>
      <c r="WIB1959" s="101"/>
      <c r="WIC1959" s="101"/>
      <c r="WID1959" s="101"/>
      <c r="WIE1959" s="101"/>
      <c r="WIF1959" s="101"/>
      <c r="WIG1959" s="101"/>
      <c r="WIH1959" s="101"/>
      <c r="WII1959" s="101"/>
      <c r="WIJ1959" s="101"/>
      <c r="WIK1959" s="101"/>
      <c r="WIL1959" s="101"/>
      <c r="WIM1959" s="101"/>
      <c r="WIN1959" s="101"/>
      <c r="WIO1959" s="101"/>
      <c r="WIP1959" s="101"/>
      <c r="WIQ1959" s="101"/>
      <c r="WIR1959" s="101"/>
      <c r="WIS1959" s="101"/>
      <c r="WIT1959" s="101"/>
      <c r="WIU1959" s="101"/>
      <c r="WIV1959" s="101"/>
      <c r="WIW1959" s="101"/>
      <c r="WIX1959" s="101"/>
      <c r="WIY1959" s="101"/>
      <c r="WIZ1959" s="101"/>
      <c r="WJA1959" s="101"/>
      <c r="WJB1959" s="101"/>
      <c r="WJC1959" s="101"/>
      <c r="WJD1959" s="101"/>
      <c r="WJE1959" s="101"/>
      <c r="WJF1959" s="101"/>
      <c r="WJG1959" s="101"/>
      <c r="WJH1959" s="101"/>
      <c r="WJI1959" s="101"/>
      <c r="WJJ1959" s="101"/>
      <c r="WJK1959" s="101"/>
      <c r="WJL1959" s="101"/>
      <c r="WJM1959" s="101"/>
      <c r="WJN1959" s="101"/>
      <c r="WJO1959" s="101"/>
      <c r="WJP1959" s="101"/>
      <c r="WJQ1959" s="101"/>
      <c r="WJR1959" s="101"/>
      <c r="WJS1959" s="101"/>
      <c r="WJT1959" s="101"/>
      <c r="WJU1959" s="101"/>
      <c r="WJV1959" s="101"/>
      <c r="WJW1959" s="101"/>
      <c r="WJX1959" s="101"/>
      <c r="WJY1959" s="101"/>
      <c r="WJZ1959" s="101"/>
      <c r="WKA1959" s="101"/>
      <c r="WKB1959" s="101"/>
      <c r="WKC1959" s="101"/>
      <c r="WKD1959" s="101"/>
      <c r="WKE1959" s="101"/>
      <c r="WKF1959" s="101"/>
      <c r="WKG1959" s="101"/>
      <c r="WKH1959" s="101"/>
      <c r="WKI1959" s="101"/>
      <c r="WKJ1959" s="101"/>
      <c r="WKK1959" s="101"/>
      <c r="WKL1959" s="101"/>
      <c r="WKM1959" s="101"/>
      <c r="WKN1959" s="101"/>
      <c r="WKO1959" s="101"/>
      <c r="WKP1959" s="101"/>
      <c r="WKQ1959" s="101"/>
      <c r="WKR1959" s="101"/>
      <c r="WKS1959" s="101"/>
      <c r="WKT1959" s="101"/>
      <c r="WKU1959" s="101"/>
      <c r="WKV1959" s="101"/>
      <c r="WKW1959" s="101"/>
      <c r="WKX1959" s="101"/>
      <c r="WKY1959" s="101"/>
      <c r="WKZ1959" s="101"/>
      <c r="WLA1959" s="101"/>
      <c r="WLB1959" s="101"/>
      <c r="WLC1959" s="101"/>
      <c r="WLD1959" s="101"/>
      <c r="WLE1959" s="101"/>
      <c r="WLF1959" s="101"/>
      <c r="WLG1959" s="101"/>
      <c r="WLH1959" s="101"/>
      <c r="WLI1959" s="101"/>
      <c r="WLJ1959" s="101"/>
      <c r="WLK1959" s="101"/>
      <c r="WLL1959" s="101"/>
      <c r="WLM1959" s="101"/>
      <c r="WLN1959" s="101"/>
      <c r="WLO1959" s="101"/>
      <c r="WLP1959" s="101"/>
      <c r="WLQ1959" s="101"/>
      <c r="WLR1959" s="101"/>
      <c r="WLS1959" s="101"/>
      <c r="WLT1959" s="101"/>
      <c r="WLU1959" s="101"/>
      <c r="WLV1959" s="101"/>
      <c r="WLW1959" s="101"/>
      <c r="WLX1959" s="101"/>
      <c r="WLY1959" s="101"/>
      <c r="WLZ1959" s="101"/>
      <c r="WMA1959" s="101"/>
      <c r="WMB1959" s="101"/>
      <c r="WMC1959" s="101"/>
      <c r="WMD1959" s="101"/>
      <c r="WME1959" s="101"/>
      <c r="WMF1959" s="101"/>
      <c r="WMG1959" s="101"/>
      <c r="WMH1959" s="101"/>
      <c r="WMI1959" s="101"/>
      <c r="WMJ1959" s="101"/>
      <c r="WMK1959" s="101"/>
      <c r="WML1959" s="101"/>
      <c r="WMM1959" s="101"/>
      <c r="WMN1959" s="101"/>
      <c r="WMO1959" s="101"/>
      <c r="WMP1959" s="101"/>
      <c r="WMQ1959" s="101"/>
      <c r="WMR1959" s="101"/>
      <c r="WMS1959" s="101"/>
      <c r="WMT1959" s="101"/>
      <c r="WMU1959" s="101"/>
      <c r="WMV1959" s="101"/>
      <c r="WMW1959" s="101"/>
      <c r="WMX1959" s="101"/>
      <c r="WMY1959" s="101"/>
      <c r="WMZ1959" s="101"/>
      <c r="WNA1959" s="101"/>
      <c r="WNB1959" s="101"/>
      <c r="WNC1959" s="101"/>
      <c r="WND1959" s="101"/>
      <c r="WNE1959" s="101"/>
      <c r="WNF1959" s="101"/>
      <c r="WNG1959" s="101"/>
      <c r="WNH1959" s="101"/>
      <c r="WNI1959" s="101"/>
      <c r="WNJ1959" s="101"/>
      <c r="WNK1959" s="101"/>
      <c r="WNL1959" s="101"/>
      <c r="WNM1959" s="101"/>
      <c r="WNN1959" s="101"/>
      <c r="WNO1959" s="101"/>
      <c r="WNP1959" s="101"/>
      <c r="WNQ1959" s="101"/>
      <c r="WNR1959" s="101"/>
      <c r="WNS1959" s="101"/>
      <c r="WNT1959" s="101"/>
      <c r="WNU1959" s="101"/>
      <c r="WNV1959" s="101"/>
      <c r="WNW1959" s="101"/>
      <c r="WNX1959" s="101"/>
      <c r="WNY1959" s="101"/>
      <c r="WNZ1959" s="101"/>
      <c r="WOA1959" s="101"/>
      <c r="WOB1959" s="101"/>
      <c r="WOC1959" s="101"/>
      <c r="WOD1959" s="101"/>
      <c r="WOE1959" s="101"/>
      <c r="WOF1959" s="101"/>
      <c r="WOG1959" s="101"/>
      <c r="WOH1959" s="101"/>
      <c r="WOI1959" s="101"/>
      <c r="WOJ1959" s="101"/>
      <c r="WOK1959" s="101"/>
      <c r="WOL1959" s="101"/>
      <c r="WOM1959" s="101"/>
      <c r="WON1959" s="101"/>
      <c r="WOO1959" s="101"/>
      <c r="WOP1959" s="101"/>
      <c r="WOQ1959" s="101"/>
      <c r="WOR1959" s="101"/>
      <c r="WOS1959" s="101"/>
      <c r="WOT1959" s="101"/>
      <c r="WOU1959" s="101"/>
      <c r="WOV1959" s="101"/>
      <c r="WOW1959" s="101"/>
      <c r="WOX1959" s="101"/>
      <c r="WOY1959" s="101"/>
      <c r="WOZ1959" s="101"/>
      <c r="WPA1959" s="101"/>
      <c r="WPB1959" s="101"/>
      <c r="WPC1959" s="101"/>
      <c r="WPD1959" s="101"/>
      <c r="WPE1959" s="101"/>
      <c r="WPF1959" s="101"/>
      <c r="WPG1959" s="101"/>
      <c r="WPH1959" s="101"/>
      <c r="WPI1959" s="101"/>
      <c r="WPJ1959" s="101"/>
      <c r="WPK1959" s="101"/>
      <c r="WPL1959" s="101"/>
      <c r="WPM1959" s="101"/>
      <c r="WPN1959" s="101"/>
      <c r="WPO1959" s="101"/>
      <c r="WPP1959" s="101"/>
      <c r="WPQ1959" s="101"/>
      <c r="WPR1959" s="101"/>
      <c r="WPS1959" s="101"/>
      <c r="WPT1959" s="101"/>
      <c r="WPU1959" s="101"/>
      <c r="WPV1959" s="101"/>
      <c r="WPW1959" s="101"/>
      <c r="WPX1959" s="101"/>
      <c r="WPY1959" s="101"/>
      <c r="WPZ1959" s="101"/>
      <c r="WQA1959" s="101"/>
      <c r="WQB1959" s="101"/>
      <c r="WQC1959" s="101"/>
      <c r="WQD1959" s="101"/>
      <c r="WQE1959" s="101"/>
      <c r="WQF1959" s="101"/>
      <c r="WQG1959" s="101"/>
      <c r="WQH1959" s="101"/>
      <c r="WQI1959" s="101"/>
      <c r="WQJ1959" s="101"/>
      <c r="WQK1959" s="101"/>
      <c r="WQL1959" s="101"/>
      <c r="WQM1959" s="101"/>
      <c r="WQN1959" s="101"/>
      <c r="WQO1959" s="101"/>
      <c r="WQP1959" s="101"/>
      <c r="WQQ1959" s="101"/>
      <c r="WQR1959" s="101"/>
      <c r="WQS1959" s="101"/>
      <c r="WQT1959" s="101"/>
      <c r="WQU1959" s="101"/>
      <c r="WQV1959" s="101"/>
      <c r="WQW1959" s="101"/>
      <c r="WQX1959" s="101"/>
      <c r="WQY1959" s="101"/>
      <c r="WQZ1959" s="101"/>
      <c r="WRA1959" s="101"/>
      <c r="WRB1959" s="101"/>
      <c r="WRC1959" s="101"/>
      <c r="WRD1959" s="101"/>
      <c r="WRE1959" s="101"/>
      <c r="WRF1959" s="101"/>
      <c r="WRG1959" s="101"/>
      <c r="WRH1959" s="101"/>
      <c r="WRI1959" s="101"/>
      <c r="WRJ1959" s="101"/>
      <c r="WRK1959" s="101"/>
      <c r="WRL1959" s="101"/>
      <c r="WRM1959" s="101"/>
      <c r="WRN1959" s="101"/>
      <c r="WRO1959" s="101"/>
      <c r="WRP1959" s="101"/>
      <c r="WRQ1959" s="101"/>
      <c r="WRR1959" s="101"/>
      <c r="WRS1959" s="101"/>
      <c r="WRT1959" s="101"/>
      <c r="WRU1959" s="101"/>
      <c r="WRV1959" s="101"/>
      <c r="WRW1959" s="101"/>
      <c r="WRX1959" s="101"/>
      <c r="WRY1959" s="101"/>
      <c r="WRZ1959" s="101"/>
      <c r="WSA1959" s="101"/>
      <c r="WSB1959" s="101"/>
      <c r="WSC1959" s="101"/>
      <c r="WSD1959" s="101"/>
      <c r="WSE1959" s="101"/>
      <c r="WSF1959" s="101"/>
      <c r="WSG1959" s="101"/>
      <c r="WSH1959" s="101"/>
      <c r="WSI1959" s="101"/>
      <c r="WSJ1959" s="101"/>
      <c r="WSK1959" s="101"/>
      <c r="WSL1959" s="101"/>
      <c r="WSM1959" s="101"/>
      <c r="WSN1959" s="101"/>
      <c r="WSO1959" s="101"/>
      <c r="WSP1959" s="101"/>
      <c r="WSQ1959" s="101"/>
      <c r="WSR1959" s="101"/>
      <c r="WSS1959" s="101"/>
      <c r="WST1959" s="101"/>
      <c r="WSU1959" s="101"/>
      <c r="WSV1959" s="101"/>
      <c r="WSW1959" s="101"/>
      <c r="WSX1959" s="101"/>
      <c r="WSY1959" s="101"/>
      <c r="WSZ1959" s="101"/>
      <c r="WTA1959" s="101"/>
      <c r="WTB1959" s="101"/>
      <c r="WTC1959" s="101"/>
      <c r="WTD1959" s="101"/>
      <c r="WTE1959" s="101"/>
      <c r="WTF1959" s="101"/>
      <c r="WTG1959" s="101"/>
      <c r="WTH1959" s="101"/>
      <c r="WTI1959" s="101"/>
      <c r="WTJ1959" s="101"/>
      <c r="WTK1959" s="101"/>
      <c r="WTL1959" s="101"/>
      <c r="WTM1959" s="101"/>
      <c r="WTN1959" s="101"/>
      <c r="WTO1959" s="101"/>
      <c r="WTP1959" s="101"/>
      <c r="WTQ1959" s="101"/>
      <c r="WTR1959" s="101"/>
      <c r="WTS1959" s="101"/>
      <c r="WTT1959" s="101"/>
      <c r="WTU1959" s="101"/>
      <c r="WTV1959" s="101"/>
      <c r="WTW1959" s="101"/>
      <c r="WTX1959" s="101"/>
      <c r="WTY1959" s="101"/>
      <c r="WTZ1959" s="101"/>
      <c r="WUA1959" s="101"/>
      <c r="WUB1959" s="101"/>
      <c r="WUC1959" s="101"/>
      <c r="WUD1959" s="101"/>
      <c r="WUE1959" s="101"/>
      <c r="WUF1959" s="101"/>
      <c r="WUG1959" s="101"/>
      <c r="WUH1959" s="101"/>
      <c r="WUI1959" s="101"/>
      <c r="WUJ1959" s="101"/>
      <c r="WUK1959" s="101"/>
      <c r="WUL1959" s="101"/>
      <c r="WUM1959" s="101"/>
      <c r="WUN1959" s="101"/>
      <c r="WUO1959" s="101"/>
      <c r="WUP1959" s="101"/>
      <c r="WUQ1959" s="101"/>
      <c r="WUR1959" s="101"/>
      <c r="WUS1959" s="101"/>
      <c r="WUT1959" s="101"/>
      <c r="WUU1959" s="101"/>
      <c r="WUV1959" s="101"/>
      <c r="WUW1959" s="101"/>
      <c r="WUX1959" s="101"/>
      <c r="WUY1959" s="101"/>
      <c r="WUZ1959" s="101"/>
      <c r="WVA1959" s="101"/>
      <c r="WVB1959" s="101"/>
      <c r="WVC1959" s="101"/>
      <c r="WVD1959" s="101"/>
      <c r="WVE1959" s="101"/>
      <c r="WVF1959" s="101"/>
      <c r="WVG1959" s="101"/>
      <c r="WVH1959" s="101"/>
      <c r="WVI1959" s="101"/>
      <c r="WVJ1959" s="101"/>
      <c r="WVK1959" s="101"/>
      <c r="WVL1959" s="101"/>
      <c r="WVM1959" s="101"/>
      <c r="WVN1959" s="101"/>
      <c r="WVO1959" s="101"/>
      <c r="WVP1959" s="101"/>
      <c r="WVQ1959" s="101"/>
      <c r="WVR1959" s="101"/>
      <c r="WVS1959" s="101"/>
      <c r="WVT1959" s="101"/>
      <c r="WVU1959" s="101"/>
      <c r="WVV1959" s="101"/>
      <c r="WVW1959" s="101"/>
      <c r="WVX1959" s="101"/>
      <c r="WVY1959" s="101"/>
      <c r="WVZ1959" s="101"/>
      <c r="WWA1959" s="101"/>
      <c r="WWB1959" s="101"/>
      <c r="WWC1959" s="101"/>
      <c r="WWD1959" s="101"/>
      <c r="WWE1959" s="101"/>
      <c r="WWF1959" s="101"/>
      <c r="WWG1959" s="101"/>
      <c r="WWH1959" s="101"/>
      <c r="WWI1959" s="101"/>
      <c r="WWJ1959" s="101"/>
      <c r="WWK1959" s="101"/>
      <c r="WWL1959" s="101"/>
      <c r="WWM1959" s="101"/>
      <c r="WWN1959" s="101"/>
      <c r="WWO1959" s="101"/>
      <c r="WWP1959" s="101"/>
      <c r="WWQ1959" s="101"/>
      <c r="WWR1959" s="101"/>
      <c r="WWS1959" s="101"/>
      <c r="WWT1959" s="101"/>
      <c r="WWU1959" s="101"/>
      <c r="WWV1959" s="101"/>
      <c r="WWW1959" s="101"/>
      <c r="WWX1959" s="101"/>
      <c r="WWY1959" s="101"/>
      <c r="WWZ1959" s="101"/>
      <c r="WXA1959" s="101"/>
      <c r="WXB1959" s="101"/>
      <c r="WXC1959" s="101"/>
      <c r="WXD1959" s="101"/>
      <c r="WXE1959" s="101"/>
      <c r="WXF1959" s="101"/>
      <c r="WXG1959" s="101"/>
      <c r="WXH1959" s="101"/>
      <c r="WXI1959" s="101"/>
      <c r="WXJ1959" s="101"/>
      <c r="WXK1959" s="101"/>
      <c r="WXL1959" s="101"/>
      <c r="WXM1959" s="101"/>
      <c r="WXN1959" s="101"/>
      <c r="WXO1959" s="101"/>
      <c r="WXP1959" s="101"/>
      <c r="WXQ1959" s="101"/>
      <c r="WXR1959" s="101"/>
      <c r="WXS1959" s="101"/>
      <c r="WXT1959" s="101"/>
      <c r="WXU1959" s="101"/>
      <c r="WXV1959" s="101"/>
      <c r="WXW1959" s="101"/>
      <c r="WXX1959" s="101"/>
      <c r="WXY1959" s="101"/>
      <c r="WXZ1959" s="101"/>
      <c r="WYA1959" s="101"/>
      <c r="WYB1959" s="101"/>
      <c r="WYC1959" s="101"/>
      <c r="WYD1959" s="101"/>
      <c r="WYE1959" s="101"/>
      <c r="WYF1959" s="101"/>
      <c r="WYG1959" s="101"/>
      <c r="WYH1959" s="101"/>
      <c r="WYI1959" s="101"/>
      <c r="WYJ1959" s="101"/>
      <c r="WYK1959" s="101"/>
      <c r="WYL1959" s="101"/>
      <c r="WYM1959" s="101"/>
      <c r="WYN1959" s="101"/>
      <c r="WYO1959" s="101"/>
      <c r="WYP1959" s="101"/>
      <c r="WYQ1959" s="101"/>
      <c r="WYR1959" s="101"/>
      <c r="WYS1959" s="101"/>
      <c r="WYT1959" s="101"/>
      <c r="WYU1959" s="101"/>
      <c r="WYV1959" s="101"/>
      <c r="WYW1959" s="101"/>
      <c r="WYX1959" s="101"/>
      <c r="WYY1959" s="101"/>
      <c r="WYZ1959" s="101"/>
      <c r="WZA1959" s="101"/>
      <c r="WZB1959" s="101"/>
      <c r="WZC1959" s="101"/>
      <c r="WZD1959" s="101"/>
      <c r="WZE1959" s="101"/>
      <c r="WZF1959" s="101"/>
      <c r="WZG1959" s="101"/>
      <c r="WZH1959" s="101"/>
      <c r="WZI1959" s="101"/>
      <c r="WZJ1959" s="101"/>
      <c r="WZK1959" s="101"/>
      <c r="WZL1959" s="101"/>
      <c r="WZM1959" s="101"/>
      <c r="WZN1959" s="101"/>
      <c r="WZO1959" s="101"/>
      <c r="WZP1959" s="101"/>
      <c r="WZQ1959" s="101"/>
      <c r="WZR1959" s="101"/>
      <c r="WZS1959" s="101"/>
      <c r="WZT1959" s="101"/>
      <c r="WZU1959" s="101"/>
      <c r="WZV1959" s="101"/>
      <c r="WZW1959" s="101"/>
      <c r="WZX1959" s="101"/>
      <c r="WZY1959" s="101"/>
      <c r="WZZ1959" s="101"/>
      <c r="XAA1959" s="101"/>
      <c r="XAB1959" s="101"/>
      <c r="XAC1959" s="101"/>
      <c r="XAD1959" s="101"/>
      <c r="XAE1959" s="101"/>
      <c r="XAF1959" s="101"/>
      <c r="XAG1959" s="101"/>
      <c r="XAH1959" s="101"/>
      <c r="XAI1959" s="101"/>
      <c r="XAJ1959" s="101"/>
      <c r="XAK1959" s="101"/>
      <c r="XAL1959" s="101"/>
      <c r="XAM1959" s="101"/>
      <c r="XAN1959" s="101"/>
      <c r="XAO1959" s="101"/>
      <c r="XAP1959" s="101"/>
      <c r="XAQ1959" s="101"/>
      <c r="XAR1959" s="101"/>
      <c r="XAS1959" s="101"/>
      <c r="XAT1959" s="101"/>
      <c r="XAU1959" s="101"/>
      <c r="XAV1959" s="101"/>
      <c r="XAW1959" s="101"/>
      <c r="XAX1959" s="101"/>
      <c r="XAY1959" s="101"/>
      <c r="XAZ1959" s="101"/>
      <c r="XBA1959" s="101"/>
      <c r="XBB1959" s="101"/>
      <c r="XBC1959" s="101"/>
      <c r="XBD1959" s="101"/>
      <c r="XBE1959" s="101"/>
      <c r="XBF1959" s="101"/>
      <c r="XBG1959" s="101"/>
      <c r="XBH1959" s="101"/>
      <c r="XBI1959" s="101"/>
      <c r="XBJ1959" s="101"/>
      <c r="XBK1959" s="101"/>
      <c r="XBL1959" s="101"/>
      <c r="XBM1959" s="101"/>
      <c r="XBN1959" s="101"/>
      <c r="XBO1959" s="101"/>
      <c r="XBP1959" s="101"/>
      <c r="XBQ1959" s="101"/>
      <c r="XBR1959" s="101"/>
      <c r="XBS1959" s="101"/>
      <c r="XBT1959" s="101"/>
      <c r="XBU1959" s="101"/>
      <c r="XBV1959" s="101"/>
      <c r="XBW1959" s="101"/>
      <c r="XBX1959" s="101"/>
      <c r="XBY1959" s="101"/>
      <c r="XBZ1959" s="101"/>
      <c r="XCA1959" s="101"/>
      <c r="XCB1959" s="101"/>
      <c r="XCC1959" s="101"/>
      <c r="XCD1959" s="101"/>
      <c r="XCE1959" s="101"/>
      <c r="XCF1959" s="101"/>
      <c r="XCG1959" s="101"/>
      <c r="XCH1959" s="101"/>
      <c r="XCI1959" s="101"/>
      <c r="XCJ1959" s="101"/>
      <c r="XCK1959" s="101"/>
      <c r="XCL1959" s="101"/>
      <c r="XCM1959" s="101"/>
      <c r="XCN1959" s="101"/>
      <c r="XCO1959" s="101"/>
      <c r="XCP1959" s="101"/>
      <c r="XCQ1959" s="101"/>
      <c r="XCR1959" s="101"/>
      <c r="XCS1959" s="101"/>
      <c r="XCT1959" s="101"/>
      <c r="XCU1959" s="101"/>
      <c r="XCV1959" s="101"/>
      <c r="XCW1959" s="101"/>
      <c r="XCX1959" s="101"/>
      <c r="XCY1959" s="101"/>
      <c r="XCZ1959" s="101"/>
      <c r="XDA1959" s="101"/>
      <c r="XDB1959" s="101"/>
      <c r="XDC1959" s="101"/>
      <c r="XDD1959" s="101"/>
      <c r="XDE1959" s="101"/>
      <c r="XDF1959" s="101"/>
      <c r="XDG1959" s="101"/>
      <c r="XDH1959" s="101"/>
      <c r="XDI1959" s="101"/>
      <c r="XDJ1959" s="101"/>
      <c r="XDK1959" s="101"/>
      <c r="XDL1959" s="101"/>
      <c r="XDM1959" s="101"/>
      <c r="XDN1959" s="101"/>
      <c r="XDO1959" s="101"/>
      <c r="XDP1959" s="101"/>
      <c r="XDQ1959" s="101"/>
      <c r="XDR1959" s="101"/>
      <c r="XDS1959" s="101"/>
      <c r="XDT1959" s="101"/>
      <c r="XDU1959" s="101"/>
      <c r="XDV1959" s="101"/>
      <c r="XDW1959" s="101"/>
      <c r="XDX1959" s="101"/>
      <c r="XDY1959" s="101"/>
      <c r="XDZ1959" s="101"/>
      <c r="XEA1959" s="101"/>
      <c r="XEB1959" s="101"/>
      <c r="XEC1959" s="101"/>
      <c r="XED1959" s="101"/>
      <c r="XEE1959" s="101"/>
      <c r="XEF1959" s="101"/>
      <c r="XEG1959" s="101"/>
      <c r="XEH1959" s="101"/>
      <c r="XEI1959" s="101"/>
      <c r="XEJ1959" s="101"/>
      <c r="XEK1959" s="101"/>
      <c r="XEL1959" s="101"/>
      <c r="XEM1959" s="101"/>
      <c r="XEN1959" s="101"/>
      <c r="XEO1959" s="101"/>
      <c r="XEP1959" s="101"/>
      <c r="XEQ1959" s="101"/>
      <c r="XER1959" s="101"/>
      <c r="XES1959" s="101"/>
      <c r="XET1959" s="101"/>
      <c r="XEU1959" s="101"/>
      <c r="XEV1959" s="101"/>
      <c r="XEW1959" s="101"/>
      <c r="XEX1959" s="101"/>
      <c r="XEY1959" s="101"/>
      <c r="XEZ1959" s="101"/>
      <c r="XFA1959" s="101"/>
      <c r="XFB1959" s="101"/>
      <c r="XFC1959" s="101"/>
      <c r="XFD1959" s="101"/>
    </row>
    <row r="1960" spans="1:16384" ht="14.1" customHeight="1" thickBot="1" x14ac:dyDescent="0.25">
      <c r="A1960" s="107"/>
      <c r="B1960" s="67" t="s">
        <v>12943</v>
      </c>
      <c r="C1960" s="76">
        <v>43174</v>
      </c>
      <c r="D1960" s="107"/>
      <c r="E1960" s="67" t="s">
        <v>3073</v>
      </c>
      <c r="F1960" s="66"/>
      <c r="G1960" s="45"/>
      <c r="H1960" s="45"/>
      <c r="I1960" s="45"/>
      <c r="J1960" s="45"/>
      <c r="K1960" s="101"/>
      <c r="L1960" s="101"/>
      <c r="M1960" s="101"/>
      <c r="N1960" s="101"/>
      <c r="O1960" s="101"/>
      <c r="P1960" s="101"/>
      <c r="Q1960" s="101"/>
      <c r="R1960" s="101"/>
      <c r="S1960" s="101"/>
      <c r="T1960" s="101"/>
      <c r="U1960" s="101"/>
      <c r="V1960" s="101"/>
      <c r="W1960" s="101"/>
      <c r="X1960" s="101"/>
      <c r="Y1960" s="101"/>
      <c r="Z1960" s="101"/>
      <c r="AA1960" s="101"/>
      <c r="AB1960" s="101"/>
      <c r="AC1960" s="101"/>
      <c r="AD1960" s="101"/>
      <c r="AE1960" s="101"/>
      <c r="AF1960" s="101"/>
      <c r="AG1960" s="101"/>
      <c r="AH1960" s="101"/>
      <c r="AI1960" s="101"/>
      <c r="AJ1960" s="101"/>
      <c r="AK1960" s="101"/>
      <c r="AL1960" s="101"/>
      <c r="AM1960" s="101"/>
      <c r="AN1960" s="101"/>
      <c r="AO1960" s="101"/>
      <c r="AP1960" s="101"/>
      <c r="AQ1960" s="101"/>
      <c r="AR1960" s="101"/>
      <c r="AS1960" s="101"/>
      <c r="AT1960" s="101"/>
      <c r="AU1960" s="101"/>
      <c r="AV1960" s="101"/>
      <c r="AW1960" s="101"/>
      <c r="AX1960" s="101"/>
      <c r="AY1960" s="101"/>
      <c r="AZ1960" s="101"/>
      <c r="BA1960" s="101"/>
      <c r="BB1960" s="101"/>
      <c r="BC1960" s="101"/>
      <c r="BD1960" s="101"/>
      <c r="BE1960" s="101"/>
      <c r="BF1960" s="101"/>
      <c r="BG1960" s="101"/>
      <c r="BH1960" s="101"/>
      <c r="BI1960" s="101"/>
      <c r="BJ1960" s="101"/>
      <c r="BK1960" s="101"/>
      <c r="BL1960" s="101"/>
      <c r="BM1960" s="101"/>
      <c r="BN1960" s="101"/>
      <c r="BO1960" s="101"/>
      <c r="BP1960" s="101"/>
      <c r="BQ1960" s="101"/>
      <c r="BR1960" s="101"/>
      <c r="BS1960" s="101"/>
      <c r="BT1960" s="101"/>
      <c r="BU1960" s="101"/>
      <c r="BV1960" s="101"/>
      <c r="BW1960" s="101"/>
      <c r="BX1960" s="101"/>
      <c r="BY1960" s="101"/>
      <c r="BZ1960" s="101"/>
      <c r="CA1960" s="101"/>
      <c r="CB1960" s="101"/>
      <c r="CC1960" s="101"/>
      <c r="CD1960" s="101"/>
      <c r="CE1960" s="101"/>
      <c r="CF1960" s="101"/>
      <c r="CG1960" s="101"/>
      <c r="CH1960" s="101"/>
      <c r="CI1960" s="101"/>
      <c r="CJ1960" s="101"/>
      <c r="CK1960" s="101"/>
      <c r="CL1960" s="101"/>
      <c r="CM1960" s="101"/>
      <c r="CN1960" s="101"/>
      <c r="CO1960" s="101"/>
      <c r="CP1960" s="101"/>
      <c r="CQ1960" s="101"/>
      <c r="CR1960" s="101"/>
      <c r="CS1960" s="101"/>
      <c r="CT1960" s="101"/>
      <c r="CU1960" s="101"/>
      <c r="CV1960" s="101"/>
      <c r="CW1960" s="101"/>
      <c r="CX1960" s="101"/>
      <c r="CY1960" s="101"/>
      <c r="CZ1960" s="101"/>
      <c r="DA1960" s="101"/>
      <c r="DB1960" s="101"/>
      <c r="DC1960" s="101"/>
      <c r="DD1960" s="101"/>
      <c r="DE1960" s="101"/>
      <c r="DF1960" s="101"/>
      <c r="DG1960" s="101"/>
      <c r="DH1960" s="101"/>
      <c r="DI1960" s="101"/>
      <c r="DJ1960" s="101"/>
      <c r="DK1960" s="101"/>
      <c r="DL1960" s="101"/>
      <c r="DM1960" s="101"/>
      <c r="DN1960" s="101"/>
      <c r="DO1960" s="101"/>
      <c r="DP1960" s="101"/>
      <c r="DQ1960" s="101"/>
      <c r="DR1960" s="101"/>
      <c r="DS1960" s="101"/>
      <c r="DT1960" s="101"/>
      <c r="DU1960" s="101"/>
      <c r="DV1960" s="101"/>
      <c r="DW1960" s="101"/>
      <c r="DX1960" s="101"/>
      <c r="DY1960" s="101"/>
      <c r="DZ1960" s="101"/>
      <c r="EA1960" s="101"/>
      <c r="EB1960" s="101"/>
      <c r="EC1960" s="101"/>
      <c r="ED1960" s="101"/>
      <c r="EE1960" s="101"/>
      <c r="EF1960" s="101"/>
      <c r="EG1960" s="101"/>
      <c r="EH1960" s="101"/>
      <c r="EI1960" s="101"/>
      <c r="EJ1960" s="101"/>
      <c r="EK1960" s="101"/>
      <c r="EL1960" s="101"/>
      <c r="EM1960" s="101"/>
      <c r="EN1960" s="101"/>
      <c r="EO1960" s="101"/>
      <c r="EP1960" s="101"/>
      <c r="EQ1960" s="101"/>
      <c r="ER1960" s="101"/>
      <c r="ES1960" s="101"/>
      <c r="ET1960" s="101"/>
      <c r="EU1960" s="101"/>
      <c r="EV1960" s="101"/>
      <c r="EW1960" s="101"/>
      <c r="EX1960" s="101"/>
      <c r="EY1960" s="101"/>
      <c r="EZ1960" s="101"/>
      <c r="FA1960" s="101"/>
      <c r="FB1960" s="101"/>
      <c r="FC1960" s="101"/>
      <c r="FD1960" s="101"/>
      <c r="FE1960" s="101"/>
      <c r="FF1960" s="101"/>
      <c r="FG1960" s="101"/>
      <c r="FH1960" s="101"/>
      <c r="FI1960" s="101"/>
      <c r="FJ1960" s="101"/>
      <c r="FK1960" s="101"/>
      <c r="FL1960" s="101"/>
      <c r="FM1960" s="101"/>
      <c r="FN1960" s="101"/>
      <c r="FO1960" s="101"/>
      <c r="FP1960" s="101"/>
      <c r="FQ1960" s="101"/>
      <c r="FR1960" s="101"/>
      <c r="FS1960" s="101"/>
      <c r="FT1960" s="101"/>
      <c r="FU1960" s="101"/>
      <c r="FV1960" s="101"/>
      <c r="FW1960" s="101"/>
      <c r="FX1960" s="101"/>
      <c r="FY1960" s="101"/>
      <c r="FZ1960" s="101"/>
      <c r="GA1960" s="101"/>
      <c r="GB1960" s="101"/>
      <c r="GC1960" s="101"/>
      <c r="GD1960" s="101"/>
      <c r="GE1960" s="101"/>
      <c r="GF1960" s="101"/>
      <c r="GG1960" s="101"/>
      <c r="GH1960" s="101"/>
      <c r="GI1960" s="101"/>
      <c r="GJ1960" s="101"/>
      <c r="GK1960" s="101"/>
      <c r="GL1960" s="101"/>
      <c r="GM1960" s="101"/>
      <c r="GN1960" s="101"/>
      <c r="GO1960" s="101"/>
      <c r="GP1960" s="101"/>
      <c r="GQ1960" s="101"/>
      <c r="GR1960" s="101"/>
      <c r="GS1960" s="101"/>
      <c r="GT1960" s="101"/>
      <c r="GU1960" s="101"/>
      <c r="GV1960" s="101"/>
      <c r="GW1960" s="101"/>
      <c r="GX1960" s="101"/>
      <c r="GY1960" s="101"/>
      <c r="GZ1960" s="101"/>
      <c r="HA1960" s="101"/>
      <c r="HB1960" s="101"/>
      <c r="HC1960" s="101"/>
      <c r="HD1960" s="101"/>
      <c r="HE1960" s="101"/>
      <c r="HF1960" s="101"/>
      <c r="HG1960" s="101"/>
      <c r="HH1960" s="101"/>
      <c r="HI1960" s="101"/>
      <c r="HJ1960" s="101"/>
      <c r="HK1960" s="101"/>
      <c r="HL1960" s="101"/>
      <c r="HM1960" s="101"/>
      <c r="HN1960" s="101"/>
      <c r="HO1960" s="101"/>
      <c r="HP1960" s="101"/>
      <c r="HQ1960" s="101"/>
      <c r="HR1960" s="101"/>
      <c r="HS1960" s="101"/>
      <c r="HT1960" s="101"/>
      <c r="HU1960" s="101"/>
      <c r="HV1960" s="101"/>
      <c r="HW1960" s="101"/>
      <c r="HX1960" s="101"/>
      <c r="HY1960" s="101"/>
      <c r="HZ1960" s="101"/>
      <c r="IA1960" s="101"/>
      <c r="IB1960" s="101"/>
      <c r="IC1960" s="101"/>
      <c r="ID1960" s="101"/>
      <c r="IE1960" s="101"/>
      <c r="IF1960" s="101"/>
      <c r="IG1960" s="101"/>
      <c r="IH1960" s="101"/>
      <c r="II1960" s="101"/>
      <c r="IJ1960" s="101"/>
      <c r="IK1960" s="101"/>
      <c r="IL1960" s="101"/>
      <c r="IM1960" s="101"/>
      <c r="IN1960" s="101"/>
      <c r="IO1960" s="101"/>
      <c r="IP1960" s="101"/>
      <c r="IQ1960" s="101"/>
      <c r="IR1960" s="101"/>
      <c r="IS1960" s="101"/>
      <c r="IT1960" s="101"/>
      <c r="IU1960" s="101"/>
      <c r="IV1960" s="101"/>
      <c r="IW1960" s="101"/>
      <c r="IX1960" s="101"/>
      <c r="IY1960" s="101"/>
      <c r="IZ1960" s="101"/>
      <c r="JA1960" s="101"/>
      <c r="JB1960" s="101"/>
      <c r="JC1960" s="101"/>
      <c r="JD1960" s="101"/>
      <c r="JE1960" s="101"/>
      <c r="JF1960" s="101"/>
      <c r="JG1960" s="101"/>
      <c r="JH1960" s="101"/>
      <c r="JI1960" s="101"/>
      <c r="JJ1960" s="101"/>
      <c r="JK1960" s="101"/>
      <c r="JL1960" s="101"/>
      <c r="JM1960" s="101"/>
      <c r="JN1960" s="101"/>
      <c r="JO1960" s="101"/>
      <c r="JP1960" s="101"/>
      <c r="JQ1960" s="101"/>
      <c r="JR1960" s="101"/>
      <c r="JS1960" s="101"/>
      <c r="JT1960" s="101"/>
      <c r="JU1960" s="101"/>
      <c r="JV1960" s="101"/>
      <c r="JW1960" s="101"/>
      <c r="JX1960" s="101"/>
      <c r="JY1960" s="101"/>
      <c r="JZ1960" s="101"/>
      <c r="KA1960" s="101"/>
      <c r="KB1960" s="101"/>
      <c r="KC1960" s="101"/>
      <c r="KD1960" s="101"/>
      <c r="KE1960" s="101"/>
      <c r="KF1960" s="101"/>
      <c r="KG1960" s="101"/>
      <c r="KH1960" s="101"/>
      <c r="KI1960" s="101"/>
      <c r="KJ1960" s="101"/>
      <c r="KK1960" s="101"/>
      <c r="KL1960" s="101"/>
      <c r="KM1960" s="101"/>
      <c r="KN1960" s="101"/>
      <c r="KO1960" s="101"/>
      <c r="KP1960" s="101"/>
      <c r="KQ1960" s="101"/>
      <c r="KR1960" s="101"/>
      <c r="KS1960" s="101"/>
      <c r="KT1960" s="101"/>
      <c r="KU1960" s="101"/>
      <c r="KV1960" s="101"/>
      <c r="KW1960" s="101"/>
      <c r="KX1960" s="101"/>
      <c r="KY1960" s="101"/>
      <c r="KZ1960" s="101"/>
      <c r="LA1960" s="101"/>
      <c r="LB1960" s="101"/>
      <c r="LC1960" s="101"/>
      <c r="LD1960" s="101"/>
      <c r="LE1960" s="101"/>
      <c r="LF1960" s="101"/>
      <c r="LG1960" s="101"/>
      <c r="LH1960" s="101"/>
      <c r="LI1960" s="101"/>
      <c r="LJ1960" s="101"/>
      <c r="LK1960" s="101"/>
      <c r="LL1960" s="101"/>
      <c r="LM1960" s="101"/>
      <c r="LN1960" s="101"/>
      <c r="LO1960" s="101"/>
      <c r="LP1960" s="101"/>
      <c r="LQ1960" s="101"/>
      <c r="LR1960" s="101"/>
      <c r="LS1960" s="101"/>
      <c r="LT1960" s="101"/>
      <c r="LU1960" s="101"/>
      <c r="LV1960" s="101"/>
      <c r="LW1960" s="101"/>
      <c r="LX1960" s="101"/>
      <c r="LY1960" s="101"/>
      <c r="LZ1960" s="101"/>
      <c r="MA1960" s="101"/>
      <c r="MB1960" s="101"/>
      <c r="MC1960" s="101"/>
      <c r="MD1960" s="101"/>
      <c r="ME1960" s="101"/>
      <c r="MF1960" s="101"/>
      <c r="MG1960" s="101"/>
      <c r="MH1960" s="101"/>
      <c r="MI1960" s="101"/>
      <c r="MJ1960" s="101"/>
      <c r="MK1960" s="101"/>
      <c r="ML1960" s="101"/>
      <c r="MM1960" s="101"/>
      <c r="MN1960" s="101"/>
      <c r="MO1960" s="101"/>
      <c r="MP1960" s="101"/>
      <c r="MQ1960" s="101"/>
      <c r="MR1960" s="101"/>
      <c r="MS1960" s="101"/>
      <c r="MT1960" s="101"/>
      <c r="MU1960" s="101"/>
      <c r="MV1960" s="101"/>
      <c r="MW1960" s="101"/>
      <c r="MX1960" s="101"/>
      <c r="MY1960" s="101"/>
      <c r="MZ1960" s="101"/>
      <c r="NA1960" s="101"/>
      <c r="NB1960" s="101"/>
      <c r="NC1960" s="101"/>
      <c r="ND1960" s="101"/>
      <c r="NE1960" s="101"/>
      <c r="NF1960" s="101"/>
      <c r="NG1960" s="101"/>
      <c r="NH1960" s="101"/>
      <c r="NI1960" s="101"/>
      <c r="NJ1960" s="101"/>
      <c r="NK1960" s="101"/>
      <c r="NL1960" s="101"/>
      <c r="NM1960" s="101"/>
      <c r="NN1960" s="101"/>
      <c r="NO1960" s="101"/>
      <c r="NP1960" s="101"/>
      <c r="NQ1960" s="101"/>
      <c r="NR1960" s="101"/>
      <c r="NS1960" s="101"/>
      <c r="NT1960" s="101"/>
      <c r="NU1960" s="101"/>
      <c r="NV1960" s="101"/>
      <c r="NW1960" s="101"/>
      <c r="NX1960" s="101"/>
      <c r="NY1960" s="101"/>
      <c r="NZ1960" s="101"/>
      <c r="OA1960" s="101"/>
      <c r="OB1960" s="101"/>
      <c r="OC1960" s="101"/>
      <c r="OD1960" s="101"/>
      <c r="OE1960" s="101"/>
      <c r="OF1960" s="101"/>
      <c r="OG1960" s="101"/>
      <c r="OH1960" s="101"/>
      <c r="OI1960" s="101"/>
      <c r="OJ1960" s="101"/>
      <c r="OK1960" s="101"/>
      <c r="OL1960" s="101"/>
      <c r="OM1960" s="101"/>
      <c r="ON1960" s="101"/>
      <c r="OO1960" s="101"/>
      <c r="OP1960" s="101"/>
      <c r="OQ1960" s="101"/>
      <c r="OR1960" s="101"/>
      <c r="OS1960" s="101"/>
      <c r="OT1960" s="101"/>
      <c r="OU1960" s="101"/>
      <c r="OV1960" s="101"/>
      <c r="OW1960" s="101"/>
      <c r="OX1960" s="101"/>
      <c r="OY1960" s="101"/>
      <c r="OZ1960" s="101"/>
      <c r="PA1960" s="101"/>
      <c r="PB1960" s="101"/>
      <c r="PC1960" s="101"/>
      <c r="PD1960" s="101"/>
      <c r="PE1960" s="101"/>
      <c r="PF1960" s="101"/>
      <c r="PG1960" s="101"/>
      <c r="PH1960" s="101"/>
      <c r="PI1960" s="101"/>
      <c r="PJ1960" s="101"/>
      <c r="PK1960" s="101"/>
      <c r="PL1960" s="101"/>
      <c r="PM1960" s="101"/>
      <c r="PN1960" s="101"/>
      <c r="PO1960" s="101"/>
      <c r="PP1960" s="101"/>
      <c r="PQ1960" s="101"/>
      <c r="PR1960" s="101"/>
      <c r="PS1960" s="101"/>
      <c r="PT1960" s="101"/>
      <c r="PU1960" s="101"/>
      <c r="PV1960" s="101"/>
      <c r="PW1960" s="101"/>
      <c r="PX1960" s="101"/>
      <c r="PY1960" s="101"/>
      <c r="PZ1960" s="101"/>
      <c r="QA1960" s="101"/>
      <c r="QB1960" s="101"/>
      <c r="QC1960" s="101"/>
      <c r="QD1960" s="101"/>
      <c r="QE1960" s="101"/>
      <c r="QF1960" s="101"/>
      <c r="QG1960" s="101"/>
      <c r="QH1960" s="101"/>
      <c r="QI1960" s="101"/>
      <c r="QJ1960" s="101"/>
      <c r="QK1960" s="101"/>
      <c r="QL1960" s="101"/>
      <c r="QM1960" s="101"/>
      <c r="QN1960" s="101"/>
      <c r="QO1960" s="101"/>
      <c r="QP1960" s="101"/>
      <c r="QQ1960" s="101"/>
      <c r="QR1960" s="101"/>
      <c r="QS1960" s="101"/>
      <c r="QT1960" s="101"/>
      <c r="QU1960" s="101"/>
      <c r="QV1960" s="101"/>
      <c r="QW1960" s="101"/>
      <c r="QX1960" s="101"/>
      <c r="QY1960" s="101"/>
      <c r="QZ1960" s="101"/>
      <c r="RA1960" s="101"/>
      <c r="RB1960" s="101"/>
      <c r="RC1960" s="101"/>
      <c r="RD1960" s="101"/>
      <c r="RE1960" s="101"/>
      <c r="RF1960" s="101"/>
      <c r="RG1960" s="101"/>
      <c r="RH1960" s="101"/>
      <c r="RI1960" s="101"/>
      <c r="RJ1960" s="101"/>
      <c r="RK1960" s="101"/>
      <c r="RL1960" s="101"/>
      <c r="RM1960" s="101"/>
      <c r="RN1960" s="101"/>
      <c r="RO1960" s="101"/>
      <c r="RP1960" s="101"/>
      <c r="RQ1960" s="101"/>
      <c r="RR1960" s="101"/>
      <c r="RS1960" s="101"/>
      <c r="RT1960" s="101"/>
      <c r="RU1960" s="101"/>
      <c r="RV1960" s="101"/>
      <c r="RW1960" s="101"/>
      <c r="RX1960" s="101"/>
      <c r="RY1960" s="101"/>
      <c r="RZ1960" s="101"/>
      <c r="SA1960" s="101"/>
      <c r="SB1960" s="101"/>
      <c r="SC1960" s="101"/>
      <c r="SD1960" s="101"/>
      <c r="SE1960" s="101"/>
      <c r="SF1960" s="101"/>
      <c r="SG1960" s="101"/>
      <c r="SH1960" s="101"/>
      <c r="SI1960" s="101"/>
      <c r="SJ1960" s="101"/>
      <c r="SK1960" s="101"/>
      <c r="SL1960" s="101"/>
      <c r="SM1960" s="101"/>
      <c r="SN1960" s="101"/>
      <c r="SO1960" s="101"/>
      <c r="SP1960" s="101"/>
      <c r="SQ1960" s="101"/>
      <c r="SR1960" s="101"/>
      <c r="SS1960" s="101"/>
      <c r="ST1960" s="101"/>
      <c r="SU1960" s="101"/>
      <c r="SV1960" s="101"/>
      <c r="SW1960" s="101"/>
      <c r="SX1960" s="101"/>
      <c r="SY1960" s="101"/>
      <c r="SZ1960" s="101"/>
      <c r="TA1960" s="101"/>
      <c r="TB1960" s="101"/>
      <c r="TC1960" s="101"/>
      <c r="TD1960" s="101"/>
      <c r="TE1960" s="101"/>
      <c r="TF1960" s="101"/>
      <c r="TG1960" s="101"/>
      <c r="TH1960" s="101"/>
      <c r="TI1960" s="101"/>
      <c r="TJ1960" s="101"/>
      <c r="TK1960" s="101"/>
      <c r="TL1960" s="101"/>
      <c r="TM1960" s="101"/>
      <c r="TN1960" s="101"/>
      <c r="TO1960" s="101"/>
      <c r="TP1960" s="101"/>
      <c r="TQ1960" s="101"/>
      <c r="TR1960" s="101"/>
      <c r="TS1960" s="101"/>
      <c r="TT1960" s="101"/>
      <c r="TU1960" s="101"/>
      <c r="TV1960" s="101"/>
      <c r="TW1960" s="101"/>
      <c r="TX1960" s="101"/>
      <c r="TY1960" s="101"/>
      <c r="TZ1960" s="101"/>
      <c r="UA1960" s="101"/>
      <c r="UB1960" s="101"/>
      <c r="UC1960" s="101"/>
      <c r="UD1960" s="101"/>
      <c r="UE1960" s="101"/>
      <c r="UF1960" s="101"/>
      <c r="UG1960" s="101"/>
      <c r="UH1960" s="101"/>
      <c r="UI1960" s="101"/>
      <c r="UJ1960" s="101"/>
      <c r="UK1960" s="101"/>
      <c r="UL1960" s="101"/>
      <c r="UM1960" s="101"/>
      <c r="UN1960" s="101"/>
      <c r="UO1960" s="101"/>
      <c r="UP1960" s="101"/>
      <c r="UQ1960" s="101"/>
      <c r="UR1960" s="101"/>
      <c r="US1960" s="101"/>
      <c r="UT1960" s="101"/>
      <c r="UU1960" s="101"/>
      <c r="UV1960" s="101"/>
      <c r="UW1960" s="101"/>
      <c r="UX1960" s="101"/>
      <c r="UY1960" s="101"/>
      <c r="UZ1960" s="101"/>
      <c r="VA1960" s="101"/>
      <c r="VB1960" s="101"/>
      <c r="VC1960" s="101"/>
      <c r="VD1960" s="101"/>
      <c r="VE1960" s="101"/>
      <c r="VF1960" s="101"/>
      <c r="VG1960" s="101"/>
      <c r="VH1960" s="101"/>
      <c r="VI1960" s="101"/>
      <c r="VJ1960" s="101"/>
      <c r="VK1960" s="101"/>
      <c r="VL1960" s="101"/>
      <c r="VM1960" s="101"/>
      <c r="VN1960" s="101"/>
      <c r="VO1960" s="101"/>
      <c r="VP1960" s="101"/>
      <c r="VQ1960" s="101"/>
      <c r="VR1960" s="101"/>
      <c r="VS1960" s="101"/>
      <c r="VT1960" s="101"/>
      <c r="VU1960" s="101"/>
      <c r="VV1960" s="101"/>
      <c r="VW1960" s="101"/>
      <c r="VX1960" s="101"/>
      <c r="VY1960" s="101"/>
      <c r="VZ1960" s="101"/>
      <c r="WA1960" s="101"/>
      <c r="WB1960" s="101"/>
      <c r="WC1960" s="101"/>
      <c r="WD1960" s="101"/>
      <c r="WE1960" s="101"/>
      <c r="WF1960" s="101"/>
      <c r="WG1960" s="101"/>
      <c r="WH1960" s="101"/>
      <c r="WI1960" s="101"/>
      <c r="WJ1960" s="101"/>
      <c r="WK1960" s="101"/>
      <c r="WL1960" s="101"/>
      <c r="WM1960" s="101"/>
      <c r="WN1960" s="101"/>
      <c r="WO1960" s="101"/>
      <c r="WP1960" s="101"/>
      <c r="WQ1960" s="101"/>
      <c r="WR1960" s="101"/>
      <c r="WS1960" s="101"/>
      <c r="WT1960" s="101"/>
      <c r="WU1960" s="101"/>
      <c r="WV1960" s="101"/>
      <c r="WW1960" s="101"/>
      <c r="WX1960" s="101"/>
      <c r="WY1960" s="101"/>
      <c r="WZ1960" s="101"/>
      <c r="XA1960" s="101"/>
      <c r="XB1960" s="101"/>
      <c r="XC1960" s="101"/>
      <c r="XD1960" s="101"/>
      <c r="XE1960" s="101"/>
      <c r="XF1960" s="101"/>
      <c r="XG1960" s="101"/>
      <c r="XH1960" s="101"/>
      <c r="XI1960" s="101"/>
      <c r="XJ1960" s="101"/>
      <c r="XK1960" s="101"/>
      <c r="XL1960" s="101"/>
      <c r="XM1960" s="101"/>
      <c r="XN1960" s="101"/>
      <c r="XO1960" s="101"/>
      <c r="XP1960" s="101"/>
      <c r="XQ1960" s="101"/>
      <c r="XR1960" s="101"/>
      <c r="XS1960" s="101"/>
      <c r="XT1960" s="101"/>
      <c r="XU1960" s="101"/>
      <c r="XV1960" s="101"/>
      <c r="XW1960" s="101"/>
      <c r="XX1960" s="101"/>
      <c r="XY1960" s="101"/>
      <c r="XZ1960" s="101"/>
      <c r="YA1960" s="101"/>
      <c r="YB1960" s="101"/>
      <c r="YC1960" s="101"/>
      <c r="YD1960" s="101"/>
      <c r="YE1960" s="101"/>
      <c r="YF1960" s="101"/>
      <c r="YG1960" s="101"/>
      <c r="YH1960" s="101"/>
      <c r="YI1960" s="101"/>
      <c r="YJ1960" s="101"/>
      <c r="YK1960" s="101"/>
      <c r="YL1960" s="101"/>
      <c r="YM1960" s="101"/>
      <c r="YN1960" s="101"/>
      <c r="YO1960" s="101"/>
      <c r="YP1960" s="101"/>
      <c r="YQ1960" s="101"/>
      <c r="YR1960" s="101"/>
      <c r="YS1960" s="101"/>
      <c r="YT1960" s="101"/>
      <c r="YU1960" s="101"/>
      <c r="YV1960" s="101"/>
      <c r="YW1960" s="101"/>
      <c r="YX1960" s="101"/>
      <c r="YY1960" s="101"/>
      <c r="YZ1960" s="101"/>
      <c r="ZA1960" s="101"/>
      <c r="ZB1960" s="101"/>
      <c r="ZC1960" s="101"/>
      <c r="ZD1960" s="101"/>
      <c r="ZE1960" s="101"/>
      <c r="ZF1960" s="101"/>
      <c r="ZG1960" s="101"/>
      <c r="ZH1960" s="101"/>
      <c r="ZI1960" s="101"/>
      <c r="ZJ1960" s="101"/>
      <c r="ZK1960" s="101"/>
      <c r="ZL1960" s="101"/>
      <c r="ZM1960" s="101"/>
      <c r="ZN1960" s="101"/>
      <c r="ZO1960" s="101"/>
      <c r="ZP1960" s="101"/>
      <c r="ZQ1960" s="101"/>
      <c r="ZR1960" s="101"/>
      <c r="ZS1960" s="101"/>
      <c r="ZT1960" s="101"/>
      <c r="ZU1960" s="101"/>
      <c r="ZV1960" s="101"/>
      <c r="ZW1960" s="101"/>
      <c r="ZX1960" s="101"/>
      <c r="ZY1960" s="101"/>
      <c r="ZZ1960" s="101"/>
      <c r="AAA1960" s="101"/>
      <c r="AAB1960" s="101"/>
      <c r="AAC1960" s="101"/>
      <c r="AAD1960" s="101"/>
      <c r="AAE1960" s="101"/>
      <c r="AAF1960" s="101"/>
      <c r="AAG1960" s="101"/>
      <c r="AAH1960" s="101"/>
      <c r="AAI1960" s="101"/>
      <c r="AAJ1960" s="101"/>
      <c r="AAK1960" s="101"/>
      <c r="AAL1960" s="101"/>
      <c r="AAM1960" s="101"/>
      <c r="AAN1960" s="101"/>
      <c r="AAO1960" s="101"/>
      <c r="AAP1960" s="101"/>
      <c r="AAQ1960" s="101"/>
      <c r="AAR1960" s="101"/>
      <c r="AAS1960" s="101"/>
      <c r="AAT1960" s="101"/>
      <c r="AAU1960" s="101"/>
      <c r="AAV1960" s="101"/>
      <c r="AAW1960" s="101"/>
      <c r="AAX1960" s="101"/>
      <c r="AAY1960" s="101"/>
      <c r="AAZ1960" s="101"/>
      <c r="ABA1960" s="101"/>
      <c r="ABB1960" s="101"/>
      <c r="ABC1960" s="101"/>
      <c r="ABD1960" s="101"/>
      <c r="ABE1960" s="101"/>
      <c r="ABF1960" s="101"/>
      <c r="ABG1960" s="101"/>
      <c r="ABH1960" s="101"/>
      <c r="ABI1960" s="101"/>
      <c r="ABJ1960" s="101"/>
      <c r="ABK1960" s="101"/>
      <c r="ABL1960" s="101"/>
      <c r="ABM1960" s="101"/>
      <c r="ABN1960" s="101"/>
      <c r="ABO1960" s="101"/>
      <c r="ABP1960" s="101"/>
      <c r="ABQ1960" s="101"/>
      <c r="ABR1960" s="101"/>
      <c r="ABS1960" s="101"/>
      <c r="ABT1960" s="101"/>
      <c r="ABU1960" s="101"/>
      <c r="ABV1960" s="101"/>
      <c r="ABW1960" s="101"/>
      <c r="ABX1960" s="101"/>
      <c r="ABY1960" s="101"/>
      <c r="ABZ1960" s="101"/>
      <c r="ACA1960" s="101"/>
      <c r="ACB1960" s="101"/>
      <c r="ACC1960" s="101"/>
      <c r="ACD1960" s="101"/>
      <c r="ACE1960" s="101"/>
      <c r="ACF1960" s="101"/>
      <c r="ACG1960" s="101"/>
      <c r="ACH1960" s="101"/>
      <c r="ACI1960" s="101"/>
      <c r="ACJ1960" s="101"/>
      <c r="ACK1960" s="101"/>
      <c r="ACL1960" s="101"/>
      <c r="ACM1960" s="101"/>
      <c r="ACN1960" s="101"/>
      <c r="ACO1960" s="101"/>
      <c r="ACP1960" s="101"/>
      <c r="ACQ1960" s="101"/>
      <c r="ACR1960" s="101"/>
      <c r="ACS1960" s="101"/>
      <c r="ACT1960" s="101"/>
      <c r="ACU1960" s="101"/>
      <c r="ACV1960" s="101"/>
      <c r="ACW1960" s="101"/>
      <c r="ACX1960" s="101"/>
      <c r="ACY1960" s="101"/>
      <c r="ACZ1960" s="101"/>
      <c r="ADA1960" s="101"/>
      <c r="ADB1960" s="101"/>
      <c r="ADC1960" s="101"/>
      <c r="ADD1960" s="101"/>
      <c r="ADE1960" s="101"/>
      <c r="ADF1960" s="101"/>
      <c r="ADG1960" s="101"/>
      <c r="ADH1960" s="101"/>
      <c r="ADI1960" s="101"/>
      <c r="ADJ1960" s="101"/>
      <c r="ADK1960" s="101"/>
      <c r="ADL1960" s="101"/>
      <c r="ADM1960" s="101"/>
      <c r="ADN1960" s="101"/>
      <c r="ADO1960" s="101"/>
      <c r="ADP1960" s="101"/>
      <c r="ADQ1960" s="101"/>
      <c r="ADR1960" s="101"/>
      <c r="ADS1960" s="101"/>
      <c r="ADT1960" s="101"/>
      <c r="ADU1960" s="101"/>
      <c r="ADV1960" s="101"/>
      <c r="ADW1960" s="101"/>
      <c r="ADX1960" s="101"/>
      <c r="ADY1960" s="101"/>
      <c r="ADZ1960" s="101"/>
      <c r="AEA1960" s="101"/>
      <c r="AEB1960" s="101"/>
      <c r="AEC1960" s="101"/>
      <c r="AED1960" s="101"/>
      <c r="AEE1960" s="101"/>
      <c r="AEF1960" s="101"/>
      <c r="AEG1960" s="101"/>
      <c r="AEH1960" s="101"/>
      <c r="AEI1960" s="101"/>
      <c r="AEJ1960" s="101"/>
      <c r="AEK1960" s="101"/>
      <c r="AEL1960" s="101"/>
      <c r="AEM1960" s="101"/>
      <c r="AEN1960" s="101"/>
      <c r="AEO1960" s="101"/>
      <c r="AEP1960" s="101"/>
      <c r="AEQ1960" s="101"/>
      <c r="AER1960" s="101"/>
      <c r="AES1960" s="101"/>
      <c r="AET1960" s="101"/>
      <c r="AEU1960" s="101"/>
      <c r="AEV1960" s="101"/>
      <c r="AEW1960" s="101"/>
      <c r="AEX1960" s="101"/>
      <c r="AEY1960" s="101"/>
      <c r="AEZ1960" s="101"/>
      <c r="AFA1960" s="101"/>
      <c r="AFB1960" s="101"/>
      <c r="AFC1960" s="101"/>
      <c r="AFD1960" s="101"/>
      <c r="AFE1960" s="101"/>
      <c r="AFF1960" s="101"/>
      <c r="AFG1960" s="101"/>
      <c r="AFH1960" s="101"/>
      <c r="AFI1960" s="101"/>
      <c r="AFJ1960" s="101"/>
      <c r="AFK1960" s="101"/>
      <c r="AFL1960" s="101"/>
      <c r="AFM1960" s="101"/>
      <c r="AFN1960" s="101"/>
      <c r="AFO1960" s="101"/>
      <c r="AFP1960" s="101"/>
      <c r="AFQ1960" s="101"/>
      <c r="AFR1960" s="101"/>
      <c r="AFS1960" s="101"/>
      <c r="AFT1960" s="101"/>
      <c r="AFU1960" s="101"/>
      <c r="AFV1960" s="101"/>
      <c r="AFW1960" s="101"/>
      <c r="AFX1960" s="101"/>
      <c r="AFY1960" s="101"/>
      <c r="AFZ1960" s="101"/>
      <c r="AGA1960" s="101"/>
      <c r="AGB1960" s="101"/>
      <c r="AGC1960" s="101"/>
      <c r="AGD1960" s="101"/>
      <c r="AGE1960" s="101"/>
      <c r="AGF1960" s="101"/>
      <c r="AGG1960" s="101"/>
      <c r="AGH1960" s="101"/>
      <c r="AGI1960" s="101"/>
      <c r="AGJ1960" s="101"/>
      <c r="AGK1960" s="101"/>
      <c r="AGL1960" s="101"/>
      <c r="AGM1960" s="101"/>
      <c r="AGN1960" s="101"/>
      <c r="AGO1960" s="101"/>
      <c r="AGP1960" s="101"/>
      <c r="AGQ1960" s="101"/>
      <c r="AGR1960" s="101"/>
      <c r="AGS1960" s="101"/>
      <c r="AGT1960" s="101"/>
      <c r="AGU1960" s="101"/>
      <c r="AGV1960" s="101"/>
      <c r="AGW1960" s="101"/>
      <c r="AGX1960" s="101"/>
      <c r="AGY1960" s="101"/>
      <c r="AGZ1960" s="101"/>
      <c r="AHA1960" s="101"/>
      <c r="AHB1960" s="101"/>
      <c r="AHC1960" s="101"/>
      <c r="AHD1960" s="101"/>
      <c r="AHE1960" s="101"/>
      <c r="AHF1960" s="101"/>
      <c r="AHG1960" s="101"/>
      <c r="AHH1960" s="101"/>
      <c r="AHI1960" s="101"/>
      <c r="AHJ1960" s="101"/>
      <c r="AHK1960" s="101"/>
      <c r="AHL1960" s="101"/>
      <c r="AHM1960" s="101"/>
      <c r="AHN1960" s="101"/>
      <c r="AHO1960" s="101"/>
      <c r="AHP1960" s="101"/>
      <c r="AHQ1960" s="101"/>
      <c r="AHR1960" s="101"/>
      <c r="AHS1960" s="101"/>
      <c r="AHT1960" s="101"/>
      <c r="AHU1960" s="101"/>
      <c r="AHV1960" s="101"/>
      <c r="AHW1960" s="101"/>
      <c r="AHX1960" s="101"/>
      <c r="AHY1960" s="101"/>
      <c r="AHZ1960" s="101"/>
      <c r="AIA1960" s="101"/>
      <c r="AIB1960" s="101"/>
      <c r="AIC1960" s="101"/>
      <c r="AID1960" s="101"/>
      <c r="AIE1960" s="101"/>
      <c r="AIF1960" s="101"/>
      <c r="AIG1960" s="101"/>
      <c r="AIH1960" s="101"/>
      <c r="AII1960" s="101"/>
      <c r="AIJ1960" s="101"/>
      <c r="AIK1960" s="101"/>
      <c r="AIL1960" s="101"/>
      <c r="AIM1960" s="101"/>
      <c r="AIN1960" s="101"/>
      <c r="AIO1960" s="101"/>
      <c r="AIP1960" s="101"/>
      <c r="AIQ1960" s="101"/>
      <c r="AIR1960" s="101"/>
      <c r="AIS1960" s="101"/>
      <c r="AIT1960" s="101"/>
      <c r="AIU1960" s="101"/>
      <c r="AIV1960" s="101"/>
      <c r="AIW1960" s="101"/>
      <c r="AIX1960" s="101"/>
      <c r="AIY1960" s="101"/>
      <c r="AIZ1960" s="101"/>
      <c r="AJA1960" s="101"/>
      <c r="AJB1960" s="101"/>
      <c r="AJC1960" s="101"/>
      <c r="AJD1960" s="101"/>
      <c r="AJE1960" s="101"/>
      <c r="AJF1960" s="101"/>
      <c r="AJG1960" s="101"/>
      <c r="AJH1960" s="101"/>
      <c r="AJI1960" s="101"/>
      <c r="AJJ1960" s="101"/>
      <c r="AJK1960" s="101"/>
      <c r="AJL1960" s="101"/>
      <c r="AJM1960" s="101"/>
      <c r="AJN1960" s="101"/>
      <c r="AJO1960" s="101"/>
      <c r="AJP1960" s="101"/>
      <c r="AJQ1960" s="101"/>
      <c r="AJR1960" s="101"/>
      <c r="AJS1960" s="101"/>
      <c r="AJT1960" s="101"/>
      <c r="AJU1960" s="101"/>
      <c r="AJV1960" s="101"/>
      <c r="AJW1960" s="101"/>
      <c r="AJX1960" s="101"/>
      <c r="AJY1960" s="101"/>
      <c r="AJZ1960" s="101"/>
      <c r="AKA1960" s="101"/>
      <c r="AKB1960" s="101"/>
      <c r="AKC1960" s="101"/>
      <c r="AKD1960" s="101"/>
      <c r="AKE1960" s="101"/>
      <c r="AKF1960" s="101"/>
      <c r="AKG1960" s="101"/>
      <c r="AKH1960" s="101"/>
      <c r="AKI1960" s="101"/>
      <c r="AKJ1960" s="101"/>
      <c r="AKK1960" s="101"/>
      <c r="AKL1960" s="101"/>
      <c r="AKM1960" s="101"/>
      <c r="AKN1960" s="101"/>
      <c r="AKO1960" s="101"/>
      <c r="AKP1960" s="101"/>
      <c r="AKQ1960" s="101"/>
      <c r="AKR1960" s="101"/>
      <c r="AKS1960" s="101"/>
      <c r="AKT1960" s="101"/>
      <c r="AKU1960" s="101"/>
      <c r="AKV1960" s="101"/>
      <c r="AKW1960" s="101"/>
      <c r="AKX1960" s="101"/>
      <c r="AKY1960" s="101"/>
      <c r="AKZ1960" s="101"/>
      <c r="ALA1960" s="101"/>
      <c r="ALB1960" s="101"/>
      <c r="ALC1960" s="101"/>
      <c r="ALD1960" s="101"/>
      <c r="ALE1960" s="101"/>
      <c r="ALF1960" s="101"/>
      <c r="ALG1960" s="101"/>
      <c r="ALH1960" s="101"/>
      <c r="ALI1960" s="101"/>
      <c r="ALJ1960" s="101"/>
      <c r="ALK1960" s="101"/>
      <c r="ALL1960" s="101"/>
      <c r="ALM1960" s="101"/>
      <c r="ALN1960" s="101"/>
      <c r="ALO1960" s="101"/>
      <c r="ALP1960" s="101"/>
      <c r="ALQ1960" s="101"/>
      <c r="ALR1960" s="101"/>
      <c r="ALS1960" s="101"/>
      <c r="ALT1960" s="101"/>
      <c r="ALU1960" s="101"/>
      <c r="ALV1960" s="101"/>
      <c r="ALW1960" s="101"/>
      <c r="ALX1960" s="101"/>
      <c r="ALY1960" s="101"/>
      <c r="ALZ1960" s="101"/>
      <c r="AMA1960" s="101"/>
      <c r="AMB1960" s="101"/>
      <c r="AMC1960" s="101"/>
      <c r="AMD1960" s="101"/>
      <c r="AME1960" s="101"/>
      <c r="AMF1960" s="101"/>
      <c r="AMG1960" s="101"/>
      <c r="AMH1960" s="101"/>
      <c r="AMI1960" s="101"/>
      <c r="AMJ1960" s="101"/>
      <c r="AMK1960" s="101"/>
      <c r="AML1960" s="101"/>
      <c r="AMM1960" s="101"/>
      <c r="AMN1960" s="101"/>
      <c r="AMO1960" s="101"/>
      <c r="AMP1960" s="101"/>
      <c r="AMQ1960" s="101"/>
      <c r="AMR1960" s="101"/>
      <c r="AMS1960" s="101"/>
      <c r="AMT1960" s="101"/>
      <c r="AMU1960" s="101"/>
      <c r="AMV1960" s="101"/>
      <c r="AMW1960" s="101"/>
      <c r="AMX1960" s="101"/>
      <c r="AMY1960" s="101"/>
      <c r="AMZ1960" s="101"/>
      <c r="ANA1960" s="101"/>
      <c r="ANB1960" s="101"/>
      <c r="ANC1960" s="101"/>
      <c r="AND1960" s="101"/>
      <c r="ANE1960" s="101"/>
      <c r="ANF1960" s="101"/>
      <c r="ANG1960" s="101"/>
      <c r="ANH1960" s="101"/>
      <c r="ANI1960" s="101"/>
      <c r="ANJ1960" s="101"/>
      <c r="ANK1960" s="101"/>
      <c r="ANL1960" s="101"/>
      <c r="ANM1960" s="101"/>
      <c r="ANN1960" s="101"/>
      <c r="ANO1960" s="101"/>
      <c r="ANP1960" s="101"/>
      <c r="ANQ1960" s="101"/>
      <c r="ANR1960" s="101"/>
      <c r="ANS1960" s="101"/>
      <c r="ANT1960" s="101"/>
      <c r="ANU1960" s="101"/>
      <c r="ANV1960" s="101"/>
      <c r="ANW1960" s="101"/>
      <c r="ANX1960" s="101"/>
      <c r="ANY1960" s="101"/>
      <c r="ANZ1960" s="101"/>
      <c r="AOA1960" s="101"/>
      <c r="AOB1960" s="101"/>
      <c r="AOC1960" s="101"/>
      <c r="AOD1960" s="101"/>
      <c r="AOE1960" s="101"/>
      <c r="AOF1960" s="101"/>
      <c r="AOG1960" s="101"/>
      <c r="AOH1960" s="101"/>
      <c r="AOI1960" s="101"/>
      <c r="AOJ1960" s="101"/>
      <c r="AOK1960" s="101"/>
      <c r="AOL1960" s="101"/>
      <c r="AOM1960" s="101"/>
      <c r="AON1960" s="101"/>
      <c r="AOO1960" s="101"/>
      <c r="AOP1960" s="101"/>
      <c r="AOQ1960" s="101"/>
      <c r="AOR1960" s="101"/>
      <c r="AOS1960" s="101"/>
      <c r="AOT1960" s="101"/>
      <c r="AOU1960" s="101"/>
      <c r="AOV1960" s="101"/>
      <c r="AOW1960" s="101"/>
      <c r="AOX1960" s="101"/>
      <c r="AOY1960" s="101"/>
      <c r="AOZ1960" s="101"/>
      <c r="APA1960" s="101"/>
      <c r="APB1960" s="101"/>
      <c r="APC1960" s="101"/>
      <c r="APD1960" s="101"/>
      <c r="APE1960" s="101"/>
      <c r="APF1960" s="101"/>
      <c r="APG1960" s="101"/>
      <c r="APH1960" s="101"/>
      <c r="API1960" s="101"/>
      <c r="APJ1960" s="101"/>
      <c r="APK1960" s="101"/>
      <c r="APL1960" s="101"/>
      <c r="APM1960" s="101"/>
      <c r="APN1960" s="101"/>
      <c r="APO1960" s="101"/>
      <c r="APP1960" s="101"/>
      <c r="APQ1960" s="101"/>
      <c r="APR1960" s="101"/>
      <c r="APS1960" s="101"/>
      <c r="APT1960" s="101"/>
      <c r="APU1960" s="101"/>
      <c r="APV1960" s="101"/>
      <c r="APW1960" s="101"/>
      <c r="APX1960" s="101"/>
      <c r="APY1960" s="101"/>
      <c r="APZ1960" s="101"/>
      <c r="AQA1960" s="101"/>
      <c r="AQB1960" s="101"/>
      <c r="AQC1960" s="101"/>
      <c r="AQD1960" s="101"/>
      <c r="AQE1960" s="101"/>
      <c r="AQF1960" s="101"/>
      <c r="AQG1960" s="101"/>
      <c r="AQH1960" s="101"/>
      <c r="AQI1960" s="101"/>
      <c r="AQJ1960" s="101"/>
      <c r="AQK1960" s="101"/>
      <c r="AQL1960" s="101"/>
      <c r="AQM1960" s="101"/>
      <c r="AQN1960" s="101"/>
      <c r="AQO1960" s="101"/>
      <c r="AQP1960" s="101"/>
      <c r="AQQ1960" s="101"/>
      <c r="AQR1960" s="101"/>
      <c r="AQS1960" s="101"/>
      <c r="AQT1960" s="101"/>
      <c r="AQU1960" s="101"/>
      <c r="AQV1960" s="101"/>
      <c r="AQW1960" s="101"/>
      <c r="AQX1960" s="101"/>
      <c r="AQY1960" s="101"/>
      <c r="AQZ1960" s="101"/>
      <c r="ARA1960" s="101"/>
      <c r="ARB1960" s="101"/>
      <c r="ARC1960" s="101"/>
      <c r="ARD1960" s="101"/>
      <c r="ARE1960" s="101"/>
      <c r="ARF1960" s="101"/>
      <c r="ARG1960" s="101"/>
      <c r="ARH1960" s="101"/>
      <c r="ARI1960" s="101"/>
      <c r="ARJ1960" s="101"/>
      <c r="ARK1960" s="101"/>
      <c r="ARL1960" s="101"/>
      <c r="ARM1960" s="101"/>
      <c r="ARN1960" s="101"/>
      <c r="ARO1960" s="101"/>
      <c r="ARP1960" s="101"/>
      <c r="ARQ1960" s="101"/>
      <c r="ARR1960" s="101"/>
      <c r="ARS1960" s="101"/>
      <c r="ART1960" s="101"/>
      <c r="ARU1960" s="101"/>
      <c r="ARV1960" s="101"/>
      <c r="ARW1960" s="101"/>
      <c r="ARX1960" s="101"/>
      <c r="ARY1960" s="101"/>
      <c r="ARZ1960" s="101"/>
      <c r="ASA1960" s="101"/>
      <c r="ASB1960" s="101"/>
      <c r="ASC1960" s="101"/>
      <c r="ASD1960" s="101"/>
      <c r="ASE1960" s="101"/>
      <c r="ASF1960" s="101"/>
      <c r="ASG1960" s="101"/>
      <c r="ASH1960" s="101"/>
      <c r="ASI1960" s="101"/>
      <c r="ASJ1960" s="101"/>
      <c r="ASK1960" s="101"/>
      <c r="ASL1960" s="101"/>
      <c r="ASM1960" s="101"/>
      <c r="ASN1960" s="101"/>
      <c r="ASO1960" s="101"/>
      <c r="ASP1960" s="101"/>
      <c r="ASQ1960" s="101"/>
      <c r="ASR1960" s="101"/>
      <c r="ASS1960" s="101"/>
      <c r="AST1960" s="101"/>
      <c r="ASU1960" s="101"/>
      <c r="ASV1960" s="101"/>
      <c r="ASW1960" s="101"/>
      <c r="ASX1960" s="101"/>
      <c r="ASY1960" s="101"/>
      <c r="ASZ1960" s="101"/>
      <c r="ATA1960" s="101"/>
      <c r="ATB1960" s="101"/>
      <c r="ATC1960" s="101"/>
      <c r="ATD1960" s="101"/>
      <c r="ATE1960" s="101"/>
      <c r="ATF1960" s="101"/>
      <c r="ATG1960" s="101"/>
      <c r="ATH1960" s="101"/>
      <c r="ATI1960" s="101"/>
      <c r="ATJ1960" s="101"/>
      <c r="ATK1960" s="101"/>
      <c r="ATL1960" s="101"/>
      <c r="ATM1960" s="101"/>
      <c r="ATN1960" s="101"/>
      <c r="ATO1960" s="101"/>
      <c r="ATP1960" s="101"/>
      <c r="ATQ1960" s="101"/>
      <c r="ATR1960" s="101"/>
      <c r="ATS1960" s="101"/>
      <c r="ATT1960" s="101"/>
      <c r="ATU1960" s="101"/>
      <c r="ATV1960" s="101"/>
      <c r="ATW1960" s="101"/>
      <c r="ATX1960" s="101"/>
      <c r="ATY1960" s="101"/>
      <c r="ATZ1960" s="101"/>
      <c r="AUA1960" s="101"/>
      <c r="AUB1960" s="101"/>
      <c r="AUC1960" s="101"/>
      <c r="AUD1960" s="101"/>
      <c r="AUE1960" s="101"/>
      <c r="AUF1960" s="101"/>
      <c r="AUG1960" s="101"/>
      <c r="AUH1960" s="101"/>
      <c r="AUI1960" s="101"/>
      <c r="AUJ1960" s="101"/>
      <c r="AUK1960" s="101"/>
      <c r="AUL1960" s="101"/>
      <c r="AUM1960" s="101"/>
      <c r="AUN1960" s="101"/>
      <c r="AUO1960" s="101"/>
      <c r="AUP1960" s="101"/>
      <c r="AUQ1960" s="101"/>
      <c r="AUR1960" s="101"/>
      <c r="AUS1960" s="101"/>
      <c r="AUT1960" s="101"/>
      <c r="AUU1960" s="101"/>
      <c r="AUV1960" s="101"/>
      <c r="AUW1960" s="101"/>
      <c r="AUX1960" s="101"/>
      <c r="AUY1960" s="101"/>
      <c r="AUZ1960" s="101"/>
      <c r="AVA1960" s="101"/>
      <c r="AVB1960" s="101"/>
      <c r="AVC1960" s="101"/>
      <c r="AVD1960" s="101"/>
      <c r="AVE1960" s="101"/>
      <c r="AVF1960" s="101"/>
      <c r="AVG1960" s="101"/>
      <c r="AVH1960" s="101"/>
      <c r="AVI1960" s="101"/>
      <c r="AVJ1960" s="101"/>
      <c r="AVK1960" s="101"/>
      <c r="AVL1960" s="101"/>
      <c r="AVM1960" s="101"/>
      <c r="AVN1960" s="101"/>
      <c r="AVO1960" s="101"/>
      <c r="AVP1960" s="101"/>
      <c r="AVQ1960" s="101"/>
      <c r="AVR1960" s="101"/>
      <c r="AVS1960" s="101"/>
      <c r="AVT1960" s="101"/>
      <c r="AVU1960" s="101"/>
      <c r="AVV1960" s="101"/>
      <c r="AVW1960" s="101"/>
      <c r="AVX1960" s="101"/>
      <c r="AVY1960" s="101"/>
      <c r="AVZ1960" s="101"/>
      <c r="AWA1960" s="101"/>
      <c r="AWB1960" s="101"/>
      <c r="AWC1960" s="101"/>
      <c r="AWD1960" s="101"/>
      <c r="AWE1960" s="101"/>
      <c r="AWF1960" s="101"/>
      <c r="AWG1960" s="101"/>
      <c r="AWH1960" s="101"/>
      <c r="AWI1960" s="101"/>
      <c r="AWJ1960" s="101"/>
      <c r="AWK1960" s="101"/>
      <c r="AWL1960" s="101"/>
      <c r="AWM1960" s="101"/>
      <c r="AWN1960" s="101"/>
      <c r="AWO1960" s="101"/>
      <c r="AWP1960" s="101"/>
      <c r="AWQ1960" s="101"/>
      <c r="AWR1960" s="101"/>
      <c r="AWS1960" s="101"/>
      <c r="AWT1960" s="101"/>
      <c r="AWU1960" s="101"/>
      <c r="AWV1960" s="101"/>
      <c r="AWW1960" s="101"/>
      <c r="AWX1960" s="101"/>
      <c r="AWY1960" s="101"/>
      <c r="AWZ1960" s="101"/>
      <c r="AXA1960" s="101"/>
      <c r="AXB1960" s="101"/>
      <c r="AXC1960" s="101"/>
      <c r="AXD1960" s="101"/>
      <c r="AXE1960" s="101"/>
      <c r="AXF1960" s="101"/>
      <c r="AXG1960" s="101"/>
      <c r="AXH1960" s="101"/>
      <c r="AXI1960" s="101"/>
      <c r="AXJ1960" s="101"/>
      <c r="AXK1960" s="101"/>
      <c r="AXL1960" s="101"/>
      <c r="AXM1960" s="101"/>
      <c r="AXN1960" s="101"/>
      <c r="AXO1960" s="101"/>
      <c r="AXP1960" s="101"/>
      <c r="AXQ1960" s="101"/>
      <c r="AXR1960" s="101"/>
      <c r="AXS1960" s="101"/>
      <c r="AXT1960" s="101"/>
      <c r="AXU1960" s="101"/>
      <c r="AXV1960" s="101"/>
      <c r="AXW1960" s="101"/>
      <c r="AXX1960" s="101"/>
      <c r="AXY1960" s="101"/>
      <c r="AXZ1960" s="101"/>
      <c r="AYA1960" s="101"/>
      <c r="AYB1960" s="101"/>
      <c r="AYC1960" s="101"/>
      <c r="AYD1960" s="101"/>
      <c r="AYE1960" s="101"/>
      <c r="AYF1960" s="101"/>
      <c r="AYG1960" s="101"/>
      <c r="AYH1960" s="101"/>
      <c r="AYI1960" s="101"/>
      <c r="AYJ1960" s="101"/>
      <c r="AYK1960" s="101"/>
      <c r="AYL1960" s="101"/>
      <c r="AYM1960" s="101"/>
      <c r="AYN1960" s="101"/>
      <c r="AYO1960" s="101"/>
      <c r="AYP1960" s="101"/>
      <c r="AYQ1960" s="101"/>
      <c r="AYR1960" s="101"/>
      <c r="AYS1960" s="101"/>
      <c r="AYT1960" s="101"/>
      <c r="AYU1960" s="101"/>
      <c r="AYV1960" s="101"/>
      <c r="AYW1960" s="101"/>
      <c r="AYX1960" s="101"/>
      <c r="AYY1960" s="101"/>
      <c r="AYZ1960" s="101"/>
      <c r="AZA1960" s="101"/>
      <c r="AZB1960" s="101"/>
      <c r="AZC1960" s="101"/>
      <c r="AZD1960" s="101"/>
      <c r="AZE1960" s="101"/>
      <c r="AZF1960" s="101"/>
      <c r="AZG1960" s="101"/>
      <c r="AZH1960" s="101"/>
      <c r="AZI1960" s="101"/>
      <c r="AZJ1960" s="101"/>
      <c r="AZK1960" s="101"/>
      <c r="AZL1960" s="101"/>
      <c r="AZM1960" s="101"/>
      <c r="AZN1960" s="101"/>
      <c r="AZO1960" s="101"/>
      <c r="AZP1960" s="101"/>
      <c r="AZQ1960" s="101"/>
      <c r="AZR1960" s="101"/>
      <c r="AZS1960" s="101"/>
      <c r="AZT1960" s="101"/>
      <c r="AZU1960" s="101"/>
      <c r="AZV1960" s="101"/>
      <c r="AZW1960" s="101"/>
      <c r="AZX1960" s="101"/>
      <c r="AZY1960" s="101"/>
      <c r="AZZ1960" s="101"/>
      <c r="BAA1960" s="101"/>
      <c r="BAB1960" s="101"/>
      <c r="BAC1960" s="101"/>
      <c r="BAD1960" s="101"/>
      <c r="BAE1960" s="101"/>
      <c r="BAF1960" s="101"/>
      <c r="BAG1960" s="101"/>
      <c r="BAH1960" s="101"/>
      <c r="BAI1960" s="101"/>
      <c r="BAJ1960" s="101"/>
      <c r="BAK1960" s="101"/>
      <c r="BAL1960" s="101"/>
      <c r="BAM1960" s="101"/>
      <c r="BAN1960" s="101"/>
      <c r="BAO1960" s="101"/>
      <c r="BAP1960" s="101"/>
      <c r="BAQ1960" s="101"/>
      <c r="BAR1960" s="101"/>
      <c r="BAS1960" s="101"/>
      <c r="BAT1960" s="101"/>
      <c r="BAU1960" s="101"/>
      <c r="BAV1960" s="101"/>
      <c r="BAW1960" s="101"/>
      <c r="BAX1960" s="101"/>
      <c r="BAY1960" s="101"/>
      <c r="BAZ1960" s="101"/>
      <c r="BBA1960" s="101"/>
      <c r="BBB1960" s="101"/>
      <c r="BBC1960" s="101"/>
      <c r="BBD1960" s="101"/>
      <c r="BBE1960" s="101"/>
      <c r="BBF1960" s="101"/>
      <c r="BBG1960" s="101"/>
      <c r="BBH1960" s="101"/>
      <c r="BBI1960" s="101"/>
      <c r="BBJ1960" s="101"/>
      <c r="BBK1960" s="101"/>
      <c r="BBL1960" s="101"/>
      <c r="BBM1960" s="101"/>
      <c r="BBN1960" s="101"/>
      <c r="BBO1960" s="101"/>
      <c r="BBP1960" s="101"/>
      <c r="BBQ1960" s="101"/>
      <c r="BBR1960" s="101"/>
      <c r="BBS1960" s="101"/>
      <c r="BBT1960" s="101"/>
      <c r="BBU1960" s="101"/>
      <c r="BBV1960" s="101"/>
      <c r="BBW1960" s="101"/>
      <c r="BBX1960" s="101"/>
      <c r="BBY1960" s="101"/>
      <c r="BBZ1960" s="101"/>
      <c r="BCA1960" s="101"/>
      <c r="BCB1960" s="101"/>
      <c r="BCC1960" s="101"/>
      <c r="BCD1960" s="101"/>
      <c r="BCE1960" s="101"/>
      <c r="BCF1960" s="101"/>
      <c r="BCG1960" s="101"/>
      <c r="BCH1960" s="101"/>
      <c r="BCI1960" s="101"/>
      <c r="BCJ1960" s="101"/>
      <c r="BCK1960" s="101"/>
      <c r="BCL1960" s="101"/>
      <c r="BCM1960" s="101"/>
      <c r="BCN1960" s="101"/>
      <c r="BCO1960" s="101"/>
      <c r="BCP1960" s="101"/>
      <c r="BCQ1960" s="101"/>
      <c r="BCR1960" s="101"/>
      <c r="BCS1960" s="101"/>
      <c r="BCT1960" s="101"/>
      <c r="BCU1960" s="101"/>
      <c r="BCV1960" s="101"/>
      <c r="BCW1960" s="101"/>
      <c r="BCX1960" s="101"/>
      <c r="BCY1960" s="101"/>
      <c r="BCZ1960" s="101"/>
      <c r="BDA1960" s="101"/>
      <c r="BDB1960" s="101"/>
      <c r="BDC1960" s="101"/>
      <c r="BDD1960" s="101"/>
      <c r="BDE1960" s="101"/>
      <c r="BDF1960" s="101"/>
      <c r="BDG1960" s="101"/>
      <c r="BDH1960" s="101"/>
      <c r="BDI1960" s="101"/>
      <c r="BDJ1960" s="101"/>
      <c r="BDK1960" s="101"/>
      <c r="BDL1960" s="101"/>
      <c r="BDM1960" s="101"/>
      <c r="BDN1960" s="101"/>
      <c r="BDO1960" s="101"/>
      <c r="BDP1960" s="101"/>
      <c r="BDQ1960" s="101"/>
      <c r="BDR1960" s="101"/>
      <c r="BDS1960" s="101"/>
      <c r="BDT1960" s="101"/>
      <c r="BDU1960" s="101"/>
      <c r="BDV1960" s="101"/>
      <c r="BDW1960" s="101"/>
      <c r="BDX1960" s="101"/>
      <c r="BDY1960" s="101"/>
      <c r="BDZ1960" s="101"/>
      <c r="BEA1960" s="101"/>
      <c r="BEB1960" s="101"/>
      <c r="BEC1960" s="101"/>
      <c r="BED1960" s="101"/>
      <c r="BEE1960" s="101"/>
      <c r="BEF1960" s="101"/>
      <c r="BEG1960" s="101"/>
      <c r="BEH1960" s="101"/>
      <c r="BEI1960" s="101"/>
      <c r="BEJ1960" s="101"/>
      <c r="BEK1960" s="101"/>
      <c r="BEL1960" s="101"/>
      <c r="BEM1960" s="101"/>
      <c r="BEN1960" s="101"/>
      <c r="BEO1960" s="101"/>
      <c r="BEP1960" s="101"/>
      <c r="BEQ1960" s="101"/>
      <c r="BER1960" s="101"/>
      <c r="BES1960" s="101"/>
      <c r="BET1960" s="101"/>
      <c r="BEU1960" s="101"/>
      <c r="BEV1960" s="101"/>
      <c r="BEW1960" s="101"/>
      <c r="BEX1960" s="101"/>
      <c r="BEY1960" s="101"/>
      <c r="BEZ1960" s="101"/>
      <c r="BFA1960" s="101"/>
      <c r="BFB1960" s="101"/>
      <c r="BFC1960" s="101"/>
      <c r="BFD1960" s="101"/>
      <c r="BFE1960" s="101"/>
      <c r="BFF1960" s="101"/>
      <c r="BFG1960" s="101"/>
      <c r="BFH1960" s="101"/>
      <c r="BFI1960" s="101"/>
      <c r="BFJ1960" s="101"/>
      <c r="BFK1960" s="101"/>
      <c r="BFL1960" s="101"/>
      <c r="BFM1960" s="101"/>
      <c r="BFN1960" s="101"/>
      <c r="BFO1960" s="101"/>
      <c r="BFP1960" s="101"/>
      <c r="BFQ1960" s="101"/>
      <c r="BFR1960" s="101"/>
      <c r="BFS1960" s="101"/>
      <c r="BFT1960" s="101"/>
      <c r="BFU1960" s="101"/>
      <c r="BFV1960" s="101"/>
      <c r="BFW1960" s="101"/>
      <c r="BFX1960" s="101"/>
      <c r="BFY1960" s="101"/>
      <c r="BFZ1960" s="101"/>
      <c r="BGA1960" s="101"/>
      <c r="BGB1960" s="101"/>
      <c r="BGC1960" s="101"/>
      <c r="BGD1960" s="101"/>
      <c r="BGE1960" s="101"/>
      <c r="BGF1960" s="101"/>
      <c r="BGG1960" s="101"/>
      <c r="BGH1960" s="101"/>
      <c r="BGI1960" s="101"/>
      <c r="BGJ1960" s="101"/>
      <c r="BGK1960" s="101"/>
      <c r="BGL1960" s="101"/>
      <c r="BGM1960" s="101"/>
      <c r="BGN1960" s="101"/>
      <c r="BGO1960" s="101"/>
      <c r="BGP1960" s="101"/>
      <c r="BGQ1960" s="101"/>
      <c r="BGR1960" s="101"/>
      <c r="BGS1960" s="101"/>
      <c r="BGT1960" s="101"/>
      <c r="BGU1960" s="101"/>
      <c r="BGV1960" s="101"/>
      <c r="BGW1960" s="101"/>
      <c r="BGX1960" s="101"/>
      <c r="BGY1960" s="101"/>
      <c r="BGZ1960" s="101"/>
      <c r="BHA1960" s="101"/>
      <c r="BHB1960" s="101"/>
      <c r="BHC1960" s="101"/>
      <c r="BHD1960" s="101"/>
      <c r="BHE1960" s="101"/>
      <c r="BHF1960" s="101"/>
      <c r="BHG1960" s="101"/>
      <c r="BHH1960" s="101"/>
      <c r="BHI1960" s="101"/>
      <c r="BHJ1960" s="101"/>
      <c r="BHK1960" s="101"/>
      <c r="BHL1960" s="101"/>
      <c r="BHM1960" s="101"/>
      <c r="BHN1960" s="101"/>
      <c r="BHO1960" s="101"/>
      <c r="BHP1960" s="101"/>
      <c r="BHQ1960" s="101"/>
      <c r="BHR1960" s="101"/>
      <c r="BHS1960" s="101"/>
      <c r="BHT1960" s="101"/>
      <c r="BHU1960" s="101"/>
      <c r="BHV1960" s="101"/>
      <c r="BHW1960" s="101"/>
      <c r="BHX1960" s="101"/>
      <c r="BHY1960" s="101"/>
      <c r="BHZ1960" s="101"/>
      <c r="BIA1960" s="101"/>
      <c r="BIB1960" s="101"/>
      <c r="BIC1960" s="101"/>
      <c r="BID1960" s="101"/>
      <c r="BIE1960" s="101"/>
      <c r="BIF1960" s="101"/>
      <c r="BIG1960" s="101"/>
      <c r="BIH1960" s="101"/>
      <c r="BII1960" s="101"/>
      <c r="BIJ1960" s="101"/>
      <c r="BIK1960" s="101"/>
      <c r="BIL1960" s="101"/>
      <c r="BIM1960" s="101"/>
      <c r="BIN1960" s="101"/>
      <c r="BIO1960" s="101"/>
      <c r="BIP1960" s="101"/>
      <c r="BIQ1960" s="101"/>
      <c r="BIR1960" s="101"/>
      <c r="BIS1960" s="101"/>
      <c r="BIT1960" s="101"/>
      <c r="BIU1960" s="101"/>
      <c r="BIV1960" s="101"/>
      <c r="BIW1960" s="101"/>
      <c r="BIX1960" s="101"/>
      <c r="BIY1960" s="101"/>
      <c r="BIZ1960" s="101"/>
      <c r="BJA1960" s="101"/>
      <c r="BJB1960" s="101"/>
      <c r="BJC1960" s="101"/>
      <c r="BJD1960" s="101"/>
      <c r="BJE1960" s="101"/>
      <c r="BJF1960" s="101"/>
      <c r="BJG1960" s="101"/>
      <c r="BJH1960" s="101"/>
      <c r="BJI1960" s="101"/>
      <c r="BJJ1960" s="101"/>
      <c r="BJK1960" s="101"/>
      <c r="BJL1960" s="101"/>
      <c r="BJM1960" s="101"/>
      <c r="BJN1960" s="101"/>
      <c r="BJO1960" s="101"/>
      <c r="BJP1960" s="101"/>
      <c r="BJQ1960" s="101"/>
      <c r="BJR1960" s="101"/>
      <c r="BJS1960" s="101"/>
      <c r="BJT1960" s="101"/>
      <c r="BJU1960" s="101"/>
      <c r="BJV1960" s="101"/>
      <c r="BJW1960" s="101"/>
      <c r="BJX1960" s="101"/>
      <c r="BJY1960" s="101"/>
      <c r="BJZ1960" s="101"/>
      <c r="BKA1960" s="101"/>
      <c r="BKB1960" s="101"/>
      <c r="BKC1960" s="101"/>
      <c r="BKD1960" s="101"/>
      <c r="BKE1960" s="101"/>
      <c r="BKF1960" s="101"/>
      <c r="BKG1960" s="101"/>
      <c r="BKH1960" s="101"/>
      <c r="BKI1960" s="101"/>
      <c r="BKJ1960" s="101"/>
      <c r="BKK1960" s="101"/>
      <c r="BKL1960" s="101"/>
      <c r="BKM1960" s="101"/>
      <c r="BKN1960" s="101"/>
      <c r="BKO1960" s="101"/>
      <c r="BKP1960" s="101"/>
      <c r="BKQ1960" s="101"/>
      <c r="BKR1960" s="101"/>
      <c r="BKS1960" s="101"/>
      <c r="BKT1960" s="101"/>
      <c r="BKU1960" s="101"/>
      <c r="BKV1960" s="101"/>
      <c r="BKW1960" s="101"/>
      <c r="BKX1960" s="101"/>
      <c r="BKY1960" s="101"/>
      <c r="BKZ1960" s="101"/>
      <c r="BLA1960" s="101"/>
      <c r="BLB1960" s="101"/>
      <c r="BLC1960" s="101"/>
      <c r="BLD1960" s="101"/>
      <c r="BLE1960" s="101"/>
      <c r="BLF1960" s="101"/>
      <c r="BLG1960" s="101"/>
      <c r="BLH1960" s="101"/>
      <c r="BLI1960" s="101"/>
      <c r="BLJ1960" s="101"/>
      <c r="BLK1960" s="101"/>
      <c r="BLL1960" s="101"/>
      <c r="BLM1960" s="101"/>
      <c r="BLN1960" s="101"/>
      <c r="BLO1960" s="101"/>
      <c r="BLP1960" s="101"/>
      <c r="BLQ1960" s="101"/>
      <c r="BLR1960" s="101"/>
      <c r="BLS1960" s="101"/>
      <c r="BLT1960" s="101"/>
      <c r="BLU1960" s="101"/>
      <c r="BLV1960" s="101"/>
      <c r="BLW1960" s="101"/>
      <c r="BLX1960" s="101"/>
      <c r="BLY1960" s="101"/>
      <c r="BLZ1960" s="101"/>
      <c r="BMA1960" s="101"/>
      <c r="BMB1960" s="101"/>
      <c r="BMC1960" s="101"/>
      <c r="BMD1960" s="101"/>
      <c r="BME1960" s="101"/>
      <c r="BMF1960" s="101"/>
      <c r="BMG1960" s="101"/>
      <c r="BMH1960" s="101"/>
      <c r="BMI1960" s="101"/>
      <c r="BMJ1960" s="101"/>
      <c r="BMK1960" s="101"/>
      <c r="BML1960" s="101"/>
      <c r="BMM1960" s="101"/>
      <c r="BMN1960" s="101"/>
      <c r="BMO1960" s="101"/>
      <c r="BMP1960" s="101"/>
      <c r="BMQ1960" s="101"/>
      <c r="BMR1960" s="101"/>
      <c r="BMS1960" s="101"/>
      <c r="BMT1960" s="101"/>
      <c r="BMU1960" s="101"/>
      <c r="BMV1960" s="101"/>
      <c r="BMW1960" s="101"/>
      <c r="BMX1960" s="101"/>
      <c r="BMY1960" s="101"/>
      <c r="BMZ1960" s="101"/>
      <c r="BNA1960" s="101"/>
      <c r="BNB1960" s="101"/>
      <c r="BNC1960" s="101"/>
      <c r="BND1960" s="101"/>
      <c r="BNE1960" s="101"/>
      <c r="BNF1960" s="101"/>
      <c r="BNG1960" s="101"/>
      <c r="BNH1960" s="101"/>
      <c r="BNI1960" s="101"/>
      <c r="BNJ1960" s="101"/>
      <c r="BNK1960" s="101"/>
      <c r="BNL1960" s="101"/>
      <c r="BNM1960" s="101"/>
      <c r="BNN1960" s="101"/>
      <c r="BNO1960" s="101"/>
      <c r="BNP1960" s="101"/>
      <c r="BNQ1960" s="101"/>
      <c r="BNR1960" s="101"/>
      <c r="BNS1960" s="101"/>
      <c r="BNT1960" s="101"/>
      <c r="BNU1960" s="101"/>
      <c r="BNV1960" s="101"/>
      <c r="BNW1960" s="101"/>
      <c r="BNX1960" s="101"/>
      <c r="BNY1960" s="101"/>
      <c r="BNZ1960" s="101"/>
      <c r="BOA1960" s="101"/>
      <c r="BOB1960" s="101"/>
      <c r="BOC1960" s="101"/>
      <c r="BOD1960" s="101"/>
      <c r="BOE1960" s="101"/>
      <c r="BOF1960" s="101"/>
      <c r="BOG1960" s="101"/>
      <c r="BOH1960" s="101"/>
      <c r="BOI1960" s="101"/>
      <c r="BOJ1960" s="101"/>
      <c r="BOK1960" s="101"/>
      <c r="BOL1960" s="101"/>
      <c r="BOM1960" s="101"/>
      <c r="BON1960" s="101"/>
      <c r="BOO1960" s="101"/>
      <c r="BOP1960" s="101"/>
      <c r="BOQ1960" s="101"/>
      <c r="BOR1960" s="101"/>
      <c r="BOS1960" s="101"/>
      <c r="BOT1960" s="101"/>
      <c r="BOU1960" s="101"/>
      <c r="BOV1960" s="101"/>
      <c r="BOW1960" s="101"/>
      <c r="BOX1960" s="101"/>
      <c r="BOY1960" s="101"/>
      <c r="BOZ1960" s="101"/>
      <c r="BPA1960" s="101"/>
      <c r="BPB1960" s="101"/>
      <c r="BPC1960" s="101"/>
      <c r="BPD1960" s="101"/>
      <c r="BPE1960" s="101"/>
      <c r="BPF1960" s="101"/>
      <c r="BPG1960" s="101"/>
      <c r="BPH1960" s="101"/>
      <c r="BPI1960" s="101"/>
      <c r="BPJ1960" s="101"/>
      <c r="BPK1960" s="101"/>
      <c r="BPL1960" s="101"/>
      <c r="BPM1960" s="101"/>
      <c r="BPN1960" s="101"/>
      <c r="BPO1960" s="101"/>
      <c r="BPP1960" s="101"/>
      <c r="BPQ1960" s="101"/>
      <c r="BPR1960" s="101"/>
      <c r="BPS1960" s="101"/>
      <c r="BPT1960" s="101"/>
      <c r="BPU1960" s="101"/>
      <c r="BPV1960" s="101"/>
      <c r="BPW1960" s="101"/>
      <c r="BPX1960" s="101"/>
      <c r="BPY1960" s="101"/>
      <c r="BPZ1960" s="101"/>
      <c r="BQA1960" s="101"/>
      <c r="BQB1960" s="101"/>
      <c r="BQC1960" s="101"/>
      <c r="BQD1960" s="101"/>
      <c r="BQE1960" s="101"/>
      <c r="BQF1960" s="101"/>
      <c r="BQG1960" s="101"/>
      <c r="BQH1960" s="101"/>
      <c r="BQI1960" s="101"/>
      <c r="BQJ1960" s="101"/>
      <c r="BQK1960" s="101"/>
      <c r="BQL1960" s="101"/>
      <c r="BQM1960" s="101"/>
      <c r="BQN1960" s="101"/>
      <c r="BQO1960" s="101"/>
      <c r="BQP1960" s="101"/>
      <c r="BQQ1960" s="101"/>
      <c r="BQR1960" s="101"/>
      <c r="BQS1960" s="101"/>
      <c r="BQT1960" s="101"/>
      <c r="BQU1960" s="101"/>
      <c r="BQV1960" s="101"/>
      <c r="BQW1960" s="101"/>
      <c r="BQX1960" s="101"/>
      <c r="BQY1960" s="101"/>
      <c r="BQZ1960" s="101"/>
      <c r="BRA1960" s="101"/>
      <c r="BRB1960" s="101"/>
      <c r="BRC1960" s="101"/>
      <c r="BRD1960" s="101"/>
      <c r="BRE1960" s="101"/>
      <c r="BRF1960" s="101"/>
      <c r="BRG1960" s="101"/>
      <c r="BRH1960" s="101"/>
      <c r="BRI1960" s="101"/>
      <c r="BRJ1960" s="101"/>
      <c r="BRK1960" s="101"/>
      <c r="BRL1960" s="101"/>
      <c r="BRM1960" s="101"/>
      <c r="BRN1960" s="101"/>
      <c r="BRO1960" s="101"/>
      <c r="BRP1960" s="101"/>
      <c r="BRQ1960" s="101"/>
      <c r="BRR1960" s="101"/>
      <c r="BRS1960" s="101"/>
      <c r="BRT1960" s="101"/>
      <c r="BRU1960" s="101"/>
      <c r="BRV1960" s="101"/>
      <c r="BRW1960" s="101"/>
      <c r="BRX1960" s="101"/>
      <c r="BRY1960" s="101"/>
      <c r="BRZ1960" s="101"/>
      <c r="BSA1960" s="101"/>
      <c r="BSB1960" s="101"/>
      <c r="BSC1960" s="101"/>
      <c r="BSD1960" s="101"/>
      <c r="BSE1960" s="101"/>
      <c r="BSF1960" s="101"/>
      <c r="BSG1960" s="101"/>
      <c r="BSH1960" s="101"/>
      <c r="BSI1960" s="101"/>
      <c r="BSJ1960" s="101"/>
      <c r="BSK1960" s="101"/>
      <c r="BSL1960" s="101"/>
      <c r="BSM1960" s="101"/>
      <c r="BSN1960" s="101"/>
      <c r="BSO1960" s="101"/>
      <c r="BSP1960" s="101"/>
      <c r="BSQ1960" s="101"/>
      <c r="BSR1960" s="101"/>
      <c r="BSS1960" s="101"/>
      <c r="BST1960" s="101"/>
      <c r="BSU1960" s="101"/>
      <c r="BSV1960" s="101"/>
      <c r="BSW1960" s="101"/>
      <c r="BSX1960" s="101"/>
      <c r="BSY1960" s="101"/>
      <c r="BSZ1960" s="101"/>
      <c r="BTA1960" s="101"/>
      <c r="BTB1960" s="101"/>
      <c r="BTC1960" s="101"/>
      <c r="BTD1960" s="101"/>
      <c r="BTE1960" s="101"/>
      <c r="BTF1960" s="101"/>
      <c r="BTG1960" s="101"/>
      <c r="BTH1960" s="101"/>
      <c r="BTI1960" s="101"/>
      <c r="BTJ1960" s="101"/>
      <c r="BTK1960" s="101"/>
      <c r="BTL1960" s="101"/>
      <c r="BTM1960" s="101"/>
      <c r="BTN1960" s="101"/>
      <c r="BTO1960" s="101"/>
      <c r="BTP1960" s="101"/>
      <c r="BTQ1960" s="101"/>
      <c r="BTR1960" s="101"/>
      <c r="BTS1960" s="101"/>
      <c r="BTT1960" s="101"/>
      <c r="BTU1960" s="101"/>
      <c r="BTV1960" s="101"/>
      <c r="BTW1960" s="101"/>
      <c r="BTX1960" s="101"/>
      <c r="BTY1960" s="101"/>
      <c r="BTZ1960" s="101"/>
      <c r="BUA1960" s="101"/>
      <c r="BUB1960" s="101"/>
      <c r="BUC1960" s="101"/>
      <c r="BUD1960" s="101"/>
      <c r="BUE1960" s="101"/>
      <c r="BUF1960" s="101"/>
      <c r="BUG1960" s="101"/>
      <c r="BUH1960" s="101"/>
      <c r="BUI1960" s="101"/>
      <c r="BUJ1960" s="101"/>
      <c r="BUK1960" s="101"/>
      <c r="BUL1960" s="101"/>
      <c r="BUM1960" s="101"/>
      <c r="BUN1960" s="101"/>
      <c r="BUO1960" s="101"/>
      <c r="BUP1960" s="101"/>
      <c r="BUQ1960" s="101"/>
      <c r="BUR1960" s="101"/>
      <c r="BUS1960" s="101"/>
      <c r="BUT1960" s="101"/>
      <c r="BUU1960" s="101"/>
      <c r="BUV1960" s="101"/>
      <c r="BUW1960" s="101"/>
      <c r="BUX1960" s="101"/>
      <c r="BUY1960" s="101"/>
      <c r="BUZ1960" s="101"/>
      <c r="BVA1960" s="101"/>
      <c r="BVB1960" s="101"/>
      <c r="BVC1960" s="101"/>
      <c r="BVD1960" s="101"/>
      <c r="BVE1960" s="101"/>
      <c r="BVF1960" s="101"/>
      <c r="BVG1960" s="101"/>
      <c r="BVH1960" s="101"/>
      <c r="BVI1960" s="101"/>
      <c r="BVJ1960" s="101"/>
      <c r="BVK1960" s="101"/>
      <c r="BVL1960" s="101"/>
      <c r="BVM1960" s="101"/>
      <c r="BVN1960" s="101"/>
      <c r="BVO1960" s="101"/>
      <c r="BVP1960" s="101"/>
      <c r="BVQ1960" s="101"/>
      <c r="BVR1960" s="101"/>
      <c r="BVS1960" s="101"/>
      <c r="BVT1960" s="101"/>
      <c r="BVU1960" s="101"/>
      <c r="BVV1960" s="101"/>
      <c r="BVW1960" s="101"/>
      <c r="BVX1960" s="101"/>
      <c r="BVY1960" s="101"/>
      <c r="BVZ1960" s="101"/>
      <c r="BWA1960" s="101"/>
      <c r="BWB1960" s="101"/>
      <c r="BWC1960" s="101"/>
      <c r="BWD1960" s="101"/>
      <c r="BWE1960" s="101"/>
      <c r="BWF1960" s="101"/>
      <c r="BWG1960" s="101"/>
      <c r="BWH1960" s="101"/>
      <c r="BWI1960" s="101"/>
      <c r="BWJ1960" s="101"/>
      <c r="BWK1960" s="101"/>
      <c r="BWL1960" s="101"/>
      <c r="BWM1960" s="101"/>
      <c r="BWN1960" s="101"/>
      <c r="BWO1960" s="101"/>
      <c r="BWP1960" s="101"/>
      <c r="BWQ1960" s="101"/>
      <c r="BWR1960" s="101"/>
      <c r="BWS1960" s="101"/>
      <c r="BWT1960" s="101"/>
      <c r="BWU1960" s="101"/>
      <c r="BWV1960" s="101"/>
      <c r="BWW1960" s="101"/>
      <c r="BWX1960" s="101"/>
      <c r="BWY1960" s="101"/>
      <c r="BWZ1960" s="101"/>
      <c r="BXA1960" s="101"/>
      <c r="BXB1960" s="101"/>
      <c r="BXC1960" s="101"/>
      <c r="BXD1960" s="101"/>
      <c r="BXE1960" s="101"/>
      <c r="BXF1960" s="101"/>
      <c r="BXG1960" s="101"/>
      <c r="BXH1960" s="101"/>
      <c r="BXI1960" s="101"/>
      <c r="BXJ1960" s="101"/>
      <c r="BXK1960" s="101"/>
      <c r="BXL1960" s="101"/>
      <c r="BXM1960" s="101"/>
      <c r="BXN1960" s="101"/>
      <c r="BXO1960" s="101"/>
      <c r="BXP1960" s="101"/>
      <c r="BXQ1960" s="101"/>
      <c r="BXR1960" s="101"/>
      <c r="BXS1960" s="101"/>
      <c r="BXT1960" s="101"/>
      <c r="BXU1960" s="101"/>
      <c r="BXV1960" s="101"/>
      <c r="BXW1960" s="101"/>
      <c r="BXX1960" s="101"/>
      <c r="BXY1960" s="101"/>
      <c r="BXZ1960" s="101"/>
      <c r="BYA1960" s="101"/>
      <c r="BYB1960" s="101"/>
      <c r="BYC1960" s="101"/>
      <c r="BYD1960" s="101"/>
      <c r="BYE1960" s="101"/>
      <c r="BYF1960" s="101"/>
      <c r="BYG1960" s="101"/>
      <c r="BYH1960" s="101"/>
      <c r="BYI1960" s="101"/>
      <c r="BYJ1960" s="101"/>
      <c r="BYK1960" s="101"/>
      <c r="BYL1960" s="101"/>
      <c r="BYM1960" s="101"/>
      <c r="BYN1960" s="101"/>
      <c r="BYO1960" s="101"/>
      <c r="BYP1960" s="101"/>
      <c r="BYQ1960" s="101"/>
      <c r="BYR1960" s="101"/>
      <c r="BYS1960" s="101"/>
      <c r="BYT1960" s="101"/>
      <c r="BYU1960" s="101"/>
      <c r="BYV1960" s="101"/>
      <c r="BYW1960" s="101"/>
      <c r="BYX1960" s="101"/>
      <c r="BYY1960" s="101"/>
      <c r="BYZ1960" s="101"/>
      <c r="BZA1960" s="101"/>
      <c r="BZB1960" s="101"/>
      <c r="BZC1960" s="101"/>
      <c r="BZD1960" s="101"/>
      <c r="BZE1960" s="101"/>
      <c r="BZF1960" s="101"/>
      <c r="BZG1960" s="101"/>
      <c r="BZH1960" s="101"/>
      <c r="BZI1960" s="101"/>
      <c r="BZJ1960" s="101"/>
      <c r="BZK1960" s="101"/>
      <c r="BZL1960" s="101"/>
      <c r="BZM1960" s="101"/>
      <c r="BZN1960" s="101"/>
      <c r="BZO1960" s="101"/>
      <c r="BZP1960" s="101"/>
      <c r="BZQ1960" s="101"/>
      <c r="BZR1960" s="101"/>
      <c r="BZS1960" s="101"/>
      <c r="BZT1960" s="101"/>
      <c r="BZU1960" s="101"/>
      <c r="BZV1960" s="101"/>
      <c r="BZW1960" s="101"/>
      <c r="BZX1960" s="101"/>
      <c r="BZY1960" s="101"/>
      <c r="BZZ1960" s="101"/>
      <c r="CAA1960" s="101"/>
      <c r="CAB1960" s="101"/>
      <c r="CAC1960" s="101"/>
      <c r="CAD1960" s="101"/>
      <c r="CAE1960" s="101"/>
      <c r="CAF1960" s="101"/>
      <c r="CAG1960" s="101"/>
      <c r="CAH1960" s="101"/>
      <c r="CAI1960" s="101"/>
      <c r="CAJ1960" s="101"/>
      <c r="CAK1960" s="101"/>
      <c r="CAL1960" s="101"/>
      <c r="CAM1960" s="101"/>
      <c r="CAN1960" s="101"/>
      <c r="CAO1960" s="101"/>
      <c r="CAP1960" s="101"/>
      <c r="CAQ1960" s="101"/>
      <c r="CAR1960" s="101"/>
      <c r="CAS1960" s="101"/>
      <c r="CAT1960" s="101"/>
      <c r="CAU1960" s="101"/>
      <c r="CAV1960" s="101"/>
      <c r="CAW1960" s="101"/>
      <c r="CAX1960" s="101"/>
      <c r="CAY1960" s="101"/>
      <c r="CAZ1960" s="101"/>
      <c r="CBA1960" s="101"/>
      <c r="CBB1960" s="101"/>
      <c r="CBC1960" s="101"/>
      <c r="CBD1960" s="101"/>
      <c r="CBE1960" s="101"/>
      <c r="CBF1960" s="101"/>
      <c r="CBG1960" s="101"/>
      <c r="CBH1960" s="101"/>
      <c r="CBI1960" s="101"/>
      <c r="CBJ1960" s="101"/>
      <c r="CBK1960" s="101"/>
      <c r="CBL1960" s="101"/>
      <c r="CBM1960" s="101"/>
      <c r="CBN1960" s="101"/>
      <c r="CBO1960" s="101"/>
      <c r="CBP1960" s="101"/>
      <c r="CBQ1960" s="101"/>
      <c r="CBR1960" s="101"/>
      <c r="CBS1960" s="101"/>
      <c r="CBT1960" s="101"/>
      <c r="CBU1960" s="101"/>
      <c r="CBV1960" s="101"/>
      <c r="CBW1960" s="101"/>
      <c r="CBX1960" s="101"/>
      <c r="CBY1960" s="101"/>
      <c r="CBZ1960" s="101"/>
      <c r="CCA1960" s="101"/>
      <c r="CCB1960" s="101"/>
      <c r="CCC1960" s="101"/>
      <c r="CCD1960" s="101"/>
      <c r="CCE1960" s="101"/>
      <c r="CCF1960" s="101"/>
      <c r="CCG1960" s="101"/>
      <c r="CCH1960" s="101"/>
      <c r="CCI1960" s="101"/>
      <c r="CCJ1960" s="101"/>
      <c r="CCK1960" s="101"/>
      <c r="CCL1960" s="101"/>
      <c r="CCM1960" s="101"/>
      <c r="CCN1960" s="101"/>
      <c r="CCO1960" s="101"/>
      <c r="CCP1960" s="101"/>
      <c r="CCQ1960" s="101"/>
      <c r="CCR1960" s="101"/>
      <c r="CCS1960" s="101"/>
      <c r="CCT1960" s="101"/>
      <c r="CCU1960" s="101"/>
      <c r="CCV1960" s="101"/>
      <c r="CCW1960" s="101"/>
      <c r="CCX1960" s="101"/>
      <c r="CCY1960" s="101"/>
      <c r="CCZ1960" s="101"/>
      <c r="CDA1960" s="101"/>
      <c r="CDB1960" s="101"/>
      <c r="CDC1960" s="101"/>
      <c r="CDD1960" s="101"/>
      <c r="CDE1960" s="101"/>
      <c r="CDF1960" s="101"/>
      <c r="CDG1960" s="101"/>
      <c r="CDH1960" s="101"/>
      <c r="CDI1960" s="101"/>
      <c r="CDJ1960" s="101"/>
      <c r="CDK1960" s="101"/>
      <c r="CDL1960" s="101"/>
      <c r="CDM1960" s="101"/>
      <c r="CDN1960" s="101"/>
      <c r="CDO1960" s="101"/>
      <c r="CDP1960" s="101"/>
      <c r="CDQ1960" s="101"/>
      <c r="CDR1960" s="101"/>
      <c r="CDS1960" s="101"/>
      <c r="CDT1960" s="101"/>
      <c r="CDU1960" s="101"/>
      <c r="CDV1960" s="101"/>
      <c r="CDW1960" s="101"/>
      <c r="CDX1960" s="101"/>
      <c r="CDY1960" s="101"/>
      <c r="CDZ1960" s="101"/>
      <c r="CEA1960" s="101"/>
      <c r="CEB1960" s="101"/>
      <c r="CEC1960" s="101"/>
      <c r="CED1960" s="101"/>
      <c r="CEE1960" s="101"/>
      <c r="CEF1960" s="101"/>
      <c r="CEG1960" s="101"/>
      <c r="CEH1960" s="101"/>
      <c r="CEI1960" s="101"/>
      <c r="CEJ1960" s="101"/>
      <c r="CEK1960" s="101"/>
      <c r="CEL1960" s="101"/>
      <c r="CEM1960" s="101"/>
      <c r="CEN1960" s="101"/>
      <c r="CEO1960" s="101"/>
      <c r="CEP1960" s="101"/>
      <c r="CEQ1960" s="101"/>
      <c r="CER1960" s="101"/>
      <c r="CES1960" s="101"/>
      <c r="CET1960" s="101"/>
      <c r="CEU1960" s="101"/>
      <c r="CEV1960" s="101"/>
      <c r="CEW1960" s="101"/>
      <c r="CEX1960" s="101"/>
      <c r="CEY1960" s="101"/>
      <c r="CEZ1960" s="101"/>
      <c r="CFA1960" s="101"/>
      <c r="CFB1960" s="101"/>
      <c r="CFC1960" s="101"/>
      <c r="CFD1960" s="101"/>
      <c r="CFE1960" s="101"/>
      <c r="CFF1960" s="101"/>
      <c r="CFG1960" s="101"/>
      <c r="CFH1960" s="101"/>
      <c r="CFI1960" s="101"/>
      <c r="CFJ1960" s="101"/>
      <c r="CFK1960" s="101"/>
      <c r="CFL1960" s="101"/>
      <c r="CFM1960" s="101"/>
      <c r="CFN1960" s="101"/>
      <c r="CFO1960" s="101"/>
      <c r="CFP1960" s="101"/>
      <c r="CFQ1960" s="101"/>
      <c r="CFR1960" s="101"/>
      <c r="CFS1960" s="101"/>
      <c r="CFT1960" s="101"/>
      <c r="CFU1960" s="101"/>
      <c r="CFV1960" s="101"/>
      <c r="CFW1960" s="101"/>
      <c r="CFX1960" s="101"/>
      <c r="CFY1960" s="101"/>
      <c r="CFZ1960" s="101"/>
      <c r="CGA1960" s="101"/>
      <c r="CGB1960" s="101"/>
      <c r="CGC1960" s="101"/>
      <c r="CGD1960" s="101"/>
      <c r="CGE1960" s="101"/>
      <c r="CGF1960" s="101"/>
      <c r="CGG1960" s="101"/>
      <c r="CGH1960" s="101"/>
      <c r="CGI1960" s="101"/>
      <c r="CGJ1960" s="101"/>
      <c r="CGK1960" s="101"/>
      <c r="CGL1960" s="101"/>
      <c r="CGM1960" s="101"/>
      <c r="CGN1960" s="101"/>
      <c r="CGO1960" s="101"/>
      <c r="CGP1960" s="101"/>
      <c r="CGQ1960" s="101"/>
      <c r="CGR1960" s="101"/>
      <c r="CGS1960" s="101"/>
      <c r="CGT1960" s="101"/>
      <c r="CGU1960" s="101"/>
      <c r="CGV1960" s="101"/>
      <c r="CGW1960" s="101"/>
      <c r="CGX1960" s="101"/>
      <c r="CGY1960" s="101"/>
      <c r="CGZ1960" s="101"/>
      <c r="CHA1960" s="101"/>
      <c r="CHB1960" s="101"/>
      <c r="CHC1960" s="101"/>
      <c r="CHD1960" s="101"/>
      <c r="CHE1960" s="101"/>
      <c r="CHF1960" s="101"/>
      <c r="CHG1960" s="101"/>
      <c r="CHH1960" s="101"/>
      <c r="CHI1960" s="101"/>
      <c r="CHJ1960" s="101"/>
      <c r="CHK1960" s="101"/>
      <c r="CHL1960" s="101"/>
      <c r="CHM1960" s="101"/>
      <c r="CHN1960" s="101"/>
      <c r="CHO1960" s="101"/>
      <c r="CHP1960" s="101"/>
      <c r="CHQ1960" s="101"/>
      <c r="CHR1960" s="101"/>
      <c r="CHS1960" s="101"/>
      <c r="CHT1960" s="101"/>
      <c r="CHU1960" s="101"/>
      <c r="CHV1960" s="101"/>
      <c r="CHW1960" s="101"/>
      <c r="CHX1960" s="101"/>
      <c r="CHY1960" s="101"/>
      <c r="CHZ1960" s="101"/>
      <c r="CIA1960" s="101"/>
      <c r="CIB1960" s="101"/>
      <c r="CIC1960" s="101"/>
      <c r="CID1960" s="101"/>
      <c r="CIE1960" s="101"/>
      <c r="CIF1960" s="101"/>
      <c r="CIG1960" s="101"/>
      <c r="CIH1960" s="101"/>
      <c r="CII1960" s="101"/>
      <c r="CIJ1960" s="101"/>
      <c r="CIK1960" s="101"/>
      <c r="CIL1960" s="101"/>
      <c r="CIM1960" s="101"/>
      <c r="CIN1960" s="101"/>
      <c r="CIO1960" s="101"/>
      <c r="CIP1960" s="101"/>
      <c r="CIQ1960" s="101"/>
      <c r="CIR1960" s="101"/>
      <c r="CIS1960" s="101"/>
      <c r="CIT1960" s="101"/>
      <c r="CIU1960" s="101"/>
      <c r="CIV1960" s="101"/>
      <c r="CIW1960" s="101"/>
      <c r="CIX1960" s="101"/>
      <c r="CIY1960" s="101"/>
      <c r="CIZ1960" s="101"/>
      <c r="CJA1960" s="101"/>
      <c r="CJB1960" s="101"/>
      <c r="CJC1960" s="101"/>
      <c r="CJD1960" s="101"/>
      <c r="CJE1960" s="101"/>
      <c r="CJF1960" s="101"/>
      <c r="CJG1960" s="101"/>
      <c r="CJH1960" s="101"/>
      <c r="CJI1960" s="101"/>
      <c r="CJJ1960" s="101"/>
      <c r="CJK1960" s="101"/>
      <c r="CJL1960" s="101"/>
      <c r="CJM1960" s="101"/>
      <c r="CJN1960" s="101"/>
      <c r="CJO1960" s="101"/>
      <c r="CJP1960" s="101"/>
      <c r="CJQ1960" s="101"/>
      <c r="CJR1960" s="101"/>
      <c r="CJS1960" s="101"/>
      <c r="CJT1960" s="101"/>
      <c r="CJU1960" s="101"/>
      <c r="CJV1960" s="101"/>
      <c r="CJW1960" s="101"/>
      <c r="CJX1960" s="101"/>
      <c r="CJY1960" s="101"/>
      <c r="CJZ1960" s="101"/>
      <c r="CKA1960" s="101"/>
      <c r="CKB1960" s="101"/>
      <c r="CKC1960" s="101"/>
      <c r="CKD1960" s="101"/>
      <c r="CKE1960" s="101"/>
      <c r="CKF1960" s="101"/>
      <c r="CKG1960" s="101"/>
      <c r="CKH1960" s="101"/>
      <c r="CKI1960" s="101"/>
      <c r="CKJ1960" s="101"/>
      <c r="CKK1960" s="101"/>
      <c r="CKL1960" s="101"/>
      <c r="CKM1960" s="101"/>
      <c r="CKN1960" s="101"/>
      <c r="CKO1960" s="101"/>
      <c r="CKP1960" s="101"/>
      <c r="CKQ1960" s="101"/>
      <c r="CKR1960" s="101"/>
      <c r="CKS1960" s="101"/>
      <c r="CKT1960" s="101"/>
      <c r="CKU1960" s="101"/>
      <c r="CKV1960" s="101"/>
      <c r="CKW1960" s="101"/>
      <c r="CKX1960" s="101"/>
      <c r="CKY1960" s="101"/>
      <c r="CKZ1960" s="101"/>
      <c r="CLA1960" s="101"/>
      <c r="CLB1960" s="101"/>
      <c r="CLC1960" s="101"/>
      <c r="CLD1960" s="101"/>
      <c r="CLE1960" s="101"/>
      <c r="CLF1960" s="101"/>
      <c r="CLG1960" s="101"/>
      <c r="CLH1960" s="101"/>
      <c r="CLI1960" s="101"/>
      <c r="CLJ1960" s="101"/>
      <c r="CLK1960" s="101"/>
      <c r="CLL1960" s="101"/>
      <c r="CLM1960" s="101"/>
      <c r="CLN1960" s="101"/>
      <c r="CLO1960" s="101"/>
      <c r="CLP1960" s="101"/>
      <c r="CLQ1960" s="101"/>
      <c r="CLR1960" s="101"/>
      <c r="CLS1960" s="101"/>
      <c r="CLT1960" s="101"/>
      <c r="CLU1960" s="101"/>
      <c r="CLV1960" s="101"/>
      <c r="CLW1960" s="101"/>
      <c r="CLX1960" s="101"/>
      <c r="CLY1960" s="101"/>
      <c r="CLZ1960" s="101"/>
      <c r="CMA1960" s="101"/>
      <c r="CMB1960" s="101"/>
      <c r="CMC1960" s="101"/>
      <c r="CMD1960" s="101"/>
      <c r="CME1960" s="101"/>
      <c r="CMF1960" s="101"/>
      <c r="CMG1960" s="101"/>
      <c r="CMH1960" s="101"/>
      <c r="CMI1960" s="101"/>
      <c r="CMJ1960" s="101"/>
      <c r="CMK1960" s="101"/>
      <c r="CML1960" s="101"/>
      <c r="CMM1960" s="101"/>
      <c r="CMN1960" s="101"/>
      <c r="CMO1960" s="101"/>
      <c r="CMP1960" s="101"/>
      <c r="CMQ1960" s="101"/>
      <c r="CMR1960" s="101"/>
      <c r="CMS1960" s="101"/>
      <c r="CMT1960" s="101"/>
      <c r="CMU1960" s="101"/>
      <c r="CMV1960" s="101"/>
      <c r="CMW1960" s="101"/>
      <c r="CMX1960" s="101"/>
      <c r="CMY1960" s="101"/>
      <c r="CMZ1960" s="101"/>
      <c r="CNA1960" s="101"/>
      <c r="CNB1960" s="101"/>
      <c r="CNC1960" s="101"/>
      <c r="CND1960" s="101"/>
      <c r="CNE1960" s="101"/>
      <c r="CNF1960" s="101"/>
      <c r="CNG1960" s="101"/>
      <c r="CNH1960" s="101"/>
      <c r="CNI1960" s="101"/>
      <c r="CNJ1960" s="101"/>
      <c r="CNK1960" s="101"/>
      <c r="CNL1960" s="101"/>
      <c r="CNM1960" s="101"/>
      <c r="CNN1960" s="101"/>
      <c r="CNO1960" s="101"/>
      <c r="CNP1960" s="101"/>
      <c r="CNQ1960" s="101"/>
      <c r="CNR1960" s="101"/>
      <c r="CNS1960" s="101"/>
      <c r="CNT1960" s="101"/>
      <c r="CNU1960" s="101"/>
      <c r="CNV1960" s="101"/>
      <c r="CNW1960" s="101"/>
      <c r="CNX1960" s="101"/>
      <c r="CNY1960" s="101"/>
      <c r="CNZ1960" s="101"/>
      <c r="COA1960" s="101"/>
      <c r="COB1960" s="101"/>
      <c r="COC1960" s="101"/>
      <c r="COD1960" s="101"/>
      <c r="COE1960" s="101"/>
      <c r="COF1960" s="101"/>
      <c r="COG1960" s="101"/>
      <c r="COH1960" s="101"/>
      <c r="COI1960" s="101"/>
      <c r="COJ1960" s="101"/>
      <c r="COK1960" s="101"/>
      <c r="COL1960" s="101"/>
      <c r="COM1960" s="101"/>
      <c r="CON1960" s="101"/>
      <c r="COO1960" s="101"/>
      <c r="COP1960" s="101"/>
      <c r="COQ1960" s="101"/>
      <c r="COR1960" s="101"/>
      <c r="COS1960" s="101"/>
      <c r="COT1960" s="101"/>
      <c r="COU1960" s="101"/>
      <c r="COV1960" s="101"/>
      <c r="COW1960" s="101"/>
      <c r="COX1960" s="101"/>
      <c r="COY1960" s="101"/>
      <c r="COZ1960" s="101"/>
      <c r="CPA1960" s="101"/>
      <c r="CPB1960" s="101"/>
      <c r="CPC1960" s="101"/>
      <c r="CPD1960" s="101"/>
      <c r="CPE1960" s="101"/>
      <c r="CPF1960" s="101"/>
      <c r="CPG1960" s="101"/>
      <c r="CPH1960" s="101"/>
      <c r="CPI1960" s="101"/>
      <c r="CPJ1960" s="101"/>
      <c r="CPK1960" s="101"/>
      <c r="CPL1960" s="101"/>
      <c r="CPM1960" s="101"/>
      <c r="CPN1960" s="101"/>
      <c r="CPO1960" s="101"/>
      <c r="CPP1960" s="101"/>
      <c r="CPQ1960" s="101"/>
      <c r="CPR1960" s="101"/>
      <c r="CPS1960" s="101"/>
      <c r="CPT1960" s="101"/>
      <c r="CPU1960" s="101"/>
      <c r="CPV1960" s="101"/>
      <c r="CPW1960" s="101"/>
      <c r="CPX1960" s="101"/>
      <c r="CPY1960" s="101"/>
      <c r="CPZ1960" s="101"/>
      <c r="CQA1960" s="101"/>
      <c r="CQB1960" s="101"/>
      <c r="CQC1960" s="101"/>
      <c r="CQD1960" s="101"/>
      <c r="CQE1960" s="101"/>
      <c r="CQF1960" s="101"/>
      <c r="CQG1960" s="101"/>
      <c r="CQH1960" s="101"/>
      <c r="CQI1960" s="101"/>
      <c r="CQJ1960" s="101"/>
      <c r="CQK1960" s="101"/>
      <c r="CQL1960" s="101"/>
      <c r="CQM1960" s="101"/>
      <c r="CQN1960" s="101"/>
      <c r="CQO1960" s="101"/>
      <c r="CQP1960" s="101"/>
      <c r="CQQ1960" s="101"/>
      <c r="CQR1960" s="101"/>
      <c r="CQS1960" s="101"/>
      <c r="CQT1960" s="101"/>
      <c r="CQU1960" s="101"/>
      <c r="CQV1960" s="101"/>
      <c r="CQW1960" s="101"/>
      <c r="CQX1960" s="101"/>
      <c r="CQY1960" s="101"/>
      <c r="CQZ1960" s="101"/>
      <c r="CRA1960" s="101"/>
      <c r="CRB1960" s="101"/>
      <c r="CRC1960" s="101"/>
      <c r="CRD1960" s="101"/>
      <c r="CRE1960" s="101"/>
      <c r="CRF1960" s="101"/>
      <c r="CRG1960" s="101"/>
      <c r="CRH1960" s="101"/>
      <c r="CRI1960" s="101"/>
      <c r="CRJ1960" s="101"/>
      <c r="CRK1960" s="101"/>
      <c r="CRL1960" s="101"/>
      <c r="CRM1960" s="101"/>
      <c r="CRN1960" s="101"/>
      <c r="CRO1960" s="101"/>
      <c r="CRP1960" s="101"/>
      <c r="CRQ1960" s="101"/>
      <c r="CRR1960" s="101"/>
      <c r="CRS1960" s="101"/>
      <c r="CRT1960" s="101"/>
      <c r="CRU1960" s="101"/>
      <c r="CRV1960" s="101"/>
      <c r="CRW1960" s="101"/>
      <c r="CRX1960" s="101"/>
      <c r="CRY1960" s="101"/>
      <c r="CRZ1960" s="101"/>
      <c r="CSA1960" s="101"/>
      <c r="CSB1960" s="101"/>
      <c r="CSC1960" s="101"/>
      <c r="CSD1960" s="101"/>
      <c r="CSE1960" s="101"/>
      <c r="CSF1960" s="101"/>
      <c r="CSG1960" s="101"/>
      <c r="CSH1960" s="101"/>
      <c r="CSI1960" s="101"/>
      <c r="CSJ1960" s="101"/>
      <c r="CSK1960" s="101"/>
      <c r="CSL1960" s="101"/>
      <c r="CSM1960" s="101"/>
      <c r="CSN1960" s="101"/>
      <c r="CSO1960" s="101"/>
      <c r="CSP1960" s="101"/>
      <c r="CSQ1960" s="101"/>
      <c r="CSR1960" s="101"/>
      <c r="CSS1960" s="101"/>
      <c r="CST1960" s="101"/>
      <c r="CSU1960" s="101"/>
      <c r="CSV1960" s="101"/>
      <c r="CSW1960" s="101"/>
      <c r="CSX1960" s="101"/>
      <c r="CSY1960" s="101"/>
      <c r="CSZ1960" s="101"/>
      <c r="CTA1960" s="101"/>
      <c r="CTB1960" s="101"/>
      <c r="CTC1960" s="101"/>
      <c r="CTD1960" s="101"/>
      <c r="CTE1960" s="101"/>
      <c r="CTF1960" s="101"/>
      <c r="CTG1960" s="101"/>
      <c r="CTH1960" s="101"/>
      <c r="CTI1960" s="101"/>
      <c r="CTJ1960" s="101"/>
      <c r="CTK1960" s="101"/>
      <c r="CTL1960" s="101"/>
      <c r="CTM1960" s="101"/>
      <c r="CTN1960" s="101"/>
      <c r="CTO1960" s="101"/>
      <c r="CTP1960" s="101"/>
      <c r="CTQ1960" s="101"/>
      <c r="CTR1960" s="101"/>
      <c r="CTS1960" s="101"/>
      <c r="CTT1960" s="101"/>
      <c r="CTU1960" s="101"/>
      <c r="CTV1960" s="101"/>
      <c r="CTW1960" s="101"/>
      <c r="CTX1960" s="101"/>
      <c r="CTY1960" s="101"/>
      <c r="CTZ1960" s="101"/>
      <c r="CUA1960" s="101"/>
      <c r="CUB1960" s="101"/>
      <c r="CUC1960" s="101"/>
      <c r="CUD1960" s="101"/>
      <c r="CUE1960" s="101"/>
      <c r="CUF1960" s="101"/>
      <c r="CUG1960" s="101"/>
      <c r="CUH1960" s="101"/>
      <c r="CUI1960" s="101"/>
      <c r="CUJ1960" s="101"/>
      <c r="CUK1960" s="101"/>
      <c r="CUL1960" s="101"/>
      <c r="CUM1960" s="101"/>
      <c r="CUN1960" s="101"/>
      <c r="CUO1960" s="101"/>
      <c r="CUP1960" s="101"/>
      <c r="CUQ1960" s="101"/>
      <c r="CUR1960" s="101"/>
      <c r="CUS1960" s="101"/>
      <c r="CUT1960" s="101"/>
      <c r="CUU1960" s="101"/>
      <c r="CUV1960" s="101"/>
      <c r="CUW1960" s="101"/>
      <c r="CUX1960" s="101"/>
      <c r="CUY1960" s="101"/>
      <c r="CUZ1960" s="101"/>
      <c r="CVA1960" s="101"/>
      <c r="CVB1960" s="101"/>
      <c r="CVC1960" s="101"/>
      <c r="CVD1960" s="101"/>
      <c r="CVE1960" s="101"/>
      <c r="CVF1960" s="101"/>
      <c r="CVG1960" s="101"/>
      <c r="CVH1960" s="101"/>
      <c r="CVI1960" s="101"/>
      <c r="CVJ1960" s="101"/>
      <c r="CVK1960" s="101"/>
      <c r="CVL1960" s="101"/>
      <c r="CVM1960" s="101"/>
      <c r="CVN1960" s="101"/>
      <c r="CVO1960" s="101"/>
      <c r="CVP1960" s="101"/>
      <c r="CVQ1960" s="101"/>
      <c r="CVR1960" s="101"/>
      <c r="CVS1960" s="101"/>
      <c r="CVT1960" s="101"/>
      <c r="CVU1960" s="101"/>
      <c r="CVV1960" s="101"/>
      <c r="CVW1960" s="101"/>
      <c r="CVX1960" s="101"/>
      <c r="CVY1960" s="101"/>
      <c r="CVZ1960" s="101"/>
      <c r="CWA1960" s="101"/>
      <c r="CWB1960" s="101"/>
      <c r="CWC1960" s="101"/>
      <c r="CWD1960" s="101"/>
      <c r="CWE1960" s="101"/>
      <c r="CWF1960" s="101"/>
      <c r="CWG1960" s="101"/>
      <c r="CWH1960" s="101"/>
      <c r="CWI1960" s="101"/>
      <c r="CWJ1960" s="101"/>
      <c r="CWK1960" s="101"/>
      <c r="CWL1960" s="101"/>
      <c r="CWM1960" s="101"/>
      <c r="CWN1960" s="101"/>
      <c r="CWO1960" s="101"/>
      <c r="CWP1960" s="101"/>
      <c r="CWQ1960" s="101"/>
      <c r="CWR1960" s="101"/>
      <c r="CWS1960" s="101"/>
      <c r="CWT1960" s="101"/>
      <c r="CWU1960" s="101"/>
      <c r="CWV1960" s="101"/>
      <c r="CWW1960" s="101"/>
      <c r="CWX1960" s="101"/>
      <c r="CWY1960" s="101"/>
      <c r="CWZ1960" s="101"/>
      <c r="CXA1960" s="101"/>
      <c r="CXB1960" s="101"/>
      <c r="CXC1960" s="101"/>
      <c r="CXD1960" s="101"/>
      <c r="CXE1960" s="101"/>
      <c r="CXF1960" s="101"/>
      <c r="CXG1960" s="101"/>
      <c r="CXH1960" s="101"/>
      <c r="CXI1960" s="101"/>
      <c r="CXJ1960" s="101"/>
      <c r="CXK1960" s="101"/>
      <c r="CXL1960" s="101"/>
      <c r="CXM1960" s="101"/>
      <c r="CXN1960" s="101"/>
      <c r="CXO1960" s="101"/>
      <c r="CXP1960" s="101"/>
      <c r="CXQ1960" s="101"/>
      <c r="CXR1960" s="101"/>
      <c r="CXS1960" s="101"/>
      <c r="CXT1960" s="101"/>
      <c r="CXU1960" s="101"/>
      <c r="CXV1960" s="101"/>
      <c r="CXW1960" s="101"/>
      <c r="CXX1960" s="101"/>
      <c r="CXY1960" s="101"/>
      <c r="CXZ1960" s="101"/>
      <c r="CYA1960" s="101"/>
      <c r="CYB1960" s="101"/>
      <c r="CYC1960" s="101"/>
      <c r="CYD1960" s="101"/>
      <c r="CYE1960" s="101"/>
      <c r="CYF1960" s="101"/>
      <c r="CYG1960" s="101"/>
      <c r="CYH1960" s="101"/>
      <c r="CYI1960" s="101"/>
      <c r="CYJ1960" s="101"/>
      <c r="CYK1960" s="101"/>
      <c r="CYL1960" s="101"/>
      <c r="CYM1960" s="101"/>
      <c r="CYN1960" s="101"/>
      <c r="CYO1960" s="101"/>
      <c r="CYP1960" s="101"/>
      <c r="CYQ1960" s="101"/>
      <c r="CYR1960" s="101"/>
      <c r="CYS1960" s="101"/>
      <c r="CYT1960" s="101"/>
      <c r="CYU1960" s="101"/>
      <c r="CYV1960" s="101"/>
      <c r="CYW1960" s="101"/>
      <c r="CYX1960" s="101"/>
      <c r="CYY1960" s="101"/>
      <c r="CYZ1960" s="101"/>
      <c r="CZA1960" s="101"/>
      <c r="CZB1960" s="101"/>
      <c r="CZC1960" s="101"/>
      <c r="CZD1960" s="101"/>
      <c r="CZE1960" s="101"/>
      <c r="CZF1960" s="101"/>
      <c r="CZG1960" s="101"/>
      <c r="CZH1960" s="101"/>
      <c r="CZI1960" s="101"/>
      <c r="CZJ1960" s="101"/>
      <c r="CZK1960" s="101"/>
      <c r="CZL1960" s="101"/>
      <c r="CZM1960" s="101"/>
      <c r="CZN1960" s="101"/>
      <c r="CZO1960" s="101"/>
      <c r="CZP1960" s="101"/>
      <c r="CZQ1960" s="101"/>
      <c r="CZR1960" s="101"/>
      <c r="CZS1960" s="101"/>
      <c r="CZT1960" s="101"/>
      <c r="CZU1960" s="101"/>
      <c r="CZV1960" s="101"/>
      <c r="CZW1960" s="101"/>
      <c r="CZX1960" s="101"/>
      <c r="CZY1960" s="101"/>
      <c r="CZZ1960" s="101"/>
      <c r="DAA1960" s="101"/>
      <c r="DAB1960" s="101"/>
      <c r="DAC1960" s="101"/>
      <c r="DAD1960" s="101"/>
      <c r="DAE1960" s="101"/>
      <c r="DAF1960" s="101"/>
      <c r="DAG1960" s="101"/>
      <c r="DAH1960" s="101"/>
      <c r="DAI1960" s="101"/>
      <c r="DAJ1960" s="101"/>
      <c r="DAK1960" s="101"/>
      <c r="DAL1960" s="101"/>
      <c r="DAM1960" s="101"/>
      <c r="DAN1960" s="101"/>
      <c r="DAO1960" s="101"/>
      <c r="DAP1960" s="101"/>
      <c r="DAQ1960" s="101"/>
      <c r="DAR1960" s="101"/>
      <c r="DAS1960" s="101"/>
      <c r="DAT1960" s="101"/>
      <c r="DAU1960" s="101"/>
      <c r="DAV1960" s="101"/>
      <c r="DAW1960" s="101"/>
      <c r="DAX1960" s="101"/>
      <c r="DAY1960" s="101"/>
      <c r="DAZ1960" s="101"/>
      <c r="DBA1960" s="101"/>
      <c r="DBB1960" s="101"/>
      <c r="DBC1960" s="101"/>
      <c r="DBD1960" s="101"/>
      <c r="DBE1960" s="101"/>
      <c r="DBF1960" s="101"/>
      <c r="DBG1960" s="101"/>
      <c r="DBH1960" s="101"/>
      <c r="DBI1960" s="101"/>
      <c r="DBJ1960" s="101"/>
      <c r="DBK1960" s="101"/>
      <c r="DBL1960" s="101"/>
      <c r="DBM1960" s="101"/>
      <c r="DBN1960" s="101"/>
      <c r="DBO1960" s="101"/>
      <c r="DBP1960" s="101"/>
      <c r="DBQ1960" s="101"/>
      <c r="DBR1960" s="101"/>
      <c r="DBS1960" s="101"/>
      <c r="DBT1960" s="101"/>
      <c r="DBU1960" s="101"/>
      <c r="DBV1960" s="101"/>
      <c r="DBW1960" s="101"/>
      <c r="DBX1960" s="101"/>
      <c r="DBY1960" s="101"/>
      <c r="DBZ1960" s="101"/>
      <c r="DCA1960" s="101"/>
      <c r="DCB1960" s="101"/>
      <c r="DCC1960" s="101"/>
      <c r="DCD1960" s="101"/>
      <c r="DCE1960" s="101"/>
      <c r="DCF1960" s="101"/>
      <c r="DCG1960" s="101"/>
      <c r="DCH1960" s="101"/>
      <c r="DCI1960" s="101"/>
      <c r="DCJ1960" s="101"/>
      <c r="DCK1960" s="101"/>
      <c r="DCL1960" s="101"/>
      <c r="DCM1960" s="101"/>
      <c r="DCN1960" s="101"/>
      <c r="DCO1960" s="101"/>
      <c r="DCP1960" s="101"/>
      <c r="DCQ1960" s="101"/>
      <c r="DCR1960" s="101"/>
      <c r="DCS1960" s="101"/>
      <c r="DCT1960" s="101"/>
      <c r="DCU1960" s="101"/>
      <c r="DCV1960" s="101"/>
      <c r="DCW1960" s="101"/>
      <c r="DCX1960" s="101"/>
      <c r="DCY1960" s="101"/>
      <c r="DCZ1960" s="101"/>
      <c r="DDA1960" s="101"/>
      <c r="DDB1960" s="101"/>
      <c r="DDC1960" s="101"/>
      <c r="DDD1960" s="101"/>
      <c r="DDE1960" s="101"/>
      <c r="DDF1960" s="101"/>
      <c r="DDG1960" s="101"/>
      <c r="DDH1960" s="101"/>
      <c r="DDI1960" s="101"/>
      <c r="DDJ1960" s="101"/>
      <c r="DDK1960" s="101"/>
      <c r="DDL1960" s="101"/>
      <c r="DDM1960" s="101"/>
      <c r="DDN1960" s="101"/>
      <c r="DDO1960" s="101"/>
      <c r="DDP1960" s="101"/>
      <c r="DDQ1960" s="101"/>
      <c r="DDR1960" s="101"/>
      <c r="DDS1960" s="101"/>
      <c r="DDT1960" s="101"/>
      <c r="DDU1960" s="101"/>
      <c r="DDV1960" s="101"/>
      <c r="DDW1960" s="101"/>
      <c r="DDX1960" s="101"/>
      <c r="DDY1960" s="101"/>
      <c r="DDZ1960" s="101"/>
      <c r="DEA1960" s="101"/>
      <c r="DEB1960" s="101"/>
      <c r="DEC1960" s="101"/>
      <c r="DED1960" s="101"/>
      <c r="DEE1960" s="101"/>
      <c r="DEF1960" s="101"/>
      <c r="DEG1960" s="101"/>
      <c r="DEH1960" s="101"/>
      <c r="DEI1960" s="101"/>
      <c r="DEJ1960" s="101"/>
      <c r="DEK1960" s="101"/>
      <c r="DEL1960" s="101"/>
      <c r="DEM1960" s="101"/>
      <c r="DEN1960" s="101"/>
      <c r="DEO1960" s="101"/>
      <c r="DEP1960" s="101"/>
      <c r="DEQ1960" s="101"/>
      <c r="DER1960" s="101"/>
      <c r="DES1960" s="101"/>
      <c r="DET1960" s="101"/>
      <c r="DEU1960" s="101"/>
      <c r="DEV1960" s="101"/>
      <c r="DEW1960" s="101"/>
      <c r="DEX1960" s="101"/>
      <c r="DEY1960" s="101"/>
      <c r="DEZ1960" s="101"/>
      <c r="DFA1960" s="101"/>
      <c r="DFB1960" s="101"/>
      <c r="DFC1960" s="101"/>
      <c r="DFD1960" s="101"/>
      <c r="DFE1960" s="101"/>
      <c r="DFF1960" s="101"/>
      <c r="DFG1960" s="101"/>
      <c r="DFH1960" s="101"/>
      <c r="DFI1960" s="101"/>
      <c r="DFJ1960" s="101"/>
      <c r="DFK1960" s="101"/>
      <c r="DFL1960" s="101"/>
      <c r="DFM1960" s="101"/>
      <c r="DFN1960" s="101"/>
      <c r="DFO1960" s="101"/>
      <c r="DFP1960" s="101"/>
      <c r="DFQ1960" s="101"/>
      <c r="DFR1960" s="101"/>
      <c r="DFS1960" s="101"/>
      <c r="DFT1960" s="101"/>
      <c r="DFU1960" s="101"/>
      <c r="DFV1960" s="101"/>
      <c r="DFW1960" s="101"/>
      <c r="DFX1960" s="101"/>
      <c r="DFY1960" s="101"/>
      <c r="DFZ1960" s="101"/>
      <c r="DGA1960" s="101"/>
      <c r="DGB1960" s="101"/>
      <c r="DGC1960" s="101"/>
      <c r="DGD1960" s="101"/>
      <c r="DGE1960" s="101"/>
      <c r="DGF1960" s="101"/>
      <c r="DGG1960" s="101"/>
      <c r="DGH1960" s="101"/>
      <c r="DGI1960" s="101"/>
      <c r="DGJ1960" s="101"/>
      <c r="DGK1960" s="101"/>
      <c r="DGL1960" s="101"/>
      <c r="DGM1960" s="101"/>
      <c r="DGN1960" s="101"/>
      <c r="DGO1960" s="101"/>
      <c r="DGP1960" s="101"/>
      <c r="DGQ1960" s="101"/>
      <c r="DGR1960" s="101"/>
      <c r="DGS1960" s="101"/>
      <c r="DGT1960" s="101"/>
      <c r="DGU1960" s="101"/>
      <c r="DGV1960" s="101"/>
      <c r="DGW1960" s="101"/>
      <c r="DGX1960" s="101"/>
      <c r="DGY1960" s="101"/>
      <c r="DGZ1960" s="101"/>
      <c r="DHA1960" s="101"/>
      <c r="DHB1960" s="101"/>
      <c r="DHC1960" s="101"/>
      <c r="DHD1960" s="101"/>
      <c r="DHE1960" s="101"/>
      <c r="DHF1960" s="101"/>
      <c r="DHG1960" s="101"/>
      <c r="DHH1960" s="101"/>
      <c r="DHI1960" s="101"/>
      <c r="DHJ1960" s="101"/>
      <c r="DHK1960" s="101"/>
      <c r="DHL1960" s="101"/>
      <c r="DHM1960" s="101"/>
      <c r="DHN1960" s="101"/>
      <c r="DHO1960" s="101"/>
      <c r="DHP1960" s="101"/>
      <c r="DHQ1960" s="101"/>
      <c r="DHR1960" s="101"/>
      <c r="DHS1960" s="101"/>
      <c r="DHT1960" s="101"/>
      <c r="DHU1960" s="101"/>
      <c r="DHV1960" s="101"/>
      <c r="DHW1960" s="101"/>
      <c r="DHX1960" s="101"/>
      <c r="DHY1960" s="101"/>
      <c r="DHZ1960" s="101"/>
      <c r="DIA1960" s="101"/>
      <c r="DIB1960" s="101"/>
      <c r="DIC1960" s="101"/>
      <c r="DID1960" s="101"/>
      <c r="DIE1960" s="101"/>
      <c r="DIF1960" s="101"/>
      <c r="DIG1960" s="101"/>
      <c r="DIH1960" s="101"/>
      <c r="DII1960" s="101"/>
      <c r="DIJ1960" s="101"/>
      <c r="DIK1960" s="101"/>
      <c r="DIL1960" s="101"/>
      <c r="DIM1960" s="101"/>
      <c r="DIN1960" s="101"/>
      <c r="DIO1960" s="101"/>
      <c r="DIP1960" s="101"/>
      <c r="DIQ1960" s="101"/>
      <c r="DIR1960" s="101"/>
      <c r="DIS1960" s="101"/>
      <c r="DIT1960" s="101"/>
      <c r="DIU1960" s="101"/>
      <c r="DIV1960" s="101"/>
      <c r="DIW1960" s="101"/>
      <c r="DIX1960" s="101"/>
      <c r="DIY1960" s="101"/>
      <c r="DIZ1960" s="101"/>
      <c r="DJA1960" s="101"/>
      <c r="DJB1960" s="101"/>
      <c r="DJC1960" s="101"/>
      <c r="DJD1960" s="101"/>
      <c r="DJE1960" s="101"/>
      <c r="DJF1960" s="101"/>
      <c r="DJG1960" s="101"/>
      <c r="DJH1960" s="101"/>
      <c r="DJI1960" s="101"/>
      <c r="DJJ1960" s="101"/>
      <c r="DJK1960" s="101"/>
      <c r="DJL1960" s="101"/>
      <c r="DJM1960" s="101"/>
      <c r="DJN1960" s="101"/>
      <c r="DJO1960" s="101"/>
      <c r="DJP1960" s="101"/>
      <c r="DJQ1960" s="101"/>
      <c r="DJR1960" s="101"/>
      <c r="DJS1960" s="101"/>
      <c r="DJT1960" s="101"/>
      <c r="DJU1960" s="101"/>
      <c r="DJV1960" s="101"/>
      <c r="DJW1960" s="101"/>
      <c r="DJX1960" s="101"/>
      <c r="DJY1960" s="101"/>
      <c r="DJZ1960" s="101"/>
      <c r="DKA1960" s="101"/>
      <c r="DKB1960" s="101"/>
      <c r="DKC1960" s="101"/>
      <c r="DKD1960" s="101"/>
      <c r="DKE1960" s="101"/>
      <c r="DKF1960" s="101"/>
      <c r="DKG1960" s="101"/>
      <c r="DKH1960" s="101"/>
      <c r="DKI1960" s="101"/>
      <c r="DKJ1960" s="101"/>
      <c r="DKK1960" s="101"/>
      <c r="DKL1960" s="101"/>
      <c r="DKM1960" s="101"/>
      <c r="DKN1960" s="101"/>
      <c r="DKO1960" s="101"/>
      <c r="DKP1960" s="101"/>
      <c r="DKQ1960" s="101"/>
      <c r="DKR1960" s="101"/>
      <c r="DKS1960" s="101"/>
      <c r="DKT1960" s="101"/>
      <c r="DKU1960" s="101"/>
      <c r="DKV1960" s="101"/>
      <c r="DKW1960" s="101"/>
      <c r="DKX1960" s="101"/>
      <c r="DKY1960" s="101"/>
      <c r="DKZ1960" s="101"/>
      <c r="DLA1960" s="101"/>
      <c r="DLB1960" s="101"/>
      <c r="DLC1960" s="101"/>
      <c r="DLD1960" s="101"/>
      <c r="DLE1960" s="101"/>
      <c r="DLF1960" s="101"/>
      <c r="DLG1960" s="101"/>
      <c r="DLH1960" s="101"/>
      <c r="DLI1960" s="101"/>
      <c r="DLJ1960" s="101"/>
      <c r="DLK1960" s="101"/>
      <c r="DLL1960" s="101"/>
      <c r="DLM1960" s="101"/>
      <c r="DLN1960" s="101"/>
      <c r="DLO1960" s="101"/>
      <c r="DLP1960" s="101"/>
      <c r="DLQ1960" s="101"/>
      <c r="DLR1960" s="101"/>
      <c r="DLS1960" s="101"/>
      <c r="DLT1960" s="101"/>
      <c r="DLU1960" s="101"/>
      <c r="DLV1960" s="101"/>
      <c r="DLW1960" s="101"/>
      <c r="DLX1960" s="101"/>
      <c r="DLY1960" s="101"/>
      <c r="DLZ1960" s="101"/>
      <c r="DMA1960" s="101"/>
      <c r="DMB1960" s="101"/>
      <c r="DMC1960" s="101"/>
      <c r="DMD1960" s="101"/>
      <c r="DME1960" s="101"/>
      <c r="DMF1960" s="101"/>
      <c r="DMG1960" s="101"/>
      <c r="DMH1960" s="101"/>
      <c r="DMI1960" s="101"/>
      <c r="DMJ1960" s="101"/>
      <c r="DMK1960" s="101"/>
      <c r="DML1960" s="101"/>
      <c r="DMM1960" s="101"/>
      <c r="DMN1960" s="101"/>
      <c r="DMO1960" s="101"/>
      <c r="DMP1960" s="101"/>
      <c r="DMQ1960" s="101"/>
      <c r="DMR1960" s="101"/>
      <c r="DMS1960" s="101"/>
      <c r="DMT1960" s="101"/>
      <c r="DMU1960" s="101"/>
      <c r="DMV1960" s="101"/>
      <c r="DMW1960" s="101"/>
      <c r="DMX1960" s="101"/>
      <c r="DMY1960" s="101"/>
      <c r="DMZ1960" s="101"/>
      <c r="DNA1960" s="101"/>
      <c r="DNB1960" s="101"/>
      <c r="DNC1960" s="101"/>
      <c r="DND1960" s="101"/>
      <c r="DNE1960" s="101"/>
      <c r="DNF1960" s="101"/>
      <c r="DNG1960" s="101"/>
      <c r="DNH1960" s="101"/>
      <c r="DNI1960" s="101"/>
      <c r="DNJ1960" s="101"/>
      <c r="DNK1960" s="101"/>
      <c r="DNL1960" s="101"/>
      <c r="DNM1960" s="101"/>
      <c r="DNN1960" s="101"/>
      <c r="DNO1960" s="101"/>
      <c r="DNP1960" s="101"/>
      <c r="DNQ1960" s="101"/>
      <c r="DNR1960" s="101"/>
      <c r="DNS1960" s="101"/>
      <c r="DNT1960" s="101"/>
      <c r="DNU1960" s="101"/>
      <c r="DNV1960" s="101"/>
      <c r="DNW1960" s="101"/>
      <c r="DNX1960" s="101"/>
      <c r="DNY1960" s="101"/>
      <c r="DNZ1960" s="101"/>
      <c r="DOA1960" s="101"/>
      <c r="DOB1960" s="101"/>
      <c r="DOC1960" s="101"/>
      <c r="DOD1960" s="101"/>
      <c r="DOE1960" s="101"/>
      <c r="DOF1960" s="101"/>
      <c r="DOG1960" s="101"/>
      <c r="DOH1960" s="101"/>
      <c r="DOI1960" s="101"/>
      <c r="DOJ1960" s="101"/>
      <c r="DOK1960" s="101"/>
      <c r="DOL1960" s="101"/>
      <c r="DOM1960" s="101"/>
      <c r="DON1960" s="101"/>
      <c r="DOO1960" s="101"/>
      <c r="DOP1960" s="101"/>
      <c r="DOQ1960" s="101"/>
      <c r="DOR1960" s="101"/>
      <c r="DOS1960" s="101"/>
      <c r="DOT1960" s="101"/>
      <c r="DOU1960" s="101"/>
      <c r="DOV1960" s="101"/>
      <c r="DOW1960" s="101"/>
      <c r="DOX1960" s="101"/>
      <c r="DOY1960" s="101"/>
      <c r="DOZ1960" s="101"/>
      <c r="DPA1960" s="101"/>
      <c r="DPB1960" s="101"/>
      <c r="DPC1960" s="101"/>
      <c r="DPD1960" s="101"/>
      <c r="DPE1960" s="101"/>
      <c r="DPF1960" s="101"/>
      <c r="DPG1960" s="101"/>
      <c r="DPH1960" s="101"/>
      <c r="DPI1960" s="101"/>
      <c r="DPJ1960" s="101"/>
      <c r="DPK1960" s="101"/>
      <c r="DPL1960" s="101"/>
      <c r="DPM1960" s="101"/>
      <c r="DPN1960" s="101"/>
      <c r="DPO1960" s="101"/>
      <c r="DPP1960" s="101"/>
      <c r="DPQ1960" s="101"/>
      <c r="DPR1960" s="101"/>
      <c r="DPS1960" s="101"/>
      <c r="DPT1960" s="101"/>
      <c r="DPU1960" s="101"/>
      <c r="DPV1960" s="101"/>
      <c r="DPW1960" s="101"/>
      <c r="DPX1960" s="101"/>
      <c r="DPY1960" s="101"/>
      <c r="DPZ1960" s="101"/>
      <c r="DQA1960" s="101"/>
      <c r="DQB1960" s="101"/>
      <c r="DQC1960" s="101"/>
      <c r="DQD1960" s="101"/>
      <c r="DQE1960" s="101"/>
      <c r="DQF1960" s="101"/>
      <c r="DQG1960" s="101"/>
      <c r="DQH1960" s="101"/>
      <c r="DQI1960" s="101"/>
      <c r="DQJ1960" s="101"/>
      <c r="DQK1960" s="101"/>
      <c r="DQL1960" s="101"/>
      <c r="DQM1960" s="101"/>
      <c r="DQN1960" s="101"/>
      <c r="DQO1960" s="101"/>
      <c r="DQP1960" s="101"/>
      <c r="DQQ1960" s="101"/>
      <c r="DQR1960" s="101"/>
      <c r="DQS1960" s="101"/>
      <c r="DQT1960" s="101"/>
      <c r="DQU1960" s="101"/>
      <c r="DQV1960" s="101"/>
      <c r="DQW1960" s="101"/>
      <c r="DQX1960" s="101"/>
      <c r="DQY1960" s="101"/>
      <c r="DQZ1960" s="101"/>
      <c r="DRA1960" s="101"/>
      <c r="DRB1960" s="101"/>
      <c r="DRC1960" s="101"/>
      <c r="DRD1960" s="101"/>
      <c r="DRE1960" s="101"/>
      <c r="DRF1960" s="101"/>
      <c r="DRG1960" s="101"/>
      <c r="DRH1960" s="101"/>
      <c r="DRI1960" s="101"/>
      <c r="DRJ1960" s="101"/>
      <c r="DRK1960" s="101"/>
      <c r="DRL1960" s="101"/>
      <c r="DRM1960" s="101"/>
      <c r="DRN1960" s="101"/>
      <c r="DRO1960" s="101"/>
      <c r="DRP1960" s="101"/>
      <c r="DRQ1960" s="101"/>
      <c r="DRR1960" s="101"/>
      <c r="DRS1960" s="101"/>
      <c r="DRT1960" s="101"/>
      <c r="DRU1960" s="101"/>
      <c r="DRV1960" s="101"/>
      <c r="DRW1960" s="101"/>
      <c r="DRX1960" s="101"/>
      <c r="DRY1960" s="101"/>
      <c r="DRZ1960" s="101"/>
      <c r="DSA1960" s="101"/>
      <c r="DSB1960" s="101"/>
      <c r="DSC1960" s="101"/>
      <c r="DSD1960" s="101"/>
      <c r="DSE1960" s="101"/>
      <c r="DSF1960" s="101"/>
      <c r="DSG1960" s="101"/>
      <c r="DSH1960" s="101"/>
      <c r="DSI1960" s="101"/>
      <c r="DSJ1960" s="101"/>
      <c r="DSK1960" s="101"/>
      <c r="DSL1960" s="101"/>
      <c r="DSM1960" s="101"/>
      <c r="DSN1960" s="101"/>
      <c r="DSO1960" s="101"/>
      <c r="DSP1960" s="101"/>
      <c r="DSQ1960" s="101"/>
      <c r="DSR1960" s="101"/>
      <c r="DSS1960" s="101"/>
      <c r="DST1960" s="101"/>
      <c r="DSU1960" s="101"/>
      <c r="DSV1960" s="101"/>
      <c r="DSW1960" s="101"/>
      <c r="DSX1960" s="101"/>
      <c r="DSY1960" s="101"/>
      <c r="DSZ1960" s="101"/>
      <c r="DTA1960" s="101"/>
      <c r="DTB1960" s="101"/>
      <c r="DTC1960" s="101"/>
      <c r="DTD1960" s="101"/>
      <c r="DTE1960" s="101"/>
      <c r="DTF1960" s="101"/>
      <c r="DTG1960" s="101"/>
      <c r="DTH1960" s="101"/>
      <c r="DTI1960" s="101"/>
      <c r="DTJ1960" s="101"/>
      <c r="DTK1960" s="101"/>
      <c r="DTL1960" s="101"/>
      <c r="DTM1960" s="101"/>
      <c r="DTN1960" s="101"/>
      <c r="DTO1960" s="101"/>
      <c r="DTP1960" s="101"/>
      <c r="DTQ1960" s="101"/>
      <c r="DTR1960" s="101"/>
      <c r="DTS1960" s="101"/>
      <c r="DTT1960" s="101"/>
      <c r="DTU1960" s="101"/>
      <c r="DTV1960" s="101"/>
      <c r="DTW1960" s="101"/>
      <c r="DTX1960" s="101"/>
      <c r="DTY1960" s="101"/>
      <c r="DTZ1960" s="101"/>
      <c r="DUA1960" s="101"/>
      <c r="DUB1960" s="101"/>
      <c r="DUC1960" s="101"/>
      <c r="DUD1960" s="101"/>
      <c r="DUE1960" s="101"/>
      <c r="DUF1960" s="101"/>
      <c r="DUG1960" s="101"/>
      <c r="DUH1960" s="101"/>
      <c r="DUI1960" s="101"/>
      <c r="DUJ1960" s="101"/>
      <c r="DUK1960" s="101"/>
      <c r="DUL1960" s="101"/>
      <c r="DUM1960" s="101"/>
      <c r="DUN1960" s="101"/>
      <c r="DUO1960" s="101"/>
      <c r="DUP1960" s="101"/>
      <c r="DUQ1960" s="101"/>
      <c r="DUR1960" s="101"/>
      <c r="DUS1960" s="101"/>
      <c r="DUT1960" s="101"/>
      <c r="DUU1960" s="101"/>
      <c r="DUV1960" s="101"/>
      <c r="DUW1960" s="101"/>
      <c r="DUX1960" s="101"/>
      <c r="DUY1960" s="101"/>
      <c r="DUZ1960" s="101"/>
      <c r="DVA1960" s="101"/>
      <c r="DVB1960" s="101"/>
      <c r="DVC1960" s="101"/>
      <c r="DVD1960" s="101"/>
      <c r="DVE1960" s="101"/>
      <c r="DVF1960" s="101"/>
      <c r="DVG1960" s="101"/>
      <c r="DVH1960" s="101"/>
      <c r="DVI1960" s="101"/>
      <c r="DVJ1960" s="101"/>
      <c r="DVK1960" s="101"/>
      <c r="DVL1960" s="101"/>
      <c r="DVM1960" s="101"/>
      <c r="DVN1960" s="101"/>
      <c r="DVO1960" s="101"/>
      <c r="DVP1960" s="101"/>
      <c r="DVQ1960" s="101"/>
      <c r="DVR1960" s="101"/>
      <c r="DVS1960" s="101"/>
      <c r="DVT1960" s="101"/>
      <c r="DVU1960" s="101"/>
      <c r="DVV1960" s="101"/>
      <c r="DVW1960" s="101"/>
      <c r="DVX1960" s="101"/>
      <c r="DVY1960" s="101"/>
      <c r="DVZ1960" s="101"/>
      <c r="DWA1960" s="101"/>
      <c r="DWB1960" s="101"/>
      <c r="DWC1960" s="101"/>
      <c r="DWD1960" s="101"/>
      <c r="DWE1960" s="101"/>
      <c r="DWF1960" s="101"/>
      <c r="DWG1960" s="101"/>
      <c r="DWH1960" s="101"/>
      <c r="DWI1960" s="101"/>
      <c r="DWJ1960" s="101"/>
      <c r="DWK1960" s="101"/>
      <c r="DWL1960" s="101"/>
      <c r="DWM1960" s="101"/>
      <c r="DWN1960" s="101"/>
      <c r="DWO1960" s="101"/>
      <c r="DWP1960" s="101"/>
      <c r="DWQ1960" s="101"/>
      <c r="DWR1960" s="101"/>
      <c r="DWS1960" s="101"/>
      <c r="DWT1960" s="101"/>
      <c r="DWU1960" s="101"/>
      <c r="DWV1960" s="101"/>
      <c r="DWW1960" s="101"/>
      <c r="DWX1960" s="101"/>
      <c r="DWY1960" s="101"/>
      <c r="DWZ1960" s="101"/>
      <c r="DXA1960" s="101"/>
      <c r="DXB1960" s="101"/>
      <c r="DXC1960" s="101"/>
      <c r="DXD1960" s="101"/>
      <c r="DXE1960" s="101"/>
      <c r="DXF1960" s="101"/>
      <c r="DXG1960" s="101"/>
      <c r="DXH1960" s="101"/>
      <c r="DXI1960" s="101"/>
      <c r="DXJ1960" s="101"/>
      <c r="DXK1960" s="101"/>
      <c r="DXL1960" s="101"/>
      <c r="DXM1960" s="101"/>
      <c r="DXN1960" s="101"/>
      <c r="DXO1960" s="101"/>
      <c r="DXP1960" s="101"/>
      <c r="DXQ1960" s="101"/>
      <c r="DXR1960" s="101"/>
      <c r="DXS1960" s="101"/>
      <c r="DXT1960" s="101"/>
      <c r="DXU1960" s="101"/>
      <c r="DXV1960" s="101"/>
      <c r="DXW1960" s="101"/>
      <c r="DXX1960" s="101"/>
      <c r="DXY1960" s="101"/>
      <c r="DXZ1960" s="101"/>
      <c r="DYA1960" s="101"/>
      <c r="DYB1960" s="101"/>
      <c r="DYC1960" s="101"/>
      <c r="DYD1960" s="101"/>
      <c r="DYE1960" s="101"/>
      <c r="DYF1960" s="101"/>
      <c r="DYG1960" s="101"/>
      <c r="DYH1960" s="101"/>
      <c r="DYI1960" s="101"/>
      <c r="DYJ1960" s="101"/>
      <c r="DYK1960" s="101"/>
      <c r="DYL1960" s="101"/>
      <c r="DYM1960" s="101"/>
      <c r="DYN1960" s="101"/>
      <c r="DYO1960" s="101"/>
      <c r="DYP1960" s="101"/>
      <c r="DYQ1960" s="101"/>
      <c r="DYR1960" s="101"/>
      <c r="DYS1960" s="101"/>
      <c r="DYT1960" s="101"/>
      <c r="DYU1960" s="101"/>
      <c r="DYV1960" s="101"/>
      <c r="DYW1960" s="101"/>
      <c r="DYX1960" s="101"/>
      <c r="DYY1960" s="101"/>
      <c r="DYZ1960" s="101"/>
      <c r="DZA1960" s="101"/>
      <c r="DZB1960" s="101"/>
      <c r="DZC1960" s="101"/>
      <c r="DZD1960" s="101"/>
      <c r="DZE1960" s="101"/>
      <c r="DZF1960" s="101"/>
      <c r="DZG1960" s="101"/>
      <c r="DZH1960" s="101"/>
      <c r="DZI1960" s="101"/>
      <c r="DZJ1960" s="101"/>
      <c r="DZK1960" s="101"/>
      <c r="DZL1960" s="101"/>
      <c r="DZM1960" s="101"/>
      <c r="DZN1960" s="101"/>
      <c r="DZO1960" s="101"/>
      <c r="DZP1960" s="101"/>
      <c r="DZQ1960" s="101"/>
      <c r="DZR1960" s="101"/>
      <c r="DZS1960" s="101"/>
      <c r="DZT1960" s="101"/>
      <c r="DZU1960" s="101"/>
      <c r="DZV1960" s="101"/>
      <c r="DZW1960" s="101"/>
      <c r="DZX1960" s="101"/>
      <c r="DZY1960" s="101"/>
      <c r="DZZ1960" s="101"/>
      <c r="EAA1960" s="101"/>
      <c r="EAB1960" s="101"/>
      <c r="EAC1960" s="101"/>
      <c r="EAD1960" s="101"/>
      <c r="EAE1960" s="101"/>
      <c r="EAF1960" s="101"/>
      <c r="EAG1960" s="101"/>
      <c r="EAH1960" s="101"/>
      <c r="EAI1960" s="101"/>
      <c r="EAJ1960" s="101"/>
      <c r="EAK1960" s="101"/>
      <c r="EAL1960" s="101"/>
      <c r="EAM1960" s="101"/>
      <c r="EAN1960" s="101"/>
      <c r="EAO1960" s="101"/>
      <c r="EAP1960" s="101"/>
      <c r="EAQ1960" s="101"/>
      <c r="EAR1960" s="101"/>
      <c r="EAS1960" s="101"/>
      <c r="EAT1960" s="101"/>
      <c r="EAU1960" s="101"/>
      <c r="EAV1960" s="101"/>
      <c r="EAW1960" s="101"/>
      <c r="EAX1960" s="101"/>
      <c r="EAY1960" s="101"/>
      <c r="EAZ1960" s="101"/>
      <c r="EBA1960" s="101"/>
      <c r="EBB1960" s="101"/>
      <c r="EBC1960" s="101"/>
      <c r="EBD1960" s="101"/>
      <c r="EBE1960" s="101"/>
      <c r="EBF1960" s="101"/>
      <c r="EBG1960" s="101"/>
      <c r="EBH1960" s="101"/>
      <c r="EBI1960" s="101"/>
      <c r="EBJ1960" s="101"/>
      <c r="EBK1960" s="101"/>
      <c r="EBL1960" s="101"/>
      <c r="EBM1960" s="101"/>
      <c r="EBN1960" s="101"/>
      <c r="EBO1960" s="101"/>
      <c r="EBP1960" s="101"/>
      <c r="EBQ1960" s="101"/>
      <c r="EBR1960" s="101"/>
      <c r="EBS1960" s="101"/>
      <c r="EBT1960" s="101"/>
      <c r="EBU1960" s="101"/>
      <c r="EBV1960" s="101"/>
      <c r="EBW1960" s="101"/>
      <c r="EBX1960" s="101"/>
      <c r="EBY1960" s="101"/>
      <c r="EBZ1960" s="101"/>
      <c r="ECA1960" s="101"/>
      <c r="ECB1960" s="101"/>
      <c r="ECC1960" s="101"/>
      <c r="ECD1960" s="101"/>
      <c r="ECE1960" s="101"/>
      <c r="ECF1960" s="101"/>
      <c r="ECG1960" s="101"/>
      <c r="ECH1960" s="101"/>
      <c r="ECI1960" s="101"/>
      <c r="ECJ1960" s="101"/>
      <c r="ECK1960" s="101"/>
      <c r="ECL1960" s="101"/>
      <c r="ECM1960" s="101"/>
      <c r="ECN1960" s="101"/>
      <c r="ECO1960" s="101"/>
      <c r="ECP1960" s="101"/>
      <c r="ECQ1960" s="101"/>
      <c r="ECR1960" s="101"/>
      <c r="ECS1960" s="101"/>
      <c r="ECT1960" s="101"/>
      <c r="ECU1960" s="101"/>
      <c r="ECV1960" s="101"/>
      <c r="ECW1960" s="101"/>
      <c r="ECX1960" s="101"/>
      <c r="ECY1960" s="101"/>
      <c r="ECZ1960" s="101"/>
      <c r="EDA1960" s="101"/>
      <c r="EDB1960" s="101"/>
      <c r="EDC1960" s="101"/>
      <c r="EDD1960" s="101"/>
      <c r="EDE1960" s="101"/>
      <c r="EDF1960" s="101"/>
      <c r="EDG1960" s="101"/>
      <c r="EDH1960" s="101"/>
      <c r="EDI1960" s="101"/>
      <c r="EDJ1960" s="101"/>
      <c r="EDK1960" s="101"/>
      <c r="EDL1960" s="101"/>
      <c r="EDM1960" s="101"/>
      <c r="EDN1960" s="101"/>
      <c r="EDO1960" s="101"/>
      <c r="EDP1960" s="101"/>
      <c r="EDQ1960" s="101"/>
      <c r="EDR1960" s="101"/>
      <c r="EDS1960" s="101"/>
      <c r="EDT1960" s="101"/>
      <c r="EDU1960" s="101"/>
      <c r="EDV1960" s="101"/>
      <c r="EDW1960" s="101"/>
      <c r="EDX1960" s="101"/>
      <c r="EDY1960" s="101"/>
      <c r="EDZ1960" s="101"/>
      <c r="EEA1960" s="101"/>
      <c r="EEB1960" s="101"/>
      <c r="EEC1960" s="101"/>
      <c r="EED1960" s="101"/>
      <c r="EEE1960" s="101"/>
      <c r="EEF1960" s="101"/>
      <c r="EEG1960" s="101"/>
      <c r="EEH1960" s="101"/>
      <c r="EEI1960" s="101"/>
      <c r="EEJ1960" s="101"/>
      <c r="EEK1960" s="101"/>
      <c r="EEL1960" s="101"/>
      <c r="EEM1960" s="101"/>
      <c r="EEN1960" s="101"/>
      <c r="EEO1960" s="101"/>
      <c r="EEP1960" s="101"/>
      <c r="EEQ1960" s="101"/>
      <c r="EER1960" s="101"/>
      <c r="EES1960" s="101"/>
      <c r="EET1960" s="101"/>
      <c r="EEU1960" s="101"/>
      <c r="EEV1960" s="101"/>
      <c r="EEW1960" s="101"/>
      <c r="EEX1960" s="101"/>
      <c r="EEY1960" s="101"/>
      <c r="EEZ1960" s="101"/>
      <c r="EFA1960" s="101"/>
      <c r="EFB1960" s="101"/>
      <c r="EFC1960" s="101"/>
      <c r="EFD1960" s="101"/>
      <c r="EFE1960" s="101"/>
      <c r="EFF1960" s="101"/>
      <c r="EFG1960" s="101"/>
      <c r="EFH1960" s="101"/>
      <c r="EFI1960" s="101"/>
      <c r="EFJ1960" s="101"/>
      <c r="EFK1960" s="101"/>
      <c r="EFL1960" s="101"/>
      <c r="EFM1960" s="101"/>
      <c r="EFN1960" s="101"/>
      <c r="EFO1960" s="101"/>
      <c r="EFP1960" s="101"/>
      <c r="EFQ1960" s="101"/>
      <c r="EFR1960" s="101"/>
      <c r="EFS1960" s="101"/>
      <c r="EFT1960" s="101"/>
      <c r="EFU1960" s="101"/>
      <c r="EFV1960" s="101"/>
      <c r="EFW1960" s="101"/>
      <c r="EFX1960" s="101"/>
      <c r="EFY1960" s="101"/>
      <c r="EFZ1960" s="101"/>
      <c r="EGA1960" s="101"/>
      <c r="EGB1960" s="101"/>
      <c r="EGC1960" s="101"/>
      <c r="EGD1960" s="101"/>
      <c r="EGE1960" s="101"/>
      <c r="EGF1960" s="101"/>
      <c r="EGG1960" s="101"/>
      <c r="EGH1960" s="101"/>
      <c r="EGI1960" s="101"/>
      <c r="EGJ1960" s="101"/>
      <c r="EGK1960" s="101"/>
      <c r="EGL1960" s="101"/>
      <c r="EGM1960" s="101"/>
      <c r="EGN1960" s="101"/>
      <c r="EGO1960" s="101"/>
      <c r="EGP1960" s="101"/>
      <c r="EGQ1960" s="101"/>
      <c r="EGR1960" s="101"/>
      <c r="EGS1960" s="101"/>
      <c r="EGT1960" s="101"/>
      <c r="EGU1960" s="101"/>
      <c r="EGV1960" s="101"/>
      <c r="EGW1960" s="101"/>
      <c r="EGX1960" s="101"/>
      <c r="EGY1960" s="101"/>
      <c r="EGZ1960" s="101"/>
      <c r="EHA1960" s="101"/>
      <c r="EHB1960" s="101"/>
      <c r="EHC1960" s="101"/>
      <c r="EHD1960" s="101"/>
      <c r="EHE1960" s="101"/>
      <c r="EHF1960" s="101"/>
      <c r="EHG1960" s="101"/>
      <c r="EHH1960" s="101"/>
      <c r="EHI1960" s="101"/>
      <c r="EHJ1960" s="101"/>
      <c r="EHK1960" s="101"/>
      <c r="EHL1960" s="101"/>
      <c r="EHM1960" s="101"/>
      <c r="EHN1960" s="101"/>
      <c r="EHO1960" s="101"/>
      <c r="EHP1960" s="101"/>
      <c r="EHQ1960" s="101"/>
      <c r="EHR1960" s="101"/>
      <c r="EHS1960" s="101"/>
      <c r="EHT1960" s="101"/>
      <c r="EHU1960" s="101"/>
      <c r="EHV1960" s="101"/>
      <c r="EHW1960" s="101"/>
      <c r="EHX1960" s="101"/>
      <c r="EHY1960" s="101"/>
      <c r="EHZ1960" s="101"/>
      <c r="EIA1960" s="101"/>
      <c r="EIB1960" s="101"/>
      <c r="EIC1960" s="101"/>
      <c r="EID1960" s="101"/>
      <c r="EIE1960" s="101"/>
      <c r="EIF1960" s="101"/>
      <c r="EIG1960" s="101"/>
      <c r="EIH1960" s="101"/>
      <c r="EII1960" s="101"/>
      <c r="EIJ1960" s="101"/>
      <c r="EIK1960" s="101"/>
      <c r="EIL1960" s="101"/>
      <c r="EIM1960" s="101"/>
      <c r="EIN1960" s="101"/>
      <c r="EIO1960" s="101"/>
      <c r="EIP1960" s="101"/>
      <c r="EIQ1960" s="101"/>
      <c r="EIR1960" s="101"/>
      <c r="EIS1960" s="101"/>
      <c r="EIT1960" s="101"/>
      <c r="EIU1960" s="101"/>
      <c r="EIV1960" s="101"/>
      <c r="EIW1960" s="101"/>
      <c r="EIX1960" s="101"/>
      <c r="EIY1960" s="101"/>
      <c r="EIZ1960" s="101"/>
      <c r="EJA1960" s="101"/>
      <c r="EJB1960" s="101"/>
      <c r="EJC1960" s="101"/>
      <c r="EJD1960" s="101"/>
      <c r="EJE1960" s="101"/>
      <c r="EJF1960" s="101"/>
      <c r="EJG1960" s="101"/>
      <c r="EJH1960" s="101"/>
      <c r="EJI1960" s="101"/>
      <c r="EJJ1960" s="101"/>
      <c r="EJK1960" s="101"/>
      <c r="EJL1960" s="101"/>
      <c r="EJM1960" s="101"/>
      <c r="EJN1960" s="101"/>
      <c r="EJO1960" s="101"/>
      <c r="EJP1960" s="101"/>
      <c r="EJQ1960" s="101"/>
      <c r="EJR1960" s="101"/>
      <c r="EJS1960" s="101"/>
      <c r="EJT1960" s="101"/>
      <c r="EJU1960" s="101"/>
      <c r="EJV1960" s="101"/>
      <c r="EJW1960" s="101"/>
      <c r="EJX1960" s="101"/>
      <c r="EJY1960" s="101"/>
      <c r="EJZ1960" s="101"/>
      <c r="EKA1960" s="101"/>
      <c r="EKB1960" s="101"/>
      <c r="EKC1960" s="101"/>
      <c r="EKD1960" s="101"/>
      <c r="EKE1960" s="101"/>
      <c r="EKF1960" s="101"/>
      <c r="EKG1960" s="101"/>
      <c r="EKH1960" s="101"/>
      <c r="EKI1960" s="101"/>
      <c r="EKJ1960" s="101"/>
      <c r="EKK1960" s="101"/>
      <c r="EKL1960" s="101"/>
      <c r="EKM1960" s="101"/>
      <c r="EKN1960" s="101"/>
      <c r="EKO1960" s="101"/>
      <c r="EKP1960" s="101"/>
      <c r="EKQ1960" s="101"/>
      <c r="EKR1960" s="101"/>
      <c r="EKS1960" s="101"/>
      <c r="EKT1960" s="101"/>
      <c r="EKU1960" s="101"/>
      <c r="EKV1960" s="101"/>
      <c r="EKW1960" s="101"/>
      <c r="EKX1960" s="101"/>
      <c r="EKY1960" s="101"/>
      <c r="EKZ1960" s="101"/>
      <c r="ELA1960" s="101"/>
      <c r="ELB1960" s="101"/>
      <c r="ELC1960" s="101"/>
      <c r="ELD1960" s="101"/>
      <c r="ELE1960" s="101"/>
      <c r="ELF1960" s="101"/>
      <c r="ELG1960" s="101"/>
      <c r="ELH1960" s="101"/>
      <c r="ELI1960" s="101"/>
      <c r="ELJ1960" s="101"/>
      <c r="ELK1960" s="101"/>
      <c r="ELL1960" s="101"/>
      <c r="ELM1960" s="101"/>
      <c r="ELN1960" s="101"/>
      <c r="ELO1960" s="101"/>
      <c r="ELP1960" s="101"/>
      <c r="ELQ1960" s="101"/>
      <c r="ELR1960" s="101"/>
      <c r="ELS1960" s="101"/>
      <c r="ELT1960" s="101"/>
      <c r="ELU1960" s="101"/>
      <c r="ELV1960" s="101"/>
      <c r="ELW1960" s="101"/>
      <c r="ELX1960" s="101"/>
      <c r="ELY1960" s="101"/>
      <c r="ELZ1960" s="101"/>
      <c r="EMA1960" s="101"/>
      <c r="EMB1960" s="101"/>
      <c r="EMC1960" s="101"/>
      <c r="EMD1960" s="101"/>
      <c r="EME1960" s="101"/>
      <c r="EMF1960" s="101"/>
      <c r="EMG1960" s="101"/>
      <c r="EMH1960" s="101"/>
      <c r="EMI1960" s="101"/>
      <c r="EMJ1960" s="101"/>
      <c r="EMK1960" s="101"/>
      <c r="EML1960" s="101"/>
      <c r="EMM1960" s="101"/>
      <c r="EMN1960" s="101"/>
      <c r="EMO1960" s="101"/>
      <c r="EMP1960" s="101"/>
      <c r="EMQ1960" s="101"/>
      <c r="EMR1960" s="101"/>
      <c r="EMS1960" s="101"/>
      <c r="EMT1960" s="101"/>
      <c r="EMU1960" s="101"/>
      <c r="EMV1960" s="101"/>
      <c r="EMW1960" s="101"/>
      <c r="EMX1960" s="101"/>
      <c r="EMY1960" s="101"/>
      <c r="EMZ1960" s="101"/>
      <c r="ENA1960" s="101"/>
      <c r="ENB1960" s="101"/>
      <c r="ENC1960" s="101"/>
      <c r="END1960" s="101"/>
      <c r="ENE1960" s="101"/>
      <c r="ENF1960" s="101"/>
      <c r="ENG1960" s="101"/>
      <c r="ENH1960" s="101"/>
      <c r="ENI1960" s="101"/>
      <c r="ENJ1960" s="101"/>
      <c r="ENK1960" s="101"/>
      <c r="ENL1960" s="101"/>
      <c r="ENM1960" s="101"/>
      <c r="ENN1960" s="101"/>
      <c r="ENO1960" s="101"/>
      <c r="ENP1960" s="101"/>
      <c r="ENQ1960" s="101"/>
      <c r="ENR1960" s="101"/>
      <c r="ENS1960" s="101"/>
      <c r="ENT1960" s="101"/>
      <c r="ENU1960" s="101"/>
      <c r="ENV1960" s="101"/>
      <c r="ENW1960" s="101"/>
      <c r="ENX1960" s="101"/>
      <c r="ENY1960" s="101"/>
      <c r="ENZ1960" s="101"/>
      <c r="EOA1960" s="101"/>
      <c r="EOB1960" s="101"/>
      <c r="EOC1960" s="101"/>
      <c r="EOD1960" s="101"/>
      <c r="EOE1960" s="101"/>
      <c r="EOF1960" s="101"/>
      <c r="EOG1960" s="101"/>
      <c r="EOH1960" s="101"/>
      <c r="EOI1960" s="101"/>
      <c r="EOJ1960" s="101"/>
      <c r="EOK1960" s="101"/>
      <c r="EOL1960" s="101"/>
      <c r="EOM1960" s="101"/>
      <c r="EON1960" s="101"/>
      <c r="EOO1960" s="101"/>
      <c r="EOP1960" s="101"/>
      <c r="EOQ1960" s="101"/>
      <c r="EOR1960" s="101"/>
      <c r="EOS1960" s="101"/>
      <c r="EOT1960" s="101"/>
      <c r="EOU1960" s="101"/>
      <c r="EOV1960" s="101"/>
      <c r="EOW1960" s="101"/>
      <c r="EOX1960" s="101"/>
      <c r="EOY1960" s="101"/>
      <c r="EOZ1960" s="101"/>
      <c r="EPA1960" s="101"/>
      <c r="EPB1960" s="101"/>
      <c r="EPC1960" s="101"/>
      <c r="EPD1960" s="101"/>
      <c r="EPE1960" s="101"/>
      <c r="EPF1960" s="101"/>
      <c r="EPG1960" s="101"/>
      <c r="EPH1960" s="101"/>
      <c r="EPI1960" s="101"/>
      <c r="EPJ1960" s="101"/>
      <c r="EPK1960" s="101"/>
      <c r="EPL1960" s="101"/>
      <c r="EPM1960" s="101"/>
      <c r="EPN1960" s="101"/>
      <c r="EPO1960" s="101"/>
      <c r="EPP1960" s="101"/>
      <c r="EPQ1960" s="101"/>
      <c r="EPR1960" s="101"/>
      <c r="EPS1960" s="101"/>
      <c r="EPT1960" s="101"/>
      <c r="EPU1960" s="101"/>
      <c r="EPV1960" s="101"/>
      <c r="EPW1960" s="101"/>
      <c r="EPX1960" s="101"/>
      <c r="EPY1960" s="101"/>
      <c r="EPZ1960" s="101"/>
      <c r="EQA1960" s="101"/>
      <c r="EQB1960" s="101"/>
      <c r="EQC1960" s="101"/>
      <c r="EQD1960" s="101"/>
      <c r="EQE1960" s="101"/>
      <c r="EQF1960" s="101"/>
      <c r="EQG1960" s="101"/>
      <c r="EQH1960" s="101"/>
      <c r="EQI1960" s="101"/>
      <c r="EQJ1960" s="101"/>
      <c r="EQK1960" s="101"/>
      <c r="EQL1960" s="101"/>
      <c r="EQM1960" s="101"/>
      <c r="EQN1960" s="101"/>
      <c r="EQO1960" s="101"/>
      <c r="EQP1960" s="101"/>
      <c r="EQQ1960" s="101"/>
      <c r="EQR1960" s="101"/>
      <c r="EQS1960" s="101"/>
      <c r="EQT1960" s="101"/>
      <c r="EQU1960" s="101"/>
      <c r="EQV1960" s="101"/>
      <c r="EQW1960" s="101"/>
      <c r="EQX1960" s="101"/>
      <c r="EQY1960" s="101"/>
      <c r="EQZ1960" s="101"/>
      <c r="ERA1960" s="101"/>
      <c r="ERB1960" s="101"/>
      <c r="ERC1960" s="101"/>
      <c r="ERD1960" s="101"/>
      <c r="ERE1960" s="101"/>
      <c r="ERF1960" s="101"/>
      <c r="ERG1960" s="101"/>
      <c r="ERH1960" s="101"/>
      <c r="ERI1960" s="101"/>
      <c r="ERJ1960" s="101"/>
      <c r="ERK1960" s="101"/>
      <c r="ERL1960" s="101"/>
      <c r="ERM1960" s="101"/>
      <c r="ERN1960" s="101"/>
      <c r="ERO1960" s="101"/>
      <c r="ERP1960" s="101"/>
      <c r="ERQ1960" s="101"/>
      <c r="ERR1960" s="101"/>
      <c r="ERS1960" s="101"/>
      <c r="ERT1960" s="101"/>
      <c r="ERU1960" s="101"/>
      <c r="ERV1960" s="101"/>
      <c r="ERW1960" s="101"/>
      <c r="ERX1960" s="101"/>
      <c r="ERY1960" s="101"/>
      <c r="ERZ1960" s="101"/>
      <c r="ESA1960" s="101"/>
      <c r="ESB1960" s="101"/>
      <c r="ESC1960" s="101"/>
      <c r="ESD1960" s="101"/>
      <c r="ESE1960" s="101"/>
      <c r="ESF1960" s="101"/>
      <c r="ESG1960" s="101"/>
      <c r="ESH1960" s="101"/>
      <c r="ESI1960" s="101"/>
      <c r="ESJ1960" s="101"/>
      <c r="ESK1960" s="101"/>
      <c r="ESL1960" s="101"/>
      <c r="ESM1960" s="101"/>
      <c r="ESN1960" s="101"/>
      <c r="ESO1960" s="101"/>
      <c r="ESP1960" s="101"/>
      <c r="ESQ1960" s="101"/>
      <c r="ESR1960" s="101"/>
      <c r="ESS1960" s="101"/>
      <c r="EST1960" s="101"/>
      <c r="ESU1960" s="101"/>
      <c r="ESV1960" s="101"/>
      <c r="ESW1960" s="101"/>
      <c r="ESX1960" s="101"/>
      <c r="ESY1960" s="101"/>
      <c r="ESZ1960" s="101"/>
      <c r="ETA1960" s="101"/>
      <c r="ETB1960" s="101"/>
      <c r="ETC1960" s="101"/>
      <c r="ETD1960" s="101"/>
      <c r="ETE1960" s="101"/>
      <c r="ETF1960" s="101"/>
      <c r="ETG1960" s="101"/>
      <c r="ETH1960" s="101"/>
      <c r="ETI1960" s="101"/>
      <c r="ETJ1960" s="101"/>
      <c r="ETK1960" s="101"/>
      <c r="ETL1960" s="101"/>
      <c r="ETM1960" s="101"/>
      <c r="ETN1960" s="101"/>
      <c r="ETO1960" s="101"/>
      <c r="ETP1960" s="101"/>
      <c r="ETQ1960" s="101"/>
      <c r="ETR1960" s="101"/>
      <c r="ETS1960" s="101"/>
      <c r="ETT1960" s="101"/>
      <c r="ETU1960" s="101"/>
      <c r="ETV1960" s="101"/>
      <c r="ETW1960" s="101"/>
      <c r="ETX1960" s="101"/>
      <c r="ETY1960" s="101"/>
      <c r="ETZ1960" s="101"/>
      <c r="EUA1960" s="101"/>
      <c r="EUB1960" s="101"/>
      <c r="EUC1960" s="101"/>
      <c r="EUD1960" s="101"/>
      <c r="EUE1960" s="101"/>
      <c r="EUF1960" s="101"/>
      <c r="EUG1960" s="101"/>
      <c r="EUH1960" s="101"/>
      <c r="EUI1960" s="101"/>
      <c r="EUJ1960" s="101"/>
      <c r="EUK1960" s="101"/>
      <c r="EUL1960" s="101"/>
      <c r="EUM1960" s="101"/>
      <c r="EUN1960" s="101"/>
      <c r="EUO1960" s="101"/>
      <c r="EUP1960" s="101"/>
      <c r="EUQ1960" s="101"/>
      <c r="EUR1960" s="101"/>
      <c r="EUS1960" s="101"/>
      <c r="EUT1960" s="101"/>
      <c r="EUU1960" s="101"/>
      <c r="EUV1960" s="101"/>
      <c r="EUW1960" s="101"/>
      <c r="EUX1960" s="101"/>
      <c r="EUY1960" s="101"/>
      <c r="EUZ1960" s="101"/>
      <c r="EVA1960" s="101"/>
      <c r="EVB1960" s="101"/>
      <c r="EVC1960" s="101"/>
      <c r="EVD1960" s="101"/>
      <c r="EVE1960" s="101"/>
      <c r="EVF1960" s="101"/>
      <c r="EVG1960" s="101"/>
      <c r="EVH1960" s="101"/>
      <c r="EVI1960" s="101"/>
      <c r="EVJ1960" s="101"/>
      <c r="EVK1960" s="101"/>
      <c r="EVL1960" s="101"/>
      <c r="EVM1960" s="101"/>
      <c r="EVN1960" s="101"/>
      <c r="EVO1960" s="101"/>
      <c r="EVP1960" s="101"/>
      <c r="EVQ1960" s="101"/>
      <c r="EVR1960" s="101"/>
      <c r="EVS1960" s="101"/>
      <c r="EVT1960" s="101"/>
      <c r="EVU1960" s="101"/>
      <c r="EVV1960" s="101"/>
      <c r="EVW1960" s="101"/>
      <c r="EVX1960" s="101"/>
      <c r="EVY1960" s="101"/>
      <c r="EVZ1960" s="101"/>
      <c r="EWA1960" s="101"/>
      <c r="EWB1960" s="101"/>
      <c r="EWC1960" s="101"/>
      <c r="EWD1960" s="101"/>
      <c r="EWE1960" s="101"/>
      <c r="EWF1960" s="101"/>
      <c r="EWG1960" s="101"/>
      <c r="EWH1960" s="101"/>
      <c r="EWI1960" s="101"/>
      <c r="EWJ1960" s="101"/>
      <c r="EWK1960" s="101"/>
      <c r="EWL1960" s="101"/>
      <c r="EWM1960" s="101"/>
      <c r="EWN1960" s="101"/>
      <c r="EWO1960" s="101"/>
      <c r="EWP1960" s="101"/>
      <c r="EWQ1960" s="101"/>
      <c r="EWR1960" s="101"/>
      <c r="EWS1960" s="101"/>
      <c r="EWT1960" s="101"/>
      <c r="EWU1960" s="101"/>
      <c r="EWV1960" s="101"/>
      <c r="EWW1960" s="101"/>
      <c r="EWX1960" s="101"/>
      <c r="EWY1960" s="101"/>
      <c r="EWZ1960" s="101"/>
      <c r="EXA1960" s="101"/>
      <c r="EXB1960" s="101"/>
      <c r="EXC1960" s="101"/>
      <c r="EXD1960" s="101"/>
      <c r="EXE1960" s="101"/>
      <c r="EXF1960" s="101"/>
      <c r="EXG1960" s="101"/>
      <c r="EXH1960" s="101"/>
      <c r="EXI1960" s="101"/>
      <c r="EXJ1960" s="101"/>
      <c r="EXK1960" s="101"/>
      <c r="EXL1960" s="101"/>
      <c r="EXM1960" s="101"/>
      <c r="EXN1960" s="101"/>
      <c r="EXO1960" s="101"/>
      <c r="EXP1960" s="101"/>
      <c r="EXQ1960" s="101"/>
      <c r="EXR1960" s="101"/>
      <c r="EXS1960" s="101"/>
      <c r="EXT1960" s="101"/>
      <c r="EXU1960" s="101"/>
      <c r="EXV1960" s="101"/>
      <c r="EXW1960" s="101"/>
      <c r="EXX1960" s="101"/>
      <c r="EXY1960" s="101"/>
      <c r="EXZ1960" s="101"/>
      <c r="EYA1960" s="101"/>
      <c r="EYB1960" s="101"/>
      <c r="EYC1960" s="101"/>
      <c r="EYD1960" s="101"/>
      <c r="EYE1960" s="101"/>
      <c r="EYF1960" s="101"/>
      <c r="EYG1960" s="101"/>
      <c r="EYH1960" s="101"/>
      <c r="EYI1960" s="101"/>
      <c r="EYJ1960" s="101"/>
      <c r="EYK1960" s="101"/>
      <c r="EYL1960" s="101"/>
      <c r="EYM1960" s="101"/>
      <c r="EYN1960" s="101"/>
      <c r="EYO1960" s="101"/>
      <c r="EYP1960" s="101"/>
      <c r="EYQ1960" s="101"/>
      <c r="EYR1960" s="101"/>
      <c r="EYS1960" s="101"/>
      <c r="EYT1960" s="101"/>
      <c r="EYU1960" s="101"/>
      <c r="EYV1960" s="101"/>
      <c r="EYW1960" s="101"/>
      <c r="EYX1960" s="101"/>
      <c r="EYY1960" s="101"/>
      <c r="EYZ1960" s="101"/>
      <c r="EZA1960" s="101"/>
      <c r="EZB1960" s="101"/>
      <c r="EZC1960" s="101"/>
      <c r="EZD1960" s="101"/>
      <c r="EZE1960" s="101"/>
      <c r="EZF1960" s="101"/>
      <c r="EZG1960" s="101"/>
      <c r="EZH1960" s="101"/>
      <c r="EZI1960" s="101"/>
      <c r="EZJ1960" s="101"/>
      <c r="EZK1960" s="101"/>
      <c r="EZL1960" s="101"/>
      <c r="EZM1960" s="101"/>
      <c r="EZN1960" s="101"/>
      <c r="EZO1960" s="101"/>
      <c r="EZP1960" s="101"/>
      <c r="EZQ1960" s="101"/>
      <c r="EZR1960" s="101"/>
      <c r="EZS1960" s="101"/>
      <c r="EZT1960" s="101"/>
      <c r="EZU1960" s="101"/>
      <c r="EZV1960" s="101"/>
      <c r="EZW1960" s="101"/>
      <c r="EZX1960" s="101"/>
      <c r="EZY1960" s="101"/>
      <c r="EZZ1960" s="101"/>
      <c r="FAA1960" s="101"/>
      <c r="FAB1960" s="101"/>
      <c r="FAC1960" s="101"/>
      <c r="FAD1960" s="101"/>
      <c r="FAE1960" s="101"/>
      <c r="FAF1960" s="101"/>
      <c r="FAG1960" s="101"/>
      <c r="FAH1960" s="101"/>
      <c r="FAI1960" s="101"/>
      <c r="FAJ1960" s="101"/>
      <c r="FAK1960" s="101"/>
      <c r="FAL1960" s="101"/>
      <c r="FAM1960" s="101"/>
      <c r="FAN1960" s="101"/>
      <c r="FAO1960" s="101"/>
      <c r="FAP1960" s="101"/>
      <c r="FAQ1960" s="101"/>
      <c r="FAR1960" s="101"/>
      <c r="FAS1960" s="101"/>
      <c r="FAT1960" s="101"/>
      <c r="FAU1960" s="101"/>
      <c r="FAV1960" s="101"/>
      <c r="FAW1960" s="101"/>
      <c r="FAX1960" s="101"/>
      <c r="FAY1960" s="101"/>
      <c r="FAZ1960" s="101"/>
      <c r="FBA1960" s="101"/>
      <c r="FBB1960" s="101"/>
      <c r="FBC1960" s="101"/>
      <c r="FBD1960" s="101"/>
      <c r="FBE1960" s="101"/>
      <c r="FBF1960" s="101"/>
      <c r="FBG1960" s="101"/>
      <c r="FBH1960" s="101"/>
      <c r="FBI1960" s="101"/>
      <c r="FBJ1960" s="101"/>
      <c r="FBK1960" s="101"/>
      <c r="FBL1960" s="101"/>
      <c r="FBM1960" s="101"/>
      <c r="FBN1960" s="101"/>
      <c r="FBO1960" s="101"/>
      <c r="FBP1960" s="101"/>
      <c r="FBQ1960" s="101"/>
      <c r="FBR1960" s="101"/>
      <c r="FBS1960" s="101"/>
      <c r="FBT1960" s="101"/>
      <c r="FBU1960" s="101"/>
      <c r="FBV1960" s="101"/>
      <c r="FBW1960" s="101"/>
      <c r="FBX1960" s="101"/>
      <c r="FBY1960" s="101"/>
      <c r="FBZ1960" s="101"/>
      <c r="FCA1960" s="101"/>
      <c r="FCB1960" s="101"/>
      <c r="FCC1960" s="101"/>
      <c r="FCD1960" s="101"/>
      <c r="FCE1960" s="101"/>
      <c r="FCF1960" s="101"/>
      <c r="FCG1960" s="101"/>
      <c r="FCH1960" s="101"/>
      <c r="FCI1960" s="101"/>
      <c r="FCJ1960" s="101"/>
      <c r="FCK1960" s="101"/>
      <c r="FCL1960" s="101"/>
      <c r="FCM1960" s="101"/>
      <c r="FCN1960" s="101"/>
      <c r="FCO1960" s="101"/>
      <c r="FCP1960" s="101"/>
      <c r="FCQ1960" s="101"/>
      <c r="FCR1960" s="101"/>
      <c r="FCS1960" s="101"/>
      <c r="FCT1960" s="101"/>
      <c r="FCU1960" s="101"/>
      <c r="FCV1960" s="101"/>
      <c r="FCW1960" s="101"/>
      <c r="FCX1960" s="101"/>
      <c r="FCY1960" s="101"/>
      <c r="FCZ1960" s="101"/>
      <c r="FDA1960" s="101"/>
      <c r="FDB1960" s="101"/>
      <c r="FDC1960" s="101"/>
      <c r="FDD1960" s="101"/>
      <c r="FDE1960" s="101"/>
      <c r="FDF1960" s="101"/>
      <c r="FDG1960" s="101"/>
      <c r="FDH1960" s="101"/>
      <c r="FDI1960" s="101"/>
      <c r="FDJ1960" s="101"/>
      <c r="FDK1960" s="101"/>
      <c r="FDL1960" s="101"/>
      <c r="FDM1960" s="101"/>
      <c r="FDN1960" s="101"/>
      <c r="FDO1960" s="101"/>
      <c r="FDP1960" s="101"/>
      <c r="FDQ1960" s="101"/>
      <c r="FDR1960" s="101"/>
      <c r="FDS1960" s="101"/>
      <c r="FDT1960" s="101"/>
      <c r="FDU1960" s="101"/>
      <c r="FDV1960" s="101"/>
      <c r="FDW1960" s="101"/>
      <c r="FDX1960" s="101"/>
      <c r="FDY1960" s="101"/>
      <c r="FDZ1960" s="101"/>
      <c r="FEA1960" s="101"/>
      <c r="FEB1960" s="101"/>
      <c r="FEC1960" s="101"/>
      <c r="FED1960" s="101"/>
      <c r="FEE1960" s="101"/>
      <c r="FEF1960" s="101"/>
      <c r="FEG1960" s="101"/>
      <c r="FEH1960" s="101"/>
      <c r="FEI1960" s="101"/>
      <c r="FEJ1960" s="101"/>
      <c r="FEK1960" s="101"/>
      <c r="FEL1960" s="101"/>
      <c r="FEM1960" s="101"/>
      <c r="FEN1960" s="101"/>
      <c r="FEO1960" s="101"/>
      <c r="FEP1960" s="101"/>
      <c r="FEQ1960" s="101"/>
      <c r="FER1960" s="101"/>
      <c r="FES1960" s="101"/>
      <c r="FET1960" s="101"/>
      <c r="FEU1960" s="101"/>
      <c r="FEV1960" s="101"/>
      <c r="FEW1960" s="101"/>
      <c r="FEX1960" s="101"/>
      <c r="FEY1960" s="101"/>
      <c r="FEZ1960" s="101"/>
      <c r="FFA1960" s="101"/>
      <c r="FFB1960" s="101"/>
      <c r="FFC1960" s="101"/>
      <c r="FFD1960" s="101"/>
      <c r="FFE1960" s="101"/>
      <c r="FFF1960" s="101"/>
      <c r="FFG1960" s="101"/>
      <c r="FFH1960" s="101"/>
      <c r="FFI1960" s="101"/>
      <c r="FFJ1960" s="101"/>
      <c r="FFK1960" s="101"/>
      <c r="FFL1960" s="101"/>
      <c r="FFM1960" s="101"/>
      <c r="FFN1960" s="101"/>
      <c r="FFO1960" s="101"/>
      <c r="FFP1960" s="101"/>
      <c r="FFQ1960" s="101"/>
      <c r="FFR1960" s="101"/>
      <c r="FFS1960" s="101"/>
      <c r="FFT1960" s="101"/>
      <c r="FFU1960" s="101"/>
      <c r="FFV1960" s="101"/>
      <c r="FFW1960" s="101"/>
      <c r="FFX1960" s="101"/>
      <c r="FFY1960" s="101"/>
      <c r="FFZ1960" s="101"/>
      <c r="FGA1960" s="101"/>
      <c r="FGB1960" s="101"/>
      <c r="FGC1960" s="101"/>
      <c r="FGD1960" s="101"/>
      <c r="FGE1960" s="101"/>
      <c r="FGF1960" s="101"/>
      <c r="FGG1960" s="101"/>
      <c r="FGH1960" s="101"/>
      <c r="FGI1960" s="101"/>
      <c r="FGJ1960" s="101"/>
      <c r="FGK1960" s="101"/>
      <c r="FGL1960" s="101"/>
      <c r="FGM1960" s="101"/>
      <c r="FGN1960" s="101"/>
      <c r="FGO1960" s="101"/>
      <c r="FGP1960" s="101"/>
      <c r="FGQ1960" s="101"/>
      <c r="FGR1960" s="101"/>
      <c r="FGS1960" s="101"/>
      <c r="FGT1960" s="101"/>
      <c r="FGU1960" s="101"/>
      <c r="FGV1960" s="101"/>
      <c r="FGW1960" s="101"/>
      <c r="FGX1960" s="101"/>
      <c r="FGY1960" s="101"/>
      <c r="FGZ1960" s="101"/>
      <c r="FHA1960" s="101"/>
      <c r="FHB1960" s="101"/>
      <c r="FHC1960" s="101"/>
      <c r="FHD1960" s="101"/>
      <c r="FHE1960" s="101"/>
      <c r="FHF1960" s="101"/>
      <c r="FHG1960" s="101"/>
      <c r="FHH1960" s="101"/>
      <c r="FHI1960" s="101"/>
      <c r="FHJ1960" s="101"/>
      <c r="FHK1960" s="101"/>
      <c r="FHL1960" s="101"/>
      <c r="FHM1960" s="101"/>
      <c r="FHN1960" s="101"/>
      <c r="FHO1960" s="101"/>
      <c r="FHP1960" s="101"/>
      <c r="FHQ1960" s="101"/>
      <c r="FHR1960" s="101"/>
      <c r="FHS1960" s="101"/>
      <c r="FHT1960" s="101"/>
      <c r="FHU1960" s="101"/>
      <c r="FHV1960" s="101"/>
      <c r="FHW1960" s="101"/>
      <c r="FHX1960" s="101"/>
      <c r="FHY1960" s="101"/>
      <c r="FHZ1960" s="101"/>
      <c r="FIA1960" s="101"/>
      <c r="FIB1960" s="101"/>
      <c r="FIC1960" s="101"/>
      <c r="FID1960" s="101"/>
      <c r="FIE1960" s="101"/>
      <c r="FIF1960" s="101"/>
      <c r="FIG1960" s="101"/>
      <c r="FIH1960" s="101"/>
      <c r="FII1960" s="101"/>
      <c r="FIJ1960" s="101"/>
      <c r="FIK1960" s="101"/>
      <c r="FIL1960" s="101"/>
      <c r="FIM1960" s="101"/>
      <c r="FIN1960" s="101"/>
      <c r="FIO1960" s="101"/>
      <c r="FIP1960" s="101"/>
      <c r="FIQ1960" s="101"/>
      <c r="FIR1960" s="101"/>
      <c r="FIS1960" s="101"/>
      <c r="FIT1960" s="101"/>
      <c r="FIU1960" s="101"/>
      <c r="FIV1960" s="101"/>
      <c r="FIW1960" s="101"/>
      <c r="FIX1960" s="101"/>
      <c r="FIY1960" s="101"/>
      <c r="FIZ1960" s="101"/>
      <c r="FJA1960" s="101"/>
      <c r="FJB1960" s="101"/>
      <c r="FJC1960" s="101"/>
      <c r="FJD1960" s="101"/>
      <c r="FJE1960" s="101"/>
      <c r="FJF1960" s="101"/>
      <c r="FJG1960" s="101"/>
      <c r="FJH1960" s="101"/>
      <c r="FJI1960" s="101"/>
      <c r="FJJ1960" s="101"/>
      <c r="FJK1960" s="101"/>
      <c r="FJL1960" s="101"/>
      <c r="FJM1960" s="101"/>
      <c r="FJN1960" s="101"/>
      <c r="FJO1960" s="101"/>
      <c r="FJP1960" s="101"/>
      <c r="FJQ1960" s="101"/>
      <c r="FJR1960" s="101"/>
      <c r="FJS1960" s="101"/>
      <c r="FJT1960" s="101"/>
      <c r="FJU1960" s="101"/>
      <c r="FJV1960" s="101"/>
      <c r="FJW1960" s="101"/>
      <c r="FJX1960" s="101"/>
      <c r="FJY1960" s="101"/>
      <c r="FJZ1960" s="101"/>
      <c r="FKA1960" s="101"/>
      <c r="FKB1960" s="101"/>
      <c r="FKC1960" s="101"/>
      <c r="FKD1960" s="101"/>
      <c r="FKE1960" s="101"/>
      <c r="FKF1960" s="101"/>
      <c r="FKG1960" s="101"/>
      <c r="FKH1960" s="101"/>
      <c r="FKI1960" s="101"/>
      <c r="FKJ1960" s="101"/>
      <c r="FKK1960" s="101"/>
      <c r="FKL1960" s="101"/>
      <c r="FKM1960" s="101"/>
      <c r="FKN1960" s="101"/>
      <c r="FKO1960" s="101"/>
      <c r="FKP1960" s="101"/>
      <c r="FKQ1960" s="101"/>
      <c r="FKR1960" s="101"/>
      <c r="FKS1960" s="101"/>
      <c r="FKT1960" s="101"/>
      <c r="FKU1960" s="101"/>
      <c r="FKV1960" s="101"/>
      <c r="FKW1960" s="101"/>
      <c r="FKX1960" s="101"/>
      <c r="FKY1960" s="101"/>
      <c r="FKZ1960" s="101"/>
      <c r="FLA1960" s="101"/>
      <c r="FLB1960" s="101"/>
      <c r="FLC1960" s="101"/>
      <c r="FLD1960" s="101"/>
      <c r="FLE1960" s="101"/>
      <c r="FLF1960" s="101"/>
      <c r="FLG1960" s="101"/>
      <c r="FLH1960" s="101"/>
      <c r="FLI1960" s="101"/>
      <c r="FLJ1960" s="101"/>
      <c r="FLK1960" s="101"/>
      <c r="FLL1960" s="101"/>
      <c r="FLM1960" s="101"/>
      <c r="FLN1960" s="101"/>
      <c r="FLO1960" s="101"/>
      <c r="FLP1960" s="101"/>
      <c r="FLQ1960" s="101"/>
      <c r="FLR1960" s="101"/>
      <c r="FLS1960" s="101"/>
      <c r="FLT1960" s="101"/>
      <c r="FLU1960" s="101"/>
      <c r="FLV1960" s="101"/>
      <c r="FLW1960" s="101"/>
      <c r="FLX1960" s="101"/>
      <c r="FLY1960" s="101"/>
      <c r="FLZ1960" s="101"/>
      <c r="FMA1960" s="101"/>
      <c r="FMB1960" s="101"/>
      <c r="FMC1960" s="101"/>
      <c r="FMD1960" s="101"/>
      <c r="FME1960" s="101"/>
      <c r="FMF1960" s="101"/>
      <c r="FMG1960" s="101"/>
      <c r="FMH1960" s="101"/>
      <c r="FMI1960" s="101"/>
      <c r="FMJ1960" s="101"/>
      <c r="FMK1960" s="101"/>
      <c r="FML1960" s="101"/>
      <c r="FMM1960" s="101"/>
      <c r="FMN1960" s="101"/>
      <c r="FMO1960" s="101"/>
      <c r="FMP1960" s="101"/>
      <c r="FMQ1960" s="101"/>
      <c r="FMR1960" s="101"/>
      <c r="FMS1960" s="101"/>
      <c r="FMT1960" s="101"/>
      <c r="FMU1960" s="101"/>
      <c r="FMV1960" s="101"/>
      <c r="FMW1960" s="101"/>
      <c r="FMX1960" s="101"/>
      <c r="FMY1960" s="101"/>
      <c r="FMZ1960" s="101"/>
      <c r="FNA1960" s="101"/>
      <c r="FNB1960" s="101"/>
      <c r="FNC1960" s="101"/>
      <c r="FND1960" s="101"/>
      <c r="FNE1960" s="101"/>
      <c r="FNF1960" s="101"/>
      <c r="FNG1960" s="101"/>
      <c r="FNH1960" s="101"/>
      <c r="FNI1960" s="101"/>
      <c r="FNJ1960" s="101"/>
      <c r="FNK1960" s="101"/>
      <c r="FNL1960" s="101"/>
      <c r="FNM1960" s="101"/>
      <c r="FNN1960" s="101"/>
      <c r="FNO1960" s="101"/>
      <c r="FNP1960" s="101"/>
      <c r="FNQ1960" s="101"/>
      <c r="FNR1960" s="101"/>
      <c r="FNS1960" s="101"/>
      <c r="FNT1960" s="101"/>
      <c r="FNU1960" s="101"/>
      <c r="FNV1960" s="101"/>
      <c r="FNW1960" s="101"/>
      <c r="FNX1960" s="101"/>
      <c r="FNY1960" s="101"/>
      <c r="FNZ1960" s="101"/>
      <c r="FOA1960" s="101"/>
      <c r="FOB1960" s="101"/>
      <c r="FOC1960" s="101"/>
      <c r="FOD1960" s="101"/>
      <c r="FOE1960" s="101"/>
      <c r="FOF1960" s="101"/>
      <c r="FOG1960" s="101"/>
      <c r="FOH1960" s="101"/>
      <c r="FOI1960" s="101"/>
      <c r="FOJ1960" s="101"/>
      <c r="FOK1960" s="101"/>
      <c r="FOL1960" s="101"/>
      <c r="FOM1960" s="101"/>
      <c r="FON1960" s="101"/>
      <c r="FOO1960" s="101"/>
      <c r="FOP1960" s="101"/>
      <c r="FOQ1960" s="101"/>
      <c r="FOR1960" s="101"/>
      <c r="FOS1960" s="101"/>
      <c r="FOT1960" s="101"/>
      <c r="FOU1960" s="101"/>
      <c r="FOV1960" s="101"/>
      <c r="FOW1960" s="101"/>
      <c r="FOX1960" s="101"/>
      <c r="FOY1960" s="101"/>
      <c r="FOZ1960" s="101"/>
      <c r="FPA1960" s="101"/>
      <c r="FPB1960" s="101"/>
      <c r="FPC1960" s="101"/>
      <c r="FPD1960" s="101"/>
      <c r="FPE1960" s="101"/>
      <c r="FPF1960" s="101"/>
      <c r="FPG1960" s="101"/>
      <c r="FPH1960" s="101"/>
      <c r="FPI1960" s="101"/>
      <c r="FPJ1960" s="101"/>
      <c r="FPK1960" s="101"/>
      <c r="FPL1960" s="101"/>
      <c r="FPM1960" s="101"/>
      <c r="FPN1960" s="101"/>
      <c r="FPO1960" s="101"/>
      <c r="FPP1960" s="101"/>
      <c r="FPQ1960" s="101"/>
      <c r="FPR1960" s="101"/>
      <c r="FPS1960" s="101"/>
      <c r="FPT1960" s="101"/>
      <c r="FPU1960" s="101"/>
      <c r="FPV1960" s="101"/>
      <c r="FPW1960" s="101"/>
      <c r="FPX1960" s="101"/>
      <c r="FPY1960" s="101"/>
      <c r="FPZ1960" s="101"/>
      <c r="FQA1960" s="101"/>
      <c r="FQB1960" s="101"/>
      <c r="FQC1960" s="101"/>
      <c r="FQD1960" s="101"/>
      <c r="FQE1960" s="101"/>
      <c r="FQF1960" s="101"/>
      <c r="FQG1960" s="101"/>
      <c r="FQH1960" s="101"/>
      <c r="FQI1960" s="101"/>
      <c r="FQJ1960" s="101"/>
      <c r="FQK1960" s="101"/>
      <c r="FQL1960" s="101"/>
      <c r="FQM1960" s="101"/>
      <c r="FQN1960" s="101"/>
      <c r="FQO1960" s="101"/>
      <c r="FQP1960" s="101"/>
      <c r="FQQ1960" s="101"/>
      <c r="FQR1960" s="101"/>
      <c r="FQS1960" s="101"/>
      <c r="FQT1960" s="101"/>
      <c r="FQU1960" s="101"/>
      <c r="FQV1960" s="101"/>
      <c r="FQW1960" s="101"/>
      <c r="FQX1960" s="101"/>
      <c r="FQY1960" s="101"/>
      <c r="FQZ1960" s="101"/>
      <c r="FRA1960" s="101"/>
      <c r="FRB1960" s="101"/>
      <c r="FRC1960" s="101"/>
      <c r="FRD1960" s="101"/>
      <c r="FRE1960" s="101"/>
      <c r="FRF1960" s="101"/>
      <c r="FRG1960" s="101"/>
      <c r="FRH1960" s="101"/>
      <c r="FRI1960" s="101"/>
      <c r="FRJ1960" s="101"/>
      <c r="FRK1960" s="101"/>
      <c r="FRL1960" s="101"/>
      <c r="FRM1960" s="101"/>
      <c r="FRN1960" s="101"/>
      <c r="FRO1960" s="101"/>
      <c r="FRP1960" s="101"/>
      <c r="FRQ1960" s="101"/>
      <c r="FRR1960" s="101"/>
      <c r="FRS1960" s="101"/>
      <c r="FRT1960" s="101"/>
      <c r="FRU1960" s="101"/>
      <c r="FRV1960" s="101"/>
      <c r="FRW1960" s="101"/>
      <c r="FRX1960" s="101"/>
      <c r="FRY1960" s="101"/>
      <c r="FRZ1960" s="101"/>
      <c r="FSA1960" s="101"/>
      <c r="FSB1960" s="101"/>
      <c r="FSC1960" s="101"/>
      <c r="FSD1960" s="101"/>
      <c r="FSE1960" s="101"/>
      <c r="FSF1960" s="101"/>
      <c r="FSG1960" s="101"/>
      <c r="FSH1960" s="101"/>
      <c r="FSI1960" s="101"/>
      <c r="FSJ1960" s="101"/>
      <c r="FSK1960" s="101"/>
      <c r="FSL1960" s="101"/>
      <c r="FSM1960" s="101"/>
      <c r="FSN1960" s="101"/>
      <c r="FSO1960" s="101"/>
      <c r="FSP1960" s="101"/>
      <c r="FSQ1960" s="101"/>
      <c r="FSR1960" s="101"/>
      <c r="FSS1960" s="101"/>
      <c r="FST1960" s="101"/>
      <c r="FSU1960" s="101"/>
      <c r="FSV1960" s="101"/>
      <c r="FSW1960" s="101"/>
      <c r="FSX1960" s="101"/>
      <c r="FSY1960" s="101"/>
      <c r="FSZ1960" s="101"/>
      <c r="FTA1960" s="101"/>
      <c r="FTB1960" s="101"/>
      <c r="FTC1960" s="101"/>
      <c r="FTD1960" s="101"/>
      <c r="FTE1960" s="101"/>
      <c r="FTF1960" s="101"/>
      <c r="FTG1960" s="101"/>
      <c r="FTH1960" s="101"/>
      <c r="FTI1960" s="101"/>
      <c r="FTJ1960" s="101"/>
      <c r="FTK1960" s="101"/>
      <c r="FTL1960" s="101"/>
      <c r="FTM1960" s="101"/>
      <c r="FTN1960" s="101"/>
      <c r="FTO1960" s="101"/>
      <c r="FTP1960" s="101"/>
      <c r="FTQ1960" s="101"/>
      <c r="FTR1960" s="101"/>
      <c r="FTS1960" s="101"/>
      <c r="FTT1960" s="101"/>
      <c r="FTU1960" s="101"/>
      <c r="FTV1960" s="101"/>
      <c r="FTW1960" s="101"/>
      <c r="FTX1960" s="101"/>
      <c r="FTY1960" s="101"/>
      <c r="FTZ1960" s="101"/>
      <c r="FUA1960" s="101"/>
      <c r="FUB1960" s="101"/>
      <c r="FUC1960" s="101"/>
      <c r="FUD1960" s="101"/>
      <c r="FUE1960" s="101"/>
      <c r="FUF1960" s="101"/>
      <c r="FUG1960" s="101"/>
      <c r="FUH1960" s="101"/>
      <c r="FUI1960" s="101"/>
      <c r="FUJ1960" s="101"/>
      <c r="FUK1960" s="101"/>
      <c r="FUL1960" s="101"/>
      <c r="FUM1960" s="101"/>
      <c r="FUN1960" s="101"/>
      <c r="FUO1960" s="101"/>
      <c r="FUP1960" s="101"/>
      <c r="FUQ1960" s="101"/>
      <c r="FUR1960" s="101"/>
      <c r="FUS1960" s="101"/>
      <c r="FUT1960" s="101"/>
      <c r="FUU1960" s="101"/>
      <c r="FUV1960" s="101"/>
      <c r="FUW1960" s="101"/>
      <c r="FUX1960" s="101"/>
      <c r="FUY1960" s="101"/>
      <c r="FUZ1960" s="101"/>
      <c r="FVA1960" s="101"/>
      <c r="FVB1960" s="101"/>
      <c r="FVC1960" s="101"/>
      <c r="FVD1960" s="101"/>
      <c r="FVE1960" s="101"/>
      <c r="FVF1960" s="101"/>
      <c r="FVG1960" s="101"/>
      <c r="FVH1960" s="101"/>
      <c r="FVI1960" s="101"/>
      <c r="FVJ1960" s="101"/>
      <c r="FVK1960" s="101"/>
      <c r="FVL1960" s="101"/>
      <c r="FVM1960" s="101"/>
      <c r="FVN1960" s="101"/>
      <c r="FVO1960" s="101"/>
      <c r="FVP1960" s="101"/>
      <c r="FVQ1960" s="101"/>
      <c r="FVR1960" s="101"/>
      <c r="FVS1960" s="101"/>
      <c r="FVT1960" s="101"/>
      <c r="FVU1960" s="101"/>
      <c r="FVV1960" s="101"/>
      <c r="FVW1960" s="101"/>
      <c r="FVX1960" s="101"/>
      <c r="FVY1960" s="101"/>
      <c r="FVZ1960" s="101"/>
      <c r="FWA1960" s="101"/>
      <c r="FWB1960" s="101"/>
      <c r="FWC1960" s="101"/>
      <c r="FWD1960" s="101"/>
      <c r="FWE1960" s="101"/>
      <c r="FWF1960" s="101"/>
      <c r="FWG1960" s="101"/>
      <c r="FWH1960" s="101"/>
      <c r="FWI1960" s="101"/>
      <c r="FWJ1960" s="101"/>
      <c r="FWK1960" s="101"/>
      <c r="FWL1960" s="101"/>
      <c r="FWM1960" s="101"/>
      <c r="FWN1960" s="101"/>
      <c r="FWO1960" s="101"/>
      <c r="FWP1960" s="101"/>
      <c r="FWQ1960" s="101"/>
      <c r="FWR1960" s="101"/>
      <c r="FWS1960" s="101"/>
      <c r="FWT1960" s="101"/>
      <c r="FWU1960" s="101"/>
      <c r="FWV1960" s="101"/>
      <c r="FWW1960" s="101"/>
      <c r="FWX1960" s="101"/>
      <c r="FWY1960" s="101"/>
      <c r="FWZ1960" s="101"/>
      <c r="FXA1960" s="101"/>
      <c r="FXB1960" s="101"/>
      <c r="FXC1960" s="101"/>
      <c r="FXD1960" s="101"/>
      <c r="FXE1960" s="101"/>
      <c r="FXF1960" s="101"/>
      <c r="FXG1960" s="101"/>
      <c r="FXH1960" s="101"/>
      <c r="FXI1960" s="101"/>
      <c r="FXJ1960" s="101"/>
      <c r="FXK1960" s="101"/>
      <c r="FXL1960" s="101"/>
      <c r="FXM1960" s="101"/>
      <c r="FXN1960" s="101"/>
      <c r="FXO1960" s="101"/>
      <c r="FXP1960" s="101"/>
      <c r="FXQ1960" s="101"/>
      <c r="FXR1960" s="101"/>
      <c r="FXS1960" s="101"/>
      <c r="FXT1960" s="101"/>
      <c r="FXU1960" s="101"/>
      <c r="FXV1960" s="101"/>
      <c r="FXW1960" s="101"/>
      <c r="FXX1960" s="101"/>
      <c r="FXY1960" s="101"/>
      <c r="FXZ1960" s="101"/>
      <c r="FYA1960" s="101"/>
      <c r="FYB1960" s="101"/>
      <c r="FYC1960" s="101"/>
      <c r="FYD1960" s="101"/>
      <c r="FYE1960" s="101"/>
      <c r="FYF1960" s="101"/>
      <c r="FYG1960" s="101"/>
      <c r="FYH1960" s="101"/>
      <c r="FYI1960" s="101"/>
      <c r="FYJ1960" s="101"/>
      <c r="FYK1960" s="101"/>
      <c r="FYL1960" s="101"/>
      <c r="FYM1960" s="101"/>
      <c r="FYN1960" s="101"/>
      <c r="FYO1960" s="101"/>
      <c r="FYP1960" s="101"/>
      <c r="FYQ1960" s="101"/>
      <c r="FYR1960" s="101"/>
      <c r="FYS1960" s="101"/>
      <c r="FYT1960" s="101"/>
      <c r="FYU1960" s="101"/>
      <c r="FYV1960" s="101"/>
      <c r="FYW1960" s="101"/>
      <c r="FYX1960" s="101"/>
      <c r="FYY1960" s="101"/>
      <c r="FYZ1960" s="101"/>
      <c r="FZA1960" s="101"/>
      <c r="FZB1960" s="101"/>
      <c r="FZC1960" s="101"/>
      <c r="FZD1960" s="101"/>
      <c r="FZE1960" s="101"/>
      <c r="FZF1960" s="101"/>
      <c r="FZG1960" s="101"/>
      <c r="FZH1960" s="101"/>
      <c r="FZI1960" s="101"/>
      <c r="FZJ1960" s="101"/>
      <c r="FZK1960" s="101"/>
      <c r="FZL1960" s="101"/>
      <c r="FZM1960" s="101"/>
      <c r="FZN1960" s="101"/>
      <c r="FZO1960" s="101"/>
      <c r="FZP1960" s="101"/>
      <c r="FZQ1960" s="101"/>
      <c r="FZR1960" s="101"/>
      <c r="FZS1960" s="101"/>
      <c r="FZT1960" s="101"/>
      <c r="FZU1960" s="101"/>
      <c r="FZV1960" s="101"/>
      <c r="FZW1960" s="101"/>
      <c r="FZX1960" s="101"/>
      <c r="FZY1960" s="101"/>
      <c r="FZZ1960" s="101"/>
      <c r="GAA1960" s="101"/>
      <c r="GAB1960" s="101"/>
      <c r="GAC1960" s="101"/>
      <c r="GAD1960" s="101"/>
      <c r="GAE1960" s="101"/>
      <c r="GAF1960" s="101"/>
      <c r="GAG1960" s="101"/>
      <c r="GAH1960" s="101"/>
      <c r="GAI1960" s="101"/>
      <c r="GAJ1960" s="101"/>
      <c r="GAK1960" s="101"/>
      <c r="GAL1960" s="101"/>
      <c r="GAM1960" s="101"/>
      <c r="GAN1960" s="101"/>
      <c r="GAO1960" s="101"/>
      <c r="GAP1960" s="101"/>
      <c r="GAQ1960" s="101"/>
      <c r="GAR1960" s="101"/>
      <c r="GAS1960" s="101"/>
      <c r="GAT1960" s="101"/>
      <c r="GAU1960" s="101"/>
      <c r="GAV1960" s="101"/>
      <c r="GAW1960" s="101"/>
      <c r="GAX1960" s="101"/>
      <c r="GAY1960" s="101"/>
      <c r="GAZ1960" s="101"/>
      <c r="GBA1960" s="101"/>
      <c r="GBB1960" s="101"/>
      <c r="GBC1960" s="101"/>
      <c r="GBD1960" s="101"/>
      <c r="GBE1960" s="101"/>
      <c r="GBF1960" s="101"/>
      <c r="GBG1960" s="101"/>
      <c r="GBH1960" s="101"/>
      <c r="GBI1960" s="101"/>
      <c r="GBJ1960" s="101"/>
      <c r="GBK1960" s="101"/>
      <c r="GBL1960" s="101"/>
      <c r="GBM1960" s="101"/>
      <c r="GBN1960" s="101"/>
      <c r="GBO1960" s="101"/>
      <c r="GBP1960" s="101"/>
      <c r="GBQ1960" s="101"/>
      <c r="GBR1960" s="101"/>
      <c r="GBS1960" s="101"/>
      <c r="GBT1960" s="101"/>
      <c r="GBU1960" s="101"/>
      <c r="GBV1960" s="101"/>
      <c r="GBW1960" s="101"/>
      <c r="GBX1960" s="101"/>
      <c r="GBY1960" s="101"/>
      <c r="GBZ1960" s="101"/>
      <c r="GCA1960" s="101"/>
      <c r="GCB1960" s="101"/>
      <c r="GCC1960" s="101"/>
      <c r="GCD1960" s="101"/>
      <c r="GCE1960" s="101"/>
      <c r="GCF1960" s="101"/>
      <c r="GCG1960" s="101"/>
      <c r="GCH1960" s="101"/>
      <c r="GCI1960" s="101"/>
      <c r="GCJ1960" s="101"/>
      <c r="GCK1960" s="101"/>
      <c r="GCL1960" s="101"/>
      <c r="GCM1960" s="101"/>
      <c r="GCN1960" s="101"/>
      <c r="GCO1960" s="101"/>
      <c r="GCP1960" s="101"/>
      <c r="GCQ1960" s="101"/>
      <c r="GCR1960" s="101"/>
      <c r="GCS1960" s="101"/>
      <c r="GCT1960" s="101"/>
      <c r="GCU1960" s="101"/>
      <c r="GCV1960" s="101"/>
      <c r="GCW1960" s="101"/>
      <c r="GCX1960" s="101"/>
      <c r="GCY1960" s="101"/>
      <c r="GCZ1960" s="101"/>
      <c r="GDA1960" s="101"/>
      <c r="GDB1960" s="101"/>
      <c r="GDC1960" s="101"/>
      <c r="GDD1960" s="101"/>
      <c r="GDE1960" s="101"/>
      <c r="GDF1960" s="101"/>
      <c r="GDG1960" s="101"/>
      <c r="GDH1960" s="101"/>
      <c r="GDI1960" s="101"/>
      <c r="GDJ1960" s="101"/>
      <c r="GDK1960" s="101"/>
      <c r="GDL1960" s="101"/>
      <c r="GDM1960" s="101"/>
      <c r="GDN1960" s="101"/>
      <c r="GDO1960" s="101"/>
      <c r="GDP1960" s="101"/>
      <c r="GDQ1960" s="101"/>
      <c r="GDR1960" s="101"/>
      <c r="GDS1960" s="101"/>
      <c r="GDT1960" s="101"/>
      <c r="GDU1960" s="101"/>
      <c r="GDV1960" s="101"/>
      <c r="GDW1960" s="101"/>
      <c r="GDX1960" s="101"/>
      <c r="GDY1960" s="101"/>
      <c r="GDZ1960" s="101"/>
      <c r="GEA1960" s="101"/>
      <c r="GEB1960" s="101"/>
      <c r="GEC1960" s="101"/>
      <c r="GED1960" s="101"/>
      <c r="GEE1960" s="101"/>
      <c r="GEF1960" s="101"/>
      <c r="GEG1960" s="101"/>
      <c r="GEH1960" s="101"/>
      <c r="GEI1960" s="101"/>
      <c r="GEJ1960" s="101"/>
      <c r="GEK1960" s="101"/>
      <c r="GEL1960" s="101"/>
      <c r="GEM1960" s="101"/>
      <c r="GEN1960" s="101"/>
      <c r="GEO1960" s="101"/>
      <c r="GEP1960" s="101"/>
      <c r="GEQ1960" s="101"/>
      <c r="GER1960" s="101"/>
      <c r="GES1960" s="101"/>
      <c r="GET1960" s="101"/>
      <c r="GEU1960" s="101"/>
      <c r="GEV1960" s="101"/>
      <c r="GEW1960" s="101"/>
      <c r="GEX1960" s="101"/>
      <c r="GEY1960" s="101"/>
      <c r="GEZ1960" s="101"/>
      <c r="GFA1960" s="101"/>
      <c r="GFB1960" s="101"/>
      <c r="GFC1960" s="101"/>
      <c r="GFD1960" s="101"/>
      <c r="GFE1960" s="101"/>
      <c r="GFF1960" s="101"/>
      <c r="GFG1960" s="101"/>
      <c r="GFH1960" s="101"/>
      <c r="GFI1960" s="101"/>
      <c r="GFJ1960" s="101"/>
      <c r="GFK1960" s="101"/>
      <c r="GFL1960" s="101"/>
      <c r="GFM1960" s="101"/>
      <c r="GFN1960" s="101"/>
      <c r="GFO1960" s="101"/>
      <c r="GFP1960" s="101"/>
      <c r="GFQ1960" s="101"/>
      <c r="GFR1960" s="101"/>
      <c r="GFS1960" s="101"/>
      <c r="GFT1960" s="101"/>
      <c r="GFU1960" s="101"/>
      <c r="GFV1960" s="101"/>
      <c r="GFW1960" s="101"/>
      <c r="GFX1960" s="101"/>
      <c r="GFY1960" s="101"/>
      <c r="GFZ1960" s="101"/>
      <c r="GGA1960" s="101"/>
      <c r="GGB1960" s="101"/>
      <c r="GGC1960" s="101"/>
      <c r="GGD1960" s="101"/>
      <c r="GGE1960" s="101"/>
      <c r="GGF1960" s="101"/>
      <c r="GGG1960" s="101"/>
      <c r="GGH1960" s="101"/>
      <c r="GGI1960" s="101"/>
      <c r="GGJ1960" s="101"/>
      <c r="GGK1960" s="101"/>
      <c r="GGL1960" s="101"/>
      <c r="GGM1960" s="101"/>
      <c r="GGN1960" s="101"/>
      <c r="GGO1960" s="101"/>
      <c r="GGP1960" s="101"/>
      <c r="GGQ1960" s="101"/>
      <c r="GGR1960" s="101"/>
      <c r="GGS1960" s="101"/>
      <c r="GGT1960" s="101"/>
      <c r="GGU1960" s="101"/>
      <c r="GGV1960" s="101"/>
      <c r="GGW1960" s="101"/>
      <c r="GGX1960" s="101"/>
      <c r="GGY1960" s="101"/>
      <c r="GGZ1960" s="101"/>
      <c r="GHA1960" s="101"/>
      <c r="GHB1960" s="101"/>
      <c r="GHC1960" s="101"/>
      <c r="GHD1960" s="101"/>
      <c r="GHE1960" s="101"/>
      <c r="GHF1960" s="101"/>
      <c r="GHG1960" s="101"/>
      <c r="GHH1960" s="101"/>
      <c r="GHI1960" s="101"/>
      <c r="GHJ1960" s="101"/>
      <c r="GHK1960" s="101"/>
      <c r="GHL1960" s="101"/>
      <c r="GHM1960" s="101"/>
      <c r="GHN1960" s="101"/>
      <c r="GHO1960" s="101"/>
      <c r="GHP1960" s="101"/>
      <c r="GHQ1960" s="101"/>
      <c r="GHR1960" s="101"/>
      <c r="GHS1960" s="101"/>
      <c r="GHT1960" s="101"/>
      <c r="GHU1960" s="101"/>
      <c r="GHV1960" s="101"/>
      <c r="GHW1960" s="101"/>
      <c r="GHX1960" s="101"/>
      <c r="GHY1960" s="101"/>
      <c r="GHZ1960" s="101"/>
      <c r="GIA1960" s="101"/>
      <c r="GIB1960" s="101"/>
      <c r="GIC1960" s="101"/>
      <c r="GID1960" s="101"/>
      <c r="GIE1960" s="101"/>
      <c r="GIF1960" s="101"/>
      <c r="GIG1960" s="101"/>
      <c r="GIH1960" s="101"/>
      <c r="GII1960" s="101"/>
      <c r="GIJ1960" s="101"/>
      <c r="GIK1960" s="101"/>
      <c r="GIL1960" s="101"/>
      <c r="GIM1960" s="101"/>
      <c r="GIN1960" s="101"/>
      <c r="GIO1960" s="101"/>
      <c r="GIP1960" s="101"/>
      <c r="GIQ1960" s="101"/>
      <c r="GIR1960" s="101"/>
      <c r="GIS1960" s="101"/>
      <c r="GIT1960" s="101"/>
      <c r="GIU1960" s="101"/>
      <c r="GIV1960" s="101"/>
      <c r="GIW1960" s="101"/>
      <c r="GIX1960" s="101"/>
      <c r="GIY1960" s="101"/>
      <c r="GIZ1960" s="101"/>
      <c r="GJA1960" s="101"/>
      <c r="GJB1960" s="101"/>
      <c r="GJC1960" s="101"/>
      <c r="GJD1960" s="101"/>
      <c r="GJE1960" s="101"/>
      <c r="GJF1960" s="101"/>
      <c r="GJG1960" s="101"/>
      <c r="GJH1960" s="101"/>
      <c r="GJI1960" s="101"/>
      <c r="GJJ1960" s="101"/>
      <c r="GJK1960" s="101"/>
      <c r="GJL1960" s="101"/>
      <c r="GJM1960" s="101"/>
      <c r="GJN1960" s="101"/>
      <c r="GJO1960" s="101"/>
      <c r="GJP1960" s="101"/>
      <c r="GJQ1960" s="101"/>
      <c r="GJR1960" s="101"/>
      <c r="GJS1960" s="101"/>
      <c r="GJT1960" s="101"/>
      <c r="GJU1960" s="101"/>
      <c r="GJV1960" s="101"/>
      <c r="GJW1960" s="101"/>
      <c r="GJX1960" s="101"/>
      <c r="GJY1960" s="101"/>
      <c r="GJZ1960" s="101"/>
      <c r="GKA1960" s="101"/>
      <c r="GKB1960" s="101"/>
      <c r="GKC1960" s="101"/>
      <c r="GKD1960" s="101"/>
      <c r="GKE1960" s="101"/>
      <c r="GKF1960" s="101"/>
      <c r="GKG1960" s="101"/>
      <c r="GKH1960" s="101"/>
      <c r="GKI1960" s="101"/>
      <c r="GKJ1960" s="101"/>
      <c r="GKK1960" s="101"/>
      <c r="GKL1960" s="101"/>
      <c r="GKM1960" s="101"/>
      <c r="GKN1960" s="101"/>
      <c r="GKO1960" s="101"/>
      <c r="GKP1960" s="101"/>
      <c r="GKQ1960" s="101"/>
      <c r="GKR1960" s="101"/>
      <c r="GKS1960" s="101"/>
      <c r="GKT1960" s="101"/>
      <c r="GKU1960" s="101"/>
      <c r="GKV1960" s="101"/>
      <c r="GKW1960" s="101"/>
      <c r="GKX1960" s="101"/>
      <c r="GKY1960" s="101"/>
      <c r="GKZ1960" s="101"/>
      <c r="GLA1960" s="101"/>
      <c r="GLB1960" s="101"/>
      <c r="GLC1960" s="101"/>
      <c r="GLD1960" s="101"/>
      <c r="GLE1960" s="101"/>
      <c r="GLF1960" s="101"/>
      <c r="GLG1960" s="101"/>
      <c r="GLH1960" s="101"/>
      <c r="GLI1960" s="101"/>
      <c r="GLJ1960" s="101"/>
      <c r="GLK1960" s="101"/>
      <c r="GLL1960" s="101"/>
      <c r="GLM1960" s="101"/>
      <c r="GLN1960" s="101"/>
      <c r="GLO1960" s="101"/>
      <c r="GLP1960" s="101"/>
      <c r="GLQ1960" s="101"/>
      <c r="GLR1960" s="101"/>
      <c r="GLS1960" s="101"/>
      <c r="GLT1960" s="101"/>
      <c r="GLU1960" s="101"/>
      <c r="GLV1960" s="101"/>
      <c r="GLW1960" s="101"/>
      <c r="GLX1960" s="101"/>
      <c r="GLY1960" s="101"/>
      <c r="GLZ1960" s="101"/>
      <c r="GMA1960" s="101"/>
      <c r="GMB1960" s="101"/>
      <c r="GMC1960" s="101"/>
      <c r="GMD1960" s="101"/>
      <c r="GME1960" s="101"/>
      <c r="GMF1960" s="101"/>
      <c r="GMG1960" s="101"/>
      <c r="GMH1960" s="101"/>
      <c r="GMI1960" s="101"/>
      <c r="GMJ1960" s="101"/>
      <c r="GMK1960" s="101"/>
      <c r="GML1960" s="101"/>
      <c r="GMM1960" s="101"/>
      <c r="GMN1960" s="101"/>
      <c r="GMO1960" s="101"/>
      <c r="GMP1960" s="101"/>
      <c r="GMQ1960" s="101"/>
      <c r="GMR1960" s="101"/>
      <c r="GMS1960" s="101"/>
      <c r="GMT1960" s="101"/>
      <c r="GMU1960" s="101"/>
      <c r="GMV1960" s="101"/>
      <c r="GMW1960" s="101"/>
      <c r="GMX1960" s="101"/>
      <c r="GMY1960" s="101"/>
      <c r="GMZ1960" s="101"/>
      <c r="GNA1960" s="101"/>
      <c r="GNB1960" s="101"/>
      <c r="GNC1960" s="101"/>
      <c r="GND1960" s="101"/>
      <c r="GNE1960" s="101"/>
      <c r="GNF1960" s="101"/>
      <c r="GNG1960" s="101"/>
      <c r="GNH1960" s="101"/>
      <c r="GNI1960" s="101"/>
      <c r="GNJ1960" s="101"/>
      <c r="GNK1960" s="101"/>
      <c r="GNL1960" s="101"/>
      <c r="GNM1960" s="101"/>
      <c r="GNN1960" s="101"/>
      <c r="GNO1960" s="101"/>
      <c r="GNP1960" s="101"/>
      <c r="GNQ1960" s="101"/>
      <c r="GNR1960" s="101"/>
      <c r="GNS1960" s="101"/>
      <c r="GNT1960" s="101"/>
      <c r="GNU1960" s="101"/>
      <c r="GNV1960" s="101"/>
      <c r="GNW1960" s="101"/>
      <c r="GNX1960" s="101"/>
      <c r="GNY1960" s="101"/>
      <c r="GNZ1960" s="101"/>
      <c r="GOA1960" s="101"/>
      <c r="GOB1960" s="101"/>
      <c r="GOC1960" s="101"/>
      <c r="GOD1960" s="101"/>
      <c r="GOE1960" s="101"/>
      <c r="GOF1960" s="101"/>
      <c r="GOG1960" s="101"/>
      <c r="GOH1960" s="101"/>
      <c r="GOI1960" s="101"/>
      <c r="GOJ1960" s="101"/>
      <c r="GOK1960" s="101"/>
      <c r="GOL1960" s="101"/>
      <c r="GOM1960" s="101"/>
      <c r="GON1960" s="101"/>
      <c r="GOO1960" s="101"/>
      <c r="GOP1960" s="101"/>
      <c r="GOQ1960" s="101"/>
      <c r="GOR1960" s="101"/>
      <c r="GOS1960" s="101"/>
      <c r="GOT1960" s="101"/>
      <c r="GOU1960" s="101"/>
      <c r="GOV1960" s="101"/>
      <c r="GOW1960" s="101"/>
      <c r="GOX1960" s="101"/>
      <c r="GOY1960" s="101"/>
      <c r="GOZ1960" s="101"/>
      <c r="GPA1960" s="101"/>
      <c r="GPB1960" s="101"/>
      <c r="GPC1960" s="101"/>
      <c r="GPD1960" s="101"/>
      <c r="GPE1960" s="101"/>
      <c r="GPF1960" s="101"/>
      <c r="GPG1960" s="101"/>
      <c r="GPH1960" s="101"/>
      <c r="GPI1960" s="101"/>
      <c r="GPJ1960" s="101"/>
      <c r="GPK1960" s="101"/>
      <c r="GPL1960" s="101"/>
      <c r="GPM1960" s="101"/>
      <c r="GPN1960" s="101"/>
      <c r="GPO1960" s="101"/>
      <c r="GPP1960" s="101"/>
      <c r="GPQ1960" s="101"/>
      <c r="GPR1960" s="101"/>
      <c r="GPS1960" s="101"/>
      <c r="GPT1960" s="101"/>
      <c r="GPU1960" s="101"/>
      <c r="GPV1960" s="101"/>
      <c r="GPW1960" s="101"/>
      <c r="GPX1960" s="101"/>
      <c r="GPY1960" s="101"/>
      <c r="GPZ1960" s="101"/>
      <c r="GQA1960" s="101"/>
      <c r="GQB1960" s="101"/>
      <c r="GQC1960" s="101"/>
      <c r="GQD1960" s="101"/>
      <c r="GQE1960" s="101"/>
      <c r="GQF1960" s="101"/>
      <c r="GQG1960" s="101"/>
      <c r="GQH1960" s="101"/>
      <c r="GQI1960" s="101"/>
      <c r="GQJ1960" s="101"/>
      <c r="GQK1960" s="101"/>
      <c r="GQL1960" s="101"/>
      <c r="GQM1960" s="101"/>
      <c r="GQN1960" s="101"/>
      <c r="GQO1960" s="101"/>
      <c r="GQP1960" s="101"/>
      <c r="GQQ1960" s="101"/>
      <c r="GQR1960" s="101"/>
      <c r="GQS1960" s="101"/>
      <c r="GQT1960" s="101"/>
      <c r="GQU1960" s="101"/>
      <c r="GQV1960" s="101"/>
      <c r="GQW1960" s="101"/>
      <c r="GQX1960" s="101"/>
      <c r="GQY1960" s="101"/>
      <c r="GQZ1960" s="101"/>
      <c r="GRA1960" s="101"/>
      <c r="GRB1960" s="101"/>
      <c r="GRC1960" s="101"/>
      <c r="GRD1960" s="101"/>
      <c r="GRE1960" s="101"/>
      <c r="GRF1960" s="101"/>
      <c r="GRG1960" s="101"/>
      <c r="GRH1960" s="101"/>
      <c r="GRI1960" s="101"/>
      <c r="GRJ1960" s="101"/>
      <c r="GRK1960" s="101"/>
      <c r="GRL1960" s="101"/>
      <c r="GRM1960" s="101"/>
      <c r="GRN1960" s="101"/>
      <c r="GRO1960" s="101"/>
      <c r="GRP1960" s="101"/>
      <c r="GRQ1960" s="101"/>
      <c r="GRR1960" s="101"/>
      <c r="GRS1960" s="101"/>
      <c r="GRT1960" s="101"/>
      <c r="GRU1960" s="101"/>
      <c r="GRV1960" s="101"/>
      <c r="GRW1960" s="101"/>
      <c r="GRX1960" s="101"/>
      <c r="GRY1960" s="101"/>
      <c r="GRZ1960" s="101"/>
      <c r="GSA1960" s="101"/>
      <c r="GSB1960" s="101"/>
      <c r="GSC1960" s="101"/>
      <c r="GSD1960" s="101"/>
      <c r="GSE1960" s="101"/>
      <c r="GSF1960" s="101"/>
      <c r="GSG1960" s="101"/>
      <c r="GSH1960" s="101"/>
      <c r="GSI1960" s="101"/>
      <c r="GSJ1960" s="101"/>
      <c r="GSK1960" s="101"/>
      <c r="GSL1960" s="101"/>
      <c r="GSM1960" s="101"/>
      <c r="GSN1960" s="101"/>
      <c r="GSO1960" s="101"/>
      <c r="GSP1960" s="101"/>
      <c r="GSQ1960" s="101"/>
      <c r="GSR1960" s="101"/>
      <c r="GSS1960" s="101"/>
      <c r="GST1960" s="101"/>
      <c r="GSU1960" s="101"/>
      <c r="GSV1960" s="101"/>
      <c r="GSW1960" s="101"/>
      <c r="GSX1960" s="101"/>
      <c r="GSY1960" s="101"/>
      <c r="GSZ1960" s="101"/>
      <c r="GTA1960" s="101"/>
      <c r="GTB1960" s="101"/>
      <c r="GTC1960" s="101"/>
      <c r="GTD1960" s="101"/>
      <c r="GTE1960" s="101"/>
      <c r="GTF1960" s="101"/>
      <c r="GTG1960" s="101"/>
      <c r="GTH1960" s="101"/>
      <c r="GTI1960" s="101"/>
      <c r="GTJ1960" s="101"/>
      <c r="GTK1960" s="101"/>
      <c r="GTL1960" s="101"/>
      <c r="GTM1960" s="101"/>
      <c r="GTN1960" s="101"/>
      <c r="GTO1960" s="101"/>
      <c r="GTP1960" s="101"/>
      <c r="GTQ1960" s="101"/>
      <c r="GTR1960" s="101"/>
      <c r="GTS1960" s="101"/>
      <c r="GTT1960" s="101"/>
      <c r="GTU1960" s="101"/>
      <c r="GTV1960" s="101"/>
      <c r="GTW1960" s="101"/>
      <c r="GTX1960" s="101"/>
      <c r="GTY1960" s="101"/>
      <c r="GTZ1960" s="101"/>
      <c r="GUA1960" s="101"/>
      <c r="GUB1960" s="101"/>
      <c r="GUC1960" s="101"/>
      <c r="GUD1960" s="101"/>
      <c r="GUE1960" s="101"/>
      <c r="GUF1960" s="101"/>
      <c r="GUG1960" s="101"/>
      <c r="GUH1960" s="101"/>
      <c r="GUI1960" s="101"/>
      <c r="GUJ1960" s="101"/>
      <c r="GUK1960" s="101"/>
      <c r="GUL1960" s="101"/>
      <c r="GUM1960" s="101"/>
      <c r="GUN1960" s="101"/>
      <c r="GUO1960" s="101"/>
      <c r="GUP1960" s="101"/>
      <c r="GUQ1960" s="101"/>
      <c r="GUR1960" s="101"/>
      <c r="GUS1960" s="101"/>
      <c r="GUT1960" s="101"/>
      <c r="GUU1960" s="101"/>
      <c r="GUV1960" s="101"/>
      <c r="GUW1960" s="101"/>
      <c r="GUX1960" s="101"/>
      <c r="GUY1960" s="101"/>
      <c r="GUZ1960" s="101"/>
      <c r="GVA1960" s="101"/>
      <c r="GVB1960" s="101"/>
      <c r="GVC1960" s="101"/>
      <c r="GVD1960" s="101"/>
      <c r="GVE1960" s="101"/>
      <c r="GVF1960" s="101"/>
      <c r="GVG1960" s="101"/>
      <c r="GVH1960" s="101"/>
      <c r="GVI1960" s="101"/>
      <c r="GVJ1960" s="101"/>
      <c r="GVK1960" s="101"/>
      <c r="GVL1960" s="101"/>
      <c r="GVM1960" s="101"/>
      <c r="GVN1960" s="101"/>
      <c r="GVO1960" s="101"/>
      <c r="GVP1960" s="101"/>
      <c r="GVQ1960" s="101"/>
      <c r="GVR1960" s="101"/>
      <c r="GVS1960" s="101"/>
      <c r="GVT1960" s="101"/>
      <c r="GVU1960" s="101"/>
      <c r="GVV1960" s="101"/>
      <c r="GVW1960" s="101"/>
      <c r="GVX1960" s="101"/>
      <c r="GVY1960" s="101"/>
      <c r="GVZ1960" s="101"/>
      <c r="GWA1960" s="101"/>
      <c r="GWB1960" s="101"/>
      <c r="GWC1960" s="101"/>
      <c r="GWD1960" s="101"/>
      <c r="GWE1960" s="101"/>
      <c r="GWF1960" s="101"/>
      <c r="GWG1960" s="101"/>
      <c r="GWH1960" s="101"/>
      <c r="GWI1960" s="101"/>
      <c r="GWJ1960" s="101"/>
      <c r="GWK1960" s="101"/>
      <c r="GWL1960" s="101"/>
      <c r="GWM1960" s="101"/>
      <c r="GWN1960" s="101"/>
      <c r="GWO1960" s="101"/>
      <c r="GWP1960" s="101"/>
      <c r="GWQ1960" s="101"/>
      <c r="GWR1960" s="101"/>
      <c r="GWS1960" s="101"/>
      <c r="GWT1960" s="101"/>
      <c r="GWU1960" s="101"/>
      <c r="GWV1960" s="101"/>
      <c r="GWW1960" s="101"/>
      <c r="GWX1960" s="101"/>
      <c r="GWY1960" s="101"/>
      <c r="GWZ1960" s="101"/>
      <c r="GXA1960" s="101"/>
      <c r="GXB1960" s="101"/>
      <c r="GXC1960" s="101"/>
      <c r="GXD1960" s="101"/>
      <c r="GXE1960" s="101"/>
      <c r="GXF1960" s="101"/>
      <c r="GXG1960" s="101"/>
      <c r="GXH1960" s="101"/>
      <c r="GXI1960" s="101"/>
      <c r="GXJ1960" s="101"/>
      <c r="GXK1960" s="101"/>
      <c r="GXL1960" s="101"/>
      <c r="GXM1960" s="101"/>
      <c r="GXN1960" s="101"/>
      <c r="GXO1960" s="101"/>
      <c r="GXP1960" s="101"/>
      <c r="GXQ1960" s="101"/>
      <c r="GXR1960" s="101"/>
      <c r="GXS1960" s="101"/>
      <c r="GXT1960" s="101"/>
      <c r="GXU1960" s="101"/>
      <c r="GXV1960" s="101"/>
      <c r="GXW1960" s="101"/>
      <c r="GXX1960" s="101"/>
      <c r="GXY1960" s="101"/>
      <c r="GXZ1960" s="101"/>
      <c r="GYA1960" s="101"/>
      <c r="GYB1960" s="101"/>
      <c r="GYC1960" s="101"/>
      <c r="GYD1960" s="101"/>
      <c r="GYE1960" s="101"/>
      <c r="GYF1960" s="101"/>
      <c r="GYG1960" s="101"/>
      <c r="GYH1960" s="101"/>
      <c r="GYI1960" s="101"/>
      <c r="GYJ1960" s="101"/>
      <c r="GYK1960" s="101"/>
      <c r="GYL1960" s="101"/>
      <c r="GYM1960" s="101"/>
      <c r="GYN1960" s="101"/>
      <c r="GYO1960" s="101"/>
      <c r="GYP1960" s="101"/>
      <c r="GYQ1960" s="101"/>
      <c r="GYR1960" s="101"/>
      <c r="GYS1960" s="101"/>
      <c r="GYT1960" s="101"/>
      <c r="GYU1960" s="101"/>
      <c r="GYV1960" s="101"/>
      <c r="GYW1960" s="101"/>
      <c r="GYX1960" s="101"/>
      <c r="GYY1960" s="101"/>
      <c r="GYZ1960" s="101"/>
      <c r="GZA1960" s="101"/>
      <c r="GZB1960" s="101"/>
      <c r="GZC1960" s="101"/>
      <c r="GZD1960" s="101"/>
      <c r="GZE1960" s="101"/>
      <c r="GZF1960" s="101"/>
      <c r="GZG1960" s="101"/>
      <c r="GZH1960" s="101"/>
      <c r="GZI1960" s="101"/>
      <c r="GZJ1960" s="101"/>
      <c r="GZK1960" s="101"/>
      <c r="GZL1960" s="101"/>
      <c r="GZM1960" s="101"/>
      <c r="GZN1960" s="101"/>
      <c r="GZO1960" s="101"/>
      <c r="GZP1960" s="101"/>
      <c r="GZQ1960" s="101"/>
      <c r="GZR1960" s="101"/>
      <c r="GZS1960" s="101"/>
      <c r="GZT1960" s="101"/>
      <c r="GZU1960" s="101"/>
      <c r="GZV1960" s="101"/>
      <c r="GZW1960" s="101"/>
      <c r="GZX1960" s="101"/>
      <c r="GZY1960" s="101"/>
      <c r="GZZ1960" s="101"/>
      <c r="HAA1960" s="101"/>
      <c r="HAB1960" s="101"/>
      <c r="HAC1960" s="101"/>
      <c r="HAD1960" s="101"/>
      <c r="HAE1960" s="101"/>
      <c r="HAF1960" s="101"/>
      <c r="HAG1960" s="101"/>
      <c r="HAH1960" s="101"/>
      <c r="HAI1960" s="101"/>
      <c r="HAJ1960" s="101"/>
      <c r="HAK1960" s="101"/>
      <c r="HAL1960" s="101"/>
      <c r="HAM1960" s="101"/>
      <c r="HAN1960" s="101"/>
      <c r="HAO1960" s="101"/>
      <c r="HAP1960" s="101"/>
      <c r="HAQ1960" s="101"/>
      <c r="HAR1960" s="101"/>
      <c r="HAS1960" s="101"/>
      <c r="HAT1960" s="101"/>
      <c r="HAU1960" s="101"/>
      <c r="HAV1960" s="101"/>
      <c r="HAW1960" s="101"/>
      <c r="HAX1960" s="101"/>
      <c r="HAY1960" s="101"/>
      <c r="HAZ1960" s="101"/>
      <c r="HBA1960" s="101"/>
      <c r="HBB1960" s="101"/>
      <c r="HBC1960" s="101"/>
      <c r="HBD1960" s="101"/>
      <c r="HBE1960" s="101"/>
      <c r="HBF1960" s="101"/>
      <c r="HBG1960" s="101"/>
      <c r="HBH1960" s="101"/>
      <c r="HBI1960" s="101"/>
      <c r="HBJ1960" s="101"/>
      <c r="HBK1960" s="101"/>
      <c r="HBL1960" s="101"/>
      <c r="HBM1960" s="101"/>
      <c r="HBN1960" s="101"/>
      <c r="HBO1960" s="101"/>
      <c r="HBP1960" s="101"/>
      <c r="HBQ1960" s="101"/>
      <c r="HBR1960" s="101"/>
      <c r="HBS1960" s="101"/>
      <c r="HBT1960" s="101"/>
      <c r="HBU1960" s="101"/>
      <c r="HBV1960" s="101"/>
      <c r="HBW1960" s="101"/>
      <c r="HBX1960" s="101"/>
      <c r="HBY1960" s="101"/>
      <c r="HBZ1960" s="101"/>
      <c r="HCA1960" s="101"/>
      <c r="HCB1960" s="101"/>
      <c r="HCC1960" s="101"/>
      <c r="HCD1960" s="101"/>
      <c r="HCE1960" s="101"/>
      <c r="HCF1960" s="101"/>
      <c r="HCG1960" s="101"/>
      <c r="HCH1960" s="101"/>
      <c r="HCI1960" s="101"/>
      <c r="HCJ1960" s="101"/>
      <c r="HCK1960" s="101"/>
      <c r="HCL1960" s="101"/>
      <c r="HCM1960" s="101"/>
      <c r="HCN1960" s="101"/>
      <c r="HCO1960" s="101"/>
      <c r="HCP1960" s="101"/>
      <c r="HCQ1960" s="101"/>
      <c r="HCR1960" s="101"/>
      <c r="HCS1960" s="101"/>
      <c r="HCT1960" s="101"/>
      <c r="HCU1960" s="101"/>
      <c r="HCV1960" s="101"/>
      <c r="HCW1960" s="101"/>
      <c r="HCX1960" s="101"/>
      <c r="HCY1960" s="101"/>
      <c r="HCZ1960" s="101"/>
      <c r="HDA1960" s="101"/>
      <c r="HDB1960" s="101"/>
      <c r="HDC1960" s="101"/>
      <c r="HDD1960" s="101"/>
      <c r="HDE1960" s="101"/>
      <c r="HDF1960" s="101"/>
      <c r="HDG1960" s="101"/>
      <c r="HDH1960" s="101"/>
      <c r="HDI1960" s="101"/>
      <c r="HDJ1960" s="101"/>
      <c r="HDK1960" s="101"/>
      <c r="HDL1960" s="101"/>
      <c r="HDM1960" s="101"/>
      <c r="HDN1960" s="101"/>
      <c r="HDO1960" s="101"/>
      <c r="HDP1960" s="101"/>
      <c r="HDQ1960" s="101"/>
      <c r="HDR1960" s="101"/>
      <c r="HDS1960" s="101"/>
      <c r="HDT1960" s="101"/>
      <c r="HDU1960" s="101"/>
      <c r="HDV1960" s="101"/>
      <c r="HDW1960" s="101"/>
      <c r="HDX1960" s="101"/>
      <c r="HDY1960" s="101"/>
      <c r="HDZ1960" s="101"/>
      <c r="HEA1960" s="101"/>
      <c r="HEB1960" s="101"/>
      <c r="HEC1960" s="101"/>
      <c r="HED1960" s="101"/>
      <c r="HEE1960" s="101"/>
      <c r="HEF1960" s="101"/>
      <c r="HEG1960" s="101"/>
      <c r="HEH1960" s="101"/>
      <c r="HEI1960" s="101"/>
      <c r="HEJ1960" s="101"/>
      <c r="HEK1960" s="101"/>
      <c r="HEL1960" s="101"/>
      <c r="HEM1960" s="101"/>
      <c r="HEN1960" s="101"/>
      <c r="HEO1960" s="101"/>
      <c r="HEP1960" s="101"/>
      <c r="HEQ1960" s="101"/>
      <c r="HER1960" s="101"/>
      <c r="HES1960" s="101"/>
      <c r="HET1960" s="101"/>
      <c r="HEU1960" s="101"/>
      <c r="HEV1960" s="101"/>
      <c r="HEW1960" s="101"/>
      <c r="HEX1960" s="101"/>
      <c r="HEY1960" s="101"/>
      <c r="HEZ1960" s="101"/>
      <c r="HFA1960" s="101"/>
      <c r="HFB1960" s="101"/>
      <c r="HFC1960" s="101"/>
      <c r="HFD1960" s="101"/>
      <c r="HFE1960" s="101"/>
      <c r="HFF1960" s="101"/>
      <c r="HFG1960" s="101"/>
      <c r="HFH1960" s="101"/>
      <c r="HFI1960" s="101"/>
      <c r="HFJ1960" s="101"/>
      <c r="HFK1960" s="101"/>
      <c r="HFL1960" s="101"/>
      <c r="HFM1960" s="101"/>
      <c r="HFN1960" s="101"/>
      <c r="HFO1960" s="101"/>
      <c r="HFP1960" s="101"/>
      <c r="HFQ1960" s="101"/>
      <c r="HFR1960" s="101"/>
      <c r="HFS1960" s="101"/>
      <c r="HFT1960" s="101"/>
      <c r="HFU1960" s="101"/>
      <c r="HFV1960" s="101"/>
      <c r="HFW1960" s="101"/>
      <c r="HFX1960" s="101"/>
      <c r="HFY1960" s="101"/>
      <c r="HFZ1960" s="101"/>
      <c r="HGA1960" s="101"/>
      <c r="HGB1960" s="101"/>
      <c r="HGC1960" s="101"/>
      <c r="HGD1960" s="101"/>
      <c r="HGE1960" s="101"/>
      <c r="HGF1960" s="101"/>
      <c r="HGG1960" s="101"/>
      <c r="HGH1960" s="101"/>
      <c r="HGI1960" s="101"/>
      <c r="HGJ1960" s="101"/>
      <c r="HGK1960" s="101"/>
      <c r="HGL1960" s="101"/>
      <c r="HGM1960" s="101"/>
      <c r="HGN1960" s="101"/>
      <c r="HGO1960" s="101"/>
      <c r="HGP1960" s="101"/>
      <c r="HGQ1960" s="101"/>
      <c r="HGR1960" s="101"/>
      <c r="HGS1960" s="101"/>
      <c r="HGT1960" s="101"/>
      <c r="HGU1960" s="101"/>
      <c r="HGV1960" s="101"/>
      <c r="HGW1960" s="101"/>
      <c r="HGX1960" s="101"/>
      <c r="HGY1960" s="101"/>
      <c r="HGZ1960" s="101"/>
      <c r="HHA1960" s="101"/>
      <c r="HHB1960" s="101"/>
      <c r="HHC1960" s="101"/>
      <c r="HHD1960" s="101"/>
      <c r="HHE1960" s="101"/>
      <c r="HHF1960" s="101"/>
      <c r="HHG1960" s="101"/>
      <c r="HHH1960" s="101"/>
      <c r="HHI1960" s="101"/>
      <c r="HHJ1960" s="101"/>
      <c r="HHK1960" s="101"/>
      <c r="HHL1960" s="101"/>
      <c r="HHM1960" s="101"/>
      <c r="HHN1960" s="101"/>
      <c r="HHO1960" s="101"/>
      <c r="HHP1960" s="101"/>
      <c r="HHQ1960" s="101"/>
      <c r="HHR1960" s="101"/>
      <c r="HHS1960" s="101"/>
      <c r="HHT1960" s="101"/>
      <c r="HHU1960" s="101"/>
      <c r="HHV1960" s="101"/>
      <c r="HHW1960" s="101"/>
      <c r="HHX1960" s="101"/>
      <c r="HHY1960" s="101"/>
      <c r="HHZ1960" s="101"/>
      <c r="HIA1960" s="101"/>
      <c r="HIB1960" s="101"/>
      <c r="HIC1960" s="101"/>
      <c r="HID1960" s="101"/>
      <c r="HIE1960" s="101"/>
      <c r="HIF1960" s="101"/>
      <c r="HIG1960" s="101"/>
      <c r="HIH1960" s="101"/>
      <c r="HII1960" s="101"/>
      <c r="HIJ1960" s="101"/>
      <c r="HIK1960" s="101"/>
      <c r="HIL1960" s="101"/>
      <c r="HIM1960" s="101"/>
      <c r="HIN1960" s="101"/>
      <c r="HIO1960" s="101"/>
      <c r="HIP1960" s="101"/>
      <c r="HIQ1960" s="101"/>
      <c r="HIR1960" s="101"/>
      <c r="HIS1960" s="101"/>
      <c r="HIT1960" s="101"/>
      <c r="HIU1960" s="101"/>
      <c r="HIV1960" s="101"/>
      <c r="HIW1960" s="101"/>
      <c r="HIX1960" s="101"/>
      <c r="HIY1960" s="101"/>
      <c r="HIZ1960" s="101"/>
      <c r="HJA1960" s="101"/>
      <c r="HJB1960" s="101"/>
      <c r="HJC1960" s="101"/>
      <c r="HJD1960" s="101"/>
      <c r="HJE1960" s="101"/>
      <c r="HJF1960" s="101"/>
      <c r="HJG1960" s="101"/>
      <c r="HJH1960" s="101"/>
      <c r="HJI1960" s="101"/>
      <c r="HJJ1960" s="101"/>
      <c r="HJK1960" s="101"/>
      <c r="HJL1960" s="101"/>
      <c r="HJM1960" s="101"/>
      <c r="HJN1960" s="101"/>
      <c r="HJO1960" s="101"/>
      <c r="HJP1960" s="101"/>
      <c r="HJQ1960" s="101"/>
      <c r="HJR1960" s="101"/>
      <c r="HJS1960" s="101"/>
      <c r="HJT1960" s="101"/>
      <c r="HJU1960" s="101"/>
      <c r="HJV1960" s="101"/>
      <c r="HJW1960" s="101"/>
      <c r="HJX1960" s="101"/>
      <c r="HJY1960" s="101"/>
      <c r="HJZ1960" s="101"/>
      <c r="HKA1960" s="101"/>
      <c r="HKB1960" s="101"/>
      <c r="HKC1960" s="101"/>
      <c r="HKD1960" s="101"/>
      <c r="HKE1960" s="101"/>
      <c r="HKF1960" s="101"/>
      <c r="HKG1960" s="101"/>
      <c r="HKH1960" s="101"/>
      <c r="HKI1960" s="101"/>
      <c r="HKJ1960" s="101"/>
      <c r="HKK1960" s="101"/>
      <c r="HKL1960" s="101"/>
      <c r="HKM1960" s="101"/>
      <c r="HKN1960" s="101"/>
      <c r="HKO1960" s="101"/>
      <c r="HKP1960" s="101"/>
      <c r="HKQ1960" s="101"/>
      <c r="HKR1960" s="101"/>
      <c r="HKS1960" s="101"/>
      <c r="HKT1960" s="101"/>
      <c r="HKU1960" s="101"/>
      <c r="HKV1960" s="101"/>
      <c r="HKW1960" s="101"/>
      <c r="HKX1960" s="101"/>
      <c r="HKY1960" s="101"/>
      <c r="HKZ1960" s="101"/>
      <c r="HLA1960" s="101"/>
      <c r="HLB1960" s="101"/>
      <c r="HLC1960" s="101"/>
      <c r="HLD1960" s="101"/>
      <c r="HLE1960" s="101"/>
      <c r="HLF1960" s="101"/>
      <c r="HLG1960" s="101"/>
      <c r="HLH1960" s="101"/>
      <c r="HLI1960" s="101"/>
      <c r="HLJ1960" s="101"/>
      <c r="HLK1960" s="101"/>
      <c r="HLL1960" s="101"/>
      <c r="HLM1960" s="101"/>
      <c r="HLN1960" s="101"/>
      <c r="HLO1960" s="101"/>
      <c r="HLP1960" s="101"/>
      <c r="HLQ1960" s="101"/>
      <c r="HLR1960" s="101"/>
      <c r="HLS1960" s="101"/>
      <c r="HLT1960" s="101"/>
      <c r="HLU1960" s="101"/>
      <c r="HLV1960" s="101"/>
      <c r="HLW1960" s="101"/>
      <c r="HLX1960" s="101"/>
      <c r="HLY1960" s="101"/>
      <c r="HLZ1960" s="101"/>
      <c r="HMA1960" s="101"/>
      <c r="HMB1960" s="101"/>
      <c r="HMC1960" s="101"/>
      <c r="HMD1960" s="101"/>
      <c r="HME1960" s="101"/>
      <c r="HMF1960" s="101"/>
      <c r="HMG1960" s="101"/>
      <c r="HMH1960" s="101"/>
      <c r="HMI1960" s="101"/>
      <c r="HMJ1960" s="101"/>
      <c r="HMK1960" s="101"/>
      <c r="HML1960" s="101"/>
      <c r="HMM1960" s="101"/>
      <c r="HMN1960" s="101"/>
      <c r="HMO1960" s="101"/>
      <c r="HMP1960" s="101"/>
      <c r="HMQ1960" s="101"/>
      <c r="HMR1960" s="101"/>
      <c r="HMS1960" s="101"/>
      <c r="HMT1960" s="101"/>
      <c r="HMU1960" s="101"/>
      <c r="HMV1960" s="101"/>
      <c r="HMW1960" s="101"/>
      <c r="HMX1960" s="101"/>
      <c r="HMY1960" s="101"/>
      <c r="HMZ1960" s="101"/>
      <c r="HNA1960" s="101"/>
      <c r="HNB1960" s="101"/>
      <c r="HNC1960" s="101"/>
      <c r="HND1960" s="101"/>
      <c r="HNE1960" s="101"/>
      <c r="HNF1960" s="101"/>
      <c r="HNG1960" s="101"/>
      <c r="HNH1960" s="101"/>
      <c r="HNI1960" s="101"/>
      <c r="HNJ1960" s="101"/>
      <c r="HNK1960" s="101"/>
      <c r="HNL1960" s="101"/>
      <c r="HNM1960" s="101"/>
      <c r="HNN1960" s="101"/>
      <c r="HNO1960" s="101"/>
      <c r="HNP1960" s="101"/>
      <c r="HNQ1960" s="101"/>
      <c r="HNR1960" s="101"/>
      <c r="HNS1960" s="101"/>
      <c r="HNT1960" s="101"/>
      <c r="HNU1960" s="101"/>
      <c r="HNV1960" s="101"/>
      <c r="HNW1960" s="101"/>
      <c r="HNX1960" s="101"/>
      <c r="HNY1960" s="101"/>
      <c r="HNZ1960" s="101"/>
      <c r="HOA1960" s="101"/>
      <c r="HOB1960" s="101"/>
      <c r="HOC1960" s="101"/>
      <c r="HOD1960" s="101"/>
      <c r="HOE1960" s="101"/>
      <c r="HOF1960" s="101"/>
      <c r="HOG1960" s="101"/>
      <c r="HOH1960" s="101"/>
      <c r="HOI1960" s="101"/>
      <c r="HOJ1960" s="101"/>
      <c r="HOK1960" s="101"/>
      <c r="HOL1960" s="101"/>
      <c r="HOM1960" s="101"/>
      <c r="HON1960" s="101"/>
      <c r="HOO1960" s="101"/>
      <c r="HOP1960" s="101"/>
      <c r="HOQ1960" s="101"/>
      <c r="HOR1960" s="101"/>
      <c r="HOS1960" s="101"/>
      <c r="HOT1960" s="101"/>
      <c r="HOU1960" s="101"/>
      <c r="HOV1960" s="101"/>
      <c r="HOW1960" s="101"/>
      <c r="HOX1960" s="101"/>
      <c r="HOY1960" s="101"/>
      <c r="HOZ1960" s="101"/>
      <c r="HPA1960" s="101"/>
      <c r="HPB1960" s="101"/>
      <c r="HPC1960" s="101"/>
      <c r="HPD1960" s="101"/>
      <c r="HPE1960" s="101"/>
      <c r="HPF1960" s="101"/>
      <c r="HPG1960" s="101"/>
      <c r="HPH1960" s="101"/>
      <c r="HPI1960" s="101"/>
      <c r="HPJ1960" s="101"/>
      <c r="HPK1960" s="101"/>
      <c r="HPL1960" s="101"/>
      <c r="HPM1960" s="101"/>
      <c r="HPN1960" s="101"/>
      <c r="HPO1960" s="101"/>
      <c r="HPP1960" s="101"/>
      <c r="HPQ1960" s="101"/>
      <c r="HPR1960" s="101"/>
      <c r="HPS1960" s="101"/>
      <c r="HPT1960" s="101"/>
      <c r="HPU1960" s="101"/>
      <c r="HPV1960" s="101"/>
      <c r="HPW1960" s="101"/>
      <c r="HPX1960" s="101"/>
      <c r="HPY1960" s="101"/>
      <c r="HPZ1960" s="101"/>
      <c r="HQA1960" s="101"/>
      <c r="HQB1960" s="101"/>
      <c r="HQC1960" s="101"/>
      <c r="HQD1960" s="101"/>
      <c r="HQE1960" s="101"/>
      <c r="HQF1960" s="101"/>
      <c r="HQG1960" s="101"/>
      <c r="HQH1960" s="101"/>
      <c r="HQI1960" s="101"/>
      <c r="HQJ1960" s="101"/>
      <c r="HQK1960" s="101"/>
      <c r="HQL1960" s="101"/>
      <c r="HQM1960" s="101"/>
      <c r="HQN1960" s="101"/>
      <c r="HQO1960" s="101"/>
      <c r="HQP1960" s="101"/>
      <c r="HQQ1960" s="101"/>
      <c r="HQR1960" s="101"/>
      <c r="HQS1960" s="101"/>
      <c r="HQT1960" s="101"/>
      <c r="HQU1960" s="101"/>
      <c r="HQV1960" s="101"/>
      <c r="HQW1960" s="101"/>
      <c r="HQX1960" s="101"/>
      <c r="HQY1960" s="101"/>
      <c r="HQZ1960" s="101"/>
      <c r="HRA1960" s="101"/>
      <c r="HRB1960" s="101"/>
      <c r="HRC1960" s="101"/>
      <c r="HRD1960" s="101"/>
      <c r="HRE1960" s="101"/>
      <c r="HRF1960" s="101"/>
      <c r="HRG1960" s="101"/>
      <c r="HRH1960" s="101"/>
      <c r="HRI1960" s="101"/>
      <c r="HRJ1960" s="101"/>
      <c r="HRK1960" s="101"/>
      <c r="HRL1960" s="101"/>
      <c r="HRM1960" s="101"/>
      <c r="HRN1960" s="101"/>
      <c r="HRO1960" s="101"/>
      <c r="HRP1960" s="101"/>
      <c r="HRQ1960" s="101"/>
      <c r="HRR1960" s="101"/>
      <c r="HRS1960" s="101"/>
      <c r="HRT1960" s="101"/>
      <c r="HRU1960" s="101"/>
      <c r="HRV1960" s="101"/>
      <c r="HRW1960" s="101"/>
      <c r="HRX1960" s="101"/>
      <c r="HRY1960" s="101"/>
      <c r="HRZ1960" s="101"/>
      <c r="HSA1960" s="101"/>
      <c r="HSB1960" s="101"/>
      <c r="HSC1960" s="101"/>
      <c r="HSD1960" s="101"/>
      <c r="HSE1960" s="101"/>
      <c r="HSF1960" s="101"/>
      <c r="HSG1960" s="101"/>
      <c r="HSH1960" s="101"/>
      <c r="HSI1960" s="101"/>
      <c r="HSJ1960" s="101"/>
      <c r="HSK1960" s="101"/>
      <c r="HSL1960" s="101"/>
      <c r="HSM1960" s="101"/>
      <c r="HSN1960" s="101"/>
      <c r="HSO1960" s="101"/>
      <c r="HSP1960" s="101"/>
      <c r="HSQ1960" s="101"/>
      <c r="HSR1960" s="101"/>
      <c r="HSS1960" s="101"/>
      <c r="HST1960" s="101"/>
      <c r="HSU1960" s="101"/>
      <c r="HSV1960" s="101"/>
      <c r="HSW1960" s="101"/>
      <c r="HSX1960" s="101"/>
      <c r="HSY1960" s="101"/>
      <c r="HSZ1960" s="101"/>
      <c r="HTA1960" s="101"/>
      <c r="HTB1960" s="101"/>
      <c r="HTC1960" s="101"/>
      <c r="HTD1960" s="101"/>
      <c r="HTE1960" s="101"/>
      <c r="HTF1960" s="101"/>
      <c r="HTG1960" s="101"/>
      <c r="HTH1960" s="101"/>
      <c r="HTI1960" s="101"/>
      <c r="HTJ1960" s="101"/>
      <c r="HTK1960" s="101"/>
      <c r="HTL1960" s="101"/>
      <c r="HTM1960" s="101"/>
      <c r="HTN1960" s="101"/>
      <c r="HTO1960" s="101"/>
      <c r="HTP1960" s="101"/>
      <c r="HTQ1960" s="101"/>
      <c r="HTR1960" s="101"/>
      <c r="HTS1960" s="101"/>
      <c r="HTT1960" s="101"/>
      <c r="HTU1960" s="101"/>
      <c r="HTV1960" s="101"/>
      <c r="HTW1960" s="101"/>
      <c r="HTX1960" s="101"/>
      <c r="HTY1960" s="101"/>
      <c r="HTZ1960" s="101"/>
      <c r="HUA1960" s="101"/>
      <c r="HUB1960" s="101"/>
      <c r="HUC1960" s="101"/>
      <c r="HUD1960" s="101"/>
      <c r="HUE1960" s="101"/>
      <c r="HUF1960" s="101"/>
      <c r="HUG1960" s="101"/>
      <c r="HUH1960" s="101"/>
      <c r="HUI1960" s="101"/>
      <c r="HUJ1960" s="101"/>
      <c r="HUK1960" s="101"/>
      <c r="HUL1960" s="101"/>
      <c r="HUM1960" s="101"/>
      <c r="HUN1960" s="101"/>
      <c r="HUO1960" s="101"/>
      <c r="HUP1960" s="101"/>
      <c r="HUQ1960" s="101"/>
      <c r="HUR1960" s="101"/>
      <c r="HUS1960" s="101"/>
      <c r="HUT1960" s="101"/>
      <c r="HUU1960" s="101"/>
      <c r="HUV1960" s="101"/>
      <c r="HUW1960" s="101"/>
      <c r="HUX1960" s="101"/>
      <c r="HUY1960" s="101"/>
      <c r="HUZ1960" s="101"/>
      <c r="HVA1960" s="101"/>
      <c r="HVB1960" s="101"/>
      <c r="HVC1960" s="101"/>
      <c r="HVD1960" s="101"/>
      <c r="HVE1960" s="101"/>
      <c r="HVF1960" s="101"/>
      <c r="HVG1960" s="101"/>
      <c r="HVH1960" s="101"/>
      <c r="HVI1960" s="101"/>
      <c r="HVJ1960" s="101"/>
      <c r="HVK1960" s="101"/>
      <c r="HVL1960" s="101"/>
      <c r="HVM1960" s="101"/>
      <c r="HVN1960" s="101"/>
      <c r="HVO1960" s="101"/>
      <c r="HVP1960" s="101"/>
      <c r="HVQ1960" s="101"/>
      <c r="HVR1960" s="101"/>
      <c r="HVS1960" s="101"/>
      <c r="HVT1960" s="101"/>
      <c r="HVU1960" s="101"/>
      <c r="HVV1960" s="101"/>
      <c r="HVW1960" s="101"/>
      <c r="HVX1960" s="101"/>
      <c r="HVY1960" s="101"/>
      <c r="HVZ1960" s="101"/>
      <c r="HWA1960" s="101"/>
      <c r="HWB1960" s="101"/>
      <c r="HWC1960" s="101"/>
      <c r="HWD1960" s="101"/>
      <c r="HWE1960" s="101"/>
      <c r="HWF1960" s="101"/>
      <c r="HWG1960" s="101"/>
      <c r="HWH1960" s="101"/>
      <c r="HWI1960" s="101"/>
      <c r="HWJ1960" s="101"/>
      <c r="HWK1960" s="101"/>
      <c r="HWL1960" s="101"/>
      <c r="HWM1960" s="101"/>
      <c r="HWN1960" s="101"/>
      <c r="HWO1960" s="101"/>
      <c r="HWP1960" s="101"/>
      <c r="HWQ1960" s="101"/>
      <c r="HWR1960" s="101"/>
      <c r="HWS1960" s="101"/>
      <c r="HWT1960" s="101"/>
      <c r="HWU1960" s="101"/>
      <c r="HWV1960" s="101"/>
      <c r="HWW1960" s="101"/>
      <c r="HWX1960" s="101"/>
      <c r="HWY1960" s="101"/>
      <c r="HWZ1960" s="101"/>
      <c r="HXA1960" s="101"/>
      <c r="HXB1960" s="101"/>
      <c r="HXC1960" s="101"/>
      <c r="HXD1960" s="101"/>
      <c r="HXE1960" s="101"/>
      <c r="HXF1960" s="101"/>
      <c r="HXG1960" s="101"/>
      <c r="HXH1960" s="101"/>
      <c r="HXI1960" s="101"/>
      <c r="HXJ1960" s="101"/>
      <c r="HXK1960" s="101"/>
      <c r="HXL1960" s="101"/>
      <c r="HXM1960" s="101"/>
      <c r="HXN1960" s="101"/>
      <c r="HXO1960" s="101"/>
      <c r="HXP1960" s="101"/>
      <c r="HXQ1960" s="101"/>
      <c r="HXR1960" s="101"/>
      <c r="HXS1960" s="101"/>
      <c r="HXT1960" s="101"/>
      <c r="HXU1960" s="101"/>
      <c r="HXV1960" s="101"/>
      <c r="HXW1960" s="101"/>
      <c r="HXX1960" s="101"/>
      <c r="HXY1960" s="101"/>
      <c r="HXZ1960" s="101"/>
      <c r="HYA1960" s="101"/>
      <c r="HYB1960" s="101"/>
      <c r="HYC1960" s="101"/>
      <c r="HYD1960" s="101"/>
      <c r="HYE1960" s="101"/>
      <c r="HYF1960" s="101"/>
      <c r="HYG1960" s="101"/>
      <c r="HYH1960" s="101"/>
      <c r="HYI1960" s="101"/>
      <c r="HYJ1960" s="101"/>
      <c r="HYK1960" s="101"/>
      <c r="HYL1960" s="101"/>
      <c r="HYM1960" s="101"/>
      <c r="HYN1960" s="101"/>
      <c r="HYO1960" s="101"/>
      <c r="HYP1960" s="101"/>
      <c r="HYQ1960" s="101"/>
      <c r="HYR1960" s="101"/>
      <c r="HYS1960" s="101"/>
      <c r="HYT1960" s="101"/>
      <c r="HYU1960" s="101"/>
      <c r="HYV1960" s="101"/>
      <c r="HYW1960" s="101"/>
      <c r="HYX1960" s="101"/>
      <c r="HYY1960" s="101"/>
      <c r="HYZ1960" s="101"/>
      <c r="HZA1960" s="101"/>
      <c r="HZB1960" s="101"/>
      <c r="HZC1960" s="101"/>
      <c r="HZD1960" s="101"/>
      <c r="HZE1960" s="101"/>
      <c r="HZF1960" s="101"/>
      <c r="HZG1960" s="101"/>
      <c r="HZH1960" s="101"/>
      <c r="HZI1960" s="101"/>
      <c r="HZJ1960" s="101"/>
      <c r="HZK1960" s="101"/>
      <c r="HZL1960" s="101"/>
      <c r="HZM1960" s="101"/>
      <c r="HZN1960" s="101"/>
      <c r="HZO1960" s="101"/>
      <c r="HZP1960" s="101"/>
      <c r="HZQ1960" s="101"/>
      <c r="HZR1960" s="101"/>
      <c r="HZS1960" s="101"/>
      <c r="HZT1960" s="101"/>
      <c r="HZU1960" s="101"/>
      <c r="HZV1960" s="101"/>
      <c r="HZW1960" s="101"/>
      <c r="HZX1960" s="101"/>
      <c r="HZY1960" s="101"/>
      <c r="HZZ1960" s="101"/>
      <c r="IAA1960" s="101"/>
      <c r="IAB1960" s="101"/>
      <c r="IAC1960" s="101"/>
      <c r="IAD1960" s="101"/>
      <c r="IAE1960" s="101"/>
      <c r="IAF1960" s="101"/>
      <c r="IAG1960" s="101"/>
      <c r="IAH1960" s="101"/>
      <c r="IAI1960" s="101"/>
      <c r="IAJ1960" s="101"/>
      <c r="IAK1960" s="101"/>
      <c r="IAL1960" s="101"/>
      <c r="IAM1960" s="101"/>
      <c r="IAN1960" s="101"/>
      <c r="IAO1960" s="101"/>
      <c r="IAP1960" s="101"/>
      <c r="IAQ1960" s="101"/>
      <c r="IAR1960" s="101"/>
      <c r="IAS1960" s="101"/>
      <c r="IAT1960" s="101"/>
      <c r="IAU1960" s="101"/>
      <c r="IAV1960" s="101"/>
      <c r="IAW1960" s="101"/>
      <c r="IAX1960" s="101"/>
      <c r="IAY1960" s="101"/>
      <c r="IAZ1960" s="101"/>
      <c r="IBA1960" s="101"/>
      <c r="IBB1960" s="101"/>
      <c r="IBC1960" s="101"/>
      <c r="IBD1960" s="101"/>
      <c r="IBE1960" s="101"/>
      <c r="IBF1960" s="101"/>
      <c r="IBG1960" s="101"/>
      <c r="IBH1960" s="101"/>
      <c r="IBI1960" s="101"/>
      <c r="IBJ1960" s="101"/>
      <c r="IBK1960" s="101"/>
      <c r="IBL1960" s="101"/>
      <c r="IBM1960" s="101"/>
      <c r="IBN1960" s="101"/>
      <c r="IBO1960" s="101"/>
      <c r="IBP1960" s="101"/>
      <c r="IBQ1960" s="101"/>
      <c r="IBR1960" s="101"/>
      <c r="IBS1960" s="101"/>
      <c r="IBT1960" s="101"/>
      <c r="IBU1960" s="101"/>
      <c r="IBV1960" s="101"/>
      <c r="IBW1960" s="101"/>
      <c r="IBX1960" s="101"/>
      <c r="IBY1960" s="101"/>
      <c r="IBZ1960" s="101"/>
      <c r="ICA1960" s="101"/>
      <c r="ICB1960" s="101"/>
      <c r="ICC1960" s="101"/>
      <c r="ICD1960" s="101"/>
      <c r="ICE1960" s="101"/>
      <c r="ICF1960" s="101"/>
      <c r="ICG1960" s="101"/>
      <c r="ICH1960" s="101"/>
      <c r="ICI1960" s="101"/>
      <c r="ICJ1960" s="101"/>
      <c r="ICK1960" s="101"/>
      <c r="ICL1960" s="101"/>
      <c r="ICM1960" s="101"/>
      <c r="ICN1960" s="101"/>
      <c r="ICO1960" s="101"/>
      <c r="ICP1960" s="101"/>
      <c r="ICQ1960" s="101"/>
      <c r="ICR1960" s="101"/>
      <c r="ICS1960" s="101"/>
      <c r="ICT1960" s="101"/>
      <c r="ICU1960" s="101"/>
      <c r="ICV1960" s="101"/>
      <c r="ICW1960" s="101"/>
      <c r="ICX1960" s="101"/>
      <c r="ICY1960" s="101"/>
      <c r="ICZ1960" s="101"/>
      <c r="IDA1960" s="101"/>
      <c r="IDB1960" s="101"/>
      <c r="IDC1960" s="101"/>
      <c r="IDD1960" s="101"/>
      <c r="IDE1960" s="101"/>
      <c r="IDF1960" s="101"/>
      <c r="IDG1960" s="101"/>
      <c r="IDH1960" s="101"/>
      <c r="IDI1960" s="101"/>
      <c r="IDJ1960" s="101"/>
      <c r="IDK1960" s="101"/>
      <c r="IDL1960" s="101"/>
      <c r="IDM1960" s="101"/>
      <c r="IDN1960" s="101"/>
      <c r="IDO1960" s="101"/>
      <c r="IDP1960" s="101"/>
      <c r="IDQ1960" s="101"/>
      <c r="IDR1960" s="101"/>
      <c r="IDS1960" s="101"/>
      <c r="IDT1960" s="101"/>
      <c r="IDU1960" s="101"/>
      <c r="IDV1960" s="101"/>
      <c r="IDW1960" s="101"/>
      <c r="IDX1960" s="101"/>
      <c r="IDY1960" s="101"/>
      <c r="IDZ1960" s="101"/>
      <c r="IEA1960" s="101"/>
      <c r="IEB1960" s="101"/>
      <c r="IEC1960" s="101"/>
      <c r="IED1960" s="101"/>
      <c r="IEE1960" s="101"/>
      <c r="IEF1960" s="101"/>
      <c r="IEG1960" s="101"/>
      <c r="IEH1960" s="101"/>
      <c r="IEI1960" s="101"/>
      <c r="IEJ1960" s="101"/>
      <c r="IEK1960" s="101"/>
      <c r="IEL1960" s="101"/>
      <c r="IEM1960" s="101"/>
      <c r="IEN1960" s="101"/>
      <c r="IEO1960" s="101"/>
      <c r="IEP1960" s="101"/>
      <c r="IEQ1960" s="101"/>
      <c r="IER1960" s="101"/>
      <c r="IES1960" s="101"/>
      <c r="IET1960" s="101"/>
      <c r="IEU1960" s="101"/>
      <c r="IEV1960" s="101"/>
      <c r="IEW1960" s="101"/>
      <c r="IEX1960" s="101"/>
      <c r="IEY1960" s="101"/>
      <c r="IEZ1960" s="101"/>
      <c r="IFA1960" s="101"/>
      <c r="IFB1960" s="101"/>
      <c r="IFC1960" s="101"/>
      <c r="IFD1960" s="101"/>
      <c r="IFE1960" s="101"/>
      <c r="IFF1960" s="101"/>
      <c r="IFG1960" s="101"/>
      <c r="IFH1960" s="101"/>
      <c r="IFI1960" s="101"/>
      <c r="IFJ1960" s="101"/>
      <c r="IFK1960" s="101"/>
      <c r="IFL1960" s="101"/>
      <c r="IFM1960" s="101"/>
      <c r="IFN1960" s="101"/>
      <c r="IFO1960" s="101"/>
      <c r="IFP1960" s="101"/>
      <c r="IFQ1960" s="101"/>
      <c r="IFR1960" s="101"/>
      <c r="IFS1960" s="101"/>
      <c r="IFT1960" s="101"/>
      <c r="IFU1960" s="101"/>
      <c r="IFV1960" s="101"/>
      <c r="IFW1960" s="101"/>
      <c r="IFX1960" s="101"/>
      <c r="IFY1960" s="101"/>
      <c r="IFZ1960" s="101"/>
      <c r="IGA1960" s="101"/>
      <c r="IGB1960" s="101"/>
      <c r="IGC1960" s="101"/>
      <c r="IGD1960" s="101"/>
      <c r="IGE1960" s="101"/>
      <c r="IGF1960" s="101"/>
      <c r="IGG1960" s="101"/>
      <c r="IGH1960" s="101"/>
      <c r="IGI1960" s="101"/>
      <c r="IGJ1960" s="101"/>
      <c r="IGK1960" s="101"/>
      <c r="IGL1960" s="101"/>
      <c r="IGM1960" s="101"/>
      <c r="IGN1960" s="101"/>
      <c r="IGO1960" s="101"/>
      <c r="IGP1960" s="101"/>
      <c r="IGQ1960" s="101"/>
      <c r="IGR1960" s="101"/>
      <c r="IGS1960" s="101"/>
      <c r="IGT1960" s="101"/>
      <c r="IGU1960" s="101"/>
      <c r="IGV1960" s="101"/>
      <c r="IGW1960" s="101"/>
      <c r="IGX1960" s="101"/>
      <c r="IGY1960" s="101"/>
      <c r="IGZ1960" s="101"/>
      <c r="IHA1960" s="101"/>
      <c r="IHB1960" s="101"/>
      <c r="IHC1960" s="101"/>
      <c r="IHD1960" s="101"/>
      <c r="IHE1960" s="101"/>
      <c r="IHF1960" s="101"/>
      <c r="IHG1960" s="101"/>
      <c r="IHH1960" s="101"/>
      <c r="IHI1960" s="101"/>
      <c r="IHJ1960" s="101"/>
      <c r="IHK1960" s="101"/>
      <c r="IHL1960" s="101"/>
      <c r="IHM1960" s="101"/>
      <c r="IHN1960" s="101"/>
      <c r="IHO1960" s="101"/>
      <c r="IHP1960" s="101"/>
      <c r="IHQ1960" s="101"/>
      <c r="IHR1960" s="101"/>
      <c r="IHS1960" s="101"/>
      <c r="IHT1960" s="101"/>
      <c r="IHU1960" s="101"/>
      <c r="IHV1960" s="101"/>
      <c r="IHW1960" s="101"/>
      <c r="IHX1960" s="101"/>
      <c r="IHY1960" s="101"/>
      <c r="IHZ1960" s="101"/>
      <c r="IIA1960" s="101"/>
      <c r="IIB1960" s="101"/>
      <c r="IIC1960" s="101"/>
      <c r="IID1960" s="101"/>
      <c r="IIE1960" s="101"/>
      <c r="IIF1960" s="101"/>
      <c r="IIG1960" s="101"/>
      <c r="IIH1960" s="101"/>
      <c r="III1960" s="101"/>
      <c r="IIJ1960" s="101"/>
      <c r="IIK1960" s="101"/>
      <c r="IIL1960" s="101"/>
      <c r="IIM1960" s="101"/>
      <c r="IIN1960" s="101"/>
      <c r="IIO1960" s="101"/>
      <c r="IIP1960" s="101"/>
      <c r="IIQ1960" s="101"/>
      <c r="IIR1960" s="101"/>
      <c r="IIS1960" s="101"/>
      <c r="IIT1960" s="101"/>
      <c r="IIU1960" s="101"/>
      <c r="IIV1960" s="101"/>
      <c r="IIW1960" s="101"/>
      <c r="IIX1960" s="101"/>
      <c r="IIY1960" s="101"/>
      <c r="IIZ1960" s="101"/>
      <c r="IJA1960" s="101"/>
      <c r="IJB1960" s="101"/>
      <c r="IJC1960" s="101"/>
      <c r="IJD1960" s="101"/>
      <c r="IJE1960" s="101"/>
      <c r="IJF1960" s="101"/>
      <c r="IJG1960" s="101"/>
      <c r="IJH1960" s="101"/>
      <c r="IJI1960" s="101"/>
      <c r="IJJ1960" s="101"/>
      <c r="IJK1960" s="101"/>
      <c r="IJL1960" s="101"/>
      <c r="IJM1960" s="101"/>
      <c r="IJN1960" s="101"/>
      <c r="IJO1960" s="101"/>
      <c r="IJP1960" s="101"/>
      <c r="IJQ1960" s="101"/>
      <c r="IJR1960" s="101"/>
      <c r="IJS1960" s="101"/>
      <c r="IJT1960" s="101"/>
      <c r="IJU1960" s="101"/>
      <c r="IJV1960" s="101"/>
      <c r="IJW1960" s="101"/>
      <c r="IJX1960" s="101"/>
      <c r="IJY1960" s="101"/>
      <c r="IJZ1960" s="101"/>
      <c r="IKA1960" s="101"/>
      <c r="IKB1960" s="101"/>
      <c r="IKC1960" s="101"/>
      <c r="IKD1960" s="101"/>
      <c r="IKE1960" s="101"/>
      <c r="IKF1960" s="101"/>
      <c r="IKG1960" s="101"/>
      <c r="IKH1960" s="101"/>
      <c r="IKI1960" s="101"/>
      <c r="IKJ1960" s="101"/>
      <c r="IKK1960" s="101"/>
      <c r="IKL1960" s="101"/>
      <c r="IKM1960" s="101"/>
      <c r="IKN1960" s="101"/>
      <c r="IKO1960" s="101"/>
      <c r="IKP1960" s="101"/>
      <c r="IKQ1960" s="101"/>
      <c r="IKR1960" s="101"/>
      <c r="IKS1960" s="101"/>
      <c r="IKT1960" s="101"/>
      <c r="IKU1960" s="101"/>
      <c r="IKV1960" s="101"/>
      <c r="IKW1960" s="101"/>
      <c r="IKX1960" s="101"/>
      <c r="IKY1960" s="101"/>
      <c r="IKZ1960" s="101"/>
      <c r="ILA1960" s="101"/>
      <c r="ILB1960" s="101"/>
      <c r="ILC1960" s="101"/>
      <c r="ILD1960" s="101"/>
      <c r="ILE1960" s="101"/>
      <c r="ILF1960" s="101"/>
      <c r="ILG1960" s="101"/>
      <c r="ILH1960" s="101"/>
      <c r="ILI1960" s="101"/>
      <c r="ILJ1960" s="101"/>
      <c r="ILK1960" s="101"/>
      <c r="ILL1960" s="101"/>
      <c r="ILM1960" s="101"/>
      <c r="ILN1960" s="101"/>
      <c r="ILO1960" s="101"/>
      <c r="ILP1960" s="101"/>
      <c r="ILQ1960" s="101"/>
      <c r="ILR1960" s="101"/>
      <c r="ILS1960" s="101"/>
      <c r="ILT1960" s="101"/>
      <c r="ILU1960" s="101"/>
      <c r="ILV1960" s="101"/>
      <c r="ILW1960" s="101"/>
      <c r="ILX1960" s="101"/>
      <c r="ILY1960" s="101"/>
      <c r="ILZ1960" s="101"/>
      <c r="IMA1960" s="101"/>
      <c r="IMB1960" s="101"/>
      <c r="IMC1960" s="101"/>
      <c r="IMD1960" s="101"/>
      <c r="IME1960" s="101"/>
      <c r="IMF1960" s="101"/>
      <c r="IMG1960" s="101"/>
      <c r="IMH1960" s="101"/>
      <c r="IMI1960" s="101"/>
      <c r="IMJ1960" s="101"/>
      <c r="IMK1960" s="101"/>
      <c r="IML1960" s="101"/>
      <c r="IMM1960" s="101"/>
      <c r="IMN1960" s="101"/>
      <c r="IMO1960" s="101"/>
      <c r="IMP1960" s="101"/>
      <c r="IMQ1960" s="101"/>
      <c r="IMR1960" s="101"/>
      <c r="IMS1960" s="101"/>
      <c r="IMT1960" s="101"/>
      <c r="IMU1960" s="101"/>
      <c r="IMV1960" s="101"/>
      <c r="IMW1960" s="101"/>
      <c r="IMX1960" s="101"/>
      <c r="IMY1960" s="101"/>
      <c r="IMZ1960" s="101"/>
      <c r="INA1960" s="101"/>
      <c r="INB1960" s="101"/>
      <c r="INC1960" s="101"/>
      <c r="IND1960" s="101"/>
      <c r="INE1960" s="101"/>
      <c r="INF1960" s="101"/>
      <c r="ING1960" s="101"/>
      <c r="INH1960" s="101"/>
      <c r="INI1960" s="101"/>
      <c r="INJ1960" s="101"/>
      <c r="INK1960" s="101"/>
      <c r="INL1960" s="101"/>
      <c r="INM1960" s="101"/>
      <c r="INN1960" s="101"/>
      <c r="INO1960" s="101"/>
      <c r="INP1960" s="101"/>
      <c r="INQ1960" s="101"/>
      <c r="INR1960" s="101"/>
      <c r="INS1960" s="101"/>
      <c r="INT1960" s="101"/>
      <c r="INU1960" s="101"/>
      <c r="INV1960" s="101"/>
      <c r="INW1960" s="101"/>
      <c r="INX1960" s="101"/>
      <c r="INY1960" s="101"/>
      <c r="INZ1960" s="101"/>
      <c r="IOA1960" s="101"/>
      <c r="IOB1960" s="101"/>
      <c r="IOC1960" s="101"/>
      <c r="IOD1960" s="101"/>
      <c r="IOE1960" s="101"/>
      <c r="IOF1960" s="101"/>
      <c r="IOG1960" s="101"/>
      <c r="IOH1960" s="101"/>
      <c r="IOI1960" s="101"/>
      <c r="IOJ1960" s="101"/>
      <c r="IOK1960" s="101"/>
      <c r="IOL1960" s="101"/>
      <c r="IOM1960" s="101"/>
      <c r="ION1960" s="101"/>
      <c r="IOO1960" s="101"/>
      <c r="IOP1960" s="101"/>
      <c r="IOQ1960" s="101"/>
      <c r="IOR1960" s="101"/>
      <c r="IOS1960" s="101"/>
      <c r="IOT1960" s="101"/>
      <c r="IOU1960" s="101"/>
      <c r="IOV1960" s="101"/>
      <c r="IOW1960" s="101"/>
      <c r="IOX1960" s="101"/>
      <c r="IOY1960" s="101"/>
      <c r="IOZ1960" s="101"/>
      <c r="IPA1960" s="101"/>
      <c r="IPB1960" s="101"/>
      <c r="IPC1960" s="101"/>
      <c r="IPD1960" s="101"/>
      <c r="IPE1960" s="101"/>
      <c r="IPF1960" s="101"/>
      <c r="IPG1960" s="101"/>
      <c r="IPH1960" s="101"/>
      <c r="IPI1960" s="101"/>
      <c r="IPJ1960" s="101"/>
      <c r="IPK1960" s="101"/>
      <c r="IPL1960" s="101"/>
      <c r="IPM1960" s="101"/>
      <c r="IPN1960" s="101"/>
      <c r="IPO1960" s="101"/>
      <c r="IPP1960" s="101"/>
      <c r="IPQ1960" s="101"/>
      <c r="IPR1960" s="101"/>
      <c r="IPS1960" s="101"/>
      <c r="IPT1960" s="101"/>
      <c r="IPU1960" s="101"/>
      <c r="IPV1960" s="101"/>
      <c r="IPW1960" s="101"/>
      <c r="IPX1960" s="101"/>
      <c r="IPY1960" s="101"/>
      <c r="IPZ1960" s="101"/>
      <c r="IQA1960" s="101"/>
      <c r="IQB1960" s="101"/>
      <c r="IQC1960" s="101"/>
      <c r="IQD1960" s="101"/>
      <c r="IQE1960" s="101"/>
      <c r="IQF1960" s="101"/>
      <c r="IQG1960" s="101"/>
      <c r="IQH1960" s="101"/>
      <c r="IQI1960" s="101"/>
      <c r="IQJ1960" s="101"/>
      <c r="IQK1960" s="101"/>
      <c r="IQL1960" s="101"/>
      <c r="IQM1960" s="101"/>
      <c r="IQN1960" s="101"/>
      <c r="IQO1960" s="101"/>
      <c r="IQP1960" s="101"/>
      <c r="IQQ1960" s="101"/>
      <c r="IQR1960" s="101"/>
      <c r="IQS1960" s="101"/>
      <c r="IQT1960" s="101"/>
      <c r="IQU1960" s="101"/>
      <c r="IQV1960" s="101"/>
      <c r="IQW1960" s="101"/>
      <c r="IQX1960" s="101"/>
      <c r="IQY1960" s="101"/>
      <c r="IQZ1960" s="101"/>
      <c r="IRA1960" s="101"/>
      <c r="IRB1960" s="101"/>
      <c r="IRC1960" s="101"/>
      <c r="IRD1960" s="101"/>
      <c r="IRE1960" s="101"/>
      <c r="IRF1960" s="101"/>
      <c r="IRG1960" s="101"/>
      <c r="IRH1960" s="101"/>
      <c r="IRI1960" s="101"/>
      <c r="IRJ1960" s="101"/>
      <c r="IRK1960" s="101"/>
      <c r="IRL1960" s="101"/>
      <c r="IRM1960" s="101"/>
      <c r="IRN1960" s="101"/>
      <c r="IRO1960" s="101"/>
      <c r="IRP1960" s="101"/>
      <c r="IRQ1960" s="101"/>
      <c r="IRR1960" s="101"/>
      <c r="IRS1960" s="101"/>
      <c r="IRT1960" s="101"/>
      <c r="IRU1960" s="101"/>
      <c r="IRV1960" s="101"/>
      <c r="IRW1960" s="101"/>
      <c r="IRX1960" s="101"/>
      <c r="IRY1960" s="101"/>
      <c r="IRZ1960" s="101"/>
      <c r="ISA1960" s="101"/>
      <c r="ISB1960" s="101"/>
      <c r="ISC1960" s="101"/>
      <c r="ISD1960" s="101"/>
      <c r="ISE1960" s="101"/>
      <c r="ISF1960" s="101"/>
      <c r="ISG1960" s="101"/>
      <c r="ISH1960" s="101"/>
      <c r="ISI1960" s="101"/>
      <c r="ISJ1960" s="101"/>
      <c r="ISK1960" s="101"/>
      <c r="ISL1960" s="101"/>
      <c r="ISM1960" s="101"/>
      <c r="ISN1960" s="101"/>
      <c r="ISO1960" s="101"/>
      <c r="ISP1960" s="101"/>
      <c r="ISQ1960" s="101"/>
      <c r="ISR1960" s="101"/>
      <c r="ISS1960" s="101"/>
      <c r="IST1960" s="101"/>
      <c r="ISU1960" s="101"/>
      <c r="ISV1960" s="101"/>
      <c r="ISW1960" s="101"/>
      <c r="ISX1960" s="101"/>
      <c r="ISY1960" s="101"/>
      <c r="ISZ1960" s="101"/>
      <c r="ITA1960" s="101"/>
      <c r="ITB1960" s="101"/>
      <c r="ITC1960" s="101"/>
      <c r="ITD1960" s="101"/>
      <c r="ITE1960" s="101"/>
      <c r="ITF1960" s="101"/>
      <c r="ITG1960" s="101"/>
      <c r="ITH1960" s="101"/>
      <c r="ITI1960" s="101"/>
      <c r="ITJ1960" s="101"/>
      <c r="ITK1960" s="101"/>
      <c r="ITL1960" s="101"/>
      <c r="ITM1960" s="101"/>
      <c r="ITN1960" s="101"/>
      <c r="ITO1960" s="101"/>
      <c r="ITP1960" s="101"/>
      <c r="ITQ1960" s="101"/>
      <c r="ITR1960" s="101"/>
      <c r="ITS1960" s="101"/>
      <c r="ITT1960" s="101"/>
      <c r="ITU1960" s="101"/>
      <c r="ITV1960" s="101"/>
      <c r="ITW1960" s="101"/>
      <c r="ITX1960" s="101"/>
      <c r="ITY1960" s="101"/>
      <c r="ITZ1960" s="101"/>
      <c r="IUA1960" s="101"/>
      <c r="IUB1960" s="101"/>
      <c r="IUC1960" s="101"/>
      <c r="IUD1960" s="101"/>
      <c r="IUE1960" s="101"/>
      <c r="IUF1960" s="101"/>
      <c r="IUG1960" s="101"/>
      <c r="IUH1960" s="101"/>
      <c r="IUI1960" s="101"/>
      <c r="IUJ1960" s="101"/>
      <c r="IUK1960" s="101"/>
      <c r="IUL1960" s="101"/>
      <c r="IUM1960" s="101"/>
      <c r="IUN1960" s="101"/>
      <c r="IUO1960" s="101"/>
      <c r="IUP1960" s="101"/>
      <c r="IUQ1960" s="101"/>
      <c r="IUR1960" s="101"/>
      <c r="IUS1960" s="101"/>
      <c r="IUT1960" s="101"/>
      <c r="IUU1960" s="101"/>
      <c r="IUV1960" s="101"/>
      <c r="IUW1960" s="101"/>
      <c r="IUX1960" s="101"/>
      <c r="IUY1960" s="101"/>
      <c r="IUZ1960" s="101"/>
      <c r="IVA1960" s="101"/>
      <c r="IVB1960" s="101"/>
      <c r="IVC1960" s="101"/>
      <c r="IVD1960" s="101"/>
      <c r="IVE1960" s="101"/>
      <c r="IVF1960" s="101"/>
      <c r="IVG1960" s="101"/>
      <c r="IVH1960" s="101"/>
      <c r="IVI1960" s="101"/>
      <c r="IVJ1960" s="101"/>
      <c r="IVK1960" s="101"/>
      <c r="IVL1960" s="101"/>
      <c r="IVM1960" s="101"/>
      <c r="IVN1960" s="101"/>
      <c r="IVO1960" s="101"/>
      <c r="IVP1960" s="101"/>
      <c r="IVQ1960" s="101"/>
      <c r="IVR1960" s="101"/>
      <c r="IVS1960" s="101"/>
      <c r="IVT1960" s="101"/>
      <c r="IVU1960" s="101"/>
      <c r="IVV1960" s="101"/>
      <c r="IVW1960" s="101"/>
      <c r="IVX1960" s="101"/>
      <c r="IVY1960" s="101"/>
      <c r="IVZ1960" s="101"/>
      <c r="IWA1960" s="101"/>
      <c r="IWB1960" s="101"/>
      <c r="IWC1960" s="101"/>
      <c r="IWD1960" s="101"/>
      <c r="IWE1960" s="101"/>
      <c r="IWF1960" s="101"/>
      <c r="IWG1960" s="101"/>
      <c r="IWH1960" s="101"/>
      <c r="IWI1960" s="101"/>
      <c r="IWJ1960" s="101"/>
      <c r="IWK1960" s="101"/>
      <c r="IWL1960" s="101"/>
      <c r="IWM1960" s="101"/>
      <c r="IWN1960" s="101"/>
      <c r="IWO1960" s="101"/>
      <c r="IWP1960" s="101"/>
      <c r="IWQ1960" s="101"/>
      <c r="IWR1960" s="101"/>
      <c r="IWS1960" s="101"/>
      <c r="IWT1960" s="101"/>
      <c r="IWU1960" s="101"/>
      <c r="IWV1960" s="101"/>
      <c r="IWW1960" s="101"/>
      <c r="IWX1960" s="101"/>
      <c r="IWY1960" s="101"/>
      <c r="IWZ1960" s="101"/>
      <c r="IXA1960" s="101"/>
      <c r="IXB1960" s="101"/>
      <c r="IXC1960" s="101"/>
      <c r="IXD1960" s="101"/>
      <c r="IXE1960" s="101"/>
      <c r="IXF1960" s="101"/>
      <c r="IXG1960" s="101"/>
      <c r="IXH1960" s="101"/>
      <c r="IXI1960" s="101"/>
      <c r="IXJ1960" s="101"/>
      <c r="IXK1960" s="101"/>
      <c r="IXL1960" s="101"/>
      <c r="IXM1960" s="101"/>
      <c r="IXN1960" s="101"/>
      <c r="IXO1960" s="101"/>
      <c r="IXP1960" s="101"/>
      <c r="IXQ1960" s="101"/>
      <c r="IXR1960" s="101"/>
      <c r="IXS1960" s="101"/>
      <c r="IXT1960" s="101"/>
      <c r="IXU1960" s="101"/>
      <c r="IXV1960" s="101"/>
      <c r="IXW1960" s="101"/>
      <c r="IXX1960" s="101"/>
      <c r="IXY1960" s="101"/>
      <c r="IXZ1960" s="101"/>
      <c r="IYA1960" s="101"/>
      <c r="IYB1960" s="101"/>
      <c r="IYC1960" s="101"/>
      <c r="IYD1960" s="101"/>
      <c r="IYE1960" s="101"/>
      <c r="IYF1960" s="101"/>
      <c r="IYG1960" s="101"/>
      <c r="IYH1960" s="101"/>
      <c r="IYI1960" s="101"/>
      <c r="IYJ1960" s="101"/>
      <c r="IYK1960" s="101"/>
      <c r="IYL1960" s="101"/>
      <c r="IYM1960" s="101"/>
      <c r="IYN1960" s="101"/>
      <c r="IYO1960" s="101"/>
      <c r="IYP1960" s="101"/>
      <c r="IYQ1960" s="101"/>
      <c r="IYR1960" s="101"/>
      <c r="IYS1960" s="101"/>
      <c r="IYT1960" s="101"/>
      <c r="IYU1960" s="101"/>
      <c r="IYV1960" s="101"/>
      <c r="IYW1960" s="101"/>
      <c r="IYX1960" s="101"/>
      <c r="IYY1960" s="101"/>
      <c r="IYZ1960" s="101"/>
      <c r="IZA1960" s="101"/>
      <c r="IZB1960" s="101"/>
      <c r="IZC1960" s="101"/>
      <c r="IZD1960" s="101"/>
      <c r="IZE1960" s="101"/>
      <c r="IZF1960" s="101"/>
      <c r="IZG1960" s="101"/>
      <c r="IZH1960" s="101"/>
      <c r="IZI1960" s="101"/>
      <c r="IZJ1960" s="101"/>
      <c r="IZK1960" s="101"/>
      <c r="IZL1960" s="101"/>
      <c r="IZM1960" s="101"/>
      <c r="IZN1960" s="101"/>
      <c r="IZO1960" s="101"/>
      <c r="IZP1960" s="101"/>
      <c r="IZQ1960" s="101"/>
      <c r="IZR1960" s="101"/>
      <c r="IZS1960" s="101"/>
      <c r="IZT1960" s="101"/>
      <c r="IZU1960" s="101"/>
      <c r="IZV1960" s="101"/>
      <c r="IZW1960" s="101"/>
      <c r="IZX1960" s="101"/>
      <c r="IZY1960" s="101"/>
      <c r="IZZ1960" s="101"/>
      <c r="JAA1960" s="101"/>
      <c r="JAB1960" s="101"/>
      <c r="JAC1960" s="101"/>
      <c r="JAD1960" s="101"/>
      <c r="JAE1960" s="101"/>
      <c r="JAF1960" s="101"/>
      <c r="JAG1960" s="101"/>
      <c r="JAH1960" s="101"/>
      <c r="JAI1960" s="101"/>
      <c r="JAJ1960" s="101"/>
      <c r="JAK1960" s="101"/>
      <c r="JAL1960" s="101"/>
      <c r="JAM1960" s="101"/>
      <c r="JAN1960" s="101"/>
      <c r="JAO1960" s="101"/>
      <c r="JAP1960" s="101"/>
      <c r="JAQ1960" s="101"/>
      <c r="JAR1960" s="101"/>
      <c r="JAS1960" s="101"/>
      <c r="JAT1960" s="101"/>
      <c r="JAU1960" s="101"/>
      <c r="JAV1960" s="101"/>
      <c r="JAW1960" s="101"/>
      <c r="JAX1960" s="101"/>
      <c r="JAY1960" s="101"/>
      <c r="JAZ1960" s="101"/>
      <c r="JBA1960" s="101"/>
      <c r="JBB1960" s="101"/>
      <c r="JBC1960" s="101"/>
      <c r="JBD1960" s="101"/>
      <c r="JBE1960" s="101"/>
      <c r="JBF1960" s="101"/>
      <c r="JBG1960" s="101"/>
      <c r="JBH1960" s="101"/>
      <c r="JBI1960" s="101"/>
      <c r="JBJ1960" s="101"/>
      <c r="JBK1960" s="101"/>
      <c r="JBL1960" s="101"/>
      <c r="JBM1960" s="101"/>
      <c r="JBN1960" s="101"/>
      <c r="JBO1960" s="101"/>
      <c r="JBP1960" s="101"/>
      <c r="JBQ1960" s="101"/>
      <c r="JBR1960" s="101"/>
      <c r="JBS1960" s="101"/>
      <c r="JBT1960" s="101"/>
      <c r="JBU1960" s="101"/>
      <c r="JBV1960" s="101"/>
      <c r="JBW1960" s="101"/>
      <c r="JBX1960" s="101"/>
      <c r="JBY1960" s="101"/>
      <c r="JBZ1960" s="101"/>
      <c r="JCA1960" s="101"/>
      <c r="JCB1960" s="101"/>
      <c r="JCC1960" s="101"/>
      <c r="JCD1960" s="101"/>
      <c r="JCE1960" s="101"/>
      <c r="JCF1960" s="101"/>
      <c r="JCG1960" s="101"/>
      <c r="JCH1960" s="101"/>
      <c r="JCI1960" s="101"/>
      <c r="JCJ1960" s="101"/>
      <c r="JCK1960" s="101"/>
      <c r="JCL1960" s="101"/>
      <c r="JCM1960" s="101"/>
      <c r="JCN1960" s="101"/>
      <c r="JCO1960" s="101"/>
      <c r="JCP1960" s="101"/>
      <c r="JCQ1960" s="101"/>
      <c r="JCR1960" s="101"/>
      <c r="JCS1960" s="101"/>
      <c r="JCT1960" s="101"/>
      <c r="JCU1960" s="101"/>
      <c r="JCV1960" s="101"/>
      <c r="JCW1960" s="101"/>
      <c r="JCX1960" s="101"/>
      <c r="JCY1960" s="101"/>
      <c r="JCZ1960" s="101"/>
      <c r="JDA1960" s="101"/>
      <c r="JDB1960" s="101"/>
      <c r="JDC1960" s="101"/>
      <c r="JDD1960" s="101"/>
      <c r="JDE1960" s="101"/>
      <c r="JDF1960" s="101"/>
      <c r="JDG1960" s="101"/>
      <c r="JDH1960" s="101"/>
      <c r="JDI1960" s="101"/>
      <c r="JDJ1960" s="101"/>
      <c r="JDK1960" s="101"/>
      <c r="JDL1960" s="101"/>
      <c r="JDM1960" s="101"/>
      <c r="JDN1960" s="101"/>
      <c r="JDO1960" s="101"/>
      <c r="JDP1960" s="101"/>
      <c r="JDQ1960" s="101"/>
      <c r="JDR1960" s="101"/>
      <c r="JDS1960" s="101"/>
      <c r="JDT1960" s="101"/>
      <c r="JDU1960" s="101"/>
      <c r="JDV1960" s="101"/>
      <c r="JDW1960" s="101"/>
      <c r="JDX1960" s="101"/>
      <c r="JDY1960" s="101"/>
      <c r="JDZ1960" s="101"/>
      <c r="JEA1960" s="101"/>
      <c r="JEB1960" s="101"/>
      <c r="JEC1960" s="101"/>
      <c r="JED1960" s="101"/>
      <c r="JEE1960" s="101"/>
      <c r="JEF1960" s="101"/>
      <c r="JEG1960" s="101"/>
      <c r="JEH1960" s="101"/>
      <c r="JEI1960" s="101"/>
      <c r="JEJ1960" s="101"/>
      <c r="JEK1960" s="101"/>
      <c r="JEL1960" s="101"/>
      <c r="JEM1960" s="101"/>
      <c r="JEN1960" s="101"/>
      <c r="JEO1960" s="101"/>
      <c r="JEP1960" s="101"/>
      <c r="JEQ1960" s="101"/>
      <c r="JER1960" s="101"/>
      <c r="JES1960" s="101"/>
      <c r="JET1960" s="101"/>
      <c r="JEU1960" s="101"/>
      <c r="JEV1960" s="101"/>
      <c r="JEW1960" s="101"/>
      <c r="JEX1960" s="101"/>
      <c r="JEY1960" s="101"/>
      <c r="JEZ1960" s="101"/>
      <c r="JFA1960" s="101"/>
      <c r="JFB1960" s="101"/>
      <c r="JFC1960" s="101"/>
      <c r="JFD1960" s="101"/>
      <c r="JFE1960" s="101"/>
      <c r="JFF1960" s="101"/>
      <c r="JFG1960" s="101"/>
      <c r="JFH1960" s="101"/>
      <c r="JFI1960" s="101"/>
      <c r="JFJ1960" s="101"/>
      <c r="JFK1960" s="101"/>
      <c r="JFL1960" s="101"/>
      <c r="JFM1960" s="101"/>
      <c r="JFN1960" s="101"/>
      <c r="JFO1960" s="101"/>
      <c r="JFP1960" s="101"/>
      <c r="JFQ1960" s="101"/>
      <c r="JFR1960" s="101"/>
      <c r="JFS1960" s="101"/>
      <c r="JFT1960" s="101"/>
      <c r="JFU1960" s="101"/>
      <c r="JFV1960" s="101"/>
      <c r="JFW1960" s="101"/>
      <c r="JFX1960" s="101"/>
      <c r="JFY1960" s="101"/>
      <c r="JFZ1960" s="101"/>
      <c r="JGA1960" s="101"/>
      <c r="JGB1960" s="101"/>
      <c r="JGC1960" s="101"/>
      <c r="JGD1960" s="101"/>
      <c r="JGE1960" s="101"/>
      <c r="JGF1960" s="101"/>
      <c r="JGG1960" s="101"/>
      <c r="JGH1960" s="101"/>
      <c r="JGI1960" s="101"/>
      <c r="JGJ1960" s="101"/>
      <c r="JGK1960" s="101"/>
      <c r="JGL1960" s="101"/>
      <c r="JGM1960" s="101"/>
      <c r="JGN1960" s="101"/>
      <c r="JGO1960" s="101"/>
      <c r="JGP1960" s="101"/>
      <c r="JGQ1960" s="101"/>
      <c r="JGR1960" s="101"/>
      <c r="JGS1960" s="101"/>
      <c r="JGT1960" s="101"/>
      <c r="JGU1960" s="101"/>
      <c r="JGV1960" s="101"/>
      <c r="JGW1960" s="101"/>
      <c r="JGX1960" s="101"/>
      <c r="JGY1960" s="101"/>
      <c r="JGZ1960" s="101"/>
      <c r="JHA1960" s="101"/>
      <c r="JHB1960" s="101"/>
      <c r="JHC1960" s="101"/>
      <c r="JHD1960" s="101"/>
      <c r="JHE1960" s="101"/>
      <c r="JHF1960" s="101"/>
      <c r="JHG1960" s="101"/>
      <c r="JHH1960" s="101"/>
      <c r="JHI1960" s="101"/>
      <c r="JHJ1960" s="101"/>
      <c r="JHK1960" s="101"/>
      <c r="JHL1960" s="101"/>
      <c r="JHM1960" s="101"/>
      <c r="JHN1960" s="101"/>
      <c r="JHO1960" s="101"/>
      <c r="JHP1960" s="101"/>
      <c r="JHQ1960" s="101"/>
      <c r="JHR1960" s="101"/>
      <c r="JHS1960" s="101"/>
      <c r="JHT1960" s="101"/>
      <c r="JHU1960" s="101"/>
      <c r="JHV1960" s="101"/>
      <c r="JHW1960" s="101"/>
      <c r="JHX1960" s="101"/>
      <c r="JHY1960" s="101"/>
      <c r="JHZ1960" s="101"/>
      <c r="JIA1960" s="101"/>
      <c r="JIB1960" s="101"/>
      <c r="JIC1960" s="101"/>
      <c r="JID1960" s="101"/>
      <c r="JIE1960" s="101"/>
      <c r="JIF1960" s="101"/>
      <c r="JIG1960" s="101"/>
      <c r="JIH1960" s="101"/>
      <c r="JII1960" s="101"/>
      <c r="JIJ1960" s="101"/>
      <c r="JIK1960" s="101"/>
      <c r="JIL1960" s="101"/>
      <c r="JIM1960" s="101"/>
      <c r="JIN1960" s="101"/>
      <c r="JIO1960" s="101"/>
      <c r="JIP1960" s="101"/>
      <c r="JIQ1960" s="101"/>
      <c r="JIR1960" s="101"/>
      <c r="JIS1960" s="101"/>
      <c r="JIT1960" s="101"/>
      <c r="JIU1960" s="101"/>
      <c r="JIV1960" s="101"/>
      <c r="JIW1960" s="101"/>
      <c r="JIX1960" s="101"/>
      <c r="JIY1960" s="101"/>
      <c r="JIZ1960" s="101"/>
      <c r="JJA1960" s="101"/>
      <c r="JJB1960" s="101"/>
      <c r="JJC1960" s="101"/>
      <c r="JJD1960" s="101"/>
      <c r="JJE1960" s="101"/>
      <c r="JJF1960" s="101"/>
      <c r="JJG1960" s="101"/>
      <c r="JJH1960" s="101"/>
      <c r="JJI1960" s="101"/>
      <c r="JJJ1960" s="101"/>
      <c r="JJK1960" s="101"/>
      <c r="JJL1960" s="101"/>
      <c r="JJM1960" s="101"/>
      <c r="JJN1960" s="101"/>
      <c r="JJO1960" s="101"/>
      <c r="JJP1960" s="101"/>
      <c r="JJQ1960" s="101"/>
      <c r="JJR1960" s="101"/>
      <c r="JJS1960" s="101"/>
      <c r="JJT1960" s="101"/>
      <c r="JJU1960" s="101"/>
      <c r="JJV1960" s="101"/>
      <c r="JJW1960" s="101"/>
      <c r="JJX1960" s="101"/>
      <c r="JJY1960" s="101"/>
      <c r="JJZ1960" s="101"/>
      <c r="JKA1960" s="101"/>
      <c r="JKB1960" s="101"/>
      <c r="JKC1960" s="101"/>
      <c r="JKD1960" s="101"/>
      <c r="JKE1960" s="101"/>
      <c r="JKF1960" s="101"/>
      <c r="JKG1960" s="101"/>
      <c r="JKH1960" s="101"/>
      <c r="JKI1960" s="101"/>
      <c r="JKJ1960" s="101"/>
      <c r="JKK1960" s="101"/>
      <c r="JKL1960" s="101"/>
      <c r="JKM1960" s="101"/>
      <c r="JKN1960" s="101"/>
      <c r="JKO1960" s="101"/>
      <c r="JKP1960" s="101"/>
      <c r="JKQ1960" s="101"/>
      <c r="JKR1960" s="101"/>
      <c r="JKS1960" s="101"/>
      <c r="JKT1960" s="101"/>
      <c r="JKU1960" s="101"/>
      <c r="JKV1960" s="101"/>
      <c r="JKW1960" s="101"/>
      <c r="JKX1960" s="101"/>
      <c r="JKY1960" s="101"/>
      <c r="JKZ1960" s="101"/>
      <c r="JLA1960" s="101"/>
      <c r="JLB1960" s="101"/>
      <c r="JLC1960" s="101"/>
      <c r="JLD1960" s="101"/>
      <c r="JLE1960" s="101"/>
      <c r="JLF1960" s="101"/>
      <c r="JLG1960" s="101"/>
      <c r="JLH1960" s="101"/>
      <c r="JLI1960" s="101"/>
      <c r="JLJ1960" s="101"/>
      <c r="JLK1960" s="101"/>
      <c r="JLL1960" s="101"/>
      <c r="JLM1960" s="101"/>
      <c r="JLN1960" s="101"/>
      <c r="JLO1960" s="101"/>
      <c r="JLP1960" s="101"/>
      <c r="JLQ1960" s="101"/>
      <c r="JLR1960" s="101"/>
      <c r="JLS1960" s="101"/>
      <c r="JLT1960" s="101"/>
      <c r="JLU1960" s="101"/>
      <c r="JLV1960" s="101"/>
      <c r="JLW1960" s="101"/>
      <c r="JLX1960" s="101"/>
      <c r="JLY1960" s="101"/>
      <c r="JLZ1960" s="101"/>
      <c r="JMA1960" s="101"/>
      <c r="JMB1960" s="101"/>
      <c r="JMC1960" s="101"/>
      <c r="JMD1960" s="101"/>
      <c r="JME1960" s="101"/>
      <c r="JMF1960" s="101"/>
      <c r="JMG1960" s="101"/>
      <c r="JMH1960" s="101"/>
      <c r="JMI1960" s="101"/>
      <c r="JMJ1960" s="101"/>
      <c r="JMK1960" s="101"/>
      <c r="JML1960" s="101"/>
      <c r="JMM1960" s="101"/>
      <c r="JMN1960" s="101"/>
      <c r="JMO1960" s="101"/>
      <c r="JMP1960" s="101"/>
      <c r="JMQ1960" s="101"/>
      <c r="JMR1960" s="101"/>
      <c r="JMS1960" s="101"/>
      <c r="JMT1960" s="101"/>
      <c r="JMU1960" s="101"/>
      <c r="JMV1960" s="101"/>
      <c r="JMW1960" s="101"/>
      <c r="JMX1960" s="101"/>
      <c r="JMY1960" s="101"/>
      <c r="JMZ1960" s="101"/>
      <c r="JNA1960" s="101"/>
      <c r="JNB1960" s="101"/>
      <c r="JNC1960" s="101"/>
      <c r="JND1960" s="101"/>
      <c r="JNE1960" s="101"/>
      <c r="JNF1960" s="101"/>
      <c r="JNG1960" s="101"/>
      <c r="JNH1960" s="101"/>
      <c r="JNI1960" s="101"/>
      <c r="JNJ1960" s="101"/>
      <c r="JNK1960" s="101"/>
      <c r="JNL1960" s="101"/>
      <c r="JNM1960" s="101"/>
      <c r="JNN1960" s="101"/>
      <c r="JNO1960" s="101"/>
      <c r="JNP1960" s="101"/>
      <c r="JNQ1960" s="101"/>
      <c r="JNR1960" s="101"/>
      <c r="JNS1960" s="101"/>
      <c r="JNT1960" s="101"/>
      <c r="JNU1960" s="101"/>
      <c r="JNV1960" s="101"/>
      <c r="JNW1960" s="101"/>
      <c r="JNX1960" s="101"/>
      <c r="JNY1960" s="101"/>
      <c r="JNZ1960" s="101"/>
      <c r="JOA1960" s="101"/>
      <c r="JOB1960" s="101"/>
      <c r="JOC1960" s="101"/>
      <c r="JOD1960" s="101"/>
      <c r="JOE1960" s="101"/>
      <c r="JOF1960" s="101"/>
      <c r="JOG1960" s="101"/>
      <c r="JOH1960" s="101"/>
      <c r="JOI1960" s="101"/>
      <c r="JOJ1960" s="101"/>
      <c r="JOK1960" s="101"/>
      <c r="JOL1960" s="101"/>
      <c r="JOM1960" s="101"/>
      <c r="JON1960" s="101"/>
      <c r="JOO1960" s="101"/>
      <c r="JOP1960" s="101"/>
      <c r="JOQ1960" s="101"/>
      <c r="JOR1960" s="101"/>
      <c r="JOS1960" s="101"/>
      <c r="JOT1960" s="101"/>
      <c r="JOU1960" s="101"/>
      <c r="JOV1960" s="101"/>
      <c r="JOW1960" s="101"/>
      <c r="JOX1960" s="101"/>
      <c r="JOY1960" s="101"/>
      <c r="JOZ1960" s="101"/>
      <c r="JPA1960" s="101"/>
      <c r="JPB1960" s="101"/>
      <c r="JPC1960" s="101"/>
      <c r="JPD1960" s="101"/>
      <c r="JPE1960" s="101"/>
      <c r="JPF1960" s="101"/>
      <c r="JPG1960" s="101"/>
      <c r="JPH1960" s="101"/>
      <c r="JPI1960" s="101"/>
      <c r="JPJ1960" s="101"/>
      <c r="JPK1960" s="101"/>
      <c r="JPL1960" s="101"/>
      <c r="JPM1960" s="101"/>
      <c r="JPN1960" s="101"/>
      <c r="JPO1960" s="101"/>
      <c r="JPP1960" s="101"/>
      <c r="JPQ1960" s="101"/>
      <c r="JPR1960" s="101"/>
      <c r="JPS1960" s="101"/>
      <c r="JPT1960" s="101"/>
      <c r="JPU1960" s="101"/>
      <c r="JPV1960" s="101"/>
      <c r="JPW1960" s="101"/>
      <c r="JPX1960" s="101"/>
      <c r="JPY1960" s="101"/>
      <c r="JPZ1960" s="101"/>
      <c r="JQA1960" s="101"/>
      <c r="JQB1960" s="101"/>
      <c r="JQC1960" s="101"/>
      <c r="JQD1960" s="101"/>
      <c r="JQE1960" s="101"/>
      <c r="JQF1960" s="101"/>
      <c r="JQG1960" s="101"/>
      <c r="JQH1960" s="101"/>
      <c r="JQI1960" s="101"/>
      <c r="JQJ1960" s="101"/>
      <c r="JQK1960" s="101"/>
      <c r="JQL1960" s="101"/>
      <c r="JQM1960" s="101"/>
      <c r="JQN1960" s="101"/>
      <c r="JQO1960" s="101"/>
      <c r="JQP1960" s="101"/>
      <c r="JQQ1960" s="101"/>
      <c r="JQR1960" s="101"/>
      <c r="JQS1960" s="101"/>
      <c r="JQT1960" s="101"/>
      <c r="JQU1960" s="101"/>
      <c r="JQV1960" s="101"/>
      <c r="JQW1960" s="101"/>
      <c r="JQX1960" s="101"/>
      <c r="JQY1960" s="101"/>
      <c r="JQZ1960" s="101"/>
      <c r="JRA1960" s="101"/>
      <c r="JRB1960" s="101"/>
      <c r="JRC1960" s="101"/>
      <c r="JRD1960" s="101"/>
      <c r="JRE1960" s="101"/>
      <c r="JRF1960" s="101"/>
      <c r="JRG1960" s="101"/>
      <c r="JRH1960" s="101"/>
      <c r="JRI1960" s="101"/>
      <c r="JRJ1960" s="101"/>
      <c r="JRK1960" s="101"/>
      <c r="JRL1960" s="101"/>
      <c r="JRM1960" s="101"/>
      <c r="JRN1960" s="101"/>
      <c r="JRO1960" s="101"/>
      <c r="JRP1960" s="101"/>
      <c r="JRQ1960" s="101"/>
      <c r="JRR1960" s="101"/>
      <c r="JRS1960" s="101"/>
      <c r="JRT1960" s="101"/>
      <c r="JRU1960" s="101"/>
      <c r="JRV1960" s="101"/>
      <c r="JRW1960" s="101"/>
      <c r="JRX1960" s="101"/>
      <c r="JRY1960" s="101"/>
      <c r="JRZ1960" s="101"/>
      <c r="JSA1960" s="101"/>
      <c r="JSB1960" s="101"/>
      <c r="JSC1960" s="101"/>
      <c r="JSD1960" s="101"/>
      <c r="JSE1960" s="101"/>
      <c r="JSF1960" s="101"/>
      <c r="JSG1960" s="101"/>
      <c r="JSH1960" s="101"/>
      <c r="JSI1960" s="101"/>
      <c r="JSJ1960" s="101"/>
      <c r="JSK1960" s="101"/>
      <c r="JSL1960" s="101"/>
      <c r="JSM1960" s="101"/>
      <c r="JSN1960" s="101"/>
      <c r="JSO1960" s="101"/>
      <c r="JSP1960" s="101"/>
      <c r="JSQ1960" s="101"/>
      <c r="JSR1960" s="101"/>
      <c r="JSS1960" s="101"/>
      <c r="JST1960" s="101"/>
      <c r="JSU1960" s="101"/>
      <c r="JSV1960" s="101"/>
      <c r="JSW1960" s="101"/>
      <c r="JSX1960" s="101"/>
      <c r="JSY1960" s="101"/>
      <c r="JSZ1960" s="101"/>
      <c r="JTA1960" s="101"/>
      <c r="JTB1960" s="101"/>
      <c r="JTC1960" s="101"/>
      <c r="JTD1960" s="101"/>
      <c r="JTE1960" s="101"/>
      <c r="JTF1960" s="101"/>
      <c r="JTG1960" s="101"/>
      <c r="JTH1960" s="101"/>
      <c r="JTI1960" s="101"/>
      <c r="JTJ1960" s="101"/>
      <c r="JTK1960" s="101"/>
      <c r="JTL1960" s="101"/>
      <c r="JTM1960" s="101"/>
      <c r="JTN1960" s="101"/>
      <c r="JTO1960" s="101"/>
      <c r="JTP1960" s="101"/>
      <c r="JTQ1960" s="101"/>
      <c r="JTR1960" s="101"/>
      <c r="JTS1960" s="101"/>
      <c r="JTT1960" s="101"/>
      <c r="JTU1960" s="101"/>
      <c r="JTV1960" s="101"/>
      <c r="JTW1960" s="101"/>
      <c r="JTX1960" s="101"/>
      <c r="JTY1960" s="101"/>
      <c r="JTZ1960" s="101"/>
      <c r="JUA1960" s="101"/>
      <c r="JUB1960" s="101"/>
      <c r="JUC1960" s="101"/>
      <c r="JUD1960" s="101"/>
      <c r="JUE1960" s="101"/>
      <c r="JUF1960" s="101"/>
      <c r="JUG1960" s="101"/>
      <c r="JUH1960" s="101"/>
      <c r="JUI1960" s="101"/>
      <c r="JUJ1960" s="101"/>
      <c r="JUK1960" s="101"/>
      <c r="JUL1960" s="101"/>
      <c r="JUM1960" s="101"/>
      <c r="JUN1960" s="101"/>
      <c r="JUO1960" s="101"/>
      <c r="JUP1960" s="101"/>
      <c r="JUQ1960" s="101"/>
      <c r="JUR1960" s="101"/>
      <c r="JUS1960" s="101"/>
      <c r="JUT1960" s="101"/>
      <c r="JUU1960" s="101"/>
      <c r="JUV1960" s="101"/>
      <c r="JUW1960" s="101"/>
      <c r="JUX1960" s="101"/>
      <c r="JUY1960" s="101"/>
      <c r="JUZ1960" s="101"/>
      <c r="JVA1960" s="101"/>
      <c r="JVB1960" s="101"/>
      <c r="JVC1960" s="101"/>
      <c r="JVD1960" s="101"/>
      <c r="JVE1960" s="101"/>
      <c r="JVF1960" s="101"/>
      <c r="JVG1960" s="101"/>
      <c r="JVH1960" s="101"/>
      <c r="JVI1960" s="101"/>
      <c r="JVJ1960" s="101"/>
      <c r="JVK1960" s="101"/>
      <c r="JVL1960" s="101"/>
      <c r="JVM1960" s="101"/>
      <c r="JVN1960" s="101"/>
      <c r="JVO1960" s="101"/>
      <c r="JVP1960" s="101"/>
      <c r="JVQ1960" s="101"/>
      <c r="JVR1960" s="101"/>
      <c r="JVS1960" s="101"/>
      <c r="JVT1960" s="101"/>
      <c r="JVU1960" s="101"/>
      <c r="JVV1960" s="101"/>
      <c r="JVW1960" s="101"/>
      <c r="JVX1960" s="101"/>
      <c r="JVY1960" s="101"/>
      <c r="JVZ1960" s="101"/>
      <c r="JWA1960" s="101"/>
      <c r="JWB1960" s="101"/>
      <c r="JWC1960" s="101"/>
      <c r="JWD1960" s="101"/>
      <c r="JWE1960" s="101"/>
      <c r="JWF1960" s="101"/>
      <c r="JWG1960" s="101"/>
      <c r="JWH1960" s="101"/>
      <c r="JWI1960" s="101"/>
      <c r="JWJ1960" s="101"/>
      <c r="JWK1960" s="101"/>
      <c r="JWL1960" s="101"/>
      <c r="JWM1960" s="101"/>
      <c r="JWN1960" s="101"/>
      <c r="JWO1960" s="101"/>
      <c r="JWP1960" s="101"/>
      <c r="JWQ1960" s="101"/>
      <c r="JWR1960" s="101"/>
      <c r="JWS1960" s="101"/>
      <c r="JWT1960" s="101"/>
      <c r="JWU1960" s="101"/>
      <c r="JWV1960" s="101"/>
      <c r="JWW1960" s="101"/>
      <c r="JWX1960" s="101"/>
      <c r="JWY1960" s="101"/>
      <c r="JWZ1960" s="101"/>
      <c r="JXA1960" s="101"/>
      <c r="JXB1960" s="101"/>
      <c r="JXC1960" s="101"/>
      <c r="JXD1960" s="101"/>
      <c r="JXE1960" s="101"/>
      <c r="JXF1960" s="101"/>
      <c r="JXG1960" s="101"/>
      <c r="JXH1960" s="101"/>
      <c r="JXI1960" s="101"/>
      <c r="JXJ1960" s="101"/>
      <c r="JXK1960" s="101"/>
      <c r="JXL1960" s="101"/>
      <c r="JXM1960" s="101"/>
      <c r="JXN1960" s="101"/>
      <c r="JXO1960" s="101"/>
      <c r="JXP1960" s="101"/>
      <c r="JXQ1960" s="101"/>
      <c r="JXR1960" s="101"/>
      <c r="JXS1960" s="101"/>
      <c r="JXT1960" s="101"/>
      <c r="JXU1960" s="101"/>
      <c r="JXV1960" s="101"/>
      <c r="JXW1960" s="101"/>
      <c r="JXX1960" s="101"/>
      <c r="JXY1960" s="101"/>
      <c r="JXZ1960" s="101"/>
      <c r="JYA1960" s="101"/>
      <c r="JYB1960" s="101"/>
      <c r="JYC1960" s="101"/>
      <c r="JYD1960" s="101"/>
      <c r="JYE1960" s="101"/>
      <c r="JYF1960" s="101"/>
      <c r="JYG1960" s="101"/>
      <c r="JYH1960" s="101"/>
      <c r="JYI1960" s="101"/>
      <c r="JYJ1960" s="101"/>
      <c r="JYK1960" s="101"/>
      <c r="JYL1960" s="101"/>
      <c r="JYM1960" s="101"/>
      <c r="JYN1960" s="101"/>
      <c r="JYO1960" s="101"/>
      <c r="JYP1960" s="101"/>
      <c r="JYQ1960" s="101"/>
      <c r="JYR1960" s="101"/>
      <c r="JYS1960" s="101"/>
      <c r="JYT1960" s="101"/>
      <c r="JYU1960" s="101"/>
      <c r="JYV1960" s="101"/>
      <c r="JYW1960" s="101"/>
      <c r="JYX1960" s="101"/>
      <c r="JYY1960" s="101"/>
      <c r="JYZ1960" s="101"/>
      <c r="JZA1960" s="101"/>
      <c r="JZB1960" s="101"/>
      <c r="JZC1960" s="101"/>
      <c r="JZD1960" s="101"/>
      <c r="JZE1960" s="101"/>
      <c r="JZF1960" s="101"/>
      <c r="JZG1960" s="101"/>
      <c r="JZH1960" s="101"/>
      <c r="JZI1960" s="101"/>
      <c r="JZJ1960" s="101"/>
      <c r="JZK1960" s="101"/>
      <c r="JZL1960" s="101"/>
      <c r="JZM1960" s="101"/>
      <c r="JZN1960" s="101"/>
      <c r="JZO1960" s="101"/>
      <c r="JZP1960" s="101"/>
      <c r="JZQ1960" s="101"/>
      <c r="JZR1960" s="101"/>
      <c r="JZS1960" s="101"/>
      <c r="JZT1960" s="101"/>
      <c r="JZU1960" s="101"/>
      <c r="JZV1960" s="101"/>
      <c r="JZW1960" s="101"/>
      <c r="JZX1960" s="101"/>
      <c r="JZY1960" s="101"/>
      <c r="JZZ1960" s="101"/>
      <c r="KAA1960" s="101"/>
      <c r="KAB1960" s="101"/>
      <c r="KAC1960" s="101"/>
      <c r="KAD1960" s="101"/>
      <c r="KAE1960" s="101"/>
      <c r="KAF1960" s="101"/>
      <c r="KAG1960" s="101"/>
      <c r="KAH1960" s="101"/>
      <c r="KAI1960" s="101"/>
      <c r="KAJ1960" s="101"/>
      <c r="KAK1960" s="101"/>
      <c r="KAL1960" s="101"/>
      <c r="KAM1960" s="101"/>
      <c r="KAN1960" s="101"/>
      <c r="KAO1960" s="101"/>
      <c r="KAP1960" s="101"/>
      <c r="KAQ1960" s="101"/>
      <c r="KAR1960" s="101"/>
      <c r="KAS1960" s="101"/>
      <c r="KAT1960" s="101"/>
      <c r="KAU1960" s="101"/>
      <c r="KAV1960" s="101"/>
      <c r="KAW1960" s="101"/>
      <c r="KAX1960" s="101"/>
      <c r="KAY1960" s="101"/>
      <c r="KAZ1960" s="101"/>
      <c r="KBA1960" s="101"/>
      <c r="KBB1960" s="101"/>
      <c r="KBC1960" s="101"/>
      <c r="KBD1960" s="101"/>
      <c r="KBE1960" s="101"/>
      <c r="KBF1960" s="101"/>
      <c r="KBG1960" s="101"/>
      <c r="KBH1960" s="101"/>
      <c r="KBI1960" s="101"/>
      <c r="KBJ1960" s="101"/>
      <c r="KBK1960" s="101"/>
      <c r="KBL1960" s="101"/>
      <c r="KBM1960" s="101"/>
      <c r="KBN1960" s="101"/>
      <c r="KBO1960" s="101"/>
      <c r="KBP1960" s="101"/>
      <c r="KBQ1960" s="101"/>
      <c r="KBR1960" s="101"/>
      <c r="KBS1960" s="101"/>
      <c r="KBT1960" s="101"/>
      <c r="KBU1960" s="101"/>
      <c r="KBV1960" s="101"/>
      <c r="KBW1960" s="101"/>
      <c r="KBX1960" s="101"/>
      <c r="KBY1960" s="101"/>
      <c r="KBZ1960" s="101"/>
      <c r="KCA1960" s="101"/>
      <c r="KCB1960" s="101"/>
      <c r="KCC1960" s="101"/>
      <c r="KCD1960" s="101"/>
      <c r="KCE1960" s="101"/>
      <c r="KCF1960" s="101"/>
      <c r="KCG1960" s="101"/>
      <c r="KCH1960" s="101"/>
      <c r="KCI1960" s="101"/>
      <c r="KCJ1960" s="101"/>
      <c r="KCK1960" s="101"/>
      <c r="KCL1960" s="101"/>
      <c r="KCM1960" s="101"/>
      <c r="KCN1960" s="101"/>
      <c r="KCO1960" s="101"/>
      <c r="KCP1960" s="101"/>
      <c r="KCQ1960" s="101"/>
      <c r="KCR1960" s="101"/>
      <c r="KCS1960" s="101"/>
      <c r="KCT1960" s="101"/>
      <c r="KCU1960" s="101"/>
      <c r="KCV1960" s="101"/>
      <c r="KCW1960" s="101"/>
      <c r="KCX1960" s="101"/>
      <c r="KCY1960" s="101"/>
      <c r="KCZ1960" s="101"/>
      <c r="KDA1960" s="101"/>
      <c r="KDB1960" s="101"/>
      <c r="KDC1960" s="101"/>
      <c r="KDD1960" s="101"/>
      <c r="KDE1960" s="101"/>
      <c r="KDF1960" s="101"/>
      <c r="KDG1960" s="101"/>
      <c r="KDH1960" s="101"/>
      <c r="KDI1960" s="101"/>
      <c r="KDJ1960" s="101"/>
      <c r="KDK1960" s="101"/>
      <c r="KDL1960" s="101"/>
      <c r="KDM1960" s="101"/>
      <c r="KDN1960" s="101"/>
      <c r="KDO1960" s="101"/>
      <c r="KDP1960" s="101"/>
      <c r="KDQ1960" s="101"/>
      <c r="KDR1960" s="101"/>
      <c r="KDS1960" s="101"/>
      <c r="KDT1960" s="101"/>
      <c r="KDU1960" s="101"/>
      <c r="KDV1960" s="101"/>
      <c r="KDW1960" s="101"/>
      <c r="KDX1960" s="101"/>
      <c r="KDY1960" s="101"/>
      <c r="KDZ1960" s="101"/>
      <c r="KEA1960" s="101"/>
      <c r="KEB1960" s="101"/>
      <c r="KEC1960" s="101"/>
      <c r="KED1960" s="101"/>
      <c r="KEE1960" s="101"/>
      <c r="KEF1960" s="101"/>
      <c r="KEG1960" s="101"/>
      <c r="KEH1960" s="101"/>
      <c r="KEI1960" s="101"/>
      <c r="KEJ1960" s="101"/>
      <c r="KEK1960" s="101"/>
      <c r="KEL1960" s="101"/>
      <c r="KEM1960" s="101"/>
      <c r="KEN1960" s="101"/>
      <c r="KEO1960" s="101"/>
      <c r="KEP1960" s="101"/>
      <c r="KEQ1960" s="101"/>
      <c r="KER1960" s="101"/>
      <c r="KES1960" s="101"/>
      <c r="KET1960" s="101"/>
      <c r="KEU1960" s="101"/>
      <c r="KEV1960" s="101"/>
      <c r="KEW1960" s="101"/>
      <c r="KEX1960" s="101"/>
      <c r="KEY1960" s="101"/>
      <c r="KEZ1960" s="101"/>
      <c r="KFA1960" s="101"/>
      <c r="KFB1960" s="101"/>
      <c r="KFC1960" s="101"/>
      <c r="KFD1960" s="101"/>
      <c r="KFE1960" s="101"/>
      <c r="KFF1960" s="101"/>
      <c r="KFG1960" s="101"/>
      <c r="KFH1960" s="101"/>
      <c r="KFI1960" s="101"/>
      <c r="KFJ1960" s="101"/>
      <c r="KFK1960" s="101"/>
      <c r="KFL1960" s="101"/>
      <c r="KFM1960" s="101"/>
      <c r="KFN1960" s="101"/>
      <c r="KFO1960" s="101"/>
      <c r="KFP1960" s="101"/>
      <c r="KFQ1960" s="101"/>
      <c r="KFR1960" s="101"/>
      <c r="KFS1960" s="101"/>
      <c r="KFT1960" s="101"/>
      <c r="KFU1960" s="101"/>
      <c r="KFV1960" s="101"/>
      <c r="KFW1960" s="101"/>
      <c r="KFX1960" s="101"/>
      <c r="KFY1960" s="101"/>
      <c r="KFZ1960" s="101"/>
      <c r="KGA1960" s="101"/>
      <c r="KGB1960" s="101"/>
      <c r="KGC1960" s="101"/>
      <c r="KGD1960" s="101"/>
      <c r="KGE1960" s="101"/>
      <c r="KGF1960" s="101"/>
      <c r="KGG1960" s="101"/>
      <c r="KGH1960" s="101"/>
      <c r="KGI1960" s="101"/>
      <c r="KGJ1960" s="101"/>
      <c r="KGK1960" s="101"/>
      <c r="KGL1960" s="101"/>
      <c r="KGM1960" s="101"/>
      <c r="KGN1960" s="101"/>
      <c r="KGO1960" s="101"/>
      <c r="KGP1960" s="101"/>
      <c r="KGQ1960" s="101"/>
      <c r="KGR1960" s="101"/>
      <c r="KGS1960" s="101"/>
      <c r="KGT1960" s="101"/>
      <c r="KGU1960" s="101"/>
      <c r="KGV1960" s="101"/>
      <c r="KGW1960" s="101"/>
      <c r="KGX1960" s="101"/>
      <c r="KGY1960" s="101"/>
      <c r="KGZ1960" s="101"/>
      <c r="KHA1960" s="101"/>
      <c r="KHB1960" s="101"/>
      <c r="KHC1960" s="101"/>
      <c r="KHD1960" s="101"/>
      <c r="KHE1960" s="101"/>
      <c r="KHF1960" s="101"/>
      <c r="KHG1960" s="101"/>
      <c r="KHH1960" s="101"/>
      <c r="KHI1960" s="101"/>
      <c r="KHJ1960" s="101"/>
      <c r="KHK1960" s="101"/>
      <c r="KHL1960" s="101"/>
      <c r="KHM1960" s="101"/>
      <c r="KHN1960" s="101"/>
      <c r="KHO1960" s="101"/>
      <c r="KHP1960" s="101"/>
      <c r="KHQ1960" s="101"/>
      <c r="KHR1960" s="101"/>
      <c r="KHS1960" s="101"/>
      <c r="KHT1960" s="101"/>
      <c r="KHU1960" s="101"/>
      <c r="KHV1960" s="101"/>
      <c r="KHW1960" s="101"/>
      <c r="KHX1960" s="101"/>
      <c r="KHY1960" s="101"/>
      <c r="KHZ1960" s="101"/>
      <c r="KIA1960" s="101"/>
      <c r="KIB1960" s="101"/>
      <c r="KIC1960" s="101"/>
      <c r="KID1960" s="101"/>
      <c r="KIE1960" s="101"/>
      <c r="KIF1960" s="101"/>
      <c r="KIG1960" s="101"/>
      <c r="KIH1960" s="101"/>
      <c r="KII1960" s="101"/>
      <c r="KIJ1960" s="101"/>
      <c r="KIK1960" s="101"/>
      <c r="KIL1960" s="101"/>
      <c r="KIM1960" s="101"/>
      <c r="KIN1960" s="101"/>
      <c r="KIO1960" s="101"/>
      <c r="KIP1960" s="101"/>
      <c r="KIQ1960" s="101"/>
      <c r="KIR1960" s="101"/>
      <c r="KIS1960" s="101"/>
      <c r="KIT1960" s="101"/>
      <c r="KIU1960" s="101"/>
      <c r="KIV1960" s="101"/>
      <c r="KIW1960" s="101"/>
      <c r="KIX1960" s="101"/>
      <c r="KIY1960" s="101"/>
      <c r="KIZ1960" s="101"/>
      <c r="KJA1960" s="101"/>
      <c r="KJB1960" s="101"/>
      <c r="KJC1960" s="101"/>
      <c r="KJD1960" s="101"/>
      <c r="KJE1960" s="101"/>
      <c r="KJF1960" s="101"/>
      <c r="KJG1960" s="101"/>
      <c r="KJH1960" s="101"/>
      <c r="KJI1960" s="101"/>
      <c r="KJJ1960" s="101"/>
      <c r="KJK1960" s="101"/>
      <c r="KJL1960" s="101"/>
      <c r="KJM1960" s="101"/>
      <c r="KJN1960" s="101"/>
      <c r="KJO1960" s="101"/>
      <c r="KJP1960" s="101"/>
      <c r="KJQ1960" s="101"/>
      <c r="KJR1960" s="101"/>
      <c r="KJS1960" s="101"/>
      <c r="KJT1960" s="101"/>
      <c r="KJU1960" s="101"/>
      <c r="KJV1960" s="101"/>
      <c r="KJW1960" s="101"/>
      <c r="KJX1960" s="101"/>
      <c r="KJY1960" s="101"/>
      <c r="KJZ1960" s="101"/>
      <c r="KKA1960" s="101"/>
      <c r="KKB1960" s="101"/>
      <c r="KKC1960" s="101"/>
      <c r="KKD1960" s="101"/>
      <c r="KKE1960" s="101"/>
      <c r="KKF1960" s="101"/>
      <c r="KKG1960" s="101"/>
      <c r="KKH1960" s="101"/>
      <c r="KKI1960" s="101"/>
      <c r="KKJ1960" s="101"/>
      <c r="KKK1960" s="101"/>
      <c r="KKL1960" s="101"/>
      <c r="KKM1960" s="101"/>
      <c r="KKN1960" s="101"/>
      <c r="KKO1960" s="101"/>
      <c r="KKP1960" s="101"/>
      <c r="KKQ1960" s="101"/>
      <c r="KKR1960" s="101"/>
      <c r="KKS1960" s="101"/>
      <c r="KKT1960" s="101"/>
      <c r="KKU1960" s="101"/>
      <c r="KKV1960" s="101"/>
      <c r="KKW1960" s="101"/>
      <c r="KKX1960" s="101"/>
      <c r="KKY1960" s="101"/>
      <c r="KKZ1960" s="101"/>
      <c r="KLA1960" s="101"/>
      <c r="KLB1960" s="101"/>
      <c r="KLC1960" s="101"/>
      <c r="KLD1960" s="101"/>
      <c r="KLE1960" s="101"/>
      <c r="KLF1960" s="101"/>
      <c r="KLG1960" s="101"/>
      <c r="KLH1960" s="101"/>
      <c r="KLI1960" s="101"/>
      <c r="KLJ1960" s="101"/>
      <c r="KLK1960" s="101"/>
      <c r="KLL1960" s="101"/>
      <c r="KLM1960" s="101"/>
      <c r="KLN1960" s="101"/>
      <c r="KLO1960" s="101"/>
      <c r="KLP1960" s="101"/>
      <c r="KLQ1960" s="101"/>
      <c r="KLR1960" s="101"/>
      <c r="KLS1960" s="101"/>
      <c r="KLT1960" s="101"/>
      <c r="KLU1960" s="101"/>
      <c r="KLV1960" s="101"/>
      <c r="KLW1960" s="101"/>
      <c r="KLX1960" s="101"/>
      <c r="KLY1960" s="101"/>
      <c r="KLZ1960" s="101"/>
      <c r="KMA1960" s="101"/>
      <c r="KMB1960" s="101"/>
      <c r="KMC1960" s="101"/>
      <c r="KMD1960" s="101"/>
      <c r="KME1960" s="101"/>
      <c r="KMF1960" s="101"/>
      <c r="KMG1960" s="101"/>
      <c r="KMH1960" s="101"/>
      <c r="KMI1960" s="101"/>
      <c r="KMJ1960" s="101"/>
      <c r="KMK1960" s="101"/>
      <c r="KML1960" s="101"/>
      <c r="KMM1960" s="101"/>
      <c r="KMN1960" s="101"/>
      <c r="KMO1960" s="101"/>
      <c r="KMP1960" s="101"/>
      <c r="KMQ1960" s="101"/>
      <c r="KMR1960" s="101"/>
      <c r="KMS1960" s="101"/>
      <c r="KMT1960" s="101"/>
      <c r="KMU1960" s="101"/>
      <c r="KMV1960" s="101"/>
      <c r="KMW1960" s="101"/>
      <c r="KMX1960" s="101"/>
      <c r="KMY1960" s="101"/>
      <c r="KMZ1960" s="101"/>
      <c r="KNA1960" s="101"/>
      <c r="KNB1960" s="101"/>
      <c r="KNC1960" s="101"/>
      <c r="KND1960" s="101"/>
      <c r="KNE1960" s="101"/>
      <c r="KNF1960" s="101"/>
      <c r="KNG1960" s="101"/>
      <c r="KNH1960" s="101"/>
      <c r="KNI1960" s="101"/>
      <c r="KNJ1960" s="101"/>
      <c r="KNK1960" s="101"/>
      <c r="KNL1960" s="101"/>
      <c r="KNM1960" s="101"/>
      <c r="KNN1960" s="101"/>
      <c r="KNO1960" s="101"/>
      <c r="KNP1960" s="101"/>
      <c r="KNQ1960" s="101"/>
      <c r="KNR1960" s="101"/>
      <c r="KNS1960" s="101"/>
      <c r="KNT1960" s="101"/>
      <c r="KNU1960" s="101"/>
      <c r="KNV1960" s="101"/>
      <c r="KNW1960" s="101"/>
      <c r="KNX1960" s="101"/>
      <c r="KNY1960" s="101"/>
      <c r="KNZ1960" s="101"/>
      <c r="KOA1960" s="101"/>
      <c r="KOB1960" s="101"/>
      <c r="KOC1960" s="101"/>
      <c r="KOD1960" s="101"/>
      <c r="KOE1960" s="101"/>
      <c r="KOF1960" s="101"/>
      <c r="KOG1960" s="101"/>
      <c r="KOH1960" s="101"/>
      <c r="KOI1960" s="101"/>
      <c r="KOJ1960" s="101"/>
      <c r="KOK1960" s="101"/>
      <c r="KOL1960" s="101"/>
      <c r="KOM1960" s="101"/>
      <c r="KON1960" s="101"/>
      <c r="KOO1960" s="101"/>
      <c r="KOP1960" s="101"/>
      <c r="KOQ1960" s="101"/>
      <c r="KOR1960" s="101"/>
      <c r="KOS1960" s="101"/>
      <c r="KOT1960" s="101"/>
      <c r="KOU1960" s="101"/>
      <c r="KOV1960" s="101"/>
      <c r="KOW1960" s="101"/>
      <c r="KOX1960" s="101"/>
      <c r="KOY1960" s="101"/>
      <c r="KOZ1960" s="101"/>
      <c r="KPA1960" s="101"/>
      <c r="KPB1960" s="101"/>
      <c r="KPC1960" s="101"/>
      <c r="KPD1960" s="101"/>
      <c r="KPE1960" s="101"/>
      <c r="KPF1960" s="101"/>
      <c r="KPG1960" s="101"/>
      <c r="KPH1960" s="101"/>
      <c r="KPI1960" s="101"/>
      <c r="KPJ1960" s="101"/>
      <c r="KPK1960" s="101"/>
      <c r="KPL1960" s="101"/>
      <c r="KPM1960" s="101"/>
      <c r="KPN1960" s="101"/>
      <c r="KPO1960" s="101"/>
      <c r="KPP1960" s="101"/>
      <c r="KPQ1960" s="101"/>
      <c r="KPR1960" s="101"/>
      <c r="KPS1960" s="101"/>
      <c r="KPT1960" s="101"/>
      <c r="KPU1960" s="101"/>
      <c r="KPV1960" s="101"/>
      <c r="KPW1960" s="101"/>
      <c r="KPX1960" s="101"/>
      <c r="KPY1960" s="101"/>
      <c r="KPZ1960" s="101"/>
      <c r="KQA1960" s="101"/>
      <c r="KQB1960" s="101"/>
      <c r="KQC1960" s="101"/>
      <c r="KQD1960" s="101"/>
      <c r="KQE1960" s="101"/>
      <c r="KQF1960" s="101"/>
      <c r="KQG1960" s="101"/>
      <c r="KQH1960" s="101"/>
      <c r="KQI1960" s="101"/>
      <c r="KQJ1960" s="101"/>
      <c r="KQK1960" s="101"/>
      <c r="KQL1960" s="101"/>
      <c r="KQM1960" s="101"/>
      <c r="KQN1960" s="101"/>
      <c r="KQO1960" s="101"/>
      <c r="KQP1960" s="101"/>
      <c r="KQQ1960" s="101"/>
      <c r="KQR1960" s="101"/>
      <c r="KQS1960" s="101"/>
      <c r="KQT1960" s="101"/>
      <c r="KQU1960" s="101"/>
      <c r="KQV1960" s="101"/>
      <c r="KQW1960" s="101"/>
      <c r="KQX1960" s="101"/>
      <c r="KQY1960" s="101"/>
      <c r="KQZ1960" s="101"/>
      <c r="KRA1960" s="101"/>
      <c r="KRB1960" s="101"/>
      <c r="KRC1960" s="101"/>
      <c r="KRD1960" s="101"/>
      <c r="KRE1960" s="101"/>
      <c r="KRF1960" s="101"/>
      <c r="KRG1960" s="101"/>
      <c r="KRH1960" s="101"/>
      <c r="KRI1960" s="101"/>
      <c r="KRJ1960" s="101"/>
      <c r="KRK1960" s="101"/>
      <c r="KRL1960" s="101"/>
      <c r="KRM1960" s="101"/>
      <c r="KRN1960" s="101"/>
      <c r="KRO1960" s="101"/>
      <c r="KRP1960" s="101"/>
      <c r="KRQ1960" s="101"/>
      <c r="KRR1960" s="101"/>
      <c r="KRS1960" s="101"/>
      <c r="KRT1960" s="101"/>
      <c r="KRU1960" s="101"/>
      <c r="KRV1960" s="101"/>
      <c r="KRW1960" s="101"/>
      <c r="KRX1960" s="101"/>
      <c r="KRY1960" s="101"/>
      <c r="KRZ1960" s="101"/>
      <c r="KSA1960" s="101"/>
      <c r="KSB1960" s="101"/>
      <c r="KSC1960" s="101"/>
      <c r="KSD1960" s="101"/>
      <c r="KSE1960" s="101"/>
      <c r="KSF1960" s="101"/>
      <c r="KSG1960" s="101"/>
      <c r="KSH1960" s="101"/>
      <c r="KSI1960" s="101"/>
      <c r="KSJ1960" s="101"/>
      <c r="KSK1960" s="101"/>
      <c r="KSL1960" s="101"/>
      <c r="KSM1960" s="101"/>
      <c r="KSN1960" s="101"/>
      <c r="KSO1960" s="101"/>
      <c r="KSP1960" s="101"/>
      <c r="KSQ1960" s="101"/>
      <c r="KSR1960" s="101"/>
      <c r="KSS1960" s="101"/>
      <c r="KST1960" s="101"/>
      <c r="KSU1960" s="101"/>
      <c r="KSV1960" s="101"/>
      <c r="KSW1960" s="101"/>
      <c r="KSX1960" s="101"/>
      <c r="KSY1960" s="101"/>
      <c r="KSZ1960" s="101"/>
      <c r="KTA1960" s="101"/>
      <c r="KTB1960" s="101"/>
      <c r="KTC1960" s="101"/>
      <c r="KTD1960" s="101"/>
      <c r="KTE1960" s="101"/>
      <c r="KTF1960" s="101"/>
      <c r="KTG1960" s="101"/>
      <c r="KTH1960" s="101"/>
      <c r="KTI1960" s="101"/>
      <c r="KTJ1960" s="101"/>
      <c r="KTK1960" s="101"/>
      <c r="KTL1960" s="101"/>
      <c r="KTM1960" s="101"/>
      <c r="KTN1960" s="101"/>
      <c r="KTO1960" s="101"/>
      <c r="KTP1960" s="101"/>
      <c r="KTQ1960" s="101"/>
      <c r="KTR1960" s="101"/>
      <c r="KTS1960" s="101"/>
      <c r="KTT1960" s="101"/>
      <c r="KTU1960" s="101"/>
      <c r="KTV1960" s="101"/>
      <c r="KTW1960" s="101"/>
      <c r="KTX1960" s="101"/>
      <c r="KTY1960" s="101"/>
      <c r="KTZ1960" s="101"/>
      <c r="KUA1960" s="101"/>
      <c r="KUB1960" s="101"/>
      <c r="KUC1960" s="101"/>
      <c r="KUD1960" s="101"/>
      <c r="KUE1960" s="101"/>
      <c r="KUF1960" s="101"/>
      <c r="KUG1960" s="101"/>
      <c r="KUH1960" s="101"/>
      <c r="KUI1960" s="101"/>
      <c r="KUJ1960" s="101"/>
      <c r="KUK1960" s="101"/>
      <c r="KUL1960" s="101"/>
      <c r="KUM1960" s="101"/>
      <c r="KUN1960" s="101"/>
      <c r="KUO1960" s="101"/>
      <c r="KUP1960" s="101"/>
      <c r="KUQ1960" s="101"/>
      <c r="KUR1960" s="101"/>
      <c r="KUS1960" s="101"/>
      <c r="KUT1960" s="101"/>
      <c r="KUU1960" s="101"/>
      <c r="KUV1960" s="101"/>
      <c r="KUW1960" s="101"/>
      <c r="KUX1960" s="101"/>
      <c r="KUY1960" s="101"/>
      <c r="KUZ1960" s="101"/>
      <c r="KVA1960" s="101"/>
      <c r="KVB1960" s="101"/>
      <c r="KVC1960" s="101"/>
      <c r="KVD1960" s="101"/>
      <c r="KVE1960" s="101"/>
      <c r="KVF1960" s="101"/>
      <c r="KVG1960" s="101"/>
      <c r="KVH1960" s="101"/>
      <c r="KVI1960" s="101"/>
      <c r="KVJ1960" s="101"/>
      <c r="KVK1960" s="101"/>
      <c r="KVL1960" s="101"/>
      <c r="KVM1960" s="101"/>
      <c r="KVN1960" s="101"/>
      <c r="KVO1960" s="101"/>
      <c r="KVP1960" s="101"/>
      <c r="KVQ1960" s="101"/>
      <c r="KVR1960" s="101"/>
      <c r="KVS1960" s="101"/>
      <c r="KVT1960" s="101"/>
      <c r="KVU1960" s="101"/>
      <c r="KVV1960" s="101"/>
      <c r="KVW1960" s="101"/>
      <c r="KVX1960" s="101"/>
      <c r="KVY1960" s="101"/>
      <c r="KVZ1960" s="101"/>
      <c r="KWA1960" s="101"/>
      <c r="KWB1960" s="101"/>
      <c r="KWC1960" s="101"/>
      <c r="KWD1960" s="101"/>
      <c r="KWE1960" s="101"/>
      <c r="KWF1960" s="101"/>
      <c r="KWG1960" s="101"/>
      <c r="KWH1960" s="101"/>
      <c r="KWI1960" s="101"/>
      <c r="KWJ1960" s="101"/>
      <c r="KWK1960" s="101"/>
      <c r="KWL1960" s="101"/>
      <c r="KWM1960" s="101"/>
      <c r="KWN1960" s="101"/>
      <c r="KWO1960" s="101"/>
      <c r="KWP1960" s="101"/>
      <c r="KWQ1960" s="101"/>
      <c r="KWR1960" s="101"/>
      <c r="KWS1960" s="101"/>
      <c r="KWT1960" s="101"/>
      <c r="KWU1960" s="101"/>
      <c r="KWV1960" s="101"/>
      <c r="KWW1960" s="101"/>
      <c r="KWX1960" s="101"/>
      <c r="KWY1960" s="101"/>
      <c r="KWZ1960" s="101"/>
      <c r="KXA1960" s="101"/>
      <c r="KXB1960" s="101"/>
      <c r="KXC1960" s="101"/>
      <c r="KXD1960" s="101"/>
      <c r="KXE1960" s="101"/>
      <c r="KXF1960" s="101"/>
      <c r="KXG1960" s="101"/>
      <c r="KXH1960" s="101"/>
      <c r="KXI1960" s="101"/>
      <c r="KXJ1960" s="101"/>
      <c r="KXK1960" s="101"/>
      <c r="KXL1960" s="101"/>
      <c r="KXM1960" s="101"/>
      <c r="KXN1960" s="101"/>
      <c r="KXO1960" s="101"/>
      <c r="KXP1960" s="101"/>
      <c r="KXQ1960" s="101"/>
      <c r="KXR1960" s="101"/>
      <c r="KXS1960" s="101"/>
      <c r="KXT1960" s="101"/>
      <c r="KXU1960" s="101"/>
      <c r="KXV1960" s="101"/>
      <c r="KXW1960" s="101"/>
      <c r="KXX1960" s="101"/>
      <c r="KXY1960" s="101"/>
      <c r="KXZ1960" s="101"/>
      <c r="KYA1960" s="101"/>
      <c r="KYB1960" s="101"/>
      <c r="KYC1960" s="101"/>
      <c r="KYD1960" s="101"/>
      <c r="KYE1960" s="101"/>
      <c r="KYF1960" s="101"/>
      <c r="KYG1960" s="101"/>
      <c r="KYH1960" s="101"/>
      <c r="KYI1960" s="101"/>
      <c r="KYJ1960" s="101"/>
      <c r="KYK1960" s="101"/>
      <c r="KYL1960" s="101"/>
      <c r="KYM1960" s="101"/>
      <c r="KYN1960" s="101"/>
      <c r="KYO1960" s="101"/>
      <c r="KYP1960" s="101"/>
      <c r="KYQ1960" s="101"/>
      <c r="KYR1960" s="101"/>
      <c r="KYS1960" s="101"/>
      <c r="KYT1960" s="101"/>
      <c r="KYU1960" s="101"/>
      <c r="KYV1960" s="101"/>
      <c r="KYW1960" s="101"/>
      <c r="KYX1960" s="101"/>
      <c r="KYY1960" s="101"/>
      <c r="KYZ1960" s="101"/>
      <c r="KZA1960" s="101"/>
      <c r="KZB1960" s="101"/>
      <c r="KZC1960" s="101"/>
      <c r="KZD1960" s="101"/>
      <c r="KZE1960" s="101"/>
      <c r="KZF1960" s="101"/>
      <c r="KZG1960" s="101"/>
      <c r="KZH1960" s="101"/>
      <c r="KZI1960" s="101"/>
      <c r="KZJ1960" s="101"/>
      <c r="KZK1960" s="101"/>
      <c r="KZL1960" s="101"/>
      <c r="KZM1960" s="101"/>
      <c r="KZN1960" s="101"/>
      <c r="KZO1960" s="101"/>
      <c r="KZP1960" s="101"/>
      <c r="KZQ1960" s="101"/>
      <c r="KZR1960" s="101"/>
      <c r="KZS1960" s="101"/>
      <c r="KZT1960" s="101"/>
      <c r="KZU1960" s="101"/>
      <c r="KZV1960" s="101"/>
      <c r="KZW1960" s="101"/>
      <c r="KZX1960" s="101"/>
      <c r="KZY1960" s="101"/>
      <c r="KZZ1960" s="101"/>
      <c r="LAA1960" s="101"/>
      <c r="LAB1960" s="101"/>
      <c r="LAC1960" s="101"/>
      <c r="LAD1960" s="101"/>
      <c r="LAE1960" s="101"/>
      <c r="LAF1960" s="101"/>
      <c r="LAG1960" s="101"/>
      <c r="LAH1960" s="101"/>
      <c r="LAI1960" s="101"/>
      <c r="LAJ1960" s="101"/>
      <c r="LAK1960" s="101"/>
      <c r="LAL1960" s="101"/>
      <c r="LAM1960" s="101"/>
      <c r="LAN1960" s="101"/>
      <c r="LAO1960" s="101"/>
      <c r="LAP1960" s="101"/>
      <c r="LAQ1960" s="101"/>
      <c r="LAR1960" s="101"/>
      <c r="LAS1960" s="101"/>
      <c r="LAT1960" s="101"/>
      <c r="LAU1960" s="101"/>
      <c r="LAV1960" s="101"/>
      <c r="LAW1960" s="101"/>
      <c r="LAX1960" s="101"/>
      <c r="LAY1960" s="101"/>
      <c r="LAZ1960" s="101"/>
      <c r="LBA1960" s="101"/>
      <c r="LBB1960" s="101"/>
      <c r="LBC1960" s="101"/>
      <c r="LBD1960" s="101"/>
      <c r="LBE1960" s="101"/>
      <c r="LBF1960" s="101"/>
      <c r="LBG1960" s="101"/>
      <c r="LBH1960" s="101"/>
      <c r="LBI1960" s="101"/>
      <c r="LBJ1960" s="101"/>
      <c r="LBK1960" s="101"/>
      <c r="LBL1960" s="101"/>
      <c r="LBM1960" s="101"/>
      <c r="LBN1960" s="101"/>
      <c r="LBO1960" s="101"/>
      <c r="LBP1960" s="101"/>
      <c r="LBQ1960" s="101"/>
      <c r="LBR1960" s="101"/>
      <c r="LBS1960" s="101"/>
      <c r="LBT1960" s="101"/>
      <c r="LBU1960" s="101"/>
      <c r="LBV1960" s="101"/>
      <c r="LBW1960" s="101"/>
      <c r="LBX1960" s="101"/>
      <c r="LBY1960" s="101"/>
      <c r="LBZ1960" s="101"/>
      <c r="LCA1960" s="101"/>
      <c r="LCB1960" s="101"/>
      <c r="LCC1960" s="101"/>
      <c r="LCD1960" s="101"/>
      <c r="LCE1960" s="101"/>
      <c r="LCF1960" s="101"/>
      <c r="LCG1960" s="101"/>
      <c r="LCH1960" s="101"/>
      <c r="LCI1960" s="101"/>
      <c r="LCJ1960" s="101"/>
      <c r="LCK1960" s="101"/>
      <c r="LCL1960" s="101"/>
      <c r="LCM1960" s="101"/>
      <c r="LCN1960" s="101"/>
      <c r="LCO1960" s="101"/>
      <c r="LCP1960" s="101"/>
      <c r="LCQ1960" s="101"/>
      <c r="LCR1960" s="101"/>
      <c r="LCS1960" s="101"/>
      <c r="LCT1960" s="101"/>
      <c r="LCU1960" s="101"/>
      <c r="LCV1960" s="101"/>
      <c r="LCW1960" s="101"/>
      <c r="LCX1960" s="101"/>
      <c r="LCY1960" s="101"/>
      <c r="LCZ1960" s="101"/>
      <c r="LDA1960" s="101"/>
      <c r="LDB1960" s="101"/>
      <c r="LDC1960" s="101"/>
      <c r="LDD1960" s="101"/>
      <c r="LDE1960" s="101"/>
      <c r="LDF1960" s="101"/>
      <c r="LDG1960" s="101"/>
      <c r="LDH1960" s="101"/>
      <c r="LDI1960" s="101"/>
      <c r="LDJ1960" s="101"/>
      <c r="LDK1960" s="101"/>
      <c r="LDL1960" s="101"/>
      <c r="LDM1960" s="101"/>
      <c r="LDN1960" s="101"/>
      <c r="LDO1960" s="101"/>
      <c r="LDP1960" s="101"/>
      <c r="LDQ1960" s="101"/>
      <c r="LDR1960" s="101"/>
      <c r="LDS1960" s="101"/>
      <c r="LDT1960" s="101"/>
      <c r="LDU1960" s="101"/>
      <c r="LDV1960" s="101"/>
      <c r="LDW1960" s="101"/>
      <c r="LDX1960" s="101"/>
      <c r="LDY1960" s="101"/>
      <c r="LDZ1960" s="101"/>
      <c r="LEA1960" s="101"/>
      <c r="LEB1960" s="101"/>
      <c r="LEC1960" s="101"/>
      <c r="LED1960" s="101"/>
      <c r="LEE1960" s="101"/>
      <c r="LEF1960" s="101"/>
      <c r="LEG1960" s="101"/>
      <c r="LEH1960" s="101"/>
      <c r="LEI1960" s="101"/>
      <c r="LEJ1960" s="101"/>
      <c r="LEK1960" s="101"/>
      <c r="LEL1960" s="101"/>
      <c r="LEM1960" s="101"/>
      <c r="LEN1960" s="101"/>
      <c r="LEO1960" s="101"/>
      <c r="LEP1960" s="101"/>
      <c r="LEQ1960" s="101"/>
      <c r="LER1960" s="101"/>
      <c r="LES1960" s="101"/>
      <c r="LET1960" s="101"/>
      <c r="LEU1960" s="101"/>
      <c r="LEV1960" s="101"/>
      <c r="LEW1960" s="101"/>
      <c r="LEX1960" s="101"/>
      <c r="LEY1960" s="101"/>
      <c r="LEZ1960" s="101"/>
      <c r="LFA1960" s="101"/>
      <c r="LFB1960" s="101"/>
      <c r="LFC1960" s="101"/>
      <c r="LFD1960" s="101"/>
      <c r="LFE1960" s="101"/>
      <c r="LFF1960" s="101"/>
      <c r="LFG1960" s="101"/>
      <c r="LFH1960" s="101"/>
      <c r="LFI1960" s="101"/>
      <c r="LFJ1960" s="101"/>
      <c r="LFK1960" s="101"/>
      <c r="LFL1960" s="101"/>
      <c r="LFM1960" s="101"/>
      <c r="LFN1960" s="101"/>
      <c r="LFO1960" s="101"/>
      <c r="LFP1960" s="101"/>
      <c r="LFQ1960" s="101"/>
      <c r="LFR1960" s="101"/>
      <c r="LFS1960" s="101"/>
      <c r="LFT1960" s="101"/>
      <c r="LFU1960" s="101"/>
      <c r="LFV1960" s="101"/>
      <c r="LFW1960" s="101"/>
      <c r="LFX1960" s="101"/>
      <c r="LFY1960" s="101"/>
      <c r="LFZ1960" s="101"/>
      <c r="LGA1960" s="101"/>
      <c r="LGB1960" s="101"/>
      <c r="LGC1960" s="101"/>
      <c r="LGD1960" s="101"/>
      <c r="LGE1960" s="101"/>
      <c r="LGF1960" s="101"/>
      <c r="LGG1960" s="101"/>
      <c r="LGH1960" s="101"/>
      <c r="LGI1960" s="101"/>
      <c r="LGJ1960" s="101"/>
      <c r="LGK1960" s="101"/>
      <c r="LGL1960" s="101"/>
      <c r="LGM1960" s="101"/>
      <c r="LGN1960" s="101"/>
      <c r="LGO1960" s="101"/>
      <c r="LGP1960" s="101"/>
      <c r="LGQ1960" s="101"/>
      <c r="LGR1960" s="101"/>
      <c r="LGS1960" s="101"/>
      <c r="LGT1960" s="101"/>
      <c r="LGU1960" s="101"/>
      <c r="LGV1960" s="101"/>
      <c r="LGW1960" s="101"/>
      <c r="LGX1960" s="101"/>
      <c r="LGY1960" s="101"/>
      <c r="LGZ1960" s="101"/>
      <c r="LHA1960" s="101"/>
      <c r="LHB1960" s="101"/>
      <c r="LHC1960" s="101"/>
      <c r="LHD1960" s="101"/>
      <c r="LHE1960" s="101"/>
      <c r="LHF1960" s="101"/>
      <c r="LHG1960" s="101"/>
      <c r="LHH1960" s="101"/>
      <c r="LHI1960" s="101"/>
      <c r="LHJ1960" s="101"/>
      <c r="LHK1960" s="101"/>
      <c r="LHL1960" s="101"/>
      <c r="LHM1960" s="101"/>
      <c r="LHN1960" s="101"/>
      <c r="LHO1960" s="101"/>
      <c r="LHP1960" s="101"/>
      <c r="LHQ1960" s="101"/>
      <c r="LHR1960" s="101"/>
      <c r="LHS1960" s="101"/>
      <c r="LHT1960" s="101"/>
      <c r="LHU1960" s="101"/>
      <c r="LHV1960" s="101"/>
      <c r="LHW1960" s="101"/>
      <c r="LHX1960" s="101"/>
      <c r="LHY1960" s="101"/>
      <c r="LHZ1960" s="101"/>
      <c r="LIA1960" s="101"/>
      <c r="LIB1960" s="101"/>
      <c r="LIC1960" s="101"/>
      <c r="LID1960" s="101"/>
      <c r="LIE1960" s="101"/>
      <c r="LIF1960" s="101"/>
      <c r="LIG1960" s="101"/>
      <c r="LIH1960" s="101"/>
      <c r="LII1960" s="101"/>
      <c r="LIJ1960" s="101"/>
      <c r="LIK1960" s="101"/>
      <c r="LIL1960" s="101"/>
      <c r="LIM1960" s="101"/>
      <c r="LIN1960" s="101"/>
      <c r="LIO1960" s="101"/>
      <c r="LIP1960" s="101"/>
      <c r="LIQ1960" s="101"/>
      <c r="LIR1960" s="101"/>
      <c r="LIS1960" s="101"/>
      <c r="LIT1960" s="101"/>
      <c r="LIU1960" s="101"/>
      <c r="LIV1960" s="101"/>
      <c r="LIW1960" s="101"/>
      <c r="LIX1960" s="101"/>
      <c r="LIY1960" s="101"/>
      <c r="LIZ1960" s="101"/>
      <c r="LJA1960" s="101"/>
      <c r="LJB1960" s="101"/>
      <c r="LJC1960" s="101"/>
      <c r="LJD1960" s="101"/>
      <c r="LJE1960" s="101"/>
      <c r="LJF1960" s="101"/>
      <c r="LJG1960" s="101"/>
      <c r="LJH1960" s="101"/>
      <c r="LJI1960" s="101"/>
      <c r="LJJ1960" s="101"/>
      <c r="LJK1960" s="101"/>
      <c r="LJL1960" s="101"/>
      <c r="LJM1960" s="101"/>
      <c r="LJN1960" s="101"/>
      <c r="LJO1960" s="101"/>
      <c r="LJP1960" s="101"/>
      <c r="LJQ1960" s="101"/>
      <c r="LJR1960" s="101"/>
      <c r="LJS1960" s="101"/>
      <c r="LJT1960" s="101"/>
      <c r="LJU1960" s="101"/>
      <c r="LJV1960" s="101"/>
      <c r="LJW1960" s="101"/>
      <c r="LJX1960" s="101"/>
      <c r="LJY1960" s="101"/>
      <c r="LJZ1960" s="101"/>
      <c r="LKA1960" s="101"/>
      <c r="LKB1960" s="101"/>
      <c r="LKC1960" s="101"/>
      <c r="LKD1960" s="101"/>
      <c r="LKE1960" s="101"/>
      <c r="LKF1960" s="101"/>
      <c r="LKG1960" s="101"/>
      <c r="LKH1960" s="101"/>
      <c r="LKI1960" s="101"/>
      <c r="LKJ1960" s="101"/>
      <c r="LKK1960" s="101"/>
      <c r="LKL1960" s="101"/>
      <c r="LKM1960" s="101"/>
      <c r="LKN1960" s="101"/>
      <c r="LKO1960" s="101"/>
      <c r="LKP1960" s="101"/>
      <c r="LKQ1960" s="101"/>
      <c r="LKR1960" s="101"/>
      <c r="LKS1960" s="101"/>
      <c r="LKT1960" s="101"/>
      <c r="LKU1960" s="101"/>
      <c r="LKV1960" s="101"/>
      <c r="LKW1960" s="101"/>
      <c r="LKX1960" s="101"/>
      <c r="LKY1960" s="101"/>
      <c r="LKZ1960" s="101"/>
      <c r="LLA1960" s="101"/>
      <c r="LLB1960" s="101"/>
      <c r="LLC1960" s="101"/>
      <c r="LLD1960" s="101"/>
      <c r="LLE1960" s="101"/>
      <c r="LLF1960" s="101"/>
      <c r="LLG1960" s="101"/>
      <c r="LLH1960" s="101"/>
      <c r="LLI1960" s="101"/>
      <c r="LLJ1960" s="101"/>
      <c r="LLK1960" s="101"/>
      <c r="LLL1960" s="101"/>
      <c r="LLM1960" s="101"/>
      <c r="LLN1960" s="101"/>
      <c r="LLO1960" s="101"/>
      <c r="LLP1960" s="101"/>
      <c r="LLQ1960" s="101"/>
      <c r="LLR1960" s="101"/>
      <c r="LLS1960" s="101"/>
      <c r="LLT1960" s="101"/>
      <c r="LLU1960" s="101"/>
      <c r="LLV1960" s="101"/>
      <c r="LLW1960" s="101"/>
      <c r="LLX1960" s="101"/>
      <c r="LLY1960" s="101"/>
      <c r="LLZ1960" s="101"/>
      <c r="LMA1960" s="101"/>
      <c r="LMB1960" s="101"/>
      <c r="LMC1960" s="101"/>
      <c r="LMD1960" s="101"/>
      <c r="LME1960" s="101"/>
      <c r="LMF1960" s="101"/>
      <c r="LMG1960" s="101"/>
      <c r="LMH1960" s="101"/>
      <c r="LMI1960" s="101"/>
      <c r="LMJ1960" s="101"/>
      <c r="LMK1960" s="101"/>
      <c r="LML1960" s="101"/>
      <c r="LMM1960" s="101"/>
      <c r="LMN1960" s="101"/>
      <c r="LMO1960" s="101"/>
      <c r="LMP1960" s="101"/>
      <c r="LMQ1960" s="101"/>
      <c r="LMR1960" s="101"/>
      <c r="LMS1960" s="101"/>
      <c r="LMT1960" s="101"/>
      <c r="LMU1960" s="101"/>
      <c r="LMV1960" s="101"/>
      <c r="LMW1960" s="101"/>
      <c r="LMX1960" s="101"/>
      <c r="LMY1960" s="101"/>
      <c r="LMZ1960" s="101"/>
      <c r="LNA1960" s="101"/>
      <c r="LNB1960" s="101"/>
      <c r="LNC1960" s="101"/>
      <c r="LND1960" s="101"/>
      <c r="LNE1960" s="101"/>
      <c r="LNF1960" s="101"/>
      <c r="LNG1960" s="101"/>
      <c r="LNH1960" s="101"/>
      <c r="LNI1960" s="101"/>
      <c r="LNJ1960" s="101"/>
      <c r="LNK1960" s="101"/>
      <c r="LNL1960" s="101"/>
      <c r="LNM1960" s="101"/>
      <c r="LNN1960" s="101"/>
      <c r="LNO1960" s="101"/>
      <c r="LNP1960" s="101"/>
      <c r="LNQ1960" s="101"/>
      <c r="LNR1960" s="101"/>
      <c r="LNS1960" s="101"/>
      <c r="LNT1960" s="101"/>
      <c r="LNU1960" s="101"/>
      <c r="LNV1960" s="101"/>
      <c r="LNW1960" s="101"/>
      <c r="LNX1960" s="101"/>
      <c r="LNY1960" s="101"/>
      <c r="LNZ1960" s="101"/>
      <c r="LOA1960" s="101"/>
      <c r="LOB1960" s="101"/>
      <c r="LOC1960" s="101"/>
      <c r="LOD1960" s="101"/>
      <c r="LOE1960" s="101"/>
      <c r="LOF1960" s="101"/>
      <c r="LOG1960" s="101"/>
      <c r="LOH1960" s="101"/>
      <c r="LOI1960" s="101"/>
      <c r="LOJ1960" s="101"/>
      <c r="LOK1960" s="101"/>
      <c r="LOL1960" s="101"/>
      <c r="LOM1960" s="101"/>
      <c r="LON1960" s="101"/>
      <c r="LOO1960" s="101"/>
      <c r="LOP1960" s="101"/>
      <c r="LOQ1960" s="101"/>
      <c r="LOR1960" s="101"/>
      <c r="LOS1960" s="101"/>
      <c r="LOT1960" s="101"/>
      <c r="LOU1960" s="101"/>
      <c r="LOV1960" s="101"/>
      <c r="LOW1960" s="101"/>
      <c r="LOX1960" s="101"/>
      <c r="LOY1960" s="101"/>
      <c r="LOZ1960" s="101"/>
      <c r="LPA1960" s="101"/>
      <c r="LPB1960" s="101"/>
      <c r="LPC1960" s="101"/>
      <c r="LPD1960" s="101"/>
      <c r="LPE1960" s="101"/>
      <c r="LPF1960" s="101"/>
      <c r="LPG1960" s="101"/>
      <c r="LPH1960" s="101"/>
      <c r="LPI1960" s="101"/>
      <c r="LPJ1960" s="101"/>
      <c r="LPK1960" s="101"/>
      <c r="LPL1960" s="101"/>
      <c r="LPM1960" s="101"/>
      <c r="LPN1960" s="101"/>
      <c r="LPO1960" s="101"/>
      <c r="LPP1960" s="101"/>
      <c r="LPQ1960" s="101"/>
      <c r="LPR1960" s="101"/>
      <c r="LPS1960" s="101"/>
      <c r="LPT1960" s="101"/>
      <c r="LPU1960" s="101"/>
      <c r="LPV1960" s="101"/>
      <c r="LPW1960" s="101"/>
      <c r="LPX1960" s="101"/>
      <c r="LPY1960" s="101"/>
      <c r="LPZ1960" s="101"/>
      <c r="LQA1960" s="101"/>
      <c r="LQB1960" s="101"/>
      <c r="LQC1960" s="101"/>
      <c r="LQD1960" s="101"/>
      <c r="LQE1960" s="101"/>
      <c r="LQF1960" s="101"/>
      <c r="LQG1960" s="101"/>
      <c r="LQH1960" s="101"/>
      <c r="LQI1960" s="101"/>
      <c r="LQJ1960" s="101"/>
      <c r="LQK1960" s="101"/>
      <c r="LQL1960" s="101"/>
      <c r="LQM1960" s="101"/>
      <c r="LQN1960" s="101"/>
      <c r="LQO1960" s="101"/>
      <c r="LQP1960" s="101"/>
      <c r="LQQ1960" s="101"/>
      <c r="LQR1960" s="101"/>
      <c r="LQS1960" s="101"/>
      <c r="LQT1960" s="101"/>
      <c r="LQU1960" s="101"/>
      <c r="LQV1960" s="101"/>
      <c r="LQW1960" s="101"/>
      <c r="LQX1960" s="101"/>
      <c r="LQY1960" s="101"/>
      <c r="LQZ1960" s="101"/>
      <c r="LRA1960" s="101"/>
      <c r="LRB1960" s="101"/>
      <c r="LRC1960" s="101"/>
      <c r="LRD1960" s="101"/>
      <c r="LRE1960" s="101"/>
      <c r="LRF1960" s="101"/>
      <c r="LRG1960" s="101"/>
      <c r="LRH1960" s="101"/>
      <c r="LRI1960" s="101"/>
      <c r="LRJ1960" s="101"/>
      <c r="LRK1960" s="101"/>
      <c r="LRL1960" s="101"/>
      <c r="LRM1960" s="101"/>
      <c r="LRN1960" s="101"/>
      <c r="LRO1960" s="101"/>
      <c r="LRP1960" s="101"/>
      <c r="LRQ1960" s="101"/>
      <c r="LRR1960" s="101"/>
      <c r="LRS1960" s="101"/>
      <c r="LRT1960" s="101"/>
      <c r="LRU1960" s="101"/>
      <c r="LRV1960" s="101"/>
      <c r="LRW1960" s="101"/>
      <c r="LRX1960" s="101"/>
      <c r="LRY1960" s="101"/>
      <c r="LRZ1960" s="101"/>
      <c r="LSA1960" s="101"/>
      <c r="LSB1960" s="101"/>
      <c r="LSC1960" s="101"/>
      <c r="LSD1960" s="101"/>
      <c r="LSE1960" s="101"/>
      <c r="LSF1960" s="101"/>
      <c r="LSG1960" s="101"/>
      <c r="LSH1960" s="101"/>
      <c r="LSI1960" s="101"/>
      <c r="LSJ1960" s="101"/>
      <c r="LSK1960" s="101"/>
      <c r="LSL1960" s="101"/>
      <c r="LSM1960" s="101"/>
      <c r="LSN1960" s="101"/>
      <c r="LSO1960" s="101"/>
      <c r="LSP1960" s="101"/>
      <c r="LSQ1960" s="101"/>
      <c r="LSR1960" s="101"/>
      <c r="LSS1960" s="101"/>
      <c r="LST1960" s="101"/>
      <c r="LSU1960" s="101"/>
      <c r="LSV1960" s="101"/>
      <c r="LSW1960" s="101"/>
      <c r="LSX1960" s="101"/>
      <c r="LSY1960" s="101"/>
      <c r="LSZ1960" s="101"/>
      <c r="LTA1960" s="101"/>
      <c r="LTB1960" s="101"/>
      <c r="LTC1960" s="101"/>
      <c r="LTD1960" s="101"/>
      <c r="LTE1960" s="101"/>
      <c r="LTF1960" s="101"/>
      <c r="LTG1960" s="101"/>
      <c r="LTH1960" s="101"/>
      <c r="LTI1960" s="101"/>
      <c r="LTJ1960" s="101"/>
      <c r="LTK1960" s="101"/>
      <c r="LTL1960" s="101"/>
      <c r="LTM1960" s="101"/>
      <c r="LTN1960" s="101"/>
      <c r="LTO1960" s="101"/>
      <c r="LTP1960" s="101"/>
      <c r="LTQ1960" s="101"/>
      <c r="LTR1960" s="101"/>
      <c r="LTS1960" s="101"/>
      <c r="LTT1960" s="101"/>
      <c r="LTU1960" s="101"/>
      <c r="LTV1960" s="101"/>
      <c r="LTW1960" s="101"/>
      <c r="LTX1960" s="101"/>
      <c r="LTY1960" s="101"/>
      <c r="LTZ1960" s="101"/>
      <c r="LUA1960" s="101"/>
      <c r="LUB1960" s="101"/>
      <c r="LUC1960" s="101"/>
      <c r="LUD1960" s="101"/>
      <c r="LUE1960" s="101"/>
      <c r="LUF1960" s="101"/>
      <c r="LUG1960" s="101"/>
      <c r="LUH1960" s="101"/>
      <c r="LUI1960" s="101"/>
      <c r="LUJ1960" s="101"/>
      <c r="LUK1960" s="101"/>
      <c r="LUL1960" s="101"/>
      <c r="LUM1960" s="101"/>
      <c r="LUN1960" s="101"/>
      <c r="LUO1960" s="101"/>
      <c r="LUP1960" s="101"/>
      <c r="LUQ1960" s="101"/>
      <c r="LUR1960" s="101"/>
      <c r="LUS1960" s="101"/>
      <c r="LUT1960" s="101"/>
      <c r="LUU1960" s="101"/>
      <c r="LUV1960" s="101"/>
      <c r="LUW1960" s="101"/>
      <c r="LUX1960" s="101"/>
      <c r="LUY1960" s="101"/>
      <c r="LUZ1960" s="101"/>
      <c r="LVA1960" s="101"/>
      <c r="LVB1960" s="101"/>
      <c r="LVC1960" s="101"/>
      <c r="LVD1960" s="101"/>
      <c r="LVE1960" s="101"/>
      <c r="LVF1960" s="101"/>
      <c r="LVG1960" s="101"/>
      <c r="LVH1960" s="101"/>
      <c r="LVI1960" s="101"/>
      <c r="LVJ1960" s="101"/>
      <c r="LVK1960" s="101"/>
      <c r="LVL1960" s="101"/>
      <c r="LVM1960" s="101"/>
      <c r="LVN1960" s="101"/>
      <c r="LVO1960" s="101"/>
      <c r="LVP1960" s="101"/>
      <c r="LVQ1960" s="101"/>
      <c r="LVR1960" s="101"/>
      <c r="LVS1960" s="101"/>
      <c r="LVT1960" s="101"/>
      <c r="LVU1960" s="101"/>
      <c r="LVV1960" s="101"/>
      <c r="LVW1960" s="101"/>
      <c r="LVX1960" s="101"/>
      <c r="LVY1960" s="101"/>
      <c r="LVZ1960" s="101"/>
      <c r="LWA1960" s="101"/>
      <c r="LWB1960" s="101"/>
      <c r="LWC1960" s="101"/>
      <c r="LWD1960" s="101"/>
      <c r="LWE1960" s="101"/>
      <c r="LWF1960" s="101"/>
      <c r="LWG1960" s="101"/>
      <c r="LWH1960" s="101"/>
      <c r="LWI1960" s="101"/>
      <c r="LWJ1960" s="101"/>
      <c r="LWK1960" s="101"/>
      <c r="LWL1960" s="101"/>
      <c r="LWM1960" s="101"/>
      <c r="LWN1960" s="101"/>
      <c r="LWO1960" s="101"/>
      <c r="LWP1960" s="101"/>
      <c r="LWQ1960" s="101"/>
      <c r="LWR1960" s="101"/>
      <c r="LWS1960" s="101"/>
      <c r="LWT1960" s="101"/>
      <c r="LWU1960" s="101"/>
      <c r="LWV1960" s="101"/>
      <c r="LWW1960" s="101"/>
      <c r="LWX1960" s="101"/>
      <c r="LWY1960" s="101"/>
      <c r="LWZ1960" s="101"/>
      <c r="LXA1960" s="101"/>
      <c r="LXB1960" s="101"/>
      <c r="LXC1960" s="101"/>
      <c r="LXD1960" s="101"/>
      <c r="LXE1960" s="101"/>
      <c r="LXF1960" s="101"/>
      <c r="LXG1960" s="101"/>
      <c r="LXH1960" s="101"/>
      <c r="LXI1960" s="101"/>
      <c r="LXJ1960" s="101"/>
      <c r="LXK1960" s="101"/>
      <c r="LXL1960" s="101"/>
      <c r="LXM1960" s="101"/>
      <c r="LXN1960" s="101"/>
      <c r="LXO1960" s="101"/>
      <c r="LXP1960" s="101"/>
      <c r="LXQ1960" s="101"/>
      <c r="LXR1960" s="101"/>
      <c r="LXS1960" s="101"/>
      <c r="LXT1960" s="101"/>
      <c r="LXU1960" s="101"/>
      <c r="LXV1960" s="101"/>
      <c r="LXW1960" s="101"/>
      <c r="LXX1960" s="101"/>
      <c r="LXY1960" s="101"/>
      <c r="LXZ1960" s="101"/>
      <c r="LYA1960" s="101"/>
      <c r="LYB1960" s="101"/>
      <c r="LYC1960" s="101"/>
      <c r="LYD1960" s="101"/>
      <c r="LYE1960" s="101"/>
      <c r="LYF1960" s="101"/>
      <c r="LYG1960" s="101"/>
      <c r="LYH1960" s="101"/>
      <c r="LYI1960" s="101"/>
      <c r="LYJ1960" s="101"/>
      <c r="LYK1960" s="101"/>
      <c r="LYL1960" s="101"/>
      <c r="LYM1960" s="101"/>
      <c r="LYN1960" s="101"/>
      <c r="LYO1960" s="101"/>
      <c r="LYP1960" s="101"/>
      <c r="LYQ1960" s="101"/>
      <c r="LYR1960" s="101"/>
      <c r="LYS1960" s="101"/>
      <c r="LYT1960" s="101"/>
      <c r="LYU1960" s="101"/>
      <c r="LYV1960" s="101"/>
      <c r="LYW1960" s="101"/>
      <c r="LYX1960" s="101"/>
      <c r="LYY1960" s="101"/>
      <c r="LYZ1960" s="101"/>
      <c r="LZA1960" s="101"/>
      <c r="LZB1960" s="101"/>
      <c r="LZC1960" s="101"/>
      <c r="LZD1960" s="101"/>
      <c r="LZE1960" s="101"/>
      <c r="LZF1960" s="101"/>
      <c r="LZG1960" s="101"/>
      <c r="LZH1960" s="101"/>
      <c r="LZI1960" s="101"/>
      <c r="LZJ1960" s="101"/>
      <c r="LZK1960" s="101"/>
      <c r="LZL1960" s="101"/>
      <c r="LZM1960" s="101"/>
      <c r="LZN1960" s="101"/>
      <c r="LZO1960" s="101"/>
      <c r="LZP1960" s="101"/>
      <c r="LZQ1960" s="101"/>
      <c r="LZR1960" s="101"/>
      <c r="LZS1960" s="101"/>
      <c r="LZT1960" s="101"/>
      <c r="LZU1960" s="101"/>
      <c r="LZV1960" s="101"/>
      <c r="LZW1960" s="101"/>
      <c r="LZX1960" s="101"/>
      <c r="LZY1960" s="101"/>
      <c r="LZZ1960" s="101"/>
      <c r="MAA1960" s="101"/>
      <c r="MAB1960" s="101"/>
      <c r="MAC1960" s="101"/>
      <c r="MAD1960" s="101"/>
      <c r="MAE1960" s="101"/>
      <c r="MAF1960" s="101"/>
      <c r="MAG1960" s="101"/>
      <c r="MAH1960" s="101"/>
      <c r="MAI1960" s="101"/>
      <c r="MAJ1960" s="101"/>
      <c r="MAK1960" s="101"/>
      <c r="MAL1960" s="101"/>
      <c r="MAM1960" s="101"/>
      <c r="MAN1960" s="101"/>
      <c r="MAO1960" s="101"/>
      <c r="MAP1960" s="101"/>
      <c r="MAQ1960" s="101"/>
      <c r="MAR1960" s="101"/>
      <c r="MAS1960" s="101"/>
      <c r="MAT1960" s="101"/>
      <c r="MAU1960" s="101"/>
      <c r="MAV1960" s="101"/>
      <c r="MAW1960" s="101"/>
      <c r="MAX1960" s="101"/>
      <c r="MAY1960" s="101"/>
      <c r="MAZ1960" s="101"/>
      <c r="MBA1960" s="101"/>
      <c r="MBB1960" s="101"/>
      <c r="MBC1960" s="101"/>
      <c r="MBD1960" s="101"/>
      <c r="MBE1960" s="101"/>
      <c r="MBF1960" s="101"/>
      <c r="MBG1960" s="101"/>
      <c r="MBH1960" s="101"/>
      <c r="MBI1960" s="101"/>
      <c r="MBJ1960" s="101"/>
      <c r="MBK1960" s="101"/>
      <c r="MBL1960" s="101"/>
      <c r="MBM1960" s="101"/>
      <c r="MBN1960" s="101"/>
      <c r="MBO1960" s="101"/>
      <c r="MBP1960" s="101"/>
      <c r="MBQ1960" s="101"/>
      <c r="MBR1960" s="101"/>
      <c r="MBS1960" s="101"/>
      <c r="MBT1960" s="101"/>
      <c r="MBU1960" s="101"/>
      <c r="MBV1960" s="101"/>
      <c r="MBW1960" s="101"/>
      <c r="MBX1960" s="101"/>
      <c r="MBY1960" s="101"/>
      <c r="MBZ1960" s="101"/>
      <c r="MCA1960" s="101"/>
      <c r="MCB1960" s="101"/>
      <c r="MCC1960" s="101"/>
      <c r="MCD1960" s="101"/>
      <c r="MCE1960" s="101"/>
      <c r="MCF1960" s="101"/>
      <c r="MCG1960" s="101"/>
      <c r="MCH1960" s="101"/>
      <c r="MCI1960" s="101"/>
      <c r="MCJ1960" s="101"/>
      <c r="MCK1960" s="101"/>
      <c r="MCL1960" s="101"/>
      <c r="MCM1960" s="101"/>
      <c r="MCN1960" s="101"/>
      <c r="MCO1960" s="101"/>
      <c r="MCP1960" s="101"/>
      <c r="MCQ1960" s="101"/>
      <c r="MCR1960" s="101"/>
      <c r="MCS1960" s="101"/>
      <c r="MCT1960" s="101"/>
      <c r="MCU1960" s="101"/>
      <c r="MCV1960" s="101"/>
      <c r="MCW1960" s="101"/>
      <c r="MCX1960" s="101"/>
      <c r="MCY1960" s="101"/>
      <c r="MCZ1960" s="101"/>
      <c r="MDA1960" s="101"/>
      <c r="MDB1960" s="101"/>
      <c r="MDC1960" s="101"/>
      <c r="MDD1960" s="101"/>
      <c r="MDE1960" s="101"/>
      <c r="MDF1960" s="101"/>
      <c r="MDG1960" s="101"/>
      <c r="MDH1960" s="101"/>
      <c r="MDI1960" s="101"/>
      <c r="MDJ1960" s="101"/>
      <c r="MDK1960" s="101"/>
      <c r="MDL1960" s="101"/>
      <c r="MDM1960" s="101"/>
      <c r="MDN1960" s="101"/>
      <c r="MDO1960" s="101"/>
      <c r="MDP1960" s="101"/>
      <c r="MDQ1960" s="101"/>
      <c r="MDR1960" s="101"/>
      <c r="MDS1960" s="101"/>
      <c r="MDT1960" s="101"/>
      <c r="MDU1960" s="101"/>
      <c r="MDV1960" s="101"/>
      <c r="MDW1960" s="101"/>
      <c r="MDX1960" s="101"/>
      <c r="MDY1960" s="101"/>
      <c r="MDZ1960" s="101"/>
      <c r="MEA1960" s="101"/>
      <c r="MEB1960" s="101"/>
      <c r="MEC1960" s="101"/>
      <c r="MED1960" s="101"/>
      <c r="MEE1960" s="101"/>
      <c r="MEF1960" s="101"/>
      <c r="MEG1960" s="101"/>
      <c r="MEH1960" s="101"/>
      <c r="MEI1960" s="101"/>
      <c r="MEJ1960" s="101"/>
      <c r="MEK1960" s="101"/>
      <c r="MEL1960" s="101"/>
      <c r="MEM1960" s="101"/>
      <c r="MEN1960" s="101"/>
      <c r="MEO1960" s="101"/>
      <c r="MEP1960" s="101"/>
      <c r="MEQ1960" s="101"/>
      <c r="MER1960" s="101"/>
      <c r="MES1960" s="101"/>
      <c r="MET1960" s="101"/>
      <c r="MEU1960" s="101"/>
      <c r="MEV1960" s="101"/>
      <c r="MEW1960" s="101"/>
      <c r="MEX1960" s="101"/>
      <c r="MEY1960" s="101"/>
      <c r="MEZ1960" s="101"/>
      <c r="MFA1960" s="101"/>
      <c r="MFB1960" s="101"/>
      <c r="MFC1960" s="101"/>
      <c r="MFD1960" s="101"/>
      <c r="MFE1960" s="101"/>
      <c r="MFF1960" s="101"/>
      <c r="MFG1960" s="101"/>
      <c r="MFH1960" s="101"/>
      <c r="MFI1960" s="101"/>
      <c r="MFJ1960" s="101"/>
      <c r="MFK1960" s="101"/>
      <c r="MFL1960" s="101"/>
      <c r="MFM1960" s="101"/>
      <c r="MFN1960" s="101"/>
      <c r="MFO1960" s="101"/>
      <c r="MFP1960" s="101"/>
      <c r="MFQ1960" s="101"/>
      <c r="MFR1960" s="101"/>
      <c r="MFS1960" s="101"/>
      <c r="MFT1960" s="101"/>
      <c r="MFU1960" s="101"/>
      <c r="MFV1960" s="101"/>
      <c r="MFW1960" s="101"/>
      <c r="MFX1960" s="101"/>
      <c r="MFY1960" s="101"/>
      <c r="MFZ1960" s="101"/>
      <c r="MGA1960" s="101"/>
      <c r="MGB1960" s="101"/>
      <c r="MGC1960" s="101"/>
      <c r="MGD1960" s="101"/>
      <c r="MGE1960" s="101"/>
      <c r="MGF1960" s="101"/>
      <c r="MGG1960" s="101"/>
      <c r="MGH1960" s="101"/>
      <c r="MGI1960" s="101"/>
      <c r="MGJ1960" s="101"/>
      <c r="MGK1960" s="101"/>
      <c r="MGL1960" s="101"/>
      <c r="MGM1960" s="101"/>
      <c r="MGN1960" s="101"/>
      <c r="MGO1960" s="101"/>
      <c r="MGP1960" s="101"/>
      <c r="MGQ1960" s="101"/>
      <c r="MGR1960" s="101"/>
      <c r="MGS1960" s="101"/>
      <c r="MGT1960" s="101"/>
      <c r="MGU1960" s="101"/>
      <c r="MGV1960" s="101"/>
      <c r="MGW1960" s="101"/>
      <c r="MGX1960" s="101"/>
      <c r="MGY1960" s="101"/>
      <c r="MGZ1960" s="101"/>
      <c r="MHA1960" s="101"/>
      <c r="MHB1960" s="101"/>
      <c r="MHC1960" s="101"/>
      <c r="MHD1960" s="101"/>
      <c r="MHE1960" s="101"/>
      <c r="MHF1960" s="101"/>
      <c r="MHG1960" s="101"/>
      <c r="MHH1960" s="101"/>
      <c r="MHI1960" s="101"/>
      <c r="MHJ1960" s="101"/>
      <c r="MHK1960" s="101"/>
      <c r="MHL1960" s="101"/>
      <c r="MHM1960" s="101"/>
      <c r="MHN1960" s="101"/>
      <c r="MHO1960" s="101"/>
      <c r="MHP1960" s="101"/>
      <c r="MHQ1960" s="101"/>
      <c r="MHR1960" s="101"/>
      <c r="MHS1960" s="101"/>
      <c r="MHT1960" s="101"/>
      <c r="MHU1960" s="101"/>
      <c r="MHV1960" s="101"/>
      <c r="MHW1960" s="101"/>
      <c r="MHX1960" s="101"/>
      <c r="MHY1960" s="101"/>
      <c r="MHZ1960" s="101"/>
      <c r="MIA1960" s="101"/>
      <c r="MIB1960" s="101"/>
      <c r="MIC1960" s="101"/>
      <c r="MID1960" s="101"/>
      <c r="MIE1960" s="101"/>
      <c r="MIF1960" s="101"/>
      <c r="MIG1960" s="101"/>
      <c r="MIH1960" s="101"/>
      <c r="MII1960" s="101"/>
      <c r="MIJ1960" s="101"/>
      <c r="MIK1960" s="101"/>
      <c r="MIL1960" s="101"/>
      <c r="MIM1960" s="101"/>
      <c r="MIN1960" s="101"/>
      <c r="MIO1960" s="101"/>
      <c r="MIP1960" s="101"/>
      <c r="MIQ1960" s="101"/>
      <c r="MIR1960" s="101"/>
      <c r="MIS1960" s="101"/>
      <c r="MIT1960" s="101"/>
      <c r="MIU1960" s="101"/>
      <c r="MIV1960" s="101"/>
      <c r="MIW1960" s="101"/>
      <c r="MIX1960" s="101"/>
      <c r="MIY1960" s="101"/>
      <c r="MIZ1960" s="101"/>
      <c r="MJA1960" s="101"/>
      <c r="MJB1960" s="101"/>
      <c r="MJC1960" s="101"/>
      <c r="MJD1960" s="101"/>
      <c r="MJE1960" s="101"/>
      <c r="MJF1960" s="101"/>
      <c r="MJG1960" s="101"/>
      <c r="MJH1960" s="101"/>
      <c r="MJI1960" s="101"/>
      <c r="MJJ1960" s="101"/>
      <c r="MJK1960" s="101"/>
      <c r="MJL1960" s="101"/>
      <c r="MJM1960" s="101"/>
      <c r="MJN1960" s="101"/>
      <c r="MJO1960" s="101"/>
      <c r="MJP1960" s="101"/>
      <c r="MJQ1960" s="101"/>
      <c r="MJR1960" s="101"/>
      <c r="MJS1960" s="101"/>
      <c r="MJT1960" s="101"/>
      <c r="MJU1960" s="101"/>
      <c r="MJV1960" s="101"/>
      <c r="MJW1960" s="101"/>
      <c r="MJX1960" s="101"/>
      <c r="MJY1960" s="101"/>
      <c r="MJZ1960" s="101"/>
      <c r="MKA1960" s="101"/>
      <c r="MKB1960" s="101"/>
      <c r="MKC1960" s="101"/>
      <c r="MKD1960" s="101"/>
      <c r="MKE1960" s="101"/>
      <c r="MKF1960" s="101"/>
      <c r="MKG1960" s="101"/>
      <c r="MKH1960" s="101"/>
      <c r="MKI1960" s="101"/>
      <c r="MKJ1960" s="101"/>
      <c r="MKK1960" s="101"/>
      <c r="MKL1960" s="101"/>
      <c r="MKM1960" s="101"/>
      <c r="MKN1960" s="101"/>
      <c r="MKO1960" s="101"/>
      <c r="MKP1960" s="101"/>
      <c r="MKQ1960" s="101"/>
      <c r="MKR1960" s="101"/>
      <c r="MKS1960" s="101"/>
      <c r="MKT1960" s="101"/>
      <c r="MKU1960" s="101"/>
      <c r="MKV1960" s="101"/>
      <c r="MKW1960" s="101"/>
      <c r="MKX1960" s="101"/>
      <c r="MKY1960" s="101"/>
      <c r="MKZ1960" s="101"/>
      <c r="MLA1960" s="101"/>
      <c r="MLB1960" s="101"/>
      <c r="MLC1960" s="101"/>
      <c r="MLD1960" s="101"/>
      <c r="MLE1960" s="101"/>
      <c r="MLF1960" s="101"/>
      <c r="MLG1960" s="101"/>
      <c r="MLH1960" s="101"/>
      <c r="MLI1960" s="101"/>
      <c r="MLJ1960" s="101"/>
      <c r="MLK1960" s="101"/>
      <c r="MLL1960" s="101"/>
      <c r="MLM1960" s="101"/>
      <c r="MLN1960" s="101"/>
      <c r="MLO1960" s="101"/>
      <c r="MLP1960" s="101"/>
      <c r="MLQ1960" s="101"/>
      <c r="MLR1960" s="101"/>
      <c r="MLS1960" s="101"/>
      <c r="MLT1960" s="101"/>
      <c r="MLU1960" s="101"/>
      <c r="MLV1960" s="101"/>
      <c r="MLW1960" s="101"/>
      <c r="MLX1960" s="101"/>
      <c r="MLY1960" s="101"/>
      <c r="MLZ1960" s="101"/>
      <c r="MMA1960" s="101"/>
      <c r="MMB1960" s="101"/>
      <c r="MMC1960" s="101"/>
      <c r="MMD1960" s="101"/>
      <c r="MME1960" s="101"/>
      <c r="MMF1960" s="101"/>
      <c r="MMG1960" s="101"/>
      <c r="MMH1960" s="101"/>
      <c r="MMI1960" s="101"/>
      <c r="MMJ1960" s="101"/>
      <c r="MMK1960" s="101"/>
      <c r="MML1960" s="101"/>
      <c r="MMM1960" s="101"/>
      <c r="MMN1960" s="101"/>
      <c r="MMO1960" s="101"/>
      <c r="MMP1960" s="101"/>
      <c r="MMQ1960" s="101"/>
      <c r="MMR1960" s="101"/>
      <c r="MMS1960" s="101"/>
      <c r="MMT1960" s="101"/>
      <c r="MMU1960" s="101"/>
      <c r="MMV1960" s="101"/>
      <c r="MMW1960" s="101"/>
      <c r="MMX1960" s="101"/>
      <c r="MMY1960" s="101"/>
      <c r="MMZ1960" s="101"/>
      <c r="MNA1960" s="101"/>
      <c r="MNB1960" s="101"/>
      <c r="MNC1960" s="101"/>
      <c r="MND1960" s="101"/>
      <c r="MNE1960" s="101"/>
      <c r="MNF1960" s="101"/>
      <c r="MNG1960" s="101"/>
      <c r="MNH1960" s="101"/>
      <c r="MNI1960" s="101"/>
      <c r="MNJ1960" s="101"/>
      <c r="MNK1960" s="101"/>
      <c r="MNL1960" s="101"/>
      <c r="MNM1960" s="101"/>
      <c r="MNN1960" s="101"/>
      <c r="MNO1960" s="101"/>
      <c r="MNP1960" s="101"/>
      <c r="MNQ1960" s="101"/>
      <c r="MNR1960" s="101"/>
      <c r="MNS1960" s="101"/>
      <c r="MNT1960" s="101"/>
      <c r="MNU1960" s="101"/>
      <c r="MNV1960" s="101"/>
      <c r="MNW1960" s="101"/>
      <c r="MNX1960" s="101"/>
      <c r="MNY1960" s="101"/>
      <c r="MNZ1960" s="101"/>
      <c r="MOA1960" s="101"/>
      <c r="MOB1960" s="101"/>
      <c r="MOC1960" s="101"/>
      <c r="MOD1960" s="101"/>
      <c r="MOE1960" s="101"/>
      <c r="MOF1960" s="101"/>
      <c r="MOG1960" s="101"/>
      <c r="MOH1960" s="101"/>
      <c r="MOI1960" s="101"/>
      <c r="MOJ1960" s="101"/>
      <c r="MOK1960" s="101"/>
      <c r="MOL1960" s="101"/>
      <c r="MOM1960" s="101"/>
      <c r="MON1960" s="101"/>
      <c r="MOO1960" s="101"/>
      <c r="MOP1960" s="101"/>
      <c r="MOQ1960" s="101"/>
      <c r="MOR1960" s="101"/>
      <c r="MOS1960" s="101"/>
      <c r="MOT1960" s="101"/>
      <c r="MOU1960" s="101"/>
      <c r="MOV1960" s="101"/>
      <c r="MOW1960" s="101"/>
      <c r="MOX1960" s="101"/>
      <c r="MOY1960" s="101"/>
      <c r="MOZ1960" s="101"/>
      <c r="MPA1960" s="101"/>
      <c r="MPB1960" s="101"/>
      <c r="MPC1960" s="101"/>
      <c r="MPD1960" s="101"/>
      <c r="MPE1960" s="101"/>
      <c r="MPF1960" s="101"/>
      <c r="MPG1960" s="101"/>
      <c r="MPH1960" s="101"/>
      <c r="MPI1960" s="101"/>
      <c r="MPJ1960" s="101"/>
      <c r="MPK1960" s="101"/>
      <c r="MPL1960" s="101"/>
      <c r="MPM1960" s="101"/>
      <c r="MPN1960" s="101"/>
      <c r="MPO1960" s="101"/>
      <c r="MPP1960" s="101"/>
      <c r="MPQ1960" s="101"/>
      <c r="MPR1960" s="101"/>
      <c r="MPS1960" s="101"/>
      <c r="MPT1960" s="101"/>
      <c r="MPU1960" s="101"/>
      <c r="MPV1960" s="101"/>
      <c r="MPW1960" s="101"/>
      <c r="MPX1960" s="101"/>
      <c r="MPY1960" s="101"/>
      <c r="MPZ1960" s="101"/>
      <c r="MQA1960" s="101"/>
      <c r="MQB1960" s="101"/>
      <c r="MQC1960" s="101"/>
      <c r="MQD1960" s="101"/>
      <c r="MQE1960" s="101"/>
      <c r="MQF1960" s="101"/>
      <c r="MQG1960" s="101"/>
      <c r="MQH1960" s="101"/>
      <c r="MQI1960" s="101"/>
      <c r="MQJ1960" s="101"/>
      <c r="MQK1960" s="101"/>
      <c r="MQL1960" s="101"/>
      <c r="MQM1960" s="101"/>
      <c r="MQN1960" s="101"/>
      <c r="MQO1960" s="101"/>
      <c r="MQP1960" s="101"/>
      <c r="MQQ1960" s="101"/>
      <c r="MQR1960" s="101"/>
      <c r="MQS1960" s="101"/>
      <c r="MQT1960" s="101"/>
      <c r="MQU1960" s="101"/>
      <c r="MQV1960" s="101"/>
      <c r="MQW1960" s="101"/>
      <c r="MQX1960" s="101"/>
      <c r="MQY1960" s="101"/>
      <c r="MQZ1960" s="101"/>
      <c r="MRA1960" s="101"/>
      <c r="MRB1960" s="101"/>
      <c r="MRC1960" s="101"/>
      <c r="MRD1960" s="101"/>
      <c r="MRE1960" s="101"/>
      <c r="MRF1960" s="101"/>
      <c r="MRG1960" s="101"/>
      <c r="MRH1960" s="101"/>
      <c r="MRI1960" s="101"/>
      <c r="MRJ1960" s="101"/>
      <c r="MRK1960" s="101"/>
      <c r="MRL1960" s="101"/>
      <c r="MRM1960" s="101"/>
      <c r="MRN1960" s="101"/>
      <c r="MRO1960" s="101"/>
      <c r="MRP1960" s="101"/>
      <c r="MRQ1960" s="101"/>
      <c r="MRR1960" s="101"/>
      <c r="MRS1960" s="101"/>
      <c r="MRT1960" s="101"/>
      <c r="MRU1960" s="101"/>
      <c r="MRV1960" s="101"/>
      <c r="MRW1960" s="101"/>
      <c r="MRX1960" s="101"/>
      <c r="MRY1960" s="101"/>
      <c r="MRZ1960" s="101"/>
      <c r="MSA1960" s="101"/>
      <c r="MSB1960" s="101"/>
      <c r="MSC1960" s="101"/>
      <c r="MSD1960" s="101"/>
      <c r="MSE1960" s="101"/>
      <c r="MSF1960" s="101"/>
      <c r="MSG1960" s="101"/>
      <c r="MSH1960" s="101"/>
      <c r="MSI1960" s="101"/>
      <c r="MSJ1960" s="101"/>
      <c r="MSK1960" s="101"/>
      <c r="MSL1960" s="101"/>
      <c r="MSM1960" s="101"/>
      <c r="MSN1960" s="101"/>
      <c r="MSO1960" s="101"/>
      <c r="MSP1960" s="101"/>
      <c r="MSQ1960" s="101"/>
      <c r="MSR1960" s="101"/>
      <c r="MSS1960" s="101"/>
      <c r="MST1960" s="101"/>
      <c r="MSU1960" s="101"/>
      <c r="MSV1960" s="101"/>
      <c r="MSW1960" s="101"/>
      <c r="MSX1960" s="101"/>
      <c r="MSY1960" s="101"/>
      <c r="MSZ1960" s="101"/>
      <c r="MTA1960" s="101"/>
      <c r="MTB1960" s="101"/>
      <c r="MTC1960" s="101"/>
      <c r="MTD1960" s="101"/>
      <c r="MTE1960" s="101"/>
      <c r="MTF1960" s="101"/>
      <c r="MTG1960" s="101"/>
      <c r="MTH1960" s="101"/>
      <c r="MTI1960" s="101"/>
      <c r="MTJ1960" s="101"/>
      <c r="MTK1960" s="101"/>
      <c r="MTL1960" s="101"/>
      <c r="MTM1960" s="101"/>
      <c r="MTN1960" s="101"/>
      <c r="MTO1960" s="101"/>
      <c r="MTP1960" s="101"/>
      <c r="MTQ1960" s="101"/>
      <c r="MTR1960" s="101"/>
      <c r="MTS1960" s="101"/>
      <c r="MTT1960" s="101"/>
      <c r="MTU1960" s="101"/>
      <c r="MTV1960" s="101"/>
      <c r="MTW1960" s="101"/>
      <c r="MTX1960" s="101"/>
      <c r="MTY1960" s="101"/>
      <c r="MTZ1960" s="101"/>
      <c r="MUA1960" s="101"/>
      <c r="MUB1960" s="101"/>
      <c r="MUC1960" s="101"/>
      <c r="MUD1960" s="101"/>
      <c r="MUE1960" s="101"/>
      <c r="MUF1960" s="101"/>
      <c r="MUG1960" s="101"/>
      <c r="MUH1960" s="101"/>
      <c r="MUI1960" s="101"/>
      <c r="MUJ1960" s="101"/>
      <c r="MUK1960" s="101"/>
      <c r="MUL1960" s="101"/>
      <c r="MUM1960" s="101"/>
      <c r="MUN1960" s="101"/>
      <c r="MUO1960" s="101"/>
      <c r="MUP1960" s="101"/>
      <c r="MUQ1960" s="101"/>
      <c r="MUR1960" s="101"/>
      <c r="MUS1960" s="101"/>
      <c r="MUT1960" s="101"/>
      <c r="MUU1960" s="101"/>
      <c r="MUV1960" s="101"/>
      <c r="MUW1960" s="101"/>
      <c r="MUX1960" s="101"/>
      <c r="MUY1960" s="101"/>
      <c r="MUZ1960" s="101"/>
      <c r="MVA1960" s="101"/>
      <c r="MVB1960" s="101"/>
      <c r="MVC1960" s="101"/>
      <c r="MVD1960" s="101"/>
      <c r="MVE1960" s="101"/>
      <c r="MVF1960" s="101"/>
      <c r="MVG1960" s="101"/>
      <c r="MVH1960" s="101"/>
      <c r="MVI1960" s="101"/>
      <c r="MVJ1960" s="101"/>
      <c r="MVK1960" s="101"/>
      <c r="MVL1960" s="101"/>
      <c r="MVM1960" s="101"/>
      <c r="MVN1960" s="101"/>
      <c r="MVO1960" s="101"/>
      <c r="MVP1960" s="101"/>
      <c r="MVQ1960" s="101"/>
      <c r="MVR1960" s="101"/>
      <c r="MVS1960" s="101"/>
      <c r="MVT1960" s="101"/>
      <c r="MVU1960" s="101"/>
      <c r="MVV1960" s="101"/>
      <c r="MVW1960" s="101"/>
      <c r="MVX1960" s="101"/>
      <c r="MVY1960" s="101"/>
      <c r="MVZ1960" s="101"/>
      <c r="MWA1960" s="101"/>
      <c r="MWB1960" s="101"/>
      <c r="MWC1960" s="101"/>
      <c r="MWD1960" s="101"/>
      <c r="MWE1960" s="101"/>
      <c r="MWF1960" s="101"/>
      <c r="MWG1960" s="101"/>
      <c r="MWH1960" s="101"/>
      <c r="MWI1960" s="101"/>
      <c r="MWJ1960" s="101"/>
      <c r="MWK1960" s="101"/>
      <c r="MWL1960" s="101"/>
      <c r="MWM1960" s="101"/>
      <c r="MWN1960" s="101"/>
      <c r="MWO1960" s="101"/>
      <c r="MWP1960" s="101"/>
      <c r="MWQ1960" s="101"/>
      <c r="MWR1960" s="101"/>
      <c r="MWS1960" s="101"/>
      <c r="MWT1960" s="101"/>
      <c r="MWU1960" s="101"/>
      <c r="MWV1960" s="101"/>
      <c r="MWW1960" s="101"/>
      <c r="MWX1960" s="101"/>
      <c r="MWY1960" s="101"/>
      <c r="MWZ1960" s="101"/>
      <c r="MXA1960" s="101"/>
      <c r="MXB1960" s="101"/>
      <c r="MXC1960" s="101"/>
      <c r="MXD1960" s="101"/>
      <c r="MXE1960" s="101"/>
      <c r="MXF1960" s="101"/>
      <c r="MXG1960" s="101"/>
      <c r="MXH1960" s="101"/>
      <c r="MXI1960" s="101"/>
      <c r="MXJ1960" s="101"/>
      <c r="MXK1960" s="101"/>
      <c r="MXL1960" s="101"/>
      <c r="MXM1960" s="101"/>
      <c r="MXN1960" s="101"/>
      <c r="MXO1960" s="101"/>
      <c r="MXP1960" s="101"/>
      <c r="MXQ1960" s="101"/>
      <c r="MXR1960" s="101"/>
      <c r="MXS1960" s="101"/>
      <c r="MXT1960" s="101"/>
      <c r="MXU1960" s="101"/>
      <c r="MXV1960" s="101"/>
      <c r="MXW1960" s="101"/>
      <c r="MXX1960" s="101"/>
      <c r="MXY1960" s="101"/>
      <c r="MXZ1960" s="101"/>
      <c r="MYA1960" s="101"/>
      <c r="MYB1960" s="101"/>
      <c r="MYC1960" s="101"/>
      <c r="MYD1960" s="101"/>
      <c r="MYE1960" s="101"/>
      <c r="MYF1960" s="101"/>
      <c r="MYG1960" s="101"/>
      <c r="MYH1960" s="101"/>
      <c r="MYI1960" s="101"/>
      <c r="MYJ1960" s="101"/>
      <c r="MYK1960" s="101"/>
      <c r="MYL1960" s="101"/>
      <c r="MYM1960" s="101"/>
      <c r="MYN1960" s="101"/>
      <c r="MYO1960" s="101"/>
      <c r="MYP1960" s="101"/>
      <c r="MYQ1960" s="101"/>
      <c r="MYR1960" s="101"/>
      <c r="MYS1960" s="101"/>
      <c r="MYT1960" s="101"/>
      <c r="MYU1960" s="101"/>
      <c r="MYV1960" s="101"/>
      <c r="MYW1960" s="101"/>
      <c r="MYX1960" s="101"/>
      <c r="MYY1960" s="101"/>
      <c r="MYZ1960" s="101"/>
      <c r="MZA1960" s="101"/>
      <c r="MZB1960" s="101"/>
      <c r="MZC1960" s="101"/>
      <c r="MZD1960" s="101"/>
      <c r="MZE1960" s="101"/>
      <c r="MZF1960" s="101"/>
      <c r="MZG1960" s="101"/>
      <c r="MZH1960" s="101"/>
      <c r="MZI1960" s="101"/>
      <c r="MZJ1960" s="101"/>
      <c r="MZK1960" s="101"/>
      <c r="MZL1960" s="101"/>
      <c r="MZM1960" s="101"/>
      <c r="MZN1960" s="101"/>
      <c r="MZO1960" s="101"/>
      <c r="MZP1960" s="101"/>
      <c r="MZQ1960" s="101"/>
      <c r="MZR1960" s="101"/>
      <c r="MZS1960" s="101"/>
      <c r="MZT1960" s="101"/>
      <c r="MZU1960" s="101"/>
      <c r="MZV1960" s="101"/>
      <c r="MZW1960" s="101"/>
      <c r="MZX1960" s="101"/>
      <c r="MZY1960" s="101"/>
      <c r="MZZ1960" s="101"/>
      <c r="NAA1960" s="101"/>
      <c r="NAB1960" s="101"/>
      <c r="NAC1960" s="101"/>
      <c r="NAD1960" s="101"/>
      <c r="NAE1960" s="101"/>
      <c r="NAF1960" s="101"/>
      <c r="NAG1960" s="101"/>
      <c r="NAH1960" s="101"/>
      <c r="NAI1960" s="101"/>
      <c r="NAJ1960" s="101"/>
      <c r="NAK1960" s="101"/>
      <c r="NAL1960" s="101"/>
      <c r="NAM1960" s="101"/>
      <c r="NAN1960" s="101"/>
      <c r="NAO1960" s="101"/>
      <c r="NAP1960" s="101"/>
      <c r="NAQ1960" s="101"/>
      <c r="NAR1960" s="101"/>
      <c r="NAS1960" s="101"/>
      <c r="NAT1960" s="101"/>
      <c r="NAU1960" s="101"/>
      <c r="NAV1960" s="101"/>
      <c r="NAW1960" s="101"/>
      <c r="NAX1960" s="101"/>
      <c r="NAY1960" s="101"/>
      <c r="NAZ1960" s="101"/>
      <c r="NBA1960" s="101"/>
      <c r="NBB1960" s="101"/>
      <c r="NBC1960" s="101"/>
      <c r="NBD1960" s="101"/>
      <c r="NBE1960" s="101"/>
      <c r="NBF1960" s="101"/>
      <c r="NBG1960" s="101"/>
      <c r="NBH1960" s="101"/>
      <c r="NBI1960" s="101"/>
      <c r="NBJ1960" s="101"/>
      <c r="NBK1960" s="101"/>
      <c r="NBL1960" s="101"/>
      <c r="NBM1960" s="101"/>
      <c r="NBN1960" s="101"/>
      <c r="NBO1960" s="101"/>
      <c r="NBP1960" s="101"/>
      <c r="NBQ1960" s="101"/>
      <c r="NBR1960" s="101"/>
      <c r="NBS1960" s="101"/>
      <c r="NBT1960" s="101"/>
      <c r="NBU1960" s="101"/>
      <c r="NBV1960" s="101"/>
      <c r="NBW1960" s="101"/>
      <c r="NBX1960" s="101"/>
      <c r="NBY1960" s="101"/>
      <c r="NBZ1960" s="101"/>
      <c r="NCA1960" s="101"/>
      <c r="NCB1960" s="101"/>
      <c r="NCC1960" s="101"/>
      <c r="NCD1960" s="101"/>
      <c r="NCE1960" s="101"/>
      <c r="NCF1960" s="101"/>
      <c r="NCG1960" s="101"/>
      <c r="NCH1960" s="101"/>
      <c r="NCI1960" s="101"/>
      <c r="NCJ1960" s="101"/>
      <c r="NCK1960" s="101"/>
      <c r="NCL1960" s="101"/>
      <c r="NCM1960" s="101"/>
      <c r="NCN1960" s="101"/>
      <c r="NCO1960" s="101"/>
      <c r="NCP1960" s="101"/>
      <c r="NCQ1960" s="101"/>
      <c r="NCR1960" s="101"/>
      <c r="NCS1960" s="101"/>
      <c r="NCT1960" s="101"/>
      <c r="NCU1960" s="101"/>
      <c r="NCV1960" s="101"/>
      <c r="NCW1960" s="101"/>
      <c r="NCX1960" s="101"/>
      <c r="NCY1960" s="101"/>
      <c r="NCZ1960" s="101"/>
      <c r="NDA1960" s="101"/>
      <c r="NDB1960" s="101"/>
      <c r="NDC1960" s="101"/>
      <c r="NDD1960" s="101"/>
      <c r="NDE1960" s="101"/>
      <c r="NDF1960" s="101"/>
      <c r="NDG1960" s="101"/>
      <c r="NDH1960" s="101"/>
      <c r="NDI1960" s="101"/>
      <c r="NDJ1960" s="101"/>
      <c r="NDK1960" s="101"/>
      <c r="NDL1960" s="101"/>
      <c r="NDM1960" s="101"/>
      <c r="NDN1960" s="101"/>
      <c r="NDO1960" s="101"/>
      <c r="NDP1960" s="101"/>
      <c r="NDQ1960" s="101"/>
      <c r="NDR1960" s="101"/>
      <c r="NDS1960" s="101"/>
      <c r="NDT1960" s="101"/>
      <c r="NDU1960" s="101"/>
      <c r="NDV1960" s="101"/>
      <c r="NDW1960" s="101"/>
      <c r="NDX1960" s="101"/>
      <c r="NDY1960" s="101"/>
      <c r="NDZ1960" s="101"/>
      <c r="NEA1960" s="101"/>
      <c r="NEB1960" s="101"/>
      <c r="NEC1960" s="101"/>
      <c r="NED1960" s="101"/>
      <c r="NEE1960" s="101"/>
      <c r="NEF1960" s="101"/>
      <c r="NEG1960" s="101"/>
      <c r="NEH1960" s="101"/>
      <c r="NEI1960" s="101"/>
      <c r="NEJ1960" s="101"/>
      <c r="NEK1960" s="101"/>
      <c r="NEL1960" s="101"/>
      <c r="NEM1960" s="101"/>
      <c r="NEN1960" s="101"/>
      <c r="NEO1960" s="101"/>
      <c r="NEP1960" s="101"/>
      <c r="NEQ1960" s="101"/>
      <c r="NER1960" s="101"/>
      <c r="NES1960" s="101"/>
      <c r="NET1960" s="101"/>
      <c r="NEU1960" s="101"/>
      <c r="NEV1960" s="101"/>
      <c r="NEW1960" s="101"/>
      <c r="NEX1960" s="101"/>
      <c r="NEY1960" s="101"/>
      <c r="NEZ1960" s="101"/>
      <c r="NFA1960" s="101"/>
      <c r="NFB1960" s="101"/>
      <c r="NFC1960" s="101"/>
      <c r="NFD1960" s="101"/>
      <c r="NFE1960" s="101"/>
      <c r="NFF1960" s="101"/>
      <c r="NFG1960" s="101"/>
      <c r="NFH1960" s="101"/>
      <c r="NFI1960" s="101"/>
      <c r="NFJ1960" s="101"/>
      <c r="NFK1960" s="101"/>
      <c r="NFL1960" s="101"/>
      <c r="NFM1960" s="101"/>
      <c r="NFN1960" s="101"/>
      <c r="NFO1960" s="101"/>
      <c r="NFP1960" s="101"/>
      <c r="NFQ1960" s="101"/>
      <c r="NFR1960" s="101"/>
      <c r="NFS1960" s="101"/>
      <c r="NFT1960" s="101"/>
      <c r="NFU1960" s="101"/>
      <c r="NFV1960" s="101"/>
      <c r="NFW1960" s="101"/>
      <c r="NFX1960" s="101"/>
      <c r="NFY1960" s="101"/>
      <c r="NFZ1960" s="101"/>
      <c r="NGA1960" s="101"/>
      <c r="NGB1960" s="101"/>
      <c r="NGC1960" s="101"/>
      <c r="NGD1960" s="101"/>
      <c r="NGE1960" s="101"/>
      <c r="NGF1960" s="101"/>
      <c r="NGG1960" s="101"/>
      <c r="NGH1960" s="101"/>
      <c r="NGI1960" s="101"/>
      <c r="NGJ1960" s="101"/>
      <c r="NGK1960" s="101"/>
      <c r="NGL1960" s="101"/>
      <c r="NGM1960" s="101"/>
      <c r="NGN1960" s="101"/>
      <c r="NGO1960" s="101"/>
      <c r="NGP1960" s="101"/>
      <c r="NGQ1960" s="101"/>
      <c r="NGR1960" s="101"/>
      <c r="NGS1960" s="101"/>
      <c r="NGT1960" s="101"/>
      <c r="NGU1960" s="101"/>
      <c r="NGV1960" s="101"/>
      <c r="NGW1960" s="101"/>
      <c r="NGX1960" s="101"/>
      <c r="NGY1960" s="101"/>
      <c r="NGZ1960" s="101"/>
      <c r="NHA1960" s="101"/>
      <c r="NHB1960" s="101"/>
      <c r="NHC1960" s="101"/>
      <c r="NHD1960" s="101"/>
      <c r="NHE1960" s="101"/>
      <c r="NHF1960" s="101"/>
      <c r="NHG1960" s="101"/>
      <c r="NHH1960" s="101"/>
      <c r="NHI1960" s="101"/>
      <c r="NHJ1960" s="101"/>
      <c r="NHK1960" s="101"/>
      <c r="NHL1960" s="101"/>
      <c r="NHM1960" s="101"/>
      <c r="NHN1960" s="101"/>
      <c r="NHO1960" s="101"/>
      <c r="NHP1960" s="101"/>
      <c r="NHQ1960" s="101"/>
      <c r="NHR1960" s="101"/>
      <c r="NHS1960" s="101"/>
      <c r="NHT1960" s="101"/>
      <c r="NHU1960" s="101"/>
      <c r="NHV1960" s="101"/>
      <c r="NHW1960" s="101"/>
      <c r="NHX1960" s="101"/>
      <c r="NHY1960" s="101"/>
      <c r="NHZ1960" s="101"/>
      <c r="NIA1960" s="101"/>
      <c r="NIB1960" s="101"/>
      <c r="NIC1960" s="101"/>
      <c r="NID1960" s="101"/>
      <c r="NIE1960" s="101"/>
      <c r="NIF1960" s="101"/>
      <c r="NIG1960" s="101"/>
      <c r="NIH1960" s="101"/>
      <c r="NII1960" s="101"/>
      <c r="NIJ1960" s="101"/>
      <c r="NIK1960" s="101"/>
      <c r="NIL1960" s="101"/>
      <c r="NIM1960" s="101"/>
      <c r="NIN1960" s="101"/>
      <c r="NIO1960" s="101"/>
      <c r="NIP1960" s="101"/>
      <c r="NIQ1960" s="101"/>
      <c r="NIR1960" s="101"/>
      <c r="NIS1960" s="101"/>
      <c r="NIT1960" s="101"/>
      <c r="NIU1960" s="101"/>
      <c r="NIV1960" s="101"/>
      <c r="NIW1960" s="101"/>
      <c r="NIX1960" s="101"/>
      <c r="NIY1960" s="101"/>
      <c r="NIZ1960" s="101"/>
      <c r="NJA1960" s="101"/>
      <c r="NJB1960" s="101"/>
      <c r="NJC1960" s="101"/>
      <c r="NJD1960" s="101"/>
      <c r="NJE1960" s="101"/>
      <c r="NJF1960" s="101"/>
      <c r="NJG1960" s="101"/>
      <c r="NJH1960" s="101"/>
      <c r="NJI1960" s="101"/>
      <c r="NJJ1960" s="101"/>
      <c r="NJK1960" s="101"/>
      <c r="NJL1960" s="101"/>
      <c r="NJM1960" s="101"/>
      <c r="NJN1960" s="101"/>
      <c r="NJO1960" s="101"/>
      <c r="NJP1960" s="101"/>
      <c r="NJQ1960" s="101"/>
      <c r="NJR1960" s="101"/>
      <c r="NJS1960" s="101"/>
      <c r="NJT1960" s="101"/>
      <c r="NJU1960" s="101"/>
      <c r="NJV1960" s="101"/>
      <c r="NJW1960" s="101"/>
      <c r="NJX1960" s="101"/>
      <c r="NJY1960" s="101"/>
      <c r="NJZ1960" s="101"/>
      <c r="NKA1960" s="101"/>
      <c r="NKB1960" s="101"/>
      <c r="NKC1960" s="101"/>
      <c r="NKD1960" s="101"/>
      <c r="NKE1960" s="101"/>
      <c r="NKF1960" s="101"/>
      <c r="NKG1960" s="101"/>
      <c r="NKH1960" s="101"/>
      <c r="NKI1960" s="101"/>
      <c r="NKJ1960" s="101"/>
      <c r="NKK1960" s="101"/>
      <c r="NKL1960" s="101"/>
      <c r="NKM1960" s="101"/>
      <c r="NKN1960" s="101"/>
      <c r="NKO1960" s="101"/>
      <c r="NKP1960" s="101"/>
      <c r="NKQ1960" s="101"/>
      <c r="NKR1960" s="101"/>
      <c r="NKS1960" s="101"/>
      <c r="NKT1960" s="101"/>
      <c r="NKU1960" s="101"/>
      <c r="NKV1960" s="101"/>
      <c r="NKW1960" s="101"/>
      <c r="NKX1960" s="101"/>
      <c r="NKY1960" s="101"/>
      <c r="NKZ1960" s="101"/>
      <c r="NLA1960" s="101"/>
      <c r="NLB1960" s="101"/>
      <c r="NLC1960" s="101"/>
      <c r="NLD1960" s="101"/>
      <c r="NLE1960" s="101"/>
      <c r="NLF1960" s="101"/>
      <c r="NLG1960" s="101"/>
      <c r="NLH1960" s="101"/>
      <c r="NLI1960" s="101"/>
      <c r="NLJ1960" s="101"/>
      <c r="NLK1960" s="101"/>
      <c r="NLL1960" s="101"/>
      <c r="NLM1960" s="101"/>
      <c r="NLN1960" s="101"/>
      <c r="NLO1960" s="101"/>
      <c r="NLP1960" s="101"/>
      <c r="NLQ1960" s="101"/>
      <c r="NLR1960" s="101"/>
      <c r="NLS1960" s="101"/>
      <c r="NLT1960" s="101"/>
      <c r="NLU1960" s="101"/>
      <c r="NLV1960" s="101"/>
      <c r="NLW1960" s="101"/>
      <c r="NLX1960" s="101"/>
      <c r="NLY1960" s="101"/>
      <c r="NLZ1960" s="101"/>
      <c r="NMA1960" s="101"/>
      <c r="NMB1960" s="101"/>
      <c r="NMC1960" s="101"/>
      <c r="NMD1960" s="101"/>
      <c r="NME1960" s="101"/>
      <c r="NMF1960" s="101"/>
      <c r="NMG1960" s="101"/>
      <c r="NMH1960" s="101"/>
      <c r="NMI1960" s="101"/>
      <c r="NMJ1960" s="101"/>
      <c r="NMK1960" s="101"/>
      <c r="NML1960" s="101"/>
      <c r="NMM1960" s="101"/>
      <c r="NMN1960" s="101"/>
      <c r="NMO1960" s="101"/>
      <c r="NMP1960" s="101"/>
      <c r="NMQ1960" s="101"/>
      <c r="NMR1960" s="101"/>
      <c r="NMS1960" s="101"/>
      <c r="NMT1960" s="101"/>
      <c r="NMU1960" s="101"/>
      <c r="NMV1960" s="101"/>
      <c r="NMW1960" s="101"/>
      <c r="NMX1960" s="101"/>
      <c r="NMY1960" s="101"/>
      <c r="NMZ1960" s="101"/>
      <c r="NNA1960" s="101"/>
      <c r="NNB1960" s="101"/>
      <c r="NNC1960" s="101"/>
      <c r="NND1960" s="101"/>
      <c r="NNE1960" s="101"/>
      <c r="NNF1960" s="101"/>
      <c r="NNG1960" s="101"/>
      <c r="NNH1960" s="101"/>
      <c r="NNI1960" s="101"/>
      <c r="NNJ1960" s="101"/>
      <c r="NNK1960" s="101"/>
      <c r="NNL1960" s="101"/>
      <c r="NNM1960" s="101"/>
      <c r="NNN1960" s="101"/>
      <c r="NNO1960" s="101"/>
      <c r="NNP1960" s="101"/>
      <c r="NNQ1960" s="101"/>
      <c r="NNR1960" s="101"/>
      <c r="NNS1960" s="101"/>
      <c r="NNT1960" s="101"/>
      <c r="NNU1960" s="101"/>
      <c r="NNV1960" s="101"/>
      <c r="NNW1960" s="101"/>
      <c r="NNX1960" s="101"/>
      <c r="NNY1960" s="101"/>
      <c r="NNZ1960" s="101"/>
      <c r="NOA1960" s="101"/>
      <c r="NOB1960" s="101"/>
      <c r="NOC1960" s="101"/>
      <c r="NOD1960" s="101"/>
      <c r="NOE1960" s="101"/>
      <c r="NOF1960" s="101"/>
      <c r="NOG1960" s="101"/>
      <c r="NOH1960" s="101"/>
      <c r="NOI1960" s="101"/>
      <c r="NOJ1960" s="101"/>
      <c r="NOK1960" s="101"/>
      <c r="NOL1960" s="101"/>
      <c r="NOM1960" s="101"/>
      <c r="NON1960" s="101"/>
      <c r="NOO1960" s="101"/>
      <c r="NOP1960" s="101"/>
      <c r="NOQ1960" s="101"/>
      <c r="NOR1960" s="101"/>
      <c r="NOS1960" s="101"/>
      <c r="NOT1960" s="101"/>
      <c r="NOU1960" s="101"/>
      <c r="NOV1960" s="101"/>
      <c r="NOW1960" s="101"/>
      <c r="NOX1960" s="101"/>
      <c r="NOY1960" s="101"/>
      <c r="NOZ1960" s="101"/>
      <c r="NPA1960" s="101"/>
      <c r="NPB1960" s="101"/>
      <c r="NPC1960" s="101"/>
      <c r="NPD1960" s="101"/>
      <c r="NPE1960" s="101"/>
      <c r="NPF1960" s="101"/>
      <c r="NPG1960" s="101"/>
      <c r="NPH1960" s="101"/>
      <c r="NPI1960" s="101"/>
      <c r="NPJ1960" s="101"/>
      <c r="NPK1960" s="101"/>
      <c r="NPL1960" s="101"/>
      <c r="NPM1960" s="101"/>
      <c r="NPN1960" s="101"/>
      <c r="NPO1960" s="101"/>
      <c r="NPP1960" s="101"/>
      <c r="NPQ1960" s="101"/>
      <c r="NPR1960" s="101"/>
      <c r="NPS1960" s="101"/>
      <c r="NPT1960" s="101"/>
      <c r="NPU1960" s="101"/>
      <c r="NPV1960" s="101"/>
      <c r="NPW1960" s="101"/>
      <c r="NPX1960" s="101"/>
      <c r="NPY1960" s="101"/>
      <c r="NPZ1960" s="101"/>
      <c r="NQA1960" s="101"/>
      <c r="NQB1960" s="101"/>
      <c r="NQC1960" s="101"/>
      <c r="NQD1960" s="101"/>
      <c r="NQE1960" s="101"/>
      <c r="NQF1960" s="101"/>
      <c r="NQG1960" s="101"/>
      <c r="NQH1960" s="101"/>
      <c r="NQI1960" s="101"/>
      <c r="NQJ1960" s="101"/>
      <c r="NQK1960" s="101"/>
      <c r="NQL1960" s="101"/>
      <c r="NQM1960" s="101"/>
      <c r="NQN1960" s="101"/>
      <c r="NQO1960" s="101"/>
      <c r="NQP1960" s="101"/>
      <c r="NQQ1960" s="101"/>
      <c r="NQR1960" s="101"/>
      <c r="NQS1960" s="101"/>
      <c r="NQT1960" s="101"/>
      <c r="NQU1960" s="101"/>
      <c r="NQV1960" s="101"/>
      <c r="NQW1960" s="101"/>
      <c r="NQX1960" s="101"/>
      <c r="NQY1960" s="101"/>
      <c r="NQZ1960" s="101"/>
      <c r="NRA1960" s="101"/>
      <c r="NRB1960" s="101"/>
      <c r="NRC1960" s="101"/>
      <c r="NRD1960" s="101"/>
      <c r="NRE1960" s="101"/>
      <c r="NRF1960" s="101"/>
      <c r="NRG1960" s="101"/>
      <c r="NRH1960" s="101"/>
      <c r="NRI1960" s="101"/>
      <c r="NRJ1960" s="101"/>
      <c r="NRK1960" s="101"/>
      <c r="NRL1960" s="101"/>
      <c r="NRM1960" s="101"/>
      <c r="NRN1960" s="101"/>
      <c r="NRO1960" s="101"/>
      <c r="NRP1960" s="101"/>
      <c r="NRQ1960" s="101"/>
      <c r="NRR1960" s="101"/>
      <c r="NRS1960" s="101"/>
      <c r="NRT1960" s="101"/>
      <c r="NRU1960" s="101"/>
      <c r="NRV1960" s="101"/>
      <c r="NRW1960" s="101"/>
      <c r="NRX1960" s="101"/>
      <c r="NRY1960" s="101"/>
      <c r="NRZ1960" s="101"/>
      <c r="NSA1960" s="101"/>
      <c r="NSB1960" s="101"/>
      <c r="NSC1960" s="101"/>
      <c r="NSD1960" s="101"/>
      <c r="NSE1960" s="101"/>
      <c r="NSF1960" s="101"/>
      <c r="NSG1960" s="101"/>
      <c r="NSH1960" s="101"/>
      <c r="NSI1960" s="101"/>
      <c r="NSJ1960" s="101"/>
      <c r="NSK1960" s="101"/>
      <c r="NSL1960" s="101"/>
      <c r="NSM1960" s="101"/>
      <c r="NSN1960" s="101"/>
      <c r="NSO1960" s="101"/>
      <c r="NSP1960" s="101"/>
      <c r="NSQ1960" s="101"/>
      <c r="NSR1960" s="101"/>
      <c r="NSS1960" s="101"/>
      <c r="NST1960" s="101"/>
      <c r="NSU1960" s="101"/>
      <c r="NSV1960" s="101"/>
      <c r="NSW1960" s="101"/>
      <c r="NSX1960" s="101"/>
      <c r="NSY1960" s="101"/>
      <c r="NSZ1960" s="101"/>
      <c r="NTA1960" s="101"/>
      <c r="NTB1960" s="101"/>
      <c r="NTC1960" s="101"/>
      <c r="NTD1960" s="101"/>
      <c r="NTE1960" s="101"/>
      <c r="NTF1960" s="101"/>
      <c r="NTG1960" s="101"/>
      <c r="NTH1960" s="101"/>
      <c r="NTI1960" s="101"/>
      <c r="NTJ1960" s="101"/>
      <c r="NTK1960" s="101"/>
      <c r="NTL1960" s="101"/>
      <c r="NTM1960" s="101"/>
      <c r="NTN1960" s="101"/>
      <c r="NTO1960" s="101"/>
      <c r="NTP1960" s="101"/>
      <c r="NTQ1960" s="101"/>
      <c r="NTR1960" s="101"/>
      <c r="NTS1960" s="101"/>
      <c r="NTT1960" s="101"/>
      <c r="NTU1960" s="101"/>
      <c r="NTV1960" s="101"/>
      <c r="NTW1960" s="101"/>
      <c r="NTX1960" s="101"/>
      <c r="NTY1960" s="101"/>
      <c r="NTZ1960" s="101"/>
      <c r="NUA1960" s="101"/>
      <c r="NUB1960" s="101"/>
      <c r="NUC1960" s="101"/>
      <c r="NUD1960" s="101"/>
      <c r="NUE1960" s="101"/>
      <c r="NUF1960" s="101"/>
      <c r="NUG1960" s="101"/>
      <c r="NUH1960" s="101"/>
      <c r="NUI1960" s="101"/>
      <c r="NUJ1960" s="101"/>
      <c r="NUK1960" s="101"/>
      <c r="NUL1960" s="101"/>
      <c r="NUM1960" s="101"/>
      <c r="NUN1960" s="101"/>
      <c r="NUO1960" s="101"/>
      <c r="NUP1960" s="101"/>
      <c r="NUQ1960" s="101"/>
      <c r="NUR1960" s="101"/>
      <c r="NUS1960" s="101"/>
      <c r="NUT1960" s="101"/>
      <c r="NUU1960" s="101"/>
      <c r="NUV1960" s="101"/>
      <c r="NUW1960" s="101"/>
      <c r="NUX1960" s="101"/>
      <c r="NUY1960" s="101"/>
      <c r="NUZ1960" s="101"/>
      <c r="NVA1960" s="101"/>
      <c r="NVB1960" s="101"/>
      <c r="NVC1960" s="101"/>
      <c r="NVD1960" s="101"/>
      <c r="NVE1960" s="101"/>
      <c r="NVF1960" s="101"/>
      <c r="NVG1960" s="101"/>
      <c r="NVH1960" s="101"/>
      <c r="NVI1960" s="101"/>
      <c r="NVJ1960" s="101"/>
      <c r="NVK1960" s="101"/>
      <c r="NVL1960" s="101"/>
      <c r="NVM1960" s="101"/>
      <c r="NVN1960" s="101"/>
      <c r="NVO1960" s="101"/>
      <c r="NVP1960" s="101"/>
      <c r="NVQ1960" s="101"/>
      <c r="NVR1960" s="101"/>
      <c r="NVS1960" s="101"/>
      <c r="NVT1960" s="101"/>
      <c r="NVU1960" s="101"/>
      <c r="NVV1960" s="101"/>
      <c r="NVW1960" s="101"/>
      <c r="NVX1960" s="101"/>
      <c r="NVY1960" s="101"/>
      <c r="NVZ1960" s="101"/>
      <c r="NWA1960" s="101"/>
      <c r="NWB1960" s="101"/>
      <c r="NWC1960" s="101"/>
      <c r="NWD1960" s="101"/>
      <c r="NWE1960" s="101"/>
      <c r="NWF1960" s="101"/>
      <c r="NWG1960" s="101"/>
      <c r="NWH1960" s="101"/>
      <c r="NWI1960" s="101"/>
      <c r="NWJ1960" s="101"/>
      <c r="NWK1960" s="101"/>
      <c r="NWL1960" s="101"/>
      <c r="NWM1960" s="101"/>
      <c r="NWN1960" s="101"/>
      <c r="NWO1960" s="101"/>
      <c r="NWP1960" s="101"/>
      <c r="NWQ1960" s="101"/>
      <c r="NWR1960" s="101"/>
      <c r="NWS1960" s="101"/>
      <c r="NWT1960" s="101"/>
      <c r="NWU1960" s="101"/>
      <c r="NWV1960" s="101"/>
      <c r="NWW1960" s="101"/>
      <c r="NWX1960" s="101"/>
      <c r="NWY1960" s="101"/>
      <c r="NWZ1960" s="101"/>
      <c r="NXA1960" s="101"/>
      <c r="NXB1960" s="101"/>
      <c r="NXC1960" s="101"/>
      <c r="NXD1960" s="101"/>
      <c r="NXE1960" s="101"/>
      <c r="NXF1960" s="101"/>
      <c r="NXG1960" s="101"/>
      <c r="NXH1960" s="101"/>
      <c r="NXI1960" s="101"/>
      <c r="NXJ1960" s="101"/>
      <c r="NXK1960" s="101"/>
      <c r="NXL1960" s="101"/>
      <c r="NXM1960" s="101"/>
      <c r="NXN1960" s="101"/>
      <c r="NXO1960" s="101"/>
      <c r="NXP1960" s="101"/>
      <c r="NXQ1960" s="101"/>
      <c r="NXR1960" s="101"/>
      <c r="NXS1960" s="101"/>
      <c r="NXT1960" s="101"/>
      <c r="NXU1960" s="101"/>
      <c r="NXV1960" s="101"/>
      <c r="NXW1960" s="101"/>
      <c r="NXX1960" s="101"/>
      <c r="NXY1960" s="101"/>
      <c r="NXZ1960" s="101"/>
      <c r="NYA1960" s="101"/>
      <c r="NYB1960" s="101"/>
      <c r="NYC1960" s="101"/>
      <c r="NYD1960" s="101"/>
      <c r="NYE1960" s="101"/>
      <c r="NYF1960" s="101"/>
      <c r="NYG1960" s="101"/>
      <c r="NYH1960" s="101"/>
      <c r="NYI1960" s="101"/>
      <c r="NYJ1960" s="101"/>
      <c r="NYK1960" s="101"/>
      <c r="NYL1960" s="101"/>
      <c r="NYM1960" s="101"/>
      <c r="NYN1960" s="101"/>
      <c r="NYO1960" s="101"/>
      <c r="NYP1960" s="101"/>
      <c r="NYQ1960" s="101"/>
      <c r="NYR1960" s="101"/>
      <c r="NYS1960" s="101"/>
      <c r="NYT1960" s="101"/>
      <c r="NYU1960" s="101"/>
      <c r="NYV1960" s="101"/>
      <c r="NYW1960" s="101"/>
      <c r="NYX1960" s="101"/>
      <c r="NYY1960" s="101"/>
      <c r="NYZ1960" s="101"/>
      <c r="NZA1960" s="101"/>
      <c r="NZB1960" s="101"/>
      <c r="NZC1960" s="101"/>
      <c r="NZD1960" s="101"/>
      <c r="NZE1960" s="101"/>
      <c r="NZF1960" s="101"/>
      <c r="NZG1960" s="101"/>
      <c r="NZH1960" s="101"/>
      <c r="NZI1960" s="101"/>
      <c r="NZJ1960" s="101"/>
      <c r="NZK1960" s="101"/>
      <c r="NZL1960" s="101"/>
      <c r="NZM1960" s="101"/>
      <c r="NZN1960" s="101"/>
      <c r="NZO1960" s="101"/>
      <c r="NZP1960" s="101"/>
      <c r="NZQ1960" s="101"/>
      <c r="NZR1960" s="101"/>
      <c r="NZS1960" s="101"/>
      <c r="NZT1960" s="101"/>
      <c r="NZU1960" s="101"/>
      <c r="NZV1960" s="101"/>
      <c r="NZW1960" s="101"/>
      <c r="NZX1960" s="101"/>
      <c r="NZY1960" s="101"/>
      <c r="NZZ1960" s="101"/>
      <c r="OAA1960" s="101"/>
      <c r="OAB1960" s="101"/>
      <c r="OAC1960" s="101"/>
      <c r="OAD1960" s="101"/>
      <c r="OAE1960" s="101"/>
      <c r="OAF1960" s="101"/>
      <c r="OAG1960" s="101"/>
      <c r="OAH1960" s="101"/>
      <c r="OAI1960" s="101"/>
      <c r="OAJ1960" s="101"/>
      <c r="OAK1960" s="101"/>
      <c r="OAL1960" s="101"/>
      <c r="OAM1960" s="101"/>
      <c r="OAN1960" s="101"/>
      <c r="OAO1960" s="101"/>
      <c r="OAP1960" s="101"/>
      <c r="OAQ1960" s="101"/>
      <c r="OAR1960" s="101"/>
      <c r="OAS1960" s="101"/>
      <c r="OAT1960" s="101"/>
      <c r="OAU1960" s="101"/>
      <c r="OAV1960" s="101"/>
      <c r="OAW1960" s="101"/>
      <c r="OAX1960" s="101"/>
      <c r="OAY1960" s="101"/>
      <c r="OAZ1960" s="101"/>
      <c r="OBA1960" s="101"/>
      <c r="OBB1960" s="101"/>
      <c r="OBC1960" s="101"/>
      <c r="OBD1960" s="101"/>
      <c r="OBE1960" s="101"/>
      <c r="OBF1960" s="101"/>
      <c r="OBG1960" s="101"/>
      <c r="OBH1960" s="101"/>
      <c r="OBI1960" s="101"/>
      <c r="OBJ1960" s="101"/>
      <c r="OBK1960" s="101"/>
      <c r="OBL1960" s="101"/>
      <c r="OBM1960" s="101"/>
      <c r="OBN1960" s="101"/>
      <c r="OBO1960" s="101"/>
      <c r="OBP1960" s="101"/>
      <c r="OBQ1960" s="101"/>
      <c r="OBR1960" s="101"/>
      <c r="OBS1960" s="101"/>
      <c r="OBT1960" s="101"/>
      <c r="OBU1960" s="101"/>
      <c r="OBV1960" s="101"/>
      <c r="OBW1960" s="101"/>
      <c r="OBX1960" s="101"/>
      <c r="OBY1960" s="101"/>
      <c r="OBZ1960" s="101"/>
      <c r="OCA1960" s="101"/>
      <c r="OCB1960" s="101"/>
      <c r="OCC1960" s="101"/>
      <c r="OCD1960" s="101"/>
      <c r="OCE1960" s="101"/>
      <c r="OCF1960" s="101"/>
      <c r="OCG1960" s="101"/>
      <c r="OCH1960" s="101"/>
      <c r="OCI1960" s="101"/>
      <c r="OCJ1960" s="101"/>
      <c r="OCK1960" s="101"/>
      <c r="OCL1960" s="101"/>
      <c r="OCM1960" s="101"/>
      <c r="OCN1960" s="101"/>
      <c r="OCO1960" s="101"/>
      <c r="OCP1960" s="101"/>
      <c r="OCQ1960" s="101"/>
      <c r="OCR1960" s="101"/>
      <c r="OCS1960" s="101"/>
      <c r="OCT1960" s="101"/>
      <c r="OCU1960" s="101"/>
      <c r="OCV1960" s="101"/>
      <c r="OCW1960" s="101"/>
      <c r="OCX1960" s="101"/>
      <c r="OCY1960" s="101"/>
      <c r="OCZ1960" s="101"/>
      <c r="ODA1960" s="101"/>
      <c r="ODB1960" s="101"/>
      <c r="ODC1960" s="101"/>
      <c r="ODD1960" s="101"/>
      <c r="ODE1960" s="101"/>
      <c r="ODF1960" s="101"/>
      <c r="ODG1960" s="101"/>
      <c r="ODH1960" s="101"/>
      <c r="ODI1960" s="101"/>
      <c r="ODJ1960" s="101"/>
      <c r="ODK1960" s="101"/>
      <c r="ODL1960" s="101"/>
      <c r="ODM1960" s="101"/>
      <c r="ODN1960" s="101"/>
      <c r="ODO1960" s="101"/>
      <c r="ODP1960" s="101"/>
      <c r="ODQ1960" s="101"/>
      <c r="ODR1960" s="101"/>
      <c r="ODS1960" s="101"/>
      <c r="ODT1960" s="101"/>
      <c r="ODU1960" s="101"/>
      <c r="ODV1960" s="101"/>
      <c r="ODW1960" s="101"/>
      <c r="ODX1960" s="101"/>
      <c r="ODY1960" s="101"/>
      <c r="ODZ1960" s="101"/>
      <c r="OEA1960" s="101"/>
      <c r="OEB1960" s="101"/>
      <c r="OEC1960" s="101"/>
      <c r="OED1960" s="101"/>
      <c r="OEE1960" s="101"/>
      <c r="OEF1960" s="101"/>
      <c r="OEG1960" s="101"/>
      <c r="OEH1960" s="101"/>
      <c r="OEI1960" s="101"/>
      <c r="OEJ1960" s="101"/>
      <c r="OEK1960" s="101"/>
      <c r="OEL1960" s="101"/>
      <c r="OEM1960" s="101"/>
      <c r="OEN1960" s="101"/>
      <c r="OEO1960" s="101"/>
      <c r="OEP1960" s="101"/>
      <c r="OEQ1960" s="101"/>
      <c r="OER1960" s="101"/>
      <c r="OES1960" s="101"/>
      <c r="OET1960" s="101"/>
      <c r="OEU1960" s="101"/>
      <c r="OEV1960" s="101"/>
      <c r="OEW1960" s="101"/>
      <c r="OEX1960" s="101"/>
      <c r="OEY1960" s="101"/>
      <c r="OEZ1960" s="101"/>
      <c r="OFA1960" s="101"/>
      <c r="OFB1960" s="101"/>
      <c r="OFC1960" s="101"/>
      <c r="OFD1960" s="101"/>
      <c r="OFE1960" s="101"/>
      <c r="OFF1960" s="101"/>
      <c r="OFG1960" s="101"/>
      <c r="OFH1960" s="101"/>
      <c r="OFI1960" s="101"/>
      <c r="OFJ1960" s="101"/>
      <c r="OFK1960" s="101"/>
      <c r="OFL1960" s="101"/>
      <c r="OFM1960" s="101"/>
      <c r="OFN1960" s="101"/>
      <c r="OFO1960" s="101"/>
      <c r="OFP1960" s="101"/>
      <c r="OFQ1960" s="101"/>
      <c r="OFR1960" s="101"/>
      <c r="OFS1960" s="101"/>
      <c r="OFT1960" s="101"/>
      <c r="OFU1960" s="101"/>
      <c r="OFV1960" s="101"/>
      <c r="OFW1960" s="101"/>
      <c r="OFX1960" s="101"/>
      <c r="OFY1960" s="101"/>
      <c r="OFZ1960" s="101"/>
      <c r="OGA1960" s="101"/>
      <c r="OGB1960" s="101"/>
      <c r="OGC1960" s="101"/>
      <c r="OGD1960" s="101"/>
      <c r="OGE1960" s="101"/>
      <c r="OGF1960" s="101"/>
      <c r="OGG1960" s="101"/>
      <c r="OGH1960" s="101"/>
      <c r="OGI1960" s="101"/>
      <c r="OGJ1960" s="101"/>
      <c r="OGK1960" s="101"/>
      <c r="OGL1960" s="101"/>
      <c r="OGM1960" s="101"/>
      <c r="OGN1960" s="101"/>
      <c r="OGO1960" s="101"/>
      <c r="OGP1960" s="101"/>
      <c r="OGQ1960" s="101"/>
      <c r="OGR1960" s="101"/>
      <c r="OGS1960" s="101"/>
      <c r="OGT1960" s="101"/>
      <c r="OGU1960" s="101"/>
      <c r="OGV1960" s="101"/>
      <c r="OGW1960" s="101"/>
      <c r="OGX1960" s="101"/>
      <c r="OGY1960" s="101"/>
      <c r="OGZ1960" s="101"/>
      <c r="OHA1960" s="101"/>
      <c r="OHB1960" s="101"/>
      <c r="OHC1960" s="101"/>
      <c r="OHD1960" s="101"/>
      <c r="OHE1960" s="101"/>
      <c r="OHF1960" s="101"/>
      <c r="OHG1960" s="101"/>
      <c r="OHH1960" s="101"/>
      <c r="OHI1960" s="101"/>
      <c r="OHJ1960" s="101"/>
      <c r="OHK1960" s="101"/>
      <c r="OHL1960" s="101"/>
      <c r="OHM1960" s="101"/>
      <c r="OHN1960" s="101"/>
      <c r="OHO1960" s="101"/>
      <c r="OHP1960" s="101"/>
      <c r="OHQ1960" s="101"/>
      <c r="OHR1960" s="101"/>
      <c r="OHS1960" s="101"/>
      <c r="OHT1960" s="101"/>
      <c r="OHU1960" s="101"/>
      <c r="OHV1960" s="101"/>
      <c r="OHW1960" s="101"/>
      <c r="OHX1960" s="101"/>
      <c r="OHY1960" s="101"/>
      <c r="OHZ1960" s="101"/>
      <c r="OIA1960" s="101"/>
      <c r="OIB1960" s="101"/>
      <c r="OIC1960" s="101"/>
      <c r="OID1960" s="101"/>
      <c r="OIE1960" s="101"/>
      <c r="OIF1960" s="101"/>
      <c r="OIG1960" s="101"/>
      <c r="OIH1960" s="101"/>
      <c r="OII1960" s="101"/>
      <c r="OIJ1960" s="101"/>
      <c r="OIK1960" s="101"/>
      <c r="OIL1960" s="101"/>
      <c r="OIM1960" s="101"/>
      <c r="OIN1960" s="101"/>
      <c r="OIO1960" s="101"/>
      <c r="OIP1960" s="101"/>
      <c r="OIQ1960" s="101"/>
      <c r="OIR1960" s="101"/>
      <c r="OIS1960" s="101"/>
      <c r="OIT1960" s="101"/>
      <c r="OIU1960" s="101"/>
      <c r="OIV1960" s="101"/>
      <c r="OIW1960" s="101"/>
      <c r="OIX1960" s="101"/>
      <c r="OIY1960" s="101"/>
      <c r="OIZ1960" s="101"/>
      <c r="OJA1960" s="101"/>
      <c r="OJB1960" s="101"/>
      <c r="OJC1960" s="101"/>
      <c r="OJD1960" s="101"/>
      <c r="OJE1960" s="101"/>
      <c r="OJF1960" s="101"/>
      <c r="OJG1960" s="101"/>
      <c r="OJH1960" s="101"/>
      <c r="OJI1960" s="101"/>
      <c r="OJJ1960" s="101"/>
      <c r="OJK1960" s="101"/>
      <c r="OJL1960" s="101"/>
      <c r="OJM1960" s="101"/>
      <c r="OJN1960" s="101"/>
      <c r="OJO1960" s="101"/>
      <c r="OJP1960" s="101"/>
      <c r="OJQ1960" s="101"/>
      <c r="OJR1960" s="101"/>
      <c r="OJS1960" s="101"/>
      <c r="OJT1960" s="101"/>
      <c r="OJU1960" s="101"/>
      <c r="OJV1960" s="101"/>
      <c r="OJW1960" s="101"/>
      <c r="OJX1960" s="101"/>
      <c r="OJY1960" s="101"/>
      <c r="OJZ1960" s="101"/>
      <c r="OKA1960" s="101"/>
      <c r="OKB1960" s="101"/>
      <c r="OKC1960" s="101"/>
      <c r="OKD1960" s="101"/>
      <c r="OKE1960" s="101"/>
      <c r="OKF1960" s="101"/>
      <c r="OKG1960" s="101"/>
      <c r="OKH1960" s="101"/>
      <c r="OKI1960" s="101"/>
      <c r="OKJ1960" s="101"/>
      <c r="OKK1960" s="101"/>
      <c r="OKL1960" s="101"/>
      <c r="OKM1960" s="101"/>
      <c r="OKN1960" s="101"/>
      <c r="OKO1960" s="101"/>
      <c r="OKP1960" s="101"/>
      <c r="OKQ1960" s="101"/>
      <c r="OKR1960" s="101"/>
      <c r="OKS1960" s="101"/>
      <c r="OKT1960" s="101"/>
      <c r="OKU1960" s="101"/>
      <c r="OKV1960" s="101"/>
      <c r="OKW1960" s="101"/>
      <c r="OKX1960" s="101"/>
      <c r="OKY1960" s="101"/>
      <c r="OKZ1960" s="101"/>
      <c r="OLA1960" s="101"/>
      <c r="OLB1960" s="101"/>
      <c r="OLC1960" s="101"/>
      <c r="OLD1960" s="101"/>
      <c r="OLE1960" s="101"/>
      <c r="OLF1960" s="101"/>
      <c r="OLG1960" s="101"/>
      <c r="OLH1960" s="101"/>
      <c r="OLI1960" s="101"/>
      <c r="OLJ1960" s="101"/>
      <c r="OLK1960" s="101"/>
      <c r="OLL1960" s="101"/>
      <c r="OLM1960" s="101"/>
      <c r="OLN1960" s="101"/>
      <c r="OLO1960" s="101"/>
      <c r="OLP1960" s="101"/>
      <c r="OLQ1960" s="101"/>
      <c r="OLR1960" s="101"/>
      <c r="OLS1960" s="101"/>
      <c r="OLT1960" s="101"/>
      <c r="OLU1960" s="101"/>
      <c r="OLV1960" s="101"/>
      <c r="OLW1960" s="101"/>
      <c r="OLX1960" s="101"/>
      <c r="OLY1960" s="101"/>
      <c r="OLZ1960" s="101"/>
      <c r="OMA1960" s="101"/>
      <c r="OMB1960" s="101"/>
      <c r="OMC1960" s="101"/>
      <c r="OMD1960" s="101"/>
      <c r="OME1960" s="101"/>
      <c r="OMF1960" s="101"/>
      <c r="OMG1960" s="101"/>
      <c r="OMH1960" s="101"/>
      <c r="OMI1960" s="101"/>
      <c r="OMJ1960" s="101"/>
      <c r="OMK1960" s="101"/>
      <c r="OML1960" s="101"/>
      <c r="OMM1960" s="101"/>
      <c r="OMN1960" s="101"/>
      <c r="OMO1960" s="101"/>
      <c r="OMP1960" s="101"/>
      <c r="OMQ1960" s="101"/>
      <c r="OMR1960" s="101"/>
      <c r="OMS1960" s="101"/>
      <c r="OMT1960" s="101"/>
      <c r="OMU1960" s="101"/>
      <c r="OMV1960" s="101"/>
      <c r="OMW1960" s="101"/>
      <c r="OMX1960" s="101"/>
      <c r="OMY1960" s="101"/>
      <c r="OMZ1960" s="101"/>
      <c r="ONA1960" s="101"/>
      <c r="ONB1960" s="101"/>
      <c r="ONC1960" s="101"/>
      <c r="OND1960" s="101"/>
      <c r="ONE1960" s="101"/>
      <c r="ONF1960" s="101"/>
      <c r="ONG1960" s="101"/>
      <c r="ONH1960" s="101"/>
      <c r="ONI1960" s="101"/>
      <c r="ONJ1960" s="101"/>
      <c r="ONK1960" s="101"/>
      <c r="ONL1960" s="101"/>
      <c r="ONM1960" s="101"/>
      <c r="ONN1960" s="101"/>
      <c r="ONO1960" s="101"/>
      <c r="ONP1960" s="101"/>
      <c r="ONQ1960" s="101"/>
      <c r="ONR1960" s="101"/>
      <c r="ONS1960" s="101"/>
      <c r="ONT1960" s="101"/>
      <c r="ONU1960" s="101"/>
      <c r="ONV1960" s="101"/>
      <c r="ONW1960" s="101"/>
      <c r="ONX1960" s="101"/>
      <c r="ONY1960" s="101"/>
      <c r="ONZ1960" s="101"/>
      <c r="OOA1960" s="101"/>
      <c r="OOB1960" s="101"/>
      <c r="OOC1960" s="101"/>
      <c r="OOD1960" s="101"/>
      <c r="OOE1960" s="101"/>
      <c r="OOF1960" s="101"/>
      <c r="OOG1960" s="101"/>
      <c r="OOH1960" s="101"/>
      <c r="OOI1960" s="101"/>
      <c r="OOJ1960" s="101"/>
      <c r="OOK1960" s="101"/>
      <c r="OOL1960" s="101"/>
      <c r="OOM1960" s="101"/>
      <c r="OON1960" s="101"/>
      <c r="OOO1960" s="101"/>
      <c r="OOP1960" s="101"/>
      <c r="OOQ1960" s="101"/>
      <c r="OOR1960" s="101"/>
      <c r="OOS1960" s="101"/>
      <c r="OOT1960" s="101"/>
      <c r="OOU1960" s="101"/>
      <c r="OOV1960" s="101"/>
      <c r="OOW1960" s="101"/>
      <c r="OOX1960" s="101"/>
      <c r="OOY1960" s="101"/>
      <c r="OOZ1960" s="101"/>
      <c r="OPA1960" s="101"/>
      <c r="OPB1960" s="101"/>
      <c r="OPC1960" s="101"/>
      <c r="OPD1960" s="101"/>
      <c r="OPE1960" s="101"/>
      <c r="OPF1960" s="101"/>
      <c r="OPG1960" s="101"/>
      <c r="OPH1960" s="101"/>
      <c r="OPI1960" s="101"/>
      <c r="OPJ1960" s="101"/>
      <c r="OPK1960" s="101"/>
      <c r="OPL1960" s="101"/>
      <c r="OPM1960" s="101"/>
      <c r="OPN1960" s="101"/>
      <c r="OPO1960" s="101"/>
      <c r="OPP1960" s="101"/>
      <c r="OPQ1960" s="101"/>
      <c r="OPR1960" s="101"/>
      <c r="OPS1960" s="101"/>
      <c r="OPT1960" s="101"/>
      <c r="OPU1960" s="101"/>
      <c r="OPV1960" s="101"/>
      <c r="OPW1960" s="101"/>
      <c r="OPX1960" s="101"/>
      <c r="OPY1960" s="101"/>
      <c r="OPZ1960" s="101"/>
      <c r="OQA1960" s="101"/>
      <c r="OQB1960" s="101"/>
      <c r="OQC1960" s="101"/>
      <c r="OQD1960" s="101"/>
      <c r="OQE1960" s="101"/>
      <c r="OQF1960" s="101"/>
      <c r="OQG1960" s="101"/>
      <c r="OQH1960" s="101"/>
      <c r="OQI1960" s="101"/>
      <c r="OQJ1960" s="101"/>
      <c r="OQK1960" s="101"/>
      <c r="OQL1960" s="101"/>
      <c r="OQM1960" s="101"/>
      <c r="OQN1960" s="101"/>
      <c r="OQO1960" s="101"/>
      <c r="OQP1960" s="101"/>
      <c r="OQQ1960" s="101"/>
      <c r="OQR1960" s="101"/>
      <c r="OQS1960" s="101"/>
      <c r="OQT1960" s="101"/>
      <c r="OQU1960" s="101"/>
      <c r="OQV1960" s="101"/>
      <c r="OQW1960" s="101"/>
      <c r="OQX1960" s="101"/>
      <c r="OQY1960" s="101"/>
      <c r="OQZ1960" s="101"/>
      <c r="ORA1960" s="101"/>
      <c r="ORB1960" s="101"/>
      <c r="ORC1960" s="101"/>
      <c r="ORD1960" s="101"/>
      <c r="ORE1960" s="101"/>
      <c r="ORF1960" s="101"/>
      <c r="ORG1960" s="101"/>
      <c r="ORH1960" s="101"/>
      <c r="ORI1960" s="101"/>
      <c r="ORJ1960" s="101"/>
      <c r="ORK1960" s="101"/>
      <c r="ORL1960" s="101"/>
      <c r="ORM1960" s="101"/>
      <c r="ORN1960" s="101"/>
      <c r="ORO1960" s="101"/>
      <c r="ORP1960" s="101"/>
      <c r="ORQ1960" s="101"/>
      <c r="ORR1960" s="101"/>
      <c r="ORS1960" s="101"/>
      <c r="ORT1960" s="101"/>
      <c r="ORU1960" s="101"/>
      <c r="ORV1960" s="101"/>
      <c r="ORW1960" s="101"/>
      <c r="ORX1960" s="101"/>
      <c r="ORY1960" s="101"/>
      <c r="ORZ1960" s="101"/>
      <c r="OSA1960" s="101"/>
      <c r="OSB1960" s="101"/>
      <c r="OSC1960" s="101"/>
      <c r="OSD1960" s="101"/>
      <c r="OSE1960" s="101"/>
      <c r="OSF1960" s="101"/>
      <c r="OSG1960" s="101"/>
      <c r="OSH1960" s="101"/>
      <c r="OSI1960" s="101"/>
      <c r="OSJ1960" s="101"/>
      <c r="OSK1960" s="101"/>
      <c r="OSL1960" s="101"/>
      <c r="OSM1960" s="101"/>
      <c r="OSN1960" s="101"/>
      <c r="OSO1960" s="101"/>
      <c r="OSP1960" s="101"/>
      <c r="OSQ1960" s="101"/>
      <c r="OSR1960" s="101"/>
      <c r="OSS1960" s="101"/>
      <c r="OST1960" s="101"/>
      <c r="OSU1960" s="101"/>
      <c r="OSV1960" s="101"/>
      <c r="OSW1960" s="101"/>
      <c r="OSX1960" s="101"/>
      <c r="OSY1960" s="101"/>
      <c r="OSZ1960" s="101"/>
      <c r="OTA1960" s="101"/>
      <c r="OTB1960" s="101"/>
      <c r="OTC1960" s="101"/>
      <c r="OTD1960" s="101"/>
      <c r="OTE1960" s="101"/>
      <c r="OTF1960" s="101"/>
      <c r="OTG1960" s="101"/>
      <c r="OTH1960" s="101"/>
      <c r="OTI1960" s="101"/>
      <c r="OTJ1960" s="101"/>
      <c r="OTK1960" s="101"/>
      <c r="OTL1960" s="101"/>
      <c r="OTM1960" s="101"/>
      <c r="OTN1960" s="101"/>
      <c r="OTO1960" s="101"/>
      <c r="OTP1960" s="101"/>
      <c r="OTQ1960" s="101"/>
      <c r="OTR1960" s="101"/>
      <c r="OTS1960" s="101"/>
      <c r="OTT1960" s="101"/>
      <c r="OTU1960" s="101"/>
      <c r="OTV1960" s="101"/>
      <c r="OTW1960" s="101"/>
      <c r="OTX1960" s="101"/>
      <c r="OTY1960" s="101"/>
      <c r="OTZ1960" s="101"/>
      <c r="OUA1960" s="101"/>
      <c r="OUB1960" s="101"/>
      <c r="OUC1960" s="101"/>
      <c r="OUD1960" s="101"/>
      <c r="OUE1960" s="101"/>
      <c r="OUF1960" s="101"/>
      <c r="OUG1960" s="101"/>
      <c r="OUH1960" s="101"/>
      <c r="OUI1960" s="101"/>
      <c r="OUJ1960" s="101"/>
      <c r="OUK1960" s="101"/>
      <c r="OUL1960" s="101"/>
      <c r="OUM1960" s="101"/>
      <c r="OUN1960" s="101"/>
      <c r="OUO1960" s="101"/>
      <c r="OUP1960" s="101"/>
      <c r="OUQ1960" s="101"/>
      <c r="OUR1960" s="101"/>
      <c r="OUS1960" s="101"/>
      <c r="OUT1960" s="101"/>
      <c r="OUU1960" s="101"/>
      <c r="OUV1960" s="101"/>
      <c r="OUW1960" s="101"/>
      <c r="OUX1960" s="101"/>
      <c r="OUY1960" s="101"/>
      <c r="OUZ1960" s="101"/>
      <c r="OVA1960" s="101"/>
      <c r="OVB1960" s="101"/>
      <c r="OVC1960" s="101"/>
      <c r="OVD1960" s="101"/>
      <c r="OVE1960" s="101"/>
      <c r="OVF1960" s="101"/>
      <c r="OVG1960" s="101"/>
      <c r="OVH1960" s="101"/>
      <c r="OVI1960" s="101"/>
      <c r="OVJ1960" s="101"/>
      <c r="OVK1960" s="101"/>
      <c r="OVL1960" s="101"/>
      <c r="OVM1960" s="101"/>
      <c r="OVN1960" s="101"/>
      <c r="OVO1960" s="101"/>
      <c r="OVP1960" s="101"/>
      <c r="OVQ1960" s="101"/>
      <c r="OVR1960" s="101"/>
      <c r="OVS1960" s="101"/>
      <c r="OVT1960" s="101"/>
      <c r="OVU1960" s="101"/>
      <c r="OVV1960" s="101"/>
      <c r="OVW1960" s="101"/>
      <c r="OVX1960" s="101"/>
      <c r="OVY1960" s="101"/>
      <c r="OVZ1960" s="101"/>
      <c r="OWA1960" s="101"/>
      <c r="OWB1960" s="101"/>
      <c r="OWC1960" s="101"/>
      <c r="OWD1960" s="101"/>
      <c r="OWE1960" s="101"/>
      <c r="OWF1960" s="101"/>
      <c r="OWG1960" s="101"/>
      <c r="OWH1960" s="101"/>
      <c r="OWI1960" s="101"/>
      <c r="OWJ1960" s="101"/>
      <c r="OWK1960" s="101"/>
      <c r="OWL1960" s="101"/>
      <c r="OWM1960" s="101"/>
      <c r="OWN1960" s="101"/>
      <c r="OWO1960" s="101"/>
      <c r="OWP1960" s="101"/>
      <c r="OWQ1960" s="101"/>
      <c r="OWR1960" s="101"/>
      <c r="OWS1960" s="101"/>
      <c r="OWT1960" s="101"/>
      <c r="OWU1960" s="101"/>
      <c r="OWV1960" s="101"/>
      <c r="OWW1960" s="101"/>
      <c r="OWX1960" s="101"/>
      <c r="OWY1960" s="101"/>
      <c r="OWZ1960" s="101"/>
      <c r="OXA1960" s="101"/>
      <c r="OXB1960" s="101"/>
      <c r="OXC1960" s="101"/>
      <c r="OXD1960" s="101"/>
      <c r="OXE1960" s="101"/>
      <c r="OXF1960" s="101"/>
      <c r="OXG1960" s="101"/>
      <c r="OXH1960" s="101"/>
      <c r="OXI1960" s="101"/>
      <c r="OXJ1960" s="101"/>
      <c r="OXK1960" s="101"/>
      <c r="OXL1960" s="101"/>
      <c r="OXM1960" s="101"/>
      <c r="OXN1960" s="101"/>
      <c r="OXO1960" s="101"/>
      <c r="OXP1960" s="101"/>
      <c r="OXQ1960" s="101"/>
      <c r="OXR1960" s="101"/>
      <c r="OXS1960" s="101"/>
      <c r="OXT1960" s="101"/>
      <c r="OXU1960" s="101"/>
      <c r="OXV1960" s="101"/>
      <c r="OXW1960" s="101"/>
      <c r="OXX1960" s="101"/>
      <c r="OXY1960" s="101"/>
      <c r="OXZ1960" s="101"/>
      <c r="OYA1960" s="101"/>
      <c r="OYB1960" s="101"/>
      <c r="OYC1960" s="101"/>
      <c r="OYD1960" s="101"/>
      <c r="OYE1960" s="101"/>
      <c r="OYF1960" s="101"/>
      <c r="OYG1960" s="101"/>
      <c r="OYH1960" s="101"/>
      <c r="OYI1960" s="101"/>
      <c r="OYJ1960" s="101"/>
      <c r="OYK1960" s="101"/>
      <c r="OYL1960" s="101"/>
      <c r="OYM1960" s="101"/>
      <c r="OYN1960" s="101"/>
      <c r="OYO1960" s="101"/>
      <c r="OYP1960" s="101"/>
      <c r="OYQ1960" s="101"/>
      <c r="OYR1960" s="101"/>
      <c r="OYS1960" s="101"/>
      <c r="OYT1960" s="101"/>
      <c r="OYU1960" s="101"/>
      <c r="OYV1960" s="101"/>
      <c r="OYW1960" s="101"/>
      <c r="OYX1960" s="101"/>
      <c r="OYY1960" s="101"/>
      <c r="OYZ1960" s="101"/>
      <c r="OZA1960" s="101"/>
      <c r="OZB1960" s="101"/>
      <c r="OZC1960" s="101"/>
      <c r="OZD1960" s="101"/>
      <c r="OZE1960" s="101"/>
      <c r="OZF1960" s="101"/>
      <c r="OZG1960" s="101"/>
      <c r="OZH1960" s="101"/>
      <c r="OZI1960" s="101"/>
      <c r="OZJ1960" s="101"/>
      <c r="OZK1960" s="101"/>
      <c r="OZL1960" s="101"/>
      <c r="OZM1960" s="101"/>
      <c r="OZN1960" s="101"/>
      <c r="OZO1960" s="101"/>
      <c r="OZP1960" s="101"/>
      <c r="OZQ1960" s="101"/>
      <c r="OZR1960" s="101"/>
      <c r="OZS1960" s="101"/>
      <c r="OZT1960" s="101"/>
      <c r="OZU1960" s="101"/>
      <c r="OZV1960" s="101"/>
      <c r="OZW1960" s="101"/>
      <c r="OZX1960" s="101"/>
      <c r="OZY1960" s="101"/>
      <c r="OZZ1960" s="101"/>
      <c r="PAA1960" s="101"/>
      <c r="PAB1960" s="101"/>
      <c r="PAC1960" s="101"/>
      <c r="PAD1960" s="101"/>
      <c r="PAE1960" s="101"/>
      <c r="PAF1960" s="101"/>
      <c r="PAG1960" s="101"/>
      <c r="PAH1960" s="101"/>
      <c r="PAI1960" s="101"/>
      <c r="PAJ1960" s="101"/>
      <c r="PAK1960" s="101"/>
      <c r="PAL1960" s="101"/>
      <c r="PAM1960" s="101"/>
      <c r="PAN1960" s="101"/>
      <c r="PAO1960" s="101"/>
      <c r="PAP1960" s="101"/>
      <c r="PAQ1960" s="101"/>
      <c r="PAR1960" s="101"/>
      <c r="PAS1960" s="101"/>
      <c r="PAT1960" s="101"/>
      <c r="PAU1960" s="101"/>
      <c r="PAV1960" s="101"/>
      <c r="PAW1960" s="101"/>
      <c r="PAX1960" s="101"/>
      <c r="PAY1960" s="101"/>
      <c r="PAZ1960" s="101"/>
      <c r="PBA1960" s="101"/>
      <c r="PBB1960" s="101"/>
      <c r="PBC1960" s="101"/>
      <c r="PBD1960" s="101"/>
      <c r="PBE1960" s="101"/>
      <c r="PBF1960" s="101"/>
      <c r="PBG1960" s="101"/>
      <c r="PBH1960" s="101"/>
      <c r="PBI1960" s="101"/>
      <c r="PBJ1960" s="101"/>
      <c r="PBK1960" s="101"/>
      <c r="PBL1960" s="101"/>
      <c r="PBM1960" s="101"/>
      <c r="PBN1960" s="101"/>
      <c r="PBO1960" s="101"/>
      <c r="PBP1960" s="101"/>
      <c r="PBQ1960" s="101"/>
      <c r="PBR1960" s="101"/>
      <c r="PBS1960" s="101"/>
      <c r="PBT1960" s="101"/>
      <c r="PBU1960" s="101"/>
      <c r="PBV1960" s="101"/>
      <c r="PBW1960" s="101"/>
      <c r="PBX1960" s="101"/>
      <c r="PBY1960" s="101"/>
      <c r="PBZ1960" s="101"/>
      <c r="PCA1960" s="101"/>
      <c r="PCB1960" s="101"/>
      <c r="PCC1960" s="101"/>
      <c r="PCD1960" s="101"/>
      <c r="PCE1960" s="101"/>
      <c r="PCF1960" s="101"/>
      <c r="PCG1960" s="101"/>
      <c r="PCH1960" s="101"/>
      <c r="PCI1960" s="101"/>
      <c r="PCJ1960" s="101"/>
      <c r="PCK1960" s="101"/>
      <c r="PCL1960" s="101"/>
      <c r="PCM1960" s="101"/>
      <c r="PCN1960" s="101"/>
      <c r="PCO1960" s="101"/>
      <c r="PCP1960" s="101"/>
      <c r="PCQ1960" s="101"/>
      <c r="PCR1960" s="101"/>
      <c r="PCS1960" s="101"/>
      <c r="PCT1960" s="101"/>
      <c r="PCU1960" s="101"/>
      <c r="PCV1960" s="101"/>
      <c r="PCW1960" s="101"/>
      <c r="PCX1960" s="101"/>
      <c r="PCY1960" s="101"/>
      <c r="PCZ1960" s="101"/>
      <c r="PDA1960" s="101"/>
      <c r="PDB1960" s="101"/>
      <c r="PDC1960" s="101"/>
      <c r="PDD1960" s="101"/>
      <c r="PDE1960" s="101"/>
      <c r="PDF1960" s="101"/>
      <c r="PDG1960" s="101"/>
      <c r="PDH1960" s="101"/>
      <c r="PDI1960" s="101"/>
      <c r="PDJ1960" s="101"/>
      <c r="PDK1960" s="101"/>
      <c r="PDL1960" s="101"/>
      <c r="PDM1960" s="101"/>
      <c r="PDN1960" s="101"/>
      <c r="PDO1960" s="101"/>
      <c r="PDP1960" s="101"/>
      <c r="PDQ1960" s="101"/>
      <c r="PDR1960" s="101"/>
      <c r="PDS1960" s="101"/>
      <c r="PDT1960" s="101"/>
      <c r="PDU1960" s="101"/>
      <c r="PDV1960" s="101"/>
      <c r="PDW1960" s="101"/>
      <c r="PDX1960" s="101"/>
      <c r="PDY1960" s="101"/>
      <c r="PDZ1960" s="101"/>
      <c r="PEA1960" s="101"/>
      <c r="PEB1960" s="101"/>
      <c r="PEC1960" s="101"/>
      <c r="PED1960" s="101"/>
      <c r="PEE1960" s="101"/>
      <c r="PEF1960" s="101"/>
      <c r="PEG1960" s="101"/>
      <c r="PEH1960" s="101"/>
      <c r="PEI1960" s="101"/>
      <c r="PEJ1960" s="101"/>
      <c r="PEK1960" s="101"/>
      <c r="PEL1960" s="101"/>
      <c r="PEM1960" s="101"/>
      <c r="PEN1960" s="101"/>
      <c r="PEO1960" s="101"/>
      <c r="PEP1960" s="101"/>
      <c r="PEQ1960" s="101"/>
      <c r="PER1960" s="101"/>
      <c r="PES1960" s="101"/>
      <c r="PET1960" s="101"/>
      <c r="PEU1960" s="101"/>
      <c r="PEV1960" s="101"/>
      <c r="PEW1960" s="101"/>
      <c r="PEX1960" s="101"/>
      <c r="PEY1960" s="101"/>
      <c r="PEZ1960" s="101"/>
      <c r="PFA1960" s="101"/>
      <c r="PFB1960" s="101"/>
      <c r="PFC1960" s="101"/>
      <c r="PFD1960" s="101"/>
      <c r="PFE1960" s="101"/>
      <c r="PFF1960" s="101"/>
      <c r="PFG1960" s="101"/>
      <c r="PFH1960" s="101"/>
      <c r="PFI1960" s="101"/>
      <c r="PFJ1960" s="101"/>
      <c r="PFK1960" s="101"/>
      <c r="PFL1960" s="101"/>
      <c r="PFM1960" s="101"/>
      <c r="PFN1960" s="101"/>
      <c r="PFO1960" s="101"/>
      <c r="PFP1960" s="101"/>
      <c r="PFQ1960" s="101"/>
      <c r="PFR1960" s="101"/>
      <c r="PFS1960" s="101"/>
      <c r="PFT1960" s="101"/>
      <c r="PFU1960" s="101"/>
      <c r="PFV1960" s="101"/>
      <c r="PFW1960" s="101"/>
      <c r="PFX1960" s="101"/>
      <c r="PFY1960" s="101"/>
      <c r="PFZ1960" s="101"/>
      <c r="PGA1960" s="101"/>
      <c r="PGB1960" s="101"/>
      <c r="PGC1960" s="101"/>
      <c r="PGD1960" s="101"/>
      <c r="PGE1960" s="101"/>
      <c r="PGF1960" s="101"/>
      <c r="PGG1960" s="101"/>
      <c r="PGH1960" s="101"/>
      <c r="PGI1960" s="101"/>
      <c r="PGJ1960" s="101"/>
      <c r="PGK1960" s="101"/>
      <c r="PGL1960" s="101"/>
      <c r="PGM1960" s="101"/>
      <c r="PGN1960" s="101"/>
      <c r="PGO1960" s="101"/>
      <c r="PGP1960" s="101"/>
      <c r="PGQ1960" s="101"/>
      <c r="PGR1960" s="101"/>
      <c r="PGS1960" s="101"/>
      <c r="PGT1960" s="101"/>
      <c r="PGU1960" s="101"/>
      <c r="PGV1960" s="101"/>
      <c r="PGW1960" s="101"/>
      <c r="PGX1960" s="101"/>
      <c r="PGY1960" s="101"/>
      <c r="PGZ1960" s="101"/>
      <c r="PHA1960" s="101"/>
      <c r="PHB1960" s="101"/>
      <c r="PHC1960" s="101"/>
      <c r="PHD1960" s="101"/>
      <c r="PHE1960" s="101"/>
      <c r="PHF1960" s="101"/>
      <c r="PHG1960" s="101"/>
      <c r="PHH1960" s="101"/>
      <c r="PHI1960" s="101"/>
      <c r="PHJ1960" s="101"/>
      <c r="PHK1960" s="101"/>
      <c r="PHL1960" s="101"/>
      <c r="PHM1960" s="101"/>
      <c r="PHN1960" s="101"/>
      <c r="PHO1960" s="101"/>
      <c r="PHP1960" s="101"/>
      <c r="PHQ1960" s="101"/>
      <c r="PHR1960" s="101"/>
      <c r="PHS1960" s="101"/>
      <c r="PHT1960" s="101"/>
      <c r="PHU1960" s="101"/>
      <c r="PHV1960" s="101"/>
      <c r="PHW1960" s="101"/>
      <c r="PHX1960" s="101"/>
      <c r="PHY1960" s="101"/>
      <c r="PHZ1960" s="101"/>
      <c r="PIA1960" s="101"/>
      <c r="PIB1960" s="101"/>
      <c r="PIC1960" s="101"/>
      <c r="PID1960" s="101"/>
      <c r="PIE1960" s="101"/>
      <c r="PIF1960" s="101"/>
      <c r="PIG1960" s="101"/>
      <c r="PIH1960" s="101"/>
      <c r="PII1960" s="101"/>
      <c r="PIJ1960" s="101"/>
      <c r="PIK1960" s="101"/>
      <c r="PIL1960" s="101"/>
      <c r="PIM1960" s="101"/>
      <c r="PIN1960" s="101"/>
      <c r="PIO1960" s="101"/>
      <c r="PIP1960" s="101"/>
      <c r="PIQ1960" s="101"/>
      <c r="PIR1960" s="101"/>
      <c r="PIS1960" s="101"/>
      <c r="PIT1960" s="101"/>
      <c r="PIU1960" s="101"/>
      <c r="PIV1960" s="101"/>
      <c r="PIW1960" s="101"/>
      <c r="PIX1960" s="101"/>
      <c r="PIY1960" s="101"/>
      <c r="PIZ1960" s="101"/>
      <c r="PJA1960" s="101"/>
      <c r="PJB1960" s="101"/>
      <c r="PJC1960" s="101"/>
      <c r="PJD1960" s="101"/>
      <c r="PJE1960" s="101"/>
      <c r="PJF1960" s="101"/>
      <c r="PJG1960" s="101"/>
      <c r="PJH1960" s="101"/>
      <c r="PJI1960" s="101"/>
      <c r="PJJ1960" s="101"/>
      <c r="PJK1960" s="101"/>
      <c r="PJL1960" s="101"/>
      <c r="PJM1960" s="101"/>
      <c r="PJN1960" s="101"/>
      <c r="PJO1960" s="101"/>
      <c r="PJP1960" s="101"/>
      <c r="PJQ1960" s="101"/>
      <c r="PJR1960" s="101"/>
      <c r="PJS1960" s="101"/>
      <c r="PJT1960" s="101"/>
      <c r="PJU1960" s="101"/>
      <c r="PJV1960" s="101"/>
      <c r="PJW1960" s="101"/>
      <c r="PJX1960" s="101"/>
      <c r="PJY1960" s="101"/>
      <c r="PJZ1960" s="101"/>
      <c r="PKA1960" s="101"/>
      <c r="PKB1960" s="101"/>
      <c r="PKC1960" s="101"/>
      <c r="PKD1960" s="101"/>
      <c r="PKE1960" s="101"/>
      <c r="PKF1960" s="101"/>
      <c r="PKG1960" s="101"/>
      <c r="PKH1960" s="101"/>
      <c r="PKI1960" s="101"/>
      <c r="PKJ1960" s="101"/>
      <c r="PKK1960" s="101"/>
      <c r="PKL1960" s="101"/>
      <c r="PKM1960" s="101"/>
      <c r="PKN1960" s="101"/>
      <c r="PKO1960" s="101"/>
      <c r="PKP1960" s="101"/>
      <c r="PKQ1960" s="101"/>
      <c r="PKR1960" s="101"/>
      <c r="PKS1960" s="101"/>
      <c r="PKT1960" s="101"/>
      <c r="PKU1960" s="101"/>
      <c r="PKV1960" s="101"/>
      <c r="PKW1960" s="101"/>
      <c r="PKX1960" s="101"/>
      <c r="PKY1960" s="101"/>
      <c r="PKZ1960" s="101"/>
      <c r="PLA1960" s="101"/>
      <c r="PLB1960" s="101"/>
      <c r="PLC1960" s="101"/>
      <c r="PLD1960" s="101"/>
      <c r="PLE1960" s="101"/>
      <c r="PLF1960" s="101"/>
      <c r="PLG1960" s="101"/>
      <c r="PLH1960" s="101"/>
      <c r="PLI1960" s="101"/>
      <c r="PLJ1960" s="101"/>
      <c r="PLK1960" s="101"/>
      <c r="PLL1960" s="101"/>
      <c r="PLM1960" s="101"/>
      <c r="PLN1960" s="101"/>
      <c r="PLO1960" s="101"/>
      <c r="PLP1960" s="101"/>
      <c r="PLQ1960" s="101"/>
      <c r="PLR1960" s="101"/>
      <c r="PLS1960" s="101"/>
      <c r="PLT1960" s="101"/>
      <c r="PLU1960" s="101"/>
      <c r="PLV1960" s="101"/>
      <c r="PLW1960" s="101"/>
      <c r="PLX1960" s="101"/>
      <c r="PLY1960" s="101"/>
      <c r="PLZ1960" s="101"/>
      <c r="PMA1960" s="101"/>
      <c r="PMB1960" s="101"/>
      <c r="PMC1960" s="101"/>
      <c r="PMD1960" s="101"/>
      <c r="PME1960" s="101"/>
      <c r="PMF1960" s="101"/>
      <c r="PMG1960" s="101"/>
      <c r="PMH1960" s="101"/>
      <c r="PMI1960" s="101"/>
      <c r="PMJ1960" s="101"/>
      <c r="PMK1960" s="101"/>
      <c r="PML1960" s="101"/>
      <c r="PMM1960" s="101"/>
      <c r="PMN1960" s="101"/>
      <c r="PMO1960" s="101"/>
      <c r="PMP1960" s="101"/>
      <c r="PMQ1960" s="101"/>
      <c r="PMR1960" s="101"/>
      <c r="PMS1960" s="101"/>
      <c r="PMT1960" s="101"/>
      <c r="PMU1960" s="101"/>
      <c r="PMV1960" s="101"/>
      <c r="PMW1960" s="101"/>
      <c r="PMX1960" s="101"/>
      <c r="PMY1960" s="101"/>
      <c r="PMZ1960" s="101"/>
      <c r="PNA1960" s="101"/>
      <c r="PNB1960" s="101"/>
      <c r="PNC1960" s="101"/>
      <c r="PND1960" s="101"/>
      <c r="PNE1960" s="101"/>
      <c r="PNF1960" s="101"/>
      <c r="PNG1960" s="101"/>
      <c r="PNH1960" s="101"/>
      <c r="PNI1960" s="101"/>
      <c r="PNJ1960" s="101"/>
      <c r="PNK1960" s="101"/>
      <c r="PNL1960" s="101"/>
      <c r="PNM1960" s="101"/>
      <c r="PNN1960" s="101"/>
      <c r="PNO1960" s="101"/>
      <c r="PNP1960" s="101"/>
      <c r="PNQ1960" s="101"/>
      <c r="PNR1960" s="101"/>
      <c r="PNS1960" s="101"/>
      <c r="PNT1960" s="101"/>
      <c r="PNU1960" s="101"/>
      <c r="PNV1960" s="101"/>
      <c r="PNW1960" s="101"/>
      <c r="PNX1960" s="101"/>
      <c r="PNY1960" s="101"/>
      <c r="PNZ1960" s="101"/>
      <c r="POA1960" s="101"/>
      <c r="POB1960" s="101"/>
      <c r="POC1960" s="101"/>
      <c r="POD1960" s="101"/>
      <c r="POE1960" s="101"/>
      <c r="POF1960" s="101"/>
      <c r="POG1960" s="101"/>
      <c r="POH1960" s="101"/>
      <c r="POI1960" s="101"/>
      <c r="POJ1960" s="101"/>
      <c r="POK1960" s="101"/>
      <c r="POL1960" s="101"/>
      <c r="POM1960" s="101"/>
      <c r="PON1960" s="101"/>
      <c r="POO1960" s="101"/>
      <c r="POP1960" s="101"/>
      <c r="POQ1960" s="101"/>
      <c r="POR1960" s="101"/>
      <c r="POS1960" s="101"/>
      <c r="POT1960" s="101"/>
      <c r="POU1960" s="101"/>
      <c r="POV1960" s="101"/>
      <c r="POW1960" s="101"/>
      <c r="POX1960" s="101"/>
      <c r="POY1960" s="101"/>
      <c r="POZ1960" s="101"/>
      <c r="PPA1960" s="101"/>
      <c r="PPB1960" s="101"/>
      <c r="PPC1960" s="101"/>
      <c r="PPD1960" s="101"/>
      <c r="PPE1960" s="101"/>
      <c r="PPF1960" s="101"/>
      <c r="PPG1960" s="101"/>
      <c r="PPH1960" s="101"/>
      <c r="PPI1960" s="101"/>
      <c r="PPJ1960" s="101"/>
      <c r="PPK1960" s="101"/>
      <c r="PPL1960" s="101"/>
      <c r="PPM1960" s="101"/>
      <c r="PPN1960" s="101"/>
      <c r="PPO1960" s="101"/>
      <c r="PPP1960" s="101"/>
      <c r="PPQ1960" s="101"/>
      <c r="PPR1960" s="101"/>
      <c r="PPS1960" s="101"/>
      <c r="PPT1960" s="101"/>
      <c r="PPU1960" s="101"/>
      <c r="PPV1960" s="101"/>
      <c r="PPW1960" s="101"/>
      <c r="PPX1960" s="101"/>
      <c r="PPY1960" s="101"/>
      <c r="PPZ1960" s="101"/>
      <c r="PQA1960" s="101"/>
      <c r="PQB1960" s="101"/>
      <c r="PQC1960" s="101"/>
      <c r="PQD1960" s="101"/>
      <c r="PQE1960" s="101"/>
      <c r="PQF1960" s="101"/>
      <c r="PQG1960" s="101"/>
      <c r="PQH1960" s="101"/>
      <c r="PQI1960" s="101"/>
      <c r="PQJ1960" s="101"/>
      <c r="PQK1960" s="101"/>
      <c r="PQL1960" s="101"/>
      <c r="PQM1960" s="101"/>
      <c r="PQN1960" s="101"/>
      <c r="PQO1960" s="101"/>
      <c r="PQP1960" s="101"/>
      <c r="PQQ1960" s="101"/>
      <c r="PQR1960" s="101"/>
      <c r="PQS1960" s="101"/>
      <c r="PQT1960" s="101"/>
      <c r="PQU1960" s="101"/>
      <c r="PQV1960" s="101"/>
      <c r="PQW1960" s="101"/>
      <c r="PQX1960" s="101"/>
      <c r="PQY1960" s="101"/>
      <c r="PQZ1960" s="101"/>
      <c r="PRA1960" s="101"/>
      <c r="PRB1960" s="101"/>
      <c r="PRC1960" s="101"/>
      <c r="PRD1960" s="101"/>
      <c r="PRE1960" s="101"/>
      <c r="PRF1960" s="101"/>
      <c r="PRG1960" s="101"/>
      <c r="PRH1960" s="101"/>
      <c r="PRI1960" s="101"/>
      <c r="PRJ1960" s="101"/>
      <c r="PRK1960" s="101"/>
      <c r="PRL1960" s="101"/>
      <c r="PRM1960" s="101"/>
      <c r="PRN1960" s="101"/>
      <c r="PRO1960" s="101"/>
      <c r="PRP1960" s="101"/>
      <c r="PRQ1960" s="101"/>
      <c r="PRR1960" s="101"/>
      <c r="PRS1960" s="101"/>
      <c r="PRT1960" s="101"/>
      <c r="PRU1960" s="101"/>
      <c r="PRV1960" s="101"/>
      <c r="PRW1960" s="101"/>
      <c r="PRX1960" s="101"/>
      <c r="PRY1960" s="101"/>
      <c r="PRZ1960" s="101"/>
      <c r="PSA1960" s="101"/>
      <c r="PSB1960" s="101"/>
      <c r="PSC1960" s="101"/>
      <c r="PSD1960" s="101"/>
      <c r="PSE1960" s="101"/>
      <c r="PSF1960" s="101"/>
      <c r="PSG1960" s="101"/>
      <c r="PSH1960" s="101"/>
      <c r="PSI1960" s="101"/>
      <c r="PSJ1960" s="101"/>
      <c r="PSK1960" s="101"/>
      <c r="PSL1960" s="101"/>
      <c r="PSM1960" s="101"/>
      <c r="PSN1960" s="101"/>
      <c r="PSO1960" s="101"/>
      <c r="PSP1960" s="101"/>
      <c r="PSQ1960" s="101"/>
      <c r="PSR1960" s="101"/>
      <c r="PSS1960" s="101"/>
      <c r="PST1960" s="101"/>
      <c r="PSU1960" s="101"/>
      <c r="PSV1960" s="101"/>
      <c r="PSW1960" s="101"/>
      <c r="PSX1960" s="101"/>
      <c r="PSY1960" s="101"/>
      <c r="PSZ1960" s="101"/>
      <c r="PTA1960" s="101"/>
      <c r="PTB1960" s="101"/>
      <c r="PTC1960" s="101"/>
      <c r="PTD1960" s="101"/>
      <c r="PTE1960" s="101"/>
      <c r="PTF1960" s="101"/>
      <c r="PTG1960" s="101"/>
      <c r="PTH1960" s="101"/>
      <c r="PTI1960" s="101"/>
      <c r="PTJ1960" s="101"/>
      <c r="PTK1960" s="101"/>
      <c r="PTL1960" s="101"/>
      <c r="PTM1960" s="101"/>
      <c r="PTN1960" s="101"/>
      <c r="PTO1960" s="101"/>
      <c r="PTP1960" s="101"/>
      <c r="PTQ1960" s="101"/>
      <c r="PTR1960" s="101"/>
      <c r="PTS1960" s="101"/>
      <c r="PTT1960" s="101"/>
      <c r="PTU1960" s="101"/>
      <c r="PTV1960" s="101"/>
      <c r="PTW1960" s="101"/>
      <c r="PTX1960" s="101"/>
      <c r="PTY1960" s="101"/>
      <c r="PTZ1960" s="101"/>
      <c r="PUA1960" s="101"/>
      <c r="PUB1960" s="101"/>
      <c r="PUC1960" s="101"/>
      <c r="PUD1960" s="101"/>
      <c r="PUE1960" s="101"/>
      <c r="PUF1960" s="101"/>
      <c r="PUG1960" s="101"/>
      <c r="PUH1960" s="101"/>
      <c r="PUI1960" s="101"/>
      <c r="PUJ1960" s="101"/>
      <c r="PUK1960" s="101"/>
      <c r="PUL1960" s="101"/>
      <c r="PUM1960" s="101"/>
      <c r="PUN1960" s="101"/>
      <c r="PUO1960" s="101"/>
      <c r="PUP1960" s="101"/>
      <c r="PUQ1960" s="101"/>
      <c r="PUR1960" s="101"/>
      <c r="PUS1960" s="101"/>
      <c r="PUT1960" s="101"/>
      <c r="PUU1960" s="101"/>
      <c r="PUV1960" s="101"/>
      <c r="PUW1960" s="101"/>
      <c r="PUX1960" s="101"/>
      <c r="PUY1960" s="101"/>
      <c r="PUZ1960" s="101"/>
      <c r="PVA1960" s="101"/>
      <c r="PVB1960" s="101"/>
      <c r="PVC1960" s="101"/>
      <c r="PVD1960" s="101"/>
      <c r="PVE1960" s="101"/>
      <c r="PVF1960" s="101"/>
      <c r="PVG1960" s="101"/>
      <c r="PVH1960" s="101"/>
      <c r="PVI1960" s="101"/>
      <c r="PVJ1960" s="101"/>
      <c r="PVK1960" s="101"/>
      <c r="PVL1960" s="101"/>
      <c r="PVM1960" s="101"/>
      <c r="PVN1960" s="101"/>
      <c r="PVO1960" s="101"/>
      <c r="PVP1960" s="101"/>
      <c r="PVQ1960" s="101"/>
      <c r="PVR1960" s="101"/>
      <c r="PVS1960" s="101"/>
      <c r="PVT1960" s="101"/>
      <c r="PVU1960" s="101"/>
      <c r="PVV1960" s="101"/>
      <c r="PVW1960" s="101"/>
      <c r="PVX1960" s="101"/>
      <c r="PVY1960" s="101"/>
      <c r="PVZ1960" s="101"/>
      <c r="PWA1960" s="101"/>
      <c r="PWB1960" s="101"/>
      <c r="PWC1960" s="101"/>
      <c r="PWD1960" s="101"/>
      <c r="PWE1960" s="101"/>
      <c r="PWF1960" s="101"/>
      <c r="PWG1960" s="101"/>
      <c r="PWH1960" s="101"/>
      <c r="PWI1960" s="101"/>
      <c r="PWJ1960" s="101"/>
      <c r="PWK1960" s="101"/>
      <c r="PWL1960" s="101"/>
      <c r="PWM1960" s="101"/>
      <c r="PWN1960" s="101"/>
      <c r="PWO1960" s="101"/>
      <c r="PWP1960" s="101"/>
      <c r="PWQ1960" s="101"/>
      <c r="PWR1960" s="101"/>
      <c r="PWS1960" s="101"/>
      <c r="PWT1960" s="101"/>
      <c r="PWU1960" s="101"/>
      <c r="PWV1960" s="101"/>
      <c r="PWW1960" s="101"/>
      <c r="PWX1960" s="101"/>
      <c r="PWY1960" s="101"/>
      <c r="PWZ1960" s="101"/>
      <c r="PXA1960" s="101"/>
      <c r="PXB1960" s="101"/>
      <c r="PXC1960" s="101"/>
      <c r="PXD1960" s="101"/>
      <c r="PXE1960" s="101"/>
      <c r="PXF1960" s="101"/>
      <c r="PXG1960" s="101"/>
      <c r="PXH1960" s="101"/>
      <c r="PXI1960" s="101"/>
      <c r="PXJ1960" s="101"/>
      <c r="PXK1960" s="101"/>
      <c r="PXL1960" s="101"/>
      <c r="PXM1960" s="101"/>
      <c r="PXN1960" s="101"/>
      <c r="PXO1960" s="101"/>
      <c r="PXP1960" s="101"/>
      <c r="PXQ1960" s="101"/>
      <c r="PXR1960" s="101"/>
      <c r="PXS1960" s="101"/>
      <c r="PXT1960" s="101"/>
      <c r="PXU1960" s="101"/>
      <c r="PXV1960" s="101"/>
      <c r="PXW1960" s="101"/>
      <c r="PXX1960" s="101"/>
      <c r="PXY1960" s="101"/>
      <c r="PXZ1960" s="101"/>
      <c r="PYA1960" s="101"/>
      <c r="PYB1960" s="101"/>
      <c r="PYC1960" s="101"/>
      <c r="PYD1960" s="101"/>
      <c r="PYE1960" s="101"/>
      <c r="PYF1960" s="101"/>
      <c r="PYG1960" s="101"/>
      <c r="PYH1960" s="101"/>
      <c r="PYI1960" s="101"/>
      <c r="PYJ1960" s="101"/>
      <c r="PYK1960" s="101"/>
      <c r="PYL1960" s="101"/>
      <c r="PYM1960" s="101"/>
      <c r="PYN1960" s="101"/>
      <c r="PYO1960" s="101"/>
      <c r="PYP1960" s="101"/>
      <c r="PYQ1960" s="101"/>
      <c r="PYR1960" s="101"/>
      <c r="PYS1960" s="101"/>
      <c r="PYT1960" s="101"/>
      <c r="PYU1960" s="101"/>
      <c r="PYV1960" s="101"/>
      <c r="PYW1960" s="101"/>
      <c r="PYX1960" s="101"/>
      <c r="PYY1960" s="101"/>
      <c r="PYZ1960" s="101"/>
      <c r="PZA1960" s="101"/>
      <c r="PZB1960" s="101"/>
      <c r="PZC1960" s="101"/>
      <c r="PZD1960" s="101"/>
      <c r="PZE1960" s="101"/>
      <c r="PZF1960" s="101"/>
      <c r="PZG1960" s="101"/>
      <c r="PZH1960" s="101"/>
      <c r="PZI1960" s="101"/>
      <c r="PZJ1960" s="101"/>
      <c r="PZK1960" s="101"/>
      <c r="PZL1960" s="101"/>
      <c r="PZM1960" s="101"/>
      <c r="PZN1960" s="101"/>
      <c r="PZO1960" s="101"/>
      <c r="PZP1960" s="101"/>
      <c r="PZQ1960" s="101"/>
      <c r="PZR1960" s="101"/>
      <c r="PZS1960" s="101"/>
      <c r="PZT1960" s="101"/>
      <c r="PZU1960" s="101"/>
      <c r="PZV1960" s="101"/>
      <c r="PZW1960" s="101"/>
      <c r="PZX1960" s="101"/>
      <c r="PZY1960" s="101"/>
      <c r="PZZ1960" s="101"/>
      <c r="QAA1960" s="101"/>
      <c r="QAB1960" s="101"/>
      <c r="QAC1960" s="101"/>
      <c r="QAD1960" s="101"/>
      <c r="QAE1960" s="101"/>
      <c r="QAF1960" s="101"/>
      <c r="QAG1960" s="101"/>
      <c r="QAH1960" s="101"/>
      <c r="QAI1960" s="101"/>
      <c r="QAJ1960" s="101"/>
      <c r="QAK1960" s="101"/>
      <c r="QAL1960" s="101"/>
      <c r="QAM1960" s="101"/>
      <c r="QAN1960" s="101"/>
      <c r="QAO1960" s="101"/>
      <c r="QAP1960" s="101"/>
      <c r="QAQ1960" s="101"/>
      <c r="QAR1960" s="101"/>
      <c r="QAS1960" s="101"/>
      <c r="QAT1960" s="101"/>
      <c r="QAU1960" s="101"/>
      <c r="QAV1960" s="101"/>
      <c r="QAW1960" s="101"/>
      <c r="QAX1960" s="101"/>
      <c r="QAY1960" s="101"/>
      <c r="QAZ1960" s="101"/>
      <c r="QBA1960" s="101"/>
      <c r="QBB1960" s="101"/>
      <c r="QBC1960" s="101"/>
      <c r="QBD1960" s="101"/>
      <c r="QBE1960" s="101"/>
      <c r="QBF1960" s="101"/>
      <c r="QBG1960" s="101"/>
      <c r="QBH1960" s="101"/>
      <c r="QBI1960" s="101"/>
      <c r="QBJ1960" s="101"/>
      <c r="QBK1960" s="101"/>
      <c r="QBL1960" s="101"/>
      <c r="QBM1960" s="101"/>
      <c r="QBN1960" s="101"/>
      <c r="QBO1960" s="101"/>
      <c r="QBP1960" s="101"/>
      <c r="QBQ1960" s="101"/>
      <c r="QBR1960" s="101"/>
      <c r="QBS1960" s="101"/>
      <c r="QBT1960" s="101"/>
      <c r="QBU1960" s="101"/>
      <c r="QBV1960" s="101"/>
      <c r="QBW1960" s="101"/>
      <c r="QBX1960" s="101"/>
      <c r="QBY1960" s="101"/>
      <c r="QBZ1960" s="101"/>
      <c r="QCA1960" s="101"/>
      <c r="QCB1960" s="101"/>
      <c r="QCC1960" s="101"/>
      <c r="QCD1960" s="101"/>
      <c r="QCE1960" s="101"/>
      <c r="QCF1960" s="101"/>
      <c r="QCG1960" s="101"/>
      <c r="QCH1960" s="101"/>
      <c r="QCI1960" s="101"/>
      <c r="QCJ1960" s="101"/>
      <c r="QCK1960" s="101"/>
      <c r="QCL1960" s="101"/>
      <c r="QCM1960" s="101"/>
      <c r="QCN1960" s="101"/>
      <c r="QCO1960" s="101"/>
      <c r="QCP1960" s="101"/>
      <c r="QCQ1960" s="101"/>
      <c r="QCR1960" s="101"/>
      <c r="QCS1960" s="101"/>
      <c r="QCT1960" s="101"/>
      <c r="QCU1960" s="101"/>
      <c r="QCV1960" s="101"/>
      <c r="QCW1960" s="101"/>
      <c r="QCX1960" s="101"/>
      <c r="QCY1960" s="101"/>
      <c r="QCZ1960" s="101"/>
      <c r="QDA1960" s="101"/>
      <c r="QDB1960" s="101"/>
      <c r="QDC1960" s="101"/>
      <c r="QDD1960" s="101"/>
      <c r="QDE1960" s="101"/>
      <c r="QDF1960" s="101"/>
      <c r="QDG1960" s="101"/>
      <c r="QDH1960" s="101"/>
      <c r="QDI1960" s="101"/>
      <c r="QDJ1960" s="101"/>
      <c r="QDK1960" s="101"/>
      <c r="QDL1960" s="101"/>
      <c r="QDM1960" s="101"/>
      <c r="QDN1960" s="101"/>
      <c r="QDO1960" s="101"/>
      <c r="QDP1960" s="101"/>
      <c r="QDQ1960" s="101"/>
      <c r="QDR1960" s="101"/>
      <c r="QDS1960" s="101"/>
      <c r="QDT1960" s="101"/>
      <c r="QDU1960" s="101"/>
      <c r="QDV1960" s="101"/>
      <c r="QDW1960" s="101"/>
      <c r="QDX1960" s="101"/>
      <c r="QDY1960" s="101"/>
      <c r="QDZ1960" s="101"/>
      <c r="QEA1960" s="101"/>
      <c r="QEB1960" s="101"/>
      <c r="QEC1960" s="101"/>
      <c r="QED1960" s="101"/>
      <c r="QEE1960" s="101"/>
      <c r="QEF1960" s="101"/>
      <c r="QEG1960" s="101"/>
      <c r="QEH1960" s="101"/>
      <c r="QEI1960" s="101"/>
      <c r="QEJ1960" s="101"/>
      <c r="QEK1960" s="101"/>
      <c r="QEL1960" s="101"/>
      <c r="QEM1960" s="101"/>
      <c r="QEN1960" s="101"/>
      <c r="QEO1960" s="101"/>
      <c r="QEP1960" s="101"/>
      <c r="QEQ1960" s="101"/>
      <c r="QER1960" s="101"/>
      <c r="QES1960" s="101"/>
      <c r="QET1960" s="101"/>
      <c r="QEU1960" s="101"/>
      <c r="QEV1960" s="101"/>
      <c r="QEW1960" s="101"/>
      <c r="QEX1960" s="101"/>
      <c r="QEY1960" s="101"/>
      <c r="QEZ1960" s="101"/>
      <c r="QFA1960" s="101"/>
      <c r="QFB1960" s="101"/>
      <c r="QFC1960" s="101"/>
      <c r="QFD1960" s="101"/>
      <c r="QFE1960" s="101"/>
      <c r="QFF1960" s="101"/>
      <c r="QFG1960" s="101"/>
      <c r="QFH1960" s="101"/>
      <c r="QFI1960" s="101"/>
      <c r="QFJ1960" s="101"/>
      <c r="QFK1960" s="101"/>
      <c r="QFL1960" s="101"/>
      <c r="QFM1960" s="101"/>
      <c r="QFN1960" s="101"/>
      <c r="QFO1960" s="101"/>
      <c r="QFP1960" s="101"/>
      <c r="QFQ1960" s="101"/>
      <c r="QFR1960" s="101"/>
      <c r="QFS1960" s="101"/>
      <c r="QFT1960" s="101"/>
      <c r="QFU1960" s="101"/>
      <c r="QFV1960" s="101"/>
      <c r="QFW1960" s="101"/>
      <c r="QFX1960" s="101"/>
      <c r="QFY1960" s="101"/>
      <c r="QFZ1960" s="101"/>
      <c r="QGA1960" s="101"/>
      <c r="QGB1960" s="101"/>
      <c r="QGC1960" s="101"/>
      <c r="QGD1960" s="101"/>
      <c r="QGE1960" s="101"/>
      <c r="QGF1960" s="101"/>
      <c r="QGG1960" s="101"/>
      <c r="QGH1960" s="101"/>
      <c r="QGI1960" s="101"/>
      <c r="QGJ1960" s="101"/>
      <c r="QGK1960" s="101"/>
      <c r="QGL1960" s="101"/>
      <c r="QGM1960" s="101"/>
      <c r="QGN1960" s="101"/>
      <c r="QGO1960" s="101"/>
      <c r="QGP1960" s="101"/>
      <c r="QGQ1960" s="101"/>
      <c r="QGR1960" s="101"/>
      <c r="QGS1960" s="101"/>
      <c r="QGT1960" s="101"/>
      <c r="QGU1960" s="101"/>
      <c r="QGV1960" s="101"/>
      <c r="QGW1960" s="101"/>
      <c r="QGX1960" s="101"/>
      <c r="QGY1960" s="101"/>
      <c r="QGZ1960" s="101"/>
      <c r="QHA1960" s="101"/>
      <c r="QHB1960" s="101"/>
      <c r="QHC1960" s="101"/>
      <c r="QHD1960" s="101"/>
      <c r="QHE1960" s="101"/>
      <c r="QHF1960" s="101"/>
      <c r="QHG1960" s="101"/>
      <c r="QHH1960" s="101"/>
      <c r="QHI1960" s="101"/>
      <c r="QHJ1960" s="101"/>
      <c r="QHK1960" s="101"/>
      <c r="QHL1960" s="101"/>
      <c r="QHM1960" s="101"/>
      <c r="QHN1960" s="101"/>
      <c r="QHO1960" s="101"/>
      <c r="QHP1960" s="101"/>
      <c r="QHQ1960" s="101"/>
      <c r="QHR1960" s="101"/>
      <c r="QHS1960" s="101"/>
      <c r="QHT1960" s="101"/>
      <c r="QHU1960" s="101"/>
      <c r="QHV1960" s="101"/>
      <c r="QHW1960" s="101"/>
      <c r="QHX1960" s="101"/>
      <c r="QHY1960" s="101"/>
      <c r="QHZ1960" s="101"/>
      <c r="QIA1960" s="101"/>
      <c r="QIB1960" s="101"/>
      <c r="QIC1960" s="101"/>
      <c r="QID1960" s="101"/>
      <c r="QIE1960" s="101"/>
      <c r="QIF1960" s="101"/>
      <c r="QIG1960" s="101"/>
      <c r="QIH1960" s="101"/>
      <c r="QII1960" s="101"/>
      <c r="QIJ1960" s="101"/>
      <c r="QIK1960" s="101"/>
      <c r="QIL1960" s="101"/>
      <c r="QIM1960" s="101"/>
      <c r="QIN1960" s="101"/>
      <c r="QIO1960" s="101"/>
      <c r="QIP1960" s="101"/>
      <c r="QIQ1960" s="101"/>
      <c r="QIR1960" s="101"/>
      <c r="QIS1960" s="101"/>
      <c r="QIT1960" s="101"/>
      <c r="QIU1960" s="101"/>
      <c r="QIV1960" s="101"/>
      <c r="QIW1960" s="101"/>
      <c r="QIX1960" s="101"/>
      <c r="QIY1960" s="101"/>
      <c r="QIZ1960" s="101"/>
      <c r="QJA1960" s="101"/>
      <c r="QJB1960" s="101"/>
      <c r="QJC1960" s="101"/>
      <c r="QJD1960" s="101"/>
      <c r="QJE1960" s="101"/>
      <c r="QJF1960" s="101"/>
      <c r="QJG1960" s="101"/>
      <c r="QJH1960" s="101"/>
      <c r="QJI1960" s="101"/>
      <c r="QJJ1960" s="101"/>
      <c r="QJK1960" s="101"/>
      <c r="QJL1960" s="101"/>
      <c r="QJM1960" s="101"/>
      <c r="QJN1960" s="101"/>
      <c r="QJO1960" s="101"/>
      <c r="QJP1960" s="101"/>
      <c r="QJQ1960" s="101"/>
      <c r="QJR1960" s="101"/>
      <c r="QJS1960" s="101"/>
      <c r="QJT1960" s="101"/>
      <c r="QJU1960" s="101"/>
      <c r="QJV1960" s="101"/>
      <c r="QJW1960" s="101"/>
      <c r="QJX1960" s="101"/>
      <c r="QJY1960" s="101"/>
      <c r="QJZ1960" s="101"/>
      <c r="QKA1960" s="101"/>
      <c r="QKB1960" s="101"/>
      <c r="QKC1960" s="101"/>
      <c r="QKD1960" s="101"/>
      <c r="QKE1960" s="101"/>
      <c r="QKF1960" s="101"/>
      <c r="QKG1960" s="101"/>
      <c r="QKH1960" s="101"/>
      <c r="QKI1960" s="101"/>
      <c r="QKJ1960" s="101"/>
      <c r="QKK1960" s="101"/>
      <c r="QKL1960" s="101"/>
      <c r="QKM1960" s="101"/>
      <c r="QKN1960" s="101"/>
      <c r="QKO1960" s="101"/>
      <c r="QKP1960" s="101"/>
      <c r="QKQ1960" s="101"/>
      <c r="QKR1960" s="101"/>
      <c r="QKS1960" s="101"/>
      <c r="QKT1960" s="101"/>
      <c r="QKU1960" s="101"/>
      <c r="QKV1960" s="101"/>
      <c r="QKW1960" s="101"/>
      <c r="QKX1960" s="101"/>
      <c r="QKY1960" s="101"/>
      <c r="QKZ1960" s="101"/>
      <c r="QLA1960" s="101"/>
      <c r="QLB1960" s="101"/>
      <c r="QLC1960" s="101"/>
      <c r="QLD1960" s="101"/>
      <c r="QLE1960" s="101"/>
      <c r="QLF1960" s="101"/>
      <c r="QLG1960" s="101"/>
      <c r="QLH1960" s="101"/>
      <c r="QLI1960" s="101"/>
      <c r="QLJ1960" s="101"/>
      <c r="QLK1960" s="101"/>
      <c r="QLL1960" s="101"/>
      <c r="QLM1960" s="101"/>
      <c r="QLN1960" s="101"/>
      <c r="QLO1960" s="101"/>
      <c r="QLP1960" s="101"/>
      <c r="QLQ1960" s="101"/>
      <c r="QLR1960" s="101"/>
      <c r="QLS1960" s="101"/>
      <c r="QLT1960" s="101"/>
      <c r="QLU1960" s="101"/>
      <c r="QLV1960" s="101"/>
      <c r="QLW1960" s="101"/>
      <c r="QLX1960" s="101"/>
      <c r="QLY1960" s="101"/>
      <c r="QLZ1960" s="101"/>
      <c r="QMA1960" s="101"/>
      <c r="QMB1960" s="101"/>
      <c r="QMC1960" s="101"/>
      <c r="QMD1960" s="101"/>
      <c r="QME1960" s="101"/>
      <c r="QMF1960" s="101"/>
      <c r="QMG1960" s="101"/>
      <c r="QMH1960" s="101"/>
      <c r="QMI1960" s="101"/>
      <c r="QMJ1960" s="101"/>
      <c r="QMK1960" s="101"/>
      <c r="QML1960" s="101"/>
      <c r="QMM1960" s="101"/>
      <c r="QMN1960" s="101"/>
      <c r="QMO1960" s="101"/>
      <c r="QMP1960" s="101"/>
      <c r="QMQ1960" s="101"/>
      <c r="QMR1960" s="101"/>
      <c r="QMS1960" s="101"/>
      <c r="QMT1960" s="101"/>
      <c r="QMU1960" s="101"/>
      <c r="QMV1960" s="101"/>
      <c r="QMW1960" s="101"/>
      <c r="QMX1960" s="101"/>
      <c r="QMY1960" s="101"/>
      <c r="QMZ1960" s="101"/>
      <c r="QNA1960" s="101"/>
      <c r="QNB1960" s="101"/>
      <c r="QNC1960" s="101"/>
      <c r="QND1960" s="101"/>
      <c r="QNE1960" s="101"/>
      <c r="QNF1960" s="101"/>
      <c r="QNG1960" s="101"/>
      <c r="QNH1960" s="101"/>
      <c r="QNI1960" s="101"/>
      <c r="QNJ1960" s="101"/>
      <c r="QNK1960" s="101"/>
      <c r="QNL1960" s="101"/>
      <c r="QNM1960" s="101"/>
      <c r="QNN1960" s="101"/>
      <c r="QNO1960" s="101"/>
      <c r="QNP1960" s="101"/>
      <c r="QNQ1960" s="101"/>
      <c r="QNR1960" s="101"/>
      <c r="QNS1960" s="101"/>
      <c r="QNT1960" s="101"/>
      <c r="QNU1960" s="101"/>
      <c r="QNV1960" s="101"/>
      <c r="QNW1960" s="101"/>
      <c r="QNX1960" s="101"/>
      <c r="QNY1960" s="101"/>
      <c r="QNZ1960" s="101"/>
      <c r="QOA1960" s="101"/>
      <c r="QOB1960" s="101"/>
      <c r="QOC1960" s="101"/>
      <c r="QOD1960" s="101"/>
      <c r="QOE1960" s="101"/>
      <c r="QOF1960" s="101"/>
      <c r="QOG1960" s="101"/>
      <c r="QOH1960" s="101"/>
      <c r="QOI1960" s="101"/>
      <c r="QOJ1960" s="101"/>
      <c r="QOK1960" s="101"/>
      <c r="QOL1960" s="101"/>
      <c r="QOM1960" s="101"/>
      <c r="QON1960" s="101"/>
      <c r="QOO1960" s="101"/>
      <c r="QOP1960" s="101"/>
      <c r="QOQ1960" s="101"/>
      <c r="QOR1960" s="101"/>
      <c r="QOS1960" s="101"/>
      <c r="QOT1960" s="101"/>
      <c r="QOU1960" s="101"/>
      <c r="QOV1960" s="101"/>
      <c r="QOW1960" s="101"/>
      <c r="QOX1960" s="101"/>
      <c r="QOY1960" s="101"/>
      <c r="QOZ1960" s="101"/>
      <c r="QPA1960" s="101"/>
      <c r="QPB1960" s="101"/>
      <c r="QPC1960" s="101"/>
      <c r="QPD1960" s="101"/>
      <c r="QPE1960" s="101"/>
      <c r="QPF1960" s="101"/>
      <c r="QPG1960" s="101"/>
      <c r="QPH1960" s="101"/>
      <c r="QPI1960" s="101"/>
      <c r="QPJ1960" s="101"/>
      <c r="QPK1960" s="101"/>
      <c r="QPL1960" s="101"/>
      <c r="QPM1960" s="101"/>
      <c r="QPN1960" s="101"/>
      <c r="QPO1960" s="101"/>
      <c r="QPP1960" s="101"/>
      <c r="QPQ1960" s="101"/>
      <c r="QPR1960" s="101"/>
      <c r="QPS1960" s="101"/>
      <c r="QPT1960" s="101"/>
      <c r="QPU1960" s="101"/>
      <c r="QPV1960" s="101"/>
      <c r="QPW1960" s="101"/>
      <c r="QPX1960" s="101"/>
      <c r="QPY1960" s="101"/>
      <c r="QPZ1960" s="101"/>
      <c r="QQA1960" s="101"/>
      <c r="QQB1960" s="101"/>
      <c r="QQC1960" s="101"/>
      <c r="QQD1960" s="101"/>
      <c r="QQE1960" s="101"/>
      <c r="QQF1960" s="101"/>
      <c r="QQG1960" s="101"/>
      <c r="QQH1960" s="101"/>
      <c r="QQI1960" s="101"/>
      <c r="QQJ1960" s="101"/>
      <c r="QQK1960" s="101"/>
      <c r="QQL1960" s="101"/>
      <c r="QQM1960" s="101"/>
      <c r="QQN1960" s="101"/>
      <c r="QQO1960" s="101"/>
      <c r="QQP1960" s="101"/>
      <c r="QQQ1960" s="101"/>
      <c r="QQR1960" s="101"/>
      <c r="QQS1960" s="101"/>
      <c r="QQT1960" s="101"/>
      <c r="QQU1960" s="101"/>
      <c r="QQV1960" s="101"/>
      <c r="QQW1960" s="101"/>
      <c r="QQX1960" s="101"/>
      <c r="QQY1960" s="101"/>
      <c r="QQZ1960" s="101"/>
      <c r="QRA1960" s="101"/>
      <c r="QRB1960" s="101"/>
      <c r="QRC1960" s="101"/>
      <c r="QRD1960" s="101"/>
      <c r="QRE1960" s="101"/>
      <c r="QRF1960" s="101"/>
      <c r="QRG1960" s="101"/>
      <c r="QRH1960" s="101"/>
      <c r="QRI1960" s="101"/>
      <c r="QRJ1960" s="101"/>
      <c r="QRK1960" s="101"/>
      <c r="QRL1960" s="101"/>
      <c r="QRM1960" s="101"/>
      <c r="QRN1960" s="101"/>
      <c r="QRO1960" s="101"/>
      <c r="QRP1960" s="101"/>
      <c r="QRQ1960" s="101"/>
      <c r="QRR1960" s="101"/>
      <c r="QRS1960" s="101"/>
      <c r="QRT1960" s="101"/>
      <c r="QRU1960" s="101"/>
      <c r="QRV1960" s="101"/>
      <c r="QRW1960" s="101"/>
      <c r="QRX1960" s="101"/>
      <c r="QRY1960" s="101"/>
      <c r="QRZ1960" s="101"/>
      <c r="QSA1960" s="101"/>
      <c r="QSB1960" s="101"/>
      <c r="QSC1960" s="101"/>
      <c r="QSD1960" s="101"/>
      <c r="QSE1960" s="101"/>
      <c r="QSF1960" s="101"/>
      <c r="QSG1960" s="101"/>
      <c r="QSH1960" s="101"/>
      <c r="QSI1960" s="101"/>
      <c r="QSJ1960" s="101"/>
      <c r="QSK1960" s="101"/>
      <c r="QSL1960" s="101"/>
      <c r="QSM1960" s="101"/>
      <c r="QSN1960" s="101"/>
      <c r="QSO1960" s="101"/>
      <c r="QSP1960" s="101"/>
      <c r="QSQ1960" s="101"/>
      <c r="QSR1960" s="101"/>
      <c r="QSS1960" s="101"/>
      <c r="QST1960" s="101"/>
      <c r="QSU1960" s="101"/>
      <c r="QSV1960" s="101"/>
      <c r="QSW1960" s="101"/>
      <c r="QSX1960" s="101"/>
      <c r="QSY1960" s="101"/>
      <c r="QSZ1960" s="101"/>
      <c r="QTA1960" s="101"/>
      <c r="QTB1960" s="101"/>
      <c r="QTC1960" s="101"/>
      <c r="QTD1960" s="101"/>
      <c r="QTE1960" s="101"/>
      <c r="QTF1960" s="101"/>
      <c r="QTG1960" s="101"/>
      <c r="QTH1960" s="101"/>
      <c r="QTI1960" s="101"/>
      <c r="QTJ1960" s="101"/>
      <c r="QTK1960" s="101"/>
      <c r="QTL1960" s="101"/>
      <c r="QTM1960" s="101"/>
      <c r="QTN1960" s="101"/>
      <c r="QTO1960" s="101"/>
      <c r="QTP1960" s="101"/>
      <c r="QTQ1960" s="101"/>
      <c r="QTR1960" s="101"/>
      <c r="QTS1960" s="101"/>
      <c r="QTT1960" s="101"/>
      <c r="QTU1960" s="101"/>
      <c r="QTV1960" s="101"/>
      <c r="QTW1960" s="101"/>
      <c r="QTX1960" s="101"/>
      <c r="QTY1960" s="101"/>
      <c r="QTZ1960" s="101"/>
      <c r="QUA1960" s="101"/>
      <c r="QUB1960" s="101"/>
      <c r="QUC1960" s="101"/>
      <c r="QUD1960" s="101"/>
      <c r="QUE1960" s="101"/>
      <c r="QUF1960" s="101"/>
      <c r="QUG1960" s="101"/>
      <c r="QUH1960" s="101"/>
      <c r="QUI1960" s="101"/>
      <c r="QUJ1960" s="101"/>
      <c r="QUK1960" s="101"/>
      <c r="QUL1960" s="101"/>
      <c r="QUM1960" s="101"/>
      <c r="QUN1960" s="101"/>
      <c r="QUO1960" s="101"/>
      <c r="QUP1960" s="101"/>
      <c r="QUQ1960" s="101"/>
      <c r="QUR1960" s="101"/>
      <c r="QUS1960" s="101"/>
      <c r="QUT1960" s="101"/>
      <c r="QUU1960" s="101"/>
      <c r="QUV1960" s="101"/>
      <c r="QUW1960" s="101"/>
      <c r="QUX1960" s="101"/>
      <c r="QUY1960" s="101"/>
      <c r="QUZ1960" s="101"/>
      <c r="QVA1960" s="101"/>
      <c r="QVB1960" s="101"/>
      <c r="QVC1960" s="101"/>
      <c r="QVD1960" s="101"/>
      <c r="QVE1960" s="101"/>
      <c r="QVF1960" s="101"/>
      <c r="QVG1960" s="101"/>
      <c r="QVH1960" s="101"/>
      <c r="QVI1960" s="101"/>
      <c r="QVJ1960" s="101"/>
      <c r="QVK1960" s="101"/>
      <c r="QVL1960" s="101"/>
      <c r="QVM1960" s="101"/>
      <c r="QVN1960" s="101"/>
      <c r="QVO1960" s="101"/>
      <c r="QVP1960" s="101"/>
      <c r="QVQ1960" s="101"/>
      <c r="QVR1960" s="101"/>
      <c r="QVS1960" s="101"/>
      <c r="QVT1960" s="101"/>
      <c r="QVU1960" s="101"/>
      <c r="QVV1960" s="101"/>
      <c r="QVW1960" s="101"/>
      <c r="QVX1960" s="101"/>
      <c r="QVY1960" s="101"/>
      <c r="QVZ1960" s="101"/>
      <c r="QWA1960" s="101"/>
      <c r="QWB1960" s="101"/>
      <c r="QWC1960" s="101"/>
      <c r="QWD1960" s="101"/>
      <c r="QWE1960" s="101"/>
      <c r="QWF1960" s="101"/>
      <c r="QWG1960" s="101"/>
      <c r="QWH1960" s="101"/>
      <c r="QWI1960" s="101"/>
      <c r="QWJ1960" s="101"/>
      <c r="QWK1960" s="101"/>
      <c r="QWL1960" s="101"/>
      <c r="QWM1960" s="101"/>
      <c r="QWN1960" s="101"/>
      <c r="QWO1960" s="101"/>
      <c r="QWP1960" s="101"/>
      <c r="QWQ1960" s="101"/>
      <c r="QWR1960" s="101"/>
      <c r="QWS1960" s="101"/>
      <c r="QWT1960" s="101"/>
      <c r="QWU1960" s="101"/>
      <c r="QWV1960" s="101"/>
      <c r="QWW1960" s="101"/>
      <c r="QWX1960" s="101"/>
      <c r="QWY1960" s="101"/>
      <c r="QWZ1960" s="101"/>
      <c r="QXA1960" s="101"/>
      <c r="QXB1960" s="101"/>
      <c r="QXC1960" s="101"/>
      <c r="QXD1960" s="101"/>
      <c r="QXE1960" s="101"/>
      <c r="QXF1960" s="101"/>
      <c r="QXG1960" s="101"/>
      <c r="QXH1960" s="101"/>
      <c r="QXI1960" s="101"/>
      <c r="QXJ1960" s="101"/>
      <c r="QXK1960" s="101"/>
      <c r="QXL1960" s="101"/>
      <c r="QXM1960" s="101"/>
      <c r="QXN1960" s="101"/>
      <c r="QXO1960" s="101"/>
      <c r="QXP1960" s="101"/>
      <c r="QXQ1960" s="101"/>
      <c r="QXR1960" s="101"/>
      <c r="QXS1960" s="101"/>
      <c r="QXT1960" s="101"/>
      <c r="QXU1960" s="101"/>
      <c r="QXV1960" s="101"/>
      <c r="QXW1960" s="101"/>
      <c r="QXX1960" s="101"/>
      <c r="QXY1960" s="101"/>
      <c r="QXZ1960" s="101"/>
      <c r="QYA1960" s="101"/>
      <c r="QYB1960" s="101"/>
      <c r="QYC1960" s="101"/>
      <c r="QYD1960" s="101"/>
      <c r="QYE1960" s="101"/>
      <c r="QYF1960" s="101"/>
      <c r="QYG1960" s="101"/>
      <c r="QYH1960" s="101"/>
      <c r="QYI1960" s="101"/>
      <c r="QYJ1960" s="101"/>
      <c r="QYK1960" s="101"/>
      <c r="QYL1960" s="101"/>
      <c r="QYM1960" s="101"/>
      <c r="QYN1960" s="101"/>
      <c r="QYO1960" s="101"/>
      <c r="QYP1960" s="101"/>
      <c r="QYQ1960" s="101"/>
      <c r="QYR1960" s="101"/>
      <c r="QYS1960" s="101"/>
      <c r="QYT1960" s="101"/>
      <c r="QYU1960" s="101"/>
      <c r="QYV1960" s="101"/>
      <c r="QYW1960" s="101"/>
      <c r="QYX1960" s="101"/>
      <c r="QYY1960" s="101"/>
      <c r="QYZ1960" s="101"/>
      <c r="QZA1960" s="101"/>
      <c r="QZB1960" s="101"/>
      <c r="QZC1960" s="101"/>
      <c r="QZD1960" s="101"/>
      <c r="QZE1960" s="101"/>
      <c r="QZF1960" s="101"/>
      <c r="QZG1960" s="101"/>
      <c r="QZH1960" s="101"/>
      <c r="QZI1960" s="101"/>
      <c r="QZJ1960" s="101"/>
      <c r="QZK1960" s="101"/>
      <c r="QZL1960" s="101"/>
      <c r="QZM1960" s="101"/>
      <c r="QZN1960" s="101"/>
      <c r="QZO1960" s="101"/>
      <c r="QZP1960" s="101"/>
      <c r="QZQ1960" s="101"/>
      <c r="QZR1960" s="101"/>
      <c r="QZS1960" s="101"/>
      <c r="QZT1960" s="101"/>
      <c r="QZU1960" s="101"/>
      <c r="QZV1960" s="101"/>
      <c r="QZW1960" s="101"/>
      <c r="QZX1960" s="101"/>
      <c r="QZY1960" s="101"/>
      <c r="QZZ1960" s="101"/>
      <c r="RAA1960" s="101"/>
      <c r="RAB1960" s="101"/>
      <c r="RAC1960" s="101"/>
      <c r="RAD1960" s="101"/>
      <c r="RAE1960" s="101"/>
      <c r="RAF1960" s="101"/>
      <c r="RAG1960" s="101"/>
      <c r="RAH1960" s="101"/>
      <c r="RAI1960" s="101"/>
      <c r="RAJ1960" s="101"/>
      <c r="RAK1960" s="101"/>
      <c r="RAL1960" s="101"/>
      <c r="RAM1960" s="101"/>
      <c r="RAN1960" s="101"/>
      <c r="RAO1960" s="101"/>
      <c r="RAP1960" s="101"/>
      <c r="RAQ1960" s="101"/>
      <c r="RAR1960" s="101"/>
      <c r="RAS1960" s="101"/>
      <c r="RAT1960" s="101"/>
      <c r="RAU1960" s="101"/>
      <c r="RAV1960" s="101"/>
      <c r="RAW1960" s="101"/>
      <c r="RAX1960" s="101"/>
      <c r="RAY1960" s="101"/>
      <c r="RAZ1960" s="101"/>
      <c r="RBA1960" s="101"/>
      <c r="RBB1960" s="101"/>
      <c r="RBC1960" s="101"/>
      <c r="RBD1960" s="101"/>
      <c r="RBE1960" s="101"/>
      <c r="RBF1960" s="101"/>
      <c r="RBG1960" s="101"/>
      <c r="RBH1960" s="101"/>
      <c r="RBI1960" s="101"/>
      <c r="RBJ1960" s="101"/>
      <c r="RBK1960" s="101"/>
      <c r="RBL1960" s="101"/>
      <c r="RBM1960" s="101"/>
      <c r="RBN1960" s="101"/>
      <c r="RBO1960" s="101"/>
      <c r="RBP1960" s="101"/>
      <c r="RBQ1960" s="101"/>
      <c r="RBR1960" s="101"/>
      <c r="RBS1960" s="101"/>
      <c r="RBT1960" s="101"/>
      <c r="RBU1960" s="101"/>
      <c r="RBV1960" s="101"/>
      <c r="RBW1960" s="101"/>
      <c r="RBX1960" s="101"/>
      <c r="RBY1960" s="101"/>
      <c r="RBZ1960" s="101"/>
      <c r="RCA1960" s="101"/>
      <c r="RCB1960" s="101"/>
      <c r="RCC1960" s="101"/>
      <c r="RCD1960" s="101"/>
      <c r="RCE1960" s="101"/>
      <c r="RCF1960" s="101"/>
      <c r="RCG1960" s="101"/>
      <c r="RCH1960" s="101"/>
      <c r="RCI1960" s="101"/>
      <c r="RCJ1960" s="101"/>
      <c r="RCK1960" s="101"/>
      <c r="RCL1960" s="101"/>
      <c r="RCM1960" s="101"/>
      <c r="RCN1960" s="101"/>
      <c r="RCO1960" s="101"/>
      <c r="RCP1960" s="101"/>
      <c r="RCQ1960" s="101"/>
      <c r="RCR1960" s="101"/>
      <c r="RCS1960" s="101"/>
      <c r="RCT1960" s="101"/>
      <c r="RCU1960" s="101"/>
      <c r="RCV1960" s="101"/>
      <c r="RCW1960" s="101"/>
      <c r="RCX1960" s="101"/>
      <c r="RCY1960" s="101"/>
      <c r="RCZ1960" s="101"/>
      <c r="RDA1960" s="101"/>
      <c r="RDB1960" s="101"/>
      <c r="RDC1960" s="101"/>
      <c r="RDD1960" s="101"/>
      <c r="RDE1960" s="101"/>
      <c r="RDF1960" s="101"/>
      <c r="RDG1960" s="101"/>
      <c r="RDH1960" s="101"/>
      <c r="RDI1960" s="101"/>
      <c r="RDJ1960" s="101"/>
      <c r="RDK1960" s="101"/>
      <c r="RDL1960" s="101"/>
      <c r="RDM1960" s="101"/>
      <c r="RDN1960" s="101"/>
      <c r="RDO1960" s="101"/>
      <c r="RDP1960" s="101"/>
      <c r="RDQ1960" s="101"/>
      <c r="RDR1960" s="101"/>
      <c r="RDS1960" s="101"/>
      <c r="RDT1960" s="101"/>
      <c r="RDU1960" s="101"/>
      <c r="RDV1960" s="101"/>
      <c r="RDW1960" s="101"/>
      <c r="RDX1960" s="101"/>
      <c r="RDY1960" s="101"/>
      <c r="RDZ1960" s="101"/>
      <c r="REA1960" s="101"/>
      <c r="REB1960" s="101"/>
      <c r="REC1960" s="101"/>
      <c r="RED1960" s="101"/>
      <c r="REE1960" s="101"/>
      <c r="REF1960" s="101"/>
      <c r="REG1960" s="101"/>
      <c r="REH1960" s="101"/>
      <c r="REI1960" s="101"/>
      <c r="REJ1960" s="101"/>
      <c r="REK1960" s="101"/>
      <c r="REL1960" s="101"/>
      <c r="REM1960" s="101"/>
      <c r="REN1960" s="101"/>
      <c r="REO1960" s="101"/>
      <c r="REP1960" s="101"/>
      <c r="REQ1960" s="101"/>
      <c r="RER1960" s="101"/>
      <c r="RES1960" s="101"/>
      <c r="RET1960" s="101"/>
      <c r="REU1960" s="101"/>
      <c r="REV1960" s="101"/>
      <c r="REW1960" s="101"/>
      <c r="REX1960" s="101"/>
      <c r="REY1960" s="101"/>
      <c r="REZ1960" s="101"/>
      <c r="RFA1960" s="101"/>
      <c r="RFB1960" s="101"/>
      <c r="RFC1960" s="101"/>
      <c r="RFD1960" s="101"/>
      <c r="RFE1960" s="101"/>
      <c r="RFF1960" s="101"/>
      <c r="RFG1960" s="101"/>
      <c r="RFH1960" s="101"/>
      <c r="RFI1960" s="101"/>
      <c r="RFJ1960" s="101"/>
      <c r="RFK1960" s="101"/>
      <c r="RFL1960" s="101"/>
      <c r="RFM1960" s="101"/>
      <c r="RFN1960" s="101"/>
      <c r="RFO1960" s="101"/>
      <c r="RFP1960" s="101"/>
      <c r="RFQ1960" s="101"/>
      <c r="RFR1960" s="101"/>
      <c r="RFS1960" s="101"/>
      <c r="RFT1960" s="101"/>
      <c r="RFU1960" s="101"/>
      <c r="RFV1960" s="101"/>
      <c r="RFW1960" s="101"/>
      <c r="RFX1960" s="101"/>
      <c r="RFY1960" s="101"/>
      <c r="RFZ1960" s="101"/>
      <c r="RGA1960" s="101"/>
      <c r="RGB1960" s="101"/>
      <c r="RGC1960" s="101"/>
      <c r="RGD1960" s="101"/>
      <c r="RGE1960" s="101"/>
      <c r="RGF1960" s="101"/>
      <c r="RGG1960" s="101"/>
      <c r="RGH1960" s="101"/>
      <c r="RGI1960" s="101"/>
      <c r="RGJ1960" s="101"/>
      <c r="RGK1960" s="101"/>
      <c r="RGL1960" s="101"/>
      <c r="RGM1960" s="101"/>
      <c r="RGN1960" s="101"/>
      <c r="RGO1960" s="101"/>
      <c r="RGP1960" s="101"/>
      <c r="RGQ1960" s="101"/>
      <c r="RGR1960" s="101"/>
      <c r="RGS1960" s="101"/>
      <c r="RGT1960" s="101"/>
      <c r="RGU1960" s="101"/>
      <c r="RGV1960" s="101"/>
      <c r="RGW1960" s="101"/>
      <c r="RGX1960" s="101"/>
      <c r="RGY1960" s="101"/>
      <c r="RGZ1960" s="101"/>
      <c r="RHA1960" s="101"/>
      <c r="RHB1960" s="101"/>
      <c r="RHC1960" s="101"/>
      <c r="RHD1960" s="101"/>
      <c r="RHE1960" s="101"/>
      <c r="RHF1960" s="101"/>
      <c r="RHG1960" s="101"/>
      <c r="RHH1960" s="101"/>
      <c r="RHI1960" s="101"/>
      <c r="RHJ1960" s="101"/>
      <c r="RHK1960" s="101"/>
      <c r="RHL1960" s="101"/>
      <c r="RHM1960" s="101"/>
      <c r="RHN1960" s="101"/>
      <c r="RHO1960" s="101"/>
      <c r="RHP1960" s="101"/>
      <c r="RHQ1960" s="101"/>
      <c r="RHR1960" s="101"/>
      <c r="RHS1960" s="101"/>
      <c r="RHT1960" s="101"/>
      <c r="RHU1960" s="101"/>
      <c r="RHV1960" s="101"/>
      <c r="RHW1960" s="101"/>
      <c r="RHX1960" s="101"/>
      <c r="RHY1960" s="101"/>
      <c r="RHZ1960" s="101"/>
      <c r="RIA1960" s="101"/>
      <c r="RIB1960" s="101"/>
      <c r="RIC1960" s="101"/>
      <c r="RID1960" s="101"/>
      <c r="RIE1960" s="101"/>
      <c r="RIF1960" s="101"/>
      <c r="RIG1960" s="101"/>
      <c r="RIH1960" s="101"/>
      <c r="RII1960" s="101"/>
      <c r="RIJ1960" s="101"/>
      <c r="RIK1960" s="101"/>
      <c r="RIL1960" s="101"/>
      <c r="RIM1960" s="101"/>
      <c r="RIN1960" s="101"/>
      <c r="RIO1960" s="101"/>
      <c r="RIP1960" s="101"/>
      <c r="RIQ1960" s="101"/>
      <c r="RIR1960" s="101"/>
      <c r="RIS1960" s="101"/>
      <c r="RIT1960" s="101"/>
      <c r="RIU1960" s="101"/>
      <c r="RIV1960" s="101"/>
      <c r="RIW1960" s="101"/>
      <c r="RIX1960" s="101"/>
      <c r="RIY1960" s="101"/>
      <c r="RIZ1960" s="101"/>
      <c r="RJA1960" s="101"/>
      <c r="RJB1960" s="101"/>
      <c r="RJC1960" s="101"/>
      <c r="RJD1960" s="101"/>
      <c r="RJE1960" s="101"/>
      <c r="RJF1960" s="101"/>
      <c r="RJG1960" s="101"/>
      <c r="RJH1960" s="101"/>
      <c r="RJI1960" s="101"/>
      <c r="RJJ1960" s="101"/>
      <c r="RJK1960" s="101"/>
      <c r="RJL1960" s="101"/>
      <c r="RJM1960" s="101"/>
      <c r="RJN1960" s="101"/>
      <c r="RJO1960" s="101"/>
      <c r="RJP1960" s="101"/>
      <c r="RJQ1960" s="101"/>
      <c r="RJR1960" s="101"/>
      <c r="RJS1960" s="101"/>
      <c r="RJT1960" s="101"/>
      <c r="RJU1960" s="101"/>
      <c r="RJV1960" s="101"/>
      <c r="RJW1960" s="101"/>
      <c r="RJX1960" s="101"/>
      <c r="RJY1960" s="101"/>
      <c r="RJZ1960" s="101"/>
      <c r="RKA1960" s="101"/>
      <c r="RKB1960" s="101"/>
      <c r="RKC1960" s="101"/>
      <c r="RKD1960" s="101"/>
      <c r="RKE1960" s="101"/>
      <c r="RKF1960" s="101"/>
      <c r="RKG1960" s="101"/>
      <c r="RKH1960" s="101"/>
      <c r="RKI1960" s="101"/>
      <c r="RKJ1960" s="101"/>
      <c r="RKK1960" s="101"/>
      <c r="RKL1960" s="101"/>
      <c r="RKM1960" s="101"/>
      <c r="RKN1960" s="101"/>
      <c r="RKO1960" s="101"/>
      <c r="RKP1960" s="101"/>
      <c r="RKQ1960" s="101"/>
      <c r="RKR1960" s="101"/>
      <c r="RKS1960" s="101"/>
      <c r="RKT1960" s="101"/>
      <c r="RKU1960" s="101"/>
      <c r="RKV1960" s="101"/>
      <c r="RKW1960" s="101"/>
      <c r="RKX1960" s="101"/>
      <c r="RKY1960" s="101"/>
      <c r="RKZ1960" s="101"/>
      <c r="RLA1960" s="101"/>
      <c r="RLB1960" s="101"/>
      <c r="RLC1960" s="101"/>
      <c r="RLD1960" s="101"/>
      <c r="RLE1960" s="101"/>
      <c r="RLF1960" s="101"/>
      <c r="RLG1960" s="101"/>
      <c r="RLH1960" s="101"/>
      <c r="RLI1960" s="101"/>
      <c r="RLJ1960" s="101"/>
      <c r="RLK1960" s="101"/>
      <c r="RLL1960" s="101"/>
      <c r="RLM1960" s="101"/>
      <c r="RLN1960" s="101"/>
      <c r="RLO1960" s="101"/>
      <c r="RLP1960" s="101"/>
      <c r="RLQ1960" s="101"/>
      <c r="RLR1960" s="101"/>
      <c r="RLS1960" s="101"/>
      <c r="RLT1960" s="101"/>
      <c r="RLU1960" s="101"/>
      <c r="RLV1960" s="101"/>
      <c r="RLW1960" s="101"/>
      <c r="RLX1960" s="101"/>
      <c r="RLY1960" s="101"/>
      <c r="RLZ1960" s="101"/>
      <c r="RMA1960" s="101"/>
      <c r="RMB1960" s="101"/>
      <c r="RMC1960" s="101"/>
      <c r="RMD1960" s="101"/>
      <c r="RME1960" s="101"/>
      <c r="RMF1960" s="101"/>
      <c r="RMG1960" s="101"/>
      <c r="RMH1960" s="101"/>
      <c r="RMI1960" s="101"/>
      <c r="RMJ1960" s="101"/>
      <c r="RMK1960" s="101"/>
      <c r="RML1960" s="101"/>
      <c r="RMM1960" s="101"/>
      <c r="RMN1960" s="101"/>
      <c r="RMO1960" s="101"/>
      <c r="RMP1960" s="101"/>
      <c r="RMQ1960" s="101"/>
      <c r="RMR1960" s="101"/>
      <c r="RMS1960" s="101"/>
      <c r="RMT1960" s="101"/>
      <c r="RMU1960" s="101"/>
      <c r="RMV1960" s="101"/>
      <c r="RMW1960" s="101"/>
      <c r="RMX1960" s="101"/>
      <c r="RMY1960" s="101"/>
      <c r="RMZ1960" s="101"/>
      <c r="RNA1960" s="101"/>
      <c r="RNB1960" s="101"/>
      <c r="RNC1960" s="101"/>
      <c r="RND1960" s="101"/>
      <c r="RNE1960" s="101"/>
      <c r="RNF1960" s="101"/>
      <c r="RNG1960" s="101"/>
      <c r="RNH1960" s="101"/>
      <c r="RNI1960" s="101"/>
      <c r="RNJ1960" s="101"/>
      <c r="RNK1960" s="101"/>
      <c r="RNL1960" s="101"/>
      <c r="RNM1960" s="101"/>
      <c r="RNN1960" s="101"/>
      <c r="RNO1960" s="101"/>
      <c r="RNP1960" s="101"/>
      <c r="RNQ1960" s="101"/>
      <c r="RNR1960" s="101"/>
      <c r="RNS1960" s="101"/>
      <c r="RNT1960" s="101"/>
      <c r="RNU1960" s="101"/>
      <c r="RNV1960" s="101"/>
      <c r="RNW1960" s="101"/>
      <c r="RNX1960" s="101"/>
      <c r="RNY1960" s="101"/>
      <c r="RNZ1960" s="101"/>
      <c r="ROA1960" s="101"/>
      <c r="ROB1960" s="101"/>
      <c r="ROC1960" s="101"/>
      <c r="ROD1960" s="101"/>
      <c r="ROE1960" s="101"/>
      <c r="ROF1960" s="101"/>
      <c r="ROG1960" s="101"/>
      <c r="ROH1960" s="101"/>
      <c r="ROI1960" s="101"/>
      <c r="ROJ1960" s="101"/>
      <c r="ROK1960" s="101"/>
      <c r="ROL1960" s="101"/>
      <c r="ROM1960" s="101"/>
      <c r="RON1960" s="101"/>
      <c r="ROO1960" s="101"/>
      <c r="ROP1960" s="101"/>
      <c r="ROQ1960" s="101"/>
      <c r="ROR1960" s="101"/>
      <c r="ROS1960" s="101"/>
      <c r="ROT1960" s="101"/>
      <c r="ROU1960" s="101"/>
      <c r="ROV1960" s="101"/>
      <c r="ROW1960" s="101"/>
      <c r="ROX1960" s="101"/>
      <c r="ROY1960" s="101"/>
      <c r="ROZ1960" s="101"/>
      <c r="RPA1960" s="101"/>
      <c r="RPB1960" s="101"/>
      <c r="RPC1960" s="101"/>
      <c r="RPD1960" s="101"/>
      <c r="RPE1960" s="101"/>
      <c r="RPF1960" s="101"/>
      <c r="RPG1960" s="101"/>
      <c r="RPH1960" s="101"/>
      <c r="RPI1960" s="101"/>
      <c r="RPJ1960" s="101"/>
      <c r="RPK1960" s="101"/>
      <c r="RPL1960" s="101"/>
      <c r="RPM1960" s="101"/>
      <c r="RPN1960" s="101"/>
      <c r="RPO1960" s="101"/>
      <c r="RPP1960" s="101"/>
      <c r="RPQ1960" s="101"/>
      <c r="RPR1960" s="101"/>
      <c r="RPS1960" s="101"/>
      <c r="RPT1960" s="101"/>
      <c r="RPU1960" s="101"/>
      <c r="RPV1960" s="101"/>
      <c r="RPW1960" s="101"/>
      <c r="RPX1960" s="101"/>
      <c r="RPY1960" s="101"/>
      <c r="RPZ1960" s="101"/>
      <c r="RQA1960" s="101"/>
      <c r="RQB1960" s="101"/>
      <c r="RQC1960" s="101"/>
      <c r="RQD1960" s="101"/>
      <c r="RQE1960" s="101"/>
      <c r="RQF1960" s="101"/>
      <c r="RQG1960" s="101"/>
      <c r="RQH1960" s="101"/>
      <c r="RQI1960" s="101"/>
      <c r="RQJ1960" s="101"/>
      <c r="RQK1960" s="101"/>
      <c r="RQL1960" s="101"/>
      <c r="RQM1960" s="101"/>
      <c r="RQN1960" s="101"/>
      <c r="RQO1960" s="101"/>
      <c r="RQP1960" s="101"/>
      <c r="RQQ1960" s="101"/>
      <c r="RQR1960" s="101"/>
      <c r="RQS1960" s="101"/>
      <c r="RQT1960" s="101"/>
      <c r="RQU1960" s="101"/>
      <c r="RQV1960" s="101"/>
      <c r="RQW1960" s="101"/>
      <c r="RQX1960" s="101"/>
      <c r="RQY1960" s="101"/>
      <c r="RQZ1960" s="101"/>
      <c r="RRA1960" s="101"/>
      <c r="RRB1960" s="101"/>
      <c r="RRC1960" s="101"/>
      <c r="RRD1960" s="101"/>
      <c r="RRE1960" s="101"/>
      <c r="RRF1960" s="101"/>
      <c r="RRG1960" s="101"/>
      <c r="RRH1960" s="101"/>
      <c r="RRI1960" s="101"/>
      <c r="RRJ1960" s="101"/>
      <c r="RRK1960" s="101"/>
      <c r="RRL1960" s="101"/>
      <c r="RRM1960" s="101"/>
      <c r="RRN1960" s="101"/>
      <c r="RRO1960" s="101"/>
      <c r="RRP1960" s="101"/>
      <c r="RRQ1960" s="101"/>
      <c r="RRR1960" s="101"/>
      <c r="RRS1960" s="101"/>
      <c r="RRT1960" s="101"/>
      <c r="RRU1960" s="101"/>
      <c r="RRV1960" s="101"/>
      <c r="RRW1960" s="101"/>
      <c r="RRX1960" s="101"/>
      <c r="RRY1960" s="101"/>
      <c r="RRZ1960" s="101"/>
      <c r="RSA1960" s="101"/>
      <c r="RSB1960" s="101"/>
      <c r="RSC1960" s="101"/>
      <c r="RSD1960" s="101"/>
      <c r="RSE1960" s="101"/>
      <c r="RSF1960" s="101"/>
      <c r="RSG1960" s="101"/>
      <c r="RSH1960" s="101"/>
      <c r="RSI1960" s="101"/>
      <c r="RSJ1960" s="101"/>
      <c r="RSK1960" s="101"/>
      <c r="RSL1960" s="101"/>
      <c r="RSM1960" s="101"/>
      <c r="RSN1960" s="101"/>
      <c r="RSO1960" s="101"/>
      <c r="RSP1960" s="101"/>
      <c r="RSQ1960" s="101"/>
      <c r="RSR1960" s="101"/>
      <c r="RSS1960" s="101"/>
      <c r="RST1960" s="101"/>
      <c r="RSU1960" s="101"/>
      <c r="RSV1960" s="101"/>
      <c r="RSW1960" s="101"/>
      <c r="RSX1960" s="101"/>
      <c r="RSY1960" s="101"/>
      <c r="RSZ1960" s="101"/>
      <c r="RTA1960" s="101"/>
      <c r="RTB1960" s="101"/>
      <c r="RTC1960" s="101"/>
      <c r="RTD1960" s="101"/>
      <c r="RTE1960" s="101"/>
      <c r="RTF1960" s="101"/>
      <c r="RTG1960" s="101"/>
      <c r="RTH1960" s="101"/>
      <c r="RTI1960" s="101"/>
      <c r="RTJ1960" s="101"/>
      <c r="RTK1960" s="101"/>
      <c r="RTL1960" s="101"/>
      <c r="RTM1960" s="101"/>
      <c r="RTN1960" s="101"/>
      <c r="RTO1960" s="101"/>
      <c r="RTP1960" s="101"/>
      <c r="RTQ1960" s="101"/>
      <c r="RTR1960" s="101"/>
      <c r="RTS1960" s="101"/>
      <c r="RTT1960" s="101"/>
      <c r="RTU1960" s="101"/>
      <c r="RTV1960" s="101"/>
      <c r="RTW1960" s="101"/>
      <c r="RTX1960" s="101"/>
      <c r="RTY1960" s="101"/>
      <c r="RTZ1960" s="101"/>
      <c r="RUA1960" s="101"/>
      <c r="RUB1960" s="101"/>
      <c r="RUC1960" s="101"/>
      <c r="RUD1960" s="101"/>
      <c r="RUE1960" s="101"/>
      <c r="RUF1960" s="101"/>
      <c r="RUG1960" s="101"/>
      <c r="RUH1960" s="101"/>
      <c r="RUI1960" s="101"/>
      <c r="RUJ1960" s="101"/>
      <c r="RUK1960" s="101"/>
      <c r="RUL1960" s="101"/>
      <c r="RUM1960" s="101"/>
      <c r="RUN1960" s="101"/>
      <c r="RUO1960" s="101"/>
      <c r="RUP1960" s="101"/>
      <c r="RUQ1960" s="101"/>
      <c r="RUR1960" s="101"/>
      <c r="RUS1960" s="101"/>
      <c r="RUT1960" s="101"/>
      <c r="RUU1960" s="101"/>
      <c r="RUV1960" s="101"/>
      <c r="RUW1960" s="101"/>
      <c r="RUX1960" s="101"/>
      <c r="RUY1960" s="101"/>
      <c r="RUZ1960" s="101"/>
      <c r="RVA1960" s="101"/>
      <c r="RVB1960" s="101"/>
      <c r="RVC1960" s="101"/>
      <c r="RVD1960" s="101"/>
      <c r="RVE1960" s="101"/>
      <c r="RVF1960" s="101"/>
      <c r="RVG1960" s="101"/>
      <c r="RVH1960" s="101"/>
      <c r="RVI1960" s="101"/>
      <c r="RVJ1960" s="101"/>
      <c r="RVK1960" s="101"/>
      <c r="RVL1960" s="101"/>
      <c r="RVM1960" s="101"/>
      <c r="RVN1960" s="101"/>
      <c r="RVO1960" s="101"/>
      <c r="RVP1960" s="101"/>
      <c r="RVQ1960" s="101"/>
      <c r="RVR1960" s="101"/>
      <c r="RVS1960" s="101"/>
      <c r="RVT1960" s="101"/>
      <c r="RVU1960" s="101"/>
      <c r="RVV1960" s="101"/>
      <c r="RVW1960" s="101"/>
      <c r="RVX1960" s="101"/>
      <c r="RVY1960" s="101"/>
      <c r="RVZ1960" s="101"/>
      <c r="RWA1960" s="101"/>
      <c r="RWB1960" s="101"/>
      <c r="RWC1960" s="101"/>
      <c r="RWD1960" s="101"/>
      <c r="RWE1960" s="101"/>
      <c r="RWF1960" s="101"/>
      <c r="RWG1960" s="101"/>
      <c r="RWH1960" s="101"/>
      <c r="RWI1960" s="101"/>
      <c r="RWJ1960" s="101"/>
      <c r="RWK1960" s="101"/>
      <c r="RWL1960" s="101"/>
      <c r="RWM1960" s="101"/>
      <c r="RWN1960" s="101"/>
      <c r="RWO1960" s="101"/>
      <c r="RWP1960" s="101"/>
      <c r="RWQ1960" s="101"/>
      <c r="RWR1960" s="101"/>
      <c r="RWS1960" s="101"/>
      <c r="RWT1960" s="101"/>
      <c r="RWU1960" s="101"/>
      <c r="RWV1960" s="101"/>
      <c r="RWW1960" s="101"/>
      <c r="RWX1960" s="101"/>
      <c r="RWY1960" s="101"/>
      <c r="RWZ1960" s="101"/>
      <c r="RXA1960" s="101"/>
      <c r="RXB1960" s="101"/>
      <c r="RXC1960" s="101"/>
      <c r="RXD1960" s="101"/>
      <c r="RXE1960" s="101"/>
      <c r="RXF1960" s="101"/>
      <c r="RXG1960" s="101"/>
      <c r="RXH1960" s="101"/>
      <c r="RXI1960" s="101"/>
      <c r="RXJ1960" s="101"/>
      <c r="RXK1960" s="101"/>
      <c r="RXL1960" s="101"/>
      <c r="RXM1960" s="101"/>
      <c r="RXN1960" s="101"/>
      <c r="RXO1960" s="101"/>
      <c r="RXP1960" s="101"/>
      <c r="RXQ1960" s="101"/>
      <c r="RXR1960" s="101"/>
      <c r="RXS1960" s="101"/>
      <c r="RXT1960" s="101"/>
      <c r="RXU1960" s="101"/>
      <c r="RXV1960" s="101"/>
      <c r="RXW1960" s="101"/>
      <c r="RXX1960" s="101"/>
      <c r="RXY1960" s="101"/>
      <c r="RXZ1960" s="101"/>
      <c r="RYA1960" s="101"/>
      <c r="RYB1960" s="101"/>
      <c r="RYC1960" s="101"/>
      <c r="RYD1960" s="101"/>
      <c r="RYE1960" s="101"/>
      <c r="RYF1960" s="101"/>
      <c r="RYG1960" s="101"/>
      <c r="RYH1960" s="101"/>
      <c r="RYI1960" s="101"/>
      <c r="RYJ1960" s="101"/>
      <c r="RYK1960" s="101"/>
      <c r="RYL1960" s="101"/>
      <c r="RYM1960" s="101"/>
      <c r="RYN1960" s="101"/>
      <c r="RYO1960" s="101"/>
      <c r="RYP1960" s="101"/>
      <c r="RYQ1960" s="101"/>
      <c r="RYR1960" s="101"/>
      <c r="RYS1960" s="101"/>
      <c r="RYT1960" s="101"/>
      <c r="RYU1960" s="101"/>
      <c r="RYV1960" s="101"/>
      <c r="RYW1960" s="101"/>
      <c r="RYX1960" s="101"/>
      <c r="RYY1960" s="101"/>
      <c r="RYZ1960" s="101"/>
      <c r="RZA1960" s="101"/>
      <c r="RZB1960" s="101"/>
      <c r="RZC1960" s="101"/>
      <c r="RZD1960" s="101"/>
      <c r="RZE1960" s="101"/>
      <c r="RZF1960" s="101"/>
      <c r="RZG1960" s="101"/>
      <c r="RZH1960" s="101"/>
      <c r="RZI1960" s="101"/>
      <c r="RZJ1960" s="101"/>
      <c r="RZK1960" s="101"/>
      <c r="RZL1960" s="101"/>
      <c r="RZM1960" s="101"/>
      <c r="RZN1960" s="101"/>
      <c r="RZO1960" s="101"/>
      <c r="RZP1960" s="101"/>
      <c r="RZQ1960" s="101"/>
      <c r="RZR1960" s="101"/>
      <c r="RZS1960" s="101"/>
      <c r="RZT1960" s="101"/>
      <c r="RZU1960" s="101"/>
      <c r="RZV1960" s="101"/>
      <c r="RZW1960" s="101"/>
      <c r="RZX1960" s="101"/>
      <c r="RZY1960" s="101"/>
      <c r="RZZ1960" s="101"/>
      <c r="SAA1960" s="101"/>
      <c r="SAB1960" s="101"/>
      <c r="SAC1960" s="101"/>
      <c r="SAD1960" s="101"/>
      <c r="SAE1960" s="101"/>
      <c r="SAF1960" s="101"/>
      <c r="SAG1960" s="101"/>
      <c r="SAH1960" s="101"/>
      <c r="SAI1960" s="101"/>
      <c r="SAJ1960" s="101"/>
      <c r="SAK1960" s="101"/>
      <c r="SAL1960" s="101"/>
      <c r="SAM1960" s="101"/>
      <c r="SAN1960" s="101"/>
      <c r="SAO1960" s="101"/>
      <c r="SAP1960" s="101"/>
      <c r="SAQ1960" s="101"/>
      <c r="SAR1960" s="101"/>
      <c r="SAS1960" s="101"/>
      <c r="SAT1960" s="101"/>
      <c r="SAU1960" s="101"/>
      <c r="SAV1960" s="101"/>
      <c r="SAW1960" s="101"/>
      <c r="SAX1960" s="101"/>
      <c r="SAY1960" s="101"/>
      <c r="SAZ1960" s="101"/>
      <c r="SBA1960" s="101"/>
      <c r="SBB1960" s="101"/>
      <c r="SBC1960" s="101"/>
      <c r="SBD1960" s="101"/>
      <c r="SBE1960" s="101"/>
      <c r="SBF1960" s="101"/>
      <c r="SBG1960" s="101"/>
      <c r="SBH1960" s="101"/>
      <c r="SBI1960" s="101"/>
      <c r="SBJ1960" s="101"/>
      <c r="SBK1960" s="101"/>
      <c r="SBL1960" s="101"/>
      <c r="SBM1960" s="101"/>
      <c r="SBN1960" s="101"/>
      <c r="SBO1960" s="101"/>
      <c r="SBP1960" s="101"/>
      <c r="SBQ1960" s="101"/>
      <c r="SBR1960" s="101"/>
      <c r="SBS1960" s="101"/>
      <c r="SBT1960" s="101"/>
      <c r="SBU1960" s="101"/>
      <c r="SBV1960" s="101"/>
      <c r="SBW1960" s="101"/>
      <c r="SBX1960" s="101"/>
      <c r="SBY1960" s="101"/>
      <c r="SBZ1960" s="101"/>
      <c r="SCA1960" s="101"/>
      <c r="SCB1960" s="101"/>
      <c r="SCC1960" s="101"/>
      <c r="SCD1960" s="101"/>
      <c r="SCE1960" s="101"/>
      <c r="SCF1960" s="101"/>
      <c r="SCG1960" s="101"/>
      <c r="SCH1960" s="101"/>
      <c r="SCI1960" s="101"/>
      <c r="SCJ1960" s="101"/>
      <c r="SCK1960" s="101"/>
      <c r="SCL1960" s="101"/>
      <c r="SCM1960" s="101"/>
      <c r="SCN1960" s="101"/>
      <c r="SCO1960" s="101"/>
      <c r="SCP1960" s="101"/>
      <c r="SCQ1960" s="101"/>
      <c r="SCR1960" s="101"/>
      <c r="SCS1960" s="101"/>
      <c r="SCT1960" s="101"/>
      <c r="SCU1960" s="101"/>
      <c r="SCV1960" s="101"/>
      <c r="SCW1960" s="101"/>
      <c r="SCX1960" s="101"/>
      <c r="SCY1960" s="101"/>
      <c r="SCZ1960" s="101"/>
      <c r="SDA1960" s="101"/>
      <c r="SDB1960" s="101"/>
      <c r="SDC1960" s="101"/>
      <c r="SDD1960" s="101"/>
      <c r="SDE1960" s="101"/>
      <c r="SDF1960" s="101"/>
      <c r="SDG1960" s="101"/>
      <c r="SDH1960" s="101"/>
      <c r="SDI1960" s="101"/>
      <c r="SDJ1960" s="101"/>
      <c r="SDK1960" s="101"/>
      <c r="SDL1960" s="101"/>
      <c r="SDM1960" s="101"/>
      <c r="SDN1960" s="101"/>
      <c r="SDO1960" s="101"/>
      <c r="SDP1960" s="101"/>
      <c r="SDQ1960" s="101"/>
      <c r="SDR1960" s="101"/>
      <c r="SDS1960" s="101"/>
      <c r="SDT1960" s="101"/>
      <c r="SDU1960" s="101"/>
      <c r="SDV1960" s="101"/>
      <c r="SDW1960" s="101"/>
      <c r="SDX1960" s="101"/>
      <c r="SDY1960" s="101"/>
      <c r="SDZ1960" s="101"/>
      <c r="SEA1960" s="101"/>
      <c r="SEB1960" s="101"/>
      <c r="SEC1960" s="101"/>
      <c r="SED1960" s="101"/>
      <c r="SEE1960" s="101"/>
      <c r="SEF1960" s="101"/>
      <c r="SEG1960" s="101"/>
      <c r="SEH1960" s="101"/>
      <c r="SEI1960" s="101"/>
      <c r="SEJ1960" s="101"/>
      <c r="SEK1960" s="101"/>
      <c r="SEL1960" s="101"/>
      <c r="SEM1960" s="101"/>
      <c r="SEN1960" s="101"/>
      <c r="SEO1960" s="101"/>
      <c r="SEP1960" s="101"/>
      <c r="SEQ1960" s="101"/>
      <c r="SER1960" s="101"/>
      <c r="SES1960" s="101"/>
      <c r="SET1960" s="101"/>
      <c r="SEU1960" s="101"/>
      <c r="SEV1960" s="101"/>
      <c r="SEW1960" s="101"/>
      <c r="SEX1960" s="101"/>
      <c r="SEY1960" s="101"/>
      <c r="SEZ1960" s="101"/>
      <c r="SFA1960" s="101"/>
      <c r="SFB1960" s="101"/>
      <c r="SFC1960" s="101"/>
      <c r="SFD1960" s="101"/>
      <c r="SFE1960" s="101"/>
      <c r="SFF1960" s="101"/>
      <c r="SFG1960" s="101"/>
      <c r="SFH1960" s="101"/>
      <c r="SFI1960" s="101"/>
      <c r="SFJ1960" s="101"/>
      <c r="SFK1960" s="101"/>
      <c r="SFL1960" s="101"/>
      <c r="SFM1960" s="101"/>
      <c r="SFN1960" s="101"/>
      <c r="SFO1960" s="101"/>
      <c r="SFP1960" s="101"/>
      <c r="SFQ1960" s="101"/>
      <c r="SFR1960" s="101"/>
      <c r="SFS1960" s="101"/>
      <c r="SFT1960" s="101"/>
      <c r="SFU1960" s="101"/>
      <c r="SFV1960" s="101"/>
      <c r="SFW1960" s="101"/>
      <c r="SFX1960" s="101"/>
      <c r="SFY1960" s="101"/>
      <c r="SFZ1960" s="101"/>
      <c r="SGA1960" s="101"/>
      <c r="SGB1960" s="101"/>
      <c r="SGC1960" s="101"/>
      <c r="SGD1960" s="101"/>
      <c r="SGE1960" s="101"/>
      <c r="SGF1960" s="101"/>
      <c r="SGG1960" s="101"/>
      <c r="SGH1960" s="101"/>
      <c r="SGI1960" s="101"/>
      <c r="SGJ1960" s="101"/>
      <c r="SGK1960" s="101"/>
      <c r="SGL1960" s="101"/>
      <c r="SGM1960" s="101"/>
      <c r="SGN1960" s="101"/>
      <c r="SGO1960" s="101"/>
      <c r="SGP1960" s="101"/>
      <c r="SGQ1960" s="101"/>
      <c r="SGR1960" s="101"/>
      <c r="SGS1960" s="101"/>
      <c r="SGT1960" s="101"/>
      <c r="SGU1960" s="101"/>
      <c r="SGV1960" s="101"/>
      <c r="SGW1960" s="101"/>
      <c r="SGX1960" s="101"/>
      <c r="SGY1960" s="101"/>
      <c r="SGZ1960" s="101"/>
      <c r="SHA1960" s="101"/>
      <c r="SHB1960" s="101"/>
      <c r="SHC1960" s="101"/>
      <c r="SHD1960" s="101"/>
      <c r="SHE1960" s="101"/>
      <c r="SHF1960" s="101"/>
      <c r="SHG1960" s="101"/>
      <c r="SHH1960" s="101"/>
      <c r="SHI1960" s="101"/>
      <c r="SHJ1960" s="101"/>
      <c r="SHK1960" s="101"/>
      <c r="SHL1960" s="101"/>
      <c r="SHM1960" s="101"/>
      <c r="SHN1960" s="101"/>
      <c r="SHO1960" s="101"/>
      <c r="SHP1960" s="101"/>
      <c r="SHQ1960" s="101"/>
      <c r="SHR1960" s="101"/>
      <c r="SHS1960" s="101"/>
      <c r="SHT1960" s="101"/>
      <c r="SHU1960" s="101"/>
      <c r="SHV1960" s="101"/>
      <c r="SHW1960" s="101"/>
      <c r="SHX1960" s="101"/>
      <c r="SHY1960" s="101"/>
      <c r="SHZ1960" s="101"/>
      <c r="SIA1960" s="101"/>
      <c r="SIB1960" s="101"/>
      <c r="SIC1960" s="101"/>
      <c r="SID1960" s="101"/>
      <c r="SIE1960" s="101"/>
      <c r="SIF1960" s="101"/>
      <c r="SIG1960" s="101"/>
      <c r="SIH1960" s="101"/>
      <c r="SII1960" s="101"/>
      <c r="SIJ1960" s="101"/>
      <c r="SIK1960" s="101"/>
      <c r="SIL1960" s="101"/>
      <c r="SIM1960" s="101"/>
      <c r="SIN1960" s="101"/>
      <c r="SIO1960" s="101"/>
      <c r="SIP1960" s="101"/>
      <c r="SIQ1960" s="101"/>
      <c r="SIR1960" s="101"/>
      <c r="SIS1960" s="101"/>
      <c r="SIT1960" s="101"/>
      <c r="SIU1960" s="101"/>
      <c r="SIV1960" s="101"/>
      <c r="SIW1960" s="101"/>
      <c r="SIX1960" s="101"/>
      <c r="SIY1960" s="101"/>
      <c r="SIZ1960" s="101"/>
      <c r="SJA1960" s="101"/>
      <c r="SJB1960" s="101"/>
      <c r="SJC1960" s="101"/>
      <c r="SJD1960" s="101"/>
      <c r="SJE1960" s="101"/>
      <c r="SJF1960" s="101"/>
      <c r="SJG1960" s="101"/>
      <c r="SJH1960" s="101"/>
      <c r="SJI1960" s="101"/>
      <c r="SJJ1960" s="101"/>
      <c r="SJK1960" s="101"/>
      <c r="SJL1960" s="101"/>
      <c r="SJM1960" s="101"/>
      <c r="SJN1960" s="101"/>
      <c r="SJO1960" s="101"/>
      <c r="SJP1960" s="101"/>
      <c r="SJQ1960" s="101"/>
      <c r="SJR1960" s="101"/>
      <c r="SJS1960" s="101"/>
      <c r="SJT1960" s="101"/>
      <c r="SJU1960" s="101"/>
      <c r="SJV1960" s="101"/>
      <c r="SJW1960" s="101"/>
      <c r="SJX1960" s="101"/>
      <c r="SJY1960" s="101"/>
      <c r="SJZ1960" s="101"/>
      <c r="SKA1960" s="101"/>
      <c r="SKB1960" s="101"/>
      <c r="SKC1960" s="101"/>
      <c r="SKD1960" s="101"/>
      <c r="SKE1960" s="101"/>
      <c r="SKF1960" s="101"/>
      <c r="SKG1960" s="101"/>
      <c r="SKH1960" s="101"/>
      <c r="SKI1960" s="101"/>
      <c r="SKJ1960" s="101"/>
      <c r="SKK1960" s="101"/>
      <c r="SKL1960" s="101"/>
      <c r="SKM1960" s="101"/>
      <c r="SKN1960" s="101"/>
      <c r="SKO1960" s="101"/>
      <c r="SKP1960" s="101"/>
      <c r="SKQ1960" s="101"/>
      <c r="SKR1960" s="101"/>
      <c r="SKS1960" s="101"/>
      <c r="SKT1960" s="101"/>
      <c r="SKU1960" s="101"/>
      <c r="SKV1960" s="101"/>
      <c r="SKW1960" s="101"/>
      <c r="SKX1960" s="101"/>
      <c r="SKY1960" s="101"/>
      <c r="SKZ1960" s="101"/>
      <c r="SLA1960" s="101"/>
      <c r="SLB1960" s="101"/>
      <c r="SLC1960" s="101"/>
      <c r="SLD1960" s="101"/>
      <c r="SLE1960" s="101"/>
      <c r="SLF1960" s="101"/>
      <c r="SLG1960" s="101"/>
      <c r="SLH1960" s="101"/>
      <c r="SLI1960" s="101"/>
      <c r="SLJ1960" s="101"/>
      <c r="SLK1960" s="101"/>
      <c r="SLL1960" s="101"/>
      <c r="SLM1960" s="101"/>
      <c r="SLN1960" s="101"/>
      <c r="SLO1960" s="101"/>
      <c r="SLP1960" s="101"/>
      <c r="SLQ1960" s="101"/>
      <c r="SLR1960" s="101"/>
      <c r="SLS1960" s="101"/>
      <c r="SLT1960" s="101"/>
      <c r="SLU1960" s="101"/>
      <c r="SLV1960" s="101"/>
      <c r="SLW1960" s="101"/>
      <c r="SLX1960" s="101"/>
      <c r="SLY1960" s="101"/>
      <c r="SLZ1960" s="101"/>
      <c r="SMA1960" s="101"/>
      <c r="SMB1960" s="101"/>
      <c r="SMC1960" s="101"/>
      <c r="SMD1960" s="101"/>
      <c r="SME1960" s="101"/>
      <c r="SMF1960" s="101"/>
      <c r="SMG1960" s="101"/>
      <c r="SMH1960" s="101"/>
      <c r="SMI1960" s="101"/>
      <c r="SMJ1960" s="101"/>
      <c r="SMK1960" s="101"/>
      <c r="SML1960" s="101"/>
      <c r="SMM1960" s="101"/>
      <c r="SMN1960" s="101"/>
      <c r="SMO1960" s="101"/>
      <c r="SMP1960" s="101"/>
      <c r="SMQ1960" s="101"/>
      <c r="SMR1960" s="101"/>
      <c r="SMS1960" s="101"/>
      <c r="SMT1960" s="101"/>
      <c r="SMU1960" s="101"/>
      <c r="SMV1960" s="101"/>
      <c r="SMW1960" s="101"/>
      <c r="SMX1960" s="101"/>
      <c r="SMY1960" s="101"/>
      <c r="SMZ1960" s="101"/>
      <c r="SNA1960" s="101"/>
      <c r="SNB1960" s="101"/>
      <c r="SNC1960" s="101"/>
      <c r="SND1960" s="101"/>
      <c r="SNE1960" s="101"/>
      <c r="SNF1960" s="101"/>
      <c r="SNG1960" s="101"/>
      <c r="SNH1960" s="101"/>
      <c r="SNI1960" s="101"/>
      <c r="SNJ1960" s="101"/>
      <c r="SNK1960" s="101"/>
      <c r="SNL1960" s="101"/>
      <c r="SNM1960" s="101"/>
      <c r="SNN1960" s="101"/>
      <c r="SNO1960" s="101"/>
      <c r="SNP1960" s="101"/>
      <c r="SNQ1960" s="101"/>
      <c r="SNR1960" s="101"/>
      <c r="SNS1960" s="101"/>
      <c r="SNT1960" s="101"/>
      <c r="SNU1960" s="101"/>
      <c r="SNV1960" s="101"/>
      <c r="SNW1960" s="101"/>
      <c r="SNX1960" s="101"/>
      <c r="SNY1960" s="101"/>
      <c r="SNZ1960" s="101"/>
      <c r="SOA1960" s="101"/>
      <c r="SOB1960" s="101"/>
      <c r="SOC1960" s="101"/>
      <c r="SOD1960" s="101"/>
      <c r="SOE1960" s="101"/>
      <c r="SOF1960" s="101"/>
      <c r="SOG1960" s="101"/>
      <c r="SOH1960" s="101"/>
      <c r="SOI1960" s="101"/>
      <c r="SOJ1960" s="101"/>
      <c r="SOK1960" s="101"/>
      <c r="SOL1960" s="101"/>
      <c r="SOM1960" s="101"/>
      <c r="SON1960" s="101"/>
      <c r="SOO1960" s="101"/>
      <c r="SOP1960" s="101"/>
      <c r="SOQ1960" s="101"/>
      <c r="SOR1960" s="101"/>
      <c r="SOS1960" s="101"/>
      <c r="SOT1960" s="101"/>
      <c r="SOU1960" s="101"/>
      <c r="SOV1960" s="101"/>
      <c r="SOW1960" s="101"/>
      <c r="SOX1960" s="101"/>
      <c r="SOY1960" s="101"/>
      <c r="SOZ1960" s="101"/>
      <c r="SPA1960" s="101"/>
      <c r="SPB1960" s="101"/>
      <c r="SPC1960" s="101"/>
      <c r="SPD1960" s="101"/>
      <c r="SPE1960" s="101"/>
      <c r="SPF1960" s="101"/>
      <c r="SPG1960" s="101"/>
      <c r="SPH1960" s="101"/>
      <c r="SPI1960" s="101"/>
      <c r="SPJ1960" s="101"/>
      <c r="SPK1960" s="101"/>
      <c r="SPL1960" s="101"/>
      <c r="SPM1960" s="101"/>
      <c r="SPN1960" s="101"/>
      <c r="SPO1960" s="101"/>
      <c r="SPP1960" s="101"/>
      <c r="SPQ1960" s="101"/>
      <c r="SPR1960" s="101"/>
      <c r="SPS1960" s="101"/>
      <c r="SPT1960" s="101"/>
      <c r="SPU1960" s="101"/>
      <c r="SPV1960" s="101"/>
      <c r="SPW1960" s="101"/>
      <c r="SPX1960" s="101"/>
      <c r="SPY1960" s="101"/>
      <c r="SPZ1960" s="101"/>
      <c r="SQA1960" s="101"/>
      <c r="SQB1960" s="101"/>
      <c r="SQC1960" s="101"/>
      <c r="SQD1960" s="101"/>
      <c r="SQE1960" s="101"/>
      <c r="SQF1960" s="101"/>
      <c r="SQG1960" s="101"/>
      <c r="SQH1960" s="101"/>
      <c r="SQI1960" s="101"/>
      <c r="SQJ1960" s="101"/>
      <c r="SQK1960" s="101"/>
      <c r="SQL1960" s="101"/>
      <c r="SQM1960" s="101"/>
      <c r="SQN1960" s="101"/>
      <c r="SQO1960" s="101"/>
      <c r="SQP1960" s="101"/>
      <c r="SQQ1960" s="101"/>
      <c r="SQR1960" s="101"/>
      <c r="SQS1960" s="101"/>
      <c r="SQT1960" s="101"/>
      <c r="SQU1960" s="101"/>
      <c r="SQV1960" s="101"/>
      <c r="SQW1960" s="101"/>
      <c r="SQX1960" s="101"/>
      <c r="SQY1960" s="101"/>
      <c r="SQZ1960" s="101"/>
      <c r="SRA1960" s="101"/>
      <c r="SRB1960" s="101"/>
      <c r="SRC1960" s="101"/>
      <c r="SRD1960" s="101"/>
      <c r="SRE1960" s="101"/>
      <c r="SRF1960" s="101"/>
      <c r="SRG1960" s="101"/>
      <c r="SRH1960" s="101"/>
      <c r="SRI1960" s="101"/>
      <c r="SRJ1960" s="101"/>
      <c r="SRK1960" s="101"/>
      <c r="SRL1960" s="101"/>
      <c r="SRM1960" s="101"/>
      <c r="SRN1960" s="101"/>
      <c r="SRO1960" s="101"/>
      <c r="SRP1960" s="101"/>
      <c r="SRQ1960" s="101"/>
      <c r="SRR1960" s="101"/>
      <c r="SRS1960" s="101"/>
      <c r="SRT1960" s="101"/>
      <c r="SRU1960" s="101"/>
      <c r="SRV1960" s="101"/>
      <c r="SRW1960" s="101"/>
      <c r="SRX1960" s="101"/>
      <c r="SRY1960" s="101"/>
      <c r="SRZ1960" s="101"/>
      <c r="SSA1960" s="101"/>
      <c r="SSB1960" s="101"/>
      <c r="SSC1960" s="101"/>
      <c r="SSD1960" s="101"/>
      <c r="SSE1960" s="101"/>
      <c r="SSF1960" s="101"/>
      <c r="SSG1960" s="101"/>
      <c r="SSH1960" s="101"/>
      <c r="SSI1960" s="101"/>
      <c r="SSJ1960" s="101"/>
      <c r="SSK1960" s="101"/>
      <c r="SSL1960" s="101"/>
      <c r="SSM1960" s="101"/>
      <c r="SSN1960" s="101"/>
      <c r="SSO1960" s="101"/>
      <c r="SSP1960" s="101"/>
      <c r="SSQ1960" s="101"/>
      <c r="SSR1960" s="101"/>
      <c r="SSS1960" s="101"/>
      <c r="SST1960" s="101"/>
      <c r="SSU1960" s="101"/>
      <c r="SSV1960" s="101"/>
      <c r="SSW1960" s="101"/>
      <c r="SSX1960" s="101"/>
      <c r="SSY1960" s="101"/>
      <c r="SSZ1960" s="101"/>
      <c r="STA1960" s="101"/>
      <c r="STB1960" s="101"/>
      <c r="STC1960" s="101"/>
      <c r="STD1960" s="101"/>
      <c r="STE1960" s="101"/>
      <c r="STF1960" s="101"/>
      <c r="STG1960" s="101"/>
      <c r="STH1960" s="101"/>
      <c r="STI1960" s="101"/>
      <c r="STJ1960" s="101"/>
      <c r="STK1960" s="101"/>
      <c r="STL1960" s="101"/>
      <c r="STM1960" s="101"/>
      <c r="STN1960" s="101"/>
      <c r="STO1960" s="101"/>
      <c r="STP1960" s="101"/>
      <c r="STQ1960" s="101"/>
      <c r="STR1960" s="101"/>
      <c r="STS1960" s="101"/>
      <c r="STT1960" s="101"/>
      <c r="STU1960" s="101"/>
      <c r="STV1960" s="101"/>
      <c r="STW1960" s="101"/>
      <c r="STX1960" s="101"/>
      <c r="STY1960" s="101"/>
      <c r="STZ1960" s="101"/>
      <c r="SUA1960" s="101"/>
      <c r="SUB1960" s="101"/>
      <c r="SUC1960" s="101"/>
      <c r="SUD1960" s="101"/>
      <c r="SUE1960" s="101"/>
      <c r="SUF1960" s="101"/>
      <c r="SUG1960" s="101"/>
      <c r="SUH1960" s="101"/>
      <c r="SUI1960" s="101"/>
      <c r="SUJ1960" s="101"/>
      <c r="SUK1960" s="101"/>
      <c r="SUL1960" s="101"/>
      <c r="SUM1960" s="101"/>
      <c r="SUN1960" s="101"/>
      <c r="SUO1960" s="101"/>
      <c r="SUP1960" s="101"/>
      <c r="SUQ1960" s="101"/>
      <c r="SUR1960" s="101"/>
      <c r="SUS1960" s="101"/>
      <c r="SUT1960" s="101"/>
      <c r="SUU1960" s="101"/>
      <c r="SUV1960" s="101"/>
      <c r="SUW1960" s="101"/>
      <c r="SUX1960" s="101"/>
      <c r="SUY1960" s="101"/>
      <c r="SUZ1960" s="101"/>
      <c r="SVA1960" s="101"/>
      <c r="SVB1960" s="101"/>
      <c r="SVC1960" s="101"/>
      <c r="SVD1960" s="101"/>
      <c r="SVE1960" s="101"/>
      <c r="SVF1960" s="101"/>
      <c r="SVG1960" s="101"/>
      <c r="SVH1960" s="101"/>
      <c r="SVI1960" s="101"/>
      <c r="SVJ1960" s="101"/>
      <c r="SVK1960" s="101"/>
      <c r="SVL1960" s="101"/>
      <c r="SVM1960" s="101"/>
      <c r="SVN1960" s="101"/>
      <c r="SVO1960" s="101"/>
      <c r="SVP1960" s="101"/>
      <c r="SVQ1960" s="101"/>
      <c r="SVR1960" s="101"/>
      <c r="SVS1960" s="101"/>
      <c r="SVT1960" s="101"/>
      <c r="SVU1960" s="101"/>
      <c r="SVV1960" s="101"/>
      <c r="SVW1960" s="101"/>
      <c r="SVX1960" s="101"/>
      <c r="SVY1960" s="101"/>
      <c r="SVZ1960" s="101"/>
      <c r="SWA1960" s="101"/>
      <c r="SWB1960" s="101"/>
      <c r="SWC1960" s="101"/>
      <c r="SWD1960" s="101"/>
      <c r="SWE1960" s="101"/>
      <c r="SWF1960" s="101"/>
      <c r="SWG1960" s="101"/>
      <c r="SWH1960" s="101"/>
      <c r="SWI1960" s="101"/>
      <c r="SWJ1960" s="101"/>
      <c r="SWK1960" s="101"/>
      <c r="SWL1960" s="101"/>
      <c r="SWM1960" s="101"/>
      <c r="SWN1960" s="101"/>
      <c r="SWO1960" s="101"/>
      <c r="SWP1960" s="101"/>
      <c r="SWQ1960" s="101"/>
      <c r="SWR1960" s="101"/>
      <c r="SWS1960" s="101"/>
      <c r="SWT1960" s="101"/>
      <c r="SWU1960" s="101"/>
      <c r="SWV1960" s="101"/>
      <c r="SWW1960" s="101"/>
      <c r="SWX1960" s="101"/>
      <c r="SWY1960" s="101"/>
      <c r="SWZ1960" s="101"/>
      <c r="SXA1960" s="101"/>
      <c r="SXB1960" s="101"/>
      <c r="SXC1960" s="101"/>
      <c r="SXD1960" s="101"/>
      <c r="SXE1960" s="101"/>
      <c r="SXF1960" s="101"/>
      <c r="SXG1960" s="101"/>
      <c r="SXH1960" s="101"/>
      <c r="SXI1960" s="101"/>
      <c r="SXJ1960" s="101"/>
      <c r="SXK1960" s="101"/>
      <c r="SXL1960" s="101"/>
      <c r="SXM1960" s="101"/>
      <c r="SXN1960" s="101"/>
      <c r="SXO1960" s="101"/>
      <c r="SXP1960" s="101"/>
      <c r="SXQ1960" s="101"/>
      <c r="SXR1960" s="101"/>
      <c r="SXS1960" s="101"/>
      <c r="SXT1960" s="101"/>
      <c r="SXU1960" s="101"/>
      <c r="SXV1960" s="101"/>
      <c r="SXW1960" s="101"/>
      <c r="SXX1960" s="101"/>
      <c r="SXY1960" s="101"/>
      <c r="SXZ1960" s="101"/>
      <c r="SYA1960" s="101"/>
      <c r="SYB1960" s="101"/>
      <c r="SYC1960" s="101"/>
      <c r="SYD1960" s="101"/>
      <c r="SYE1960" s="101"/>
      <c r="SYF1960" s="101"/>
      <c r="SYG1960" s="101"/>
      <c r="SYH1960" s="101"/>
      <c r="SYI1960" s="101"/>
      <c r="SYJ1960" s="101"/>
      <c r="SYK1960" s="101"/>
      <c r="SYL1960" s="101"/>
      <c r="SYM1960" s="101"/>
      <c r="SYN1960" s="101"/>
      <c r="SYO1960" s="101"/>
      <c r="SYP1960" s="101"/>
      <c r="SYQ1960" s="101"/>
      <c r="SYR1960" s="101"/>
      <c r="SYS1960" s="101"/>
      <c r="SYT1960" s="101"/>
      <c r="SYU1960" s="101"/>
      <c r="SYV1960" s="101"/>
      <c r="SYW1960" s="101"/>
      <c r="SYX1960" s="101"/>
      <c r="SYY1960" s="101"/>
      <c r="SYZ1960" s="101"/>
      <c r="SZA1960" s="101"/>
      <c r="SZB1960" s="101"/>
      <c r="SZC1960" s="101"/>
      <c r="SZD1960" s="101"/>
      <c r="SZE1960" s="101"/>
      <c r="SZF1960" s="101"/>
      <c r="SZG1960" s="101"/>
      <c r="SZH1960" s="101"/>
      <c r="SZI1960" s="101"/>
      <c r="SZJ1960" s="101"/>
      <c r="SZK1960" s="101"/>
      <c r="SZL1960" s="101"/>
      <c r="SZM1960" s="101"/>
      <c r="SZN1960" s="101"/>
      <c r="SZO1960" s="101"/>
      <c r="SZP1960" s="101"/>
      <c r="SZQ1960" s="101"/>
      <c r="SZR1960" s="101"/>
      <c r="SZS1960" s="101"/>
      <c r="SZT1960" s="101"/>
      <c r="SZU1960" s="101"/>
      <c r="SZV1960" s="101"/>
      <c r="SZW1960" s="101"/>
      <c r="SZX1960" s="101"/>
      <c r="SZY1960" s="101"/>
      <c r="SZZ1960" s="101"/>
      <c r="TAA1960" s="101"/>
      <c r="TAB1960" s="101"/>
      <c r="TAC1960" s="101"/>
      <c r="TAD1960" s="101"/>
      <c r="TAE1960" s="101"/>
      <c r="TAF1960" s="101"/>
      <c r="TAG1960" s="101"/>
      <c r="TAH1960" s="101"/>
      <c r="TAI1960" s="101"/>
      <c r="TAJ1960" s="101"/>
      <c r="TAK1960" s="101"/>
      <c r="TAL1960" s="101"/>
      <c r="TAM1960" s="101"/>
      <c r="TAN1960" s="101"/>
      <c r="TAO1960" s="101"/>
      <c r="TAP1960" s="101"/>
      <c r="TAQ1960" s="101"/>
      <c r="TAR1960" s="101"/>
      <c r="TAS1960" s="101"/>
      <c r="TAT1960" s="101"/>
      <c r="TAU1960" s="101"/>
      <c r="TAV1960" s="101"/>
      <c r="TAW1960" s="101"/>
      <c r="TAX1960" s="101"/>
      <c r="TAY1960" s="101"/>
      <c r="TAZ1960" s="101"/>
      <c r="TBA1960" s="101"/>
      <c r="TBB1960" s="101"/>
      <c r="TBC1960" s="101"/>
      <c r="TBD1960" s="101"/>
      <c r="TBE1960" s="101"/>
      <c r="TBF1960" s="101"/>
      <c r="TBG1960" s="101"/>
      <c r="TBH1960" s="101"/>
      <c r="TBI1960" s="101"/>
      <c r="TBJ1960" s="101"/>
      <c r="TBK1960" s="101"/>
      <c r="TBL1960" s="101"/>
      <c r="TBM1960" s="101"/>
      <c r="TBN1960" s="101"/>
      <c r="TBO1960" s="101"/>
      <c r="TBP1960" s="101"/>
      <c r="TBQ1960" s="101"/>
      <c r="TBR1960" s="101"/>
      <c r="TBS1960" s="101"/>
      <c r="TBT1960" s="101"/>
      <c r="TBU1960" s="101"/>
      <c r="TBV1960" s="101"/>
      <c r="TBW1960" s="101"/>
      <c r="TBX1960" s="101"/>
      <c r="TBY1960" s="101"/>
      <c r="TBZ1960" s="101"/>
      <c r="TCA1960" s="101"/>
      <c r="TCB1960" s="101"/>
      <c r="TCC1960" s="101"/>
      <c r="TCD1960" s="101"/>
      <c r="TCE1960" s="101"/>
      <c r="TCF1960" s="101"/>
      <c r="TCG1960" s="101"/>
      <c r="TCH1960" s="101"/>
      <c r="TCI1960" s="101"/>
      <c r="TCJ1960" s="101"/>
      <c r="TCK1960" s="101"/>
      <c r="TCL1960" s="101"/>
      <c r="TCM1960" s="101"/>
      <c r="TCN1960" s="101"/>
      <c r="TCO1960" s="101"/>
      <c r="TCP1960" s="101"/>
      <c r="TCQ1960" s="101"/>
      <c r="TCR1960" s="101"/>
      <c r="TCS1960" s="101"/>
      <c r="TCT1960" s="101"/>
      <c r="TCU1960" s="101"/>
      <c r="TCV1960" s="101"/>
      <c r="TCW1960" s="101"/>
      <c r="TCX1960" s="101"/>
      <c r="TCY1960" s="101"/>
      <c r="TCZ1960" s="101"/>
      <c r="TDA1960" s="101"/>
      <c r="TDB1960" s="101"/>
      <c r="TDC1960" s="101"/>
      <c r="TDD1960" s="101"/>
      <c r="TDE1960" s="101"/>
      <c r="TDF1960" s="101"/>
      <c r="TDG1960" s="101"/>
      <c r="TDH1960" s="101"/>
      <c r="TDI1960" s="101"/>
      <c r="TDJ1960" s="101"/>
      <c r="TDK1960" s="101"/>
      <c r="TDL1960" s="101"/>
      <c r="TDM1960" s="101"/>
      <c r="TDN1960" s="101"/>
      <c r="TDO1960" s="101"/>
      <c r="TDP1960" s="101"/>
      <c r="TDQ1960" s="101"/>
      <c r="TDR1960" s="101"/>
      <c r="TDS1960" s="101"/>
      <c r="TDT1960" s="101"/>
      <c r="TDU1960" s="101"/>
      <c r="TDV1960" s="101"/>
      <c r="TDW1960" s="101"/>
      <c r="TDX1960" s="101"/>
      <c r="TDY1960" s="101"/>
      <c r="TDZ1960" s="101"/>
      <c r="TEA1960" s="101"/>
      <c r="TEB1960" s="101"/>
      <c r="TEC1960" s="101"/>
      <c r="TED1960" s="101"/>
      <c r="TEE1960" s="101"/>
      <c r="TEF1960" s="101"/>
      <c r="TEG1960" s="101"/>
      <c r="TEH1960" s="101"/>
      <c r="TEI1960" s="101"/>
      <c r="TEJ1960" s="101"/>
      <c r="TEK1960" s="101"/>
      <c r="TEL1960" s="101"/>
      <c r="TEM1960" s="101"/>
      <c r="TEN1960" s="101"/>
      <c r="TEO1960" s="101"/>
      <c r="TEP1960" s="101"/>
      <c r="TEQ1960" s="101"/>
      <c r="TER1960" s="101"/>
      <c r="TES1960" s="101"/>
      <c r="TET1960" s="101"/>
      <c r="TEU1960" s="101"/>
      <c r="TEV1960" s="101"/>
      <c r="TEW1960" s="101"/>
      <c r="TEX1960" s="101"/>
      <c r="TEY1960" s="101"/>
      <c r="TEZ1960" s="101"/>
      <c r="TFA1960" s="101"/>
      <c r="TFB1960" s="101"/>
      <c r="TFC1960" s="101"/>
      <c r="TFD1960" s="101"/>
      <c r="TFE1960" s="101"/>
      <c r="TFF1960" s="101"/>
      <c r="TFG1960" s="101"/>
      <c r="TFH1960" s="101"/>
      <c r="TFI1960" s="101"/>
      <c r="TFJ1960" s="101"/>
      <c r="TFK1960" s="101"/>
      <c r="TFL1960" s="101"/>
      <c r="TFM1960" s="101"/>
      <c r="TFN1960" s="101"/>
      <c r="TFO1960" s="101"/>
      <c r="TFP1960" s="101"/>
      <c r="TFQ1960" s="101"/>
      <c r="TFR1960" s="101"/>
      <c r="TFS1960" s="101"/>
      <c r="TFT1960" s="101"/>
      <c r="TFU1960" s="101"/>
      <c r="TFV1960" s="101"/>
      <c r="TFW1960" s="101"/>
      <c r="TFX1960" s="101"/>
      <c r="TFY1960" s="101"/>
      <c r="TFZ1960" s="101"/>
      <c r="TGA1960" s="101"/>
      <c r="TGB1960" s="101"/>
      <c r="TGC1960" s="101"/>
      <c r="TGD1960" s="101"/>
      <c r="TGE1960" s="101"/>
      <c r="TGF1960" s="101"/>
      <c r="TGG1960" s="101"/>
      <c r="TGH1960" s="101"/>
      <c r="TGI1960" s="101"/>
      <c r="TGJ1960" s="101"/>
      <c r="TGK1960" s="101"/>
      <c r="TGL1960" s="101"/>
      <c r="TGM1960" s="101"/>
      <c r="TGN1960" s="101"/>
      <c r="TGO1960" s="101"/>
      <c r="TGP1960" s="101"/>
      <c r="TGQ1960" s="101"/>
      <c r="TGR1960" s="101"/>
      <c r="TGS1960" s="101"/>
      <c r="TGT1960" s="101"/>
      <c r="TGU1960" s="101"/>
      <c r="TGV1960" s="101"/>
      <c r="TGW1960" s="101"/>
      <c r="TGX1960" s="101"/>
      <c r="TGY1960" s="101"/>
      <c r="TGZ1960" s="101"/>
      <c r="THA1960" s="101"/>
      <c r="THB1960" s="101"/>
      <c r="THC1960" s="101"/>
      <c r="THD1960" s="101"/>
      <c r="THE1960" s="101"/>
      <c r="THF1960" s="101"/>
      <c r="THG1960" s="101"/>
      <c r="THH1960" s="101"/>
      <c r="THI1960" s="101"/>
      <c r="THJ1960" s="101"/>
      <c r="THK1960" s="101"/>
      <c r="THL1960" s="101"/>
      <c r="THM1960" s="101"/>
      <c r="THN1960" s="101"/>
      <c r="THO1960" s="101"/>
      <c r="THP1960" s="101"/>
      <c r="THQ1960" s="101"/>
      <c r="THR1960" s="101"/>
      <c r="THS1960" s="101"/>
      <c r="THT1960" s="101"/>
      <c r="THU1960" s="101"/>
      <c r="THV1960" s="101"/>
      <c r="THW1960" s="101"/>
      <c r="THX1960" s="101"/>
      <c r="THY1960" s="101"/>
      <c r="THZ1960" s="101"/>
      <c r="TIA1960" s="101"/>
      <c r="TIB1960" s="101"/>
      <c r="TIC1960" s="101"/>
      <c r="TID1960" s="101"/>
      <c r="TIE1960" s="101"/>
      <c r="TIF1960" s="101"/>
      <c r="TIG1960" s="101"/>
      <c r="TIH1960" s="101"/>
      <c r="TII1960" s="101"/>
      <c r="TIJ1960" s="101"/>
      <c r="TIK1960" s="101"/>
      <c r="TIL1960" s="101"/>
      <c r="TIM1960" s="101"/>
      <c r="TIN1960" s="101"/>
      <c r="TIO1960" s="101"/>
      <c r="TIP1960" s="101"/>
      <c r="TIQ1960" s="101"/>
      <c r="TIR1960" s="101"/>
      <c r="TIS1960" s="101"/>
      <c r="TIT1960" s="101"/>
      <c r="TIU1960" s="101"/>
      <c r="TIV1960" s="101"/>
      <c r="TIW1960" s="101"/>
      <c r="TIX1960" s="101"/>
      <c r="TIY1960" s="101"/>
      <c r="TIZ1960" s="101"/>
      <c r="TJA1960" s="101"/>
      <c r="TJB1960" s="101"/>
      <c r="TJC1960" s="101"/>
      <c r="TJD1960" s="101"/>
      <c r="TJE1960" s="101"/>
      <c r="TJF1960" s="101"/>
      <c r="TJG1960" s="101"/>
      <c r="TJH1960" s="101"/>
      <c r="TJI1960" s="101"/>
      <c r="TJJ1960" s="101"/>
      <c r="TJK1960" s="101"/>
      <c r="TJL1960" s="101"/>
      <c r="TJM1960" s="101"/>
      <c r="TJN1960" s="101"/>
      <c r="TJO1960" s="101"/>
      <c r="TJP1960" s="101"/>
      <c r="TJQ1960" s="101"/>
      <c r="TJR1960" s="101"/>
      <c r="TJS1960" s="101"/>
      <c r="TJT1960" s="101"/>
      <c r="TJU1960" s="101"/>
      <c r="TJV1960" s="101"/>
      <c r="TJW1960" s="101"/>
      <c r="TJX1960" s="101"/>
      <c r="TJY1960" s="101"/>
      <c r="TJZ1960" s="101"/>
      <c r="TKA1960" s="101"/>
      <c r="TKB1960" s="101"/>
      <c r="TKC1960" s="101"/>
      <c r="TKD1960" s="101"/>
      <c r="TKE1960" s="101"/>
      <c r="TKF1960" s="101"/>
      <c r="TKG1960" s="101"/>
      <c r="TKH1960" s="101"/>
      <c r="TKI1960" s="101"/>
      <c r="TKJ1960" s="101"/>
      <c r="TKK1960" s="101"/>
      <c r="TKL1960" s="101"/>
      <c r="TKM1960" s="101"/>
      <c r="TKN1960" s="101"/>
      <c r="TKO1960" s="101"/>
      <c r="TKP1960" s="101"/>
      <c r="TKQ1960" s="101"/>
      <c r="TKR1960" s="101"/>
      <c r="TKS1960" s="101"/>
      <c r="TKT1960" s="101"/>
      <c r="TKU1960" s="101"/>
      <c r="TKV1960" s="101"/>
      <c r="TKW1960" s="101"/>
      <c r="TKX1960" s="101"/>
      <c r="TKY1960" s="101"/>
      <c r="TKZ1960" s="101"/>
      <c r="TLA1960" s="101"/>
      <c r="TLB1960" s="101"/>
      <c r="TLC1960" s="101"/>
      <c r="TLD1960" s="101"/>
      <c r="TLE1960" s="101"/>
      <c r="TLF1960" s="101"/>
      <c r="TLG1960" s="101"/>
      <c r="TLH1960" s="101"/>
      <c r="TLI1960" s="101"/>
      <c r="TLJ1960" s="101"/>
      <c r="TLK1960" s="101"/>
      <c r="TLL1960" s="101"/>
      <c r="TLM1960" s="101"/>
      <c r="TLN1960" s="101"/>
      <c r="TLO1960" s="101"/>
      <c r="TLP1960" s="101"/>
      <c r="TLQ1960" s="101"/>
      <c r="TLR1960" s="101"/>
      <c r="TLS1960" s="101"/>
      <c r="TLT1960" s="101"/>
      <c r="TLU1960" s="101"/>
      <c r="TLV1960" s="101"/>
      <c r="TLW1960" s="101"/>
      <c r="TLX1960" s="101"/>
      <c r="TLY1960" s="101"/>
      <c r="TLZ1960" s="101"/>
      <c r="TMA1960" s="101"/>
      <c r="TMB1960" s="101"/>
      <c r="TMC1960" s="101"/>
      <c r="TMD1960" s="101"/>
      <c r="TME1960" s="101"/>
      <c r="TMF1960" s="101"/>
      <c r="TMG1960" s="101"/>
      <c r="TMH1960" s="101"/>
      <c r="TMI1960" s="101"/>
      <c r="TMJ1960" s="101"/>
      <c r="TMK1960" s="101"/>
      <c r="TML1960" s="101"/>
      <c r="TMM1960" s="101"/>
      <c r="TMN1960" s="101"/>
      <c r="TMO1960" s="101"/>
      <c r="TMP1960" s="101"/>
      <c r="TMQ1960" s="101"/>
      <c r="TMR1960" s="101"/>
      <c r="TMS1960" s="101"/>
      <c r="TMT1960" s="101"/>
      <c r="TMU1960" s="101"/>
      <c r="TMV1960" s="101"/>
      <c r="TMW1960" s="101"/>
      <c r="TMX1960" s="101"/>
      <c r="TMY1960" s="101"/>
      <c r="TMZ1960" s="101"/>
      <c r="TNA1960" s="101"/>
      <c r="TNB1960" s="101"/>
      <c r="TNC1960" s="101"/>
      <c r="TND1960" s="101"/>
      <c r="TNE1960" s="101"/>
      <c r="TNF1960" s="101"/>
      <c r="TNG1960" s="101"/>
      <c r="TNH1960" s="101"/>
      <c r="TNI1960" s="101"/>
      <c r="TNJ1960" s="101"/>
      <c r="TNK1960" s="101"/>
      <c r="TNL1960" s="101"/>
      <c r="TNM1960" s="101"/>
      <c r="TNN1960" s="101"/>
      <c r="TNO1960" s="101"/>
      <c r="TNP1960" s="101"/>
      <c r="TNQ1960" s="101"/>
      <c r="TNR1960" s="101"/>
      <c r="TNS1960" s="101"/>
      <c r="TNT1960" s="101"/>
      <c r="TNU1960" s="101"/>
      <c r="TNV1960" s="101"/>
      <c r="TNW1960" s="101"/>
      <c r="TNX1960" s="101"/>
      <c r="TNY1960" s="101"/>
      <c r="TNZ1960" s="101"/>
      <c r="TOA1960" s="101"/>
      <c r="TOB1960" s="101"/>
      <c r="TOC1960" s="101"/>
      <c r="TOD1960" s="101"/>
      <c r="TOE1960" s="101"/>
      <c r="TOF1960" s="101"/>
      <c r="TOG1960" s="101"/>
      <c r="TOH1960" s="101"/>
      <c r="TOI1960" s="101"/>
      <c r="TOJ1960" s="101"/>
      <c r="TOK1960" s="101"/>
      <c r="TOL1960" s="101"/>
      <c r="TOM1960" s="101"/>
      <c r="TON1960" s="101"/>
      <c r="TOO1960" s="101"/>
      <c r="TOP1960" s="101"/>
      <c r="TOQ1960" s="101"/>
      <c r="TOR1960" s="101"/>
      <c r="TOS1960" s="101"/>
      <c r="TOT1960" s="101"/>
      <c r="TOU1960" s="101"/>
      <c r="TOV1960" s="101"/>
      <c r="TOW1960" s="101"/>
      <c r="TOX1960" s="101"/>
      <c r="TOY1960" s="101"/>
      <c r="TOZ1960" s="101"/>
      <c r="TPA1960" s="101"/>
      <c r="TPB1960" s="101"/>
      <c r="TPC1960" s="101"/>
      <c r="TPD1960" s="101"/>
      <c r="TPE1960" s="101"/>
      <c r="TPF1960" s="101"/>
      <c r="TPG1960" s="101"/>
      <c r="TPH1960" s="101"/>
      <c r="TPI1960" s="101"/>
      <c r="TPJ1960" s="101"/>
      <c r="TPK1960" s="101"/>
      <c r="TPL1960" s="101"/>
      <c r="TPM1960" s="101"/>
      <c r="TPN1960" s="101"/>
      <c r="TPO1960" s="101"/>
      <c r="TPP1960" s="101"/>
      <c r="TPQ1960" s="101"/>
      <c r="TPR1960" s="101"/>
      <c r="TPS1960" s="101"/>
      <c r="TPT1960" s="101"/>
      <c r="TPU1960" s="101"/>
      <c r="TPV1960" s="101"/>
      <c r="TPW1960" s="101"/>
      <c r="TPX1960" s="101"/>
      <c r="TPY1960" s="101"/>
      <c r="TPZ1960" s="101"/>
      <c r="TQA1960" s="101"/>
      <c r="TQB1960" s="101"/>
      <c r="TQC1960" s="101"/>
      <c r="TQD1960" s="101"/>
      <c r="TQE1960" s="101"/>
      <c r="TQF1960" s="101"/>
      <c r="TQG1960" s="101"/>
      <c r="TQH1960" s="101"/>
      <c r="TQI1960" s="101"/>
      <c r="TQJ1960" s="101"/>
      <c r="TQK1960" s="101"/>
      <c r="TQL1960" s="101"/>
      <c r="TQM1960" s="101"/>
      <c r="TQN1960" s="101"/>
      <c r="TQO1960" s="101"/>
      <c r="TQP1960" s="101"/>
      <c r="TQQ1960" s="101"/>
      <c r="TQR1960" s="101"/>
      <c r="TQS1960" s="101"/>
      <c r="TQT1960" s="101"/>
      <c r="TQU1960" s="101"/>
      <c r="TQV1960" s="101"/>
      <c r="TQW1960" s="101"/>
      <c r="TQX1960" s="101"/>
      <c r="TQY1960" s="101"/>
      <c r="TQZ1960" s="101"/>
      <c r="TRA1960" s="101"/>
      <c r="TRB1960" s="101"/>
      <c r="TRC1960" s="101"/>
      <c r="TRD1960" s="101"/>
      <c r="TRE1960" s="101"/>
      <c r="TRF1960" s="101"/>
      <c r="TRG1960" s="101"/>
      <c r="TRH1960" s="101"/>
      <c r="TRI1960" s="101"/>
      <c r="TRJ1960" s="101"/>
      <c r="TRK1960" s="101"/>
      <c r="TRL1960" s="101"/>
      <c r="TRM1960" s="101"/>
      <c r="TRN1960" s="101"/>
      <c r="TRO1960" s="101"/>
      <c r="TRP1960" s="101"/>
      <c r="TRQ1960" s="101"/>
      <c r="TRR1960" s="101"/>
      <c r="TRS1960" s="101"/>
      <c r="TRT1960" s="101"/>
      <c r="TRU1960" s="101"/>
      <c r="TRV1960" s="101"/>
      <c r="TRW1960" s="101"/>
      <c r="TRX1960" s="101"/>
      <c r="TRY1960" s="101"/>
      <c r="TRZ1960" s="101"/>
      <c r="TSA1960" s="101"/>
      <c r="TSB1960" s="101"/>
      <c r="TSC1960" s="101"/>
      <c r="TSD1960" s="101"/>
      <c r="TSE1960" s="101"/>
      <c r="TSF1960" s="101"/>
      <c r="TSG1960" s="101"/>
      <c r="TSH1960" s="101"/>
      <c r="TSI1960" s="101"/>
      <c r="TSJ1960" s="101"/>
      <c r="TSK1960" s="101"/>
      <c r="TSL1960" s="101"/>
      <c r="TSM1960" s="101"/>
      <c r="TSN1960" s="101"/>
      <c r="TSO1960" s="101"/>
      <c r="TSP1960" s="101"/>
      <c r="TSQ1960" s="101"/>
      <c r="TSR1960" s="101"/>
      <c r="TSS1960" s="101"/>
      <c r="TST1960" s="101"/>
      <c r="TSU1960" s="101"/>
      <c r="TSV1960" s="101"/>
      <c r="TSW1960" s="101"/>
      <c r="TSX1960" s="101"/>
      <c r="TSY1960" s="101"/>
      <c r="TSZ1960" s="101"/>
      <c r="TTA1960" s="101"/>
      <c r="TTB1960" s="101"/>
      <c r="TTC1960" s="101"/>
      <c r="TTD1960" s="101"/>
      <c r="TTE1960" s="101"/>
      <c r="TTF1960" s="101"/>
      <c r="TTG1960" s="101"/>
      <c r="TTH1960" s="101"/>
      <c r="TTI1960" s="101"/>
      <c r="TTJ1960" s="101"/>
      <c r="TTK1960" s="101"/>
      <c r="TTL1960" s="101"/>
      <c r="TTM1960" s="101"/>
      <c r="TTN1960" s="101"/>
      <c r="TTO1960" s="101"/>
      <c r="TTP1960" s="101"/>
      <c r="TTQ1960" s="101"/>
      <c r="TTR1960" s="101"/>
      <c r="TTS1960" s="101"/>
      <c r="TTT1960" s="101"/>
      <c r="TTU1960" s="101"/>
      <c r="TTV1960" s="101"/>
      <c r="TTW1960" s="101"/>
      <c r="TTX1960" s="101"/>
      <c r="TTY1960" s="101"/>
      <c r="TTZ1960" s="101"/>
      <c r="TUA1960" s="101"/>
      <c r="TUB1960" s="101"/>
      <c r="TUC1960" s="101"/>
      <c r="TUD1960" s="101"/>
      <c r="TUE1960" s="101"/>
      <c r="TUF1960" s="101"/>
      <c r="TUG1960" s="101"/>
      <c r="TUH1960" s="101"/>
      <c r="TUI1960" s="101"/>
      <c r="TUJ1960" s="101"/>
      <c r="TUK1960" s="101"/>
      <c r="TUL1960" s="101"/>
      <c r="TUM1960" s="101"/>
      <c r="TUN1960" s="101"/>
      <c r="TUO1960" s="101"/>
      <c r="TUP1960" s="101"/>
      <c r="TUQ1960" s="101"/>
      <c r="TUR1960" s="101"/>
      <c r="TUS1960" s="101"/>
      <c r="TUT1960" s="101"/>
      <c r="TUU1960" s="101"/>
      <c r="TUV1960" s="101"/>
      <c r="TUW1960" s="101"/>
      <c r="TUX1960" s="101"/>
      <c r="TUY1960" s="101"/>
      <c r="TUZ1960" s="101"/>
      <c r="TVA1960" s="101"/>
      <c r="TVB1960" s="101"/>
      <c r="TVC1960" s="101"/>
      <c r="TVD1960" s="101"/>
      <c r="TVE1960" s="101"/>
      <c r="TVF1960" s="101"/>
      <c r="TVG1960" s="101"/>
      <c r="TVH1960" s="101"/>
      <c r="TVI1960" s="101"/>
      <c r="TVJ1960" s="101"/>
      <c r="TVK1960" s="101"/>
      <c r="TVL1960" s="101"/>
      <c r="TVM1960" s="101"/>
      <c r="TVN1960" s="101"/>
      <c r="TVO1960" s="101"/>
      <c r="TVP1960" s="101"/>
      <c r="TVQ1960" s="101"/>
      <c r="TVR1960" s="101"/>
      <c r="TVS1960" s="101"/>
      <c r="TVT1960" s="101"/>
      <c r="TVU1960" s="101"/>
      <c r="TVV1960" s="101"/>
      <c r="TVW1960" s="101"/>
      <c r="TVX1960" s="101"/>
      <c r="TVY1960" s="101"/>
      <c r="TVZ1960" s="101"/>
      <c r="TWA1960" s="101"/>
      <c r="TWB1960" s="101"/>
      <c r="TWC1960" s="101"/>
      <c r="TWD1960" s="101"/>
      <c r="TWE1960" s="101"/>
      <c r="TWF1960" s="101"/>
      <c r="TWG1960" s="101"/>
      <c r="TWH1960" s="101"/>
      <c r="TWI1960" s="101"/>
      <c r="TWJ1960" s="101"/>
      <c r="TWK1960" s="101"/>
      <c r="TWL1960" s="101"/>
      <c r="TWM1960" s="101"/>
      <c r="TWN1960" s="101"/>
      <c r="TWO1960" s="101"/>
      <c r="TWP1960" s="101"/>
      <c r="TWQ1960" s="101"/>
      <c r="TWR1960" s="101"/>
      <c r="TWS1960" s="101"/>
      <c r="TWT1960" s="101"/>
      <c r="TWU1960" s="101"/>
      <c r="TWV1960" s="101"/>
      <c r="TWW1960" s="101"/>
      <c r="TWX1960" s="101"/>
      <c r="TWY1960" s="101"/>
      <c r="TWZ1960" s="101"/>
      <c r="TXA1960" s="101"/>
      <c r="TXB1960" s="101"/>
      <c r="TXC1960" s="101"/>
      <c r="TXD1960" s="101"/>
      <c r="TXE1960" s="101"/>
      <c r="TXF1960" s="101"/>
      <c r="TXG1960" s="101"/>
      <c r="TXH1960" s="101"/>
      <c r="TXI1960" s="101"/>
      <c r="TXJ1960" s="101"/>
      <c r="TXK1960" s="101"/>
      <c r="TXL1960" s="101"/>
      <c r="TXM1960" s="101"/>
      <c r="TXN1960" s="101"/>
      <c r="TXO1960" s="101"/>
      <c r="TXP1960" s="101"/>
      <c r="TXQ1960" s="101"/>
      <c r="TXR1960" s="101"/>
      <c r="TXS1960" s="101"/>
      <c r="TXT1960" s="101"/>
      <c r="TXU1960" s="101"/>
      <c r="TXV1960" s="101"/>
      <c r="TXW1960" s="101"/>
      <c r="TXX1960" s="101"/>
      <c r="TXY1960" s="101"/>
      <c r="TXZ1960" s="101"/>
      <c r="TYA1960" s="101"/>
      <c r="TYB1960" s="101"/>
      <c r="TYC1960" s="101"/>
      <c r="TYD1960" s="101"/>
      <c r="TYE1960" s="101"/>
      <c r="TYF1960" s="101"/>
      <c r="TYG1960" s="101"/>
      <c r="TYH1960" s="101"/>
      <c r="TYI1960" s="101"/>
      <c r="TYJ1960" s="101"/>
      <c r="TYK1960" s="101"/>
      <c r="TYL1960" s="101"/>
      <c r="TYM1960" s="101"/>
      <c r="TYN1960" s="101"/>
      <c r="TYO1960" s="101"/>
      <c r="TYP1960" s="101"/>
      <c r="TYQ1960" s="101"/>
      <c r="TYR1960" s="101"/>
      <c r="TYS1960" s="101"/>
      <c r="TYT1960" s="101"/>
      <c r="TYU1960" s="101"/>
      <c r="TYV1960" s="101"/>
      <c r="TYW1960" s="101"/>
      <c r="TYX1960" s="101"/>
      <c r="TYY1960" s="101"/>
      <c r="TYZ1960" s="101"/>
      <c r="TZA1960" s="101"/>
      <c r="TZB1960" s="101"/>
      <c r="TZC1960" s="101"/>
      <c r="TZD1960" s="101"/>
      <c r="TZE1960" s="101"/>
      <c r="TZF1960" s="101"/>
      <c r="TZG1960" s="101"/>
      <c r="TZH1960" s="101"/>
      <c r="TZI1960" s="101"/>
      <c r="TZJ1960" s="101"/>
      <c r="TZK1960" s="101"/>
      <c r="TZL1960" s="101"/>
      <c r="TZM1960" s="101"/>
      <c r="TZN1960" s="101"/>
      <c r="TZO1960" s="101"/>
      <c r="TZP1960" s="101"/>
      <c r="TZQ1960" s="101"/>
      <c r="TZR1960" s="101"/>
      <c r="TZS1960" s="101"/>
      <c r="TZT1960" s="101"/>
      <c r="TZU1960" s="101"/>
      <c r="TZV1960" s="101"/>
      <c r="TZW1960" s="101"/>
      <c r="TZX1960" s="101"/>
      <c r="TZY1960" s="101"/>
      <c r="TZZ1960" s="101"/>
      <c r="UAA1960" s="101"/>
      <c r="UAB1960" s="101"/>
      <c r="UAC1960" s="101"/>
      <c r="UAD1960" s="101"/>
      <c r="UAE1960" s="101"/>
      <c r="UAF1960" s="101"/>
      <c r="UAG1960" s="101"/>
      <c r="UAH1960" s="101"/>
      <c r="UAI1960" s="101"/>
      <c r="UAJ1960" s="101"/>
      <c r="UAK1960" s="101"/>
      <c r="UAL1960" s="101"/>
      <c r="UAM1960" s="101"/>
      <c r="UAN1960" s="101"/>
      <c r="UAO1960" s="101"/>
      <c r="UAP1960" s="101"/>
      <c r="UAQ1960" s="101"/>
      <c r="UAR1960" s="101"/>
      <c r="UAS1960" s="101"/>
      <c r="UAT1960" s="101"/>
      <c r="UAU1960" s="101"/>
      <c r="UAV1960" s="101"/>
      <c r="UAW1960" s="101"/>
      <c r="UAX1960" s="101"/>
      <c r="UAY1960" s="101"/>
      <c r="UAZ1960" s="101"/>
      <c r="UBA1960" s="101"/>
      <c r="UBB1960" s="101"/>
      <c r="UBC1960" s="101"/>
      <c r="UBD1960" s="101"/>
      <c r="UBE1960" s="101"/>
      <c r="UBF1960" s="101"/>
      <c r="UBG1960" s="101"/>
      <c r="UBH1960" s="101"/>
      <c r="UBI1960" s="101"/>
      <c r="UBJ1960" s="101"/>
      <c r="UBK1960" s="101"/>
      <c r="UBL1960" s="101"/>
      <c r="UBM1960" s="101"/>
      <c r="UBN1960" s="101"/>
      <c r="UBO1960" s="101"/>
      <c r="UBP1960" s="101"/>
      <c r="UBQ1960" s="101"/>
      <c r="UBR1960" s="101"/>
      <c r="UBS1960" s="101"/>
      <c r="UBT1960" s="101"/>
      <c r="UBU1960" s="101"/>
      <c r="UBV1960" s="101"/>
      <c r="UBW1960" s="101"/>
      <c r="UBX1960" s="101"/>
      <c r="UBY1960" s="101"/>
      <c r="UBZ1960" s="101"/>
      <c r="UCA1960" s="101"/>
      <c r="UCB1960" s="101"/>
      <c r="UCC1960" s="101"/>
      <c r="UCD1960" s="101"/>
      <c r="UCE1960" s="101"/>
      <c r="UCF1960" s="101"/>
      <c r="UCG1960" s="101"/>
      <c r="UCH1960" s="101"/>
      <c r="UCI1960" s="101"/>
      <c r="UCJ1960" s="101"/>
      <c r="UCK1960" s="101"/>
      <c r="UCL1960" s="101"/>
      <c r="UCM1960" s="101"/>
      <c r="UCN1960" s="101"/>
      <c r="UCO1960" s="101"/>
      <c r="UCP1960" s="101"/>
      <c r="UCQ1960" s="101"/>
      <c r="UCR1960" s="101"/>
      <c r="UCS1960" s="101"/>
      <c r="UCT1960" s="101"/>
      <c r="UCU1960" s="101"/>
      <c r="UCV1960" s="101"/>
      <c r="UCW1960" s="101"/>
      <c r="UCX1960" s="101"/>
      <c r="UCY1960" s="101"/>
      <c r="UCZ1960" s="101"/>
      <c r="UDA1960" s="101"/>
      <c r="UDB1960" s="101"/>
      <c r="UDC1960" s="101"/>
      <c r="UDD1960" s="101"/>
      <c r="UDE1960" s="101"/>
      <c r="UDF1960" s="101"/>
      <c r="UDG1960" s="101"/>
      <c r="UDH1960" s="101"/>
      <c r="UDI1960" s="101"/>
      <c r="UDJ1960" s="101"/>
      <c r="UDK1960" s="101"/>
      <c r="UDL1960" s="101"/>
      <c r="UDM1960" s="101"/>
      <c r="UDN1960" s="101"/>
      <c r="UDO1960" s="101"/>
      <c r="UDP1960" s="101"/>
      <c r="UDQ1960" s="101"/>
      <c r="UDR1960" s="101"/>
      <c r="UDS1960" s="101"/>
      <c r="UDT1960" s="101"/>
      <c r="UDU1960" s="101"/>
      <c r="UDV1960" s="101"/>
      <c r="UDW1960" s="101"/>
      <c r="UDX1960" s="101"/>
      <c r="UDY1960" s="101"/>
      <c r="UDZ1960" s="101"/>
      <c r="UEA1960" s="101"/>
      <c r="UEB1960" s="101"/>
      <c r="UEC1960" s="101"/>
      <c r="UED1960" s="101"/>
      <c r="UEE1960" s="101"/>
      <c r="UEF1960" s="101"/>
      <c r="UEG1960" s="101"/>
      <c r="UEH1960" s="101"/>
      <c r="UEI1960" s="101"/>
      <c r="UEJ1960" s="101"/>
      <c r="UEK1960" s="101"/>
      <c r="UEL1960" s="101"/>
      <c r="UEM1960" s="101"/>
      <c r="UEN1960" s="101"/>
      <c r="UEO1960" s="101"/>
      <c r="UEP1960" s="101"/>
      <c r="UEQ1960" s="101"/>
      <c r="UER1960" s="101"/>
      <c r="UES1960" s="101"/>
      <c r="UET1960" s="101"/>
      <c r="UEU1960" s="101"/>
      <c r="UEV1960" s="101"/>
      <c r="UEW1960" s="101"/>
      <c r="UEX1960" s="101"/>
      <c r="UEY1960" s="101"/>
      <c r="UEZ1960" s="101"/>
      <c r="UFA1960" s="101"/>
      <c r="UFB1960" s="101"/>
      <c r="UFC1960" s="101"/>
      <c r="UFD1960" s="101"/>
      <c r="UFE1960" s="101"/>
      <c r="UFF1960" s="101"/>
      <c r="UFG1960" s="101"/>
      <c r="UFH1960" s="101"/>
      <c r="UFI1960" s="101"/>
      <c r="UFJ1960" s="101"/>
      <c r="UFK1960" s="101"/>
      <c r="UFL1960" s="101"/>
      <c r="UFM1960" s="101"/>
      <c r="UFN1960" s="101"/>
      <c r="UFO1960" s="101"/>
      <c r="UFP1960" s="101"/>
      <c r="UFQ1960" s="101"/>
      <c r="UFR1960" s="101"/>
      <c r="UFS1960" s="101"/>
      <c r="UFT1960" s="101"/>
      <c r="UFU1960" s="101"/>
      <c r="UFV1960" s="101"/>
      <c r="UFW1960" s="101"/>
      <c r="UFX1960" s="101"/>
      <c r="UFY1960" s="101"/>
      <c r="UFZ1960" s="101"/>
      <c r="UGA1960" s="101"/>
      <c r="UGB1960" s="101"/>
      <c r="UGC1960" s="101"/>
      <c r="UGD1960" s="101"/>
      <c r="UGE1960" s="101"/>
      <c r="UGF1960" s="101"/>
      <c r="UGG1960" s="101"/>
      <c r="UGH1960" s="101"/>
      <c r="UGI1960" s="101"/>
      <c r="UGJ1960" s="101"/>
      <c r="UGK1960" s="101"/>
      <c r="UGL1960" s="101"/>
      <c r="UGM1960" s="101"/>
      <c r="UGN1960" s="101"/>
      <c r="UGO1960" s="101"/>
      <c r="UGP1960" s="101"/>
      <c r="UGQ1960" s="101"/>
      <c r="UGR1960" s="101"/>
      <c r="UGS1960" s="101"/>
      <c r="UGT1960" s="101"/>
      <c r="UGU1960" s="101"/>
      <c r="UGV1960" s="101"/>
      <c r="UGW1960" s="101"/>
      <c r="UGX1960" s="101"/>
      <c r="UGY1960" s="101"/>
      <c r="UGZ1960" s="101"/>
      <c r="UHA1960" s="101"/>
      <c r="UHB1960" s="101"/>
      <c r="UHC1960" s="101"/>
      <c r="UHD1960" s="101"/>
      <c r="UHE1960" s="101"/>
      <c r="UHF1960" s="101"/>
      <c r="UHG1960" s="101"/>
      <c r="UHH1960" s="101"/>
      <c r="UHI1960" s="101"/>
      <c r="UHJ1960" s="101"/>
      <c r="UHK1960" s="101"/>
      <c r="UHL1960" s="101"/>
      <c r="UHM1960" s="101"/>
      <c r="UHN1960" s="101"/>
      <c r="UHO1960" s="101"/>
      <c r="UHP1960" s="101"/>
      <c r="UHQ1960" s="101"/>
      <c r="UHR1960" s="101"/>
      <c r="UHS1960" s="101"/>
      <c r="UHT1960" s="101"/>
      <c r="UHU1960" s="101"/>
      <c r="UHV1960" s="101"/>
      <c r="UHW1960" s="101"/>
      <c r="UHX1960" s="101"/>
      <c r="UHY1960" s="101"/>
      <c r="UHZ1960" s="101"/>
      <c r="UIA1960" s="101"/>
      <c r="UIB1960" s="101"/>
      <c r="UIC1960" s="101"/>
      <c r="UID1960" s="101"/>
      <c r="UIE1960" s="101"/>
      <c r="UIF1960" s="101"/>
      <c r="UIG1960" s="101"/>
      <c r="UIH1960" s="101"/>
      <c r="UII1960" s="101"/>
      <c r="UIJ1960" s="101"/>
      <c r="UIK1960" s="101"/>
      <c r="UIL1960" s="101"/>
      <c r="UIM1960" s="101"/>
      <c r="UIN1960" s="101"/>
      <c r="UIO1960" s="101"/>
      <c r="UIP1960" s="101"/>
      <c r="UIQ1960" s="101"/>
      <c r="UIR1960" s="101"/>
      <c r="UIS1960" s="101"/>
      <c r="UIT1960" s="101"/>
      <c r="UIU1960" s="101"/>
      <c r="UIV1960" s="101"/>
      <c r="UIW1960" s="101"/>
      <c r="UIX1960" s="101"/>
      <c r="UIY1960" s="101"/>
      <c r="UIZ1960" s="101"/>
      <c r="UJA1960" s="101"/>
      <c r="UJB1960" s="101"/>
      <c r="UJC1960" s="101"/>
      <c r="UJD1960" s="101"/>
      <c r="UJE1960" s="101"/>
      <c r="UJF1960" s="101"/>
      <c r="UJG1960" s="101"/>
      <c r="UJH1960" s="101"/>
      <c r="UJI1960" s="101"/>
      <c r="UJJ1960" s="101"/>
      <c r="UJK1960" s="101"/>
      <c r="UJL1960" s="101"/>
      <c r="UJM1960" s="101"/>
      <c r="UJN1960" s="101"/>
      <c r="UJO1960" s="101"/>
      <c r="UJP1960" s="101"/>
      <c r="UJQ1960" s="101"/>
      <c r="UJR1960" s="101"/>
      <c r="UJS1960" s="101"/>
      <c r="UJT1960" s="101"/>
      <c r="UJU1960" s="101"/>
      <c r="UJV1960" s="101"/>
      <c r="UJW1960" s="101"/>
      <c r="UJX1960" s="101"/>
      <c r="UJY1960" s="101"/>
      <c r="UJZ1960" s="101"/>
      <c r="UKA1960" s="101"/>
      <c r="UKB1960" s="101"/>
      <c r="UKC1960" s="101"/>
      <c r="UKD1960" s="101"/>
      <c r="UKE1960" s="101"/>
      <c r="UKF1960" s="101"/>
      <c r="UKG1960" s="101"/>
      <c r="UKH1960" s="101"/>
      <c r="UKI1960" s="101"/>
      <c r="UKJ1960" s="101"/>
      <c r="UKK1960" s="101"/>
      <c r="UKL1960" s="101"/>
      <c r="UKM1960" s="101"/>
      <c r="UKN1960" s="101"/>
      <c r="UKO1960" s="101"/>
      <c r="UKP1960" s="101"/>
      <c r="UKQ1960" s="101"/>
      <c r="UKR1960" s="101"/>
      <c r="UKS1960" s="101"/>
      <c r="UKT1960" s="101"/>
      <c r="UKU1960" s="101"/>
      <c r="UKV1960" s="101"/>
      <c r="UKW1960" s="101"/>
      <c r="UKX1960" s="101"/>
      <c r="UKY1960" s="101"/>
      <c r="UKZ1960" s="101"/>
      <c r="ULA1960" s="101"/>
      <c r="ULB1960" s="101"/>
      <c r="ULC1960" s="101"/>
      <c r="ULD1960" s="101"/>
      <c r="ULE1960" s="101"/>
      <c r="ULF1960" s="101"/>
      <c r="ULG1960" s="101"/>
      <c r="ULH1960" s="101"/>
      <c r="ULI1960" s="101"/>
      <c r="ULJ1960" s="101"/>
      <c r="ULK1960" s="101"/>
      <c r="ULL1960" s="101"/>
      <c r="ULM1960" s="101"/>
      <c r="ULN1960" s="101"/>
      <c r="ULO1960" s="101"/>
      <c r="ULP1960" s="101"/>
      <c r="ULQ1960" s="101"/>
      <c r="ULR1960" s="101"/>
      <c r="ULS1960" s="101"/>
      <c r="ULT1960" s="101"/>
      <c r="ULU1960" s="101"/>
      <c r="ULV1960" s="101"/>
      <c r="ULW1960" s="101"/>
      <c r="ULX1960" s="101"/>
      <c r="ULY1960" s="101"/>
      <c r="ULZ1960" s="101"/>
      <c r="UMA1960" s="101"/>
      <c r="UMB1960" s="101"/>
      <c r="UMC1960" s="101"/>
      <c r="UMD1960" s="101"/>
      <c r="UME1960" s="101"/>
      <c r="UMF1960" s="101"/>
      <c r="UMG1960" s="101"/>
      <c r="UMH1960" s="101"/>
      <c r="UMI1960" s="101"/>
      <c r="UMJ1960" s="101"/>
      <c r="UMK1960" s="101"/>
      <c r="UML1960" s="101"/>
      <c r="UMM1960" s="101"/>
      <c r="UMN1960" s="101"/>
      <c r="UMO1960" s="101"/>
      <c r="UMP1960" s="101"/>
      <c r="UMQ1960" s="101"/>
      <c r="UMR1960" s="101"/>
      <c r="UMS1960" s="101"/>
      <c r="UMT1960" s="101"/>
      <c r="UMU1960" s="101"/>
      <c r="UMV1960" s="101"/>
      <c r="UMW1960" s="101"/>
      <c r="UMX1960" s="101"/>
      <c r="UMY1960" s="101"/>
      <c r="UMZ1960" s="101"/>
      <c r="UNA1960" s="101"/>
      <c r="UNB1960" s="101"/>
      <c r="UNC1960" s="101"/>
      <c r="UND1960" s="101"/>
      <c r="UNE1960" s="101"/>
      <c r="UNF1960" s="101"/>
      <c r="UNG1960" s="101"/>
      <c r="UNH1960" s="101"/>
      <c r="UNI1960" s="101"/>
      <c r="UNJ1960" s="101"/>
      <c r="UNK1960" s="101"/>
      <c r="UNL1960" s="101"/>
      <c r="UNM1960" s="101"/>
      <c r="UNN1960" s="101"/>
      <c r="UNO1960" s="101"/>
      <c r="UNP1960" s="101"/>
      <c r="UNQ1960" s="101"/>
      <c r="UNR1960" s="101"/>
      <c r="UNS1960" s="101"/>
      <c r="UNT1960" s="101"/>
      <c r="UNU1960" s="101"/>
      <c r="UNV1960" s="101"/>
      <c r="UNW1960" s="101"/>
      <c r="UNX1960" s="101"/>
      <c r="UNY1960" s="101"/>
      <c r="UNZ1960" s="101"/>
      <c r="UOA1960" s="101"/>
      <c r="UOB1960" s="101"/>
      <c r="UOC1960" s="101"/>
      <c r="UOD1960" s="101"/>
      <c r="UOE1960" s="101"/>
      <c r="UOF1960" s="101"/>
      <c r="UOG1960" s="101"/>
      <c r="UOH1960" s="101"/>
      <c r="UOI1960" s="101"/>
      <c r="UOJ1960" s="101"/>
      <c r="UOK1960" s="101"/>
      <c r="UOL1960" s="101"/>
      <c r="UOM1960" s="101"/>
      <c r="UON1960" s="101"/>
      <c r="UOO1960" s="101"/>
      <c r="UOP1960" s="101"/>
      <c r="UOQ1960" s="101"/>
      <c r="UOR1960" s="101"/>
      <c r="UOS1960" s="101"/>
      <c r="UOT1960" s="101"/>
      <c r="UOU1960" s="101"/>
      <c r="UOV1960" s="101"/>
      <c r="UOW1960" s="101"/>
      <c r="UOX1960" s="101"/>
      <c r="UOY1960" s="101"/>
      <c r="UOZ1960" s="101"/>
      <c r="UPA1960" s="101"/>
      <c r="UPB1960" s="101"/>
      <c r="UPC1960" s="101"/>
      <c r="UPD1960" s="101"/>
      <c r="UPE1960" s="101"/>
      <c r="UPF1960" s="101"/>
      <c r="UPG1960" s="101"/>
      <c r="UPH1960" s="101"/>
      <c r="UPI1960" s="101"/>
      <c r="UPJ1960" s="101"/>
      <c r="UPK1960" s="101"/>
      <c r="UPL1960" s="101"/>
      <c r="UPM1960" s="101"/>
      <c r="UPN1960" s="101"/>
      <c r="UPO1960" s="101"/>
      <c r="UPP1960" s="101"/>
      <c r="UPQ1960" s="101"/>
      <c r="UPR1960" s="101"/>
      <c r="UPS1960" s="101"/>
      <c r="UPT1960" s="101"/>
      <c r="UPU1960" s="101"/>
      <c r="UPV1960" s="101"/>
      <c r="UPW1960" s="101"/>
      <c r="UPX1960" s="101"/>
      <c r="UPY1960" s="101"/>
      <c r="UPZ1960" s="101"/>
      <c r="UQA1960" s="101"/>
      <c r="UQB1960" s="101"/>
      <c r="UQC1960" s="101"/>
      <c r="UQD1960" s="101"/>
      <c r="UQE1960" s="101"/>
      <c r="UQF1960" s="101"/>
      <c r="UQG1960" s="101"/>
      <c r="UQH1960" s="101"/>
      <c r="UQI1960" s="101"/>
      <c r="UQJ1960" s="101"/>
      <c r="UQK1960" s="101"/>
      <c r="UQL1960" s="101"/>
      <c r="UQM1960" s="101"/>
      <c r="UQN1960" s="101"/>
      <c r="UQO1960" s="101"/>
      <c r="UQP1960" s="101"/>
      <c r="UQQ1960" s="101"/>
      <c r="UQR1960" s="101"/>
      <c r="UQS1960" s="101"/>
      <c r="UQT1960" s="101"/>
      <c r="UQU1960" s="101"/>
      <c r="UQV1960" s="101"/>
      <c r="UQW1960" s="101"/>
      <c r="UQX1960" s="101"/>
      <c r="UQY1960" s="101"/>
      <c r="UQZ1960" s="101"/>
      <c r="URA1960" s="101"/>
      <c r="URB1960" s="101"/>
      <c r="URC1960" s="101"/>
      <c r="URD1960" s="101"/>
      <c r="URE1960" s="101"/>
      <c r="URF1960" s="101"/>
      <c r="URG1960" s="101"/>
      <c r="URH1960" s="101"/>
      <c r="URI1960" s="101"/>
      <c r="URJ1960" s="101"/>
      <c r="URK1960" s="101"/>
      <c r="URL1960" s="101"/>
      <c r="URM1960" s="101"/>
      <c r="URN1960" s="101"/>
      <c r="URO1960" s="101"/>
      <c r="URP1960" s="101"/>
      <c r="URQ1960" s="101"/>
      <c r="URR1960" s="101"/>
      <c r="URS1960" s="101"/>
      <c r="URT1960" s="101"/>
      <c r="URU1960" s="101"/>
      <c r="URV1960" s="101"/>
      <c r="URW1960" s="101"/>
      <c r="URX1960" s="101"/>
      <c r="URY1960" s="101"/>
      <c r="URZ1960" s="101"/>
      <c r="USA1960" s="101"/>
      <c r="USB1960" s="101"/>
      <c r="USC1960" s="101"/>
      <c r="USD1960" s="101"/>
      <c r="USE1960" s="101"/>
      <c r="USF1960" s="101"/>
      <c r="USG1960" s="101"/>
      <c r="USH1960" s="101"/>
      <c r="USI1960" s="101"/>
      <c r="USJ1960" s="101"/>
      <c r="USK1960" s="101"/>
      <c r="USL1960" s="101"/>
      <c r="USM1960" s="101"/>
      <c r="USN1960" s="101"/>
      <c r="USO1960" s="101"/>
      <c r="USP1960" s="101"/>
      <c r="USQ1960" s="101"/>
      <c r="USR1960" s="101"/>
      <c r="USS1960" s="101"/>
      <c r="UST1960" s="101"/>
      <c r="USU1960" s="101"/>
      <c r="USV1960" s="101"/>
      <c r="USW1960" s="101"/>
      <c r="USX1960" s="101"/>
      <c r="USY1960" s="101"/>
      <c r="USZ1960" s="101"/>
      <c r="UTA1960" s="101"/>
      <c r="UTB1960" s="101"/>
      <c r="UTC1960" s="101"/>
      <c r="UTD1960" s="101"/>
      <c r="UTE1960" s="101"/>
      <c r="UTF1960" s="101"/>
      <c r="UTG1960" s="101"/>
      <c r="UTH1960" s="101"/>
      <c r="UTI1960" s="101"/>
      <c r="UTJ1960" s="101"/>
      <c r="UTK1960" s="101"/>
      <c r="UTL1960" s="101"/>
      <c r="UTM1960" s="101"/>
      <c r="UTN1960" s="101"/>
      <c r="UTO1960" s="101"/>
      <c r="UTP1960" s="101"/>
      <c r="UTQ1960" s="101"/>
      <c r="UTR1960" s="101"/>
      <c r="UTS1960" s="101"/>
      <c r="UTT1960" s="101"/>
      <c r="UTU1960" s="101"/>
      <c r="UTV1960" s="101"/>
      <c r="UTW1960" s="101"/>
      <c r="UTX1960" s="101"/>
      <c r="UTY1960" s="101"/>
      <c r="UTZ1960" s="101"/>
      <c r="UUA1960" s="101"/>
      <c r="UUB1960" s="101"/>
      <c r="UUC1960" s="101"/>
      <c r="UUD1960" s="101"/>
      <c r="UUE1960" s="101"/>
      <c r="UUF1960" s="101"/>
      <c r="UUG1960" s="101"/>
      <c r="UUH1960" s="101"/>
      <c r="UUI1960" s="101"/>
      <c r="UUJ1960" s="101"/>
      <c r="UUK1960" s="101"/>
      <c r="UUL1960" s="101"/>
      <c r="UUM1960" s="101"/>
      <c r="UUN1960" s="101"/>
      <c r="UUO1960" s="101"/>
      <c r="UUP1960" s="101"/>
      <c r="UUQ1960" s="101"/>
      <c r="UUR1960" s="101"/>
      <c r="UUS1960" s="101"/>
      <c r="UUT1960" s="101"/>
      <c r="UUU1960" s="101"/>
      <c r="UUV1960" s="101"/>
      <c r="UUW1960" s="101"/>
      <c r="UUX1960" s="101"/>
      <c r="UUY1960" s="101"/>
      <c r="UUZ1960" s="101"/>
      <c r="UVA1960" s="101"/>
      <c r="UVB1960" s="101"/>
      <c r="UVC1960" s="101"/>
      <c r="UVD1960" s="101"/>
      <c r="UVE1960" s="101"/>
      <c r="UVF1960" s="101"/>
      <c r="UVG1960" s="101"/>
      <c r="UVH1960" s="101"/>
      <c r="UVI1960" s="101"/>
      <c r="UVJ1960" s="101"/>
      <c r="UVK1960" s="101"/>
      <c r="UVL1960" s="101"/>
      <c r="UVM1960" s="101"/>
      <c r="UVN1960" s="101"/>
      <c r="UVO1960" s="101"/>
      <c r="UVP1960" s="101"/>
      <c r="UVQ1960" s="101"/>
      <c r="UVR1960" s="101"/>
      <c r="UVS1960" s="101"/>
      <c r="UVT1960" s="101"/>
      <c r="UVU1960" s="101"/>
      <c r="UVV1960" s="101"/>
      <c r="UVW1960" s="101"/>
      <c r="UVX1960" s="101"/>
      <c r="UVY1960" s="101"/>
      <c r="UVZ1960" s="101"/>
      <c r="UWA1960" s="101"/>
      <c r="UWB1960" s="101"/>
      <c r="UWC1960" s="101"/>
      <c r="UWD1960" s="101"/>
      <c r="UWE1960" s="101"/>
      <c r="UWF1960" s="101"/>
      <c r="UWG1960" s="101"/>
      <c r="UWH1960" s="101"/>
      <c r="UWI1960" s="101"/>
      <c r="UWJ1960" s="101"/>
      <c r="UWK1960" s="101"/>
      <c r="UWL1960" s="101"/>
      <c r="UWM1960" s="101"/>
      <c r="UWN1960" s="101"/>
      <c r="UWO1960" s="101"/>
      <c r="UWP1960" s="101"/>
      <c r="UWQ1960" s="101"/>
      <c r="UWR1960" s="101"/>
      <c r="UWS1960" s="101"/>
      <c r="UWT1960" s="101"/>
      <c r="UWU1960" s="101"/>
      <c r="UWV1960" s="101"/>
      <c r="UWW1960" s="101"/>
      <c r="UWX1960" s="101"/>
      <c r="UWY1960" s="101"/>
      <c r="UWZ1960" s="101"/>
      <c r="UXA1960" s="101"/>
      <c r="UXB1960" s="101"/>
      <c r="UXC1960" s="101"/>
      <c r="UXD1960" s="101"/>
      <c r="UXE1960" s="101"/>
      <c r="UXF1960" s="101"/>
      <c r="UXG1960" s="101"/>
      <c r="UXH1960" s="101"/>
      <c r="UXI1960" s="101"/>
      <c r="UXJ1960" s="101"/>
      <c r="UXK1960" s="101"/>
      <c r="UXL1960" s="101"/>
      <c r="UXM1960" s="101"/>
      <c r="UXN1960" s="101"/>
      <c r="UXO1960" s="101"/>
      <c r="UXP1960" s="101"/>
      <c r="UXQ1960" s="101"/>
      <c r="UXR1960" s="101"/>
      <c r="UXS1960" s="101"/>
      <c r="UXT1960" s="101"/>
      <c r="UXU1960" s="101"/>
      <c r="UXV1960" s="101"/>
      <c r="UXW1960" s="101"/>
      <c r="UXX1960" s="101"/>
      <c r="UXY1960" s="101"/>
      <c r="UXZ1960" s="101"/>
      <c r="UYA1960" s="101"/>
      <c r="UYB1960" s="101"/>
      <c r="UYC1960" s="101"/>
      <c r="UYD1960" s="101"/>
      <c r="UYE1960" s="101"/>
      <c r="UYF1960" s="101"/>
      <c r="UYG1960" s="101"/>
      <c r="UYH1960" s="101"/>
      <c r="UYI1960" s="101"/>
      <c r="UYJ1960" s="101"/>
      <c r="UYK1960" s="101"/>
      <c r="UYL1960" s="101"/>
      <c r="UYM1960" s="101"/>
      <c r="UYN1960" s="101"/>
      <c r="UYO1960" s="101"/>
      <c r="UYP1960" s="101"/>
      <c r="UYQ1960" s="101"/>
      <c r="UYR1960" s="101"/>
      <c r="UYS1960" s="101"/>
      <c r="UYT1960" s="101"/>
      <c r="UYU1960" s="101"/>
      <c r="UYV1960" s="101"/>
      <c r="UYW1960" s="101"/>
      <c r="UYX1960" s="101"/>
      <c r="UYY1960" s="101"/>
      <c r="UYZ1960" s="101"/>
      <c r="UZA1960" s="101"/>
      <c r="UZB1960" s="101"/>
      <c r="UZC1960" s="101"/>
      <c r="UZD1960" s="101"/>
      <c r="UZE1960" s="101"/>
      <c r="UZF1960" s="101"/>
      <c r="UZG1960" s="101"/>
      <c r="UZH1960" s="101"/>
      <c r="UZI1960" s="101"/>
      <c r="UZJ1960" s="101"/>
      <c r="UZK1960" s="101"/>
      <c r="UZL1960" s="101"/>
      <c r="UZM1960" s="101"/>
      <c r="UZN1960" s="101"/>
      <c r="UZO1960" s="101"/>
      <c r="UZP1960" s="101"/>
      <c r="UZQ1960" s="101"/>
      <c r="UZR1960" s="101"/>
      <c r="UZS1960" s="101"/>
      <c r="UZT1960" s="101"/>
      <c r="UZU1960" s="101"/>
      <c r="UZV1960" s="101"/>
      <c r="UZW1960" s="101"/>
      <c r="UZX1960" s="101"/>
      <c r="UZY1960" s="101"/>
      <c r="UZZ1960" s="101"/>
      <c r="VAA1960" s="101"/>
      <c r="VAB1960" s="101"/>
      <c r="VAC1960" s="101"/>
      <c r="VAD1960" s="101"/>
      <c r="VAE1960" s="101"/>
      <c r="VAF1960" s="101"/>
      <c r="VAG1960" s="101"/>
      <c r="VAH1960" s="101"/>
      <c r="VAI1960" s="101"/>
      <c r="VAJ1960" s="101"/>
      <c r="VAK1960" s="101"/>
      <c r="VAL1960" s="101"/>
      <c r="VAM1960" s="101"/>
      <c r="VAN1960" s="101"/>
      <c r="VAO1960" s="101"/>
      <c r="VAP1960" s="101"/>
      <c r="VAQ1960" s="101"/>
      <c r="VAR1960" s="101"/>
      <c r="VAS1960" s="101"/>
      <c r="VAT1960" s="101"/>
      <c r="VAU1960" s="101"/>
      <c r="VAV1960" s="101"/>
      <c r="VAW1960" s="101"/>
      <c r="VAX1960" s="101"/>
      <c r="VAY1960" s="101"/>
      <c r="VAZ1960" s="101"/>
      <c r="VBA1960" s="101"/>
      <c r="VBB1960" s="101"/>
      <c r="VBC1960" s="101"/>
      <c r="VBD1960" s="101"/>
      <c r="VBE1960" s="101"/>
      <c r="VBF1960" s="101"/>
      <c r="VBG1960" s="101"/>
      <c r="VBH1960" s="101"/>
      <c r="VBI1960" s="101"/>
      <c r="VBJ1960" s="101"/>
      <c r="VBK1960" s="101"/>
      <c r="VBL1960" s="101"/>
      <c r="VBM1960" s="101"/>
      <c r="VBN1960" s="101"/>
      <c r="VBO1960" s="101"/>
      <c r="VBP1960" s="101"/>
      <c r="VBQ1960" s="101"/>
      <c r="VBR1960" s="101"/>
      <c r="VBS1960" s="101"/>
      <c r="VBT1960" s="101"/>
      <c r="VBU1960" s="101"/>
      <c r="VBV1960" s="101"/>
      <c r="VBW1960" s="101"/>
      <c r="VBX1960" s="101"/>
      <c r="VBY1960" s="101"/>
      <c r="VBZ1960" s="101"/>
      <c r="VCA1960" s="101"/>
      <c r="VCB1960" s="101"/>
      <c r="VCC1960" s="101"/>
      <c r="VCD1960" s="101"/>
      <c r="VCE1960" s="101"/>
      <c r="VCF1960" s="101"/>
      <c r="VCG1960" s="101"/>
      <c r="VCH1960" s="101"/>
      <c r="VCI1960" s="101"/>
      <c r="VCJ1960" s="101"/>
      <c r="VCK1960" s="101"/>
      <c r="VCL1960" s="101"/>
      <c r="VCM1960" s="101"/>
      <c r="VCN1960" s="101"/>
      <c r="VCO1960" s="101"/>
      <c r="VCP1960" s="101"/>
      <c r="VCQ1960" s="101"/>
      <c r="VCR1960" s="101"/>
      <c r="VCS1960" s="101"/>
      <c r="VCT1960" s="101"/>
      <c r="VCU1960" s="101"/>
      <c r="VCV1960" s="101"/>
      <c r="VCW1960" s="101"/>
      <c r="VCX1960" s="101"/>
      <c r="VCY1960" s="101"/>
      <c r="VCZ1960" s="101"/>
      <c r="VDA1960" s="101"/>
      <c r="VDB1960" s="101"/>
      <c r="VDC1960" s="101"/>
      <c r="VDD1960" s="101"/>
      <c r="VDE1960" s="101"/>
      <c r="VDF1960" s="101"/>
      <c r="VDG1960" s="101"/>
      <c r="VDH1960" s="101"/>
      <c r="VDI1960" s="101"/>
      <c r="VDJ1960" s="101"/>
      <c r="VDK1960" s="101"/>
      <c r="VDL1960" s="101"/>
      <c r="VDM1960" s="101"/>
      <c r="VDN1960" s="101"/>
      <c r="VDO1960" s="101"/>
      <c r="VDP1960" s="101"/>
      <c r="VDQ1960" s="101"/>
      <c r="VDR1960" s="101"/>
      <c r="VDS1960" s="101"/>
      <c r="VDT1960" s="101"/>
      <c r="VDU1960" s="101"/>
      <c r="VDV1960" s="101"/>
      <c r="VDW1960" s="101"/>
      <c r="VDX1960" s="101"/>
      <c r="VDY1960" s="101"/>
      <c r="VDZ1960" s="101"/>
      <c r="VEA1960" s="101"/>
      <c r="VEB1960" s="101"/>
      <c r="VEC1960" s="101"/>
      <c r="VED1960" s="101"/>
      <c r="VEE1960" s="101"/>
      <c r="VEF1960" s="101"/>
      <c r="VEG1960" s="101"/>
      <c r="VEH1960" s="101"/>
      <c r="VEI1960" s="101"/>
      <c r="VEJ1960" s="101"/>
      <c r="VEK1960" s="101"/>
      <c r="VEL1960" s="101"/>
      <c r="VEM1960" s="101"/>
      <c r="VEN1960" s="101"/>
      <c r="VEO1960" s="101"/>
      <c r="VEP1960" s="101"/>
      <c r="VEQ1960" s="101"/>
      <c r="VER1960" s="101"/>
      <c r="VES1960" s="101"/>
      <c r="VET1960" s="101"/>
      <c r="VEU1960" s="101"/>
      <c r="VEV1960" s="101"/>
      <c r="VEW1960" s="101"/>
      <c r="VEX1960" s="101"/>
      <c r="VEY1960" s="101"/>
      <c r="VEZ1960" s="101"/>
      <c r="VFA1960" s="101"/>
      <c r="VFB1960" s="101"/>
      <c r="VFC1960" s="101"/>
      <c r="VFD1960" s="101"/>
      <c r="VFE1960" s="101"/>
      <c r="VFF1960" s="101"/>
      <c r="VFG1960" s="101"/>
      <c r="VFH1960" s="101"/>
      <c r="VFI1960" s="101"/>
      <c r="VFJ1960" s="101"/>
      <c r="VFK1960" s="101"/>
      <c r="VFL1960" s="101"/>
      <c r="VFM1960" s="101"/>
      <c r="VFN1960" s="101"/>
      <c r="VFO1960" s="101"/>
      <c r="VFP1960" s="101"/>
      <c r="VFQ1960" s="101"/>
      <c r="VFR1960" s="101"/>
      <c r="VFS1960" s="101"/>
      <c r="VFT1960" s="101"/>
      <c r="VFU1960" s="101"/>
      <c r="VFV1960" s="101"/>
      <c r="VFW1960" s="101"/>
      <c r="VFX1960" s="101"/>
      <c r="VFY1960" s="101"/>
      <c r="VFZ1960" s="101"/>
      <c r="VGA1960" s="101"/>
      <c r="VGB1960" s="101"/>
      <c r="VGC1960" s="101"/>
      <c r="VGD1960" s="101"/>
      <c r="VGE1960" s="101"/>
      <c r="VGF1960" s="101"/>
      <c r="VGG1960" s="101"/>
      <c r="VGH1960" s="101"/>
      <c r="VGI1960" s="101"/>
      <c r="VGJ1960" s="101"/>
      <c r="VGK1960" s="101"/>
      <c r="VGL1960" s="101"/>
      <c r="VGM1960" s="101"/>
      <c r="VGN1960" s="101"/>
      <c r="VGO1960" s="101"/>
      <c r="VGP1960" s="101"/>
      <c r="VGQ1960" s="101"/>
      <c r="VGR1960" s="101"/>
      <c r="VGS1960" s="101"/>
      <c r="VGT1960" s="101"/>
      <c r="VGU1960" s="101"/>
      <c r="VGV1960" s="101"/>
      <c r="VGW1960" s="101"/>
      <c r="VGX1960" s="101"/>
      <c r="VGY1960" s="101"/>
      <c r="VGZ1960" s="101"/>
      <c r="VHA1960" s="101"/>
      <c r="VHB1960" s="101"/>
      <c r="VHC1960" s="101"/>
      <c r="VHD1960" s="101"/>
      <c r="VHE1960" s="101"/>
      <c r="VHF1960" s="101"/>
      <c r="VHG1960" s="101"/>
      <c r="VHH1960" s="101"/>
      <c r="VHI1960" s="101"/>
      <c r="VHJ1960" s="101"/>
      <c r="VHK1960" s="101"/>
      <c r="VHL1960" s="101"/>
      <c r="VHM1960" s="101"/>
      <c r="VHN1960" s="101"/>
      <c r="VHO1960" s="101"/>
      <c r="VHP1960" s="101"/>
      <c r="VHQ1960" s="101"/>
      <c r="VHR1960" s="101"/>
      <c r="VHS1960" s="101"/>
      <c r="VHT1960" s="101"/>
      <c r="VHU1960" s="101"/>
      <c r="VHV1960" s="101"/>
      <c r="VHW1960" s="101"/>
      <c r="VHX1960" s="101"/>
      <c r="VHY1960" s="101"/>
      <c r="VHZ1960" s="101"/>
      <c r="VIA1960" s="101"/>
      <c r="VIB1960" s="101"/>
      <c r="VIC1960" s="101"/>
      <c r="VID1960" s="101"/>
      <c r="VIE1960" s="101"/>
      <c r="VIF1960" s="101"/>
      <c r="VIG1960" s="101"/>
      <c r="VIH1960" s="101"/>
      <c r="VII1960" s="101"/>
      <c r="VIJ1960" s="101"/>
      <c r="VIK1960" s="101"/>
      <c r="VIL1960" s="101"/>
      <c r="VIM1960" s="101"/>
      <c r="VIN1960" s="101"/>
      <c r="VIO1960" s="101"/>
      <c r="VIP1960" s="101"/>
      <c r="VIQ1960" s="101"/>
      <c r="VIR1960" s="101"/>
      <c r="VIS1960" s="101"/>
      <c r="VIT1960" s="101"/>
      <c r="VIU1960" s="101"/>
      <c r="VIV1960" s="101"/>
      <c r="VIW1960" s="101"/>
      <c r="VIX1960" s="101"/>
      <c r="VIY1960" s="101"/>
      <c r="VIZ1960" s="101"/>
      <c r="VJA1960" s="101"/>
      <c r="VJB1960" s="101"/>
      <c r="VJC1960" s="101"/>
      <c r="VJD1960" s="101"/>
      <c r="VJE1960" s="101"/>
      <c r="VJF1960" s="101"/>
      <c r="VJG1960" s="101"/>
      <c r="VJH1960" s="101"/>
      <c r="VJI1960" s="101"/>
      <c r="VJJ1960" s="101"/>
      <c r="VJK1960" s="101"/>
      <c r="VJL1960" s="101"/>
      <c r="VJM1960" s="101"/>
      <c r="VJN1960" s="101"/>
      <c r="VJO1960" s="101"/>
      <c r="VJP1960" s="101"/>
      <c r="VJQ1960" s="101"/>
      <c r="VJR1960" s="101"/>
      <c r="VJS1960" s="101"/>
      <c r="VJT1960" s="101"/>
      <c r="VJU1960" s="101"/>
      <c r="VJV1960" s="101"/>
      <c r="VJW1960" s="101"/>
      <c r="VJX1960" s="101"/>
      <c r="VJY1960" s="101"/>
      <c r="VJZ1960" s="101"/>
      <c r="VKA1960" s="101"/>
      <c r="VKB1960" s="101"/>
      <c r="VKC1960" s="101"/>
      <c r="VKD1960" s="101"/>
      <c r="VKE1960" s="101"/>
      <c r="VKF1960" s="101"/>
      <c r="VKG1960" s="101"/>
      <c r="VKH1960" s="101"/>
      <c r="VKI1960" s="101"/>
      <c r="VKJ1960" s="101"/>
      <c r="VKK1960" s="101"/>
      <c r="VKL1960" s="101"/>
      <c r="VKM1960" s="101"/>
      <c r="VKN1960" s="101"/>
      <c r="VKO1960" s="101"/>
      <c r="VKP1960" s="101"/>
      <c r="VKQ1960" s="101"/>
      <c r="VKR1960" s="101"/>
      <c r="VKS1960" s="101"/>
      <c r="VKT1960" s="101"/>
      <c r="VKU1960" s="101"/>
      <c r="VKV1960" s="101"/>
      <c r="VKW1960" s="101"/>
      <c r="VKX1960" s="101"/>
      <c r="VKY1960" s="101"/>
      <c r="VKZ1960" s="101"/>
      <c r="VLA1960" s="101"/>
      <c r="VLB1960" s="101"/>
      <c r="VLC1960" s="101"/>
      <c r="VLD1960" s="101"/>
      <c r="VLE1960" s="101"/>
      <c r="VLF1960" s="101"/>
      <c r="VLG1960" s="101"/>
      <c r="VLH1960" s="101"/>
      <c r="VLI1960" s="101"/>
      <c r="VLJ1960" s="101"/>
      <c r="VLK1960" s="101"/>
      <c r="VLL1960" s="101"/>
      <c r="VLM1960" s="101"/>
      <c r="VLN1960" s="101"/>
      <c r="VLO1960" s="101"/>
      <c r="VLP1960" s="101"/>
      <c r="VLQ1960" s="101"/>
      <c r="VLR1960" s="101"/>
      <c r="VLS1960" s="101"/>
      <c r="VLT1960" s="101"/>
      <c r="VLU1960" s="101"/>
      <c r="VLV1960" s="101"/>
      <c r="VLW1960" s="101"/>
      <c r="VLX1960" s="101"/>
      <c r="VLY1960" s="101"/>
      <c r="VLZ1960" s="101"/>
      <c r="VMA1960" s="101"/>
      <c r="VMB1960" s="101"/>
      <c r="VMC1960" s="101"/>
      <c r="VMD1960" s="101"/>
      <c r="VME1960" s="101"/>
      <c r="VMF1960" s="101"/>
      <c r="VMG1960" s="101"/>
      <c r="VMH1960" s="101"/>
      <c r="VMI1960" s="101"/>
      <c r="VMJ1960" s="101"/>
      <c r="VMK1960" s="101"/>
      <c r="VML1960" s="101"/>
      <c r="VMM1960" s="101"/>
      <c r="VMN1960" s="101"/>
      <c r="VMO1960" s="101"/>
      <c r="VMP1960" s="101"/>
      <c r="VMQ1960" s="101"/>
      <c r="VMR1960" s="101"/>
      <c r="VMS1960" s="101"/>
      <c r="VMT1960" s="101"/>
      <c r="VMU1960" s="101"/>
      <c r="VMV1960" s="101"/>
      <c r="VMW1960" s="101"/>
      <c r="VMX1960" s="101"/>
      <c r="VMY1960" s="101"/>
      <c r="VMZ1960" s="101"/>
      <c r="VNA1960" s="101"/>
      <c r="VNB1960" s="101"/>
      <c r="VNC1960" s="101"/>
      <c r="VND1960" s="101"/>
      <c r="VNE1960" s="101"/>
      <c r="VNF1960" s="101"/>
      <c r="VNG1960" s="101"/>
      <c r="VNH1960" s="101"/>
      <c r="VNI1960" s="101"/>
      <c r="VNJ1960" s="101"/>
      <c r="VNK1960" s="101"/>
      <c r="VNL1960" s="101"/>
      <c r="VNM1960" s="101"/>
      <c r="VNN1960" s="101"/>
      <c r="VNO1960" s="101"/>
      <c r="VNP1960" s="101"/>
      <c r="VNQ1960" s="101"/>
      <c r="VNR1960" s="101"/>
      <c r="VNS1960" s="101"/>
      <c r="VNT1960" s="101"/>
      <c r="VNU1960" s="101"/>
      <c r="VNV1960" s="101"/>
      <c r="VNW1960" s="101"/>
      <c r="VNX1960" s="101"/>
      <c r="VNY1960" s="101"/>
      <c r="VNZ1960" s="101"/>
      <c r="VOA1960" s="101"/>
      <c r="VOB1960" s="101"/>
      <c r="VOC1960" s="101"/>
      <c r="VOD1960" s="101"/>
      <c r="VOE1960" s="101"/>
      <c r="VOF1960" s="101"/>
      <c r="VOG1960" s="101"/>
      <c r="VOH1960" s="101"/>
      <c r="VOI1960" s="101"/>
      <c r="VOJ1960" s="101"/>
      <c r="VOK1960" s="101"/>
      <c r="VOL1960" s="101"/>
      <c r="VOM1960" s="101"/>
      <c r="VON1960" s="101"/>
      <c r="VOO1960" s="101"/>
      <c r="VOP1960" s="101"/>
      <c r="VOQ1960" s="101"/>
      <c r="VOR1960" s="101"/>
      <c r="VOS1960" s="101"/>
      <c r="VOT1960" s="101"/>
      <c r="VOU1960" s="101"/>
      <c r="VOV1960" s="101"/>
      <c r="VOW1960" s="101"/>
      <c r="VOX1960" s="101"/>
      <c r="VOY1960" s="101"/>
      <c r="VOZ1960" s="101"/>
      <c r="VPA1960" s="101"/>
      <c r="VPB1960" s="101"/>
      <c r="VPC1960" s="101"/>
      <c r="VPD1960" s="101"/>
      <c r="VPE1960" s="101"/>
      <c r="VPF1960" s="101"/>
      <c r="VPG1960" s="101"/>
      <c r="VPH1960" s="101"/>
      <c r="VPI1960" s="101"/>
      <c r="VPJ1960" s="101"/>
      <c r="VPK1960" s="101"/>
      <c r="VPL1960" s="101"/>
      <c r="VPM1960" s="101"/>
      <c r="VPN1960" s="101"/>
      <c r="VPO1960" s="101"/>
      <c r="VPP1960" s="101"/>
      <c r="VPQ1960" s="101"/>
      <c r="VPR1960" s="101"/>
      <c r="VPS1960" s="101"/>
      <c r="VPT1960" s="101"/>
      <c r="VPU1960" s="101"/>
      <c r="VPV1960" s="101"/>
      <c r="VPW1960" s="101"/>
      <c r="VPX1960" s="101"/>
      <c r="VPY1960" s="101"/>
      <c r="VPZ1960" s="101"/>
      <c r="VQA1960" s="101"/>
      <c r="VQB1960" s="101"/>
      <c r="VQC1960" s="101"/>
      <c r="VQD1960" s="101"/>
      <c r="VQE1960" s="101"/>
      <c r="VQF1960" s="101"/>
      <c r="VQG1960" s="101"/>
      <c r="VQH1960" s="101"/>
      <c r="VQI1960" s="101"/>
      <c r="VQJ1960" s="101"/>
      <c r="VQK1960" s="101"/>
      <c r="VQL1960" s="101"/>
      <c r="VQM1960" s="101"/>
      <c r="VQN1960" s="101"/>
      <c r="VQO1960" s="101"/>
      <c r="VQP1960" s="101"/>
      <c r="VQQ1960" s="101"/>
      <c r="VQR1960" s="101"/>
      <c r="VQS1960" s="101"/>
      <c r="VQT1960" s="101"/>
      <c r="VQU1960" s="101"/>
      <c r="VQV1960" s="101"/>
      <c r="VQW1960" s="101"/>
      <c r="VQX1960" s="101"/>
      <c r="VQY1960" s="101"/>
      <c r="VQZ1960" s="101"/>
      <c r="VRA1960" s="101"/>
      <c r="VRB1960" s="101"/>
      <c r="VRC1960" s="101"/>
      <c r="VRD1960" s="101"/>
      <c r="VRE1960" s="101"/>
      <c r="VRF1960" s="101"/>
      <c r="VRG1960" s="101"/>
      <c r="VRH1960" s="101"/>
      <c r="VRI1960" s="101"/>
      <c r="VRJ1960" s="101"/>
      <c r="VRK1960" s="101"/>
      <c r="VRL1960" s="101"/>
      <c r="VRM1960" s="101"/>
      <c r="VRN1960" s="101"/>
      <c r="VRO1960" s="101"/>
      <c r="VRP1960" s="101"/>
      <c r="VRQ1960" s="101"/>
      <c r="VRR1960" s="101"/>
      <c r="VRS1960" s="101"/>
      <c r="VRT1960" s="101"/>
      <c r="VRU1960" s="101"/>
      <c r="VRV1960" s="101"/>
      <c r="VRW1960" s="101"/>
      <c r="VRX1960" s="101"/>
      <c r="VRY1960" s="101"/>
      <c r="VRZ1960" s="101"/>
      <c r="VSA1960" s="101"/>
      <c r="VSB1960" s="101"/>
      <c r="VSC1960" s="101"/>
      <c r="VSD1960" s="101"/>
      <c r="VSE1960" s="101"/>
      <c r="VSF1960" s="101"/>
      <c r="VSG1960" s="101"/>
      <c r="VSH1960" s="101"/>
      <c r="VSI1960" s="101"/>
      <c r="VSJ1960" s="101"/>
      <c r="VSK1960" s="101"/>
      <c r="VSL1960" s="101"/>
      <c r="VSM1960" s="101"/>
      <c r="VSN1960" s="101"/>
      <c r="VSO1960" s="101"/>
      <c r="VSP1960" s="101"/>
      <c r="VSQ1960" s="101"/>
      <c r="VSR1960" s="101"/>
      <c r="VSS1960" s="101"/>
      <c r="VST1960" s="101"/>
      <c r="VSU1960" s="101"/>
      <c r="VSV1960" s="101"/>
      <c r="VSW1960" s="101"/>
      <c r="VSX1960" s="101"/>
      <c r="VSY1960" s="101"/>
      <c r="VSZ1960" s="101"/>
      <c r="VTA1960" s="101"/>
      <c r="VTB1960" s="101"/>
      <c r="VTC1960" s="101"/>
      <c r="VTD1960" s="101"/>
      <c r="VTE1960" s="101"/>
      <c r="VTF1960" s="101"/>
      <c r="VTG1960" s="101"/>
      <c r="VTH1960" s="101"/>
      <c r="VTI1960" s="101"/>
      <c r="VTJ1960" s="101"/>
      <c r="VTK1960" s="101"/>
      <c r="VTL1960" s="101"/>
      <c r="VTM1960" s="101"/>
      <c r="VTN1960" s="101"/>
      <c r="VTO1960" s="101"/>
      <c r="VTP1960" s="101"/>
      <c r="VTQ1960" s="101"/>
      <c r="VTR1960" s="101"/>
      <c r="VTS1960" s="101"/>
      <c r="VTT1960" s="101"/>
      <c r="VTU1960" s="101"/>
      <c r="VTV1960" s="101"/>
      <c r="VTW1960" s="101"/>
      <c r="VTX1960" s="101"/>
      <c r="VTY1960" s="101"/>
      <c r="VTZ1960" s="101"/>
      <c r="VUA1960" s="101"/>
      <c r="VUB1960" s="101"/>
      <c r="VUC1960" s="101"/>
      <c r="VUD1960" s="101"/>
      <c r="VUE1960" s="101"/>
      <c r="VUF1960" s="101"/>
      <c r="VUG1960" s="101"/>
      <c r="VUH1960" s="101"/>
      <c r="VUI1960" s="101"/>
      <c r="VUJ1960" s="101"/>
      <c r="VUK1960" s="101"/>
      <c r="VUL1960" s="101"/>
      <c r="VUM1960" s="101"/>
      <c r="VUN1960" s="101"/>
      <c r="VUO1960" s="101"/>
      <c r="VUP1960" s="101"/>
      <c r="VUQ1960" s="101"/>
      <c r="VUR1960" s="101"/>
      <c r="VUS1960" s="101"/>
      <c r="VUT1960" s="101"/>
      <c r="VUU1960" s="101"/>
      <c r="VUV1960" s="101"/>
      <c r="VUW1960" s="101"/>
      <c r="VUX1960" s="101"/>
      <c r="VUY1960" s="101"/>
      <c r="VUZ1960" s="101"/>
      <c r="VVA1960" s="101"/>
      <c r="VVB1960" s="101"/>
      <c r="VVC1960" s="101"/>
      <c r="VVD1960" s="101"/>
      <c r="VVE1960" s="101"/>
      <c r="VVF1960" s="101"/>
      <c r="VVG1960" s="101"/>
      <c r="VVH1960" s="101"/>
      <c r="VVI1960" s="101"/>
      <c r="VVJ1960" s="101"/>
      <c r="VVK1960" s="101"/>
      <c r="VVL1960" s="101"/>
      <c r="VVM1960" s="101"/>
      <c r="VVN1960" s="101"/>
      <c r="VVO1960" s="101"/>
      <c r="VVP1960" s="101"/>
      <c r="VVQ1960" s="101"/>
      <c r="VVR1960" s="101"/>
      <c r="VVS1960" s="101"/>
      <c r="VVT1960" s="101"/>
      <c r="VVU1960" s="101"/>
      <c r="VVV1960" s="101"/>
      <c r="VVW1960" s="101"/>
      <c r="VVX1960" s="101"/>
      <c r="VVY1960" s="101"/>
      <c r="VVZ1960" s="101"/>
      <c r="VWA1960" s="101"/>
      <c r="VWB1960" s="101"/>
      <c r="VWC1960" s="101"/>
      <c r="VWD1960" s="101"/>
      <c r="VWE1960" s="101"/>
      <c r="VWF1960" s="101"/>
      <c r="VWG1960" s="101"/>
      <c r="VWH1960" s="101"/>
      <c r="VWI1960" s="101"/>
      <c r="VWJ1960" s="101"/>
      <c r="VWK1960" s="101"/>
      <c r="VWL1960" s="101"/>
      <c r="VWM1960" s="101"/>
      <c r="VWN1960" s="101"/>
      <c r="VWO1960" s="101"/>
      <c r="VWP1960" s="101"/>
      <c r="VWQ1960" s="101"/>
      <c r="VWR1960" s="101"/>
      <c r="VWS1960" s="101"/>
      <c r="VWT1960" s="101"/>
      <c r="VWU1960" s="101"/>
      <c r="VWV1960" s="101"/>
      <c r="VWW1960" s="101"/>
      <c r="VWX1960" s="101"/>
      <c r="VWY1960" s="101"/>
      <c r="VWZ1960" s="101"/>
      <c r="VXA1960" s="101"/>
      <c r="VXB1960" s="101"/>
      <c r="VXC1960" s="101"/>
      <c r="VXD1960" s="101"/>
      <c r="VXE1960" s="101"/>
      <c r="VXF1960" s="101"/>
      <c r="VXG1960" s="101"/>
      <c r="VXH1960" s="101"/>
      <c r="VXI1960" s="101"/>
      <c r="VXJ1960" s="101"/>
      <c r="VXK1960" s="101"/>
      <c r="VXL1960" s="101"/>
      <c r="VXM1960" s="101"/>
      <c r="VXN1960" s="101"/>
      <c r="VXO1960" s="101"/>
      <c r="VXP1960" s="101"/>
      <c r="VXQ1960" s="101"/>
      <c r="VXR1960" s="101"/>
      <c r="VXS1960" s="101"/>
      <c r="VXT1960" s="101"/>
      <c r="VXU1960" s="101"/>
      <c r="VXV1960" s="101"/>
      <c r="VXW1960" s="101"/>
      <c r="VXX1960" s="101"/>
      <c r="VXY1960" s="101"/>
      <c r="VXZ1960" s="101"/>
      <c r="VYA1960" s="101"/>
      <c r="VYB1960" s="101"/>
      <c r="VYC1960" s="101"/>
      <c r="VYD1960" s="101"/>
      <c r="VYE1960" s="101"/>
      <c r="VYF1960" s="101"/>
      <c r="VYG1960" s="101"/>
      <c r="VYH1960" s="101"/>
      <c r="VYI1960" s="101"/>
      <c r="VYJ1960" s="101"/>
      <c r="VYK1960" s="101"/>
      <c r="VYL1960" s="101"/>
      <c r="VYM1960" s="101"/>
      <c r="VYN1960" s="101"/>
      <c r="VYO1960" s="101"/>
      <c r="VYP1960" s="101"/>
      <c r="VYQ1960" s="101"/>
      <c r="VYR1960" s="101"/>
      <c r="VYS1960" s="101"/>
      <c r="VYT1960" s="101"/>
      <c r="VYU1960" s="101"/>
      <c r="VYV1960" s="101"/>
      <c r="VYW1960" s="101"/>
      <c r="VYX1960" s="101"/>
      <c r="VYY1960" s="101"/>
      <c r="VYZ1960" s="101"/>
      <c r="VZA1960" s="101"/>
      <c r="VZB1960" s="101"/>
      <c r="VZC1960" s="101"/>
      <c r="VZD1960" s="101"/>
      <c r="VZE1960" s="101"/>
      <c r="VZF1960" s="101"/>
      <c r="VZG1960" s="101"/>
      <c r="VZH1960" s="101"/>
      <c r="VZI1960" s="101"/>
      <c r="VZJ1960" s="101"/>
      <c r="VZK1960" s="101"/>
      <c r="VZL1960" s="101"/>
      <c r="VZM1960" s="101"/>
      <c r="VZN1960" s="101"/>
      <c r="VZO1960" s="101"/>
      <c r="VZP1960" s="101"/>
      <c r="VZQ1960" s="101"/>
      <c r="VZR1960" s="101"/>
      <c r="VZS1960" s="101"/>
      <c r="VZT1960" s="101"/>
      <c r="VZU1960" s="101"/>
      <c r="VZV1960" s="101"/>
      <c r="VZW1960" s="101"/>
      <c r="VZX1960" s="101"/>
      <c r="VZY1960" s="101"/>
      <c r="VZZ1960" s="101"/>
      <c r="WAA1960" s="101"/>
      <c r="WAB1960" s="101"/>
      <c r="WAC1960" s="101"/>
      <c r="WAD1960" s="101"/>
      <c r="WAE1960" s="101"/>
      <c r="WAF1960" s="101"/>
      <c r="WAG1960" s="101"/>
      <c r="WAH1960" s="101"/>
      <c r="WAI1960" s="101"/>
      <c r="WAJ1960" s="101"/>
      <c r="WAK1960" s="101"/>
      <c r="WAL1960" s="101"/>
      <c r="WAM1960" s="101"/>
      <c r="WAN1960" s="101"/>
      <c r="WAO1960" s="101"/>
      <c r="WAP1960" s="101"/>
      <c r="WAQ1960" s="101"/>
      <c r="WAR1960" s="101"/>
      <c r="WAS1960" s="101"/>
      <c r="WAT1960" s="101"/>
      <c r="WAU1960" s="101"/>
      <c r="WAV1960" s="101"/>
      <c r="WAW1960" s="101"/>
      <c r="WAX1960" s="101"/>
      <c r="WAY1960" s="101"/>
      <c r="WAZ1960" s="101"/>
      <c r="WBA1960" s="101"/>
      <c r="WBB1960" s="101"/>
      <c r="WBC1960" s="101"/>
      <c r="WBD1960" s="101"/>
      <c r="WBE1960" s="101"/>
      <c r="WBF1960" s="101"/>
      <c r="WBG1960" s="101"/>
      <c r="WBH1960" s="101"/>
      <c r="WBI1960" s="101"/>
      <c r="WBJ1960" s="101"/>
      <c r="WBK1960" s="101"/>
      <c r="WBL1960" s="101"/>
      <c r="WBM1960" s="101"/>
      <c r="WBN1960" s="101"/>
      <c r="WBO1960" s="101"/>
      <c r="WBP1960" s="101"/>
      <c r="WBQ1960" s="101"/>
      <c r="WBR1960" s="101"/>
      <c r="WBS1960" s="101"/>
      <c r="WBT1960" s="101"/>
      <c r="WBU1960" s="101"/>
      <c r="WBV1960" s="101"/>
      <c r="WBW1960" s="101"/>
      <c r="WBX1960" s="101"/>
      <c r="WBY1960" s="101"/>
      <c r="WBZ1960" s="101"/>
      <c r="WCA1960" s="101"/>
      <c r="WCB1960" s="101"/>
      <c r="WCC1960" s="101"/>
      <c r="WCD1960" s="101"/>
      <c r="WCE1960" s="101"/>
      <c r="WCF1960" s="101"/>
      <c r="WCG1960" s="101"/>
      <c r="WCH1960" s="101"/>
      <c r="WCI1960" s="101"/>
      <c r="WCJ1960" s="101"/>
      <c r="WCK1960" s="101"/>
      <c r="WCL1960" s="101"/>
      <c r="WCM1960" s="101"/>
      <c r="WCN1960" s="101"/>
      <c r="WCO1960" s="101"/>
      <c r="WCP1960" s="101"/>
      <c r="WCQ1960" s="101"/>
      <c r="WCR1960" s="101"/>
      <c r="WCS1960" s="101"/>
      <c r="WCT1960" s="101"/>
      <c r="WCU1960" s="101"/>
      <c r="WCV1960" s="101"/>
      <c r="WCW1960" s="101"/>
      <c r="WCX1960" s="101"/>
      <c r="WCY1960" s="101"/>
      <c r="WCZ1960" s="101"/>
      <c r="WDA1960" s="101"/>
      <c r="WDB1960" s="101"/>
      <c r="WDC1960" s="101"/>
      <c r="WDD1960" s="101"/>
      <c r="WDE1960" s="101"/>
      <c r="WDF1960" s="101"/>
      <c r="WDG1960" s="101"/>
      <c r="WDH1960" s="101"/>
      <c r="WDI1960" s="101"/>
      <c r="WDJ1960" s="101"/>
      <c r="WDK1960" s="101"/>
      <c r="WDL1960" s="101"/>
      <c r="WDM1960" s="101"/>
      <c r="WDN1960" s="101"/>
      <c r="WDO1960" s="101"/>
      <c r="WDP1960" s="101"/>
      <c r="WDQ1960" s="101"/>
      <c r="WDR1960" s="101"/>
      <c r="WDS1960" s="101"/>
      <c r="WDT1960" s="101"/>
      <c r="WDU1960" s="101"/>
      <c r="WDV1960" s="101"/>
      <c r="WDW1960" s="101"/>
      <c r="WDX1960" s="101"/>
      <c r="WDY1960" s="101"/>
      <c r="WDZ1960" s="101"/>
      <c r="WEA1960" s="101"/>
      <c r="WEB1960" s="101"/>
      <c r="WEC1960" s="101"/>
      <c r="WED1960" s="101"/>
      <c r="WEE1960" s="101"/>
      <c r="WEF1960" s="101"/>
      <c r="WEG1960" s="101"/>
      <c r="WEH1960" s="101"/>
      <c r="WEI1960" s="101"/>
      <c r="WEJ1960" s="101"/>
      <c r="WEK1960" s="101"/>
      <c r="WEL1960" s="101"/>
      <c r="WEM1960" s="101"/>
      <c r="WEN1960" s="101"/>
      <c r="WEO1960" s="101"/>
      <c r="WEP1960" s="101"/>
      <c r="WEQ1960" s="101"/>
      <c r="WER1960" s="101"/>
      <c r="WES1960" s="101"/>
      <c r="WET1960" s="101"/>
      <c r="WEU1960" s="101"/>
      <c r="WEV1960" s="101"/>
      <c r="WEW1960" s="101"/>
      <c r="WEX1960" s="101"/>
      <c r="WEY1960" s="101"/>
      <c r="WEZ1960" s="101"/>
      <c r="WFA1960" s="101"/>
      <c r="WFB1960" s="101"/>
      <c r="WFC1960" s="101"/>
      <c r="WFD1960" s="101"/>
      <c r="WFE1960" s="101"/>
      <c r="WFF1960" s="101"/>
      <c r="WFG1960" s="101"/>
      <c r="WFH1960" s="101"/>
      <c r="WFI1960" s="101"/>
      <c r="WFJ1960" s="101"/>
      <c r="WFK1960" s="101"/>
      <c r="WFL1960" s="101"/>
      <c r="WFM1960" s="101"/>
      <c r="WFN1960" s="101"/>
      <c r="WFO1960" s="101"/>
      <c r="WFP1960" s="101"/>
      <c r="WFQ1960" s="101"/>
      <c r="WFR1960" s="101"/>
      <c r="WFS1960" s="101"/>
      <c r="WFT1960" s="101"/>
      <c r="WFU1960" s="101"/>
      <c r="WFV1960" s="101"/>
      <c r="WFW1960" s="101"/>
      <c r="WFX1960" s="101"/>
      <c r="WFY1960" s="101"/>
      <c r="WFZ1960" s="101"/>
      <c r="WGA1960" s="101"/>
      <c r="WGB1960" s="101"/>
      <c r="WGC1960" s="101"/>
      <c r="WGD1960" s="101"/>
      <c r="WGE1960" s="101"/>
      <c r="WGF1960" s="101"/>
      <c r="WGG1960" s="101"/>
      <c r="WGH1960" s="101"/>
      <c r="WGI1960" s="101"/>
      <c r="WGJ1960" s="101"/>
      <c r="WGK1960" s="101"/>
      <c r="WGL1960" s="101"/>
      <c r="WGM1960" s="101"/>
      <c r="WGN1960" s="101"/>
      <c r="WGO1960" s="101"/>
      <c r="WGP1960" s="101"/>
      <c r="WGQ1960" s="101"/>
      <c r="WGR1960" s="101"/>
      <c r="WGS1960" s="101"/>
      <c r="WGT1960" s="101"/>
      <c r="WGU1960" s="101"/>
      <c r="WGV1960" s="101"/>
      <c r="WGW1960" s="101"/>
      <c r="WGX1960" s="101"/>
      <c r="WGY1960" s="101"/>
      <c r="WGZ1960" s="101"/>
      <c r="WHA1960" s="101"/>
      <c r="WHB1960" s="101"/>
      <c r="WHC1960" s="101"/>
      <c r="WHD1960" s="101"/>
      <c r="WHE1960" s="101"/>
      <c r="WHF1960" s="101"/>
      <c r="WHG1960" s="101"/>
      <c r="WHH1960" s="101"/>
      <c r="WHI1960" s="101"/>
      <c r="WHJ1960" s="101"/>
      <c r="WHK1960" s="101"/>
      <c r="WHL1960" s="101"/>
      <c r="WHM1960" s="101"/>
      <c r="WHN1960" s="101"/>
      <c r="WHO1960" s="101"/>
      <c r="WHP1960" s="101"/>
      <c r="WHQ1960" s="101"/>
      <c r="WHR1960" s="101"/>
      <c r="WHS1960" s="101"/>
      <c r="WHT1960" s="101"/>
      <c r="WHU1960" s="101"/>
      <c r="WHV1960" s="101"/>
      <c r="WHW1960" s="101"/>
      <c r="WHX1960" s="101"/>
      <c r="WHY1960" s="101"/>
      <c r="WHZ1960" s="101"/>
      <c r="WIA1960" s="101"/>
      <c r="WIB1960" s="101"/>
      <c r="WIC1960" s="101"/>
      <c r="WID1960" s="101"/>
      <c r="WIE1960" s="101"/>
      <c r="WIF1960" s="101"/>
      <c r="WIG1960" s="101"/>
      <c r="WIH1960" s="101"/>
      <c r="WII1960" s="101"/>
      <c r="WIJ1960" s="101"/>
      <c r="WIK1960" s="101"/>
      <c r="WIL1960" s="101"/>
      <c r="WIM1960" s="101"/>
      <c r="WIN1960" s="101"/>
      <c r="WIO1960" s="101"/>
      <c r="WIP1960" s="101"/>
      <c r="WIQ1960" s="101"/>
      <c r="WIR1960" s="101"/>
      <c r="WIS1960" s="101"/>
      <c r="WIT1960" s="101"/>
      <c r="WIU1960" s="101"/>
      <c r="WIV1960" s="101"/>
      <c r="WIW1960" s="101"/>
      <c r="WIX1960" s="101"/>
      <c r="WIY1960" s="101"/>
      <c r="WIZ1960" s="101"/>
      <c r="WJA1960" s="101"/>
      <c r="WJB1960" s="101"/>
      <c r="WJC1960" s="101"/>
      <c r="WJD1960" s="101"/>
      <c r="WJE1960" s="101"/>
      <c r="WJF1960" s="101"/>
      <c r="WJG1960" s="101"/>
      <c r="WJH1960" s="101"/>
      <c r="WJI1960" s="101"/>
      <c r="WJJ1960" s="101"/>
      <c r="WJK1960" s="101"/>
      <c r="WJL1960" s="101"/>
      <c r="WJM1960" s="101"/>
      <c r="WJN1960" s="101"/>
      <c r="WJO1960" s="101"/>
      <c r="WJP1960" s="101"/>
      <c r="WJQ1960" s="101"/>
      <c r="WJR1960" s="101"/>
      <c r="WJS1960" s="101"/>
      <c r="WJT1960" s="101"/>
      <c r="WJU1960" s="101"/>
      <c r="WJV1960" s="101"/>
      <c r="WJW1960" s="101"/>
      <c r="WJX1960" s="101"/>
      <c r="WJY1960" s="101"/>
      <c r="WJZ1960" s="101"/>
      <c r="WKA1960" s="101"/>
      <c r="WKB1960" s="101"/>
      <c r="WKC1960" s="101"/>
      <c r="WKD1960" s="101"/>
      <c r="WKE1960" s="101"/>
      <c r="WKF1960" s="101"/>
      <c r="WKG1960" s="101"/>
      <c r="WKH1960" s="101"/>
      <c r="WKI1960" s="101"/>
      <c r="WKJ1960" s="101"/>
      <c r="WKK1960" s="101"/>
      <c r="WKL1960" s="101"/>
      <c r="WKM1960" s="101"/>
      <c r="WKN1960" s="101"/>
      <c r="WKO1960" s="101"/>
      <c r="WKP1960" s="101"/>
      <c r="WKQ1960" s="101"/>
      <c r="WKR1960" s="101"/>
      <c r="WKS1960" s="101"/>
      <c r="WKT1960" s="101"/>
      <c r="WKU1960" s="101"/>
      <c r="WKV1960" s="101"/>
      <c r="WKW1960" s="101"/>
      <c r="WKX1960" s="101"/>
      <c r="WKY1960" s="101"/>
      <c r="WKZ1960" s="101"/>
      <c r="WLA1960" s="101"/>
      <c r="WLB1960" s="101"/>
      <c r="WLC1960" s="101"/>
      <c r="WLD1960" s="101"/>
      <c r="WLE1960" s="101"/>
      <c r="WLF1960" s="101"/>
      <c r="WLG1960" s="101"/>
      <c r="WLH1960" s="101"/>
      <c r="WLI1960" s="101"/>
      <c r="WLJ1960" s="101"/>
      <c r="WLK1960" s="101"/>
      <c r="WLL1960" s="101"/>
      <c r="WLM1960" s="101"/>
      <c r="WLN1960" s="101"/>
      <c r="WLO1960" s="101"/>
      <c r="WLP1960" s="101"/>
      <c r="WLQ1960" s="101"/>
      <c r="WLR1960" s="101"/>
      <c r="WLS1960" s="101"/>
      <c r="WLT1960" s="101"/>
      <c r="WLU1960" s="101"/>
      <c r="WLV1960" s="101"/>
      <c r="WLW1960" s="101"/>
      <c r="WLX1960" s="101"/>
      <c r="WLY1960" s="101"/>
      <c r="WLZ1960" s="101"/>
      <c r="WMA1960" s="101"/>
      <c r="WMB1960" s="101"/>
      <c r="WMC1960" s="101"/>
      <c r="WMD1960" s="101"/>
      <c r="WME1960" s="101"/>
      <c r="WMF1960" s="101"/>
      <c r="WMG1960" s="101"/>
      <c r="WMH1960" s="101"/>
      <c r="WMI1960" s="101"/>
      <c r="WMJ1960" s="101"/>
      <c r="WMK1960" s="101"/>
      <c r="WML1960" s="101"/>
      <c r="WMM1960" s="101"/>
      <c r="WMN1960" s="101"/>
      <c r="WMO1960" s="101"/>
      <c r="WMP1960" s="101"/>
      <c r="WMQ1960" s="101"/>
      <c r="WMR1960" s="101"/>
      <c r="WMS1960" s="101"/>
      <c r="WMT1960" s="101"/>
      <c r="WMU1960" s="101"/>
      <c r="WMV1960" s="101"/>
      <c r="WMW1960" s="101"/>
      <c r="WMX1960" s="101"/>
      <c r="WMY1960" s="101"/>
      <c r="WMZ1960" s="101"/>
      <c r="WNA1960" s="101"/>
      <c r="WNB1960" s="101"/>
      <c r="WNC1960" s="101"/>
      <c r="WND1960" s="101"/>
      <c r="WNE1960" s="101"/>
      <c r="WNF1960" s="101"/>
      <c r="WNG1960" s="101"/>
      <c r="WNH1960" s="101"/>
      <c r="WNI1960" s="101"/>
      <c r="WNJ1960" s="101"/>
      <c r="WNK1960" s="101"/>
      <c r="WNL1960" s="101"/>
      <c r="WNM1960" s="101"/>
      <c r="WNN1960" s="101"/>
      <c r="WNO1960" s="101"/>
      <c r="WNP1960" s="101"/>
      <c r="WNQ1960" s="101"/>
      <c r="WNR1960" s="101"/>
      <c r="WNS1960" s="101"/>
      <c r="WNT1960" s="101"/>
      <c r="WNU1960" s="101"/>
      <c r="WNV1960" s="101"/>
      <c r="WNW1960" s="101"/>
      <c r="WNX1960" s="101"/>
      <c r="WNY1960" s="101"/>
      <c r="WNZ1960" s="101"/>
      <c r="WOA1960" s="101"/>
      <c r="WOB1960" s="101"/>
      <c r="WOC1960" s="101"/>
      <c r="WOD1960" s="101"/>
      <c r="WOE1960" s="101"/>
      <c r="WOF1960" s="101"/>
      <c r="WOG1960" s="101"/>
      <c r="WOH1960" s="101"/>
      <c r="WOI1960" s="101"/>
      <c r="WOJ1960" s="101"/>
      <c r="WOK1960" s="101"/>
      <c r="WOL1960" s="101"/>
      <c r="WOM1960" s="101"/>
      <c r="WON1960" s="101"/>
      <c r="WOO1960" s="101"/>
      <c r="WOP1960" s="101"/>
      <c r="WOQ1960" s="101"/>
      <c r="WOR1960" s="101"/>
      <c r="WOS1960" s="101"/>
      <c r="WOT1960" s="101"/>
      <c r="WOU1960" s="101"/>
      <c r="WOV1960" s="101"/>
      <c r="WOW1960" s="101"/>
      <c r="WOX1960" s="101"/>
      <c r="WOY1960" s="101"/>
      <c r="WOZ1960" s="101"/>
      <c r="WPA1960" s="101"/>
      <c r="WPB1960" s="101"/>
      <c r="WPC1960" s="101"/>
      <c r="WPD1960" s="101"/>
      <c r="WPE1960" s="101"/>
      <c r="WPF1960" s="101"/>
      <c r="WPG1960" s="101"/>
      <c r="WPH1960" s="101"/>
      <c r="WPI1960" s="101"/>
      <c r="WPJ1960" s="101"/>
      <c r="WPK1960" s="101"/>
      <c r="WPL1960" s="101"/>
      <c r="WPM1960" s="101"/>
      <c r="WPN1960" s="101"/>
      <c r="WPO1960" s="101"/>
      <c r="WPP1960" s="101"/>
      <c r="WPQ1960" s="101"/>
      <c r="WPR1960" s="101"/>
      <c r="WPS1960" s="101"/>
      <c r="WPT1960" s="101"/>
      <c r="WPU1960" s="101"/>
      <c r="WPV1960" s="101"/>
      <c r="WPW1960" s="101"/>
      <c r="WPX1960" s="101"/>
      <c r="WPY1960" s="101"/>
      <c r="WPZ1960" s="101"/>
      <c r="WQA1960" s="101"/>
      <c r="WQB1960" s="101"/>
      <c r="WQC1960" s="101"/>
      <c r="WQD1960" s="101"/>
      <c r="WQE1960" s="101"/>
      <c r="WQF1960" s="101"/>
      <c r="WQG1960" s="101"/>
      <c r="WQH1960" s="101"/>
      <c r="WQI1960" s="101"/>
      <c r="WQJ1960" s="101"/>
      <c r="WQK1960" s="101"/>
      <c r="WQL1960" s="101"/>
      <c r="WQM1960" s="101"/>
      <c r="WQN1960" s="101"/>
      <c r="WQO1960" s="101"/>
      <c r="WQP1960" s="101"/>
      <c r="WQQ1960" s="101"/>
      <c r="WQR1960" s="101"/>
      <c r="WQS1960" s="101"/>
      <c r="WQT1960" s="101"/>
      <c r="WQU1960" s="101"/>
      <c r="WQV1960" s="101"/>
      <c r="WQW1960" s="101"/>
      <c r="WQX1960" s="101"/>
      <c r="WQY1960" s="101"/>
      <c r="WQZ1960" s="101"/>
      <c r="WRA1960" s="101"/>
      <c r="WRB1960" s="101"/>
      <c r="WRC1960" s="101"/>
      <c r="WRD1960" s="101"/>
      <c r="WRE1960" s="101"/>
      <c r="WRF1960" s="101"/>
      <c r="WRG1960" s="101"/>
      <c r="WRH1960" s="101"/>
      <c r="WRI1960" s="101"/>
      <c r="WRJ1960" s="101"/>
      <c r="WRK1960" s="101"/>
      <c r="WRL1960" s="101"/>
      <c r="WRM1960" s="101"/>
      <c r="WRN1960" s="101"/>
      <c r="WRO1960" s="101"/>
      <c r="WRP1960" s="101"/>
      <c r="WRQ1960" s="101"/>
      <c r="WRR1960" s="101"/>
      <c r="WRS1960" s="101"/>
      <c r="WRT1960" s="101"/>
      <c r="WRU1960" s="101"/>
      <c r="WRV1960" s="101"/>
      <c r="WRW1960" s="101"/>
      <c r="WRX1960" s="101"/>
      <c r="WRY1960" s="101"/>
      <c r="WRZ1960" s="101"/>
      <c r="WSA1960" s="101"/>
      <c r="WSB1960" s="101"/>
      <c r="WSC1960" s="101"/>
      <c r="WSD1960" s="101"/>
      <c r="WSE1960" s="101"/>
      <c r="WSF1960" s="101"/>
      <c r="WSG1960" s="101"/>
      <c r="WSH1960" s="101"/>
      <c r="WSI1960" s="101"/>
      <c r="WSJ1960" s="101"/>
      <c r="WSK1960" s="101"/>
      <c r="WSL1960" s="101"/>
      <c r="WSM1960" s="101"/>
      <c r="WSN1960" s="101"/>
      <c r="WSO1960" s="101"/>
      <c r="WSP1960" s="101"/>
      <c r="WSQ1960" s="101"/>
      <c r="WSR1960" s="101"/>
      <c r="WSS1960" s="101"/>
      <c r="WST1960" s="101"/>
      <c r="WSU1960" s="101"/>
      <c r="WSV1960" s="101"/>
      <c r="WSW1960" s="101"/>
      <c r="WSX1960" s="101"/>
      <c r="WSY1960" s="101"/>
      <c r="WSZ1960" s="101"/>
      <c r="WTA1960" s="101"/>
      <c r="WTB1960" s="101"/>
      <c r="WTC1960" s="101"/>
      <c r="WTD1960" s="101"/>
      <c r="WTE1960" s="101"/>
      <c r="WTF1960" s="101"/>
      <c r="WTG1960" s="101"/>
      <c r="WTH1960" s="101"/>
      <c r="WTI1960" s="101"/>
      <c r="WTJ1960" s="101"/>
      <c r="WTK1960" s="101"/>
      <c r="WTL1960" s="101"/>
      <c r="WTM1960" s="101"/>
      <c r="WTN1960" s="101"/>
      <c r="WTO1960" s="101"/>
      <c r="WTP1960" s="101"/>
      <c r="WTQ1960" s="101"/>
      <c r="WTR1960" s="101"/>
      <c r="WTS1960" s="101"/>
      <c r="WTT1960" s="101"/>
      <c r="WTU1960" s="101"/>
      <c r="WTV1960" s="101"/>
      <c r="WTW1960" s="101"/>
      <c r="WTX1960" s="101"/>
      <c r="WTY1960" s="101"/>
      <c r="WTZ1960" s="101"/>
      <c r="WUA1960" s="101"/>
      <c r="WUB1960" s="101"/>
      <c r="WUC1960" s="101"/>
      <c r="WUD1960" s="101"/>
      <c r="WUE1960" s="101"/>
      <c r="WUF1960" s="101"/>
      <c r="WUG1960" s="101"/>
      <c r="WUH1960" s="101"/>
      <c r="WUI1960" s="101"/>
      <c r="WUJ1960" s="101"/>
      <c r="WUK1960" s="101"/>
      <c r="WUL1960" s="101"/>
      <c r="WUM1960" s="101"/>
      <c r="WUN1960" s="101"/>
      <c r="WUO1960" s="101"/>
      <c r="WUP1960" s="101"/>
      <c r="WUQ1960" s="101"/>
      <c r="WUR1960" s="101"/>
      <c r="WUS1960" s="101"/>
      <c r="WUT1960" s="101"/>
      <c r="WUU1960" s="101"/>
      <c r="WUV1960" s="101"/>
      <c r="WUW1960" s="101"/>
      <c r="WUX1960" s="101"/>
      <c r="WUY1960" s="101"/>
      <c r="WUZ1960" s="101"/>
      <c r="WVA1960" s="101"/>
      <c r="WVB1960" s="101"/>
      <c r="WVC1960" s="101"/>
      <c r="WVD1960" s="101"/>
      <c r="WVE1960" s="101"/>
      <c r="WVF1960" s="101"/>
      <c r="WVG1960" s="101"/>
      <c r="WVH1960" s="101"/>
      <c r="WVI1960" s="101"/>
      <c r="WVJ1960" s="101"/>
      <c r="WVK1960" s="101"/>
      <c r="WVL1960" s="101"/>
      <c r="WVM1960" s="101"/>
      <c r="WVN1960" s="101"/>
      <c r="WVO1960" s="101"/>
      <c r="WVP1960" s="101"/>
      <c r="WVQ1960" s="101"/>
      <c r="WVR1960" s="101"/>
      <c r="WVS1960" s="101"/>
      <c r="WVT1960" s="101"/>
      <c r="WVU1960" s="101"/>
      <c r="WVV1960" s="101"/>
      <c r="WVW1960" s="101"/>
      <c r="WVX1960" s="101"/>
      <c r="WVY1960" s="101"/>
      <c r="WVZ1960" s="101"/>
      <c r="WWA1960" s="101"/>
      <c r="WWB1960" s="101"/>
      <c r="WWC1960" s="101"/>
      <c r="WWD1960" s="101"/>
      <c r="WWE1960" s="101"/>
      <c r="WWF1960" s="101"/>
      <c r="WWG1960" s="101"/>
      <c r="WWH1960" s="101"/>
      <c r="WWI1960" s="101"/>
      <c r="WWJ1960" s="101"/>
      <c r="WWK1960" s="101"/>
      <c r="WWL1960" s="101"/>
      <c r="WWM1960" s="101"/>
      <c r="WWN1960" s="101"/>
      <c r="WWO1960" s="101"/>
      <c r="WWP1960" s="101"/>
      <c r="WWQ1960" s="101"/>
      <c r="WWR1960" s="101"/>
      <c r="WWS1960" s="101"/>
      <c r="WWT1960" s="101"/>
      <c r="WWU1960" s="101"/>
      <c r="WWV1960" s="101"/>
      <c r="WWW1960" s="101"/>
      <c r="WWX1960" s="101"/>
      <c r="WWY1960" s="101"/>
      <c r="WWZ1960" s="101"/>
      <c r="WXA1960" s="101"/>
      <c r="WXB1960" s="101"/>
      <c r="WXC1960" s="101"/>
      <c r="WXD1960" s="101"/>
      <c r="WXE1960" s="101"/>
      <c r="WXF1960" s="101"/>
      <c r="WXG1960" s="101"/>
      <c r="WXH1960" s="101"/>
      <c r="WXI1960" s="101"/>
      <c r="WXJ1960" s="101"/>
      <c r="WXK1960" s="101"/>
      <c r="WXL1960" s="101"/>
      <c r="WXM1960" s="101"/>
      <c r="WXN1960" s="101"/>
      <c r="WXO1960" s="101"/>
      <c r="WXP1960" s="101"/>
      <c r="WXQ1960" s="101"/>
      <c r="WXR1960" s="101"/>
      <c r="WXS1960" s="101"/>
      <c r="WXT1960" s="101"/>
      <c r="WXU1960" s="101"/>
      <c r="WXV1960" s="101"/>
      <c r="WXW1960" s="101"/>
      <c r="WXX1960" s="101"/>
      <c r="WXY1960" s="101"/>
      <c r="WXZ1960" s="101"/>
      <c r="WYA1960" s="101"/>
      <c r="WYB1960" s="101"/>
      <c r="WYC1960" s="101"/>
      <c r="WYD1960" s="101"/>
      <c r="WYE1960" s="101"/>
      <c r="WYF1960" s="101"/>
      <c r="WYG1960" s="101"/>
      <c r="WYH1960" s="101"/>
      <c r="WYI1960" s="101"/>
      <c r="WYJ1960" s="101"/>
      <c r="WYK1960" s="101"/>
      <c r="WYL1960" s="101"/>
      <c r="WYM1960" s="101"/>
      <c r="WYN1960" s="101"/>
      <c r="WYO1960" s="101"/>
      <c r="WYP1960" s="101"/>
      <c r="WYQ1960" s="101"/>
      <c r="WYR1960" s="101"/>
      <c r="WYS1960" s="101"/>
      <c r="WYT1960" s="101"/>
      <c r="WYU1960" s="101"/>
      <c r="WYV1960" s="101"/>
      <c r="WYW1960" s="101"/>
      <c r="WYX1960" s="101"/>
      <c r="WYY1960" s="101"/>
      <c r="WYZ1960" s="101"/>
      <c r="WZA1960" s="101"/>
      <c r="WZB1960" s="101"/>
      <c r="WZC1960" s="101"/>
      <c r="WZD1960" s="101"/>
      <c r="WZE1960" s="101"/>
      <c r="WZF1960" s="101"/>
      <c r="WZG1960" s="101"/>
      <c r="WZH1960" s="101"/>
      <c r="WZI1960" s="101"/>
      <c r="WZJ1960" s="101"/>
      <c r="WZK1960" s="101"/>
      <c r="WZL1960" s="101"/>
      <c r="WZM1960" s="101"/>
      <c r="WZN1960" s="101"/>
      <c r="WZO1960" s="101"/>
      <c r="WZP1960" s="101"/>
      <c r="WZQ1960" s="101"/>
      <c r="WZR1960" s="101"/>
      <c r="WZS1960" s="101"/>
      <c r="WZT1960" s="101"/>
      <c r="WZU1960" s="101"/>
      <c r="WZV1960" s="101"/>
      <c r="WZW1960" s="101"/>
      <c r="WZX1960" s="101"/>
      <c r="WZY1960" s="101"/>
      <c r="WZZ1960" s="101"/>
      <c r="XAA1960" s="101"/>
      <c r="XAB1960" s="101"/>
      <c r="XAC1960" s="101"/>
      <c r="XAD1960" s="101"/>
      <c r="XAE1960" s="101"/>
      <c r="XAF1960" s="101"/>
      <c r="XAG1960" s="101"/>
      <c r="XAH1960" s="101"/>
      <c r="XAI1960" s="101"/>
      <c r="XAJ1960" s="101"/>
      <c r="XAK1960" s="101"/>
      <c r="XAL1960" s="101"/>
      <c r="XAM1960" s="101"/>
      <c r="XAN1960" s="101"/>
      <c r="XAO1960" s="101"/>
      <c r="XAP1960" s="101"/>
      <c r="XAQ1960" s="101"/>
      <c r="XAR1960" s="101"/>
      <c r="XAS1960" s="101"/>
      <c r="XAT1960" s="101"/>
      <c r="XAU1960" s="101"/>
      <c r="XAV1960" s="101"/>
      <c r="XAW1960" s="101"/>
      <c r="XAX1960" s="101"/>
      <c r="XAY1960" s="101"/>
      <c r="XAZ1960" s="101"/>
      <c r="XBA1960" s="101"/>
      <c r="XBB1960" s="101"/>
      <c r="XBC1960" s="101"/>
      <c r="XBD1960" s="101"/>
      <c r="XBE1960" s="101"/>
      <c r="XBF1960" s="101"/>
      <c r="XBG1960" s="101"/>
      <c r="XBH1960" s="101"/>
      <c r="XBI1960" s="101"/>
      <c r="XBJ1960" s="101"/>
      <c r="XBK1960" s="101"/>
      <c r="XBL1960" s="101"/>
      <c r="XBM1960" s="101"/>
      <c r="XBN1960" s="101"/>
      <c r="XBO1960" s="101"/>
      <c r="XBP1960" s="101"/>
      <c r="XBQ1960" s="101"/>
      <c r="XBR1960" s="101"/>
      <c r="XBS1960" s="101"/>
      <c r="XBT1960" s="101"/>
      <c r="XBU1960" s="101"/>
      <c r="XBV1960" s="101"/>
      <c r="XBW1960" s="101"/>
      <c r="XBX1960" s="101"/>
      <c r="XBY1960" s="101"/>
      <c r="XBZ1960" s="101"/>
      <c r="XCA1960" s="101"/>
      <c r="XCB1960" s="101"/>
      <c r="XCC1960" s="101"/>
      <c r="XCD1960" s="101"/>
      <c r="XCE1960" s="101"/>
      <c r="XCF1960" s="101"/>
      <c r="XCG1960" s="101"/>
      <c r="XCH1960" s="101"/>
      <c r="XCI1960" s="101"/>
      <c r="XCJ1960" s="101"/>
      <c r="XCK1960" s="101"/>
      <c r="XCL1960" s="101"/>
      <c r="XCM1960" s="101"/>
      <c r="XCN1960" s="101"/>
      <c r="XCO1960" s="101"/>
      <c r="XCP1960" s="101"/>
      <c r="XCQ1960" s="101"/>
      <c r="XCR1960" s="101"/>
      <c r="XCS1960" s="101"/>
      <c r="XCT1960" s="101"/>
      <c r="XCU1960" s="101"/>
      <c r="XCV1960" s="101"/>
      <c r="XCW1960" s="101"/>
      <c r="XCX1960" s="101"/>
      <c r="XCY1960" s="101"/>
      <c r="XCZ1960" s="101"/>
      <c r="XDA1960" s="101"/>
      <c r="XDB1960" s="101"/>
      <c r="XDC1960" s="101"/>
      <c r="XDD1960" s="101"/>
      <c r="XDE1960" s="101"/>
      <c r="XDF1960" s="101"/>
      <c r="XDG1960" s="101"/>
      <c r="XDH1960" s="101"/>
      <c r="XDI1960" s="101"/>
      <c r="XDJ1960" s="101"/>
      <c r="XDK1960" s="101"/>
      <c r="XDL1960" s="101"/>
      <c r="XDM1960" s="101"/>
      <c r="XDN1960" s="101"/>
      <c r="XDO1960" s="101"/>
      <c r="XDP1960" s="101"/>
      <c r="XDQ1960" s="101"/>
      <c r="XDR1960" s="101"/>
      <c r="XDS1960" s="101"/>
      <c r="XDT1960" s="101"/>
      <c r="XDU1960" s="101"/>
      <c r="XDV1960" s="101"/>
      <c r="XDW1960" s="101"/>
      <c r="XDX1960" s="101"/>
      <c r="XDY1960" s="101"/>
      <c r="XDZ1960" s="101"/>
      <c r="XEA1960" s="101"/>
      <c r="XEB1960" s="101"/>
      <c r="XEC1960" s="101"/>
      <c r="XED1960" s="101"/>
      <c r="XEE1960" s="101"/>
      <c r="XEF1960" s="101"/>
      <c r="XEG1960" s="101"/>
      <c r="XEH1960" s="101"/>
      <c r="XEI1960" s="101"/>
      <c r="XEJ1960" s="101"/>
      <c r="XEK1960" s="101"/>
      <c r="XEL1960" s="101"/>
      <c r="XEM1960" s="101"/>
      <c r="XEN1960" s="101"/>
      <c r="XEO1960" s="101"/>
      <c r="XEP1960" s="101"/>
      <c r="XEQ1960" s="101"/>
      <c r="XER1960" s="101"/>
      <c r="XES1960" s="101"/>
      <c r="XET1960" s="101"/>
      <c r="XEU1960" s="101"/>
      <c r="XEV1960" s="101"/>
      <c r="XEW1960" s="101"/>
      <c r="XEX1960" s="101"/>
      <c r="XEY1960" s="101"/>
      <c r="XEZ1960" s="101"/>
      <c r="XFA1960" s="101"/>
      <c r="XFB1960" s="101"/>
      <c r="XFC1960" s="101"/>
      <c r="XFD1960" s="101"/>
    </row>
    <row r="1961" spans="1:16384" ht="14.1" customHeight="1" thickBot="1" x14ac:dyDescent="0.25">
      <c r="A1961" s="107"/>
      <c r="B1961" s="67" t="s">
        <v>1786</v>
      </c>
      <c r="C1961" s="102">
        <f>IF(C1960="","",IF(AND(MONTH(C1960)&gt;=1,MONTH(C1960)&lt;=3),1,IF(AND(MONTH(C1960)&gt;=4,MONTH(C1960)&lt;=6),2,IF(AND(MONTH(C1960)&gt;=7,MONTH(C1960)&lt;=9),3,4))))</f>
        <v>1</v>
      </c>
      <c r="D1961" s="107"/>
      <c r="E1961" s="67" t="s">
        <v>13193</v>
      </c>
      <c r="F1961" s="66"/>
      <c r="G1961" s="45"/>
      <c r="H1961" s="45"/>
      <c r="I1961" s="45"/>
      <c r="J1961" s="45"/>
      <c r="K1961" s="101"/>
      <c r="L1961" s="101"/>
      <c r="M1961" s="101"/>
      <c r="N1961" s="101"/>
      <c r="O1961" s="101"/>
      <c r="P1961" s="101"/>
      <c r="Q1961" s="101"/>
      <c r="R1961" s="101"/>
      <c r="S1961" s="101"/>
      <c r="T1961" s="101"/>
      <c r="U1961" s="101"/>
      <c r="V1961" s="101"/>
      <c r="W1961" s="101"/>
      <c r="X1961" s="101"/>
      <c r="Y1961" s="101"/>
      <c r="Z1961" s="101"/>
      <c r="AA1961" s="101"/>
      <c r="AB1961" s="101"/>
      <c r="AC1961" s="101"/>
      <c r="AD1961" s="101"/>
      <c r="AE1961" s="101"/>
      <c r="AF1961" s="101"/>
      <c r="AG1961" s="101"/>
      <c r="AH1961" s="101"/>
      <c r="AI1961" s="101"/>
      <c r="AJ1961" s="101"/>
      <c r="AK1961" s="101"/>
      <c r="AL1961" s="101"/>
      <c r="AM1961" s="101"/>
      <c r="AN1961" s="101"/>
      <c r="AO1961" s="101"/>
      <c r="AP1961" s="101"/>
      <c r="AQ1961" s="101"/>
      <c r="AR1961" s="101"/>
      <c r="AS1961" s="101"/>
      <c r="AT1961" s="101"/>
      <c r="AU1961" s="101"/>
      <c r="AV1961" s="101"/>
      <c r="AW1961" s="101"/>
      <c r="AX1961" s="101"/>
      <c r="AY1961" s="101"/>
      <c r="AZ1961" s="101"/>
      <c r="BA1961" s="101"/>
      <c r="BB1961" s="101"/>
      <c r="BC1961" s="101"/>
      <c r="BD1961" s="101"/>
      <c r="BE1961" s="101"/>
      <c r="BF1961" s="101"/>
      <c r="BG1961" s="101"/>
      <c r="BH1961" s="101"/>
      <c r="BI1961" s="101"/>
      <c r="BJ1961" s="101"/>
      <c r="BK1961" s="101"/>
      <c r="BL1961" s="101"/>
      <c r="BM1961" s="101"/>
      <c r="BN1961" s="101"/>
      <c r="BO1961" s="101"/>
      <c r="BP1961" s="101"/>
      <c r="BQ1961" s="101"/>
      <c r="BR1961" s="101"/>
      <c r="BS1961" s="101"/>
      <c r="BT1961" s="101"/>
      <c r="BU1961" s="101"/>
      <c r="BV1961" s="101"/>
      <c r="BW1961" s="101"/>
      <c r="BX1961" s="101"/>
      <c r="BY1961" s="101"/>
      <c r="BZ1961" s="101"/>
      <c r="CA1961" s="101"/>
      <c r="CB1961" s="101"/>
      <c r="CC1961" s="101"/>
      <c r="CD1961" s="101"/>
      <c r="CE1961" s="101"/>
      <c r="CF1961" s="101"/>
      <c r="CG1961" s="101"/>
      <c r="CH1961" s="101"/>
      <c r="CI1961" s="101"/>
      <c r="CJ1961" s="101"/>
      <c r="CK1961" s="101"/>
      <c r="CL1961" s="101"/>
      <c r="CM1961" s="101"/>
      <c r="CN1961" s="101"/>
      <c r="CO1961" s="101"/>
      <c r="CP1961" s="101"/>
      <c r="CQ1961" s="101"/>
      <c r="CR1961" s="101"/>
      <c r="CS1961" s="101"/>
      <c r="CT1961" s="101"/>
      <c r="CU1961" s="101"/>
      <c r="CV1961" s="101"/>
      <c r="CW1961" s="101"/>
      <c r="CX1961" s="101"/>
      <c r="CY1961" s="101"/>
      <c r="CZ1961" s="101"/>
      <c r="DA1961" s="101"/>
      <c r="DB1961" s="101"/>
      <c r="DC1961" s="101"/>
      <c r="DD1961" s="101"/>
      <c r="DE1961" s="101"/>
      <c r="DF1961" s="101"/>
      <c r="DG1961" s="101"/>
      <c r="DH1961" s="101"/>
      <c r="DI1961" s="101"/>
      <c r="DJ1961" s="101"/>
      <c r="DK1961" s="101"/>
      <c r="DL1961" s="101"/>
      <c r="DM1961" s="101"/>
      <c r="DN1961" s="101"/>
      <c r="DO1961" s="101"/>
      <c r="DP1961" s="101"/>
      <c r="DQ1961" s="101"/>
      <c r="DR1961" s="101"/>
      <c r="DS1961" s="101"/>
      <c r="DT1961" s="101"/>
      <c r="DU1961" s="101"/>
      <c r="DV1961" s="101"/>
      <c r="DW1961" s="101"/>
      <c r="DX1961" s="101"/>
      <c r="DY1961" s="101"/>
      <c r="DZ1961" s="101"/>
      <c r="EA1961" s="101"/>
      <c r="EB1961" s="101"/>
      <c r="EC1961" s="101"/>
      <c r="ED1961" s="101"/>
      <c r="EE1961" s="101"/>
      <c r="EF1961" s="101"/>
      <c r="EG1961" s="101"/>
      <c r="EH1961" s="101"/>
      <c r="EI1961" s="101"/>
      <c r="EJ1961" s="101"/>
      <c r="EK1961" s="101"/>
      <c r="EL1961" s="101"/>
      <c r="EM1961" s="101"/>
      <c r="EN1961" s="101"/>
      <c r="EO1961" s="101"/>
      <c r="EP1961" s="101"/>
      <c r="EQ1961" s="101"/>
      <c r="ER1961" s="101"/>
      <c r="ES1961" s="101"/>
      <c r="ET1961" s="101"/>
      <c r="EU1961" s="101"/>
      <c r="EV1961" s="101"/>
      <c r="EW1961" s="101"/>
      <c r="EX1961" s="101"/>
      <c r="EY1961" s="101"/>
      <c r="EZ1961" s="101"/>
      <c r="FA1961" s="101"/>
      <c r="FB1961" s="101"/>
      <c r="FC1961" s="101"/>
      <c r="FD1961" s="101"/>
      <c r="FE1961" s="101"/>
      <c r="FF1961" s="101"/>
      <c r="FG1961" s="101"/>
      <c r="FH1961" s="101"/>
      <c r="FI1961" s="101"/>
      <c r="FJ1961" s="101"/>
      <c r="FK1961" s="101"/>
      <c r="FL1961" s="101"/>
      <c r="FM1961" s="101"/>
      <c r="FN1961" s="101"/>
      <c r="FO1961" s="101"/>
      <c r="FP1961" s="101"/>
      <c r="FQ1961" s="101"/>
      <c r="FR1961" s="101"/>
      <c r="FS1961" s="101"/>
      <c r="FT1961" s="101"/>
      <c r="FU1961" s="101"/>
      <c r="FV1961" s="101"/>
      <c r="FW1961" s="101"/>
      <c r="FX1961" s="101"/>
      <c r="FY1961" s="101"/>
      <c r="FZ1961" s="101"/>
      <c r="GA1961" s="101"/>
      <c r="GB1961" s="101"/>
      <c r="GC1961" s="101"/>
      <c r="GD1961" s="101"/>
      <c r="GE1961" s="101"/>
      <c r="GF1961" s="101"/>
      <c r="GG1961" s="101"/>
      <c r="GH1961" s="101"/>
      <c r="GI1961" s="101"/>
      <c r="GJ1961" s="101"/>
      <c r="GK1961" s="101"/>
      <c r="GL1961" s="101"/>
      <c r="GM1961" s="101"/>
      <c r="GN1961" s="101"/>
      <c r="GO1961" s="101"/>
      <c r="GP1961" s="101"/>
      <c r="GQ1961" s="101"/>
      <c r="GR1961" s="101"/>
      <c r="GS1961" s="101"/>
      <c r="GT1961" s="101"/>
      <c r="GU1961" s="101"/>
      <c r="GV1961" s="101"/>
      <c r="GW1961" s="101"/>
      <c r="GX1961" s="101"/>
      <c r="GY1961" s="101"/>
      <c r="GZ1961" s="101"/>
      <c r="HA1961" s="101"/>
      <c r="HB1961" s="101"/>
      <c r="HC1961" s="101"/>
      <c r="HD1961" s="101"/>
      <c r="HE1961" s="101"/>
      <c r="HF1961" s="101"/>
      <c r="HG1961" s="101"/>
      <c r="HH1961" s="101"/>
      <c r="HI1961" s="101"/>
      <c r="HJ1961" s="101"/>
      <c r="HK1961" s="101"/>
      <c r="HL1961" s="101"/>
      <c r="HM1961" s="101"/>
      <c r="HN1961" s="101"/>
      <c r="HO1961" s="101"/>
      <c r="HP1961" s="101"/>
      <c r="HQ1961" s="101"/>
      <c r="HR1961" s="101"/>
      <c r="HS1961" s="101"/>
      <c r="HT1961" s="101"/>
      <c r="HU1961" s="101"/>
      <c r="HV1961" s="101"/>
      <c r="HW1961" s="101"/>
      <c r="HX1961" s="101"/>
      <c r="HY1961" s="101"/>
      <c r="HZ1961" s="101"/>
      <c r="IA1961" s="101"/>
      <c r="IB1961" s="101"/>
      <c r="IC1961" s="101"/>
      <c r="ID1961" s="101"/>
      <c r="IE1961" s="101"/>
      <c r="IF1961" s="101"/>
      <c r="IG1961" s="101"/>
      <c r="IH1961" s="101"/>
      <c r="II1961" s="101"/>
      <c r="IJ1961" s="101"/>
      <c r="IK1961" s="101"/>
      <c r="IL1961" s="101"/>
      <c r="IM1961" s="101"/>
      <c r="IN1961" s="101"/>
      <c r="IO1961" s="101"/>
      <c r="IP1961" s="101"/>
      <c r="IQ1961" s="101"/>
      <c r="IR1961" s="101"/>
      <c r="IS1961" s="101"/>
      <c r="IT1961" s="101"/>
      <c r="IU1961" s="101"/>
      <c r="IV1961" s="101"/>
      <c r="IW1961" s="101"/>
      <c r="IX1961" s="101"/>
      <c r="IY1961" s="101"/>
      <c r="IZ1961" s="101"/>
      <c r="JA1961" s="101"/>
      <c r="JB1961" s="101"/>
      <c r="JC1961" s="101"/>
      <c r="JD1961" s="101"/>
      <c r="JE1961" s="101"/>
      <c r="JF1961" s="101"/>
      <c r="JG1961" s="101"/>
      <c r="JH1961" s="101"/>
      <c r="JI1961" s="101"/>
      <c r="JJ1961" s="101"/>
      <c r="JK1961" s="101"/>
      <c r="JL1961" s="101"/>
      <c r="JM1961" s="101"/>
      <c r="JN1961" s="101"/>
      <c r="JO1961" s="101"/>
      <c r="JP1961" s="101"/>
      <c r="JQ1961" s="101"/>
      <c r="JR1961" s="101"/>
      <c r="JS1961" s="101"/>
      <c r="JT1961" s="101"/>
      <c r="JU1961" s="101"/>
      <c r="JV1961" s="101"/>
      <c r="JW1961" s="101"/>
      <c r="JX1961" s="101"/>
      <c r="JY1961" s="101"/>
      <c r="JZ1961" s="101"/>
      <c r="KA1961" s="101"/>
      <c r="KB1961" s="101"/>
      <c r="KC1961" s="101"/>
      <c r="KD1961" s="101"/>
      <c r="KE1961" s="101"/>
      <c r="KF1961" s="101"/>
      <c r="KG1961" s="101"/>
      <c r="KH1961" s="101"/>
      <c r="KI1961" s="101"/>
      <c r="KJ1961" s="101"/>
      <c r="KK1961" s="101"/>
      <c r="KL1961" s="101"/>
      <c r="KM1961" s="101"/>
      <c r="KN1961" s="101"/>
      <c r="KO1961" s="101"/>
      <c r="KP1961" s="101"/>
      <c r="KQ1961" s="101"/>
      <c r="KR1961" s="101"/>
      <c r="KS1961" s="101"/>
      <c r="KT1961" s="101"/>
      <c r="KU1961" s="101"/>
      <c r="KV1961" s="101"/>
      <c r="KW1961" s="101"/>
      <c r="KX1961" s="101"/>
      <c r="KY1961" s="101"/>
      <c r="KZ1961" s="101"/>
      <c r="LA1961" s="101"/>
      <c r="LB1961" s="101"/>
      <c r="LC1961" s="101"/>
      <c r="LD1961" s="101"/>
      <c r="LE1961" s="101"/>
      <c r="LF1961" s="101"/>
      <c r="LG1961" s="101"/>
      <c r="LH1961" s="101"/>
      <c r="LI1961" s="101"/>
      <c r="LJ1961" s="101"/>
      <c r="LK1961" s="101"/>
      <c r="LL1961" s="101"/>
      <c r="LM1961" s="101"/>
      <c r="LN1961" s="101"/>
      <c r="LO1961" s="101"/>
      <c r="LP1961" s="101"/>
      <c r="LQ1961" s="101"/>
      <c r="LR1961" s="101"/>
      <c r="LS1961" s="101"/>
      <c r="LT1961" s="101"/>
      <c r="LU1961" s="101"/>
      <c r="LV1961" s="101"/>
      <c r="LW1961" s="101"/>
      <c r="LX1961" s="101"/>
      <c r="LY1961" s="101"/>
      <c r="LZ1961" s="101"/>
      <c r="MA1961" s="101"/>
      <c r="MB1961" s="101"/>
      <c r="MC1961" s="101"/>
      <c r="MD1961" s="101"/>
      <c r="ME1961" s="101"/>
      <c r="MF1961" s="101"/>
      <c r="MG1961" s="101"/>
      <c r="MH1961" s="101"/>
      <c r="MI1961" s="101"/>
      <c r="MJ1961" s="101"/>
      <c r="MK1961" s="101"/>
      <c r="ML1961" s="101"/>
      <c r="MM1961" s="101"/>
      <c r="MN1961" s="101"/>
      <c r="MO1961" s="101"/>
      <c r="MP1961" s="101"/>
      <c r="MQ1961" s="101"/>
      <c r="MR1961" s="101"/>
      <c r="MS1961" s="101"/>
      <c r="MT1961" s="101"/>
      <c r="MU1961" s="101"/>
      <c r="MV1961" s="101"/>
      <c r="MW1961" s="101"/>
      <c r="MX1961" s="101"/>
      <c r="MY1961" s="101"/>
      <c r="MZ1961" s="101"/>
      <c r="NA1961" s="101"/>
      <c r="NB1961" s="101"/>
      <c r="NC1961" s="101"/>
      <c r="ND1961" s="101"/>
      <c r="NE1961" s="101"/>
      <c r="NF1961" s="101"/>
      <c r="NG1961" s="101"/>
      <c r="NH1961" s="101"/>
      <c r="NI1961" s="101"/>
      <c r="NJ1961" s="101"/>
      <c r="NK1961" s="101"/>
      <c r="NL1961" s="101"/>
      <c r="NM1961" s="101"/>
      <c r="NN1961" s="101"/>
      <c r="NO1961" s="101"/>
      <c r="NP1961" s="101"/>
      <c r="NQ1961" s="101"/>
      <c r="NR1961" s="101"/>
      <c r="NS1961" s="101"/>
      <c r="NT1961" s="101"/>
      <c r="NU1961" s="101"/>
      <c r="NV1961" s="101"/>
      <c r="NW1961" s="101"/>
      <c r="NX1961" s="101"/>
      <c r="NY1961" s="101"/>
      <c r="NZ1961" s="101"/>
      <c r="OA1961" s="101"/>
      <c r="OB1961" s="101"/>
      <c r="OC1961" s="101"/>
      <c r="OD1961" s="101"/>
      <c r="OE1961" s="101"/>
      <c r="OF1961" s="101"/>
      <c r="OG1961" s="101"/>
      <c r="OH1961" s="101"/>
      <c r="OI1961" s="101"/>
      <c r="OJ1961" s="101"/>
      <c r="OK1961" s="101"/>
      <c r="OL1961" s="101"/>
      <c r="OM1961" s="101"/>
      <c r="ON1961" s="101"/>
      <c r="OO1961" s="101"/>
      <c r="OP1961" s="101"/>
      <c r="OQ1961" s="101"/>
      <c r="OR1961" s="101"/>
      <c r="OS1961" s="101"/>
      <c r="OT1961" s="101"/>
      <c r="OU1961" s="101"/>
      <c r="OV1961" s="101"/>
      <c r="OW1961" s="101"/>
      <c r="OX1961" s="101"/>
      <c r="OY1961" s="101"/>
      <c r="OZ1961" s="101"/>
      <c r="PA1961" s="101"/>
      <c r="PB1961" s="101"/>
      <c r="PC1961" s="101"/>
      <c r="PD1961" s="101"/>
      <c r="PE1961" s="101"/>
      <c r="PF1961" s="101"/>
      <c r="PG1961" s="101"/>
      <c r="PH1961" s="101"/>
      <c r="PI1961" s="101"/>
      <c r="PJ1961" s="101"/>
      <c r="PK1961" s="101"/>
      <c r="PL1961" s="101"/>
      <c r="PM1961" s="101"/>
      <c r="PN1961" s="101"/>
      <c r="PO1961" s="101"/>
      <c r="PP1961" s="101"/>
      <c r="PQ1961" s="101"/>
      <c r="PR1961" s="101"/>
      <c r="PS1961" s="101"/>
      <c r="PT1961" s="101"/>
      <c r="PU1961" s="101"/>
      <c r="PV1961" s="101"/>
      <c r="PW1961" s="101"/>
      <c r="PX1961" s="101"/>
      <c r="PY1961" s="101"/>
      <c r="PZ1961" s="101"/>
      <c r="QA1961" s="101"/>
      <c r="QB1961" s="101"/>
      <c r="QC1961" s="101"/>
      <c r="QD1961" s="101"/>
      <c r="QE1961" s="101"/>
      <c r="QF1961" s="101"/>
      <c r="QG1961" s="101"/>
      <c r="QH1961" s="101"/>
      <c r="QI1961" s="101"/>
      <c r="QJ1961" s="101"/>
      <c r="QK1961" s="101"/>
      <c r="QL1961" s="101"/>
      <c r="QM1961" s="101"/>
      <c r="QN1961" s="101"/>
      <c r="QO1961" s="101"/>
      <c r="QP1961" s="101"/>
      <c r="QQ1961" s="101"/>
      <c r="QR1961" s="101"/>
      <c r="QS1961" s="101"/>
      <c r="QT1961" s="101"/>
      <c r="QU1961" s="101"/>
      <c r="QV1961" s="101"/>
      <c r="QW1961" s="101"/>
      <c r="QX1961" s="101"/>
      <c r="QY1961" s="101"/>
      <c r="QZ1961" s="101"/>
      <c r="RA1961" s="101"/>
      <c r="RB1961" s="101"/>
      <c r="RC1961" s="101"/>
      <c r="RD1961" s="101"/>
      <c r="RE1961" s="101"/>
      <c r="RF1961" s="101"/>
      <c r="RG1961" s="101"/>
      <c r="RH1961" s="101"/>
      <c r="RI1961" s="101"/>
      <c r="RJ1961" s="101"/>
      <c r="RK1961" s="101"/>
      <c r="RL1961" s="101"/>
      <c r="RM1961" s="101"/>
      <c r="RN1961" s="101"/>
      <c r="RO1961" s="101"/>
      <c r="RP1961" s="101"/>
      <c r="RQ1961" s="101"/>
      <c r="RR1961" s="101"/>
      <c r="RS1961" s="101"/>
      <c r="RT1961" s="101"/>
      <c r="RU1961" s="101"/>
      <c r="RV1961" s="101"/>
      <c r="RW1961" s="101"/>
      <c r="RX1961" s="101"/>
      <c r="RY1961" s="101"/>
      <c r="RZ1961" s="101"/>
      <c r="SA1961" s="101"/>
      <c r="SB1961" s="101"/>
      <c r="SC1961" s="101"/>
      <c r="SD1961" s="101"/>
      <c r="SE1961" s="101"/>
      <c r="SF1961" s="101"/>
      <c r="SG1961" s="101"/>
      <c r="SH1961" s="101"/>
      <c r="SI1961" s="101"/>
      <c r="SJ1961" s="101"/>
      <c r="SK1961" s="101"/>
      <c r="SL1961" s="101"/>
      <c r="SM1961" s="101"/>
      <c r="SN1961" s="101"/>
      <c r="SO1961" s="101"/>
      <c r="SP1961" s="101"/>
      <c r="SQ1961" s="101"/>
      <c r="SR1961" s="101"/>
      <c r="SS1961" s="101"/>
      <c r="ST1961" s="101"/>
      <c r="SU1961" s="101"/>
      <c r="SV1961" s="101"/>
      <c r="SW1961" s="101"/>
      <c r="SX1961" s="101"/>
      <c r="SY1961" s="101"/>
      <c r="SZ1961" s="101"/>
      <c r="TA1961" s="101"/>
      <c r="TB1961" s="101"/>
      <c r="TC1961" s="101"/>
      <c r="TD1961" s="101"/>
      <c r="TE1961" s="101"/>
      <c r="TF1961" s="101"/>
      <c r="TG1961" s="101"/>
      <c r="TH1961" s="101"/>
      <c r="TI1961" s="101"/>
      <c r="TJ1961" s="101"/>
      <c r="TK1961" s="101"/>
      <c r="TL1961" s="101"/>
      <c r="TM1961" s="101"/>
      <c r="TN1961" s="101"/>
      <c r="TO1961" s="101"/>
      <c r="TP1961" s="101"/>
      <c r="TQ1961" s="101"/>
      <c r="TR1961" s="101"/>
      <c r="TS1961" s="101"/>
      <c r="TT1961" s="101"/>
      <c r="TU1961" s="101"/>
      <c r="TV1961" s="101"/>
      <c r="TW1961" s="101"/>
      <c r="TX1961" s="101"/>
      <c r="TY1961" s="101"/>
      <c r="TZ1961" s="101"/>
      <c r="UA1961" s="101"/>
      <c r="UB1961" s="101"/>
      <c r="UC1961" s="101"/>
      <c r="UD1961" s="101"/>
      <c r="UE1961" s="101"/>
      <c r="UF1961" s="101"/>
      <c r="UG1961" s="101"/>
      <c r="UH1961" s="101"/>
      <c r="UI1961" s="101"/>
      <c r="UJ1961" s="101"/>
      <c r="UK1961" s="101"/>
      <c r="UL1961" s="101"/>
      <c r="UM1961" s="101"/>
      <c r="UN1961" s="101"/>
      <c r="UO1961" s="101"/>
      <c r="UP1961" s="101"/>
      <c r="UQ1961" s="101"/>
      <c r="UR1961" s="101"/>
      <c r="US1961" s="101"/>
      <c r="UT1961" s="101"/>
      <c r="UU1961" s="101"/>
      <c r="UV1961" s="101"/>
      <c r="UW1961" s="101"/>
      <c r="UX1961" s="101"/>
      <c r="UY1961" s="101"/>
      <c r="UZ1961" s="101"/>
      <c r="VA1961" s="101"/>
      <c r="VB1961" s="101"/>
      <c r="VC1961" s="101"/>
      <c r="VD1961" s="101"/>
      <c r="VE1961" s="101"/>
      <c r="VF1961" s="101"/>
      <c r="VG1961" s="101"/>
      <c r="VH1961" s="101"/>
      <c r="VI1961" s="101"/>
      <c r="VJ1961" s="101"/>
      <c r="VK1961" s="101"/>
      <c r="VL1961" s="101"/>
      <c r="VM1961" s="101"/>
      <c r="VN1961" s="101"/>
      <c r="VO1961" s="101"/>
      <c r="VP1961" s="101"/>
      <c r="VQ1961" s="101"/>
      <c r="VR1961" s="101"/>
      <c r="VS1961" s="101"/>
      <c r="VT1961" s="101"/>
      <c r="VU1961" s="101"/>
      <c r="VV1961" s="101"/>
      <c r="VW1961" s="101"/>
      <c r="VX1961" s="101"/>
      <c r="VY1961" s="101"/>
      <c r="VZ1961" s="101"/>
      <c r="WA1961" s="101"/>
      <c r="WB1961" s="101"/>
      <c r="WC1961" s="101"/>
      <c r="WD1961" s="101"/>
      <c r="WE1961" s="101"/>
      <c r="WF1961" s="101"/>
      <c r="WG1961" s="101"/>
      <c r="WH1961" s="101"/>
      <c r="WI1961" s="101"/>
      <c r="WJ1961" s="101"/>
      <c r="WK1961" s="101"/>
      <c r="WL1961" s="101"/>
      <c r="WM1961" s="101"/>
      <c r="WN1961" s="101"/>
      <c r="WO1961" s="101"/>
      <c r="WP1961" s="101"/>
      <c r="WQ1961" s="101"/>
      <c r="WR1961" s="101"/>
      <c r="WS1961" s="101"/>
      <c r="WT1961" s="101"/>
      <c r="WU1961" s="101"/>
      <c r="WV1961" s="101"/>
      <c r="WW1961" s="101"/>
      <c r="WX1961" s="101"/>
      <c r="WY1961" s="101"/>
      <c r="WZ1961" s="101"/>
      <c r="XA1961" s="101"/>
      <c r="XB1961" s="101"/>
      <c r="XC1961" s="101"/>
      <c r="XD1961" s="101"/>
      <c r="XE1961" s="101"/>
      <c r="XF1961" s="101"/>
      <c r="XG1961" s="101"/>
      <c r="XH1961" s="101"/>
      <c r="XI1961" s="101"/>
      <c r="XJ1961" s="101"/>
      <c r="XK1961" s="101"/>
      <c r="XL1961" s="101"/>
      <c r="XM1961" s="101"/>
      <c r="XN1961" s="101"/>
      <c r="XO1961" s="101"/>
      <c r="XP1961" s="101"/>
      <c r="XQ1961" s="101"/>
      <c r="XR1961" s="101"/>
      <c r="XS1961" s="101"/>
      <c r="XT1961" s="101"/>
      <c r="XU1961" s="101"/>
      <c r="XV1961" s="101"/>
      <c r="XW1961" s="101"/>
      <c r="XX1961" s="101"/>
      <c r="XY1961" s="101"/>
      <c r="XZ1961" s="101"/>
      <c r="YA1961" s="101"/>
      <c r="YB1961" s="101"/>
      <c r="YC1961" s="101"/>
      <c r="YD1961" s="101"/>
      <c r="YE1961" s="101"/>
      <c r="YF1961" s="101"/>
      <c r="YG1961" s="101"/>
      <c r="YH1961" s="101"/>
      <c r="YI1961" s="101"/>
      <c r="YJ1961" s="101"/>
      <c r="YK1961" s="101"/>
      <c r="YL1961" s="101"/>
      <c r="YM1961" s="101"/>
      <c r="YN1961" s="101"/>
      <c r="YO1961" s="101"/>
      <c r="YP1961" s="101"/>
      <c r="YQ1961" s="101"/>
      <c r="YR1961" s="101"/>
      <c r="YS1961" s="101"/>
      <c r="YT1961" s="101"/>
      <c r="YU1961" s="101"/>
      <c r="YV1961" s="101"/>
      <c r="YW1961" s="101"/>
      <c r="YX1961" s="101"/>
      <c r="YY1961" s="101"/>
      <c r="YZ1961" s="101"/>
      <c r="ZA1961" s="101"/>
      <c r="ZB1961" s="101"/>
      <c r="ZC1961" s="101"/>
      <c r="ZD1961" s="101"/>
      <c r="ZE1961" s="101"/>
      <c r="ZF1961" s="101"/>
      <c r="ZG1961" s="101"/>
      <c r="ZH1961" s="101"/>
      <c r="ZI1961" s="101"/>
      <c r="ZJ1961" s="101"/>
      <c r="ZK1961" s="101"/>
      <c r="ZL1961" s="101"/>
      <c r="ZM1961" s="101"/>
      <c r="ZN1961" s="101"/>
      <c r="ZO1961" s="101"/>
      <c r="ZP1961" s="101"/>
      <c r="ZQ1961" s="101"/>
      <c r="ZR1961" s="101"/>
      <c r="ZS1961" s="101"/>
      <c r="ZT1961" s="101"/>
      <c r="ZU1961" s="101"/>
      <c r="ZV1961" s="101"/>
      <c r="ZW1961" s="101"/>
      <c r="ZX1961" s="101"/>
      <c r="ZY1961" s="101"/>
      <c r="ZZ1961" s="101"/>
      <c r="AAA1961" s="101"/>
      <c r="AAB1961" s="101"/>
      <c r="AAC1961" s="101"/>
      <c r="AAD1961" s="101"/>
      <c r="AAE1961" s="101"/>
      <c r="AAF1961" s="101"/>
      <c r="AAG1961" s="101"/>
      <c r="AAH1961" s="101"/>
      <c r="AAI1961" s="101"/>
      <c r="AAJ1961" s="101"/>
      <c r="AAK1961" s="101"/>
      <c r="AAL1961" s="101"/>
      <c r="AAM1961" s="101"/>
      <c r="AAN1961" s="101"/>
      <c r="AAO1961" s="101"/>
      <c r="AAP1961" s="101"/>
      <c r="AAQ1961" s="101"/>
      <c r="AAR1961" s="101"/>
      <c r="AAS1961" s="101"/>
      <c r="AAT1961" s="101"/>
      <c r="AAU1961" s="101"/>
      <c r="AAV1961" s="101"/>
      <c r="AAW1961" s="101"/>
      <c r="AAX1961" s="101"/>
      <c r="AAY1961" s="101"/>
      <c r="AAZ1961" s="101"/>
      <c r="ABA1961" s="101"/>
      <c r="ABB1961" s="101"/>
      <c r="ABC1961" s="101"/>
      <c r="ABD1961" s="101"/>
      <c r="ABE1961" s="101"/>
      <c r="ABF1961" s="101"/>
      <c r="ABG1961" s="101"/>
      <c r="ABH1961" s="101"/>
      <c r="ABI1961" s="101"/>
      <c r="ABJ1961" s="101"/>
      <c r="ABK1961" s="101"/>
      <c r="ABL1961" s="101"/>
      <c r="ABM1961" s="101"/>
      <c r="ABN1961" s="101"/>
      <c r="ABO1961" s="101"/>
      <c r="ABP1961" s="101"/>
      <c r="ABQ1961" s="101"/>
      <c r="ABR1961" s="101"/>
      <c r="ABS1961" s="101"/>
      <c r="ABT1961" s="101"/>
      <c r="ABU1961" s="101"/>
      <c r="ABV1961" s="101"/>
      <c r="ABW1961" s="101"/>
      <c r="ABX1961" s="101"/>
      <c r="ABY1961" s="101"/>
      <c r="ABZ1961" s="101"/>
      <c r="ACA1961" s="101"/>
      <c r="ACB1961" s="101"/>
      <c r="ACC1961" s="101"/>
      <c r="ACD1961" s="101"/>
      <c r="ACE1961" s="101"/>
      <c r="ACF1961" s="101"/>
      <c r="ACG1961" s="101"/>
      <c r="ACH1961" s="101"/>
      <c r="ACI1961" s="101"/>
      <c r="ACJ1961" s="101"/>
      <c r="ACK1961" s="101"/>
      <c r="ACL1961" s="101"/>
      <c r="ACM1961" s="101"/>
      <c r="ACN1961" s="101"/>
      <c r="ACO1961" s="101"/>
      <c r="ACP1961" s="101"/>
      <c r="ACQ1961" s="101"/>
      <c r="ACR1961" s="101"/>
      <c r="ACS1961" s="101"/>
      <c r="ACT1961" s="101"/>
      <c r="ACU1961" s="101"/>
      <c r="ACV1961" s="101"/>
      <c r="ACW1961" s="101"/>
      <c r="ACX1961" s="101"/>
      <c r="ACY1961" s="101"/>
      <c r="ACZ1961" s="101"/>
      <c r="ADA1961" s="101"/>
      <c r="ADB1961" s="101"/>
      <c r="ADC1961" s="101"/>
      <c r="ADD1961" s="101"/>
      <c r="ADE1961" s="101"/>
      <c r="ADF1961" s="101"/>
      <c r="ADG1961" s="101"/>
      <c r="ADH1961" s="101"/>
      <c r="ADI1961" s="101"/>
      <c r="ADJ1961" s="101"/>
      <c r="ADK1961" s="101"/>
      <c r="ADL1961" s="101"/>
      <c r="ADM1961" s="101"/>
      <c r="ADN1961" s="101"/>
      <c r="ADO1961" s="101"/>
      <c r="ADP1961" s="101"/>
      <c r="ADQ1961" s="101"/>
      <c r="ADR1961" s="101"/>
      <c r="ADS1961" s="101"/>
      <c r="ADT1961" s="101"/>
      <c r="ADU1961" s="101"/>
      <c r="ADV1961" s="101"/>
      <c r="ADW1961" s="101"/>
      <c r="ADX1961" s="101"/>
      <c r="ADY1961" s="101"/>
      <c r="ADZ1961" s="101"/>
      <c r="AEA1961" s="101"/>
      <c r="AEB1961" s="101"/>
      <c r="AEC1961" s="101"/>
      <c r="AED1961" s="101"/>
      <c r="AEE1961" s="101"/>
      <c r="AEF1961" s="101"/>
      <c r="AEG1961" s="101"/>
      <c r="AEH1961" s="101"/>
      <c r="AEI1961" s="101"/>
      <c r="AEJ1961" s="101"/>
      <c r="AEK1961" s="101"/>
      <c r="AEL1961" s="101"/>
      <c r="AEM1961" s="101"/>
      <c r="AEN1961" s="101"/>
      <c r="AEO1961" s="101"/>
      <c r="AEP1961" s="101"/>
      <c r="AEQ1961" s="101"/>
      <c r="AER1961" s="101"/>
      <c r="AES1961" s="101"/>
      <c r="AET1961" s="101"/>
      <c r="AEU1961" s="101"/>
      <c r="AEV1961" s="101"/>
      <c r="AEW1961" s="101"/>
      <c r="AEX1961" s="101"/>
      <c r="AEY1961" s="101"/>
      <c r="AEZ1961" s="101"/>
      <c r="AFA1961" s="101"/>
      <c r="AFB1961" s="101"/>
      <c r="AFC1961" s="101"/>
      <c r="AFD1961" s="101"/>
      <c r="AFE1961" s="101"/>
      <c r="AFF1961" s="101"/>
      <c r="AFG1961" s="101"/>
      <c r="AFH1961" s="101"/>
      <c r="AFI1961" s="101"/>
      <c r="AFJ1961" s="101"/>
      <c r="AFK1961" s="101"/>
      <c r="AFL1961" s="101"/>
      <c r="AFM1961" s="101"/>
      <c r="AFN1961" s="101"/>
      <c r="AFO1961" s="101"/>
      <c r="AFP1961" s="101"/>
      <c r="AFQ1961" s="101"/>
      <c r="AFR1961" s="101"/>
      <c r="AFS1961" s="101"/>
      <c r="AFT1961" s="101"/>
      <c r="AFU1961" s="101"/>
      <c r="AFV1961" s="101"/>
      <c r="AFW1961" s="101"/>
      <c r="AFX1961" s="101"/>
      <c r="AFY1961" s="101"/>
      <c r="AFZ1961" s="101"/>
      <c r="AGA1961" s="101"/>
      <c r="AGB1961" s="101"/>
      <c r="AGC1961" s="101"/>
      <c r="AGD1961" s="101"/>
      <c r="AGE1961" s="101"/>
      <c r="AGF1961" s="101"/>
      <c r="AGG1961" s="101"/>
      <c r="AGH1961" s="101"/>
      <c r="AGI1961" s="101"/>
      <c r="AGJ1961" s="101"/>
      <c r="AGK1961" s="101"/>
      <c r="AGL1961" s="101"/>
      <c r="AGM1961" s="101"/>
      <c r="AGN1961" s="101"/>
      <c r="AGO1961" s="101"/>
      <c r="AGP1961" s="101"/>
      <c r="AGQ1961" s="101"/>
      <c r="AGR1961" s="101"/>
      <c r="AGS1961" s="101"/>
      <c r="AGT1961" s="101"/>
      <c r="AGU1961" s="101"/>
      <c r="AGV1961" s="101"/>
      <c r="AGW1961" s="101"/>
      <c r="AGX1961" s="101"/>
      <c r="AGY1961" s="101"/>
      <c r="AGZ1961" s="101"/>
      <c r="AHA1961" s="101"/>
      <c r="AHB1961" s="101"/>
      <c r="AHC1961" s="101"/>
      <c r="AHD1961" s="101"/>
      <c r="AHE1961" s="101"/>
      <c r="AHF1961" s="101"/>
      <c r="AHG1961" s="101"/>
      <c r="AHH1961" s="101"/>
      <c r="AHI1961" s="101"/>
      <c r="AHJ1961" s="101"/>
      <c r="AHK1961" s="101"/>
      <c r="AHL1961" s="101"/>
      <c r="AHM1961" s="101"/>
      <c r="AHN1961" s="101"/>
      <c r="AHO1961" s="101"/>
      <c r="AHP1961" s="101"/>
      <c r="AHQ1961" s="101"/>
      <c r="AHR1961" s="101"/>
      <c r="AHS1961" s="101"/>
      <c r="AHT1961" s="101"/>
      <c r="AHU1961" s="101"/>
      <c r="AHV1961" s="101"/>
      <c r="AHW1961" s="101"/>
      <c r="AHX1961" s="101"/>
      <c r="AHY1961" s="101"/>
      <c r="AHZ1961" s="101"/>
      <c r="AIA1961" s="101"/>
      <c r="AIB1961" s="101"/>
      <c r="AIC1961" s="101"/>
      <c r="AID1961" s="101"/>
      <c r="AIE1961" s="101"/>
      <c r="AIF1961" s="101"/>
      <c r="AIG1961" s="101"/>
      <c r="AIH1961" s="101"/>
      <c r="AII1961" s="101"/>
      <c r="AIJ1961" s="101"/>
      <c r="AIK1961" s="101"/>
      <c r="AIL1961" s="101"/>
      <c r="AIM1961" s="101"/>
      <c r="AIN1961" s="101"/>
      <c r="AIO1961" s="101"/>
      <c r="AIP1961" s="101"/>
      <c r="AIQ1961" s="101"/>
      <c r="AIR1961" s="101"/>
      <c r="AIS1961" s="101"/>
      <c r="AIT1961" s="101"/>
      <c r="AIU1961" s="101"/>
      <c r="AIV1961" s="101"/>
      <c r="AIW1961" s="101"/>
      <c r="AIX1961" s="101"/>
      <c r="AIY1961" s="101"/>
      <c r="AIZ1961" s="101"/>
      <c r="AJA1961" s="101"/>
      <c r="AJB1961" s="101"/>
      <c r="AJC1961" s="101"/>
      <c r="AJD1961" s="101"/>
      <c r="AJE1961" s="101"/>
      <c r="AJF1961" s="101"/>
      <c r="AJG1961" s="101"/>
      <c r="AJH1961" s="101"/>
      <c r="AJI1961" s="101"/>
      <c r="AJJ1961" s="101"/>
      <c r="AJK1961" s="101"/>
      <c r="AJL1961" s="101"/>
      <c r="AJM1961" s="101"/>
      <c r="AJN1961" s="101"/>
      <c r="AJO1961" s="101"/>
      <c r="AJP1961" s="101"/>
      <c r="AJQ1961" s="101"/>
      <c r="AJR1961" s="101"/>
      <c r="AJS1961" s="101"/>
      <c r="AJT1961" s="101"/>
      <c r="AJU1961" s="101"/>
      <c r="AJV1961" s="101"/>
      <c r="AJW1961" s="101"/>
      <c r="AJX1961" s="101"/>
      <c r="AJY1961" s="101"/>
      <c r="AJZ1961" s="101"/>
      <c r="AKA1961" s="101"/>
      <c r="AKB1961" s="101"/>
      <c r="AKC1961" s="101"/>
      <c r="AKD1961" s="101"/>
      <c r="AKE1961" s="101"/>
      <c r="AKF1961" s="101"/>
      <c r="AKG1961" s="101"/>
      <c r="AKH1961" s="101"/>
      <c r="AKI1961" s="101"/>
      <c r="AKJ1961" s="101"/>
      <c r="AKK1961" s="101"/>
      <c r="AKL1961" s="101"/>
      <c r="AKM1961" s="101"/>
      <c r="AKN1961" s="101"/>
      <c r="AKO1961" s="101"/>
      <c r="AKP1961" s="101"/>
      <c r="AKQ1961" s="101"/>
      <c r="AKR1961" s="101"/>
      <c r="AKS1961" s="101"/>
      <c r="AKT1961" s="101"/>
      <c r="AKU1961" s="101"/>
      <c r="AKV1961" s="101"/>
      <c r="AKW1961" s="101"/>
      <c r="AKX1961" s="101"/>
      <c r="AKY1961" s="101"/>
      <c r="AKZ1961" s="101"/>
      <c r="ALA1961" s="101"/>
      <c r="ALB1961" s="101"/>
      <c r="ALC1961" s="101"/>
      <c r="ALD1961" s="101"/>
      <c r="ALE1961" s="101"/>
      <c r="ALF1961" s="101"/>
      <c r="ALG1961" s="101"/>
      <c r="ALH1961" s="101"/>
      <c r="ALI1961" s="101"/>
      <c r="ALJ1961" s="101"/>
      <c r="ALK1961" s="101"/>
      <c r="ALL1961" s="101"/>
      <c r="ALM1961" s="101"/>
      <c r="ALN1961" s="101"/>
      <c r="ALO1961" s="101"/>
      <c r="ALP1961" s="101"/>
      <c r="ALQ1961" s="101"/>
      <c r="ALR1961" s="101"/>
      <c r="ALS1961" s="101"/>
      <c r="ALT1961" s="101"/>
      <c r="ALU1961" s="101"/>
      <c r="ALV1961" s="101"/>
      <c r="ALW1961" s="101"/>
      <c r="ALX1961" s="101"/>
      <c r="ALY1961" s="101"/>
      <c r="ALZ1961" s="101"/>
      <c r="AMA1961" s="101"/>
      <c r="AMB1961" s="101"/>
      <c r="AMC1961" s="101"/>
      <c r="AMD1961" s="101"/>
      <c r="AME1961" s="101"/>
      <c r="AMF1961" s="101"/>
      <c r="AMG1961" s="101"/>
      <c r="AMH1961" s="101"/>
      <c r="AMI1961" s="101"/>
      <c r="AMJ1961" s="101"/>
      <c r="AMK1961" s="101"/>
      <c r="AML1961" s="101"/>
      <c r="AMM1961" s="101"/>
      <c r="AMN1961" s="101"/>
      <c r="AMO1961" s="101"/>
      <c r="AMP1961" s="101"/>
      <c r="AMQ1961" s="101"/>
      <c r="AMR1961" s="101"/>
      <c r="AMS1961" s="101"/>
      <c r="AMT1961" s="101"/>
      <c r="AMU1961" s="101"/>
      <c r="AMV1961" s="101"/>
      <c r="AMW1961" s="101"/>
      <c r="AMX1961" s="101"/>
      <c r="AMY1961" s="101"/>
      <c r="AMZ1961" s="101"/>
      <c r="ANA1961" s="101"/>
      <c r="ANB1961" s="101"/>
      <c r="ANC1961" s="101"/>
      <c r="AND1961" s="101"/>
      <c r="ANE1961" s="101"/>
      <c r="ANF1961" s="101"/>
      <c r="ANG1961" s="101"/>
      <c r="ANH1961" s="101"/>
      <c r="ANI1961" s="101"/>
      <c r="ANJ1961" s="101"/>
      <c r="ANK1961" s="101"/>
      <c r="ANL1961" s="101"/>
      <c r="ANM1961" s="101"/>
      <c r="ANN1961" s="101"/>
      <c r="ANO1961" s="101"/>
      <c r="ANP1961" s="101"/>
      <c r="ANQ1961" s="101"/>
      <c r="ANR1961" s="101"/>
      <c r="ANS1961" s="101"/>
      <c r="ANT1961" s="101"/>
      <c r="ANU1961" s="101"/>
      <c r="ANV1961" s="101"/>
      <c r="ANW1961" s="101"/>
      <c r="ANX1961" s="101"/>
      <c r="ANY1961" s="101"/>
      <c r="ANZ1961" s="101"/>
      <c r="AOA1961" s="101"/>
      <c r="AOB1961" s="101"/>
      <c r="AOC1961" s="101"/>
      <c r="AOD1961" s="101"/>
      <c r="AOE1961" s="101"/>
      <c r="AOF1961" s="101"/>
      <c r="AOG1961" s="101"/>
      <c r="AOH1961" s="101"/>
      <c r="AOI1961" s="101"/>
      <c r="AOJ1961" s="101"/>
      <c r="AOK1961" s="101"/>
      <c r="AOL1961" s="101"/>
      <c r="AOM1961" s="101"/>
      <c r="AON1961" s="101"/>
      <c r="AOO1961" s="101"/>
      <c r="AOP1961" s="101"/>
      <c r="AOQ1961" s="101"/>
      <c r="AOR1961" s="101"/>
      <c r="AOS1961" s="101"/>
      <c r="AOT1961" s="101"/>
      <c r="AOU1961" s="101"/>
      <c r="AOV1961" s="101"/>
      <c r="AOW1961" s="101"/>
      <c r="AOX1961" s="101"/>
      <c r="AOY1961" s="101"/>
      <c r="AOZ1961" s="101"/>
      <c r="APA1961" s="101"/>
      <c r="APB1961" s="101"/>
      <c r="APC1961" s="101"/>
      <c r="APD1961" s="101"/>
      <c r="APE1961" s="101"/>
      <c r="APF1961" s="101"/>
      <c r="APG1961" s="101"/>
      <c r="APH1961" s="101"/>
      <c r="API1961" s="101"/>
      <c r="APJ1961" s="101"/>
      <c r="APK1961" s="101"/>
      <c r="APL1961" s="101"/>
      <c r="APM1961" s="101"/>
      <c r="APN1961" s="101"/>
      <c r="APO1961" s="101"/>
      <c r="APP1961" s="101"/>
      <c r="APQ1961" s="101"/>
      <c r="APR1961" s="101"/>
      <c r="APS1961" s="101"/>
      <c r="APT1961" s="101"/>
      <c r="APU1961" s="101"/>
      <c r="APV1961" s="101"/>
      <c r="APW1961" s="101"/>
      <c r="APX1961" s="101"/>
      <c r="APY1961" s="101"/>
      <c r="APZ1961" s="101"/>
      <c r="AQA1961" s="101"/>
      <c r="AQB1961" s="101"/>
      <c r="AQC1961" s="101"/>
      <c r="AQD1961" s="101"/>
      <c r="AQE1961" s="101"/>
      <c r="AQF1961" s="101"/>
      <c r="AQG1961" s="101"/>
      <c r="AQH1961" s="101"/>
      <c r="AQI1961" s="101"/>
      <c r="AQJ1961" s="101"/>
      <c r="AQK1961" s="101"/>
      <c r="AQL1961" s="101"/>
      <c r="AQM1961" s="101"/>
      <c r="AQN1961" s="101"/>
      <c r="AQO1961" s="101"/>
      <c r="AQP1961" s="101"/>
      <c r="AQQ1961" s="101"/>
      <c r="AQR1961" s="101"/>
      <c r="AQS1961" s="101"/>
      <c r="AQT1961" s="101"/>
      <c r="AQU1961" s="101"/>
      <c r="AQV1961" s="101"/>
      <c r="AQW1961" s="101"/>
      <c r="AQX1961" s="101"/>
      <c r="AQY1961" s="101"/>
      <c r="AQZ1961" s="101"/>
      <c r="ARA1961" s="101"/>
      <c r="ARB1961" s="101"/>
      <c r="ARC1961" s="101"/>
      <c r="ARD1961" s="101"/>
      <c r="ARE1961" s="101"/>
      <c r="ARF1961" s="101"/>
      <c r="ARG1961" s="101"/>
      <c r="ARH1961" s="101"/>
      <c r="ARI1961" s="101"/>
      <c r="ARJ1961" s="101"/>
      <c r="ARK1961" s="101"/>
      <c r="ARL1961" s="101"/>
      <c r="ARM1961" s="101"/>
      <c r="ARN1961" s="101"/>
      <c r="ARO1961" s="101"/>
      <c r="ARP1961" s="101"/>
      <c r="ARQ1961" s="101"/>
      <c r="ARR1961" s="101"/>
      <c r="ARS1961" s="101"/>
      <c r="ART1961" s="101"/>
      <c r="ARU1961" s="101"/>
      <c r="ARV1961" s="101"/>
      <c r="ARW1961" s="101"/>
      <c r="ARX1961" s="101"/>
      <c r="ARY1961" s="101"/>
      <c r="ARZ1961" s="101"/>
      <c r="ASA1961" s="101"/>
      <c r="ASB1961" s="101"/>
      <c r="ASC1961" s="101"/>
      <c r="ASD1961" s="101"/>
      <c r="ASE1961" s="101"/>
      <c r="ASF1961" s="101"/>
      <c r="ASG1961" s="101"/>
      <c r="ASH1961" s="101"/>
      <c r="ASI1961" s="101"/>
      <c r="ASJ1961" s="101"/>
      <c r="ASK1961" s="101"/>
      <c r="ASL1961" s="101"/>
      <c r="ASM1961" s="101"/>
      <c r="ASN1961" s="101"/>
      <c r="ASO1961" s="101"/>
      <c r="ASP1961" s="101"/>
      <c r="ASQ1961" s="101"/>
      <c r="ASR1961" s="101"/>
      <c r="ASS1961" s="101"/>
      <c r="AST1961" s="101"/>
      <c r="ASU1961" s="101"/>
      <c r="ASV1961" s="101"/>
      <c r="ASW1961" s="101"/>
      <c r="ASX1961" s="101"/>
      <c r="ASY1961" s="101"/>
      <c r="ASZ1961" s="101"/>
      <c r="ATA1961" s="101"/>
      <c r="ATB1961" s="101"/>
      <c r="ATC1961" s="101"/>
      <c r="ATD1961" s="101"/>
      <c r="ATE1961" s="101"/>
      <c r="ATF1961" s="101"/>
      <c r="ATG1961" s="101"/>
      <c r="ATH1961" s="101"/>
      <c r="ATI1961" s="101"/>
      <c r="ATJ1961" s="101"/>
      <c r="ATK1961" s="101"/>
      <c r="ATL1961" s="101"/>
      <c r="ATM1961" s="101"/>
      <c r="ATN1961" s="101"/>
      <c r="ATO1961" s="101"/>
      <c r="ATP1961" s="101"/>
      <c r="ATQ1961" s="101"/>
      <c r="ATR1961" s="101"/>
      <c r="ATS1961" s="101"/>
      <c r="ATT1961" s="101"/>
      <c r="ATU1961" s="101"/>
      <c r="ATV1961" s="101"/>
      <c r="ATW1961" s="101"/>
      <c r="ATX1961" s="101"/>
      <c r="ATY1961" s="101"/>
      <c r="ATZ1961" s="101"/>
      <c r="AUA1961" s="101"/>
      <c r="AUB1961" s="101"/>
      <c r="AUC1961" s="101"/>
      <c r="AUD1961" s="101"/>
      <c r="AUE1961" s="101"/>
      <c r="AUF1961" s="101"/>
      <c r="AUG1961" s="101"/>
      <c r="AUH1961" s="101"/>
      <c r="AUI1961" s="101"/>
      <c r="AUJ1961" s="101"/>
      <c r="AUK1961" s="101"/>
      <c r="AUL1961" s="101"/>
      <c r="AUM1961" s="101"/>
      <c r="AUN1961" s="101"/>
      <c r="AUO1961" s="101"/>
      <c r="AUP1961" s="101"/>
      <c r="AUQ1961" s="101"/>
      <c r="AUR1961" s="101"/>
      <c r="AUS1961" s="101"/>
      <c r="AUT1961" s="101"/>
      <c r="AUU1961" s="101"/>
      <c r="AUV1961" s="101"/>
      <c r="AUW1961" s="101"/>
      <c r="AUX1961" s="101"/>
      <c r="AUY1961" s="101"/>
      <c r="AUZ1961" s="101"/>
      <c r="AVA1961" s="101"/>
      <c r="AVB1961" s="101"/>
      <c r="AVC1961" s="101"/>
      <c r="AVD1961" s="101"/>
      <c r="AVE1961" s="101"/>
      <c r="AVF1961" s="101"/>
      <c r="AVG1961" s="101"/>
      <c r="AVH1961" s="101"/>
      <c r="AVI1961" s="101"/>
      <c r="AVJ1961" s="101"/>
      <c r="AVK1961" s="101"/>
      <c r="AVL1961" s="101"/>
      <c r="AVM1961" s="101"/>
      <c r="AVN1961" s="101"/>
      <c r="AVO1961" s="101"/>
      <c r="AVP1961" s="101"/>
      <c r="AVQ1961" s="101"/>
      <c r="AVR1961" s="101"/>
      <c r="AVS1961" s="101"/>
      <c r="AVT1961" s="101"/>
      <c r="AVU1961" s="101"/>
      <c r="AVV1961" s="101"/>
      <c r="AVW1961" s="101"/>
      <c r="AVX1961" s="101"/>
      <c r="AVY1961" s="101"/>
      <c r="AVZ1961" s="101"/>
      <c r="AWA1961" s="101"/>
      <c r="AWB1961" s="101"/>
      <c r="AWC1961" s="101"/>
      <c r="AWD1961" s="101"/>
      <c r="AWE1961" s="101"/>
      <c r="AWF1961" s="101"/>
      <c r="AWG1961" s="101"/>
      <c r="AWH1961" s="101"/>
      <c r="AWI1961" s="101"/>
      <c r="AWJ1961" s="101"/>
      <c r="AWK1961" s="101"/>
      <c r="AWL1961" s="101"/>
      <c r="AWM1961" s="101"/>
      <c r="AWN1961" s="101"/>
      <c r="AWO1961" s="101"/>
      <c r="AWP1961" s="101"/>
      <c r="AWQ1961" s="101"/>
      <c r="AWR1961" s="101"/>
      <c r="AWS1961" s="101"/>
      <c r="AWT1961" s="101"/>
      <c r="AWU1961" s="101"/>
      <c r="AWV1961" s="101"/>
      <c r="AWW1961" s="101"/>
      <c r="AWX1961" s="101"/>
      <c r="AWY1961" s="101"/>
      <c r="AWZ1961" s="101"/>
      <c r="AXA1961" s="101"/>
      <c r="AXB1961" s="101"/>
      <c r="AXC1961" s="101"/>
      <c r="AXD1961" s="101"/>
      <c r="AXE1961" s="101"/>
      <c r="AXF1961" s="101"/>
      <c r="AXG1961" s="101"/>
      <c r="AXH1961" s="101"/>
      <c r="AXI1961" s="101"/>
      <c r="AXJ1961" s="101"/>
      <c r="AXK1961" s="101"/>
      <c r="AXL1961" s="101"/>
      <c r="AXM1961" s="101"/>
      <c r="AXN1961" s="101"/>
      <c r="AXO1961" s="101"/>
      <c r="AXP1961" s="101"/>
      <c r="AXQ1961" s="101"/>
      <c r="AXR1961" s="101"/>
      <c r="AXS1961" s="101"/>
      <c r="AXT1961" s="101"/>
      <c r="AXU1961" s="101"/>
      <c r="AXV1961" s="101"/>
      <c r="AXW1961" s="101"/>
      <c r="AXX1961" s="101"/>
      <c r="AXY1961" s="101"/>
      <c r="AXZ1961" s="101"/>
      <c r="AYA1961" s="101"/>
      <c r="AYB1961" s="101"/>
      <c r="AYC1961" s="101"/>
      <c r="AYD1961" s="101"/>
      <c r="AYE1961" s="101"/>
      <c r="AYF1961" s="101"/>
      <c r="AYG1961" s="101"/>
      <c r="AYH1961" s="101"/>
      <c r="AYI1961" s="101"/>
      <c r="AYJ1961" s="101"/>
      <c r="AYK1961" s="101"/>
      <c r="AYL1961" s="101"/>
      <c r="AYM1961" s="101"/>
      <c r="AYN1961" s="101"/>
      <c r="AYO1961" s="101"/>
      <c r="AYP1961" s="101"/>
      <c r="AYQ1961" s="101"/>
      <c r="AYR1961" s="101"/>
      <c r="AYS1961" s="101"/>
      <c r="AYT1961" s="101"/>
      <c r="AYU1961" s="101"/>
      <c r="AYV1961" s="101"/>
      <c r="AYW1961" s="101"/>
      <c r="AYX1961" s="101"/>
      <c r="AYY1961" s="101"/>
      <c r="AYZ1961" s="101"/>
      <c r="AZA1961" s="101"/>
      <c r="AZB1961" s="101"/>
      <c r="AZC1961" s="101"/>
      <c r="AZD1961" s="101"/>
      <c r="AZE1961" s="101"/>
      <c r="AZF1961" s="101"/>
      <c r="AZG1961" s="101"/>
      <c r="AZH1961" s="101"/>
      <c r="AZI1961" s="101"/>
      <c r="AZJ1961" s="101"/>
      <c r="AZK1961" s="101"/>
      <c r="AZL1961" s="101"/>
      <c r="AZM1961" s="101"/>
      <c r="AZN1961" s="101"/>
      <c r="AZO1961" s="101"/>
      <c r="AZP1961" s="101"/>
      <c r="AZQ1961" s="101"/>
      <c r="AZR1961" s="101"/>
      <c r="AZS1961" s="101"/>
      <c r="AZT1961" s="101"/>
      <c r="AZU1961" s="101"/>
      <c r="AZV1961" s="101"/>
      <c r="AZW1961" s="101"/>
      <c r="AZX1961" s="101"/>
      <c r="AZY1961" s="101"/>
      <c r="AZZ1961" s="101"/>
      <c r="BAA1961" s="101"/>
      <c r="BAB1961" s="101"/>
      <c r="BAC1961" s="101"/>
      <c r="BAD1961" s="101"/>
      <c r="BAE1961" s="101"/>
      <c r="BAF1961" s="101"/>
      <c r="BAG1961" s="101"/>
      <c r="BAH1961" s="101"/>
      <c r="BAI1961" s="101"/>
      <c r="BAJ1961" s="101"/>
      <c r="BAK1961" s="101"/>
      <c r="BAL1961" s="101"/>
      <c r="BAM1961" s="101"/>
      <c r="BAN1961" s="101"/>
      <c r="BAO1961" s="101"/>
      <c r="BAP1961" s="101"/>
      <c r="BAQ1961" s="101"/>
      <c r="BAR1961" s="101"/>
      <c r="BAS1961" s="101"/>
      <c r="BAT1961" s="101"/>
      <c r="BAU1961" s="101"/>
      <c r="BAV1961" s="101"/>
      <c r="BAW1961" s="101"/>
      <c r="BAX1961" s="101"/>
      <c r="BAY1961" s="101"/>
      <c r="BAZ1961" s="101"/>
      <c r="BBA1961" s="101"/>
      <c r="BBB1961" s="101"/>
      <c r="BBC1961" s="101"/>
      <c r="BBD1961" s="101"/>
      <c r="BBE1961" s="101"/>
      <c r="BBF1961" s="101"/>
      <c r="BBG1961" s="101"/>
      <c r="BBH1961" s="101"/>
      <c r="BBI1961" s="101"/>
      <c r="BBJ1961" s="101"/>
      <c r="BBK1961" s="101"/>
      <c r="BBL1961" s="101"/>
      <c r="BBM1961" s="101"/>
      <c r="BBN1961" s="101"/>
      <c r="BBO1961" s="101"/>
      <c r="BBP1961" s="101"/>
      <c r="BBQ1961" s="101"/>
      <c r="BBR1961" s="101"/>
      <c r="BBS1961" s="101"/>
      <c r="BBT1961" s="101"/>
      <c r="BBU1961" s="101"/>
      <c r="BBV1961" s="101"/>
      <c r="BBW1961" s="101"/>
      <c r="BBX1961" s="101"/>
      <c r="BBY1961" s="101"/>
      <c r="BBZ1961" s="101"/>
      <c r="BCA1961" s="101"/>
      <c r="BCB1961" s="101"/>
      <c r="BCC1961" s="101"/>
      <c r="BCD1961" s="101"/>
      <c r="BCE1961" s="101"/>
      <c r="BCF1961" s="101"/>
      <c r="BCG1961" s="101"/>
      <c r="BCH1961" s="101"/>
      <c r="BCI1961" s="101"/>
      <c r="BCJ1961" s="101"/>
      <c r="BCK1961" s="101"/>
      <c r="BCL1961" s="101"/>
      <c r="BCM1961" s="101"/>
      <c r="BCN1961" s="101"/>
      <c r="BCO1961" s="101"/>
      <c r="BCP1961" s="101"/>
      <c r="BCQ1961" s="101"/>
      <c r="BCR1961" s="101"/>
      <c r="BCS1961" s="101"/>
      <c r="BCT1961" s="101"/>
      <c r="BCU1961" s="101"/>
      <c r="BCV1961" s="101"/>
      <c r="BCW1961" s="101"/>
      <c r="BCX1961" s="101"/>
      <c r="BCY1961" s="101"/>
      <c r="BCZ1961" s="101"/>
      <c r="BDA1961" s="101"/>
      <c r="BDB1961" s="101"/>
      <c r="BDC1961" s="101"/>
      <c r="BDD1961" s="101"/>
      <c r="BDE1961" s="101"/>
      <c r="BDF1961" s="101"/>
      <c r="BDG1961" s="101"/>
      <c r="BDH1961" s="101"/>
      <c r="BDI1961" s="101"/>
      <c r="BDJ1961" s="101"/>
      <c r="BDK1961" s="101"/>
      <c r="BDL1961" s="101"/>
      <c r="BDM1961" s="101"/>
      <c r="BDN1961" s="101"/>
      <c r="BDO1961" s="101"/>
      <c r="BDP1961" s="101"/>
      <c r="BDQ1961" s="101"/>
      <c r="BDR1961" s="101"/>
      <c r="BDS1961" s="101"/>
      <c r="BDT1961" s="101"/>
      <c r="BDU1961" s="101"/>
      <c r="BDV1961" s="101"/>
      <c r="BDW1961" s="101"/>
      <c r="BDX1961" s="101"/>
      <c r="BDY1961" s="101"/>
      <c r="BDZ1961" s="101"/>
      <c r="BEA1961" s="101"/>
      <c r="BEB1961" s="101"/>
      <c r="BEC1961" s="101"/>
      <c r="BED1961" s="101"/>
      <c r="BEE1961" s="101"/>
      <c r="BEF1961" s="101"/>
      <c r="BEG1961" s="101"/>
      <c r="BEH1961" s="101"/>
      <c r="BEI1961" s="101"/>
      <c r="BEJ1961" s="101"/>
      <c r="BEK1961" s="101"/>
      <c r="BEL1961" s="101"/>
      <c r="BEM1961" s="101"/>
      <c r="BEN1961" s="101"/>
      <c r="BEO1961" s="101"/>
      <c r="BEP1961" s="101"/>
      <c r="BEQ1961" s="101"/>
      <c r="BER1961" s="101"/>
      <c r="BES1961" s="101"/>
      <c r="BET1961" s="101"/>
      <c r="BEU1961" s="101"/>
      <c r="BEV1961" s="101"/>
      <c r="BEW1961" s="101"/>
      <c r="BEX1961" s="101"/>
      <c r="BEY1961" s="101"/>
      <c r="BEZ1961" s="101"/>
      <c r="BFA1961" s="101"/>
      <c r="BFB1961" s="101"/>
      <c r="BFC1961" s="101"/>
      <c r="BFD1961" s="101"/>
      <c r="BFE1961" s="101"/>
      <c r="BFF1961" s="101"/>
      <c r="BFG1961" s="101"/>
      <c r="BFH1961" s="101"/>
      <c r="BFI1961" s="101"/>
      <c r="BFJ1961" s="101"/>
      <c r="BFK1961" s="101"/>
      <c r="BFL1961" s="101"/>
      <c r="BFM1961" s="101"/>
      <c r="BFN1961" s="101"/>
      <c r="BFO1961" s="101"/>
      <c r="BFP1961" s="101"/>
      <c r="BFQ1961" s="101"/>
      <c r="BFR1961" s="101"/>
      <c r="BFS1961" s="101"/>
      <c r="BFT1961" s="101"/>
      <c r="BFU1961" s="101"/>
      <c r="BFV1961" s="101"/>
      <c r="BFW1961" s="101"/>
      <c r="BFX1961" s="101"/>
      <c r="BFY1961" s="101"/>
      <c r="BFZ1961" s="101"/>
      <c r="BGA1961" s="101"/>
      <c r="BGB1961" s="101"/>
      <c r="BGC1961" s="101"/>
      <c r="BGD1961" s="101"/>
      <c r="BGE1961" s="101"/>
      <c r="BGF1961" s="101"/>
      <c r="BGG1961" s="101"/>
      <c r="BGH1961" s="101"/>
      <c r="BGI1961" s="101"/>
      <c r="BGJ1961" s="101"/>
      <c r="BGK1961" s="101"/>
      <c r="BGL1961" s="101"/>
      <c r="BGM1961" s="101"/>
      <c r="BGN1961" s="101"/>
      <c r="BGO1961" s="101"/>
      <c r="BGP1961" s="101"/>
      <c r="BGQ1961" s="101"/>
      <c r="BGR1961" s="101"/>
      <c r="BGS1961" s="101"/>
      <c r="BGT1961" s="101"/>
      <c r="BGU1961" s="101"/>
      <c r="BGV1961" s="101"/>
      <c r="BGW1961" s="101"/>
      <c r="BGX1961" s="101"/>
      <c r="BGY1961" s="101"/>
      <c r="BGZ1961" s="101"/>
      <c r="BHA1961" s="101"/>
      <c r="BHB1961" s="101"/>
      <c r="BHC1961" s="101"/>
      <c r="BHD1961" s="101"/>
      <c r="BHE1961" s="101"/>
      <c r="BHF1961" s="101"/>
      <c r="BHG1961" s="101"/>
      <c r="BHH1961" s="101"/>
      <c r="BHI1961" s="101"/>
      <c r="BHJ1961" s="101"/>
      <c r="BHK1961" s="101"/>
      <c r="BHL1961" s="101"/>
      <c r="BHM1961" s="101"/>
      <c r="BHN1961" s="101"/>
      <c r="BHO1961" s="101"/>
      <c r="BHP1961" s="101"/>
      <c r="BHQ1961" s="101"/>
      <c r="BHR1961" s="101"/>
      <c r="BHS1961" s="101"/>
      <c r="BHT1961" s="101"/>
      <c r="BHU1961" s="101"/>
      <c r="BHV1961" s="101"/>
      <c r="BHW1961" s="101"/>
      <c r="BHX1961" s="101"/>
      <c r="BHY1961" s="101"/>
      <c r="BHZ1961" s="101"/>
      <c r="BIA1961" s="101"/>
      <c r="BIB1961" s="101"/>
      <c r="BIC1961" s="101"/>
      <c r="BID1961" s="101"/>
      <c r="BIE1961" s="101"/>
      <c r="BIF1961" s="101"/>
      <c r="BIG1961" s="101"/>
      <c r="BIH1961" s="101"/>
      <c r="BII1961" s="101"/>
      <c r="BIJ1961" s="101"/>
      <c r="BIK1961" s="101"/>
      <c r="BIL1961" s="101"/>
      <c r="BIM1961" s="101"/>
      <c r="BIN1961" s="101"/>
      <c r="BIO1961" s="101"/>
      <c r="BIP1961" s="101"/>
      <c r="BIQ1961" s="101"/>
      <c r="BIR1961" s="101"/>
      <c r="BIS1961" s="101"/>
      <c r="BIT1961" s="101"/>
      <c r="BIU1961" s="101"/>
      <c r="BIV1961" s="101"/>
      <c r="BIW1961" s="101"/>
      <c r="BIX1961" s="101"/>
      <c r="BIY1961" s="101"/>
      <c r="BIZ1961" s="101"/>
      <c r="BJA1961" s="101"/>
      <c r="BJB1961" s="101"/>
      <c r="BJC1961" s="101"/>
      <c r="BJD1961" s="101"/>
      <c r="BJE1961" s="101"/>
      <c r="BJF1961" s="101"/>
      <c r="BJG1961" s="101"/>
      <c r="BJH1961" s="101"/>
      <c r="BJI1961" s="101"/>
      <c r="BJJ1961" s="101"/>
      <c r="BJK1961" s="101"/>
      <c r="BJL1961" s="101"/>
      <c r="BJM1961" s="101"/>
      <c r="BJN1961" s="101"/>
      <c r="BJO1961" s="101"/>
      <c r="BJP1961" s="101"/>
      <c r="BJQ1961" s="101"/>
      <c r="BJR1961" s="101"/>
      <c r="BJS1961" s="101"/>
      <c r="BJT1961" s="101"/>
      <c r="BJU1961" s="101"/>
      <c r="BJV1961" s="101"/>
      <c r="BJW1961" s="101"/>
      <c r="BJX1961" s="101"/>
      <c r="BJY1961" s="101"/>
      <c r="BJZ1961" s="101"/>
      <c r="BKA1961" s="101"/>
      <c r="BKB1961" s="101"/>
      <c r="BKC1961" s="101"/>
      <c r="BKD1961" s="101"/>
      <c r="BKE1961" s="101"/>
      <c r="BKF1961" s="101"/>
      <c r="BKG1961" s="101"/>
      <c r="BKH1961" s="101"/>
      <c r="BKI1961" s="101"/>
      <c r="BKJ1961" s="101"/>
      <c r="BKK1961" s="101"/>
      <c r="BKL1961" s="101"/>
      <c r="BKM1961" s="101"/>
      <c r="BKN1961" s="101"/>
      <c r="BKO1961" s="101"/>
      <c r="BKP1961" s="101"/>
      <c r="BKQ1961" s="101"/>
      <c r="BKR1961" s="101"/>
      <c r="BKS1961" s="101"/>
      <c r="BKT1961" s="101"/>
      <c r="BKU1961" s="101"/>
      <c r="BKV1961" s="101"/>
      <c r="BKW1961" s="101"/>
      <c r="BKX1961" s="101"/>
      <c r="BKY1961" s="101"/>
      <c r="BKZ1961" s="101"/>
      <c r="BLA1961" s="101"/>
      <c r="BLB1961" s="101"/>
      <c r="BLC1961" s="101"/>
      <c r="BLD1961" s="101"/>
      <c r="BLE1961" s="101"/>
      <c r="BLF1961" s="101"/>
      <c r="BLG1961" s="101"/>
      <c r="BLH1961" s="101"/>
      <c r="BLI1961" s="101"/>
      <c r="BLJ1961" s="101"/>
      <c r="BLK1961" s="101"/>
      <c r="BLL1961" s="101"/>
      <c r="BLM1961" s="101"/>
      <c r="BLN1961" s="101"/>
      <c r="BLO1961" s="101"/>
      <c r="BLP1961" s="101"/>
      <c r="BLQ1961" s="101"/>
      <c r="BLR1961" s="101"/>
      <c r="BLS1961" s="101"/>
      <c r="BLT1961" s="101"/>
      <c r="BLU1961" s="101"/>
      <c r="BLV1961" s="101"/>
      <c r="BLW1961" s="101"/>
      <c r="BLX1961" s="101"/>
      <c r="BLY1961" s="101"/>
      <c r="BLZ1961" s="101"/>
      <c r="BMA1961" s="101"/>
      <c r="BMB1961" s="101"/>
      <c r="BMC1961" s="101"/>
      <c r="BMD1961" s="101"/>
      <c r="BME1961" s="101"/>
      <c r="BMF1961" s="101"/>
      <c r="BMG1961" s="101"/>
      <c r="BMH1961" s="101"/>
      <c r="BMI1961" s="101"/>
      <c r="BMJ1961" s="101"/>
      <c r="BMK1961" s="101"/>
      <c r="BML1961" s="101"/>
      <c r="BMM1961" s="101"/>
      <c r="BMN1961" s="101"/>
      <c r="BMO1961" s="101"/>
      <c r="BMP1961" s="101"/>
      <c r="BMQ1961" s="101"/>
      <c r="BMR1961" s="101"/>
      <c r="BMS1961" s="101"/>
      <c r="BMT1961" s="101"/>
      <c r="BMU1961" s="101"/>
      <c r="BMV1961" s="101"/>
      <c r="BMW1961" s="101"/>
      <c r="BMX1961" s="101"/>
      <c r="BMY1961" s="101"/>
      <c r="BMZ1961" s="101"/>
      <c r="BNA1961" s="101"/>
      <c r="BNB1961" s="101"/>
      <c r="BNC1961" s="101"/>
      <c r="BND1961" s="101"/>
      <c r="BNE1961" s="101"/>
      <c r="BNF1961" s="101"/>
      <c r="BNG1961" s="101"/>
      <c r="BNH1961" s="101"/>
      <c r="BNI1961" s="101"/>
      <c r="BNJ1961" s="101"/>
      <c r="BNK1961" s="101"/>
      <c r="BNL1961" s="101"/>
      <c r="BNM1961" s="101"/>
      <c r="BNN1961" s="101"/>
      <c r="BNO1961" s="101"/>
      <c r="BNP1961" s="101"/>
      <c r="BNQ1961" s="101"/>
      <c r="BNR1961" s="101"/>
      <c r="BNS1961" s="101"/>
      <c r="BNT1961" s="101"/>
      <c r="BNU1961" s="101"/>
      <c r="BNV1961" s="101"/>
      <c r="BNW1961" s="101"/>
      <c r="BNX1961" s="101"/>
      <c r="BNY1961" s="101"/>
      <c r="BNZ1961" s="101"/>
      <c r="BOA1961" s="101"/>
      <c r="BOB1961" s="101"/>
      <c r="BOC1961" s="101"/>
      <c r="BOD1961" s="101"/>
      <c r="BOE1961" s="101"/>
      <c r="BOF1961" s="101"/>
      <c r="BOG1961" s="101"/>
      <c r="BOH1961" s="101"/>
      <c r="BOI1961" s="101"/>
      <c r="BOJ1961" s="101"/>
      <c r="BOK1961" s="101"/>
      <c r="BOL1961" s="101"/>
      <c r="BOM1961" s="101"/>
      <c r="BON1961" s="101"/>
      <c r="BOO1961" s="101"/>
      <c r="BOP1961" s="101"/>
      <c r="BOQ1961" s="101"/>
      <c r="BOR1961" s="101"/>
      <c r="BOS1961" s="101"/>
      <c r="BOT1961" s="101"/>
      <c r="BOU1961" s="101"/>
      <c r="BOV1961" s="101"/>
      <c r="BOW1961" s="101"/>
      <c r="BOX1961" s="101"/>
      <c r="BOY1961" s="101"/>
      <c r="BOZ1961" s="101"/>
      <c r="BPA1961" s="101"/>
      <c r="BPB1961" s="101"/>
      <c r="BPC1961" s="101"/>
      <c r="BPD1961" s="101"/>
      <c r="BPE1961" s="101"/>
      <c r="BPF1961" s="101"/>
      <c r="BPG1961" s="101"/>
      <c r="BPH1961" s="101"/>
      <c r="BPI1961" s="101"/>
      <c r="BPJ1961" s="101"/>
      <c r="BPK1961" s="101"/>
      <c r="BPL1961" s="101"/>
      <c r="BPM1961" s="101"/>
      <c r="BPN1961" s="101"/>
      <c r="BPO1961" s="101"/>
      <c r="BPP1961" s="101"/>
      <c r="BPQ1961" s="101"/>
      <c r="BPR1961" s="101"/>
      <c r="BPS1961" s="101"/>
      <c r="BPT1961" s="101"/>
      <c r="BPU1961" s="101"/>
      <c r="BPV1961" s="101"/>
      <c r="BPW1961" s="101"/>
      <c r="BPX1961" s="101"/>
      <c r="BPY1961" s="101"/>
      <c r="BPZ1961" s="101"/>
      <c r="BQA1961" s="101"/>
      <c r="BQB1961" s="101"/>
      <c r="BQC1961" s="101"/>
      <c r="BQD1961" s="101"/>
      <c r="BQE1961" s="101"/>
      <c r="BQF1961" s="101"/>
      <c r="BQG1961" s="101"/>
      <c r="BQH1961" s="101"/>
      <c r="BQI1961" s="101"/>
      <c r="BQJ1961" s="101"/>
      <c r="BQK1961" s="101"/>
      <c r="BQL1961" s="101"/>
      <c r="BQM1961" s="101"/>
      <c r="BQN1961" s="101"/>
      <c r="BQO1961" s="101"/>
      <c r="BQP1961" s="101"/>
      <c r="BQQ1961" s="101"/>
      <c r="BQR1961" s="101"/>
      <c r="BQS1961" s="101"/>
      <c r="BQT1961" s="101"/>
      <c r="BQU1961" s="101"/>
      <c r="BQV1961" s="101"/>
      <c r="BQW1961" s="101"/>
      <c r="BQX1961" s="101"/>
      <c r="BQY1961" s="101"/>
      <c r="BQZ1961" s="101"/>
      <c r="BRA1961" s="101"/>
      <c r="BRB1961" s="101"/>
      <c r="BRC1961" s="101"/>
      <c r="BRD1961" s="101"/>
      <c r="BRE1961" s="101"/>
      <c r="BRF1961" s="101"/>
      <c r="BRG1961" s="101"/>
      <c r="BRH1961" s="101"/>
      <c r="BRI1961" s="101"/>
      <c r="BRJ1961" s="101"/>
      <c r="BRK1961" s="101"/>
      <c r="BRL1961" s="101"/>
      <c r="BRM1961" s="101"/>
      <c r="BRN1961" s="101"/>
      <c r="BRO1961" s="101"/>
      <c r="BRP1961" s="101"/>
      <c r="BRQ1961" s="101"/>
      <c r="BRR1961" s="101"/>
      <c r="BRS1961" s="101"/>
      <c r="BRT1961" s="101"/>
      <c r="BRU1961" s="101"/>
      <c r="BRV1961" s="101"/>
      <c r="BRW1961" s="101"/>
      <c r="BRX1961" s="101"/>
      <c r="BRY1961" s="101"/>
      <c r="BRZ1961" s="101"/>
      <c r="BSA1961" s="101"/>
      <c r="BSB1961" s="101"/>
      <c r="BSC1961" s="101"/>
      <c r="BSD1961" s="101"/>
      <c r="BSE1961" s="101"/>
      <c r="BSF1961" s="101"/>
      <c r="BSG1961" s="101"/>
      <c r="BSH1961" s="101"/>
      <c r="BSI1961" s="101"/>
      <c r="BSJ1961" s="101"/>
      <c r="BSK1961" s="101"/>
      <c r="BSL1961" s="101"/>
      <c r="BSM1961" s="101"/>
      <c r="BSN1961" s="101"/>
      <c r="BSO1961" s="101"/>
      <c r="BSP1961" s="101"/>
      <c r="BSQ1961" s="101"/>
      <c r="BSR1961" s="101"/>
      <c r="BSS1961" s="101"/>
      <c r="BST1961" s="101"/>
      <c r="BSU1961" s="101"/>
      <c r="BSV1961" s="101"/>
      <c r="BSW1961" s="101"/>
      <c r="BSX1961" s="101"/>
      <c r="BSY1961" s="101"/>
      <c r="BSZ1961" s="101"/>
      <c r="BTA1961" s="101"/>
      <c r="BTB1961" s="101"/>
      <c r="BTC1961" s="101"/>
      <c r="BTD1961" s="101"/>
      <c r="BTE1961" s="101"/>
      <c r="BTF1961" s="101"/>
      <c r="BTG1961" s="101"/>
      <c r="BTH1961" s="101"/>
      <c r="BTI1961" s="101"/>
      <c r="BTJ1961" s="101"/>
      <c r="BTK1961" s="101"/>
      <c r="BTL1961" s="101"/>
      <c r="BTM1961" s="101"/>
      <c r="BTN1961" s="101"/>
      <c r="BTO1961" s="101"/>
      <c r="BTP1961" s="101"/>
      <c r="BTQ1961" s="101"/>
      <c r="BTR1961" s="101"/>
      <c r="BTS1961" s="101"/>
      <c r="BTT1961" s="101"/>
      <c r="BTU1961" s="101"/>
      <c r="BTV1961" s="101"/>
      <c r="BTW1961" s="101"/>
      <c r="BTX1961" s="101"/>
      <c r="BTY1961" s="101"/>
      <c r="BTZ1961" s="101"/>
      <c r="BUA1961" s="101"/>
      <c r="BUB1961" s="101"/>
      <c r="BUC1961" s="101"/>
      <c r="BUD1961" s="101"/>
      <c r="BUE1961" s="101"/>
      <c r="BUF1961" s="101"/>
      <c r="BUG1961" s="101"/>
      <c r="BUH1961" s="101"/>
      <c r="BUI1961" s="101"/>
      <c r="BUJ1961" s="101"/>
      <c r="BUK1961" s="101"/>
      <c r="BUL1961" s="101"/>
      <c r="BUM1961" s="101"/>
      <c r="BUN1961" s="101"/>
      <c r="BUO1961" s="101"/>
      <c r="BUP1961" s="101"/>
      <c r="BUQ1961" s="101"/>
      <c r="BUR1961" s="101"/>
      <c r="BUS1961" s="101"/>
      <c r="BUT1961" s="101"/>
      <c r="BUU1961" s="101"/>
      <c r="BUV1961" s="101"/>
      <c r="BUW1961" s="101"/>
      <c r="BUX1961" s="101"/>
      <c r="BUY1961" s="101"/>
      <c r="BUZ1961" s="101"/>
      <c r="BVA1961" s="101"/>
      <c r="BVB1961" s="101"/>
      <c r="BVC1961" s="101"/>
      <c r="BVD1961" s="101"/>
      <c r="BVE1961" s="101"/>
      <c r="BVF1961" s="101"/>
      <c r="BVG1961" s="101"/>
      <c r="BVH1961" s="101"/>
      <c r="BVI1961" s="101"/>
      <c r="BVJ1961" s="101"/>
      <c r="BVK1961" s="101"/>
      <c r="BVL1961" s="101"/>
      <c r="BVM1961" s="101"/>
      <c r="BVN1961" s="101"/>
      <c r="BVO1961" s="101"/>
      <c r="BVP1961" s="101"/>
      <c r="BVQ1961" s="101"/>
      <c r="BVR1961" s="101"/>
      <c r="BVS1961" s="101"/>
      <c r="BVT1961" s="101"/>
      <c r="BVU1961" s="101"/>
      <c r="BVV1961" s="101"/>
      <c r="BVW1961" s="101"/>
      <c r="BVX1961" s="101"/>
      <c r="BVY1961" s="101"/>
      <c r="BVZ1961" s="101"/>
      <c r="BWA1961" s="101"/>
      <c r="BWB1961" s="101"/>
      <c r="BWC1961" s="101"/>
      <c r="BWD1961" s="101"/>
      <c r="BWE1961" s="101"/>
      <c r="BWF1961" s="101"/>
      <c r="BWG1961" s="101"/>
      <c r="BWH1961" s="101"/>
      <c r="BWI1961" s="101"/>
      <c r="BWJ1961" s="101"/>
      <c r="BWK1961" s="101"/>
      <c r="BWL1961" s="101"/>
      <c r="BWM1961" s="101"/>
      <c r="BWN1961" s="101"/>
      <c r="BWO1961" s="101"/>
      <c r="BWP1961" s="101"/>
      <c r="BWQ1961" s="101"/>
      <c r="BWR1961" s="101"/>
      <c r="BWS1961" s="101"/>
      <c r="BWT1961" s="101"/>
      <c r="BWU1961" s="101"/>
      <c r="BWV1961" s="101"/>
      <c r="BWW1961" s="101"/>
      <c r="BWX1961" s="101"/>
      <c r="BWY1961" s="101"/>
      <c r="BWZ1961" s="101"/>
      <c r="BXA1961" s="101"/>
      <c r="BXB1961" s="101"/>
      <c r="BXC1961" s="101"/>
      <c r="BXD1961" s="101"/>
      <c r="BXE1961" s="101"/>
      <c r="BXF1961" s="101"/>
      <c r="BXG1961" s="101"/>
      <c r="BXH1961" s="101"/>
      <c r="BXI1961" s="101"/>
      <c r="BXJ1961" s="101"/>
      <c r="BXK1961" s="101"/>
      <c r="BXL1961" s="101"/>
      <c r="BXM1961" s="101"/>
      <c r="BXN1961" s="101"/>
      <c r="BXO1961" s="101"/>
      <c r="BXP1961" s="101"/>
      <c r="BXQ1961" s="101"/>
      <c r="BXR1961" s="101"/>
      <c r="BXS1961" s="101"/>
      <c r="BXT1961" s="101"/>
      <c r="BXU1961" s="101"/>
      <c r="BXV1961" s="101"/>
      <c r="BXW1961" s="101"/>
      <c r="BXX1961" s="101"/>
      <c r="BXY1961" s="101"/>
      <c r="BXZ1961" s="101"/>
      <c r="BYA1961" s="101"/>
      <c r="BYB1961" s="101"/>
      <c r="BYC1961" s="101"/>
      <c r="BYD1961" s="101"/>
      <c r="BYE1961" s="101"/>
      <c r="BYF1961" s="101"/>
      <c r="BYG1961" s="101"/>
      <c r="BYH1961" s="101"/>
      <c r="BYI1961" s="101"/>
      <c r="BYJ1961" s="101"/>
      <c r="BYK1961" s="101"/>
      <c r="BYL1961" s="101"/>
      <c r="BYM1961" s="101"/>
      <c r="BYN1961" s="101"/>
      <c r="BYO1961" s="101"/>
      <c r="BYP1961" s="101"/>
      <c r="BYQ1961" s="101"/>
      <c r="BYR1961" s="101"/>
      <c r="BYS1961" s="101"/>
      <c r="BYT1961" s="101"/>
      <c r="BYU1961" s="101"/>
      <c r="BYV1961" s="101"/>
      <c r="BYW1961" s="101"/>
      <c r="BYX1961" s="101"/>
      <c r="BYY1961" s="101"/>
      <c r="BYZ1961" s="101"/>
      <c r="BZA1961" s="101"/>
      <c r="BZB1961" s="101"/>
      <c r="BZC1961" s="101"/>
      <c r="BZD1961" s="101"/>
      <c r="BZE1961" s="101"/>
      <c r="BZF1961" s="101"/>
      <c r="BZG1961" s="101"/>
      <c r="BZH1961" s="101"/>
      <c r="BZI1961" s="101"/>
      <c r="BZJ1961" s="101"/>
      <c r="BZK1961" s="101"/>
      <c r="BZL1961" s="101"/>
      <c r="BZM1961" s="101"/>
      <c r="BZN1961" s="101"/>
      <c r="BZO1961" s="101"/>
      <c r="BZP1961" s="101"/>
      <c r="BZQ1961" s="101"/>
      <c r="BZR1961" s="101"/>
      <c r="BZS1961" s="101"/>
      <c r="BZT1961" s="101"/>
      <c r="BZU1961" s="101"/>
      <c r="BZV1961" s="101"/>
      <c r="BZW1961" s="101"/>
      <c r="BZX1961" s="101"/>
      <c r="BZY1961" s="101"/>
      <c r="BZZ1961" s="101"/>
      <c r="CAA1961" s="101"/>
      <c r="CAB1961" s="101"/>
      <c r="CAC1961" s="101"/>
      <c r="CAD1961" s="101"/>
      <c r="CAE1961" s="101"/>
      <c r="CAF1961" s="101"/>
      <c r="CAG1961" s="101"/>
      <c r="CAH1961" s="101"/>
      <c r="CAI1961" s="101"/>
      <c r="CAJ1961" s="101"/>
      <c r="CAK1961" s="101"/>
      <c r="CAL1961" s="101"/>
      <c r="CAM1961" s="101"/>
      <c r="CAN1961" s="101"/>
      <c r="CAO1961" s="101"/>
      <c r="CAP1961" s="101"/>
      <c r="CAQ1961" s="101"/>
      <c r="CAR1961" s="101"/>
      <c r="CAS1961" s="101"/>
      <c r="CAT1961" s="101"/>
      <c r="CAU1961" s="101"/>
      <c r="CAV1961" s="101"/>
      <c r="CAW1961" s="101"/>
      <c r="CAX1961" s="101"/>
      <c r="CAY1961" s="101"/>
      <c r="CAZ1961" s="101"/>
      <c r="CBA1961" s="101"/>
      <c r="CBB1961" s="101"/>
      <c r="CBC1961" s="101"/>
      <c r="CBD1961" s="101"/>
      <c r="CBE1961" s="101"/>
      <c r="CBF1961" s="101"/>
      <c r="CBG1961" s="101"/>
      <c r="CBH1961" s="101"/>
      <c r="CBI1961" s="101"/>
      <c r="CBJ1961" s="101"/>
      <c r="CBK1961" s="101"/>
      <c r="CBL1961" s="101"/>
      <c r="CBM1961" s="101"/>
      <c r="CBN1961" s="101"/>
      <c r="CBO1961" s="101"/>
      <c r="CBP1961" s="101"/>
      <c r="CBQ1961" s="101"/>
      <c r="CBR1961" s="101"/>
      <c r="CBS1961" s="101"/>
      <c r="CBT1961" s="101"/>
      <c r="CBU1961" s="101"/>
      <c r="CBV1961" s="101"/>
      <c r="CBW1961" s="101"/>
      <c r="CBX1961" s="101"/>
      <c r="CBY1961" s="101"/>
      <c r="CBZ1961" s="101"/>
      <c r="CCA1961" s="101"/>
      <c r="CCB1961" s="101"/>
      <c r="CCC1961" s="101"/>
      <c r="CCD1961" s="101"/>
      <c r="CCE1961" s="101"/>
      <c r="CCF1961" s="101"/>
      <c r="CCG1961" s="101"/>
      <c r="CCH1961" s="101"/>
      <c r="CCI1961" s="101"/>
      <c r="CCJ1961" s="101"/>
      <c r="CCK1961" s="101"/>
      <c r="CCL1961" s="101"/>
      <c r="CCM1961" s="101"/>
      <c r="CCN1961" s="101"/>
      <c r="CCO1961" s="101"/>
      <c r="CCP1961" s="101"/>
      <c r="CCQ1961" s="101"/>
      <c r="CCR1961" s="101"/>
      <c r="CCS1961" s="101"/>
      <c r="CCT1961" s="101"/>
      <c r="CCU1961" s="101"/>
      <c r="CCV1961" s="101"/>
      <c r="CCW1961" s="101"/>
      <c r="CCX1961" s="101"/>
      <c r="CCY1961" s="101"/>
      <c r="CCZ1961" s="101"/>
      <c r="CDA1961" s="101"/>
      <c r="CDB1961" s="101"/>
      <c r="CDC1961" s="101"/>
      <c r="CDD1961" s="101"/>
      <c r="CDE1961" s="101"/>
      <c r="CDF1961" s="101"/>
      <c r="CDG1961" s="101"/>
      <c r="CDH1961" s="101"/>
      <c r="CDI1961" s="101"/>
      <c r="CDJ1961" s="101"/>
      <c r="CDK1961" s="101"/>
      <c r="CDL1961" s="101"/>
      <c r="CDM1961" s="101"/>
      <c r="CDN1961" s="101"/>
      <c r="CDO1961" s="101"/>
      <c r="CDP1961" s="101"/>
      <c r="CDQ1961" s="101"/>
      <c r="CDR1961" s="101"/>
      <c r="CDS1961" s="101"/>
      <c r="CDT1961" s="101"/>
      <c r="CDU1961" s="101"/>
      <c r="CDV1961" s="101"/>
      <c r="CDW1961" s="101"/>
      <c r="CDX1961" s="101"/>
      <c r="CDY1961" s="101"/>
      <c r="CDZ1961" s="101"/>
      <c r="CEA1961" s="101"/>
      <c r="CEB1961" s="101"/>
      <c r="CEC1961" s="101"/>
      <c r="CED1961" s="101"/>
      <c r="CEE1961" s="101"/>
      <c r="CEF1961" s="101"/>
      <c r="CEG1961" s="101"/>
      <c r="CEH1961" s="101"/>
      <c r="CEI1961" s="101"/>
      <c r="CEJ1961" s="101"/>
      <c r="CEK1961" s="101"/>
      <c r="CEL1961" s="101"/>
      <c r="CEM1961" s="101"/>
      <c r="CEN1961" s="101"/>
      <c r="CEO1961" s="101"/>
      <c r="CEP1961" s="101"/>
      <c r="CEQ1961" s="101"/>
      <c r="CER1961" s="101"/>
      <c r="CES1961" s="101"/>
      <c r="CET1961" s="101"/>
      <c r="CEU1961" s="101"/>
      <c r="CEV1961" s="101"/>
      <c r="CEW1961" s="101"/>
      <c r="CEX1961" s="101"/>
      <c r="CEY1961" s="101"/>
      <c r="CEZ1961" s="101"/>
      <c r="CFA1961" s="101"/>
      <c r="CFB1961" s="101"/>
      <c r="CFC1961" s="101"/>
      <c r="CFD1961" s="101"/>
      <c r="CFE1961" s="101"/>
      <c r="CFF1961" s="101"/>
      <c r="CFG1961" s="101"/>
      <c r="CFH1961" s="101"/>
      <c r="CFI1961" s="101"/>
      <c r="CFJ1961" s="101"/>
      <c r="CFK1961" s="101"/>
      <c r="CFL1961" s="101"/>
      <c r="CFM1961" s="101"/>
      <c r="CFN1961" s="101"/>
      <c r="CFO1961" s="101"/>
      <c r="CFP1961" s="101"/>
      <c r="CFQ1961" s="101"/>
      <c r="CFR1961" s="101"/>
      <c r="CFS1961" s="101"/>
      <c r="CFT1961" s="101"/>
      <c r="CFU1961" s="101"/>
      <c r="CFV1961" s="101"/>
      <c r="CFW1961" s="101"/>
      <c r="CFX1961" s="101"/>
      <c r="CFY1961" s="101"/>
      <c r="CFZ1961" s="101"/>
      <c r="CGA1961" s="101"/>
      <c r="CGB1961" s="101"/>
      <c r="CGC1961" s="101"/>
      <c r="CGD1961" s="101"/>
      <c r="CGE1961" s="101"/>
      <c r="CGF1961" s="101"/>
      <c r="CGG1961" s="101"/>
      <c r="CGH1961" s="101"/>
      <c r="CGI1961" s="101"/>
      <c r="CGJ1961" s="101"/>
      <c r="CGK1961" s="101"/>
      <c r="CGL1961" s="101"/>
      <c r="CGM1961" s="101"/>
      <c r="CGN1961" s="101"/>
      <c r="CGO1961" s="101"/>
      <c r="CGP1961" s="101"/>
      <c r="CGQ1961" s="101"/>
      <c r="CGR1961" s="101"/>
      <c r="CGS1961" s="101"/>
      <c r="CGT1961" s="101"/>
      <c r="CGU1961" s="101"/>
      <c r="CGV1961" s="101"/>
      <c r="CGW1961" s="101"/>
      <c r="CGX1961" s="101"/>
      <c r="CGY1961" s="101"/>
      <c r="CGZ1961" s="101"/>
      <c r="CHA1961" s="101"/>
      <c r="CHB1961" s="101"/>
      <c r="CHC1961" s="101"/>
      <c r="CHD1961" s="101"/>
      <c r="CHE1961" s="101"/>
      <c r="CHF1961" s="101"/>
      <c r="CHG1961" s="101"/>
      <c r="CHH1961" s="101"/>
      <c r="CHI1961" s="101"/>
      <c r="CHJ1961" s="101"/>
      <c r="CHK1961" s="101"/>
      <c r="CHL1961" s="101"/>
      <c r="CHM1961" s="101"/>
      <c r="CHN1961" s="101"/>
      <c r="CHO1961" s="101"/>
      <c r="CHP1961" s="101"/>
      <c r="CHQ1961" s="101"/>
      <c r="CHR1961" s="101"/>
      <c r="CHS1961" s="101"/>
      <c r="CHT1961" s="101"/>
      <c r="CHU1961" s="101"/>
      <c r="CHV1961" s="101"/>
      <c r="CHW1961" s="101"/>
      <c r="CHX1961" s="101"/>
      <c r="CHY1961" s="101"/>
      <c r="CHZ1961" s="101"/>
      <c r="CIA1961" s="101"/>
      <c r="CIB1961" s="101"/>
      <c r="CIC1961" s="101"/>
      <c r="CID1961" s="101"/>
      <c r="CIE1961" s="101"/>
      <c r="CIF1961" s="101"/>
      <c r="CIG1961" s="101"/>
      <c r="CIH1961" s="101"/>
      <c r="CII1961" s="101"/>
      <c r="CIJ1961" s="101"/>
      <c r="CIK1961" s="101"/>
      <c r="CIL1961" s="101"/>
      <c r="CIM1961" s="101"/>
      <c r="CIN1961" s="101"/>
      <c r="CIO1961" s="101"/>
      <c r="CIP1961" s="101"/>
      <c r="CIQ1961" s="101"/>
      <c r="CIR1961" s="101"/>
      <c r="CIS1961" s="101"/>
      <c r="CIT1961" s="101"/>
      <c r="CIU1961" s="101"/>
      <c r="CIV1961" s="101"/>
      <c r="CIW1961" s="101"/>
      <c r="CIX1961" s="101"/>
      <c r="CIY1961" s="101"/>
      <c r="CIZ1961" s="101"/>
      <c r="CJA1961" s="101"/>
      <c r="CJB1961" s="101"/>
      <c r="CJC1961" s="101"/>
      <c r="CJD1961" s="101"/>
      <c r="CJE1961" s="101"/>
      <c r="CJF1961" s="101"/>
      <c r="CJG1961" s="101"/>
      <c r="CJH1961" s="101"/>
      <c r="CJI1961" s="101"/>
      <c r="CJJ1961" s="101"/>
      <c r="CJK1961" s="101"/>
      <c r="CJL1961" s="101"/>
      <c r="CJM1961" s="101"/>
      <c r="CJN1961" s="101"/>
      <c r="CJO1961" s="101"/>
      <c r="CJP1961" s="101"/>
      <c r="CJQ1961" s="101"/>
      <c r="CJR1961" s="101"/>
      <c r="CJS1961" s="101"/>
      <c r="CJT1961" s="101"/>
      <c r="CJU1961" s="101"/>
      <c r="CJV1961" s="101"/>
      <c r="CJW1961" s="101"/>
      <c r="CJX1961" s="101"/>
      <c r="CJY1961" s="101"/>
      <c r="CJZ1961" s="101"/>
      <c r="CKA1961" s="101"/>
      <c r="CKB1961" s="101"/>
      <c r="CKC1961" s="101"/>
      <c r="CKD1961" s="101"/>
      <c r="CKE1961" s="101"/>
      <c r="CKF1961" s="101"/>
      <c r="CKG1961" s="101"/>
      <c r="CKH1961" s="101"/>
      <c r="CKI1961" s="101"/>
      <c r="CKJ1961" s="101"/>
      <c r="CKK1961" s="101"/>
      <c r="CKL1961" s="101"/>
      <c r="CKM1961" s="101"/>
      <c r="CKN1961" s="101"/>
      <c r="CKO1961" s="101"/>
      <c r="CKP1961" s="101"/>
      <c r="CKQ1961" s="101"/>
      <c r="CKR1961" s="101"/>
      <c r="CKS1961" s="101"/>
      <c r="CKT1961" s="101"/>
      <c r="CKU1961" s="101"/>
      <c r="CKV1961" s="101"/>
      <c r="CKW1961" s="101"/>
      <c r="CKX1961" s="101"/>
      <c r="CKY1961" s="101"/>
      <c r="CKZ1961" s="101"/>
      <c r="CLA1961" s="101"/>
      <c r="CLB1961" s="101"/>
      <c r="CLC1961" s="101"/>
      <c r="CLD1961" s="101"/>
      <c r="CLE1961" s="101"/>
      <c r="CLF1961" s="101"/>
      <c r="CLG1961" s="101"/>
      <c r="CLH1961" s="101"/>
      <c r="CLI1961" s="101"/>
      <c r="CLJ1961" s="101"/>
      <c r="CLK1961" s="101"/>
      <c r="CLL1961" s="101"/>
      <c r="CLM1961" s="101"/>
      <c r="CLN1961" s="101"/>
      <c r="CLO1961" s="101"/>
      <c r="CLP1961" s="101"/>
      <c r="CLQ1961" s="101"/>
      <c r="CLR1961" s="101"/>
      <c r="CLS1961" s="101"/>
      <c r="CLT1961" s="101"/>
      <c r="CLU1961" s="101"/>
      <c r="CLV1961" s="101"/>
      <c r="CLW1961" s="101"/>
      <c r="CLX1961" s="101"/>
      <c r="CLY1961" s="101"/>
      <c r="CLZ1961" s="101"/>
      <c r="CMA1961" s="101"/>
      <c r="CMB1961" s="101"/>
      <c r="CMC1961" s="101"/>
      <c r="CMD1961" s="101"/>
      <c r="CME1961" s="101"/>
      <c r="CMF1961" s="101"/>
      <c r="CMG1961" s="101"/>
      <c r="CMH1961" s="101"/>
      <c r="CMI1961" s="101"/>
      <c r="CMJ1961" s="101"/>
      <c r="CMK1961" s="101"/>
      <c r="CML1961" s="101"/>
      <c r="CMM1961" s="101"/>
      <c r="CMN1961" s="101"/>
      <c r="CMO1961" s="101"/>
      <c r="CMP1961" s="101"/>
      <c r="CMQ1961" s="101"/>
      <c r="CMR1961" s="101"/>
      <c r="CMS1961" s="101"/>
      <c r="CMT1961" s="101"/>
      <c r="CMU1961" s="101"/>
      <c r="CMV1961" s="101"/>
      <c r="CMW1961" s="101"/>
      <c r="CMX1961" s="101"/>
      <c r="CMY1961" s="101"/>
      <c r="CMZ1961" s="101"/>
      <c r="CNA1961" s="101"/>
      <c r="CNB1961" s="101"/>
      <c r="CNC1961" s="101"/>
      <c r="CND1961" s="101"/>
      <c r="CNE1961" s="101"/>
      <c r="CNF1961" s="101"/>
      <c r="CNG1961" s="101"/>
      <c r="CNH1961" s="101"/>
      <c r="CNI1961" s="101"/>
      <c r="CNJ1961" s="101"/>
      <c r="CNK1961" s="101"/>
      <c r="CNL1961" s="101"/>
      <c r="CNM1961" s="101"/>
      <c r="CNN1961" s="101"/>
      <c r="CNO1961" s="101"/>
      <c r="CNP1961" s="101"/>
      <c r="CNQ1961" s="101"/>
      <c r="CNR1961" s="101"/>
      <c r="CNS1961" s="101"/>
      <c r="CNT1961" s="101"/>
      <c r="CNU1961" s="101"/>
      <c r="CNV1961" s="101"/>
      <c r="CNW1961" s="101"/>
      <c r="CNX1961" s="101"/>
      <c r="CNY1961" s="101"/>
      <c r="CNZ1961" s="101"/>
      <c r="COA1961" s="101"/>
      <c r="COB1961" s="101"/>
      <c r="COC1961" s="101"/>
      <c r="COD1961" s="101"/>
      <c r="COE1961" s="101"/>
      <c r="COF1961" s="101"/>
      <c r="COG1961" s="101"/>
      <c r="COH1961" s="101"/>
      <c r="COI1961" s="101"/>
      <c r="COJ1961" s="101"/>
      <c r="COK1961" s="101"/>
      <c r="COL1961" s="101"/>
      <c r="COM1961" s="101"/>
      <c r="CON1961" s="101"/>
      <c r="COO1961" s="101"/>
      <c r="COP1961" s="101"/>
      <c r="COQ1961" s="101"/>
      <c r="COR1961" s="101"/>
      <c r="COS1961" s="101"/>
      <c r="COT1961" s="101"/>
      <c r="COU1961" s="101"/>
      <c r="COV1961" s="101"/>
      <c r="COW1961" s="101"/>
      <c r="COX1961" s="101"/>
      <c r="COY1961" s="101"/>
      <c r="COZ1961" s="101"/>
      <c r="CPA1961" s="101"/>
      <c r="CPB1961" s="101"/>
      <c r="CPC1961" s="101"/>
      <c r="CPD1961" s="101"/>
      <c r="CPE1961" s="101"/>
      <c r="CPF1961" s="101"/>
      <c r="CPG1961" s="101"/>
      <c r="CPH1961" s="101"/>
      <c r="CPI1961" s="101"/>
      <c r="CPJ1961" s="101"/>
      <c r="CPK1961" s="101"/>
      <c r="CPL1961" s="101"/>
      <c r="CPM1961" s="101"/>
      <c r="CPN1961" s="101"/>
      <c r="CPO1961" s="101"/>
      <c r="CPP1961" s="101"/>
      <c r="CPQ1961" s="101"/>
      <c r="CPR1961" s="101"/>
      <c r="CPS1961" s="101"/>
      <c r="CPT1961" s="101"/>
      <c r="CPU1961" s="101"/>
      <c r="CPV1961" s="101"/>
      <c r="CPW1961" s="101"/>
      <c r="CPX1961" s="101"/>
      <c r="CPY1961" s="101"/>
      <c r="CPZ1961" s="101"/>
      <c r="CQA1961" s="101"/>
      <c r="CQB1961" s="101"/>
      <c r="CQC1961" s="101"/>
      <c r="CQD1961" s="101"/>
      <c r="CQE1961" s="101"/>
      <c r="CQF1961" s="101"/>
      <c r="CQG1961" s="101"/>
      <c r="CQH1961" s="101"/>
      <c r="CQI1961" s="101"/>
      <c r="CQJ1961" s="101"/>
      <c r="CQK1961" s="101"/>
      <c r="CQL1961" s="101"/>
      <c r="CQM1961" s="101"/>
      <c r="CQN1961" s="101"/>
      <c r="CQO1961" s="101"/>
      <c r="CQP1961" s="101"/>
      <c r="CQQ1961" s="101"/>
      <c r="CQR1961" s="101"/>
      <c r="CQS1961" s="101"/>
      <c r="CQT1961" s="101"/>
      <c r="CQU1961" s="101"/>
      <c r="CQV1961" s="101"/>
      <c r="CQW1961" s="101"/>
      <c r="CQX1961" s="101"/>
      <c r="CQY1961" s="101"/>
      <c r="CQZ1961" s="101"/>
      <c r="CRA1961" s="101"/>
      <c r="CRB1961" s="101"/>
      <c r="CRC1961" s="101"/>
      <c r="CRD1961" s="101"/>
      <c r="CRE1961" s="101"/>
      <c r="CRF1961" s="101"/>
      <c r="CRG1961" s="101"/>
      <c r="CRH1961" s="101"/>
      <c r="CRI1961" s="101"/>
      <c r="CRJ1961" s="101"/>
      <c r="CRK1961" s="101"/>
      <c r="CRL1961" s="101"/>
      <c r="CRM1961" s="101"/>
      <c r="CRN1961" s="101"/>
      <c r="CRO1961" s="101"/>
      <c r="CRP1961" s="101"/>
      <c r="CRQ1961" s="101"/>
      <c r="CRR1961" s="101"/>
      <c r="CRS1961" s="101"/>
      <c r="CRT1961" s="101"/>
      <c r="CRU1961" s="101"/>
      <c r="CRV1961" s="101"/>
      <c r="CRW1961" s="101"/>
      <c r="CRX1961" s="101"/>
      <c r="CRY1961" s="101"/>
      <c r="CRZ1961" s="101"/>
      <c r="CSA1961" s="101"/>
      <c r="CSB1961" s="101"/>
      <c r="CSC1961" s="101"/>
      <c r="CSD1961" s="101"/>
      <c r="CSE1961" s="101"/>
      <c r="CSF1961" s="101"/>
      <c r="CSG1961" s="101"/>
      <c r="CSH1961" s="101"/>
      <c r="CSI1961" s="101"/>
      <c r="CSJ1961" s="101"/>
      <c r="CSK1961" s="101"/>
      <c r="CSL1961" s="101"/>
      <c r="CSM1961" s="101"/>
      <c r="CSN1961" s="101"/>
      <c r="CSO1961" s="101"/>
      <c r="CSP1961" s="101"/>
      <c r="CSQ1961" s="101"/>
      <c r="CSR1961" s="101"/>
      <c r="CSS1961" s="101"/>
      <c r="CST1961" s="101"/>
      <c r="CSU1961" s="101"/>
      <c r="CSV1961" s="101"/>
      <c r="CSW1961" s="101"/>
      <c r="CSX1961" s="101"/>
      <c r="CSY1961" s="101"/>
      <c r="CSZ1961" s="101"/>
      <c r="CTA1961" s="101"/>
      <c r="CTB1961" s="101"/>
      <c r="CTC1961" s="101"/>
      <c r="CTD1961" s="101"/>
      <c r="CTE1961" s="101"/>
      <c r="CTF1961" s="101"/>
      <c r="CTG1961" s="101"/>
      <c r="CTH1961" s="101"/>
      <c r="CTI1961" s="101"/>
      <c r="CTJ1961" s="101"/>
      <c r="CTK1961" s="101"/>
      <c r="CTL1961" s="101"/>
      <c r="CTM1961" s="101"/>
      <c r="CTN1961" s="101"/>
      <c r="CTO1961" s="101"/>
      <c r="CTP1961" s="101"/>
      <c r="CTQ1961" s="101"/>
      <c r="CTR1961" s="101"/>
      <c r="CTS1961" s="101"/>
      <c r="CTT1961" s="101"/>
      <c r="CTU1961" s="101"/>
      <c r="CTV1961" s="101"/>
      <c r="CTW1961" s="101"/>
      <c r="CTX1961" s="101"/>
      <c r="CTY1961" s="101"/>
      <c r="CTZ1961" s="101"/>
      <c r="CUA1961" s="101"/>
      <c r="CUB1961" s="101"/>
      <c r="CUC1961" s="101"/>
      <c r="CUD1961" s="101"/>
      <c r="CUE1961" s="101"/>
      <c r="CUF1961" s="101"/>
      <c r="CUG1961" s="101"/>
      <c r="CUH1961" s="101"/>
      <c r="CUI1961" s="101"/>
      <c r="CUJ1961" s="101"/>
      <c r="CUK1961" s="101"/>
      <c r="CUL1961" s="101"/>
      <c r="CUM1961" s="101"/>
      <c r="CUN1961" s="101"/>
      <c r="CUO1961" s="101"/>
      <c r="CUP1961" s="101"/>
      <c r="CUQ1961" s="101"/>
      <c r="CUR1961" s="101"/>
      <c r="CUS1961" s="101"/>
      <c r="CUT1961" s="101"/>
      <c r="CUU1961" s="101"/>
      <c r="CUV1961" s="101"/>
      <c r="CUW1961" s="101"/>
      <c r="CUX1961" s="101"/>
      <c r="CUY1961" s="101"/>
      <c r="CUZ1961" s="101"/>
      <c r="CVA1961" s="101"/>
      <c r="CVB1961" s="101"/>
      <c r="CVC1961" s="101"/>
      <c r="CVD1961" s="101"/>
      <c r="CVE1961" s="101"/>
      <c r="CVF1961" s="101"/>
      <c r="CVG1961" s="101"/>
      <c r="CVH1961" s="101"/>
      <c r="CVI1961" s="101"/>
      <c r="CVJ1961" s="101"/>
      <c r="CVK1961" s="101"/>
      <c r="CVL1961" s="101"/>
      <c r="CVM1961" s="101"/>
      <c r="CVN1961" s="101"/>
      <c r="CVO1961" s="101"/>
      <c r="CVP1961" s="101"/>
      <c r="CVQ1961" s="101"/>
      <c r="CVR1961" s="101"/>
      <c r="CVS1961" s="101"/>
      <c r="CVT1961" s="101"/>
      <c r="CVU1961" s="101"/>
      <c r="CVV1961" s="101"/>
      <c r="CVW1961" s="101"/>
      <c r="CVX1961" s="101"/>
      <c r="CVY1961" s="101"/>
      <c r="CVZ1961" s="101"/>
      <c r="CWA1961" s="101"/>
      <c r="CWB1961" s="101"/>
      <c r="CWC1961" s="101"/>
      <c r="CWD1961" s="101"/>
      <c r="CWE1961" s="101"/>
      <c r="CWF1961" s="101"/>
      <c r="CWG1961" s="101"/>
      <c r="CWH1961" s="101"/>
      <c r="CWI1961" s="101"/>
      <c r="CWJ1961" s="101"/>
      <c r="CWK1961" s="101"/>
      <c r="CWL1961" s="101"/>
      <c r="CWM1961" s="101"/>
      <c r="CWN1961" s="101"/>
      <c r="CWO1961" s="101"/>
      <c r="CWP1961" s="101"/>
      <c r="CWQ1961" s="101"/>
      <c r="CWR1961" s="101"/>
      <c r="CWS1961" s="101"/>
      <c r="CWT1961" s="101"/>
      <c r="CWU1961" s="101"/>
      <c r="CWV1961" s="101"/>
      <c r="CWW1961" s="101"/>
      <c r="CWX1961" s="101"/>
      <c r="CWY1961" s="101"/>
      <c r="CWZ1961" s="101"/>
      <c r="CXA1961" s="101"/>
      <c r="CXB1961" s="101"/>
      <c r="CXC1961" s="101"/>
      <c r="CXD1961" s="101"/>
      <c r="CXE1961" s="101"/>
      <c r="CXF1961" s="101"/>
      <c r="CXG1961" s="101"/>
      <c r="CXH1961" s="101"/>
      <c r="CXI1961" s="101"/>
      <c r="CXJ1961" s="101"/>
      <c r="CXK1961" s="101"/>
      <c r="CXL1961" s="101"/>
      <c r="CXM1961" s="101"/>
      <c r="CXN1961" s="101"/>
      <c r="CXO1961" s="101"/>
      <c r="CXP1961" s="101"/>
      <c r="CXQ1961" s="101"/>
      <c r="CXR1961" s="101"/>
      <c r="CXS1961" s="101"/>
      <c r="CXT1961" s="101"/>
      <c r="CXU1961" s="101"/>
      <c r="CXV1961" s="101"/>
      <c r="CXW1961" s="101"/>
      <c r="CXX1961" s="101"/>
      <c r="CXY1961" s="101"/>
      <c r="CXZ1961" s="101"/>
      <c r="CYA1961" s="101"/>
      <c r="CYB1961" s="101"/>
      <c r="CYC1961" s="101"/>
      <c r="CYD1961" s="101"/>
      <c r="CYE1961" s="101"/>
      <c r="CYF1961" s="101"/>
      <c r="CYG1961" s="101"/>
      <c r="CYH1961" s="101"/>
      <c r="CYI1961" s="101"/>
      <c r="CYJ1961" s="101"/>
      <c r="CYK1961" s="101"/>
      <c r="CYL1961" s="101"/>
      <c r="CYM1961" s="101"/>
      <c r="CYN1961" s="101"/>
      <c r="CYO1961" s="101"/>
      <c r="CYP1961" s="101"/>
      <c r="CYQ1961" s="101"/>
      <c r="CYR1961" s="101"/>
      <c r="CYS1961" s="101"/>
      <c r="CYT1961" s="101"/>
      <c r="CYU1961" s="101"/>
      <c r="CYV1961" s="101"/>
      <c r="CYW1961" s="101"/>
      <c r="CYX1961" s="101"/>
      <c r="CYY1961" s="101"/>
      <c r="CYZ1961" s="101"/>
      <c r="CZA1961" s="101"/>
      <c r="CZB1961" s="101"/>
      <c r="CZC1961" s="101"/>
      <c r="CZD1961" s="101"/>
      <c r="CZE1961" s="101"/>
      <c r="CZF1961" s="101"/>
      <c r="CZG1961" s="101"/>
      <c r="CZH1961" s="101"/>
      <c r="CZI1961" s="101"/>
      <c r="CZJ1961" s="101"/>
      <c r="CZK1961" s="101"/>
      <c r="CZL1961" s="101"/>
      <c r="CZM1961" s="101"/>
      <c r="CZN1961" s="101"/>
      <c r="CZO1961" s="101"/>
      <c r="CZP1961" s="101"/>
      <c r="CZQ1961" s="101"/>
      <c r="CZR1961" s="101"/>
      <c r="CZS1961" s="101"/>
      <c r="CZT1961" s="101"/>
      <c r="CZU1961" s="101"/>
      <c r="CZV1961" s="101"/>
      <c r="CZW1961" s="101"/>
      <c r="CZX1961" s="101"/>
      <c r="CZY1961" s="101"/>
      <c r="CZZ1961" s="101"/>
      <c r="DAA1961" s="101"/>
      <c r="DAB1961" s="101"/>
      <c r="DAC1961" s="101"/>
      <c r="DAD1961" s="101"/>
      <c r="DAE1961" s="101"/>
      <c r="DAF1961" s="101"/>
      <c r="DAG1961" s="101"/>
      <c r="DAH1961" s="101"/>
      <c r="DAI1961" s="101"/>
      <c r="DAJ1961" s="101"/>
      <c r="DAK1961" s="101"/>
      <c r="DAL1961" s="101"/>
      <c r="DAM1961" s="101"/>
      <c r="DAN1961" s="101"/>
      <c r="DAO1961" s="101"/>
      <c r="DAP1961" s="101"/>
      <c r="DAQ1961" s="101"/>
      <c r="DAR1961" s="101"/>
      <c r="DAS1961" s="101"/>
      <c r="DAT1961" s="101"/>
      <c r="DAU1961" s="101"/>
      <c r="DAV1961" s="101"/>
      <c r="DAW1961" s="101"/>
      <c r="DAX1961" s="101"/>
      <c r="DAY1961" s="101"/>
      <c r="DAZ1961" s="101"/>
      <c r="DBA1961" s="101"/>
      <c r="DBB1961" s="101"/>
      <c r="DBC1961" s="101"/>
      <c r="DBD1961" s="101"/>
      <c r="DBE1961" s="101"/>
      <c r="DBF1961" s="101"/>
      <c r="DBG1961" s="101"/>
      <c r="DBH1961" s="101"/>
      <c r="DBI1961" s="101"/>
      <c r="DBJ1961" s="101"/>
      <c r="DBK1961" s="101"/>
      <c r="DBL1961" s="101"/>
      <c r="DBM1961" s="101"/>
      <c r="DBN1961" s="101"/>
      <c r="DBO1961" s="101"/>
      <c r="DBP1961" s="101"/>
      <c r="DBQ1961" s="101"/>
      <c r="DBR1961" s="101"/>
      <c r="DBS1961" s="101"/>
      <c r="DBT1961" s="101"/>
      <c r="DBU1961" s="101"/>
      <c r="DBV1961" s="101"/>
      <c r="DBW1961" s="101"/>
      <c r="DBX1961" s="101"/>
      <c r="DBY1961" s="101"/>
      <c r="DBZ1961" s="101"/>
      <c r="DCA1961" s="101"/>
      <c r="DCB1961" s="101"/>
      <c r="DCC1961" s="101"/>
      <c r="DCD1961" s="101"/>
      <c r="DCE1961" s="101"/>
      <c r="DCF1961" s="101"/>
      <c r="DCG1961" s="101"/>
      <c r="DCH1961" s="101"/>
      <c r="DCI1961" s="101"/>
      <c r="DCJ1961" s="101"/>
      <c r="DCK1961" s="101"/>
      <c r="DCL1961" s="101"/>
      <c r="DCM1961" s="101"/>
      <c r="DCN1961" s="101"/>
      <c r="DCO1961" s="101"/>
      <c r="DCP1961" s="101"/>
      <c r="DCQ1961" s="101"/>
      <c r="DCR1961" s="101"/>
      <c r="DCS1961" s="101"/>
      <c r="DCT1961" s="101"/>
      <c r="DCU1961" s="101"/>
      <c r="DCV1961" s="101"/>
      <c r="DCW1961" s="101"/>
      <c r="DCX1961" s="101"/>
      <c r="DCY1961" s="101"/>
      <c r="DCZ1961" s="101"/>
      <c r="DDA1961" s="101"/>
      <c r="DDB1961" s="101"/>
      <c r="DDC1961" s="101"/>
      <c r="DDD1961" s="101"/>
      <c r="DDE1961" s="101"/>
      <c r="DDF1961" s="101"/>
      <c r="DDG1961" s="101"/>
      <c r="DDH1961" s="101"/>
      <c r="DDI1961" s="101"/>
      <c r="DDJ1961" s="101"/>
      <c r="DDK1961" s="101"/>
      <c r="DDL1961" s="101"/>
      <c r="DDM1961" s="101"/>
      <c r="DDN1961" s="101"/>
      <c r="DDO1961" s="101"/>
      <c r="DDP1961" s="101"/>
      <c r="DDQ1961" s="101"/>
      <c r="DDR1961" s="101"/>
      <c r="DDS1961" s="101"/>
      <c r="DDT1961" s="101"/>
      <c r="DDU1961" s="101"/>
      <c r="DDV1961" s="101"/>
      <c r="DDW1961" s="101"/>
      <c r="DDX1961" s="101"/>
      <c r="DDY1961" s="101"/>
      <c r="DDZ1961" s="101"/>
      <c r="DEA1961" s="101"/>
      <c r="DEB1961" s="101"/>
      <c r="DEC1961" s="101"/>
      <c r="DED1961" s="101"/>
      <c r="DEE1961" s="101"/>
      <c r="DEF1961" s="101"/>
      <c r="DEG1961" s="101"/>
      <c r="DEH1961" s="101"/>
      <c r="DEI1961" s="101"/>
      <c r="DEJ1961" s="101"/>
      <c r="DEK1961" s="101"/>
      <c r="DEL1961" s="101"/>
      <c r="DEM1961" s="101"/>
      <c r="DEN1961" s="101"/>
      <c r="DEO1961" s="101"/>
      <c r="DEP1961" s="101"/>
      <c r="DEQ1961" s="101"/>
      <c r="DER1961" s="101"/>
      <c r="DES1961" s="101"/>
      <c r="DET1961" s="101"/>
      <c r="DEU1961" s="101"/>
      <c r="DEV1961" s="101"/>
      <c r="DEW1961" s="101"/>
      <c r="DEX1961" s="101"/>
      <c r="DEY1961" s="101"/>
      <c r="DEZ1961" s="101"/>
      <c r="DFA1961" s="101"/>
      <c r="DFB1961" s="101"/>
      <c r="DFC1961" s="101"/>
      <c r="DFD1961" s="101"/>
      <c r="DFE1961" s="101"/>
      <c r="DFF1961" s="101"/>
      <c r="DFG1961" s="101"/>
      <c r="DFH1961" s="101"/>
      <c r="DFI1961" s="101"/>
      <c r="DFJ1961" s="101"/>
      <c r="DFK1961" s="101"/>
      <c r="DFL1961" s="101"/>
      <c r="DFM1961" s="101"/>
      <c r="DFN1961" s="101"/>
      <c r="DFO1961" s="101"/>
      <c r="DFP1961" s="101"/>
      <c r="DFQ1961" s="101"/>
      <c r="DFR1961" s="101"/>
      <c r="DFS1961" s="101"/>
      <c r="DFT1961" s="101"/>
      <c r="DFU1961" s="101"/>
      <c r="DFV1961" s="101"/>
      <c r="DFW1961" s="101"/>
      <c r="DFX1961" s="101"/>
      <c r="DFY1961" s="101"/>
      <c r="DFZ1961" s="101"/>
      <c r="DGA1961" s="101"/>
      <c r="DGB1961" s="101"/>
      <c r="DGC1961" s="101"/>
      <c r="DGD1961" s="101"/>
      <c r="DGE1961" s="101"/>
      <c r="DGF1961" s="101"/>
      <c r="DGG1961" s="101"/>
      <c r="DGH1961" s="101"/>
      <c r="DGI1961" s="101"/>
      <c r="DGJ1961" s="101"/>
      <c r="DGK1961" s="101"/>
      <c r="DGL1961" s="101"/>
      <c r="DGM1961" s="101"/>
      <c r="DGN1961" s="101"/>
      <c r="DGO1961" s="101"/>
      <c r="DGP1961" s="101"/>
      <c r="DGQ1961" s="101"/>
      <c r="DGR1961" s="101"/>
      <c r="DGS1961" s="101"/>
      <c r="DGT1961" s="101"/>
      <c r="DGU1961" s="101"/>
      <c r="DGV1961" s="101"/>
      <c r="DGW1961" s="101"/>
      <c r="DGX1961" s="101"/>
      <c r="DGY1961" s="101"/>
      <c r="DGZ1961" s="101"/>
      <c r="DHA1961" s="101"/>
      <c r="DHB1961" s="101"/>
      <c r="DHC1961" s="101"/>
      <c r="DHD1961" s="101"/>
      <c r="DHE1961" s="101"/>
      <c r="DHF1961" s="101"/>
      <c r="DHG1961" s="101"/>
      <c r="DHH1961" s="101"/>
      <c r="DHI1961" s="101"/>
      <c r="DHJ1961" s="101"/>
      <c r="DHK1961" s="101"/>
      <c r="DHL1961" s="101"/>
      <c r="DHM1961" s="101"/>
      <c r="DHN1961" s="101"/>
      <c r="DHO1961" s="101"/>
      <c r="DHP1961" s="101"/>
      <c r="DHQ1961" s="101"/>
      <c r="DHR1961" s="101"/>
      <c r="DHS1961" s="101"/>
      <c r="DHT1961" s="101"/>
      <c r="DHU1961" s="101"/>
      <c r="DHV1961" s="101"/>
      <c r="DHW1961" s="101"/>
      <c r="DHX1961" s="101"/>
      <c r="DHY1961" s="101"/>
      <c r="DHZ1961" s="101"/>
      <c r="DIA1961" s="101"/>
      <c r="DIB1961" s="101"/>
      <c r="DIC1961" s="101"/>
      <c r="DID1961" s="101"/>
      <c r="DIE1961" s="101"/>
      <c r="DIF1961" s="101"/>
      <c r="DIG1961" s="101"/>
      <c r="DIH1961" s="101"/>
      <c r="DII1961" s="101"/>
      <c r="DIJ1961" s="101"/>
      <c r="DIK1961" s="101"/>
      <c r="DIL1961" s="101"/>
      <c r="DIM1961" s="101"/>
      <c r="DIN1961" s="101"/>
      <c r="DIO1961" s="101"/>
      <c r="DIP1961" s="101"/>
      <c r="DIQ1961" s="101"/>
      <c r="DIR1961" s="101"/>
      <c r="DIS1961" s="101"/>
      <c r="DIT1961" s="101"/>
      <c r="DIU1961" s="101"/>
      <c r="DIV1961" s="101"/>
      <c r="DIW1961" s="101"/>
      <c r="DIX1961" s="101"/>
      <c r="DIY1961" s="101"/>
      <c r="DIZ1961" s="101"/>
      <c r="DJA1961" s="101"/>
      <c r="DJB1961" s="101"/>
      <c r="DJC1961" s="101"/>
      <c r="DJD1961" s="101"/>
      <c r="DJE1961" s="101"/>
      <c r="DJF1961" s="101"/>
      <c r="DJG1961" s="101"/>
      <c r="DJH1961" s="101"/>
      <c r="DJI1961" s="101"/>
      <c r="DJJ1961" s="101"/>
      <c r="DJK1961" s="101"/>
      <c r="DJL1961" s="101"/>
      <c r="DJM1961" s="101"/>
      <c r="DJN1961" s="101"/>
      <c r="DJO1961" s="101"/>
      <c r="DJP1961" s="101"/>
      <c r="DJQ1961" s="101"/>
      <c r="DJR1961" s="101"/>
      <c r="DJS1961" s="101"/>
      <c r="DJT1961" s="101"/>
      <c r="DJU1961" s="101"/>
      <c r="DJV1961" s="101"/>
      <c r="DJW1961" s="101"/>
      <c r="DJX1961" s="101"/>
      <c r="DJY1961" s="101"/>
      <c r="DJZ1961" s="101"/>
      <c r="DKA1961" s="101"/>
      <c r="DKB1961" s="101"/>
      <c r="DKC1961" s="101"/>
      <c r="DKD1961" s="101"/>
      <c r="DKE1961" s="101"/>
      <c r="DKF1961" s="101"/>
      <c r="DKG1961" s="101"/>
      <c r="DKH1961" s="101"/>
      <c r="DKI1961" s="101"/>
      <c r="DKJ1961" s="101"/>
      <c r="DKK1961" s="101"/>
      <c r="DKL1961" s="101"/>
      <c r="DKM1961" s="101"/>
      <c r="DKN1961" s="101"/>
      <c r="DKO1961" s="101"/>
      <c r="DKP1961" s="101"/>
      <c r="DKQ1961" s="101"/>
      <c r="DKR1961" s="101"/>
      <c r="DKS1961" s="101"/>
      <c r="DKT1961" s="101"/>
      <c r="DKU1961" s="101"/>
      <c r="DKV1961" s="101"/>
      <c r="DKW1961" s="101"/>
      <c r="DKX1961" s="101"/>
      <c r="DKY1961" s="101"/>
      <c r="DKZ1961" s="101"/>
      <c r="DLA1961" s="101"/>
      <c r="DLB1961" s="101"/>
      <c r="DLC1961" s="101"/>
      <c r="DLD1961" s="101"/>
      <c r="DLE1961" s="101"/>
      <c r="DLF1961" s="101"/>
      <c r="DLG1961" s="101"/>
      <c r="DLH1961" s="101"/>
      <c r="DLI1961" s="101"/>
      <c r="DLJ1961" s="101"/>
      <c r="DLK1961" s="101"/>
      <c r="DLL1961" s="101"/>
      <c r="DLM1961" s="101"/>
      <c r="DLN1961" s="101"/>
      <c r="DLO1961" s="101"/>
      <c r="DLP1961" s="101"/>
      <c r="DLQ1961" s="101"/>
      <c r="DLR1961" s="101"/>
      <c r="DLS1961" s="101"/>
      <c r="DLT1961" s="101"/>
      <c r="DLU1961" s="101"/>
      <c r="DLV1961" s="101"/>
      <c r="DLW1961" s="101"/>
      <c r="DLX1961" s="101"/>
      <c r="DLY1961" s="101"/>
      <c r="DLZ1961" s="101"/>
      <c r="DMA1961" s="101"/>
      <c r="DMB1961" s="101"/>
      <c r="DMC1961" s="101"/>
      <c r="DMD1961" s="101"/>
      <c r="DME1961" s="101"/>
      <c r="DMF1961" s="101"/>
      <c r="DMG1961" s="101"/>
      <c r="DMH1961" s="101"/>
      <c r="DMI1961" s="101"/>
      <c r="DMJ1961" s="101"/>
      <c r="DMK1961" s="101"/>
      <c r="DML1961" s="101"/>
      <c r="DMM1961" s="101"/>
      <c r="DMN1961" s="101"/>
      <c r="DMO1961" s="101"/>
      <c r="DMP1961" s="101"/>
      <c r="DMQ1961" s="101"/>
      <c r="DMR1961" s="101"/>
      <c r="DMS1961" s="101"/>
      <c r="DMT1961" s="101"/>
      <c r="DMU1961" s="101"/>
      <c r="DMV1961" s="101"/>
      <c r="DMW1961" s="101"/>
      <c r="DMX1961" s="101"/>
      <c r="DMY1961" s="101"/>
      <c r="DMZ1961" s="101"/>
      <c r="DNA1961" s="101"/>
      <c r="DNB1961" s="101"/>
      <c r="DNC1961" s="101"/>
      <c r="DND1961" s="101"/>
      <c r="DNE1961" s="101"/>
      <c r="DNF1961" s="101"/>
      <c r="DNG1961" s="101"/>
      <c r="DNH1961" s="101"/>
      <c r="DNI1961" s="101"/>
      <c r="DNJ1961" s="101"/>
      <c r="DNK1961" s="101"/>
      <c r="DNL1961" s="101"/>
      <c r="DNM1961" s="101"/>
      <c r="DNN1961" s="101"/>
      <c r="DNO1961" s="101"/>
      <c r="DNP1961" s="101"/>
      <c r="DNQ1961" s="101"/>
      <c r="DNR1961" s="101"/>
      <c r="DNS1961" s="101"/>
      <c r="DNT1961" s="101"/>
      <c r="DNU1961" s="101"/>
      <c r="DNV1961" s="101"/>
      <c r="DNW1961" s="101"/>
      <c r="DNX1961" s="101"/>
      <c r="DNY1961" s="101"/>
      <c r="DNZ1961" s="101"/>
      <c r="DOA1961" s="101"/>
      <c r="DOB1961" s="101"/>
      <c r="DOC1961" s="101"/>
      <c r="DOD1961" s="101"/>
      <c r="DOE1961" s="101"/>
      <c r="DOF1961" s="101"/>
      <c r="DOG1961" s="101"/>
      <c r="DOH1961" s="101"/>
      <c r="DOI1961" s="101"/>
      <c r="DOJ1961" s="101"/>
      <c r="DOK1961" s="101"/>
      <c r="DOL1961" s="101"/>
      <c r="DOM1961" s="101"/>
      <c r="DON1961" s="101"/>
      <c r="DOO1961" s="101"/>
      <c r="DOP1961" s="101"/>
      <c r="DOQ1961" s="101"/>
      <c r="DOR1961" s="101"/>
      <c r="DOS1961" s="101"/>
      <c r="DOT1961" s="101"/>
      <c r="DOU1961" s="101"/>
      <c r="DOV1961" s="101"/>
      <c r="DOW1961" s="101"/>
      <c r="DOX1961" s="101"/>
      <c r="DOY1961" s="101"/>
      <c r="DOZ1961" s="101"/>
      <c r="DPA1961" s="101"/>
      <c r="DPB1961" s="101"/>
      <c r="DPC1961" s="101"/>
      <c r="DPD1961" s="101"/>
      <c r="DPE1961" s="101"/>
      <c r="DPF1961" s="101"/>
      <c r="DPG1961" s="101"/>
      <c r="DPH1961" s="101"/>
      <c r="DPI1961" s="101"/>
      <c r="DPJ1961" s="101"/>
      <c r="DPK1961" s="101"/>
      <c r="DPL1961" s="101"/>
      <c r="DPM1961" s="101"/>
      <c r="DPN1961" s="101"/>
      <c r="DPO1961" s="101"/>
      <c r="DPP1961" s="101"/>
      <c r="DPQ1961" s="101"/>
      <c r="DPR1961" s="101"/>
      <c r="DPS1961" s="101"/>
      <c r="DPT1961" s="101"/>
      <c r="DPU1961" s="101"/>
      <c r="DPV1961" s="101"/>
      <c r="DPW1961" s="101"/>
      <c r="DPX1961" s="101"/>
      <c r="DPY1961" s="101"/>
      <c r="DPZ1961" s="101"/>
      <c r="DQA1961" s="101"/>
      <c r="DQB1961" s="101"/>
      <c r="DQC1961" s="101"/>
      <c r="DQD1961" s="101"/>
      <c r="DQE1961" s="101"/>
      <c r="DQF1961" s="101"/>
      <c r="DQG1961" s="101"/>
      <c r="DQH1961" s="101"/>
      <c r="DQI1961" s="101"/>
      <c r="DQJ1961" s="101"/>
      <c r="DQK1961" s="101"/>
      <c r="DQL1961" s="101"/>
      <c r="DQM1961" s="101"/>
      <c r="DQN1961" s="101"/>
      <c r="DQO1961" s="101"/>
      <c r="DQP1961" s="101"/>
      <c r="DQQ1961" s="101"/>
      <c r="DQR1961" s="101"/>
      <c r="DQS1961" s="101"/>
      <c r="DQT1961" s="101"/>
      <c r="DQU1961" s="101"/>
      <c r="DQV1961" s="101"/>
      <c r="DQW1961" s="101"/>
      <c r="DQX1961" s="101"/>
      <c r="DQY1961" s="101"/>
      <c r="DQZ1961" s="101"/>
      <c r="DRA1961" s="101"/>
      <c r="DRB1961" s="101"/>
      <c r="DRC1961" s="101"/>
      <c r="DRD1961" s="101"/>
      <c r="DRE1961" s="101"/>
      <c r="DRF1961" s="101"/>
      <c r="DRG1961" s="101"/>
      <c r="DRH1961" s="101"/>
      <c r="DRI1961" s="101"/>
      <c r="DRJ1961" s="101"/>
      <c r="DRK1961" s="101"/>
      <c r="DRL1961" s="101"/>
      <c r="DRM1961" s="101"/>
      <c r="DRN1961" s="101"/>
      <c r="DRO1961" s="101"/>
      <c r="DRP1961" s="101"/>
      <c r="DRQ1961" s="101"/>
      <c r="DRR1961" s="101"/>
      <c r="DRS1961" s="101"/>
      <c r="DRT1961" s="101"/>
      <c r="DRU1961" s="101"/>
      <c r="DRV1961" s="101"/>
      <c r="DRW1961" s="101"/>
      <c r="DRX1961" s="101"/>
      <c r="DRY1961" s="101"/>
      <c r="DRZ1961" s="101"/>
      <c r="DSA1961" s="101"/>
      <c r="DSB1961" s="101"/>
      <c r="DSC1961" s="101"/>
      <c r="DSD1961" s="101"/>
      <c r="DSE1961" s="101"/>
      <c r="DSF1961" s="101"/>
      <c r="DSG1961" s="101"/>
      <c r="DSH1961" s="101"/>
      <c r="DSI1961" s="101"/>
      <c r="DSJ1961" s="101"/>
      <c r="DSK1961" s="101"/>
      <c r="DSL1961" s="101"/>
      <c r="DSM1961" s="101"/>
      <c r="DSN1961" s="101"/>
      <c r="DSO1961" s="101"/>
      <c r="DSP1961" s="101"/>
      <c r="DSQ1961" s="101"/>
      <c r="DSR1961" s="101"/>
      <c r="DSS1961" s="101"/>
      <c r="DST1961" s="101"/>
      <c r="DSU1961" s="101"/>
      <c r="DSV1961" s="101"/>
      <c r="DSW1961" s="101"/>
      <c r="DSX1961" s="101"/>
      <c r="DSY1961" s="101"/>
      <c r="DSZ1961" s="101"/>
      <c r="DTA1961" s="101"/>
      <c r="DTB1961" s="101"/>
      <c r="DTC1961" s="101"/>
      <c r="DTD1961" s="101"/>
      <c r="DTE1961" s="101"/>
      <c r="DTF1961" s="101"/>
      <c r="DTG1961" s="101"/>
      <c r="DTH1961" s="101"/>
      <c r="DTI1961" s="101"/>
      <c r="DTJ1961" s="101"/>
      <c r="DTK1961" s="101"/>
      <c r="DTL1961" s="101"/>
      <c r="DTM1961" s="101"/>
      <c r="DTN1961" s="101"/>
      <c r="DTO1961" s="101"/>
      <c r="DTP1961" s="101"/>
      <c r="DTQ1961" s="101"/>
      <c r="DTR1961" s="101"/>
      <c r="DTS1961" s="101"/>
      <c r="DTT1961" s="101"/>
      <c r="DTU1961" s="101"/>
      <c r="DTV1961" s="101"/>
      <c r="DTW1961" s="101"/>
      <c r="DTX1961" s="101"/>
      <c r="DTY1961" s="101"/>
      <c r="DTZ1961" s="101"/>
      <c r="DUA1961" s="101"/>
      <c r="DUB1961" s="101"/>
      <c r="DUC1961" s="101"/>
      <c r="DUD1961" s="101"/>
      <c r="DUE1961" s="101"/>
      <c r="DUF1961" s="101"/>
      <c r="DUG1961" s="101"/>
      <c r="DUH1961" s="101"/>
      <c r="DUI1961" s="101"/>
      <c r="DUJ1961" s="101"/>
      <c r="DUK1961" s="101"/>
      <c r="DUL1961" s="101"/>
      <c r="DUM1961" s="101"/>
      <c r="DUN1961" s="101"/>
      <c r="DUO1961" s="101"/>
      <c r="DUP1961" s="101"/>
      <c r="DUQ1961" s="101"/>
      <c r="DUR1961" s="101"/>
      <c r="DUS1961" s="101"/>
      <c r="DUT1961" s="101"/>
      <c r="DUU1961" s="101"/>
      <c r="DUV1961" s="101"/>
      <c r="DUW1961" s="101"/>
      <c r="DUX1961" s="101"/>
      <c r="DUY1961" s="101"/>
      <c r="DUZ1961" s="101"/>
      <c r="DVA1961" s="101"/>
      <c r="DVB1961" s="101"/>
      <c r="DVC1961" s="101"/>
      <c r="DVD1961" s="101"/>
      <c r="DVE1961" s="101"/>
      <c r="DVF1961" s="101"/>
      <c r="DVG1961" s="101"/>
      <c r="DVH1961" s="101"/>
      <c r="DVI1961" s="101"/>
      <c r="DVJ1961" s="101"/>
      <c r="DVK1961" s="101"/>
      <c r="DVL1961" s="101"/>
      <c r="DVM1961" s="101"/>
      <c r="DVN1961" s="101"/>
      <c r="DVO1961" s="101"/>
      <c r="DVP1961" s="101"/>
      <c r="DVQ1961" s="101"/>
      <c r="DVR1961" s="101"/>
      <c r="DVS1961" s="101"/>
      <c r="DVT1961" s="101"/>
      <c r="DVU1961" s="101"/>
      <c r="DVV1961" s="101"/>
      <c r="DVW1961" s="101"/>
      <c r="DVX1961" s="101"/>
      <c r="DVY1961" s="101"/>
      <c r="DVZ1961" s="101"/>
      <c r="DWA1961" s="101"/>
      <c r="DWB1961" s="101"/>
      <c r="DWC1961" s="101"/>
      <c r="DWD1961" s="101"/>
      <c r="DWE1961" s="101"/>
      <c r="DWF1961" s="101"/>
      <c r="DWG1961" s="101"/>
      <c r="DWH1961" s="101"/>
      <c r="DWI1961" s="101"/>
      <c r="DWJ1961" s="101"/>
      <c r="DWK1961" s="101"/>
      <c r="DWL1961" s="101"/>
      <c r="DWM1961" s="101"/>
      <c r="DWN1961" s="101"/>
      <c r="DWO1961" s="101"/>
      <c r="DWP1961" s="101"/>
      <c r="DWQ1961" s="101"/>
      <c r="DWR1961" s="101"/>
      <c r="DWS1961" s="101"/>
      <c r="DWT1961" s="101"/>
      <c r="DWU1961" s="101"/>
      <c r="DWV1961" s="101"/>
      <c r="DWW1961" s="101"/>
      <c r="DWX1961" s="101"/>
      <c r="DWY1961" s="101"/>
      <c r="DWZ1961" s="101"/>
      <c r="DXA1961" s="101"/>
      <c r="DXB1961" s="101"/>
      <c r="DXC1961" s="101"/>
      <c r="DXD1961" s="101"/>
      <c r="DXE1961" s="101"/>
      <c r="DXF1961" s="101"/>
      <c r="DXG1961" s="101"/>
      <c r="DXH1961" s="101"/>
      <c r="DXI1961" s="101"/>
      <c r="DXJ1961" s="101"/>
      <c r="DXK1961" s="101"/>
      <c r="DXL1961" s="101"/>
      <c r="DXM1961" s="101"/>
      <c r="DXN1961" s="101"/>
      <c r="DXO1961" s="101"/>
      <c r="DXP1961" s="101"/>
      <c r="DXQ1961" s="101"/>
      <c r="DXR1961" s="101"/>
      <c r="DXS1961" s="101"/>
      <c r="DXT1961" s="101"/>
      <c r="DXU1961" s="101"/>
      <c r="DXV1961" s="101"/>
      <c r="DXW1961" s="101"/>
      <c r="DXX1961" s="101"/>
      <c r="DXY1961" s="101"/>
      <c r="DXZ1961" s="101"/>
      <c r="DYA1961" s="101"/>
      <c r="DYB1961" s="101"/>
      <c r="DYC1961" s="101"/>
      <c r="DYD1961" s="101"/>
      <c r="DYE1961" s="101"/>
      <c r="DYF1961" s="101"/>
      <c r="DYG1961" s="101"/>
      <c r="DYH1961" s="101"/>
      <c r="DYI1961" s="101"/>
      <c r="DYJ1961" s="101"/>
      <c r="DYK1961" s="101"/>
      <c r="DYL1961" s="101"/>
      <c r="DYM1961" s="101"/>
      <c r="DYN1961" s="101"/>
      <c r="DYO1961" s="101"/>
      <c r="DYP1961" s="101"/>
      <c r="DYQ1961" s="101"/>
      <c r="DYR1961" s="101"/>
      <c r="DYS1961" s="101"/>
      <c r="DYT1961" s="101"/>
      <c r="DYU1961" s="101"/>
      <c r="DYV1961" s="101"/>
      <c r="DYW1961" s="101"/>
      <c r="DYX1961" s="101"/>
      <c r="DYY1961" s="101"/>
      <c r="DYZ1961" s="101"/>
      <c r="DZA1961" s="101"/>
      <c r="DZB1961" s="101"/>
      <c r="DZC1961" s="101"/>
      <c r="DZD1961" s="101"/>
      <c r="DZE1961" s="101"/>
      <c r="DZF1961" s="101"/>
      <c r="DZG1961" s="101"/>
      <c r="DZH1961" s="101"/>
      <c r="DZI1961" s="101"/>
      <c r="DZJ1961" s="101"/>
      <c r="DZK1961" s="101"/>
      <c r="DZL1961" s="101"/>
      <c r="DZM1961" s="101"/>
      <c r="DZN1961" s="101"/>
      <c r="DZO1961" s="101"/>
      <c r="DZP1961" s="101"/>
      <c r="DZQ1961" s="101"/>
      <c r="DZR1961" s="101"/>
      <c r="DZS1961" s="101"/>
      <c r="DZT1961" s="101"/>
      <c r="DZU1961" s="101"/>
      <c r="DZV1961" s="101"/>
      <c r="DZW1961" s="101"/>
      <c r="DZX1961" s="101"/>
      <c r="DZY1961" s="101"/>
      <c r="DZZ1961" s="101"/>
      <c r="EAA1961" s="101"/>
      <c r="EAB1961" s="101"/>
      <c r="EAC1961" s="101"/>
      <c r="EAD1961" s="101"/>
      <c r="EAE1961" s="101"/>
      <c r="EAF1961" s="101"/>
      <c r="EAG1961" s="101"/>
      <c r="EAH1961" s="101"/>
      <c r="EAI1961" s="101"/>
      <c r="EAJ1961" s="101"/>
      <c r="EAK1961" s="101"/>
      <c r="EAL1961" s="101"/>
      <c r="EAM1961" s="101"/>
      <c r="EAN1961" s="101"/>
      <c r="EAO1961" s="101"/>
      <c r="EAP1961" s="101"/>
      <c r="EAQ1961" s="101"/>
      <c r="EAR1961" s="101"/>
      <c r="EAS1961" s="101"/>
      <c r="EAT1961" s="101"/>
      <c r="EAU1961" s="101"/>
      <c r="EAV1961" s="101"/>
      <c r="EAW1961" s="101"/>
      <c r="EAX1961" s="101"/>
      <c r="EAY1961" s="101"/>
      <c r="EAZ1961" s="101"/>
      <c r="EBA1961" s="101"/>
      <c r="EBB1961" s="101"/>
      <c r="EBC1961" s="101"/>
      <c r="EBD1961" s="101"/>
      <c r="EBE1961" s="101"/>
      <c r="EBF1961" s="101"/>
      <c r="EBG1961" s="101"/>
      <c r="EBH1961" s="101"/>
      <c r="EBI1961" s="101"/>
      <c r="EBJ1961" s="101"/>
      <c r="EBK1961" s="101"/>
      <c r="EBL1961" s="101"/>
      <c r="EBM1961" s="101"/>
      <c r="EBN1961" s="101"/>
      <c r="EBO1961" s="101"/>
      <c r="EBP1961" s="101"/>
      <c r="EBQ1961" s="101"/>
      <c r="EBR1961" s="101"/>
      <c r="EBS1961" s="101"/>
      <c r="EBT1961" s="101"/>
      <c r="EBU1961" s="101"/>
      <c r="EBV1961" s="101"/>
      <c r="EBW1961" s="101"/>
      <c r="EBX1961" s="101"/>
      <c r="EBY1961" s="101"/>
      <c r="EBZ1961" s="101"/>
      <c r="ECA1961" s="101"/>
      <c r="ECB1961" s="101"/>
      <c r="ECC1961" s="101"/>
      <c r="ECD1961" s="101"/>
      <c r="ECE1961" s="101"/>
      <c r="ECF1961" s="101"/>
      <c r="ECG1961" s="101"/>
      <c r="ECH1961" s="101"/>
      <c r="ECI1961" s="101"/>
      <c r="ECJ1961" s="101"/>
      <c r="ECK1961" s="101"/>
      <c r="ECL1961" s="101"/>
      <c r="ECM1961" s="101"/>
      <c r="ECN1961" s="101"/>
      <c r="ECO1961" s="101"/>
      <c r="ECP1961" s="101"/>
      <c r="ECQ1961" s="101"/>
      <c r="ECR1961" s="101"/>
      <c r="ECS1961" s="101"/>
      <c r="ECT1961" s="101"/>
      <c r="ECU1961" s="101"/>
      <c r="ECV1961" s="101"/>
      <c r="ECW1961" s="101"/>
      <c r="ECX1961" s="101"/>
      <c r="ECY1961" s="101"/>
      <c r="ECZ1961" s="101"/>
      <c r="EDA1961" s="101"/>
      <c r="EDB1961" s="101"/>
      <c r="EDC1961" s="101"/>
      <c r="EDD1961" s="101"/>
      <c r="EDE1961" s="101"/>
      <c r="EDF1961" s="101"/>
      <c r="EDG1961" s="101"/>
      <c r="EDH1961" s="101"/>
      <c r="EDI1961" s="101"/>
      <c r="EDJ1961" s="101"/>
      <c r="EDK1961" s="101"/>
      <c r="EDL1961" s="101"/>
      <c r="EDM1961" s="101"/>
      <c r="EDN1961" s="101"/>
      <c r="EDO1961" s="101"/>
      <c r="EDP1961" s="101"/>
      <c r="EDQ1961" s="101"/>
      <c r="EDR1961" s="101"/>
      <c r="EDS1961" s="101"/>
      <c r="EDT1961" s="101"/>
      <c r="EDU1961" s="101"/>
      <c r="EDV1961" s="101"/>
      <c r="EDW1961" s="101"/>
      <c r="EDX1961" s="101"/>
      <c r="EDY1961" s="101"/>
      <c r="EDZ1961" s="101"/>
      <c r="EEA1961" s="101"/>
      <c r="EEB1961" s="101"/>
      <c r="EEC1961" s="101"/>
      <c r="EED1961" s="101"/>
      <c r="EEE1961" s="101"/>
      <c r="EEF1961" s="101"/>
      <c r="EEG1961" s="101"/>
      <c r="EEH1961" s="101"/>
      <c r="EEI1961" s="101"/>
      <c r="EEJ1961" s="101"/>
      <c r="EEK1961" s="101"/>
      <c r="EEL1961" s="101"/>
      <c r="EEM1961" s="101"/>
      <c r="EEN1961" s="101"/>
      <c r="EEO1961" s="101"/>
      <c r="EEP1961" s="101"/>
      <c r="EEQ1961" s="101"/>
      <c r="EER1961" s="101"/>
      <c r="EES1961" s="101"/>
      <c r="EET1961" s="101"/>
      <c r="EEU1961" s="101"/>
      <c r="EEV1961" s="101"/>
      <c r="EEW1961" s="101"/>
      <c r="EEX1961" s="101"/>
      <c r="EEY1961" s="101"/>
      <c r="EEZ1961" s="101"/>
      <c r="EFA1961" s="101"/>
      <c r="EFB1961" s="101"/>
      <c r="EFC1961" s="101"/>
      <c r="EFD1961" s="101"/>
      <c r="EFE1961" s="101"/>
      <c r="EFF1961" s="101"/>
      <c r="EFG1961" s="101"/>
      <c r="EFH1961" s="101"/>
      <c r="EFI1961" s="101"/>
      <c r="EFJ1961" s="101"/>
      <c r="EFK1961" s="101"/>
      <c r="EFL1961" s="101"/>
      <c r="EFM1961" s="101"/>
      <c r="EFN1961" s="101"/>
      <c r="EFO1961" s="101"/>
      <c r="EFP1961" s="101"/>
      <c r="EFQ1961" s="101"/>
      <c r="EFR1961" s="101"/>
      <c r="EFS1961" s="101"/>
      <c r="EFT1961" s="101"/>
      <c r="EFU1961" s="101"/>
      <c r="EFV1961" s="101"/>
      <c r="EFW1961" s="101"/>
      <c r="EFX1961" s="101"/>
      <c r="EFY1961" s="101"/>
      <c r="EFZ1961" s="101"/>
      <c r="EGA1961" s="101"/>
      <c r="EGB1961" s="101"/>
      <c r="EGC1961" s="101"/>
      <c r="EGD1961" s="101"/>
      <c r="EGE1961" s="101"/>
      <c r="EGF1961" s="101"/>
      <c r="EGG1961" s="101"/>
      <c r="EGH1961" s="101"/>
      <c r="EGI1961" s="101"/>
      <c r="EGJ1961" s="101"/>
      <c r="EGK1961" s="101"/>
      <c r="EGL1961" s="101"/>
      <c r="EGM1961" s="101"/>
      <c r="EGN1961" s="101"/>
      <c r="EGO1961" s="101"/>
      <c r="EGP1961" s="101"/>
      <c r="EGQ1961" s="101"/>
      <c r="EGR1961" s="101"/>
      <c r="EGS1961" s="101"/>
      <c r="EGT1961" s="101"/>
      <c r="EGU1961" s="101"/>
      <c r="EGV1961" s="101"/>
      <c r="EGW1961" s="101"/>
      <c r="EGX1961" s="101"/>
      <c r="EGY1961" s="101"/>
      <c r="EGZ1961" s="101"/>
      <c r="EHA1961" s="101"/>
      <c r="EHB1961" s="101"/>
      <c r="EHC1961" s="101"/>
      <c r="EHD1961" s="101"/>
      <c r="EHE1961" s="101"/>
      <c r="EHF1961" s="101"/>
      <c r="EHG1961" s="101"/>
      <c r="EHH1961" s="101"/>
      <c r="EHI1961" s="101"/>
      <c r="EHJ1961" s="101"/>
      <c r="EHK1961" s="101"/>
      <c r="EHL1961" s="101"/>
      <c r="EHM1961" s="101"/>
      <c r="EHN1961" s="101"/>
      <c r="EHO1961" s="101"/>
      <c r="EHP1961" s="101"/>
      <c r="EHQ1961" s="101"/>
      <c r="EHR1961" s="101"/>
      <c r="EHS1961" s="101"/>
      <c r="EHT1961" s="101"/>
      <c r="EHU1961" s="101"/>
      <c r="EHV1961" s="101"/>
      <c r="EHW1961" s="101"/>
      <c r="EHX1961" s="101"/>
      <c r="EHY1961" s="101"/>
      <c r="EHZ1961" s="101"/>
      <c r="EIA1961" s="101"/>
      <c r="EIB1961" s="101"/>
      <c r="EIC1961" s="101"/>
      <c r="EID1961" s="101"/>
      <c r="EIE1961" s="101"/>
      <c r="EIF1961" s="101"/>
      <c r="EIG1961" s="101"/>
      <c r="EIH1961" s="101"/>
      <c r="EII1961" s="101"/>
      <c r="EIJ1961" s="101"/>
      <c r="EIK1961" s="101"/>
      <c r="EIL1961" s="101"/>
      <c r="EIM1961" s="101"/>
      <c r="EIN1961" s="101"/>
      <c r="EIO1961" s="101"/>
      <c r="EIP1961" s="101"/>
      <c r="EIQ1961" s="101"/>
      <c r="EIR1961" s="101"/>
      <c r="EIS1961" s="101"/>
      <c r="EIT1961" s="101"/>
      <c r="EIU1961" s="101"/>
      <c r="EIV1961" s="101"/>
      <c r="EIW1961" s="101"/>
      <c r="EIX1961" s="101"/>
      <c r="EIY1961" s="101"/>
      <c r="EIZ1961" s="101"/>
      <c r="EJA1961" s="101"/>
      <c r="EJB1961" s="101"/>
      <c r="EJC1961" s="101"/>
      <c r="EJD1961" s="101"/>
      <c r="EJE1961" s="101"/>
      <c r="EJF1961" s="101"/>
      <c r="EJG1961" s="101"/>
      <c r="EJH1961" s="101"/>
      <c r="EJI1961" s="101"/>
      <c r="EJJ1961" s="101"/>
      <c r="EJK1961" s="101"/>
      <c r="EJL1961" s="101"/>
      <c r="EJM1961" s="101"/>
      <c r="EJN1961" s="101"/>
      <c r="EJO1961" s="101"/>
      <c r="EJP1961" s="101"/>
      <c r="EJQ1961" s="101"/>
      <c r="EJR1961" s="101"/>
      <c r="EJS1961" s="101"/>
      <c r="EJT1961" s="101"/>
      <c r="EJU1961" s="101"/>
      <c r="EJV1961" s="101"/>
      <c r="EJW1961" s="101"/>
      <c r="EJX1961" s="101"/>
      <c r="EJY1961" s="101"/>
      <c r="EJZ1961" s="101"/>
      <c r="EKA1961" s="101"/>
      <c r="EKB1961" s="101"/>
      <c r="EKC1961" s="101"/>
      <c r="EKD1961" s="101"/>
      <c r="EKE1961" s="101"/>
      <c r="EKF1961" s="101"/>
      <c r="EKG1961" s="101"/>
      <c r="EKH1961" s="101"/>
      <c r="EKI1961" s="101"/>
      <c r="EKJ1961" s="101"/>
      <c r="EKK1961" s="101"/>
      <c r="EKL1961" s="101"/>
      <c r="EKM1961" s="101"/>
      <c r="EKN1961" s="101"/>
      <c r="EKO1961" s="101"/>
      <c r="EKP1961" s="101"/>
      <c r="EKQ1961" s="101"/>
      <c r="EKR1961" s="101"/>
      <c r="EKS1961" s="101"/>
      <c r="EKT1961" s="101"/>
      <c r="EKU1961" s="101"/>
      <c r="EKV1961" s="101"/>
      <c r="EKW1961" s="101"/>
      <c r="EKX1961" s="101"/>
      <c r="EKY1961" s="101"/>
      <c r="EKZ1961" s="101"/>
      <c r="ELA1961" s="101"/>
      <c r="ELB1961" s="101"/>
      <c r="ELC1961" s="101"/>
      <c r="ELD1961" s="101"/>
      <c r="ELE1961" s="101"/>
      <c r="ELF1961" s="101"/>
      <c r="ELG1961" s="101"/>
      <c r="ELH1961" s="101"/>
      <c r="ELI1961" s="101"/>
      <c r="ELJ1961" s="101"/>
      <c r="ELK1961" s="101"/>
      <c r="ELL1961" s="101"/>
      <c r="ELM1961" s="101"/>
      <c r="ELN1961" s="101"/>
      <c r="ELO1961" s="101"/>
      <c r="ELP1961" s="101"/>
      <c r="ELQ1961" s="101"/>
      <c r="ELR1961" s="101"/>
      <c r="ELS1961" s="101"/>
      <c r="ELT1961" s="101"/>
      <c r="ELU1961" s="101"/>
      <c r="ELV1961" s="101"/>
      <c r="ELW1961" s="101"/>
      <c r="ELX1961" s="101"/>
      <c r="ELY1961" s="101"/>
      <c r="ELZ1961" s="101"/>
      <c r="EMA1961" s="101"/>
      <c r="EMB1961" s="101"/>
      <c r="EMC1961" s="101"/>
      <c r="EMD1961" s="101"/>
      <c r="EME1961" s="101"/>
      <c r="EMF1961" s="101"/>
      <c r="EMG1961" s="101"/>
      <c r="EMH1961" s="101"/>
      <c r="EMI1961" s="101"/>
      <c r="EMJ1961" s="101"/>
      <c r="EMK1961" s="101"/>
      <c r="EML1961" s="101"/>
      <c r="EMM1961" s="101"/>
      <c r="EMN1961" s="101"/>
      <c r="EMO1961" s="101"/>
      <c r="EMP1961" s="101"/>
      <c r="EMQ1961" s="101"/>
      <c r="EMR1961" s="101"/>
      <c r="EMS1961" s="101"/>
      <c r="EMT1961" s="101"/>
      <c r="EMU1961" s="101"/>
      <c r="EMV1961" s="101"/>
      <c r="EMW1961" s="101"/>
      <c r="EMX1961" s="101"/>
      <c r="EMY1961" s="101"/>
      <c r="EMZ1961" s="101"/>
      <c r="ENA1961" s="101"/>
      <c r="ENB1961" s="101"/>
      <c r="ENC1961" s="101"/>
      <c r="END1961" s="101"/>
      <c r="ENE1961" s="101"/>
      <c r="ENF1961" s="101"/>
      <c r="ENG1961" s="101"/>
      <c r="ENH1961" s="101"/>
      <c r="ENI1961" s="101"/>
      <c r="ENJ1961" s="101"/>
      <c r="ENK1961" s="101"/>
      <c r="ENL1961" s="101"/>
      <c r="ENM1961" s="101"/>
      <c r="ENN1961" s="101"/>
      <c r="ENO1961" s="101"/>
      <c r="ENP1961" s="101"/>
      <c r="ENQ1961" s="101"/>
      <c r="ENR1961" s="101"/>
      <c r="ENS1961" s="101"/>
      <c r="ENT1961" s="101"/>
      <c r="ENU1961" s="101"/>
      <c r="ENV1961" s="101"/>
      <c r="ENW1961" s="101"/>
      <c r="ENX1961" s="101"/>
      <c r="ENY1961" s="101"/>
      <c r="ENZ1961" s="101"/>
      <c r="EOA1961" s="101"/>
      <c r="EOB1961" s="101"/>
      <c r="EOC1961" s="101"/>
      <c r="EOD1961" s="101"/>
      <c r="EOE1961" s="101"/>
      <c r="EOF1961" s="101"/>
      <c r="EOG1961" s="101"/>
      <c r="EOH1961" s="101"/>
      <c r="EOI1961" s="101"/>
      <c r="EOJ1961" s="101"/>
      <c r="EOK1961" s="101"/>
      <c r="EOL1961" s="101"/>
      <c r="EOM1961" s="101"/>
      <c r="EON1961" s="101"/>
      <c r="EOO1961" s="101"/>
      <c r="EOP1961" s="101"/>
      <c r="EOQ1961" s="101"/>
      <c r="EOR1961" s="101"/>
      <c r="EOS1961" s="101"/>
      <c r="EOT1961" s="101"/>
      <c r="EOU1961" s="101"/>
      <c r="EOV1961" s="101"/>
      <c r="EOW1961" s="101"/>
      <c r="EOX1961" s="101"/>
      <c r="EOY1961" s="101"/>
      <c r="EOZ1961" s="101"/>
      <c r="EPA1961" s="101"/>
      <c r="EPB1961" s="101"/>
      <c r="EPC1961" s="101"/>
      <c r="EPD1961" s="101"/>
      <c r="EPE1961" s="101"/>
      <c r="EPF1961" s="101"/>
      <c r="EPG1961" s="101"/>
      <c r="EPH1961" s="101"/>
      <c r="EPI1961" s="101"/>
      <c r="EPJ1961" s="101"/>
      <c r="EPK1961" s="101"/>
      <c r="EPL1961" s="101"/>
      <c r="EPM1961" s="101"/>
      <c r="EPN1961" s="101"/>
      <c r="EPO1961" s="101"/>
      <c r="EPP1961" s="101"/>
      <c r="EPQ1961" s="101"/>
      <c r="EPR1961" s="101"/>
      <c r="EPS1961" s="101"/>
      <c r="EPT1961" s="101"/>
      <c r="EPU1961" s="101"/>
      <c r="EPV1961" s="101"/>
      <c r="EPW1961" s="101"/>
      <c r="EPX1961" s="101"/>
      <c r="EPY1961" s="101"/>
      <c r="EPZ1961" s="101"/>
      <c r="EQA1961" s="101"/>
      <c r="EQB1961" s="101"/>
      <c r="EQC1961" s="101"/>
      <c r="EQD1961" s="101"/>
      <c r="EQE1961" s="101"/>
      <c r="EQF1961" s="101"/>
      <c r="EQG1961" s="101"/>
      <c r="EQH1961" s="101"/>
      <c r="EQI1961" s="101"/>
      <c r="EQJ1961" s="101"/>
      <c r="EQK1961" s="101"/>
      <c r="EQL1961" s="101"/>
      <c r="EQM1961" s="101"/>
      <c r="EQN1961" s="101"/>
      <c r="EQO1961" s="101"/>
      <c r="EQP1961" s="101"/>
      <c r="EQQ1961" s="101"/>
      <c r="EQR1961" s="101"/>
      <c r="EQS1961" s="101"/>
      <c r="EQT1961" s="101"/>
      <c r="EQU1961" s="101"/>
      <c r="EQV1961" s="101"/>
      <c r="EQW1961" s="101"/>
      <c r="EQX1961" s="101"/>
      <c r="EQY1961" s="101"/>
      <c r="EQZ1961" s="101"/>
      <c r="ERA1961" s="101"/>
      <c r="ERB1961" s="101"/>
      <c r="ERC1961" s="101"/>
      <c r="ERD1961" s="101"/>
      <c r="ERE1961" s="101"/>
      <c r="ERF1961" s="101"/>
      <c r="ERG1961" s="101"/>
      <c r="ERH1961" s="101"/>
      <c r="ERI1961" s="101"/>
      <c r="ERJ1961" s="101"/>
      <c r="ERK1961" s="101"/>
      <c r="ERL1961" s="101"/>
      <c r="ERM1961" s="101"/>
      <c r="ERN1961" s="101"/>
      <c r="ERO1961" s="101"/>
      <c r="ERP1961" s="101"/>
      <c r="ERQ1961" s="101"/>
      <c r="ERR1961" s="101"/>
      <c r="ERS1961" s="101"/>
      <c r="ERT1961" s="101"/>
      <c r="ERU1961" s="101"/>
      <c r="ERV1961" s="101"/>
      <c r="ERW1961" s="101"/>
      <c r="ERX1961" s="101"/>
      <c r="ERY1961" s="101"/>
      <c r="ERZ1961" s="101"/>
      <c r="ESA1961" s="101"/>
      <c r="ESB1961" s="101"/>
      <c r="ESC1961" s="101"/>
      <c r="ESD1961" s="101"/>
      <c r="ESE1961" s="101"/>
      <c r="ESF1961" s="101"/>
      <c r="ESG1961" s="101"/>
      <c r="ESH1961" s="101"/>
      <c r="ESI1961" s="101"/>
      <c r="ESJ1961" s="101"/>
      <c r="ESK1961" s="101"/>
      <c r="ESL1961" s="101"/>
      <c r="ESM1961" s="101"/>
      <c r="ESN1961" s="101"/>
      <c r="ESO1961" s="101"/>
      <c r="ESP1961" s="101"/>
      <c r="ESQ1961" s="101"/>
      <c r="ESR1961" s="101"/>
      <c r="ESS1961" s="101"/>
      <c r="EST1961" s="101"/>
      <c r="ESU1961" s="101"/>
      <c r="ESV1961" s="101"/>
      <c r="ESW1961" s="101"/>
      <c r="ESX1961" s="101"/>
      <c r="ESY1961" s="101"/>
      <c r="ESZ1961" s="101"/>
      <c r="ETA1961" s="101"/>
      <c r="ETB1961" s="101"/>
      <c r="ETC1961" s="101"/>
      <c r="ETD1961" s="101"/>
      <c r="ETE1961" s="101"/>
      <c r="ETF1961" s="101"/>
      <c r="ETG1961" s="101"/>
      <c r="ETH1961" s="101"/>
      <c r="ETI1961" s="101"/>
      <c r="ETJ1961" s="101"/>
      <c r="ETK1961" s="101"/>
      <c r="ETL1961" s="101"/>
      <c r="ETM1961" s="101"/>
      <c r="ETN1961" s="101"/>
      <c r="ETO1961" s="101"/>
      <c r="ETP1961" s="101"/>
      <c r="ETQ1961" s="101"/>
      <c r="ETR1961" s="101"/>
      <c r="ETS1961" s="101"/>
      <c r="ETT1961" s="101"/>
      <c r="ETU1961" s="101"/>
      <c r="ETV1961" s="101"/>
      <c r="ETW1961" s="101"/>
      <c r="ETX1961" s="101"/>
      <c r="ETY1961" s="101"/>
      <c r="ETZ1961" s="101"/>
      <c r="EUA1961" s="101"/>
      <c r="EUB1961" s="101"/>
      <c r="EUC1961" s="101"/>
      <c r="EUD1961" s="101"/>
      <c r="EUE1961" s="101"/>
      <c r="EUF1961" s="101"/>
      <c r="EUG1961" s="101"/>
      <c r="EUH1961" s="101"/>
      <c r="EUI1961" s="101"/>
      <c r="EUJ1961" s="101"/>
      <c r="EUK1961" s="101"/>
      <c r="EUL1961" s="101"/>
      <c r="EUM1961" s="101"/>
      <c r="EUN1961" s="101"/>
      <c r="EUO1961" s="101"/>
      <c r="EUP1961" s="101"/>
      <c r="EUQ1961" s="101"/>
      <c r="EUR1961" s="101"/>
      <c r="EUS1961" s="101"/>
      <c r="EUT1961" s="101"/>
      <c r="EUU1961" s="101"/>
      <c r="EUV1961" s="101"/>
      <c r="EUW1961" s="101"/>
      <c r="EUX1961" s="101"/>
      <c r="EUY1961" s="101"/>
      <c r="EUZ1961" s="101"/>
      <c r="EVA1961" s="101"/>
      <c r="EVB1961" s="101"/>
      <c r="EVC1961" s="101"/>
      <c r="EVD1961" s="101"/>
      <c r="EVE1961" s="101"/>
      <c r="EVF1961" s="101"/>
      <c r="EVG1961" s="101"/>
      <c r="EVH1961" s="101"/>
      <c r="EVI1961" s="101"/>
      <c r="EVJ1961" s="101"/>
      <c r="EVK1961" s="101"/>
      <c r="EVL1961" s="101"/>
      <c r="EVM1961" s="101"/>
      <c r="EVN1961" s="101"/>
      <c r="EVO1961" s="101"/>
      <c r="EVP1961" s="101"/>
      <c r="EVQ1961" s="101"/>
      <c r="EVR1961" s="101"/>
      <c r="EVS1961" s="101"/>
      <c r="EVT1961" s="101"/>
      <c r="EVU1961" s="101"/>
      <c r="EVV1961" s="101"/>
      <c r="EVW1961" s="101"/>
      <c r="EVX1961" s="101"/>
      <c r="EVY1961" s="101"/>
      <c r="EVZ1961" s="101"/>
      <c r="EWA1961" s="101"/>
      <c r="EWB1961" s="101"/>
      <c r="EWC1961" s="101"/>
      <c r="EWD1961" s="101"/>
      <c r="EWE1961" s="101"/>
      <c r="EWF1961" s="101"/>
      <c r="EWG1961" s="101"/>
      <c r="EWH1961" s="101"/>
      <c r="EWI1961" s="101"/>
      <c r="EWJ1961" s="101"/>
      <c r="EWK1961" s="101"/>
      <c r="EWL1961" s="101"/>
      <c r="EWM1961" s="101"/>
      <c r="EWN1961" s="101"/>
      <c r="EWO1961" s="101"/>
      <c r="EWP1961" s="101"/>
      <c r="EWQ1961" s="101"/>
      <c r="EWR1961" s="101"/>
      <c r="EWS1961" s="101"/>
      <c r="EWT1961" s="101"/>
      <c r="EWU1961" s="101"/>
      <c r="EWV1961" s="101"/>
      <c r="EWW1961" s="101"/>
      <c r="EWX1961" s="101"/>
      <c r="EWY1961" s="101"/>
      <c r="EWZ1961" s="101"/>
      <c r="EXA1961" s="101"/>
      <c r="EXB1961" s="101"/>
      <c r="EXC1961" s="101"/>
      <c r="EXD1961" s="101"/>
      <c r="EXE1961" s="101"/>
      <c r="EXF1961" s="101"/>
      <c r="EXG1961" s="101"/>
      <c r="EXH1961" s="101"/>
      <c r="EXI1961" s="101"/>
      <c r="EXJ1961" s="101"/>
      <c r="EXK1961" s="101"/>
      <c r="EXL1961" s="101"/>
      <c r="EXM1961" s="101"/>
      <c r="EXN1961" s="101"/>
      <c r="EXO1961" s="101"/>
      <c r="EXP1961" s="101"/>
      <c r="EXQ1961" s="101"/>
      <c r="EXR1961" s="101"/>
      <c r="EXS1961" s="101"/>
      <c r="EXT1961" s="101"/>
      <c r="EXU1961" s="101"/>
      <c r="EXV1961" s="101"/>
      <c r="EXW1961" s="101"/>
      <c r="EXX1961" s="101"/>
      <c r="EXY1961" s="101"/>
      <c r="EXZ1961" s="101"/>
      <c r="EYA1961" s="101"/>
      <c r="EYB1961" s="101"/>
      <c r="EYC1961" s="101"/>
      <c r="EYD1961" s="101"/>
      <c r="EYE1961" s="101"/>
      <c r="EYF1961" s="101"/>
      <c r="EYG1961" s="101"/>
      <c r="EYH1961" s="101"/>
      <c r="EYI1961" s="101"/>
      <c r="EYJ1961" s="101"/>
      <c r="EYK1961" s="101"/>
      <c r="EYL1961" s="101"/>
      <c r="EYM1961" s="101"/>
      <c r="EYN1961" s="101"/>
      <c r="EYO1961" s="101"/>
      <c r="EYP1961" s="101"/>
      <c r="EYQ1961" s="101"/>
      <c r="EYR1961" s="101"/>
      <c r="EYS1961" s="101"/>
      <c r="EYT1961" s="101"/>
      <c r="EYU1961" s="101"/>
      <c r="EYV1961" s="101"/>
      <c r="EYW1961" s="101"/>
      <c r="EYX1961" s="101"/>
      <c r="EYY1961" s="101"/>
      <c r="EYZ1961" s="101"/>
      <c r="EZA1961" s="101"/>
      <c r="EZB1961" s="101"/>
      <c r="EZC1961" s="101"/>
      <c r="EZD1961" s="101"/>
      <c r="EZE1961" s="101"/>
      <c r="EZF1961" s="101"/>
      <c r="EZG1961" s="101"/>
      <c r="EZH1961" s="101"/>
      <c r="EZI1961" s="101"/>
      <c r="EZJ1961" s="101"/>
      <c r="EZK1961" s="101"/>
      <c r="EZL1961" s="101"/>
      <c r="EZM1961" s="101"/>
      <c r="EZN1961" s="101"/>
      <c r="EZO1961" s="101"/>
      <c r="EZP1961" s="101"/>
      <c r="EZQ1961" s="101"/>
      <c r="EZR1961" s="101"/>
      <c r="EZS1961" s="101"/>
      <c r="EZT1961" s="101"/>
      <c r="EZU1961" s="101"/>
      <c r="EZV1961" s="101"/>
      <c r="EZW1961" s="101"/>
      <c r="EZX1961" s="101"/>
      <c r="EZY1961" s="101"/>
      <c r="EZZ1961" s="101"/>
      <c r="FAA1961" s="101"/>
      <c r="FAB1961" s="101"/>
      <c r="FAC1961" s="101"/>
      <c r="FAD1961" s="101"/>
      <c r="FAE1961" s="101"/>
      <c r="FAF1961" s="101"/>
      <c r="FAG1961" s="101"/>
      <c r="FAH1961" s="101"/>
      <c r="FAI1961" s="101"/>
      <c r="FAJ1961" s="101"/>
      <c r="FAK1961" s="101"/>
      <c r="FAL1961" s="101"/>
      <c r="FAM1961" s="101"/>
      <c r="FAN1961" s="101"/>
      <c r="FAO1961" s="101"/>
      <c r="FAP1961" s="101"/>
      <c r="FAQ1961" s="101"/>
      <c r="FAR1961" s="101"/>
      <c r="FAS1961" s="101"/>
      <c r="FAT1961" s="101"/>
      <c r="FAU1961" s="101"/>
      <c r="FAV1961" s="101"/>
      <c r="FAW1961" s="101"/>
      <c r="FAX1961" s="101"/>
      <c r="FAY1961" s="101"/>
      <c r="FAZ1961" s="101"/>
      <c r="FBA1961" s="101"/>
      <c r="FBB1961" s="101"/>
      <c r="FBC1961" s="101"/>
      <c r="FBD1961" s="101"/>
      <c r="FBE1961" s="101"/>
      <c r="FBF1961" s="101"/>
      <c r="FBG1961" s="101"/>
      <c r="FBH1961" s="101"/>
      <c r="FBI1961" s="101"/>
      <c r="FBJ1961" s="101"/>
      <c r="FBK1961" s="101"/>
      <c r="FBL1961" s="101"/>
      <c r="FBM1961" s="101"/>
      <c r="FBN1961" s="101"/>
      <c r="FBO1961" s="101"/>
      <c r="FBP1961" s="101"/>
      <c r="FBQ1961" s="101"/>
      <c r="FBR1961" s="101"/>
      <c r="FBS1961" s="101"/>
      <c r="FBT1961" s="101"/>
      <c r="FBU1961" s="101"/>
      <c r="FBV1961" s="101"/>
      <c r="FBW1961" s="101"/>
      <c r="FBX1961" s="101"/>
      <c r="FBY1961" s="101"/>
      <c r="FBZ1961" s="101"/>
      <c r="FCA1961" s="101"/>
      <c r="FCB1961" s="101"/>
      <c r="FCC1961" s="101"/>
      <c r="FCD1961" s="101"/>
      <c r="FCE1961" s="101"/>
      <c r="FCF1961" s="101"/>
      <c r="FCG1961" s="101"/>
      <c r="FCH1961" s="101"/>
      <c r="FCI1961" s="101"/>
      <c r="FCJ1961" s="101"/>
      <c r="FCK1961" s="101"/>
      <c r="FCL1961" s="101"/>
      <c r="FCM1961" s="101"/>
      <c r="FCN1961" s="101"/>
      <c r="FCO1961" s="101"/>
      <c r="FCP1961" s="101"/>
      <c r="FCQ1961" s="101"/>
      <c r="FCR1961" s="101"/>
      <c r="FCS1961" s="101"/>
      <c r="FCT1961" s="101"/>
      <c r="FCU1961" s="101"/>
      <c r="FCV1961" s="101"/>
      <c r="FCW1961" s="101"/>
      <c r="FCX1961" s="101"/>
      <c r="FCY1961" s="101"/>
      <c r="FCZ1961" s="101"/>
      <c r="FDA1961" s="101"/>
      <c r="FDB1961" s="101"/>
      <c r="FDC1961" s="101"/>
      <c r="FDD1961" s="101"/>
      <c r="FDE1961" s="101"/>
      <c r="FDF1961" s="101"/>
      <c r="FDG1961" s="101"/>
      <c r="FDH1961" s="101"/>
      <c r="FDI1961" s="101"/>
      <c r="FDJ1961" s="101"/>
      <c r="FDK1961" s="101"/>
      <c r="FDL1961" s="101"/>
      <c r="FDM1961" s="101"/>
      <c r="FDN1961" s="101"/>
      <c r="FDO1961" s="101"/>
      <c r="FDP1961" s="101"/>
      <c r="FDQ1961" s="101"/>
      <c r="FDR1961" s="101"/>
      <c r="FDS1961" s="101"/>
      <c r="FDT1961" s="101"/>
      <c r="FDU1961" s="101"/>
      <c r="FDV1961" s="101"/>
      <c r="FDW1961" s="101"/>
      <c r="FDX1961" s="101"/>
      <c r="FDY1961" s="101"/>
      <c r="FDZ1961" s="101"/>
      <c r="FEA1961" s="101"/>
      <c r="FEB1961" s="101"/>
      <c r="FEC1961" s="101"/>
      <c r="FED1961" s="101"/>
      <c r="FEE1961" s="101"/>
      <c r="FEF1961" s="101"/>
      <c r="FEG1961" s="101"/>
      <c r="FEH1961" s="101"/>
      <c r="FEI1961" s="101"/>
      <c r="FEJ1961" s="101"/>
      <c r="FEK1961" s="101"/>
      <c r="FEL1961" s="101"/>
      <c r="FEM1961" s="101"/>
      <c r="FEN1961" s="101"/>
      <c r="FEO1961" s="101"/>
      <c r="FEP1961" s="101"/>
      <c r="FEQ1961" s="101"/>
      <c r="FER1961" s="101"/>
      <c r="FES1961" s="101"/>
      <c r="FET1961" s="101"/>
      <c r="FEU1961" s="101"/>
      <c r="FEV1961" s="101"/>
      <c r="FEW1961" s="101"/>
      <c r="FEX1961" s="101"/>
      <c r="FEY1961" s="101"/>
      <c r="FEZ1961" s="101"/>
      <c r="FFA1961" s="101"/>
      <c r="FFB1961" s="101"/>
      <c r="FFC1961" s="101"/>
      <c r="FFD1961" s="101"/>
      <c r="FFE1961" s="101"/>
      <c r="FFF1961" s="101"/>
      <c r="FFG1961" s="101"/>
      <c r="FFH1961" s="101"/>
      <c r="FFI1961" s="101"/>
      <c r="FFJ1961" s="101"/>
      <c r="FFK1961" s="101"/>
      <c r="FFL1961" s="101"/>
      <c r="FFM1961" s="101"/>
      <c r="FFN1961" s="101"/>
      <c r="FFO1961" s="101"/>
      <c r="FFP1961" s="101"/>
      <c r="FFQ1961" s="101"/>
      <c r="FFR1961" s="101"/>
      <c r="FFS1961" s="101"/>
      <c r="FFT1961" s="101"/>
      <c r="FFU1961" s="101"/>
      <c r="FFV1961" s="101"/>
      <c r="FFW1961" s="101"/>
      <c r="FFX1961" s="101"/>
      <c r="FFY1961" s="101"/>
      <c r="FFZ1961" s="101"/>
      <c r="FGA1961" s="101"/>
      <c r="FGB1961" s="101"/>
      <c r="FGC1961" s="101"/>
      <c r="FGD1961" s="101"/>
      <c r="FGE1961" s="101"/>
      <c r="FGF1961" s="101"/>
      <c r="FGG1961" s="101"/>
      <c r="FGH1961" s="101"/>
      <c r="FGI1961" s="101"/>
      <c r="FGJ1961" s="101"/>
      <c r="FGK1961" s="101"/>
      <c r="FGL1961" s="101"/>
      <c r="FGM1961" s="101"/>
      <c r="FGN1961" s="101"/>
      <c r="FGO1961" s="101"/>
      <c r="FGP1961" s="101"/>
      <c r="FGQ1961" s="101"/>
      <c r="FGR1961" s="101"/>
      <c r="FGS1961" s="101"/>
      <c r="FGT1961" s="101"/>
      <c r="FGU1961" s="101"/>
      <c r="FGV1961" s="101"/>
      <c r="FGW1961" s="101"/>
      <c r="FGX1961" s="101"/>
      <c r="FGY1961" s="101"/>
      <c r="FGZ1961" s="101"/>
      <c r="FHA1961" s="101"/>
      <c r="FHB1961" s="101"/>
      <c r="FHC1961" s="101"/>
      <c r="FHD1961" s="101"/>
      <c r="FHE1961" s="101"/>
      <c r="FHF1961" s="101"/>
      <c r="FHG1961" s="101"/>
      <c r="FHH1961" s="101"/>
      <c r="FHI1961" s="101"/>
      <c r="FHJ1961" s="101"/>
      <c r="FHK1961" s="101"/>
      <c r="FHL1961" s="101"/>
      <c r="FHM1961" s="101"/>
      <c r="FHN1961" s="101"/>
      <c r="FHO1961" s="101"/>
      <c r="FHP1961" s="101"/>
      <c r="FHQ1961" s="101"/>
      <c r="FHR1961" s="101"/>
      <c r="FHS1961" s="101"/>
      <c r="FHT1961" s="101"/>
      <c r="FHU1961" s="101"/>
      <c r="FHV1961" s="101"/>
      <c r="FHW1961" s="101"/>
      <c r="FHX1961" s="101"/>
      <c r="FHY1961" s="101"/>
      <c r="FHZ1961" s="101"/>
      <c r="FIA1961" s="101"/>
      <c r="FIB1961" s="101"/>
      <c r="FIC1961" s="101"/>
      <c r="FID1961" s="101"/>
      <c r="FIE1961" s="101"/>
      <c r="FIF1961" s="101"/>
      <c r="FIG1961" s="101"/>
      <c r="FIH1961" s="101"/>
      <c r="FII1961" s="101"/>
      <c r="FIJ1961" s="101"/>
      <c r="FIK1961" s="101"/>
      <c r="FIL1961" s="101"/>
      <c r="FIM1961" s="101"/>
      <c r="FIN1961" s="101"/>
      <c r="FIO1961" s="101"/>
      <c r="FIP1961" s="101"/>
      <c r="FIQ1961" s="101"/>
      <c r="FIR1961" s="101"/>
      <c r="FIS1961" s="101"/>
      <c r="FIT1961" s="101"/>
      <c r="FIU1961" s="101"/>
      <c r="FIV1961" s="101"/>
      <c r="FIW1961" s="101"/>
      <c r="FIX1961" s="101"/>
      <c r="FIY1961" s="101"/>
      <c r="FIZ1961" s="101"/>
      <c r="FJA1961" s="101"/>
      <c r="FJB1961" s="101"/>
      <c r="FJC1961" s="101"/>
      <c r="FJD1961" s="101"/>
      <c r="FJE1961" s="101"/>
      <c r="FJF1961" s="101"/>
      <c r="FJG1961" s="101"/>
      <c r="FJH1961" s="101"/>
      <c r="FJI1961" s="101"/>
      <c r="FJJ1961" s="101"/>
      <c r="FJK1961" s="101"/>
      <c r="FJL1961" s="101"/>
      <c r="FJM1961" s="101"/>
      <c r="FJN1961" s="101"/>
      <c r="FJO1961" s="101"/>
      <c r="FJP1961" s="101"/>
      <c r="FJQ1961" s="101"/>
      <c r="FJR1961" s="101"/>
      <c r="FJS1961" s="101"/>
      <c r="FJT1961" s="101"/>
      <c r="FJU1961" s="101"/>
      <c r="FJV1961" s="101"/>
      <c r="FJW1961" s="101"/>
      <c r="FJX1961" s="101"/>
      <c r="FJY1961" s="101"/>
      <c r="FJZ1961" s="101"/>
      <c r="FKA1961" s="101"/>
      <c r="FKB1961" s="101"/>
      <c r="FKC1961" s="101"/>
      <c r="FKD1961" s="101"/>
      <c r="FKE1961" s="101"/>
      <c r="FKF1961" s="101"/>
      <c r="FKG1961" s="101"/>
      <c r="FKH1961" s="101"/>
      <c r="FKI1961" s="101"/>
      <c r="FKJ1961" s="101"/>
      <c r="FKK1961" s="101"/>
      <c r="FKL1961" s="101"/>
      <c r="FKM1961" s="101"/>
      <c r="FKN1961" s="101"/>
      <c r="FKO1961" s="101"/>
      <c r="FKP1961" s="101"/>
      <c r="FKQ1961" s="101"/>
      <c r="FKR1961" s="101"/>
      <c r="FKS1961" s="101"/>
      <c r="FKT1961" s="101"/>
      <c r="FKU1961" s="101"/>
      <c r="FKV1961" s="101"/>
      <c r="FKW1961" s="101"/>
      <c r="FKX1961" s="101"/>
      <c r="FKY1961" s="101"/>
      <c r="FKZ1961" s="101"/>
      <c r="FLA1961" s="101"/>
      <c r="FLB1961" s="101"/>
      <c r="FLC1961" s="101"/>
      <c r="FLD1961" s="101"/>
      <c r="FLE1961" s="101"/>
      <c r="FLF1961" s="101"/>
      <c r="FLG1961" s="101"/>
      <c r="FLH1961" s="101"/>
      <c r="FLI1961" s="101"/>
      <c r="FLJ1961" s="101"/>
      <c r="FLK1961" s="101"/>
      <c r="FLL1961" s="101"/>
      <c r="FLM1961" s="101"/>
      <c r="FLN1961" s="101"/>
      <c r="FLO1961" s="101"/>
      <c r="FLP1961" s="101"/>
      <c r="FLQ1961" s="101"/>
      <c r="FLR1961" s="101"/>
      <c r="FLS1961" s="101"/>
      <c r="FLT1961" s="101"/>
      <c r="FLU1961" s="101"/>
      <c r="FLV1961" s="101"/>
      <c r="FLW1961" s="101"/>
      <c r="FLX1961" s="101"/>
      <c r="FLY1961" s="101"/>
      <c r="FLZ1961" s="101"/>
      <c r="FMA1961" s="101"/>
      <c r="FMB1961" s="101"/>
      <c r="FMC1961" s="101"/>
      <c r="FMD1961" s="101"/>
      <c r="FME1961" s="101"/>
      <c r="FMF1961" s="101"/>
      <c r="FMG1961" s="101"/>
      <c r="FMH1961" s="101"/>
      <c r="FMI1961" s="101"/>
      <c r="FMJ1961" s="101"/>
      <c r="FMK1961" s="101"/>
      <c r="FML1961" s="101"/>
      <c r="FMM1961" s="101"/>
      <c r="FMN1961" s="101"/>
      <c r="FMO1961" s="101"/>
      <c r="FMP1961" s="101"/>
      <c r="FMQ1961" s="101"/>
      <c r="FMR1961" s="101"/>
      <c r="FMS1961" s="101"/>
      <c r="FMT1961" s="101"/>
      <c r="FMU1961" s="101"/>
      <c r="FMV1961" s="101"/>
      <c r="FMW1961" s="101"/>
      <c r="FMX1961" s="101"/>
      <c r="FMY1961" s="101"/>
      <c r="FMZ1961" s="101"/>
      <c r="FNA1961" s="101"/>
      <c r="FNB1961" s="101"/>
      <c r="FNC1961" s="101"/>
      <c r="FND1961" s="101"/>
      <c r="FNE1961" s="101"/>
      <c r="FNF1961" s="101"/>
      <c r="FNG1961" s="101"/>
      <c r="FNH1961" s="101"/>
      <c r="FNI1961" s="101"/>
      <c r="FNJ1961" s="101"/>
      <c r="FNK1961" s="101"/>
      <c r="FNL1961" s="101"/>
      <c r="FNM1961" s="101"/>
      <c r="FNN1961" s="101"/>
      <c r="FNO1961" s="101"/>
      <c r="FNP1961" s="101"/>
      <c r="FNQ1961" s="101"/>
      <c r="FNR1961" s="101"/>
      <c r="FNS1961" s="101"/>
      <c r="FNT1961" s="101"/>
      <c r="FNU1961" s="101"/>
      <c r="FNV1961" s="101"/>
      <c r="FNW1961" s="101"/>
      <c r="FNX1961" s="101"/>
      <c r="FNY1961" s="101"/>
      <c r="FNZ1961" s="101"/>
      <c r="FOA1961" s="101"/>
      <c r="FOB1961" s="101"/>
      <c r="FOC1961" s="101"/>
      <c r="FOD1961" s="101"/>
      <c r="FOE1961" s="101"/>
      <c r="FOF1961" s="101"/>
      <c r="FOG1961" s="101"/>
      <c r="FOH1961" s="101"/>
      <c r="FOI1961" s="101"/>
      <c r="FOJ1961" s="101"/>
      <c r="FOK1961" s="101"/>
      <c r="FOL1961" s="101"/>
      <c r="FOM1961" s="101"/>
      <c r="FON1961" s="101"/>
      <c r="FOO1961" s="101"/>
      <c r="FOP1961" s="101"/>
      <c r="FOQ1961" s="101"/>
      <c r="FOR1961" s="101"/>
      <c r="FOS1961" s="101"/>
      <c r="FOT1961" s="101"/>
      <c r="FOU1961" s="101"/>
      <c r="FOV1961" s="101"/>
      <c r="FOW1961" s="101"/>
      <c r="FOX1961" s="101"/>
      <c r="FOY1961" s="101"/>
      <c r="FOZ1961" s="101"/>
      <c r="FPA1961" s="101"/>
      <c r="FPB1961" s="101"/>
      <c r="FPC1961" s="101"/>
      <c r="FPD1961" s="101"/>
      <c r="FPE1961" s="101"/>
      <c r="FPF1961" s="101"/>
      <c r="FPG1961" s="101"/>
      <c r="FPH1961" s="101"/>
      <c r="FPI1961" s="101"/>
      <c r="FPJ1961" s="101"/>
      <c r="FPK1961" s="101"/>
      <c r="FPL1961" s="101"/>
      <c r="FPM1961" s="101"/>
      <c r="FPN1961" s="101"/>
      <c r="FPO1961" s="101"/>
      <c r="FPP1961" s="101"/>
      <c r="FPQ1961" s="101"/>
      <c r="FPR1961" s="101"/>
      <c r="FPS1961" s="101"/>
      <c r="FPT1961" s="101"/>
      <c r="FPU1961" s="101"/>
      <c r="FPV1961" s="101"/>
      <c r="FPW1961" s="101"/>
      <c r="FPX1961" s="101"/>
      <c r="FPY1961" s="101"/>
      <c r="FPZ1961" s="101"/>
      <c r="FQA1961" s="101"/>
      <c r="FQB1961" s="101"/>
      <c r="FQC1961" s="101"/>
      <c r="FQD1961" s="101"/>
      <c r="FQE1961" s="101"/>
      <c r="FQF1961" s="101"/>
      <c r="FQG1961" s="101"/>
      <c r="FQH1961" s="101"/>
      <c r="FQI1961" s="101"/>
      <c r="FQJ1961" s="101"/>
      <c r="FQK1961" s="101"/>
      <c r="FQL1961" s="101"/>
      <c r="FQM1961" s="101"/>
      <c r="FQN1961" s="101"/>
      <c r="FQO1961" s="101"/>
      <c r="FQP1961" s="101"/>
      <c r="FQQ1961" s="101"/>
      <c r="FQR1961" s="101"/>
      <c r="FQS1961" s="101"/>
      <c r="FQT1961" s="101"/>
      <c r="FQU1961" s="101"/>
      <c r="FQV1961" s="101"/>
      <c r="FQW1961" s="101"/>
      <c r="FQX1961" s="101"/>
      <c r="FQY1961" s="101"/>
      <c r="FQZ1961" s="101"/>
      <c r="FRA1961" s="101"/>
      <c r="FRB1961" s="101"/>
      <c r="FRC1961" s="101"/>
      <c r="FRD1961" s="101"/>
      <c r="FRE1961" s="101"/>
      <c r="FRF1961" s="101"/>
      <c r="FRG1961" s="101"/>
      <c r="FRH1961" s="101"/>
      <c r="FRI1961" s="101"/>
      <c r="FRJ1961" s="101"/>
      <c r="FRK1961" s="101"/>
      <c r="FRL1961" s="101"/>
      <c r="FRM1961" s="101"/>
      <c r="FRN1961" s="101"/>
      <c r="FRO1961" s="101"/>
      <c r="FRP1961" s="101"/>
      <c r="FRQ1961" s="101"/>
      <c r="FRR1961" s="101"/>
      <c r="FRS1961" s="101"/>
      <c r="FRT1961" s="101"/>
      <c r="FRU1961" s="101"/>
      <c r="FRV1961" s="101"/>
      <c r="FRW1961" s="101"/>
      <c r="FRX1961" s="101"/>
      <c r="FRY1961" s="101"/>
      <c r="FRZ1961" s="101"/>
      <c r="FSA1961" s="101"/>
      <c r="FSB1961" s="101"/>
      <c r="FSC1961" s="101"/>
      <c r="FSD1961" s="101"/>
      <c r="FSE1961" s="101"/>
      <c r="FSF1961" s="101"/>
      <c r="FSG1961" s="101"/>
      <c r="FSH1961" s="101"/>
      <c r="FSI1961" s="101"/>
      <c r="FSJ1961" s="101"/>
      <c r="FSK1961" s="101"/>
      <c r="FSL1961" s="101"/>
      <c r="FSM1961" s="101"/>
      <c r="FSN1961" s="101"/>
      <c r="FSO1961" s="101"/>
      <c r="FSP1961" s="101"/>
      <c r="FSQ1961" s="101"/>
      <c r="FSR1961" s="101"/>
      <c r="FSS1961" s="101"/>
      <c r="FST1961" s="101"/>
      <c r="FSU1961" s="101"/>
      <c r="FSV1961" s="101"/>
      <c r="FSW1961" s="101"/>
      <c r="FSX1961" s="101"/>
      <c r="FSY1961" s="101"/>
      <c r="FSZ1961" s="101"/>
      <c r="FTA1961" s="101"/>
      <c r="FTB1961" s="101"/>
      <c r="FTC1961" s="101"/>
      <c r="FTD1961" s="101"/>
      <c r="FTE1961" s="101"/>
      <c r="FTF1961" s="101"/>
      <c r="FTG1961" s="101"/>
      <c r="FTH1961" s="101"/>
      <c r="FTI1961" s="101"/>
      <c r="FTJ1961" s="101"/>
      <c r="FTK1961" s="101"/>
      <c r="FTL1961" s="101"/>
      <c r="FTM1961" s="101"/>
      <c r="FTN1961" s="101"/>
      <c r="FTO1961" s="101"/>
      <c r="FTP1961" s="101"/>
      <c r="FTQ1961" s="101"/>
      <c r="FTR1961" s="101"/>
      <c r="FTS1961" s="101"/>
      <c r="FTT1961" s="101"/>
      <c r="FTU1961" s="101"/>
      <c r="FTV1961" s="101"/>
      <c r="FTW1961" s="101"/>
      <c r="FTX1961" s="101"/>
      <c r="FTY1961" s="101"/>
      <c r="FTZ1961" s="101"/>
      <c r="FUA1961" s="101"/>
      <c r="FUB1961" s="101"/>
      <c r="FUC1961" s="101"/>
      <c r="FUD1961" s="101"/>
      <c r="FUE1961" s="101"/>
      <c r="FUF1961" s="101"/>
      <c r="FUG1961" s="101"/>
      <c r="FUH1961" s="101"/>
      <c r="FUI1961" s="101"/>
      <c r="FUJ1961" s="101"/>
      <c r="FUK1961" s="101"/>
      <c r="FUL1961" s="101"/>
      <c r="FUM1961" s="101"/>
      <c r="FUN1961" s="101"/>
      <c r="FUO1961" s="101"/>
      <c r="FUP1961" s="101"/>
      <c r="FUQ1961" s="101"/>
      <c r="FUR1961" s="101"/>
      <c r="FUS1961" s="101"/>
      <c r="FUT1961" s="101"/>
      <c r="FUU1961" s="101"/>
      <c r="FUV1961" s="101"/>
      <c r="FUW1961" s="101"/>
      <c r="FUX1961" s="101"/>
      <c r="FUY1961" s="101"/>
      <c r="FUZ1961" s="101"/>
      <c r="FVA1961" s="101"/>
      <c r="FVB1961" s="101"/>
      <c r="FVC1961" s="101"/>
      <c r="FVD1961" s="101"/>
      <c r="FVE1961" s="101"/>
      <c r="FVF1961" s="101"/>
      <c r="FVG1961" s="101"/>
      <c r="FVH1961" s="101"/>
      <c r="FVI1961" s="101"/>
      <c r="FVJ1961" s="101"/>
      <c r="FVK1961" s="101"/>
      <c r="FVL1961" s="101"/>
      <c r="FVM1961" s="101"/>
      <c r="FVN1961" s="101"/>
      <c r="FVO1961" s="101"/>
      <c r="FVP1961" s="101"/>
      <c r="FVQ1961" s="101"/>
      <c r="FVR1961" s="101"/>
      <c r="FVS1961" s="101"/>
      <c r="FVT1961" s="101"/>
      <c r="FVU1961" s="101"/>
      <c r="FVV1961" s="101"/>
      <c r="FVW1961" s="101"/>
      <c r="FVX1961" s="101"/>
      <c r="FVY1961" s="101"/>
      <c r="FVZ1961" s="101"/>
      <c r="FWA1961" s="101"/>
      <c r="FWB1961" s="101"/>
      <c r="FWC1961" s="101"/>
      <c r="FWD1961" s="101"/>
      <c r="FWE1961" s="101"/>
      <c r="FWF1961" s="101"/>
      <c r="FWG1961" s="101"/>
      <c r="FWH1961" s="101"/>
      <c r="FWI1961" s="101"/>
      <c r="FWJ1961" s="101"/>
      <c r="FWK1961" s="101"/>
      <c r="FWL1961" s="101"/>
      <c r="FWM1961" s="101"/>
      <c r="FWN1961" s="101"/>
      <c r="FWO1961" s="101"/>
      <c r="FWP1961" s="101"/>
      <c r="FWQ1961" s="101"/>
      <c r="FWR1961" s="101"/>
      <c r="FWS1961" s="101"/>
      <c r="FWT1961" s="101"/>
      <c r="FWU1961" s="101"/>
      <c r="FWV1961" s="101"/>
      <c r="FWW1961" s="101"/>
      <c r="FWX1961" s="101"/>
      <c r="FWY1961" s="101"/>
      <c r="FWZ1961" s="101"/>
      <c r="FXA1961" s="101"/>
      <c r="FXB1961" s="101"/>
      <c r="FXC1961" s="101"/>
      <c r="FXD1961" s="101"/>
      <c r="FXE1961" s="101"/>
      <c r="FXF1961" s="101"/>
      <c r="FXG1961" s="101"/>
      <c r="FXH1961" s="101"/>
      <c r="FXI1961" s="101"/>
      <c r="FXJ1961" s="101"/>
      <c r="FXK1961" s="101"/>
      <c r="FXL1961" s="101"/>
      <c r="FXM1961" s="101"/>
      <c r="FXN1961" s="101"/>
      <c r="FXO1961" s="101"/>
      <c r="FXP1961" s="101"/>
      <c r="FXQ1961" s="101"/>
      <c r="FXR1961" s="101"/>
      <c r="FXS1961" s="101"/>
      <c r="FXT1961" s="101"/>
      <c r="FXU1961" s="101"/>
      <c r="FXV1961" s="101"/>
      <c r="FXW1961" s="101"/>
      <c r="FXX1961" s="101"/>
      <c r="FXY1961" s="101"/>
      <c r="FXZ1961" s="101"/>
      <c r="FYA1961" s="101"/>
      <c r="FYB1961" s="101"/>
      <c r="FYC1961" s="101"/>
      <c r="FYD1961" s="101"/>
      <c r="FYE1961" s="101"/>
      <c r="FYF1961" s="101"/>
      <c r="FYG1961" s="101"/>
      <c r="FYH1961" s="101"/>
      <c r="FYI1961" s="101"/>
      <c r="FYJ1961" s="101"/>
      <c r="FYK1961" s="101"/>
      <c r="FYL1961" s="101"/>
      <c r="FYM1961" s="101"/>
      <c r="FYN1961" s="101"/>
      <c r="FYO1961" s="101"/>
      <c r="FYP1961" s="101"/>
      <c r="FYQ1961" s="101"/>
      <c r="FYR1961" s="101"/>
      <c r="FYS1961" s="101"/>
      <c r="FYT1961" s="101"/>
      <c r="FYU1961" s="101"/>
      <c r="FYV1961" s="101"/>
      <c r="FYW1961" s="101"/>
      <c r="FYX1961" s="101"/>
      <c r="FYY1961" s="101"/>
      <c r="FYZ1961" s="101"/>
      <c r="FZA1961" s="101"/>
      <c r="FZB1961" s="101"/>
      <c r="FZC1961" s="101"/>
      <c r="FZD1961" s="101"/>
      <c r="FZE1961" s="101"/>
      <c r="FZF1961" s="101"/>
      <c r="FZG1961" s="101"/>
      <c r="FZH1961" s="101"/>
      <c r="FZI1961" s="101"/>
      <c r="FZJ1961" s="101"/>
      <c r="FZK1961" s="101"/>
      <c r="FZL1961" s="101"/>
      <c r="FZM1961" s="101"/>
      <c r="FZN1961" s="101"/>
      <c r="FZO1961" s="101"/>
      <c r="FZP1961" s="101"/>
      <c r="FZQ1961" s="101"/>
      <c r="FZR1961" s="101"/>
      <c r="FZS1961" s="101"/>
      <c r="FZT1961" s="101"/>
      <c r="FZU1961" s="101"/>
      <c r="FZV1961" s="101"/>
      <c r="FZW1961" s="101"/>
      <c r="FZX1961" s="101"/>
      <c r="FZY1961" s="101"/>
      <c r="FZZ1961" s="101"/>
      <c r="GAA1961" s="101"/>
      <c r="GAB1961" s="101"/>
      <c r="GAC1961" s="101"/>
      <c r="GAD1961" s="101"/>
      <c r="GAE1961" s="101"/>
      <c r="GAF1961" s="101"/>
      <c r="GAG1961" s="101"/>
      <c r="GAH1961" s="101"/>
      <c r="GAI1961" s="101"/>
      <c r="GAJ1961" s="101"/>
      <c r="GAK1961" s="101"/>
      <c r="GAL1961" s="101"/>
      <c r="GAM1961" s="101"/>
      <c r="GAN1961" s="101"/>
      <c r="GAO1961" s="101"/>
      <c r="GAP1961" s="101"/>
      <c r="GAQ1961" s="101"/>
      <c r="GAR1961" s="101"/>
      <c r="GAS1961" s="101"/>
      <c r="GAT1961" s="101"/>
      <c r="GAU1961" s="101"/>
      <c r="GAV1961" s="101"/>
      <c r="GAW1961" s="101"/>
      <c r="GAX1961" s="101"/>
      <c r="GAY1961" s="101"/>
      <c r="GAZ1961" s="101"/>
      <c r="GBA1961" s="101"/>
      <c r="GBB1961" s="101"/>
      <c r="GBC1961" s="101"/>
      <c r="GBD1961" s="101"/>
      <c r="GBE1961" s="101"/>
      <c r="GBF1961" s="101"/>
      <c r="GBG1961" s="101"/>
      <c r="GBH1961" s="101"/>
      <c r="GBI1961" s="101"/>
      <c r="GBJ1961" s="101"/>
      <c r="GBK1961" s="101"/>
      <c r="GBL1961" s="101"/>
      <c r="GBM1961" s="101"/>
      <c r="GBN1961" s="101"/>
      <c r="GBO1961" s="101"/>
      <c r="GBP1961" s="101"/>
      <c r="GBQ1961" s="101"/>
      <c r="GBR1961" s="101"/>
      <c r="GBS1961" s="101"/>
      <c r="GBT1961" s="101"/>
      <c r="GBU1961" s="101"/>
      <c r="GBV1961" s="101"/>
      <c r="GBW1961" s="101"/>
      <c r="GBX1961" s="101"/>
      <c r="GBY1961" s="101"/>
      <c r="GBZ1961" s="101"/>
      <c r="GCA1961" s="101"/>
      <c r="GCB1961" s="101"/>
      <c r="GCC1961" s="101"/>
      <c r="GCD1961" s="101"/>
      <c r="GCE1961" s="101"/>
      <c r="GCF1961" s="101"/>
      <c r="GCG1961" s="101"/>
      <c r="GCH1961" s="101"/>
      <c r="GCI1961" s="101"/>
      <c r="GCJ1961" s="101"/>
      <c r="GCK1961" s="101"/>
      <c r="GCL1961" s="101"/>
      <c r="GCM1961" s="101"/>
      <c r="GCN1961" s="101"/>
      <c r="GCO1961" s="101"/>
      <c r="GCP1961" s="101"/>
      <c r="GCQ1961" s="101"/>
      <c r="GCR1961" s="101"/>
      <c r="GCS1961" s="101"/>
      <c r="GCT1961" s="101"/>
      <c r="GCU1961" s="101"/>
      <c r="GCV1961" s="101"/>
      <c r="GCW1961" s="101"/>
      <c r="GCX1961" s="101"/>
      <c r="GCY1961" s="101"/>
      <c r="GCZ1961" s="101"/>
      <c r="GDA1961" s="101"/>
      <c r="GDB1961" s="101"/>
      <c r="GDC1961" s="101"/>
      <c r="GDD1961" s="101"/>
      <c r="GDE1961" s="101"/>
      <c r="GDF1961" s="101"/>
      <c r="GDG1961" s="101"/>
      <c r="GDH1961" s="101"/>
      <c r="GDI1961" s="101"/>
      <c r="GDJ1961" s="101"/>
      <c r="GDK1961" s="101"/>
      <c r="GDL1961" s="101"/>
      <c r="GDM1961" s="101"/>
      <c r="GDN1961" s="101"/>
      <c r="GDO1961" s="101"/>
      <c r="GDP1961" s="101"/>
      <c r="GDQ1961" s="101"/>
      <c r="GDR1961" s="101"/>
      <c r="GDS1961" s="101"/>
      <c r="GDT1961" s="101"/>
      <c r="GDU1961" s="101"/>
      <c r="GDV1961" s="101"/>
      <c r="GDW1961" s="101"/>
      <c r="GDX1961" s="101"/>
      <c r="GDY1961" s="101"/>
      <c r="GDZ1961" s="101"/>
      <c r="GEA1961" s="101"/>
      <c r="GEB1961" s="101"/>
      <c r="GEC1961" s="101"/>
      <c r="GED1961" s="101"/>
      <c r="GEE1961" s="101"/>
      <c r="GEF1961" s="101"/>
      <c r="GEG1961" s="101"/>
      <c r="GEH1961" s="101"/>
      <c r="GEI1961" s="101"/>
      <c r="GEJ1961" s="101"/>
      <c r="GEK1961" s="101"/>
      <c r="GEL1961" s="101"/>
      <c r="GEM1961" s="101"/>
      <c r="GEN1961" s="101"/>
      <c r="GEO1961" s="101"/>
      <c r="GEP1961" s="101"/>
      <c r="GEQ1961" s="101"/>
      <c r="GER1961" s="101"/>
      <c r="GES1961" s="101"/>
      <c r="GET1961" s="101"/>
      <c r="GEU1961" s="101"/>
      <c r="GEV1961" s="101"/>
      <c r="GEW1961" s="101"/>
      <c r="GEX1961" s="101"/>
      <c r="GEY1961" s="101"/>
      <c r="GEZ1961" s="101"/>
      <c r="GFA1961" s="101"/>
      <c r="GFB1961" s="101"/>
      <c r="GFC1961" s="101"/>
      <c r="GFD1961" s="101"/>
      <c r="GFE1961" s="101"/>
      <c r="GFF1961" s="101"/>
      <c r="GFG1961" s="101"/>
      <c r="GFH1961" s="101"/>
      <c r="GFI1961" s="101"/>
      <c r="GFJ1961" s="101"/>
      <c r="GFK1961" s="101"/>
      <c r="GFL1961" s="101"/>
      <c r="GFM1961" s="101"/>
      <c r="GFN1961" s="101"/>
      <c r="GFO1961" s="101"/>
      <c r="GFP1961" s="101"/>
      <c r="GFQ1961" s="101"/>
      <c r="GFR1961" s="101"/>
      <c r="GFS1961" s="101"/>
      <c r="GFT1961" s="101"/>
      <c r="GFU1961" s="101"/>
      <c r="GFV1961" s="101"/>
      <c r="GFW1961" s="101"/>
      <c r="GFX1961" s="101"/>
      <c r="GFY1961" s="101"/>
      <c r="GFZ1961" s="101"/>
      <c r="GGA1961" s="101"/>
      <c r="GGB1961" s="101"/>
      <c r="GGC1961" s="101"/>
      <c r="GGD1961" s="101"/>
      <c r="GGE1961" s="101"/>
      <c r="GGF1961" s="101"/>
      <c r="GGG1961" s="101"/>
      <c r="GGH1961" s="101"/>
      <c r="GGI1961" s="101"/>
      <c r="GGJ1961" s="101"/>
      <c r="GGK1961" s="101"/>
      <c r="GGL1961" s="101"/>
      <c r="GGM1961" s="101"/>
      <c r="GGN1961" s="101"/>
      <c r="GGO1961" s="101"/>
      <c r="GGP1961" s="101"/>
      <c r="GGQ1961" s="101"/>
      <c r="GGR1961" s="101"/>
      <c r="GGS1961" s="101"/>
      <c r="GGT1961" s="101"/>
      <c r="GGU1961" s="101"/>
      <c r="GGV1961" s="101"/>
      <c r="GGW1961" s="101"/>
      <c r="GGX1961" s="101"/>
      <c r="GGY1961" s="101"/>
      <c r="GGZ1961" s="101"/>
      <c r="GHA1961" s="101"/>
      <c r="GHB1961" s="101"/>
      <c r="GHC1961" s="101"/>
      <c r="GHD1961" s="101"/>
      <c r="GHE1961" s="101"/>
      <c r="GHF1961" s="101"/>
      <c r="GHG1961" s="101"/>
      <c r="GHH1961" s="101"/>
      <c r="GHI1961" s="101"/>
      <c r="GHJ1961" s="101"/>
      <c r="GHK1961" s="101"/>
      <c r="GHL1961" s="101"/>
      <c r="GHM1961" s="101"/>
      <c r="GHN1961" s="101"/>
      <c r="GHO1961" s="101"/>
      <c r="GHP1961" s="101"/>
      <c r="GHQ1961" s="101"/>
      <c r="GHR1961" s="101"/>
      <c r="GHS1961" s="101"/>
      <c r="GHT1961" s="101"/>
      <c r="GHU1961" s="101"/>
      <c r="GHV1961" s="101"/>
      <c r="GHW1961" s="101"/>
      <c r="GHX1961" s="101"/>
      <c r="GHY1961" s="101"/>
      <c r="GHZ1961" s="101"/>
      <c r="GIA1961" s="101"/>
      <c r="GIB1961" s="101"/>
      <c r="GIC1961" s="101"/>
      <c r="GID1961" s="101"/>
      <c r="GIE1961" s="101"/>
      <c r="GIF1961" s="101"/>
      <c r="GIG1961" s="101"/>
      <c r="GIH1961" s="101"/>
      <c r="GII1961" s="101"/>
      <c r="GIJ1961" s="101"/>
      <c r="GIK1961" s="101"/>
      <c r="GIL1961" s="101"/>
      <c r="GIM1961" s="101"/>
      <c r="GIN1961" s="101"/>
      <c r="GIO1961" s="101"/>
      <c r="GIP1961" s="101"/>
      <c r="GIQ1961" s="101"/>
      <c r="GIR1961" s="101"/>
      <c r="GIS1961" s="101"/>
      <c r="GIT1961" s="101"/>
      <c r="GIU1961" s="101"/>
      <c r="GIV1961" s="101"/>
      <c r="GIW1961" s="101"/>
      <c r="GIX1961" s="101"/>
      <c r="GIY1961" s="101"/>
      <c r="GIZ1961" s="101"/>
      <c r="GJA1961" s="101"/>
      <c r="GJB1961" s="101"/>
      <c r="GJC1961" s="101"/>
      <c r="GJD1961" s="101"/>
      <c r="GJE1961" s="101"/>
      <c r="GJF1961" s="101"/>
      <c r="GJG1961" s="101"/>
      <c r="GJH1961" s="101"/>
      <c r="GJI1961" s="101"/>
      <c r="GJJ1961" s="101"/>
      <c r="GJK1961" s="101"/>
      <c r="GJL1961" s="101"/>
      <c r="GJM1961" s="101"/>
      <c r="GJN1961" s="101"/>
      <c r="GJO1961" s="101"/>
      <c r="GJP1961" s="101"/>
      <c r="GJQ1961" s="101"/>
      <c r="GJR1961" s="101"/>
      <c r="GJS1961" s="101"/>
      <c r="GJT1961" s="101"/>
      <c r="GJU1961" s="101"/>
      <c r="GJV1961" s="101"/>
      <c r="GJW1961" s="101"/>
      <c r="GJX1961" s="101"/>
      <c r="GJY1961" s="101"/>
      <c r="GJZ1961" s="101"/>
      <c r="GKA1961" s="101"/>
      <c r="GKB1961" s="101"/>
      <c r="GKC1961" s="101"/>
      <c r="GKD1961" s="101"/>
      <c r="GKE1961" s="101"/>
      <c r="GKF1961" s="101"/>
      <c r="GKG1961" s="101"/>
      <c r="GKH1961" s="101"/>
      <c r="GKI1961" s="101"/>
      <c r="GKJ1961" s="101"/>
      <c r="GKK1961" s="101"/>
      <c r="GKL1961" s="101"/>
      <c r="GKM1961" s="101"/>
      <c r="GKN1961" s="101"/>
      <c r="GKO1961" s="101"/>
      <c r="GKP1961" s="101"/>
      <c r="GKQ1961" s="101"/>
      <c r="GKR1961" s="101"/>
      <c r="GKS1961" s="101"/>
      <c r="GKT1961" s="101"/>
      <c r="GKU1961" s="101"/>
      <c r="GKV1961" s="101"/>
      <c r="GKW1961" s="101"/>
      <c r="GKX1961" s="101"/>
      <c r="GKY1961" s="101"/>
      <c r="GKZ1961" s="101"/>
      <c r="GLA1961" s="101"/>
      <c r="GLB1961" s="101"/>
      <c r="GLC1961" s="101"/>
      <c r="GLD1961" s="101"/>
      <c r="GLE1961" s="101"/>
      <c r="GLF1961" s="101"/>
      <c r="GLG1961" s="101"/>
      <c r="GLH1961" s="101"/>
      <c r="GLI1961" s="101"/>
      <c r="GLJ1961" s="101"/>
      <c r="GLK1961" s="101"/>
      <c r="GLL1961" s="101"/>
      <c r="GLM1961" s="101"/>
      <c r="GLN1961" s="101"/>
      <c r="GLO1961" s="101"/>
      <c r="GLP1961" s="101"/>
      <c r="GLQ1961" s="101"/>
      <c r="GLR1961" s="101"/>
      <c r="GLS1961" s="101"/>
      <c r="GLT1961" s="101"/>
      <c r="GLU1961" s="101"/>
      <c r="GLV1961" s="101"/>
      <c r="GLW1961" s="101"/>
      <c r="GLX1961" s="101"/>
      <c r="GLY1961" s="101"/>
      <c r="GLZ1961" s="101"/>
      <c r="GMA1961" s="101"/>
      <c r="GMB1961" s="101"/>
      <c r="GMC1961" s="101"/>
      <c r="GMD1961" s="101"/>
      <c r="GME1961" s="101"/>
      <c r="GMF1961" s="101"/>
      <c r="GMG1961" s="101"/>
      <c r="GMH1961" s="101"/>
      <c r="GMI1961" s="101"/>
      <c r="GMJ1961" s="101"/>
      <c r="GMK1961" s="101"/>
      <c r="GML1961" s="101"/>
      <c r="GMM1961" s="101"/>
      <c r="GMN1961" s="101"/>
      <c r="GMO1961" s="101"/>
      <c r="GMP1961" s="101"/>
      <c r="GMQ1961" s="101"/>
      <c r="GMR1961" s="101"/>
      <c r="GMS1961" s="101"/>
      <c r="GMT1961" s="101"/>
      <c r="GMU1961" s="101"/>
      <c r="GMV1961" s="101"/>
      <c r="GMW1961" s="101"/>
      <c r="GMX1961" s="101"/>
      <c r="GMY1961" s="101"/>
      <c r="GMZ1961" s="101"/>
      <c r="GNA1961" s="101"/>
      <c r="GNB1961" s="101"/>
      <c r="GNC1961" s="101"/>
      <c r="GND1961" s="101"/>
      <c r="GNE1961" s="101"/>
      <c r="GNF1961" s="101"/>
      <c r="GNG1961" s="101"/>
      <c r="GNH1961" s="101"/>
      <c r="GNI1961" s="101"/>
      <c r="GNJ1961" s="101"/>
      <c r="GNK1961" s="101"/>
      <c r="GNL1961" s="101"/>
      <c r="GNM1961" s="101"/>
      <c r="GNN1961" s="101"/>
      <c r="GNO1961" s="101"/>
      <c r="GNP1961" s="101"/>
      <c r="GNQ1961" s="101"/>
      <c r="GNR1961" s="101"/>
      <c r="GNS1961" s="101"/>
      <c r="GNT1961" s="101"/>
      <c r="GNU1961" s="101"/>
      <c r="GNV1961" s="101"/>
      <c r="GNW1961" s="101"/>
      <c r="GNX1961" s="101"/>
      <c r="GNY1961" s="101"/>
      <c r="GNZ1961" s="101"/>
      <c r="GOA1961" s="101"/>
      <c r="GOB1961" s="101"/>
      <c r="GOC1961" s="101"/>
      <c r="GOD1961" s="101"/>
      <c r="GOE1961" s="101"/>
      <c r="GOF1961" s="101"/>
      <c r="GOG1961" s="101"/>
      <c r="GOH1961" s="101"/>
      <c r="GOI1961" s="101"/>
      <c r="GOJ1961" s="101"/>
      <c r="GOK1961" s="101"/>
      <c r="GOL1961" s="101"/>
      <c r="GOM1961" s="101"/>
      <c r="GON1961" s="101"/>
      <c r="GOO1961" s="101"/>
      <c r="GOP1961" s="101"/>
      <c r="GOQ1961" s="101"/>
      <c r="GOR1961" s="101"/>
      <c r="GOS1961" s="101"/>
      <c r="GOT1961" s="101"/>
      <c r="GOU1961" s="101"/>
      <c r="GOV1961" s="101"/>
      <c r="GOW1961" s="101"/>
      <c r="GOX1961" s="101"/>
      <c r="GOY1961" s="101"/>
      <c r="GOZ1961" s="101"/>
      <c r="GPA1961" s="101"/>
      <c r="GPB1961" s="101"/>
      <c r="GPC1961" s="101"/>
      <c r="GPD1961" s="101"/>
      <c r="GPE1961" s="101"/>
      <c r="GPF1961" s="101"/>
      <c r="GPG1961" s="101"/>
      <c r="GPH1961" s="101"/>
      <c r="GPI1961" s="101"/>
      <c r="GPJ1961" s="101"/>
      <c r="GPK1961" s="101"/>
      <c r="GPL1961" s="101"/>
      <c r="GPM1961" s="101"/>
      <c r="GPN1961" s="101"/>
      <c r="GPO1961" s="101"/>
      <c r="GPP1961" s="101"/>
      <c r="GPQ1961" s="101"/>
      <c r="GPR1961" s="101"/>
      <c r="GPS1961" s="101"/>
      <c r="GPT1961" s="101"/>
      <c r="GPU1961" s="101"/>
      <c r="GPV1961" s="101"/>
      <c r="GPW1961" s="101"/>
      <c r="GPX1961" s="101"/>
      <c r="GPY1961" s="101"/>
      <c r="GPZ1961" s="101"/>
      <c r="GQA1961" s="101"/>
      <c r="GQB1961" s="101"/>
      <c r="GQC1961" s="101"/>
      <c r="GQD1961" s="101"/>
      <c r="GQE1961" s="101"/>
      <c r="GQF1961" s="101"/>
      <c r="GQG1961" s="101"/>
      <c r="GQH1961" s="101"/>
      <c r="GQI1961" s="101"/>
      <c r="GQJ1961" s="101"/>
      <c r="GQK1961" s="101"/>
      <c r="GQL1961" s="101"/>
      <c r="GQM1961" s="101"/>
      <c r="GQN1961" s="101"/>
      <c r="GQO1961" s="101"/>
      <c r="GQP1961" s="101"/>
      <c r="GQQ1961" s="101"/>
      <c r="GQR1961" s="101"/>
      <c r="GQS1961" s="101"/>
      <c r="GQT1961" s="101"/>
      <c r="GQU1961" s="101"/>
      <c r="GQV1961" s="101"/>
      <c r="GQW1961" s="101"/>
      <c r="GQX1961" s="101"/>
      <c r="GQY1961" s="101"/>
      <c r="GQZ1961" s="101"/>
      <c r="GRA1961" s="101"/>
      <c r="GRB1961" s="101"/>
      <c r="GRC1961" s="101"/>
      <c r="GRD1961" s="101"/>
      <c r="GRE1961" s="101"/>
      <c r="GRF1961" s="101"/>
      <c r="GRG1961" s="101"/>
      <c r="GRH1961" s="101"/>
      <c r="GRI1961" s="101"/>
      <c r="GRJ1961" s="101"/>
      <c r="GRK1961" s="101"/>
      <c r="GRL1961" s="101"/>
      <c r="GRM1961" s="101"/>
      <c r="GRN1961" s="101"/>
      <c r="GRO1961" s="101"/>
      <c r="GRP1961" s="101"/>
      <c r="GRQ1961" s="101"/>
      <c r="GRR1961" s="101"/>
      <c r="GRS1961" s="101"/>
      <c r="GRT1961" s="101"/>
      <c r="GRU1961" s="101"/>
      <c r="GRV1961" s="101"/>
      <c r="GRW1961" s="101"/>
      <c r="GRX1961" s="101"/>
      <c r="GRY1961" s="101"/>
      <c r="GRZ1961" s="101"/>
      <c r="GSA1961" s="101"/>
      <c r="GSB1961" s="101"/>
      <c r="GSC1961" s="101"/>
      <c r="GSD1961" s="101"/>
      <c r="GSE1961" s="101"/>
      <c r="GSF1961" s="101"/>
      <c r="GSG1961" s="101"/>
      <c r="GSH1961" s="101"/>
      <c r="GSI1961" s="101"/>
      <c r="GSJ1961" s="101"/>
      <c r="GSK1961" s="101"/>
      <c r="GSL1961" s="101"/>
      <c r="GSM1961" s="101"/>
      <c r="GSN1961" s="101"/>
      <c r="GSO1961" s="101"/>
      <c r="GSP1961" s="101"/>
      <c r="GSQ1961" s="101"/>
      <c r="GSR1961" s="101"/>
      <c r="GSS1961" s="101"/>
      <c r="GST1961" s="101"/>
      <c r="GSU1961" s="101"/>
      <c r="GSV1961" s="101"/>
      <c r="GSW1961" s="101"/>
      <c r="GSX1961" s="101"/>
      <c r="GSY1961" s="101"/>
      <c r="GSZ1961" s="101"/>
      <c r="GTA1961" s="101"/>
      <c r="GTB1961" s="101"/>
      <c r="GTC1961" s="101"/>
      <c r="GTD1961" s="101"/>
      <c r="GTE1961" s="101"/>
      <c r="GTF1961" s="101"/>
      <c r="GTG1961" s="101"/>
      <c r="GTH1961" s="101"/>
      <c r="GTI1961" s="101"/>
      <c r="GTJ1961" s="101"/>
      <c r="GTK1961" s="101"/>
      <c r="GTL1961" s="101"/>
      <c r="GTM1961" s="101"/>
      <c r="GTN1961" s="101"/>
      <c r="GTO1961" s="101"/>
      <c r="GTP1961" s="101"/>
      <c r="GTQ1961" s="101"/>
      <c r="GTR1961" s="101"/>
      <c r="GTS1961" s="101"/>
      <c r="GTT1961" s="101"/>
      <c r="GTU1961" s="101"/>
      <c r="GTV1961" s="101"/>
      <c r="GTW1961" s="101"/>
      <c r="GTX1961" s="101"/>
      <c r="GTY1961" s="101"/>
      <c r="GTZ1961" s="101"/>
      <c r="GUA1961" s="101"/>
      <c r="GUB1961" s="101"/>
      <c r="GUC1961" s="101"/>
      <c r="GUD1961" s="101"/>
      <c r="GUE1961" s="101"/>
      <c r="GUF1961" s="101"/>
      <c r="GUG1961" s="101"/>
      <c r="GUH1961" s="101"/>
      <c r="GUI1961" s="101"/>
      <c r="GUJ1961" s="101"/>
      <c r="GUK1961" s="101"/>
      <c r="GUL1961" s="101"/>
      <c r="GUM1961" s="101"/>
      <c r="GUN1961" s="101"/>
      <c r="GUO1961" s="101"/>
      <c r="GUP1961" s="101"/>
      <c r="GUQ1961" s="101"/>
      <c r="GUR1961" s="101"/>
      <c r="GUS1961" s="101"/>
      <c r="GUT1961" s="101"/>
      <c r="GUU1961" s="101"/>
      <c r="GUV1961" s="101"/>
      <c r="GUW1961" s="101"/>
      <c r="GUX1961" s="101"/>
      <c r="GUY1961" s="101"/>
      <c r="GUZ1961" s="101"/>
      <c r="GVA1961" s="101"/>
      <c r="GVB1961" s="101"/>
      <c r="GVC1961" s="101"/>
      <c r="GVD1961" s="101"/>
      <c r="GVE1961" s="101"/>
      <c r="GVF1961" s="101"/>
      <c r="GVG1961" s="101"/>
      <c r="GVH1961" s="101"/>
      <c r="GVI1961" s="101"/>
      <c r="GVJ1961" s="101"/>
      <c r="GVK1961" s="101"/>
      <c r="GVL1961" s="101"/>
      <c r="GVM1961" s="101"/>
      <c r="GVN1961" s="101"/>
      <c r="GVO1961" s="101"/>
      <c r="GVP1961" s="101"/>
      <c r="GVQ1961" s="101"/>
      <c r="GVR1961" s="101"/>
      <c r="GVS1961" s="101"/>
      <c r="GVT1961" s="101"/>
      <c r="GVU1961" s="101"/>
      <c r="GVV1961" s="101"/>
      <c r="GVW1961" s="101"/>
      <c r="GVX1961" s="101"/>
      <c r="GVY1961" s="101"/>
      <c r="GVZ1961" s="101"/>
      <c r="GWA1961" s="101"/>
      <c r="GWB1961" s="101"/>
      <c r="GWC1961" s="101"/>
      <c r="GWD1961" s="101"/>
      <c r="GWE1961" s="101"/>
      <c r="GWF1961" s="101"/>
      <c r="GWG1961" s="101"/>
      <c r="GWH1961" s="101"/>
      <c r="GWI1961" s="101"/>
      <c r="GWJ1961" s="101"/>
      <c r="GWK1961" s="101"/>
      <c r="GWL1961" s="101"/>
      <c r="GWM1961" s="101"/>
      <c r="GWN1961" s="101"/>
      <c r="GWO1961" s="101"/>
      <c r="GWP1961" s="101"/>
      <c r="GWQ1961" s="101"/>
      <c r="GWR1961" s="101"/>
      <c r="GWS1961" s="101"/>
      <c r="GWT1961" s="101"/>
      <c r="GWU1961" s="101"/>
      <c r="GWV1961" s="101"/>
      <c r="GWW1961" s="101"/>
      <c r="GWX1961" s="101"/>
      <c r="GWY1961" s="101"/>
      <c r="GWZ1961" s="101"/>
      <c r="GXA1961" s="101"/>
      <c r="GXB1961" s="101"/>
      <c r="GXC1961" s="101"/>
      <c r="GXD1961" s="101"/>
      <c r="GXE1961" s="101"/>
      <c r="GXF1961" s="101"/>
      <c r="GXG1961" s="101"/>
      <c r="GXH1961" s="101"/>
      <c r="GXI1961" s="101"/>
      <c r="GXJ1961" s="101"/>
      <c r="GXK1961" s="101"/>
      <c r="GXL1961" s="101"/>
      <c r="GXM1961" s="101"/>
      <c r="GXN1961" s="101"/>
      <c r="GXO1961" s="101"/>
      <c r="GXP1961" s="101"/>
      <c r="GXQ1961" s="101"/>
      <c r="GXR1961" s="101"/>
      <c r="GXS1961" s="101"/>
      <c r="GXT1961" s="101"/>
      <c r="GXU1961" s="101"/>
      <c r="GXV1961" s="101"/>
      <c r="GXW1961" s="101"/>
      <c r="GXX1961" s="101"/>
      <c r="GXY1961" s="101"/>
      <c r="GXZ1961" s="101"/>
      <c r="GYA1961" s="101"/>
      <c r="GYB1961" s="101"/>
      <c r="GYC1961" s="101"/>
      <c r="GYD1961" s="101"/>
      <c r="GYE1961" s="101"/>
      <c r="GYF1961" s="101"/>
      <c r="GYG1961" s="101"/>
      <c r="GYH1961" s="101"/>
      <c r="GYI1961" s="101"/>
      <c r="GYJ1961" s="101"/>
      <c r="GYK1961" s="101"/>
      <c r="GYL1961" s="101"/>
      <c r="GYM1961" s="101"/>
      <c r="GYN1961" s="101"/>
      <c r="GYO1961" s="101"/>
      <c r="GYP1961" s="101"/>
      <c r="GYQ1961" s="101"/>
      <c r="GYR1961" s="101"/>
      <c r="GYS1961" s="101"/>
      <c r="GYT1961" s="101"/>
      <c r="GYU1961" s="101"/>
      <c r="GYV1961" s="101"/>
      <c r="GYW1961" s="101"/>
      <c r="GYX1961" s="101"/>
      <c r="GYY1961" s="101"/>
      <c r="GYZ1961" s="101"/>
      <c r="GZA1961" s="101"/>
      <c r="GZB1961" s="101"/>
      <c r="GZC1961" s="101"/>
      <c r="GZD1961" s="101"/>
      <c r="GZE1961" s="101"/>
      <c r="GZF1961" s="101"/>
      <c r="GZG1961" s="101"/>
      <c r="GZH1961" s="101"/>
      <c r="GZI1961" s="101"/>
      <c r="GZJ1961" s="101"/>
      <c r="GZK1961" s="101"/>
      <c r="GZL1961" s="101"/>
      <c r="GZM1961" s="101"/>
      <c r="GZN1961" s="101"/>
      <c r="GZO1961" s="101"/>
      <c r="GZP1961" s="101"/>
      <c r="GZQ1961" s="101"/>
      <c r="GZR1961" s="101"/>
      <c r="GZS1961" s="101"/>
      <c r="GZT1961" s="101"/>
      <c r="GZU1961" s="101"/>
      <c r="GZV1961" s="101"/>
      <c r="GZW1961" s="101"/>
      <c r="GZX1961" s="101"/>
      <c r="GZY1961" s="101"/>
      <c r="GZZ1961" s="101"/>
      <c r="HAA1961" s="101"/>
      <c r="HAB1961" s="101"/>
      <c r="HAC1961" s="101"/>
      <c r="HAD1961" s="101"/>
      <c r="HAE1961" s="101"/>
      <c r="HAF1961" s="101"/>
      <c r="HAG1961" s="101"/>
      <c r="HAH1961" s="101"/>
      <c r="HAI1961" s="101"/>
      <c r="HAJ1961" s="101"/>
      <c r="HAK1961" s="101"/>
      <c r="HAL1961" s="101"/>
      <c r="HAM1961" s="101"/>
      <c r="HAN1961" s="101"/>
      <c r="HAO1961" s="101"/>
      <c r="HAP1961" s="101"/>
      <c r="HAQ1961" s="101"/>
      <c r="HAR1961" s="101"/>
      <c r="HAS1961" s="101"/>
      <c r="HAT1961" s="101"/>
      <c r="HAU1961" s="101"/>
      <c r="HAV1961" s="101"/>
      <c r="HAW1961" s="101"/>
      <c r="HAX1961" s="101"/>
      <c r="HAY1961" s="101"/>
      <c r="HAZ1961" s="101"/>
      <c r="HBA1961" s="101"/>
      <c r="HBB1961" s="101"/>
      <c r="HBC1961" s="101"/>
      <c r="HBD1961" s="101"/>
      <c r="HBE1961" s="101"/>
      <c r="HBF1961" s="101"/>
      <c r="HBG1961" s="101"/>
      <c r="HBH1961" s="101"/>
      <c r="HBI1961" s="101"/>
      <c r="HBJ1961" s="101"/>
      <c r="HBK1961" s="101"/>
      <c r="HBL1961" s="101"/>
      <c r="HBM1961" s="101"/>
      <c r="HBN1961" s="101"/>
      <c r="HBO1961" s="101"/>
      <c r="HBP1961" s="101"/>
      <c r="HBQ1961" s="101"/>
      <c r="HBR1961" s="101"/>
      <c r="HBS1961" s="101"/>
      <c r="HBT1961" s="101"/>
      <c r="HBU1961" s="101"/>
      <c r="HBV1961" s="101"/>
      <c r="HBW1961" s="101"/>
      <c r="HBX1961" s="101"/>
      <c r="HBY1961" s="101"/>
      <c r="HBZ1961" s="101"/>
      <c r="HCA1961" s="101"/>
      <c r="HCB1961" s="101"/>
      <c r="HCC1961" s="101"/>
      <c r="HCD1961" s="101"/>
      <c r="HCE1961" s="101"/>
      <c r="HCF1961" s="101"/>
      <c r="HCG1961" s="101"/>
      <c r="HCH1961" s="101"/>
      <c r="HCI1961" s="101"/>
      <c r="HCJ1961" s="101"/>
      <c r="HCK1961" s="101"/>
      <c r="HCL1961" s="101"/>
      <c r="HCM1961" s="101"/>
      <c r="HCN1961" s="101"/>
      <c r="HCO1961" s="101"/>
      <c r="HCP1961" s="101"/>
      <c r="HCQ1961" s="101"/>
      <c r="HCR1961" s="101"/>
      <c r="HCS1961" s="101"/>
      <c r="HCT1961" s="101"/>
      <c r="HCU1961" s="101"/>
      <c r="HCV1961" s="101"/>
      <c r="HCW1961" s="101"/>
      <c r="HCX1961" s="101"/>
      <c r="HCY1961" s="101"/>
      <c r="HCZ1961" s="101"/>
      <c r="HDA1961" s="101"/>
      <c r="HDB1961" s="101"/>
      <c r="HDC1961" s="101"/>
      <c r="HDD1961" s="101"/>
      <c r="HDE1961" s="101"/>
      <c r="HDF1961" s="101"/>
      <c r="HDG1961" s="101"/>
      <c r="HDH1961" s="101"/>
      <c r="HDI1961" s="101"/>
      <c r="HDJ1961" s="101"/>
      <c r="HDK1961" s="101"/>
      <c r="HDL1961" s="101"/>
      <c r="HDM1961" s="101"/>
      <c r="HDN1961" s="101"/>
      <c r="HDO1961" s="101"/>
      <c r="HDP1961" s="101"/>
      <c r="HDQ1961" s="101"/>
      <c r="HDR1961" s="101"/>
      <c r="HDS1961" s="101"/>
      <c r="HDT1961" s="101"/>
      <c r="HDU1961" s="101"/>
      <c r="HDV1961" s="101"/>
      <c r="HDW1961" s="101"/>
      <c r="HDX1961" s="101"/>
      <c r="HDY1961" s="101"/>
      <c r="HDZ1961" s="101"/>
      <c r="HEA1961" s="101"/>
      <c r="HEB1961" s="101"/>
      <c r="HEC1961" s="101"/>
      <c r="HED1961" s="101"/>
      <c r="HEE1961" s="101"/>
      <c r="HEF1961" s="101"/>
      <c r="HEG1961" s="101"/>
      <c r="HEH1961" s="101"/>
      <c r="HEI1961" s="101"/>
      <c r="HEJ1961" s="101"/>
      <c r="HEK1961" s="101"/>
      <c r="HEL1961" s="101"/>
      <c r="HEM1961" s="101"/>
      <c r="HEN1961" s="101"/>
      <c r="HEO1961" s="101"/>
      <c r="HEP1961" s="101"/>
      <c r="HEQ1961" s="101"/>
      <c r="HER1961" s="101"/>
      <c r="HES1961" s="101"/>
      <c r="HET1961" s="101"/>
      <c r="HEU1961" s="101"/>
      <c r="HEV1961" s="101"/>
      <c r="HEW1961" s="101"/>
      <c r="HEX1961" s="101"/>
      <c r="HEY1961" s="101"/>
      <c r="HEZ1961" s="101"/>
      <c r="HFA1961" s="101"/>
      <c r="HFB1961" s="101"/>
      <c r="HFC1961" s="101"/>
      <c r="HFD1961" s="101"/>
      <c r="HFE1961" s="101"/>
      <c r="HFF1961" s="101"/>
      <c r="HFG1961" s="101"/>
      <c r="HFH1961" s="101"/>
      <c r="HFI1961" s="101"/>
      <c r="HFJ1961" s="101"/>
      <c r="HFK1961" s="101"/>
      <c r="HFL1961" s="101"/>
      <c r="HFM1961" s="101"/>
      <c r="HFN1961" s="101"/>
      <c r="HFO1961" s="101"/>
      <c r="HFP1961" s="101"/>
      <c r="HFQ1961" s="101"/>
      <c r="HFR1961" s="101"/>
      <c r="HFS1961" s="101"/>
      <c r="HFT1961" s="101"/>
      <c r="HFU1961" s="101"/>
      <c r="HFV1961" s="101"/>
      <c r="HFW1961" s="101"/>
      <c r="HFX1961" s="101"/>
      <c r="HFY1961" s="101"/>
      <c r="HFZ1961" s="101"/>
      <c r="HGA1961" s="101"/>
      <c r="HGB1961" s="101"/>
      <c r="HGC1961" s="101"/>
      <c r="HGD1961" s="101"/>
      <c r="HGE1961" s="101"/>
      <c r="HGF1961" s="101"/>
      <c r="HGG1961" s="101"/>
      <c r="HGH1961" s="101"/>
      <c r="HGI1961" s="101"/>
      <c r="HGJ1961" s="101"/>
      <c r="HGK1961" s="101"/>
      <c r="HGL1961" s="101"/>
      <c r="HGM1961" s="101"/>
      <c r="HGN1961" s="101"/>
      <c r="HGO1961" s="101"/>
      <c r="HGP1961" s="101"/>
      <c r="HGQ1961" s="101"/>
      <c r="HGR1961" s="101"/>
      <c r="HGS1961" s="101"/>
      <c r="HGT1961" s="101"/>
      <c r="HGU1961" s="101"/>
      <c r="HGV1961" s="101"/>
      <c r="HGW1961" s="101"/>
      <c r="HGX1961" s="101"/>
      <c r="HGY1961" s="101"/>
      <c r="HGZ1961" s="101"/>
      <c r="HHA1961" s="101"/>
      <c r="HHB1961" s="101"/>
      <c r="HHC1961" s="101"/>
      <c r="HHD1961" s="101"/>
      <c r="HHE1961" s="101"/>
      <c r="HHF1961" s="101"/>
      <c r="HHG1961" s="101"/>
      <c r="HHH1961" s="101"/>
      <c r="HHI1961" s="101"/>
      <c r="HHJ1961" s="101"/>
      <c r="HHK1961" s="101"/>
      <c r="HHL1961" s="101"/>
      <c r="HHM1961" s="101"/>
      <c r="HHN1961" s="101"/>
      <c r="HHO1961" s="101"/>
      <c r="HHP1961" s="101"/>
      <c r="HHQ1961" s="101"/>
      <c r="HHR1961" s="101"/>
      <c r="HHS1961" s="101"/>
      <c r="HHT1961" s="101"/>
      <c r="HHU1961" s="101"/>
      <c r="HHV1961" s="101"/>
      <c r="HHW1961" s="101"/>
      <c r="HHX1961" s="101"/>
      <c r="HHY1961" s="101"/>
      <c r="HHZ1961" s="101"/>
      <c r="HIA1961" s="101"/>
      <c r="HIB1961" s="101"/>
      <c r="HIC1961" s="101"/>
      <c r="HID1961" s="101"/>
      <c r="HIE1961" s="101"/>
      <c r="HIF1961" s="101"/>
      <c r="HIG1961" s="101"/>
      <c r="HIH1961" s="101"/>
      <c r="HII1961" s="101"/>
      <c r="HIJ1961" s="101"/>
      <c r="HIK1961" s="101"/>
      <c r="HIL1961" s="101"/>
      <c r="HIM1961" s="101"/>
      <c r="HIN1961" s="101"/>
      <c r="HIO1961" s="101"/>
      <c r="HIP1961" s="101"/>
      <c r="HIQ1961" s="101"/>
      <c r="HIR1961" s="101"/>
      <c r="HIS1961" s="101"/>
      <c r="HIT1961" s="101"/>
      <c r="HIU1961" s="101"/>
      <c r="HIV1961" s="101"/>
      <c r="HIW1961" s="101"/>
      <c r="HIX1961" s="101"/>
      <c r="HIY1961" s="101"/>
      <c r="HIZ1961" s="101"/>
      <c r="HJA1961" s="101"/>
      <c r="HJB1961" s="101"/>
      <c r="HJC1961" s="101"/>
      <c r="HJD1961" s="101"/>
      <c r="HJE1961" s="101"/>
      <c r="HJF1961" s="101"/>
      <c r="HJG1961" s="101"/>
      <c r="HJH1961" s="101"/>
      <c r="HJI1961" s="101"/>
      <c r="HJJ1961" s="101"/>
      <c r="HJK1961" s="101"/>
      <c r="HJL1961" s="101"/>
      <c r="HJM1961" s="101"/>
      <c r="HJN1961" s="101"/>
      <c r="HJO1961" s="101"/>
      <c r="HJP1961" s="101"/>
      <c r="HJQ1961" s="101"/>
      <c r="HJR1961" s="101"/>
      <c r="HJS1961" s="101"/>
      <c r="HJT1961" s="101"/>
      <c r="HJU1961" s="101"/>
      <c r="HJV1961" s="101"/>
      <c r="HJW1961" s="101"/>
      <c r="HJX1961" s="101"/>
      <c r="HJY1961" s="101"/>
      <c r="HJZ1961" s="101"/>
      <c r="HKA1961" s="101"/>
      <c r="HKB1961" s="101"/>
      <c r="HKC1961" s="101"/>
      <c r="HKD1961" s="101"/>
      <c r="HKE1961" s="101"/>
      <c r="HKF1961" s="101"/>
      <c r="HKG1961" s="101"/>
      <c r="HKH1961" s="101"/>
      <c r="HKI1961" s="101"/>
      <c r="HKJ1961" s="101"/>
      <c r="HKK1961" s="101"/>
      <c r="HKL1961" s="101"/>
      <c r="HKM1961" s="101"/>
      <c r="HKN1961" s="101"/>
      <c r="HKO1961" s="101"/>
      <c r="HKP1961" s="101"/>
      <c r="HKQ1961" s="101"/>
      <c r="HKR1961" s="101"/>
      <c r="HKS1961" s="101"/>
      <c r="HKT1961" s="101"/>
      <c r="HKU1961" s="101"/>
      <c r="HKV1961" s="101"/>
      <c r="HKW1961" s="101"/>
      <c r="HKX1961" s="101"/>
      <c r="HKY1961" s="101"/>
      <c r="HKZ1961" s="101"/>
      <c r="HLA1961" s="101"/>
      <c r="HLB1961" s="101"/>
      <c r="HLC1961" s="101"/>
      <c r="HLD1961" s="101"/>
      <c r="HLE1961" s="101"/>
      <c r="HLF1961" s="101"/>
      <c r="HLG1961" s="101"/>
      <c r="HLH1961" s="101"/>
      <c r="HLI1961" s="101"/>
      <c r="HLJ1961" s="101"/>
      <c r="HLK1961" s="101"/>
      <c r="HLL1961" s="101"/>
      <c r="HLM1961" s="101"/>
      <c r="HLN1961" s="101"/>
      <c r="HLO1961" s="101"/>
      <c r="HLP1961" s="101"/>
      <c r="HLQ1961" s="101"/>
      <c r="HLR1961" s="101"/>
      <c r="HLS1961" s="101"/>
      <c r="HLT1961" s="101"/>
      <c r="HLU1961" s="101"/>
      <c r="HLV1961" s="101"/>
      <c r="HLW1961" s="101"/>
      <c r="HLX1961" s="101"/>
      <c r="HLY1961" s="101"/>
      <c r="HLZ1961" s="101"/>
      <c r="HMA1961" s="101"/>
      <c r="HMB1961" s="101"/>
      <c r="HMC1961" s="101"/>
      <c r="HMD1961" s="101"/>
      <c r="HME1961" s="101"/>
      <c r="HMF1961" s="101"/>
      <c r="HMG1961" s="101"/>
      <c r="HMH1961" s="101"/>
      <c r="HMI1961" s="101"/>
      <c r="HMJ1961" s="101"/>
      <c r="HMK1961" s="101"/>
      <c r="HML1961" s="101"/>
      <c r="HMM1961" s="101"/>
      <c r="HMN1961" s="101"/>
      <c r="HMO1961" s="101"/>
      <c r="HMP1961" s="101"/>
      <c r="HMQ1961" s="101"/>
      <c r="HMR1961" s="101"/>
      <c r="HMS1961" s="101"/>
      <c r="HMT1961" s="101"/>
      <c r="HMU1961" s="101"/>
      <c r="HMV1961" s="101"/>
      <c r="HMW1961" s="101"/>
      <c r="HMX1961" s="101"/>
      <c r="HMY1961" s="101"/>
      <c r="HMZ1961" s="101"/>
      <c r="HNA1961" s="101"/>
      <c r="HNB1961" s="101"/>
      <c r="HNC1961" s="101"/>
      <c r="HND1961" s="101"/>
      <c r="HNE1961" s="101"/>
      <c r="HNF1961" s="101"/>
      <c r="HNG1961" s="101"/>
      <c r="HNH1961" s="101"/>
      <c r="HNI1961" s="101"/>
      <c r="HNJ1961" s="101"/>
      <c r="HNK1961" s="101"/>
      <c r="HNL1961" s="101"/>
      <c r="HNM1961" s="101"/>
      <c r="HNN1961" s="101"/>
      <c r="HNO1961" s="101"/>
      <c r="HNP1961" s="101"/>
      <c r="HNQ1961" s="101"/>
      <c r="HNR1961" s="101"/>
      <c r="HNS1961" s="101"/>
      <c r="HNT1961" s="101"/>
      <c r="HNU1961" s="101"/>
      <c r="HNV1961" s="101"/>
      <c r="HNW1961" s="101"/>
      <c r="HNX1961" s="101"/>
      <c r="HNY1961" s="101"/>
      <c r="HNZ1961" s="101"/>
      <c r="HOA1961" s="101"/>
      <c r="HOB1961" s="101"/>
      <c r="HOC1961" s="101"/>
      <c r="HOD1961" s="101"/>
      <c r="HOE1961" s="101"/>
      <c r="HOF1961" s="101"/>
      <c r="HOG1961" s="101"/>
      <c r="HOH1961" s="101"/>
      <c r="HOI1961" s="101"/>
      <c r="HOJ1961" s="101"/>
      <c r="HOK1961" s="101"/>
      <c r="HOL1961" s="101"/>
      <c r="HOM1961" s="101"/>
      <c r="HON1961" s="101"/>
      <c r="HOO1961" s="101"/>
      <c r="HOP1961" s="101"/>
      <c r="HOQ1961" s="101"/>
      <c r="HOR1961" s="101"/>
      <c r="HOS1961" s="101"/>
      <c r="HOT1961" s="101"/>
      <c r="HOU1961" s="101"/>
      <c r="HOV1961" s="101"/>
      <c r="HOW1961" s="101"/>
      <c r="HOX1961" s="101"/>
      <c r="HOY1961" s="101"/>
      <c r="HOZ1961" s="101"/>
      <c r="HPA1961" s="101"/>
      <c r="HPB1961" s="101"/>
      <c r="HPC1961" s="101"/>
      <c r="HPD1961" s="101"/>
      <c r="HPE1961" s="101"/>
      <c r="HPF1961" s="101"/>
      <c r="HPG1961" s="101"/>
      <c r="HPH1961" s="101"/>
      <c r="HPI1961" s="101"/>
      <c r="HPJ1961" s="101"/>
      <c r="HPK1961" s="101"/>
      <c r="HPL1961" s="101"/>
      <c r="HPM1961" s="101"/>
      <c r="HPN1961" s="101"/>
      <c r="HPO1961" s="101"/>
      <c r="HPP1961" s="101"/>
      <c r="HPQ1961" s="101"/>
      <c r="HPR1961" s="101"/>
      <c r="HPS1961" s="101"/>
      <c r="HPT1961" s="101"/>
      <c r="HPU1961" s="101"/>
      <c r="HPV1961" s="101"/>
      <c r="HPW1961" s="101"/>
      <c r="HPX1961" s="101"/>
      <c r="HPY1961" s="101"/>
      <c r="HPZ1961" s="101"/>
      <c r="HQA1961" s="101"/>
      <c r="HQB1961" s="101"/>
      <c r="HQC1961" s="101"/>
      <c r="HQD1961" s="101"/>
      <c r="HQE1961" s="101"/>
      <c r="HQF1961" s="101"/>
      <c r="HQG1961" s="101"/>
      <c r="HQH1961" s="101"/>
      <c r="HQI1961" s="101"/>
      <c r="HQJ1961" s="101"/>
      <c r="HQK1961" s="101"/>
      <c r="HQL1961" s="101"/>
      <c r="HQM1961" s="101"/>
      <c r="HQN1961" s="101"/>
      <c r="HQO1961" s="101"/>
      <c r="HQP1961" s="101"/>
      <c r="HQQ1961" s="101"/>
      <c r="HQR1961" s="101"/>
      <c r="HQS1961" s="101"/>
      <c r="HQT1961" s="101"/>
      <c r="HQU1961" s="101"/>
      <c r="HQV1961" s="101"/>
      <c r="HQW1961" s="101"/>
      <c r="HQX1961" s="101"/>
      <c r="HQY1961" s="101"/>
      <c r="HQZ1961" s="101"/>
      <c r="HRA1961" s="101"/>
      <c r="HRB1961" s="101"/>
      <c r="HRC1961" s="101"/>
      <c r="HRD1961" s="101"/>
      <c r="HRE1961" s="101"/>
      <c r="HRF1961" s="101"/>
      <c r="HRG1961" s="101"/>
      <c r="HRH1961" s="101"/>
      <c r="HRI1961" s="101"/>
      <c r="HRJ1961" s="101"/>
      <c r="HRK1961" s="101"/>
      <c r="HRL1961" s="101"/>
      <c r="HRM1961" s="101"/>
      <c r="HRN1961" s="101"/>
      <c r="HRO1961" s="101"/>
      <c r="HRP1961" s="101"/>
      <c r="HRQ1961" s="101"/>
      <c r="HRR1961" s="101"/>
      <c r="HRS1961" s="101"/>
      <c r="HRT1961" s="101"/>
      <c r="HRU1961" s="101"/>
      <c r="HRV1961" s="101"/>
      <c r="HRW1961" s="101"/>
      <c r="HRX1961" s="101"/>
      <c r="HRY1961" s="101"/>
      <c r="HRZ1961" s="101"/>
      <c r="HSA1961" s="101"/>
      <c r="HSB1961" s="101"/>
      <c r="HSC1961" s="101"/>
      <c r="HSD1961" s="101"/>
      <c r="HSE1961" s="101"/>
      <c r="HSF1961" s="101"/>
      <c r="HSG1961" s="101"/>
      <c r="HSH1961" s="101"/>
      <c r="HSI1961" s="101"/>
      <c r="HSJ1961" s="101"/>
      <c r="HSK1961" s="101"/>
      <c r="HSL1961" s="101"/>
      <c r="HSM1961" s="101"/>
      <c r="HSN1961" s="101"/>
      <c r="HSO1961" s="101"/>
      <c r="HSP1961" s="101"/>
      <c r="HSQ1961" s="101"/>
      <c r="HSR1961" s="101"/>
      <c r="HSS1961" s="101"/>
      <c r="HST1961" s="101"/>
      <c r="HSU1961" s="101"/>
      <c r="HSV1961" s="101"/>
      <c r="HSW1961" s="101"/>
      <c r="HSX1961" s="101"/>
      <c r="HSY1961" s="101"/>
      <c r="HSZ1961" s="101"/>
      <c r="HTA1961" s="101"/>
      <c r="HTB1961" s="101"/>
      <c r="HTC1961" s="101"/>
      <c r="HTD1961" s="101"/>
      <c r="HTE1961" s="101"/>
      <c r="HTF1961" s="101"/>
      <c r="HTG1961" s="101"/>
      <c r="HTH1961" s="101"/>
      <c r="HTI1961" s="101"/>
      <c r="HTJ1961" s="101"/>
      <c r="HTK1961" s="101"/>
      <c r="HTL1961" s="101"/>
      <c r="HTM1961" s="101"/>
      <c r="HTN1961" s="101"/>
      <c r="HTO1961" s="101"/>
      <c r="HTP1961" s="101"/>
      <c r="HTQ1961" s="101"/>
      <c r="HTR1961" s="101"/>
      <c r="HTS1961" s="101"/>
      <c r="HTT1961" s="101"/>
      <c r="HTU1961" s="101"/>
      <c r="HTV1961" s="101"/>
      <c r="HTW1961" s="101"/>
      <c r="HTX1961" s="101"/>
      <c r="HTY1961" s="101"/>
      <c r="HTZ1961" s="101"/>
      <c r="HUA1961" s="101"/>
      <c r="HUB1961" s="101"/>
      <c r="HUC1961" s="101"/>
      <c r="HUD1961" s="101"/>
      <c r="HUE1961" s="101"/>
      <c r="HUF1961" s="101"/>
      <c r="HUG1961" s="101"/>
      <c r="HUH1961" s="101"/>
      <c r="HUI1961" s="101"/>
      <c r="HUJ1961" s="101"/>
      <c r="HUK1961" s="101"/>
      <c r="HUL1961" s="101"/>
      <c r="HUM1961" s="101"/>
      <c r="HUN1961" s="101"/>
      <c r="HUO1961" s="101"/>
      <c r="HUP1961" s="101"/>
      <c r="HUQ1961" s="101"/>
      <c r="HUR1961" s="101"/>
      <c r="HUS1961" s="101"/>
      <c r="HUT1961" s="101"/>
      <c r="HUU1961" s="101"/>
      <c r="HUV1961" s="101"/>
      <c r="HUW1961" s="101"/>
      <c r="HUX1961" s="101"/>
      <c r="HUY1961" s="101"/>
      <c r="HUZ1961" s="101"/>
      <c r="HVA1961" s="101"/>
      <c r="HVB1961" s="101"/>
      <c r="HVC1961" s="101"/>
      <c r="HVD1961" s="101"/>
      <c r="HVE1961" s="101"/>
      <c r="HVF1961" s="101"/>
      <c r="HVG1961" s="101"/>
      <c r="HVH1961" s="101"/>
      <c r="HVI1961" s="101"/>
      <c r="HVJ1961" s="101"/>
      <c r="HVK1961" s="101"/>
      <c r="HVL1961" s="101"/>
      <c r="HVM1961" s="101"/>
      <c r="HVN1961" s="101"/>
      <c r="HVO1961" s="101"/>
      <c r="HVP1961" s="101"/>
      <c r="HVQ1961" s="101"/>
      <c r="HVR1961" s="101"/>
      <c r="HVS1961" s="101"/>
      <c r="HVT1961" s="101"/>
      <c r="HVU1961" s="101"/>
      <c r="HVV1961" s="101"/>
      <c r="HVW1961" s="101"/>
      <c r="HVX1961" s="101"/>
      <c r="HVY1961" s="101"/>
      <c r="HVZ1961" s="101"/>
      <c r="HWA1961" s="101"/>
      <c r="HWB1961" s="101"/>
      <c r="HWC1961" s="101"/>
      <c r="HWD1961" s="101"/>
      <c r="HWE1961" s="101"/>
      <c r="HWF1961" s="101"/>
      <c r="HWG1961" s="101"/>
      <c r="HWH1961" s="101"/>
      <c r="HWI1961" s="101"/>
      <c r="HWJ1961" s="101"/>
      <c r="HWK1961" s="101"/>
      <c r="HWL1961" s="101"/>
      <c r="HWM1961" s="101"/>
      <c r="HWN1961" s="101"/>
      <c r="HWO1961" s="101"/>
      <c r="HWP1961" s="101"/>
      <c r="HWQ1961" s="101"/>
      <c r="HWR1961" s="101"/>
      <c r="HWS1961" s="101"/>
      <c r="HWT1961" s="101"/>
      <c r="HWU1961" s="101"/>
      <c r="HWV1961" s="101"/>
      <c r="HWW1961" s="101"/>
      <c r="HWX1961" s="101"/>
      <c r="HWY1961" s="101"/>
      <c r="HWZ1961" s="101"/>
      <c r="HXA1961" s="101"/>
      <c r="HXB1961" s="101"/>
      <c r="HXC1961" s="101"/>
      <c r="HXD1961" s="101"/>
      <c r="HXE1961" s="101"/>
      <c r="HXF1961" s="101"/>
      <c r="HXG1961" s="101"/>
      <c r="HXH1961" s="101"/>
      <c r="HXI1961" s="101"/>
      <c r="HXJ1961" s="101"/>
      <c r="HXK1961" s="101"/>
      <c r="HXL1961" s="101"/>
      <c r="HXM1961" s="101"/>
      <c r="HXN1961" s="101"/>
      <c r="HXO1961" s="101"/>
      <c r="HXP1961" s="101"/>
      <c r="HXQ1961" s="101"/>
      <c r="HXR1961" s="101"/>
      <c r="HXS1961" s="101"/>
      <c r="HXT1961" s="101"/>
      <c r="HXU1961" s="101"/>
      <c r="HXV1961" s="101"/>
      <c r="HXW1961" s="101"/>
      <c r="HXX1961" s="101"/>
      <c r="HXY1961" s="101"/>
      <c r="HXZ1961" s="101"/>
      <c r="HYA1961" s="101"/>
      <c r="HYB1961" s="101"/>
      <c r="HYC1961" s="101"/>
      <c r="HYD1961" s="101"/>
      <c r="HYE1961" s="101"/>
      <c r="HYF1961" s="101"/>
      <c r="HYG1961" s="101"/>
      <c r="HYH1961" s="101"/>
      <c r="HYI1961" s="101"/>
      <c r="HYJ1961" s="101"/>
      <c r="HYK1961" s="101"/>
      <c r="HYL1961" s="101"/>
      <c r="HYM1961" s="101"/>
      <c r="HYN1961" s="101"/>
      <c r="HYO1961" s="101"/>
      <c r="HYP1961" s="101"/>
      <c r="HYQ1961" s="101"/>
      <c r="HYR1961" s="101"/>
      <c r="HYS1961" s="101"/>
      <c r="HYT1961" s="101"/>
      <c r="HYU1961" s="101"/>
      <c r="HYV1961" s="101"/>
      <c r="HYW1961" s="101"/>
      <c r="HYX1961" s="101"/>
      <c r="HYY1961" s="101"/>
      <c r="HYZ1961" s="101"/>
      <c r="HZA1961" s="101"/>
      <c r="HZB1961" s="101"/>
      <c r="HZC1961" s="101"/>
      <c r="HZD1961" s="101"/>
      <c r="HZE1961" s="101"/>
      <c r="HZF1961" s="101"/>
      <c r="HZG1961" s="101"/>
      <c r="HZH1961" s="101"/>
      <c r="HZI1961" s="101"/>
      <c r="HZJ1961" s="101"/>
      <c r="HZK1961" s="101"/>
      <c r="HZL1961" s="101"/>
      <c r="HZM1961" s="101"/>
      <c r="HZN1961" s="101"/>
      <c r="HZO1961" s="101"/>
      <c r="HZP1961" s="101"/>
      <c r="HZQ1961" s="101"/>
      <c r="HZR1961" s="101"/>
      <c r="HZS1961" s="101"/>
      <c r="HZT1961" s="101"/>
      <c r="HZU1961" s="101"/>
      <c r="HZV1961" s="101"/>
      <c r="HZW1961" s="101"/>
      <c r="HZX1961" s="101"/>
      <c r="HZY1961" s="101"/>
      <c r="HZZ1961" s="101"/>
      <c r="IAA1961" s="101"/>
      <c r="IAB1961" s="101"/>
      <c r="IAC1961" s="101"/>
      <c r="IAD1961" s="101"/>
      <c r="IAE1961" s="101"/>
      <c r="IAF1961" s="101"/>
      <c r="IAG1961" s="101"/>
      <c r="IAH1961" s="101"/>
      <c r="IAI1961" s="101"/>
      <c r="IAJ1961" s="101"/>
      <c r="IAK1961" s="101"/>
      <c r="IAL1961" s="101"/>
      <c r="IAM1961" s="101"/>
      <c r="IAN1961" s="101"/>
      <c r="IAO1961" s="101"/>
      <c r="IAP1961" s="101"/>
      <c r="IAQ1961" s="101"/>
      <c r="IAR1961" s="101"/>
      <c r="IAS1961" s="101"/>
      <c r="IAT1961" s="101"/>
      <c r="IAU1961" s="101"/>
      <c r="IAV1961" s="101"/>
      <c r="IAW1961" s="101"/>
      <c r="IAX1961" s="101"/>
      <c r="IAY1961" s="101"/>
      <c r="IAZ1961" s="101"/>
      <c r="IBA1961" s="101"/>
      <c r="IBB1961" s="101"/>
      <c r="IBC1961" s="101"/>
      <c r="IBD1961" s="101"/>
      <c r="IBE1961" s="101"/>
      <c r="IBF1961" s="101"/>
      <c r="IBG1961" s="101"/>
      <c r="IBH1961" s="101"/>
      <c r="IBI1961" s="101"/>
      <c r="IBJ1961" s="101"/>
      <c r="IBK1961" s="101"/>
      <c r="IBL1961" s="101"/>
      <c r="IBM1961" s="101"/>
      <c r="IBN1961" s="101"/>
      <c r="IBO1961" s="101"/>
      <c r="IBP1961" s="101"/>
      <c r="IBQ1961" s="101"/>
      <c r="IBR1961" s="101"/>
      <c r="IBS1961" s="101"/>
      <c r="IBT1961" s="101"/>
      <c r="IBU1961" s="101"/>
      <c r="IBV1961" s="101"/>
      <c r="IBW1961" s="101"/>
      <c r="IBX1961" s="101"/>
      <c r="IBY1961" s="101"/>
      <c r="IBZ1961" s="101"/>
      <c r="ICA1961" s="101"/>
      <c r="ICB1961" s="101"/>
      <c r="ICC1961" s="101"/>
      <c r="ICD1961" s="101"/>
      <c r="ICE1961" s="101"/>
      <c r="ICF1961" s="101"/>
      <c r="ICG1961" s="101"/>
      <c r="ICH1961" s="101"/>
      <c r="ICI1961" s="101"/>
      <c r="ICJ1961" s="101"/>
      <c r="ICK1961" s="101"/>
      <c r="ICL1961" s="101"/>
      <c r="ICM1961" s="101"/>
      <c r="ICN1961" s="101"/>
      <c r="ICO1961" s="101"/>
      <c r="ICP1961" s="101"/>
      <c r="ICQ1961" s="101"/>
      <c r="ICR1961" s="101"/>
      <c r="ICS1961" s="101"/>
      <c r="ICT1961" s="101"/>
      <c r="ICU1961" s="101"/>
      <c r="ICV1961" s="101"/>
      <c r="ICW1961" s="101"/>
      <c r="ICX1961" s="101"/>
      <c r="ICY1961" s="101"/>
      <c r="ICZ1961" s="101"/>
      <c r="IDA1961" s="101"/>
      <c r="IDB1961" s="101"/>
      <c r="IDC1961" s="101"/>
      <c r="IDD1961" s="101"/>
      <c r="IDE1961" s="101"/>
      <c r="IDF1961" s="101"/>
      <c r="IDG1961" s="101"/>
      <c r="IDH1961" s="101"/>
      <c r="IDI1961" s="101"/>
      <c r="IDJ1961" s="101"/>
      <c r="IDK1961" s="101"/>
      <c r="IDL1961" s="101"/>
      <c r="IDM1961" s="101"/>
      <c r="IDN1961" s="101"/>
      <c r="IDO1961" s="101"/>
      <c r="IDP1961" s="101"/>
      <c r="IDQ1961" s="101"/>
      <c r="IDR1961" s="101"/>
      <c r="IDS1961" s="101"/>
      <c r="IDT1961" s="101"/>
      <c r="IDU1961" s="101"/>
      <c r="IDV1961" s="101"/>
      <c r="IDW1961" s="101"/>
      <c r="IDX1961" s="101"/>
      <c r="IDY1961" s="101"/>
      <c r="IDZ1961" s="101"/>
      <c r="IEA1961" s="101"/>
      <c r="IEB1961" s="101"/>
      <c r="IEC1961" s="101"/>
      <c r="IED1961" s="101"/>
      <c r="IEE1961" s="101"/>
      <c r="IEF1961" s="101"/>
      <c r="IEG1961" s="101"/>
      <c r="IEH1961" s="101"/>
      <c r="IEI1961" s="101"/>
      <c r="IEJ1961" s="101"/>
      <c r="IEK1961" s="101"/>
      <c r="IEL1961" s="101"/>
      <c r="IEM1961" s="101"/>
      <c r="IEN1961" s="101"/>
      <c r="IEO1961" s="101"/>
      <c r="IEP1961" s="101"/>
      <c r="IEQ1961" s="101"/>
      <c r="IER1961" s="101"/>
      <c r="IES1961" s="101"/>
      <c r="IET1961" s="101"/>
      <c r="IEU1961" s="101"/>
      <c r="IEV1961" s="101"/>
      <c r="IEW1961" s="101"/>
      <c r="IEX1961" s="101"/>
      <c r="IEY1961" s="101"/>
      <c r="IEZ1961" s="101"/>
      <c r="IFA1961" s="101"/>
      <c r="IFB1961" s="101"/>
      <c r="IFC1961" s="101"/>
      <c r="IFD1961" s="101"/>
      <c r="IFE1961" s="101"/>
      <c r="IFF1961" s="101"/>
      <c r="IFG1961" s="101"/>
      <c r="IFH1961" s="101"/>
      <c r="IFI1961" s="101"/>
      <c r="IFJ1961" s="101"/>
      <c r="IFK1961" s="101"/>
      <c r="IFL1961" s="101"/>
      <c r="IFM1961" s="101"/>
      <c r="IFN1961" s="101"/>
      <c r="IFO1961" s="101"/>
      <c r="IFP1961" s="101"/>
      <c r="IFQ1961" s="101"/>
      <c r="IFR1961" s="101"/>
      <c r="IFS1961" s="101"/>
      <c r="IFT1961" s="101"/>
      <c r="IFU1961" s="101"/>
      <c r="IFV1961" s="101"/>
      <c r="IFW1961" s="101"/>
      <c r="IFX1961" s="101"/>
      <c r="IFY1961" s="101"/>
      <c r="IFZ1961" s="101"/>
      <c r="IGA1961" s="101"/>
      <c r="IGB1961" s="101"/>
      <c r="IGC1961" s="101"/>
      <c r="IGD1961" s="101"/>
      <c r="IGE1961" s="101"/>
      <c r="IGF1961" s="101"/>
      <c r="IGG1961" s="101"/>
      <c r="IGH1961" s="101"/>
      <c r="IGI1961" s="101"/>
      <c r="IGJ1961" s="101"/>
      <c r="IGK1961" s="101"/>
      <c r="IGL1961" s="101"/>
      <c r="IGM1961" s="101"/>
      <c r="IGN1961" s="101"/>
      <c r="IGO1961" s="101"/>
      <c r="IGP1961" s="101"/>
      <c r="IGQ1961" s="101"/>
      <c r="IGR1961" s="101"/>
      <c r="IGS1961" s="101"/>
      <c r="IGT1961" s="101"/>
      <c r="IGU1961" s="101"/>
      <c r="IGV1961" s="101"/>
      <c r="IGW1961" s="101"/>
      <c r="IGX1961" s="101"/>
      <c r="IGY1961" s="101"/>
      <c r="IGZ1961" s="101"/>
      <c r="IHA1961" s="101"/>
      <c r="IHB1961" s="101"/>
      <c r="IHC1961" s="101"/>
      <c r="IHD1961" s="101"/>
      <c r="IHE1961" s="101"/>
      <c r="IHF1961" s="101"/>
      <c r="IHG1961" s="101"/>
      <c r="IHH1961" s="101"/>
      <c r="IHI1961" s="101"/>
      <c r="IHJ1961" s="101"/>
      <c r="IHK1961" s="101"/>
      <c r="IHL1961" s="101"/>
      <c r="IHM1961" s="101"/>
      <c r="IHN1961" s="101"/>
      <c r="IHO1961" s="101"/>
      <c r="IHP1961" s="101"/>
      <c r="IHQ1961" s="101"/>
      <c r="IHR1961" s="101"/>
      <c r="IHS1961" s="101"/>
      <c r="IHT1961" s="101"/>
      <c r="IHU1961" s="101"/>
      <c r="IHV1961" s="101"/>
      <c r="IHW1961" s="101"/>
      <c r="IHX1961" s="101"/>
      <c r="IHY1961" s="101"/>
      <c r="IHZ1961" s="101"/>
      <c r="IIA1961" s="101"/>
      <c r="IIB1961" s="101"/>
      <c r="IIC1961" s="101"/>
      <c r="IID1961" s="101"/>
      <c r="IIE1961" s="101"/>
      <c r="IIF1961" s="101"/>
      <c r="IIG1961" s="101"/>
      <c r="IIH1961" s="101"/>
      <c r="III1961" s="101"/>
      <c r="IIJ1961" s="101"/>
      <c r="IIK1961" s="101"/>
      <c r="IIL1961" s="101"/>
      <c r="IIM1961" s="101"/>
      <c r="IIN1961" s="101"/>
      <c r="IIO1961" s="101"/>
      <c r="IIP1961" s="101"/>
      <c r="IIQ1961" s="101"/>
      <c r="IIR1961" s="101"/>
      <c r="IIS1961" s="101"/>
      <c r="IIT1961" s="101"/>
      <c r="IIU1961" s="101"/>
      <c r="IIV1961" s="101"/>
      <c r="IIW1961" s="101"/>
      <c r="IIX1961" s="101"/>
      <c r="IIY1961" s="101"/>
      <c r="IIZ1961" s="101"/>
      <c r="IJA1961" s="101"/>
      <c r="IJB1961" s="101"/>
      <c r="IJC1961" s="101"/>
      <c r="IJD1961" s="101"/>
      <c r="IJE1961" s="101"/>
      <c r="IJF1961" s="101"/>
      <c r="IJG1961" s="101"/>
      <c r="IJH1961" s="101"/>
      <c r="IJI1961" s="101"/>
      <c r="IJJ1961" s="101"/>
      <c r="IJK1961" s="101"/>
      <c r="IJL1961" s="101"/>
      <c r="IJM1961" s="101"/>
      <c r="IJN1961" s="101"/>
      <c r="IJO1961" s="101"/>
      <c r="IJP1961" s="101"/>
      <c r="IJQ1961" s="101"/>
      <c r="IJR1961" s="101"/>
      <c r="IJS1961" s="101"/>
      <c r="IJT1961" s="101"/>
      <c r="IJU1961" s="101"/>
      <c r="IJV1961" s="101"/>
      <c r="IJW1961" s="101"/>
      <c r="IJX1961" s="101"/>
      <c r="IJY1961" s="101"/>
      <c r="IJZ1961" s="101"/>
      <c r="IKA1961" s="101"/>
      <c r="IKB1961" s="101"/>
      <c r="IKC1961" s="101"/>
      <c r="IKD1961" s="101"/>
      <c r="IKE1961" s="101"/>
      <c r="IKF1961" s="101"/>
      <c r="IKG1961" s="101"/>
      <c r="IKH1961" s="101"/>
      <c r="IKI1961" s="101"/>
      <c r="IKJ1961" s="101"/>
      <c r="IKK1961" s="101"/>
      <c r="IKL1961" s="101"/>
      <c r="IKM1961" s="101"/>
      <c r="IKN1961" s="101"/>
      <c r="IKO1961" s="101"/>
      <c r="IKP1961" s="101"/>
      <c r="IKQ1961" s="101"/>
      <c r="IKR1961" s="101"/>
      <c r="IKS1961" s="101"/>
      <c r="IKT1961" s="101"/>
      <c r="IKU1961" s="101"/>
      <c r="IKV1961" s="101"/>
      <c r="IKW1961" s="101"/>
      <c r="IKX1961" s="101"/>
      <c r="IKY1961" s="101"/>
      <c r="IKZ1961" s="101"/>
      <c r="ILA1961" s="101"/>
      <c r="ILB1961" s="101"/>
      <c r="ILC1961" s="101"/>
      <c r="ILD1961" s="101"/>
      <c r="ILE1961" s="101"/>
      <c r="ILF1961" s="101"/>
      <c r="ILG1961" s="101"/>
      <c r="ILH1961" s="101"/>
      <c r="ILI1961" s="101"/>
      <c r="ILJ1961" s="101"/>
      <c r="ILK1961" s="101"/>
      <c r="ILL1961" s="101"/>
      <c r="ILM1961" s="101"/>
      <c r="ILN1961" s="101"/>
      <c r="ILO1961" s="101"/>
      <c r="ILP1961" s="101"/>
      <c r="ILQ1961" s="101"/>
      <c r="ILR1961" s="101"/>
      <c r="ILS1961" s="101"/>
      <c r="ILT1961" s="101"/>
      <c r="ILU1961" s="101"/>
      <c r="ILV1961" s="101"/>
      <c r="ILW1961" s="101"/>
      <c r="ILX1961" s="101"/>
      <c r="ILY1961" s="101"/>
      <c r="ILZ1961" s="101"/>
      <c r="IMA1961" s="101"/>
      <c r="IMB1961" s="101"/>
      <c r="IMC1961" s="101"/>
      <c r="IMD1961" s="101"/>
      <c r="IME1961" s="101"/>
      <c r="IMF1961" s="101"/>
      <c r="IMG1961" s="101"/>
      <c r="IMH1961" s="101"/>
      <c r="IMI1961" s="101"/>
      <c r="IMJ1961" s="101"/>
      <c r="IMK1961" s="101"/>
      <c r="IML1961" s="101"/>
      <c r="IMM1961" s="101"/>
      <c r="IMN1961" s="101"/>
      <c r="IMO1961" s="101"/>
      <c r="IMP1961" s="101"/>
      <c r="IMQ1961" s="101"/>
      <c r="IMR1961" s="101"/>
      <c r="IMS1961" s="101"/>
      <c r="IMT1961" s="101"/>
      <c r="IMU1961" s="101"/>
      <c r="IMV1961" s="101"/>
      <c r="IMW1961" s="101"/>
      <c r="IMX1961" s="101"/>
      <c r="IMY1961" s="101"/>
      <c r="IMZ1961" s="101"/>
      <c r="INA1961" s="101"/>
      <c r="INB1961" s="101"/>
      <c r="INC1961" s="101"/>
      <c r="IND1961" s="101"/>
      <c r="INE1961" s="101"/>
      <c r="INF1961" s="101"/>
      <c r="ING1961" s="101"/>
      <c r="INH1961" s="101"/>
      <c r="INI1961" s="101"/>
      <c r="INJ1961" s="101"/>
      <c r="INK1961" s="101"/>
      <c r="INL1961" s="101"/>
      <c r="INM1961" s="101"/>
      <c r="INN1961" s="101"/>
      <c r="INO1961" s="101"/>
      <c r="INP1961" s="101"/>
      <c r="INQ1961" s="101"/>
      <c r="INR1961" s="101"/>
      <c r="INS1961" s="101"/>
      <c r="INT1961" s="101"/>
      <c r="INU1961" s="101"/>
      <c r="INV1961" s="101"/>
      <c r="INW1961" s="101"/>
      <c r="INX1961" s="101"/>
      <c r="INY1961" s="101"/>
      <c r="INZ1961" s="101"/>
      <c r="IOA1961" s="101"/>
      <c r="IOB1961" s="101"/>
      <c r="IOC1961" s="101"/>
      <c r="IOD1961" s="101"/>
      <c r="IOE1961" s="101"/>
      <c r="IOF1961" s="101"/>
      <c r="IOG1961" s="101"/>
      <c r="IOH1961" s="101"/>
      <c r="IOI1961" s="101"/>
      <c r="IOJ1961" s="101"/>
      <c r="IOK1961" s="101"/>
      <c r="IOL1961" s="101"/>
      <c r="IOM1961" s="101"/>
      <c r="ION1961" s="101"/>
      <c r="IOO1961" s="101"/>
      <c r="IOP1961" s="101"/>
      <c r="IOQ1961" s="101"/>
      <c r="IOR1961" s="101"/>
      <c r="IOS1961" s="101"/>
      <c r="IOT1961" s="101"/>
      <c r="IOU1961" s="101"/>
      <c r="IOV1961" s="101"/>
      <c r="IOW1961" s="101"/>
      <c r="IOX1961" s="101"/>
      <c r="IOY1961" s="101"/>
      <c r="IOZ1961" s="101"/>
      <c r="IPA1961" s="101"/>
      <c r="IPB1961" s="101"/>
      <c r="IPC1961" s="101"/>
      <c r="IPD1961" s="101"/>
      <c r="IPE1961" s="101"/>
      <c r="IPF1961" s="101"/>
      <c r="IPG1961" s="101"/>
      <c r="IPH1961" s="101"/>
      <c r="IPI1961" s="101"/>
      <c r="IPJ1961" s="101"/>
      <c r="IPK1961" s="101"/>
      <c r="IPL1961" s="101"/>
      <c r="IPM1961" s="101"/>
      <c r="IPN1961" s="101"/>
      <c r="IPO1961" s="101"/>
      <c r="IPP1961" s="101"/>
      <c r="IPQ1961" s="101"/>
      <c r="IPR1961" s="101"/>
      <c r="IPS1961" s="101"/>
      <c r="IPT1961" s="101"/>
      <c r="IPU1961" s="101"/>
      <c r="IPV1961" s="101"/>
      <c r="IPW1961" s="101"/>
      <c r="IPX1961" s="101"/>
      <c r="IPY1961" s="101"/>
      <c r="IPZ1961" s="101"/>
      <c r="IQA1961" s="101"/>
      <c r="IQB1961" s="101"/>
      <c r="IQC1961" s="101"/>
      <c r="IQD1961" s="101"/>
      <c r="IQE1961" s="101"/>
      <c r="IQF1961" s="101"/>
      <c r="IQG1961" s="101"/>
      <c r="IQH1961" s="101"/>
      <c r="IQI1961" s="101"/>
      <c r="IQJ1961" s="101"/>
      <c r="IQK1961" s="101"/>
      <c r="IQL1961" s="101"/>
      <c r="IQM1961" s="101"/>
      <c r="IQN1961" s="101"/>
      <c r="IQO1961" s="101"/>
      <c r="IQP1961" s="101"/>
      <c r="IQQ1961" s="101"/>
      <c r="IQR1961" s="101"/>
      <c r="IQS1961" s="101"/>
      <c r="IQT1961" s="101"/>
      <c r="IQU1961" s="101"/>
      <c r="IQV1961" s="101"/>
      <c r="IQW1961" s="101"/>
      <c r="IQX1961" s="101"/>
      <c r="IQY1961" s="101"/>
      <c r="IQZ1961" s="101"/>
      <c r="IRA1961" s="101"/>
      <c r="IRB1961" s="101"/>
      <c r="IRC1961" s="101"/>
      <c r="IRD1961" s="101"/>
      <c r="IRE1961" s="101"/>
      <c r="IRF1961" s="101"/>
      <c r="IRG1961" s="101"/>
      <c r="IRH1961" s="101"/>
      <c r="IRI1961" s="101"/>
      <c r="IRJ1961" s="101"/>
      <c r="IRK1961" s="101"/>
      <c r="IRL1961" s="101"/>
      <c r="IRM1961" s="101"/>
      <c r="IRN1961" s="101"/>
      <c r="IRO1961" s="101"/>
      <c r="IRP1961" s="101"/>
      <c r="IRQ1961" s="101"/>
      <c r="IRR1961" s="101"/>
      <c r="IRS1961" s="101"/>
      <c r="IRT1961" s="101"/>
      <c r="IRU1961" s="101"/>
      <c r="IRV1961" s="101"/>
      <c r="IRW1961" s="101"/>
      <c r="IRX1961" s="101"/>
      <c r="IRY1961" s="101"/>
      <c r="IRZ1961" s="101"/>
      <c r="ISA1961" s="101"/>
      <c r="ISB1961" s="101"/>
      <c r="ISC1961" s="101"/>
      <c r="ISD1961" s="101"/>
      <c r="ISE1961" s="101"/>
      <c r="ISF1961" s="101"/>
      <c r="ISG1961" s="101"/>
      <c r="ISH1961" s="101"/>
      <c r="ISI1961" s="101"/>
      <c r="ISJ1961" s="101"/>
      <c r="ISK1961" s="101"/>
      <c r="ISL1961" s="101"/>
      <c r="ISM1961" s="101"/>
      <c r="ISN1961" s="101"/>
      <c r="ISO1961" s="101"/>
      <c r="ISP1961" s="101"/>
      <c r="ISQ1961" s="101"/>
      <c r="ISR1961" s="101"/>
      <c r="ISS1961" s="101"/>
      <c r="IST1961" s="101"/>
      <c r="ISU1961" s="101"/>
      <c r="ISV1961" s="101"/>
      <c r="ISW1961" s="101"/>
      <c r="ISX1961" s="101"/>
      <c r="ISY1961" s="101"/>
      <c r="ISZ1961" s="101"/>
      <c r="ITA1961" s="101"/>
      <c r="ITB1961" s="101"/>
      <c r="ITC1961" s="101"/>
      <c r="ITD1961" s="101"/>
      <c r="ITE1961" s="101"/>
      <c r="ITF1961" s="101"/>
      <c r="ITG1961" s="101"/>
      <c r="ITH1961" s="101"/>
      <c r="ITI1961" s="101"/>
      <c r="ITJ1961" s="101"/>
      <c r="ITK1961" s="101"/>
      <c r="ITL1961" s="101"/>
      <c r="ITM1961" s="101"/>
      <c r="ITN1961" s="101"/>
      <c r="ITO1961" s="101"/>
      <c r="ITP1961" s="101"/>
      <c r="ITQ1961" s="101"/>
      <c r="ITR1961" s="101"/>
      <c r="ITS1961" s="101"/>
      <c r="ITT1961" s="101"/>
      <c r="ITU1961" s="101"/>
      <c r="ITV1961" s="101"/>
      <c r="ITW1961" s="101"/>
      <c r="ITX1961" s="101"/>
      <c r="ITY1961" s="101"/>
      <c r="ITZ1961" s="101"/>
      <c r="IUA1961" s="101"/>
      <c r="IUB1961" s="101"/>
      <c r="IUC1961" s="101"/>
      <c r="IUD1961" s="101"/>
      <c r="IUE1961" s="101"/>
      <c r="IUF1961" s="101"/>
      <c r="IUG1961" s="101"/>
      <c r="IUH1961" s="101"/>
      <c r="IUI1961" s="101"/>
      <c r="IUJ1961" s="101"/>
      <c r="IUK1961" s="101"/>
      <c r="IUL1961" s="101"/>
      <c r="IUM1961" s="101"/>
      <c r="IUN1961" s="101"/>
      <c r="IUO1961" s="101"/>
      <c r="IUP1961" s="101"/>
      <c r="IUQ1961" s="101"/>
      <c r="IUR1961" s="101"/>
      <c r="IUS1961" s="101"/>
      <c r="IUT1961" s="101"/>
      <c r="IUU1961" s="101"/>
      <c r="IUV1961" s="101"/>
      <c r="IUW1961" s="101"/>
      <c r="IUX1961" s="101"/>
      <c r="IUY1961" s="101"/>
      <c r="IUZ1961" s="101"/>
      <c r="IVA1961" s="101"/>
      <c r="IVB1961" s="101"/>
      <c r="IVC1961" s="101"/>
      <c r="IVD1961" s="101"/>
      <c r="IVE1961" s="101"/>
      <c r="IVF1961" s="101"/>
      <c r="IVG1961" s="101"/>
      <c r="IVH1961" s="101"/>
      <c r="IVI1961" s="101"/>
      <c r="IVJ1961" s="101"/>
      <c r="IVK1961" s="101"/>
      <c r="IVL1961" s="101"/>
      <c r="IVM1961" s="101"/>
      <c r="IVN1961" s="101"/>
      <c r="IVO1961" s="101"/>
      <c r="IVP1961" s="101"/>
      <c r="IVQ1961" s="101"/>
      <c r="IVR1961" s="101"/>
      <c r="IVS1961" s="101"/>
      <c r="IVT1961" s="101"/>
      <c r="IVU1961" s="101"/>
      <c r="IVV1961" s="101"/>
      <c r="IVW1961" s="101"/>
      <c r="IVX1961" s="101"/>
      <c r="IVY1961" s="101"/>
      <c r="IVZ1961" s="101"/>
      <c r="IWA1961" s="101"/>
      <c r="IWB1961" s="101"/>
      <c r="IWC1961" s="101"/>
      <c r="IWD1961" s="101"/>
      <c r="IWE1961" s="101"/>
      <c r="IWF1961" s="101"/>
      <c r="IWG1961" s="101"/>
      <c r="IWH1961" s="101"/>
      <c r="IWI1961" s="101"/>
      <c r="IWJ1961" s="101"/>
      <c r="IWK1961" s="101"/>
      <c r="IWL1961" s="101"/>
      <c r="IWM1961" s="101"/>
      <c r="IWN1961" s="101"/>
      <c r="IWO1961" s="101"/>
      <c r="IWP1961" s="101"/>
      <c r="IWQ1961" s="101"/>
      <c r="IWR1961" s="101"/>
      <c r="IWS1961" s="101"/>
      <c r="IWT1961" s="101"/>
      <c r="IWU1961" s="101"/>
      <c r="IWV1961" s="101"/>
      <c r="IWW1961" s="101"/>
      <c r="IWX1961" s="101"/>
      <c r="IWY1961" s="101"/>
      <c r="IWZ1961" s="101"/>
      <c r="IXA1961" s="101"/>
      <c r="IXB1961" s="101"/>
      <c r="IXC1961" s="101"/>
      <c r="IXD1961" s="101"/>
      <c r="IXE1961" s="101"/>
      <c r="IXF1961" s="101"/>
      <c r="IXG1961" s="101"/>
      <c r="IXH1961" s="101"/>
      <c r="IXI1961" s="101"/>
      <c r="IXJ1961" s="101"/>
      <c r="IXK1961" s="101"/>
      <c r="IXL1961" s="101"/>
      <c r="IXM1961" s="101"/>
      <c r="IXN1961" s="101"/>
      <c r="IXO1961" s="101"/>
      <c r="IXP1961" s="101"/>
      <c r="IXQ1961" s="101"/>
      <c r="IXR1961" s="101"/>
      <c r="IXS1961" s="101"/>
      <c r="IXT1961" s="101"/>
      <c r="IXU1961" s="101"/>
      <c r="IXV1961" s="101"/>
      <c r="IXW1961" s="101"/>
      <c r="IXX1961" s="101"/>
      <c r="IXY1961" s="101"/>
      <c r="IXZ1961" s="101"/>
      <c r="IYA1961" s="101"/>
      <c r="IYB1961" s="101"/>
      <c r="IYC1961" s="101"/>
      <c r="IYD1961" s="101"/>
      <c r="IYE1961" s="101"/>
      <c r="IYF1961" s="101"/>
      <c r="IYG1961" s="101"/>
      <c r="IYH1961" s="101"/>
      <c r="IYI1961" s="101"/>
      <c r="IYJ1961" s="101"/>
      <c r="IYK1961" s="101"/>
      <c r="IYL1961" s="101"/>
      <c r="IYM1961" s="101"/>
      <c r="IYN1961" s="101"/>
      <c r="IYO1961" s="101"/>
      <c r="IYP1961" s="101"/>
      <c r="IYQ1961" s="101"/>
      <c r="IYR1961" s="101"/>
      <c r="IYS1961" s="101"/>
      <c r="IYT1961" s="101"/>
      <c r="IYU1961" s="101"/>
      <c r="IYV1961" s="101"/>
      <c r="IYW1961" s="101"/>
      <c r="IYX1961" s="101"/>
      <c r="IYY1961" s="101"/>
      <c r="IYZ1961" s="101"/>
      <c r="IZA1961" s="101"/>
      <c r="IZB1961" s="101"/>
      <c r="IZC1961" s="101"/>
      <c r="IZD1961" s="101"/>
      <c r="IZE1961" s="101"/>
      <c r="IZF1961" s="101"/>
      <c r="IZG1961" s="101"/>
      <c r="IZH1961" s="101"/>
      <c r="IZI1961" s="101"/>
      <c r="IZJ1961" s="101"/>
      <c r="IZK1961" s="101"/>
      <c r="IZL1961" s="101"/>
      <c r="IZM1961" s="101"/>
      <c r="IZN1961" s="101"/>
      <c r="IZO1961" s="101"/>
      <c r="IZP1961" s="101"/>
      <c r="IZQ1961" s="101"/>
      <c r="IZR1961" s="101"/>
      <c r="IZS1961" s="101"/>
      <c r="IZT1961" s="101"/>
      <c r="IZU1961" s="101"/>
      <c r="IZV1961" s="101"/>
      <c r="IZW1961" s="101"/>
      <c r="IZX1961" s="101"/>
      <c r="IZY1961" s="101"/>
      <c r="IZZ1961" s="101"/>
      <c r="JAA1961" s="101"/>
      <c r="JAB1961" s="101"/>
      <c r="JAC1961" s="101"/>
      <c r="JAD1961" s="101"/>
      <c r="JAE1961" s="101"/>
      <c r="JAF1961" s="101"/>
      <c r="JAG1961" s="101"/>
      <c r="JAH1961" s="101"/>
      <c r="JAI1961" s="101"/>
      <c r="JAJ1961" s="101"/>
      <c r="JAK1961" s="101"/>
      <c r="JAL1961" s="101"/>
      <c r="JAM1961" s="101"/>
      <c r="JAN1961" s="101"/>
      <c r="JAO1961" s="101"/>
      <c r="JAP1961" s="101"/>
      <c r="JAQ1961" s="101"/>
      <c r="JAR1961" s="101"/>
      <c r="JAS1961" s="101"/>
      <c r="JAT1961" s="101"/>
      <c r="JAU1961" s="101"/>
      <c r="JAV1961" s="101"/>
      <c r="JAW1961" s="101"/>
      <c r="JAX1961" s="101"/>
      <c r="JAY1961" s="101"/>
      <c r="JAZ1961" s="101"/>
      <c r="JBA1961" s="101"/>
      <c r="JBB1961" s="101"/>
      <c r="JBC1961" s="101"/>
      <c r="JBD1961" s="101"/>
      <c r="JBE1961" s="101"/>
      <c r="JBF1961" s="101"/>
      <c r="JBG1961" s="101"/>
      <c r="JBH1961" s="101"/>
      <c r="JBI1961" s="101"/>
      <c r="JBJ1961" s="101"/>
      <c r="JBK1961" s="101"/>
      <c r="JBL1961" s="101"/>
      <c r="JBM1961" s="101"/>
      <c r="JBN1961" s="101"/>
      <c r="JBO1961" s="101"/>
      <c r="JBP1961" s="101"/>
      <c r="JBQ1961" s="101"/>
      <c r="JBR1961" s="101"/>
      <c r="JBS1961" s="101"/>
      <c r="JBT1961" s="101"/>
      <c r="JBU1961" s="101"/>
      <c r="JBV1961" s="101"/>
      <c r="JBW1961" s="101"/>
      <c r="JBX1961" s="101"/>
      <c r="JBY1961" s="101"/>
      <c r="JBZ1961" s="101"/>
      <c r="JCA1961" s="101"/>
      <c r="JCB1961" s="101"/>
      <c r="JCC1961" s="101"/>
      <c r="JCD1961" s="101"/>
      <c r="JCE1961" s="101"/>
      <c r="JCF1961" s="101"/>
      <c r="JCG1961" s="101"/>
      <c r="JCH1961" s="101"/>
      <c r="JCI1961" s="101"/>
      <c r="JCJ1961" s="101"/>
      <c r="JCK1961" s="101"/>
      <c r="JCL1961" s="101"/>
      <c r="JCM1961" s="101"/>
      <c r="JCN1961" s="101"/>
      <c r="JCO1961" s="101"/>
      <c r="JCP1961" s="101"/>
      <c r="JCQ1961" s="101"/>
      <c r="JCR1961" s="101"/>
      <c r="JCS1961" s="101"/>
      <c r="JCT1961" s="101"/>
      <c r="JCU1961" s="101"/>
      <c r="JCV1961" s="101"/>
      <c r="JCW1961" s="101"/>
      <c r="JCX1961" s="101"/>
      <c r="JCY1961" s="101"/>
      <c r="JCZ1961" s="101"/>
      <c r="JDA1961" s="101"/>
      <c r="JDB1961" s="101"/>
      <c r="JDC1961" s="101"/>
      <c r="JDD1961" s="101"/>
      <c r="JDE1961" s="101"/>
      <c r="JDF1961" s="101"/>
      <c r="JDG1961" s="101"/>
      <c r="JDH1961" s="101"/>
      <c r="JDI1961" s="101"/>
      <c r="JDJ1961" s="101"/>
      <c r="JDK1961" s="101"/>
      <c r="JDL1961" s="101"/>
      <c r="JDM1961" s="101"/>
      <c r="JDN1961" s="101"/>
      <c r="JDO1961" s="101"/>
      <c r="JDP1961" s="101"/>
      <c r="JDQ1961" s="101"/>
      <c r="JDR1961" s="101"/>
      <c r="JDS1961" s="101"/>
      <c r="JDT1961" s="101"/>
      <c r="JDU1961" s="101"/>
      <c r="JDV1961" s="101"/>
      <c r="JDW1961" s="101"/>
      <c r="JDX1961" s="101"/>
      <c r="JDY1961" s="101"/>
      <c r="JDZ1961" s="101"/>
      <c r="JEA1961" s="101"/>
      <c r="JEB1961" s="101"/>
      <c r="JEC1961" s="101"/>
      <c r="JED1961" s="101"/>
      <c r="JEE1961" s="101"/>
      <c r="JEF1961" s="101"/>
      <c r="JEG1961" s="101"/>
      <c r="JEH1961" s="101"/>
      <c r="JEI1961" s="101"/>
      <c r="JEJ1961" s="101"/>
      <c r="JEK1961" s="101"/>
      <c r="JEL1961" s="101"/>
      <c r="JEM1961" s="101"/>
      <c r="JEN1961" s="101"/>
      <c r="JEO1961" s="101"/>
      <c r="JEP1961" s="101"/>
      <c r="JEQ1961" s="101"/>
      <c r="JER1961" s="101"/>
      <c r="JES1961" s="101"/>
      <c r="JET1961" s="101"/>
      <c r="JEU1961" s="101"/>
      <c r="JEV1961" s="101"/>
      <c r="JEW1961" s="101"/>
      <c r="JEX1961" s="101"/>
      <c r="JEY1961" s="101"/>
      <c r="JEZ1961" s="101"/>
      <c r="JFA1961" s="101"/>
      <c r="JFB1961" s="101"/>
      <c r="JFC1961" s="101"/>
      <c r="JFD1961" s="101"/>
      <c r="JFE1961" s="101"/>
      <c r="JFF1961" s="101"/>
      <c r="JFG1961" s="101"/>
      <c r="JFH1961" s="101"/>
      <c r="JFI1961" s="101"/>
      <c r="JFJ1961" s="101"/>
      <c r="JFK1961" s="101"/>
      <c r="JFL1961" s="101"/>
      <c r="JFM1961" s="101"/>
      <c r="JFN1961" s="101"/>
      <c r="JFO1961" s="101"/>
      <c r="JFP1961" s="101"/>
      <c r="JFQ1961" s="101"/>
      <c r="JFR1961" s="101"/>
      <c r="JFS1961" s="101"/>
      <c r="JFT1961" s="101"/>
      <c r="JFU1961" s="101"/>
      <c r="JFV1961" s="101"/>
      <c r="JFW1961" s="101"/>
      <c r="JFX1961" s="101"/>
      <c r="JFY1961" s="101"/>
      <c r="JFZ1961" s="101"/>
      <c r="JGA1961" s="101"/>
      <c r="JGB1961" s="101"/>
      <c r="JGC1961" s="101"/>
      <c r="JGD1961" s="101"/>
      <c r="JGE1961" s="101"/>
      <c r="JGF1961" s="101"/>
      <c r="JGG1961" s="101"/>
      <c r="JGH1961" s="101"/>
      <c r="JGI1961" s="101"/>
      <c r="JGJ1961" s="101"/>
      <c r="JGK1961" s="101"/>
      <c r="JGL1961" s="101"/>
      <c r="JGM1961" s="101"/>
      <c r="JGN1961" s="101"/>
      <c r="JGO1961" s="101"/>
      <c r="JGP1961" s="101"/>
      <c r="JGQ1961" s="101"/>
      <c r="JGR1961" s="101"/>
      <c r="JGS1961" s="101"/>
      <c r="JGT1961" s="101"/>
      <c r="JGU1961" s="101"/>
      <c r="JGV1961" s="101"/>
      <c r="JGW1961" s="101"/>
      <c r="JGX1961" s="101"/>
      <c r="JGY1961" s="101"/>
      <c r="JGZ1961" s="101"/>
      <c r="JHA1961" s="101"/>
      <c r="JHB1961" s="101"/>
      <c r="JHC1961" s="101"/>
      <c r="JHD1961" s="101"/>
      <c r="JHE1961" s="101"/>
      <c r="JHF1961" s="101"/>
      <c r="JHG1961" s="101"/>
      <c r="JHH1961" s="101"/>
      <c r="JHI1961" s="101"/>
      <c r="JHJ1961" s="101"/>
      <c r="JHK1961" s="101"/>
      <c r="JHL1961" s="101"/>
      <c r="JHM1961" s="101"/>
      <c r="JHN1961" s="101"/>
      <c r="JHO1961" s="101"/>
      <c r="JHP1961" s="101"/>
      <c r="JHQ1961" s="101"/>
      <c r="JHR1961" s="101"/>
      <c r="JHS1961" s="101"/>
      <c r="JHT1961" s="101"/>
      <c r="JHU1961" s="101"/>
      <c r="JHV1961" s="101"/>
      <c r="JHW1961" s="101"/>
      <c r="JHX1961" s="101"/>
      <c r="JHY1961" s="101"/>
      <c r="JHZ1961" s="101"/>
      <c r="JIA1961" s="101"/>
      <c r="JIB1961" s="101"/>
      <c r="JIC1961" s="101"/>
      <c r="JID1961" s="101"/>
      <c r="JIE1961" s="101"/>
      <c r="JIF1961" s="101"/>
      <c r="JIG1961" s="101"/>
      <c r="JIH1961" s="101"/>
      <c r="JII1961" s="101"/>
      <c r="JIJ1961" s="101"/>
      <c r="JIK1961" s="101"/>
      <c r="JIL1961" s="101"/>
      <c r="JIM1961" s="101"/>
      <c r="JIN1961" s="101"/>
      <c r="JIO1961" s="101"/>
      <c r="JIP1961" s="101"/>
      <c r="JIQ1961" s="101"/>
      <c r="JIR1961" s="101"/>
      <c r="JIS1961" s="101"/>
      <c r="JIT1961" s="101"/>
      <c r="JIU1961" s="101"/>
      <c r="JIV1961" s="101"/>
      <c r="JIW1961" s="101"/>
      <c r="JIX1961" s="101"/>
      <c r="JIY1961" s="101"/>
      <c r="JIZ1961" s="101"/>
      <c r="JJA1961" s="101"/>
      <c r="JJB1961" s="101"/>
      <c r="JJC1961" s="101"/>
      <c r="JJD1961" s="101"/>
      <c r="JJE1961" s="101"/>
      <c r="JJF1961" s="101"/>
      <c r="JJG1961" s="101"/>
      <c r="JJH1961" s="101"/>
      <c r="JJI1961" s="101"/>
      <c r="JJJ1961" s="101"/>
      <c r="JJK1961" s="101"/>
      <c r="JJL1961" s="101"/>
      <c r="JJM1961" s="101"/>
      <c r="JJN1961" s="101"/>
      <c r="JJO1961" s="101"/>
      <c r="JJP1961" s="101"/>
      <c r="JJQ1961" s="101"/>
      <c r="JJR1961" s="101"/>
      <c r="JJS1961" s="101"/>
      <c r="JJT1961" s="101"/>
      <c r="JJU1961" s="101"/>
      <c r="JJV1961" s="101"/>
      <c r="JJW1961" s="101"/>
      <c r="JJX1961" s="101"/>
      <c r="JJY1961" s="101"/>
      <c r="JJZ1961" s="101"/>
      <c r="JKA1961" s="101"/>
      <c r="JKB1961" s="101"/>
      <c r="JKC1961" s="101"/>
      <c r="JKD1961" s="101"/>
      <c r="JKE1961" s="101"/>
      <c r="JKF1961" s="101"/>
      <c r="JKG1961" s="101"/>
      <c r="JKH1961" s="101"/>
      <c r="JKI1961" s="101"/>
      <c r="JKJ1961" s="101"/>
      <c r="JKK1961" s="101"/>
      <c r="JKL1961" s="101"/>
      <c r="JKM1961" s="101"/>
      <c r="JKN1961" s="101"/>
      <c r="JKO1961" s="101"/>
      <c r="JKP1961" s="101"/>
      <c r="JKQ1961" s="101"/>
      <c r="JKR1961" s="101"/>
      <c r="JKS1961" s="101"/>
      <c r="JKT1961" s="101"/>
      <c r="JKU1961" s="101"/>
      <c r="JKV1961" s="101"/>
      <c r="JKW1961" s="101"/>
      <c r="JKX1961" s="101"/>
      <c r="JKY1961" s="101"/>
      <c r="JKZ1961" s="101"/>
      <c r="JLA1961" s="101"/>
      <c r="JLB1961" s="101"/>
      <c r="JLC1961" s="101"/>
      <c r="JLD1961" s="101"/>
      <c r="JLE1961" s="101"/>
      <c r="JLF1961" s="101"/>
      <c r="JLG1961" s="101"/>
      <c r="JLH1961" s="101"/>
      <c r="JLI1961" s="101"/>
      <c r="JLJ1961" s="101"/>
      <c r="JLK1961" s="101"/>
      <c r="JLL1961" s="101"/>
      <c r="JLM1961" s="101"/>
      <c r="JLN1961" s="101"/>
      <c r="JLO1961" s="101"/>
      <c r="JLP1961" s="101"/>
      <c r="JLQ1961" s="101"/>
      <c r="JLR1961" s="101"/>
      <c r="JLS1961" s="101"/>
      <c r="JLT1961" s="101"/>
      <c r="JLU1961" s="101"/>
      <c r="JLV1961" s="101"/>
      <c r="JLW1961" s="101"/>
      <c r="JLX1961" s="101"/>
      <c r="JLY1961" s="101"/>
      <c r="JLZ1961" s="101"/>
      <c r="JMA1961" s="101"/>
      <c r="JMB1961" s="101"/>
      <c r="JMC1961" s="101"/>
      <c r="JMD1961" s="101"/>
      <c r="JME1961" s="101"/>
      <c r="JMF1961" s="101"/>
      <c r="JMG1961" s="101"/>
      <c r="JMH1961" s="101"/>
      <c r="JMI1961" s="101"/>
      <c r="JMJ1961" s="101"/>
      <c r="JMK1961" s="101"/>
      <c r="JML1961" s="101"/>
      <c r="JMM1961" s="101"/>
      <c r="JMN1961" s="101"/>
      <c r="JMO1961" s="101"/>
      <c r="JMP1961" s="101"/>
      <c r="JMQ1961" s="101"/>
      <c r="JMR1961" s="101"/>
      <c r="JMS1961" s="101"/>
      <c r="JMT1961" s="101"/>
      <c r="JMU1961" s="101"/>
      <c r="JMV1961" s="101"/>
      <c r="JMW1961" s="101"/>
      <c r="JMX1961" s="101"/>
      <c r="JMY1961" s="101"/>
      <c r="JMZ1961" s="101"/>
      <c r="JNA1961" s="101"/>
      <c r="JNB1961" s="101"/>
      <c r="JNC1961" s="101"/>
      <c r="JND1961" s="101"/>
      <c r="JNE1961" s="101"/>
      <c r="JNF1961" s="101"/>
      <c r="JNG1961" s="101"/>
      <c r="JNH1961" s="101"/>
      <c r="JNI1961" s="101"/>
      <c r="JNJ1961" s="101"/>
      <c r="JNK1961" s="101"/>
      <c r="JNL1961" s="101"/>
      <c r="JNM1961" s="101"/>
      <c r="JNN1961" s="101"/>
      <c r="JNO1961" s="101"/>
      <c r="JNP1961" s="101"/>
      <c r="JNQ1961" s="101"/>
      <c r="JNR1961" s="101"/>
      <c r="JNS1961" s="101"/>
      <c r="JNT1961" s="101"/>
      <c r="JNU1961" s="101"/>
      <c r="JNV1961" s="101"/>
      <c r="JNW1961" s="101"/>
      <c r="JNX1961" s="101"/>
      <c r="JNY1961" s="101"/>
      <c r="JNZ1961" s="101"/>
      <c r="JOA1961" s="101"/>
      <c r="JOB1961" s="101"/>
      <c r="JOC1961" s="101"/>
      <c r="JOD1961" s="101"/>
      <c r="JOE1961" s="101"/>
      <c r="JOF1961" s="101"/>
      <c r="JOG1961" s="101"/>
      <c r="JOH1961" s="101"/>
      <c r="JOI1961" s="101"/>
      <c r="JOJ1961" s="101"/>
      <c r="JOK1961" s="101"/>
      <c r="JOL1961" s="101"/>
      <c r="JOM1961" s="101"/>
      <c r="JON1961" s="101"/>
      <c r="JOO1961" s="101"/>
      <c r="JOP1961" s="101"/>
      <c r="JOQ1961" s="101"/>
      <c r="JOR1961" s="101"/>
      <c r="JOS1961" s="101"/>
      <c r="JOT1961" s="101"/>
      <c r="JOU1961" s="101"/>
      <c r="JOV1961" s="101"/>
      <c r="JOW1961" s="101"/>
      <c r="JOX1961" s="101"/>
      <c r="JOY1961" s="101"/>
      <c r="JOZ1961" s="101"/>
      <c r="JPA1961" s="101"/>
      <c r="JPB1961" s="101"/>
      <c r="JPC1961" s="101"/>
      <c r="JPD1961" s="101"/>
      <c r="JPE1961" s="101"/>
      <c r="JPF1961" s="101"/>
      <c r="JPG1961" s="101"/>
      <c r="JPH1961" s="101"/>
      <c r="JPI1961" s="101"/>
      <c r="JPJ1961" s="101"/>
      <c r="JPK1961" s="101"/>
      <c r="JPL1961" s="101"/>
      <c r="JPM1961" s="101"/>
      <c r="JPN1961" s="101"/>
      <c r="JPO1961" s="101"/>
      <c r="JPP1961" s="101"/>
      <c r="JPQ1961" s="101"/>
      <c r="JPR1961" s="101"/>
      <c r="JPS1961" s="101"/>
      <c r="JPT1961" s="101"/>
      <c r="JPU1961" s="101"/>
      <c r="JPV1961" s="101"/>
      <c r="JPW1961" s="101"/>
      <c r="JPX1961" s="101"/>
      <c r="JPY1961" s="101"/>
      <c r="JPZ1961" s="101"/>
      <c r="JQA1961" s="101"/>
      <c r="JQB1961" s="101"/>
      <c r="JQC1961" s="101"/>
      <c r="JQD1961" s="101"/>
      <c r="JQE1961" s="101"/>
      <c r="JQF1961" s="101"/>
      <c r="JQG1961" s="101"/>
      <c r="JQH1961" s="101"/>
      <c r="JQI1961" s="101"/>
      <c r="JQJ1961" s="101"/>
      <c r="JQK1961" s="101"/>
      <c r="JQL1961" s="101"/>
      <c r="JQM1961" s="101"/>
      <c r="JQN1961" s="101"/>
      <c r="JQO1961" s="101"/>
      <c r="JQP1961" s="101"/>
      <c r="JQQ1961" s="101"/>
      <c r="JQR1961" s="101"/>
      <c r="JQS1961" s="101"/>
      <c r="JQT1961" s="101"/>
      <c r="JQU1961" s="101"/>
      <c r="JQV1961" s="101"/>
      <c r="JQW1961" s="101"/>
      <c r="JQX1961" s="101"/>
      <c r="JQY1961" s="101"/>
      <c r="JQZ1961" s="101"/>
      <c r="JRA1961" s="101"/>
      <c r="JRB1961" s="101"/>
      <c r="JRC1961" s="101"/>
      <c r="JRD1961" s="101"/>
      <c r="JRE1961" s="101"/>
      <c r="JRF1961" s="101"/>
      <c r="JRG1961" s="101"/>
      <c r="JRH1961" s="101"/>
      <c r="JRI1961" s="101"/>
      <c r="JRJ1961" s="101"/>
      <c r="JRK1961" s="101"/>
      <c r="JRL1961" s="101"/>
      <c r="JRM1961" s="101"/>
      <c r="JRN1961" s="101"/>
      <c r="JRO1961" s="101"/>
      <c r="JRP1961" s="101"/>
      <c r="JRQ1961" s="101"/>
      <c r="JRR1961" s="101"/>
      <c r="JRS1961" s="101"/>
      <c r="JRT1961" s="101"/>
      <c r="JRU1961" s="101"/>
      <c r="JRV1961" s="101"/>
      <c r="JRW1961" s="101"/>
      <c r="JRX1961" s="101"/>
      <c r="JRY1961" s="101"/>
      <c r="JRZ1961" s="101"/>
      <c r="JSA1961" s="101"/>
      <c r="JSB1961" s="101"/>
      <c r="JSC1961" s="101"/>
      <c r="JSD1961" s="101"/>
      <c r="JSE1961" s="101"/>
      <c r="JSF1961" s="101"/>
      <c r="JSG1961" s="101"/>
      <c r="JSH1961" s="101"/>
      <c r="JSI1961" s="101"/>
      <c r="JSJ1961" s="101"/>
      <c r="JSK1961" s="101"/>
      <c r="JSL1961" s="101"/>
      <c r="JSM1961" s="101"/>
      <c r="JSN1961" s="101"/>
      <c r="JSO1961" s="101"/>
      <c r="JSP1961" s="101"/>
      <c r="JSQ1961" s="101"/>
      <c r="JSR1961" s="101"/>
      <c r="JSS1961" s="101"/>
      <c r="JST1961" s="101"/>
      <c r="JSU1961" s="101"/>
      <c r="JSV1961" s="101"/>
      <c r="JSW1961" s="101"/>
      <c r="JSX1961" s="101"/>
      <c r="JSY1961" s="101"/>
      <c r="JSZ1961" s="101"/>
      <c r="JTA1961" s="101"/>
      <c r="JTB1961" s="101"/>
      <c r="JTC1961" s="101"/>
      <c r="JTD1961" s="101"/>
      <c r="JTE1961" s="101"/>
      <c r="JTF1961" s="101"/>
      <c r="JTG1961" s="101"/>
      <c r="JTH1961" s="101"/>
      <c r="JTI1961" s="101"/>
      <c r="JTJ1961" s="101"/>
      <c r="JTK1961" s="101"/>
      <c r="JTL1961" s="101"/>
      <c r="JTM1961" s="101"/>
      <c r="JTN1961" s="101"/>
      <c r="JTO1961" s="101"/>
      <c r="JTP1961" s="101"/>
      <c r="JTQ1961" s="101"/>
      <c r="JTR1961" s="101"/>
      <c r="JTS1961" s="101"/>
      <c r="JTT1961" s="101"/>
      <c r="JTU1961" s="101"/>
      <c r="JTV1961" s="101"/>
      <c r="JTW1961" s="101"/>
      <c r="JTX1961" s="101"/>
      <c r="JTY1961" s="101"/>
      <c r="JTZ1961" s="101"/>
      <c r="JUA1961" s="101"/>
      <c r="JUB1961" s="101"/>
      <c r="JUC1961" s="101"/>
      <c r="JUD1961" s="101"/>
      <c r="JUE1961" s="101"/>
      <c r="JUF1961" s="101"/>
      <c r="JUG1961" s="101"/>
      <c r="JUH1961" s="101"/>
      <c r="JUI1961" s="101"/>
      <c r="JUJ1961" s="101"/>
      <c r="JUK1961" s="101"/>
      <c r="JUL1961" s="101"/>
      <c r="JUM1961" s="101"/>
      <c r="JUN1961" s="101"/>
      <c r="JUO1961" s="101"/>
      <c r="JUP1961" s="101"/>
      <c r="JUQ1961" s="101"/>
      <c r="JUR1961" s="101"/>
      <c r="JUS1961" s="101"/>
      <c r="JUT1961" s="101"/>
      <c r="JUU1961" s="101"/>
      <c r="JUV1961" s="101"/>
      <c r="JUW1961" s="101"/>
      <c r="JUX1961" s="101"/>
      <c r="JUY1961" s="101"/>
      <c r="JUZ1961" s="101"/>
      <c r="JVA1961" s="101"/>
      <c r="JVB1961" s="101"/>
      <c r="JVC1961" s="101"/>
      <c r="JVD1961" s="101"/>
      <c r="JVE1961" s="101"/>
      <c r="JVF1961" s="101"/>
      <c r="JVG1961" s="101"/>
      <c r="JVH1961" s="101"/>
      <c r="JVI1961" s="101"/>
      <c r="JVJ1961" s="101"/>
      <c r="JVK1961" s="101"/>
      <c r="JVL1961" s="101"/>
      <c r="JVM1961" s="101"/>
      <c r="JVN1961" s="101"/>
      <c r="JVO1961" s="101"/>
      <c r="JVP1961" s="101"/>
      <c r="JVQ1961" s="101"/>
      <c r="JVR1961" s="101"/>
      <c r="JVS1961" s="101"/>
      <c r="JVT1961" s="101"/>
      <c r="JVU1961" s="101"/>
      <c r="JVV1961" s="101"/>
      <c r="JVW1961" s="101"/>
      <c r="JVX1961" s="101"/>
      <c r="JVY1961" s="101"/>
      <c r="JVZ1961" s="101"/>
      <c r="JWA1961" s="101"/>
      <c r="JWB1961" s="101"/>
      <c r="JWC1961" s="101"/>
      <c r="JWD1961" s="101"/>
      <c r="JWE1961" s="101"/>
      <c r="JWF1961" s="101"/>
      <c r="JWG1961" s="101"/>
      <c r="JWH1961" s="101"/>
      <c r="JWI1961" s="101"/>
      <c r="JWJ1961" s="101"/>
      <c r="JWK1961" s="101"/>
      <c r="JWL1961" s="101"/>
      <c r="JWM1961" s="101"/>
      <c r="JWN1961" s="101"/>
      <c r="JWO1961" s="101"/>
      <c r="JWP1961" s="101"/>
      <c r="JWQ1961" s="101"/>
      <c r="JWR1961" s="101"/>
      <c r="JWS1961" s="101"/>
      <c r="JWT1961" s="101"/>
      <c r="JWU1961" s="101"/>
      <c r="JWV1961" s="101"/>
      <c r="JWW1961" s="101"/>
      <c r="JWX1961" s="101"/>
      <c r="JWY1961" s="101"/>
      <c r="JWZ1961" s="101"/>
      <c r="JXA1961" s="101"/>
      <c r="JXB1961" s="101"/>
      <c r="JXC1961" s="101"/>
      <c r="JXD1961" s="101"/>
      <c r="JXE1961" s="101"/>
      <c r="JXF1961" s="101"/>
      <c r="JXG1961" s="101"/>
      <c r="JXH1961" s="101"/>
      <c r="JXI1961" s="101"/>
      <c r="JXJ1961" s="101"/>
      <c r="JXK1961" s="101"/>
      <c r="JXL1961" s="101"/>
      <c r="JXM1961" s="101"/>
      <c r="JXN1961" s="101"/>
      <c r="JXO1961" s="101"/>
      <c r="JXP1961" s="101"/>
      <c r="JXQ1961" s="101"/>
      <c r="JXR1961" s="101"/>
      <c r="JXS1961" s="101"/>
      <c r="JXT1961" s="101"/>
      <c r="JXU1961" s="101"/>
      <c r="JXV1961" s="101"/>
      <c r="JXW1961" s="101"/>
      <c r="JXX1961" s="101"/>
      <c r="JXY1961" s="101"/>
      <c r="JXZ1961" s="101"/>
      <c r="JYA1961" s="101"/>
      <c r="JYB1961" s="101"/>
      <c r="JYC1961" s="101"/>
      <c r="JYD1961" s="101"/>
      <c r="JYE1961" s="101"/>
      <c r="JYF1961" s="101"/>
      <c r="JYG1961" s="101"/>
      <c r="JYH1961" s="101"/>
      <c r="JYI1961" s="101"/>
      <c r="JYJ1961" s="101"/>
      <c r="JYK1961" s="101"/>
      <c r="JYL1961" s="101"/>
      <c r="JYM1961" s="101"/>
      <c r="JYN1961" s="101"/>
      <c r="JYO1961" s="101"/>
      <c r="JYP1961" s="101"/>
      <c r="JYQ1961" s="101"/>
      <c r="JYR1961" s="101"/>
      <c r="JYS1961" s="101"/>
      <c r="JYT1961" s="101"/>
      <c r="JYU1961" s="101"/>
      <c r="JYV1961" s="101"/>
      <c r="JYW1961" s="101"/>
      <c r="JYX1961" s="101"/>
      <c r="JYY1961" s="101"/>
      <c r="JYZ1961" s="101"/>
      <c r="JZA1961" s="101"/>
      <c r="JZB1961" s="101"/>
      <c r="JZC1961" s="101"/>
      <c r="JZD1961" s="101"/>
      <c r="JZE1961" s="101"/>
      <c r="JZF1961" s="101"/>
      <c r="JZG1961" s="101"/>
      <c r="JZH1961" s="101"/>
      <c r="JZI1961" s="101"/>
      <c r="JZJ1961" s="101"/>
      <c r="JZK1961" s="101"/>
      <c r="JZL1961" s="101"/>
      <c r="JZM1961" s="101"/>
      <c r="JZN1961" s="101"/>
      <c r="JZO1961" s="101"/>
      <c r="JZP1961" s="101"/>
      <c r="JZQ1961" s="101"/>
      <c r="JZR1961" s="101"/>
      <c r="JZS1961" s="101"/>
      <c r="JZT1961" s="101"/>
      <c r="JZU1961" s="101"/>
      <c r="JZV1961" s="101"/>
      <c r="JZW1961" s="101"/>
      <c r="JZX1961" s="101"/>
      <c r="JZY1961" s="101"/>
      <c r="JZZ1961" s="101"/>
      <c r="KAA1961" s="101"/>
      <c r="KAB1961" s="101"/>
      <c r="KAC1961" s="101"/>
      <c r="KAD1961" s="101"/>
      <c r="KAE1961" s="101"/>
      <c r="KAF1961" s="101"/>
      <c r="KAG1961" s="101"/>
      <c r="KAH1961" s="101"/>
      <c r="KAI1961" s="101"/>
      <c r="KAJ1961" s="101"/>
      <c r="KAK1961" s="101"/>
      <c r="KAL1961" s="101"/>
      <c r="KAM1961" s="101"/>
      <c r="KAN1961" s="101"/>
      <c r="KAO1961" s="101"/>
      <c r="KAP1961" s="101"/>
      <c r="KAQ1961" s="101"/>
      <c r="KAR1961" s="101"/>
      <c r="KAS1961" s="101"/>
      <c r="KAT1961" s="101"/>
      <c r="KAU1961" s="101"/>
      <c r="KAV1961" s="101"/>
      <c r="KAW1961" s="101"/>
      <c r="KAX1961" s="101"/>
      <c r="KAY1961" s="101"/>
      <c r="KAZ1961" s="101"/>
      <c r="KBA1961" s="101"/>
      <c r="KBB1961" s="101"/>
      <c r="KBC1961" s="101"/>
      <c r="KBD1961" s="101"/>
      <c r="KBE1961" s="101"/>
      <c r="KBF1961" s="101"/>
      <c r="KBG1961" s="101"/>
      <c r="KBH1961" s="101"/>
      <c r="KBI1961" s="101"/>
      <c r="KBJ1961" s="101"/>
      <c r="KBK1961" s="101"/>
      <c r="KBL1961" s="101"/>
      <c r="KBM1961" s="101"/>
      <c r="KBN1961" s="101"/>
      <c r="KBO1961" s="101"/>
      <c r="KBP1961" s="101"/>
      <c r="KBQ1961" s="101"/>
      <c r="KBR1961" s="101"/>
      <c r="KBS1961" s="101"/>
      <c r="KBT1961" s="101"/>
      <c r="KBU1961" s="101"/>
      <c r="KBV1961" s="101"/>
      <c r="KBW1961" s="101"/>
      <c r="KBX1961" s="101"/>
      <c r="KBY1961" s="101"/>
      <c r="KBZ1961" s="101"/>
      <c r="KCA1961" s="101"/>
      <c r="KCB1961" s="101"/>
      <c r="KCC1961" s="101"/>
      <c r="KCD1961" s="101"/>
      <c r="KCE1961" s="101"/>
      <c r="KCF1961" s="101"/>
      <c r="KCG1961" s="101"/>
      <c r="KCH1961" s="101"/>
      <c r="KCI1961" s="101"/>
      <c r="KCJ1961" s="101"/>
      <c r="KCK1961" s="101"/>
      <c r="KCL1961" s="101"/>
      <c r="KCM1961" s="101"/>
      <c r="KCN1961" s="101"/>
      <c r="KCO1961" s="101"/>
      <c r="KCP1961" s="101"/>
      <c r="KCQ1961" s="101"/>
      <c r="KCR1961" s="101"/>
      <c r="KCS1961" s="101"/>
      <c r="KCT1961" s="101"/>
      <c r="KCU1961" s="101"/>
      <c r="KCV1961" s="101"/>
      <c r="KCW1961" s="101"/>
      <c r="KCX1961" s="101"/>
      <c r="KCY1961" s="101"/>
      <c r="KCZ1961" s="101"/>
      <c r="KDA1961" s="101"/>
      <c r="KDB1961" s="101"/>
      <c r="KDC1961" s="101"/>
      <c r="KDD1961" s="101"/>
      <c r="KDE1961" s="101"/>
      <c r="KDF1961" s="101"/>
      <c r="KDG1961" s="101"/>
      <c r="KDH1961" s="101"/>
      <c r="KDI1961" s="101"/>
      <c r="KDJ1961" s="101"/>
      <c r="KDK1961" s="101"/>
      <c r="KDL1961" s="101"/>
      <c r="KDM1961" s="101"/>
      <c r="KDN1961" s="101"/>
      <c r="KDO1961" s="101"/>
      <c r="KDP1961" s="101"/>
      <c r="KDQ1961" s="101"/>
      <c r="KDR1961" s="101"/>
      <c r="KDS1961" s="101"/>
      <c r="KDT1961" s="101"/>
      <c r="KDU1961" s="101"/>
      <c r="KDV1961" s="101"/>
      <c r="KDW1961" s="101"/>
      <c r="KDX1961" s="101"/>
      <c r="KDY1961" s="101"/>
      <c r="KDZ1961" s="101"/>
      <c r="KEA1961" s="101"/>
      <c r="KEB1961" s="101"/>
      <c r="KEC1961" s="101"/>
      <c r="KED1961" s="101"/>
      <c r="KEE1961" s="101"/>
      <c r="KEF1961" s="101"/>
      <c r="KEG1961" s="101"/>
      <c r="KEH1961" s="101"/>
      <c r="KEI1961" s="101"/>
      <c r="KEJ1961" s="101"/>
      <c r="KEK1961" s="101"/>
      <c r="KEL1961" s="101"/>
      <c r="KEM1961" s="101"/>
      <c r="KEN1961" s="101"/>
      <c r="KEO1961" s="101"/>
      <c r="KEP1961" s="101"/>
      <c r="KEQ1961" s="101"/>
      <c r="KER1961" s="101"/>
      <c r="KES1961" s="101"/>
      <c r="KET1961" s="101"/>
      <c r="KEU1961" s="101"/>
      <c r="KEV1961" s="101"/>
      <c r="KEW1961" s="101"/>
      <c r="KEX1961" s="101"/>
      <c r="KEY1961" s="101"/>
      <c r="KEZ1961" s="101"/>
      <c r="KFA1961" s="101"/>
      <c r="KFB1961" s="101"/>
      <c r="KFC1961" s="101"/>
      <c r="KFD1961" s="101"/>
      <c r="KFE1961" s="101"/>
      <c r="KFF1961" s="101"/>
      <c r="KFG1961" s="101"/>
      <c r="KFH1961" s="101"/>
      <c r="KFI1961" s="101"/>
      <c r="KFJ1961" s="101"/>
      <c r="KFK1961" s="101"/>
      <c r="KFL1961" s="101"/>
      <c r="KFM1961" s="101"/>
      <c r="KFN1961" s="101"/>
      <c r="KFO1961" s="101"/>
      <c r="KFP1961" s="101"/>
      <c r="KFQ1961" s="101"/>
      <c r="KFR1961" s="101"/>
      <c r="KFS1961" s="101"/>
      <c r="KFT1961" s="101"/>
      <c r="KFU1961" s="101"/>
      <c r="KFV1961" s="101"/>
      <c r="KFW1961" s="101"/>
      <c r="KFX1961" s="101"/>
      <c r="KFY1961" s="101"/>
      <c r="KFZ1961" s="101"/>
      <c r="KGA1961" s="101"/>
      <c r="KGB1961" s="101"/>
      <c r="KGC1961" s="101"/>
      <c r="KGD1961" s="101"/>
      <c r="KGE1961" s="101"/>
      <c r="KGF1961" s="101"/>
      <c r="KGG1961" s="101"/>
      <c r="KGH1961" s="101"/>
      <c r="KGI1961" s="101"/>
      <c r="KGJ1961" s="101"/>
      <c r="KGK1961" s="101"/>
      <c r="KGL1961" s="101"/>
      <c r="KGM1961" s="101"/>
      <c r="KGN1961" s="101"/>
      <c r="KGO1961" s="101"/>
      <c r="KGP1961" s="101"/>
      <c r="KGQ1961" s="101"/>
      <c r="KGR1961" s="101"/>
      <c r="KGS1961" s="101"/>
      <c r="KGT1961" s="101"/>
      <c r="KGU1961" s="101"/>
      <c r="KGV1961" s="101"/>
      <c r="KGW1961" s="101"/>
      <c r="KGX1961" s="101"/>
      <c r="KGY1961" s="101"/>
      <c r="KGZ1961" s="101"/>
      <c r="KHA1961" s="101"/>
      <c r="KHB1961" s="101"/>
      <c r="KHC1961" s="101"/>
      <c r="KHD1961" s="101"/>
      <c r="KHE1961" s="101"/>
      <c r="KHF1961" s="101"/>
      <c r="KHG1961" s="101"/>
      <c r="KHH1961" s="101"/>
      <c r="KHI1961" s="101"/>
      <c r="KHJ1961" s="101"/>
      <c r="KHK1961" s="101"/>
      <c r="KHL1961" s="101"/>
      <c r="KHM1961" s="101"/>
      <c r="KHN1961" s="101"/>
      <c r="KHO1961" s="101"/>
      <c r="KHP1961" s="101"/>
      <c r="KHQ1961" s="101"/>
      <c r="KHR1961" s="101"/>
      <c r="KHS1961" s="101"/>
      <c r="KHT1961" s="101"/>
      <c r="KHU1961" s="101"/>
      <c r="KHV1961" s="101"/>
      <c r="KHW1961" s="101"/>
      <c r="KHX1961" s="101"/>
      <c r="KHY1961" s="101"/>
      <c r="KHZ1961" s="101"/>
      <c r="KIA1961" s="101"/>
      <c r="KIB1961" s="101"/>
      <c r="KIC1961" s="101"/>
      <c r="KID1961" s="101"/>
      <c r="KIE1961" s="101"/>
      <c r="KIF1961" s="101"/>
      <c r="KIG1961" s="101"/>
      <c r="KIH1961" s="101"/>
      <c r="KII1961" s="101"/>
      <c r="KIJ1961" s="101"/>
      <c r="KIK1961" s="101"/>
      <c r="KIL1961" s="101"/>
      <c r="KIM1961" s="101"/>
      <c r="KIN1961" s="101"/>
      <c r="KIO1961" s="101"/>
      <c r="KIP1961" s="101"/>
      <c r="KIQ1961" s="101"/>
      <c r="KIR1961" s="101"/>
      <c r="KIS1961" s="101"/>
      <c r="KIT1961" s="101"/>
      <c r="KIU1961" s="101"/>
      <c r="KIV1961" s="101"/>
      <c r="KIW1961" s="101"/>
      <c r="KIX1961" s="101"/>
      <c r="KIY1961" s="101"/>
      <c r="KIZ1961" s="101"/>
      <c r="KJA1961" s="101"/>
      <c r="KJB1961" s="101"/>
      <c r="KJC1961" s="101"/>
      <c r="KJD1961" s="101"/>
      <c r="KJE1961" s="101"/>
      <c r="KJF1961" s="101"/>
      <c r="KJG1961" s="101"/>
      <c r="KJH1961" s="101"/>
      <c r="KJI1961" s="101"/>
      <c r="KJJ1961" s="101"/>
      <c r="KJK1961" s="101"/>
      <c r="KJL1961" s="101"/>
      <c r="KJM1961" s="101"/>
      <c r="KJN1961" s="101"/>
      <c r="KJO1961" s="101"/>
      <c r="KJP1961" s="101"/>
      <c r="KJQ1961" s="101"/>
      <c r="KJR1961" s="101"/>
      <c r="KJS1961" s="101"/>
      <c r="KJT1961" s="101"/>
      <c r="KJU1961" s="101"/>
      <c r="KJV1961" s="101"/>
      <c r="KJW1961" s="101"/>
      <c r="KJX1961" s="101"/>
      <c r="KJY1961" s="101"/>
      <c r="KJZ1961" s="101"/>
      <c r="KKA1961" s="101"/>
      <c r="KKB1961" s="101"/>
      <c r="KKC1961" s="101"/>
      <c r="KKD1961" s="101"/>
      <c r="KKE1961" s="101"/>
      <c r="KKF1961" s="101"/>
      <c r="KKG1961" s="101"/>
      <c r="KKH1961" s="101"/>
      <c r="KKI1961" s="101"/>
      <c r="KKJ1961" s="101"/>
      <c r="KKK1961" s="101"/>
      <c r="KKL1961" s="101"/>
      <c r="KKM1961" s="101"/>
      <c r="KKN1961" s="101"/>
      <c r="KKO1961" s="101"/>
      <c r="KKP1961" s="101"/>
      <c r="KKQ1961" s="101"/>
      <c r="KKR1961" s="101"/>
      <c r="KKS1961" s="101"/>
      <c r="KKT1961" s="101"/>
      <c r="KKU1961" s="101"/>
      <c r="KKV1961" s="101"/>
      <c r="KKW1961" s="101"/>
      <c r="KKX1961" s="101"/>
      <c r="KKY1961" s="101"/>
      <c r="KKZ1961" s="101"/>
      <c r="KLA1961" s="101"/>
      <c r="KLB1961" s="101"/>
      <c r="KLC1961" s="101"/>
      <c r="KLD1961" s="101"/>
      <c r="KLE1961" s="101"/>
      <c r="KLF1961" s="101"/>
      <c r="KLG1961" s="101"/>
      <c r="KLH1961" s="101"/>
      <c r="KLI1961" s="101"/>
      <c r="KLJ1961" s="101"/>
      <c r="KLK1961" s="101"/>
      <c r="KLL1961" s="101"/>
      <c r="KLM1961" s="101"/>
      <c r="KLN1961" s="101"/>
      <c r="KLO1961" s="101"/>
      <c r="KLP1961" s="101"/>
      <c r="KLQ1961" s="101"/>
      <c r="KLR1961" s="101"/>
      <c r="KLS1961" s="101"/>
      <c r="KLT1961" s="101"/>
      <c r="KLU1961" s="101"/>
      <c r="KLV1961" s="101"/>
      <c r="KLW1961" s="101"/>
      <c r="KLX1961" s="101"/>
      <c r="KLY1961" s="101"/>
      <c r="KLZ1961" s="101"/>
      <c r="KMA1961" s="101"/>
      <c r="KMB1961" s="101"/>
      <c r="KMC1961" s="101"/>
      <c r="KMD1961" s="101"/>
      <c r="KME1961" s="101"/>
      <c r="KMF1961" s="101"/>
      <c r="KMG1961" s="101"/>
      <c r="KMH1961" s="101"/>
      <c r="KMI1961" s="101"/>
      <c r="KMJ1961" s="101"/>
      <c r="KMK1961" s="101"/>
      <c r="KML1961" s="101"/>
      <c r="KMM1961" s="101"/>
      <c r="KMN1961" s="101"/>
      <c r="KMO1961" s="101"/>
      <c r="KMP1961" s="101"/>
      <c r="KMQ1961" s="101"/>
      <c r="KMR1961" s="101"/>
      <c r="KMS1961" s="101"/>
      <c r="KMT1961" s="101"/>
      <c r="KMU1961" s="101"/>
      <c r="KMV1961" s="101"/>
      <c r="KMW1961" s="101"/>
      <c r="KMX1961" s="101"/>
      <c r="KMY1961" s="101"/>
      <c r="KMZ1961" s="101"/>
      <c r="KNA1961" s="101"/>
      <c r="KNB1961" s="101"/>
      <c r="KNC1961" s="101"/>
      <c r="KND1961" s="101"/>
      <c r="KNE1961" s="101"/>
      <c r="KNF1961" s="101"/>
      <c r="KNG1961" s="101"/>
      <c r="KNH1961" s="101"/>
      <c r="KNI1961" s="101"/>
      <c r="KNJ1961" s="101"/>
      <c r="KNK1961" s="101"/>
      <c r="KNL1961" s="101"/>
      <c r="KNM1961" s="101"/>
      <c r="KNN1961" s="101"/>
      <c r="KNO1961" s="101"/>
      <c r="KNP1961" s="101"/>
      <c r="KNQ1961" s="101"/>
      <c r="KNR1961" s="101"/>
      <c r="KNS1961" s="101"/>
      <c r="KNT1961" s="101"/>
      <c r="KNU1961" s="101"/>
      <c r="KNV1961" s="101"/>
      <c r="KNW1961" s="101"/>
      <c r="KNX1961" s="101"/>
      <c r="KNY1961" s="101"/>
      <c r="KNZ1961" s="101"/>
      <c r="KOA1961" s="101"/>
      <c r="KOB1961" s="101"/>
      <c r="KOC1961" s="101"/>
      <c r="KOD1961" s="101"/>
      <c r="KOE1961" s="101"/>
      <c r="KOF1961" s="101"/>
      <c r="KOG1961" s="101"/>
      <c r="KOH1961" s="101"/>
      <c r="KOI1961" s="101"/>
      <c r="KOJ1961" s="101"/>
      <c r="KOK1961" s="101"/>
      <c r="KOL1961" s="101"/>
      <c r="KOM1961" s="101"/>
      <c r="KON1961" s="101"/>
      <c r="KOO1961" s="101"/>
      <c r="KOP1961" s="101"/>
      <c r="KOQ1961" s="101"/>
      <c r="KOR1961" s="101"/>
      <c r="KOS1961" s="101"/>
      <c r="KOT1961" s="101"/>
      <c r="KOU1961" s="101"/>
      <c r="KOV1961" s="101"/>
      <c r="KOW1961" s="101"/>
      <c r="KOX1961" s="101"/>
      <c r="KOY1961" s="101"/>
      <c r="KOZ1961" s="101"/>
      <c r="KPA1961" s="101"/>
      <c r="KPB1961" s="101"/>
      <c r="KPC1961" s="101"/>
      <c r="KPD1961" s="101"/>
      <c r="KPE1961" s="101"/>
      <c r="KPF1961" s="101"/>
      <c r="KPG1961" s="101"/>
      <c r="KPH1961" s="101"/>
      <c r="KPI1961" s="101"/>
      <c r="KPJ1961" s="101"/>
      <c r="KPK1961" s="101"/>
      <c r="KPL1961" s="101"/>
      <c r="KPM1961" s="101"/>
      <c r="KPN1961" s="101"/>
      <c r="KPO1961" s="101"/>
      <c r="KPP1961" s="101"/>
      <c r="KPQ1961" s="101"/>
      <c r="KPR1961" s="101"/>
      <c r="KPS1961" s="101"/>
      <c r="KPT1961" s="101"/>
      <c r="KPU1961" s="101"/>
      <c r="KPV1961" s="101"/>
      <c r="KPW1961" s="101"/>
      <c r="KPX1961" s="101"/>
      <c r="KPY1961" s="101"/>
      <c r="KPZ1961" s="101"/>
      <c r="KQA1961" s="101"/>
      <c r="KQB1961" s="101"/>
      <c r="KQC1961" s="101"/>
      <c r="KQD1961" s="101"/>
      <c r="KQE1961" s="101"/>
      <c r="KQF1961" s="101"/>
      <c r="KQG1961" s="101"/>
      <c r="KQH1961" s="101"/>
      <c r="KQI1961" s="101"/>
      <c r="KQJ1961" s="101"/>
      <c r="KQK1961" s="101"/>
      <c r="KQL1961" s="101"/>
      <c r="KQM1961" s="101"/>
      <c r="KQN1961" s="101"/>
      <c r="KQO1961" s="101"/>
      <c r="KQP1961" s="101"/>
      <c r="KQQ1961" s="101"/>
      <c r="KQR1961" s="101"/>
      <c r="KQS1961" s="101"/>
      <c r="KQT1961" s="101"/>
      <c r="KQU1961" s="101"/>
      <c r="KQV1961" s="101"/>
      <c r="KQW1961" s="101"/>
      <c r="KQX1961" s="101"/>
      <c r="KQY1961" s="101"/>
      <c r="KQZ1961" s="101"/>
      <c r="KRA1961" s="101"/>
      <c r="KRB1961" s="101"/>
      <c r="KRC1961" s="101"/>
      <c r="KRD1961" s="101"/>
      <c r="KRE1961" s="101"/>
      <c r="KRF1961" s="101"/>
      <c r="KRG1961" s="101"/>
      <c r="KRH1961" s="101"/>
      <c r="KRI1961" s="101"/>
      <c r="KRJ1961" s="101"/>
      <c r="KRK1961" s="101"/>
      <c r="KRL1961" s="101"/>
      <c r="KRM1961" s="101"/>
      <c r="KRN1961" s="101"/>
      <c r="KRO1961" s="101"/>
      <c r="KRP1961" s="101"/>
      <c r="KRQ1961" s="101"/>
      <c r="KRR1961" s="101"/>
      <c r="KRS1961" s="101"/>
      <c r="KRT1961" s="101"/>
      <c r="KRU1961" s="101"/>
      <c r="KRV1961" s="101"/>
      <c r="KRW1961" s="101"/>
      <c r="KRX1961" s="101"/>
      <c r="KRY1961" s="101"/>
      <c r="KRZ1961" s="101"/>
      <c r="KSA1961" s="101"/>
      <c r="KSB1961" s="101"/>
      <c r="KSC1961" s="101"/>
      <c r="KSD1961" s="101"/>
      <c r="KSE1961" s="101"/>
      <c r="KSF1961" s="101"/>
      <c r="KSG1961" s="101"/>
      <c r="KSH1961" s="101"/>
      <c r="KSI1961" s="101"/>
      <c r="KSJ1961" s="101"/>
      <c r="KSK1961" s="101"/>
      <c r="KSL1961" s="101"/>
      <c r="KSM1961" s="101"/>
      <c r="KSN1961" s="101"/>
      <c r="KSO1961" s="101"/>
      <c r="KSP1961" s="101"/>
      <c r="KSQ1961" s="101"/>
      <c r="KSR1961" s="101"/>
      <c r="KSS1961" s="101"/>
      <c r="KST1961" s="101"/>
      <c r="KSU1961" s="101"/>
      <c r="KSV1961" s="101"/>
      <c r="KSW1961" s="101"/>
      <c r="KSX1961" s="101"/>
      <c r="KSY1961" s="101"/>
      <c r="KSZ1961" s="101"/>
      <c r="KTA1961" s="101"/>
      <c r="KTB1961" s="101"/>
      <c r="KTC1961" s="101"/>
      <c r="KTD1961" s="101"/>
      <c r="KTE1961" s="101"/>
      <c r="KTF1961" s="101"/>
      <c r="KTG1961" s="101"/>
      <c r="KTH1961" s="101"/>
      <c r="KTI1961" s="101"/>
      <c r="KTJ1961" s="101"/>
      <c r="KTK1961" s="101"/>
      <c r="KTL1961" s="101"/>
      <c r="KTM1961" s="101"/>
      <c r="KTN1961" s="101"/>
      <c r="KTO1961" s="101"/>
      <c r="KTP1961" s="101"/>
      <c r="KTQ1961" s="101"/>
      <c r="KTR1961" s="101"/>
      <c r="KTS1961" s="101"/>
      <c r="KTT1961" s="101"/>
      <c r="KTU1961" s="101"/>
      <c r="KTV1961" s="101"/>
      <c r="KTW1961" s="101"/>
      <c r="KTX1961" s="101"/>
      <c r="KTY1961" s="101"/>
      <c r="KTZ1961" s="101"/>
      <c r="KUA1961" s="101"/>
      <c r="KUB1961" s="101"/>
      <c r="KUC1961" s="101"/>
      <c r="KUD1961" s="101"/>
      <c r="KUE1961" s="101"/>
      <c r="KUF1961" s="101"/>
      <c r="KUG1961" s="101"/>
      <c r="KUH1961" s="101"/>
      <c r="KUI1961" s="101"/>
      <c r="KUJ1961" s="101"/>
      <c r="KUK1961" s="101"/>
      <c r="KUL1961" s="101"/>
      <c r="KUM1961" s="101"/>
      <c r="KUN1961" s="101"/>
      <c r="KUO1961" s="101"/>
      <c r="KUP1961" s="101"/>
      <c r="KUQ1961" s="101"/>
      <c r="KUR1961" s="101"/>
      <c r="KUS1961" s="101"/>
      <c r="KUT1961" s="101"/>
      <c r="KUU1961" s="101"/>
      <c r="KUV1961" s="101"/>
      <c r="KUW1961" s="101"/>
      <c r="KUX1961" s="101"/>
      <c r="KUY1961" s="101"/>
      <c r="KUZ1961" s="101"/>
      <c r="KVA1961" s="101"/>
      <c r="KVB1961" s="101"/>
      <c r="KVC1961" s="101"/>
      <c r="KVD1961" s="101"/>
      <c r="KVE1961" s="101"/>
      <c r="KVF1961" s="101"/>
      <c r="KVG1961" s="101"/>
      <c r="KVH1961" s="101"/>
      <c r="KVI1961" s="101"/>
      <c r="KVJ1961" s="101"/>
      <c r="KVK1961" s="101"/>
      <c r="KVL1961" s="101"/>
      <c r="KVM1961" s="101"/>
      <c r="KVN1961" s="101"/>
      <c r="KVO1961" s="101"/>
      <c r="KVP1961" s="101"/>
      <c r="KVQ1961" s="101"/>
      <c r="KVR1961" s="101"/>
      <c r="KVS1961" s="101"/>
      <c r="KVT1961" s="101"/>
      <c r="KVU1961" s="101"/>
      <c r="KVV1961" s="101"/>
      <c r="KVW1961" s="101"/>
      <c r="KVX1961" s="101"/>
      <c r="KVY1961" s="101"/>
      <c r="KVZ1961" s="101"/>
      <c r="KWA1961" s="101"/>
      <c r="KWB1961" s="101"/>
      <c r="KWC1961" s="101"/>
      <c r="KWD1961" s="101"/>
      <c r="KWE1961" s="101"/>
      <c r="KWF1961" s="101"/>
      <c r="KWG1961" s="101"/>
      <c r="KWH1961" s="101"/>
      <c r="KWI1961" s="101"/>
      <c r="KWJ1961" s="101"/>
      <c r="KWK1961" s="101"/>
      <c r="KWL1961" s="101"/>
      <c r="KWM1961" s="101"/>
      <c r="KWN1961" s="101"/>
      <c r="KWO1961" s="101"/>
      <c r="KWP1961" s="101"/>
      <c r="KWQ1961" s="101"/>
      <c r="KWR1961" s="101"/>
      <c r="KWS1961" s="101"/>
      <c r="KWT1961" s="101"/>
      <c r="KWU1961" s="101"/>
      <c r="KWV1961" s="101"/>
      <c r="KWW1961" s="101"/>
      <c r="KWX1961" s="101"/>
      <c r="KWY1961" s="101"/>
      <c r="KWZ1961" s="101"/>
      <c r="KXA1961" s="101"/>
      <c r="KXB1961" s="101"/>
      <c r="KXC1961" s="101"/>
      <c r="KXD1961" s="101"/>
      <c r="KXE1961" s="101"/>
      <c r="KXF1961" s="101"/>
      <c r="KXG1961" s="101"/>
      <c r="KXH1961" s="101"/>
      <c r="KXI1961" s="101"/>
      <c r="KXJ1961" s="101"/>
      <c r="KXK1961" s="101"/>
      <c r="KXL1961" s="101"/>
      <c r="KXM1961" s="101"/>
      <c r="KXN1961" s="101"/>
      <c r="KXO1961" s="101"/>
      <c r="KXP1961" s="101"/>
      <c r="KXQ1961" s="101"/>
      <c r="KXR1961" s="101"/>
      <c r="KXS1961" s="101"/>
      <c r="KXT1961" s="101"/>
      <c r="KXU1961" s="101"/>
      <c r="KXV1961" s="101"/>
      <c r="KXW1961" s="101"/>
      <c r="KXX1961" s="101"/>
      <c r="KXY1961" s="101"/>
      <c r="KXZ1961" s="101"/>
      <c r="KYA1961" s="101"/>
      <c r="KYB1961" s="101"/>
      <c r="KYC1961" s="101"/>
      <c r="KYD1961" s="101"/>
      <c r="KYE1961" s="101"/>
      <c r="KYF1961" s="101"/>
      <c r="KYG1961" s="101"/>
      <c r="KYH1961" s="101"/>
      <c r="KYI1961" s="101"/>
      <c r="KYJ1961" s="101"/>
      <c r="KYK1961" s="101"/>
      <c r="KYL1961" s="101"/>
      <c r="KYM1961" s="101"/>
      <c r="KYN1961" s="101"/>
      <c r="KYO1961" s="101"/>
      <c r="KYP1961" s="101"/>
      <c r="KYQ1961" s="101"/>
      <c r="KYR1961" s="101"/>
      <c r="KYS1961" s="101"/>
      <c r="KYT1961" s="101"/>
      <c r="KYU1961" s="101"/>
      <c r="KYV1961" s="101"/>
      <c r="KYW1961" s="101"/>
      <c r="KYX1961" s="101"/>
      <c r="KYY1961" s="101"/>
      <c r="KYZ1961" s="101"/>
      <c r="KZA1961" s="101"/>
      <c r="KZB1961" s="101"/>
      <c r="KZC1961" s="101"/>
      <c r="KZD1961" s="101"/>
      <c r="KZE1961" s="101"/>
      <c r="KZF1961" s="101"/>
      <c r="KZG1961" s="101"/>
      <c r="KZH1961" s="101"/>
      <c r="KZI1961" s="101"/>
      <c r="KZJ1961" s="101"/>
      <c r="KZK1961" s="101"/>
      <c r="KZL1961" s="101"/>
      <c r="KZM1961" s="101"/>
      <c r="KZN1961" s="101"/>
      <c r="KZO1961" s="101"/>
      <c r="KZP1961" s="101"/>
      <c r="KZQ1961" s="101"/>
      <c r="KZR1961" s="101"/>
      <c r="KZS1961" s="101"/>
      <c r="KZT1961" s="101"/>
      <c r="KZU1961" s="101"/>
      <c r="KZV1961" s="101"/>
      <c r="KZW1961" s="101"/>
      <c r="KZX1961" s="101"/>
      <c r="KZY1961" s="101"/>
      <c r="KZZ1961" s="101"/>
      <c r="LAA1961" s="101"/>
      <c r="LAB1961" s="101"/>
      <c r="LAC1961" s="101"/>
      <c r="LAD1961" s="101"/>
      <c r="LAE1961" s="101"/>
      <c r="LAF1961" s="101"/>
      <c r="LAG1961" s="101"/>
      <c r="LAH1961" s="101"/>
      <c r="LAI1961" s="101"/>
      <c r="LAJ1961" s="101"/>
      <c r="LAK1961" s="101"/>
      <c r="LAL1961" s="101"/>
      <c r="LAM1961" s="101"/>
      <c r="LAN1961" s="101"/>
      <c r="LAO1961" s="101"/>
      <c r="LAP1961" s="101"/>
      <c r="LAQ1961" s="101"/>
      <c r="LAR1961" s="101"/>
      <c r="LAS1961" s="101"/>
      <c r="LAT1961" s="101"/>
      <c r="LAU1961" s="101"/>
      <c r="LAV1961" s="101"/>
      <c r="LAW1961" s="101"/>
      <c r="LAX1961" s="101"/>
      <c r="LAY1961" s="101"/>
      <c r="LAZ1961" s="101"/>
      <c r="LBA1961" s="101"/>
      <c r="LBB1961" s="101"/>
      <c r="LBC1961" s="101"/>
      <c r="LBD1961" s="101"/>
      <c r="LBE1961" s="101"/>
      <c r="LBF1961" s="101"/>
      <c r="LBG1961" s="101"/>
      <c r="LBH1961" s="101"/>
      <c r="LBI1961" s="101"/>
      <c r="LBJ1961" s="101"/>
      <c r="LBK1961" s="101"/>
      <c r="LBL1961" s="101"/>
      <c r="LBM1961" s="101"/>
      <c r="LBN1961" s="101"/>
      <c r="LBO1961" s="101"/>
      <c r="LBP1961" s="101"/>
      <c r="LBQ1961" s="101"/>
      <c r="LBR1961" s="101"/>
      <c r="LBS1961" s="101"/>
      <c r="LBT1961" s="101"/>
      <c r="LBU1961" s="101"/>
      <c r="LBV1961" s="101"/>
      <c r="LBW1961" s="101"/>
      <c r="LBX1961" s="101"/>
      <c r="LBY1961" s="101"/>
      <c r="LBZ1961" s="101"/>
      <c r="LCA1961" s="101"/>
      <c r="LCB1961" s="101"/>
      <c r="LCC1961" s="101"/>
      <c r="LCD1961" s="101"/>
      <c r="LCE1961" s="101"/>
      <c r="LCF1961" s="101"/>
      <c r="LCG1961" s="101"/>
      <c r="LCH1961" s="101"/>
      <c r="LCI1961" s="101"/>
      <c r="LCJ1961" s="101"/>
      <c r="LCK1961" s="101"/>
      <c r="LCL1961" s="101"/>
      <c r="LCM1961" s="101"/>
      <c r="LCN1961" s="101"/>
      <c r="LCO1961" s="101"/>
      <c r="LCP1961" s="101"/>
      <c r="LCQ1961" s="101"/>
      <c r="LCR1961" s="101"/>
      <c r="LCS1961" s="101"/>
      <c r="LCT1961" s="101"/>
      <c r="LCU1961" s="101"/>
      <c r="LCV1961" s="101"/>
      <c r="LCW1961" s="101"/>
      <c r="LCX1961" s="101"/>
      <c r="LCY1961" s="101"/>
      <c r="LCZ1961" s="101"/>
      <c r="LDA1961" s="101"/>
      <c r="LDB1961" s="101"/>
      <c r="LDC1961" s="101"/>
      <c r="LDD1961" s="101"/>
      <c r="LDE1961" s="101"/>
      <c r="LDF1961" s="101"/>
      <c r="LDG1961" s="101"/>
      <c r="LDH1961" s="101"/>
      <c r="LDI1961" s="101"/>
      <c r="LDJ1961" s="101"/>
      <c r="LDK1961" s="101"/>
      <c r="LDL1961" s="101"/>
      <c r="LDM1961" s="101"/>
      <c r="LDN1961" s="101"/>
      <c r="LDO1961" s="101"/>
      <c r="LDP1961" s="101"/>
      <c r="LDQ1961" s="101"/>
      <c r="LDR1961" s="101"/>
      <c r="LDS1961" s="101"/>
      <c r="LDT1961" s="101"/>
      <c r="LDU1961" s="101"/>
      <c r="LDV1961" s="101"/>
      <c r="LDW1961" s="101"/>
      <c r="LDX1961" s="101"/>
      <c r="LDY1961" s="101"/>
      <c r="LDZ1961" s="101"/>
      <c r="LEA1961" s="101"/>
      <c r="LEB1961" s="101"/>
      <c r="LEC1961" s="101"/>
      <c r="LED1961" s="101"/>
      <c r="LEE1961" s="101"/>
      <c r="LEF1961" s="101"/>
      <c r="LEG1961" s="101"/>
      <c r="LEH1961" s="101"/>
      <c r="LEI1961" s="101"/>
      <c r="LEJ1961" s="101"/>
      <c r="LEK1961" s="101"/>
      <c r="LEL1961" s="101"/>
      <c r="LEM1961" s="101"/>
      <c r="LEN1961" s="101"/>
      <c r="LEO1961" s="101"/>
      <c r="LEP1961" s="101"/>
      <c r="LEQ1961" s="101"/>
      <c r="LER1961" s="101"/>
      <c r="LES1961" s="101"/>
      <c r="LET1961" s="101"/>
      <c r="LEU1961" s="101"/>
      <c r="LEV1961" s="101"/>
      <c r="LEW1961" s="101"/>
      <c r="LEX1961" s="101"/>
      <c r="LEY1961" s="101"/>
      <c r="LEZ1961" s="101"/>
      <c r="LFA1961" s="101"/>
      <c r="LFB1961" s="101"/>
      <c r="LFC1961" s="101"/>
      <c r="LFD1961" s="101"/>
      <c r="LFE1961" s="101"/>
      <c r="LFF1961" s="101"/>
      <c r="LFG1961" s="101"/>
      <c r="LFH1961" s="101"/>
      <c r="LFI1961" s="101"/>
      <c r="LFJ1961" s="101"/>
      <c r="LFK1961" s="101"/>
      <c r="LFL1961" s="101"/>
      <c r="LFM1961" s="101"/>
      <c r="LFN1961" s="101"/>
      <c r="LFO1961" s="101"/>
      <c r="LFP1961" s="101"/>
      <c r="LFQ1961" s="101"/>
      <c r="LFR1961" s="101"/>
      <c r="LFS1961" s="101"/>
      <c r="LFT1961" s="101"/>
      <c r="LFU1961" s="101"/>
      <c r="LFV1961" s="101"/>
      <c r="LFW1961" s="101"/>
      <c r="LFX1961" s="101"/>
      <c r="LFY1961" s="101"/>
      <c r="LFZ1961" s="101"/>
      <c r="LGA1961" s="101"/>
      <c r="LGB1961" s="101"/>
      <c r="LGC1961" s="101"/>
      <c r="LGD1961" s="101"/>
      <c r="LGE1961" s="101"/>
      <c r="LGF1961" s="101"/>
      <c r="LGG1961" s="101"/>
      <c r="LGH1961" s="101"/>
      <c r="LGI1961" s="101"/>
      <c r="LGJ1961" s="101"/>
      <c r="LGK1961" s="101"/>
      <c r="LGL1961" s="101"/>
      <c r="LGM1961" s="101"/>
      <c r="LGN1961" s="101"/>
      <c r="LGO1961" s="101"/>
      <c r="LGP1961" s="101"/>
      <c r="LGQ1961" s="101"/>
      <c r="LGR1961" s="101"/>
      <c r="LGS1961" s="101"/>
      <c r="LGT1961" s="101"/>
      <c r="LGU1961" s="101"/>
      <c r="LGV1961" s="101"/>
      <c r="LGW1961" s="101"/>
      <c r="LGX1961" s="101"/>
      <c r="LGY1961" s="101"/>
      <c r="LGZ1961" s="101"/>
      <c r="LHA1961" s="101"/>
      <c r="LHB1961" s="101"/>
      <c r="LHC1961" s="101"/>
      <c r="LHD1961" s="101"/>
      <c r="LHE1961" s="101"/>
      <c r="LHF1961" s="101"/>
      <c r="LHG1961" s="101"/>
      <c r="LHH1961" s="101"/>
      <c r="LHI1961" s="101"/>
      <c r="LHJ1961" s="101"/>
      <c r="LHK1961" s="101"/>
      <c r="LHL1961" s="101"/>
      <c r="LHM1961" s="101"/>
      <c r="LHN1961" s="101"/>
      <c r="LHO1961" s="101"/>
      <c r="LHP1961" s="101"/>
      <c r="LHQ1961" s="101"/>
      <c r="LHR1961" s="101"/>
      <c r="LHS1961" s="101"/>
      <c r="LHT1961" s="101"/>
      <c r="LHU1961" s="101"/>
      <c r="LHV1961" s="101"/>
      <c r="LHW1961" s="101"/>
      <c r="LHX1961" s="101"/>
      <c r="LHY1961" s="101"/>
      <c r="LHZ1961" s="101"/>
      <c r="LIA1961" s="101"/>
      <c r="LIB1961" s="101"/>
      <c r="LIC1961" s="101"/>
      <c r="LID1961" s="101"/>
      <c r="LIE1961" s="101"/>
      <c r="LIF1961" s="101"/>
      <c r="LIG1961" s="101"/>
      <c r="LIH1961" s="101"/>
      <c r="LII1961" s="101"/>
      <c r="LIJ1961" s="101"/>
      <c r="LIK1961" s="101"/>
      <c r="LIL1961" s="101"/>
      <c r="LIM1961" s="101"/>
      <c r="LIN1961" s="101"/>
      <c r="LIO1961" s="101"/>
      <c r="LIP1961" s="101"/>
      <c r="LIQ1961" s="101"/>
      <c r="LIR1961" s="101"/>
      <c r="LIS1961" s="101"/>
      <c r="LIT1961" s="101"/>
      <c r="LIU1961" s="101"/>
      <c r="LIV1961" s="101"/>
      <c r="LIW1961" s="101"/>
      <c r="LIX1961" s="101"/>
      <c r="LIY1961" s="101"/>
      <c r="LIZ1961" s="101"/>
      <c r="LJA1961" s="101"/>
      <c r="LJB1961" s="101"/>
      <c r="LJC1961" s="101"/>
      <c r="LJD1961" s="101"/>
      <c r="LJE1961" s="101"/>
      <c r="LJF1961" s="101"/>
      <c r="LJG1961" s="101"/>
      <c r="LJH1961" s="101"/>
      <c r="LJI1961" s="101"/>
      <c r="LJJ1961" s="101"/>
      <c r="LJK1961" s="101"/>
      <c r="LJL1961" s="101"/>
      <c r="LJM1961" s="101"/>
      <c r="LJN1961" s="101"/>
      <c r="LJO1961" s="101"/>
      <c r="LJP1961" s="101"/>
      <c r="LJQ1961" s="101"/>
      <c r="LJR1961" s="101"/>
      <c r="LJS1961" s="101"/>
      <c r="LJT1961" s="101"/>
      <c r="LJU1961" s="101"/>
      <c r="LJV1961" s="101"/>
      <c r="LJW1961" s="101"/>
      <c r="LJX1961" s="101"/>
      <c r="LJY1961" s="101"/>
      <c r="LJZ1961" s="101"/>
      <c r="LKA1961" s="101"/>
      <c r="LKB1961" s="101"/>
      <c r="LKC1961" s="101"/>
      <c r="LKD1961" s="101"/>
      <c r="LKE1961" s="101"/>
      <c r="LKF1961" s="101"/>
      <c r="LKG1961" s="101"/>
      <c r="LKH1961" s="101"/>
      <c r="LKI1961" s="101"/>
      <c r="LKJ1961" s="101"/>
      <c r="LKK1961" s="101"/>
      <c r="LKL1961" s="101"/>
      <c r="LKM1961" s="101"/>
      <c r="LKN1961" s="101"/>
      <c r="LKO1961" s="101"/>
      <c r="LKP1961" s="101"/>
      <c r="LKQ1961" s="101"/>
      <c r="LKR1961" s="101"/>
      <c r="LKS1961" s="101"/>
      <c r="LKT1961" s="101"/>
      <c r="LKU1961" s="101"/>
      <c r="LKV1961" s="101"/>
      <c r="LKW1961" s="101"/>
      <c r="LKX1961" s="101"/>
      <c r="LKY1961" s="101"/>
      <c r="LKZ1961" s="101"/>
      <c r="LLA1961" s="101"/>
      <c r="LLB1961" s="101"/>
      <c r="LLC1961" s="101"/>
      <c r="LLD1961" s="101"/>
      <c r="LLE1961" s="101"/>
      <c r="LLF1961" s="101"/>
      <c r="LLG1961" s="101"/>
      <c r="LLH1961" s="101"/>
      <c r="LLI1961" s="101"/>
      <c r="LLJ1961" s="101"/>
      <c r="LLK1961" s="101"/>
      <c r="LLL1961" s="101"/>
      <c r="LLM1961" s="101"/>
      <c r="LLN1961" s="101"/>
      <c r="LLO1961" s="101"/>
      <c r="LLP1961" s="101"/>
      <c r="LLQ1961" s="101"/>
      <c r="LLR1961" s="101"/>
      <c r="LLS1961" s="101"/>
      <c r="LLT1961" s="101"/>
      <c r="LLU1961" s="101"/>
      <c r="LLV1961" s="101"/>
      <c r="LLW1961" s="101"/>
      <c r="LLX1961" s="101"/>
      <c r="LLY1961" s="101"/>
      <c r="LLZ1961" s="101"/>
      <c r="LMA1961" s="101"/>
      <c r="LMB1961" s="101"/>
      <c r="LMC1961" s="101"/>
      <c r="LMD1961" s="101"/>
      <c r="LME1961" s="101"/>
      <c r="LMF1961" s="101"/>
      <c r="LMG1961" s="101"/>
      <c r="LMH1961" s="101"/>
      <c r="LMI1961" s="101"/>
      <c r="LMJ1961" s="101"/>
      <c r="LMK1961" s="101"/>
      <c r="LML1961" s="101"/>
      <c r="LMM1961" s="101"/>
      <c r="LMN1961" s="101"/>
      <c r="LMO1961" s="101"/>
      <c r="LMP1961" s="101"/>
      <c r="LMQ1961" s="101"/>
      <c r="LMR1961" s="101"/>
      <c r="LMS1961" s="101"/>
      <c r="LMT1961" s="101"/>
      <c r="LMU1961" s="101"/>
      <c r="LMV1961" s="101"/>
      <c r="LMW1961" s="101"/>
      <c r="LMX1961" s="101"/>
      <c r="LMY1961" s="101"/>
      <c r="LMZ1961" s="101"/>
      <c r="LNA1961" s="101"/>
      <c r="LNB1961" s="101"/>
      <c r="LNC1961" s="101"/>
      <c r="LND1961" s="101"/>
      <c r="LNE1961" s="101"/>
      <c r="LNF1961" s="101"/>
      <c r="LNG1961" s="101"/>
      <c r="LNH1961" s="101"/>
      <c r="LNI1961" s="101"/>
      <c r="LNJ1961" s="101"/>
      <c r="LNK1961" s="101"/>
      <c r="LNL1961" s="101"/>
      <c r="LNM1961" s="101"/>
      <c r="LNN1961" s="101"/>
      <c r="LNO1961" s="101"/>
      <c r="LNP1961" s="101"/>
      <c r="LNQ1961" s="101"/>
      <c r="LNR1961" s="101"/>
      <c r="LNS1961" s="101"/>
      <c r="LNT1961" s="101"/>
      <c r="LNU1961" s="101"/>
      <c r="LNV1961" s="101"/>
      <c r="LNW1961" s="101"/>
      <c r="LNX1961" s="101"/>
      <c r="LNY1961" s="101"/>
      <c r="LNZ1961" s="101"/>
      <c r="LOA1961" s="101"/>
      <c r="LOB1961" s="101"/>
      <c r="LOC1961" s="101"/>
      <c r="LOD1961" s="101"/>
      <c r="LOE1961" s="101"/>
      <c r="LOF1961" s="101"/>
      <c r="LOG1961" s="101"/>
      <c r="LOH1961" s="101"/>
      <c r="LOI1961" s="101"/>
      <c r="LOJ1961" s="101"/>
      <c r="LOK1961" s="101"/>
      <c r="LOL1961" s="101"/>
      <c r="LOM1961" s="101"/>
      <c r="LON1961" s="101"/>
      <c r="LOO1961" s="101"/>
      <c r="LOP1961" s="101"/>
      <c r="LOQ1961" s="101"/>
      <c r="LOR1961" s="101"/>
      <c r="LOS1961" s="101"/>
      <c r="LOT1961" s="101"/>
      <c r="LOU1961" s="101"/>
      <c r="LOV1961" s="101"/>
      <c r="LOW1961" s="101"/>
      <c r="LOX1961" s="101"/>
      <c r="LOY1961" s="101"/>
      <c r="LOZ1961" s="101"/>
      <c r="LPA1961" s="101"/>
      <c r="LPB1961" s="101"/>
      <c r="LPC1961" s="101"/>
      <c r="LPD1961" s="101"/>
      <c r="LPE1961" s="101"/>
      <c r="LPF1961" s="101"/>
      <c r="LPG1961" s="101"/>
      <c r="LPH1961" s="101"/>
      <c r="LPI1961" s="101"/>
      <c r="LPJ1961" s="101"/>
      <c r="LPK1961" s="101"/>
      <c r="LPL1961" s="101"/>
      <c r="LPM1961" s="101"/>
      <c r="LPN1961" s="101"/>
      <c r="LPO1961" s="101"/>
      <c r="LPP1961" s="101"/>
      <c r="LPQ1961" s="101"/>
      <c r="LPR1961" s="101"/>
      <c r="LPS1961" s="101"/>
      <c r="LPT1961" s="101"/>
      <c r="LPU1961" s="101"/>
      <c r="LPV1961" s="101"/>
      <c r="LPW1961" s="101"/>
      <c r="LPX1961" s="101"/>
      <c r="LPY1961" s="101"/>
      <c r="LPZ1961" s="101"/>
      <c r="LQA1961" s="101"/>
      <c r="LQB1961" s="101"/>
      <c r="LQC1961" s="101"/>
      <c r="LQD1961" s="101"/>
      <c r="LQE1961" s="101"/>
      <c r="LQF1961" s="101"/>
      <c r="LQG1961" s="101"/>
      <c r="LQH1961" s="101"/>
      <c r="LQI1961" s="101"/>
      <c r="LQJ1961" s="101"/>
      <c r="LQK1961" s="101"/>
      <c r="LQL1961" s="101"/>
      <c r="LQM1961" s="101"/>
      <c r="LQN1961" s="101"/>
      <c r="LQO1961" s="101"/>
      <c r="LQP1961" s="101"/>
      <c r="LQQ1961" s="101"/>
      <c r="LQR1961" s="101"/>
      <c r="LQS1961" s="101"/>
      <c r="LQT1961" s="101"/>
      <c r="LQU1961" s="101"/>
      <c r="LQV1961" s="101"/>
      <c r="LQW1961" s="101"/>
      <c r="LQX1961" s="101"/>
      <c r="LQY1961" s="101"/>
      <c r="LQZ1961" s="101"/>
      <c r="LRA1961" s="101"/>
      <c r="LRB1961" s="101"/>
      <c r="LRC1961" s="101"/>
      <c r="LRD1961" s="101"/>
      <c r="LRE1961" s="101"/>
      <c r="LRF1961" s="101"/>
      <c r="LRG1961" s="101"/>
      <c r="LRH1961" s="101"/>
      <c r="LRI1961" s="101"/>
      <c r="LRJ1961" s="101"/>
      <c r="LRK1961" s="101"/>
      <c r="LRL1961" s="101"/>
      <c r="LRM1961" s="101"/>
      <c r="LRN1961" s="101"/>
      <c r="LRO1961" s="101"/>
      <c r="LRP1961" s="101"/>
      <c r="LRQ1961" s="101"/>
      <c r="LRR1961" s="101"/>
      <c r="LRS1961" s="101"/>
      <c r="LRT1961" s="101"/>
      <c r="LRU1961" s="101"/>
      <c r="LRV1961" s="101"/>
      <c r="LRW1961" s="101"/>
      <c r="LRX1961" s="101"/>
      <c r="LRY1961" s="101"/>
      <c r="LRZ1961" s="101"/>
      <c r="LSA1961" s="101"/>
      <c r="LSB1961" s="101"/>
      <c r="LSC1961" s="101"/>
      <c r="LSD1961" s="101"/>
      <c r="LSE1961" s="101"/>
      <c r="LSF1961" s="101"/>
      <c r="LSG1961" s="101"/>
      <c r="LSH1961" s="101"/>
      <c r="LSI1961" s="101"/>
      <c r="LSJ1961" s="101"/>
      <c r="LSK1961" s="101"/>
      <c r="LSL1961" s="101"/>
      <c r="LSM1961" s="101"/>
      <c r="LSN1961" s="101"/>
      <c r="LSO1961" s="101"/>
      <c r="LSP1961" s="101"/>
      <c r="LSQ1961" s="101"/>
      <c r="LSR1961" s="101"/>
      <c r="LSS1961" s="101"/>
      <c r="LST1961" s="101"/>
      <c r="LSU1961" s="101"/>
      <c r="LSV1961" s="101"/>
      <c r="LSW1961" s="101"/>
      <c r="LSX1961" s="101"/>
      <c r="LSY1961" s="101"/>
      <c r="LSZ1961" s="101"/>
      <c r="LTA1961" s="101"/>
      <c r="LTB1961" s="101"/>
      <c r="LTC1961" s="101"/>
      <c r="LTD1961" s="101"/>
      <c r="LTE1961" s="101"/>
      <c r="LTF1961" s="101"/>
      <c r="LTG1961" s="101"/>
      <c r="LTH1961" s="101"/>
      <c r="LTI1961" s="101"/>
      <c r="LTJ1961" s="101"/>
      <c r="LTK1961" s="101"/>
      <c r="LTL1961" s="101"/>
      <c r="LTM1961" s="101"/>
      <c r="LTN1961" s="101"/>
      <c r="LTO1961" s="101"/>
      <c r="LTP1961" s="101"/>
      <c r="LTQ1961" s="101"/>
      <c r="LTR1961" s="101"/>
      <c r="LTS1961" s="101"/>
      <c r="LTT1961" s="101"/>
      <c r="LTU1961" s="101"/>
      <c r="LTV1961" s="101"/>
      <c r="LTW1961" s="101"/>
      <c r="LTX1961" s="101"/>
      <c r="LTY1961" s="101"/>
      <c r="LTZ1961" s="101"/>
      <c r="LUA1961" s="101"/>
      <c r="LUB1961" s="101"/>
      <c r="LUC1961" s="101"/>
      <c r="LUD1961" s="101"/>
      <c r="LUE1961" s="101"/>
      <c r="LUF1961" s="101"/>
      <c r="LUG1961" s="101"/>
      <c r="LUH1961" s="101"/>
      <c r="LUI1961" s="101"/>
      <c r="LUJ1961" s="101"/>
      <c r="LUK1961" s="101"/>
      <c r="LUL1961" s="101"/>
      <c r="LUM1961" s="101"/>
      <c r="LUN1961" s="101"/>
      <c r="LUO1961" s="101"/>
      <c r="LUP1961" s="101"/>
      <c r="LUQ1961" s="101"/>
      <c r="LUR1961" s="101"/>
      <c r="LUS1961" s="101"/>
      <c r="LUT1961" s="101"/>
      <c r="LUU1961" s="101"/>
      <c r="LUV1961" s="101"/>
      <c r="LUW1961" s="101"/>
      <c r="LUX1961" s="101"/>
      <c r="LUY1961" s="101"/>
      <c r="LUZ1961" s="101"/>
      <c r="LVA1961" s="101"/>
      <c r="LVB1961" s="101"/>
      <c r="LVC1961" s="101"/>
      <c r="LVD1961" s="101"/>
      <c r="LVE1961" s="101"/>
      <c r="LVF1961" s="101"/>
      <c r="LVG1961" s="101"/>
      <c r="LVH1961" s="101"/>
      <c r="LVI1961" s="101"/>
      <c r="LVJ1961" s="101"/>
      <c r="LVK1961" s="101"/>
      <c r="LVL1961" s="101"/>
      <c r="LVM1961" s="101"/>
      <c r="LVN1961" s="101"/>
      <c r="LVO1961" s="101"/>
      <c r="LVP1961" s="101"/>
      <c r="LVQ1961" s="101"/>
      <c r="LVR1961" s="101"/>
      <c r="LVS1961" s="101"/>
      <c r="LVT1961" s="101"/>
      <c r="LVU1961" s="101"/>
      <c r="LVV1961" s="101"/>
      <c r="LVW1961" s="101"/>
      <c r="LVX1961" s="101"/>
      <c r="LVY1961" s="101"/>
      <c r="LVZ1961" s="101"/>
      <c r="LWA1961" s="101"/>
      <c r="LWB1961" s="101"/>
      <c r="LWC1961" s="101"/>
      <c r="LWD1961" s="101"/>
      <c r="LWE1961" s="101"/>
      <c r="LWF1961" s="101"/>
      <c r="LWG1961" s="101"/>
      <c r="LWH1961" s="101"/>
      <c r="LWI1961" s="101"/>
      <c r="LWJ1961" s="101"/>
      <c r="LWK1961" s="101"/>
      <c r="LWL1961" s="101"/>
      <c r="LWM1961" s="101"/>
      <c r="LWN1961" s="101"/>
      <c r="LWO1961" s="101"/>
      <c r="LWP1961" s="101"/>
      <c r="LWQ1961" s="101"/>
      <c r="LWR1961" s="101"/>
      <c r="LWS1961" s="101"/>
      <c r="LWT1961" s="101"/>
      <c r="LWU1961" s="101"/>
      <c r="LWV1961" s="101"/>
      <c r="LWW1961" s="101"/>
      <c r="LWX1961" s="101"/>
      <c r="LWY1961" s="101"/>
      <c r="LWZ1961" s="101"/>
      <c r="LXA1961" s="101"/>
      <c r="LXB1961" s="101"/>
      <c r="LXC1961" s="101"/>
      <c r="LXD1961" s="101"/>
      <c r="LXE1961" s="101"/>
      <c r="LXF1961" s="101"/>
      <c r="LXG1961" s="101"/>
      <c r="LXH1961" s="101"/>
      <c r="LXI1961" s="101"/>
      <c r="LXJ1961" s="101"/>
      <c r="LXK1961" s="101"/>
      <c r="LXL1961" s="101"/>
      <c r="LXM1961" s="101"/>
      <c r="LXN1961" s="101"/>
      <c r="LXO1961" s="101"/>
      <c r="LXP1961" s="101"/>
      <c r="LXQ1961" s="101"/>
      <c r="LXR1961" s="101"/>
      <c r="LXS1961" s="101"/>
      <c r="LXT1961" s="101"/>
      <c r="LXU1961" s="101"/>
      <c r="LXV1961" s="101"/>
      <c r="LXW1961" s="101"/>
      <c r="LXX1961" s="101"/>
      <c r="LXY1961" s="101"/>
      <c r="LXZ1961" s="101"/>
      <c r="LYA1961" s="101"/>
      <c r="LYB1961" s="101"/>
      <c r="LYC1961" s="101"/>
      <c r="LYD1961" s="101"/>
      <c r="LYE1961" s="101"/>
      <c r="LYF1961" s="101"/>
      <c r="LYG1961" s="101"/>
      <c r="LYH1961" s="101"/>
      <c r="LYI1961" s="101"/>
      <c r="LYJ1961" s="101"/>
      <c r="LYK1961" s="101"/>
      <c r="LYL1961" s="101"/>
      <c r="LYM1961" s="101"/>
      <c r="LYN1961" s="101"/>
      <c r="LYO1961" s="101"/>
      <c r="LYP1961" s="101"/>
      <c r="LYQ1961" s="101"/>
      <c r="LYR1961" s="101"/>
      <c r="LYS1961" s="101"/>
      <c r="LYT1961" s="101"/>
      <c r="LYU1961" s="101"/>
      <c r="LYV1961" s="101"/>
      <c r="LYW1961" s="101"/>
      <c r="LYX1961" s="101"/>
      <c r="LYY1961" s="101"/>
      <c r="LYZ1961" s="101"/>
      <c r="LZA1961" s="101"/>
      <c r="LZB1961" s="101"/>
      <c r="LZC1961" s="101"/>
      <c r="LZD1961" s="101"/>
      <c r="LZE1961" s="101"/>
      <c r="LZF1961" s="101"/>
      <c r="LZG1961" s="101"/>
      <c r="LZH1961" s="101"/>
      <c r="LZI1961" s="101"/>
      <c r="LZJ1961" s="101"/>
      <c r="LZK1961" s="101"/>
      <c r="LZL1961" s="101"/>
      <c r="LZM1961" s="101"/>
      <c r="LZN1961" s="101"/>
      <c r="LZO1961" s="101"/>
      <c r="LZP1961" s="101"/>
      <c r="LZQ1961" s="101"/>
      <c r="LZR1961" s="101"/>
      <c r="LZS1961" s="101"/>
      <c r="LZT1961" s="101"/>
      <c r="LZU1961" s="101"/>
      <c r="LZV1961" s="101"/>
      <c r="LZW1961" s="101"/>
      <c r="LZX1961" s="101"/>
      <c r="LZY1961" s="101"/>
      <c r="LZZ1961" s="101"/>
      <c r="MAA1961" s="101"/>
      <c r="MAB1961" s="101"/>
      <c r="MAC1961" s="101"/>
      <c r="MAD1961" s="101"/>
      <c r="MAE1961" s="101"/>
      <c r="MAF1961" s="101"/>
      <c r="MAG1961" s="101"/>
      <c r="MAH1961" s="101"/>
      <c r="MAI1961" s="101"/>
      <c r="MAJ1961" s="101"/>
      <c r="MAK1961" s="101"/>
      <c r="MAL1961" s="101"/>
      <c r="MAM1961" s="101"/>
      <c r="MAN1961" s="101"/>
      <c r="MAO1961" s="101"/>
      <c r="MAP1961" s="101"/>
      <c r="MAQ1961" s="101"/>
      <c r="MAR1961" s="101"/>
      <c r="MAS1961" s="101"/>
      <c r="MAT1961" s="101"/>
      <c r="MAU1961" s="101"/>
      <c r="MAV1961" s="101"/>
      <c r="MAW1961" s="101"/>
      <c r="MAX1961" s="101"/>
      <c r="MAY1961" s="101"/>
      <c r="MAZ1961" s="101"/>
      <c r="MBA1961" s="101"/>
      <c r="MBB1961" s="101"/>
      <c r="MBC1961" s="101"/>
      <c r="MBD1961" s="101"/>
      <c r="MBE1961" s="101"/>
      <c r="MBF1961" s="101"/>
      <c r="MBG1961" s="101"/>
      <c r="MBH1961" s="101"/>
      <c r="MBI1961" s="101"/>
      <c r="MBJ1961" s="101"/>
      <c r="MBK1961" s="101"/>
      <c r="MBL1961" s="101"/>
      <c r="MBM1961" s="101"/>
      <c r="MBN1961" s="101"/>
      <c r="MBO1961" s="101"/>
      <c r="MBP1961" s="101"/>
      <c r="MBQ1961" s="101"/>
      <c r="MBR1961" s="101"/>
      <c r="MBS1961" s="101"/>
      <c r="MBT1961" s="101"/>
      <c r="MBU1961" s="101"/>
      <c r="MBV1961" s="101"/>
      <c r="MBW1961" s="101"/>
      <c r="MBX1961" s="101"/>
      <c r="MBY1961" s="101"/>
      <c r="MBZ1961" s="101"/>
      <c r="MCA1961" s="101"/>
      <c r="MCB1961" s="101"/>
      <c r="MCC1961" s="101"/>
      <c r="MCD1961" s="101"/>
      <c r="MCE1961" s="101"/>
      <c r="MCF1961" s="101"/>
      <c r="MCG1961" s="101"/>
      <c r="MCH1961" s="101"/>
      <c r="MCI1961" s="101"/>
      <c r="MCJ1961" s="101"/>
      <c r="MCK1961" s="101"/>
      <c r="MCL1961" s="101"/>
      <c r="MCM1961" s="101"/>
      <c r="MCN1961" s="101"/>
      <c r="MCO1961" s="101"/>
      <c r="MCP1961" s="101"/>
      <c r="MCQ1961" s="101"/>
      <c r="MCR1961" s="101"/>
      <c r="MCS1961" s="101"/>
      <c r="MCT1961" s="101"/>
      <c r="MCU1961" s="101"/>
      <c r="MCV1961" s="101"/>
      <c r="MCW1961" s="101"/>
      <c r="MCX1961" s="101"/>
      <c r="MCY1961" s="101"/>
      <c r="MCZ1961" s="101"/>
      <c r="MDA1961" s="101"/>
      <c r="MDB1961" s="101"/>
      <c r="MDC1961" s="101"/>
      <c r="MDD1961" s="101"/>
      <c r="MDE1961" s="101"/>
      <c r="MDF1961" s="101"/>
      <c r="MDG1961" s="101"/>
      <c r="MDH1961" s="101"/>
      <c r="MDI1961" s="101"/>
      <c r="MDJ1961" s="101"/>
      <c r="MDK1961" s="101"/>
      <c r="MDL1961" s="101"/>
      <c r="MDM1961" s="101"/>
      <c r="MDN1961" s="101"/>
      <c r="MDO1961" s="101"/>
      <c r="MDP1961" s="101"/>
      <c r="MDQ1961" s="101"/>
      <c r="MDR1961" s="101"/>
      <c r="MDS1961" s="101"/>
      <c r="MDT1961" s="101"/>
      <c r="MDU1961" s="101"/>
      <c r="MDV1961" s="101"/>
      <c r="MDW1961" s="101"/>
      <c r="MDX1961" s="101"/>
      <c r="MDY1961" s="101"/>
      <c r="MDZ1961" s="101"/>
      <c r="MEA1961" s="101"/>
      <c r="MEB1961" s="101"/>
      <c r="MEC1961" s="101"/>
      <c r="MED1961" s="101"/>
      <c r="MEE1961" s="101"/>
      <c r="MEF1961" s="101"/>
      <c r="MEG1961" s="101"/>
      <c r="MEH1961" s="101"/>
      <c r="MEI1961" s="101"/>
      <c r="MEJ1961" s="101"/>
      <c r="MEK1961" s="101"/>
      <c r="MEL1961" s="101"/>
      <c r="MEM1961" s="101"/>
      <c r="MEN1961" s="101"/>
      <c r="MEO1961" s="101"/>
      <c r="MEP1961" s="101"/>
      <c r="MEQ1961" s="101"/>
      <c r="MER1961" s="101"/>
      <c r="MES1961" s="101"/>
      <c r="MET1961" s="101"/>
      <c r="MEU1961" s="101"/>
      <c r="MEV1961" s="101"/>
      <c r="MEW1961" s="101"/>
      <c r="MEX1961" s="101"/>
      <c r="MEY1961" s="101"/>
      <c r="MEZ1961" s="101"/>
      <c r="MFA1961" s="101"/>
      <c r="MFB1961" s="101"/>
      <c r="MFC1961" s="101"/>
      <c r="MFD1961" s="101"/>
      <c r="MFE1961" s="101"/>
      <c r="MFF1961" s="101"/>
      <c r="MFG1961" s="101"/>
      <c r="MFH1961" s="101"/>
      <c r="MFI1961" s="101"/>
      <c r="MFJ1961" s="101"/>
      <c r="MFK1961" s="101"/>
      <c r="MFL1961" s="101"/>
      <c r="MFM1961" s="101"/>
      <c r="MFN1961" s="101"/>
      <c r="MFO1961" s="101"/>
      <c r="MFP1961" s="101"/>
      <c r="MFQ1961" s="101"/>
      <c r="MFR1961" s="101"/>
      <c r="MFS1961" s="101"/>
      <c r="MFT1961" s="101"/>
      <c r="MFU1961" s="101"/>
      <c r="MFV1961" s="101"/>
      <c r="MFW1961" s="101"/>
      <c r="MFX1961" s="101"/>
      <c r="MFY1961" s="101"/>
      <c r="MFZ1961" s="101"/>
      <c r="MGA1961" s="101"/>
      <c r="MGB1961" s="101"/>
      <c r="MGC1961" s="101"/>
      <c r="MGD1961" s="101"/>
      <c r="MGE1961" s="101"/>
      <c r="MGF1961" s="101"/>
      <c r="MGG1961" s="101"/>
      <c r="MGH1961" s="101"/>
      <c r="MGI1961" s="101"/>
      <c r="MGJ1961" s="101"/>
      <c r="MGK1961" s="101"/>
      <c r="MGL1961" s="101"/>
      <c r="MGM1961" s="101"/>
      <c r="MGN1961" s="101"/>
      <c r="MGO1961" s="101"/>
      <c r="MGP1961" s="101"/>
      <c r="MGQ1961" s="101"/>
      <c r="MGR1961" s="101"/>
      <c r="MGS1961" s="101"/>
      <c r="MGT1961" s="101"/>
      <c r="MGU1961" s="101"/>
      <c r="MGV1961" s="101"/>
      <c r="MGW1961" s="101"/>
      <c r="MGX1961" s="101"/>
      <c r="MGY1961" s="101"/>
      <c r="MGZ1961" s="101"/>
      <c r="MHA1961" s="101"/>
      <c r="MHB1961" s="101"/>
      <c r="MHC1961" s="101"/>
      <c r="MHD1961" s="101"/>
      <c r="MHE1961" s="101"/>
      <c r="MHF1961" s="101"/>
      <c r="MHG1961" s="101"/>
      <c r="MHH1961" s="101"/>
      <c r="MHI1961" s="101"/>
      <c r="MHJ1961" s="101"/>
      <c r="MHK1961" s="101"/>
      <c r="MHL1961" s="101"/>
      <c r="MHM1961" s="101"/>
      <c r="MHN1961" s="101"/>
      <c r="MHO1961" s="101"/>
      <c r="MHP1961" s="101"/>
      <c r="MHQ1961" s="101"/>
      <c r="MHR1961" s="101"/>
      <c r="MHS1961" s="101"/>
      <c r="MHT1961" s="101"/>
      <c r="MHU1961" s="101"/>
      <c r="MHV1961" s="101"/>
      <c r="MHW1961" s="101"/>
      <c r="MHX1961" s="101"/>
      <c r="MHY1961" s="101"/>
      <c r="MHZ1961" s="101"/>
      <c r="MIA1961" s="101"/>
      <c r="MIB1961" s="101"/>
      <c r="MIC1961" s="101"/>
      <c r="MID1961" s="101"/>
      <c r="MIE1961" s="101"/>
      <c r="MIF1961" s="101"/>
      <c r="MIG1961" s="101"/>
      <c r="MIH1961" s="101"/>
      <c r="MII1961" s="101"/>
      <c r="MIJ1961" s="101"/>
      <c r="MIK1961" s="101"/>
      <c r="MIL1961" s="101"/>
      <c r="MIM1961" s="101"/>
      <c r="MIN1961" s="101"/>
      <c r="MIO1961" s="101"/>
      <c r="MIP1961" s="101"/>
      <c r="MIQ1961" s="101"/>
      <c r="MIR1961" s="101"/>
      <c r="MIS1961" s="101"/>
      <c r="MIT1961" s="101"/>
      <c r="MIU1961" s="101"/>
      <c r="MIV1961" s="101"/>
      <c r="MIW1961" s="101"/>
      <c r="MIX1961" s="101"/>
      <c r="MIY1961" s="101"/>
      <c r="MIZ1961" s="101"/>
      <c r="MJA1961" s="101"/>
      <c r="MJB1961" s="101"/>
      <c r="MJC1961" s="101"/>
      <c r="MJD1961" s="101"/>
      <c r="MJE1961" s="101"/>
      <c r="MJF1961" s="101"/>
      <c r="MJG1961" s="101"/>
      <c r="MJH1961" s="101"/>
      <c r="MJI1961" s="101"/>
      <c r="MJJ1961" s="101"/>
      <c r="MJK1961" s="101"/>
      <c r="MJL1961" s="101"/>
      <c r="MJM1961" s="101"/>
      <c r="MJN1961" s="101"/>
      <c r="MJO1961" s="101"/>
      <c r="MJP1961" s="101"/>
      <c r="MJQ1961" s="101"/>
      <c r="MJR1961" s="101"/>
      <c r="MJS1961" s="101"/>
      <c r="MJT1961" s="101"/>
      <c r="MJU1961" s="101"/>
      <c r="MJV1961" s="101"/>
      <c r="MJW1961" s="101"/>
      <c r="MJX1961" s="101"/>
      <c r="MJY1961" s="101"/>
      <c r="MJZ1961" s="101"/>
      <c r="MKA1961" s="101"/>
      <c r="MKB1961" s="101"/>
      <c r="MKC1961" s="101"/>
      <c r="MKD1961" s="101"/>
      <c r="MKE1961" s="101"/>
      <c r="MKF1961" s="101"/>
      <c r="MKG1961" s="101"/>
      <c r="MKH1961" s="101"/>
      <c r="MKI1961" s="101"/>
      <c r="MKJ1961" s="101"/>
      <c r="MKK1961" s="101"/>
      <c r="MKL1961" s="101"/>
      <c r="MKM1961" s="101"/>
      <c r="MKN1961" s="101"/>
      <c r="MKO1961" s="101"/>
      <c r="MKP1961" s="101"/>
      <c r="MKQ1961" s="101"/>
      <c r="MKR1961" s="101"/>
      <c r="MKS1961" s="101"/>
      <c r="MKT1961" s="101"/>
      <c r="MKU1961" s="101"/>
      <c r="MKV1961" s="101"/>
      <c r="MKW1961" s="101"/>
      <c r="MKX1961" s="101"/>
      <c r="MKY1961" s="101"/>
      <c r="MKZ1961" s="101"/>
      <c r="MLA1961" s="101"/>
      <c r="MLB1961" s="101"/>
      <c r="MLC1961" s="101"/>
      <c r="MLD1961" s="101"/>
      <c r="MLE1961" s="101"/>
      <c r="MLF1961" s="101"/>
      <c r="MLG1961" s="101"/>
      <c r="MLH1961" s="101"/>
      <c r="MLI1961" s="101"/>
      <c r="MLJ1961" s="101"/>
      <c r="MLK1961" s="101"/>
      <c r="MLL1961" s="101"/>
      <c r="MLM1961" s="101"/>
      <c r="MLN1961" s="101"/>
      <c r="MLO1961" s="101"/>
      <c r="MLP1961" s="101"/>
      <c r="MLQ1961" s="101"/>
      <c r="MLR1961" s="101"/>
      <c r="MLS1961" s="101"/>
      <c r="MLT1961" s="101"/>
      <c r="MLU1961" s="101"/>
      <c r="MLV1961" s="101"/>
      <c r="MLW1961" s="101"/>
      <c r="MLX1961" s="101"/>
      <c r="MLY1961" s="101"/>
      <c r="MLZ1961" s="101"/>
      <c r="MMA1961" s="101"/>
      <c r="MMB1961" s="101"/>
      <c r="MMC1961" s="101"/>
      <c r="MMD1961" s="101"/>
      <c r="MME1961" s="101"/>
      <c r="MMF1961" s="101"/>
      <c r="MMG1961" s="101"/>
      <c r="MMH1961" s="101"/>
      <c r="MMI1961" s="101"/>
      <c r="MMJ1961" s="101"/>
      <c r="MMK1961" s="101"/>
      <c r="MML1961" s="101"/>
      <c r="MMM1961" s="101"/>
      <c r="MMN1961" s="101"/>
      <c r="MMO1961" s="101"/>
      <c r="MMP1961" s="101"/>
      <c r="MMQ1961" s="101"/>
      <c r="MMR1961" s="101"/>
      <c r="MMS1961" s="101"/>
      <c r="MMT1961" s="101"/>
      <c r="MMU1961" s="101"/>
      <c r="MMV1961" s="101"/>
      <c r="MMW1961" s="101"/>
      <c r="MMX1961" s="101"/>
      <c r="MMY1961" s="101"/>
      <c r="MMZ1961" s="101"/>
      <c r="MNA1961" s="101"/>
      <c r="MNB1961" s="101"/>
      <c r="MNC1961" s="101"/>
      <c r="MND1961" s="101"/>
      <c r="MNE1961" s="101"/>
      <c r="MNF1961" s="101"/>
      <c r="MNG1961" s="101"/>
      <c r="MNH1961" s="101"/>
      <c r="MNI1961" s="101"/>
      <c r="MNJ1961" s="101"/>
      <c r="MNK1961" s="101"/>
      <c r="MNL1961" s="101"/>
      <c r="MNM1961" s="101"/>
      <c r="MNN1961" s="101"/>
      <c r="MNO1961" s="101"/>
      <c r="MNP1961" s="101"/>
      <c r="MNQ1961" s="101"/>
      <c r="MNR1961" s="101"/>
      <c r="MNS1961" s="101"/>
      <c r="MNT1961" s="101"/>
      <c r="MNU1961" s="101"/>
      <c r="MNV1961" s="101"/>
      <c r="MNW1961" s="101"/>
      <c r="MNX1961" s="101"/>
      <c r="MNY1961" s="101"/>
      <c r="MNZ1961" s="101"/>
      <c r="MOA1961" s="101"/>
      <c r="MOB1961" s="101"/>
      <c r="MOC1961" s="101"/>
      <c r="MOD1961" s="101"/>
      <c r="MOE1961" s="101"/>
      <c r="MOF1961" s="101"/>
      <c r="MOG1961" s="101"/>
      <c r="MOH1961" s="101"/>
      <c r="MOI1961" s="101"/>
      <c r="MOJ1961" s="101"/>
      <c r="MOK1961" s="101"/>
      <c r="MOL1961" s="101"/>
      <c r="MOM1961" s="101"/>
      <c r="MON1961" s="101"/>
      <c r="MOO1961" s="101"/>
      <c r="MOP1961" s="101"/>
      <c r="MOQ1961" s="101"/>
      <c r="MOR1961" s="101"/>
      <c r="MOS1961" s="101"/>
      <c r="MOT1961" s="101"/>
      <c r="MOU1961" s="101"/>
      <c r="MOV1961" s="101"/>
      <c r="MOW1961" s="101"/>
      <c r="MOX1961" s="101"/>
      <c r="MOY1961" s="101"/>
      <c r="MOZ1961" s="101"/>
      <c r="MPA1961" s="101"/>
      <c r="MPB1961" s="101"/>
      <c r="MPC1961" s="101"/>
      <c r="MPD1961" s="101"/>
      <c r="MPE1961" s="101"/>
      <c r="MPF1961" s="101"/>
      <c r="MPG1961" s="101"/>
      <c r="MPH1961" s="101"/>
      <c r="MPI1961" s="101"/>
      <c r="MPJ1961" s="101"/>
      <c r="MPK1961" s="101"/>
      <c r="MPL1961" s="101"/>
      <c r="MPM1961" s="101"/>
      <c r="MPN1961" s="101"/>
      <c r="MPO1961" s="101"/>
      <c r="MPP1961" s="101"/>
      <c r="MPQ1961" s="101"/>
      <c r="MPR1961" s="101"/>
      <c r="MPS1961" s="101"/>
      <c r="MPT1961" s="101"/>
      <c r="MPU1961" s="101"/>
      <c r="MPV1961" s="101"/>
      <c r="MPW1961" s="101"/>
      <c r="MPX1961" s="101"/>
      <c r="MPY1961" s="101"/>
      <c r="MPZ1961" s="101"/>
      <c r="MQA1961" s="101"/>
      <c r="MQB1961" s="101"/>
      <c r="MQC1961" s="101"/>
      <c r="MQD1961" s="101"/>
      <c r="MQE1961" s="101"/>
      <c r="MQF1961" s="101"/>
      <c r="MQG1961" s="101"/>
      <c r="MQH1961" s="101"/>
      <c r="MQI1961" s="101"/>
      <c r="MQJ1961" s="101"/>
      <c r="MQK1961" s="101"/>
      <c r="MQL1961" s="101"/>
      <c r="MQM1961" s="101"/>
      <c r="MQN1961" s="101"/>
      <c r="MQO1961" s="101"/>
      <c r="MQP1961" s="101"/>
      <c r="MQQ1961" s="101"/>
      <c r="MQR1961" s="101"/>
      <c r="MQS1961" s="101"/>
      <c r="MQT1961" s="101"/>
      <c r="MQU1961" s="101"/>
      <c r="MQV1961" s="101"/>
      <c r="MQW1961" s="101"/>
      <c r="MQX1961" s="101"/>
      <c r="MQY1961" s="101"/>
      <c r="MQZ1961" s="101"/>
      <c r="MRA1961" s="101"/>
      <c r="MRB1961" s="101"/>
      <c r="MRC1961" s="101"/>
      <c r="MRD1961" s="101"/>
      <c r="MRE1961" s="101"/>
      <c r="MRF1961" s="101"/>
      <c r="MRG1961" s="101"/>
      <c r="MRH1961" s="101"/>
      <c r="MRI1961" s="101"/>
      <c r="MRJ1961" s="101"/>
      <c r="MRK1961" s="101"/>
      <c r="MRL1961" s="101"/>
      <c r="MRM1961" s="101"/>
      <c r="MRN1961" s="101"/>
      <c r="MRO1961" s="101"/>
      <c r="MRP1961" s="101"/>
      <c r="MRQ1961" s="101"/>
      <c r="MRR1961" s="101"/>
      <c r="MRS1961" s="101"/>
      <c r="MRT1961" s="101"/>
      <c r="MRU1961" s="101"/>
      <c r="MRV1961" s="101"/>
      <c r="MRW1961" s="101"/>
      <c r="MRX1961" s="101"/>
      <c r="MRY1961" s="101"/>
      <c r="MRZ1961" s="101"/>
      <c r="MSA1961" s="101"/>
      <c r="MSB1961" s="101"/>
      <c r="MSC1961" s="101"/>
      <c r="MSD1961" s="101"/>
      <c r="MSE1961" s="101"/>
      <c r="MSF1961" s="101"/>
      <c r="MSG1961" s="101"/>
      <c r="MSH1961" s="101"/>
      <c r="MSI1961" s="101"/>
      <c r="MSJ1961" s="101"/>
      <c r="MSK1961" s="101"/>
      <c r="MSL1961" s="101"/>
      <c r="MSM1961" s="101"/>
      <c r="MSN1961" s="101"/>
      <c r="MSO1961" s="101"/>
      <c r="MSP1961" s="101"/>
      <c r="MSQ1961" s="101"/>
      <c r="MSR1961" s="101"/>
      <c r="MSS1961" s="101"/>
      <c r="MST1961" s="101"/>
      <c r="MSU1961" s="101"/>
      <c r="MSV1961" s="101"/>
      <c r="MSW1961" s="101"/>
      <c r="MSX1961" s="101"/>
      <c r="MSY1961" s="101"/>
      <c r="MSZ1961" s="101"/>
      <c r="MTA1961" s="101"/>
      <c r="MTB1961" s="101"/>
      <c r="MTC1961" s="101"/>
      <c r="MTD1961" s="101"/>
      <c r="MTE1961" s="101"/>
      <c r="MTF1961" s="101"/>
      <c r="MTG1961" s="101"/>
      <c r="MTH1961" s="101"/>
      <c r="MTI1961" s="101"/>
      <c r="MTJ1961" s="101"/>
      <c r="MTK1961" s="101"/>
      <c r="MTL1961" s="101"/>
      <c r="MTM1961" s="101"/>
      <c r="MTN1961" s="101"/>
      <c r="MTO1961" s="101"/>
      <c r="MTP1961" s="101"/>
      <c r="MTQ1961" s="101"/>
      <c r="MTR1961" s="101"/>
      <c r="MTS1961" s="101"/>
      <c r="MTT1961" s="101"/>
      <c r="MTU1961" s="101"/>
      <c r="MTV1961" s="101"/>
      <c r="MTW1961" s="101"/>
      <c r="MTX1961" s="101"/>
      <c r="MTY1961" s="101"/>
      <c r="MTZ1961" s="101"/>
      <c r="MUA1961" s="101"/>
      <c r="MUB1961" s="101"/>
      <c r="MUC1961" s="101"/>
      <c r="MUD1961" s="101"/>
      <c r="MUE1961" s="101"/>
      <c r="MUF1961" s="101"/>
      <c r="MUG1961" s="101"/>
      <c r="MUH1961" s="101"/>
      <c r="MUI1961" s="101"/>
      <c r="MUJ1961" s="101"/>
      <c r="MUK1961" s="101"/>
      <c r="MUL1961" s="101"/>
      <c r="MUM1961" s="101"/>
      <c r="MUN1961" s="101"/>
      <c r="MUO1961" s="101"/>
      <c r="MUP1961" s="101"/>
      <c r="MUQ1961" s="101"/>
      <c r="MUR1961" s="101"/>
      <c r="MUS1961" s="101"/>
      <c r="MUT1961" s="101"/>
      <c r="MUU1961" s="101"/>
      <c r="MUV1961" s="101"/>
      <c r="MUW1961" s="101"/>
      <c r="MUX1961" s="101"/>
      <c r="MUY1961" s="101"/>
      <c r="MUZ1961" s="101"/>
      <c r="MVA1961" s="101"/>
      <c r="MVB1961" s="101"/>
      <c r="MVC1961" s="101"/>
      <c r="MVD1961" s="101"/>
      <c r="MVE1961" s="101"/>
      <c r="MVF1961" s="101"/>
      <c r="MVG1961" s="101"/>
      <c r="MVH1961" s="101"/>
      <c r="MVI1961" s="101"/>
      <c r="MVJ1961" s="101"/>
      <c r="MVK1961" s="101"/>
      <c r="MVL1961" s="101"/>
      <c r="MVM1961" s="101"/>
      <c r="MVN1961" s="101"/>
      <c r="MVO1961" s="101"/>
      <c r="MVP1961" s="101"/>
      <c r="MVQ1961" s="101"/>
      <c r="MVR1961" s="101"/>
      <c r="MVS1961" s="101"/>
      <c r="MVT1961" s="101"/>
      <c r="MVU1961" s="101"/>
      <c r="MVV1961" s="101"/>
      <c r="MVW1961" s="101"/>
      <c r="MVX1961" s="101"/>
      <c r="MVY1961" s="101"/>
      <c r="MVZ1961" s="101"/>
      <c r="MWA1961" s="101"/>
      <c r="MWB1961" s="101"/>
      <c r="MWC1961" s="101"/>
      <c r="MWD1961" s="101"/>
      <c r="MWE1961" s="101"/>
      <c r="MWF1961" s="101"/>
      <c r="MWG1961" s="101"/>
      <c r="MWH1961" s="101"/>
      <c r="MWI1961" s="101"/>
      <c r="MWJ1961" s="101"/>
      <c r="MWK1961" s="101"/>
      <c r="MWL1961" s="101"/>
      <c r="MWM1961" s="101"/>
      <c r="MWN1961" s="101"/>
      <c r="MWO1961" s="101"/>
      <c r="MWP1961" s="101"/>
      <c r="MWQ1961" s="101"/>
      <c r="MWR1961" s="101"/>
      <c r="MWS1961" s="101"/>
      <c r="MWT1961" s="101"/>
      <c r="MWU1961" s="101"/>
      <c r="MWV1961" s="101"/>
      <c r="MWW1961" s="101"/>
      <c r="MWX1961" s="101"/>
      <c r="MWY1961" s="101"/>
      <c r="MWZ1961" s="101"/>
      <c r="MXA1961" s="101"/>
      <c r="MXB1961" s="101"/>
      <c r="MXC1961" s="101"/>
      <c r="MXD1961" s="101"/>
      <c r="MXE1961" s="101"/>
      <c r="MXF1961" s="101"/>
      <c r="MXG1961" s="101"/>
      <c r="MXH1961" s="101"/>
      <c r="MXI1961" s="101"/>
      <c r="MXJ1961" s="101"/>
      <c r="MXK1961" s="101"/>
      <c r="MXL1961" s="101"/>
      <c r="MXM1961" s="101"/>
      <c r="MXN1961" s="101"/>
      <c r="MXO1961" s="101"/>
      <c r="MXP1961" s="101"/>
      <c r="MXQ1961" s="101"/>
      <c r="MXR1961" s="101"/>
      <c r="MXS1961" s="101"/>
      <c r="MXT1961" s="101"/>
      <c r="MXU1961" s="101"/>
      <c r="MXV1961" s="101"/>
      <c r="MXW1961" s="101"/>
      <c r="MXX1961" s="101"/>
      <c r="MXY1961" s="101"/>
      <c r="MXZ1961" s="101"/>
      <c r="MYA1961" s="101"/>
      <c r="MYB1961" s="101"/>
      <c r="MYC1961" s="101"/>
      <c r="MYD1961" s="101"/>
      <c r="MYE1961" s="101"/>
      <c r="MYF1961" s="101"/>
      <c r="MYG1961" s="101"/>
      <c r="MYH1961" s="101"/>
      <c r="MYI1961" s="101"/>
      <c r="MYJ1961" s="101"/>
      <c r="MYK1961" s="101"/>
      <c r="MYL1961" s="101"/>
      <c r="MYM1961" s="101"/>
      <c r="MYN1961" s="101"/>
      <c r="MYO1961" s="101"/>
      <c r="MYP1961" s="101"/>
      <c r="MYQ1961" s="101"/>
      <c r="MYR1961" s="101"/>
      <c r="MYS1961" s="101"/>
      <c r="MYT1961" s="101"/>
      <c r="MYU1961" s="101"/>
      <c r="MYV1961" s="101"/>
      <c r="MYW1961" s="101"/>
      <c r="MYX1961" s="101"/>
      <c r="MYY1961" s="101"/>
      <c r="MYZ1961" s="101"/>
      <c r="MZA1961" s="101"/>
      <c r="MZB1961" s="101"/>
      <c r="MZC1961" s="101"/>
      <c r="MZD1961" s="101"/>
      <c r="MZE1961" s="101"/>
      <c r="MZF1961" s="101"/>
      <c r="MZG1961" s="101"/>
      <c r="MZH1961" s="101"/>
      <c r="MZI1961" s="101"/>
      <c r="MZJ1961" s="101"/>
      <c r="MZK1961" s="101"/>
      <c r="MZL1961" s="101"/>
      <c r="MZM1961" s="101"/>
      <c r="MZN1961" s="101"/>
      <c r="MZO1961" s="101"/>
      <c r="MZP1961" s="101"/>
      <c r="MZQ1961" s="101"/>
      <c r="MZR1961" s="101"/>
      <c r="MZS1961" s="101"/>
      <c r="MZT1961" s="101"/>
      <c r="MZU1961" s="101"/>
      <c r="MZV1961" s="101"/>
      <c r="MZW1961" s="101"/>
      <c r="MZX1961" s="101"/>
      <c r="MZY1961" s="101"/>
      <c r="MZZ1961" s="101"/>
      <c r="NAA1961" s="101"/>
      <c r="NAB1961" s="101"/>
      <c r="NAC1961" s="101"/>
      <c r="NAD1961" s="101"/>
      <c r="NAE1961" s="101"/>
      <c r="NAF1961" s="101"/>
      <c r="NAG1961" s="101"/>
      <c r="NAH1961" s="101"/>
      <c r="NAI1961" s="101"/>
      <c r="NAJ1961" s="101"/>
      <c r="NAK1961" s="101"/>
      <c r="NAL1961" s="101"/>
      <c r="NAM1961" s="101"/>
      <c r="NAN1961" s="101"/>
      <c r="NAO1961" s="101"/>
      <c r="NAP1961" s="101"/>
      <c r="NAQ1961" s="101"/>
      <c r="NAR1961" s="101"/>
      <c r="NAS1961" s="101"/>
      <c r="NAT1961" s="101"/>
      <c r="NAU1961" s="101"/>
      <c r="NAV1961" s="101"/>
      <c r="NAW1961" s="101"/>
      <c r="NAX1961" s="101"/>
      <c r="NAY1961" s="101"/>
      <c r="NAZ1961" s="101"/>
      <c r="NBA1961" s="101"/>
      <c r="NBB1961" s="101"/>
      <c r="NBC1961" s="101"/>
      <c r="NBD1961" s="101"/>
      <c r="NBE1961" s="101"/>
      <c r="NBF1961" s="101"/>
      <c r="NBG1961" s="101"/>
      <c r="NBH1961" s="101"/>
      <c r="NBI1961" s="101"/>
      <c r="NBJ1961" s="101"/>
      <c r="NBK1961" s="101"/>
      <c r="NBL1961" s="101"/>
      <c r="NBM1961" s="101"/>
      <c r="NBN1961" s="101"/>
      <c r="NBO1961" s="101"/>
      <c r="NBP1961" s="101"/>
      <c r="NBQ1961" s="101"/>
      <c r="NBR1961" s="101"/>
      <c r="NBS1961" s="101"/>
      <c r="NBT1961" s="101"/>
      <c r="NBU1961" s="101"/>
      <c r="NBV1961" s="101"/>
      <c r="NBW1961" s="101"/>
      <c r="NBX1961" s="101"/>
      <c r="NBY1961" s="101"/>
      <c r="NBZ1961" s="101"/>
      <c r="NCA1961" s="101"/>
      <c r="NCB1961" s="101"/>
      <c r="NCC1961" s="101"/>
      <c r="NCD1961" s="101"/>
      <c r="NCE1961" s="101"/>
      <c r="NCF1961" s="101"/>
      <c r="NCG1961" s="101"/>
      <c r="NCH1961" s="101"/>
      <c r="NCI1961" s="101"/>
      <c r="NCJ1961" s="101"/>
      <c r="NCK1961" s="101"/>
      <c r="NCL1961" s="101"/>
      <c r="NCM1961" s="101"/>
      <c r="NCN1961" s="101"/>
      <c r="NCO1961" s="101"/>
      <c r="NCP1961" s="101"/>
      <c r="NCQ1961" s="101"/>
      <c r="NCR1961" s="101"/>
      <c r="NCS1961" s="101"/>
      <c r="NCT1961" s="101"/>
      <c r="NCU1961" s="101"/>
      <c r="NCV1961" s="101"/>
      <c r="NCW1961" s="101"/>
      <c r="NCX1961" s="101"/>
      <c r="NCY1961" s="101"/>
      <c r="NCZ1961" s="101"/>
      <c r="NDA1961" s="101"/>
      <c r="NDB1961" s="101"/>
      <c r="NDC1961" s="101"/>
      <c r="NDD1961" s="101"/>
      <c r="NDE1961" s="101"/>
      <c r="NDF1961" s="101"/>
      <c r="NDG1961" s="101"/>
      <c r="NDH1961" s="101"/>
      <c r="NDI1961" s="101"/>
      <c r="NDJ1961" s="101"/>
      <c r="NDK1961" s="101"/>
      <c r="NDL1961" s="101"/>
      <c r="NDM1961" s="101"/>
      <c r="NDN1961" s="101"/>
      <c r="NDO1961" s="101"/>
      <c r="NDP1961" s="101"/>
      <c r="NDQ1961" s="101"/>
      <c r="NDR1961" s="101"/>
      <c r="NDS1961" s="101"/>
      <c r="NDT1961" s="101"/>
      <c r="NDU1961" s="101"/>
      <c r="NDV1961" s="101"/>
      <c r="NDW1961" s="101"/>
      <c r="NDX1961" s="101"/>
      <c r="NDY1961" s="101"/>
      <c r="NDZ1961" s="101"/>
      <c r="NEA1961" s="101"/>
      <c r="NEB1961" s="101"/>
      <c r="NEC1961" s="101"/>
      <c r="NED1961" s="101"/>
      <c r="NEE1961" s="101"/>
      <c r="NEF1961" s="101"/>
      <c r="NEG1961" s="101"/>
      <c r="NEH1961" s="101"/>
      <c r="NEI1961" s="101"/>
      <c r="NEJ1961" s="101"/>
      <c r="NEK1961" s="101"/>
      <c r="NEL1961" s="101"/>
      <c r="NEM1961" s="101"/>
      <c r="NEN1961" s="101"/>
      <c r="NEO1961" s="101"/>
      <c r="NEP1961" s="101"/>
      <c r="NEQ1961" s="101"/>
      <c r="NER1961" s="101"/>
      <c r="NES1961" s="101"/>
      <c r="NET1961" s="101"/>
      <c r="NEU1961" s="101"/>
      <c r="NEV1961" s="101"/>
      <c r="NEW1961" s="101"/>
      <c r="NEX1961" s="101"/>
      <c r="NEY1961" s="101"/>
      <c r="NEZ1961" s="101"/>
      <c r="NFA1961" s="101"/>
      <c r="NFB1961" s="101"/>
      <c r="NFC1961" s="101"/>
      <c r="NFD1961" s="101"/>
      <c r="NFE1961" s="101"/>
      <c r="NFF1961" s="101"/>
      <c r="NFG1961" s="101"/>
      <c r="NFH1961" s="101"/>
      <c r="NFI1961" s="101"/>
      <c r="NFJ1961" s="101"/>
      <c r="NFK1961" s="101"/>
      <c r="NFL1961" s="101"/>
      <c r="NFM1961" s="101"/>
      <c r="NFN1961" s="101"/>
      <c r="NFO1961" s="101"/>
      <c r="NFP1961" s="101"/>
      <c r="NFQ1961" s="101"/>
      <c r="NFR1961" s="101"/>
      <c r="NFS1961" s="101"/>
      <c r="NFT1961" s="101"/>
      <c r="NFU1961" s="101"/>
      <c r="NFV1961" s="101"/>
      <c r="NFW1961" s="101"/>
      <c r="NFX1961" s="101"/>
      <c r="NFY1961" s="101"/>
      <c r="NFZ1961" s="101"/>
      <c r="NGA1961" s="101"/>
      <c r="NGB1961" s="101"/>
      <c r="NGC1961" s="101"/>
      <c r="NGD1961" s="101"/>
      <c r="NGE1961" s="101"/>
      <c r="NGF1961" s="101"/>
      <c r="NGG1961" s="101"/>
      <c r="NGH1961" s="101"/>
      <c r="NGI1961" s="101"/>
      <c r="NGJ1961" s="101"/>
      <c r="NGK1961" s="101"/>
      <c r="NGL1961" s="101"/>
      <c r="NGM1961" s="101"/>
      <c r="NGN1961" s="101"/>
      <c r="NGO1961" s="101"/>
      <c r="NGP1961" s="101"/>
      <c r="NGQ1961" s="101"/>
      <c r="NGR1961" s="101"/>
      <c r="NGS1961" s="101"/>
      <c r="NGT1961" s="101"/>
      <c r="NGU1961" s="101"/>
      <c r="NGV1961" s="101"/>
      <c r="NGW1961" s="101"/>
      <c r="NGX1961" s="101"/>
      <c r="NGY1961" s="101"/>
      <c r="NGZ1961" s="101"/>
      <c r="NHA1961" s="101"/>
      <c r="NHB1961" s="101"/>
      <c r="NHC1961" s="101"/>
      <c r="NHD1961" s="101"/>
      <c r="NHE1961" s="101"/>
      <c r="NHF1961" s="101"/>
      <c r="NHG1961" s="101"/>
      <c r="NHH1961" s="101"/>
      <c r="NHI1961" s="101"/>
      <c r="NHJ1961" s="101"/>
      <c r="NHK1961" s="101"/>
      <c r="NHL1961" s="101"/>
      <c r="NHM1961" s="101"/>
      <c r="NHN1961" s="101"/>
      <c r="NHO1961" s="101"/>
      <c r="NHP1961" s="101"/>
      <c r="NHQ1961" s="101"/>
      <c r="NHR1961" s="101"/>
      <c r="NHS1961" s="101"/>
      <c r="NHT1961" s="101"/>
      <c r="NHU1961" s="101"/>
      <c r="NHV1961" s="101"/>
      <c r="NHW1961" s="101"/>
      <c r="NHX1961" s="101"/>
      <c r="NHY1961" s="101"/>
      <c r="NHZ1961" s="101"/>
      <c r="NIA1961" s="101"/>
      <c r="NIB1961" s="101"/>
      <c r="NIC1961" s="101"/>
      <c r="NID1961" s="101"/>
      <c r="NIE1961" s="101"/>
      <c r="NIF1961" s="101"/>
      <c r="NIG1961" s="101"/>
      <c r="NIH1961" s="101"/>
      <c r="NII1961" s="101"/>
      <c r="NIJ1961" s="101"/>
      <c r="NIK1961" s="101"/>
      <c r="NIL1961" s="101"/>
      <c r="NIM1961" s="101"/>
      <c r="NIN1961" s="101"/>
      <c r="NIO1961" s="101"/>
      <c r="NIP1961" s="101"/>
      <c r="NIQ1961" s="101"/>
      <c r="NIR1961" s="101"/>
      <c r="NIS1961" s="101"/>
      <c r="NIT1961" s="101"/>
      <c r="NIU1961" s="101"/>
      <c r="NIV1961" s="101"/>
      <c r="NIW1961" s="101"/>
      <c r="NIX1961" s="101"/>
      <c r="NIY1961" s="101"/>
      <c r="NIZ1961" s="101"/>
      <c r="NJA1961" s="101"/>
      <c r="NJB1961" s="101"/>
      <c r="NJC1961" s="101"/>
      <c r="NJD1961" s="101"/>
      <c r="NJE1961" s="101"/>
      <c r="NJF1961" s="101"/>
      <c r="NJG1961" s="101"/>
      <c r="NJH1961" s="101"/>
      <c r="NJI1961" s="101"/>
      <c r="NJJ1961" s="101"/>
      <c r="NJK1961" s="101"/>
      <c r="NJL1961" s="101"/>
      <c r="NJM1961" s="101"/>
      <c r="NJN1961" s="101"/>
      <c r="NJO1961" s="101"/>
      <c r="NJP1961" s="101"/>
      <c r="NJQ1961" s="101"/>
      <c r="NJR1961" s="101"/>
      <c r="NJS1961" s="101"/>
      <c r="NJT1961" s="101"/>
      <c r="NJU1961" s="101"/>
      <c r="NJV1961" s="101"/>
      <c r="NJW1961" s="101"/>
      <c r="NJX1961" s="101"/>
      <c r="NJY1961" s="101"/>
      <c r="NJZ1961" s="101"/>
      <c r="NKA1961" s="101"/>
      <c r="NKB1961" s="101"/>
      <c r="NKC1961" s="101"/>
      <c r="NKD1961" s="101"/>
      <c r="NKE1961" s="101"/>
      <c r="NKF1961" s="101"/>
      <c r="NKG1961" s="101"/>
      <c r="NKH1961" s="101"/>
      <c r="NKI1961" s="101"/>
      <c r="NKJ1961" s="101"/>
      <c r="NKK1961" s="101"/>
      <c r="NKL1961" s="101"/>
      <c r="NKM1961" s="101"/>
      <c r="NKN1961" s="101"/>
      <c r="NKO1961" s="101"/>
      <c r="NKP1961" s="101"/>
      <c r="NKQ1961" s="101"/>
      <c r="NKR1961" s="101"/>
      <c r="NKS1961" s="101"/>
      <c r="NKT1961" s="101"/>
      <c r="NKU1961" s="101"/>
      <c r="NKV1961" s="101"/>
      <c r="NKW1961" s="101"/>
      <c r="NKX1961" s="101"/>
      <c r="NKY1961" s="101"/>
      <c r="NKZ1961" s="101"/>
      <c r="NLA1961" s="101"/>
      <c r="NLB1961" s="101"/>
      <c r="NLC1961" s="101"/>
      <c r="NLD1961" s="101"/>
      <c r="NLE1961" s="101"/>
      <c r="NLF1961" s="101"/>
      <c r="NLG1961" s="101"/>
      <c r="NLH1961" s="101"/>
      <c r="NLI1961" s="101"/>
      <c r="NLJ1961" s="101"/>
      <c r="NLK1961" s="101"/>
      <c r="NLL1961" s="101"/>
      <c r="NLM1961" s="101"/>
      <c r="NLN1961" s="101"/>
      <c r="NLO1961" s="101"/>
      <c r="NLP1961" s="101"/>
      <c r="NLQ1961" s="101"/>
      <c r="NLR1961" s="101"/>
      <c r="NLS1961" s="101"/>
      <c r="NLT1961" s="101"/>
      <c r="NLU1961" s="101"/>
      <c r="NLV1961" s="101"/>
      <c r="NLW1961" s="101"/>
      <c r="NLX1961" s="101"/>
      <c r="NLY1961" s="101"/>
      <c r="NLZ1961" s="101"/>
      <c r="NMA1961" s="101"/>
      <c r="NMB1961" s="101"/>
      <c r="NMC1961" s="101"/>
      <c r="NMD1961" s="101"/>
      <c r="NME1961" s="101"/>
      <c r="NMF1961" s="101"/>
      <c r="NMG1961" s="101"/>
      <c r="NMH1961" s="101"/>
      <c r="NMI1961" s="101"/>
      <c r="NMJ1961" s="101"/>
      <c r="NMK1961" s="101"/>
      <c r="NML1961" s="101"/>
      <c r="NMM1961" s="101"/>
      <c r="NMN1961" s="101"/>
      <c r="NMO1961" s="101"/>
      <c r="NMP1961" s="101"/>
      <c r="NMQ1961" s="101"/>
      <c r="NMR1961" s="101"/>
      <c r="NMS1961" s="101"/>
      <c r="NMT1961" s="101"/>
      <c r="NMU1961" s="101"/>
      <c r="NMV1961" s="101"/>
      <c r="NMW1961" s="101"/>
      <c r="NMX1961" s="101"/>
      <c r="NMY1961" s="101"/>
      <c r="NMZ1961" s="101"/>
      <c r="NNA1961" s="101"/>
      <c r="NNB1961" s="101"/>
      <c r="NNC1961" s="101"/>
      <c r="NND1961" s="101"/>
      <c r="NNE1961" s="101"/>
      <c r="NNF1961" s="101"/>
      <c r="NNG1961" s="101"/>
      <c r="NNH1961" s="101"/>
      <c r="NNI1961" s="101"/>
      <c r="NNJ1961" s="101"/>
      <c r="NNK1961" s="101"/>
      <c r="NNL1961" s="101"/>
      <c r="NNM1961" s="101"/>
      <c r="NNN1961" s="101"/>
      <c r="NNO1961" s="101"/>
      <c r="NNP1961" s="101"/>
      <c r="NNQ1961" s="101"/>
      <c r="NNR1961" s="101"/>
      <c r="NNS1961" s="101"/>
      <c r="NNT1961" s="101"/>
      <c r="NNU1961" s="101"/>
      <c r="NNV1961" s="101"/>
      <c r="NNW1961" s="101"/>
      <c r="NNX1961" s="101"/>
      <c r="NNY1961" s="101"/>
      <c r="NNZ1961" s="101"/>
      <c r="NOA1961" s="101"/>
      <c r="NOB1961" s="101"/>
      <c r="NOC1961" s="101"/>
      <c r="NOD1961" s="101"/>
      <c r="NOE1961" s="101"/>
      <c r="NOF1961" s="101"/>
      <c r="NOG1961" s="101"/>
      <c r="NOH1961" s="101"/>
      <c r="NOI1961" s="101"/>
      <c r="NOJ1961" s="101"/>
      <c r="NOK1961" s="101"/>
      <c r="NOL1961" s="101"/>
      <c r="NOM1961" s="101"/>
      <c r="NON1961" s="101"/>
      <c r="NOO1961" s="101"/>
      <c r="NOP1961" s="101"/>
      <c r="NOQ1961" s="101"/>
      <c r="NOR1961" s="101"/>
      <c r="NOS1961" s="101"/>
      <c r="NOT1961" s="101"/>
      <c r="NOU1961" s="101"/>
      <c r="NOV1961" s="101"/>
      <c r="NOW1961" s="101"/>
      <c r="NOX1961" s="101"/>
      <c r="NOY1961" s="101"/>
      <c r="NOZ1961" s="101"/>
      <c r="NPA1961" s="101"/>
      <c r="NPB1961" s="101"/>
      <c r="NPC1961" s="101"/>
      <c r="NPD1961" s="101"/>
      <c r="NPE1961" s="101"/>
      <c r="NPF1961" s="101"/>
      <c r="NPG1961" s="101"/>
      <c r="NPH1961" s="101"/>
      <c r="NPI1961" s="101"/>
      <c r="NPJ1961" s="101"/>
      <c r="NPK1961" s="101"/>
      <c r="NPL1961" s="101"/>
      <c r="NPM1961" s="101"/>
      <c r="NPN1961" s="101"/>
      <c r="NPO1961" s="101"/>
      <c r="NPP1961" s="101"/>
      <c r="NPQ1961" s="101"/>
      <c r="NPR1961" s="101"/>
      <c r="NPS1961" s="101"/>
      <c r="NPT1961" s="101"/>
      <c r="NPU1961" s="101"/>
      <c r="NPV1961" s="101"/>
      <c r="NPW1961" s="101"/>
      <c r="NPX1961" s="101"/>
      <c r="NPY1961" s="101"/>
      <c r="NPZ1961" s="101"/>
      <c r="NQA1961" s="101"/>
      <c r="NQB1961" s="101"/>
      <c r="NQC1961" s="101"/>
      <c r="NQD1961" s="101"/>
      <c r="NQE1961" s="101"/>
      <c r="NQF1961" s="101"/>
      <c r="NQG1961" s="101"/>
      <c r="NQH1961" s="101"/>
      <c r="NQI1961" s="101"/>
      <c r="NQJ1961" s="101"/>
      <c r="NQK1961" s="101"/>
      <c r="NQL1961" s="101"/>
      <c r="NQM1961" s="101"/>
      <c r="NQN1961" s="101"/>
      <c r="NQO1961" s="101"/>
      <c r="NQP1961" s="101"/>
      <c r="NQQ1961" s="101"/>
      <c r="NQR1961" s="101"/>
      <c r="NQS1961" s="101"/>
      <c r="NQT1961" s="101"/>
      <c r="NQU1961" s="101"/>
      <c r="NQV1961" s="101"/>
      <c r="NQW1961" s="101"/>
      <c r="NQX1961" s="101"/>
      <c r="NQY1961" s="101"/>
      <c r="NQZ1961" s="101"/>
      <c r="NRA1961" s="101"/>
      <c r="NRB1961" s="101"/>
      <c r="NRC1961" s="101"/>
      <c r="NRD1961" s="101"/>
      <c r="NRE1961" s="101"/>
      <c r="NRF1961" s="101"/>
      <c r="NRG1961" s="101"/>
      <c r="NRH1961" s="101"/>
      <c r="NRI1961" s="101"/>
      <c r="NRJ1961" s="101"/>
      <c r="NRK1961" s="101"/>
      <c r="NRL1961" s="101"/>
      <c r="NRM1961" s="101"/>
      <c r="NRN1961" s="101"/>
      <c r="NRO1961" s="101"/>
      <c r="NRP1961" s="101"/>
      <c r="NRQ1961" s="101"/>
      <c r="NRR1961" s="101"/>
      <c r="NRS1961" s="101"/>
      <c r="NRT1961" s="101"/>
      <c r="NRU1961" s="101"/>
      <c r="NRV1961" s="101"/>
      <c r="NRW1961" s="101"/>
      <c r="NRX1961" s="101"/>
      <c r="NRY1961" s="101"/>
      <c r="NRZ1961" s="101"/>
      <c r="NSA1961" s="101"/>
      <c r="NSB1961" s="101"/>
      <c r="NSC1961" s="101"/>
      <c r="NSD1961" s="101"/>
      <c r="NSE1961" s="101"/>
      <c r="NSF1961" s="101"/>
      <c r="NSG1961" s="101"/>
      <c r="NSH1961" s="101"/>
      <c r="NSI1961" s="101"/>
      <c r="NSJ1961" s="101"/>
      <c r="NSK1961" s="101"/>
      <c r="NSL1961" s="101"/>
      <c r="NSM1961" s="101"/>
      <c r="NSN1961" s="101"/>
      <c r="NSO1961" s="101"/>
      <c r="NSP1961" s="101"/>
      <c r="NSQ1961" s="101"/>
      <c r="NSR1961" s="101"/>
      <c r="NSS1961" s="101"/>
      <c r="NST1961" s="101"/>
      <c r="NSU1961" s="101"/>
      <c r="NSV1961" s="101"/>
      <c r="NSW1961" s="101"/>
      <c r="NSX1961" s="101"/>
      <c r="NSY1961" s="101"/>
      <c r="NSZ1961" s="101"/>
      <c r="NTA1961" s="101"/>
      <c r="NTB1961" s="101"/>
      <c r="NTC1961" s="101"/>
      <c r="NTD1961" s="101"/>
      <c r="NTE1961" s="101"/>
      <c r="NTF1961" s="101"/>
      <c r="NTG1961" s="101"/>
      <c r="NTH1961" s="101"/>
      <c r="NTI1961" s="101"/>
      <c r="NTJ1961" s="101"/>
      <c r="NTK1961" s="101"/>
      <c r="NTL1961" s="101"/>
      <c r="NTM1961" s="101"/>
      <c r="NTN1961" s="101"/>
      <c r="NTO1961" s="101"/>
      <c r="NTP1961" s="101"/>
      <c r="NTQ1961" s="101"/>
      <c r="NTR1961" s="101"/>
      <c r="NTS1961" s="101"/>
      <c r="NTT1961" s="101"/>
      <c r="NTU1961" s="101"/>
      <c r="NTV1961" s="101"/>
      <c r="NTW1961" s="101"/>
      <c r="NTX1961" s="101"/>
      <c r="NTY1961" s="101"/>
      <c r="NTZ1961" s="101"/>
      <c r="NUA1961" s="101"/>
      <c r="NUB1961" s="101"/>
      <c r="NUC1961" s="101"/>
      <c r="NUD1961" s="101"/>
      <c r="NUE1961" s="101"/>
      <c r="NUF1961" s="101"/>
      <c r="NUG1961" s="101"/>
      <c r="NUH1961" s="101"/>
      <c r="NUI1961" s="101"/>
      <c r="NUJ1961" s="101"/>
      <c r="NUK1961" s="101"/>
      <c r="NUL1961" s="101"/>
      <c r="NUM1961" s="101"/>
      <c r="NUN1961" s="101"/>
      <c r="NUO1961" s="101"/>
      <c r="NUP1961" s="101"/>
      <c r="NUQ1961" s="101"/>
      <c r="NUR1961" s="101"/>
      <c r="NUS1961" s="101"/>
      <c r="NUT1961" s="101"/>
      <c r="NUU1961" s="101"/>
      <c r="NUV1961" s="101"/>
      <c r="NUW1961" s="101"/>
      <c r="NUX1961" s="101"/>
      <c r="NUY1961" s="101"/>
      <c r="NUZ1961" s="101"/>
      <c r="NVA1961" s="101"/>
      <c r="NVB1961" s="101"/>
      <c r="NVC1961" s="101"/>
      <c r="NVD1961" s="101"/>
      <c r="NVE1961" s="101"/>
      <c r="NVF1961" s="101"/>
      <c r="NVG1961" s="101"/>
      <c r="NVH1961" s="101"/>
      <c r="NVI1961" s="101"/>
      <c r="NVJ1961" s="101"/>
      <c r="NVK1961" s="101"/>
      <c r="NVL1961" s="101"/>
      <c r="NVM1961" s="101"/>
      <c r="NVN1961" s="101"/>
      <c r="NVO1961" s="101"/>
      <c r="NVP1961" s="101"/>
      <c r="NVQ1961" s="101"/>
      <c r="NVR1961" s="101"/>
      <c r="NVS1961" s="101"/>
      <c r="NVT1961" s="101"/>
      <c r="NVU1961" s="101"/>
      <c r="NVV1961" s="101"/>
      <c r="NVW1961" s="101"/>
      <c r="NVX1961" s="101"/>
      <c r="NVY1961" s="101"/>
      <c r="NVZ1961" s="101"/>
      <c r="NWA1961" s="101"/>
      <c r="NWB1961" s="101"/>
      <c r="NWC1961" s="101"/>
      <c r="NWD1961" s="101"/>
      <c r="NWE1961" s="101"/>
      <c r="NWF1961" s="101"/>
      <c r="NWG1961" s="101"/>
      <c r="NWH1961" s="101"/>
      <c r="NWI1961" s="101"/>
      <c r="NWJ1961" s="101"/>
      <c r="NWK1961" s="101"/>
      <c r="NWL1961" s="101"/>
      <c r="NWM1961" s="101"/>
      <c r="NWN1961" s="101"/>
      <c r="NWO1961" s="101"/>
      <c r="NWP1961" s="101"/>
      <c r="NWQ1961" s="101"/>
      <c r="NWR1961" s="101"/>
      <c r="NWS1961" s="101"/>
      <c r="NWT1961" s="101"/>
      <c r="NWU1961" s="101"/>
      <c r="NWV1961" s="101"/>
      <c r="NWW1961" s="101"/>
      <c r="NWX1961" s="101"/>
      <c r="NWY1961" s="101"/>
      <c r="NWZ1961" s="101"/>
      <c r="NXA1961" s="101"/>
      <c r="NXB1961" s="101"/>
      <c r="NXC1961" s="101"/>
      <c r="NXD1961" s="101"/>
      <c r="NXE1961" s="101"/>
      <c r="NXF1961" s="101"/>
      <c r="NXG1961" s="101"/>
      <c r="NXH1961" s="101"/>
      <c r="NXI1961" s="101"/>
      <c r="NXJ1961" s="101"/>
      <c r="NXK1961" s="101"/>
      <c r="NXL1961" s="101"/>
      <c r="NXM1961" s="101"/>
      <c r="NXN1961" s="101"/>
      <c r="NXO1961" s="101"/>
      <c r="NXP1961" s="101"/>
      <c r="NXQ1961" s="101"/>
      <c r="NXR1961" s="101"/>
      <c r="NXS1961" s="101"/>
      <c r="NXT1961" s="101"/>
      <c r="NXU1961" s="101"/>
      <c r="NXV1961" s="101"/>
      <c r="NXW1961" s="101"/>
      <c r="NXX1961" s="101"/>
      <c r="NXY1961" s="101"/>
      <c r="NXZ1961" s="101"/>
      <c r="NYA1961" s="101"/>
      <c r="NYB1961" s="101"/>
      <c r="NYC1961" s="101"/>
      <c r="NYD1961" s="101"/>
      <c r="NYE1961" s="101"/>
      <c r="NYF1961" s="101"/>
      <c r="NYG1961" s="101"/>
      <c r="NYH1961" s="101"/>
      <c r="NYI1961" s="101"/>
      <c r="NYJ1961" s="101"/>
      <c r="NYK1961" s="101"/>
      <c r="NYL1961" s="101"/>
      <c r="NYM1961" s="101"/>
      <c r="NYN1961" s="101"/>
      <c r="NYO1961" s="101"/>
      <c r="NYP1961" s="101"/>
      <c r="NYQ1961" s="101"/>
      <c r="NYR1961" s="101"/>
      <c r="NYS1961" s="101"/>
      <c r="NYT1961" s="101"/>
      <c r="NYU1961" s="101"/>
      <c r="NYV1961" s="101"/>
      <c r="NYW1961" s="101"/>
      <c r="NYX1961" s="101"/>
      <c r="NYY1961" s="101"/>
      <c r="NYZ1961" s="101"/>
      <c r="NZA1961" s="101"/>
      <c r="NZB1961" s="101"/>
      <c r="NZC1961" s="101"/>
      <c r="NZD1961" s="101"/>
      <c r="NZE1961" s="101"/>
      <c r="NZF1961" s="101"/>
      <c r="NZG1961" s="101"/>
      <c r="NZH1961" s="101"/>
      <c r="NZI1961" s="101"/>
      <c r="NZJ1961" s="101"/>
      <c r="NZK1961" s="101"/>
      <c r="NZL1961" s="101"/>
      <c r="NZM1961" s="101"/>
      <c r="NZN1961" s="101"/>
      <c r="NZO1961" s="101"/>
      <c r="NZP1961" s="101"/>
      <c r="NZQ1961" s="101"/>
      <c r="NZR1961" s="101"/>
      <c r="NZS1961" s="101"/>
      <c r="NZT1961" s="101"/>
      <c r="NZU1961" s="101"/>
      <c r="NZV1961" s="101"/>
      <c r="NZW1961" s="101"/>
      <c r="NZX1961" s="101"/>
      <c r="NZY1961" s="101"/>
      <c r="NZZ1961" s="101"/>
      <c r="OAA1961" s="101"/>
      <c r="OAB1961" s="101"/>
      <c r="OAC1961" s="101"/>
      <c r="OAD1961" s="101"/>
      <c r="OAE1961" s="101"/>
      <c r="OAF1961" s="101"/>
      <c r="OAG1961" s="101"/>
      <c r="OAH1961" s="101"/>
      <c r="OAI1961" s="101"/>
      <c r="OAJ1961" s="101"/>
      <c r="OAK1961" s="101"/>
      <c r="OAL1961" s="101"/>
      <c r="OAM1961" s="101"/>
      <c r="OAN1961" s="101"/>
      <c r="OAO1961" s="101"/>
      <c r="OAP1961" s="101"/>
      <c r="OAQ1961" s="101"/>
      <c r="OAR1961" s="101"/>
      <c r="OAS1961" s="101"/>
      <c r="OAT1961" s="101"/>
      <c r="OAU1961" s="101"/>
      <c r="OAV1961" s="101"/>
      <c r="OAW1961" s="101"/>
      <c r="OAX1961" s="101"/>
      <c r="OAY1961" s="101"/>
      <c r="OAZ1961" s="101"/>
      <c r="OBA1961" s="101"/>
      <c r="OBB1961" s="101"/>
      <c r="OBC1961" s="101"/>
      <c r="OBD1961" s="101"/>
      <c r="OBE1961" s="101"/>
      <c r="OBF1961" s="101"/>
      <c r="OBG1961" s="101"/>
      <c r="OBH1961" s="101"/>
      <c r="OBI1961" s="101"/>
      <c r="OBJ1961" s="101"/>
      <c r="OBK1961" s="101"/>
      <c r="OBL1961" s="101"/>
      <c r="OBM1961" s="101"/>
      <c r="OBN1961" s="101"/>
      <c r="OBO1961" s="101"/>
      <c r="OBP1961" s="101"/>
      <c r="OBQ1961" s="101"/>
      <c r="OBR1961" s="101"/>
      <c r="OBS1961" s="101"/>
      <c r="OBT1961" s="101"/>
      <c r="OBU1961" s="101"/>
      <c r="OBV1961" s="101"/>
      <c r="OBW1961" s="101"/>
      <c r="OBX1961" s="101"/>
      <c r="OBY1961" s="101"/>
      <c r="OBZ1961" s="101"/>
      <c r="OCA1961" s="101"/>
      <c r="OCB1961" s="101"/>
      <c r="OCC1961" s="101"/>
      <c r="OCD1961" s="101"/>
      <c r="OCE1961" s="101"/>
      <c r="OCF1961" s="101"/>
      <c r="OCG1961" s="101"/>
      <c r="OCH1961" s="101"/>
      <c r="OCI1961" s="101"/>
      <c r="OCJ1961" s="101"/>
      <c r="OCK1961" s="101"/>
      <c r="OCL1961" s="101"/>
      <c r="OCM1961" s="101"/>
      <c r="OCN1961" s="101"/>
      <c r="OCO1961" s="101"/>
      <c r="OCP1961" s="101"/>
      <c r="OCQ1961" s="101"/>
      <c r="OCR1961" s="101"/>
      <c r="OCS1961" s="101"/>
      <c r="OCT1961" s="101"/>
      <c r="OCU1961" s="101"/>
      <c r="OCV1961" s="101"/>
      <c r="OCW1961" s="101"/>
      <c r="OCX1961" s="101"/>
      <c r="OCY1961" s="101"/>
      <c r="OCZ1961" s="101"/>
      <c r="ODA1961" s="101"/>
      <c r="ODB1961" s="101"/>
      <c r="ODC1961" s="101"/>
      <c r="ODD1961" s="101"/>
      <c r="ODE1961" s="101"/>
      <c r="ODF1961" s="101"/>
      <c r="ODG1961" s="101"/>
      <c r="ODH1961" s="101"/>
      <c r="ODI1961" s="101"/>
      <c r="ODJ1961" s="101"/>
      <c r="ODK1961" s="101"/>
      <c r="ODL1961" s="101"/>
      <c r="ODM1961" s="101"/>
      <c r="ODN1961" s="101"/>
      <c r="ODO1961" s="101"/>
      <c r="ODP1961" s="101"/>
      <c r="ODQ1961" s="101"/>
      <c r="ODR1961" s="101"/>
      <c r="ODS1961" s="101"/>
      <c r="ODT1961" s="101"/>
      <c r="ODU1961" s="101"/>
      <c r="ODV1961" s="101"/>
      <c r="ODW1961" s="101"/>
      <c r="ODX1961" s="101"/>
      <c r="ODY1961" s="101"/>
      <c r="ODZ1961" s="101"/>
      <c r="OEA1961" s="101"/>
      <c r="OEB1961" s="101"/>
      <c r="OEC1961" s="101"/>
      <c r="OED1961" s="101"/>
      <c r="OEE1961" s="101"/>
      <c r="OEF1961" s="101"/>
      <c r="OEG1961" s="101"/>
      <c r="OEH1961" s="101"/>
      <c r="OEI1961" s="101"/>
      <c r="OEJ1961" s="101"/>
      <c r="OEK1961" s="101"/>
      <c r="OEL1961" s="101"/>
      <c r="OEM1961" s="101"/>
      <c r="OEN1961" s="101"/>
      <c r="OEO1961" s="101"/>
      <c r="OEP1961" s="101"/>
      <c r="OEQ1961" s="101"/>
      <c r="OER1961" s="101"/>
      <c r="OES1961" s="101"/>
      <c r="OET1961" s="101"/>
      <c r="OEU1961" s="101"/>
      <c r="OEV1961" s="101"/>
      <c r="OEW1961" s="101"/>
      <c r="OEX1961" s="101"/>
      <c r="OEY1961" s="101"/>
      <c r="OEZ1961" s="101"/>
      <c r="OFA1961" s="101"/>
      <c r="OFB1961" s="101"/>
      <c r="OFC1961" s="101"/>
      <c r="OFD1961" s="101"/>
      <c r="OFE1961" s="101"/>
      <c r="OFF1961" s="101"/>
      <c r="OFG1961" s="101"/>
      <c r="OFH1961" s="101"/>
      <c r="OFI1961" s="101"/>
      <c r="OFJ1961" s="101"/>
      <c r="OFK1961" s="101"/>
      <c r="OFL1961" s="101"/>
      <c r="OFM1961" s="101"/>
      <c r="OFN1961" s="101"/>
      <c r="OFO1961" s="101"/>
      <c r="OFP1961" s="101"/>
      <c r="OFQ1961" s="101"/>
      <c r="OFR1961" s="101"/>
      <c r="OFS1961" s="101"/>
      <c r="OFT1961" s="101"/>
      <c r="OFU1961" s="101"/>
      <c r="OFV1961" s="101"/>
      <c r="OFW1961" s="101"/>
      <c r="OFX1961" s="101"/>
      <c r="OFY1961" s="101"/>
      <c r="OFZ1961" s="101"/>
      <c r="OGA1961" s="101"/>
      <c r="OGB1961" s="101"/>
      <c r="OGC1961" s="101"/>
      <c r="OGD1961" s="101"/>
      <c r="OGE1961" s="101"/>
      <c r="OGF1961" s="101"/>
      <c r="OGG1961" s="101"/>
      <c r="OGH1961" s="101"/>
      <c r="OGI1961" s="101"/>
      <c r="OGJ1961" s="101"/>
      <c r="OGK1961" s="101"/>
      <c r="OGL1961" s="101"/>
      <c r="OGM1961" s="101"/>
      <c r="OGN1961" s="101"/>
      <c r="OGO1961" s="101"/>
      <c r="OGP1961" s="101"/>
      <c r="OGQ1961" s="101"/>
      <c r="OGR1961" s="101"/>
      <c r="OGS1961" s="101"/>
      <c r="OGT1961" s="101"/>
      <c r="OGU1961" s="101"/>
      <c r="OGV1961" s="101"/>
      <c r="OGW1961" s="101"/>
      <c r="OGX1961" s="101"/>
      <c r="OGY1961" s="101"/>
      <c r="OGZ1961" s="101"/>
      <c r="OHA1961" s="101"/>
      <c r="OHB1961" s="101"/>
      <c r="OHC1961" s="101"/>
      <c r="OHD1961" s="101"/>
      <c r="OHE1961" s="101"/>
      <c r="OHF1961" s="101"/>
      <c r="OHG1961" s="101"/>
      <c r="OHH1961" s="101"/>
      <c r="OHI1961" s="101"/>
      <c r="OHJ1961" s="101"/>
      <c r="OHK1961" s="101"/>
      <c r="OHL1961" s="101"/>
      <c r="OHM1961" s="101"/>
      <c r="OHN1961" s="101"/>
      <c r="OHO1961" s="101"/>
      <c r="OHP1961" s="101"/>
      <c r="OHQ1961" s="101"/>
      <c r="OHR1961" s="101"/>
      <c r="OHS1961" s="101"/>
      <c r="OHT1961" s="101"/>
      <c r="OHU1961" s="101"/>
      <c r="OHV1961" s="101"/>
      <c r="OHW1961" s="101"/>
      <c r="OHX1961" s="101"/>
      <c r="OHY1961" s="101"/>
      <c r="OHZ1961" s="101"/>
      <c r="OIA1961" s="101"/>
      <c r="OIB1961" s="101"/>
      <c r="OIC1961" s="101"/>
      <c r="OID1961" s="101"/>
      <c r="OIE1961" s="101"/>
      <c r="OIF1961" s="101"/>
      <c r="OIG1961" s="101"/>
      <c r="OIH1961" s="101"/>
      <c r="OII1961" s="101"/>
      <c r="OIJ1961" s="101"/>
      <c r="OIK1961" s="101"/>
      <c r="OIL1961" s="101"/>
      <c r="OIM1961" s="101"/>
      <c r="OIN1961" s="101"/>
      <c r="OIO1961" s="101"/>
      <c r="OIP1961" s="101"/>
      <c r="OIQ1961" s="101"/>
      <c r="OIR1961" s="101"/>
      <c r="OIS1961" s="101"/>
      <c r="OIT1961" s="101"/>
      <c r="OIU1961" s="101"/>
      <c r="OIV1961" s="101"/>
      <c r="OIW1961" s="101"/>
      <c r="OIX1961" s="101"/>
      <c r="OIY1961" s="101"/>
      <c r="OIZ1961" s="101"/>
      <c r="OJA1961" s="101"/>
      <c r="OJB1961" s="101"/>
      <c r="OJC1961" s="101"/>
      <c r="OJD1961" s="101"/>
      <c r="OJE1961" s="101"/>
      <c r="OJF1961" s="101"/>
      <c r="OJG1961" s="101"/>
      <c r="OJH1961" s="101"/>
      <c r="OJI1961" s="101"/>
      <c r="OJJ1961" s="101"/>
      <c r="OJK1961" s="101"/>
      <c r="OJL1961" s="101"/>
      <c r="OJM1961" s="101"/>
      <c r="OJN1961" s="101"/>
      <c r="OJO1961" s="101"/>
      <c r="OJP1961" s="101"/>
      <c r="OJQ1961" s="101"/>
      <c r="OJR1961" s="101"/>
      <c r="OJS1961" s="101"/>
      <c r="OJT1961" s="101"/>
      <c r="OJU1961" s="101"/>
      <c r="OJV1961" s="101"/>
      <c r="OJW1961" s="101"/>
      <c r="OJX1961" s="101"/>
      <c r="OJY1961" s="101"/>
      <c r="OJZ1961" s="101"/>
      <c r="OKA1961" s="101"/>
      <c r="OKB1961" s="101"/>
      <c r="OKC1961" s="101"/>
      <c r="OKD1961" s="101"/>
      <c r="OKE1961" s="101"/>
      <c r="OKF1961" s="101"/>
      <c r="OKG1961" s="101"/>
      <c r="OKH1961" s="101"/>
      <c r="OKI1961" s="101"/>
      <c r="OKJ1961" s="101"/>
      <c r="OKK1961" s="101"/>
      <c r="OKL1961" s="101"/>
      <c r="OKM1961" s="101"/>
      <c r="OKN1961" s="101"/>
      <c r="OKO1961" s="101"/>
      <c r="OKP1961" s="101"/>
      <c r="OKQ1961" s="101"/>
      <c r="OKR1961" s="101"/>
      <c r="OKS1961" s="101"/>
      <c r="OKT1961" s="101"/>
      <c r="OKU1961" s="101"/>
      <c r="OKV1961" s="101"/>
      <c r="OKW1961" s="101"/>
      <c r="OKX1961" s="101"/>
      <c r="OKY1961" s="101"/>
      <c r="OKZ1961" s="101"/>
      <c r="OLA1961" s="101"/>
      <c r="OLB1961" s="101"/>
      <c r="OLC1961" s="101"/>
      <c r="OLD1961" s="101"/>
      <c r="OLE1961" s="101"/>
      <c r="OLF1961" s="101"/>
      <c r="OLG1961" s="101"/>
      <c r="OLH1961" s="101"/>
      <c r="OLI1961" s="101"/>
      <c r="OLJ1961" s="101"/>
      <c r="OLK1961" s="101"/>
      <c r="OLL1961" s="101"/>
      <c r="OLM1961" s="101"/>
      <c r="OLN1961" s="101"/>
      <c r="OLO1961" s="101"/>
      <c r="OLP1961" s="101"/>
      <c r="OLQ1961" s="101"/>
      <c r="OLR1961" s="101"/>
      <c r="OLS1961" s="101"/>
      <c r="OLT1961" s="101"/>
      <c r="OLU1961" s="101"/>
      <c r="OLV1961" s="101"/>
      <c r="OLW1961" s="101"/>
      <c r="OLX1961" s="101"/>
      <c r="OLY1961" s="101"/>
      <c r="OLZ1961" s="101"/>
      <c r="OMA1961" s="101"/>
      <c r="OMB1961" s="101"/>
      <c r="OMC1961" s="101"/>
      <c r="OMD1961" s="101"/>
      <c r="OME1961" s="101"/>
      <c r="OMF1961" s="101"/>
      <c r="OMG1961" s="101"/>
      <c r="OMH1961" s="101"/>
      <c r="OMI1961" s="101"/>
      <c r="OMJ1961" s="101"/>
      <c r="OMK1961" s="101"/>
      <c r="OML1961" s="101"/>
      <c r="OMM1961" s="101"/>
      <c r="OMN1961" s="101"/>
      <c r="OMO1961" s="101"/>
      <c r="OMP1961" s="101"/>
      <c r="OMQ1961" s="101"/>
      <c r="OMR1961" s="101"/>
      <c r="OMS1961" s="101"/>
      <c r="OMT1961" s="101"/>
      <c r="OMU1961" s="101"/>
      <c r="OMV1961" s="101"/>
      <c r="OMW1961" s="101"/>
      <c r="OMX1961" s="101"/>
      <c r="OMY1961" s="101"/>
      <c r="OMZ1961" s="101"/>
      <c r="ONA1961" s="101"/>
      <c r="ONB1961" s="101"/>
      <c r="ONC1961" s="101"/>
      <c r="OND1961" s="101"/>
      <c r="ONE1961" s="101"/>
      <c r="ONF1961" s="101"/>
      <c r="ONG1961" s="101"/>
      <c r="ONH1961" s="101"/>
      <c r="ONI1961" s="101"/>
      <c r="ONJ1961" s="101"/>
      <c r="ONK1961" s="101"/>
      <c r="ONL1961" s="101"/>
      <c r="ONM1961" s="101"/>
      <c r="ONN1961" s="101"/>
      <c r="ONO1961" s="101"/>
      <c r="ONP1961" s="101"/>
      <c r="ONQ1961" s="101"/>
      <c r="ONR1961" s="101"/>
      <c r="ONS1961" s="101"/>
      <c r="ONT1961" s="101"/>
      <c r="ONU1961" s="101"/>
      <c r="ONV1961" s="101"/>
      <c r="ONW1961" s="101"/>
      <c r="ONX1961" s="101"/>
      <c r="ONY1961" s="101"/>
      <c r="ONZ1961" s="101"/>
      <c r="OOA1961" s="101"/>
      <c r="OOB1961" s="101"/>
      <c r="OOC1961" s="101"/>
      <c r="OOD1961" s="101"/>
      <c r="OOE1961" s="101"/>
      <c r="OOF1961" s="101"/>
      <c r="OOG1961" s="101"/>
      <c r="OOH1961" s="101"/>
      <c r="OOI1961" s="101"/>
      <c r="OOJ1961" s="101"/>
      <c r="OOK1961" s="101"/>
      <c r="OOL1961" s="101"/>
      <c r="OOM1961" s="101"/>
      <c r="OON1961" s="101"/>
      <c r="OOO1961" s="101"/>
      <c r="OOP1961" s="101"/>
      <c r="OOQ1961" s="101"/>
      <c r="OOR1961" s="101"/>
      <c r="OOS1961" s="101"/>
      <c r="OOT1961" s="101"/>
      <c r="OOU1961" s="101"/>
      <c r="OOV1961" s="101"/>
      <c r="OOW1961" s="101"/>
      <c r="OOX1961" s="101"/>
      <c r="OOY1961" s="101"/>
      <c r="OOZ1961" s="101"/>
      <c r="OPA1961" s="101"/>
      <c r="OPB1961" s="101"/>
      <c r="OPC1961" s="101"/>
      <c r="OPD1961" s="101"/>
      <c r="OPE1961" s="101"/>
      <c r="OPF1961" s="101"/>
      <c r="OPG1961" s="101"/>
      <c r="OPH1961" s="101"/>
      <c r="OPI1961" s="101"/>
      <c r="OPJ1961" s="101"/>
      <c r="OPK1961" s="101"/>
      <c r="OPL1961" s="101"/>
      <c r="OPM1961" s="101"/>
      <c r="OPN1961" s="101"/>
      <c r="OPO1961" s="101"/>
      <c r="OPP1961" s="101"/>
      <c r="OPQ1961" s="101"/>
      <c r="OPR1961" s="101"/>
      <c r="OPS1961" s="101"/>
      <c r="OPT1961" s="101"/>
      <c r="OPU1961" s="101"/>
      <c r="OPV1961" s="101"/>
      <c r="OPW1961" s="101"/>
      <c r="OPX1961" s="101"/>
      <c r="OPY1961" s="101"/>
      <c r="OPZ1961" s="101"/>
      <c r="OQA1961" s="101"/>
      <c r="OQB1961" s="101"/>
      <c r="OQC1961" s="101"/>
      <c r="OQD1961" s="101"/>
      <c r="OQE1961" s="101"/>
      <c r="OQF1961" s="101"/>
      <c r="OQG1961" s="101"/>
      <c r="OQH1961" s="101"/>
      <c r="OQI1961" s="101"/>
      <c r="OQJ1961" s="101"/>
      <c r="OQK1961" s="101"/>
      <c r="OQL1961" s="101"/>
      <c r="OQM1961" s="101"/>
      <c r="OQN1961" s="101"/>
      <c r="OQO1961" s="101"/>
      <c r="OQP1961" s="101"/>
      <c r="OQQ1961" s="101"/>
      <c r="OQR1961" s="101"/>
      <c r="OQS1961" s="101"/>
      <c r="OQT1961" s="101"/>
      <c r="OQU1961" s="101"/>
      <c r="OQV1961" s="101"/>
      <c r="OQW1961" s="101"/>
      <c r="OQX1961" s="101"/>
      <c r="OQY1961" s="101"/>
      <c r="OQZ1961" s="101"/>
      <c r="ORA1961" s="101"/>
      <c r="ORB1961" s="101"/>
      <c r="ORC1961" s="101"/>
      <c r="ORD1961" s="101"/>
      <c r="ORE1961" s="101"/>
      <c r="ORF1961" s="101"/>
      <c r="ORG1961" s="101"/>
      <c r="ORH1961" s="101"/>
      <c r="ORI1961" s="101"/>
      <c r="ORJ1961" s="101"/>
      <c r="ORK1961" s="101"/>
      <c r="ORL1961" s="101"/>
      <c r="ORM1961" s="101"/>
      <c r="ORN1961" s="101"/>
      <c r="ORO1961" s="101"/>
      <c r="ORP1961" s="101"/>
      <c r="ORQ1961" s="101"/>
      <c r="ORR1961" s="101"/>
      <c r="ORS1961" s="101"/>
      <c r="ORT1961" s="101"/>
      <c r="ORU1961" s="101"/>
      <c r="ORV1961" s="101"/>
      <c r="ORW1961" s="101"/>
      <c r="ORX1961" s="101"/>
      <c r="ORY1961" s="101"/>
      <c r="ORZ1961" s="101"/>
      <c r="OSA1961" s="101"/>
      <c r="OSB1961" s="101"/>
      <c r="OSC1961" s="101"/>
      <c r="OSD1961" s="101"/>
      <c r="OSE1961" s="101"/>
      <c r="OSF1961" s="101"/>
      <c r="OSG1961" s="101"/>
      <c r="OSH1961" s="101"/>
      <c r="OSI1961" s="101"/>
      <c r="OSJ1961" s="101"/>
      <c r="OSK1961" s="101"/>
      <c r="OSL1961" s="101"/>
      <c r="OSM1961" s="101"/>
      <c r="OSN1961" s="101"/>
      <c r="OSO1961" s="101"/>
      <c r="OSP1961" s="101"/>
      <c r="OSQ1961" s="101"/>
      <c r="OSR1961" s="101"/>
      <c r="OSS1961" s="101"/>
      <c r="OST1961" s="101"/>
      <c r="OSU1961" s="101"/>
      <c r="OSV1961" s="101"/>
      <c r="OSW1961" s="101"/>
      <c r="OSX1961" s="101"/>
      <c r="OSY1961" s="101"/>
      <c r="OSZ1961" s="101"/>
      <c r="OTA1961" s="101"/>
      <c r="OTB1961" s="101"/>
      <c r="OTC1961" s="101"/>
      <c r="OTD1961" s="101"/>
      <c r="OTE1961" s="101"/>
      <c r="OTF1961" s="101"/>
      <c r="OTG1961" s="101"/>
      <c r="OTH1961" s="101"/>
      <c r="OTI1961" s="101"/>
      <c r="OTJ1961" s="101"/>
      <c r="OTK1961" s="101"/>
      <c r="OTL1961" s="101"/>
      <c r="OTM1961" s="101"/>
      <c r="OTN1961" s="101"/>
      <c r="OTO1961" s="101"/>
      <c r="OTP1961" s="101"/>
      <c r="OTQ1961" s="101"/>
      <c r="OTR1961" s="101"/>
      <c r="OTS1961" s="101"/>
      <c r="OTT1961" s="101"/>
      <c r="OTU1961" s="101"/>
      <c r="OTV1961" s="101"/>
      <c r="OTW1961" s="101"/>
      <c r="OTX1961" s="101"/>
      <c r="OTY1961" s="101"/>
      <c r="OTZ1961" s="101"/>
      <c r="OUA1961" s="101"/>
      <c r="OUB1961" s="101"/>
      <c r="OUC1961" s="101"/>
      <c r="OUD1961" s="101"/>
      <c r="OUE1961" s="101"/>
      <c r="OUF1961" s="101"/>
      <c r="OUG1961" s="101"/>
      <c r="OUH1961" s="101"/>
      <c r="OUI1961" s="101"/>
      <c r="OUJ1961" s="101"/>
      <c r="OUK1961" s="101"/>
      <c r="OUL1961" s="101"/>
      <c r="OUM1961" s="101"/>
      <c r="OUN1961" s="101"/>
      <c r="OUO1961" s="101"/>
      <c r="OUP1961" s="101"/>
      <c r="OUQ1961" s="101"/>
      <c r="OUR1961" s="101"/>
      <c r="OUS1961" s="101"/>
      <c r="OUT1961" s="101"/>
      <c r="OUU1961" s="101"/>
      <c r="OUV1961" s="101"/>
      <c r="OUW1961" s="101"/>
      <c r="OUX1961" s="101"/>
      <c r="OUY1961" s="101"/>
      <c r="OUZ1961" s="101"/>
      <c r="OVA1961" s="101"/>
      <c r="OVB1961" s="101"/>
      <c r="OVC1961" s="101"/>
      <c r="OVD1961" s="101"/>
      <c r="OVE1961" s="101"/>
      <c r="OVF1961" s="101"/>
      <c r="OVG1961" s="101"/>
      <c r="OVH1961" s="101"/>
      <c r="OVI1961" s="101"/>
      <c r="OVJ1961" s="101"/>
      <c r="OVK1961" s="101"/>
      <c r="OVL1961" s="101"/>
      <c r="OVM1961" s="101"/>
      <c r="OVN1961" s="101"/>
      <c r="OVO1961" s="101"/>
      <c r="OVP1961" s="101"/>
      <c r="OVQ1961" s="101"/>
      <c r="OVR1961" s="101"/>
      <c r="OVS1961" s="101"/>
      <c r="OVT1961" s="101"/>
      <c r="OVU1961" s="101"/>
      <c r="OVV1961" s="101"/>
      <c r="OVW1961" s="101"/>
      <c r="OVX1961" s="101"/>
      <c r="OVY1961" s="101"/>
      <c r="OVZ1961" s="101"/>
      <c r="OWA1961" s="101"/>
      <c r="OWB1961" s="101"/>
      <c r="OWC1961" s="101"/>
      <c r="OWD1961" s="101"/>
      <c r="OWE1961" s="101"/>
      <c r="OWF1961" s="101"/>
      <c r="OWG1961" s="101"/>
      <c r="OWH1961" s="101"/>
      <c r="OWI1961" s="101"/>
      <c r="OWJ1961" s="101"/>
      <c r="OWK1961" s="101"/>
      <c r="OWL1961" s="101"/>
      <c r="OWM1961" s="101"/>
      <c r="OWN1961" s="101"/>
      <c r="OWO1961" s="101"/>
      <c r="OWP1961" s="101"/>
      <c r="OWQ1961" s="101"/>
      <c r="OWR1961" s="101"/>
      <c r="OWS1961" s="101"/>
      <c r="OWT1961" s="101"/>
      <c r="OWU1961" s="101"/>
      <c r="OWV1961" s="101"/>
      <c r="OWW1961" s="101"/>
      <c r="OWX1961" s="101"/>
      <c r="OWY1961" s="101"/>
      <c r="OWZ1961" s="101"/>
      <c r="OXA1961" s="101"/>
      <c r="OXB1961" s="101"/>
      <c r="OXC1961" s="101"/>
      <c r="OXD1961" s="101"/>
      <c r="OXE1961" s="101"/>
      <c r="OXF1961" s="101"/>
      <c r="OXG1961" s="101"/>
      <c r="OXH1961" s="101"/>
      <c r="OXI1961" s="101"/>
      <c r="OXJ1961" s="101"/>
      <c r="OXK1961" s="101"/>
      <c r="OXL1961" s="101"/>
      <c r="OXM1961" s="101"/>
      <c r="OXN1961" s="101"/>
      <c r="OXO1961" s="101"/>
      <c r="OXP1961" s="101"/>
      <c r="OXQ1961" s="101"/>
      <c r="OXR1961" s="101"/>
      <c r="OXS1961" s="101"/>
      <c r="OXT1961" s="101"/>
      <c r="OXU1961" s="101"/>
      <c r="OXV1961" s="101"/>
      <c r="OXW1961" s="101"/>
      <c r="OXX1961" s="101"/>
      <c r="OXY1961" s="101"/>
      <c r="OXZ1961" s="101"/>
      <c r="OYA1961" s="101"/>
      <c r="OYB1961" s="101"/>
      <c r="OYC1961" s="101"/>
      <c r="OYD1961" s="101"/>
      <c r="OYE1961" s="101"/>
      <c r="OYF1961" s="101"/>
      <c r="OYG1961" s="101"/>
      <c r="OYH1961" s="101"/>
      <c r="OYI1961" s="101"/>
      <c r="OYJ1961" s="101"/>
      <c r="OYK1961" s="101"/>
      <c r="OYL1961" s="101"/>
      <c r="OYM1961" s="101"/>
      <c r="OYN1961" s="101"/>
      <c r="OYO1961" s="101"/>
      <c r="OYP1961" s="101"/>
      <c r="OYQ1961" s="101"/>
      <c r="OYR1961" s="101"/>
      <c r="OYS1961" s="101"/>
      <c r="OYT1961" s="101"/>
      <c r="OYU1961" s="101"/>
      <c r="OYV1961" s="101"/>
      <c r="OYW1961" s="101"/>
      <c r="OYX1961" s="101"/>
      <c r="OYY1961" s="101"/>
      <c r="OYZ1961" s="101"/>
      <c r="OZA1961" s="101"/>
      <c r="OZB1961" s="101"/>
      <c r="OZC1961" s="101"/>
      <c r="OZD1961" s="101"/>
      <c r="OZE1961" s="101"/>
      <c r="OZF1961" s="101"/>
      <c r="OZG1961" s="101"/>
      <c r="OZH1961" s="101"/>
      <c r="OZI1961" s="101"/>
      <c r="OZJ1961" s="101"/>
      <c r="OZK1961" s="101"/>
      <c r="OZL1961" s="101"/>
      <c r="OZM1961" s="101"/>
      <c r="OZN1961" s="101"/>
      <c r="OZO1961" s="101"/>
      <c r="OZP1961" s="101"/>
      <c r="OZQ1961" s="101"/>
      <c r="OZR1961" s="101"/>
      <c r="OZS1961" s="101"/>
      <c r="OZT1961" s="101"/>
      <c r="OZU1961" s="101"/>
      <c r="OZV1961" s="101"/>
      <c r="OZW1961" s="101"/>
      <c r="OZX1961" s="101"/>
      <c r="OZY1961" s="101"/>
      <c r="OZZ1961" s="101"/>
      <c r="PAA1961" s="101"/>
      <c r="PAB1961" s="101"/>
      <c r="PAC1961" s="101"/>
      <c r="PAD1961" s="101"/>
      <c r="PAE1961" s="101"/>
      <c r="PAF1961" s="101"/>
      <c r="PAG1961" s="101"/>
      <c r="PAH1961" s="101"/>
      <c r="PAI1961" s="101"/>
      <c r="PAJ1961" s="101"/>
      <c r="PAK1961" s="101"/>
      <c r="PAL1961" s="101"/>
      <c r="PAM1961" s="101"/>
      <c r="PAN1961" s="101"/>
      <c r="PAO1961" s="101"/>
      <c r="PAP1961" s="101"/>
      <c r="PAQ1961" s="101"/>
      <c r="PAR1961" s="101"/>
      <c r="PAS1961" s="101"/>
      <c r="PAT1961" s="101"/>
      <c r="PAU1961" s="101"/>
      <c r="PAV1961" s="101"/>
      <c r="PAW1961" s="101"/>
      <c r="PAX1961" s="101"/>
      <c r="PAY1961" s="101"/>
      <c r="PAZ1961" s="101"/>
      <c r="PBA1961" s="101"/>
      <c r="PBB1961" s="101"/>
      <c r="PBC1961" s="101"/>
      <c r="PBD1961" s="101"/>
      <c r="PBE1961" s="101"/>
      <c r="PBF1961" s="101"/>
      <c r="PBG1961" s="101"/>
      <c r="PBH1961" s="101"/>
      <c r="PBI1961" s="101"/>
      <c r="PBJ1961" s="101"/>
      <c r="PBK1961" s="101"/>
      <c r="PBL1961" s="101"/>
      <c r="PBM1961" s="101"/>
      <c r="PBN1961" s="101"/>
      <c r="PBO1961" s="101"/>
      <c r="PBP1961" s="101"/>
      <c r="PBQ1961" s="101"/>
      <c r="PBR1961" s="101"/>
      <c r="PBS1961" s="101"/>
      <c r="PBT1961" s="101"/>
      <c r="PBU1961" s="101"/>
      <c r="PBV1961" s="101"/>
      <c r="PBW1961" s="101"/>
      <c r="PBX1961" s="101"/>
      <c r="PBY1961" s="101"/>
      <c r="PBZ1961" s="101"/>
      <c r="PCA1961" s="101"/>
      <c r="PCB1961" s="101"/>
      <c r="PCC1961" s="101"/>
      <c r="PCD1961" s="101"/>
      <c r="PCE1961" s="101"/>
      <c r="PCF1961" s="101"/>
      <c r="PCG1961" s="101"/>
      <c r="PCH1961" s="101"/>
      <c r="PCI1961" s="101"/>
      <c r="PCJ1961" s="101"/>
      <c r="PCK1961" s="101"/>
      <c r="PCL1961" s="101"/>
      <c r="PCM1961" s="101"/>
      <c r="PCN1961" s="101"/>
      <c r="PCO1961" s="101"/>
      <c r="PCP1961" s="101"/>
      <c r="PCQ1961" s="101"/>
      <c r="PCR1961" s="101"/>
      <c r="PCS1961" s="101"/>
      <c r="PCT1961" s="101"/>
      <c r="PCU1961" s="101"/>
      <c r="PCV1961" s="101"/>
      <c r="PCW1961" s="101"/>
      <c r="PCX1961" s="101"/>
      <c r="PCY1961" s="101"/>
      <c r="PCZ1961" s="101"/>
      <c r="PDA1961" s="101"/>
      <c r="PDB1961" s="101"/>
      <c r="PDC1961" s="101"/>
      <c r="PDD1961" s="101"/>
      <c r="PDE1961" s="101"/>
      <c r="PDF1961" s="101"/>
      <c r="PDG1961" s="101"/>
      <c r="PDH1961" s="101"/>
      <c r="PDI1961" s="101"/>
      <c r="PDJ1961" s="101"/>
      <c r="PDK1961" s="101"/>
      <c r="PDL1961" s="101"/>
      <c r="PDM1961" s="101"/>
      <c r="PDN1961" s="101"/>
      <c r="PDO1961" s="101"/>
      <c r="PDP1961" s="101"/>
      <c r="PDQ1961" s="101"/>
      <c r="PDR1961" s="101"/>
      <c r="PDS1961" s="101"/>
      <c r="PDT1961" s="101"/>
      <c r="PDU1961" s="101"/>
      <c r="PDV1961" s="101"/>
      <c r="PDW1961" s="101"/>
      <c r="PDX1961" s="101"/>
      <c r="PDY1961" s="101"/>
      <c r="PDZ1961" s="101"/>
      <c r="PEA1961" s="101"/>
      <c r="PEB1961" s="101"/>
      <c r="PEC1961" s="101"/>
      <c r="PED1961" s="101"/>
      <c r="PEE1961" s="101"/>
      <c r="PEF1961" s="101"/>
      <c r="PEG1961" s="101"/>
      <c r="PEH1961" s="101"/>
      <c r="PEI1961" s="101"/>
      <c r="PEJ1961" s="101"/>
      <c r="PEK1961" s="101"/>
      <c r="PEL1961" s="101"/>
      <c r="PEM1961" s="101"/>
      <c r="PEN1961" s="101"/>
      <c r="PEO1961" s="101"/>
      <c r="PEP1961" s="101"/>
      <c r="PEQ1961" s="101"/>
      <c r="PER1961" s="101"/>
      <c r="PES1961" s="101"/>
      <c r="PET1961" s="101"/>
      <c r="PEU1961" s="101"/>
      <c r="PEV1961" s="101"/>
      <c r="PEW1961" s="101"/>
      <c r="PEX1961" s="101"/>
      <c r="PEY1961" s="101"/>
      <c r="PEZ1961" s="101"/>
      <c r="PFA1961" s="101"/>
      <c r="PFB1961" s="101"/>
      <c r="PFC1961" s="101"/>
      <c r="PFD1961" s="101"/>
      <c r="PFE1961" s="101"/>
      <c r="PFF1961" s="101"/>
      <c r="PFG1961" s="101"/>
      <c r="PFH1961" s="101"/>
      <c r="PFI1961" s="101"/>
      <c r="PFJ1961" s="101"/>
      <c r="PFK1961" s="101"/>
      <c r="PFL1961" s="101"/>
      <c r="PFM1961" s="101"/>
      <c r="PFN1961" s="101"/>
      <c r="PFO1961" s="101"/>
      <c r="PFP1961" s="101"/>
      <c r="PFQ1961" s="101"/>
      <c r="PFR1961" s="101"/>
      <c r="PFS1961" s="101"/>
      <c r="PFT1961" s="101"/>
      <c r="PFU1961" s="101"/>
      <c r="PFV1961" s="101"/>
      <c r="PFW1961" s="101"/>
      <c r="PFX1961" s="101"/>
      <c r="PFY1961" s="101"/>
      <c r="PFZ1961" s="101"/>
      <c r="PGA1961" s="101"/>
      <c r="PGB1961" s="101"/>
      <c r="PGC1961" s="101"/>
      <c r="PGD1961" s="101"/>
      <c r="PGE1961" s="101"/>
      <c r="PGF1961" s="101"/>
      <c r="PGG1961" s="101"/>
      <c r="PGH1961" s="101"/>
      <c r="PGI1961" s="101"/>
      <c r="PGJ1961" s="101"/>
      <c r="PGK1961" s="101"/>
      <c r="PGL1961" s="101"/>
      <c r="PGM1961" s="101"/>
      <c r="PGN1961" s="101"/>
      <c r="PGO1961" s="101"/>
      <c r="PGP1961" s="101"/>
      <c r="PGQ1961" s="101"/>
      <c r="PGR1961" s="101"/>
      <c r="PGS1961" s="101"/>
      <c r="PGT1961" s="101"/>
      <c r="PGU1961" s="101"/>
      <c r="PGV1961" s="101"/>
      <c r="PGW1961" s="101"/>
      <c r="PGX1961" s="101"/>
      <c r="PGY1961" s="101"/>
      <c r="PGZ1961" s="101"/>
      <c r="PHA1961" s="101"/>
      <c r="PHB1961" s="101"/>
      <c r="PHC1961" s="101"/>
      <c r="PHD1961" s="101"/>
      <c r="PHE1961" s="101"/>
      <c r="PHF1961" s="101"/>
      <c r="PHG1961" s="101"/>
      <c r="PHH1961" s="101"/>
      <c r="PHI1961" s="101"/>
      <c r="PHJ1961" s="101"/>
      <c r="PHK1961" s="101"/>
      <c r="PHL1961" s="101"/>
      <c r="PHM1961" s="101"/>
      <c r="PHN1961" s="101"/>
      <c r="PHO1961" s="101"/>
      <c r="PHP1961" s="101"/>
      <c r="PHQ1961" s="101"/>
      <c r="PHR1961" s="101"/>
      <c r="PHS1961" s="101"/>
      <c r="PHT1961" s="101"/>
      <c r="PHU1961" s="101"/>
      <c r="PHV1961" s="101"/>
      <c r="PHW1961" s="101"/>
      <c r="PHX1961" s="101"/>
      <c r="PHY1961" s="101"/>
      <c r="PHZ1961" s="101"/>
      <c r="PIA1961" s="101"/>
      <c r="PIB1961" s="101"/>
      <c r="PIC1961" s="101"/>
      <c r="PID1961" s="101"/>
      <c r="PIE1961" s="101"/>
      <c r="PIF1961" s="101"/>
      <c r="PIG1961" s="101"/>
      <c r="PIH1961" s="101"/>
      <c r="PII1961" s="101"/>
      <c r="PIJ1961" s="101"/>
      <c r="PIK1961" s="101"/>
      <c r="PIL1961" s="101"/>
      <c r="PIM1961" s="101"/>
      <c r="PIN1961" s="101"/>
      <c r="PIO1961" s="101"/>
      <c r="PIP1961" s="101"/>
      <c r="PIQ1961" s="101"/>
      <c r="PIR1961" s="101"/>
      <c r="PIS1961" s="101"/>
      <c r="PIT1961" s="101"/>
      <c r="PIU1961" s="101"/>
      <c r="PIV1961" s="101"/>
      <c r="PIW1961" s="101"/>
      <c r="PIX1961" s="101"/>
      <c r="PIY1961" s="101"/>
      <c r="PIZ1961" s="101"/>
      <c r="PJA1961" s="101"/>
      <c r="PJB1961" s="101"/>
      <c r="PJC1961" s="101"/>
      <c r="PJD1961" s="101"/>
      <c r="PJE1961" s="101"/>
      <c r="PJF1961" s="101"/>
      <c r="PJG1961" s="101"/>
      <c r="PJH1961" s="101"/>
      <c r="PJI1961" s="101"/>
      <c r="PJJ1961" s="101"/>
      <c r="PJK1961" s="101"/>
      <c r="PJL1961" s="101"/>
      <c r="PJM1961" s="101"/>
      <c r="PJN1961" s="101"/>
      <c r="PJO1961" s="101"/>
      <c r="PJP1961" s="101"/>
      <c r="PJQ1961" s="101"/>
      <c r="PJR1961" s="101"/>
      <c r="PJS1961" s="101"/>
      <c r="PJT1961" s="101"/>
      <c r="PJU1961" s="101"/>
      <c r="PJV1961" s="101"/>
      <c r="PJW1961" s="101"/>
      <c r="PJX1961" s="101"/>
      <c r="PJY1961" s="101"/>
      <c r="PJZ1961" s="101"/>
      <c r="PKA1961" s="101"/>
      <c r="PKB1961" s="101"/>
      <c r="PKC1961" s="101"/>
      <c r="PKD1961" s="101"/>
      <c r="PKE1961" s="101"/>
      <c r="PKF1961" s="101"/>
      <c r="PKG1961" s="101"/>
      <c r="PKH1961" s="101"/>
      <c r="PKI1961" s="101"/>
      <c r="PKJ1961" s="101"/>
      <c r="PKK1961" s="101"/>
      <c r="PKL1961" s="101"/>
      <c r="PKM1961" s="101"/>
      <c r="PKN1961" s="101"/>
      <c r="PKO1961" s="101"/>
      <c r="PKP1961" s="101"/>
      <c r="PKQ1961" s="101"/>
      <c r="PKR1961" s="101"/>
      <c r="PKS1961" s="101"/>
      <c r="PKT1961" s="101"/>
      <c r="PKU1961" s="101"/>
      <c r="PKV1961" s="101"/>
      <c r="PKW1961" s="101"/>
      <c r="PKX1961" s="101"/>
      <c r="PKY1961" s="101"/>
      <c r="PKZ1961" s="101"/>
      <c r="PLA1961" s="101"/>
      <c r="PLB1961" s="101"/>
      <c r="PLC1961" s="101"/>
      <c r="PLD1961" s="101"/>
      <c r="PLE1961" s="101"/>
      <c r="PLF1961" s="101"/>
      <c r="PLG1961" s="101"/>
      <c r="PLH1961" s="101"/>
      <c r="PLI1961" s="101"/>
      <c r="PLJ1961" s="101"/>
      <c r="PLK1961" s="101"/>
      <c r="PLL1961" s="101"/>
      <c r="PLM1961" s="101"/>
      <c r="PLN1961" s="101"/>
      <c r="PLO1961" s="101"/>
      <c r="PLP1961" s="101"/>
      <c r="PLQ1961" s="101"/>
      <c r="PLR1961" s="101"/>
      <c r="PLS1961" s="101"/>
      <c r="PLT1961" s="101"/>
      <c r="PLU1961" s="101"/>
      <c r="PLV1961" s="101"/>
      <c r="PLW1961" s="101"/>
      <c r="PLX1961" s="101"/>
      <c r="PLY1961" s="101"/>
      <c r="PLZ1961" s="101"/>
      <c r="PMA1961" s="101"/>
      <c r="PMB1961" s="101"/>
      <c r="PMC1961" s="101"/>
      <c r="PMD1961" s="101"/>
      <c r="PME1961" s="101"/>
      <c r="PMF1961" s="101"/>
      <c r="PMG1961" s="101"/>
      <c r="PMH1961" s="101"/>
      <c r="PMI1961" s="101"/>
      <c r="PMJ1961" s="101"/>
      <c r="PMK1961" s="101"/>
      <c r="PML1961" s="101"/>
      <c r="PMM1961" s="101"/>
      <c r="PMN1961" s="101"/>
      <c r="PMO1961" s="101"/>
      <c r="PMP1961" s="101"/>
      <c r="PMQ1961" s="101"/>
      <c r="PMR1961" s="101"/>
      <c r="PMS1961" s="101"/>
      <c r="PMT1961" s="101"/>
      <c r="PMU1961" s="101"/>
      <c r="PMV1961" s="101"/>
      <c r="PMW1961" s="101"/>
      <c r="PMX1961" s="101"/>
      <c r="PMY1961" s="101"/>
      <c r="PMZ1961" s="101"/>
      <c r="PNA1961" s="101"/>
      <c r="PNB1961" s="101"/>
      <c r="PNC1961" s="101"/>
      <c r="PND1961" s="101"/>
      <c r="PNE1961" s="101"/>
      <c r="PNF1961" s="101"/>
      <c r="PNG1961" s="101"/>
      <c r="PNH1961" s="101"/>
      <c r="PNI1961" s="101"/>
      <c r="PNJ1961" s="101"/>
      <c r="PNK1961" s="101"/>
      <c r="PNL1961" s="101"/>
      <c r="PNM1961" s="101"/>
      <c r="PNN1961" s="101"/>
      <c r="PNO1961" s="101"/>
      <c r="PNP1961" s="101"/>
      <c r="PNQ1961" s="101"/>
      <c r="PNR1961" s="101"/>
      <c r="PNS1961" s="101"/>
      <c r="PNT1961" s="101"/>
      <c r="PNU1961" s="101"/>
      <c r="PNV1961" s="101"/>
      <c r="PNW1961" s="101"/>
      <c r="PNX1961" s="101"/>
      <c r="PNY1961" s="101"/>
      <c r="PNZ1961" s="101"/>
      <c r="POA1961" s="101"/>
      <c r="POB1961" s="101"/>
      <c r="POC1961" s="101"/>
      <c r="POD1961" s="101"/>
      <c r="POE1961" s="101"/>
      <c r="POF1961" s="101"/>
      <c r="POG1961" s="101"/>
      <c r="POH1961" s="101"/>
      <c r="POI1961" s="101"/>
      <c r="POJ1961" s="101"/>
      <c r="POK1961" s="101"/>
      <c r="POL1961" s="101"/>
      <c r="POM1961" s="101"/>
      <c r="PON1961" s="101"/>
      <c r="POO1961" s="101"/>
      <c r="POP1961" s="101"/>
      <c r="POQ1961" s="101"/>
      <c r="POR1961" s="101"/>
      <c r="POS1961" s="101"/>
      <c r="POT1961" s="101"/>
      <c r="POU1961" s="101"/>
      <c r="POV1961" s="101"/>
      <c r="POW1961" s="101"/>
      <c r="POX1961" s="101"/>
      <c r="POY1961" s="101"/>
      <c r="POZ1961" s="101"/>
      <c r="PPA1961" s="101"/>
      <c r="PPB1961" s="101"/>
      <c r="PPC1961" s="101"/>
      <c r="PPD1961" s="101"/>
      <c r="PPE1961" s="101"/>
      <c r="PPF1961" s="101"/>
      <c r="PPG1961" s="101"/>
      <c r="PPH1961" s="101"/>
      <c r="PPI1961" s="101"/>
      <c r="PPJ1961" s="101"/>
      <c r="PPK1961" s="101"/>
      <c r="PPL1961" s="101"/>
      <c r="PPM1961" s="101"/>
      <c r="PPN1961" s="101"/>
      <c r="PPO1961" s="101"/>
      <c r="PPP1961" s="101"/>
      <c r="PPQ1961" s="101"/>
      <c r="PPR1961" s="101"/>
      <c r="PPS1961" s="101"/>
      <c r="PPT1961" s="101"/>
      <c r="PPU1961" s="101"/>
      <c r="PPV1961" s="101"/>
      <c r="PPW1961" s="101"/>
      <c r="PPX1961" s="101"/>
      <c r="PPY1961" s="101"/>
      <c r="PPZ1961" s="101"/>
      <c r="PQA1961" s="101"/>
      <c r="PQB1961" s="101"/>
      <c r="PQC1961" s="101"/>
      <c r="PQD1961" s="101"/>
      <c r="PQE1961" s="101"/>
      <c r="PQF1961" s="101"/>
      <c r="PQG1961" s="101"/>
      <c r="PQH1961" s="101"/>
      <c r="PQI1961" s="101"/>
      <c r="PQJ1961" s="101"/>
      <c r="PQK1961" s="101"/>
      <c r="PQL1961" s="101"/>
      <c r="PQM1961" s="101"/>
      <c r="PQN1961" s="101"/>
      <c r="PQO1961" s="101"/>
      <c r="PQP1961" s="101"/>
      <c r="PQQ1961" s="101"/>
      <c r="PQR1961" s="101"/>
      <c r="PQS1961" s="101"/>
      <c r="PQT1961" s="101"/>
      <c r="PQU1961" s="101"/>
      <c r="PQV1961" s="101"/>
      <c r="PQW1961" s="101"/>
      <c r="PQX1961" s="101"/>
      <c r="PQY1961" s="101"/>
      <c r="PQZ1961" s="101"/>
      <c r="PRA1961" s="101"/>
      <c r="PRB1961" s="101"/>
      <c r="PRC1961" s="101"/>
      <c r="PRD1961" s="101"/>
      <c r="PRE1961" s="101"/>
      <c r="PRF1961" s="101"/>
      <c r="PRG1961" s="101"/>
      <c r="PRH1961" s="101"/>
      <c r="PRI1961" s="101"/>
      <c r="PRJ1961" s="101"/>
      <c r="PRK1961" s="101"/>
      <c r="PRL1961" s="101"/>
      <c r="PRM1961" s="101"/>
      <c r="PRN1961" s="101"/>
      <c r="PRO1961" s="101"/>
      <c r="PRP1961" s="101"/>
      <c r="PRQ1961" s="101"/>
      <c r="PRR1961" s="101"/>
      <c r="PRS1961" s="101"/>
      <c r="PRT1961" s="101"/>
      <c r="PRU1961" s="101"/>
      <c r="PRV1961" s="101"/>
      <c r="PRW1961" s="101"/>
      <c r="PRX1961" s="101"/>
      <c r="PRY1961" s="101"/>
      <c r="PRZ1961" s="101"/>
      <c r="PSA1961" s="101"/>
      <c r="PSB1961" s="101"/>
      <c r="PSC1961" s="101"/>
      <c r="PSD1961" s="101"/>
      <c r="PSE1961" s="101"/>
      <c r="PSF1961" s="101"/>
      <c r="PSG1961" s="101"/>
      <c r="PSH1961" s="101"/>
      <c r="PSI1961" s="101"/>
      <c r="PSJ1961" s="101"/>
      <c r="PSK1961" s="101"/>
      <c r="PSL1961" s="101"/>
      <c r="PSM1961" s="101"/>
      <c r="PSN1961" s="101"/>
      <c r="PSO1961" s="101"/>
      <c r="PSP1961" s="101"/>
      <c r="PSQ1961" s="101"/>
      <c r="PSR1961" s="101"/>
      <c r="PSS1961" s="101"/>
      <c r="PST1961" s="101"/>
      <c r="PSU1961" s="101"/>
      <c r="PSV1961" s="101"/>
      <c r="PSW1961" s="101"/>
      <c r="PSX1961" s="101"/>
      <c r="PSY1961" s="101"/>
      <c r="PSZ1961" s="101"/>
      <c r="PTA1961" s="101"/>
      <c r="PTB1961" s="101"/>
      <c r="PTC1961" s="101"/>
      <c r="PTD1961" s="101"/>
      <c r="PTE1961" s="101"/>
      <c r="PTF1961" s="101"/>
      <c r="PTG1961" s="101"/>
      <c r="PTH1961" s="101"/>
      <c r="PTI1961" s="101"/>
      <c r="PTJ1961" s="101"/>
      <c r="PTK1961" s="101"/>
      <c r="PTL1961" s="101"/>
      <c r="PTM1961" s="101"/>
      <c r="PTN1961" s="101"/>
      <c r="PTO1961" s="101"/>
      <c r="PTP1961" s="101"/>
      <c r="PTQ1961" s="101"/>
      <c r="PTR1961" s="101"/>
      <c r="PTS1961" s="101"/>
      <c r="PTT1961" s="101"/>
      <c r="PTU1961" s="101"/>
      <c r="PTV1961" s="101"/>
      <c r="PTW1961" s="101"/>
      <c r="PTX1961" s="101"/>
      <c r="PTY1961" s="101"/>
      <c r="PTZ1961" s="101"/>
      <c r="PUA1961" s="101"/>
      <c r="PUB1961" s="101"/>
      <c r="PUC1961" s="101"/>
      <c r="PUD1961" s="101"/>
      <c r="PUE1961" s="101"/>
      <c r="PUF1961" s="101"/>
      <c r="PUG1961" s="101"/>
      <c r="PUH1961" s="101"/>
      <c r="PUI1961" s="101"/>
      <c r="PUJ1961" s="101"/>
      <c r="PUK1961" s="101"/>
      <c r="PUL1961" s="101"/>
      <c r="PUM1961" s="101"/>
      <c r="PUN1961" s="101"/>
      <c r="PUO1961" s="101"/>
      <c r="PUP1961" s="101"/>
      <c r="PUQ1961" s="101"/>
      <c r="PUR1961" s="101"/>
      <c r="PUS1961" s="101"/>
      <c r="PUT1961" s="101"/>
      <c r="PUU1961" s="101"/>
      <c r="PUV1961" s="101"/>
      <c r="PUW1961" s="101"/>
      <c r="PUX1961" s="101"/>
      <c r="PUY1961" s="101"/>
      <c r="PUZ1961" s="101"/>
      <c r="PVA1961" s="101"/>
      <c r="PVB1961" s="101"/>
      <c r="PVC1961" s="101"/>
      <c r="PVD1961" s="101"/>
      <c r="PVE1961" s="101"/>
      <c r="PVF1961" s="101"/>
      <c r="PVG1961" s="101"/>
      <c r="PVH1961" s="101"/>
      <c r="PVI1961" s="101"/>
      <c r="PVJ1961" s="101"/>
      <c r="PVK1961" s="101"/>
      <c r="PVL1961" s="101"/>
      <c r="PVM1961" s="101"/>
      <c r="PVN1961" s="101"/>
      <c r="PVO1961" s="101"/>
      <c r="PVP1961" s="101"/>
      <c r="PVQ1961" s="101"/>
      <c r="PVR1961" s="101"/>
      <c r="PVS1961" s="101"/>
      <c r="PVT1961" s="101"/>
      <c r="PVU1961" s="101"/>
      <c r="PVV1961" s="101"/>
      <c r="PVW1961" s="101"/>
      <c r="PVX1961" s="101"/>
      <c r="PVY1961" s="101"/>
      <c r="PVZ1961" s="101"/>
      <c r="PWA1961" s="101"/>
      <c r="PWB1961" s="101"/>
      <c r="PWC1961" s="101"/>
      <c r="PWD1961" s="101"/>
      <c r="PWE1961" s="101"/>
      <c r="PWF1961" s="101"/>
      <c r="PWG1961" s="101"/>
      <c r="PWH1961" s="101"/>
      <c r="PWI1961" s="101"/>
      <c r="PWJ1961" s="101"/>
      <c r="PWK1961" s="101"/>
      <c r="PWL1961" s="101"/>
      <c r="PWM1961" s="101"/>
      <c r="PWN1961" s="101"/>
      <c r="PWO1961" s="101"/>
      <c r="PWP1961" s="101"/>
      <c r="PWQ1961" s="101"/>
      <c r="PWR1961" s="101"/>
      <c r="PWS1961" s="101"/>
      <c r="PWT1961" s="101"/>
      <c r="PWU1961" s="101"/>
      <c r="PWV1961" s="101"/>
      <c r="PWW1961" s="101"/>
      <c r="PWX1961" s="101"/>
      <c r="PWY1961" s="101"/>
      <c r="PWZ1961" s="101"/>
      <c r="PXA1961" s="101"/>
      <c r="PXB1961" s="101"/>
      <c r="PXC1961" s="101"/>
      <c r="PXD1961" s="101"/>
      <c r="PXE1961" s="101"/>
      <c r="PXF1961" s="101"/>
      <c r="PXG1961" s="101"/>
      <c r="PXH1961" s="101"/>
      <c r="PXI1961" s="101"/>
      <c r="PXJ1961" s="101"/>
      <c r="PXK1961" s="101"/>
      <c r="PXL1961" s="101"/>
      <c r="PXM1961" s="101"/>
      <c r="PXN1961" s="101"/>
      <c r="PXO1961" s="101"/>
      <c r="PXP1961" s="101"/>
      <c r="PXQ1961" s="101"/>
      <c r="PXR1961" s="101"/>
      <c r="PXS1961" s="101"/>
      <c r="PXT1961" s="101"/>
      <c r="PXU1961" s="101"/>
      <c r="PXV1961" s="101"/>
      <c r="PXW1961" s="101"/>
      <c r="PXX1961" s="101"/>
      <c r="PXY1961" s="101"/>
      <c r="PXZ1961" s="101"/>
      <c r="PYA1961" s="101"/>
      <c r="PYB1961" s="101"/>
      <c r="PYC1961" s="101"/>
      <c r="PYD1961" s="101"/>
      <c r="PYE1961" s="101"/>
      <c r="PYF1961" s="101"/>
      <c r="PYG1961" s="101"/>
      <c r="PYH1961" s="101"/>
      <c r="PYI1961" s="101"/>
      <c r="PYJ1961" s="101"/>
      <c r="PYK1961" s="101"/>
      <c r="PYL1961" s="101"/>
      <c r="PYM1961" s="101"/>
      <c r="PYN1961" s="101"/>
      <c r="PYO1961" s="101"/>
      <c r="PYP1961" s="101"/>
      <c r="PYQ1961" s="101"/>
      <c r="PYR1961" s="101"/>
      <c r="PYS1961" s="101"/>
      <c r="PYT1961" s="101"/>
      <c r="PYU1961" s="101"/>
      <c r="PYV1961" s="101"/>
      <c r="PYW1961" s="101"/>
      <c r="PYX1961" s="101"/>
      <c r="PYY1961" s="101"/>
      <c r="PYZ1961" s="101"/>
      <c r="PZA1961" s="101"/>
      <c r="PZB1961" s="101"/>
      <c r="PZC1961" s="101"/>
      <c r="PZD1961" s="101"/>
      <c r="PZE1961" s="101"/>
      <c r="PZF1961" s="101"/>
      <c r="PZG1961" s="101"/>
      <c r="PZH1961" s="101"/>
      <c r="PZI1961" s="101"/>
      <c r="PZJ1961" s="101"/>
      <c r="PZK1961" s="101"/>
      <c r="PZL1961" s="101"/>
      <c r="PZM1961" s="101"/>
      <c r="PZN1961" s="101"/>
      <c r="PZO1961" s="101"/>
      <c r="PZP1961" s="101"/>
      <c r="PZQ1961" s="101"/>
      <c r="PZR1961" s="101"/>
      <c r="PZS1961" s="101"/>
      <c r="PZT1961" s="101"/>
      <c r="PZU1961" s="101"/>
      <c r="PZV1961" s="101"/>
      <c r="PZW1961" s="101"/>
      <c r="PZX1961" s="101"/>
      <c r="PZY1961" s="101"/>
      <c r="PZZ1961" s="101"/>
      <c r="QAA1961" s="101"/>
      <c r="QAB1961" s="101"/>
      <c r="QAC1961" s="101"/>
      <c r="QAD1961" s="101"/>
      <c r="QAE1961" s="101"/>
      <c r="QAF1961" s="101"/>
      <c r="QAG1961" s="101"/>
      <c r="QAH1961" s="101"/>
      <c r="QAI1961" s="101"/>
      <c r="QAJ1961" s="101"/>
      <c r="QAK1961" s="101"/>
      <c r="QAL1961" s="101"/>
      <c r="QAM1961" s="101"/>
      <c r="QAN1961" s="101"/>
      <c r="QAO1961" s="101"/>
      <c r="QAP1961" s="101"/>
      <c r="QAQ1961" s="101"/>
      <c r="QAR1961" s="101"/>
      <c r="QAS1961" s="101"/>
      <c r="QAT1961" s="101"/>
      <c r="QAU1961" s="101"/>
      <c r="QAV1961" s="101"/>
      <c r="QAW1961" s="101"/>
      <c r="QAX1961" s="101"/>
      <c r="QAY1961" s="101"/>
      <c r="QAZ1961" s="101"/>
      <c r="QBA1961" s="101"/>
      <c r="QBB1961" s="101"/>
      <c r="QBC1961" s="101"/>
      <c r="QBD1961" s="101"/>
      <c r="QBE1961" s="101"/>
      <c r="QBF1961" s="101"/>
      <c r="QBG1961" s="101"/>
      <c r="QBH1961" s="101"/>
      <c r="QBI1961" s="101"/>
      <c r="QBJ1961" s="101"/>
      <c r="QBK1961" s="101"/>
      <c r="QBL1961" s="101"/>
      <c r="QBM1961" s="101"/>
      <c r="QBN1961" s="101"/>
      <c r="QBO1961" s="101"/>
      <c r="QBP1961" s="101"/>
      <c r="QBQ1961" s="101"/>
      <c r="QBR1961" s="101"/>
      <c r="QBS1961" s="101"/>
      <c r="QBT1961" s="101"/>
      <c r="QBU1961" s="101"/>
      <c r="QBV1961" s="101"/>
      <c r="QBW1961" s="101"/>
      <c r="QBX1961" s="101"/>
      <c r="QBY1961" s="101"/>
      <c r="QBZ1961" s="101"/>
      <c r="QCA1961" s="101"/>
      <c r="QCB1961" s="101"/>
      <c r="QCC1961" s="101"/>
      <c r="QCD1961" s="101"/>
      <c r="QCE1961" s="101"/>
      <c r="QCF1961" s="101"/>
      <c r="QCG1961" s="101"/>
      <c r="QCH1961" s="101"/>
      <c r="QCI1961" s="101"/>
      <c r="QCJ1961" s="101"/>
      <c r="QCK1961" s="101"/>
      <c r="QCL1961" s="101"/>
      <c r="QCM1961" s="101"/>
      <c r="QCN1961" s="101"/>
      <c r="QCO1961" s="101"/>
      <c r="QCP1961" s="101"/>
      <c r="QCQ1961" s="101"/>
      <c r="QCR1961" s="101"/>
      <c r="QCS1961" s="101"/>
      <c r="QCT1961" s="101"/>
      <c r="QCU1961" s="101"/>
      <c r="QCV1961" s="101"/>
      <c r="QCW1961" s="101"/>
      <c r="QCX1961" s="101"/>
      <c r="QCY1961" s="101"/>
      <c r="QCZ1961" s="101"/>
      <c r="QDA1961" s="101"/>
      <c r="QDB1961" s="101"/>
      <c r="QDC1961" s="101"/>
      <c r="QDD1961" s="101"/>
      <c r="QDE1961" s="101"/>
      <c r="QDF1961" s="101"/>
      <c r="QDG1961" s="101"/>
      <c r="QDH1961" s="101"/>
      <c r="QDI1961" s="101"/>
      <c r="QDJ1961" s="101"/>
      <c r="QDK1961" s="101"/>
      <c r="QDL1961" s="101"/>
      <c r="QDM1961" s="101"/>
      <c r="QDN1961" s="101"/>
      <c r="QDO1961" s="101"/>
      <c r="QDP1961" s="101"/>
      <c r="QDQ1961" s="101"/>
      <c r="QDR1961" s="101"/>
      <c r="QDS1961" s="101"/>
      <c r="QDT1961" s="101"/>
      <c r="QDU1961" s="101"/>
      <c r="QDV1961" s="101"/>
      <c r="QDW1961" s="101"/>
      <c r="QDX1961" s="101"/>
      <c r="QDY1961" s="101"/>
      <c r="QDZ1961" s="101"/>
      <c r="QEA1961" s="101"/>
      <c r="QEB1961" s="101"/>
      <c r="QEC1961" s="101"/>
      <c r="QED1961" s="101"/>
      <c r="QEE1961" s="101"/>
      <c r="QEF1961" s="101"/>
      <c r="QEG1961" s="101"/>
      <c r="QEH1961" s="101"/>
      <c r="QEI1961" s="101"/>
      <c r="QEJ1961" s="101"/>
      <c r="QEK1961" s="101"/>
      <c r="QEL1961" s="101"/>
      <c r="QEM1961" s="101"/>
      <c r="QEN1961" s="101"/>
      <c r="QEO1961" s="101"/>
      <c r="QEP1961" s="101"/>
      <c r="QEQ1961" s="101"/>
      <c r="QER1961" s="101"/>
      <c r="QES1961" s="101"/>
      <c r="QET1961" s="101"/>
      <c r="QEU1961" s="101"/>
      <c r="QEV1961" s="101"/>
      <c r="QEW1961" s="101"/>
      <c r="QEX1961" s="101"/>
      <c r="QEY1961" s="101"/>
      <c r="QEZ1961" s="101"/>
      <c r="QFA1961" s="101"/>
      <c r="QFB1961" s="101"/>
      <c r="QFC1961" s="101"/>
      <c r="QFD1961" s="101"/>
      <c r="QFE1961" s="101"/>
      <c r="QFF1961" s="101"/>
      <c r="QFG1961" s="101"/>
      <c r="QFH1961" s="101"/>
      <c r="QFI1961" s="101"/>
      <c r="QFJ1961" s="101"/>
      <c r="QFK1961" s="101"/>
      <c r="QFL1961" s="101"/>
      <c r="QFM1961" s="101"/>
      <c r="QFN1961" s="101"/>
      <c r="QFO1961" s="101"/>
      <c r="QFP1961" s="101"/>
      <c r="QFQ1961" s="101"/>
      <c r="QFR1961" s="101"/>
      <c r="QFS1961" s="101"/>
      <c r="QFT1961" s="101"/>
      <c r="QFU1961" s="101"/>
      <c r="QFV1961" s="101"/>
      <c r="QFW1961" s="101"/>
      <c r="QFX1961" s="101"/>
      <c r="QFY1961" s="101"/>
      <c r="QFZ1961" s="101"/>
      <c r="QGA1961" s="101"/>
      <c r="QGB1961" s="101"/>
      <c r="QGC1961" s="101"/>
      <c r="QGD1961" s="101"/>
      <c r="QGE1961" s="101"/>
      <c r="QGF1961" s="101"/>
      <c r="QGG1961" s="101"/>
      <c r="QGH1961" s="101"/>
      <c r="QGI1961" s="101"/>
      <c r="QGJ1961" s="101"/>
      <c r="QGK1961" s="101"/>
      <c r="QGL1961" s="101"/>
      <c r="QGM1961" s="101"/>
      <c r="QGN1961" s="101"/>
      <c r="QGO1961" s="101"/>
      <c r="QGP1961" s="101"/>
      <c r="QGQ1961" s="101"/>
      <c r="QGR1961" s="101"/>
      <c r="QGS1961" s="101"/>
      <c r="QGT1961" s="101"/>
      <c r="QGU1961" s="101"/>
      <c r="QGV1961" s="101"/>
      <c r="QGW1961" s="101"/>
      <c r="QGX1961" s="101"/>
      <c r="QGY1961" s="101"/>
      <c r="QGZ1961" s="101"/>
      <c r="QHA1961" s="101"/>
      <c r="QHB1961" s="101"/>
      <c r="QHC1961" s="101"/>
      <c r="QHD1961" s="101"/>
      <c r="QHE1961" s="101"/>
      <c r="QHF1961" s="101"/>
      <c r="QHG1961" s="101"/>
      <c r="QHH1961" s="101"/>
      <c r="QHI1961" s="101"/>
      <c r="QHJ1961" s="101"/>
      <c r="QHK1961" s="101"/>
      <c r="QHL1961" s="101"/>
      <c r="QHM1961" s="101"/>
      <c r="QHN1961" s="101"/>
      <c r="QHO1961" s="101"/>
      <c r="QHP1961" s="101"/>
      <c r="QHQ1961" s="101"/>
      <c r="QHR1961" s="101"/>
      <c r="QHS1961" s="101"/>
      <c r="QHT1961" s="101"/>
      <c r="QHU1961" s="101"/>
      <c r="QHV1961" s="101"/>
      <c r="QHW1961" s="101"/>
      <c r="QHX1961" s="101"/>
      <c r="QHY1961" s="101"/>
      <c r="QHZ1961" s="101"/>
      <c r="QIA1961" s="101"/>
      <c r="QIB1961" s="101"/>
      <c r="QIC1961" s="101"/>
      <c r="QID1961" s="101"/>
      <c r="QIE1961" s="101"/>
      <c r="QIF1961" s="101"/>
      <c r="QIG1961" s="101"/>
      <c r="QIH1961" s="101"/>
      <c r="QII1961" s="101"/>
      <c r="QIJ1961" s="101"/>
      <c r="QIK1961" s="101"/>
      <c r="QIL1961" s="101"/>
      <c r="QIM1961" s="101"/>
      <c r="QIN1961" s="101"/>
      <c r="QIO1961" s="101"/>
      <c r="QIP1961" s="101"/>
      <c r="QIQ1961" s="101"/>
      <c r="QIR1961" s="101"/>
      <c r="QIS1961" s="101"/>
      <c r="QIT1961" s="101"/>
      <c r="QIU1961" s="101"/>
      <c r="QIV1961" s="101"/>
      <c r="QIW1961" s="101"/>
      <c r="QIX1961" s="101"/>
      <c r="QIY1961" s="101"/>
      <c r="QIZ1961" s="101"/>
      <c r="QJA1961" s="101"/>
      <c r="QJB1961" s="101"/>
      <c r="QJC1961" s="101"/>
      <c r="QJD1961" s="101"/>
      <c r="QJE1961" s="101"/>
      <c r="QJF1961" s="101"/>
      <c r="QJG1961" s="101"/>
      <c r="QJH1961" s="101"/>
      <c r="QJI1961" s="101"/>
      <c r="QJJ1961" s="101"/>
      <c r="QJK1961" s="101"/>
      <c r="QJL1961" s="101"/>
      <c r="QJM1961" s="101"/>
      <c r="QJN1961" s="101"/>
      <c r="QJO1961" s="101"/>
      <c r="QJP1961" s="101"/>
      <c r="QJQ1961" s="101"/>
      <c r="QJR1961" s="101"/>
      <c r="QJS1961" s="101"/>
      <c r="QJT1961" s="101"/>
      <c r="QJU1961" s="101"/>
      <c r="QJV1961" s="101"/>
      <c r="QJW1961" s="101"/>
      <c r="QJX1961" s="101"/>
      <c r="QJY1961" s="101"/>
      <c r="QJZ1961" s="101"/>
      <c r="QKA1961" s="101"/>
      <c r="QKB1961" s="101"/>
      <c r="QKC1961" s="101"/>
      <c r="QKD1961" s="101"/>
      <c r="QKE1961" s="101"/>
      <c r="QKF1961" s="101"/>
      <c r="QKG1961" s="101"/>
      <c r="QKH1961" s="101"/>
      <c r="QKI1961" s="101"/>
      <c r="QKJ1961" s="101"/>
      <c r="QKK1961" s="101"/>
      <c r="QKL1961" s="101"/>
      <c r="QKM1961" s="101"/>
      <c r="QKN1961" s="101"/>
      <c r="QKO1961" s="101"/>
      <c r="QKP1961" s="101"/>
      <c r="QKQ1961" s="101"/>
      <c r="QKR1961" s="101"/>
      <c r="QKS1961" s="101"/>
      <c r="QKT1961" s="101"/>
      <c r="QKU1961" s="101"/>
      <c r="QKV1961" s="101"/>
      <c r="QKW1961" s="101"/>
      <c r="QKX1961" s="101"/>
      <c r="QKY1961" s="101"/>
      <c r="QKZ1961" s="101"/>
      <c r="QLA1961" s="101"/>
      <c r="QLB1961" s="101"/>
      <c r="QLC1961" s="101"/>
      <c r="QLD1961" s="101"/>
      <c r="QLE1961" s="101"/>
      <c r="QLF1961" s="101"/>
      <c r="QLG1961" s="101"/>
      <c r="QLH1961" s="101"/>
      <c r="QLI1961" s="101"/>
      <c r="QLJ1961" s="101"/>
      <c r="QLK1961" s="101"/>
      <c r="QLL1961" s="101"/>
      <c r="QLM1961" s="101"/>
      <c r="QLN1961" s="101"/>
      <c r="QLO1961" s="101"/>
      <c r="QLP1961" s="101"/>
      <c r="QLQ1961" s="101"/>
      <c r="QLR1961" s="101"/>
      <c r="QLS1961" s="101"/>
      <c r="QLT1961" s="101"/>
      <c r="QLU1961" s="101"/>
      <c r="QLV1961" s="101"/>
      <c r="QLW1961" s="101"/>
      <c r="QLX1961" s="101"/>
      <c r="QLY1961" s="101"/>
      <c r="QLZ1961" s="101"/>
      <c r="QMA1961" s="101"/>
      <c r="QMB1961" s="101"/>
      <c r="QMC1961" s="101"/>
      <c r="QMD1961" s="101"/>
      <c r="QME1961" s="101"/>
      <c r="QMF1961" s="101"/>
      <c r="QMG1961" s="101"/>
      <c r="QMH1961" s="101"/>
      <c r="QMI1961" s="101"/>
      <c r="QMJ1961" s="101"/>
      <c r="QMK1961" s="101"/>
      <c r="QML1961" s="101"/>
      <c r="QMM1961" s="101"/>
      <c r="QMN1961" s="101"/>
      <c r="QMO1961" s="101"/>
      <c r="QMP1961" s="101"/>
      <c r="QMQ1961" s="101"/>
      <c r="QMR1961" s="101"/>
      <c r="QMS1961" s="101"/>
      <c r="QMT1961" s="101"/>
      <c r="QMU1961" s="101"/>
      <c r="QMV1961" s="101"/>
      <c r="QMW1961" s="101"/>
      <c r="QMX1961" s="101"/>
      <c r="QMY1961" s="101"/>
      <c r="QMZ1961" s="101"/>
      <c r="QNA1961" s="101"/>
      <c r="QNB1961" s="101"/>
      <c r="QNC1961" s="101"/>
      <c r="QND1961" s="101"/>
      <c r="QNE1961" s="101"/>
      <c r="QNF1961" s="101"/>
      <c r="QNG1961" s="101"/>
      <c r="QNH1961" s="101"/>
      <c r="QNI1961" s="101"/>
      <c r="QNJ1961" s="101"/>
      <c r="QNK1961" s="101"/>
      <c r="QNL1961" s="101"/>
      <c r="QNM1961" s="101"/>
      <c r="QNN1961" s="101"/>
      <c r="QNO1961" s="101"/>
      <c r="QNP1961" s="101"/>
      <c r="QNQ1961" s="101"/>
      <c r="QNR1961" s="101"/>
      <c r="QNS1961" s="101"/>
      <c r="QNT1961" s="101"/>
      <c r="QNU1961" s="101"/>
      <c r="QNV1961" s="101"/>
      <c r="QNW1961" s="101"/>
      <c r="QNX1961" s="101"/>
      <c r="QNY1961" s="101"/>
      <c r="QNZ1961" s="101"/>
      <c r="QOA1961" s="101"/>
      <c r="QOB1961" s="101"/>
      <c r="QOC1961" s="101"/>
      <c r="QOD1961" s="101"/>
      <c r="QOE1961" s="101"/>
      <c r="QOF1961" s="101"/>
      <c r="QOG1961" s="101"/>
      <c r="QOH1961" s="101"/>
      <c r="QOI1961" s="101"/>
      <c r="QOJ1961" s="101"/>
      <c r="QOK1961" s="101"/>
      <c r="QOL1961" s="101"/>
      <c r="QOM1961" s="101"/>
      <c r="QON1961" s="101"/>
      <c r="QOO1961" s="101"/>
      <c r="QOP1961" s="101"/>
      <c r="QOQ1961" s="101"/>
      <c r="QOR1961" s="101"/>
      <c r="QOS1961" s="101"/>
      <c r="QOT1961" s="101"/>
      <c r="QOU1961" s="101"/>
      <c r="QOV1961" s="101"/>
      <c r="QOW1961" s="101"/>
      <c r="QOX1961" s="101"/>
      <c r="QOY1961" s="101"/>
      <c r="QOZ1961" s="101"/>
      <c r="QPA1961" s="101"/>
      <c r="QPB1961" s="101"/>
      <c r="QPC1961" s="101"/>
      <c r="QPD1961" s="101"/>
      <c r="QPE1961" s="101"/>
      <c r="QPF1961" s="101"/>
      <c r="QPG1961" s="101"/>
      <c r="QPH1961" s="101"/>
      <c r="QPI1961" s="101"/>
      <c r="QPJ1961" s="101"/>
      <c r="QPK1961" s="101"/>
      <c r="QPL1961" s="101"/>
      <c r="QPM1961" s="101"/>
      <c r="QPN1961" s="101"/>
      <c r="QPO1961" s="101"/>
      <c r="QPP1961" s="101"/>
      <c r="QPQ1961" s="101"/>
      <c r="QPR1961" s="101"/>
      <c r="QPS1961" s="101"/>
      <c r="QPT1961" s="101"/>
      <c r="QPU1961" s="101"/>
      <c r="QPV1961" s="101"/>
      <c r="QPW1961" s="101"/>
      <c r="QPX1961" s="101"/>
      <c r="QPY1961" s="101"/>
      <c r="QPZ1961" s="101"/>
      <c r="QQA1961" s="101"/>
      <c r="QQB1961" s="101"/>
      <c r="QQC1961" s="101"/>
      <c r="QQD1961" s="101"/>
      <c r="QQE1961" s="101"/>
      <c r="QQF1961" s="101"/>
      <c r="QQG1961" s="101"/>
      <c r="QQH1961" s="101"/>
      <c r="QQI1961" s="101"/>
      <c r="QQJ1961" s="101"/>
      <c r="QQK1961" s="101"/>
      <c r="QQL1961" s="101"/>
      <c r="QQM1961" s="101"/>
      <c r="QQN1961" s="101"/>
      <c r="QQO1961" s="101"/>
      <c r="QQP1961" s="101"/>
      <c r="QQQ1961" s="101"/>
      <c r="QQR1961" s="101"/>
      <c r="QQS1961" s="101"/>
      <c r="QQT1961" s="101"/>
      <c r="QQU1961" s="101"/>
      <c r="QQV1961" s="101"/>
      <c r="QQW1961" s="101"/>
      <c r="QQX1961" s="101"/>
      <c r="QQY1961" s="101"/>
      <c r="QQZ1961" s="101"/>
      <c r="QRA1961" s="101"/>
      <c r="QRB1961" s="101"/>
      <c r="QRC1961" s="101"/>
      <c r="QRD1961" s="101"/>
      <c r="QRE1961" s="101"/>
      <c r="QRF1961" s="101"/>
      <c r="QRG1961" s="101"/>
      <c r="QRH1961" s="101"/>
      <c r="QRI1961" s="101"/>
      <c r="QRJ1961" s="101"/>
      <c r="QRK1961" s="101"/>
      <c r="QRL1961" s="101"/>
      <c r="QRM1961" s="101"/>
      <c r="QRN1961" s="101"/>
      <c r="QRO1961" s="101"/>
      <c r="QRP1961" s="101"/>
      <c r="QRQ1961" s="101"/>
      <c r="QRR1961" s="101"/>
      <c r="QRS1961" s="101"/>
      <c r="QRT1961" s="101"/>
      <c r="QRU1961" s="101"/>
      <c r="QRV1961" s="101"/>
      <c r="QRW1961" s="101"/>
      <c r="QRX1961" s="101"/>
      <c r="QRY1961" s="101"/>
      <c r="QRZ1961" s="101"/>
      <c r="QSA1961" s="101"/>
      <c r="QSB1961" s="101"/>
      <c r="QSC1961" s="101"/>
      <c r="QSD1961" s="101"/>
      <c r="QSE1961" s="101"/>
      <c r="QSF1961" s="101"/>
      <c r="QSG1961" s="101"/>
      <c r="QSH1961" s="101"/>
      <c r="QSI1961" s="101"/>
      <c r="QSJ1961" s="101"/>
      <c r="QSK1961" s="101"/>
      <c r="QSL1961" s="101"/>
      <c r="QSM1961" s="101"/>
      <c r="QSN1961" s="101"/>
      <c r="QSO1961" s="101"/>
      <c r="QSP1961" s="101"/>
      <c r="QSQ1961" s="101"/>
      <c r="QSR1961" s="101"/>
      <c r="QSS1961" s="101"/>
      <c r="QST1961" s="101"/>
      <c r="QSU1961" s="101"/>
      <c r="QSV1961" s="101"/>
      <c r="QSW1961" s="101"/>
      <c r="QSX1961" s="101"/>
      <c r="QSY1961" s="101"/>
      <c r="QSZ1961" s="101"/>
      <c r="QTA1961" s="101"/>
      <c r="QTB1961" s="101"/>
      <c r="QTC1961" s="101"/>
      <c r="QTD1961" s="101"/>
      <c r="QTE1961" s="101"/>
      <c r="QTF1961" s="101"/>
      <c r="QTG1961" s="101"/>
      <c r="QTH1961" s="101"/>
      <c r="QTI1961" s="101"/>
      <c r="QTJ1961" s="101"/>
      <c r="QTK1961" s="101"/>
      <c r="QTL1961" s="101"/>
      <c r="QTM1961" s="101"/>
      <c r="QTN1961" s="101"/>
      <c r="QTO1961" s="101"/>
      <c r="QTP1961" s="101"/>
      <c r="QTQ1961" s="101"/>
      <c r="QTR1961" s="101"/>
      <c r="QTS1961" s="101"/>
      <c r="QTT1961" s="101"/>
      <c r="QTU1961" s="101"/>
      <c r="QTV1961" s="101"/>
      <c r="QTW1961" s="101"/>
      <c r="QTX1961" s="101"/>
      <c r="QTY1961" s="101"/>
      <c r="QTZ1961" s="101"/>
      <c r="QUA1961" s="101"/>
      <c r="QUB1961" s="101"/>
      <c r="QUC1961" s="101"/>
      <c r="QUD1961" s="101"/>
      <c r="QUE1961" s="101"/>
      <c r="QUF1961" s="101"/>
      <c r="QUG1961" s="101"/>
      <c r="QUH1961" s="101"/>
      <c r="QUI1961" s="101"/>
      <c r="QUJ1961" s="101"/>
      <c r="QUK1961" s="101"/>
      <c r="QUL1961" s="101"/>
      <c r="QUM1961" s="101"/>
      <c r="QUN1961" s="101"/>
      <c r="QUO1961" s="101"/>
      <c r="QUP1961" s="101"/>
      <c r="QUQ1961" s="101"/>
      <c r="QUR1961" s="101"/>
      <c r="QUS1961" s="101"/>
      <c r="QUT1961" s="101"/>
      <c r="QUU1961" s="101"/>
      <c r="QUV1961" s="101"/>
      <c r="QUW1961" s="101"/>
      <c r="QUX1961" s="101"/>
      <c r="QUY1961" s="101"/>
      <c r="QUZ1961" s="101"/>
      <c r="QVA1961" s="101"/>
      <c r="QVB1961" s="101"/>
      <c r="QVC1961" s="101"/>
      <c r="QVD1961" s="101"/>
      <c r="QVE1961" s="101"/>
      <c r="QVF1961" s="101"/>
      <c r="QVG1961" s="101"/>
      <c r="QVH1961" s="101"/>
      <c r="QVI1961" s="101"/>
      <c r="QVJ1961" s="101"/>
      <c r="QVK1961" s="101"/>
      <c r="QVL1961" s="101"/>
      <c r="QVM1961" s="101"/>
      <c r="QVN1961" s="101"/>
      <c r="QVO1961" s="101"/>
      <c r="QVP1961" s="101"/>
      <c r="QVQ1961" s="101"/>
      <c r="QVR1961" s="101"/>
      <c r="QVS1961" s="101"/>
      <c r="QVT1961" s="101"/>
      <c r="QVU1961" s="101"/>
      <c r="QVV1961" s="101"/>
      <c r="QVW1961" s="101"/>
      <c r="QVX1961" s="101"/>
      <c r="QVY1961" s="101"/>
      <c r="QVZ1961" s="101"/>
      <c r="QWA1961" s="101"/>
      <c r="QWB1961" s="101"/>
      <c r="QWC1961" s="101"/>
      <c r="QWD1961" s="101"/>
      <c r="QWE1961" s="101"/>
      <c r="QWF1961" s="101"/>
      <c r="QWG1961" s="101"/>
      <c r="QWH1961" s="101"/>
      <c r="QWI1961" s="101"/>
      <c r="QWJ1961" s="101"/>
      <c r="QWK1961" s="101"/>
      <c r="QWL1961" s="101"/>
      <c r="QWM1961" s="101"/>
      <c r="QWN1961" s="101"/>
      <c r="QWO1961" s="101"/>
      <c r="QWP1961" s="101"/>
      <c r="QWQ1961" s="101"/>
      <c r="QWR1961" s="101"/>
      <c r="QWS1961" s="101"/>
      <c r="QWT1961" s="101"/>
      <c r="QWU1961" s="101"/>
      <c r="QWV1961" s="101"/>
      <c r="QWW1961" s="101"/>
      <c r="QWX1961" s="101"/>
      <c r="QWY1961" s="101"/>
      <c r="QWZ1961" s="101"/>
      <c r="QXA1961" s="101"/>
      <c r="QXB1961" s="101"/>
      <c r="QXC1961" s="101"/>
      <c r="QXD1961" s="101"/>
      <c r="QXE1961" s="101"/>
      <c r="QXF1961" s="101"/>
      <c r="QXG1961" s="101"/>
      <c r="QXH1961" s="101"/>
      <c r="QXI1961" s="101"/>
      <c r="QXJ1961" s="101"/>
      <c r="QXK1961" s="101"/>
      <c r="QXL1961" s="101"/>
      <c r="QXM1961" s="101"/>
      <c r="QXN1961" s="101"/>
      <c r="QXO1961" s="101"/>
      <c r="QXP1961" s="101"/>
      <c r="QXQ1961" s="101"/>
      <c r="QXR1961" s="101"/>
      <c r="QXS1961" s="101"/>
      <c r="QXT1961" s="101"/>
      <c r="QXU1961" s="101"/>
      <c r="QXV1961" s="101"/>
      <c r="QXW1961" s="101"/>
      <c r="QXX1961" s="101"/>
      <c r="QXY1961" s="101"/>
      <c r="QXZ1961" s="101"/>
      <c r="QYA1961" s="101"/>
      <c r="QYB1961" s="101"/>
      <c r="QYC1961" s="101"/>
      <c r="QYD1961" s="101"/>
      <c r="QYE1961" s="101"/>
      <c r="QYF1961" s="101"/>
      <c r="QYG1961" s="101"/>
      <c r="QYH1961" s="101"/>
      <c r="QYI1961" s="101"/>
      <c r="QYJ1961" s="101"/>
      <c r="QYK1961" s="101"/>
      <c r="QYL1961" s="101"/>
      <c r="QYM1961" s="101"/>
      <c r="QYN1961" s="101"/>
      <c r="QYO1961" s="101"/>
      <c r="QYP1961" s="101"/>
      <c r="QYQ1961" s="101"/>
      <c r="QYR1961" s="101"/>
      <c r="QYS1961" s="101"/>
      <c r="QYT1961" s="101"/>
      <c r="QYU1961" s="101"/>
      <c r="QYV1961" s="101"/>
      <c r="QYW1961" s="101"/>
      <c r="QYX1961" s="101"/>
      <c r="QYY1961" s="101"/>
      <c r="QYZ1961" s="101"/>
      <c r="QZA1961" s="101"/>
      <c r="QZB1961" s="101"/>
      <c r="QZC1961" s="101"/>
      <c r="QZD1961" s="101"/>
      <c r="QZE1961" s="101"/>
      <c r="QZF1961" s="101"/>
      <c r="QZG1961" s="101"/>
      <c r="QZH1961" s="101"/>
      <c r="QZI1961" s="101"/>
      <c r="QZJ1961" s="101"/>
      <c r="QZK1961" s="101"/>
      <c r="QZL1961" s="101"/>
      <c r="QZM1961" s="101"/>
      <c r="QZN1961" s="101"/>
      <c r="QZO1961" s="101"/>
      <c r="QZP1961" s="101"/>
      <c r="QZQ1961" s="101"/>
      <c r="QZR1961" s="101"/>
      <c r="QZS1961" s="101"/>
      <c r="QZT1961" s="101"/>
      <c r="QZU1961" s="101"/>
      <c r="QZV1961" s="101"/>
      <c r="QZW1961" s="101"/>
      <c r="QZX1961" s="101"/>
      <c r="QZY1961" s="101"/>
      <c r="QZZ1961" s="101"/>
      <c r="RAA1961" s="101"/>
      <c r="RAB1961" s="101"/>
      <c r="RAC1961" s="101"/>
      <c r="RAD1961" s="101"/>
      <c r="RAE1961" s="101"/>
      <c r="RAF1961" s="101"/>
      <c r="RAG1961" s="101"/>
      <c r="RAH1961" s="101"/>
      <c r="RAI1961" s="101"/>
      <c r="RAJ1961" s="101"/>
      <c r="RAK1961" s="101"/>
      <c r="RAL1961" s="101"/>
      <c r="RAM1961" s="101"/>
      <c r="RAN1961" s="101"/>
      <c r="RAO1961" s="101"/>
      <c r="RAP1961" s="101"/>
      <c r="RAQ1961" s="101"/>
      <c r="RAR1961" s="101"/>
      <c r="RAS1961" s="101"/>
      <c r="RAT1961" s="101"/>
      <c r="RAU1961" s="101"/>
      <c r="RAV1961" s="101"/>
      <c r="RAW1961" s="101"/>
      <c r="RAX1961" s="101"/>
      <c r="RAY1961" s="101"/>
      <c r="RAZ1961" s="101"/>
      <c r="RBA1961" s="101"/>
      <c r="RBB1961" s="101"/>
      <c r="RBC1961" s="101"/>
      <c r="RBD1961" s="101"/>
      <c r="RBE1961" s="101"/>
      <c r="RBF1961" s="101"/>
      <c r="RBG1961" s="101"/>
      <c r="RBH1961" s="101"/>
      <c r="RBI1961" s="101"/>
      <c r="RBJ1961" s="101"/>
      <c r="RBK1961" s="101"/>
      <c r="RBL1961" s="101"/>
      <c r="RBM1961" s="101"/>
      <c r="RBN1961" s="101"/>
      <c r="RBO1961" s="101"/>
      <c r="RBP1961" s="101"/>
      <c r="RBQ1961" s="101"/>
      <c r="RBR1961" s="101"/>
      <c r="RBS1961" s="101"/>
      <c r="RBT1961" s="101"/>
      <c r="RBU1961" s="101"/>
      <c r="RBV1961" s="101"/>
      <c r="RBW1961" s="101"/>
      <c r="RBX1961" s="101"/>
      <c r="RBY1961" s="101"/>
      <c r="RBZ1961" s="101"/>
      <c r="RCA1961" s="101"/>
      <c r="RCB1961" s="101"/>
      <c r="RCC1961" s="101"/>
      <c r="RCD1961" s="101"/>
      <c r="RCE1961" s="101"/>
      <c r="RCF1961" s="101"/>
      <c r="RCG1961" s="101"/>
      <c r="RCH1961" s="101"/>
      <c r="RCI1961" s="101"/>
      <c r="RCJ1961" s="101"/>
      <c r="RCK1961" s="101"/>
      <c r="RCL1961" s="101"/>
      <c r="RCM1961" s="101"/>
      <c r="RCN1961" s="101"/>
      <c r="RCO1961" s="101"/>
      <c r="RCP1961" s="101"/>
      <c r="RCQ1961" s="101"/>
      <c r="RCR1961" s="101"/>
      <c r="RCS1961" s="101"/>
      <c r="RCT1961" s="101"/>
      <c r="RCU1961" s="101"/>
      <c r="RCV1961" s="101"/>
      <c r="RCW1961" s="101"/>
      <c r="RCX1961" s="101"/>
      <c r="RCY1961" s="101"/>
      <c r="RCZ1961" s="101"/>
      <c r="RDA1961" s="101"/>
      <c r="RDB1961" s="101"/>
      <c r="RDC1961" s="101"/>
      <c r="RDD1961" s="101"/>
      <c r="RDE1961" s="101"/>
      <c r="RDF1961" s="101"/>
      <c r="RDG1961" s="101"/>
      <c r="RDH1961" s="101"/>
      <c r="RDI1961" s="101"/>
      <c r="RDJ1961" s="101"/>
      <c r="RDK1961" s="101"/>
      <c r="RDL1961" s="101"/>
      <c r="RDM1961" s="101"/>
      <c r="RDN1961" s="101"/>
      <c r="RDO1961" s="101"/>
      <c r="RDP1961" s="101"/>
      <c r="RDQ1961" s="101"/>
      <c r="RDR1961" s="101"/>
      <c r="RDS1961" s="101"/>
      <c r="RDT1961" s="101"/>
      <c r="RDU1961" s="101"/>
      <c r="RDV1961" s="101"/>
      <c r="RDW1961" s="101"/>
      <c r="RDX1961" s="101"/>
      <c r="RDY1961" s="101"/>
      <c r="RDZ1961" s="101"/>
      <c r="REA1961" s="101"/>
      <c r="REB1961" s="101"/>
      <c r="REC1961" s="101"/>
      <c r="RED1961" s="101"/>
      <c r="REE1961" s="101"/>
      <c r="REF1961" s="101"/>
      <c r="REG1961" s="101"/>
      <c r="REH1961" s="101"/>
      <c r="REI1961" s="101"/>
      <c r="REJ1961" s="101"/>
      <c r="REK1961" s="101"/>
      <c r="REL1961" s="101"/>
      <c r="REM1961" s="101"/>
      <c r="REN1961" s="101"/>
      <c r="REO1961" s="101"/>
      <c r="REP1961" s="101"/>
      <c r="REQ1961" s="101"/>
      <c r="RER1961" s="101"/>
      <c r="RES1961" s="101"/>
      <c r="RET1961" s="101"/>
      <c r="REU1961" s="101"/>
      <c r="REV1961" s="101"/>
      <c r="REW1961" s="101"/>
      <c r="REX1961" s="101"/>
      <c r="REY1961" s="101"/>
      <c r="REZ1961" s="101"/>
      <c r="RFA1961" s="101"/>
      <c r="RFB1961" s="101"/>
      <c r="RFC1961" s="101"/>
      <c r="RFD1961" s="101"/>
      <c r="RFE1961" s="101"/>
      <c r="RFF1961" s="101"/>
      <c r="RFG1961" s="101"/>
      <c r="RFH1961" s="101"/>
      <c r="RFI1961" s="101"/>
      <c r="RFJ1961" s="101"/>
      <c r="RFK1961" s="101"/>
      <c r="RFL1961" s="101"/>
      <c r="RFM1961" s="101"/>
      <c r="RFN1961" s="101"/>
      <c r="RFO1961" s="101"/>
      <c r="RFP1961" s="101"/>
      <c r="RFQ1961" s="101"/>
      <c r="RFR1961" s="101"/>
      <c r="RFS1961" s="101"/>
      <c r="RFT1961" s="101"/>
      <c r="RFU1961" s="101"/>
      <c r="RFV1961" s="101"/>
      <c r="RFW1961" s="101"/>
      <c r="RFX1961" s="101"/>
      <c r="RFY1961" s="101"/>
      <c r="RFZ1961" s="101"/>
      <c r="RGA1961" s="101"/>
      <c r="RGB1961" s="101"/>
      <c r="RGC1961" s="101"/>
      <c r="RGD1961" s="101"/>
      <c r="RGE1961" s="101"/>
      <c r="RGF1961" s="101"/>
      <c r="RGG1961" s="101"/>
      <c r="RGH1961" s="101"/>
      <c r="RGI1961" s="101"/>
      <c r="RGJ1961" s="101"/>
      <c r="RGK1961" s="101"/>
      <c r="RGL1961" s="101"/>
      <c r="RGM1961" s="101"/>
      <c r="RGN1961" s="101"/>
      <c r="RGO1961" s="101"/>
      <c r="RGP1961" s="101"/>
      <c r="RGQ1961" s="101"/>
      <c r="RGR1961" s="101"/>
      <c r="RGS1961" s="101"/>
      <c r="RGT1961" s="101"/>
      <c r="RGU1961" s="101"/>
      <c r="RGV1961" s="101"/>
      <c r="RGW1961" s="101"/>
      <c r="RGX1961" s="101"/>
      <c r="RGY1961" s="101"/>
      <c r="RGZ1961" s="101"/>
      <c r="RHA1961" s="101"/>
      <c r="RHB1961" s="101"/>
      <c r="RHC1961" s="101"/>
      <c r="RHD1961" s="101"/>
      <c r="RHE1961" s="101"/>
      <c r="RHF1961" s="101"/>
      <c r="RHG1961" s="101"/>
      <c r="RHH1961" s="101"/>
      <c r="RHI1961" s="101"/>
      <c r="RHJ1961" s="101"/>
      <c r="RHK1961" s="101"/>
      <c r="RHL1961" s="101"/>
      <c r="RHM1961" s="101"/>
      <c r="RHN1961" s="101"/>
      <c r="RHO1961" s="101"/>
      <c r="RHP1961" s="101"/>
      <c r="RHQ1961" s="101"/>
      <c r="RHR1961" s="101"/>
      <c r="RHS1961" s="101"/>
      <c r="RHT1961" s="101"/>
      <c r="RHU1961" s="101"/>
      <c r="RHV1961" s="101"/>
      <c r="RHW1961" s="101"/>
      <c r="RHX1961" s="101"/>
      <c r="RHY1961" s="101"/>
      <c r="RHZ1961" s="101"/>
      <c r="RIA1961" s="101"/>
      <c r="RIB1961" s="101"/>
      <c r="RIC1961" s="101"/>
      <c r="RID1961" s="101"/>
      <c r="RIE1961" s="101"/>
      <c r="RIF1961" s="101"/>
      <c r="RIG1961" s="101"/>
      <c r="RIH1961" s="101"/>
      <c r="RII1961" s="101"/>
      <c r="RIJ1961" s="101"/>
      <c r="RIK1961" s="101"/>
      <c r="RIL1961" s="101"/>
      <c r="RIM1961" s="101"/>
      <c r="RIN1961" s="101"/>
      <c r="RIO1961" s="101"/>
      <c r="RIP1961" s="101"/>
      <c r="RIQ1961" s="101"/>
      <c r="RIR1961" s="101"/>
      <c r="RIS1961" s="101"/>
      <c r="RIT1961" s="101"/>
      <c r="RIU1961" s="101"/>
      <c r="RIV1961" s="101"/>
      <c r="RIW1961" s="101"/>
      <c r="RIX1961" s="101"/>
      <c r="RIY1961" s="101"/>
      <c r="RIZ1961" s="101"/>
      <c r="RJA1961" s="101"/>
      <c r="RJB1961" s="101"/>
      <c r="RJC1961" s="101"/>
      <c r="RJD1961" s="101"/>
      <c r="RJE1961" s="101"/>
      <c r="RJF1961" s="101"/>
      <c r="RJG1961" s="101"/>
      <c r="RJH1961" s="101"/>
      <c r="RJI1961" s="101"/>
      <c r="RJJ1961" s="101"/>
      <c r="RJK1961" s="101"/>
      <c r="RJL1961" s="101"/>
      <c r="RJM1961" s="101"/>
      <c r="RJN1961" s="101"/>
      <c r="RJO1961" s="101"/>
      <c r="RJP1961" s="101"/>
      <c r="RJQ1961" s="101"/>
      <c r="RJR1961" s="101"/>
      <c r="RJS1961" s="101"/>
      <c r="RJT1961" s="101"/>
      <c r="RJU1961" s="101"/>
      <c r="RJV1961" s="101"/>
      <c r="RJW1961" s="101"/>
      <c r="RJX1961" s="101"/>
      <c r="RJY1961" s="101"/>
      <c r="RJZ1961" s="101"/>
      <c r="RKA1961" s="101"/>
      <c r="RKB1961" s="101"/>
      <c r="RKC1961" s="101"/>
      <c r="RKD1961" s="101"/>
      <c r="RKE1961" s="101"/>
      <c r="RKF1961" s="101"/>
      <c r="RKG1961" s="101"/>
      <c r="RKH1961" s="101"/>
      <c r="RKI1961" s="101"/>
      <c r="RKJ1961" s="101"/>
      <c r="RKK1961" s="101"/>
      <c r="RKL1961" s="101"/>
      <c r="RKM1961" s="101"/>
      <c r="RKN1961" s="101"/>
      <c r="RKO1961" s="101"/>
      <c r="RKP1961" s="101"/>
      <c r="RKQ1961" s="101"/>
      <c r="RKR1961" s="101"/>
      <c r="RKS1961" s="101"/>
      <c r="RKT1961" s="101"/>
      <c r="RKU1961" s="101"/>
      <c r="RKV1961" s="101"/>
      <c r="RKW1961" s="101"/>
      <c r="RKX1961" s="101"/>
      <c r="RKY1961" s="101"/>
      <c r="RKZ1961" s="101"/>
      <c r="RLA1961" s="101"/>
      <c r="RLB1961" s="101"/>
      <c r="RLC1961" s="101"/>
      <c r="RLD1961" s="101"/>
      <c r="RLE1961" s="101"/>
      <c r="RLF1961" s="101"/>
      <c r="RLG1961" s="101"/>
      <c r="RLH1961" s="101"/>
      <c r="RLI1961" s="101"/>
      <c r="RLJ1961" s="101"/>
      <c r="RLK1961" s="101"/>
      <c r="RLL1961" s="101"/>
      <c r="RLM1961" s="101"/>
      <c r="RLN1961" s="101"/>
      <c r="RLO1961" s="101"/>
      <c r="RLP1961" s="101"/>
      <c r="RLQ1961" s="101"/>
      <c r="RLR1961" s="101"/>
      <c r="RLS1961" s="101"/>
      <c r="RLT1961" s="101"/>
      <c r="RLU1961" s="101"/>
      <c r="RLV1961" s="101"/>
      <c r="RLW1961" s="101"/>
      <c r="RLX1961" s="101"/>
      <c r="RLY1961" s="101"/>
      <c r="RLZ1961" s="101"/>
      <c r="RMA1961" s="101"/>
      <c r="RMB1961" s="101"/>
      <c r="RMC1961" s="101"/>
      <c r="RMD1961" s="101"/>
      <c r="RME1961" s="101"/>
      <c r="RMF1961" s="101"/>
      <c r="RMG1961" s="101"/>
      <c r="RMH1961" s="101"/>
      <c r="RMI1961" s="101"/>
      <c r="RMJ1961" s="101"/>
      <c r="RMK1961" s="101"/>
      <c r="RML1961" s="101"/>
      <c r="RMM1961" s="101"/>
      <c r="RMN1961" s="101"/>
      <c r="RMO1961" s="101"/>
      <c r="RMP1961" s="101"/>
      <c r="RMQ1961" s="101"/>
      <c r="RMR1961" s="101"/>
      <c r="RMS1961" s="101"/>
      <c r="RMT1961" s="101"/>
      <c r="RMU1961" s="101"/>
      <c r="RMV1961" s="101"/>
      <c r="RMW1961" s="101"/>
      <c r="RMX1961" s="101"/>
      <c r="RMY1961" s="101"/>
      <c r="RMZ1961" s="101"/>
      <c r="RNA1961" s="101"/>
      <c r="RNB1961" s="101"/>
      <c r="RNC1961" s="101"/>
      <c r="RND1961" s="101"/>
      <c r="RNE1961" s="101"/>
      <c r="RNF1961" s="101"/>
      <c r="RNG1961" s="101"/>
      <c r="RNH1961" s="101"/>
      <c r="RNI1961" s="101"/>
      <c r="RNJ1961" s="101"/>
      <c r="RNK1961" s="101"/>
      <c r="RNL1961" s="101"/>
      <c r="RNM1961" s="101"/>
      <c r="RNN1961" s="101"/>
      <c r="RNO1961" s="101"/>
      <c r="RNP1961" s="101"/>
      <c r="RNQ1961" s="101"/>
      <c r="RNR1961" s="101"/>
      <c r="RNS1961" s="101"/>
      <c r="RNT1961" s="101"/>
      <c r="RNU1961" s="101"/>
      <c r="RNV1961" s="101"/>
      <c r="RNW1961" s="101"/>
      <c r="RNX1961" s="101"/>
      <c r="RNY1961" s="101"/>
      <c r="RNZ1961" s="101"/>
      <c r="ROA1961" s="101"/>
      <c r="ROB1961" s="101"/>
      <c r="ROC1961" s="101"/>
      <c r="ROD1961" s="101"/>
      <c r="ROE1961" s="101"/>
      <c r="ROF1961" s="101"/>
      <c r="ROG1961" s="101"/>
      <c r="ROH1961" s="101"/>
      <c r="ROI1961" s="101"/>
      <c r="ROJ1961" s="101"/>
      <c r="ROK1961" s="101"/>
      <c r="ROL1961" s="101"/>
      <c r="ROM1961" s="101"/>
      <c r="RON1961" s="101"/>
      <c r="ROO1961" s="101"/>
      <c r="ROP1961" s="101"/>
      <c r="ROQ1961" s="101"/>
      <c r="ROR1961" s="101"/>
      <c r="ROS1961" s="101"/>
      <c r="ROT1961" s="101"/>
      <c r="ROU1961" s="101"/>
      <c r="ROV1961" s="101"/>
      <c r="ROW1961" s="101"/>
      <c r="ROX1961" s="101"/>
      <c r="ROY1961" s="101"/>
      <c r="ROZ1961" s="101"/>
      <c r="RPA1961" s="101"/>
      <c r="RPB1961" s="101"/>
      <c r="RPC1961" s="101"/>
      <c r="RPD1961" s="101"/>
      <c r="RPE1961" s="101"/>
      <c r="RPF1961" s="101"/>
      <c r="RPG1961" s="101"/>
      <c r="RPH1961" s="101"/>
      <c r="RPI1961" s="101"/>
      <c r="RPJ1961" s="101"/>
      <c r="RPK1961" s="101"/>
      <c r="RPL1961" s="101"/>
      <c r="RPM1961" s="101"/>
      <c r="RPN1961" s="101"/>
      <c r="RPO1961" s="101"/>
      <c r="RPP1961" s="101"/>
      <c r="RPQ1961" s="101"/>
      <c r="RPR1961" s="101"/>
      <c r="RPS1961" s="101"/>
      <c r="RPT1961" s="101"/>
      <c r="RPU1961" s="101"/>
      <c r="RPV1961" s="101"/>
      <c r="RPW1961" s="101"/>
      <c r="RPX1961" s="101"/>
      <c r="RPY1961" s="101"/>
      <c r="RPZ1961" s="101"/>
      <c r="RQA1961" s="101"/>
      <c r="RQB1961" s="101"/>
      <c r="RQC1961" s="101"/>
      <c r="RQD1961" s="101"/>
      <c r="RQE1961" s="101"/>
      <c r="RQF1961" s="101"/>
      <c r="RQG1961" s="101"/>
      <c r="RQH1961" s="101"/>
      <c r="RQI1961" s="101"/>
      <c r="RQJ1961" s="101"/>
      <c r="RQK1961" s="101"/>
      <c r="RQL1961" s="101"/>
      <c r="RQM1961" s="101"/>
      <c r="RQN1961" s="101"/>
      <c r="RQO1961" s="101"/>
      <c r="RQP1961" s="101"/>
      <c r="RQQ1961" s="101"/>
      <c r="RQR1961" s="101"/>
      <c r="RQS1961" s="101"/>
      <c r="RQT1961" s="101"/>
      <c r="RQU1961" s="101"/>
      <c r="RQV1961" s="101"/>
      <c r="RQW1961" s="101"/>
      <c r="RQX1961" s="101"/>
      <c r="RQY1961" s="101"/>
      <c r="RQZ1961" s="101"/>
      <c r="RRA1961" s="101"/>
      <c r="RRB1961" s="101"/>
      <c r="RRC1961" s="101"/>
      <c r="RRD1961" s="101"/>
      <c r="RRE1961" s="101"/>
      <c r="RRF1961" s="101"/>
      <c r="RRG1961" s="101"/>
      <c r="RRH1961" s="101"/>
      <c r="RRI1961" s="101"/>
      <c r="RRJ1961" s="101"/>
      <c r="RRK1961" s="101"/>
      <c r="RRL1961" s="101"/>
      <c r="RRM1961" s="101"/>
      <c r="RRN1961" s="101"/>
      <c r="RRO1961" s="101"/>
      <c r="RRP1961" s="101"/>
      <c r="RRQ1961" s="101"/>
      <c r="RRR1961" s="101"/>
      <c r="RRS1961" s="101"/>
      <c r="RRT1961" s="101"/>
      <c r="RRU1961" s="101"/>
      <c r="RRV1961" s="101"/>
      <c r="RRW1961" s="101"/>
      <c r="RRX1961" s="101"/>
      <c r="RRY1961" s="101"/>
      <c r="RRZ1961" s="101"/>
      <c r="RSA1961" s="101"/>
      <c r="RSB1961" s="101"/>
      <c r="RSC1961" s="101"/>
      <c r="RSD1961" s="101"/>
      <c r="RSE1961" s="101"/>
      <c r="RSF1961" s="101"/>
      <c r="RSG1961" s="101"/>
      <c r="RSH1961" s="101"/>
      <c r="RSI1961" s="101"/>
      <c r="RSJ1961" s="101"/>
      <c r="RSK1961" s="101"/>
      <c r="RSL1961" s="101"/>
      <c r="RSM1961" s="101"/>
      <c r="RSN1961" s="101"/>
      <c r="RSO1961" s="101"/>
      <c r="RSP1961" s="101"/>
      <c r="RSQ1961" s="101"/>
      <c r="RSR1961" s="101"/>
      <c r="RSS1961" s="101"/>
      <c r="RST1961" s="101"/>
      <c r="RSU1961" s="101"/>
      <c r="RSV1961" s="101"/>
      <c r="RSW1961" s="101"/>
      <c r="RSX1961" s="101"/>
      <c r="RSY1961" s="101"/>
      <c r="RSZ1961" s="101"/>
      <c r="RTA1961" s="101"/>
      <c r="RTB1961" s="101"/>
      <c r="RTC1961" s="101"/>
      <c r="RTD1961" s="101"/>
      <c r="RTE1961" s="101"/>
      <c r="RTF1961" s="101"/>
      <c r="RTG1961" s="101"/>
      <c r="RTH1961" s="101"/>
      <c r="RTI1961" s="101"/>
      <c r="RTJ1961" s="101"/>
      <c r="RTK1961" s="101"/>
      <c r="RTL1961" s="101"/>
      <c r="RTM1961" s="101"/>
      <c r="RTN1961" s="101"/>
      <c r="RTO1961" s="101"/>
      <c r="RTP1961" s="101"/>
      <c r="RTQ1961" s="101"/>
      <c r="RTR1961" s="101"/>
      <c r="RTS1961" s="101"/>
      <c r="RTT1961" s="101"/>
      <c r="RTU1961" s="101"/>
      <c r="RTV1961" s="101"/>
      <c r="RTW1961" s="101"/>
      <c r="RTX1961" s="101"/>
      <c r="RTY1961" s="101"/>
      <c r="RTZ1961" s="101"/>
      <c r="RUA1961" s="101"/>
      <c r="RUB1961" s="101"/>
      <c r="RUC1961" s="101"/>
      <c r="RUD1961" s="101"/>
      <c r="RUE1961" s="101"/>
      <c r="RUF1961" s="101"/>
      <c r="RUG1961" s="101"/>
      <c r="RUH1961" s="101"/>
      <c r="RUI1961" s="101"/>
      <c r="RUJ1961" s="101"/>
      <c r="RUK1961" s="101"/>
      <c r="RUL1961" s="101"/>
      <c r="RUM1961" s="101"/>
      <c r="RUN1961" s="101"/>
      <c r="RUO1961" s="101"/>
      <c r="RUP1961" s="101"/>
      <c r="RUQ1961" s="101"/>
      <c r="RUR1961" s="101"/>
      <c r="RUS1961" s="101"/>
      <c r="RUT1961" s="101"/>
      <c r="RUU1961" s="101"/>
      <c r="RUV1961" s="101"/>
      <c r="RUW1961" s="101"/>
      <c r="RUX1961" s="101"/>
      <c r="RUY1961" s="101"/>
      <c r="RUZ1961" s="101"/>
      <c r="RVA1961" s="101"/>
      <c r="RVB1961" s="101"/>
      <c r="RVC1961" s="101"/>
      <c r="RVD1961" s="101"/>
      <c r="RVE1961" s="101"/>
      <c r="RVF1961" s="101"/>
      <c r="RVG1961" s="101"/>
      <c r="RVH1961" s="101"/>
      <c r="RVI1961" s="101"/>
      <c r="RVJ1961" s="101"/>
      <c r="RVK1961" s="101"/>
      <c r="RVL1961" s="101"/>
      <c r="RVM1961" s="101"/>
      <c r="RVN1961" s="101"/>
      <c r="RVO1961" s="101"/>
      <c r="RVP1961" s="101"/>
      <c r="RVQ1961" s="101"/>
      <c r="RVR1961" s="101"/>
      <c r="RVS1961" s="101"/>
      <c r="RVT1961" s="101"/>
      <c r="RVU1961" s="101"/>
      <c r="RVV1961" s="101"/>
      <c r="RVW1961" s="101"/>
      <c r="RVX1961" s="101"/>
      <c r="RVY1961" s="101"/>
      <c r="RVZ1961" s="101"/>
      <c r="RWA1961" s="101"/>
      <c r="RWB1961" s="101"/>
      <c r="RWC1961" s="101"/>
      <c r="RWD1961" s="101"/>
      <c r="RWE1961" s="101"/>
      <c r="RWF1961" s="101"/>
      <c r="RWG1961" s="101"/>
      <c r="RWH1961" s="101"/>
      <c r="RWI1961" s="101"/>
      <c r="RWJ1961" s="101"/>
      <c r="RWK1961" s="101"/>
      <c r="RWL1961" s="101"/>
      <c r="RWM1961" s="101"/>
      <c r="RWN1961" s="101"/>
      <c r="RWO1961" s="101"/>
      <c r="RWP1961" s="101"/>
      <c r="RWQ1961" s="101"/>
      <c r="RWR1961" s="101"/>
      <c r="RWS1961" s="101"/>
      <c r="RWT1961" s="101"/>
      <c r="RWU1961" s="101"/>
      <c r="RWV1961" s="101"/>
      <c r="RWW1961" s="101"/>
      <c r="RWX1961" s="101"/>
      <c r="RWY1961" s="101"/>
      <c r="RWZ1961" s="101"/>
      <c r="RXA1961" s="101"/>
      <c r="RXB1961" s="101"/>
      <c r="RXC1961" s="101"/>
      <c r="RXD1961" s="101"/>
      <c r="RXE1961" s="101"/>
      <c r="RXF1961" s="101"/>
      <c r="RXG1961" s="101"/>
      <c r="RXH1961" s="101"/>
      <c r="RXI1961" s="101"/>
      <c r="RXJ1961" s="101"/>
      <c r="RXK1961" s="101"/>
      <c r="RXL1961" s="101"/>
      <c r="RXM1961" s="101"/>
      <c r="RXN1961" s="101"/>
      <c r="RXO1961" s="101"/>
      <c r="RXP1961" s="101"/>
      <c r="RXQ1961" s="101"/>
      <c r="RXR1961" s="101"/>
      <c r="RXS1961" s="101"/>
      <c r="RXT1961" s="101"/>
      <c r="RXU1961" s="101"/>
      <c r="RXV1961" s="101"/>
      <c r="RXW1961" s="101"/>
      <c r="RXX1961" s="101"/>
      <c r="RXY1961" s="101"/>
      <c r="RXZ1961" s="101"/>
      <c r="RYA1961" s="101"/>
      <c r="RYB1961" s="101"/>
      <c r="RYC1961" s="101"/>
      <c r="RYD1961" s="101"/>
      <c r="RYE1961" s="101"/>
      <c r="RYF1961" s="101"/>
      <c r="RYG1961" s="101"/>
      <c r="RYH1961" s="101"/>
      <c r="RYI1961" s="101"/>
      <c r="RYJ1961" s="101"/>
      <c r="RYK1961" s="101"/>
      <c r="RYL1961" s="101"/>
      <c r="RYM1961" s="101"/>
      <c r="RYN1961" s="101"/>
      <c r="RYO1961" s="101"/>
      <c r="RYP1961" s="101"/>
      <c r="RYQ1961" s="101"/>
      <c r="RYR1961" s="101"/>
      <c r="RYS1961" s="101"/>
      <c r="RYT1961" s="101"/>
      <c r="RYU1961" s="101"/>
      <c r="RYV1961" s="101"/>
      <c r="RYW1961" s="101"/>
      <c r="RYX1961" s="101"/>
      <c r="RYY1961" s="101"/>
      <c r="RYZ1961" s="101"/>
      <c r="RZA1961" s="101"/>
      <c r="RZB1961" s="101"/>
      <c r="RZC1961" s="101"/>
      <c r="RZD1961" s="101"/>
      <c r="RZE1961" s="101"/>
      <c r="RZF1961" s="101"/>
      <c r="RZG1961" s="101"/>
      <c r="RZH1961" s="101"/>
      <c r="RZI1961" s="101"/>
      <c r="RZJ1961" s="101"/>
      <c r="RZK1961" s="101"/>
      <c r="RZL1961" s="101"/>
      <c r="RZM1961" s="101"/>
      <c r="RZN1961" s="101"/>
      <c r="RZO1961" s="101"/>
      <c r="RZP1961" s="101"/>
      <c r="RZQ1961" s="101"/>
      <c r="RZR1961" s="101"/>
      <c r="RZS1961" s="101"/>
      <c r="RZT1961" s="101"/>
      <c r="RZU1961" s="101"/>
      <c r="RZV1961" s="101"/>
      <c r="RZW1961" s="101"/>
      <c r="RZX1961" s="101"/>
      <c r="RZY1961" s="101"/>
      <c r="RZZ1961" s="101"/>
      <c r="SAA1961" s="101"/>
      <c r="SAB1961" s="101"/>
      <c r="SAC1961" s="101"/>
      <c r="SAD1961" s="101"/>
      <c r="SAE1961" s="101"/>
      <c r="SAF1961" s="101"/>
      <c r="SAG1961" s="101"/>
      <c r="SAH1961" s="101"/>
      <c r="SAI1961" s="101"/>
      <c r="SAJ1961" s="101"/>
      <c r="SAK1961" s="101"/>
      <c r="SAL1961" s="101"/>
      <c r="SAM1961" s="101"/>
      <c r="SAN1961" s="101"/>
      <c r="SAO1961" s="101"/>
      <c r="SAP1961" s="101"/>
      <c r="SAQ1961" s="101"/>
      <c r="SAR1961" s="101"/>
      <c r="SAS1961" s="101"/>
      <c r="SAT1961" s="101"/>
      <c r="SAU1961" s="101"/>
      <c r="SAV1961" s="101"/>
      <c r="SAW1961" s="101"/>
      <c r="SAX1961" s="101"/>
      <c r="SAY1961" s="101"/>
      <c r="SAZ1961" s="101"/>
      <c r="SBA1961" s="101"/>
      <c r="SBB1961" s="101"/>
      <c r="SBC1961" s="101"/>
      <c r="SBD1961" s="101"/>
      <c r="SBE1961" s="101"/>
      <c r="SBF1961" s="101"/>
      <c r="SBG1961" s="101"/>
      <c r="SBH1961" s="101"/>
      <c r="SBI1961" s="101"/>
      <c r="SBJ1961" s="101"/>
      <c r="SBK1961" s="101"/>
      <c r="SBL1961" s="101"/>
      <c r="SBM1961" s="101"/>
      <c r="SBN1961" s="101"/>
      <c r="SBO1961" s="101"/>
      <c r="SBP1961" s="101"/>
      <c r="SBQ1961" s="101"/>
      <c r="SBR1961" s="101"/>
      <c r="SBS1961" s="101"/>
      <c r="SBT1961" s="101"/>
      <c r="SBU1961" s="101"/>
      <c r="SBV1961" s="101"/>
      <c r="SBW1961" s="101"/>
      <c r="SBX1961" s="101"/>
      <c r="SBY1961" s="101"/>
      <c r="SBZ1961" s="101"/>
      <c r="SCA1961" s="101"/>
      <c r="SCB1961" s="101"/>
      <c r="SCC1961" s="101"/>
      <c r="SCD1961" s="101"/>
      <c r="SCE1961" s="101"/>
      <c r="SCF1961" s="101"/>
      <c r="SCG1961" s="101"/>
      <c r="SCH1961" s="101"/>
      <c r="SCI1961" s="101"/>
      <c r="SCJ1961" s="101"/>
      <c r="SCK1961" s="101"/>
      <c r="SCL1961" s="101"/>
      <c r="SCM1961" s="101"/>
      <c r="SCN1961" s="101"/>
      <c r="SCO1961" s="101"/>
      <c r="SCP1961" s="101"/>
      <c r="SCQ1961" s="101"/>
      <c r="SCR1961" s="101"/>
      <c r="SCS1961" s="101"/>
      <c r="SCT1961" s="101"/>
      <c r="SCU1961" s="101"/>
      <c r="SCV1961" s="101"/>
      <c r="SCW1961" s="101"/>
      <c r="SCX1961" s="101"/>
      <c r="SCY1961" s="101"/>
      <c r="SCZ1961" s="101"/>
      <c r="SDA1961" s="101"/>
      <c r="SDB1961" s="101"/>
      <c r="SDC1961" s="101"/>
      <c r="SDD1961" s="101"/>
      <c r="SDE1961" s="101"/>
      <c r="SDF1961" s="101"/>
      <c r="SDG1961" s="101"/>
      <c r="SDH1961" s="101"/>
      <c r="SDI1961" s="101"/>
      <c r="SDJ1961" s="101"/>
      <c r="SDK1961" s="101"/>
      <c r="SDL1961" s="101"/>
      <c r="SDM1961" s="101"/>
      <c r="SDN1961" s="101"/>
      <c r="SDO1961" s="101"/>
      <c r="SDP1961" s="101"/>
      <c r="SDQ1961" s="101"/>
      <c r="SDR1961" s="101"/>
      <c r="SDS1961" s="101"/>
      <c r="SDT1961" s="101"/>
      <c r="SDU1961" s="101"/>
      <c r="SDV1961" s="101"/>
      <c r="SDW1961" s="101"/>
      <c r="SDX1961" s="101"/>
      <c r="SDY1961" s="101"/>
      <c r="SDZ1961" s="101"/>
      <c r="SEA1961" s="101"/>
      <c r="SEB1961" s="101"/>
      <c r="SEC1961" s="101"/>
      <c r="SED1961" s="101"/>
      <c r="SEE1961" s="101"/>
      <c r="SEF1961" s="101"/>
      <c r="SEG1961" s="101"/>
      <c r="SEH1961" s="101"/>
      <c r="SEI1961" s="101"/>
      <c r="SEJ1961" s="101"/>
      <c r="SEK1961" s="101"/>
      <c r="SEL1961" s="101"/>
      <c r="SEM1961" s="101"/>
      <c r="SEN1961" s="101"/>
      <c r="SEO1961" s="101"/>
      <c r="SEP1961" s="101"/>
      <c r="SEQ1961" s="101"/>
      <c r="SER1961" s="101"/>
      <c r="SES1961" s="101"/>
      <c r="SET1961" s="101"/>
      <c r="SEU1961" s="101"/>
      <c r="SEV1961" s="101"/>
      <c r="SEW1961" s="101"/>
      <c r="SEX1961" s="101"/>
      <c r="SEY1961" s="101"/>
      <c r="SEZ1961" s="101"/>
      <c r="SFA1961" s="101"/>
      <c r="SFB1961" s="101"/>
      <c r="SFC1961" s="101"/>
      <c r="SFD1961" s="101"/>
      <c r="SFE1961" s="101"/>
      <c r="SFF1961" s="101"/>
      <c r="SFG1961" s="101"/>
      <c r="SFH1961" s="101"/>
      <c r="SFI1961" s="101"/>
      <c r="SFJ1961" s="101"/>
      <c r="SFK1961" s="101"/>
      <c r="SFL1961" s="101"/>
      <c r="SFM1961" s="101"/>
      <c r="SFN1961" s="101"/>
      <c r="SFO1961" s="101"/>
      <c r="SFP1961" s="101"/>
      <c r="SFQ1961" s="101"/>
      <c r="SFR1961" s="101"/>
      <c r="SFS1961" s="101"/>
      <c r="SFT1961" s="101"/>
      <c r="SFU1961" s="101"/>
      <c r="SFV1961" s="101"/>
      <c r="SFW1961" s="101"/>
      <c r="SFX1961" s="101"/>
      <c r="SFY1961" s="101"/>
      <c r="SFZ1961" s="101"/>
      <c r="SGA1961" s="101"/>
      <c r="SGB1961" s="101"/>
      <c r="SGC1961" s="101"/>
      <c r="SGD1961" s="101"/>
      <c r="SGE1961" s="101"/>
      <c r="SGF1961" s="101"/>
      <c r="SGG1961" s="101"/>
      <c r="SGH1961" s="101"/>
      <c r="SGI1961" s="101"/>
      <c r="SGJ1961" s="101"/>
      <c r="SGK1961" s="101"/>
      <c r="SGL1961" s="101"/>
      <c r="SGM1961" s="101"/>
      <c r="SGN1961" s="101"/>
      <c r="SGO1961" s="101"/>
      <c r="SGP1961" s="101"/>
      <c r="SGQ1961" s="101"/>
      <c r="SGR1961" s="101"/>
      <c r="SGS1961" s="101"/>
      <c r="SGT1961" s="101"/>
      <c r="SGU1961" s="101"/>
      <c r="SGV1961" s="101"/>
      <c r="SGW1961" s="101"/>
      <c r="SGX1961" s="101"/>
      <c r="SGY1961" s="101"/>
      <c r="SGZ1961" s="101"/>
      <c r="SHA1961" s="101"/>
      <c r="SHB1961" s="101"/>
      <c r="SHC1961" s="101"/>
      <c r="SHD1961" s="101"/>
      <c r="SHE1961" s="101"/>
      <c r="SHF1961" s="101"/>
      <c r="SHG1961" s="101"/>
      <c r="SHH1961" s="101"/>
      <c r="SHI1961" s="101"/>
      <c r="SHJ1961" s="101"/>
      <c r="SHK1961" s="101"/>
      <c r="SHL1961" s="101"/>
      <c r="SHM1961" s="101"/>
      <c r="SHN1961" s="101"/>
      <c r="SHO1961" s="101"/>
      <c r="SHP1961" s="101"/>
      <c r="SHQ1961" s="101"/>
      <c r="SHR1961" s="101"/>
      <c r="SHS1961" s="101"/>
      <c r="SHT1961" s="101"/>
      <c r="SHU1961" s="101"/>
      <c r="SHV1961" s="101"/>
      <c r="SHW1961" s="101"/>
      <c r="SHX1961" s="101"/>
      <c r="SHY1961" s="101"/>
      <c r="SHZ1961" s="101"/>
      <c r="SIA1961" s="101"/>
      <c r="SIB1961" s="101"/>
      <c r="SIC1961" s="101"/>
      <c r="SID1961" s="101"/>
      <c r="SIE1961" s="101"/>
      <c r="SIF1961" s="101"/>
      <c r="SIG1961" s="101"/>
      <c r="SIH1961" s="101"/>
      <c r="SII1961" s="101"/>
      <c r="SIJ1961" s="101"/>
      <c r="SIK1961" s="101"/>
      <c r="SIL1961" s="101"/>
      <c r="SIM1961" s="101"/>
      <c r="SIN1961" s="101"/>
      <c r="SIO1961" s="101"/>
      <c r="SIP1961" s="101"/>
      <c r="SIQ1961" s="101"/>
      <c r="SIR1961" s="101"/>
      <c r="SIS1961" s="101"/>
      <c r="SIT1961" s="101"/>
      <c r="SIU1961" s="101"/>
      <c r="SIV1961" s="101"/>
      <c r="SIW1961" s="101"/>
      <c r="SIX1961" s="101"/>
      <c r="SIY1961" s="101"/>
      <c r="SIZ1961" s="101"/>
      <c r="SJA1961" s="101"/>
      <c r="SJB1961" s="101"/>
      <c r="SJC1961" s="101"/>
      <c r="SJD1961" s="101"/>
      <c r="SJE1961" s="101"/>
      <c r="SJF1961" s="101"/>
      <c r="SJG1961" s="101"/>
      <c r="SJH1961" s="101"/>
      <c r="SJI1961" s="101"/>
      <c r="SJJ1961" s="101"/>
      <c r="SJK1961" s="101"/>
      <c r="SJL1961" s="101"/>
      <c r="SJM1961" s="101"/>
      <c r="SJN1961" s="101"/>
      <c r="SJO1961" s="101"/>
      <c r="SJP1961" s="101"/>
      <c r="SJQ1961" s="101"/>
      <c r="SJR1961" s="101"/>
      <c r="SJS1961" s="101"/>
      <c r="SJT1961" s="101"/>
      <c r="SJU1961" s="101"/>
      <c r="SJV1961" s="101"/>
      <c r="SJW1961" s="101"/>
      <c r="SJX1961" s="101"/>
      <c r="SJY1961" s="101"/>
      <c r="SJZ1961" s="101"/>
      <c r="SKA1961" s="101"/>
      <c r="SKB1961" s="101"/>
      <c r="SKC1961" s="101"/>
      <c r="SKD1961" s="101"/>
      <c r="SKE1961" s="101"/>
      <c r="SKF1961" s="101"/>
      <c r="SKG1961" s="101"/>
      <c r="SKH1961" s="101"/>
      <c r="SKI1961" s="101"/>
      <c r="SKJ1961" s="101"/>
      <c r="SKK1961" s="101"/>
      <c r="SKL1961" s="101"/>
      <c r="SKM1961" s="101"/>
      <c r="SKN1961" s="101"/>
      <c r="SKO1961" s="101"/>
      <c r="SKP1961" s="101"/>
      <c r="SKQ1961" s="101"/>
      <c r="SKR1961" s="101"/>
      <c r="SKS1961" s="101"/>
      <c r="SKT1961" s="101"/>
      <c r="SKU1961" s="101"/>
      <c r="SKV1961" s="101"/>
      <c r="SKW1961" s="101"/>
      <c r="SKX1961" s="101"/>
      <c r="SKY1961" s="101"/>
      <c r="SKZ1961" s="101"/>
      <c r="SLA1961" s="101"/>
      <c r="SLB1961" s="101"/>
      <c r="SLC1961" s="101"/>
      <c r="SLD1961" s="101"/>
      <c r="SLE1961" s="101"/>
      <c r="SLF1961" s="101"/>
      <c r="SLG1961" s="101"/>
      <c r="SLH1961" s="101"/>
      <c r="SLI1961" s="101"/>
      <c r="SLJ1961" s="101"/>
      <c r="SLK1961" s="101"/>
      <c r="SLL1961" s="101"/>
      <c r="SLM1961" s="101"/>
      <c r="SLN1961" s="101"/>
      <c r="SLO1961" s="101"/>
      <c r="SLP1961" s="101"/>
      <c r="SLQ1961" s="101"/>
      <c r="SLR1961" s="101"/>
      <c r="SLS1961" s="101"/>
      <c r="SLT1961" s="101"/>
      <c r="SLU1961" s="101"/>
      <c r="SLV1961" s="101"/>
      <c r="SLW1961" s="101"/>
      <c r="SLX1961" s="101"/>
      <c r="SLY1961" s="101"/>
      <c r="SLZ1961" s="101"/>
      <c r="SMA1961" s="101"/>
      <c r="SMB1961" s="101"/>
      <c r="SMC1961" s="101"/>
      <c r="SMD1961" s="101"/>
      <c r="SME1961" s="101"/>
      <c r="SMF1961" s="101"/>
      <c r="SMG1961" s="101"/>
      <c r="SMH1961" s="101"/>
      <c r="SMI1961" s="101"/>
      <c r="SMJ1961" s="101"/>
      <c r="SMK1961" s="101"/>
      <c r="SML1961" s="101"/>
      <c r="SMM1961" s="101"/>
      <c r="SMN1961" s="101"/>
      <c r="SMO1961" s="101"/>
      <c r="SMP1961" s="101"/>
      <c r="SMQ1961" s="101"/>
      <c r="SMR1961" s="101"/>
      <c r="SMS1961" s="101"/>
      <c r="SMT1961" s="101"/>
      <c r="SMU1961" s="101"/>
      <c r="SMV1961" s="101"/>
      <c r="SMW1961" s="101"/>
      <c r="SMX1961" s="101"/>
      <c r="SMY1961" s="101"/>
      <c r="SMZ1961" s="101"/>
      <c r="SNA1961" s="101"/>
      <c r="SNB1961" s="101"/>
      <c r="SNC1961" s="101"/>
      <c r="SND1961" s="101"/>
      <c r="SNE1961" s="101"/>
      <c r="SNF1961" s="101"/>
      <c r="SNG1961" s="101"/>
      <c r="SNH1961" s="101"/>
      <c r="SNI1961" s="101"/>
      <c r="SNJ1961" s="101"/>
      <c r="SNK1961" s="101"/>
      <c r="SNL1961" s="101"/>
      <c r="SNM1961" s="101"/>
      <c r="SNN1961" s="101"/>
      <c r="SNO1961" s="101"/>
      <c r="SNP1961" s="101"/>
      <c r="SNQ1961" s="101"/>
      <c r="SNR1961" s="101"/>
      <c r="SNS1961" s="101"/>
      <c r="SNT1961" s="101"/>
      <c r="SNU1961" s="101"/>
      <c r="SNV1961" s="101"/>
      <c r="SNW1961" s="101"/>
      <c r="SNX1961" s="101"/>
      <c r="SNY1961" s="101"/>
      <c r="SNZ1961" s="101"/>
      <c r="SOA1961" s="101"/>
      <c r="SOB1961" s="101"/>
      <c r="SOC1961" s="101"/>
      <c r="SOD1961" s="101"/>
      <c r="SOE1961" s="101"/>
      <c r="SOF1961" s="101"/>
      <c r="SOG1961" s="101"/>
      <c r="SOH1961" s="101"/>
      <c r="SOI1961" s="101"/>
      <c r="SOJ1961" s="101"/>
      <c r="SOK1961" s="101"/>
      <c r="SOL1961" s="101"/>
      <c r="SOM1961" s="101"/>
      <c r="SON1961" s="101"/>
      <c r="SOO1961" s="101"/>
      <c r="SOP1961" s="101"/>
      <c r="SOQ1961" s="101"/>
      <c r="SOR1961" s="101"/>
      <c r="SOS1961" s="101"/>
      <c r="SOT1961" s="101"/>
      <c r="SOU1961" s="101"/>
      <c r="SOV1961" s="101"/>
      <c r="SOW1961" s="101"/>
      <c r="SOX1961" s="101"/>
      <c r="SOY1961" s="101"/>
      <c r="SOZ1961" s="101"/>
      <c r="SPA1961" s="101"/>
      <c r="SPB1961" s="101"/>
      <c r="SPC1961" s="101"/>
      <c r="SPD1961" s="101"/>
      <c r="SPE1961" s="101"/>
      <c r="SPF1961" s="101"/>
      <c r="SPG1961" s="101"/>
      <c r="SPH1961" s="101"/>
      <c r="SPI1961" s="101"/>
      <c r="SPJ1961" s="101"/>
      <c r="SPK1961" s="101"/>
      <c r="SPL1961" s="101"/>
      <c r="SPM1961" s="101"/>
      <c r="SPN1961" s="101"/>
      <c r="SPO1961" s="101"/>
      <c r="SPP1961" s="101"/>
      <c r="SPQ1961" s="101"/>
      <c r="SPR1961" s="101"/>
      <c r="SPS1961" s="101"/>
      <c r="SPT1961" s="101"/>
      <c r="SPU1961" s="101"/>
      <c r="SPV1961" s="101"/>
      <c r="SPW1961" s="101"/>
      <c r="SPX1961" s="101"/>
      <c r="SPY1961" s="101"/>
      <c r="SPZ1961" s="101"/>
      <c r="SQA1961" s="101"/>
      <c r="SQB1961" s="101"/>
      <c r="SQC1961" s="101"/>
      <c r="SQD1961" s="101"/>
      <c r="SQE1961" s="101"/>
      <c r="SQF1961" s="101"/>
      <c r="SQG1961" s="101"/>
      <c r="SQH1961" s="101"/>
      <c r="SQI1961" s="101"/>
      <c r="SQJ1961" s="101"/>
      <c r="SQK1961" s="101"/>
      <c r="SQL1961" s="101"/>
      <c r="SQM1961" s="101"/>
      <c r="SQN1961" s="101"/>
      <c r="SQO1961" s="101"/>
      <c r="SQP1961" s="101"/>
      <c r="SQQ1961" s="101"/>
      <c r="SQR1961" s="101"/>
      <c r="SQS1961" s="101"/>
      <c r="SQT1961" s="101"/>
      <c r="SQU1961" s="101"/>
      <c r="SQV1961" s="101"/>
      <c r="SQW1961" s="101"/>
      <c r="SQX1961" s="101"/>
      <c r="SQY1961" s="101"/>
      <c r="SQZ1961" s="101"/>
      <c r="SRA1961" s="101"/>
      <c r="SRB1961" s="101"/>
      <c r="SRC1961" s="101"/>
      <c r="SRD1961" s="101"/>
      <c r="SRE1961" s="101"/>
      <c r="SRF1961" s="101"/>
      <c r="SRG1961" s="101"/>
      <c r="SRH1961" s="101"/>
      <c r="SRI1961" s="101"/>
      <c r="SRJ1961" s="101"/>
      <c r="SRK1961" s="101"/>
      <c r="SRL1961" s="101"/>
      <c r="SRM1961" s="101"/>
      <c r="SRN1961" s="101"/>
      <c r="SRO1961" s="101"/>
      <c r="SRP1961" s="101"/>
      <c r="SRQ1961" s="101"/>
      <c r="SRR1961" s="101"/>
      <c r="SRS1961" s="101"/>
      <c r="SRT1961" s="101"/>
      <c r="SRU1961" s="101"/>
      <c r="SRV1961" s="101"/>
      <c r="SRW1961" s="101"/>
      <c r="SRX1961" s="101"/>
      <c r="SRY1961" s="101"/>
      <c r="SRZ1961" s="101"/>
      <c r="SSA1961" s="101"/>
      <c r="SSB1961" s="101"/>
      <c r="SSC1961" s="101"/>
      <c r="SSD1961" s="101"/>
      <c r="SSE1961" s="101"/>
      <c r="SSF1961" s="101"/>
      <c r="SSG1961" s="101"/>
      <c r="SSH1961" s="101"/>
      <c r="SSI1961" s="101"/>
      <c r="SSJ1961" s="101"/>
      <c r="SSK1961" s="101"/>
      <c r="SSL1961" s="101"/>
      <c r="SSM1961" s="101"/>
      <c r="SSN1961" s="101"/>
      <c r="SSO1961" s="101"/>
      <c r="SSP1961" s="101"/>
      <c r="SSQ1961" s="101"/>
      <c r="SSR1961" s="101"/>
      <c r="SSS1961" s="101"/>
      <c r="SST1961" s="101"/>
      <c r="SSU1961" s="101"/>
      <c r="SSV1961" s="101"/>
      <c r="SSW1961" s="101"/>
      <c r="SSX1961" s="101"/>
      <c r="SSY1961" s="101"/>
      <c r="SSZ1961" s="101"/>
      <c r="STA1961" s="101"/>
      <c r="STB1961" s="101"/>
      <c r="STC1961" s="101"/>
      <c r="STD1961" s="101"/>
      <c r="STE1961" s="101"/>
      <c r="STF1961" s="101"/>
      <c r="STG1961" s="101"/>
      <c r="STH1961" s="101"/>
      <c r="STI1961" s="101"/>
      <c r="STJ1961" s="101"/>
      <c r="STK1961" s="101"/>
      <c r="STL1961" s="101"/>
      <c r="STM1961" s="101"/>
      <c r="STN1961" s="101"/>
      <c r="STO1961" s="101"/>
      <c r="STP1961" s="101"/>
      <c r="STQ1961" s="101"/>
      <c r="STR1961" s="101"/>
      <c r="STS1961" s="101"/>
      <c r="STT1961" s="101"/>
      <c r="STU1961" s="101"/>
      <c r="STV1961" s="101"/>
      <c r="STW1961" s="101"/>
      <c r="STX1961" s="101"/>
      <c r="STY1961" s="101"/>
      <c r="STZ1961" s="101"/>
      <c r="SUA1961" s="101"/>
      <c r="SUB1961" s="101"/>
      <c r="SUC1961" s="101"/>
      <c r="SUD1961" s="101"/>
      <c r="SUE1961" s="101"/>
      <c r="SUF1961" s="101"/>
      <c r="SUG1961" s="101"/>
      <c r="SUH1961" s="101"/>
      <c r="SUI1961" s="101"/>
      <c r="SUJ1961" s="101"/>
      <c r="SUK1961" s="101"/>
      <c r="SUL1961" s="101"/>
      <c r="SUM1961" s="101"/>
      <c r="SUN1961" s="101"/>
      <c r="SUO1961" s="101"/>
      <c r="SUP1961" s="101"/>
      <c r="SUQ1961" s="101"/>
      <c r="SUR1961" s="101"/>
      <c r="SUS1961" s="101"/>
      <c r="SUT1961" s="101"/>
      <c r="SUU1961" s="101"/>
      <c r="SUV1961" s="101"/>
      <c r="SUW1961" s="101"/>
      <c r="SUX1961" s="101"/>
      <c r="SUY1961" s="101"/>
      <c r="SUZ1961" s="101"/>
      <c r="SVA1961" s="101"/>
      <c r="SVB1961" s="101"/>
      <c r="SVC1961" s="101"/>
      <c r="SVD1961" s="101"/>
      <c r="SVE1961" s="101"/>
      <c r="SVF1961" s="101"/>
      <c r="SVG1961" s="101"/>
      <c r="SVH1961" s="101"/>
      <c r="SVI1961" s="101"/>
      <c r="SVJ1961" s="101"/>
      <c r="SVK1961" s="101"/>
      <c r="SVL1961" s="101"/>
      <c r="SVM1961" s="101"/>
      <c r="SVN1961" s="101"/>
      <c r="SVO1961" s="101"/>
      <c r="SVP1961" s="101"/>
      <c r="SVQ1961" s="101"/>
      <c r="SVR1961" s="101"/>
      <c r="SVS1961" s="101"/>
      <c r="SVT1961" s="101"/>
      <c r="SVU1961" s="101"/>
      <c r="SVV1961" s="101"/>
      <c r="SVW1961" s="101"/>
      <c r="SVX1961" s="101"/>
      <c r="SVY1961" s="101"/>
      <c r="SVZ1961" s="101"/>
      <c r="SWA1961" s="101"/>
      <c r="SWB1961" s="101"/>
      <c r="SWC1961" s="101"/>
      <c r="SWD1961" s="101"/>
      <c r="SWE1961" s="101"/>
      <c r="SWF1961" s="101"/>
      <c r="SWG1961" s="101"/>
      <c r="SWH1961" s="101"/>
      <c r="SWI1961" s="101"/>
      <c r="SWJ1961" s="101"/>
      <c r="SWK1961" s="101"/>
      <c r="SWL1961" s="101"/>
      <c r="SWM1961" s="101"/>
      <c r="SWN1961" s="101"/>
      <c r="SWO1961" s="101"/>
      <c r="SWP1961" s="101"/>
      <c r="SWQ1961" s="101"/>
      <c r="SWR1961" s="101"/>
      <c r="SWS1961" s="101"/>
      <c r="SWT1961" s="101"/>
      <c r="SWU1961" s="101"/>
      <c r="SWV1961" s="101"/>
      <c r="SWW1961" s="101"/>
      <c r="SWX1961" s="101"/>
      <c r="SWY1961" s="101"/>
      <c r="SWZ1961" s="101"/>
      <c r="SXA1961" s="101"/>
      <c r="SXB1961" s="101"/>
      <c r="SXC1961" s="101"/>
      <c r="SXD1961" s="101"/>
      <c r="SXE1961" s="101"/>
      <c r="SXF1961" s="101"/>
      <c r="SXG1961" s="101"/>
      <c r="SXH1961" s="101"/>
      <c r="SXI1961" s="101"/>
      <c r="SXJ1961" s="101"/>
      <c r="SXK1961" s="101"/>
      <c r="SXL1961" s="101"/>
      <c r="SXM1961" s="101"/>
      <c r="SXN1961" s="101"/>
      <c r="SXO1961" s="101"/>
      <c r="SXP1961" s="101"/>
      <c r="SXQ1961" s="101"/>
      <c r="SXR1961" s="101"/>
      <c r="SXS1961" s="101"/>
      <c r="SXT1961" s="101"/>
      <c r="SXU1961" s="101"/>
      <c r="SXV1961" s="101"/>
      <c r="SXW1961" s="101"/>
      <c r="SXX1961" s="101"/>
      <c r="SXY1961" s="101"/>
      <c r="SXZ1961" s="101"/>
      <c r="SYA1961" s="101"/>
      <c r="SYB1961" s="101"/>
      <c r="SYC1961" s="101"/>
      <c r="SYD1961" s="101"/>
      <c r="SYE1961" s="101"/>
      <c r="SYF1961" s="101"/>
      <c r="SYG1961" s="101"/>
      <c r="SYH1961" s="101"/>
      <c r="SYI1961" s="101"/>
      <c r="SYJ1961" s="101"/>
      <c r="SYK1961" s="101"/>
      <c r="SYL1961" s="101"/>
      <c r="SYM1961" s="101"/>
      <c r="SYN1961" s="101"/>
      <c r="SYO1961" s="101"/>
      <c r="SYP1961" s="101"/>
      <c r="SYQ1961" s="101"/>
      <c r="SYR1961" s="101"/>
      <c r="SYS1961" s="101"/>
      <c r="SYT1961" s="101"/>
      <c r="SYU1961" s="101"/>
      <c r="SYV1961" s="101"/>
      <c r="SYW1961" s="101"/>
      <c r="SYX1961" s="101"/>
      <c r="SYY1961" s="101"/>
      <c r="SYZ1961" s="101"/>
      <c r="SZA1961" s="101"/>
      <c r="SZB1961" s="101"/>
      <c r="SZC1961" s="101"/>
      <c r="SZD1961" s="101"/>
      <c r="SZE1961" s="101"/>
      <c r="SZF1961" s="101"/>
      <c r="SZG1961" s="101"/>
      <c r="SZH1961" s="101"/>
      <c r="SZI1961" s="101"/>
      <c r="SZJ1961" s="101"/>
      <c r="SZK1961" s="101"/>
      <c r="SZL1961" s="101"/>
      <c r="SZM1961" s="101"/>
      <c r="SZN1961" s="101"/>
      <c r="SZO1961" s="101"/>
      <c r="SZP1961" s="101"/>
      <c r="SZQ1961" s="101"/>
      <c r="SZR1961" s="101"/>
      <c r="SZS1961" s="101"/>
      <c r="SZT1961" s="101"/>
      <c r="SZU1961" s="101"/>
      <c r="SZV1961" s="101"/>
      <c r="SZW1961" s="101"/>
      <c r="SZX1961" s="101"/>
      <c r="SZY1961" s="101"/>
      <c r="SZZ1961" s="101"/>
      <c r="TAA1961" s="101"/>
      <c r="TAB1961" s="101"/>
      <c r="TAC1961" s="101"/>
      <c r="TAD1961" s="101"/>
      <c r="TAE1961" s="101"/>
      <c r="TAF1961" s="101"/>
      <c r="TAG1961" s="101"/>
      <c r="TAH1961" s="101"/>
      <c r="TAI1961" s="101"/>
      <c r="TAJ1961" s="101"/>
      <c r="TAK1961" s="101"/>
      <c r="TAL1961" s="101"/>
      <c r="TAM1961" s="101"/>
      <c r="TAN1961" s="101"/>
      <c r="TAO1961" s="101"/>
      <c r="TAP1961" s="101"/>
      <c r="TAQ1961" s="101"/>
      <c r="TAR1961" s="101"/>
      <c r="TAS1961" s="101"/>
      <c r="TAT1961" s="101"/>
      <c r="TAU1961" s="101"/>
      <c r="TAV1961" s="101"/>
      <c r="TAW1961" s="101"/>
      <c r="TAX1961" s="101"/>
      <c r="TAY1961" s="101"/>
      <c r="TAZ1961" s="101"/>
      <c r="TBA1961" s="101"/>
      <c r="TBB1961" s="101"/>
      <c r="TBC1961" s="101"/>
      <c r="TBD1961" s="101"/>
      <c r="TBE1961" s="101"/>
      <c r="TBF1961" s="101"/>
      <c r="TBG1961" s="101"/>
      <c r="TBH1961" s="101"/>
      <c r="TBI1961" s="101"/>
      <c r="TBJ1961" s="101"/>
      <c r="TBK1961" s="101"/>
      <c r="TBL1961" s="101"/>
      <c r="TBM1961" s="101"/>
      <c r="TBN1961" s="101"/>
      <c r="TBO1961" s="101"/>
      <c r="TBP1961" s="101"/>
      <c r="TBQ1961" s="101"/>
      <c r="TBR1961" s="101"/>
      <c r="TBS1961" s="101"/>
      <c r="TBT1961" s="101"/>
      <c r="TBU1961" s="101"/>
      <c r="TBV1961" s="101"/>
      <c r="TBW1961" s="101"/>
      <c r="TBX1961" s="101"/>
      <c r="TBY1961" s="101"/>
      <c r="TBZ1961" s="101"/>
      <c r="TCA1961" s="101"/>
      <c r="TCB1961" s="101"/>
      <c r="TCC1961" s="101"/>
      <c r="TCD1961" s="101"/>
      <c r="TCE1961" s="101"/>
      <c r="TCF1961" s="101"/>
      <c r="TCG1961" s="101"/>
      <c r="TCH1961" s="101"/>
      <c r="TCI1961" s="101"/>
      <c r="TCJ1961" s="101"/>
      <c r="TCK1961" s="101"/>
      <c r="TCL1961" s="101"/>
      <c r="TCM1961" s="101"/>
      <c r="TCN1961" s="101"/>
      <c r="TCO1961" s="101"/>
      <c r="TCP1961" s="101"/>
      <c r="TCQ1961" s="101"/>
      <c r="TCR1961" s="101"/>
      <c r="TCS1961" s="101"/>
      <c r="TCT1961" s="101"/>
      <c r="TCU1961" s="101"/>
      <c r="TCV1961" s="101"/>
      <c r="TCW1961" s="101"/>
      <c r="TCX1961" s="101"/>
      <c r="TCY1961" s="101"/>
      <c r="TCZ1961" s="101"/>
      <c r="TDA1961" s="101"/>
      <c r="TDB1961" s="101"/>
      <c r="TDC1961" s="101"/>
      <c r="TDD1961" s="101"/>
      <c r="TDE1961" s="101"/>
      <c r="TDF1961" s="101"/>
      <c r="TDG1961" s="101"/>
      <c r="TDH1961" s="101"/>
      <c r="TDI1961" s="101"/>
      <c r="TDJ1961" s="101"/>
      <c r="TDK1961" s="101"/>
      <c r="TDL1961" s="101"/>
      <c r="TDM1961" s="101"/>
      <c r="TDN1961" s="101"/>
      <c r="TDO1961" s="101"/>
      <c r="TDP1961" s="101"/>
      <c r="TDQ1961" s="101"/>
      <c r="TDR1961" s="101"/>
      <c r="TDS1961" s="101"/>
      <c r="TDT1961" s="101"/>
      <c r="TDU1961" s="101"/>
      <c r="TDV1961" s="101"/>
      <c r="TDW1961" s="101"/>
      <c r="TDX1961" s="101"/>
      <c r="TDY1961" s="101"/>
      <c r="TDZ1961" s="101"/>
      <c r="TEA1961" s="101"/>
      <c r="TEB1961" s="101"/>
      <c r="TEC1961" s="101"/>
      <c r="TED1961" s="101"/>
      <c r="TEE1961" s="101"/>
      <c r="TEF1961" s="101"/>
      <c r="TEG1961" s="101"/>
      <c r="TEH1961" s="101"/>
      <c r="TEI1961" s="101"/>
      <c r="TEJ1961" s="101"/>
      <c r="TEK1961" s="101"/>
      <c r="TEL1961" s="101"/>
      <c r="TEM1961" s="101"/>
      <c r="TEN1961" s="101"/>
      <c r="TEO1961" s="101"/>
      <c r="TEP1961" s="101"/>
      <c r="TEQ1961" s="101"/>
      <c r="TER1961" s="101"/>
      <c r="TES1961" s="101"/>
      <c r="TET1961" s="101"/>
      <c r="TEU1961" s="101"/>
      <c r="TEV1961" s="101"/>
      <c r="TEW1961" s="101"/>
      <c r="TEX1961" s="101"/>
      <c r="TEY1961" s="101"/>
      <c r="TEZ1961" s="101"/>
      <c r="TFA1961" s="101"/>
      <c r="TFB1961" s="101"/>
      <c r="TFC1961" s="101"/>
      <c r="TFD1961" s="101"/>
      <c r="TFE1961" s="101"/>
      <c r="TFF1961" s="101"/>
      <c r="TFG1961" s="101"/>
      <c r="TFH1961" s="101"/>
      <c r="TFI1961" s="101"/>
      <c r="TFJ1961" s="101"/>
      <c r="TFK1961" s="101"/>
      <c r="TFL1961" s="101"/>
      <c r="TFM1961" s="101"/>
      <c r="TFN1961" s="101"/>
      <c r="TFO1961" s="101"/>
      <c r="TFP1961" s="101"/>
      <c r="TFQ1961" s="101"/>
      <c r="TFR1961" s="101"/>
      <c r="TFS1961" s="101"/>
      <c r="TFT1961" s="101"/>
      <c r="TFU1961" s="101"/>
      <c r="TFV1961" s="101"/>
      <c r="TFW1961" s="101"/>
      <c r="TFX1961" s="101"/>
      <c r="TFY1961" s="101"/>
      <c r="TFZ1961" s="101"/>
      <c r="TGA1961" s="101"/>
      <c r="TGB1961" s="101"/>
      <c r="TGC1961" s="101"/>
      <c r="TGD1961" s="101"/>
      <c r="TGE1961" s="101"/>
      <c r="TGF1961" s="101"/>
      <c r="TGG1961" s="101"/>
      <c r="TGH1961" s="101"/>
      <c r="TGI1961" s="101"/>
      <c r="TGJ1961" s="101"/>
      <c r="TGK1961" s="101"/>
      <c r="TGL1961" s="101"/>
      <c r="TGM1961" s="101"/>
      <c r="TGN1961" s="101"/>
      <c r="TGO1961" s="101"/>
      <c r="TGP1961" s="101"/>
      <c r="TGQ1961" s="101"/>
      <c r="TGR1961" s="101"/>
      <c r="TGS1961" s="101"/>
      <c r="TGT1961" s="101"/>
      <c r="TGU1961" s="101"/>
      <c r="TGV1961" s="101"/>
      <c r="TGW1961" s="101"/>
      <c r="TGX1961" s="101"/>
      <c r="TGY1961" s="101"/>
      <c r="TGZ1961" s="101"/>
      <c r="THA1961" s="101"/>
      <c r="THB1961" s="101"/>
      <c r="THC1961" s="101"/>
      <c r="THD1961" s="101"/>
      <c r="THE1961" s="101"/>
      <c r="THF1961" s="101"/>
      <c r="THG1961" s="101"/>
      <c r="THH1961" s="101"/>
      <c r="THI1961" s="101"/>
      <c r="THJ1961" s="101"/>
      <c r="THK1961" s="101"/>
      <c r="THL1961" s="101"/>
      <c r="THM1961" s="101"/>
      <c r="THN1961" s="101"/>
      <c r="THO1961" s="101"/>
      <c r="THP1961" s="101"/>
      <c r="THQ1961" s="101"/>
      <c r="THR1961" s="101"/>
      <c r="THS1961" s="101"/>
      <c r="THT1961" s="101"/>
      <c r="THU1961" s="101"/>
      <c r="THV1961" s="101"/>
      <c r="THW1961" s="101"/>
      <c r="THX1961" s="101"/>
      <c r="THY1961" s="101"/>
      <c r="THZ1961" s="101"/>
      <c r="TIA1961" s="101"/>
      <c r="TIB1961" s="101"/>
      <c r="TIC1961" s="101"/>
      <c r="TID1961" s="101"/>
      <c r="TIE1961" s="101"/>
      <c r="TIF1961" s="101"/>
      <c r="TIG1961" s="101"/>
      <c r="TIH1961" s="101"/>
      <c r="TII1961" s="101"/>
      <c r="TIJ1961" s="101"/>
      <c r="TIK1961" s="101"/>
      <c r="TIL1961" s="101"/>
      <c r="TIM1961" s="101"/>
      <c r="TIN1961" s="101"/>
      <c r="TIO1961" s="101"/>
      <c r="TIP1961" s="101"/>
      <c r="TIQ1961" s="101"/>
      <c r="TIR1961" s="101"/>
      <c r="TIS1961" s="101"/>
      <c r="TIT1961" s="101"/>
      <c r="TIU1961" s="101"/>
      <c r="TIV1961" s="101"/>
      <c r="TIW1961" s="101"/>
      <c r="TIX1961" s="101"/>
      <c r="TIY1961" s="101"/>
      <c r="TIZ1961" s="101"/>
      <c r="TJA1961" s="101"/>
      <c r="TJB1961" s="101"/>
      <c r="TJC1961" s="101"/>
      <c r="TJD1961" s="101"/>
      <c r="TJE1961" s="101"/>
      <c r="TJF1961" s="101"/>
      <c r="TJG1961" s="101"/>
      <c r="TJH1961" s="101"/>
      <c r="TJI1961" s="101"/>
      <c r="TJJ1961" s="101"/>
      <c r="TJK1961" s="101"/>
      <c r="TJL1961" s="101"/>
      <c r="TJM1961" s="101"/>
      <c r="TJN1961" s="101"/>
      <c r="TJO1961" s="101"/>
      <c r="TJP1961" s="101"/>
      <c r="TJQ1961" s="101"/>
      <c r="TJR1961" s="101"/>
      <c r="TJS1961" s="101"/>
      <c r="TJT1961" s="101"/>
      <c r="TJU1961" s="101"/>
      <c r="TJV1961" s="101"/>
      <c r="TJW1961" s="101"/>
      <c r="TJX1961" s="101"/>
      <c r="TJY1961" s="101"/>
      <c r="TJZ1961" s="101"/>
      <c r="TKA1961" s="101"/>
      <c r="TKB1961" s="101"/>
      <c r="TKC1961" s="101"/>
      <c r="TKD1961" s="101"/>
      <c r="TKE1961" s="101"/>
      <c r="TKF1961" s="101"/>
      <c r="TKG1961" s="101"/>
      <c r="TKH1961" s="101"/>
      <c r="TKI1961" s="101"/>
      <c r="TKJ1961" s="101"/>
      <c r="TKK1961" s="101"/>
      <c r="TKL1961" s="101"/>
      <c r="TKM1961" s="101"/>
      <c r="TKN1961" s="101"/>
      <c r="TKO1961" s="101"/>
      <c r="TKP1961" s="101"/>
      <c r="TKQ1961" s="101"/>
      <c r="TKR1961" s="101"/>
      <c r="TKS1961" s="101"/>
      <c r="TKT1961" s="101"/>
      <c r="TKU1961" s="101"/>
      <c r="TKV1961" s="101"/>
      <c r="TKW1961" s="101"/>
      <c r="TKX1961" s="101"/>
      <c r="TKY1961" s="101"/>
      <c r="TKZ1961" s="101"/>
      <c r="TLA1961" s="101"/>
      <c r="TLB1961" s="101"/>
      <c r="TLC1961" s="101"/>
      <c r="TLD1961" s="101"/>
      <c r="TLE1961" s="101"/>
      <c r="TLF1961" s="101"/>
      <c r="TLG1961" s="101"/>
      <c r="TLH1961" s="101"/>
      <c r="TLI1961" s="101"/>
      <c r="TLJ1961" s="101"/>
      <c r="TLK1961" s="101"/>
      <c r="TLL1961" s="101"/>
      <c r="TLM1961" s="101"/>
      <c r="TLN1961" s="101"/>
      <c r="TLO1961" s="101"/>
      <c r="TLP1961" s="101"/>
      <c r="TLQ1961" s="101"/>
      <c r="TLR1961" s="101"/>
      <c r="TLS1961" s="101"/>
      <c r="TLT1961" s="101"/>
      <c r="TLU1961" s="101"/>
      <c r="TLV1961" s="101"/>
      <c r="TLW1961" s="101"/>
      <c r="TLX1961" s="101"/>
      <c r="TLY1961" s="101"/>
      <c r="TLZ1961" s="101"/>
      <c r="TMA1961" s="101"/>
      <c r="TMB1961" s="101"/>
      <c r="TMC1961" s="101"/>
      <c r="TMD1961" s="101"/>
      <c r="TME1961" s="101"/>
      <c r="TMF1961" s="101"/>
      <c r="TMG1961" s="101"/>
      <c r="TMH1961" s="101"/>
      <c r="TMI1961" s="101"/>
      <c r="TMJ1961" s="101"/>
      <c r="TMK1961" s="101"/>
      <c r="TML1961" s="101"/>
      <c r="TMM1961" s="101"/>
      <c r="TMN1961" s="101"/>
      <c r="TMO1961" s="101"/>
      <c r="TMP1961" s="101"/>
      <c r="TMQ1961" s="101"/>
      <c r="TMR1961" s="101"/>
      <c r="TMS1961" s="101"/>
      <c r="TMT1961" s="101"/>
      <c r="TMU1961" s="101"/>
      <c r="TMV1961" s="101"/>
      <c r="TMW1961" s="101"/>
      <c r="TMX1961" s="101"/>
      <c r="TMY1961" s="101"/>
      <c r="TMZ1961" s="101"/>
      <c r="TNA1961" s="101"/>
      <c r="TNB1961" s="101"/>
      <c r="TNC1961" s="101"/>
      <c r="TND1961" s="101"/>
      <c r="TNE1961" s="101"/>
      <c r="TNF1961" s="101"/>
      <c r="TNG1961" s="101"/>
      <c r="TNH1961" s="101"/>
      <c r="TNI1961" s="101"/>
      <c r="TNJ1961" s="101"/>
      <c r="TNK1961" s="101"/>
      <c r="TNL1961" s="101"/>
      <c r="TNM1961" s="101"/>
      <c r="TNN1961" s="101"/>
      <c r="TNO1961" s="101"/>
      <c r="TNP1961" s="101"/>
      <c r="TNQ1961" s="101"/>
      <c r="TNR1961" s="101"/>
      <c r="TNS1961" s="101"/>
      <c r="TNT1961" s="101"/>
      <c r="TNU1961" s="101"/>
      <c r="TNV1961" s="101"/>
      <c r="TNW1961" s="101"/>
      <c r="TNX1961" s="101"/>
      <c r="TNY1961" s="101"/>
      <c r="TNZ1961" s="101"/>
      <c r="TOA1961" s="101"/>
      <c r="TOB1961" s="101"/>
      <c r="TOC1961" s="101"/>
      <c r="TOD1961" s="101"/>
      <c r="TOE1961" s="101"/>
      <c r="TOF1961" s="101"/>
      <c r="TOG1961" s="101"/>
      <c r="TOH1961" s="101"/>
      <c r="TOI1961" s="101"/>
      <c r="TOJ1961" s="101"/>
      <c r="TOK1961" s="101"/>
      <c r="TOL1961" s="101"/>
      <c r="TOM1961" s="101"/>
      <c r="TON1961" s="101"/>
      <c r="TOO1961" s="101"/>
      <c r="TOP1961" s="101"/>
      <c r="TOQ1961" s="101"/>
      <c r="TOR1961" s="101"/>
      <c r="TOS1961" s="101"/>
      <c r="TOT1961" s="101"/>
      <c r="TOU1961" s="101"/>
      <c r="TOV1961" s="101"/>
      <c r="TOW1961" s="101"/>
      <c r="TOX1961" s="101"/>
      <c r="TOY1961" s="101"/>
      <c r="TOZ1961" s="101"/>
      <c r="TPA1961" s="101"/>
      <c r="TPB1961" s="101"/>
      <c r="TPC1961" s="101"/>
      <c r="TPD1961" s="101"/>
      <c r="TPE1961" s="101"/>
      <c r="TPF1961" s="101"/>
      <c r="TPG1961" s="101"/>
      <c r="TPH1961" s="101"/>
      <c r="TPI1961" s="101"/>
      <c r="TPJ1961" s="101"/>
      <c r="TPK1961" s="101"/>
      <c r="TPL1961" s="101"/>
      <c r="TPM1961" s="101"/>
      <c r="TPN1961" s="101"/>
      <c r="TPO1961" s="101"/>
      <c r="TPP1961" s="101"/>
      <c r="TPQ1961" s="101"/>
      <c r="TPR1961" s="101"/>
      <c r="TPS1961" s="101"/>
      <c r="TPT1961" s="101"/>
      <c r="TPU1961" s="101"/>
      <c r="TPV1961" s="101"/>
      <c r="TPW1961" s="101"/>
      <c r="TPX1961" s="101"/>
      <c r="TPY1961" s="101"/>
      <c r="TPZ1961" s="101"/>
      <c r="TQA1961" s="101"/>
      <c r="TQB1961" s="101"/>
      <c r="TQC1961" s="101"/>
      <c r="TQD1961" s="101"/>
      <c r="TQE1961" s="101"/>
      <c r="TQF1961" s="101"/>
      <c r="TQG1961" s="101"/>
      <c r="TQH1961" s="101"/>
      <c r="TQI1961" s="101"/>
      <c r="TQJ1961" s="101"/>
      <c r="TQK1961" s="101"/>
      <c r="TQL1961" s="101"/>
      <c r="TQM1961" s="101"/>
      <c r="TQN1961" s="101"/>
      <c r="TQO1961" s="101"/>
      <c r="TQP1961" s="101"/>
      <c r="TQQ1961" s="101"/>
      <c r="TQR1961" s="101"/>
      <c r="TQS1961" s="101"/>
      <c r="TQT1961" s="101"/>
      <c r="TQU1961" s="101"/>
      <c r="TQV1961" s="101"/>
      <c r="TQW1961" s="101"/>
      <c r="TQX1961" s="101"/>
      <c r="TQY1961" s="101"/>
      <c r="TQZ1961" s="101"/>
      <c r="TRA1961" s="101"/>
      <c r="TRB1961" s="101"/>
      <c r="TRC1961" s="101"/>
      <c r="TRD1961" s="101"/>
      <c r="TRE1961" s="101"/>
      <c r="TRF1961" s="101"/>
      <c r="TRG1961" s="101"/>
      <c r="TRH1961" s="101"/>
      <c r="TRI1961" s="101"/>
      <c r="TRJ1961" s="101"/>
      <c r="TRK1961" s="101"/>
      <c r="TRL1961" s="101"/>
      <c r="TRM1961" s="101"/>
      <c r="TRN1961" s="101"/>
      <c r="TRO1961" s="101"/>
      <c r="TRP1961" s="101"/>
      <c r="TRQ1961" s="101"/>
      <c r="TRR1961" s="101"/>
      <c r="TRS1961" s="101"/>
      <c r="TRT1961" s="101"/>
      <c r="TRU1961" s="101"/>
      <c r="TRV1961" s="101"/>
      <c r="TRW1961" s="101"/>
      <c r="TRX1961" s="101"/>
      <c r="TRY1961" s="101"/>
      <c r="TRZ1961" s="101"/>
      <c r="TSA1961" s="101"/>
      <c r="TSB1961" s="101"/>
      <c r="TSC1961" s="101"/>
      <c r="TSD1961" s="101"/>
      <c r="TSE1961" s="101"/>
      <c r="TSF1961" s="101"/>
      <c r="TSG1961" s="101"/>
      <c r="TSH1961" s="101"/>
      <c r="TSI1961" s="101"/>
      <c r="TSJ1961" s="101"/>
      <c r="TSK1961" s="101"/>
      <c r="TSL1961" s="101"/>
      <c r="TSM1961" s="101"/>
      <c r="TSN1961" s="101"/>
      <c r="TSO1961" s="101"/>
      <c r="TSP1961" s="101"/>
      <c r="TSQ1961" s="101"/>
      <c r="TSR1961" s="101"/>
      <c r="TSS1961" s="101"/>
      <c r="TST1961" s="101"/>
      <c r="TSU1961" s="101"/>
      <c r="TSV1961" s="101"/>
      <c r="TSW1961" s="101"/>
      <c r="TSX1961" s="101"/>
      <c r="TSY1961" s="101"/>
      <c r="TSZ1961" s="101"/>
      <c r="TTA1961" s="101"/>
      <c r="TTB1961" s="101"/>
      <c r="TTC1961" s="101"/>
      <c r="TTD1961" s="101"/>
      <c r="TTE1961" s="101"/>
      <c r="TTF1961" s="101"/>
      <c r="TTG1961" s="101"/>
      <c r="TTH1961" s="101"/>
      <c r="TTI1961" s="101"/>
      <c r="TTJ1961" s="101"/>
      <c r="TTK1961" s="101"/>
      <c r="TTL1961" s="101"/>
      <c r="TTM1961" s="101"/>
      <c r="TTN1961" s="101"/>
      <c r="TTO1961" s="101"/>
      <c r="TTP1961" s="101"/>
      <c r="TTQ1961" s="101"/>
      <c r="TTR1961" s="101"/>
      <c r="TTS1961" s="101"/>
      <c r="TTT1961" s="101"/>
      <c r="TTU1961" s="101"/>
      <c r="TTV1961" s="101"/>
      <c r="TTW1961" s="101"/>
      <c r="TTX1961" s="101"/>
      <c r="TTY1961" s="101"/>
      <c r="TTZ1961" s="101"/>
      <c r="TUA1961" s="101"/>
      <c r="TUB1961" s="101"/>
      <c r="TUC1961" s="101"/>
      <c r="TUD1961" s="101"/>
      <c r="TUE1961" s="101"/>
      <c r="TUF1961" s="101"/>
      <c r="TUG1961" s="101"/>
      <c r="TUH1961" s="101"/>
      <c r="TUI1961" s="101"/>
      <c r="TUJ1961" s="101"/>
      <c r="TUK1961" s="101"/>
      <c r="TUL1961" s="101"/>
      <c r="TUM1961" s="101"/>
      <c r="TUN1961" s="101"/>
      <c r="TUO1961" s="101"/>
      <c r="TUP1961" s="101"/>
      <c r="TUQ1961" s="101"/>
      <c r="TUR1961" s="101"/>
      <c r="TUS1961" s="101"/>
      <c r="TUT1961" s="101"/>
      <c r="TUU1961" s="101"/>
      <c r="TUV1961" s="101"/>
      <c r="TUW1961" s="101"/>
      <c r="TUX1961" s="101"/>
      <c r="TUY1961" s="101"/>
      <c r="TUZ1961" s="101"/>
      <c r="TVA1961" s="101"/>
      <c r="TVB1961" s="101"/>
      <c r="TVC1961" s="101"/>
      <c r="TVD1961" s="101"/>
      <c r="TVE1961" s="101"/>
      <c r="TVF1961" s="101"/>
      <c r="TVG1961" s="101"/>
      <c r="TVH1961" s="101"/>
      <c r="TVI1961" s="101"/>
      <c r="TVJ1961" s="101"/>
      <c r="TVK1961" s="101"/>
      <c r="TVL1961" s="101"/>
      <c r="TVM1961" s="101"/>
      <c r="TVN1961" s="101"/>
      <c r="TVO1961" s="101"/>
      <c r="TVP1961" s="101"/>
      <c r="TVQ1961" s="101"/>
      <c r="TVR1961" s="101"/>
      <c r="TVS1961" s="101"/>
      <c r="TVT1961" s="101"/>
      <c r="TVU1961" s="101"/>
      <c r="TVV1961" s="101"/>
      <c r="TVW1961" s="101"/>
      <c r="TVX1961" s="101"/>
      <c r="TVY1961" s="101"/>
      <c r="TVZ1961" s="101"/>
      <c r="TWA1961" s="101"/>
      <c r="TWB1961" s="101"/>
      <c r="TWC1961" s="101"/>
      <c r="TWD1961" s="101"/>
      <c r="TWE1961" s="101"/>
      <c r="TWF1961" s="101"/>
      <c r="TWG1961" s="101"/>
      <c r="TWH1961" s="101"/>
      <c r="TWI1961" s="101"/>
      <c r="TWJ1961" s="101"/>
      <c r="TWK1961" s="101"/>
      <c r="TWL1961" s="101"/>
      <c r="TWM1961" s="101"/>
      <c r="TWN1961" s="101"/>
      <c r="TWO1961" s="101"/>
      <c r="TWP1961" s="101"/>
      <c r="TWQ1961" s="101"/>
      <c r="TWR1961" s="101"/>
      <c r="TWS1961" s="101"/>
      <c r="TWT1961" s="101"/>
      <c r="TWU1961" s="101"/>
      <c r="TWV1961" s="101"/>
      <c r="TWW1961" s="101"/>
      <c r="TWX1961" s="101"/>
      <c r="TWY1961" s="101"/>
      <c r="TWZ1961" s="101"/>
      <c r="TXA1961" s="101"/>
      <c r="TXB1961" s="101"/>
      <c r="TXC1961" s="101"/>
      <c r="TXD1961" s="101"/>
      <c r="TXE1961" s="101"/>
      <c r="TXF1961" s="101"/>
      <c r="TXG1961" s="101"/>
      <c r="TXH1961" s="101"/>
      <c r="TXI1961" s="101"/>
      <c r="TXJ1961" s="101"/>
      <c r="TXK1961" s="101"/>
      <c r="TXL1961" s="101"/>
      <c r="TXM1961" s="101"/>
      <c r="TXN1961" s="101"/>
      <c r="TXO1961" s="101"/>
      <c r="TXP1961" s="101"/>
      <c r="TXQ1961" s="101"/>
      <c r="TXR1961" s="101"/>
      <c r="TXS1961" s="101"/>
      <c r="TXT1961" s="101"/>
      <c r="TXU1961" s="101"/>
      <c r="TXV1961" s="101"/>
      <c r="TXW1961" s="101"/>
      <c r="TXX1961" s="101"/>
      <c r="TXY1961" s="101"/>
      <c r="TXZ1961" s="101"/>
      <c r="TYA1961" s="101"/>
      <c r="TYB1961" s="101"/>
      <c r="TYC1961" s="101"/>
      <c r="TYD1961" s="101"/>
      <c r="TYE1961" s="101"/>
      <c r="TYF1961" s="101"/>
      <c r="TYG1961" s="101"/>
      <c r="TYH1961" s="101"/>
      <c r="TYI1961" s="101"/>
      <c r="TYJ1961" s="101"/>
      <c r="TYK1961" s="101"/>
      <c r="TYL1961" s="101"/>
      <c r="TYM1961" s="101"/>
      <c r="TYN1961" s="101"/>
      <c r="TYO1961" s="101"/>
      <c r="TYP1961" s="101"/>
      <c r="TYQ1961" s="101"/>
      <c r="TYR1961" s="101"/>
      <c r="TYS1961" s="101"/>
      <c r="TYT1961" s="101"/>
      <c r="TYU1961" s="101"/>
      <c r="TYV1961" s="101"/>
      <c r="TYW1961" s="101"/>
      <c r="TYX1961" s="101"/>
      <c r="TYY1961" s="101"/>
      <c r="TYZ1961" s="101"/>
      <c r="TZA1961" s="101"/>
      <c r="TZB1961" s="101"/>
      <c r="TZC1961" s="101"/>
      <c r="TZD1961" s="101"/>
      <c r="TZE1961" s="101"/>
      <c r="TZF1961" s="101"/>
      <c r="TZG1961" s="101"/>
      <c r="TZH1961" s="101"/>
      <c r="TZI1961" s="101"/>
      <c r="TZJ1961" s="101"/>
      <c r="TZK1961" s="101"/>
      <c r="TZL1961" s="101"/>
      <c r="TZM1961" s="101"/>
      <c r="TZN1961" s="101"/>
      <c r="TZO1961" s="101"/>
      <c r="TZP1961" s="101"/>
      <c r="TZQ1961" s="101"/>
      <c r="TZR1961" s="101"/>
      <c r="TZS1961" s="101"/>
      <c r="TZT1961" s="101"/>
      <c r="TZU1961" s="101"/>
      <c r="TZV1961" s="101"/>
      <c r="TZW1961" s="101"/>
      <c r="TZX1961" s="101"/>
      <c r="TZY1961" s="101"/>
      <c r="TZZ1961" s="101"/>
      <c r="UAA1961" s="101"/>
      <c r="UAB1961" s="101"/>
      <c r="UAC1961" s="101"/>
      <c r="UAD1961" s="101"/>
      <c r="UAE1961" s="101"/>
      <c r="UAF1961" s="101"/>
      <c r="UAG1961" s="101"/>
      <c r="UAH1961" s="101"/>
      <c r="UAI1961" s="101"/>
      <c r="UAJ1961" s="101"/>
      <c r="UAK1961" s="101"/>
      <c r="UAL1961" s="101"/>
      <c r="UAM1961" s="101"/>
      <c r="UAN1961" s="101"/>
      <c r="UAO1961" s="101"/>
      <c r="UAP1961" s="101"/>
      <c r="UAQ1961" s="101"/>
      <c r="UAR1961" s="101"/>
      <c r="UAS1961" s="101"/>
      <c r="UAT1961" s="101"/>
      <c r="UAU1961" s="101"/>
      <c r="UAV1961" s="101"/>
      <c r="UAW1961" s="101"/>
      <c r="UAX1961" s="101"/>
      <c r="UAY1961" s="101"/>
      <c r="UAZ1961" s="101"/>
      <c r="UBA1961" s="101"/>
      <c r="UBB1961" s="101"/>
      <c r="UBC1961" s="101"/>
      <c r="UBD1961" s="101"/>
      <c r="UBE1961" s="101"/>
      <c r="UBF1961" s="101"/>
      <c r="UBG1961" s="101"/>
      <c r="UBH1961" s="101"/>
      <c r="UBI1961" s="101"/>
      <c r="UBJ1961" s="101"/>
      <c r="UBK1961" s="101"/>
      <c r="UBL1961" s="101"/>
      <c r="UBM1961" s="101"/>
      <c r="UBN1961" s="101"/>
      <c r="UBO1961" s="101"/>
      <c r="UBP1961" s="101"/>
      <c r="UBQ1961" s="101"/>
      <c r="UBR1961" s="101"/>
      <c r="UBS1961" s="101"/>
      <c r="UBT1961" s="101"/>
      <c r="UBU1961" s="101"/>
      <c r="UBV1961" s="101"/>
      <c r="UBW1961" s="101"/>
      <c r="UBX1961" s="101"/>
      <c r="UBY1961" s="101"/>
      <c r="UBZ1961" s="101"/>
      <c r="UCA1961" s="101"/>
      <c r="UCB1961" s="101"/>
      <c r="UCC1961" s="101"/>
      <c r="UCD1961" s="101"/>
      <c r="UCE1961" s="101"/>
      <c r="UCF1961" s="101"/>
      <c r="UCG1961" s="101"/>
      <c r="UCH1961" s="101"/>
      <c r="UCI1961" s="101"/>
      <c r="UCJ1961" s="101"/>
      <c r="UCK1961" s="101"/>
      <c r="UCL1961" s="101"/>
      <c r="UCM1961" s="101"/>
      <c r="UCN1961" s="101"/>
      <c r="UCO1961" s="101"/>
      <c r="UCP1961" s="101"/>
      <c r="UCQ1961" s="101"/>
      <c r="UCR1961" s="101"/>
      <c r="UCS1961" s="101"/>
      <c r="UCT1961" s="101"/>
      <c r="UCU1961" s="101"/>
      <c r="UCV1961" s="101"/>
      <c r="UCW1961" s="101"/>
      <c r="UCX1961" s="101"/>
      <c r="UCY1961" s="101"/>
      <c r="UCZ1961" s="101"/>
      <c r="UDA1961" s="101"/>
      <c r="UDB1961" s="101"/>
      <c r="UDC1961" s="101"/>
      <c r="UDD1961" s="101"/>
      <c r="UDE1961" s="101"/>
      <c r="UDF1961" s="101"/>
      <c r="UDG1961" s="101"/>
      <c r="UDH1961" s="101"/>
      <c r="UDI1961" s="101"/>
      <c r="UDJ1961" s="101"/>
      <c r="UDK1961" s="101"/>
      <c r="UDL1961" s="101"/>
      <c r="UDM1961" s="101"/>
      <c r="UDN1961" s="101"/>
      <c r="UDO1961" s="101"/>
      <c r="UDP1961" s="101"/>
      <c r="UDQ1961" s="101"/>
      <c r="UDR1961" s="101"/>
      <c r="UDS1961" s="101"/>
      <c r="UDT1961" s="101"/>
      <c r="UDU1961" s="101"/>
      <c r="UDV1961" s="101"/>
      <c r="UDW1961" s="101"/>
      <c r="UDX1961" s="101"/>
      <c r="UDY1961" s="101"/>
      <c r="UDZ1961" s="101"/>
      <c r="UEA1961" s="101"/>
      <c r="UEB1961" s="101"/>
      <c r="UEC1961" s="101"/>
      <c r="UED1961" s="101"/>
      <c r="UEE1961" s="101"/>
      <c r="UEF1961" s="101"/>
      <c r="UEG1961" s="101"/>
      <c r="UEH1961" s="101"/>
      <c r="UEI1961" s="101"/>
      <c r="UEJ1961" s="101"/>
      <c r="UEK1961" s="101"/>
      <c r="UEL1961" s="101"/>
      <c r="UEM1961" s="101"/>
      <c r="UEN1961" s="101"/>
      <c r="UEO1961" s="101"/>
      <c r="UEP1961" s="101"/>
      <c r="UEQ1961" s="101"/>
      <c r="UER1961" s="101"/>
      <c r="UES1961" s="101"/>
      <c r="UET1961" s="101"/>
      <c r="UEU1961" s="101"/>
      <c r="UEV1961" s="101"/>
      <c r="UEW1961" s="101"/>
      <c r="UEX1961" s="101"/>
      <c r="UEY1961" s="101"/>
      <c r="UEZ1961" s="101"/>
      <c r="UFA1961" s="101"/>
      <c r="UFB1961" s="101"/>
      <c r="UFC1961" s="101"/>
      <c r="UFD1961" s="101"/>
      <c r="UFE1961" s="101"/>
      <c r="UFF1961" s="101"/>
      <c r="UFG1961" s="101"/>
      <c r="UFH1961" s="101"/>
      <c r="UFI1961" s="101"/>
      <c r="UFJ1961" s="101"/>
      <c r="UFK1961" s="101"/>
      <c r="UFL1961" s="101"/>
      <c r="UFM1961" s="101"/>
      <c r="UFN1961" s="101"/>
      <c r="UFO1961" s="101"/>
      <c r="UFP1961" s="101"/>
      <c r="UFQ1961" s="101"/>
      <c r="UFR1961" s="101"/>
      <c r="UFS1961" s="101"/>
      <c r="UFT1961" s="101"/>
      <c r="UFU1961" s="101"/>
      <c r="UFV1961" s="101"/>
      <c r="UFW1961" s="101"/>
      <c r="UFX1961" s="101"/>
      <c r="UFY1961" s="101"/>
      <c r="UFZ1961" s="101"/>
      <c r="UGA1961" s="101"/>
      <c r="UGB1961" s="101"/>
      <c r="UGC1961" s="101"/>
      <c r="UGD1961" s="101"/>
      <c r="UGE1961" s="101"/>
      <c r="UGF1961" s="101"/>
      <c r="UGG1961" s="101"/>
      <c r="UGH1961" s="101"/>
      <c r="UGI1961" s="101"/>
      <c r="UGJ1961" s="101"/>
      <c r="UGK1961" s="101"/>
      <c r="UGL1961" s="101"/>
      <c r="UGM1961" s="101"/>
      <c r="UGN1961" s="101"/>
      <c r="UGO1961" s="101"/>
      <c r="UGP1961" s="101"/>
      <c r="UGQ1961" s="101"/>
      <c r="UGR1961" s="101"/>
      <c r="UGS1961" s="101"/>
      <c r="UGT1961" s="101"/>
      <c r="UGU1961" s="101"/>
      <c r="UGV1961" s="101"/>
      <c r="UGW1961" s="101"/>
      <c r="UGX1961" s="101"/>
      <c r="UGY1961" s="101"/>
      <c r="UGZ1961" s="101"/>
      <c r="UHA1961" s="101"/>
      <c r="UHB1961" s="101"/>
      <c r="UHC1961" s="101"/>
      <c r="UHD1961" s="101"/>
      <c r="UHE1961" s="101"/>
      <c r="UHF1961" s="101"/>
      <c r="UHG1961" s="101"/>
      <c r="UHH1961" s="101"/>
      <c r="UHI1961" s="101"/>
      <c r="UHJ1961" s="101"/>
      <c r="UHK1961" s="101"/>
      <c r="UHL1961" s="101"/>
      <c r="UHM1961" s="101"/>
      <c r="UHN1961" s="101"/>
      <c r="UHO1961" s="101"/>
      <c r="UHP1961" s="101"/>
      <c r="UHQ1961" s="101"/>
      <c r="UHR1961" s="101"/>
      <c r="UHS1961" s="101"/>
      <c r="UHT1961" s="101"/>
      <c r="UHU1961" s="101"/>
      <c r="UHV1961" s="101"/>
      <c r="UHW1961" s="101"/>
      <c r="UHX1961" s="101"/>
      <c r="UHY1961" s="101"/>
      <c r="UHZ1961" s="101"/>
      <c r="UIA1961" s="101"/>
      <c r="UIB1961" s="101"/>
      <c r="UIC1961" s="101"/>
      <c r="UID1961" s="101"/>
      <c r="UIE1961" s="101"/>
      <c r="UIF1961" s="101"/>
      <c r="UIG1961" s="101"/>
      <c r="UIH1961" s="101"/>
      <c r="UII1961" s="101"/>
      <c r="UIJ1961" s="101"/>
      <c r="UIK1961" s="101"/>
      <c r="UIL1961" s="101"/>
      <c r="UIM1961" s="101"/>
      <c r="UIN1961" s="101"/>
      <c r="UIO1961" s="101"/>
      <c r="UIP1961" s="101"/>
      <c r="UIQ1961" s="101"/>
      <c r="UIR1961" s="101"/>
      <c r="UIS1961" s="101"/>
      <c r="UIT1961" s="101"/>
      <c r="UIU1961" s="101"/>
      <c r="UIV1961" s="101"/>
      <c r="UIW1961" s="101"/>
      <c r="UIX1961" s="101"/>
      <c r="UIY1961" s="101"/>
      <c r="UIZ1961" s="101"/>
      <c r="UJA1961" s="101"/>
      <c r="UJB1961" s="101"/>
      <c r="UJC1961" s="101"/>
      <c r="UJD1961" s="101"/>
      <c r="UJE1961" s="101"/>
      <c r="UJF1961" s="101"/>
      <c r="UJG1961" s="101"/>
      <c r="UJH1961" s="101"/>
      <c r="UJI1961" s="101"/>
      <c r="UJJ1961" s="101"/>
      <c r="UJK1961" s="101"/>
      <c r="UJL1961" s="101"/>
      <c r="UJM1961" s="101"/>
      <c r="UJN1961" s="101"/>
      <c r="UJO1961" s="101"/>
      <c r="UJP1961" s="101"/>
      <c r="UJQ1961" s="101"/>
      <c r="UJR1961" s="101"/>
      <c r="UJS1961" s="101"/>
      <c r="UJT1961" s="101"/>
      <c r="UJU1961" s="101"/>
      <c r="UJV1961" s="101"/>
      <c r="UJW1961" s="101"/>
      <c r="UJX1961" s="101"/>
      <c r="UJY1961" s="101"/>
      <c r="UJZ1961" s="101"/>
      <c r="UKA1961" s="101"/>
      <c r="UKB1961" s="101"/>
      <c r="UKC1961" s="101"/>
      <c r="UKD1961" s="101"/>
      <c r="UKE1961" s="101"/>
      <c r="UKF1961" s="101"/>
      <c r="UKG1961" s="101"/>
      <c r="UKH1961" s="101"/>
      <c r="UKI1961" s="101"/>
      <c r="UKJ1961" s="101"/>
      <c r="UKK1961" s="101"/>
      <c r="UKL1961" s="101"/>
      <c r="UKM1961" s="101"/>
      <c r="UKN1961" s="101"/>
      <c r="UKO1961" s="101"/>
      <c r="UKP1961" s="101"/>
      <c r="UKQ1961" s="101"/>
      <c r="UKR1961" s="101"/>
      <c r="UKS1961" s="101"/>
      <c r="UKT1961" s="101"/>
      <c r="UKU1961" s="101"/>
      <c r="UKV1961" s="101"/>
      <c r="UKW1961" s="101"/>
      <c r="UKX1961" s="101"/>
      <c r="UKY1961" s="101"/>
      <c r="UKZ1961" s="101"/>
      <c r="ULA1961" s="101"/>
      <c r="ULB1961" s="101"/>
      <c r="ULC1961" s="101"/>
      <c r="ULD1961" s="101"/>
      <c r="ULE1961" s="101"/>
      <c r="ULF1961" s="101"/>
      <c r="ULG1961" s="101"/>
      <c r="ULH1961" s="101"/>
      <c r="ULI1961" s="101"/>
      <c r="ULJ1961" s="101"/>
      <c r="ULK1961" s="101"/>
      <c r="ULL1961" s="101"/>
      <c r="ULM1961" s="101"/>
      <c r="ULN1961" s="101"/>
      <c r="ULO1961" s="101"/>
      <c r="ULP1961" s="101"/>
      <c r="ULQ1961" s="101"/>
      <c r="ULR1961" s="101"/>
      <c r="ULS1961" s="101"/>
      <c r="ULT1961" s="101"/>
      <c r="ULU1961" s="101"/>
      <c r="ULV1961" s="101"/>
      <c r="ULW1961" s="101"/>
      <c r="ULX1961" s="101"/>
      <c r="ULY1961" s="101"/>
      <c r="ULZ1961" s="101"/>
      <c r="UMA1961" s="101"/>
      <c r="UMB1961" s="101"/>
      <c r="UMC1961" s="101"/>
      <c r="UMD1961" s="101"/>
      <c r="UME1961" s="101"/>
      <c r="UMF1961" s="101"/>
      <c r="UMG1961" s="101"/>
      <c r="UMH1961" s="101"/>
      <c r="UMI1961" s="101"/>
      <c r="UMJ1961" s="101"/>
      <c r="UMK1961" s="101"/>
      <c r="UML1961" s="101"/>
      <c r="UMM1961" s="101"/>
      <c r="UMN1961" s="101"/>
      <c r="UMO1961" s="101"/>
      <c r="UMP1961" s="101"/>
      <c r="UMQ1961" s="101"/>
      <c r="UMR1961" s="101"/>
      <c r="UMS1961" s="101"/>
      <c r="UMT1961" s="101"/>
      <c r="UMU1961" s="101"/>
      <c r="UMV1961" s="101"/>
      <c r="UMW1961" s="101"/>
      <c r="UMX1961" s="101"/>
      <c r="UMY1961" s="101"/>
      <c r="UMZ1961" s="101"/>
      <c r="UNA1961" s="101"/>
      <c r="UNB1961" s="101"/>
      <c r="UNC1961" s="101"/>
      <c r="UND1961" s="101"/>
      <c r="UNE1961" s="101"/>
      <c r="UNF1961" s="101"/>
      <c r="UNG1961" s="101"/>
      <c r="UNH1961" s="101"/>
      <c r="UNI1961" s="101"/>
      <c r="UNJ1961" s="101"/>
      <c r="UNK1961" s="101"/>
      <c r="UNL1961" s="101"/>
      <c r="UNM1961" s="101"/>
      <c r="UNN1961" s="101"/>
      <c r="UNO1961" s="101"/>
      <c r="UNP1961" s="101"/>
      <c r="UNQ1961" s="101"/>
      <c r="UNR1961" s="101"/>
      <c r="UNS1961" s="101"/>
      <c r="UNT1961" s="101"/>
      <c r="UNU1961" s="101"/>
      <c r="UNV1961" s="101"/>
      <c r="UNW1961" s="101"/>
      <c r="UNX1961" s="101"/>
      <c r="UNY1961" s="101"/>
      <c r="UNZ1961" s="101"/>
      <c r="UOA1961" s="101"/>
      <c r="UOB1961" s="101"/>
      <c r="UOC1961" s="101"/>
      <c r="UOD1961" s="101"/>
      <c r="UOE1961" s="101"/>
      <c r="UOF1961" s="101"/>
      <c r="UOG1961" s="101"/>
      <c r="UOH1961" s="101"/>
      <c r="UOI1961" s="101"/>
      <c r="UOJ1961" s="101"/>
      <c r="UOK1961" s="101"/>
      <c r="UOL1961" s="101"/>
      <c r="UOM1961" s="101"/>
      <c r="UON1961" s="101"/>
      <c r="UOO1961" s="101"/>
      <c r="UOP1961" s="101"/>
      <c r="UOQ1961" s="101"/>
      <c r="UOR1961" s="101"/>
      <c r="UOS1961" s="101"/>
      <c r="UOT1961" s="101"/>
      <c r="UOU1961" s="101"/>
      <c r="UOV1961" s="101"/>
      <c r="UOW1961" s="101"/>
      <c r="UOX1961" s="101"/>
      <c r="UOY1961" s="101"/>
      <c r="UOZ1961" s="101"/>
      <c r="UPA1961" s="101"/>
      <c r="UPB1961" s="101"/>
      <c r="UPC1961" s="101"/>
      <c r="UPD1961" s="101"/>
      <c r="UPE1961" s="101"/>
      <c r="UPF1961" s="101"/>
      <c r="UPG1961" s="101"/>
      <c r="UPH1961" s="101"/>
      <c r="UPI1961" s="101"/>
      <c r="UPJ1961" s="101"/>
      <c r="UPK1961" s="101"/>
      <c r="UPL1961" s="101"/>
      <c r="UPM1961" s="101"/>
      <c r="UPN1961" s="101"/>
      <c r="UPO1961" s="101"/>
      <c r="UPP1961" s="101"/>
      <c r="UPQ1961" s="101"/>
      <c r="UPR1961" s="101"/>
      <c r="UPS1961" s="101"/>
      <c r="UPT1961" s="101"/>
      <c r="UPU1961" s="101"/>
      <c r="UPV1961" s="101"/>
      <c r="UPW1961" s="101"/>
      <c r="UPX1961" s="101"/>
      <c r="UPY1961" s="101"/>
      <c r="UPZ1961" s="101"/>
      <c r="UQA1961" s="101"/>
      <c r="UQB1961" s="101"/>
      <c r="UQC1961" s="101"/>
      <c r="UQD1961" s="101"/>
      <c r="UQE1961" s="101"/>
      <c r="UQF1961" s="101"/>
      <c r="UQG1961" s="101"/>
      <c r="UQH1961" s="101"/>
      <c r="UQI1961" s="101"/>
      <c r="UQJ1961" s="101"/>
      <c r="UQK1961" s="101"/>
      <c r="UQL1961" s="101"/>
      <c r="UQM1961" s="101"/>
      <c r="UQN1961" s="101"/>
      <c r="UQO1961" s="101"/>
      <c r="UQP1961" s="101"/>
      <c r="UQQ1961" s="101"/>
      <c r="UQR1961" s="101"/>
      <c r="UQS1961" s="101"/>
      <c r="UQT1961" s="101"/>
      <c r="UQU1961" s="101"/>
      <c r="UQV1961" s="101"/>
      <c r="UQW1961" s="101"/>
      <c r="UQX1961" s="101"/>
      <c r="UQY1961" s="101"/>
      <c r="UQZ1961" s="101"/>
      <c r="URA1961" s="101"/>
      <c r="URB1961" s="101"/>
      <c r="URC1961" s="101"/>
      <c r="URD1961" s="101"/>
      <c r="URE1961" s="101"/>
      <c r="URF1961" s="101"/>
      <c r="URG1961" s="101"/>
      <c r="URH1961" s="101"/>
      <c r="URI1961" s="101"/>
      <c r="URJ1961" s="101"/>
      <c r="URK1961" s="101"/>
      <c r="URL1961" s="101"/>
      <c r="URM1961" s="101"/>
      <c r="URN1961" s="101"/>
      <c r="URO1961" s="101"/>
      <c r="URP1961" s="101"/>
      <c r="URQ1961" s="101"/>
      <c r="URR1961" s="101"/>
      <c r="URS1961" s="101"/>
      <c r="URT1961" s="101"/>
      <c r="URU1961" s="101"/>
      <c r="URV1961" s="101"/>
      <c r="URW1961" s="101"/>
      <c r="URX1961" s="101"/>
      <c r="URY1961" s="101"/>
      <c r="URZ1961" s="101"/>
      <c r="USA1961" s="101"/>
      <c r="USB1961" s="101"/>
      <c r="USC1961" s="101"/>
      <c r="USD1961" s="101"/>
      <c r="USE1961" s="101"/>
      <c r="USF1961" s="101"/>
      <c r="USG1961" s="101"/>
      <c r="USH1961" s="101"/>
      <c r="USI1961" s="101"/>
      <c r="USJ1961" s="101"/>
      <c r="USK1961" s="101"/>
      <c r="USL1961" s="101"/>
      <c r="USM1961" s="101"/>
      <c r="USN1961" s="101"/>
      <c r="USO1961" s="101"/>
      <c r="USP1961" s="101"/>
      <c r="USQ1961" s="101"/>
      <c r="USR1961" s="101"/>
      <c r="USS1961" s="101"/>
      <c r="UST1961" s="101"/>
      <c r="USU1961" s="101"/>
      <c r="USV1961" s="101"/>
      <c r="USW1961" s="101"/>
      <c r="USX1961" s="101"/>
      <c r="USY1961" s="101"/>
      <c r="USZ1961" s="101"/>
      <c r="UTA1961" s="101"/>
      <c r="UTB1961" s="101"/>
      <c r="UTC1961" s="101"/>
      <c r="UTD1961" s="101"/>
      <c r="UTE1961" s="101"/>
      <c r="UTF1961" s="101"/>
      <c r="UTG1961" s="101"/>
      <c r="UTH1961" s="101"/>
      <c r="UTI1961" s="101"/>
      <c r="UTJ1961" s="101"/>
      <c r="UTK1961" s="101"/>
      <c r="UTL1961" s="101"/>
      <c r="UTM1961" s="101"/>
      <c r="UTN1961" s="101"/>
      <c r="UTO1961" s="101"/>
      <c r="UTP1961" s="101"/>
      <c r="UTQ1961" s="101"/>
      <c r="UTR1961" s="101"/>
      <c r="UTS1961" s="101"/>
      <c r="UTT1961" s="101"/>
      <c r="UTU1961" s="101"/>
      <c r="UTV1961" s="101"/>
      <c r="UTW1961" s="101"/>
      <c r="UTX1961" s="101"/>
      <c r="UTY1961" s="101"/>
      <c r="UTZ1961" s="101"/>
      <c r="UUA1961" s="101"/>
      <c r="UUB1961" s="101"/>
      <c r="UUC1961" s="101"/>
      <c r="UUD1961" s="101"/>
      <c r="UUE1961" s="101"/>
      <c r="UUF1961" s="101"/>
      <c r="UUG1961" s="101"/>
      <c r="UUH1961" s="101"/>
      <c r="UUI1961" s="101"/>
      <c r="UUJ1961" s="101"/>
      <c r="UUK1961" s="101"/>
      <c r="UUL1961" s="101"/>
      <c r="UUM1961" s="101"/>
      <c r="UUN1961" s="101"/>
      <c r="UUO1961" s="101"/>
      <c r="UUP1961" s="101"/>
      <c r="UUQ1961" s="101"/>
      <c r="UUR1961" s="101"/>
      <c r="UUS1961" s="101"/>
      <c r="UUT1961" s="101"/>
      <c r="UUU1961" s="101"/>
      <c r="UUV1961" s="101"/>
      <c r="UUW1961" s="101"/>
      <c r="UUX1961" s="101"/>
      <c r="UUY1961" s="101"/>
      <c r="UUZ1961" s="101"/>
      <c r="UVA1961" s="101"/>
      <c r="UVB1961" s="101"/>
      <c r="UVC1961" s="101"/>
      <c r="UVD1961" s="101"/>
      <c r="UVE1961" s="101"/>
      <c r="UVF1961" s="101"/>
      <c r="UVG1961" s="101"/>
      <c r="UVH1961" s="101"/>
      <c r="UVI1961" s="101"/>
      <c r="UVJ1961" s="101"/>
      <c r="UVK1961" s="101"/>
      <c r="UVL1961" s="101"/>
      <c r="UVM1961" s="101"/>
      <c r="UVN1961" s="101"/>
      <c r="UVO1961" s="101"/>
      <c r="UVP1961" s="101"/>
      <c r="UVQ1961" s="101"/>
      <c r="UVR1961" s="101"/>
      <c r="UVS1961" s="101"/>
      <c r="UVT1961" s="101"/>
      <c r="UVU1961" s="101"/>
      <c r="UVV1961" s="101"/>
      <c r="UVW1961" s="101"/>
      <c r="UVX1961" s="101"/>
      <c r="UVY1961" s="101"/>
      <c r="UVZ1961" s="101"/>
      <c r="UWA1961" s="101"/>
      <c r="UWB1961" s="101"/>
      <c r="UWC1961" s="101"/>
      <c r="UWD1961" s="101"/>
      <c r="UWE1961" s="101"/>
      <c r="UWF1961" s="101"/>
      <c r="UWG1961" s="101"/>
      <c r="UWH1961" s="101"/>
      <c r="UWI1961" s="101"/>
      <c r="UWJ1961" s="101"/>
      <c r="UWK1961" s="101"/>
      <c r="UWL1961" s="101"/>
      <c r="UWM1961" s="101"/>
      <c r="UWN1961" s="101"/>
      <c r="UWO1961" s="101"/>
      <c r="UWP1961" s="101"/>
      <c r="UWQ1961" s="101"/>
      <c r="UWR1961" s="101"/>
      <c r="UWS1961" s="101"/>
      <c r="UWT1961" s="101"/>
      <c r="UWU1961" s="101"/>
      <c r="UWV1961" s="101"/>
      <c r="UWW1961" s="101"/>
      <c r="UWX1961" s="101"/>
      <c r="UWY1961" s="101"/>
      <c r="UWZ1961" s="101"/>
      <c r="UXA1961" s="101"/>
      <c r="UXB1961" s="101"/>
      <c r="UXC1961" s="101"/>
      <c r="UXD1961" s="101"/>
      <c r="UXE1961" s="101"/>
      <c r="UXF1961" s="101"/>
      <c r="UXG1961" s="101"/>
      <c r="UXH1961" s="101"/>
      <c r="UXI1961" s="101"/>
      <c r="UXJ1961" s="101"/>
      <c r="UXK1961" s="101"/>
      <c r="UXL1961" s="101"/>
      <c r="UXM1961" s="101"/>
      <c r="UXN1961" s="101"/>
      <c r="UXO1961" s="101"/>
      <c r="UXP1961" s="101"/>
      <c r="UXQ1961" s="101"/>
      <c r="UXR1961" s="101"/>
      <c r="UXS1961" s="101"/>
      <c r="UXT1961" s="101"/>
      <c r="UXU1961" s="101"/>
      <c r="UXV1961" s="101"/>
      <c r="UXW1961" s="101"/>
      <c r="UXX1961" s="101"/>
      <c r="UXY1961" s="101"/>
      <c r="UXZ1961" s="101"/>
      <c r="UYA1961" s="101"/>
      <c r="UYB1961" s="101"/>
      <c r="UYC1961" s="101"/>
      <c r="UYD1961" s="101"/>
      <c r="UYE1961" s="101"/>
      <c r="UYF1961" s="101"/>
      <c r="UYG1961" s="101"/>
      <c r="UYH1961" s="101"/>
      <c r="UYI1961" s="101"/>
      <c r="UYJ1961" s="101"/>
      <c r="UYK1961" s="101"/>
      <c r="UYL1961" s="101"/>
      <c r="UYM1961" s="101"/>
      <c r="UYN1961" s="101"/>
      <c r="UYO1961" s="101"/>
      <c r="UYP1961" s="101"/>
      <c r="UYQ1961" s="101"/>
      <c r="UYR1961" s="101"/>
      <c r="UYS1961" s="101"/>
      <c r="UYT1961" s="101"/>
      <c r="UYU1961" s="101"/>
      <c r="UYV1961" s="101"/>
      <c r="UYW1961" s="101"/>
      <c r="UYX1961" s="101"/>
      <c r="UYY1961" s="101"/>
      <c r="UYZ1961" s="101"/>
      <c r="UZA1961" s="101"/>
      <c r="UZB1961" s="101"/>
      <c r="UZC1961" s="101"/>
      <c r="UZD1961" s="101"/>
      <c r="UZE1961" s="101"/>
      <c r="UZF1961" s="101"/>
      <c r="UZG1961" s="101"/>
      <c r="UZH1961" s="101"/>
      <c r="UZI1961" s="101"/>
      <c r="UZJ1961" s="101"/>
      <c r="UZK1961" s="101"/>
      <c r="UZL1961" s="101"/>
      <c r="UZM1961" s="101"/>
      <c r="UZN1961" s="101"/>
      <c r="UZO1961" s="101"/>
      <c r="UZP1961" s="101"/>
      <c r="UZQ1961" s="101"/>
      <c r="UZR1961" s="101"/>
      <c r="UZS1961" s="101"/>
      <c r="UZT1961" s="101"/>
      <c r="UZU1961" s="101"/>
      <c r="UZV1961" s="101"/>
      <c r="UZW1961" s="101"/>
      <c r="UZX1961" s="101"/>
      <c r="UZY1961" s="101"/>
      <c r="UZZ1961" s="101"/>
      <c r="VAA1961" s="101"/>
      <c r="VAB1961" s="101"/>
      <c r="VAC1961" s="101"/>
      <c r="VAD1961" s="101"/>
      <c r="VAE1961" s="101"/>
      <c r="VAF1961" s="101"/>
      <c r="VAG1961" s="101"/>
      <c r="VAH1961" s="101"/>
      <c r="VAI1961" s="101"/>
      <c r="VAJ1961" s="101"/>
      <c r="VAK1961" s="101"/>
      <c r="VAL1961" s="101"/>
      <c r="VAM1961" s="101"/>
      <c r="VAN1961" s="101"/>
      <c r="VAO1961" s="101"/>
      <c r="VAP1961" s="101"/>
      <c r="VAQ1961" s="101"/>
      <c r="VAR1961" s="101"/>
      <c r="VAS1961" s="101"/>
      <c r="VAT1961" s="101"/>
      <c r="VAU1961" s="101"/>
      <c r="VAV1961" s="101"/>
      <c r="VAW1961" s="101"/>
      <c r="VAX1961" s="101"/>
      <c r="VAY1961" s="101"/>
      <c r="VAZ1961" s="101"/>
      <c r="VBA1961" s="101"/>
      <c r="VBB1961" s="101"/>
      <c r="VBC1961" s="101"/>
      <c r="VBD1961" s="101"/>
      <c r="VBE1961" s="101"/>
      <c r="VBF1961" s="101"/>
      <c r="VBG1961" s="101"/>
      <c r="VBH1961" s="101"/>
      <c r="VBI1961" s="101"/>
      <c r="VBJ1961" s="101"/>
      <c r="VBK1961" s="101"/>
      <c r="VBL1961" s="101"/>
      <c r="VBM1961" s="101"/>
      <c r="VBN1961" s="101"/>
      <c r="VBO1961" s="101"/>
      <c r="VBP1961" s="101"/>
      <c r="VBQ1961" s="101"/>
      <c r="VBR1961" s="101"/>
      <c r="VBS1961" s="101"/>
      <c r="VBT1961" s="101"/>
      <c r="VBU1961" s="101"/>
      <c r="VBV1961" s="101"/>
      <c r="VBW1961" s="101"/>
      <c r="VBX1961" s="101"/>
      <c r="VBY1961" s="101"/>
      <c r="VBZ1961" s="101"/>
      <c r="VCA1961" s="101"/>
      <c r="VCB1961" s="101"/>
      <c r="VCC1961" s="101"/>
      <c r="VCD1961" s="101"/>
      <c r="VCE1961" s="101"/>
      <c r="VCF1961" s="101"/>
      <c r="VCG1961" s="101"/>
      <c r="VCH1961" s="101"/>
      <c r="VCI1961" s="101"/>
      <c r="VCJ1961" s="101"/>
      <c r="VCK1961" s="101"/>
      <c r="VCL1961" s="101"/>
      <c r="VCM1961" s="101"/>
      <c r="VCN1961" s="101"/>
      <c r="VCO1961" s="101"/>
      <c r="VCP1961" s="101"/>
      <c r="VCQ1961" s="101"/>
      <c r="VCR1961" s="101"/>
      <c r="VCS1961" s="101"/>
      <c r="VCT1961" s="101"/>
      <c r="VCU1961" s="101"/>
      <c r="VCV1961" s="101"/>
      <c r="VCW1961" s="101"/>
      <c r="VCX1961" s="101"/>
      <c r="VCY1961" s="101"/>
      <c r="VCZ1961" s="101"/>
      <c r="VDA1961" s="101"/>
      <c r="VDB1961" s="101"/>
      <c r="VDC1961" s="101"/>
      <c r="VDD1961" s="101"/>
      <c r="VDE1961" s="101"/>
      <c r="VDF1961" s="101"/>
      <c r="VDG1961" s="101"/>
      <c r="VDH1961" s="101"/>
      <c r="VDI1961" s="101"/>
      <c r="VDJ1961" s="101"/>
      <c r="VDK1961" s="101"/>
      <c r="VDL1961" s="101"/>
      <c r="VDM1961" s="101"/>
      <c r="VDN1961" s="101"/>
      <c r="VDO1961" s="101"/>
      <c r="VDP1961" s="101"/>
      <c r="VDQ1961" s="101"/>
      <c r="VDR1961" s="101"/>
      <c r="VDS1961" s="101"/>
      <c r="VDT1961" s="101"/>
      <c r="VDU1961" s="101"/>
      <c r="VDV1961" s="101"/>
      <c r="VDW1961" s="101"/>
      <c r="VDX1961" s="101"/>
      <c r="VDY1961" s="101"/>
      <c r="VDZ1961" s="101"/>
      <c r="VEA1961" s="101"/>
      <c r="VEB1961" s="101"/>
      <c r="VEC1961" s="101"/>
      <c r="VED1961" s="101"/>
      <c r="VEE1961" s="101"/>
      <c r="VEF1961" s="101"/>
      <c r="VEG1961" s="101"/>
      <c r="VEH1961" s="101"/>
      <c r="VEI1961" s="101"/>
      <c r="VEJ1961" s="101"/>
      <c r="VEK1961" s="101"/>
      <c r="VEL1961" s="101"/>
      <c r="VEM1961" s="101"/>
      <c r="VEN1961" s="101"/>
      <c r="VEO1961" s="101"/>
      <c r="VEP1961" s="101"/>
      <c r="VEQ1961" s="101"/>
      <c r="VER1961" s="101"/>
      <c r="VES1961" s="101"/>
      <c r="VET1961" s="101"/>
      <c r="VEU1961" s="101"/>
      <c r="VEV1961" s="101"/>
      <c r="VEW1961" s="101"/>
      <c r="VEX1961" s="101"/>
      <c r="VEY1961" s="101"/>
      <c r="VEZ1961" s="101"/>
      <c r="VFA1961" s="101"/>
      <c r="VFB1961" s="101"/>
      <c r="VFC1961" s="101"/>
      <c r="VFD1961" s="101"/>
      <c r="VFE1961" s="101"/>
      <c r="VFF1961" s="101"/>
      <c r="VFG1961" s="101"/>
      <c r="VFH1961" s="101"/>
      <c r="VFI1961" s="101"/>
      <c r="VFJ1961" s="101"/>
      <c r="VFK1961" s="101"/>
      <c r="VFL1961" s="101"/>
      <c r="VFM1961" s="101"/>
      <c r="VFN1961" s="101"/>
      <c r="VFO1961" s="101"/>
      <c r="VFP1961" s="101"/>
      <c r="VFQ1961" s="101"/>
      <c r="VFR1961" s="101"/>
      <c r="VFS1961" s="101"/>
      <c r="VFT1961" s="101"/>
      <c r="VFU1961" s="101"/>
      <c r="VFV1961" s="101"/>
      <c r="VFW1961" s="101"/>
      <c r="VFX1961" s="101"/>
      <c r="VFY1961" s="101"/>
      <c r="VFZ1961" s="101"/>
      <c r="VGA1961" s="101"/>
      <c r="VGB1961" s="101"/>
      <c r="VGC1961" s="101"/>
      <c r="VGD1961" s="101"/>
      <c r="VGE1961" s="101"/>
      <c r="VGF1961" s="101"/>
      <c r="VGG1961" s="101"/>
      <c r="VGH1961" s="101"/>
      <c r="VGI1961" s="101"/>
      <c r="VGJ1961" s="101"/>
      <c r="VGK1961" s="101"/>
      <c r="VGL1961" s="101"/>
      <c r="VGM1961" s="101"/>
      <c r="VGN1961" s="101"/>
      <c r="VGO1961" s="101"/>
      <c r="VGP1961" s="101"/>
      <c r="VGQ1961" s="101"/>
      <c r="VGR1961" s="101"/>
      <c r="VGS1961" s="101"/>
      <c r="VGT1961" s="101"/>
      <c r="VGU1961" s="101"/>
      <c r="VGV1961" s="101"/>
      <c r="VGW1961" s="101"/>
      <c r="VGX1961" s="101"/>
      <c r="VGY1961" s="101"/>
      <c r="VGZ1961" s="101"/>
      <c r="VHA1961" s="101"/>
      <c r="VHB1961" s="101"/>
      <c r="VHC1961" s="101"/>
      <c r="VHD1961" s="101"/>
      <c r="VHE1961" s="101"/>
      <c r="VHF1961" s="101"/>
      <c r="VHG1961" s="101"/>
      <c r="VHH1961" s="101"/>
      <c r="VHI1961" s="101"/>
      <c r="VHJ1961" s="101"/>
      <c r="VHK1961" s="101"/>
      <c r="VHL1961" s="101"/>
      <c r="VHM1961" s="101"/>
      <c r="VHN1961" s="101"/>
      <c r="VHO1961" s="101"/>
      <c r="VHP1961" s="101"/>
      <c r="VHQ1961" s="101"/>
      <c r="VHR1961" s="101"/>
      <c r="VHS1961" s="101"/>
      <c r="VHT1961" s="101"/>
      <c r="VHU1961" s="101"/>
      <c r="VHV1961" s="101"/>
      <c r="VHW1961" s="101"/>
      <c r="VHX1961" s="101"/>
      <c r="VHY1961" s="101"/>
      <c r="VHZ1961" s="101"/>
      <c r="VIA1961" s="101"/>
      <c r="VIB1961" s="101"/>
      <c r="VIC1961" s="101"/>
      <c r="VID1961" s="101"/>
      <c r="VIE1961" s="101"/>
      <c r="VIF1961" s="101"/>
      <c r="VIG1961" s="101"/>
      <c r="VIH1961" s="101"/>
      <c r="VII1961" s="101"/>
      <c r="VIJ1961" s="101"/>
      <c r="VIK1961" s="101"/>
      <c r="VIL1961" s="101"/>
      <c r="VIM1961" s="101"/>
      <c r="VIN1961" s="101"/>
      <c r="VIO1961" s="101"/>
      <c r="VIP1961" s="101"/>
      <c r="VIQ1961" s="101"/>
      <c r="VIR1961" s="101"/>
      <c r="VIS1961" s="101"/>
      <c r="VIT1961" s="101"/>
      <c r="VIU1961" s="101"/>
      <c r="VIV1961" s="101"/>
      <c r="VIW1961" s="101"/>
      <c r="VIX1961" s="101"/>
      <c r="VIY1961" s="101"/>
      <c r="VIZ1961" s="101"/>
      <c r="VJA1961" s="101"/>
      <c r="VJB1961" s="101"/>
      <c r="VJC1961" s="101"/>
      <c r="VJD1961" s="101"/>
      <c r="VJE1961" s="101"/>
      <c r="VJF1961" s="101"/>
      <c r="VJG1961" s="101"/>
      <c r="VJH1961" s="101"/>
      <c r="VJI1961" s="101"/>
      <c r="VJJ1961" s="101"/>
      <c r="VJK1961" s="101"/>
      <c r="VJL1961" s="101"/>
      <c r="VJM1961" s="101"/>
      <c r="VJN1961" s="101"/>
      <c r="VJO1961" s="101"/>
      <c r="VJP1961" s="101"/>
      <c r="VJQ1961" s="101"/>
      <c r="VJR1961" s="101"/>
      <c r="VJS1961" s="101"/>
      <c r="VJT1961" s="101"/>
      <c r="VJU1961" s="101"/>
      <c r="VJV1961" s="101"/>
      <c r="VJW1961" s="101"/>
      <c r="VJX1961" s="101"/>
      <c r="VJY1961" s="101"/>
      <c r="VJZ1961" s="101"/>
      <c r="VKA1961" s="101"/>
      <c r="VKB1961" s="101"/>
      <c r="VKC1961" s="101"/>
      <c r="VKD1961" s="101"/>
      <c r="VKE1961" s="101"/>
      <c r="VKF1961" s="101"/>
      <c r="VKG1961" s="101"/>
      <c r="VKH1961" s="101"/>
      <c r="VKI1961" s="101"/>
      <c r="VKJ1961" s="101"/>
      <c r="VKK1961" s="101"/>
      <c r="VKL1961" s="101"/>
      <c r="VKM1961" s="101"/>
      <c r="VKN1961" s="101"/>
      <c r="VKO1961" s="101"/>
      <c r="VKP1961" s="101"/>
      <c r="VKQ1961" s="101"/>
      <c r="VKR1961" s="101"/>
      <c r="VKS1961" s="101"/>
      <c r="VKT1961" s="101"/>
      <c r="VKU1961" s="101"/>
      <c r="VKV1961" s="101"/>
      <c r="VKW1961" s="101"/>
      <c r="VKX1961" s="101"/>
      <c r="VKY1961" s="101"/>
      <c r="VKZ1961" s="101"/>
      <c r="VLA1961" s="101"/>
      <c r="VLB1961" s="101"/>
      <c r="VLC1961" s="101"/>
      <c r="VLD1961" s="101"/>
      <c r="VLE1961" s="101"/>
      <c r="VLF1961" s="101"/>
      <c r="VLG1961" s="101"/>
      <c r="VLH1961" s="101"/>
      <c r="VLI1961" s="101"/>
      <c r="VLJ1961" s="101"/>
      <c r="VLK1961" s="101"/>
      <c r="VLL1961" s="101"/>
      <c r="VLM1961" s="101"/>
      <c r="VLN1961" s="101"/>
      <c r="VLO1961" s="101"/>
      <c r="VLP1961" s="101"/>
      <c r="VLQ1961" s="101"/>
      <c r="VLR1961" s="101"/>
      <c r="VLS1961" s="101"/>
      <c r="VLT1961" s="101"/>
      <c r="VLU1961" s="101"/>
      <c r="VLV1961" s="101"/>
      <c r="VLW1961" s="101"/>
      <c r="VLX1961" s="101"/>
      <c r="VLY1961" s="101"/>
      <c r="VLZ1961" s="101"/>
      <c r="VMA1961" s="101"/>
      <c r="VMB1961" s="101"/>
      <c r="VMC1961" s="101"/>
      <c r="VMD1961" s="101"/>
      <c r="VME1961" s="101"/>
      <c r="VMF1961" s="101"/>
      <c r="VMG1961" s="101"/>
      <c r="VMH1961" s="101"/>
      <c r="VMI1961" s="101"/>
      <c r="VMJ1961" s="101"/>
      <c r="VMK1961" s="101"/>
      <c r="VML1961" s="101"/>
      <c r="VMM1961" s="101"/>
      <c r="VMN1961" s="101"/>
      <c r="VMO1961" s="101"/>
      <c r="VMP1961" s="101"/>
      <c r="VMQ1961" s="101"/>
      <c r="VMR1961" s="101"/>
      <c r="VMS1961" s="101"/>
      <c r="VMT1961" s="101"/>
      <c r="VMU1961" s="101"/>
      <c r="VMV1961" s="101"/>
      <c r="VMW1961" s="101"/>
      <c r="VMX1961" s="101"/>
      <c r="VMY1961" s="101"/>
      <c r="VMZ1961" s="101"/>
      <c r="VNA1961" s="101"/>
      <c r="VNB1961" s="101"/>
      <c r="VNC1961" s="101"/>
      <c r="VND1961" s="101"/>
      <c r="VNE1961" s="101"/>
      <c r="VNF1961" s="101"/>
      <c r="VNG1961" s="101"/>
      <c r="VNH1961" s="101"/>
      <c r="VNI1961" s="101"/>
      <c r="VNJ1961" s="101"/>
      <c r="VNK1961" s="101"/>
      <c r="VNL1961" s="101"/>
      <c r="VNM1961" s="101"/>
      <c r="VNN1961" s="101"/>
      <c r="VNO1961" s="101"/>
      <c r="VNP1961" s="101"/>
      <c r="VNQ1961" s="101"/>
      <c r="VNR1961" s="101"/>
      <c r="VNS1961" s="101"/>
      <c r="VNT1961" s="101"/>
      <c r="VNU1961" s="101"/>
      <c r="VNV1961" s="101"/>
      <c r="VNW1961" s="101"/>
      <c r="VNX1961" s="101"/>
      <c r="VNY1961" s="101"/>
      <c r="VNZ1961" s="101"/>
      <c r="VOA1961" s="101"/>
      <c r="VOB1961" s="101"/>
      <c r="VOC1961" s="101"/>
      <c r="VOD1961" s="101"/>
      <c r="VOE1961" s="101"/>
      <c r="VOF1961" s="101"/>
      <c r="VOG1961" s="101"/>
      <c r="VOH1961" s="101"/>
      <c r="VOI1961" s="101"/>
      <c r="VOJ1961" s="101"/>
      <c r="VOK1961" s="101"/>
      <c r="VOL1961" s="101"/>
      <c r="VOM1961" s="101"/>
      <c r="VON1961" s="101"/>
      <c r="VOO1961" s="101"/>
      <c r="VOP1961" s="101"/>
      <c r="VOQ1961" s="101"/>
      <c r="VOR1961" s="101"/>
      <c r="VOS1961" s="101"/>
      <c r="VOT1961" s="101"/>
      <c r="VOU1961" s="101"/>
      <c r="VOV1961" s="101"/>
      <c r="VOW1961" s="101"/>
      <c r="VOX1961" s="101"/>
      <c r="VOY1961" s="101"/>
      <c r="VOZ1961" s="101"/>
      <c r="VPA1961" s="101"/>
      <c r="VPB1961" s="101"/>
      <c r="VPC1961" s="101"/>
      <c r="VPD1961" s="101"/>
      <c r="VPE1961" s="101"/>
      <c r="VPF1961" s="101"/>
      <c r="VPG1961" s="101"/>
      <c r="VPH1961" s="101"/>
      <c r="VPI1961" s="101"/>
      <c r="VPJ1961" s="101"/>
      <c r="VPK1961" s="101"/>
      <c r="VPL1961" s="101"/>
      <c r="VPM1961" s="101"/>
      <c r="VPN1961" s="101"/>
      <c r="VPO1961" s="101"/>
      <c r="VPP1961" s="101"/>
      <c r="VPQ1961" s="101"/>
      <c r="VPR1961" s="101"/>
      <c r="VPS1961" s="101"/>
      <c r="VPT1961" s="101"/>
      <c r="VPU1961" s="101"/>
      <c r="VPV1961" s="101"/>
      <c r="VPW1961" s="101"/>
      <c r="VPX1961" s="101"/>
      <c r="VPY1961" s="101"/>
      <c r="VPZ1961" s="101"/>
      <c r="VQA1961" s="101"/>
      <c r="VQB1961" s="101"/>
      <c r="VQC1961" s="101"/>
      <c r="VQD1961" s="101"/>
      <c r="VQE1961" s="101"/>
      <c r="VQF1961" s="101"/>
      <c r="VQG1961" s="101"/>
      <c r="VQH1961" s="101"/>
      <c r="VQI1961" s="101"/>
      <c r="VQJ1961" s="101"/>
      <c r="VQK1961" s="101"/>
      <c r="VQL1961" s="101"/>
      <c r="VQM1961" s="101"/>
      <c r="VQN1961" s="101"/>
      <c r="VQO1961" s="101"/>
      <c r="VQP1961" s="101"/>
      <c r="VQQ1961" s="101"/>
      <c r="VQR1961" s="101"/>
      <c r="VQS1961" s="101"/>
      <c r="VQT1961" s="101"/>
      <c r="VQU1961" s="101"/>
      <c r="VQV1961" s="101"/>
      <c r="VQW1961" s="101"/>
      <c r="VQX1961" s="101"/>
      <c r="VQY1961" s="101"/>
      <c r="VQZ1961" s="101"/>
      <c r="VRA1961" s="101"/>
      <c r="VRB1961" s="101"/>
      <c r="VRC1961" s="101"/>
      <c r="VRD1961" s="101"/>
      <c r="VRE1961" s="101"/>
      <c r="VRF1961" s="101"/>
      <c r="VRG1961" s="101"/>
      <c r="VRH1961" s="101"/>
      <c r="VRI1961" s="101"/>
      <c r="VRJ1961" s="101"/>
      <c r="VRK1961" s="101"/>
      <c r="VRL1961" s="101"/>
      <c r="VRM1961" s="101"/>
      <c r="VRN1961" s="101"/>
      <c r="VRO1961" s="101"/>
      <c r="VRP1961" s="101"/>
      <c r="VRQ1961" s="101"/>
      <c r="VRR1961" s="101"/>
      <c r="VRS1961" s="101"/>
      <c r="VRT1961" s="101"/>
      <c r="VRU1961" s="101"/>
      <c r="VRV1961" s="101"/>
      <c r="VRW1961" s="101"/>
      <c r="VRX1961" s="101"/>
      <c r="VRY1961" s="101"/>
      <c r="VRZ1961" s="101"/>
      <c r="VSA1961" s="101"/>
      <c r="VSB1961" s="101"/>
      <c r="VSC1961" s="101"/>
      <c r="VSD1961" s="101"/>
      <c r="VSE1961" s="101"/>
      <c r="VSF1961" s="101"/>
      <c r="VSG1961" s="101"/>
      <c r="VSH1961" s="101"/>
      <c r="VSI1961" s="101"/>
      <c r="VSJ1961" s="101"/>
      <c r="VSK1961" s="101"/>
      <c r="VSL1961" s="101"/>
      <c r="VSM1961" s="101"/>
      <c r="VSN1961" s="101"/>
      <c r="VSO1961" s="101"/>
      <c r="VSP1961" s="101"/>
      <c r="VSQ1961" s="101"/>
      <c r="VSR1961" s="101"/>
      <c r="VSS1961" s="101"/>
      <c r="VST1961" s="101"/>
      <c r="VSU1961" s="101"/>
      <c r="VSV1961" s="101"/>
      <c r="VSW1961" s="101"/>
      <c r="VSX1961" s="101"/>
      <c r="VSY1961" s="101"/>
      <c r="VSZ1961" s="101"/>
      <c r="VTA1961" s="101"/>
      <c r="VTB1961" s="101"/>
      <c r="VTC1961" s="101"/>
      <c r="VTD1961" s="101"/>
      <c r="VTE1961" s="101"/>
      <c r="VTF1961" s="101"/>
      <c r="VTG1961" s="101"/>
      <c r="VTH1961" s="101"/>
      <c r="VTI1961" s="101"/>
      <c r="VTJ1961" s="101"/>
      <c r="VTK1961" s="101"/>
      <c r="VTL1961" s="101"/>
      <c r="VTM1961" s="101"/>
      <c r="VTN1961" s="101"/>
      <c r="VTO1961" s="101"/>
      <c r="VTP1961" s="101"/>
      <c r="VTQ1961" s="101"/>
      <c r="VTR1961" s="101"/>
      <c r="VTS1961" s="101"/>
      <c r="VTT1961" s="101"/>
      <c r="VTU1961" s="101"/>
      <c r="VTV1961" s="101"/>
      <c r="VTW1961" s="101"/>
      <c r="VTX1961" s="101"/>
      <c r="VTY1961" s="101"/>
      <c r="VTZ1961" s="101"/>
      <c r="VUA1961" s="101"/>
      <c r="VUB1961" s="101"/>
      <c r="VUC1961" s="101"/>
      <c r="VUD1961" s="101"/>
      <c r="VUE1961" s="101"/>
      <c r="VUF1961" s="101"/>
      <c r="VUG1961" s="101"/>
      <c r="VUH1961" s="101"/>
      <c r="VUI1961" s="101"/>
      <c r="VUJ1961" s="101"/>
      <c r="VUK1961" s="101"/>
      <c r="VUL1961" s="101"/>
      <c r="VUM1961" s="101"/>
      <c r="VUN1961" s="101"/>
      <c r="VUO1961" s="101"/>
      <c r="VUP1961" s="101"/>
      <c r="VUQ1961" s="101"/>
      <c r="VUR1961" s="101"/>
      <c r="VUS1961" s="101"/>
      <c r="VUT1961" s="101"/>
      <c r="VUU1961" s="101"/>
      <c r="VUV1961" s="101"/>
      <c r="VUW1961" s="101"/>
      <c r="VUX1961" s="101"/>
      <c r="VUY1961" s="101"/>
      <c r="VUZ1961" s="101"/>
      <c r="VVA1961" s="101"/>
      <c r="VVB1961" s="101"/>
      <c r="VVC1961" s="101"/>
      <c r="VVD1961" s="101"/>
      <c r="VVE1961" s="101"/>
      <c r="VVF1961" s="101"/>
      <c r="VVG1961" s="101"/>
      <c r="VVH1961" s="101"/>
      <c r="VVI1961" s="101"/>
      <c r="VVJ1961" s="101"/>
      <c r="VVK1961" s="101"/>
      <c r="VVL1961" s="101"/>
      <c r="VVM1961" s="101"/>
      <c r="VVN1961" s="101"/>
      <c r="VVO1961" s="101"/>
      <c r="VVP1961" s="101"/>
      <c r="VVQ1961" s="101"/>
      <c r="VVR1961" s="101"/>
      <c r="VVS1961" s="101"/>
      <c r="VVT1961" s="101"/>
      <c r="VVU1961" s="101"/>
      <c r="VVV1961" s="101"/>
      <c r="VVW1961" s="101"/>
      <c r="VVX1961" s="101"/>
      <c r="VVY1961" s="101"/>
      <c r="VVZ1961" s="101"/>
      <c r="VWA1961" s="101"/>
      <c r="VWB1961" s="101"/>
      <c r="VWC1961" s="101"/>
      <c r="VWD1961" s="101"/>
      <c r="VWE1961" s="101"/>
      <c r="VWF1961" s="101"/>
      <c r="VWG1961" s="101"/>
      <c r="VWH1961" s="101"/>
      <c r="VWI1961" s="101"/>
      <c r="VWJ1961" s="101"/>
      <c r="VWK1961" s="101"/>
      <c r="VWL1961" s="101"/>
      <c r="VWM1961" s="101"/>
      <c r="VWN1961" s="101"/>
      <c r="VWO1961" s="101"/>
      <c r="VWP1961" s="101"/>
      <c r="VWQ1961" s="101"/>
      <c r="VWR1961" s="101"/>
      <c r="VWS1961" s="101"/>
      <c r="VWT1961" s="101"/>
      <c r="VWU1961" s="101"/>
      <c r="VWV1961" s="101"/>
      <c r="VWW1961" s="101"/>
      <c r="VWX1961" s="101"/>
      <c r="VWY1961" s="101"/>
      <c r="VWZ1961" s="101"/>
      <c r="VXA1961" s="101"/>
      <c r="VXB1961" s="101"/>
      <c r="VXC1961" s="101"/>
      <c r="VXD1961" s="101"/>
      <c r="VXE1961" s="101"/>
      <c r="VXF1961" s="101"/>
      <c r="VXG1961" s="101"/>
      <c r="VXH1961" s="101"/>
      <c r="VXI1961" s="101"/>
      <c r="VXJ1961" s="101"/>
      <c r="VXK1961" s="101"/>
      <c r="VXL1961" s="101"/>
      <c r="VXM1961" s="101"/>
      <c r="VXN1961" s="101"/>
      <c r="VXO1961" s="101"/>
      <c r="VXP1961" s="101"/>
      <c r="VXQ1961" s="101"/>
      <c r="VXR1961" s="101"/>
      <c r="VXS1961" s="101"/>
      <c r="VXT1961" s="101"/>
      <c r="VXU1961" s="101"/>
      <c r="VXV1961" s="101"/>
      <c r="VXW1961" s="101"/>
      <c r="VXX1961" s="101"/>
      <c r="VXY1961" s="101"/>
      <c r="VXZ1961" s="101"/>
      <c r="VYA1961" s="101"/>
      <c r="VYB1961" s="101"/>
      <c r="VYC1961" s="101"/>
      <c r="VYD1961" s="101"/>
      <c r="VYE1961" s="101"/>
      <c r="VYF1961" s="101"/>
      <c r="VYG1961" s="101"/>
      <c r="VYH1961" s="101"/>
      <c r="VYI1961" s="101"/>
      <c r="VYJ1961" s="101"/>
      <c r="VYK1961" s="101"/>
      <c r="VYL1961" s="101"/>
      <c r="VYM1961" s="101"/>
      <c r="VYN1961" s="101"/>
      <c r="VYO1961" s="101"/>
      <c r="VYP1961" s="101"/>
      <c r="VYQ1961" s="101"/>
      <c r="VYR1961" s="101"/>
      <c r="VYS1961" s="101"/>
      <c r="VYT1961" s="101"/>
      <c r="VYU1961" s="101"/>
      <c r="VYV1961" s="101"/>
      <c r="VYW1961" s="101"/>
      <c r="VYX1961" s="101"/>
      <c r="VYY1961" s="101"/>
      <c r="VYZ1961" s="101"/>
      <c r="VZA1961" s="101"/>
      <c r="VZB1961" s="101"/>
      <c r="VZC1961" s="101"/>
      <c r="VZD1961" s="101"/>
      <c r="VZE1961" s="101"/>
      <c r="VZF1961" s="101"/>
      <c r="VZG1961" s="101"/>
      <c r="VZH1961" s="101"/>
      <c r="VZI1961" s="101"/>
      <c r="VZJ1961" s="101"/>
      <c r="VZK1961" s="101"/>
      <c r="VZL1961" s="101"/>
      <c r="VZM1961" s="101"/>
      <c r="VZN1961" s="101"/>
      <c r="VZO1961" s="101"/>
      <c r="VZP1961" s="101"/>
      <c r="VZQ1961" s="101"/>
      <c r="VZR1961" s="101"/>
      <c r="VZS1961" s="101"/>
      <c r="VZT1961" s="101"/>
      <c r="VZU1961" s="101"/>
      <c r="VZV1961" s="101"/>
      <c r="VZW1961" s="101"/>
      <c r="VZX1961" s="101"/>
      <c r="VZY1961" s="101"/>
      <c r="VZZ1961" s="101"/>
      <c r="WAA1961" s="101"/>
      <c r="WAB1961" s="101"/>
      <c r="WAC1961" s="101"/>
      <c r="WAD1961" s="101"/>
      <c r="WAE1961" s="101"/>
      <c r="WAF1961" s="101"/>
      <c r="WAG1961" s="101"/>
      <c r="WAH1961" s="101"/>
      <c r="WAI1961" s="101"/>
      <c r="WAJ1961" s="101"/>
      <c r="WAK1961" s="101"/>
      <c r="WAL1961" s="101"/>
      <c r="WAM1961" s="101"/>
      <c r="WAN1961" s="101"/>
      <c r="WAO1961" s="101"/>
      <c r="WAP1961" s="101"/>
      <c r="WAQ1961" s="101"/>
      <c r="WAR1961" s="101"/>
      <c r="WAS1961" s="101"/>
      <c r="WAT1961" s="101"/>
      <c r="WAU1961" s="101"/>
      <c r="WAV1961" s="101"/>
      <c r="WAW1961" s="101"/>
      <c r="WAX1961" s="101"/>
      <c r="WAY1961" s="101"/>
      <c r="WAZ1961" s="101"/>
      <c r="WBA1961" s="101"/>
      <c r="WBB1961" s="101"/>
      <c r="WBC1961" s="101"/>
      <c r="WBD1961" s="101"/>
      <c r="WBE1961" s="101"/>
      <c r="WBF1961" s="101"/>
      <c r="WBG1961" s="101"/>
      <c r="WBH1961" s="101"/>
      <c r="WBI1961" s="101"/>
      <c r="WBJ1961" s="101"/>
      <c r="WBK1961" s="101"/>
      <c r="WBL1961" s="101"/>
      <c r="WBM1961" s="101"/>
      <c r="WBN1961" s="101"/>
      <c r="WBO1961" s="101"/>
      <c r="WBP1961" s="101"/>
      <c r="WBQ1961" s="101"/>
      <c r="WBR1961" s="101"/>
      <c r="WBS1961" s="101"/>
      <c r="WBT1961" s="101"/>
      <c r="WBU1961" s="101"/>
      <c r="WBV1961" s="101"/>
      <c r="WBW1961" s="101"/>
      <c r="WBX1961" s="101"/>
      <c r="WBY1961" s="101"/>
      <c r="WBZ1961" s="101"/>
      <c r="WCA1961" s="101"/>
      <c r="WCB1961" s="101"/>
      <c r="WCC1961" s="101"/>
      <c r="WCD1961" s="101"/>
      <c r="WCE1961" s="101"/>
      <c r="WCF1961" s="101"/>
      <c r="WCG1961" s="101"/>
      <c r="WCH1961" s="101"/>
      <c r="WCI1961" s="101"/>
      <c r="WCJ1961" s="101"/>
      <c r="WCK1961" s="101"/>
      <c r="WCL1961" s="101"/>
      <c r="WCM1961" s="101"/>
      <c r="WCN1961" s="101"/>
      <c r="WCO1961" s="101"/>
      <c r="WCP1961" s="101"/>
      <c r="WCQ1961" s="101"/>
      <c r="WCR1961" s="101"/>
      <c r="WCS1961" s="101"/>
      <c r="WCT1961" s="101"/>
      <c r="WCU1961" s="101"/>
      <c r="WCV1961" s="101"/>
      <c r="WCW1961" s="101"/>
      <c r="WCX1961" s="101"/>
      <c r="WCY1961" s="101"/>
      <c r="WCZ1961" s="101"/>
      <c r="WDA1961" s="101"/>
      <c r="WDB1961" s="101"/>
      <c r="WDC1961" s="101"/>
      <c r="WDD1961" s="101"/>
      <c r="WDE1961" s="101"/>
      <c r="WDF1961" s="101"/>
      <c r="WDG1961" s="101"/>
      <c r="WDH1961" s="101"/>
      <c r="WDI1961" s="101"/>
      <c r="WDJ1961" s="101"/>
      <c r="WDK1961" s="101"/>
      <c r="WDL1961" s="101"/>
      <c r="WDM1961" s="101"/>
      <c r="WDN1961" s="101"/>
      <c r="WDO1961" s="101"/>
      <c r="WDP1961" s="101"/>
      <c r="WDQ1961" s="101"/>
      <c r="WDR1961" s="101"/>
      <c r="WDS1961" s="101"/>
      <c r="WDT1961" s="101"/>
      <c r="WDU1961" s="101"/>
      <c r="WDV1961" s="101"/>
      <c r="WDW1961" s="101"/>
      <c r="WDX1961" s="101"/>
      <c r="WDY1961" s="101"/>
      <c r="WDZ1961" s="101"/>
      <c r="WEA1961" s="101"/>
      <c r="WEB1961" s="101"/>
      <c r="WEC1961" s="101"/>
      <c r="WED1961" s="101"/>
      <c r="WEE1961" s="101"/>
      <c r="WEF1961" s="101"/>
      <c r="WEG1961" s="101"/>
      <c r="WEH1961" s="101"/>
      <c r="WEI1961" s="101"/>
      <c r="WEJ1961" s="101"/>
      <c r="WEK1961" s="101"/>
      <c r="WEL1961" s="101"/>
      <c r="WEM1961" s="101"/>
      <c r="WEN1961" s="101"/>
      <c r="WEO1961" s="101"/>
      <c r="WEP1961" s="101"/>
      <c r="WEQ1961" s="101"/>
      <c r="WER1961" s="101"/>
      <c r="WES1961" s="101"/>
      <c r="WET1961" s="101"/>
      <c r="WEU1961" s="101"/>
      <c r="WEV1961" s="101"/>
      <c r="WEW1961" s="101"/>
      <c r="WEX1961" s="101"/>
      <c r="WEY1961" s="101"/>
      <c r="WEZ1961" s="101"/>
      <c r="WFA1961" s="101"/>
      <c r="WFB1961" s="101"/>
      <c r="WFC1961" s="101"/>
      <c r="WFD1961" s="101"/>
      <c r="WFE1961" s="101"/>
      <c r="WFF1961" s="101"/>
      <c r="WFG1961" s="101"/>
      <c r="WFH1961" s="101"/>
      <c r="WFI1961" s="101"/>
      <c r="WFJ1961" s="101"/>
      <c r="WFK1961" s="101"/>
      <c r="WFL1961" s="101"/>
      <c r="WFM1961" s="101"/>
      <c r="WFN1961" s="101"/>
      <c r="WFO1961" s="101"/>
      <c r="WFP1961" s="101"/>
      <c r="WFQ1961" s="101"/>
      <c r="WFR1961" s="101"/>
      <c r="WFS1961" s="101"/>
      <c r="WFT1961" s="101"/>
      <c r="WFU1961" s="101"/>
      <c r="WFV1961" s="101"/>
      <c r="WFW1961" s="101"/>
      <c r="WFX1961" s="101"/>
      <c r="WFY1961" s="101"/>
      <c r="WFZ1961" s="101"/>
      <c r="WGA1961" s="101"/>
      <c r="WGB1961" s="101"/>
      <c r="WGC1961" s="101"/>
      <c r="WGD1961" s="101"/>
      <c r="WGE1961" s="101"/>
      <c r="WGF1961" s="101"/>
      <c r="WGG1961" s="101"/>
      <c r="WGH1961" s="101"/>
      <c r="WGI1961" s="101"/>
      <c r="WGJ1961" s="101"/>
      <c r="WGK1961" s="101"/>
      <c r="WGL1961" s="101"/>
      <c r="WGM1961" s="101"/>
      <c r="WGN1961" s="101"/>
      <c r="WGO1961" s="101"/>
      <c r="WGP1961" s="101"/>
      <c r="WGQ1961" s="101"/>
      <c r="WGR1961" s="101"/>
      <c r="WGS1961" s="101"/>
      <c r="WGT1961" s="101"/>
      <c r="WGU1961" s="101"/>
      <c r="WGV1961" s="101"/>
      <c r="WGW1961" s="101"/>
      <c r="WGX1961" s="101"/>
      <c r="WGY1961" s="101"/>
      <c r="WGZ1961" s="101"/>
      <c r="WHA1961" s="101"/>
      <c r="WHB1961" s="101"/>
      <c r="WHC1961" s="101"/>
      <c r="WHD1961" s="101"/>
      <c r="WHE1961" s="101"/>
      <c r="WHF1961" s="101"/>
      <c r="WHG1961" s="101"/>
      <c r="WHH1961" s="101"/>
      <c r="WHI1961" s="101"/>
      <c r="WHJ1961" s="101"/>
      <c r="WHK1961" s="101"/>
      <c r="WHL1961" s="101"/>
      <c r="WHM1961" s="101"/>
      <c r="WHN1961" s="101"/>
      <c r="WHO1961" s="101"/>
      <c r="WHP1961" s="101"/>
      <c r="WHQ1961" s="101"/>
      <c r="WHR1961" s="101"/>
      <c r="WHS1961" s="101"/>
      <c r="WHT1961" s="101"/>
      <c r="WHU1961" s="101"/>
      <c r="WHV1961" s="101"/>
      <c r="WHW1961" s="101"/>
      <c r="WHX1961" s="101"/>
      <c r="WHY1961" s="101"/>
      <c r="WHZ1961" s="101"/>
      <c r="WIA1961" s="101"/>
      <c r="WIB1961" s="101"/>
      <c r="WIC1961" s="101"/>
      <c r="WID1961" s="101"/>
      <c r="WIE1961" s="101"/>
      <c r="WIF1961" s="101"/>
      <c r="WIG1961" s="101"/>
      <c r="WIH1961" s="101"/>
      <c r="WII1961" s="101"/>
      <c r="WIJ1961" s="101"/>
      <c r="WIK1961" s="101"/>
      <c r="WIL1961" s="101"/>
      <c r="WIM1961" s="101"/>
      <c r="WIN1961" s="101"/>
      <c r="WIO1961" s="101"/>
      <c r="WIP1961" s="101"/>
      <c r="WIQ1961" s="101"/>
      <c r="WIR1961" s="101"/>
      <c r="WIS1961" s="101"/>
      <c r="WIT1961" s="101"/>
      <c r="WIU1961" s="101"/>
      <c r="WIV1961" s="101"/>
      <c r="WIW1961" s="101"/>
      <c r="WIX1961" s="101"/>
      <c r="WIY1961" s="101"/>
      <c r="WIZ1961" s="101"/>
      <c r="WJA1961" s="101"/>
      <c r="WJB1961" s="101"/>
      <c r="WJC1961" s="101"/>
      <c r="WJD1961" s="101"/>
      <c r="WJE1961" s="101"/>
      <c r="WJF1961" s="101"/>
      <c r="WJG1961" s="101"/>
      <c r="WJH1961" s="101"/>
      <c r="WJI1961" s="101"/>
      <c r="WJJ1961" s="101"/>
      <c r="WJK1961" s="101"/>
      <c r="WJL1961" s="101"/>
      <c r="WJM1961" s="101"/>
      <c r="WJN1961" s="101"/>
      <c r="WJO1961" s="101"/>
      <c r="WJP1961" s="101"/>
      <c r="WJQ1961" s="101"/>
      <c r="WJR1961" s="101"/>
      <c r="WJS1961" s="101"/>
      <c r="WJT1961" s="101"/>
      <c r="WJU1961" s="101"/>
      <c r="WJV1961" s="101"/>
      <c r="WJW1961" s="101"/>
      <c r="WJX1961" s="101"/>
      <c r="WJY1961" s="101"/>
      <c r="WJZ1961" s="101"/>
      <c r="WKA1961" s="101"/>
      <c r="WKB1961" s="101"/>
      <c r="WKC1961" s="101"/>
      <c r="WKD1961" s="101"/>
      <c r="WKE1961" s="101"/>
      <c r="WKF1961" s="101"/>
      <c r="WKG1961" s="101"/>
      <c r="WKH1961" s="101"/>
      <c r="WKI1961" s="101"/>
      <c r="WKJ1961" s="101"/>
      <c r="WKK1961" s="101"/>
      <c r="WKL1961" s="101"/>
      <c r="WKM1961" s="101"/>
      <c r="WKN1961" s="101"/>
      <c r="WKO1961" s="101"/>
      <c r="WKP1961" s="101"/>
      <c r="WKQ1961" s="101"/>
      <c r="WKR1961" s="101"/>
      <c r="WKS1961" s="101"/>
      <c r="WKT1961" s="101"/>
      <c r="WKU1961" s="101"/>
      <c r="WKV1961" s="101"/>
      <c r="WKW1961" s="101"/>
      <c r="WKX1961" s="101"/>
      <c r="WKY1961" s="101"/>
      <c r="WKZ1961" s="101"/>
      <c r="WLA1961" s="101"/>
      <c r="WLB1961" s="101"/>
      <c r="WLC1961" s="101"/>
      <c r="WLD1961" s="101"/>
      <c r="WLE1961" s="101"/>
      <c r="WLF1961" s="101"/>
      <c r="WLG1961" s="101"/>
      <c r="WLH1961" s="101"/>
      <c r="WLI1961" s="101"/>
      <c r="WLJ1961" s="101"/>
      <c r="WLK1961" s="101"/>
      <c r="WLL1961" s="101"/>
      <c r="WLM1961" s="101"/>
      <c r="WLN1961" s="101"/>
      <c r="WLO1961" s="101"/>
      <c r="WLP1961" s="101"/>
      <c r="WLQ1961" s="101"/>
      <c r="WLR1961" s="101"/>
      <c r="WLS1961" s="101"/>
      <c r="WLT1961" s="101"/>
      <c r="WLU1961" s="101"/>
      <c r="WLV1961" s="101"/>
      <c r="WLW1961" s="101"/>
      <c r="WLX1961" s="101"/>
      <c r="WLY1961" s="101"/>
      <c r="WLZ1961" s="101"/>
      <c r="WMA1961" s="101"/>
      <c r="WMB1961" s="101"/>
      <c r="WMC1961" s="101"/>
      <c r="WMD1961" s="101"/>
      <c r="WME1961" s="101"/>
      <c r="WMF1961" s="101"/>
      <c r="WMG1961" s="101"/>
      <c r="WMH1961" s="101"/>
      <c r="WMI1961" s="101"/>
      <c r="WMJ1961" s="101"/>
      <c r="WMK1961" s="101"/>
      <c r="WML1961" s="101"/>
      <c r="WMM1961" s="101"/>
      <c r="WMN1961" s="101"/>
      <c r="WMO1961" s="101"/>
      <c r="WMP1961" s="101"/>
      <c r="WMQ1961" s="101"/>
      <c r="WMR1961" s="101"/>
      <c r="WMS1961" s="101"/>
      <c r="WMT1961" s="101"/>
      <c r="WMU1961" s="101"/>
      <c r="WMV1961" s="101"/>
      <c r="WMW1961" s="101"/>
      <c r="WMX1961" s="101"/>
      <c r="WMY1961" s="101"/>
      <c r="WMZ1961" s="101"/>
      <c r="WNA1961" s="101"/>
      <c r="WNB1961" s="101"/>
      <c r="WNC1961" s="101"/>
      <c r="WND1961" s="101"/>
      <c r="WNE1961" s="101"/>
      <c r="WNF1961" s="101"/>
      <c r="WNG1961" s="101"/>
      <c r="WNH1961" s="101"/>
      <c r="WNI1961" s="101"/>
      <c r="WNJ1961" s="101"/>
      <c r="WNK1961" s="101"/>
      <c r="WNL1961" s="101"/>
      <c r="WNM1961" s="101"/>
      <c r="WNN1961" s="101"/>
      <c r="WNO1961" s="101"/>
      <c r="WNP1961" s="101"/>
      <c r="WNQ1961" s="101"/>
      <c r="WNR1961" s="101"/>
      <c r="WNS1961" s="101"/>
      <c r="WNT1961" s="101"/>
      <c r="WNU1961" s="101"/>
      <c r="WNV1961" s="101"/>
      <c r="WNW1961" s="101"/>
      <c r="WNX1961" s="101"/>
      <c r="WNY1961" s="101"/>
      <c r="WNZ1961" s="101"/>
      <c r="WOA1961" s="101"/>
      <c r="WOB1961" s="101"/>
      <c r="WOC1961" s="101"/>
      <c r="WOD1961" s="101"/>
      <c r="WOE1961" s="101"/>
      <c r="WOF1961" s="101"/>
      <c r="WOG1961" s="101"/>
      <c r="WOH1961" s="101"/>
      <c r="WOI1961" s="101"/>
      <c r="WOJ1961" s="101"/>
      <c r="WOK1961" s="101"/>
      <c r="WOL1961" s="101"/>
      <c r="WOM1961" s="101"/>
      <c r="WON1961" s="101"/>
      <c r="WOO1961" s="101"/>
      <c r="WOP1961" s="101"/>
      <c r="WOQ1961" s="101"/>
      <c r="WOR1961" s="101"/>
      <c r="WOS1961" s="101"/>
      <c r="WOT1961" s="101"/>
      <c r="WOU1961" s="101"/>
      <c r="WOV1961" s="101"/>
      <c r="WOW1961" s="101"/>
      <c r="WOX1961" s="101"/>
      <c r="WOY1961" s="101"/>
      <c r="WOZ1961" s="101"/>
      <c r="WPA1961" s="101"/>
      <c r="WPB1961" s="101"/>
      <c r="WPC1961" s="101"/>
      <c r="WPD1961" s="101"/>
      <c r="WPE1961" s="101"/>
      <c r="WPF1961" s="101"/>
      <c r="WPG1961" s="101"/>
      <c r="WPH1961" s="101"/>
      <c r="WPI1961" s="101"/>
      <c r="WPJ1961" s="101"/>
      <c r="WPK1961" s="101"/>
      <c r="WPL1961" s="101"/>
      <c r="WPM1961" s="101"/>
      <c r="WPN1961" s="101"/>
      <c r="WPO1961" s="101"/>
      <c r="WPP1961" s="101"/>
      <c r="WPQ1961" s="101"/>
      <c r="WPR1961" s="101"/>
      <c r="WPS1961" s="101"/>
      <c r="WPT1961" s="101"/>
      <c r="WPU1961" s="101"/>
      <c r="WPV1961" s="101"/>
      <c r="WPW1961" s="101"/>
      <c r="WPX1961" s="101"/>
      <c r="WPY1961" s="101"/>
      <c r="WPZ1961" s="101"/>
      <c r="WQA1961" s="101"/>
      <c r="WQB1961" s="101"/>
      <c r="WQC1961" s="101"/>
      <c r="WQD1961" s="101"/>
      <c r="WQE1961" s="101"/>
      <c r="WQF1961" s="101"/>
      <c r="WQG1961" s="101"/>
      <c r="WQH1961" s="101"/>
      <c r="WQI1961" s="101"/>
      <c r="WQJ1961" s="101"/>
      <c r="WQK1961" s="101"/>
      <c r="WQL1961" s="101"/>
      <c r="WQM1961" s="101"/>
      <c r="WQN1961" s="101"/>
      <c r="WQO1961" s="101"/>
      <c r="WQP1961" s="101"/>
      <c r="WQQ1961" s="101"/>
      <c r="WQR1961" s="101"/>
      <c r="WQS1961" s="101"/>
      <c r="WQT1961" s="101"/>
      <c r="WQU1961" s="101"/>
      <c r="WQV1961" s="101"/>
      <c r="WQW1961" s="101"/>
      <c r="WQX1961" s="101"/>
      <c r="WQY1961" s="101"/>
      <c r="WQZ1961" s="101"/>
      <c r="WRA1961" s="101"/>
      <c r="WRB1961" s="101"/>
      <c r="WRC1961" s="101"/>
      <c r="WRD1961" s="101"/>
      <c r="WRE1961" s="101"/>
      <c r="WRF1961" s="101"/>
      <c r="WRG1961" s="101"/>
      <c r="WRH1961" s="101"/>
      <c r="WRI1961" s="101"/>
      <c r="WRJ1961" s="101"/>
      <c r="WRK1961" s="101"/>
      <c r="WRL1961" s="101"/>
      <c r="WRM1961" s="101"/>
      <c r="WRN1961" s="101"/>
      <c r="WRO1961" s="101"/>
      <c r="WRP1961" s="101"/>
      <c r="WRQ1961" s="101"/>
      <c r="WRR1961" s="101"/>
      <c r="WRS1961" s="101"/>
      <c r="WRT1961" s="101"/>
      <c r="WRU1961" s="101"/>
      <c r="WRV1961" s="101"/>
      <c r="WRW1961" s="101"/>
      <c r="WRX1961" s="101"/>
      <c r="WRY1961" s="101"/>
      <c r="WRZ1961" s="101"/>
      <c r="WSA1961" s="101"/>
      <c r="WSB1961" s="101"/>
      <c r="WSC1961" s="101"/>
      <c r="WSD1961" s="101"/>
      <c r="WSE1961" s="101"/>
      <c r="WSF1961" s="101"/>
      <c r="WSG1961" s="101"/>
      <c r="WSH1961" s="101"/>
      <c r="WSI1961" s="101"/>
      <c r="WSJ1961" s="101"/>
      <c r="WSK1961" s="101"/>
      <c r="WSL1961" s="101"/>
      <c r="WSM1961" s="101"/>
      <c r="WSN1961" s="101"/>
      <c r="WSO1961" s="101"/>
      <c r="WSP1961" s="101"/>
      <c r="WSQ1961" s="101"/>
      <c r="WSR1961" s="101"/>
      <c r="WSS1961" s="101"/>
      <c r="WST1961" s="101"/>
      <c r="WSU1961" s="101"/>
      <c r="WSV1961" s="101"/>
      <c r="WSW1961" s="101"/>
      <c r="WSX1961" s="101"/>
      <c r="WSY1961" s="101"/>
      <c r="WSZ1961" s="101"/>
      <c r="WTA1961" s="101"/>
      <c r="WTB1961" s="101"/>
      <c r="WTC1961" s="101"/>
      <c r="WTD1961" s="101"/>
      <c r="WTE1961" s="101"/>
      <c r="WTF1961" s="101"/>
      <c r="WTG1961" s="101"/>
      <c r="WTH1961" s="101"/>
      <c r="WTI1961" s="101"/>
      <c r="WTJ1961" s="101"/>
      <c r="WTK1961" s="101"/>
      <c r="WTL1961" s="101"/>
      <c r="WTM1961" s="101"/>
      <c r="WTN1961" s="101"/>
      <c r="WTO1961" s="101"/>
      <c r="WTP1961" s="101"/>
      <c r="WTQ1961" s="101"/>
      <c r="WTR1961" s="101"/>
      <c r="WTS1961" s="101"/>
      <c r="WTT1961" s="101"/>
      <c r="WTU1961" s="101"/>
      <c r="WTV1961" s="101"/>
      <c r="WTW1961" s="101"/>
      <c r="WTX1961" s="101"/>
      <c r="WTY1961" s="101"/>
      <c r="WTZ1961" s="101"/>
      <c r="WUA1961" s="101"/>
      <c r="WUB1961" s="101"/>
      <c r="WUC1961" s="101"/>
      <c r="WUD1961" s="101"/>
      <c r="WUE1961" s="101"/>
      <c r="WUF1961" s="101"/>
      <c r="WUG1961" s="101"/>
      <c r="WUH1961" s="101"/>
      <c r="WUI1961" s="101"/>
      <c r="WUJ1961" s="101"/>
      <c r="WUK1961" s="101"/>
      <c r="WUL1961" s="101"/>
      <c r="WUM1961" s="101"/>
      <c r="WUN1961" s="101"/>
      <c r="WUO1961" s="101"/>
      <c r="WUP1961" s="101"/>
      <c r="WUQ1961" s="101"/>
      <c r="WUR1961" s="101"/>
      <c r="WUS1961" s="101"/>
      <c r="WUT1961" s="101"/>
      <c r="WUU1961" s="101"/>
      <c r="WUV1961" s="101"/>
      <c r="WUW1961" s="101"/>
      <c r="WUX1961" s="101"/>
      <c r="WUY1961" s="101"/>
      <c r="WUZ1961" s="101"/>
      <c r="WVA1961" s="101"/>
      <c r="WVB1961" s="101"/>
      <c r="WVC1961" s="101"/>
      <c r="WVD1961" s="101"/>
      <c r="WVE1961" s="101"/>
      <c r="WVF1961" s="101"/>
      <c r="WVG1961" s="101"/>
      <c r="WVH1961" s="101"/>
      <c r="WVI1961" s="101"/>
      <c r="WVJ1961" s="101"/>
      <c r="WVK1961" s="101"/>
      <c r="WVL1961" s="101"/>
      <c r="WVM1961" s="101"/>
      <c r="WVN1961" s="101"/>
      <c r="WVO1961" s="101"/>
      <c r="WVP1961" s="101"/>
      <c r="WVQ1961" s="101"/>
      <c r="WVR1961" s="101"/>
      <c r="WVS1961" s="101"/>
      <c r="WVT1961" s="101"/>
      <c r="WVU1961" s="101"/>
      <c r="WVV1961" s="101"/>
      <c r="WVW1961" s="101"/>
      <c r="WVX1961" s="101"/>
      <c r="WVY1961" s="101"/>
      <c r="WVZ1961" s="101"/>
      <c r="WWA1961" s="101"/>
      <c r="WWB1961" s="101"/>
      <c r="WWC1961" s="101"/>
      <c r="WWD1961" s="101"/>
      <c r="WWE1961" s="101"/>
      <c r="WWF1961" s="101"/>
      <c r="WWG1961" s="101"/>
      <c r="WWH1961" s="101"/>
      <c r="WWI1961" s="101"/>
      <c r="WWJ1961" s="101"/>
      <c r="WWK1961" s="101"/>
      <c r="WWL1961" s="101"/>
      <c r="WWM1961" s="101"/>
      <c r="WWN1961" s="101"/>
      <c r="WWO1961" s="101"/>
      <c r="WWP1961" s="101"/>
      <c r="WWQ1961" s="101"/>
      <c r="WWR1961" s="101"/>
      <c r="WWS1961" s="101"/>
      <c r="WWT1961" s="101"/>
      <c r="WWU1961" s="101"/>
      <c r="WWV1961" s="101"/>
      <c r="WWW1961" s="101"/>
      <c r="WWX1961" s="101"/>
      <c r="WWY1961" s="101"/>
      <c r="WWZ1961" s="101"/>
      <c r="WXA1961" s="101"/>
      <c r="WXB1961" s="101"/>
      <c r="WXC1961" s="101"/>
      <c r="WXD1961" s="101"/>
      <c r="WXE1961" s="101"/>
      <c r="WXF1961" s="101"/>
      <c r="WXG1961" s="101"/>
      <c r="WXH1961" s="101"/>
      <c r="WXI1961" s="101"/>
      <c r="WXJ1961" s="101"/>
      <c r="WXK1961" s="101"/>
      <c r="WXL1961" s="101"/>
      <c r="WXM1961" s="101"/>
      <c r="WXN1961" s="101"/>
      <c r="WXO1961" s="101"/>
      <c r="WXP1961" s="101"/>
      <c r="WXQ1961" s="101"/>
      <c r="WXR1961" s="101"/>
      <c r="WXS1961" s="101"/>
      <c r="WXT1961" s="101"/>
      <c r="WXU1961" s="101"/>
      <c r="WXV1961" s="101"/>
      <c r="WXW1961" s="101"/>
      <c r="WXX1961" s="101"/>
      <c r="WXY1961" s="101"/>
      <c r="WXZ1961" s="101"/>
      <c r="WYA1961" s="101"/>
      <c r="WYB1961" s="101"/>
      <c r="WYC1961" s="101"/>
      <c r="WYD1961" s="101"/>
      <c r="WYE1961" s="101"/>
      <c r="WYF1961" s="101"/>
      <c r="WYG1961" s="101"/>
      <c r="WYH1961" s="101"/>
      <c r="WYI1961" s="101"/>
      <c r="WYJ1961" s="101"/>
      <c r="WYK1961" s="101"/>
      <c r="WYL1961" s="101"/>
      <c r="WYM1961" s="101"/>
      <c r="WYN1961" s="101"/>
      <c r="WYO1961" s="101"/>
      <c r="WYP1961" s="101"/>
      <c r="WYQ1961" s="101"/>
      <c r="WYR1961" s="101"/>
      <c r="WYS1961" s="101"/>
      <c r="WYT1961" s="101"/>
      <c r="WYU1961" s="101"/>
      <c r="WYV1961" s="101"/>
      <c r="WYW1961" s="101"/>
      <c r="WYX1961" s="101"/>
      <c r="WYY1961" s="101"/>
      <c r="WYZ1961" s="101"/>
      <c r="WZA1961" s="101"/>
      <c r="WZB1961" s="101"/>
      <c r="WZC1961" s="101"/>
      <c r="WZD1961" s="101"/>
      <c r="WZE1961" s="101"/>
      <c r="WZF1961" s="101"/>
      <c r="WZG1961" s="101"/>
      <c r="WZH1961" s="101"/>
      <c r="WZI1961" s="101"/>
      <c r="WZJ1961" s="101"/>
      <c r="WZK1961" s="101"/>
      <c r="WZL1961" s="101"/>
      <c r="WZM1961" s="101"/>
      <c r="WZN1961" s="101"/>
      <c r="WZO1961" s="101"/>
      <c r="WZP1961" s="101"/>
      <c r="WZQ1961" s="101"/>
      <c r="WZR1961" s="101"/>
      <c r="WZS1961" s="101"/>
      <c r="WZT1961" s="101"/>
      <c r="WZU1961" s="101"/>
      <c r="WZV1961" s="101"/>
      <c r="WZW1961" s="101"/>
      <c r="WZX1961" s="101"/>
      <c r="WZY1961" s="101"/>
      <c r="WZZ1961" s="101"/>
      <c r="XAA1961" s="101"/>
      <c r="XAB1961" s="101"/>
      <c r="XAC1961" s="101"/>
      <c r="XAD1961" s="101"/>
      <c r="XAE1961" s="101"/>
      <c r="XAF1961" s="101"/>
      <c r="XAG1961" s="101"/>
      <c r="XAH1961" s="101"/>
      <c r="XAI1961" s="101"/>
      <c r="XAJ1961" s="101"/>
      <c r="XAK1961" s="101"/>
      <c r="XAL1961" s="101"/>
      <c r="XAM1961" s="101"/>
      <c r="XAN1961" s="101"/>
      <c r="XAO1961" s="101"/>
      <c r="XAP1961" s="101"/>
      <c r="XAQ1961" s="101"/>
      <c r="XAR1961" s="101"/>
      <c r="XAS1961" s="101"/>
      <c r="XAT1961" s="101"/>
      <c r="XAU1961" s="101"/>
      <c r="XAV1961" s="101"/>
      <c r="XAW1961" s="101"/>
      <c r="XAX1961" s="101"/>
      <c r="XAY1961" s="101"/>
      <c r="XAZ1961" s="101"/>
      <c r="XBA1961" s="101"/>
      <c r="XBB1961" s="101"/>
      <c r="XBC1961" s="101"/>
      <c r="XBD1961" s="101"/>
      <c r="XBE1961" s="101"/>
      <c r="XBF1961" s="101"/>
      <c r="XBG1961" s="101"/>
      <c r="XBH1961" s="101"/>
      <c r="XBI1961" s="101"/>
      <c r="XBJ1961" s="101"/>
      <c r="XBK1961" s="101"/>
      <c r="XBL1961" s="101"/>
      <c r="XBM1961" s="101"/>
      <c r="XBN1961" s="101"/>
      <c r="XBO1961" s="101"/>
      <c r="XBP1961" s="101"/>
      <c r="XBQ1961" s="101"/>
      <c r="XBR1961" s="101"/>
      <c r="XBS1961" s="101"/>
      <c r="XBT1961" s="101"/>
      <c r="XBU1961" s="101"/>
      <c r="XBV1961" s="101"/>
      <c r="XBW1961" s="101"/>
      <c r="XBX1961" s="101"/>
      <c r="XBY1961" s="101"/>
      <c r="XBZ1961" s="101"/>
      <c r="XCA1961" s="101"/>
      <c r="XCB1961" s="101"/>
      <c r="XCC1961" s="101"/>
      <c r="XCD1961" s="101"/>
      <c r="XCE1961" s="101"/>
      <c r="XCF1961" s="101"/>
      <c r="XCG1961" s="101"/>
      <c r="XCH1961" s="101"/>
      <c r="XCI1961" s="101"/>
      <c r="XCJ1961" s="101"/>
      <c r="XCK1961" s="101"/>
      <c r="XCL1961" s="101"/>
      <c r="XCM1961" s="101"/>
      <c r="XCN1961" s="101"/>
      <c r="XCO1961" s="101"/>
      <c r="XCP1961" s="101"/>
      <c r="XCQ1961" s="101"/>
      <c r="XCR1961" s="101"/>
      <c r="XCS1961" s="101"/>
      <c r="XCT1961" s="101"/>
      <c r="XCU1961" s="101"/>
      <c r="XCV1961" s="101"/>
      <c r="XCW1961" s="101"/>
      <c r="XCX1961" s="101"/>
      <c r="XCY1961" s="101"/>
      <c r="XCZ1961" s="101"/>
      <c r="XDA1961" s="101"/>
      <c r="XDB1961" s="101"/>
      <c r="XDC1961" s="101"/>
      <c r="XDD1961" s="101"/>
      <c r="XDE1961" s="101"/>
      <c r="XDF1961" s="101"/>
      <c r="XDG1961" s="101"/>
      <c r="XDH1961" s="101"/>
      <c r="XDI1961" s="101"/>
      <c r="XDJ1961" s="101"/>
      <c r="XDK1961" s="101"/>
      <c r="XDL1961" s="101"/>
      <c r="XDM1961" s="101"/>
      <c r="XDN1961" s="101"/>
      <c r="XDO1961" s="101"/>
      <c r="XDP1961" s="101"/>
      <c r="XDQ1961" s="101"/>
      <c r="XDR1961" s="101"/>
      <c r="XDS1961" s="101"/>
      <c r="XDT1961" s="101"/>
      <c r="XDU1961" s="101"/>
      <c r="XDV1961" s="101"/>
      <c r="XDW1961" s="101"/>
      <c r="XDX1961" s="101"/>
      <c r="XDY1961" s="101"/>
      <c r="XDZ1961" s="101"/>
      <c r="XEA1961" s="101"/>
      <c r="XEB1961" s="101"/>
      <c r="XEC1961" s="101"/>
      <c r="XED1961" s="101"/>
      <c r="XEE1961" s="101"/>
      <c r="XEF1961" s="101"/>
      <c r="XEG1961" s="101"/>
      <c r="XEH1961" s="101"/>
      <c r="XEI1961" s="101"/>
      <c r="XEJ1961" s="101"/>
      <c r="XEK1961" s="101"/>
      <c r="XEL1961" s="101"/>
      <c r="XEM1961" s="101"/>
      <c r="XEN1961" s="101"/>
      <c r="XEO1961" s="101"/>
      <c r="XEP1961" s="101"/>
      <c r="XEQ1961" s="101"/>
      <c r="XER1961" s="101"/>
      <c r="XES1961" s="101"/>
      <c r="XET1961" s="101"/>
      <c r="XEU1961" s="101"/>
      <c r="XEV1961" s="101"/>
      <c r="XEW1961" s="101"/>
      <c r="XEX1961" s="101"/>
      <c r="XEY1961" s="101"/>
      <c r="XEZ1961" s="101"/>
      <c r="XFA1961" s="101"/>
      <c r="XFB1961" s="101"/>
      <c r="XFC1961" s="101"/>
      <c r="XFD1961" s="101"/>
    </row>
    <row r="1962" spans="1:16384" ht="14.1" customHeight="1" thickBot="1" x14ac:dyDescent="0.25">
      <c r="A1962" s="45"/>
      <c r="B1962" s="45"/>
      <c r="C1962" s="45"/>
      <c r="D1962" s="45"/>
      <c r="E1962" s="45"/>
      <c r="F1962" s="45"/>
      <c r="G1962" s="45"/>
      <c r="H1962" s="45"/>
      <c r="I1962" s="45"/>
      <c r="J1962" s="45"/>
      <c r="K1962" s="101"/>
      <c r="L1962" s="101"/>
      <c r="M1962" s="101"/>
      <c r="N1962" s="101"/>
      <c r="O1962" s="101"/>
      <c r="P1962" s="101"/>
      <c r="Q1962" s="101"/>
      <c r="R1962" s="101"/>
      <c r="S1962" s="101"/>
      <c r="T1962" s="101"/>
      <c r="U1962" s="101"/>
      <c r="V1962" s="101"/>
      <c r="W1962" s="101"/>
      <c r="X1962" s="101"/>
      <c r="Y1962" s="101"/>
      <c r="Z1962" s="101"/>
      <c r="AA1962" s="101"/>
      <c r="AB1962" s="101"/>
      <c r="AC1962" s="101"/>
      <c r="AD1962" s="101"/>
      <c r="AE1962" s="101"/>
      <c r="AF1962" s="101"/>
      <c r="AG1962" s="101"/>
      <c r="AH1962" s="101"/>
      <c r="AI1962" s="101"/>
      <c r="AJ1962" s="101"/>
      <c r="AK1962" s="101"/>
      <c r="AL1962" s="101"/>
      <c r="AM1962" s="101"/>
      <c r="AN1962" s="101"/>
      <c r="AO1962" s="101"/>
      <c r="AP1962" s="101"/>
      <c r="AQ1962" s="101"/>
      <c r="AR1962" s="101"/>
      <c r="AS1962" s="101"/>
      <c r="AT1962" s="101"/>
      <c r="AU1962" s="101"/>
      <c r="AV1962" s="101"/>
      <c r="AW1962" s="101"/>
      <c r="AX1962" s="101"/>
      <c r="AY1962" s="101"/>
      <c r="AZ1962" s="101"/>
      <c r="BA1962" s="101"/>
      <c r="BB1962" s="101"/>
      <c r="BC1962" s="101"/>
      <c r="BD1962" s="101"/>
      <c r="BE1962" s="101"/>
      <c r="BF1962" s="101"/>
      <c r="BG1962" s="101"/>
      <c r="BH1962" s="101"/>
      <c r="BI1962" s="101"/>
      <c r="BJ1962" s="101"/>
      <c r="BK1962" s="101"/>
      <c r="BL1962" s="101"/>
      <c r="BM1962" s="101"/>
      <c r="BN1962" s="101"/>
      <c r="BO1962" s="101"/>
      <c r="BP1962" s="101"/>
      <c r="BQ1962" s="101"/>
      <c r="BR1962" s="101"/>
      <c r="BS1962" s="101"/>
      <c r="BT1962" s="101"/>
      <c r="BU1962" s="101"/>
      <c r="BV1962" s="101"/>
      <c r="BW1962" s="101"/>
      <c r="BX1962" s="101"/>
      <c r="BY1962" s="101"/>
      <c r="BZ1962" s="101"/>
      <c r="CA1962" s="101"/>
      <c r="CB1962" s="101"/>
      <c r="CC1962" s="101"/>
      <c r="CD1962" s="101"/>
      <c r="CE1962" s="101"/>
      <c r="CF1962" s="101"/>
      <c r="CG1962" s="101"/>
      <c r="CH1962" s="101"/>
      <c r="CI1962" s="101"/>
      <c r="CJ1962" s="101"/>
      <c r="CK1962" s="101"/>
      <c r="CL1962" s="101"/>
      <c r="CM1962" s="101"/>
      <c r="CN1962" s="101"/>
      <c r="CO1962" s="101"/>
      <c r="CP1962" s="101"/>
      <c r="CQ1962" s="101"/>
      <c r="CR1962" s="101"/>
      <c r="CS1962" s="101"/>
      <c r="CT1962" s="101"/>
      <c r="CU1962" s="101"/>
      <c r="CV1962" s="101"/>
      <c r="CW1962" s="101"/>
      <c r="CX1962" s="101"/>
      <c r="CY1962" s="101"/>
      <c r="CZ1962" s="101"/>
      <c r="DA1962" s="101"/>
      <c r="DB1962" s="101"/>
      <c r="DC1962" s="101"/>
      <c r="DD1962" s="101"/>
      <c r="DE1962" s="101"/>
      <c r="DF1962" s="101"/>
      <c r="DG1962" s="101"/>
      <c r="DH1962" s="101"/>
      <c r="DI1962" s="101"/>
      <c r="DJ1962" s="101"/>
      <c r="DK1962" s="101"/>
      <c r="DL1962" s="101"/>
      <c r="DM1962" s="101"/>
      <c r="DN1962" s="101"/>
      <c r="DO1962" s="101"/>
      <c r="DP1962" s="101"/>
      <c r="DQ1962" s="101"/>
      <c r="DR1962" s="101"/>
      <c r="DS1962" s="101"/>
      <c r="DT1962" s="101"/>
      <c r="DU1962" s="101"/>
      <c r="DV1962" s="101"/>
      <c r="DW1962" s="101"/>
      <c r="DX1962" s="101"/>
      <c r="DY1962" s="101"/>
      <c r="DZ1962" s="101"/>
      <c r="EA1962" s="101"/>
      <c r="EB1962" s="101"/>
      <c r="EC1962" s="101"/>
      <c r="ED1962" s="101"/>
      <c r="EE1962" s="101"/>
      <c r="EF1962" s="101"/>
      <c r="EG1962" s="101"/>
      <c r="EH1962" s="101"/>
      <c r="EI1962" s="101"/>
      <c r="EJ1962" s="101"/>
      <c r="EK1962" s="101"/>
      <c r="EL1962" s="101"/>
      <c r="EM1962" s="101"/>
      <c r="EN1962" s="101"/>
      <c r="EO1962" s="101"/>
      <c r="EP1962" s="101"/>
      <c r="EQ1962" s="101"/>
      <c r="ER1962" s="101"/>
      <c r="ES1962" s="101"/>
      <c r="ET1962" s="101"/>
      <c r="EU1962" s="101"/>
      <c r="EV1962" s="101"/>
      <c r="EW1962" s="101"/>
      <c r="EX1962" s="101"/>
      <c r="EY1962" s="101"/>
      <c r="EZ1962" s="101"/>
      <c r="FA1962" s="101"/>
      <c r="FB1962" s="101"/>
      <c r="FC1962" s="101"/>
      <c r="FD1962" s="101"/>
      <c r="FE1962" s="101"/>
      <c r="FF1962" s="101"/>
      <c r="FG1962" s="101"/>
      <c r="FH1962" s="101"/>
      <c r="FI1962" s="101"/>
      <c r="FJ1962" s="101"/>
      <c r="FK1962" s="101"/>
      <c r="FL1962" s="101"/>
      <c r="FM1962" s="101"/>
      <c r="FN1962" s="101"/>
      <c r="FO1962" s="101"/>
      <c r="FP1962" s="101"/>
      <c r="FQ1962" s="101"/>
      <c r="FR1962" s="101"/>
      <c r="FS1962" s="101"/>
      <c r="FT1962" s="101"/>
      <c r="FU1962" s="101"/>
      <c r="FV1962" s="101"/>
      <c r="FW1962" s="101"/>
      <c r="FX1962" s="101"/>
      <c r="FY1962" s="101"/>
      <c r="FZ1962" s="101"/>
      <c r="GA1962" s="101"/>
      <c r="GB1962" s="101"/>
      <c r="GC1962" s="101"/>
      <c r="GD1962" s="101"/>
      <c r="GE1962" s="101"/>
      <c r="GF1962" s="101"/>
      <c r="GG1962" s="101"/>
      <c r="GH1962" s="101"/>
      <c r="GI1962" s="101"/>
      <c r="GJ1962" s="101"/>
      <c r="GK1962" s="101"/>
      <c r="GL1962" s="101"/>
      <c r="GM1962" s="101"/>
      <c r="GN1962" s="101"/>
      <c r="GO1962" s="101"/>
      <c r="GP1962" s="101"/>
      <c r="GQ1962" s="101"/>
      <c r="GR1962" s="101"/>
      <c r="GS1962" s="101"/>
      <c r="GT1962" s="101"/>
      <c r="GU1962" s="101"/>
      <c r="GV1962" s="101"/>
      <c r="GW1962" s="101"/>
      <c r="GX1962" s="101"/>
      <c r="GY1962" s="101"/>
      <c r="GZ1962" s="101"/>
      <c r="HA1962" s="101"/>
      <c r="HB1962" s="101"/>
      <c r="HC1962" s="101"/>
      <c r="HD1962" s="101"/>
      <c r="HE1962" s="101"/>
      <c r="HF1962" s="101"/>
      <c r="HG1962" s="101"/>
      <c r="HH1962" s="101"/>
      <c r="HI1962" s="101"/>
      <c r="HJ1962" s="101"/>
      <c r="HK1962" s="101"/>
      <c r="HL1962" s="101"/>
      <c r="HM1962" s="101"/>
      <c r="HN1962" s="101"/>
      <c r="HO1962" s="101"/>
      <c r="HP1962" s="101"/>
      <c r="HQ1962" s="101"/>
      <c r="HR1962" s="101"/>
      <c r="HS1962" s="101"/>
      <c r="HT1962" s="101"/>
      <c r="HU1962" s="101"/>
      <c r="HV1962" s="101"/>
      <c r="HW1962" s="101"/>
      <c r="HX1962" s="101"/>
      <c r="HY1962" s="101"/>
      <c r="HZ1962" s="101"/>
      <c r="IA1962" s="101"/>
      <c r="IB1962" s="101"/>
      <c r="IC1962" s="101"/>
      <c r="ID1962" s="101"/>
      <c r="IE1962" s="101"/>
      <c r="IF1962" s="101"/>
      <c r="IG1962" s="101"/>
      <c r="IH1962" s="101"/>
      <c r="II1962" s="101"/>
      <c r="IJ1962" s="101"/>
      <c r="IK1962" s="101"/>
      <c r="IL1962" s="101"/>
      <c r="IM1962" s="101"/>
      <c r="IN1962" s="101"/>
      <c r="IO1962" s="101"/>
      <c r="IP1962" s="101"/>
      <c r="IQ1962" s="101"/>
      <c r="IR1962" s="101"/>
      <c r="IS1962" s="101"/>
      <c r="IT1962" s="101"/>
      <c r="IU1962" s="101"/>
      <c r="IV1962" s="101"/>
      <c r="IW1962" s="101"/>
      <c r="IX1962" s="101"/>
      <c r="IY1962" s="101"/>
      <c r="IZ1962" s="101"/>
      <c r="JA1962" s="101"/>
      <c r="JB1962" s="101"/>
      <c r="JC1962" s="101"/>
      <c r="JD1962" s="101"/>
      <c r="JE1962" s="101"/>
      <c r="JF1962" s="101"/>
      <c r="JG1962" s="101"/>
      <c r="JH1962" s="101"/>
      <c r="JI1962" s="101"/>
      <c r="JJ1962" s="101"/>
      <c r="JK1962" s="101"/>
      <c r="JL1962" s="101"/>
      <c r="JM1962" s="101"/>
      <c r="JN1962" s="101"/>
      <c r="JO1962" s="101"/>
      <c r="JP1962" s="101"/>
      <c r="JQ1962" s="101"/>
      <c r="JR1962" s="101"/>
      <c r="JS1962" s="101"/>
      <c r="JT1962" s="101"/>
      <c r="JU1962" s="101"/>
      <c r="JV1962" s="101"/>
      <c r="JW1962" s="101"/>
      <c r="JX1962" s="101"/>
      <c r="JY1962" s="101"/>
      <c r="JZ1962" s="101"/>
      <c r="KA1962" s="101"/>
      <c r="KB1962" s="101"/>
      <c r="KC1962" s="101"/>
      <c r="KD1962" s="101"/>
      <c r="KE1962" s="101"/>
      <c r="KF1962" s="101"/>
      <c r="KG1962" s="101"/>
      <c r="KH1962" s="101"/>
      <c r="KI1962" s="101"/>
      <c r="KJ1962" s="101"/>
      <c r="KK1962" s="101"/>
      <c r="KL1962" s="101"/>
      <c r="KM1962" s="101"/>
      <c r="KN1962" s="101"/>
      <c r="KO1962" s="101"/>
      <c r="KP1962" s="101"/>
      <c r="KQ1962" s="101"/>
      <c r="KR1962" s="101"/>
      <c r="KS1962" s="101"/>
      <c r="KT1962" s="101"/>
      <c r="KU1962" s="101"/>
      <c r="KV1962" s="101"/>
      <c r="KW1962" s="101"/>
      <c r="KX1962" s="101"/>
      <c r="KY1962" s="101"/>
      <c r="KZ1962" s="101"/>
      <c r="LA1962" s="101"/>
      <c r="LB1962" s="101"/>
      <c r="LC1962" s="101"/>
      <c r="LD1962" s="101"/>
      <c r="LE1962" s="101"/>
      <c r="LF1962" s="101"/>
      <c r="LG1962" s="101"/>
      <c r="LH1962" s="101"/>
      <c r="LI1962" s="101"/>
      <c r="LJ1962" s="101"/>
      <c r="LK1962" s="101"/>
      <c r="LL1962" s="101"/>
      <c r="LM1962" s="101"/>
      <c r="LN1962" s="101"/>
      <c r="LO1962" s="101"/>
      <c r="LP1962" s="101"/>
      <c r="LQ1962" s="101"/>
      <c r="LR1962" s="101"/>
      <c r="LS1962" s="101"/>
      <c r="LT1962" s="101"/>
      <c r="LU1962" s="101"/>
      <c r="LV1962" s="101"/>
      <c r="LW1962" s="101"/>
      <c r="LX1962" s="101"/>
      <c r="LY1962" s="101"/>
      <c r="LZ1962" s="101"/>
      <c r="MA1962" s="101"/>
      <c r="MB1962" s="101"/>
      <c r="MC1962" s="101"/>
      <c r="MD1962" s="101"/>
      <c r="ME1962" s="101"/>
      <c r="MF1962" s="101"/>
      <c r="MG1962" s="101"/>
      <c r="MH1962" s="101"/>
      <c r="MI1962" s="101"/>
      <c r="MJ1962" s="101"/>
      <c r="MK1962" s="101"/>
      <c r="ML1962" s="101"/>
      <c r="MM1962" s="101"/>
      <c r="MN1962" s="101"/>
      <c r="MO1962" s="101"/>
      <c r="MP1962" s="101"/>
      <c r="MQ1962" s="101"/>
      <c r="MR1962" s="101"/>
      <c r="MS1962" s="101"/>
      <c r="MT1962" s="101"/>
      <c r="MU1962" s="101"/>
      <c r="MV1962" s="101"/>
      <c r="MW1962" s="101"/>
      <c r="MX1962" s="101"/>
      <c r="MY1962" s="101"/>
      <c r="MZ1962" s="101"/>
      <c r="NA1962" s="101"/>
      <c r="NB1962" s="101"/>
      <c r="NC1962" s="101"/>
      <c r="ND1962" s="101"/>
      <c r="NE1962" s="101"/>
      <c r="NF1962" s="101"/>
      <c r="NG1962" s="101"/>
      <c r="NH1962" s="101"/>
      <c r="NI1962" s="101"/>
      <c r="NJ1962" s="101"/>
      <c r="NK1962" s="101"/>
      <c r="NL1962" s="101"/>
      <c r="NM1962" s="101"/>
      <c r="NN1962" s="101"/>
      <c r="NO1962" s="101"/>
      <c r="NP1962" s="101"/>
      <c r="NQ1962" s="101"/>
      <c r="NR1962" s="101"/>
      <c r="NS1962" s="101"/>
      <c r="NT1962" s="101"/>
      <c r="NU1962" s="101"/>
      <c r="NV1962" s="101"/>
      <c r="NW1962" s="101"/>
      <c r="NX1962" s="101"/>
      <c r="NY1962" s="101"/>
      <c r="NZ1962" s="101"/>
      <c r="OA1962" s="101"/>
      <c r="OB1962" s="101"/>
      <c r="OC1962" s="101"/>
      <c r="OD1962" s="101"/>
      <c r="OE1962" s="101"/>
      <c r="OF1962" s="101"/>
      <c r="OG1962" s="101"/>
      <c r="OH1962" s="101"/>
      <c r="OI1962" s="101"/>
      <c r="OJ1962" s="101"/>
      <c r="OK1962" s="101"/>
      <c r="OL1962" s="101"/>
      <c r="OM1962" s="101"/>
      <c r="ON1962" s="101"/>
      <c r="OO1962" s="101"/>
      <c r="OP1962" s="101"/>
      <c r="OQ1962" s="101"/>
      <c r="OR1962" s="101"/>
      <c r="OS1962" s="101"/>
      <c r="OT1962" s="101"/>
      <c r="OU1962" s="101"/>
      <c r="OV1962" s="101"/>
      <c r="OW1962" s="101"/>
      <c r="OX1962" s="101"/>
      <c r="OY1962" s="101"/>
      <c r="OZ1962" s="101"/>
      <c r="PA1962" s="101"/>
      <c r="PB1962" s="101"/>
      <c r="PC1962" s="101"/>
      <c r="PD1962" s="101"/>
      <c r="PE1962" s="101"/>
      <c r="PF1962" s="101"/>
      <c r="PG1962" s="101"/>
      <c r="PH1962" s="101"/>
      <c r="PI1962" s="101"/>
      <c r="PJ1962" s="101"/>
      <c r="PK1962" s="101"/>
      <c r="PL1962" s="101"/>
      <c r="PM1962" s="101"/>
      <c r="PN1962" s="101"/>
      <c r="PO1962" s="101"/>
      <c r="PP1962" s="101"/>
      <c r="PQ1962" s="101"/>
      <c r="PR1962" s="101"/>
      <c r="PS1962" s="101"/>
      <c r="PT1962" s="101"/>
      <c r="PU1962" s="101"/>
      <c r="PV1962" s="101"/>
      <c r="PW1962" s="101"/>
      <c r="PX1962" s="101"/>
      <c r="PY1962" s="101"/>
      <c r="PZ1962" s="101"/>
      <c r="QA1962" s="101"/>
      <c r="QB1962" s="101"/>
      <c r="QC1962" s="101"/>
      <c r="QD1962" s="101"/>
      <c r="QE1962" s="101"/>
      <c r="QF1962" s="101"/>
      <c r="QG1962" s="101"/>
      <c r="QH1962" s="101"/>
      <c r="QI1962" s="101"/>
      <c r="QJ1962" s="101"/>
      <c r="QK1962" s="101"/>
      <c r="QL1962" s="101"/>
      <c r="QM1962" s="101"/>
      <c r="QN1962" s="101"/>
      <c r="QO1962" s="101"/>
      <c r="QP1962" s="101"/>
      <c r="QQ1962" s="101"/>
      <c r="QR1962" s="101"/>
      <c r="QS1962" s="101"/>
      <c r="QT1962" s="101"/>
      <c r="QU1962" s="101"/>
      <c r="QV1962" s="101"/>
      <c r="QW1962" s="101"/>
      <c r="QX1962" s="101"/>
      <c r="QY1962" s="101"/>
      <c r="QZ1962" s="101"/>
      <c r="RA1962" s="101"/>
      <c r="RB1962" s="101"/>
      <c r="RC1962" s="101"/>
      <c r="RD1962" s="101"/>
      <c r="RE1962" s="101"/>
      <c r="RF1962" s="101"/>
      <c r="RG1962" s="101"/>
      <c r="RH1962" s="101"/>
      <c r="RI1962" s="101"/>
      <c r="RJ1962" s="101"/>
      <c r="RK1962" s="101"/>
      <c r="RL1962" s="101"/>
      <c r="RM1962" s="101"/>
      <c r="RN1962" s="101"/>
      <c r="RO1962" s="101"/>
      <c r="RP1962" s="101"/>
      <c r="RQ1962" s="101"/>
      <c r="RR1962" s="101"/>
      <c r="RS1962" s="101"/>
      <c r="RT1962" s="101"/>
      <c r="RU1962" s="101"/>
      <c r="RV1962" s="101"/>
      <c r="RW1962" s="101"/>
      <c r="RX1962" s="101"/>
      <c r="RY1962" s="101"/>
      <c r="RZ1962" s="101"/>
      <c r="SA1962" s="101"/>
      <c r="SB1962" s="101"/>
      <c r="SC1962" s="101"/>
      <c r="SD1962" s="101"/>
      <c r="SE1962" s="101"/>
      <c r="SF1962" s="101"/>
      <c r="SG1962" s="101"/>
      <c r="SH1962" s="101"/>
      <c r="SI1962" s="101"/>
      <c r="SJ1962" s="101"/>
      <c r="SK1962" s="101"/>
      <c r="SL1962" s="101"/>
      <c r="SM1962" s="101"/>
      <c r="SN1962" s="101"/>
      <c r="SO1962" s="101"/>
      <c r="SP1962" s="101"/>
      <c r="SQ1962" s="101"/>
      <c r="SR1962" s="101"/>
      <c r="SS1962" s="101"/>
      <c r="ST1962" s="101"/>
      <c r="SU1962" s="101"/>
      <c r="SV1962" s="101"/>
      <c r="SW1962" s="101"/>
      <c r="SX1962" s="101"/>
      <c r="SY1962" s="101"/>
      <c r="SZ1962" s="101"/>
      <c r="TA1962" s="101"/>
      <c r="TB1962" s="101"/>
      <c r="TC1962" s="101"/>
      <c r="TD1962" s="101"/>
      <c r="TE1962" s="101"/>
      <c r="TF1962" s="101"/>
      <c r="TG1962" s="101"/>
      <c r="TH1962" s="101"/>
      <c r="TI1962" s="101"/>
      <c r="TJ1962" s="101"/>
      <c r="TK1962" s="101"/>
      <c r="TL1962" s="101"/>
      <c r="TM1962" s="101"/>
      <c r="TN1962" s="101"/>
      <c r="TO1962" s="101"/>
      <c r="TP1962" s="101"/>
      <c r="TQ1962" s="101"/>
      <c r="TR1962" s="101"/>
      <c r="TS1962" s="101"/>
      <c r="TT1962" s="101"/>
      <c r="TU1962" s="101"/>
      <c r="TV1962" s="101"/>
      <c r="TW1962" s="101"/>
      <c r="TX1962" s="101"/>
      <c r="TY1962" s="101"/>
      <c r="TZ1962" s="101"/>
      <c r="UA1962" s="101"/>
      <c r="UB1962" s="101"/>
      <c r="UC1962" s="101"/>
      <c r="UD1962" s="101"/>
      <c r="UE1962" s="101"/>
      <c r="UF1962" s="101"/>
      <c r="UG1962" s="101"/>
      <c r="UH1962" s="101"/>
      <c r="UI1962" s="101"/>
      <c r="UJ1962" s="101"/>
      <c r="UK1962" s="101"/>
      <c r="UL1962" s="101"/>
      <c r="UM1962" s="101"/>
      <c r="UN1962" s="101"/>
      <c r="UO1962" s="101"/>
      <c r="UP1962" s="101"/>
      <c r="UQ1962" s="101"/>
      <c r="UR1962" s="101"/>
      <c r="US1962" s="101"/>
      <c r="UT1962" s="101"/>
      <c r="UU1962" s="101"/>
      <c r="UV1962" s="101"/>
      <c r="UW1962" s="101"/>
      <c r="UX1962" s="101"/>
      <c r="UY1962" s="101"/>
      <c r="UZ1962" s="101"/>
      <c r="VA1962" s="101"/>
      <c r="VB1962" s="101"/>
      <c r="VC1962" s="101"/>
      <c r="VD1962" s="101"/>
      <c r="VE1962" s="101"/>
      <c r="VF1962" s="101"/>
      <c r="VG1962" s="101"/>
      <c r="VH1962" s="101"/>
      <c r="VI1962" s="101"/>
      <c r="VJ1962" s="101"/>
      <c r="VK1962" s="101"/>
      <c r="VL1962" s="101"/>
      <c r="VM1962" s="101"/>
      <c r="VN1962" s="101"/>
      <c r="VO1962" s="101"/>
      <c r="VP1962" s="101"/>
      <c r="VQ1962" s="101"/>
      <c r="VR1962" s="101"/>
      <c r="VS1962" s="101"/>
      <c r="VT1962" s="101"/>
      <c r="VU1962" s="101"/>
      <c r="VV1962" s="101"/>
      <c r="VW1962" s="101"/>
      <c r="VX1962" s="101"/>
      <c r="VY1962" s="101"/>
      <c r="VZ1962" s="101"/>
      <c r="WA1962" s="101"/>
      <c r="WB1962" s="101"/>
      <c r="WC1962" s="101"/>
      <c r="WD1962" s="101"/>
      <c r="WE1962" s="101"/>
      <c r="WF1962" s="101"/>
      <c r="WG1962" s="101"/>
      <c r="WH1962" s="101"/>
      <c r="WI1962" s="101"/>
      <c r="WJ1962" s="101"/>
      <c r="WK1962" s="101"/>
      <c r="WL1962" s="101"/>
      <c r="WM1962" s="101"/>
      <c r="WN1962" s="101"/>
      <c r="WO1962" s="101"/>
      <c r="WP1962" s="101"/>
      <c r="WQ1962" s="101"/>
      <c r="WR1962" s="101"/>
      <c r="WS1962" s="101"/>
      <c r="WT1962" s="101"/>
      <c r="WU1962" s="101"/>
      <c r="WV1962" s="101"/>
      <c r="WW1962" s="101"/>
      <c r="WX1962" s="101"/>
      <c r="WY1962" s="101"/>
      <c r="WZ1962" s="101"/>
      <c r="XA1962" s="101"/>
      <c r="XB1962" s="101"/>
      <c r="XC1962" s="101"/>
      <c r="XD1962" s="101"/>
      <c r="XE1962" s="101"/>
      <c r="XF1962" s="101"/>
      <c r="XG1962" s="101"/>
      <c r="XH1962" s="101"/>
      <c r="XI1962" s="101"/>
      <c r="XJ1962" s="101"/>
      <c r="XK1962" s="101"/>
      <c r="XL1962" s="101"/>
      <c r="XM1962" s="101"/>
      <c r="XN1962" s="101"/>
      <c r="XO1962" s="101"/>
      <c r="XP1962" s="101"/>
      <c r="XQ1962" s="101"/>
      <c r="XR1962" s="101"/>
      <c r="XS1962" s="101"/>
      <c r="XT1962" s="101"/>
      <c r="XU1962" s="101"/>
      <c r="XV1962" s="101"/>
      <c r="XW1962" s="101"/>
      <c r="XX1962" s="101"/>
      <c r="XY1962" s="101"/>
      <c r="XZ1962" s="101"/>
      <c r="YA1962" s="101"/>
      <c r="YB1962" s="101"/>
      <c r="YC1962" s="101"/>
      <c r="YD1962" s="101"/>
      <c r="YE1962" s="101"/>
      <c r="YF1962" s="101"/>
      <c r="YG1962" s="101"/>
      <c r="YH1962" s="101"/>
      <c r="YI1962" s="101"/>
      <c r="YJ1962" s="101"/>
      <c r="YK1962" s="101"/>
      <c r="YL1962" s="101"/>
      <c r="YM1962" s="101"/>
      <c r="YN1962" s="101"/>
      <c r="YO1962" s="101"/>
      <c r="YP1962" s="101"/>
      <c r="YQ1962" s="101"/>
      <c r="YR1962" s="101"/>
      <c r="YS1962" s="101"/>
      <c r="YT1962" s="101"/>
      <c r="YU1962" s="101"/>
      <c r="YV1962" s="101"/>
      <c r="YW1962" s="101"/>
      <c r="YX1962" s="101"/>
      <c r="YY1962" s="101"/>
      <c r="YZ1962" s="101"/>
      <c r="ZA1962" s="101"/>
      <c r="ZB1962" s="101"/>
      <c r="ZC1962" s="101"/>
      <c r="ZD1962" s="101"/>
      <c r="ZE1962" s="101"/>
      <c r="ZF1962" s="101"/>
      <c r="ZG1962" s="101"/>
      <c r="ZH1962" s="101"/>
      <c r="ZI1962" s="101"/>
      <c r="ZJ1962" s="101"/>
      <c r="ZK1962" s="101"/>
      <c r="ZL1962" s="101"/>
      <c r="ZM1962" s="101"/>
      <c r="ZN1962" s="101"/>
      <c r="ZO1962" s="101"/>
      <c r="ZP1962" s="101"/>
      <c r="ZQ1962" s="101"/>
      <c r="ZR1962" s="101"/>
      <c r="ZS1962" s="101"/>
      <c r="ZT1962" s="101"/>
      <c r="ZU1962" s="101"/>
      <c r="ZV1962" s="101"/>
      <c r="ZW1962" s="101"/>
      <c r="ZX1962" s="101"/>
      <c r="ZY1962" s="101"/>
      <c r="ZZ1962" s="101"/>
      <c r="AAA1962" s="101"/>
      <c r="AAB1962" s="101"/>
      <c r="AAC1962" s="101"/>
      <c r="AAD1962" s="101"/>
      <c r="AAE1962" s="101"/>
      <c r="AAF1962" s="101"/>
      <c r="AAG1962" s="101"/>
      <c r="AAH1962" s="101"/>
      <c r="AAI1962" s="101"/>
      <c r="AAJ1962" s="101"/>
      <c r="AAK1962" s="101"/>
      <c r="AAL1962" s="101"/>
      <c r="AAM1962" s="101"/>
      <c r="AAN1962" s="101"/>
      <c r="AAO1962" s="101"/>
      <c r="AAP1962" s="101"/>
      <c r="AAQ1962" s="101"/>
      <c r="AAR1962" s="101"/>
      <c r="AAS1962" s="101"/>
      <c r="AAT1962" s="101"/>
      <c r="AAU1962" s="101"/>
      <c r="AAV1962" s="101"/>
      <c r="AAW1962" s="101"/>
      <c r="AAX1962" s="101"/>
      <c r="AAY1962" s="101"/>
      <c r="AAZ1962" s="101"/>
      <c r="ABA1962" s="101"/>
      <c r="ABB1962" s="101"/>
      <c r="ABC1962" s="101"/>
      <c r="ABD1962" s="101"/>
      <c r="ABE1962" s="101"/>
      <c r="ABF1962" s="101"/>
      <c r="ABG1962" s="101"/>
      <c r="ABH1962" s="101"/>
      <c r="ABI1962" s="101"/>
      <c r="ABJ1962" s="101"/>
      <c r="ABK1962" s="101"/>
      <c r="ABL1962" s="101"/>
      <c r="ABM1962" s="101"/>
      <c r="ABN1962" s="101"/>
      <c r="ABO1962" s="101"/>
      <c r="ABP1962" s="101"/>
      <c r="ABQ1962" s="101"/>
      <c r="ABR1962" s="101"/>
      <c r="ABS1962" s="101"/>
      <c r="ABT1962" s="101"/>
      <c r="ABU1962" s="101"/>
      <c r="ABV1962" s="101"/>
      <c r="ABW1962" s="101"/>
      <c r="ABX1962" s="101"/>
      <c r="ABY1962" s="101"/>
      <c r="ABZ1962" s="101"/>
      <c r="ACA1962" s="101"/>
      <c r="ACB1962" s="101"/>
      <c r="ACC1962" s="101"/>
      <c r="ACD1962" s="101"/>
      <c r="ACE1962" s="101"/>
      <c r="ACF1962" s="101"/>
      <c r="ACG1962" s="101"/>
      <c r="ACH1962" s="101"/>
      <c r="ACI1962" s="101"/>
      <c r="ACJ1962" s="101"/>
      <c r="ACK1962" s="101"/>
      <c r="ACL1962" s="101"/>
      <c r="ACM1962" s="101"/>
      <c r="ACN1962" s="101"/>
      <c r="ACO1962" s="101"/>
      <c r="ACP1962" s="101"/>
      <c r="ACQ1962" s="101"/>
      <c r="ACR1962" s="101"/>
      <c r="ACS1962" s="101"/>
      <c r="ACT1962" s="101"/>
      <c r="ACU1962" s="101"/>
      <c r="ACV1962" s="101"/>
      <c r="ACW1962" s="101"/>
      <c r="ACX1962" s="101"/>
      <c r="ACY1962" s="101"/>
      <c r="ACZ1962" s="101"/>
      <c r="ADA1962" s="101"/>
      <c r="ADB1962" s="101"/>
      <c r="ADC1962" s="101"/>
      <c r="ADD1962" s="101"/>
      <c r="ADE1962" s="101"/>
      <c r="ADF1962" s="101"/>
      <c r="ADG1962" s="101"/>
      <c r="ADH1962" s="101"/>
      <c r="ADI1962" s="101"/>
      <c r="ADJ1962" s="101"/>
      <c r="ADK1962" s="101"/>
      <c r="ADL1962" s="101"/>
      <c r="ADM1962" s="101"/>
      <c r="ADN1962" s="101"/>
      <c r="ADO1962" s="101"/>
      <c r="ADP1962" s="101"/>
      <c r="ADQ1962" s="101"/>
      <c r="ADR1962" s="101"/>
      <c r="ADS1962" s="101"/>
      <c r="ADT1962" s="101"/>
      <c r="ADU1962" s="101"/>
      <c r="ADV1962" s="101"/>
      <c r="ADW1962" s="101"/>
      <c r="ADX1962" s="101"/>
      <c r="ADY1962" s="101"/>
      <c r="ADZ1962" s="101"/>
      <c r="AEA1962" s="101"/>
      <c r="AEB1962" s="101"/>
      <c r="AEC1962" s="101"/>
      <c r="AED1962" s="101"/>
      <c r="AEE1962" s="101"/>
      <c r="AEF1962" s="101"/>
      <c r="AEG1962" s="101"/>
      <c r="AEH1962" s="101"/>
      <c r="AEI1962" s="101"/>
      <c r="AEJ1962" s="101"/>
      <c r="AEK1962" s="101"/>
      <c r="AEL1962" s="101"/>
      <c r="AEM1962" s="101"/>
      <c r="AEN1962" s="101"/>
      <c r="AEO1962" s="101"/>
      <c r="AEP1962" s="101"/>
      <c r="AEQ1962" s="101"/>
      <c r="AER1962" s="101"/>
      <c r="AES1962" s="101"/>
      <c r="AET1962" s="101"/>
      <c r="AEU1962" s="101"/>
      <c r="AEV1962" s="101"/>
      <c r="AEW1962" s="101"/>
      <c r="AEX1962" s="101"/>
      <c r="AEY1962" s="101"/>
      <c r="AEZ1962" s="101"/>
      <c r="AFA1962" s="101"/>
      <c r="AFB1962" s="101"/>
      <c r="AFC1962" s="101"/>
      <c r="AFD1962" s="101"/>
      <c r="AFE1962" s="101"/>
      <c r="AFF1962" s="101"/>
      <c r="AFG1962" s="101"/>
      <c r="AFH1962" s="101"/>
      <c r="AFI1962" s="101"/>
      <c r="AFJ1962" s="101"/>
      <c r="AFK1962" s="101"/>
      <c r="AFL1962" s="101"/>
      <c r="AFM1962" s="101"/>
      <c r="AFN1962" s="101"/>
      <c r="AFO1962" s="101"/>
      <c r="AFP1962" s="101"/>
      <c r="AFQ1962" s="101"/>
      <c r="AFR1962" s="101"/>
      <c r="AFS1962" s="101"/>
      <c r="AFT1962" s="101"/>
      <c r="AFU1962" s="101"/>
      <c r="AFV1962" s="101"/>
      <c r="AFW1962" s="101"/>
      <c r="AFX1962" s="101"/>
      <c r="AFY1962" s="101"/>
      <c r="AFZ1962" s="101"/>
      <c r="AGA1962" s="101"/>
      <c r="AGB1962" s="101"/>
      <c r="AGC1962" s="101"/>
      <c r="AGD1962" s="101"/>
      <c r="AGE1962" s="101"/>
      <c r="AGF1962" s="101"/>
      <c r="AGG1962" s="101"/>
      <c r="AGH1962" s="101"/>
      <c r="AGI1962" s="101"/>
      <c r="AGJ1962" s="101"/>
      <c r="AGK1962" s="101"/>
      <c r="AGL1962" s="101"/>
      <c r="AGM1962" s="101"/>
      <c r="AGN1962" s="101"/>
      <c r="AGO1962" s="101"/>
      <c r="AGP1962" s="101"/>
      <c r="AGQ1962" s="101"/>
      <c r="AGR1962" s="101"/>
      <c r="AGS1962" s="101"/>
      <c r="AGT1962" s="101"/>
      <c r="AGU1962" s="101"/>
      <c r="AGV1962" s="101"/>
      <c r="AGW1962" s="101"/>
      <c r="AGX1962" s="101"/>
      <c r="AGY1962" s="101"/>
      <c r="AGZ1962" s="101"/>
      <c r="AHA1962" s="101"/>
      <c r="AHB1962" s="101"/>
      <c r="AHC1962" s="101"/>
      <c r="AHD1962" s="101"/>
      <c r="AHE1962" s="101"/>
      <c r="AHF1962" s="101"/>
      <c r="AHG1962" s="101"/>
      <c r="AHH1962" s="101"/>
      <c r="AHI1962" s="101"/>
      <c r="AHJ1962" s="101"/>
      <c r="AHK1962" s="101"/>
      <c r="AHL1962" s="101"/>
      <c r="AHM1962" s="101"/>
      <c r="AHN1962" s="101"/>
      <c r="AHO1962" s="101"/>
      <c r="AHP1962" s="101"/>
      <c r="AHQ1962" s="101"/>
      <c r="AHR1962" s="101"/>
      <c r="AHS1962" s="101"/>
      <c r="AHT1962" s="101"/>
      <c r="AHU1962" s="101"/>
      <c r="AHV1962" s="101"/>
      <c r="AHW1962" s="101"/>
      <c r="AHX1962" s="101"/>
      <c r="AHY1962" s="101"/>
      <c r="AHZ1962" s="101"/>
      <c r="AIA1962" s="101"/>
      <c r="AIB1962" s="101"/>
      <c r="AIC1962" s="101"/>
      <c r="AID1962" s="101"/>
      <c r="AIE1962" s="101"/>
      <c r="AIF1962" s="101"/>
      <c r="AIG1962" s="101"/>
      <c r="AIH1962" s="101"/>
      <c r="AII1962" s="101"/>
      <c r="AIJ1962" s="101"/>
      <c r="AIK1962" s="101"/>
      <c r="AIL1962" s="101"/>
      <c r="AIM1962" s="101"/>
      <c r="AIN1962" s="101"/>
      <c r="AIO1962" s="101"/>
      <c r="AIP1962" s="101"/>
      <c r="AIQ1962" s="101"/>
      <c r="AIR1962" s="101"/>
      <c r="AIS1962" s="101"/>
      <c r="AIT1962" s="101"/>
      <c r="AIU1962" s="101"/>
      <c r="AIV1962" s="101"/>
      <c r="AIW1962" s="101"/>
      <c r="AIX1962" s="101"/>
      <c r="AIY1962" s="101"/>
      <c r="AIZ1962" s="101"/>
      <c r="AJA1962" s="101"/>
      <c r="AJB1962" s="101"/>
      <c r="AJC1962" s="101"/>
      <c r="AJD1962" s="101"/>
      <c r="AJE1962" s="101"/>
      <c r="AJF1962" s="101"/>
      <c r="AJG1962" s="101"/>
      <c r="AJH1962" s="101"/>
      <c r="AJI1962" s="101"/>
      <c r="AJJ1962" s="101"/>
      <c r="AJK1962" s="101"/>
      <c r="AJL1962" s="101"/>
      <c r="AJM1962" s="101"/>
      <c r="AJN1962" s="101"/>
      <c r="AJO1962" s="101"/>
      <c r="AJP1962" s="101"/>
      <c r="AJQ1962" s="101"/>
      <c r="AJR1962" s="101"/>
      <c r="AJS1962" s="101"/>
      <c r="AJT1962" s="101"/>
      <c r="AJU1962" s="101"/>
      <c r="AJV1962" s="101"/>
      <c r="AJW1962" s="101"/>
      <c r="AJX1962" s="101"/>
      <c r="AJY1962" s="101"/>
      <c r="AJZ1962" s="101"/>
      <c r="AKA1962" s="101"/>
      <c r="AKB1962" s="101"/>
      <c r="AKC1962" s="101"/>
      <c r="AKD1962" s="101"/>
      <c r="AKE1962" s="101"/>
      <c r="AKF1962" s="101"/>
      <c r="AKG1962" s="101"/>
      <c r="AKH1962" s="101"/>
      <c r="AKI1962" s="101"/>
      <c r="AKJ1962" s="101"/>
      <c r="AKK1962" s="101"/>
      <c r="AKL1962" s="101"/>
      <c r="AKM1962" s="101"/>
      <c r="AKN1962" s="101"/>
      <c r="AKO1962" s="101"/>
      <c r="AKP1962" s="101"/>
      <c r="AKQ1962" s="101"/>
      <c r="AKR1962" s="101"/>
      <c r="AKS1962" s="101"/>
      <c r="AKT1962" s="101"/>
      <c r="AKU1962" s="101"/>
      <c r="AKV1962" s="101"/>
      <c r="AKW1962" s="101"/>
      <c r="AKX1962" s="101"/>
      <c r="AKY1962" s="101"/>
      <c r="AKZ1962" s="101"/>
      <c r="ALA1962" s="101"/>
      <c r="ALB1962" s="101"/>
      <c r="ALC1962" s="101"/>
      <c r="ALD1962" s="101"/>
      <c r="ALE1962" s="101"/>
      <c r="ALF1962" s="101"/>
      <c r="ALG1962" s="101"/>
      <c r="ALH1962" s="101"/>
      <c r="ALI1962" s="101"/>
      <c r="ALJ1962" s="101"/>
      <c r="ALK1962" s="101"/>
      <c r="ALL1962" s="101"/>
      <c r="ALM1962" s="101"/>
      <c r="ALN1962" s="101"/>
      <c r="ALO1962" s="101"/>
      <c r="ALP1962" s="101"/>
      <c r="ALQ1962" s="101"/>
      <c r="ALR1962" s="101"/>
      <c r="ALS1962" s="101"/>
      <c r="ALT1962" s="101"/>
      <c r="ALU1962" s="101"/>
      <c r="ALV1962" s="101"/>
      <c r="ALW1962" s="101"/>
      <c r="ALX1962" s="101"/>
      <c r="ALY1962" s="101"/>
      <c r="ALZ1962" s="101"/>
      <c r="AMA1962" s="101"/>
      <c r="AMB1962" s="101"/>
      <c r="AMC1962" s="101"/>
      <c r="AMD1962" s="101"/>
      <c r="AME1962" s="101"/>
      <c r="AMF1962" s="101"/>
      <c r="AMG1962" s="101"/>
      <c r="AMH1962" s="101"/>
      <c r="AMI1962" s="101"/>
      <c r="AMJ1962" s="101"/>
      <c r="AMK1962" s="101"/>
      <c r="AML1962" s="101"/>
      <c r="AMM1962" s="101"/>
      <c r="AMN1962" s="101"/>
      <c r="AMO1962" s="101"/>
      <c r="AMP1962" s="101"/>
      <c r="AMQ1962" s="101"/>
      <c r="AMR1962" s="101"/>
      <c r="AMS1962" s="101"/>
      <c r="AMT1962" s="101"/>
      <c r="AMU1962" s="101"/>
      <c r="AMV1962" s="101"/>
      <c r="AMW1962" s="101"/>
      <c r="AMX1962" s="101"/>
      <c r="AMY1962" s="101"/>
      <c r="AMZ1962" s="101"/>
      <c r="ANA1962" s="101"/>
      <c r="ANB1962" s="101"/>
      <c r="ANC1962" s="101"/>
      <c r="AND1962" s="101"/>
      <c r="ANE1962" s="101"/>
      <c r="ANF1962" s="101"/>
      <c r="ANG1962" s="101"/>
      <c r="ANH1962" s="101"/>
      <c r="ANI1962" s="101"/>
      <c r="ANJ1962" s="101"/>
      <c r="ANK1962" s="101"/>
      <c r="ANL1962" s="101"/>
      <c r="ANM1962" s="101"/>
      <c r="ANN1962" s="101"/>
      <c r="ANO1962" s="101"/>
      <c r="ANP1962" s="101"/>
      <c r="ANQ1962" s="101"/>
      <c r="ANR1962" s="101"/>
      <c r="ANS1962" s="101"/>
      <c r="ANT1962" s="101"/>
      <c r="ANU1962" s="101"/>
      <c r="ANV1962" s="101"/>
      <c r="ANW1962" s="101"/>
      <c r="ANX1962" s="101"/>
      <c r="ANY1962" s="101"/>
      <c r="ANZ1962" s="101"/>
      <c r="AOA1962" s="101"/>
      <c r="AOB1962" s="101"/>
      <c r="AOC1962" s="101"/>
      <c r="AOD1962" s="101"/>
      <c r="AOE1962" s="101"/>
      <c r="AOF1962" s="101"/>
      <c r="AOG1962" s="101"/>
      <c r="AOH1962" s="101"/>
      <c r="AOI1962" s="101"/>
      <c r="AOJ1962" s="101"/>
      <c r="AOK1962" s="101"/>
      <c r="AOL1962" s="101"/>
      <c r="AOM1962" s="101"/>
      <c r="AON1962" s="101"/>
      <c r="AOO1962" s="101"/>
      <c r="AOP1962" s="101"/>
      <c r="AOQ1962" s="101"/>
      <c r="AOR1962" s="101"/>
      <c r="AOS1962" s="101"/>
      <c r="AOT1962" s="101"/>
      <c r="AOU1962" s="101"/>
      <c r="AOV1962" s="101"/>
      <c r="AOW1962" s="101"/>
      <c r="AOX1962" s="101"/>
      <c r="AOY1962" s="101"/>
      <c r="AOZ1962" s="101"/>
      <c r="APA1962" s="101"/>
      <c r="APB1962" s="101"/>
      <c r="APC1962" s="101"/>
      <c r="APD1962" s="101"/>
      <c r="APE1962" s="101"/>
      <c r="APF1962" s="101"/>
      <c r="APG1962" s="101"/>
      <c r="APH1962" s="101"/>
      <c r="API1962" s="101"/>
      <c r="APJ1962" s="101"/>
      <c r="APK1962" s="101"/>
      <c r="APL1962" s="101"/>
      <c r="APM1962" s="101"/>
      <c r="APN1962" s="101"/>
      <c r="APO1962" s="101"/>
      <c r="APP1962" s="101"/>
      <c r="APQ1962" s="101"/>
      <c r="APR1962" s="101"/>
      <c r="APS1962" s="101"/>
      <c r="APT1962" s="101"/>
      <c r="APU1962" s="101"/>
      <c r="APV1962" s="101"/>
      <c r="APW1962" s="101"/>
      <c r="APX1962" s="101"/>
      <c r="APY1962" s="101"/>
      <c r="APZ1962" s="101"/>
      <c r="AQA1962" s="101"/>
      <c r="AQB1962" s="101"/>
      <c r="AQC1962" s="101"/>
      <c r="AQD1962" s="101"/>
      <c r="AQE1962" s="101"/>
      <c r="AQF1962" s="101"/>
      <c r="AQG1962" s="101"/>
      <c r="AQH1962" s="101"/>
      <c r="AQI1962" s="101"/>
      <c r="AQJ1962" s="101"/>
      <c r="AQK1962" s="101"/>
      <c r="AQL1962" s="101"/>
      <c r="AQM1962" s="101"/>
      <c r="AQN1962" s="101"/>
      <c r="AQO1962" s="101"/>
      <c r="AQP1962" s="101"/>
      <c r="AQQ1962" s="101"/>
      <c r="AQR1962" s="101"/>
      <c r="AQS1962" s="101"/>
      <c r="AQT1962" s="101"/>
      <c r="AQU1962" s="101"/>
      <c r="AQV1962" s="101"/>
      <c r="AQW1962" s="101"/>
      <c r="AQX1962" s="101"/>
      <c r="AQY1962" s="101"/>
      <c r="AQZ1962" s="101"/>
      <c r="ARA1962" s="101"/>
      <c r="ARB1962" s="101"/>
      <c r="ARC1962" s="101"/>
      <c r="ARD1962" s="101"/>
      <c r="ARE1962" s="101"/>
      <c r="ARF1962" s="101"/>
      <c r="ARG1962" s="101"/>
      <c r="ARH1962" s="101"/>
      <c r="ARI1962" s="101"/>
      <c r="ARJ1962" s="101"/>
      <c r="ARK1962" s="101"/>
      <c r="ARL1962" s="101"/>
      <c r="ARM1962" s="101"/>
      <c r="ARN1962" s="101"/>
      <c r="ARO1962" s="101"/>
      <c r="ARP1962" s="101"/>
      <c r="ARQ1962" s="101"/>
      <c r="ARR1962" s="101"/>
      <c r="ARS1962" s="101"/>
      <c r="ART1962" s="101"/>
      <c r="ARU1962" s="101"/>
      <c r="ARV1962" s="101"/>
      <c r="ARW1962" s="101"/>
      <c r="ARX1962" s="101"/>
      <c r="ARY1962" s="101"/>
      <c r="ARZ1962" s="101"/>
      <c r="ASA1962" s="101"/>
      <c r="ASB1962" s="101"/>
      <c r="ASC1962" s="101"/>
      <c r="ASD1962" s="101"/>
      <c r="ASE1962" s="101"/>
      <c r="ASF1962" s="101"/>
      <c r="ASG1962" s="101"/>
      <c r="ASH1962" s="101"/>
      <c r="ASI1962" s="101"/>
      <c r="ASJ1962" s="101"/>
      <c r="ASK1962" s="101"/>
      <c r="ASL1962" s="101"/>
      <c r="ASM1962" s="101"/>
      <c r="ASN1962" s="101"/>
      <c r="ASO1962" s="101"/>
      <c r="ASP1962" s="101"/>
      <c r="ASQ1962" s="101"/>
      <c r="ASR1962" s="101"/>
      <c r="ASS1962" s="101"/>
      <c r="AST1962" s="101"/>
      <c r="ASU1962" s="101"/>
      <c r="ASV1962" s="101"/>
      <c r="ASW1962" s="101"/>
      <c r="ASX1962" s="101"/>
      <c r="ASY1962" s="101"/>
      <c r="ASZ1962" s="101"/>
      <c r="ATA1962" s="101"/>
      <c r="ATB1962" s="101"/>
      <c r="ATC1962" s="101"/>
      <c r="ATD1962" s="101"/>
      <c r="ATE1962" s="101"/>
      <c r="ATF1962" s="101"/>
      <c r="ATG1962" s="101"/>
      <c r="ATH1962" s="101"/>
      <c r="ATI1962" s="101"/>
      <c r="ATJ1962" s="101"/>
      <c r="ATK1962" s="101"/>
      <c r="ATL1962" s="101"/>
      <c r="ATM1962" s="101"/>
      <c r="ATN1962" s="101"/>
      <c r="ATO1962" s="101"/>
      <c r="ATP1962" s="101"/>
      <c r="ATQ1962" s="101"/>
      <c r="ATR1962" s="101"/>
      <c r="ATS1962" s="101"/>
      <c r="ATT1962" s="101"/>
      <c r="ATU1962" s="101"/>
      <c r="ATV1962" s="101"/>
      <c r="ATW1962" s="101"/>
      <c r="ATX1962" s="101"/>
      <c r="ATY1962" s="101"/>
      <c r="ATZ1962" s="101"/>
      <c r="AUA1962" s="101"/>
      <c r="AUB1962" s="101"/>
      <c r="AUC1962" s="101"/>
      <c r="AUD1962" s="101"/>
      <c r="AUE1962" s="101"/>
      <c r="AUF1962" s="101"/>
      <c r="AUG1962" s="101"/>
      <c r="AUH1962" s="101"/>
      <c r="AUI1962" s="101"/>
      <c r="AUJ1962" s="101"/>
      <c r="AUK1962" s="101"/>
      <c r="AUL1962" s="101"/>
      <c r="AUM1962" s="101"/>
      <c r="AUN1962" s="101"/>
      <c r="AUO1962" s="101"/>
      <c r="AUP1962" s="101"/>
      <c r="AUQ1962" s="101"/>
      <c r="AUR1962" s="101"/>
      <c r="AUS1962" s="101"/>
      <c r="AUT1962" s="101"/>
      <c r="AUU1962" s="101"/>
      <c r="AUV1962" s="101"/>
      <c r="AUW1962" s="101"/>
      <c r="AUX1962" s="101"/>
      <c r="AUY1962" s="101"/>
      <c r="AUZ1962" s="101"/>
      <c r="AVA1962" s="101"/>
      <c r="AVB1962" s="101"/>
      <c r="AVC1962" s="101"/>
      <c r="AVD1962" s="101"/>
      <c r="AVE1962" s="101"/>
      <c r="AVF1962" s="101"/>
      <c r="AVG1962" s="101"/>
      <c r="AVH1962" s="101"/>
      <c r="AVI1962" s="101"/>
      <c r="AVJ1962" s="101"/>
      <c r="AVK1962" s="101"/>
      <c r="AVL1962" s="101"/>
      <c r="AVM1962" s="101"/>
      <c r="AVN1962" s="101"/>
      <c r="AVO1962" s="101"/>
      <c r="AVP1962" s="101"/>
      <c r="AVQ1962" s="101"/>
      <c r="AVR1962" s="101"/>
      <c r="AVS1962" s="101"/>
      <c r="AVT1962" s="101"/>
      <c r="AVU1962" s="101"/>
      <c r="AVV1962" s="101"/>
      <c r="AVW1962" s="101"/>
      <c r="AVX1962" s="101"/>
      <c r="AVY1962" s="101"/>
      <c r="AVZ1962" s="101"/>
      <c r="AWA1962" s="101"/>
      <c r="AWB1962" s="101"/>
      <c r="AWC1962" s="101"/>
      <c r="AWD1962" s="101"/>
      <c r="AWE1962" s="101"/>
      <c r="AWF1962" s="101"/>
      <c r="AWG1962" s="101"/>
      <c r="AWH1962" s="101"/>
      <c r="AWI1962" s="101"/>
      <c r="AWJ1962" s="101"/>
      <c r="AWK1962" s="101"/>
      <c r="AWL1962" s="101"/>
      <c r="AWM1962" s="101"/>
      <c r="AWN1962" s="101"/>
      <c r="AWO1962" s="101"/>
      <c r="AWP1962" s="101"/>
      <c r="AWQ1962" s="101"/>
      <c r="AWR1962" s="101"/>
      <c r="AWS1962" s="101"/>
      <c r="AWT1962" s="101"/>
      <c r="AWU1962" s="101"/>
      <c r="AWV1962" s="101"/>
      <c r="AWW1962" s="101"/>
      <c r="AWX1962" s="101"/>
      <c r="AWY1962" s="101"/>
      <c r="AWZ1962" s="101"/>
      <c r="AXA1962" s="101"/>
      <c r="AXB1962" s="101"/>
      <c r="AXC1962" s="101"/>
      <c r="AXD1962" s="101"/>
      <c r="AXE1962" s="101"/>
      <c r="AXF1962" s="101"/>
      <c r="AXG1962" s="101"/>
      <c r="AXH1962" s="101"/>
      <c r="AXI1962" s="101"/>
      <c r="AXJ1962" s="101"/>
      <c r="AXK1962" s="101"/>
      <c r="AXL1962" s="101"/>
      <c r="AXM1962" s="101"/>
      <c r="AXN1962" s="101"/>
      <c r="AXO1962" s="101"/>
      <c r="AXP1962" s="101"/>
      <c r="AXQ1962" s="101"/>
      <c r="AXR1962" s="101"/>
      <c r="AXS1962" s="101"/>
      <c r="AXT1962" s="101"/>
      <c r="AXU1962" s="101"/>
      <c r="AXV1962" s="101"/>
      <c r="AXW1962" s="101"/>
      <c r="AXX1962" s="101"/>
      <c r="AXY1962" s="101"/>
      <c r="AXZ1962" s="101"/>
      <c r="AYA1962" s="101"/>
      <c r="AYB1962" s="101"/>
      <c r="AYC1962" s="101"/>
      <c r="AYD1962" s="101"/>
      <c r="AYE1962" s="101"/>
      <c r="AYF1962" s="101"/>
      <c r="AYG1962" s="101"/>
      <c r="AYH1962" s="101"/>
      <c r="AYI1962" s="101"/>
      <c r="AYJ1962" s="101"/>
      <c r="AYK1962" s="101"/>
      <c r="AYL1962" s="101"/>
      <c r="AYM1962" s="101"/>
      <c r="AYN1962" s="101"/>
      <c r="AYO1962" s="101"/>
      <c r="AYP1962" s="101"/>
      <c r="AYQ1962" s="101"/>
      <c r="AYR1962" s="101"/>
      <c r="AYS1962" s="101"/>
      <c r="AYT1962" s="101"/>
      <c r="AYU1962" s="101"/>
      <c r="AYV1962" s="101"/>
      <c r="AYW1962" s="101"/>
      <c r="AYX1962" s="101"/>
      <c r="AYY1962" s="101"/>
      <c r="AYZ1962" s="101"/>
      <c r="AZA1962" s="101"/>
      <c r="AZB1962" s="101"/>
      <c r="AZC1962" s="101"/>
      <c r="AZD1962" s="101"/>
      <c r="AZE1962" s="101"/>
      <c r="AZF1962" s="101"/>
      <c r="AZG1962" s="101"/>
      <c r="AZH1962" s="101"/>
      <c r="AZI1962" s="101"/>
      <c r="AZJ1962" s="101"/>
      <c r="AZK1962" s="101"/>
      <c r="AZL1962" s="101"/>
      <c r="AZM1962" s="101"/>
      <c r="AZN1962" s="101"/>
      <c r="AZO1962" s="101"/>
      <c r="AZP1962" s="101"/>
      <c r="AZQ1962" s="101"/>
      <c r="AZR1962" s="101"/>
      <c r="AZS1962" s="101"/>
      <c r="AZT1962" s="101"/>
      <c r="AZU1962" s="101"/>
      <c r="AZV1962" s="101"/>
      <c r="AZW1962" s="101"/>
      <c r="AZX1962" s="101"/>
      <c r="AZY1962" s="101"/>
      <c r="AZZ1962" s="101"/>
      <c r="BAA1962" s="101"/>
      <c r="BAB1962" s="101"/>
      <c r="BAC1962" s="101"/>
      <c r="BAD1962" s="101"/>
      <c r="BAE1962" s="101"/>
      <c r="BAF1962" s="101"/>
      <c r="BAG1962" s="101"/>
      <c r="BAH1962" s="101"/>
      <c r="BAI1962" s="101"/>
      <c r="BAJ1962" s="101"/>
      <c r="BAK1962" s="101"/>
      <c r="BAL1962" s="101"/>
      <c r="BAM1962" s="101"/>
      <c r="BAN1962" s="101"/>
      <c r="BAO1962" s="101"/>
      <c r="BAP1962" s="101"/>
      <c r="BAQ1962" s="101"/>
      <c r="BAR1962" s="101"/>
      <c r="BAS1962" s="101"/>
      <c r="BAT1962" s="101"/>
      <c r="BAU1962" s="101"/>
      <c r="BAV1962" s="101"/>
      <c r="BAW1962" s="101"/>
      <c r="BAX1962" s="101"/>
      <c r="BAY1962" s="101"/>
      <c r="BAZ1962" s="101"/>
      <c r="BBA1962" s="101"/>
      <c r="BBB1962" s="101"/>
      <c r="BBC1962" s="101"/>
      <c r="BBD1962" s="101"/>
      <c r="BBE1962" s="101"/>
      <c r="BBF1962" s="101"/>
      <c r="BBG1962" s="101"/>
      <c r="BBH1962" s="101"/>
      <c r="BBI1962" s="101"/>
      <c r="BBJ1962" s="101"/>
      <c r="BBK1962" s="101"/>
      <c r="BBL1962" s="101"/>
      <c r="BBM1962" s="101"/>
      <c r="BBN1962" s="101"/>
      <c r="BBO1962" s="101"/>
      <c r="BBP1962" s="101"/>
      <c r="BBQ1962" s="101"/>
      <c r="BBR1962" s="101"/>
      <c r="BBS1962" s="101"/>
      <c r="BBT1962" s="101"/>
      <c r="BBU1962" s="101"/>
      <c r="BBV1962" s="101"/>
      <c r="BBW1962" s="101"/>
      <c r="BBX1962" s="101"/>
      <c r="BBY1962" s="101"/>
      <c r="BBZ1962" s="101"/>
      <c r="BCA1962" s="101"/>
      <c r="BCB1962" s="101"/>
      <c r="BCC1962" s="101"/>
      <c r="BCD1962" s="101"/>
      <c r="BCE1962" s="101"/>
      <c r="BCF1962" s="101"/>
      <c r="BCG1962" s="101"/>
      <c r="BCH1962" s="101"/>
      <c r="BCI1962" s="101"/>
      <c r="BCJ1962" s="101"/>
      <c r="BCK1962" s="101"/>
      <c r="BCL1962" s="101"/>
      <c r="BCM1962" s="101"/>
      <c r="BCN1962" s="101"/>
      <c r="BCO1962" s="101"/>
      <c r="BCP1962" s="101"/>
      <c r="BCQ1962" s="101"/>
      <c r="BCR1962" s="101"/>
      <c r="BCS1962" s="101"/>
      <c r="BCT1962" s="101"/>
      <c r="BCU1962" s="101"/>
      <c r="BCV1962" s="101"/>
      <c r="BCW1962" s="101"/>
      <c r="BCX1962" s="101"/>
      <c r="BCY1962" s="101"/>
      <c r="BCZ1962" s="101"/>
      <c r="BDA1962" s="101"/>
      <c r="BDB1962" s="101"/>
      <c r="BDC1962" s="101"/>
      <c r="BDD1962" s="101"/>
      <c r="BDE1962" s="101"/>
      <c r="BDF1962" s="101"/>
      <c r="BDG1962" s="101"/>
      <c r="BDH1962" s="101"/>
      <c r="BDI1962" s="101"/>
      <c r="BDJ1962" s="101"/>
      <c r="BDK1962" s="101"/>
      <c r="BDL1962" s="101"/>
      <c r="BDM1962" s="101"/>
      <c r="BDN1962" s="101"/>
      <c r="BDO1962" s="101"/>
      <c r="BDP1962" s="101"/>
      <c r="BDQ1962" s="101"/>
      <c r="BDR1962" s="101"/>
      <c r="BDS1962" s="101"/>
      <c r="BDT1962" s="101"/>
      <c r="BDU1962" s="101"/>
      <c r="BDV1962" s="101"/>
      <c r="BDW1962" s="101"/>
      <c r="BDX1962" s="101"/>
      <c r="BDY1962" s="101"/>
      <c r="BDZ1962" s="101"/>
      <c r="BEA1962" s="101"/>
      <c r="BEB1962" s="101"/>
      <c r="BEC1962" s="101"/>
      <c r="BED1962" s="101"/>
      <c r="BEE1962" s="101"/>
      <c r="BEF1962" s="101"/>
      <c r="BEG1962" s="101"/>
      <c r="BEH1962" s="101"/>
      <c r="BEI1962" s="101"/>
      <c r="BEJ1962" s="101"/>
      <c r="BEK1962" s="101"/>
      <c r="BEL1962" s="101"/>
      <c r="BEM1962" s="101"/>
      <c r="BEN1962" s="101"/>
      <c r="BEO1962" s="101"/>
      <c r="BEP1962" s="101"/>
      <c r="BEQ1962" s="101"/>
      <c r="BER1962" s="101"/>
      <c r="BES1962" s="101"/>
      <c r="BET1962" s="101"/>
      <c r="BEU1962" s="101"/>
      <c r="BEV1962" s="101"/>
      <c r="BEW1962" s="101"/>
      <c r="BEX1962" s="101"/>
      <c r="BEY1962" s="101"/>
      <c r="BEZ1962" s="101"/>
      <c r="BFA1962" s="101"/>
      <c r="BFB1962" s="101"/>
      <c r="BFC1962" s="101"/>
      <c r="BFD1962" s="101"/>
      <c r="BFE1962" s="101"/>
      <c r="BFF1962" s="101"/>
      <c r="BFG1962" s="101"/>
      <c r="BFH1962" s="101"/>
      <c r="BFI1962" s="101"/>
      <c r="BFJ1962" s="101"/>
      <c r="BFK1962" s="101"/>
      <c r="BFL1962" s="101"/>
      <c r="BFM1962" s="101"/>
      <c r="BFN1962" s="101"/>
      <c r="BFO1962" s="101"/>
      <c r="BFP1962" s="101"/>
      <c r="BFQ1962" s="101"/>
      <c r="BFR1962" s="101"/>
      <c r="BFS1962" s="101"/>
      <c r="BFT1962" s="101"/>
      <c r="BFU1962" s="101"/>
      <c r="BFV1962" s="101"/>
      <c r="BFW1962" s="101"/>
      <c r="BFX1962" s="101"/>
      <c r="BFY1962" s="101"/>
      <c r="BFZ1962" s="101"/>
      <c r="BGA1962" s="101"/>
      <c r="BGB1962" s="101"/>
      <c r="BGC1962" s="101"/>
      <c r="BGD1962" s="101"/>
      <c r="BGE1962" s="101"/>
      <c r="BGF1962" s="101"/>
      <c r="BGG1962" s="101"/>
      <c r="BGH1962" s="101"/>
      <c r="BGI1962" s="101"/>
      <c r="BGJ1962" s="101"/>
      <c r="BGK1962" s="101"/>
      <c r="BGL1962" s="101"/>
      <c r="BGM1962" s="101"/>
      <c r="BGN1962" s="101"/>
      <c r="BGO1962" s="101"/>
      <c r="BGP1962" s="101"/>
      <c r="BGQ1962" s="101"/>
      <c r="BGR1962" s="101"/>
      <c r="BGS1962" s="101"/>
      <c r="BGT1962" s="101"/>
      <c r="BGU1962" s="101"/>
      <c r="BGV1962" s="101"/>
      <c r="BGW1962" s="101"/>
      <c r="BGX1962" s="101"/>
      <c r="BGY1962" s="101"/>
      <c r="BGZ1962" s="101"/>
      <c r="BHA1962" s="101"/>
      <c r="BHB1962" s="101"/>
      <c r="BHC1962" s="101"/>
      <c r="BHD1962" s="101"/>
      <c r="BHE1962" s="101"/>
      <c r="BHF1962" s="101"/>
      <c r="BHG1962" s="101"/>
      <c r="BHH1962" s="101"/>
      <c r="BHI1962" s="101"/>
      <c r="BHJ1962" s="101"/>
      <c r="BHK1962" s="101"/>
      <c r="BHL1962" s="101"/>
      <c r="BHM1962" s="101"/>
      <c r="BHN1962" s="101"/>
      <c r="BHO1962" s="101"/>
      <c r="BHP1962" s="101"/>
      <c r="BHQ1962" s="101"/>
      <c r="BHR1962" s="101"/>
      <c r="BHS1962" s="101"/>
      <c r="BHT1962" s="101"/>
      <c r="BHU1962" s="101"/>
      <c r="BHV1962" s="101"/>
      <c r="BHW1962" s="101"/>
      <c r="BHX1962" s="101"/>
      <c r="BHY1962" s="101"/>
      <c r="BHZ1962" s="101"/>
      <c r="BIA1962" s="101"/>
      <c r="BIB1962" s="101"/>
      <c r="BIC1962" s="101"/>
      <c r="BID1962" s="101"/>
      <c r="BIE1962" s="101"/>
      <c r="BIF1962" s="101"/>
      <c r="BIG1962" s="101"/>
      <c r="BIH1962" s="101"/>
      <c r="BII1962" s="101"/>
      <c r="BIJ1962" s="101"/>
      <c r="BIK1962" s="101"/>
      <c r="BIL1962" s="101"/>
      <c r="BIM1962" s="101"/>
      <c r="BIN1962" s="101"/>
      <c r="BIO1962" s="101"/>
      <c r="BIP1962" s="101"/>
      <c r="BIQ1962" s="101"/>
      <c r="BIR1962" s="101"/>
      <c r="BIS1962" s="101"/>
      <c r="BIT1962" s="101"/>
      <c r="BIU1962" s="101"/>
      <c r="BIV1962" s="101"/>
      <c r="BIW1962" s="101"/>
      <c r="BIX1962" s="101"/>
      <c r="BIY1962" s="101"/>
      <c r="BIZ1962" s="101"/>
      <c r="BJA1962" s="101"/>
      <c r="BJB1962" s="101"/>
      <c r="BJC1962" s="101"/>
      <c r="BJD1962" s="101"/>
      <c r="BJE1962" s="101"/>
      <c r="BJF1962" s="101"/>
      <c r="BJG1962" s="101"/>
      <c r="BJH1962" s="101"/>
      <c r="BJI1962" s="101"/>
      <c r="BJJ1962" s="101"/>
      <c r="BJK1962" s="101"/>
      <c r="BJL1962" s="101"/>
      <c r="BJM1962" s="101"/>
      <c r="BJN1962" s="101"/>
      <c r="BJO1962" s="101"/>
      <c r="BJP1962" s="101"/>
      <c r="BJQ1962" s="101"/>
      <c r="BJR1962" s="101"/>
      <c r="BJS1962" s="101"/>
      <c r="BJT1962" s="101"/>
      <c r="BJU1962" s="101"/>
      <c r="BJV1962" s="101"/>
      <c r="BJW1962" s="101"/>
      <c r="BJX1962" s="101"/>
      <c r="BJY1962" s="101"/>
      <c r="BJZ1962" s="101"/>
      <c r="BKA1962" s="101"/>
      <c r="BKB1962" s="101"/>
      <c r="BKC1962" s="101"/>
      <c r="BKD1962" s="101"/>
      <c r="BKE1962" s="101"/>
      <c r="BKF1962" s="101"/>
      <c r="BKG1962" s="101"/>
      <c r="BKH1962" s="101"/>
      <c r="BKI1962" s="101"/>
      <c r="BKJ1962" s="101"/>
      <c r="BKK1962" s="101"/>
      <c r="BKL1962" s="101"/>
      <c r="BKM1962" s="101"/>
      <c r="BKN1962" s="101"/>
      <c r="BKO1962" s="101"/>
      <c r="BKP1962" s="101"/>
      <c r="BKQ1962" s="101"/>
      <c r="BKR1962" s="101"/>
      <c r="BKS1962" s="101"/>
      <c r="BKT1962" s="101"/>
      <c r="BKU1962" s="101"/>
      <c r="BKV1962" s="101"/>
      <c r="BKW1962" s="101"/>
      <c r="BKX1962" s="101"/>
      <c r="BKY1962" s="101"/>
      <c r="BKZ1962" s="101"/>
      <c r="BLA1962" s="101"/>
      <c r="BLB1962" s="101"/>
      <c r="BLC1962" s="101"/>
      <c r="BLD1962" s="101"/>
      <c r="BLE1962" s="101"/>
      <c r="BLF1962" s="101"/>
      <c r="BLG1962" s="101"/>
      <c r="BLH1962" s="101"/>
      <c r="BLI1962" s="101"/>
      <c r="BLJ1962" s="101"/>
      <c r="BLK1962" s="101"/>
      <c r="BLL1962" s="101"/>
      <c r="BLM1962" s="101"/>
      <c r="BLN1962" s="101"/>
      <c r="BLO1962" s="101"/>
      <c r="BLP1962" s="101"/>
      <c r="BLQ1962" s="101"/>
      <c r="BLR1962" s="101"/>
      <c r="BLS1962" s="101"/>
      <c r="BLT1962" s="101"/>
      <c r="BLU1962" s="101"/>
      <c r="BLV1962" s="101"/>
      <c r="BLW1962" s="101"/>
      <c r="BLX1962" s="101"/>
      <c r="BLY1962" s="101"/>
      <c r="BLZ1962" s="101"/>
      <c r="BMA1962" s="101"/>
      <c r="BMB1962" s="101"/>
      <c r="BMC1962" s="101"/>
      <c r="BMD1962" s="101"/>
      <c r="BME1962" s="101"/>
      <c r="BMF1962" s="101"/>
      <c r="BMG1962" s="101"/>
      <c r="BMH1962" s="101"/>
      <c r="BMI1962" s="101"/>
      <c r="BMJ1962" s="101"/>
      <c r="BMK1962" s="101"/>
      <c r="BML1962" s="101"/>
      <c r="BMM1962" s="101"/>
      <c r="BMN1962" s="101"/>
      <c r="BMO1962" s="101"/>
      <c r="BMP1962" s="101"/>
      <c r="BMQ1962" s="101"/>
      <c r="BMR1962" s="101"/>
      <c r="BMS1962" s="101"/>
      <c r="BMT1962" s="101"/>
      <c r="BMU1962" s="101"/>
      <c r="BMV1962" s="101"/>
      <c r="BMW1962" s="101"/>
      <c r="BMX1962" s="101"/>
      <c r="BMY1962" s="101"/>
      <c r="BMZ1962" s="101"/>
      <c r="BNA1962" s="101"/>
      <c r="BNB1962" s="101"/>
      <c r="BNC1962" s="101"/>
      <c r="BND1962" s="101"/>
      <c r="BNE1962" s="101"/>
      <c r="BNF1962" s="101"/>
      <c r="BNG1962" s="101"/>
      <c r="BNH1962" s="101"/>
      <c r="BNI1962" s="101"/>
      <c r="BNJ1962" s="101"/>
      <c r="BNK1962" s="101"/>
      <c r="BNL1962" s="101"/>
      <c r="BNM1962" s="101"/>
      <c r="BNN1962" s="101"/>
      <c r="BNO1962" s="101"/>
      <c r="BNP1962" s="101"/>
      <c r="BNQ1962" s="101"/>
      <c r="BNR1962" s="101"/>
      <c r="BNS1962" s="101"/>
      <c r="BNT1962" s="101"/>
      <c r="BNU1962" s="101"/>
      <c r="BNV1962" s="101"/>
      <c r="BNW1962" s="101"/>
      <c r="BNX1962" s="101"/>
      <c r="BNY1962" s="101"/>
      <c r="BNZ1962" s="101"/>
      <c r="BOA1962" s="101"/>
      <c r="BOB1962" s="101"/>
      <c r="BOC1962" s="101"/>
      <c r="BOD1962" s="101"/>
      <c r="BOE1962" s="101"/>
      <c r="BOF1962" s="101"/>
      <c r="BOG1962" s="101"/>
      <c r="BOH1962" s="101"/>
      <c r="BOI1962" s="101"/>
      <c r="BOJ1962" s="101"/>
      <c r="BOK1962" s="101"/>
      <c r="BOL1962" s="101"/>
      <c r="BOM1962" s="101"/>
      <c r="BON1962" s="101"/>
      <c r="BOO1962" s="101"/>
      <c r="BOP1962" s="101"/>
      <c r="BOQ1962" s="101"/>
      <c r="BOR1962" s="101"/>
      <c r="BOS1962" s="101"/>
      <c r="BOT1962" s="101"/>
      <c r="BOU1962" s="101"/>
      <c r="BOV1962" s="101"/>
      <c r="BOW1962" s="101"/>
      <c r="BOX1962" s="101"/>
      <c r="BOY1962" s="101"/>
      <c r="BOZ1962" s="101"/>
      <c r="BPA1962" s="101"/>
      <c r="BPB1962" s="101"/>
      <c r="BPC1962" s="101"/>
      <c r="BPD1962" s="101"/>
      <c r="BPE1962" s="101"/>
      <c r="BPF1962" s="101"/>
      <c r="BPG1962" s="101"/>
      <c r="BPH1962" s="101"/>
      <c r="BPI1962" s="101"/>
      <c r="BPJ1962" s="101"/>
      <c r="BPK1962" s="101"/>
      <c r="BPL1962" s="101"/>
      <c r="BPM1962" s="101"/>
      <c r="BPN1962" s="101"/>
      <c r="BPO1962" s="101"/>
      <c r="BPP1962" s="101"/>
      <c r="BPQ1962" s="101"/>
      <c r="BPR1962" s="101"/>
      <c r="BPS1962" s="101"/>
      <c r="BPT1962" s="101"/>
      <c r="BPU1962" s="101"/>
      <c r="BPV1962" s="101"/>
      <c r="BPW1962" s="101"/>
      <c r="BPX1962" s="101"/>
      <c r="BPY1962" s="101"/>
      <c r="BPZ1962" s="101"/>
      <c r="BQA1962" s="101"/>
      <c r="BQB1962" s="101"/>
      <c r="BQC1962" s="101"/>
      <c r="BQD1962" s="101"/>
      <c r="BQE1962" s="101"/>
      <c r="BQF1962" s="101"/>
      <c r="BQG1962" s="101"/>
      <c r="BQH1962" s="101"/>
      <c r="BQI1962" s="101"/>
      <c r="BQJ1962" s="101"/>
      <c r="BQK1962" s="101"/>
      <c r="BQL1962" s="101"/>
      <c r="BQM1962" s="101"/>
      <c r="BQN1962" s="101"/>
      <c r="BQO1962" s="101"/>
      <c r="BQP1962" s="101"/>
      <c r="BQQ1962" s="101"/>
      <c r="BQR1962" s="101"/>
      <c r="BQS1962" s="101"/>
      <c r="BQT1962" s="101"/>
      <c r="BQU1962" s="101"/>
      <c r="BQV1962" s="101"/>
      <c r="BQW1962" s="101"/>
      <c r="BQX1962" s="101"/>
      <c r="BQY1962" s="101"/>
      <c r="BQZ1962" s="101"/>
      <c r="BRA1962" s="101"/>
      <c r="BRB1962" s="101"/>
      <c r="BRC1962" s="101"/>
      <c r="BRD1962" s="101"/>
      <c r="BRE1962" s="101"/>
      <c r="BRF1962" s="101"/>
      <c r="BRG1962" s="101"/>
      <c r="BRH1962" s="101"/>
      <c r="BRI1962" s="101"/>
      <c r="BRJ1962" s="101"/>
      <c r="BRK1962" s="101"/>
      <c r="BRL1962" s="101"/>
      <c r="BRM1962" s="101"/>
      <c r="BRN1962" s="101"/>
      <c r="BRO1962" s="101"/>
      <c r="BRP1962" s="101"/>
      <c r="BRQ1962" s="101"/>
      <c r="BRR1962" s="101"/>
      <c r="BRS1962" s="101"/>
      <c r="BRT1962" s="101"/>
      <c r="BRU1962" s="101"/>
      <c r="BRV1962" s="101"/>
      <c r="BRW1962" s="101"/>
      <c r="BRX1962" s="101"/>
      <c r="BRY1962" s="101"/>
      <c r="BRZ1962" s="101"/>
      <c r="BSA1962" s="101"/>
      <c r="BSB1962" s="101"/>
      <c r="BSC1962" s="101"/>
      <c r="BSD1962" s="101"/>
      <c r="BSE1962" s="101"/>
      <c r="BSF1962" s="101"/>
      <c r="BSG1962" s="101"/>
      <c r="BSH1962" s="101"/>
      <c r="BSI1962" s="101"/>
      <c r="BSJ1962" s="101"/>
      <c r="BSK1962" s="101"/>
      <c r="BSL1962" s="101"/>
      <c r="BSM1962" s="101"/>
      <c r="BSN1962" s="101"/>
      <c r="BSO1962" s="101"/>
      <c r="BSP1962" s="101"/>
      <c r="BSQ1962" s="101"/>
      <c r="BSR1962" s="101"/>
      <c r="BSS1962" s="101"/>
      <c r="BST1962" s="101"/>
      <c r="BSU1962" s="101"/>
      <c r="BSV1962" s="101"/>
      <c r="BSW1962" s="101"/>
      <c r="BSX1962" s="101"/>
      <c r="BSY1962" s="101"/>
      <c r="BSZ1962" s="101"/>
      <c r="BTA1962" s="101"/>
      <c r="BTB1962" s="101"/>
      <c r="BTC1962" s="101"/>
      <c r="BTD1962" s="101"/>
      <c r="BTE1962" s="101"/>
      <c r="BTF1962" s="101"/>
      <c r="BTG1962" s="101"/>
      <c r="BTH1962" s="101"/>
      <c r="BTI1962" s="101"/>
      <c r="BTJ1962" s="101"/>
      <c r="BTK1962" s="101"/>
      <c r="BTL1962" s="101"/>
      <c r="BTM1962" s="101"/>
      <c r="BTN1962" s="101"/>
      <c r="BTO1962" s="101"/>
      <c r="BTP1962" s="101"/>
      <c r="BTQ1962" s="101"/>
      <c r="BTR1962" s="101"/>
      <c r="BTS1962" s="101"/>
      <c r="BTT1962" s="101"/>
      <c r="BTU1962" s="101"/>
      <c r="BTV1962" s="101"/>
      <c r="BTW1962" s="101"/>
      <c r="BTX1962" s="101"/>
      <c r="BTY1962" s="101"/>
      <c r="BTZ1962" s="101"/>
      <c r="BUA1962" s="101"/>
      <c r="BUB1962" s="101"/>
      <c r="BUC1962" s="101"/>
      <c r="BUD1962" s="101"/>
      <c r="BUE1962" s="101"/>
      <c r="BUF1962" s="101"/>
      <c r="BUG1962" s="101"/>
      <c r="BUH1962" s="101"/>
      <c r="BUI1962" s="101"/>
      <c r="BUJ1962" s="101"/>
      <c r="BUK1962" s="101"/>
      <c r="BUL1962" s="101"/>
      <c r="BUM1962" s="101"/>
      <c r="BUN1962" s="101"/>
      <c r="BUO1962" s="101"/>
      <c r="BUP1962" s="101"/>
      <c r="BUQ1962" s="101"/>
      <c r="BUR1962" s="101"/>
      <c r="BUS1962" s="101"/>
      <c r="BUT1962" s="101"/>
      <c r="BUU1962" s="101"/>
      <c r="BUV1962" s="101"/>
      <c r="BUW1962" s="101"/>
      <c r="BUX1962" s="101"/>
      <c r="BUY1962" s="101"/>
      <c r="BUZ1962" s="101"/>
      <c r="BVA1962" s="101"/>
      <c r="BVB1962" s="101"/>
      <c r="BVC1962" s="101"/>
      <c r="BVD1962" s="101"/>
      <c r="BVE1962" s="101"/>
      <c r="BVF1962" s="101"/>
      <c r="BVG1962" s="101"/>
      <c r="BVH1962" s="101"/>
      <c r="BVI1962" s="101"/>
      <c r="BVJ1962" s="101"/>
      <c r="BVK1962" s="101"/>
      <c r="BVL1962" s="101"/>
      <c r="BVM1962" s="101"/>
      <c r="BVN1962" s="101"/>
      <c r="BVO1962" s="101"/>
      <c r="BVP1962" s="101"/>
      <c r="BVQ1962" s="101"/>
      <c r="BVR1962" s="101"/>
      <c r="BVS1962" s="101"/>
      <c r="BVT1962" s="101"/>
      <c r="BVU1962" s="101"/>
      <c r="BVV1962" s="101"/>
      <c r="BVW1962" s="101"/>
      <c r="BVX1962" s="101"/>
      <c r="BVY1962" s="101"/>
      <c r="BVZ1962" s="101"/>
      <c r="BWA1962" s="101"/>
      <c r="BWB1962" s="101"/>
      <c r="BWC1962" s="101"/>
      <c r="BWD1962" s="101"/>
      <c r="BWE1962" s="101"/>
      <c r="BWF1962" s="101"/>
      <c r="BWG1962" s="101"/>
      <c r="BWH1962" s="101"/>
      <c r="BWI1962" s="101"/>
      <c r="BWJ1962" s="101"/>
      <c r="BWK1962" s="101"/>
      <c r="BWL1962" s="101"/>
      <c r="BWM1962" s="101"/>
      <c r="BWN1962" s="101"/>
      <c r="BWO1962" s="101"/>
      <c r="BWP1962" s="101"/>
      <c r="BWQ1962" s="101"/>
      <c r="BWR1962" s="101"/>
      <c r="BWS1962" s="101"/>
      <c r="BWT1962" s="101"/>
      <c r="BWU1962" s="101"/>
      <c r="BWV1962" s="101"/>
      <c r="BWW1962" s="101"/>
      <c r="BWX1962" s="101"/>
      <c r="BWY1962" s="101"/>
      <c r="BWZ1962" s="101"/>
      <c r="BXA1962" s="101"/>
      <c r="BXB1962" s="101"/>
      <c r="BXC1962" s="101"/>
      <c r="BXD1962" s="101"/>
      <c r="BXE1962" s="101"/>
      <c r="BXF1962" s="101"/>
      <c r="BXG1962" s="101"/>
      <c r="BXH1962" s="101"/>
      <c r="BXI1962" s="101"/>
      <c r="BXJ1962" s="101"/>
      <c r="BXK1962" s="101"/>
      <c r="BXL1962" s="101"/>
      <c r="BXM1962" s="101"/>
      <c r="BXN1962" s="101"/>
      <c r="BXO1962" s="101"/>
      <c r="BXP1962" s="101"/>
      <c r="BXQ1962" s="101"/>
      <c r="BXR1962" s="101"/>
      <c r="BXS1962" s="101"/>
      <c r="BXT1962" s="101"/>
      <c r="BXU1962" s="101"/>
      <c r="BXV1962" s="101"/>
      <c r="BXW1962" s="101"/>
      <c r="BXX1962" s="101"/>
      <c r="BXY1962" s="101"/>
      <c r="BXZ1962" s="101"/>
      <c r="BYA1962" s="101"/>
      <c r="BYB1962" s="101"/>
      <c r="BYC1962" s="101"/>
      <c r="BYD1962" s="101"/>
      <c r="BYE1962" s="101"/>
      <c r="BYF1962" s="101"/>
      <c r="BYG1962" s="101"/>
      <c r="BYH1962" s="101"/>
      <c r="BYI1962" s="101"/>
      <c r="BYJ1962" s="101"/>
      <c r="BYK1962" s="101"/>
      <c r="BYL1962" s="101"/>
      <c r="BYM1962" s="101"/>
      <c r="BYN1962" s="101"/>
      <c r="BYO1962" s="101"/>
      <c r="BYP1962" s="101"/>
      <c r="BYQ1962" s="101"/>
      <c r="BYR1962" s="101"/>
      <c r="BYS1962" s="101"/>
      <c r="BYT1962" s="101"/>
      <c r="BYU1962" s="101"/>
      <c r="BYV1962" s="101"/>
      <c r="BYW1962" s="101"/>
      <c r="BYX1962" s="101"/>
      <c r="BYY1962" s="101"/>
      <c r="BYZ1962" s="101"/>
      <c r="BZA1962" s="101"/>
      <c r="BZB1962" s="101"/>
      <c r="BZC1962" s="101"/>
      <c r="BZD1962" s="101"/>
      <c r="BZE1962" s="101"/>
      <c r="BZF1962" s="101"/>
      <c r="BZG1962" s="101"/>
      <c r="BZH1962" s="101"/>
      <c r="BZI1962" s="101"/>
      <c r="BZJ1962" s="101"/>
      <c r="BZK1962" s="101"/>
      <c r="BZL1962" s="101"/>
      <c r="BZM1962" s="101"/>
      <c r="BZN1962" s="101"/>
      <c r="BZO1962" s="101"/>
      <c r="BZP1962" s="101"/>
      <c r="BZQ1962" s="101"/>
      <c r="BZR1962" s="101"/>
      <c r="BZS1962" s="101"/>
      <c r="BZT1962" s="101"/>
      <c r="BZU1962" s="101"/>
      <c r="BZV1962" s="101"/>
      <c r="BZW1962" s="101"/>
      <c r="BZX1962" s="101"/>
      <c r="BZY1962" s="101"/>
      <c r="BZZ1962" s="101"/>
      <c r="CAA1962" s="101"/>
      <c r="CAB1962" s="101"/>
      <c r="CAC1962" s="101"/>
      <c r="CAD1962" s="101"/>
      <c r="CAE1962" s="101"/>
      <c r="CAF1962" s="101"/>
      <c r="CAG1962" s="101"/>
      <c r="CAH1962" s="101"/>
      <c r="CAI1962" s="101"/>
      <c r="CAJ1962" s="101"/>
      <c r="CAK1962" s="101"/>
      <c r="CAL1962" s="101"/>
      <c r="CAM1962" s="101"/>
      <c r="CAN1962" s="101"/>
      <c r="CAO1962" s="101"/>
      <c r="CAP1962" s="101"/>
      <c r="CAQ1962" s="101"/>
      <c r="CAR1962" s="101"/>
      <c r="CAS1962" s="101"/>
      <c r="CAT1962" s="101"/>
      <c r="CAU1962" s="101"/>
      <c r="CAV1962" s="101"/>
      <c r="CAW1962" s="101"/>
      <c r="CAX1962" s="101"/>
      <c r="CAY1962" s="101"/>
      <c r="CAZ1962" s="101"/>
      <c r="CBA1962" s="101"/>
      <c r="CBB1962" s="101"/>
      <c r="CBC1962" s="101"/>
      <c r="CBD1962" s="101"/>
      <c r="CBE1962" s="101"/>
      <c r="CBF1962" s="101"/>
      <c r="CBG1962" s="101"/>
      <c r="CBH1962" s="101"/>
      <c r="CBI1962" s="101"/>
      <c r="CBJ1962" s="101"/>
      <c r="CBK1962" s="101"/>
      <c r="CBL1962" s="101"/>
      <c r="CBM1962" s="101"/>
      <c r="CBN1962" s="101"/>
      <c r="CBO1962" s="101"/>
      <c r="CBP1962" s="101"/>
      <c r="CBQ1962" s="101"/>
      <c r="CBR1962" s="101"/>
      <c r="CBS1962" s="101"/>
      <c r="CBT1962" s="101"/>
      <c r="CBU1962" s="101"/>
      <c r="CBV1962" s="101"/>
      <c r="CBW1962" s="101"/>
      <c r="CBX1962" s="101"/>
      <c r="CBY1962" s="101"/>
      <c r="CBZ1962" s="101"/>
      <c r="CCA1962" s="101"/>
      <c r="CCB1962" s="101"/>
      <c r="CCC1962" s="101"/>
      <c r="CCD1962" s="101"/>
      <c r="CCE1962" s="101"/>
      <c r="CCF1962" s="101"/>
      <c r="CCG1962" s="101"/>
      <c r="CCH1962" s="101"/>
      <c r="CCI1962" s="101"/>
      <c r="CCJ1962" s="101"/>
      <c r="CCK1962" s="101"/>
      <c r="CCL1962" s="101"/>
      <c r="CCM1962" s="101"/>
      <c r="CCN1962" s="101"/>
      <c r="CCO1962" s="101"/>
      <c r="CCP1962" s="101"/>
      <c r="CCQ1962" s="101"/>
      <c r="CCR1962" s="101"/>
      <c r="CCS1962" s="101"/>
      <c r="CCT1962" s="101"/>
      <c r="CCU1962" s="101"/>
      <c r="CCV1962" s="101"/>
      <c r="CCW1962" s="101"/>
      <c r="CCX1962" s="101"/>
      <c r="CCY1962" s="101"/>
      <c r="CCZ1962" s="101"/>
      <c r="CDA1962" s="101"/>
      <c r="CDB1962" s="101"/>
      <c r="CDC1962" s="101"/>
      <c r="CDD1962" s="101"/>
      <c r="CDE1962" s="101"/>
      <c r="CDF1962" s="101"/>
      <c r="CDG1962" s="101"/>
      <c r="CDH1962" s="101"/>
      <c r="CDI1962" s="101"/>
      <c r="CDJ1962" s="101"/>
      <c r="CDK1962" s="101"/>
      <c r="CDL1962" s="101"/>
      <c r="CDM1962" s="101"/>
      <c r="CDN1962" s="101"/>
      <c r="CDO1962" s="101"/>
      <c r="CDP1962" s="101"/>
      <c r="CDQ1962" s="101"/>
      <c r="CDR1962" s="101"/>
      <c r="CDS1962" s="101"/>
      <c r="CDT1962" s="101"/>
      <c r="CDU1962" s="101"/>
      <c r="CDV1962" s="101"/>
      <c r="CDW1962" s="101"/>
      <c r="CDX1962" s="101"/>
      <c r="CDY1962" s="101"/>
      <c r="CDZ1962" s="101"/>
      <c r="CEA1962" s="101"/>
      <c r="CEB1962" s="101"/>
      <c r="CEC1962" s="101"/>
      <c r="CED1962" s="101"/>
      <c r="CEE1962" s="101"/>
      <c r="CEF1962" s="101"/>
      <c r="CEG1962" s="101"/>
      <c r="CEH1962" s="101"/>
      <c r="CEI1962" s="101"/>
      <c r="CEJ1962" s="101"/>
      <c r="CEK1962" s="101"/>
      <c r="CEL1962" s="101"/>
      <c r="CEM1962" s="101"/>
      <c r="CEN1962" s="101"/>
      <c r="CEO1962" s="101"/>
      <c r="CEP1962" s="101"/>
      <c r="CEQ1962" s="101"/>
      <c r="CER1962" s="101"/>
      <c r="CES1962" s="101"/>
      <c r="CET1962" s="101"/>
      <c r="CEU1962" s="101"/>
      <c r="CEV1962" s="101"/>
      <c r="CEW1962" s="101"/>
      <c r="CEX1962" s="101"/>
      <c r="CEY1962" s="101"/>
      <c r="CEZ1962" s="101"/>
      <c r="CFA1962" s="101"/>
      <c r="CFB1962" s="101"/>
      <c r="CFC1962" s="101"/>
      <c r="CFD1962" s="101"/>
      <c r="CFE1962" s="101"/>
      <c r="CFF1962" s="101"/>
      <c r="CFG1962" s="101"/>
      <c r="CFH1962" s="101"/>
      <c r="CFI1962" s="101"/>
      <c r="CFJ1962" s="101"/>
      <c r="CFK1962" s="101"/>
      <c r="CFL1962" s="101"/>
      <c r="CFM1962" s="101"/>
      <c r="CFN1962" s="101"/>
      <c r="CFO1962" s="101"/>
      <c r="CFP1962" s="101"/>
      <c r="CFQ1962" s="101"/>
      <c r="CFR1962" s="101"/>
      <c r="CFS1962" s="101"/>
      <c r="CFT1962" s="101"/>
      <c r="CFU1962" s="101"/>
      <c r="CFV1962" s="101"/>
      <c r="CFW1962" s="101"/>
      <c r="CFX1962" s="101"/>
      <c r="CFY1962" s="101"/>
      <c r="CFZ1962" s="101"/>
      <c r="CGA1962" s="101"/>
      <c r="CGB1962" s="101"/>
      <c r="CGC1962" s="101"/>
      <c r="CGD1962" s="101"/>
      <c r="CGE1962" s="101"/>
      <c r="CGF1962" s="101"/>
      <c r="CGG1962" s="101"/>
      <c r="CGH1962" s="101"/>
      <c r="CGI1962" s="101"/>
      <c r="CGJ1962" s="101"/>
      <c r="CGK1962" s="101"/>
      <c r="CGL1962" s="101"/>
      <c r="CGM1962" s="101"/>
      <c r="CGN1962" s="101"/>
      <c r="CGO1962" s="101"/>
      <c r="CGP1962" s="101"/>
      <c r="CGQ1962" s="101"/>
      <c r="CGR1962" s="101"/>
      <c r="CGS1962" s="101"/>
      <c r="CGT1962" s="101"/>
      <c r="CGU1962" s="101"/>
      <c r="CGV1962" s="101"/>
      <c r="CGW1962" s="101"/>
      <c r="CGX1962" s="101"/>
      <c r="CGY1962" s="101"/>
      <c r="CGZ1962" s="101"/>
      <c r="CHA1962" s="101"/>
      <c r="CHB1962" s="101"/>
      <c r="CHC1962" s="101"/>
      <c r="CHD1962" s="101"/>
      <c r="CHE1962" s="101"/>
      <c r="CHF1962" s="101"/>
      <c r="CHG1962" s="101"/>
      <c r="CHH1962" s="101"/>
      <c r="CHI1962" s="101"/>
      <c r="CHJ1962" s="101"/>
      <c r="CHK1962" s="101"/>
      <c r="CHL1962" s="101"/>
      <c r="CHM1962" s="101"/>
      <c r="CHN1962" s="101"/>
      <c r="CHO1962" s="101"/>
      <c r="CHP1962" s="101"/>
      <c r="CHQ1962" s="101"/>
      <c r="CHR1962" s="101"/>
      <c r="CHS1962" s="101"/>
      <c r="CHT1962" s="101"/>
      <c r="CHU1962" s="101"/>
      <c r="CHV1962" s="101"/>
      <c r="CHW1962" s="101"/>
      <c r="CHX1962" s="101"/>
      <c r="CHY1962" s="101"/>
      <c r="CHZ1962" s="101"/>
      <c r="CIA1962" s="101"/>
      <c r="CIB1962" s="101"/>
      <c r="CIC1962" s="101"/>
      <c r="CID1962" s="101"/>
      <c r="CIE1962" s="101"/>
      <c r="CIF1962" s="101"/>
      <c r="CIG1962" s="101"/>
      <c r="CIH1962" s="101"/>
      <c r="CII1962" s="101"/>
      <c r="CIJ1962" s="101"/>
      <c r="CIK1962" s="101"/>
      <c r="CIL1962" s="101"/>
      <c r="CIM1962" s="101"/>
      <c r="CIN1962" s="101"/>
      <c r="CIO1962" s="101"/>
      <c r="CIP1962" s="101"/>
      <c r="CIQ1962" s="101"/>
      <c r="CIR1962" s="101"/>
      <c r="CIS1962" s="101"/>
      <c r="CIT1962" s="101"/>
      <c r="CIU1962" s="101"/>
      <c r="CIV1962" s="101"/>
      <c r="CIW1962" s="101"/>
      <c r="CIX1962" s="101"/>
      <c r="CIY1962" s="101"/>
      <c r="CIZ1962" s="101"/>
      <c r="CJA1962" s="101"/>
      <c r="CJB1962" s="101"/>
      <c r="CJC1962" s="101"/>
      <c r="CJD1962" s="101"/>
      <c r="CJE1962" s="101"/>
      <c r="CJF1962" s="101"/>
      <c r="CJG1962" s="101"/>
      <c r="CJH1962" s="101"/>
      <c r="CJI1962" s="101"/>
      <c r="CJJ1962" s="101"/>
      <c r="CJK1962" s="101"/>
      <c r="CJL1962" s="101"/>
      <c r="CJM1962" s="101"/>
      <c r="CJN1962" s="101"/>
      <c r="CJO1962" s="101"/>
      <c r="CJP1962" s="101"/>
      <c r="CJQ1962" s="101"/>
      <c r="CJR1962" s="101"/>
      <c r="CJS1962" s="101"/>
      <c r="CJT1962" s="101"/>
      <c r="CJU1962" s="101"/>
      <c r="CJV1962" s="101"/>
      <c r="CJW1962" s="101"/>
      <c r="CJX1962" s="101"/>
      <c r="CJY1962" s="101"/>
      <c r="CJZ1962" s="101"/>
      <c r="CKA1962" s="101"/>
      <c r="CKB1962" s="101"/>
      <c r="CKC1962" s="101"/>
      <c r="CKD1962" s="101"/>
      <c r="CKE1962" s="101"/>
      <c r="CKF1962" s="101"/>
      <c r="CKG1962" s="101"/>
      <c r="CKH1962" s="101"/>
      <c r="CKI1962" s="101"/>
      <c r="CKJ1962" s="101"/>
      <c r="CKK1962" s="101"/>
      <c r="CKL1962" s="101"/>
      <c r="CKM1962" s="101"/>
      <c r="CKN1962" s="101"/>
      <c r="CKO1962" s="101"/>
      <c r="CKP1962" s="101"/>
      <c r="CKQ1962" s="101"/>
      <c r="CKR1962" s="101"/>
      <c r="CKS1962" s="101"/>
      <c r="CKT1962" s="101"/>
      <c r="CKU1962" s="101"/>
      <c r="CKV1962" s="101"/>
      <c r="CKW1962" s="101"/>
      <c r="CKX1962" s="101"/>
      <c r="CKY1962" s="101"/>
      <c r="CKZ1962" s="101"/>
      <c r="CLA1962" s="101"/>
      <c r="CLB1962" s="101"/>
      <c r="CLC1962" s="101"/>
      <c r="CLD1962" s="101"/>
      <c r="CLE1962" s="101"/>
      <c r="CLF1962" s="101"/>
      <c r="CLG1962" s="101"/>
      <c r="CLH1962" s="101"/>
      <c r="CLI1962" s="101"/>
      <c r="CLJ1962" s="101"/>
      <c r="CLK1962" s="101"/>
      <c r="CLL1962" s="101"/>
      <c r="CLM1962" s="101"/>
      <c r="CLN1962" s="101"/>
      <c r="CLO1962" s="101"/>
      <c r="CLP1962" s="101"/>
      <c r="CLQ1962" s="101"/>
      <c r="CLR1962" s="101"/>
      <c r="CLS1962" s="101"/>
      <c r="CLT1962" s="101"/>
      <c r="CLU1962" s="101"/>
      <c r="CLV1962" s="101"/>
      <c r="CLW1962" s="101"/>
      <c r="CLX1962" s="101"/>
      <c r="CLY1962" s="101"/>
      <c r="CLZ1962" s="101"/>
      <c r="CMA1962" s="101"/>
      <c r="CMB1962" s="101"/>
      <c r="CMC1962" s="101"/>
      <c r="CMD1962" s="101"/>
      <c r="CME1962" s="101"/>
      <c r="CMF1962" s="101"/>
      <c r="CMG1962" s="101"/>
      <c r="CMH1962" s="101"/>
      <c r="CMI1962" s="101"/>
      <c r="CMJ1962" s="101"/>
      <c r="CMK1962" s="101"/>
      <c r="CML1962" s="101"/>
      <c r="CMM1962" s="101"/>
      <c r="CMN1962" s="101"/>
      <c r="CMO1962" s="101"/>
      <c r="CMP1962" s="101"/>
      <c r="CMQ1962" s="101"/>
      <c r="CMR1962" s="101"/>
      <c r="CMS1962" s="101"/>
      <c r="CMT1962" s="101"/>
      <c r="CMU1962" s="101"/>
      <c r="CMV1962" s="101"/>
      <c r="CMW1962" s="101"/>
      <c r="CMX1962" s="101"/>
      <c r="CMY1962" s="101"/>
      <c r="CMZ1962" s="101"/>
      <c r="CNA1962" s="101"/>
      <c r="CNB1962" s="101"/>
      <c r="CNC1962" s="101"/>
      <c r="CND1962" s="101"/>
      <c r="CNE1962" s="101"/>
      <c r="CNF1962" s="101"/>
      <c r="CNG1962" s="101"/>
      <c r="CNH1962" s="101"/>
      <c r="CNI1962" s="101"/>
      <c r="CNJ1962" s="101"/>
      <c r="CNK1962" s="101"/>
      <c r="CNL1962" s="101"/>
      <c r="CNM1962" s="101"/>
      <c r="CNN1962" s="101"/>
      <c r="CNO1962" s="101"/>
      <c r="CNP1962" s="101"/>
      <c r="CNQ1962" s="101"/>
      <c r="CNR1962" s="101"/>
      <c r="CNS1962" s="101"/>
      <c r="CNT1962" s="101"/>
      <c r="CNU1962" s="101"/>
      <c r="CNV1962" s="101"/>
      <c r="CNW1962" s="101"/>
      <c r="CNX1962" s="101"/>
      <c r="CNY1962" s="101"/>
      <c r="CNZ1962" s="101"/>
      <c r="COA1962" s="101"/>
      <c r="COB1962" s="101"/>
      <c r="COC1962" s="101"/>
      <c r="COD1962" s="101"/>
      <c r="COE1962" s="101"/>
      <c r="COF1962" s="101"/>
      <c r="COG1962" s="101"/>
      <c r="COH1962" s="101"/>
      <c r="COI1962" s="101"/>
      <c r="COJ1962" s="101"/>
      <c r="COK1962" s="101"/>
      <c r="COL1962" s="101"/>
      <c r="COM1962" s="101"/>
      <c r="CON1962" s="101"/>
      <c r="COO1962" s="101"/>
      <c r="COP1962" s="101"/>
      <c r="COQ1962" s="101"/>
      <c r="COR1962" s="101"/>
      <c r="COS1962" s="101"/>
      <c r="COT1962" s="101"/>
      <c r="COU1962" s="101"/>
      <c r="COV1962" s="101"/>
      <c r="COW1962" s="101"/>
      <c r="COX1962" s="101"/>
      <c r="COY1962" s="101"/>
      <c r="COZ1962" s="101"/>
      <c r="CPA1962" s="101"/>
      <c r="CPB1962" s="101"/>
      <c r="CPC1962" s="101"/>
      <c r="CPD1962" s="101"/>
      <c r="CPE1962" s="101"/>
      <c r="CPF1962" s="101"/>
      <c r="CPG1962" s="101"/>
      <c r="CPH1962" s="101"/>
      <c r="CPI1962" s="101"/>
      <c r="CPJ1962" s="101"/>
      <c r="CPK1962" s="101"/>
      <c r="CPL1962" s="101"/>
      <c r="CPM1962" s="101"/>
      <c r="CPN1962" s="101"/>
      <c r="CPO1962" s="101"/>
      <c r="CPP1962" s="101"/>
      <c r="CPQ1962" s="101"/>
      <c r="CPR1962" s="101"/>
      <c r="CPS1962" s="101"/>
      <c r="CPT1962" s="101"/>
      <c r="CPU1962" s="101"/>
      <c r="CPV1962" s="101"/>
      <c r="CPW1962" s="101"/>
      <c r="CPX1962" s="101"/>
      <c r="CPY1962" s="101"/>
      <c r="CPZ1962" s="101"/>
      <c r="CQA1962" s="101"/>
      <c r="CQB1962" s="101"/>
      <c r="CQC1962" s="101"/>
      <c r="CQD1962" s="101"/>
      <c r="CQE1962" s="101"/>
      <c r="CQF1962" s="101"/>
      <c r="CQG1962" s="101"/>
      <c r="CQH1962" s="101"/>
      <c r="CQI1962" s="101"/>
      <c r="CQJ1962" s="101"/>
      <c r="CQK1962" s="101"/>
      <c r="CQL1962" s="101"/>
      <c r="CQM1962" s="101"/>
      <c r="CQN1962" s="101"/>
      <c r="CQO1962" s="101"/>
      <c r="CQP1962" s="101"/>
      <c r="CQQ1962" s="101"/>
      <c r="CQR1962" s="101"/>
      <c r="CQS1962" s="101"/>
      <c r="CQT1962" s="101"/>
      <c r="CQU1962" s="101"/>
      <c r="CQV1962" s="101"/>
      <c r="CQW1962" s="101"/>
      <c r="CQX1962" s="101"/>
      <c r="CQY1962" s="101"/>
      <c r="CQZ1962" s="101"/>
      <c r="CRA1962" s="101"/>
      <c r="CRB1962" s="101"/>
      <c r="CRC1962" s="101"/>
      <c r="CRD1962" s="101"/>
      <c r="CRE1962" s="101"/>
      <c r="CRF1962" s="101"/>
      <c r="CRG1962" s="101"/>
      <c r="CRH1962" s="101"/>
      <c r="CRI1962" s="101"/>
      <c r="CRJ1962" s="101"/>
      <c r="CRK1962" s="101"/>
      <c r="CRL1962" s="101"/>
      <c r="CRM1962" s="101"/>
      <c r="CRN1962" s="101"/>
      <c r="CRO1962" s="101"/>
      <c r="CRP1962" s="101"/>
      <c r="CRQ1962" s="101"/>
      <c r="CRR1962" s="101"/>
      <c r="CRS1962" s="101"/>
      <c r="CRT1962" s="101"/>
      <c r="CRU1962" s="101"/>
      <c r="CRV1962" s="101"/>
      <c r="CRW1962" s="101"/>
      <c r="CRX1962" s="101"/>
      <c r="CRY1962" s="101"/>
      <c r="CRZ1962" s="101"/>
      <c r="CSA1962" s="101"/>
      <c r="CSB1962" s="101"/>
      <c r="CSC1962" s="101"/>
      <c r="CSD1962" s="101"/>
      <c r="CSE1962" s="101"/>
      <c r="CSF1962" s="101"/>
      <c r="CSG1962" s="101"/>
      <c r="CSH1962" s="101"/>
      <c r="CSI1962" s="101"/>
      <c r="CSJ1962" s="101"/>
      <c r="CSK1962" s="101"/>
      <c r="CSL1962" s="101"/>
      <c r="CSM1962" s="101"/>
      <c r="CSN1962" s="101"/>
      <c r="CSO1962" s="101"/>
      <c r="CSP1962" s="101"/>
      <c r="CSQ1962" s="101"/>
      <c r="CSR1962" s="101"/>
      <c r="CSS1962" s="101"/>
      <c r="CST1962" s="101"/>
      <c r="CSU1962" s="101"/>
      <c r="CSV1962" s="101"/>
      <c r="CSW1962" s="101"/>
      <c r="CSX1962" s="101"/>
      <c r="CSY1962" s="101"/>
      <c r="CSZ1962" s="101"/>
      <c r="CTA1962" s="101"/>
      <c r="CTB1962" s="101"/>
      <c r="CTC1962" s="101"/>
      <c r="CTD1962" s="101"/>
      <c r="CTE1962" s="101"/>
      <c r="CTF1962" s="101"/>
      <c r="CTG1962" s="101"/>
      <c r="CTH1962" s="101"/>
      <c r="CTI1962" s="101"/>
      <c r="CTJ1962" s="101"/>
      <c r="CTK1962" s="101"/>
      <c r="CTL1962" s="101"/>
      <c r="CTM1962" s="101"/>
      <c r="CTN1962" s="101"/>
      <c r="CTO1962" s="101"/>
      <c r="CTP1962" s="101"/>
      <c r="CTQ1962" s="101"/>
      <c r="CTR1962" s="101"/>
      <c r="CTS1962" s="101"/>
      <c r="CTT1962" s="101"/>
      <c r="CTU1962" s="101"/>
      <c r="CTV1962" s="101"/>
      <c r="CTW1962" s="101"/>
      <c r="CTX1962" s="101"/>
      <c r="CTY1962" s="101"/>
      <c r="CTZ1962" s="101"/>
      <c r="CUA1962" s="101"/>
      <c r="CUB1962" s="101"/>
      <c r="CUC1962" s="101"/>
      <c r="CUD1962" s="101"/>
      <c r="CUE1962" s="101"/>
      <c r="CUF1962" s="101"/>
      <c r="CUG1962" s="101"/>
      <c r="CUH1962" s="101"/>
      <c r="CUI1962" s="101"/>
      <c r="CUJ1962" s="101"/>
      <c r="CUK1962" s="101"/>
      <c r="CUL1962" s="101"/>
      <c r="CUM1962" s="101"/>
      <c r="CUN1962" s="101"/>
      <c r="CUO1962" s="101"/>
      <c r="CUP1962" s="101"/>
      <c r="CUQ1962" s="101"/>
      <c r="CUR1962" s="101"/>
      <c r="CUS1962" s="101"/>
      <c r="CUT1962" s="101"/>
      <c r="CUU1962" s="101"/>
      <c r="CUV1962" s="101"/>
      <c r="CUW1962" s="101"/>
      <c r="CUX1962" s="101"/>
      <c r="CUY1962" s="101"/>
      <c r="CUZ1962" s="101"/>
      <c r="CVA1962" s="101"/>
      <c r="CVB1962" s="101"/>
      <c r="CVC1962" s="101"/>
      <c r="CVD1962" s="101"/>
      <c r="CVE1962" s="101"/>
      <c r="CVF1962" s="101"/>
      <c r="CVG1962" s="101"/>
      <c r="CVH1962" s="101"/>
      <c r="CVI1962" s="101"/>
      <c r="CVJ1962" s="101"/>
      <c r="CVK1962" s="101"/>
      <c r="CVL1962" s="101"/>
      <c r="CVM1962" s="101"/>
      <c r="CVN1962" s="101"/>
      <c r="CVO1962" s="101"/>
      <c r="CVP1962" s="101"/>
      <c r="CVQ1962" s="101"/>
      <c r="CVR1962" s="101"/>
      <c r="CVS1962" s="101"/>
      <c r="CVT1962" s="101"/>
      <c r="CVU1962" s="101"/>
      <c r="CVV1962" s="101"/>
      <c r="CVW1962" s="101"/>
      <c r="CVX1962" s="101"/>
      <c r="CVY1962" s="101"/>
      <c r="CVZ1962" s="101"/>
      <c r="CWA1962" s="101"/>
      <c r="CWB1962" s="101"/>
      <c r="CWC1962" s="101"/>
      <c r="CWD1962" s="101"/>
      <c r="CWE1962" s="101"/>
      <c r="CWF1962" s="101"/>
      <c r="CWG1962" s="101"/>
      <c r="CWH1962" s="101"/>
      <c r="CWI1962" s="101"/>
      <c r="CWJ1962" s="101"/>
      <c r="CWK1962" s="101"/>
      <c r="CWL1962" s="101"/>
      <c r="CWM1962" s="101"/>
      <c r="CWN1962" s="101"/>
      <c r="CWO1962" s="101"/>
      <c r="CWP1962" s="101"/>
      <c r="CWQ1962" s="101"/>
      <c r="CWR1962" s="101"/>
      <c r="CWS1962" s="101"/>
      <c r="CWT1962" s="101"/>
      <c r="CWU1962" s="101"/>
      <c r="CWV1962" s="101"/>
      <c r="CWW1962" s="101"/>
      <c r="CWX1962" s="101"/>
      <c r="CWY1962" s="101"/>
      <c r="CWZ1962" s="101"/>
      <c r="CXA1962" s="101"/>
      <c r="CXB1962" s="101"/>
      <c r="CXC1962" s="101"/>
      <c r="CXD1962" s="101"/>
      <c r="CXE1962" s="101"/>
      <c r="CXF1962" s="101"/>
      <c r="CXG1962" s="101"/>
      <c r="CXH1962" s="101"/>
      <c r="CXI1962" s="101"/>
      <c r="CXJ1962" s="101"/>
      <c r="CXK1962" s="101"/>
      <c r="CXL1962" s="101"/>
      <c r="CXM1962" s="101"/>
      <c r="CXN1962" s="101"/>
      <c r="CXO1962" s="101"/>
      <c r="CXP1962" s="101"/>
      <c r="CXQ1962" s="101"/>
      <c r="CXR1962" s="101"/>
      <c r="CXS1962" s="101"/>
      <c r="CXT1962" s="101"/>
      <c r="CXU1962" s="101"/>
      <c r="CXV1962" s="101"/>
      <c r="CXW1962" s="101"/>
      <c r="CXX1962" s="101"/>
      <c r="CXY1962" s="101"/>
      <c r="CXZ1962" s="101"/>
      <c r="CYA1962" s="101"/>
      <c r="CYB1962" s="101"/>
      <c r="CYC1962" s="101"/>
      <c r="CYD1962" s="101"/>
      <c r="CYE1962" s="101"/>
      <c r="CYF1962" s="101"/>
      <c r="CYG1962" s="101"/>
      <c r="CYH1962" s="101"/>
      <c r="CYI1962" s="101"/>
      <c r="CYJ1962" s="101"/>
      <c r="CYK1962" s="101"/>
      <c r="CYL1962" s="101"/>
      <c r="CYM1962" s="101"/>
      <c r="CYN1962" s="101"/>
      <c r="CYO1962" s="101"/>
      <c r="CYP1962" s="101"/>
      <c r="CYQ1962" s="101"/>
      <c r="CYR1962" s="101"/>
      <c r="CYS1962" s="101"/>
      <c r="CYT1962" s="101"/>
      <c r="CYU1962" s="101"/>
      <c r="CYV1962" s="101"/>
      <c r="CYW1962" s="101"/>
      <c r="CYX1962" s="101"/>
      <c r="CYY1962" s="101"/>
      <c r="CYZ1962" s="101"/>
      <c r="CZA1962" s="101"/>
      <c r="CZB1962" s="101"/>
      <c r="CZC1962" s="101"/>
      <c r="CZD1962" s="101"/>
      <c r="CZE1962" s="101"/>
      <c r="CZF1962" s="101"/>
      <c r="CZG1962" s="101"/>
      <c r="CZH1962" s="101"/>
      <c r="CZI1962" s="101"/>
      <c r="CZJ1962" s="101"/>
      <c r="CZK1962" s="101"/>
      <c r="CZL1962" s="101"/>
      <c r="CZM1962" s="101"/>
      <c r="CZN1962" s="101"/>
      <c r="CZO1962" s="101"/>
      <c r="CZP1962" s="101"/>
      <c r="CZQ1962" s="101"/>
      <c r="CZR1962" s="101"/>
      <c r="CZS1962" s="101"/>
      <c r="CZT1962" s="101"/>
      <c r="CZU1962" s="101"/>
      <c r="CZV1962" s="101"/>
      <c r="CZW1962" s="101"/>
      <c r="CZX1962" s="101"/>
      <c r="CZY1962" s="101"/>
      <c r="CZZ1962" s="101"/>
      <c r="DAA1962" s="101"/>
      <c r="DAB1962" s="101"/>
      <c r="DAC1962" s="101"/>
      <c r="DAD1962" s="101"/>
      <c r="DAE1962" s="101"/>
      <c r="DAF1962" s="101"/>
      <c r="DAG1962" s="101"/>
      <c r="DAH1962" s="101"/>
      <c r="DAI1962" s="101"/>
      <c r="DAJ1962" s="101"/>
      <c r="DAK1962" s="101"/>
      <c r="DAL1962" s="101"/>
      <c r="DAM1962" s="101"/>
      <c r="DAN1962" s="101"/>
      <c r="DAO1962" s="101"/>
      <c r="DAP1962" s="101"/>
      <c r="DAQ1962" s="101"/>
      <c r="DAR1962" s="101"/>
      <c r="DAS1962" s="101"/>
      <c r="DAT1962" s="101"/>
      <c r="DAU1962" s="101"/>
      <c r="DAV1962" s="101"/>
      <c r="DAW1962" s="101"/>
      <c r="DAX1962" s="101"/>
      <c r="DAY1962" s="101"/>
      <c r="DAZ1962" s="101"/>
      <c r="DBA1962" s="101"/>
      <c r="DBB1962" s="101"/>
      <c r="DBC1962" s="101"/>
      <c r="DBD1962" s="101"/>
      <c r="DBE1962" s="101"/>
      <c r="DBF1962" s="101"/>
      <c r="DBG1962" s="101"/>
      <c r="DBH1962" s="101"/>
      <c r="DBI1962" s="101"/>
      <c r="DBJ1962" s="101"/>
      <c r="DBK1962" s="101"/>
      <c r="DBL1962" s="101"/>
      <c r="DBM1962" s="101"/>
      <c r="DBN1962" s="101"/>
      <c r="DBO1962" s="101"/>
      <c r="DBP1962" s="101"/>
      <c r="DBQ1962" s="101"/>
      <c r="DBR1962" s="101"/>
      <c r="DBS1962" s="101"/>
      <c r="DBT1962" s="101"/>
      <c r="DBU1962" s="101"/>
      <c r="DBV1962" s="101"/>
      <c r="DBW1962" s="101"/>
      <c r="DBX1962" s="101"/>
      <c r="DBY1962" s="101"/>
      <c r="DBZ1962" s="101"/>
      <c r="DCA1962" s="101"/>
      <c r="DCB1962" s="101"/>
      <c r="DCC1962" s="101"/>
      <c r="DCD1962" s="101"/>
      <c r="DCE1962" s="101"/>
      <c r="DCF1962" s="101"/>
      <c r="DCG1962" s="101"/>
      <c r="DCH1962" s="101"/>
      <c r="DCI1962" s="101"/>
      <c r="DCJ1962" s="101"/>
      <c r="DCK1962" s="101"/>
      <c r="DCL1962" s="101"/>
      <c r="DCM1962" s="101"/>
      <c r="DCN1962" s="101"/>
      <c r="DCO1962" s="101"/>
      <c r="DCP1962" s="101"/>
      <c r="DCQ1962" s="101"/>
      <c r="DCR1962" s="101"/>
      <c r="DCS1962" s="101"/>
      <c r="DCT1962" s="101"/>
      <c r="DCU1962" s="101"/>
      <c r="DCV1962" s="101"/>
      <c r="DCW1962" s="101"/>
      <c r="DCX1962" s="101"/>
      <c r="DCY1962" s="101"/>
      <c r="DCZ1962" s="101"/>
      <c r="DDA1962" s="101"/>
      <c r="DDB1962" s="101"/>
      <c r="DDC1962" s="101"/>
      <c r="DDD1962" s="101"/>
      <c r="DDE1962" s="101"/>
      <c r="DDF1962" s="101"/>
      <c r="DDG1962" s="101"/>
      <c r="DDH1962" s="101"/>
      <c r="DDI1962" s="101"/>
      <c r="DDJ1962" s="101"/>
      <c r="DDK1962" s="101"/>
      <c r="DDL1962" s="101"/>
      <c r="DDM1962" s="101"/>
      <c r="DDN1962" s="101"/>
      <c r="DDO1962" s="101"/>
      <c r="DDP1962" s="101"/>
      <c r="DDQ1962" s="101"/>
      <c r="DDR1962" s="101"/>
      <c r="DDS1962" s="101"/>
      <c r="DDT1962" s="101"/>
      <c r="DDU1962" s="101"/>
      <c r="DDV1962" s="101"/>
      <c r="DDW1962" s="101"/>
      <c r="DDX1962" s="101"/>
      <c r="DDY1962" s="101"/>
      <c r="DDZ1962" s="101"/>
      <c r="DEA1962" s="101"/>
      <c r="DEB1962" s="101"/>
      <c r="DEC1962" s="101"/>
      <c r="DED1962" s="101"/>
      <c r="DEE1962" s="101"/>
      <c r="DEF1962" s="101"/>
      <c r="DEG1962" s="101"/>
      <c r="DEH1962" s="101"/>
      <c r="DEI1962" s="101"/>
      <c r="DEJ1962" s="101"/>
      <c r="DEK1962" s="101"/>
      <c r="DEL1962" s="101"/>
      <c r="DEM1962" s="101"/>
      <c r="DEN1962" s="101"/>
      <c r="DEO1962" s="101"/>
      <c r="DEP1962" s="101"/>
      <c r="DEQ1962" s="101"/>
      <c r="DER1962" s="101"/>
      <c r="DES1962" s="101"/>
      <c r="DET1962" s="101"/>
      <c r="DEU1962" s="101"/>
      <c r="DEV1962" s="101"/>
      <c r="DEW1962" s="101"/>
      <c r="DEX1962" s="101"/>
      <c r="DEY1962" s="101"/>
      <c r="DEZ1962" s="101"/>
      <c r="DFA1962" s="101"/>
      <c r="DFB1962" s="101"/>
      <c r="DFC1962" s="101"/>
      <c r="DFD1962" s="101"/>
      <c r="DFE1962" s="101"/>
      <c r="DFF1962" s="101"/>
      <c r="DFG1962" s="101"/>
      <c r="DFH1962" s="101"/>
      <c r="DFI1962" s="101"/>
      <c r="DFJ1962" s="101"/>
      <c r="DFK1962" s="101"/>
      <c r="DFL1962" s="101"/>
      <c r="DFM1962" s="101"/>
      <c r="DFN1962" s="101"/>
      <c r="DFO1962" s="101"/>
      <c r="DFP1962" s="101"/>
      <c r="DFQ1962" s="101"/>
      <c r="DFR1962" s="101"/>
      <c r="DFS1962" s="101"/>
      <c r="DFT1962" s="101"/>
      <c r="DFU1962" s="101"/>
      <c r="DFV1962" s="101"/>
      <c r="DFW1962" s="101"/>
      <c r="DFX1962" s="101"/>
      <c r="DFY1962" s="101"/>
      <c r="DFZ1962" s="101"/>
      <c r="DGA1962" s="101"/>
      <c r="DGB1962" s="101"/>
      <c r="DGC1962" s="101"/>
      <c r="DGD1962" s="101"/>
      <c r="DGE1962" s="101"/>
      <c r="DGF1962" s="101"/>
      <c r="DGG1962" s="101"/>
      <c r="DGH1962" s="101"/>
      <c r="DGI1962" s="101"/>
      <c r="DGJ1962" s="101"/>
      <c r="DGK1962" s="101"/>
      <c r="DGL1962" s="101"/>
      <c r="DGM1962" s="101"/>
      <c r="DGN1962" s="101"/>
      <c r="DGO1962" s="101"/>
      <c r="DGP1962" s="101"/>
      <c r="DGQ1962" s="101"/>
      <c r="DGR1962" s="101"/>
      <c r="DGS1962" s="101"/>
      <c r="DGT1962" s="101"/>
      <c r="DGU1962" s="101"/>
      <c r="DGV1962" s="101"/>
      <c r="DGW1962" s="101"/>
      <c r="DGX1962" s="101"/>
      <c r="DGY1962" s="101"/>
      <c r="DGZ1962" s="101"/>
      <c r="DHA1962" s="101"/>
      <c r="DHB1962" s="101"/>
      <c r="DHC1962" s="101"/>
      <c r="DHD1962" s="101"/>
      <c r="DHE1962" s="101"/>
      <c r="DHF1962" s="101"/>
      <c r="DHG1962" s="101"/>
      <c r="DHH1962" s="101"/>
      <c r="DHI1962" s="101"/>
      <c r="DHJ1962" s="101"/>
      <c r="DHK1962" s="101"/>
      <c r="DHL1962" s="101"/>
      <c r="DHM1962" s="101"/>
      <c r="DHN1962" s="101"/>
      <c r="DHO1962" s="101"/>
      <c r="DHP1962" s="101"/>
      <c r="DHQ1962" s="101"/>
      <c r="DHR1962" s="101"/>
      <c r="DHS1962" s="101"/>
      <c r="DHT1962" s="101"/>
      <c r="DHU1962" s="101"/>
      <c r="DHV1962" s="101"/>
      <c r="DHW1962" s="101"/>
      <c r="DHX1962" s="101"/>
      <c r="DHY1962" s="101"/>
      <c r="DHZ1962" s="101"/>
      <c r="DIA1962" s="101"/>
      <c r="DIB1962" s="101"/>
      <c r="DIC1962" s="101"/>
      <c r="DID1962" s="101"/>
      <c r="DIE1962" s="101"/>
      <c r="DIF1962" s="101"/>
      <c r="DIG1962" s="101"/>
      <c r="DIH1962" s="101"/>
      <c r="DII1962" s="101"/>
      <c r="DIJ1962" s="101"/>
      <c r="DIK1962" s="101"/>
      <c r="DIL1962" s="101"/>
      <c r="DIM1962" s="101"/>
      <c r="DIN1962" s="101"/>
      <c r="DIO1962" s="101"/>
      <c r="DIP1962" s="101"/>
      <c r="DIQ1962" s="101"/>
      <c r="DIR1962" s="101"/>
      <c r="DIS1962" s="101"/>
      <c r="DIT1962" s="101"/>
      <c r="DIU1962" s="101"/>
      <c r="DIV1962" s="101"/>
      <c r="DIW1962" s="101"/>
      <c r="DIX1962" s="101"/>
      <c r="DIY1962" s="101"/>
      <c r="DIZ1962" s="101"/>
      <c r="DJA1962" s="101"/>
      <c r="DJB1962" s="101"/>
      <c r="DJC1962" s="101"/>
      <c r="DJD1962" s="101"/>
      <c r="DJE1962" s="101"/>
      <c r="DJF1962" s="101"/>
      <c r="DJG1962" s="101"/>
      <c r="DJH1962" s="101"/>
      <c r="DJI1962" s="101"/>
      <c r="DJJ1962" s="101"/>
      <c r="DJK1962" s="101"/>
      <c r="DJL1962" s="101"/>
      <c r="DJM1962" s="101"/>
      <c r="DJN1962" s="101"/>
      <c r="DJO1962" s="101"/>
      <c r="DJP1962" s="101"/>
      <c r="DJQ1962" s="101"/>
      <c r="DJR1962" s="101"/>
      <c r="DJS1962" s="101"/>
      <c r="DJT1962" s="101"/>
      <c r="DJU1962" s="101"/>
      <c r="DJV1962" s="101"/>
      <c r="DJW1962" s="101"/>
      <c r="DJX1962" s="101"/>
      <c r="DJY1962" s="101"/>
      <c r="DJZ1962" s="101"/>
      <c r="DKA1962" s="101"/>
      <c r="DKB1962" s="101"/>
      <c r="DKC1962" s="101"/>
      <c r="DKD1962" s="101"/>
      <c r="DKE1962" s="101"/>
      <c r="DKF1962" s="101"/>
      <c r="DKG1962" s="101"/>
      <c r="DKH1962" s="101"/>
      <c r="DKI1962" s="101"/>
      <c r="DKJ1962" s="101"/>
      <c r="DKK1962" s="101"/>
      <c r="DKL1962" s="101"/>
      <c r="DKM1962" s="101"/>
      <c r="DKN1962" s="101"/>
      <c r="DKO1962" s="101"/>
      <c r="DKP1962" s="101"/>
      <c r="DKQ1962" s="101"/>
      <c r="DKR1962" s="101"/>
      <c r="DKS1962" s="101"/>
      <c r="DKT1962" s="101"/>
      <c r="DKU1962" s="101"/>
      <c r="DKV1962" s="101"/>
      <c r="DKW1962" s="101"/>
      <c r="DKX1962" s="101"/>
      <c r="DKY1962" s="101"/>
      <c r="DKZ1962" s="101"/>
      <c r="DLA1962" s="101"/>
      <c r="DLB1962" s="101"/>
      <c r="DLC1962" s="101"/>
      <c r="DLD1962" s="101"/>
      <c r="DLE1962" s="101"/>
      <c r="DLF1962" s="101"/>
      <c r="DLG1962" s="101"/>
      <c r="DLH1962" s="101"/>
      <c r="DLI1962" s="101"/>
      <c r="DLJ1962" s="101"/>
      <c r="DLK1962" s="101"/>
      <c r="DLL1962" s="101"/>
      <c r="DLM1962" s="101"/>
      <c r="DLN1962" s="101"/>
      <c r="DLO1962" s="101"/>
      <c r="DLP1962" s="101"/>
      <c r="DLQ1962" s="101"/>
      <c r="DLR1962" s="101"/>
      <c r="DLS1962" s="101"/>
      <c r="DLT1962" s="101"/>
      <c r="DLU1962" s="101"/>
      <c r="DLV1962" s="101"/>
      <c r="DLW1962" s="101"/>
      <c r="DLX1962" s="101"/>
      <c r="DLY1962" s="101"/>
      <c r="DLZ1962" s="101"/>
      <c r="DMA1962" s="101"/>
      <c r="DMB1962" s="101"/>
      <c r="DMC1962" s="101"/>
      <c r="DMD1962" s="101"/>
      <c r="DME1962" s="101"/>
      <c r="DMF1962" s="101"/>
      <c r="DMG1962" s="101"/>
      <c r="DMH1962" s="101"/>
      <c r="DMI1962" s="101"/>
      <c r="DMJ1962" s="101"/>
      <c r="DMK1962" s="101"/>
      <c r="DML1962" s="101"/>
      <c r="DMM1962" s="101"/>
      <c r="DMN1962" s="101"/>
      <c r="DMO1962" s="101"/>
      <c r="DMP1962" s="101"/>
      <c r="DMQ1962" s="101"/>
      <c r="DMR1962" s="101"/>
      <c r="DMS1962" s="101"/>
      <c r="DMT1962" s="101"/>
      <c r="DMU1962" s="101"/>
      <c r="DMV1962" s="101"/>
      <c r="DMW1962" s="101"/>
      <c r="DMX1962" s="101"/>
      <c r="DMY1962" s="101"/>
      <c r="DMZ1962" s="101"/>
      <c r="DNA1962" s="101"/>
      <c r="DNB1962" s="101"/>
      <c r="DNC1962" s="101"/>
      <c r="DND1962" s="101"/>
      <c r="DNE1962" s="101"/>
      <c r="DNF1962" s="101"/>
      <c r="DNG1962" s="101"/>
      <c r="DNH1962" s="101"/>
      <c r="DNI1962" s="101"/>
      <c r="DNJ1962" s="101"/>
      <c r="DNK1962" s="101"/>
      <c r="DNL1962" s="101"/>
      <c r="DNM1962" s="101"/>
      <c r="DNN1962" s="101"/>
      <c r="DNO1962" s="101"/>
      <c r="DNP1962" s="101"/>
      <c r="DNQ1962" s="101"/>
      <c r="DNR1962" s="101"/>
      <c r="DNS1962" s="101"/>
      <c r="DNT1962" s="101"/>
      <c r="DNU1962" s="101"/>
      <c r="DNV1962" s="101"/>
      <c r="DNW1962" s="101"/>
      <c r="DNX1962" s="101"/>
      <c r="DNY1962" s="101"/>
      <c r="DNZ1962" s="101"/>
      <c r="DOA1962" s="101"/>
      <c r="DOB1962" s="101"/>
      <c r="DOC1962" s="101"/>
      <c r="DOD1962" s="101"/>
      <c r="DOE1962" s="101"/>
      <c r="DOF1962" s="101"/>
      <c r="DOG1962" s="101"/>
      <c r="DOH1962" s="101"/>
      <c r="DOI1962" s="101"/>
      <c r="DOJ1962" s="101"/>
      <c r="DOK1962" s="101"/>
      <c r="DOL1962" s="101"/>
      <c r="DOM1962" s="101"/>
      <c r="DON1962" s="101"/>
      <c r="DOO1962" s="101"/>
      <c r="DOP1962" s="101"/>
      <c r="DOQ1962" s="101"/>
      <c r="DOR1962" s="101"/>
      <c r="DOS1962" s="101"/>
      <c r="DOT1962" s="101"/>
      <c r="DOU1962" s="101"/>
      <c r="DOV1962" s="101"/>
      <c r="DOW1962" s="101"/>
      <c r="DOX1962" s="101"/>
      <c r="DOY1962" s="101"/>
      <c r="DOZ1962" s="101"/>
      <c r="DPA1962" s="101"/>
      <c r="DPB1962" s="101"/>
      <c r="DPC1962" s="101"/>
      <c r="DPD1962" s="101"/>
      <c r="DPE1962" s="101"/>
      <c r="DPF1962" s="101"/>
      <c r="DPG1962" s="101"/>
      <c r="DPH1962" s="101"/>
      <c r="DPI1962" s="101"/>
      <c r="DPJ1962" s="101"/>
      <c r="DPK1962" s="101"/>
      <c r="DPL1962" s="101"/>
      <c r="DPM1962" s="101"/>
      <c r="DPN1962" s="101"/>
      <c r="DPO1962" s="101"/>
      <c r="DPP1962" s="101"/>
      <c r="DPQ1962" s="101"/>
      <c r="DPR1962" s="101"/>
      <c r="DPS1962" s="101"/>
      <c r="DPT1962" s="101"/>
      <c r="DPU1962" s="101"/>
      <c r="DPV1962" s="101"/>
      <c r="DPW1962" s="101"/>
      <c r="DPX1962" s="101"/>
      <c r="DPY1962" s="101"/>
      <c r="DPZ1962" s="101"/>
      <c r="DQA1962" s="101"/>
      <c r="DQB1962" s="101"/>
      <c r="DQC1962" s="101"/>
      <c r="DQD1962" s="101"/>
      <c r="DQE1962" s="101"/>
      <c r="DQF1962" s="101"/>
      <c r="DQG1962" s="101"/>
      <c r="DQH1962" s="101"/>
      <c r="DQI1962" s="101"/>
      <c r="DQJ1962" s="101"/>
      <c r="DQK1962" s="101"/>
      <c r="DQL1962" s="101"/>
      <c r="DQM1962" s="101"/>
      <c r="DQN1962" s="101"/>
      <c r="DQO1962" s="101"/>
      <c r="DQP1962" s="101"/>
      <c r="DQQ1962" s="101"/>
      <c r="DQR1962" s="101"/>
      <c r="DQS1962" s="101"/>
      <c r="DQT1962" s="101"/>
      <c r="DQU1962" s="101"/>
      <c r="DQV1962" s="101"/>
      <c r="DQW1962" s="101"/>
      <c r="DQX1962" s="101"/>
      <c r="DQY1962" s="101"/>
      <c r="DQZ1962" s="101"/>
      <c r="DRA1962" s="101"/>
      <c r="DRB1962" s="101"/>
      <c r="DRC1962" s="101"/>
      <c r="DRD1962" s="101"/>
      <c r="DRE1962" s="101"/>
      <c r="DRF1962" s="101"/>
      <c r="DRG1962" s="101"/>
      <c r="DRH1962" s="101"/>
      <c r="DRI1962" s="101"/>
      <c r="DRJ1962" s="101"/>
      <c r="DRK1962" s="101"/>
      <c r="DRL1962" s="101"/>
      <c r="DRM1962" s="101"/>
      <c r="DRN1962" s="101"/>
      <c r="DRO1962" s="101"/>
      <c r="DRP1962" s="101"/>
      <c r="DRQ1962" s="101"/>
      <c r="DRR1962" s="101"/>
      <c r="DRS1962" s="101"/>
      <c r="DRT1962" s="101"/>
      <c r="DRU1962" s="101"/>
      <c r="DRV1962" s="101"/>
      <c r="DRW1962" s="101"/>
      <c r="DRX1962" s="101"/>
      <c r="DRY1962" s="101"/>
      <c r="DRZ1962" s="101"/>
      <c r="DSA1962" s="101"/>
      <c r="DSB1962" s="101"/>
      <c r="DSC1962" s="101"/>
      <c r="DSD1962" s="101"/>
      <c r="DSE1962" s="101"/>
      <c r="DSF1962" s="101"/>
      <c r="DSG1962" s="101"/>
      <c r="DSH1962" s="101"/>
      <c r="DSI1962" s="101"/>
      <c r="DSJ1962" s="101"/>
      <c r="DSK1962" s="101"/>
      <c r="DSL1962" s="101"/>
      <c r="DSM1962" s="101"/>
      <c r="DSN1962" s="101"/>
      <c r="DSO1962" s="101"/>
      <c r="DSP1962" s="101"/>
      <c r="DSQ1962" s="101"/>
      <c r="DSR1962" s="101"/>
      <c r="DSS1962" s="101"/>
      <c r="DST1962" s="101"/>
      <c r="DSU1962" s="101"/>
      <c r="DSV1962" s="101"/>
      <c r="DSW1962" s="101"/>
      <c r="DSX1962" s="101"/>
      <c r="DSY1962" s="101"/>
      <c r="DSZ1962" s="101"/>
      <c r="DTA1962" s="101"/>
      <c r="DTB1962" s="101"/>
      <c r="DTC1962" s="101"/>
      <c r="DTD1962" s="101"/>
      <c r="DTE1962" s="101"/>
      <c r="DTF1962" s="101"/>
      <c r="DTG1962" s="101"/>
      <c r="DTH1962" s="101"/>
      <c r="DTI1962" s="101"/>
      <c r="DTJ1962" s="101"/>
      <c r="DTK1962" s="101"/>
      <c r="DTL1962" s="101"/>
      <c r="DTM1962" s="101"/>
      <c r="DTN1962" s="101"/>
      <c r="DTO1962" s="101"/>
      <c r="DTP1962" s="101"/>
      <c r="DTQ1962" s="101"/>
      <c r="DTR1962" s="101"/>
      <c r="DTS1962" s="101"/>
      <c r="DTT1962" s="101"/>
      <c r="DTU1962" s="101"/>
      <c r="DTV1962" s="101"/>
      <c r="DTW1962" s="101"/>
      <c r="DTX1962" s="101"/>
      <c r="DTY1962" s="101"/>
      <c r="DTZ1962" s="101"/>
      <c r="DUA1962" s="101"/>
      <c r="DUB1962" s="101"/>
      <c r="DUC1962" s="101"/>
      <c r="DUD1962" s="101"/>
      <c r="DUE1962" s="101"/>
      <c r="DUF1962" s="101"/>
      <c r="DUG1962" s="101"/>
      <c r="DUH1962" s="101"/>
      <c r="DUI1962" s="101"/>
      <c r="DUJ1962" s="101"/>
      <c r="DUK1962" s="101"/>
      <c r="DUL1962" s="101"/>
      <c r="DUM1962" s="101"/>
      <c r="DUN1962" s="101"/>
      <c r="DUO1962" s="101"/>
      <c r="DUP1962" s="101"/>
      <c r="DUQ1962" s="101"/>
      <c r="DUR1962" s="101"/>
      <c r="DUS1962" s="101"/>
      <c r="DUT1962" s="101"/>
      <c r="DUU1962" s="101"/>
      <c r="DUV1962" s="101"/>
      <c r="DUW1962" s="101"/>
      <c r="DUX1962" s="101"/>
      <c r="DUY1962" s="101"/>
      <c r="DUZ1962" s="101"/>
      <c r="DVA1962" s="101"/>
      <c r="DVB1962" s="101"/>
      <c r="DVC1962" s="101"/>
      <c r="DVD1962" s="101"/>
      <c r="DVE1962" s="101"/>
      <c r="DVF1962" s="101"/>
      <c r="DVG1962" s="101"/>
      <c r="DVH1962" s="101"/>
      <c r="DVI1962" s="101"/>
      <c r="DVJ1962" s="101"/>
      <c r="DVK1962" s="101"/>
      <c r="DVL1962" s="101"/>
      <c r="DVM1962" s="101"/>
      <c r="DVN1962" s="101"/>
      <c r="DVO1962" s="101"/>
      <c r="DVP1962" s="101"/>
      <c r="DVQ1962" s="101"/>
      <c r="DVR1962" s="101"/>
      <c r="DVS1962" s="101"/>
      <c r="DVT1962" s="101"/>
      <c r="DVU1962" s="101"/>
      <c r="DVV1962" s="101"/>
      <c r="DVW1962" s="101"/>
      <c r="DVX1962" s="101"/>
      <c r="DVY1962" s="101"/>
      <c r="DVZ1962" s="101"/>
      <c r="DWA1962" s="101"/>
      <c r="DWB1962" s="101"/>
      <c r="DWC1962" s="101"/>
      <c r="DWD1962" s="101"/>
      <c r="DWE1962" s="101"/>
      <c r="DWF1962" s="101"/>
      <c r="DWG1962" s="101"/>
      <c r="DWH1962" s="101"/>
      <c r="DWI1962" s="101"/>
      <c r="DWJ1962" s="101"/>
      <c r="DWK1962" s="101"/>
      <c r="DWL1962" s="101"/>
      <c r="DWM1962" s="101"/>
      <c r="DWN1962" s="101"/>
      <c r="DWO1962" s="101"/>
      <c r="DWP1962" s="101"/>
      <c r="DWQ1962" s="101"/>
      <c r="DWR1962" s="101"/>
      <c r="DWS1962" s="101"/>
      <c r="DWT1962" s="101"/>
      <c r="DWU1962" s="101"/>
      <c r="DWV1962" s="101"/>
      <c r="DWW1962" s="101"/>
      <c r="DWX1962" s="101"/>
      <c r="DWY1962" s="101"/>
      <c r="DWZ1962" s="101"/>
      <c r="DXA1962" s="101"/>
      <c r="DXB1962" s="101"/>
      <c r="DXC1962" s="101"/>
      <c r="DXD1962" s="101"/>
      <c r="DXE1962" s="101"/>
      <c r="DXF1962" s="101"/>
      <c r="DXG1962" s="101"/>
      <c r="DXH1962" s="101"/>
      <c r="DXI1962" s="101"/>
      <c r="DXJ1962" s="101"/>
      <c r="DXK1962" s="101"/>
      <c r="DXL1962" s="101"/>
      <c r="DXM1962" s="101"/>
      <c r="DXN1962" s="101"/>
      <c r="DXO1962" s="101"/>
      <c r="DXP1962" s="101"/>
      <c r="DXQ1962" s="101"/>
      <c r="DXR1962" s="101"/>
      <c r="DXS1962" s="101"/>
      <c r="DXT1962" s="101"/>
      <c r="DXU1962" s="101"/>
      <c r="DXV1962" s="101"/>
      <c r="DXW1962" s="101"/>
      <c r="DXX1962" s="101"/>
      <c r="DXY1962" s="101"/>
      <c r="DXZ1962" s="101"/>
      <c r="DYA1962" s="101"/>
      <c r="DYB1962" s="101"/>
      <c r="DYC1962" s="101"/>
      <c r="DYD1962" s="101"/>
      <c r="DYE1962" s="101"/>
      <c r="DYF1962" s="101"/>
      <c r="DYG1962" s="101"/>
      <c r="DYH1962" s="101"/>
      <c r="DYI1962" s="101"/>
      <c r="DYJ1962" s="101"/>
      <c r="DYK1962" s="101"/>
      <c r="DYL1962" s="101"/>
      <c r="DYM1962" s="101"/>
      <c r="DYN1962" s="101"/>
      <c r="DYO1962" s="101"/>
      <c r="DYP1962" s="101"/>
      <c r="DYQ1962" s="101"/>
      <c r="DYR1962" s="101"/>
      <c r="DYS1962" s="101"/>
      <c r="DYT1962" s="101"/>
      <c r="DYU1962" s="101"/>
      <c r="DYV1962" s="101"/>
      <c r="DYW1962" s="101"/>
      <c r="DYX1962" s="101"/>
      <c r="DYY1962" s="101"/>
      <c r="DYZ1962" s="101"/>
      <c r="DZA1962" s="101"/>
      <c r="DZB1962" s="101"/>
      <c r="DZC1962" s="101"/>
      <c r="DZD1962" s="101"/>
      <c r="DZE1962" s="101"/>
      <c r="DZF1962" s="101"/>
      <c r="DZG1962" s="101"/>
      <c r="DZH1962" s="101"/>
      <c r="DZI1962" s="101"/>
      <c r="DZJ1962" s="101"/>
      <c r="DZK1962" s="101"/>
      <c r="DZL1962" s="101"/>
      <c r="DZM1962" s="101"/>
      <c r="DZN1962" s="101"/>
      <c r="DZO1962" s="101"/>
      <c r="DZP1962" s="101"/>
      <c r="DZQ1962" s="101"/>
      <c r="DZR1962" s="101"/>
      <c r="DZS1962" s="101"/>
      <c r="DZT1962" s="101"/>
      <c r="DZU1962" s="101"/>
      <c r="DZV1962" s="101"/>
      <c r="DZW1962" s="101"/>
      <c r="DZX1962" s="101"/>
      <c r="DZY1962" s="101"/>
      <c r="DZZ1962" s="101"/>
      <c r="EAA1962" s="101"/>
      <c r="EAB1962" s="101"/>
      <c r="EAC1962" s="101"/>
      <c r="EAD1962" s="101"/>
      <c r="EAE1962" s="101"/>
      <c r="EAF1962" s="101"/>
      <c r="EAG1962" s="101"/>
      <c r="EAH1962" s="101"/>
      <c r="EAI1962" s="101"/>
      <c r="EAJ1962" s="101"/>
      <c r="EAK1962" s="101"/>
      <c r="EAL1962" s="101"/>
      <c r="EAM1962" s="101"/>
      <c r="EAN1962" s="101"/>
      <c r="EAO1962" s="101"/>
      <c r="EAP1962" s="101"/>
      <c r="EAQ1962" s="101"/>
      <c r="EAR1962" s="101"/>
      <c r="EAS1962" s="101"/>
      <c r="EAT1962" s="101"/>
      <c r="EAU1962" s="101"/>
      <c r="EAV1962" s="101"/>
      <c r="EAW1962" s="101"/>
      <c r="EAX1962" s="101"/>
      <c r="EAY1962" s="101"/>
      <c r="EAZ1962" s="101"/>
      <c r="EBA1962" s="101"/>
      <c r="EBB1962" s="101"/>
      <c r="EBC1962" s="101"/>
      <c r="EBD1962" s="101"/>
      <c r="EBE1962" s="101"/>
      <c r="EBF1962" s="101"/>
      <c r="EBG1962" s="101"/>
      <c r="EBH1962" s="101"/>
      <c r="EBI1962" s="101"/>
      <c r="EBJ1962" s="101"/>
      <c r="EBK1962" s="101"/>
      <c r="EBL1962" s="101"/>
      <c r="EBM1962" s="101"/>
      <c r="EBN1962" s="101"/>
      <c r="EBO1962" s="101"/>
      <c r="EBP1962" s="101"/>
      <c r="EBQ1962" s="101"/>
      <c r="EBR1962" s="101"/>
      <c r="EBS1962" s="101"/>
      <c r="EBT1962" s="101"/>
      <c r="EBU1962" s="101"/>
      <c r="EBV1962" s="101"/>
      <c r="EBW1962" s="101"/>
      <c r="EBX1962" s="101"/>
      <c r="EBY1962" s="101"/>
      <c r="EBZ1962" s="101"/>
      <c r="ECA1962" s="101"/>
      <c r="ECB1962" s="101"/>
      <c r="ECC1962" s="101"/>
      <c r="ECD1962" s="101"/>
      <c r="ECE1962" s="101"/>
      <c r="ECF1962" s="101"/>
      <c r="ECG1962" s="101"/>
      <c r="ECH1962" s="101"/>
      <c r="ECI1962" s="101"/>
      <c r="ECJ1962" s="101"/>
      <c r="ECK1962" s="101"/>
      <c r="ECL1962" s="101"/>
      <c r="ECM1962" s="101"/>
      <c r="ECN1962" s="101"/>
      <c r="ECO1962" s="101"/>
      <c r="ECP1962" s="101"/>
      <c r="ECQ1962" s="101"/>
      <c r="ECR1962" s="101"/>
      <c r="ECS1962" s="101"/>
      <c r="ECT1962" s="101"/>
      <c r="ECU1962" s="101"/>
      <c r="ECV1962" s="101"/>
      <c r="ECW1962" s="101"/>
      <c r="ECX1962" s="101"/>
      <c r="ECY1962" s="101"/>
      <c r="ECZ1962" s="101"/>
      <c r="EDA1962" s="101"/>
      <c r="EDB1962" s="101"/>
      <c r="EDC1962" s="101"/>
      <c r="EDD1962" s="101"/>
      <c r="EDE1962" s="101"/>
      <c r="EDF1962" s="101"/>
      <c r="EDG1962" s="101"/>
      <c r="EDH1962" s="101"/>
      <c r="EDI1962" s="101"/>
      <c r="EDJ1962" s="101"/>
      <c r="EDK1962" s="101"/>
      <c r="EDL1962" s="101"/>
      <c r="EDM1962" s="101"/>
      <c r="EDN1962" s="101"/>
      <c r="EDO1962" s="101"/>
      <c r="EDP1962" s="101"/>
      <c r="EDQ1962" s="101"/>
      <c r="EDR1962" s="101"/>
      <c r="EDS1962" s="101"/>
      <c r="EDT1962" s="101"/>
      <c r="EDU1962" s="101"/>
      <c r="EDV1962" s="101"/>
      <c r="EDW1962" s="101"/>
      <c r="EDX1962" s="101"/>
      <c r="EDY1962" s="101"/>
      <c r="EDZ1962" s="101"/>
      <c r="EEA1962" s="101"/>
      <c r="EEB1962" s="101"/>
      <c r="EEC1962" s="101"/>
      <c r="EED1962" s="101"/>
      <c r="EEE1962" s="101"/>
      <c r="EEF1962" s="101"/>
      <c r="EEG1962" s="101"/>
      <c r="EEH1962" s="101"/>
      <c r="EEI1962" s="101"/>
      <c r="EEJ1962" s="101"/>
      <c r="EEK1962" s="101"/>
      <c r="EEL1962" s="101"/>
      <c r="EEM1962" s="101"/>
      <c r="EEN1962" s="101"/>
      <c r="EEO1962" s="101"/>
      <c r="EEP1962" s="101"/>
      <c r="EEQ1962" s="101"/>
      <c r="EER1962" s="101"/>
      <c r="EES1962" s="101"/>
      <c r="EET1962" s="101"/>
      <c r="EEU1962" s="101"/>
      <c r="EEV1962" s="101"/>
      <c r="EEW1962" s="101"/>
      <c r="EEX1962" s="101"/>
      <c r="EEY1962" s="101"/>
      <c r="EEZ1962" s="101"/>
      <c r="EFA1962" s="101"/>
      <c r="EFB1962" s="101"/>
      <c r="EFC1962" s="101"/>
      <c r="EFD1962" s="101"/>
      <c r="EFE1962" s="101"/>
      <c r="EFF1962" s="101"/>
      <c r="EFG1962" s="101"/>
      <c r="EFH1962" s="101"/>
      <c r="EFI1962" s="101"/>
      <c r="EFJ1962" s="101"/>
      <c r="EFK1962" s="101"/>
      <c r="EFL1962" s="101"/>
      <c r="EFM1962" s="101"/>
      <c r="EFN1962" s="101"/>
      <c r="EFO1962" s="101"/>
      <c r="EFP1962" s="101"/>
      <c r="EFQ1962" s="101"/>
      <c r="EFR1962" s="101"/>
      <c r="EFS1962" s="101"/>
      <c r="EFT1962" s="101"/>
      <c r="EFU1962" s="101"/>
      <c r="EFV1962" s="101"/>
      <c r="EFW1962" s="101"/>
      <c r="EFX1962" s="101"/>
      <c r="EFY1962" s="101"/>
      <c r="EFZ1962" s="101"/>
      <c r="EGA1962" s="101"/>
      <c r="EGB1962" s="101"/>
      <c r="EGC1962" s="101"/>
      <c r="EGD1962" s="101"/>
      <c r="EGE1962" s="101"/>
      <c r="EGF1962" s="101"/>
      <c r="EGG1962" s="101"/>
      <c r="EGH1962" s="101"/>
      <c r="EGI1962" s="101"/>
      <c r="EGJ1962" s="101"/>
      <c r="EGK1962" s="101"/>
      <c r="EGL1962" s="101"/>
      <c r="EGM1962" s="101"/>
      <c r="EGN1962" s="101"/>
      <c r="EGO1962" s="101"/>
      <c r="EGP1962" s="101"/>
      <c r="EGQ1962" s="101"/>
      <c r="EGR1962" s="101"/>
      <c r="EGS1962" s="101"/>
      <c r="EGT1962" s="101"/>
      <c r="EGU1962" s="101"/>
      <c r="EGV1962" s="101"/>
      <c r="EGW1962" s="101"/>
      <c r="EGX1962" s="101"/>
      <c r="EGY1962" s="101"/>
      <c r="EGZ1962" s="101"/>
      <c r="EHA1962" s="101"/>
      <c r="EHB1962" s="101"/>
      <c r="EHC1962" s="101"/>
      <c r="EHD1962" s="101"/>
      <c r="EHE1962" s="101"/>
      <c r="EHF1962" s="101"/>
      <c r="EHG1962" s="101"/>
      <c r="EHH1962" s="101"/>
      <c r="EHI1962" s="101"/>
      <c r="EHJ1962" s="101"/>
      <c r="EHK1962" s="101"/>
      <c r="EHL1962" s="101"/>
      <c r="EHM1962" s="101"/>
      <c r="EHN1962" s="101"/>
      <c r="EHO1962" s="101"/>
      <c r="EHP1962" s="101"/>
      <c r="EHQ1962" s="101"/>
      <c r="EHR1962" s="101"/>
      <c r="EHS1962" s="101"/>
      <c r="EHT1962" s="101"/>
      <c r="EHU1962" s="101"/>
      <c r="EHV1962" s="101"/>
      <c r="EHW1962" s="101"/>
      <c r="EHX1962" s="101"/>
      <c r="EHY1962" s="101"/>
      <c r="EHZ1962" s="101"/>
      <c r="EIA1962" s="101"/>
      <c r="EIB1962" s="101"/>
      <c r="EIC1962" s="101"/>
      <c r="EID1962" s="101"/>
      <c r="EIE1962" s="101"/>
      <c r="EIF1962" s="101"/>
      <c r="EIG1962" s="101"/>
      <c r="EIH1962" s="101"/>
      <c r="EII1962" s="101"/>
      <c r="EIJ1962" s="101"/>
      <c r="EIK1962" s="101"/>
      <c r="EIL1962" s="101"/>
      <c r="EIM1962" s="101"/>
      <c r="EIN1962" s="101"/>
      <c r="EIO1962" s="101"/>
      <c r="EIP1962" s="101"/>
      <c r="EIQ1962" s="101"/>
      <c r="EIR1962" s="101"/>
      <c r="EIS1962" s="101"/>
      <c r="EIT1962" s="101"/>
      <c r="EIU1962" s="101"/>
      <c r="EIV1962" s="101"/>
      <c r="EIW1962" s="101"/>
      <c r="EIX1962" s="101"/>
      <c r="EIY1962" s="101"/>
      <c r="EIZ1962" s="101"/>
      <c r="EJA1962" s="101"/>
      <c r="EJB1962" s="101"/>
      <c r="EJC1962" s="101"/>
      <c r="EJD1962" s="101"/>
      <c r="EJE1962" s="101"/>
      <c r="EJF1962" s="101"/>
      <c r="EJG1962" s="101"/>
      <c r="EJH1962" s="101"/>
      <c r="EJI1962" s="101"/>
      <c r="EJJ1962" s="101"/>
      <c r="EJK1962" s="101"/>
      <c r="EJL1962" s="101"/>
      <c r="EJM1962" s="101"/>
      <c r="EJN1962" s="101"/>
      <c r="EJO1962" s="101"/>
      <c r="EJP1962" s="101"/>
      <c r="EJQ1962" s="101"/>
      <c r="EJR1962" s="101"/>
      <c r="EJS1962" s="101"/>
      <c r="EJT1962" s="101"/>
      <c r="EJU1962" s="101"/>
      <c r="EJV1962" s="101"/>
      <c r="EJW1962" s="101"/>
      <c r="EJX1962" s="101"/>
      <c r="EJY1962" s="101"/>
      <c r="EJZ1962" s="101"/>
      <c r="EKA1962" s="101"/>
      <c r="EKB1962" s="101"/>
      <c r="EKC1962" s="101"/>
      <c r="EKD1962" s="101"/>
      <c r="EKE1962" s="101"/>
      <c r="EKF1962" s="101"/>
      <c r="EKG1962" s="101"/>
      <c r="EKH1962" s="101"/>
      <c r="EKI1962" s="101"/>
      <c r="EKJ1962" s="101"/>
      <c r="EKK1962" s="101"/>
      <c r="EKL1962" s="101"/>
      <c r="EKM1962" s="101"/>
      <c r="EKN1962" s="101"/>
      <c r="EKO1962" s="101"/>
      <c r="EKP1962" s="101"/>
      <c r="EKQ1962" s="101"/>
      <c r="EKR1962" s="101"/>
      <c r="EKS1962" s="101"/>
      <c r="EKT1962" s="101"/>
      <c r="EKU1962" s="101"/>
      <c r="EKV1962" s="101"/>
      <c r="EKW1962" s="101"/>
      <c r="EKX1962" s="101"/>
      <c r="EKY1962" s="101"/>
      <c r="EKZ1962" s="101"/>
      <c r="ELA1962" s="101"/>
      <c r="ELB1962" s="101"/>
      <c r="ELC1962" s="101"/>
      <c r="ELD1962" s="101"/>
      <c r="ELE1962" s="101"/>
      <c r="ELF1962" s="101"/>
      <c r="ELG1962" s="101"/>
      <c r="ELH1962" s="101"/>
      <c r="ELI1962" s="101"/>
      <c r="ELJ1962" s="101"/>
      <c r="ELK1962" s="101"/>
      <c r="ELL1962" s="101"/>
      <c r="ELM1962" s="101"/>
      <c r="ELN1962" s="101"/>
      <c r="ELO1962" s="101"/>
      <c r="ELP1962" s="101"/>
      <c r="ELQ1962" s="101"/>
      <c r="ELR1962" s="101"/>
      <c r="ELS1962" s="101"/>
      <c r="ELT1962" s="101"/>
      <c r="ELU1962" s="101"/>
      <c r="ELV1962" s="101"/>
      <c r="ELW1962" s="101"/>
      <c r="ELX1962" s="101"/>
      <c r="ELY1962" s="101"/>
      <c r="ELZ1962" s="101"/>
      <c r="EMA1962" s="101"/>
      <c r="EMB1962" s="101"/>
      <c r="EMC1962" s="101"/>
      <c r="EMD1962" s="101"/>
      <c r="EME1962" s="101"/>
      <c r="EMF1962" s="101"/>
      <c r="EMG1962" s="101"/>
      <c r="EMH1962" s="101"/>
      <c r="EMI1962" s="101"/>
      <c r="EMJ1962" s="101"/>
      <c r="EMK1962" s="101"/>
      <c r="EML1962" s="101"/>
      <c r="EMM1962" s="101"/>
      <c r="EMN1962" s="101"/>
      <c r="EMO1962" s="101"/>
      <c r="EMP1962" s="101"/>
      <c r="EMQ1962" s="101"/>
      <c r="EMR1962" s="101"/>
      <c r="EMS1962" s="101"/>
      <c r="EMT1962" s="101"/>
      <c r="EMU1962" s="101"/>
      <c r="EMV1962" s="101"/>
      <c r="EMW1962" s="101"/>
      <c r="EMX1962" s="101"/>
      <c r="EMY1962" s="101"/>
      <c r="EMZ1962" s="101"/>
      <c r="ENA1962" s="101"/>
      <c r="ENB1962" s="101"/>
      <c r="ENC1962" s="101"/>
      <c r="END1962" s="101"/>
      <c r="ENE1962" s="101"/>
      <c r="ENF1962" s="101"/>
      <c r="ENG1962" s="101"/>
      <c r="ENH1962" s="101"/>
      <c r="ENI1962" s="101"/>
      <c r="ENJ1962" s="101"/>
      <c r="ENK1962" s="101"/>
      <c r="ENL1962" s="101"/>
      <c r="ENM1962" s="101"/>
      <c r="ENN1962" s="101"/>
      <c r="ENO1962" s="101"/>
      <c r="ENP1962" s="101"/>
      <c r="ENQ1962" s="101"/>
      <c r="ENR1962" s="101"/>
      <c r="ENS1962" s="101"/>
      <c r="ENT1962" s="101"/>
      <c r="ENU1962" s="101"/>
      <c r="ENV1962" s="101"/>
      <c r="ENW1962" s="101"/>
      <c r="ENX1962" s="101"/>
      <c r="ENY1962" s="101"/>
      <c r="ENZ1962" s="101"/>
      <c r="EOA1962" s="101"/>
      <c r="EOB1962" s="101"/>
      <c r="EOC1962" s="101"/>
      <c r="EOD1962" s="101"/>
      <c r="EOE1962" s="101"/>
      <c r="EOF1962" s="101"/>
      <c r="EOG1962" s="101"/>
      <c r="EOH1962" s="101"/>
      <c r="EOI1962" s="101"/>
      <c r="EOJ1962" s="101"/>
      <c r="EOK1962" s="101"/>
      <c r="EOL1962" s="101"/>
      <c r="EOM1962" s="101"/>
      <c r="EON1962" s="101"/>
      <c r="EOO1962" s="101"/>
      <c r="EOP1962" s="101"/>
      <c r="EOQ1962" s="101"/>
      <c r="EOR1962" s="101"/>
      <c r="EOS1962" s="101"/>
      <c r="EOT1962" s="101"/>
      <c r="EOU1962" s="101"/>
      <c r="EOV1962" s="101"/>
      <c r="EOW1962" s="101"/>
      <c r="EOX1962" s="101"/>
      <c r="EOY1962" s="101"/>
      <c r="EOZ1962" s="101"/>
      <c r="EPA1962" s="101"/>
      <c r="EPB1962" s="101"/>
      <c r="EPC1962" s="101"/>
      <c r="EPD1962" s="101"/>
      <c r="EPE1962" s="101"/>
      <c r="EPF1962" s="101"/>
      <c r="EPG1962" s="101"/>
      <c r="EPH1962" s="101"/>
      <c r="EPI1962" s="101"/>
      <c r="EPJ1962" s="101"/>
      <c r="EPK1962" s="101"/>
      <c r="EPL1962" s="101"/>
      <c r="EPM1962" s="101"/>
      <c r="EPN1962" s="101"/>
      <c r="EPO1962" s="101"/>
      <c r="EPP1962" s="101"/>
      <c r="EPQ1962" s="101"/>
      <c r="EPR1962" s="101"/>
      <c r="EPS1962" s="101"/>
      <c r="EPT1962" s="101"/>
      <c r="EPU1962" s="101"/>
      <c r="EPV1962" s="101"/>
      <c r="EPW1962" s="101"/>
      <c r="EPX1962" s="101"/>
      <c r="EPY1962" s="101"/>
      <c r="EPZ1962" s="101"/>
      <c r="EQA1962" s="101"/>
      <c r="EQB1962" s="101"/>
      <c r="EQC1962" s="101"/>
      <c r="EQD1962" s="101"/>
      <c r="EQE1962" s="101"/>
      <c r="EQF1962" s="101"/>
      <c r="EQG1962" s="101"/>
      <c r="EQH1962" s="101"/>
      <c r="EQI1962" s="101"/>
      <c r="EQJ1962" s="101"/>
      <c r="EQK1962" s="101"/>
      <c r="EQL1962" s="101"/>
      <c r="EQM1962" s="101"/>
      <c r="EQN1962" s="101"/>
      <c r="EQO1962" s="101"/>
      <c r="EQP1962" s="101"/>
      <c r="EQQ1962" s="101"/>
      <c r="EQR1962" s="101"/>
      <c r="EQS1962" s="101"/>
      <c r="EQT1962" s="101"/>
      <c r="EQU1962" s="101"/>
      <c r="EQV1962" s="101"/>
      <c r="EQW1962" s="101"/>
      <c r="EQX1962" s="101"/>
      <c r="EQY1962" s="101"/>
      <c r="EQZ1962" s="101"/>
      <c r="ERA1962" s="101"/>
      <c r="ERB1962" s="101"/>
      <c r="ERC1962" s="101"/>
      <c r="ERD1962" s="101"/>
      <c r="ERE1962" s="101"/>
      <c r="ERF1962" s="101"/>
      <c r="ERG1962" s="101"/>
      <c r="ERH1962" s="101"/>
      <c r="ERI1962" s="101"/>
      <c r="ERJ1962" s="101"/>
      <c r="ERK1962" s="101"/>
      <c r="ERL1962" s="101"/>
      <c r="ERM1962" s="101"/>
      <c r="ERN1962" s="101"/>
      <c r="ERO1962" s="101"/>
      <c r="ERP1962" s="101"/>
      <c r="ERQ1962" s="101"/>
      <c r="ERR1962" s="101"/>
      <c r="ERS1962" s="101"/>
      <c r="ERT1962" s="101"/>
      <c r="ERU1962" s="101"/>
      <c r="ERV1962" s="101"/>
      <c r="ERW1962" s="101"/>
      <c r="ERX1962" s="101"/>
      <c r="ERY1962" s="101"/>
      <c r="ERZ1962" s="101"/>
      <c r="ESA1962" s="101"/>
      <c r="ESB1962" s="101"/>
      <c r="ESC1962" s="101"/>
      <c r="ESD1962" s="101"/>
      <c r="ESE1962" s="101"/>
      <c r="ESF1962" s="101"/>
      <c r="ESG1962" s="101"/>
      <c r="ESH1962" s="101"/>
      <c r="ESI1962" s="101"/>
      <c r="ESJ1962" s="101"/>
      <c r="ESK1962" s="101"/>
      <c r="ESL1962" s="101"/>
      <c r="ESM1962" s="101"/>
      <c r="ESN1962" s="101"/>
      <c r="ESO1962" s="101"/>
      <c r="ESP1962" s="101"/>
      <c r="ESQ1962" s="101"/>
      <c r="ESR1962" s="101"/>
      <c r="ESS1962" s="101"/>
      <c r="EST1962" s="101"/>
      <c r="ESU1962" s="101"/>
      <c r="ESV1962" s="101"/>
      <c r="ESW1962" s="101"/>
      <c r="ESX1962" s="101"/>
      <c r="ESY1962" s="101"/>
      <c r="ESZ1962" s="101"/>
      <c r="ETA1962" s="101"/>
      <c r="ETB1962" s="101"/>
      <c r="ETC1962" s="101"/>
      <c r="ETD1962" s="101"/>
      <c r="ETE1962" s="101"/>
      <c r="ETF1962" s="101"/>
      <c r="ETG1962" s="101"/>
      <c r="ETH1962" s="101"/>
      <c r="ETI1962" s="101"/>
      <c r="ETJ1962" s="101"/>
      <c r="ETK1962" s="101"/>
      <c r="ETL1962" s="101"/>
      <c r="ETM1962" s="101"/>
      <c r="ETN1962" s="101"/>
      <c r="ETO1962" s="101"/>
      <c r="ETP1962" s="101"/>
      <c r="ETQ1962" s="101"/>
      <c r="ETR1962" s="101"/>
      <c r="ETS1962" s="101"/>
      <c r="ETT1962" s="101"/>
      <c r="ETU1962" s="101"/>
      <c r="ETV1962" s="101"/>
      <c r="ETW1962" s="101"/>
      <c r="ETX1962" s="101"/>
      <c r="ETY1962" s="101"/>
      <c r="ETZ1962" s="101"/>
      <c r="EUA1962" s="101"/>
      <c r="EUB1962" s="101"/>
      <c r="EUC1962" s="101"/>
      <c r="EUD1962" s="101"/>
      <c r="EUE1962" s="101"/>
      <c r="EUF1962" s="101"/>
      <c r="EUG1962" s="101"/>
      <c r="EUH1962" s="101"/>
      <c r="EUI1962" s="101"/>
      <c r="EUJ1962" s="101"/>
      <c r="EUK1962" s="101"/>
      <c r="EUL1962" s="101"/>
      <c r="EUM1962" s="101"/>
      <c r="EUN1962" s="101"/>
      <c r="EUO1962" s="101"/>
      <c r="EUP1962" s="101"/>
      <c r="EUQ1962" s="101"/>
      <c r="EUR1962" s="101"/>
      <c r="EUS1962" s="101"/>
      <c r="EUT1962" s="101"/>
      <c r="EUU1962" s="101"/>
      <c r="EUV1962" s="101"/>
      <c r="EUW1962" s="101"/>
      <c r="EUX1962" s="101"/>
      <c r="EUY1962" s="101"/>
      <c r="EUZ1962" s="101"/>
      <c r="EVA1962" s="101"/>
      <c r="EVB1962" s="101"/>
      <c r="EVC1962" s="101"/>
      <c r="EVD1962" s="101"/>
      <c r="EVE1962" s="101"/>
      <c r="EVF1962" s="101"/>
      <c r="EVG1962" s="101"/>
      <c r="EVH1962" s="101"/>
      <c r="EVI1962" s="101"/>
      <c r="EVJ1962" s="101"/>
      <c r="EVK1962" s="101"/>
      <c r="EVL1962" s="101"/>
      <c r="EVM1962" s="101"/>
      <c r="EVN1962" s="101"/>
      <c r="EVO1962" s="101"/>
      <c r="EVP1962" s="101"/>
      <c r="EVQ1962" s="101"/>
      <c r="EVR1962" s="101"/>
      <c r="EVS1962" s="101"/>
      <c r="EVT1962" s="101"/>
      <c r="EVU1962" s="101"/>
      <c r="EVV1962" s="101"/>
      <c r="EVW1962" s="101"/>
      <c r="EVX1962" s="101"/>
      <c r="EVY1962" s="101"/>
      <c r="EVZ1962" s="101"/>
      <c r="EWA1962" s="101"/>
      <c r="EWB1962" s="101"/>
      <c r="EWC1962" s="101"/>
      <c r="EWD1962" s="101"/>
      <c r="EWE1962" s="101"/>
      <c r="EWF1962" s="101"/>
      <c r="EWG1962" s="101"/>
      <c r="EWH1962" s="101"/>
      <c r="EWI1962" s="101"/>
      <c r="EWJ1962" s="101"/>
      <c r="EWK1962" s="101"/>
      <c r="EWL1962" s="101"/>
      <c r="EWM1962" s="101"/>
      <c r="EWN1962" s="101"/>
      <c r="EWO1962" s="101"/>
      <c r="EWP1962" s="101"/>
      <c r="EWQ1962" s="101"/>
      <c r="EWR1962" s="101"/>
      <c r="EWS1962" s="101"/>
      <c r="EWT1962" s="101"/>
      <c r="EWU1962" s="101"/>
      <c r="EWV1962" s="101"/>
      <c r="EWW1962" s="101"/>
      <c r="EWX1962" s="101"/>
      <c r="EWY1962" s="101"/>
      <c r="EWZ1962" s="101"/>
      <c r="EXA1962" s="101"/>
      <c r="EXB1962" s="101"/>
      <c r="EXC1962" s="101"/>
      <c r="EXD1962" s="101"/>
      <c r="EXE1962" s="101"/>
      <c r="EXF1962" s="101"/>
      <c r="EXG1962" s="101"/>
      <c r="EXH1962" s="101"/>
      <c r="EXI1962" s="101"/>
      <c r="EXJ1962" s="101"/>
      <c r="EXK1962" s="101"/>
      <c r="EXL1962" s="101"/>
      <c r="EXM1962" s="101"/>
      <c r="EXN1962" s="101"/>
      <c r="EXO1962" s="101"/>
      <c r="EXP1962" s="101"/>
      <c r="EXQ1962" s="101"/>
      <c r="EXR1962" s="101"/>
      <c r="EXS1962" s="101"/>
      <c r="EXT1962" s="101"/>
      <c r="EXU1962" s="101"/>
      <c r="EXV1962" s="101"/>
      <c r="EXW1962" s="101"/>
      <c r="EXX1962" s="101"/>
      <c r="EXY1962" s="101"/>
      <c r="EXZ1962" s="101"/>
      <c r="EYA1962" s="101"/>
      <c r="EYB1962" s="101"/>
      <c r="EYC1962" s="101"/>
      <c r="EYD1962" s="101"/>
      <c r="EYE1962" s="101"/>
      <c r="EYF1962" s="101"/>
      <c r="EYG1962" s="101"/>
      <c r="EYH1962" s="101"/>
      <c r="EYI1962" s="101"/>
      <c r="EYJ1962" s="101"/>
      <c r="EYK1962" s="101"/>
      <c r="EYL1962" s="101"/>
      <c r="EYM1962" s="101"/>
      <c r="EYN1962" s="101"/>
      <c r="EYO1962" s="101"/>
      <c r="EYP1962" s="101"/>
      <c r="EYQ1962" s="101"/>
      <c r="EYR1962" s="101"/>
      <c r="EYS1962" s="101"/>
      <c r="EYT1962" s="101"/>
      <c r="EYU1962" s="101"/>
      <c r="EYV1962" s="101"/>
      <c r="EYW1962" s="101"/>
      <c r="EYX1962" s="101"/>
      <c r="EYY1962" s="101"/>
      <c r="EYZ1962" s="101"/>
      <c r="EZA1962" s="101"/>
      <c r="EZB1962" s="101"/>
      <c r="EZC1962" s="101"/>
      <c r="EZD1962" s="101"/>
      <c r="EZE1962" s="101"/>
      <c r="EZF1962" s="101"/>
      <c r="EZG1962" s="101"/>
      <c r="EZH1962" s="101"/>
      <c r="EZI1962" s="101"/>
      <c r="EZJ1962" s="101"/>
      <c r="EZK1962" s="101"/>
      <c r="EZL1962" s="101"/>
      <c r="EZM1962" s="101"/>
      <c r="EZN1962" s="101"/>
      <c r="EZO1962" s="101"/>
      <c r="EZP1962" s="101"/>
      <c r="EZQ1962" s="101"/>
      <c r="EZR1962" s="101"/>
      <c r="EZS1962" s="101"/>
      <c r="EZT1962" s="101"/>
      <c r="EZU1962" s="101"/>
      <c r="EZV1962" s="101"/>
      <c r="EZW1962" s="101"/>
      <c r="EZX1962" s="101"/>
      <c r="EZY1962" s="101"/>
      <c r="EZZ1962" s="101"/>
      <c r="FAA1962" s="101"/>
      <c r="FAB1962" s="101"/>
      <c r="FAC1962" s="101"/>
      <c r="FAD1962" s="101"/>
      <c r="FAE1962" s="101"/>
      <c r="FAF1962" s="101"/>
      <c r="FAG1962" s="101"/>
      <c r="FAH1962" s="101"/>
      <c r="FAI1962" s="101"/>
      <c r="FAJ1962" s="101"/>
      <c r="FAK1962" s="101"/>
      <c r="FAL1962" s="101"/>
      <c r="FAM1962" s="101"/>
      <c r="FAN1962" s="101"/>
      <c r="FAO1962" s="101"/>
      <c r="FAP1962" s="101"/>
      <c r="FAQ1962" s="101"/>
      <c r="FAR1962" s="101"/>
      <c r="FAS1962" s="101"/>
      <c r="FAT1962" s="101"/>
      <c r="FAU1962" s="101"/>
      <c r="FAV1962" s="101"/>
      <c r="FAW1962" s="101"/>
      <c r="FAX1962" s="101"/>
      <c r="FAY1962" s="101"/>
      <c r="FAZ1962" s="101"/>
      <c r="FBA1962" s="101"/>
      <c r="FBB1962" s="101"/>
      <c r="FBC1962" s="101"/>
      <c r="FBD1962" s="101"/>
      <c r="FBE1962" s="101"/>
      <c r="FBF1962" s="101"/>
      <c r="FBG1962" s="101"/>
      <c r="FBH1962" s="101"/>
      <c r="FBI1962" s="101"/>
      <c r="FBJ1962" s="101"/>
      <c r="FBK1962" s="101"/>
      <c r="FBL1962" s="101"/>
      <c r="FBM1962" s="101"/>
      <c r="FBN1962" s="101"/>
      <c r="FBO1962" s="101"/>
      <c r="FBP1962" s="101"/>
      <c r="FBQ1962" s="101"/>
      <c r="FBR1962" s="101"/>
      <c r="FBS1962" s="101"/>
      <c r="FBT1962" s="101"/>
      <c r="FBU1962" s="101"/>
      <c r="FBV1962" s="101"/>
      <c r="FBW1962" s="101"/>
      <c r="FBX1962" s="101"/>
      <c r="FBY1962" s="101"/>
      <c r="FBZ1962" s="101"/>
      <c r="FCA1962" s="101"/>
      <c r="FCB1962" s="101"/>
      <c r="FCC1962" s="101"/>
      <c r="FCD1962" s="101"/>
      <c r="FCE1962" s="101"/>
      <c r="FCF1962" s="101"/>
      <c r="FCG1962" s="101"/>
      <c r="FCH1962" s="101"/>
      <c r="FCI1962" s="101"/>
      <c r="FCJ1962" s="101"/>
      <c r="FCK1962" s="101"/>
      <c r="FCL1962" s="101"/>
      <c r="FCM1962" s="101"/>
      <c r="FCN1962" s="101"/>
      <c r="FCO1962" s="101"/>
      <c r="FCP1962" s="101"/>
      <c r="FCQ1962" s="101"/>
      <c r="FCR1962" s="101"/>
      <c r="FCS1962" s="101"/>
      <c r="FCT1962" s="101"/>
      <c r="FCU1962" s="101"/>
      <c r="FCV1962" s="101"/>
      <c r="FCW1962" s="101"/>
      <c r="FCX1962" s="101"/>
      <c r="FCY1962" s="101"/>
      <c r="FCZ1962" s="101"/>
      <c r="FDA1962" s="101"/>
      <c r="FDB1962" s="101"/>
      <c r="FDC1962" s="101"/>
      <c r="FDD1962" s="101"/>
      <c r="FDE1962" s="101"/>
      <c r="FDF1962" s="101"/>
      <c r="FDG1962" s="101"/>
      <c r="FDH1962" s="101"/>
      <c r="FDI1962" s="101"/>
      <c r="FDJ1962" s="101"/>
      <c r="FDK1962" s="101"/>
      <c r="FDL1962" s="101"/>
      <c r="FDM1962" s="101"/>
      <c r="FDN1962" s="101"/>
      <c r="FDO1962" s="101"/>
      <c r="FDP1962" s="101"/>
      <c r="FDQ1962" s="101"/>
      <c r="FDR1962" s="101"/>
      <c r="FDS1962" s="101"/>
      <c r="FDT1962" s="101"/>
      <c r="FDU1962" s="101"/>
      <c r="FDV1962" s="101"/>
      <c r="FDW1962" s="101"/>
      <c r="FDX1962" s="101"/>
      <c r="FDY1962" s="101"/>
      <c r="FDZ1962" s="101"/>
      <c r="FEA1962" s="101"/>
      <c r="FEB1962" s="101"/>
      <c r="FEC1962" s="101"/>
      <c r="FED1962" s="101"/>
      <c r="FEE1962" s="101"/>
      <c r="FEF1962" s="101"/>
      <c r="FEG1962" s="101"/>
      <c r="FEH1962" s="101"/>
      <c r="FEI1962" s="101"/>
      <c r="FEJ1962" s="101"/>
      <c r="FEK1962" s="101"/>
      <c r="FEL1962" s="101"/>
      <c r="FEM1962" s="101"/>
      <c r="FEN1962" s="101"/>
      <c r="FEO1962" s="101"/>
      <c r="FEP1962" s="101"/>
      <c r="FEQ1962" s="101"/>
      <c r="FER1962" s="101"/>
      <c r="FES1962" s="101"/>
      <c r="FET1962" s="101"/>
      <c r="FEU1962" s="101"/>
      <c r="FEV1962" s="101"/>
      <c r="FEW1962" s="101"/>
      <c r="FEX1962" s="101"/>
      <c r="FEY1962" s="101"/>
      <c r="FEZ1962" s="101"/>
      <c r="FFA1962" s="101"/>
      <c r="FFB1962" s="101"/>
      <c r="FFC1962" s="101"/>
      <c r="FFD1962" s="101"/>
      <c r="FFE1962" s="101"/>
      <c r="FFF1962" s="101"/>
      <c r="FFG1962" s="101"/>
      <c r="FFH1962" s="101"/>
      <c r="FFI1962" s="101"/>
      <c r="FFJ1962" s="101"/>
      <c r="FFK1962" s="101"/>
      <c r="FFL1962" s="101"/>
      <c r="FFM1962" s="101"/>
      <c r="FFN1962" s="101"/>
      <c r="FFO1962" s="101"/>
      <c r="FFP1962" s="101"/>
      <c r="FFQ1962" s="101"/>
      <c r="FFR1962" s="101"/>
      <c r="FFS1962" s="101"/>
      <c r="FFT1962" s="101"/>
      <c r="FFU1962" s="101"/>
      <c r="FFV1962" s="101"/>
      <c r="FFW1962" s="101"/>
      <c r="FFX1962" s="101"/>
      <c r="FFY1962" s="101"/>
      <c r="FFZ1962" s="101"/>
      <c r="FGA1962" s="101"/>
      <c r="FGB1962" s="101"/>
      <c r="FGC1962" s="101"/>
      <c r="FGD1962" s="101"/>
      <c r="FGE1962" s="101"/>
      <c r="FGF1962" s="101"/>
      <c r="FGG1962" s="101"/>
      <c r="FGH1962" s="101"/>
      <c r="FGI1962" s="101"/>
      <c r="FGJ1962" s="101"/>
      <c r="FGK1962" s="101"/>
      <c r="FGL1962" s="101"/>
      <c r="FGM1962" s="101"/>
      <c r="FGN1962" s="101"/>
      <c r="FGO1962" s="101"/>
      <c r="FGP1962" s="101"/>
      <c r="FGQ1962" s="101"/>
      <c r="FGR1962" s="101"/>
      <c r="FGS1962" s="101"/>
      <c r="FGT1962" s="101"/>
      <c r="FGU1962" s="101"/>
      <c r="FGV1962" s="101"/>
      <c r="FGW1962" s="101"/>
      <c r="FGX1962" s="101"/>
      <c r="FGY1962" s="101"/>
      <c r="FGZ1962" s="101"/>
      <c r="FHA1962" s="101"/>
      <c r="FHB1962" s="101"/>
      <c r="FHC1962" s="101"/>
      <c r="FHD1962" s="101"/>
      <c r="FHE1962" s="101"/>
      <c r="FHF1962" s="101"/>
      <c r="FHG1962" s="101"/>
      <c r="FHH1962" s="101"/>
      <c r="FHI1962" s="101"/>
      <c r="FHJ1962" s="101"/>
      <c r="FHK1962" s="101"/>
      <c r="FHL1962" s="101"/>
      <c r="FHM1962" s="101"/>
      <c r="FHN1962" s="101"/>
      <c r="FHO1962" s="101"/>
      <c r="FHP1962" s="101"/>
      <c r="FHQ1962" s="101"/>
      <c r="FHR1962" s="101"/>
      <c r="FHS1962" s="101"/>
      <c r="FHT1962" s="101"/>
      <c r="FHU1962" s="101"/>
      <c r="FHV1962" s="101"/>
      <c r="FHW1962" s="101"/>
      <c r="FHX1962" s="101"/>
      <c r="FHY1962" s="101"/>
      <c r="FHZ1962" s="101"/>
      <c r="FIA1962" s="101"/>
      <c r="FIB1962" s="101"/>
      <c r="FIC1962" s="101"/>
      <c r="FID1962" s="101"/>
      <c r="FIE1962" s="101"/>
      <c r="FIF1962" s="101"/>
      <c r="FIG1962" s="101"/>
      <c r="FIH1962" s="101"/>
      <c r="FII1962" s="101"/>
      <c r="FIJ1962" s="101"/>
      <c r="FIK1962" s="101"/>
      <c r="FIL1962" s="101"/>
      <c r="FIM1962" s="101"/>
      <c r="FIN1962" s="101"/>
      <c r="FIO1962" s="101"/>
      <c r="FIP1962" s="101"/>
      <c r="FIQ1962" s="101"/>
      <c r="FIR1962" s="101"/>
      <c r="FIS1962" s="101"/>
      <c r="FIT1962" s="101"/>
      <c r="FIU1962" s="101"/>
      <c r="FIV1962" s="101"/>
      <c r="FIW1962" s="101"/>
      <c r="FIX1962" s="101"/>
      <c r="FIY1962" s="101"/>
      <c r="FIZ1962" s="101"/>
      <c r="FJA1962" s="101"/>
      <c r="FJB1962" s="101"/>
      <c r="FJC1962" s="101"/>
      <c r="FJD1962" s="101"/>
      <c r="FJE1962" s="101"/>
      <c r="FJF1962" s="101"/>
      <c r="FJG1962" s="101"/>
      <c r="FJH1962" s="101"/>
      <c r="FJI1962" s="101"/>
      <c r="FJJ1962" s="101"/>
      <c r="FJK1962" s="101"/>
      <c r="FJL1962" s="101"/>
      <c r="FJM1962" s="101"/>
      <c r="FJN1962" s="101"/>
      <c r="FJO1962" s="101"/>
      <c r="FJP1962" s="101"/>
      <c r="FJQ1962" s="101"/>
      <c r="FJR1962" s="101"/>
      <c r="FJS1962" s="101"/>
      <c r="FJT1962" s="101"/>
      <c r="FJU1962" s="101"/>
      <c r="FJV1962" s="101"/>
      <c r="FJW1962" s="101"/>
      <c r="FJX1962" s="101"/>
      <c r="FJY1962" s="101"/>
      <c r="FJZ1962" s="101"/>
      <c r="FKA1962" s="101"/>
      <c r="FKB1962" s="101"/>
      <c r="FKC1962" s="101"/>
      <c r="FKD1962" s="101"/>
      <c r="FKE1962" s="101"/>
      <c r="FKF1962" s="101"/>
      <c r="FKG1962" s="101"/>
      <c r="FKH1962" s="101"/>
      <c r="FKI1962" s="101"/>
      <c r="FKJ1962" s="101"/>
      <c r="FKK1962" s="101"/>
      <c r="FKL1962" s="101"/>
      <c r="FKM1962" s="101"/>
      <c r="FKN1962" s="101"/>
      <c r="FKO1962" s="101"/>
      <c r="FKP1962" s="101"/>
      <c r="FKQ1962" s="101"/>
      <c r="FKR1962" s="101"/>
      <c r="FKS1962" s="101"/>
      <c r="FKT1962" s="101"/>
      <c r="FKU1962" s="101"/>
      <c r="FKV1962" s="101"/>
      <c r="FKW1962" s="101"/>
      <c r="FKX1962" s="101"/>
      <c r="FKY1962" s="101"/>
      <c r="FKZ1962" s="101"/>
      <c r="FLA1962" s="101"/>
      <c r="FLB1962" s="101"/>
      <c r="FLC1962" s="101"/>
      <c r="FLD1962" s="101"/>
      <c r="FLE1962" s="101"/>
      <c r="FLF1962" s="101"/>
      <c r="FLG1962" s="101"/>
      <c r="FLH1962" s="101"/>
      <c r="FLI1962" s="101"/>
      <c r="FLJ1962" s="101"/>
      <c r="FLK1962" s="101"/>
      <c r="FLL1962" s="101"/>
      <c r="FLM1962" s="101"/>
      <c r="FLN1962" s="101"/>
      <c r="FLO1962" s="101"/>
      <c r="FLP1962" s="101"/>
      <c r="FLQ1962" s="101"/>
      <c r="FLR1962" s="101"/>
      <c r="FLS1962" s="101"/>
      <c r="FLT1962" s="101"/>
      <c r="FLU1962" s="101"/>
      <c r="FLV1962" s="101"/>
      <c r="FLW1962" s="101"/>
      <c r="FLX1962" s="101"/>
      <c r="FLY1962" s="101"/>
      <c r="FLZ1962" s="101"/>
      <c r="FMA1962" s="101"/>
      <c r="FMB1962" s="101"/>
      <c r="FMC1962" s="101"/>
      <c r="FMD1962" s="101"/>
      <c r="FME1962" s="101"/>
      <c r="FMF1962" s="101"/>
      <c r="FMG1962" s="101"/>
      <c r="FMH1962" s="101"/>
      <c r="FMI1962" s="101"/>
      <c r="FMJ1962" s="101"/>
      <c r="FMK1962" s="101"/>
      <c r="FML1962" s="101"/>
      <c r="FMM1962" s="101"/>
      <c r="FMN1962" s="101"/>
      <c r="FMO1962" s="101"/>
      <c r="FMP1962" s="101"/>
      <c r="FMQ1962" s="101"/>
      <c r="FMR1962" s="101"/>
      <c r="FMS1962" s="101"/>
      <c r="FMT1962" s="101"/>
      <c r="FMU1962" s="101"/>
      <c r="FMV1962" s="101"/>
      <c r="FMW1962" s="101"/>
      <c r="FMX1962" s="101"/>
      <c r="FMY1962" s="101"/>
      <c r="FMZ1962" s="101"/>
      <c r="FNA1962" s="101"/>
      <c r="FNB1962" s="101"/>
      <c r="FNC1962" s="101"/>
      <c r="FND1962" s="101"/>
      <c r="FNE1962" s="101"/>
      <c r="FNF1962" s="101"/>
      <c r="FNG1962" s="101"/>
      <c r="FNH1962" s="101"/>
      <c r="FNI1962" s="101"/>
      <c r="FNJ1962" s="101"/>
      <c r="FNK1962" s="101"/>
      <c r="FNL1962" s="101"/>
      <c r="FNM1962" s="101"/>
      <c r="FNN1962" s="101"/>
      <c r="FNO1962" s="101"/>
      <c r="FNP1962" s="101"/>
      <c r="FNQ1962" s="101"/>
      <c r="FNR1962" s="101"/>
      <c r="FNS1962" s="101"/>
      <c r="FNT1962" s="101"/>
      <c r="FNU1962" s="101"/>
      <c r="FNV1962" s="101"/>
      <c r="FNW1962" s="101"/>
      <c r="FNX1962" s="101"/>
      <c r="FNY1962" s="101"/>
      <c r="FNZ1962" s="101"/>
      <c r="FOA1962" s="101"/>
      <c r="FOB1962" s="101"/>
      <c r="FOC1962" s="101"/>
      <c r="FOD1962" s="101"/>
      <c r="FOE1962" s="101"/>
      <c r="FOF1962" s="101"/>
      <c r="FOG1962" s="101"/>
      <c r="FOH1962" s="101"/>
      <c r="FOI1962" s="101"/>
      <c r="FOJ1962" s="101"/>
      <c r="FOK1962" s="101"/>
      <c r="FOL1962" s="101"/>
      <c r="FOM1962" s="101"/>
      <c r="FON1962" s="101"/>
      <c r="FOO1962" s="101"/>
      <c r="FOP1962" s="101"/>
      <c r="FOQ1962" s="101"/>
      <c r="FOR1962" s="101"/>
      <c r="FOS1962" s="101"/>
      <c r="FOT1962" s="101"/>
      <c r="FOU1962" s="101"/>
      <c r="FOV1962" s="101"/>
      <c r="FOW1962" s="101"/>
      <c r="FOX1962" s="101"/>
      <c r="FOY1962" s="101"/>
      <c r="FOZ1962" s="101"/>
      <c r="FPA1962" s="101"/>
      <c r="FPB1962" s="101"/>
      <c r="FPC1962" s="101"/>
      <c r="FPD1962" s="101"/>
      <c r="FPE1962" s="101"/>
      <c r="FPF1962" s="101"/>
      <c r="FPG1962" s="101"/>
      <c r="FPH1962" s="101"/>
      <c r="FPI1962" s="101"/>
      <c r="FPJ1962" s="101"/>
      <c r="FPK1962" s="101"/>
      <c r="FPL1962" s="101"/>
      <c r="FPM1962" s="101"/>
      <c r="FPN1962" s="101"/>
      <c r="FPO1962" s="101"/>
      <c r="FPP1962" s="101"/>
      <c r="FPQ1962" s="101"/>
      <c r="FPR1962" s="101"/>
      <c r="FPS1962" s="101"/>
      <c r="FPT1962" s="101"/>
      <c r="FPU1962" s="101"/>
      <c r="FPV1962" s="101"/>
      <c r="FPW1962" s="101"/>
      <c r="FPX1962" s="101"/>
      <c r="FPY1962" s="101"/>
      <c r="FPZ1962" s="101"/>
      <c r="FQA1962" s="101"/>
      <c r="FQB1962" s="101"/>
      <c r="FQC1962" s="101"/>
      <c r="FQD1962" s="101"/>
      <c r="FQE1962" s="101"/>
      <c r="FQF1962" s="101"/>
      <c r="FQG1962" s="101"/>
      <c r="FQH1962" s="101"/>
      <c r="FQI1962" s="101"/>
      <c r="FQJ1962" s="101"/>
      <c r="FQK1962" s="101"/>
      <c r="FQL1962" s="101"/>
      <c r="FQM1962" s="101"/>
      <c r="FQN1962" s="101"/>
      <c r="FQO1962" s="101"/>
      <c r="FQP1962" s="101"/>
      <c r="FQQ1962" s="101"/>
      <c r="FQR1962" s="101"/>
      <c r="FQS1962" s="101"/>
      <c r="FQT1962" s="101"/>
      <c r="FQU1962" s="101"/>
      <c r="FQV1962" s="101"/>
      <c r="FQW1962" s="101"/>
      <c r="FQX1962" s="101"/>
      <c r="FQY1962" s="101"/>
      <c r="FQZ1962" s="101"/>
      <c r="FRA1962" s="101"/>
      <c r="FRB1962" s="101"/>
      <c r="FRC1962" s="101"/>
      <c r="FRD1962" s="101"/>
      <c r="FRE1962" s="101"/>
      <c r="FRF1962" s="101"/>
      <c r="FRG1962" s="101"/>
      <c r="FRH1962" s="101"/>
      <c r="FRI1962" s="101"/>
      <c r="FRJ1962" s="101"/>
      <c r="FRK1962" s="101"/>
      <c r="FRL1962" s="101"/>
      <c r="FRM1962" s="101"/>
      <c r="FRN1962" s="101"/>
      <c r="FRO1962" s="101"/>
      <c r="FRP1962" s="101"/>
      <c r="FRQ1962" s="101"/>
      <c r="FRR1962" s="101"/>
      <c r="FRS1962" s="101"/>
      <c r="FRT1962" s="101"/>
      <c r="FRU1962" s="101"/>
      <c r="FRV1962" s="101"/>
      <c r="FRW1962" s="101"/>
      <c r="FRX1962" s="101"/>
      <c r="FRY1962" s="101"/>
      <c r="FRZ1962" s="101"/>
      <c r="FSA1962" s="101"/>
      <c r="FSB1962" s="101"/>
      <c r="FSC1962" s="101"/>
      <c r="FSD1962" s="101"/>
      <c r="FSE1962" s="101"/>
      <c r="FSF1962" s="101"/>
      <c r="FSG1962" s="101"/>
      <c r="FSH1962" s="101"/>
      <c r="FSI1962" s="101"/>
      <c r="FSJ1962" s="101"/>
      <c r="FSK1962" s="101"/>
      <c r="FSL1962" s="101"/>
      <c r="FSM1962" s="101"/>
      <c r="FSN1962" s="101"/>
      <c r="FSO1962" s="101"/>
      <c r="FSP1962" s="101"/>
      <c r="FSQ1962" s="101"/>
      <c r="FSR1962" s="101"/>
      <c r="FSS1962" s="101"/>
      <c r="FST1962" s="101"/>
      <c r="FSU1962" s="101"/>
      <c r="FSV1962" s="101"/>
      <c r="FSW1962" s="101"/>
      <c r="FSX1962" s="101"/>
      <c r="FSY1962" s="101"/>
      <c r="FSZ1962" s="101"/>
      <c r="FTA1962" s="101"/>
      <c r="FTB1962" s="101"/>
      <c r="FTC1962" s="101"/>
      <c r="FTD1962" s="101"/>
      <c r="FTE1962" s="101"/>
      <c r="FTF1962" s="101"/>
      <c r="FTG1962" s="101"/>
      <c r="FTH1962" s="101"/>
      <c r="FTI1962" s="101"/>
      <c r="FTJ1962" s="101"/>
      <c r="FTK1962" s="101"/>
      <c r="FTL1962" s="101"/>
      <c r="FTM1962" s="101"/>
      <c r="FTN1962" s="101"/>
      <c r="FTO1962" s="101"/>
      <c r="FTP1962" s="101"/>
      <c r="FTQ1962" s="101"/>
      <c r="FTR1962" s="101"/>
      <c r="FTS1962" s="101"/>
      <c r="FTT1962" s="101"/>
      <c r="FTU1962" s="101"/>
      <c r="FTV1962" s="101"/>
      <c r="FTW1962" s="101"/>
      <c r="FTX1962" s="101"/>
      <c r="FTY1962" s="101"/>
      <c r="FTZ1962" s="101"/>
      <c r="FUA1962" s="101"/>
      <c r="FUB1962" s="101"/>
      <c r="FUC1962" s="101"/>
      <c r="FUD1962" s="101"/>
      <c r="FUE1962" s="101"/>
      <c r="FUF1962" s="101"/>
      <c r="FUG1962" s="101"/>
      <c r="FUH1962" s="101"/>
      <c r="FUI1962" s="101"/>
      <c r="FUJ1962" s="101"/>
      <c r="FUK1962" s="101"/>
      <c r="FUL1962" s="101"/>
      <c r="FUM1962" s="101"/>
      <c r="FUN1962" s="101"/>
      <c r="FUO1962" s="101"/>
      <c r="FUP1962" s="101"/>
      <c r="FUQ1962" s="101"/>
      <c r="FUR1962" s="101"/>
      <c r="FUS1962" s="101"/>
      <c r="FUT1962" s="101"/>
      <c r="FUU1962" s="101"/>
      <c r="FUV1962" s="101"/>
      <c r="FUW1962" s="101"/>
      <c r="FUX1962" s="101"/>
      <c r="FUY1962" s="101"/>
      <c r="FUZ1962" s="101"/>
      <c r="FVA1962" s="101"/>
      <c r="FVB1962" s="101"/>
      <c r="FVC1962" s="101"/>
      <c r="FVD1962" s="101"/>
      <c r="FVE1962" s="101"/>
      <c r="FVF1962" s="101"/>
      <c r="FVG1962" s="101"/>
      <c r="FVH1962" s="101"/>
      <c r="FVI1962" s="101"/>
      <c r="FVJ1962" s="101"/>
      <c r="FVK1962" s="101"/>
      <c r="FVL1962" s="101"/>
      <c r="FVM1962" s="101"/>
      <c r="FVN1962" s="101"/>
      <c r="FVO1962" s="101"/>
      <c r="FVP1962" s="101"/>
      <c r="FVQ1962" s="101"/>
      <c r="FVR1962" s="101"/>
      <c r="FVS1962" s="101"/>
      <c r="FVT1962" s="101"/>
      <c r="FVU1962" s="101"/>
      <c r="FVV1962" s="101"/>
      <c r="FVW1962" s="101"/>
      <c r="FVX1962" s="101"/>
      <c r="FVY1962" s="101"/>
      <c r="FVZ1962" s="101"/>
      <c r="FWA1962" s="101"/>
      <c r="FWB1962" s="101"/>
      <c r="FWC1962" s="101"/>
      <c r="FWD1962" s="101"/>
      <c r="FWE1962" s="101"/>
      <c r="FWF1962" s="101"/>
      <c r="FWG1962" s="101"/>
      <c r="FWH1962" s="101"/>
      <c r="FWI1962" s="101"/>
      <c r="FWJ1962" s="101"/>
      <c r="FWK1962" s="101"/>
      <c r="FWL1962" s="101"/>
      <c r="FWM1962" s="101"/>
      <c r="FWN1962" s="101"/>
      <c r="FWO1962" s="101"/>
      <c r="FWP1962" s="101"/>
      <c r="FWQ1962" s="101"/>
      <c r="FWR1962" s="101"/>
      <c r="FWS1962" s="101"/>
      <c r="FWT1962" s="101"/>
      <c r="FWU1962" s="101"/>
      <c r="FWV1962" s="101"/>
      <c r="FWW1962" s="101"/>
      <c r="FWX1962" s="101"/>
      <c r="FWY1962" s="101"/>
      <c r="FWZ1962" s="101"/>
      <c r="FXA1962" s="101"/>
      <c r="FXB1962" s="101"/>
      <c r="FXC1962" s="101"/>
      <c r="FXD1962" s="101"/>
      <c r="FXE1962" s="101"/>
      <c r="FXF1962" s="101"/>
      <c r="FXG1962" s="101"/>
      <c r="FXH1962" s="101"/>
      <c r="FXI1962" s="101"/>
      <c r="FXJ1962" s="101"/>
      <c r="FXK1962" s="101"/>
      <c r="FXL1962" s="101"/>
      <c r="FXM1962" s="101"/>
      <c r="FXN1962" s="101"/>
      <c r="FXO1962" s="101"/>
      <c r="FXP1962" s="101"/>
      <c r="FXQ1962" s="101"/>
      <c r="FXR1962" s="101"/>
      <c r="FXS1962" s="101"/>
      <c r="FXT1962" s="101"/>
      <c r="FXU1962" s="101"/>
      <c r="FXV1962" s="101"/>
      <c r="FXW1962" s="101"/>
      <c r="FXX1962" s="101"/>
      <c r="FXY1962" s="101"/>
      <c r="FXZ1962" s="101"/>
      <c r="FYA1962" s="101"/>
      <c r="FYB1962" s="101"/>
      <c r="FYC1962" s="101"/>
      <c r="FYD1962" s="101"/>
      <c r="FYE1962" s="101"/>
      <c r="FYF1962" s="101"/>
      <c r="FYG1962" s="101"/>
      <c r="FYH1962" s="101"/>
      <c r="FYI1962" s="101"/>
      <c r="FYJ1962" s="101"/>
      <c r="FYK1962" s="101"/>
      <c r="FYL1962" s="101"/>
      <c r="FYM1962" s="101"/>
      <c r="FYN1962" s="101"/>
      <c r="FYO1962" s="101"/>
      <c r="FYP1962" s="101"/>
      <c r="FYQ1962" s="101"/>
      <c r="FYR1962" s="101"/>
      <c r="FYS1962" s="101"/>
      <c r="FYT1962" s="101"/>
      <c r="FYU1962" s="101"/>
      <c r="FYV1962" s="101"/>
      <c r="FYW1962" s="101"/>
      <c r="FYX1962" s="101"/>
      <c r="FYY1962" s="101"/>
      <c r="FYZ1962" s="101"/>
      <c r="FZA1962" s="101"/>
      <c r="FZB1962" s="101"/>
      <c r="FZC1962" s="101"/>
      <c r="FZD1962" s="101"/>
      <c r="FZE1962" s="101"/>
      <c r="FZF1962" s="101"/>
      <c r="FZG1962" s="101"/>
      <c r="FZH1962" s="101"/>
      <c r="FZI1962" s="101"/>
      <c r="FZJ1962" s="101"/>
      <c r="FZK1962" s="101"/>
      <c r="FZL1962" s="101"/>
      <c r="FZM1962" s="101"/>
      <c r="FZN1962" s="101"/>
      <c r="FZO1962" s="101"/>
      <c r="FZP1962" s="101"/>
      <c r="FZQ1962" s="101"/>
      <c r="FZR1962" s="101"/>
      <c r="FZS1962" s="101"/>
      <c r="FZT1962" s="101"/>
      <c r="FZU1962" s="101"/>
      <c r="FZV1962" s="101"/>
      <c r="FZW1962" s="101"/>
      <c r="FZX1962" s="101"/>
      <c r="FZY1962" s="101"/>
      <c r="FZZ1962" s="101"/>
      <c r="GAA1962" s="101"/>
      <c r="GAB1962" s="101"/>
      <c r="GAC1962" s="101"/>
      <c r="GAD1962" s="101"/>
      <c r="GAE1962" s="101"/>
      <c r="GAF1962" s="101"/>
      <c r="GAG1962" s="101"/>
      <c r="GAH1962" s="101"/>
      <c r="GAI1962" s="101"/>
      <c r="GAJ1962" s="101"/>
      <c r="GAK1962" s="101"/>
      <c r="GAL1962" s="101"/>
      <c r="GAM1962" s="101"/>
      <c r="GAN1962" s="101"/>
      <c r="GAO1962" s="101"/>
      <c r="GAP1962" s="101"/>
      <c r="GAQ1962" s="101"/>
      <c r="GAR1962" s="101"/>
      <c r="GAS1962" s="101"/>
      <c r="GAT1962" s="101"/>
      <c r="GAU1962" s="101"/>
      <c r="GAV1962" s="101"/>
      <c r="GAW1962" s="101"/>
      <c r="GAX1962" s="101"/>
      <c r="GAY1962" s="101"/>
      <c r="GAZ1962" s="101"/>
      <c r="GBA1962" s="101"/>
      <c r="GBB1962" s="101"/>
      <c r="GBC1962" s="101"/>
      <c r="GBD1962" s="101"/>
      <c r="GBE1962" s="101"/>
      <c r="GBF1962" s="101"/>
      <c r="GBG1962" s="101"/>
      <c r="GBH1962" s="101"/>
      <c r="GBI1962" s="101"/>
      <c r="GBJ1962" s="101"/>
      <c r="GBK1962" s="101"/>
      <c r="GBL1962" s="101"/>
      <c r="GBM1962" s="101"/>
      <c r="GBN1962" s="101"/>
      <c r="GBO1962" s="101"/>
      <c r="GBP1962" s="101"/>
      <c r="GBQ1962" s="101"/>
      <c r="GBR1962" s="101"/>
      <c r="GBS1962" s="101"/>
      <c r="GBT1962" s="101"/>
      <c r="GBU1962" s="101"/>
      <c r="GBV1962" s="101"/>
      <c r="GBW1962" s="101"/>
      <c r="GBX1962" s="101"/>
      <c r="GBY1962" s="101"/>
      <c r="GBZ1962" s="101"/>
      <c r="GCA1962" s="101"/>
      <c r="GCB1962" s="101"/>
      <c r="GCC1962" s="101"/>
      <c r="GCD1962" s="101"/>
      <c r="GCE1962" s="101"/>
      <c r="GCF1962" s="101"/>
      <c r="GCG1962" s="101"/>
      <c r="GCH1962" s="101"/>
      <c r="GCI1962" s="101"/>
      <c r="GCJ1962" s="101"/>
      <c r="GCK1962" s="101"/>
      <c r="GCL1962" s="101"/>
      <c r="GCM1962" s="101"/>
      <c r="GCN1962" s="101"/>
      <c r="GCO1962" s="101"/>
      <c r="GCP1962" s="101"/>
      <c r="GCQ1962" s="101"/>
      <c r="GCR1962" s="101"/>
      <c r="GCS1962" s="101"/>
      <c r="GCT1962" s="101"/>
      <c r="GCU1962" s="101"/>
      <c r="GCV1962" s="101"/>
      <c r="GCW1962" s="101"/>
      <c r="GCX1962" s="101"/>
      <c r="GCY1962" s="101"/>
      <c r="GCZ1962" s="101"/>
      <c r="GDA1962" s="101"/>
      <c r="GDB1962" s="101"/>
      <c r="GDC1962" s="101"/>
      <c r="GDD1962" s="101"/>
      <c r="GDE1962" s="101"/>
      <c r="GDF1962" s="101"/>
      <c r="GDG1962" s="101"/>
      <c r="GDH1962" s="101"/>
      <c r="GDI1962" s="101"/>
      <c r="GDJ1962" s="101"/>
      <c r="GDK1962" s="101"/>
      <c r="GDL1962" s="101"/>
      <c r="GDM1962" s="101"/>
      <c r="GDN1962" s="101"/>
      <c r="GDO1962" s="101"/>
      <c r="GDP1962" s="101"/>
      <c r="GDQ1962" s="101"/>
      <c r="GDR1962" s="101"/>
      <c r="GDS1962" s="101"/>
      <c r="GDT1962" s="101"/>
      <c r="GDU1962" s="101"/>
      <c r="GDV1962" s="101"/>
      <c r="GDW1962" s="101"/>
      <c r="GDX1962" s="101"/>
      <c r="GDY1962" s="101"/>
      <c r="GDZ1962" s="101"/>
      <c r="GEA1962" s="101"/>
      <c r="GEB1962" s="101"/>
      <c r="GEC1962" s="101"/>
      <c r="GED1962" s="101"/>
      <c r="GEE1962" s="101"/>
      <c r="GEF1962" s="101"/>
      <c r="GEG1962" s="101"/>
      <c r="GEH1962" s="101"/>
      <c r="GEI1962" s="101"/>
      <c r="GEJ1962" s="101"/>
      <c r="GEK1962" s="101"/>
      <c r="GEL1962" s="101"/>
      <c r="GEM1962" s="101"/>
      <c r="GEN1962" s="101"/>
      <c r="GEO1962" s="101"/>
      <c r="GEP1962" s="101"/>
      <c r="GEQ1962" s="101"/>
      <c r="GER1962" s="101"/>
      <c r="GES1962" s="101"/>
      <c r="GET1962" s="101"/>
      <c r="GEU1962" s="101"/>
      <c r="GEV1962" s="101"/>
      <c r="GEW1962" s="101"/>
      <c r="GEX1962" s="101"/>
      <c r="GEY1962" s="101"/>
      <c r="GEZ1962" s="101"/>
      <c r="GFA1962" s="101"/>
      <c r="GFB1962" s="101"/>
      <c r="GFC1962" s="101"/>
      <c r="GFD1962" s="101"/>
      <c r="GFE1962" s="101"/>
      <c r="GFF1962" s="101"/>
      <c r="GFG1962" s="101"/>
      <c r="GFH1962" s="101"/>
      <c r="GFI1962" s="101"/>
      <c r="GFJ1962" s="101"/>
      <c r="GFK1962" s="101"/>
      <c r="GFL1962" s="101"/>
      <c r="GFM1962" s="101"/>
      <c r="GFN1962" s="101"/>
      <c r="GFO1962" s="101"/>
      <c r="GFP1962" s="101"/>
      <c r="GFQ1962" s="101"/>
      <c r="GFR1962" s="101"/>
      <c r="GFS1962" s="101"/>
      <c r="GFT1962" s="101"/>
      <c r="GFU1962" s="101"/>
      <c r="GFV1962" s="101"/>
      <c r="GFW1962" s="101"/>
      <c r="GFX1962" s="101"/>
      <c r="GFY1962" s="101"/>
      <c r="GFZ1962" s="101"/>
      <c r="GGA1962" s="101"/>
      <c r="GGB1962" s="101"/>
      <c r="GGC1962" s="101"/>
      <c r="GGD1962" s="101"/>
      <c r="GGE1962" s="101"/>
      <c r="GGF1962" s="101"/>
      <c r="GGG1962" s="101"/>
      <c r="GGH1962" s="101"/>
      <c r="GGI1962" s="101"/>
      <c r="GGJ1962" s="101"/>
      <c r="GGK1962" s="101"/>
      <c r="GGL1962" s="101"/>
      <c r="GGM1962" s="101"/>
      <c r="GGN1962" s="101"/>
      <c r="GGO1962" s="101"/>
      <c r="GGP1962" s="101"/>
      <c r="GGQ1962" s="101"/>
      <c r="GGR1962" s="101"/>
      <c r="GGS1962" s="101"/>
      <c r="GGT1962" s="101"/>
      <c r="GGU1962" s="101"/>
      <c r="GGV1962" s="101"/>
      <c r="GGW1962" s="101"/>
      <c r="GGX1962" s="101"/>
      <c r="GGY1962" s="101"/>
      <c r="GGZ1962" s="101"/>
      <c r="GHA1962" s="101"/>
      <c r="GHB1962" s="101"/>
      <c r="GHC1962" s="101"/>
      <c r="GHD1962" s="101"/>
      <c r="GHE1962" s="101"/>
      <c r="GHF1962" s="101"/>
      <c r="GHG1962" s="101"/>
      <c r="GHH1962" s="101"/>
      <c r="GHI1962" s="101"/>
      <c r="GHJ1962" s="101"/>
      <c r="GHK1962" s="101"/>
      <c r="GHL1962" s="101"/>
      <c r="GHM1962" s="101"/>
      <c r="GHN1962" s="101"/>
      <c r="GHO1962" s="101"/>
      <c r="GHP1962" s="101"/>
      <c r="GHQ1962" s="101"/>
      <c r="GHR1962" s="101"/>
      <c r="GHS1962" s="101"/>
      <c r="GHT1962" s="101"/>
      <c r="GHU1962" s="101"/>
      <c r="GHV1962" s="101"/>
      <c r="GHW1962" s="101"/>
      <c r="GHX1962" s="101"/>
      <c r="GHY1962" s="101"/>
      <c r="GHZ1962" s="101"/>
      <c r="GIA1962" s="101"/>
      <c r="GIB1962" s="101"/>
      <c r="GIC1962" s="101"/>
      <c r="GID1962" s="101"/>
      <c r="GIE1962" s="101"/>
      <c r="GIF1962" s="101"/>
      <c r="GIG1962" s="101"/>
      <c r="GIH1962" s="101"/>
      <c r="GII1962" s="101"/>
      <c r="GIJ1962" s="101"/>
      <c r="GIK1962" s="101"/>
      <c r="GIL1962" s="101"/>
      <c r="GIM1962" s="101"/>
      <c r="GIN1962" s="101"/>
      <c r="GIO1962" s="101"/>
      <c r="GIP1962" s="101"/>
      <c r="GIQ1962" s="101"/>
      <c r="GIR1962" s="101"/>
      <c r="GIS1962" s="101"/>
      <c r="GIT1962" s="101"/>
      <c r="GIU1962" s="101"/>
      <c r="GIV1962" s="101"/>
      <c r="GIW1962" s="101"/>
      <c r="GIX1962" s="101"/>
      <c r="GIY1962" s="101"/>
      <c r="GIZ1962" s="101"/>
      <c r="GJA1962" s="101"/>
      <c r="GJB1962" s="101"/>
      <c r="GJC1962" s="101"/>
      <c r="GJD1962" s="101"/>
      <c r="GJE1962" s="101"/>
      <c r="GJF1962" s="101"/>
      <c r="GJG1962" s="101"/>
      <c r="GJH1962" s="101"/>
      <c r="GJI1962" s="101"/>
      <c r="GJJ1962" s="101"/>
      <c r="GJK1962" s="101"/>
      <c r="GJL1962" s="101"/>
      <c r="GJM1962" s="101"/>
      <c r="GJN1962" s="101"/>
      <c r="GJO1962" s="101"/>
      <c r="GJP1962" s="101"/>
      <c r="GJQ1962" s="101"/>
      <c r="GJR1962" s="101"/>
      <c r="GJS1962" s="101"/>
      <c r="GJT1962" s="101"/>
      <c r="GJU1962" s="101"/>
      <c r="GJV1962" s="101"/>
      <c r="GJW1962" s="101"/>
      <c r="GJX1962" s="101"/>
      <c r="GJY1962" s="101"/>
      <c r="GJZ1962" s="101"/>
      <c r="GKA1962" s="101"/>
      <c r="GKB1962" s="101"/>
      <c r="GKC1962" s="101"/>
      <c r="GKD1962" s="101"/>
      <c r="GKE1962" s="101"/>
      <c r="GKF1962" s="101"/>
      <c r="GKG1962" s="101"/>
      <c r="GKH1962" s="101"/>
      <c r="GKI1962" s="101"/>
      <c r="GKJ1962" s="101"/>
      <c r="GKK1962" s="101"/>
      <c r="GKL1962" s="101"/>
      <c r="GKM1962" s="101"/>
      <c r="GKN1962" s="101"/>
      <c r="GKO1962" s="101"/>
      <c r="GKP1962" s="101"/>
      <c r="GKQ1962" s="101"/>
      <c r="GKR1962" s="101"/>
      <c r="GKS1962" s="101"/>
      <c r="GKT1962" s="101"/>
      <c r="GKU1962" s="101"/>
      <c r="GKV1962" s="101"/>
      <c r="GKW1962" s="101"/>
      <c r="GKX1962" s="101"/>
      <c r="GKY1962" s="101"/>
      <c r="GKZ1962" s="101"/>
      <c r="GLA1962" s="101"/>
      <c r="GLB1962" s="101"/>
      <c r="GLC1962" s="101"/>
      <c r="GLD1962" s="101"/>
      <c r="GLE1962" s="101"/>
      <c r="GLF1962" s="101"/>
      <c r="GLG1962" s="101"/>
      <c r="GLH1962" s="101"/>
      <c r="GLI1962" s="101"/>
      <c r="GLJ1962" s="101"/>
      <c r="GLK1962" s="101"/>
      <c r="GLL1962" s="101"/>
      <c r="GLM1962" s="101"/>
      <c r="GLN1962" s="101"/>
      <c r="GLO1962" s="101"/>
      <c r="GLP1962" s="101"/>
      <c r="GLQ1962" s="101"/>
      <c r="GLR1962" s="101"/>
      <c r="GLS1962" s="101"/>
      <c r="GLT1962" s="101"/>
      <c r="GLU1962" s="101"/>
      <c r="GLV1962" s="101"/>
      <c r="GLW1962" s="101"/>
      <c r="GLX1962" s="101"/>
      <c r="GLY1962" s="101"/>
      <c r="GLZ1962" s="101"/>
      <c r="GMA1962" s="101"/>
      <c r="GMB1962" s="101"/>
      <c r="GMC1962" s="101"/>
      <c r="GMD1962" s="101"/>
      <c r="GME1962" s="101"/>
      <c r="GMF1962" s="101"/>
      <c r="GMG1962" s="101"/>
      <c r="GMH1962" s="101"/>
      <c r="GMI1962" s="101"/>
      <c r="GMJ1962" s="101"/>
      <c r="GMK1962" s="101"/>
      <c r="GML1962" s="101"/>
      <c r="GMM1962" s="101"/>
      <c r="GMN1962" s="101"/>
      <c r="GMO1962" s="101"/>
      <c r="GMP1962" s="101"/>
      <c r="GMQ1962" s="101"/>
      <c r="GMR1962" s="101"/>
      <c r="GMS1962" s="101"/>
      <c r="GMT1962" s="101"/>
      <c r="GMU1962" s="101"/>
      <c r="GMV1962" s="101"/>
      <c r="GMW1962" s="101"/>
      <c r="GMX1962" s="101"/>
      <c r="GMY1962" s="101"/>
      <c r="GMZ1962" s="101"/>
      <c r="GNA1962" s="101"/>
      <c r="GNB1962" s="101"/>
      <c r="GNC1962" s="101"/>
      <c r="GND1962" s="101"/>
      <c r="GNE1962" s="101"/>
      <c r="GNF1962" s="101"/>
      <c r="GNG1962" s="101"/>
      <c r="GNH1962" s="101"/>
      <c r="GNI1962" s="101"/>
      <c r="GNJ1962" s="101"/>
      <c r="GNK1962" s="101"/>
      <c r="GNL1962" s="101"/>
      <c r="GNM1962" s="101"/>
      <c r="GNN1962" s="101"/>
      <c r="GNO1962" s="101"/>
      <c r="GNP1962" s="101"/>
      <c r="GNQ1962" s="101"/>
      <c r="GNR1962" s="101"/>
      <c r="GNS1962" s="101"/>
      <c r="GNT1962" s="101"/>
      <c r="GNU1962" s="101"/>
      <c r="GNV1962" s="101"/>
      <c r="GNW1962" s="101"/>
      <c r="GNX1962" s="101"/>
      <c r="GNY1962" s="101"/>
      <c r="GNZ1962" s="101"/>
      <c r="GOA1962" s="101"/>
      <c r="GOB1962" s="101"/>
      <c r="GOC1962" s="101"/>
      <c r="GOD1962" s="101"/>
      <c r="GOE1962" s="101"/>
      <c r="GOF1962" s="101"/>
      <c r="GOG1962" s="101"/>
      <c r="GOH1962" s="101"/>
      <c r="GOI1962" s="101"/>
      <c r="GOJ1962" s="101"/>
      <c r="GOK1962" s="101"/>
      <c r="GOL1962" s="101"/>
      <c r="GOM1962" s="101"/>
      <c r="GON1962" s="101"/>
      <c r="GOO1962" s="101"/>
      <c r="GOP1962" s="101"/>
      <c r="GOQ1962" s="101"/>
      <c r="GOR1962" s="101"/>
      <c r="GOS1962" s="101"/>
      <c r="GOT1962" s="101"/>
      <c r="GOU1962" s="101"/>
      <c r="GOV1962" s="101"/>
      <c r="GOW1962" s="101"/>
      <c r="GOX1962" s="101"/>
      <c r="GOY1962" s="101"/>
      <c r="GOZ1962" s="101"/>
      <c r="GPA1962" s="101"/>
      <c r="GPB1962" s="101"/>
      <c r="GPC1962" s="101"/>
      <c r="GPD1962" s="101"/>
      <c r="GPE1962" s="101"/>
      <c r="GPF1962" s="101"/>
      <c r="GPG1962" s="101"/>
      <c r="GPH1962" s="101"/>
      <c r="GPI1962" s="101"/>
      <c r="GPJ1962" s="101"/>
      <c r="GPK1962" s="101"/>
      <c r="GPL1962" s="101"/>
      <c r="GPM1962" s="101"/>
      <c r="GPN1962" s="101"/>
      <c r="GPO1962" s="101"/>
      <c r="GPP1962" s="101"/>
      <c r="GPQ1962" s="101"/>
      <c r="GPR1962" s="101"/>
      <c r="GPS1962" s="101"/>
      <c r="GPT1962" s="101"/>
      <c r="GPU1962" s="101"/>
      <c r="GPV1962" s="101"/>
      <c r="GPW1962" s="101"/>
      <c r="GPX1962" s="101"/>
      <c r="GPY1962" s="101"/>
      <c r="GPZ1962" s="101"/>
      <c r="GQA1962" s="101"/>
      <c r="GQB1962" s="101"/>
      <c r="GQC1962" s="101"/>
      <c r="GQD1962" s="101"/>
      <c r="GQE1962" s="101"/>
      <c r="GQF1962" s="101"/>
      <c r="GQG1962" s="101"/>
      <c r="GQH1962" s="101"/>
      <c r="GQI1962" s="101"/>
      <c r="GQJ1962" s="101"/>
      <c r="GQK1962" s="101"/>
      <c r="GQL1962" s="101"/>
      <c r="GQM1962" s="101"/>
      <c r="GQN1962" s="101"/>
      <c r="GQO1962" s="101"/>
      <c r="GQP1962" s="101"/>
      <c r="GQQ1962" s="101"/>
      <c r="GQR1962" s="101"/>
      <c r="GQS1962" s="101"/>
      <c r="GQT1962" s="101"/>
      <c r="GQU1962" s="101"/>
      <c r="GQV1962" s="101"/>
      <c r="GQW1962" s="101"/>
      <c r="GQX1962" s="101"/>
      <c r="GQY1962" s="101"/>
      <c r="GQZ1962" s="101"/>
      <c r="GRA1962" s="101"/>
      <c r="GRB1962" s="101"/>
      <c r="GRC1962" s="101"/>
      <c r="GRD1962" s="101"/>
      <c r="GRE1962" s="101"/>
      <c r="GRF1962" s="101"/>
      <c r="GRG1962" s="101"/>
      <c r="GRH1962" s="101"/>
      <c r="GRI1962" s="101"/>
      <c r="GRJ1962" s="101"/>
      <c r="GRK1962" s="101"/>
      <c r="GRL1962" s="101"/>
      <c r="GRM1962" s="101"/>
      <c r="GRN1962" s="101"/>
      <c r="GRO1962" s="101"/>
      <c r="GRP1962" s="101"/>
      <c r="GRQ1962" s="101"/>
      <c r="GRR1962" s="101"/>
      <c r="GRS1962" s="101"/>
      <c r="GRT1962" s="101"/>
      <c r="GRU1962" s="101"/>
      <c r="GRV1962" s="101"/>
      <c r="GRW1962" s="101"/>
      <c r="GRX1962" s="101"/>
      <c r="GRY1962" s="101"/>
      <c r="GRZ1962" s="101"/>
      <c r="GSA1962" s="101"/>
      <c r="GSB1962" s="101"/>
      <c r="GSC1962" s="101"/>
      <c r="GSD1962" s="101"/>
      <c r="GSE1962" s="101"/>
      <c r="GSF1962" s="101"/>
      <c r="GSG1962" s="101"/>
      <c r="GSH1962" s="101"/>
      <c r="GSI1962" s="101"/>
      <c r="GSJ1962" s="101"/>
      <c r="GSK1962" s="101"/>
      <c r="GSL1962" s="101"/>
      <c r="GSM1962" s="101"/>
      <c r="GSN1962" s="101"/>
      <c r="GSO1962" s="101"/>
      <c r="GSP1962" s="101"/>
      <c r="GSQ1962" s="101"/>
      <c r="GSR1962" s="101"/>
      <c r="GSS1962" s="101"/>
      <c r="GST1962" s="101"/>
      <c r="GSU1962" s="101"/>
      <c r="GSV1962" s="101"/>
      <c r="GSW1962" s="101"/>
      <c r="GSX1962" s="101"/>
      <c r="GSY1962" s="101"/>
      <c r="GSZ1962" s="101"/>
      <c r="GTA1962" s="101"/>
      <c r="GTB1962" s="101"/>
      <c r="GTC1962" s="101"/>
      <c r="GTD1962" s="101"/>
      <c r="GTE1962" s="101"/>
      <c r="GTF1962" s="101"/>
      <c r="GTG1962" s="101"/>
      <c r="GTH1962" s="101"/>
      <c r="GTI1962" s="101"/>
      <c r="GTJ1962" s="101"/>
      <c r="GTK1962" s="101"/>
      <c r="GTL1962" s="101"/>
      <c r="GTM1962" s="101"/>
      <c r="GTN1962" s="101"/>
      <c r="GTO1962" s="101"/>
      <c r="GTP1962" s="101"/>
      <c r="GTQ1962" s="101"/>
      <c r="GTR1962" s="101"/>
      <c r="GTS1962" s="101"/>
      <c r="GTT1962" s="101"/>
      <c r="GTU1962" s="101"/>
      <c r="GTV1962" s="101"/>
      <c r="GTW1962" s="101"/>
      <c r="GTX1962" s="101"/>
      <c r="GTY1962" s="101"/>
      <c r="GTZ1962" s="101"/>
      <c r="GUA1962" s="101"/>
      <c r="GUB1962" s="101"/>
      <c r="GUC1962" s="101"/>
      <c r="GUD1962" s="101"/>
      <c r="GUE1962" s="101"/>
      <c r="GUF1962" s="101"/>
      <c r="GUG1962" s="101"/>
      <c r="GUH1962" s="101"/>
      <c r="GUI1962" s="101"/>
      <c r="GUJ1962" s="101"/>
      <c r="GUK1962" s="101"/>
      <c r="GUL1962" s="101"/>
      <c r="GUM1962" s="101"/>
      <c r="GUN1962" s="101"/>
      <c r="GUO1962" s="101"/>
      <c r="GUP1962" s="101"/>
      <c r="GUQ1962" s="101"/>
      <c r="GUR1962" s="101"/>
      <c r="GUS1962" s="101"/>
      <c r="GUT1962" s="101"/>
      <c r="GUU1962" s="101"/>
      <c r="GUV1962" s="101"/>
      <c r="GUW1962" s="101"/>
      <c r="GUX1962" s="101"/>
      <c r="GUY1962" s="101"/>
      <c r="GUZ1962" s="101"/>
      <c r="GVA1962" s="101"/>
      <c r="GVB1962" s="101"/>
      <c r="GVC1962" s="101"/>
      <c r="GVD1962" s="101"/>
      <c r="GVE1962" s="101"/>
      <c r="GVF1962" s="101"/>
      <c r="GVG1962" s="101"/>
      <c r="GVH1962" s="101"/>
      <c r="GVI1962" s="101"/>
      <c r="GVJ1962" s="101"/>
      <c r="GVK1962" s="101"/>
      <c r="GVL1962" s="101"/>
      <c r="GVM1962" s="101"/>
      <c r="GVN1962" s="101"/>
      <c r="GVO1962" s="101"/>
      <c r="GVP1962" s="101"/>
      <c r="GVQ1962" s="101"/>
      <c r="GVR1962" s="101"/>
      <c r="GVS1962" s="101"/>
      <c r="GVT1962" s="101"/>
      <c r="GVU1962" s="101"/>
      <c r="GVV1962" s="101"/>
      <c r="GVW1962" s="101"/>
      <c r="GVX1962" s="101"/>
      <c r="GVY1962" s="101"/>
      <c r="GVZ1962" s="101"/>
      <c r="GWA1962" s="101"/>
      <c r="GWB1962" s="101"/>
      <c r="GWC1962" s="101"/>
      <c r="GWD1962" s="101"/>
      <c r="GWE1962" s="101"/>
      <c r="GWF1962" s="101"/>
      <c r="GWG1962" s="101"/>
      <c r="GWH1962" s="101"/>
      <c r="GWI1962" s="101"/>
      <c r="GWJ1962" s="101"/>
      <c r="GWK1962" s="101"/>
      <c r="GWL1962" s="101"/>
      <c r="GWM1962" s="101"/>
      <c r="GWN1962" s="101"/>
      <c r="GWO1962" s="101"/>
      <c r="GWP1962" s="101"/>
      <c r="GWQ1962" s="101"/>
      <c r="GWR1962" s="101"/>
      <c r="GWS1962" s="101"/>
      <c r="GWT1962" s="101"/>
      <c r="GWU1962" s="101"/>
      <c r="GWV1962" s="101"/>
      <c r="GWW1962" s="101"/>
      <c r="GWX1962" s="101"/>
      <c r="GWY1962" s="101"/>
      <c r="GWZ1962" s="101"/>
      <c r="GXA1962" s="101"/>
      <c r="GXB1962" s="101"/>
      <c r="GXC1962" s="101"/>
      <c r="GXD1962" s="101"/>
      <c r="GXE1962" s="101"/>
      <c r="GXF1962" s="101"/>
      <c r="GXG1962" s="101"/>
      <c r="GXH1962" s="101"/>
      <c r="GXI1962" s="101"/>
      <c r="GXJ1962" s="101"/>
      <c r="GXK1962" s="101"/>
      <c r="GXL1962" s="101"/>
      <c r="GXM1962" s="101"/>
      <c r="GXN1962" s="101"/>
      <c r="GXO1962" s="101"/>
      <c r="GXP1962" s="101"/>
      <c r="GXQ1962" s="101"/>
      <c r="GXR1962" s="101"/>
      <c r="GXS1962" s="101"/>
      <c r="GXT1962" s="101"/>
      <c r="GXU1962" s="101"/>
      <c r="GXV1962" s="101"/>
      <c r="GXW1962" s="101"/>
      <c r="GXX1962" s="101"/>
      <c r="GXY1962" s="101"/>
      <c r="GXZ1962" s="101"/>
      <c r="GYA1962" s="101"/>
      <c r="GYB1962" s="101"/>
      <c r="GYC1962" s="101"/>
      <c r="GYD1962" s="101"/>
      <c r="GYE1962" s="101"/>
      <c r="GYF1962" s="101"/>
      <c r="GYG1962" s="101"/>
      <c r="GYH1962" s="101"/>
      <c r="GYI1962" s="101"/>
      <c r="GYJ1962" s="101"/>
      <c r="GYK1962" s="101"/>
      <c r="GYL1962" s="101"/>
      <c r="GYM1962" s="101"/>
      <c r="GYN1962" s="101"/>
      <c r="GYO1962" s="101"/>
      <c r="GYP1962" s="101"/>
      <c r="GYQ1962" s="101"/>
      <c r="GYR1962" s="101"/>
      <c r="GYS1962" s="101"/>
      <c r="GYT1962" s="101"/>
      <c r="GYU1962" s="101"/>
      <c r="GYV1962" s="101"/>
      <c r="GYW1962" s="101"/>
      <c r="GYX1962" s="101"/>
      <c r="GYY1962" s="101"/>
      <c r="GYZ1962" s="101"/>
      <c r="GZA1962" s="101"/>
      <c r="GZB1962" s="101"/>
      <c r="GZC1962" s="101"/>
      <c r="GZD1962" s="101"/>
      <c r="GZE1962" s="101"/>
      <c r="GZF1962" s="101"/>
      <c r="GZG1962" s="101"/>
      <c r="GZH1962" s="101"/>
      <c r="GZI1962" s="101"/>
      <c r="GZJ1962" s="101"/>
      <c r="GZK1962" s="101"/>
      <c r="GZL1962" s="101"/>
      <c r="GZM1962" s="101"/>
      <c r="GZN1962" s="101"/>
      <c r="GZO1962" s="101"/>
      <c r="GZP1962" s="101"/>
      <c r="GZQ1962" s="101"/>
      <c r="GZR1962" s="101"/>
      <c r="GZS1962" s="101"/>
      <c r="GZT1962" s="101"/>
      <c r="GZU1962" s="101"/>
      <c r="GZV1962" s="101"/>
      <c r="GZW1962" s="101"/>
      <c r="GZX1962" s="101"/>
      <c r="GZY1962" s="101"/>
      <c r="GZZ1962" s="101"/>
      <c r="HAA1962" s="101"/>
      <c r="HAB1962" s="101"/>
      <c r="HAC1962" s="101"/>
      <c r="HAD1962" s="101"/>
      <c r="HAE1962" s="101"/>
      <c r="HAF1962" s="101"/>
      <c r="HAG1962" s="101"/>
      <c r="HAH1962" s="101"/>
      <c r="HAI1962" s="101"/>
      <c r="HAJ1962" s="101"/>
      <c r="HAK1962" s="101"/>
      <c r="HAL1962" s="101"/>
      <c r="HAM1962" s="101"/>
      <c r="HAN1962" s="101"/>
      <c r="HAO1962" s="101"/>
      <c r="HAP1962" s="101"/>
      <c r="HAQ1962" s="101"/>
      <c r="HAR1962" s="101"/>
      <c r="HAS1962" s="101"/>
      <c r="HAT1962" s="101"/>
      <c r="HAU1962" s="101"/>
      <c r="HAV1962" s="101"/>
      <c r="HAW1962" s="101"/>
      <c r="HAX1962" s="101"/>
      <c r="HAY1962" s="101"/>
      <c r="HAZ1962" s="101"/>
      <c r="HBA1962" s="101"/>
      <c r="HBB1962" s="101"/>
      <c r="HBC1962" s="101"/>
      <c r="HBD1962" s="101"/>
      <c r="HBE1962" s="101"/>
      <c r="HBF1962" s="101"/>
      <c r="HBG1962" s="101"/>
      <c r="HBH1962" s="101"/>
      <c r="HBI1962" s="101"/>
      <c r="HBJ1962" s="101"/>
      <c r="HBK1962" s="101"/>
      <c r="HBL1962" s="101"/>
      <c r="HBM1962" s="101"/>
      <c r="HBN1962" s="101"/>
      <c r="HBO1962" s="101"/>
      <c r="HBP1962" s="101"/>
      <c r="HBQ1962" s="101"/>
      <c r="HBR1962" s="101"/>
      <c r="HBS1962" s="101"/>
      <c r="HBT1962" s="101"/>
      <c r="HBU1962" s="101"/>
      <c r="HBV1962" s="101"/>
      <c r="HBW1962" s="101"/>
      <c r="HBX1962" s="101"/>
      <c r="HBY1962" s="101"/>
      <c r="HBZ1962" s="101"/>
      <c r="HCA1962" s="101"/>
      <c r="HCB1962" s="101"/>
      <c r="HCC1962" s="101"/>
      <c r="HCD1962" s="101"/>
      <c r="HCE1962" s="101"/>
      <c r="HCF1962" s="101"/>
      <c r="HCG1962" s="101"/>
      <c r="HCH1962" s="101"/>
      <c r="HCI1962" s="101"/>
      <c r="HCJ1962" s="101"/>
      <c r="HCK1962" s="101"/>
      <c r="HCL1962" s="101"/>
      <c r="HCM1962" s="101"/>
      <c r="HCN1962" s="101"/>
      <c r="HCO1962" s="101"/>
      <c r="HCP1962" s="101"/>
      <c r="HCQ1962" s="101"/>
      <c r="HCR1962" s="101"/>
      <c r="HCS1962" s="101"/>
      <c r="HCT1962" s="101"/>
      <c r="HCU1962" s="101"/>
      <c r="HCV1962" s="101"/>
      <c r="HCW1962" s="101"/>
      <c r="HCX1962" s="101"/>
      <c r="HCY1962" s="101"/>
      <c r="HCZ1962" s="101"/>
      <c r="HDA1962" s="101"/>
      <c r="HDB1962" s="101"/>
      <c r="HDC1962" s="101"/>
      <c r="HDD1962" s="101"/>
      <c r="HDE1962" s="101"/>
      <c r="HDF1962" s="101"/>
      <c r="HDG1962" s="101"/>
      <c r="HDH1962" s="101"/>
      <c r="HDI1962" s="101"/>
      <c r="HDJ1962" s="101"/>
      <c r="HDK1962" s="101"/>
      <c r="HDL1962" s="101"/>
      <c r="HDM1962" s="101"/>
      <c r="HDN1962" s="101"/>
      <c r="HDO1962" s="101"/>
      <c r="HDP1962" s="101"/>
      <c r="HDQ1962" s="101"/>
      <c r="HDR1962" s="101"/>
      <c r="HDS1962" s="101"/>
      <c r="HDT1962" s="101"/>
      <c r="HDU1962" s="101"/>
      <c r="HDV1962" s="101"/>
      <c r="HDW1962" s="101"/>
      <c r="HDX1962" s="101"/>
      <c r="HDY1962" s="101"/>
      <c r="HDZ1962" s="101"/>
      <c r="HEA1962" s="101"/>
      <c r="HEB1962" s="101"/>
      <c r="HEC1962" s="101"/>
      <c r="HED1962" s="101"/>
      <c r="HEE1962" s="101"/>
      <c r="HEF1962" s="101"/>
      <c r="HEG1962" s="101"/>
      <c r="HEH1962" s="101"/>
      <c r="HEI1962" s="101"/>
      <c r="HEJ1962" s="101"/>
      <c r="HEK1962" s="101"/>
      <c r="HEL1962" s="101"/>
      <c r="HEM1962" s="101"/>
      <c r="HEN1962" s="101"/>
      <c r="HEO1962" s="101"/>
      <c r="HEP1962" s="101"/>
      <c r="HEQ1962" s="101"/>
      <c r="HER1962" s="101"/>
      <c r="HES1962" s="101"/>
      <c r="HET1962" s="101"/>
      <c r="HEU1962" s="101"/>
      <c r="HEV1962" s="101"/>
      <c r="HEW1962" s="101"/>
      <c r="HEX1962" s="101"/>
      <c r="HEY1962" s="101"/>
      <c r="HEZ1962" s="101"/>
      <c r="HFA1962" s="101"/>
      <c r="HFB1962" s="101"/>
      <c r="HFC1962" s="101"/>
      <c r="HFD1962" s="101"/>
      <c r="HFE1962" s="101"/>
      <c r="HFF1962" s="101"/>
      <c r="HFG1962" s="101"/>
      <c r="HFH1962" s="101"/>
      <c r="HFI1962" s="101"/>
      <c r="HFJ1962" s="101"/>
      <c r="HFK1962" s="101"/>
      <c r="HFL1962" s="101"/>
      <c r="HFM1962" s="101"/>
      <c r="HFN1962" s="101"/>
      <c r="HFO1962" s="101"/>
      <c r="HFP1962" s="101"/>
      <c r="HFQ1962" s="101"/>
      <c r="HFR1962" s="101"/>
      <c r="HFS1962" s="101"/>
      <c r="HFT1962" s="101"/>
      <c r="HFU1962" s="101"/>
      <c r="HFV1962" s="101"/>
      <c r="HFW1962" s="101"/>
      <c r="HFX1962" s="101"/>
      <c r="HFY1962" s="101"/>
      <c r="HFZ1962" s="101"/>
      <c r="HGA1962" s="101"/>
      <c r="HGB1962" s="101"/>
      <c r="HGC1962" s="101"/>
      <c r="HGD1962" s="101"/>
      <c r="HGE1962" s="101"/>
      <c r="HGF1962" s="101"/>
      <c r="HGG1962" s="101"/>
      <c r="HGH1962" s="101"/>
      <c r="HGI1962" s="101"/>
      <c r="HGJ1962" s="101"/>
      <c r="HGK1962" s="101"/>
      <c r="HGL1962" s="101"/>
      <c r="HGM1962" s="101"/>
      <c r="HGN1962" s="101"/>
      <c r="HGO1962" s="101"/>
      <c r="HGP1962" s="101"/>
      <c r="HGQ1962" s="101"/>
      <c r="HGR1962" s="101"/>
      <c r="HGS1962" s="101"/>
      <c r="HGT1962" s="101"/>
      <c r="HGU1962" s="101"/>
      <c r="HGV1962" s="101"/>
      <c r="HGW1962" s="101"/>
      <c r="HGX1962" s="101"/>
      <c r="HGY1962" s="101"/>
      <c r="HGZ1962" s="101"/>
      <c r="HHA1962" s="101"/>
      <c r="HHB1962" s="101"/>
      <c r="HHC1962" s="101"/>
      <c r="HHD1962" s="101"/>
      <c r="HHE1962" s="101"/>
      <c r="HHF1962" s="101"/>
      <c r="HHG1962" s="101"/>
      <c r="HHH1962" s="101"/>
      <c r="HHI1962" s="101"/>
      <c r="HHJ1962" s="101"/>
      <c r="HHK1962" s="101"/>
      <c r="HHL1962" s="101"/>
      <c r="HHM1962" s="101"/>
      <c r="HHN1962" s="101"/>
      <c r="HHO1962" s="101"/>
      <c r="HHP1962" s="101"/>
      <c r="HHQ1962" s="101"/>
      <c r="HHR1962" s="101"/>
      <c r="HHS1962" s="101"/>
      <c r="HHT1962" s="101"/>
      <c r="HHU1962" s="101"/>
      <c r="HHV1962" s="101"/>
      <c r="HHW1962" s="101"/>
      <c r="HHX1962" s="101"/>
      <c r="HHY1962" s="101"/>
      <c r="HHZ1962" s="101"/>
      <c r="HIA1962" s="101"/>
      <c r="HIB1962" s="101"/>
      <c r="HIC1962" s="101"/>
      <c r="HID1962" s="101"/>
      <c r="HIE1962" s="101"/>
      <c r="HIF1962" s="101"/>
      <c r="HIG1962" s="101"/>
      <c r="HIH1962" s="101"/>
      <c r="HII1962" s="101"/>
      <c r="HIJ1962" s="101"/>
      <c r="HIK1962" s="101"/>
      <c r="HIL1962" s="101"/>
      <c r="HIM1962" s="101"/>
      <c r="HIN1962" s="101"/>
      <c r="HIO1962" s="101"/>
      <c r="HIP1962" s="101"/>
      <c r="HIQ1962" s="101"/>
      <c r="HIR1962" s="101"/>
      <c r="HIS1962" s="101"/>
      <c r="HIT1962" s="101"/>
      <c r="HIU1962" s="101"/>
      <c r="HIV1962" s="101"/>
      <c r="HIW1962" s="101"/>
      <c r="HIX1962" s="101"/>
      <c r="HIY1962" s="101"/>
      <c r="HIZ1962" s="101"/>
      <c r="HJA1962" s="101"/>
      <c r="HJB1962" s="101"/>
      <c r="HJC1962" s="101"/>
      <c r="HJD1962" s="101"/>
      <c r="HJE1962" s="101"/>
      <c r="HJF1962" s="101"/>
      <c r="HJG1962" s="101"/>
      <c r="HJH1962" s="101"/>
      <c r="HJI1962" s="101"/>
      <c r="HJJ1962" s="101"/>
      <c r="HJK1962" s="101"/>
      <c r="HJL1962" s="101"/>
      <c r="HJM1962" s="101"/>
      <c r="HJN1962" s="101"/>
      <c r="HJO1962" s="101"/>
      <c r="HJP1962" s="101"/>
      <c r="HJQ1962" s="101"/>
      <c r="HJR1962" s="101"/>
      <c r="HJS1962" s="101"/>
      <c r="HJT1962" s="101"/>
      <c r="HJU1962" s="101"/>
      <c r="HJV1962" s="101"/>
      <c r="HJW1962" s="101"/>
      <c r="HJX1962" s="101"/>
      <c r="HJY1962" s="101"/>
      <c r="HJZ1962" s="101"/>
      <c r="HKA1962" s="101"/>
      <c r="HKB1962" s="101"/>
      <c r="HKC1962" s="101"/>
      <c r="HKD1962" s="101"/>
      <c r="HKE1962" s="101"/>
      <c r="HKF1962" s="101"/>
      <c r="HKG1962" s="101"/>
      <c r="HKH1962" s="101"/>
      <c r="HKI1962" s="101"/>
      <c r="HKJ1962" s="101"/>
      <c r="HKK1962" s="101"/>
      <c r="HKL1962" s="101"/>
      <c r="HKM1962" s="101"/>
      <c r="HKN1962" s="101"/>
      <c r="HKO1962" s="101"/>
      <c r="HKP1962" s="101"/>
      <c r="HKQ1962" s="101"/>
      <c r="HKR1962" s="101"/>
      <c r="HKS1962" s="101"/>
      <c r="HKT1962" s="101"/>
      <c r="HKU1962" s="101"/>
      <c r="HKV1962" s="101"/>
      <c r="HKW1962" s="101"/>
      <c r="HKX1962" s="101"/>
      <c r="HKY1962" s="101"/>
      <c r="HKZ1962" s="101"/>
      <c r="HLA1962" s="101"/>
      <c r="HLB1962" s="101"/>
      <c r="HLC1962" s="101"/>
      <c r="HLD1962" s="101"/>
      <c r="HLE1962" s="101"/>
      <c r="HLF1962" s="101"/>
      <c r="HLG1962" s="101"/>
      <c r="HLH1962" s="101"/>
      <c r="HLI1962" s="101"/>
      <c r="HLJ1962" s="101"/>
      <c r="HLK1962" s="101"/>
      <c r="HLL1962" s="101"/>
      <c r="HLM1962" s="101"/>
      <c r="HLN1962" s="101"/>
      <c r="HLO1962" s="101"/>
      <c r="HLP1962" s="101"/>
      <c r="HLQ1962" s="101"/>
      <c r="HLR1962" s="101"/>
      <c r="HLS1962" s="101"/>
      <c r="HLT1962" s="101"/>
      <c r="HLU1962" s="101"/>
      <c r="HLV1962" s="101"/>
      <c r="HLW1962" s="101"/>
      <c r="HLX1962" s="101"/>
      <c r="HLY1962" s="101"/>
      <c r="HLZ1962" s="101"/>
      <c r="HMA1962" s="101"/>
      <c r="HMB1962" s="101"/>
      <c r="HMC1962" s="101"/>
      <c r="HMD1962" s="101"/>
      <c r="HME1962" s="101"/>
      <c r="HMF1962" s="101"/>
      <c r="HMG1962" s="101"/>
      <c r="HMH1962" s="101"/>
      <c r="HMI1962" s="101"/>
      <c r="HMJ1962" s="101"/>
      <c r="HMK1962" s="101"/>
      <c r="HML1962" s="101"/>
      <c r="HMM1962" s="101"/>
      <c r="HMN1962" s="101"/>
      <c r="HMO1962" s="101"/>
      <c r="HMP1962" s="101"/>
      <c r="HMQ1962" s="101"/>
      <c r="HMR1962" s="101"/>
      <c r="HMS1962" s="101"/>
      <c r="HMT1962" s="101"/>
      <c r="HMU1962" s="101"/>
      <c r="HMV1962" s="101"/>
      <c r="HMW1962" s="101"/>
      <c r="HMX1962" s="101"/>
      <c r="HMY1962" s="101"/>
      <c r="HMZ1962" s="101"/>
      <c r="HNA1962" s="101"/>
      <c r="HNB1962" s="101"/>
      <c r="HNC1962" s="101"/>
      <c r="HND1962" s="101"/>
      <c r="HNE1962" s="101"/>
      <c r="HNF1962" s="101"/>
      <c r="HNG1962" s="101"/>
      <c r="HNH1962" s="101"/>
      <c r="HNI1962" s="101"/>
      <c r="HNJ1962" s="101"/>
      <c r="HNK1962" s="101"/>
      <c r="HNL1962" s="101"/>
      <c r="HNM1962" s="101"/>
      <c r="HNN1962" s="101"/>
      <c r="HNO1962" s="101"/>
      <c r="HNP1962" s="101"/>
      <c r="HNQ1962" s="101"/>
      <c r="HNR1962" s="101"/>
      <c r="HNS1962" s="101"/>
      <c r="HNT1962" s="101"/>
      <c r="HNU1962" s="101"/>
      <c r="HNV1962" s="101"/>
      <c r="HNW1962" s="101"/>
      <c r="HNX1962" s="101"/>
      <c r="HNY1962" s="101"/>
      <c r="HNZ1962" s="101"/>
      <c r="HOA1962" s="101"/>
      <c r="HOB1962" s="101"/>
      <c r="HOC1962" s="101"/>
      <c r="HOD1962" s="101"/>
      <c r="HOE1962" s="101"/>
      <c r="HOF1962" s="101"/>
      <c r="HOG1962" s="101"/>
      <c r="HOH1962" s="101"/>
      <c r="HOI1962" s="101"/>
      <c r="HOJ1962" s="101"/>
      <c r="HOK1962" s="101"/>
      <c r="HOL1962" s="101"/>
      <c r="HOM1962" s="101"/>
      <c r="HON1962" s="101"/>
      <c r="HOO1962" s="101"/>
      <c r="HOP1962" s="101"/>
      <c r="HOQ1962" s="101"/>
      <c r="HOR1962" s="101"/>
      <c r="HOS1962" s="101"/>
      <c r="HOT1962" s="101"/>
      <c r="HOU1962" s="101"/>
      <c r="HOV1962" s="101"/>
      <c r="HOW1962" s="101"/>
      <c r="HOX1962" s="101"/>
      <c r="HOY1962" s="101"/>
      <c r="HOZ1962" s="101"/>
      <c r="HPA1962" s="101"/>
      <c r="HPB1962" s="101"/>
      <c r="HPC1962" s="101"/>
      <c r="HPD1962" s="101"/>
      <c r="HPE1962" s="101"/>
      <c r="HPF1962" s="101"/>
      <c r="HPG1962" s="101"/>
      <c r="HPH1962" s="101"/>
      <c r="HPI1962" s="101"/>
      <c r="HPJ1962" s="101"/>
      <c r="HPK1962" s="101"/>
      <c r="HPL1962" s="101"/>
      <c r="HPM1962" s="101"/>
      <c r="HPN1962" s="101"/>
      <c r="HPO1962" s="101"/>
      <c r="HPP1962" s="101"/>
      <c r="HPQ1962" s="101"/>
      <c r="HPR1962" s="101"/>
      <c r="HPS1962" s="101"/>
      <c r="HPT1962" s="101"/>
      <c r="HPU1962" s="101"/>
      <c r="HPV1962" s="101"/>
      <c r="HPW1962" s="101"/>
      <c r="HPX1962" s="101"/>
      <c r="HPY1962" s="101"/>
      <c r="HPZ1962" s="101"/>
      <c r="HQA1962" s="101"/>
      <c r="HQB1962" s="101"/>
      <c r="HQC1962" s="101"/>
      <c r="HQD1962" s="101"/>
      <c r="HQE1962" s="101"/>
      <c r="HQF1962" s="101"/>
      <c r="HQG1962" s="101"/>
      <c r="HQH1962" s="101"/>
      <c r="HQI1962" s="101"/>
      <c r="HQJ1962" s="101"/>
      <c r="HQK1962" s="101"/>
      <c r="HQL1962" s="101"/>
      <c r="HQM1962" s="101"/>
      <c r="HQN1962" s="101"/>
      <c r="HQO1962" s="101"/>
      <c r="HQP1962" s="101"/>
      <c r="HQQ1962" s="101"/>
      <c r="HQR1962" s="101"/>
      <c r="HQS1962" s="101"/>
      <c r="HQT1962" s="101"/>
      <c r="HQU1962" s="101"/>
      <c r="HQV1962" s="101"/>
      <c r="HQW1962" s="101"/>
      <c r="HQX1962" s="101"/>
      <c r="HQY1962" s="101"/>
      <c r="HQZ1962" s="101"/>
      <c r="HRA1962" s="101"/>
      <c r="HRB1962" s="101"/>
      <c r="HRC1962" s="101"/>
      <c r="HRD1962" s="101"/>
      <c r="HRE1962" s="101"/>
      <c r="HRF1962" s="101"/>
      <c r="HRG1962" s="101"/>
      <c r="HRH1962" s="101"/>
      <c r="HRI1962" s="101"/>
      <c r="HRJ1962" s="101"/>
      <c r="HRK1962" s="101"/>
      <c r="HRL1962" s="101"/>
      <c r="HRM1962" s="101"/>
      <c r="HRN1962" s="101"/>
      <c r="HRO1962" s="101"/>
      <c r="HRP1962" s="101"/>
      <c r="HRQ1962" s="101"/>
      <c r="HRR1962" s="101"/>
      <c r="HRS1962" s="101"/>
      <c r="HRT1962" s="101"/>
      <c r="HRU1962" s="101"/>
      <c r="HRV1962" s="101"/>
      <c r="HRW1962" s="101"/>
      <c r="HRX1962" s="101"/>
      <c r="HRY1962" s="101"/>
      <c r="HRZ1962" s="101"/>
      <c r="HSA1962" s="101"/>
      <c r="HSB1962" s="101"/>
      <c r="HSC1962" s="101"/>
      <c r="HSD1962" s="101"/>
      <c r="HSE1962" s="101"/>
      <c r="HSF1962" s="101"/>
      <c r="HSG1962" s="101"/>
      <c r="HSH1962" s="101"/>
      <c r="HSI1962" s="101"/>
      <c r="HSJ1962" s="101"/>
      <c r="HSK1962" s="101"/>
      <c r="HSL1962" s="101"/>
      <c r="HSM1962" s="101"/>
      <c r="HSN1962" s="101"/>
      <c r="HSO1962" s="101"/>
      <c r="HSP1962" s="101"/>
      <c r="HSQ1962" s="101"/>
      <c r="HSR1962" s="101"/>
      <c r="HSS1962" s="101"/>
      <c r="HST1962" s="101"/>
      <c r="HSU1962" s="101"/>
      <c r="HSV1962" s="101"/>
      <c r="HSW1962" s="101"/>
      <c r="HSX1962" s="101"/>
      <c r="HSY1962" s="101"/>
      <c r="HSZ1962" s="101"/>
      <c r="HTA1962" s="101"/>
      <c r="HTB1962" s="101"/>
      <c r="HTC1962" s="101"/>
      <c r="HTD1962" s="101"/>
      <c r="HTE1962" s="101"/>
      <c r="HTF1962" s="101"/>
      <c r="HTG1962" s="101"/>
      <c r="HTH1962" s="101"/>
      <c r="HTI1962" s="101"/>
      <c r="HTJ1962" s="101"/>
      <c r="HTK1962" s="101"/>
      <c r="HTL1962" s="101"/>
      <c r="HTM1962" s="101"/>
      <c r="HTN1962" s="101"/>
      <c r="HTO1962" s="101"/>
      <c r="HTP1962" s="101"/>
      <c r="HTQ1962" s="101"/>
      <c r="HTR1962" s="101"/>
      <c r="HTS1962" s="101"/>
      <c r="HTT1962" s="101"/>
      <c r="HTU1962" s="101"/>
      <c r="HTV1962" s="101"/>
      <c r="HTW1962" s="101"/>
      <c r="HTX1962" s="101"/>
      <c r="HTY1962" s="101"/>
      <c r="HTZ1962" s="101"/>
      <c r="HUA1962" s="101"/>
      <c r="HUB1962" s="101"/>
      <c r="HUC1962" s="101"/>
      <c r="HUD1962" s="101"/>
      <c r="HUE1962" s="101"/>
      <c r="HUF1962" s="101"/>
      <c r="HUG1962" s="101"/>
      <c r="HUH1962" s="101"/>
      <c r="HUI1962" s="101"/>
      <c r="HUJ1962" s="101"/>
      <c r="HUK1962" s="101"/>
      <c r="HUL1962" s="101"/>
      <c r="HUM1962" s="101"/>
      <c r="HUN1962" s="101"/>
      <c r="HUO1962" s="101"/>
      <c r="HUP1962" s="101"/>
      <c r="HUQ1962" s="101"/>
      <c r="HUR1962" s="101"/>
      <c r="HUS1962" s="101"/>
      <c r="HUT1962" s="101"/>
      <c r="HUU1962" s="101"/>
      <c r="HUV1962" s="101"/>
      <c r="HUW1962" s="101"/>
      <c r="HUX1962" s="101"/>
      <c r="HUY1962" s="101"/>
      <c r="HUZ1962" s="101"/>
      <c r="HVA1962" s="101"/>
      <c r="HVB1962" s="101"/>
      <c r="HVC1962" s="101"/>
      <c r="HVD1962" s="101"/>
      <c r="HVE1962" s="101"/>
      <c r="HVF1962" s="101"/>
      <c r="HVG1962" s="101"/>
      <c r="HVH1962" s="101"/>
      <c r="HVI1962" s="101"/>
      <c r="HVJ1962" s="101"/>
      <c r="HVK1962" s="101"/>
      <c r="HVL1962" s="101"/>
      <c r="HVM1962" s="101"/>
      <c r="HVN1962" s="101"/>
      <c r="HVO1962" s="101"/>
      <c r="HVP1962" s="101"/>
      <c r="HVQ1962" s="101"/>
      <c r="HVR1962" s="101"/>
      <c r="HVS1962" s="101"/>
      <c r="HVT1962" s="101"/>
      <c r="HVU1962" s="101"/>
      <c r="HVV1962" s="101"/>
      <c r="HVW1962" s="101"/>
      <c r="HVX1962" s="101"/>
      <c r="HVY1962" s="101"/>
      <c r="HVZ1962" s="101"/>
      <c r="HWA1962" s="101"/>
      <c r="HWB1962" s="101"/>
      <c r="HWC1962" s="101"/>
      <c r="HWD1962" s="101"/>
      <c r="HWE1962" s="101"/>
      <c r="HWF1962" s="101"/>
      <c r="HWG1962" s="101"/>
      <c r="HWH1962" s="101"/>
      <c r="HWI1962" s="101"/>
      <c r="HWJ1962" s="101"/>
      <c r="HWK1962" s="101"/>
      <c r="HWL1962" s="101"/>
      <c r="HWM1962" s="101"/>
      <c r="HWN1962" s="101"/>
      <c r="HWO1962" s="101"/>
      <c r="HWP1962" s="101"/>
      <c r="HWQ1962" s="101"/>
      <c r="HWR1962" s="101"/>
      <c r="HWS1962" s="101"/>
      <c r="HWT1962" s="101"/>
      <c r="HWU1962" s="101"/>
      <c r="HWV1962" s="101"/>
      <c r="HWW1962" s="101"/>
      <c r="HWX1962" s="101"/>
      <c r="HWY1962" s="101"/>
      <c r="HWZ1962" s="101"/>
      <c r="HXA1962" s="101"/>
      <c r="HXB1962" s="101"/>
      <c r="HXC1962" s="101"/>
      <c r="HXD1962" s="101"/>
      <c r="HXE1962" s="101"/>
      <c r="HXF1962" s="101"/>
      <c r="HXG1962" s="101"/>
      <c r="HXH1962" s="101"/>
      <c r="HXI1962" s="101"/>
      <c r="HXJ1962" s="101"/>
      <c r="HXK1962" s="101"/>
      <c r="HXL1962" s="101"/>
      <c r="HXM1962" s="101"/>
      <c r="HXN1962" s="101"/>
      <c r="HXO1962" s="101"/>
      <c r="HXP1962" s="101"/>
      <c r="HXQ1962" s="101"/>
      <c r="HXR1962" s="101"/>
      <c r="HXS1962" s="101"/>
      <c r="HXT1962" s="101"/>
      <c r="HXU1962" s="101"/>
      <c r="HXV1962" s="101"/>
      <c r="HXW1962" s="101"/>
      <c r="HXX1962" s="101"/>
      <c r="HXY1962" s="101"/>
      <c r="HXZ1962" s="101"/>
      <c r="HYA1962" s="101"/>
      <c r="HYB1962" s="101"/>
      <c r="HYC1962" s="101"/>
      <c r="HYD1962" s="101"/>
      <c r="HYE1962" s="101"/>
      <c r="HYF1962" s="101"/>
      <c r="HYG1962" s="101"/>
      <c r="HYH1962" s="101"/>
      <c r="HYI1962" s="101"/>
      <c r="HYJ1962" s="101"/>
      <c r="HYK1962" s="101"/>
      <c r="HYL1962" s="101"/>
      <c r="HYM1962" s="101"/>
      <c r="HYN1962" s="101"/>
      <c r="HYO1962" s="101"/>
      <c r="HYP1962" s="101"/>
      <c r="HYQ1962" s="101"/>
      <c r="HYR1962" s="101"/>
      <c r="HYS1962" s="101"/>
      <c r="HYT1962" s="101"/>
      <c r="HYU1962" s="101"/>
      <c r="HYV1962" s="101"/>
      <c r="HYW1962" s="101"/>
      <c r="HYX1962" s="101"/>
      <c r="HYY1962" s="101"/>
      <c r="HYZ1962" s="101"/>
      <c r="HZA1962" s="101"/>
      <c r="HZB1962" s="101"/>
      <c r="HZC1962" s="101"/>
      <c r="HZD1962" s="101"/>
      <c r="HZE1962" s="101"/>
      <c r="HZF1962" s="101"/>
      <c r="HZG1962" s="101"/>
      <c r="HZH1962" s="101"/>
      <c r="HZI1962" s="101"/>
      <c r="HZJ1962" s="101"/>
      <c r="HZK1962" s="101"/>
      <c r="HZL1962" s="101"/>
      <c r="HZM1962" s="101"/>
      <c r="HZN1962" s="101"/>
      <c r="HZO1962" s="101"/>
      <c r="HZP1962" s="101"/>
      <c r="HZQ1962" s="101"/>
      <c r="HZR1962" s="101"/>
      <c r="HZS1962" s="101"/>
      <c r="HZT1962" s="101"/>
      <c r="HZU1962" s="101"/>
      <c r="HZV1962" s="101"/>
      <c r="HZW1962" s="101"/>
      <c r="HZX1962" s="101"/>
      <c r="HZY1962" s="101"/>
      <c r="HZZ1962" s="101"/>
      <c r="IAA1962" s="101"/>
      <c r="IAB1962" s="101"/>
      <c r="IAC1962" s="101"/>
      <c r="IAD1962" s="101"/>
      <c r="IAE1962" s="101"/>
      <c r="IAF1962" s="101"/>
      <c r="IAG1962" s="101"/>
      <c r="IAH1962" s="101"/>
      <c r="IAI1962" s="101"/>
      <c r="IAJ1962" s="101"/>
      <c r="IAK1962" s="101"/>
      <c r="IAL1962" s="101"/>
      <c r="IAM1962" s="101"/>
      <c r="IAN1962" s="101"/>
      <c r="IAO1962" s="101"/>
      <c r="IAP1962" s="101"/>
      <c r="IAQ1962" s="101"/>
      <c r="IAR1962" s="101"/>
      <c r="IAS1962" s="101"/>
      <c r="IAT1962" s="101"/>
      <c r="IAU1962" s="101"/>
      <c r="IAV1962" s="101"/>
      <c r="IAW1962" s="101"/>
      <c r="IAX1962" s="101"/>
      <c r="IAY1962" s="101"/>
      <c r="IAZ1962" s="101"/>
      <c r="IBA1962" s="101"/>
      <c r="IBB1962" s="101"/>
      <c r="IBC1962" s="101"/>
      <c r="IBD1962" s="101"/>
      <c r="IBE1962" s="101"/>
      <c r="IBF1962" s="101"/>
      <c r="IBG1962" s="101"/>
      <c r="IBH1962" s="101"/>
      <c r="IBI1962" s="101"/>
      <c r="IBJ1962" s="101"/>
      <c r="IBK1962" s="101"/>
      <c r="IBL1962" s="101"/>
      <c r="IBM1962" s="101"/>
      <c r="IBN1962" s="101"/>
      <c r="IBO1962" s="101"/>
      <c r="IBP1962" s="101"/>
      <c r="IBQ1962" s="101"/>
      <c r="IBR1962" s="101"/>
      <c r="IBS1962" s="101"/>
      <c r="IBT1962" s="101"/>
      <c r="IBU1962" s="101"/>
      <c r="IBV1962" s="101"/>
      <c r="IBW1962" s="101"/>
      <c r="IBX1962" s="101"/>
      <c r="IBY1962" s="101"/>
      <c r="IBZ1962" s="101"/>
      <c r="ICA1962" s="101"/>
      <c r="ICB1962" s="101"/>
      <c r="ICC1962" s="101"/>
      <c r="ICD1962" s="101"/>
      <c r="ICE1962" s="101"/>
      <c r="ICF1962" s="101"/>
      <c r="ICG1962" s="101"/>
      <c r="ICH1962" s="101"/>
      <c r="ICI1962" s="101"/>
      <c r="ICJ1962" s="101"/>
      <c r="ICK1962" s="101"/>
      <c r="ICL1962" s="101"/>
      <c r="ICM1962" s="101"/>
      <c r="ICN1962" s="101"/>
      <c r="ICO1962" s="101"/>
      <c r="ICP1962" s="101"/>
      <c r="ICQ1962" s="101"/>
      <c r="ICR1962" s="101"/>
      <c r="ICS1962" s="101"/>
      <c r="ICT1962" s="101"/>
      <c r="ICU1962" s="101"/>
      <c r="ICV1962" s="101"/>
      <c r="ICW1962" s="101"/>
      <c r="ICX1962" s="101"/>
      <c r="ICY1962" s="101"/>
      <c r="ICZ1962" s="101"/>
      <c r="IDA1962" s="101"/>
      <c r="IDB1962" s="101"/>
      <c r="IDC1962" s="101"/>
      <c r="IDD1962" s="101"/>
      <c r="IDE1962" s="101"/>
      <c r="IDF1962" s="101"/>
      <c r="IDG1962" s="101"/>
      <c r="IDH1962" s="101"/>
      <c r="IDI1962" s="101"/>
      <c r="IDJ1962" s="101"/>
      <c r="IDK1962" s="101"/>
      <c r="IDL1962" s="101"/>
      <c r="IDM1962" s="101"/>
      <c r="IDN1962" s="101"/>
      <c r="IDO1962" s="101"/>
      <c r="IDP1962" s="101"/>
      <c r="IDQ1962" s="101"/>
      <c r="IDR1962" s="101"/>
      <c r="IDS1962" s="101"/>
      <c r="IDT1962" s="101"/>
      <c r="IDU1962" s="101"/>
      <c r="IDV1962" s="101"/>
      <c r="IDW1962" s="101"/>
      <c r="IDX1962" s="101"/>
      <c r="IDY1962" s="101"/>
      <c r="IDZ1962" s="101"/>
      <c r="IEA1962" s="101"/>
      <c r="IEB1962" s="101"/>
      <c r="IEC1962" s="101"/>
      <c r="IED1962" s="101"/>
      <c r="IEE1962" s="101"/>
      <c r="IEF1962" s="101"/>
      <c r="IEG1962" s="101"/>
      <c r="IEH1962" s="101"/>
      <c r="IEI1962" s="101"/>
      <c r="IEJ1962" s="101"/>
      <c r="IEK1962" s="101"/>
      <c r="IEL1962" s="101"/>
      <c r="IEM1962" s="101"/>
      <c r="IEN1962" s="101"/>
      <c r="IEO1962" s="101"/>
      <c r="IEP1962" s="101"/>
      <c r="IEQ1962" s="101"/>
      <c r="IER1962" s="101"/>
      <c r="IES1962" s="101"/>
      <c r="IET1962" s="101"/>
      <c r="IEU1962" s="101"/>
      <c r="IEV1962" s="101"/>
      <c r="IEW1962" s="101"/>
      <c r="IEX1962" s="101"/>
      <c r="IEY1962" s="101"/>
      <c r="IEZ1962" s="101"/>
      <c r="IFA1962" s="101"/>
      <c r="IFB1962" s="101"/>
      <c r="IFC1962" s="101"/>
      <c r="IFD1962" s="101"/>
      <c r="IFE1962" s="101"/>
      <c r="IFF1962" s="101"/>
      <c r="IFG1962" s="101"/>
      <c r="IFH1962" s="101"/>
      <c r="IFI1962" s="101"/>
      <c r="IFJ1962" s="101"/>
      <c r="IFK1962" s="101"/>
      <c r="IFL1962" s="101"/>
      <c r="IFM1962" s="101"/>
      <c r="IFN1962" s="101"/>
      <c r="IFO1962" s="101"/>
      <c r="IFP1962" s="101"/>
      <c r="IFQ1962" s="101"/>
      <c r="IFR1962" s="101"/>
      <c r="IFS1962" s="101"/>
      <c r="IFT1962" s="101"/>
      <c r="IFU1962" s="101"/>
      <c r="IFV1962" s="101"/>
      <c r="IFW1962" s="101"/>
      <c r="IFX1962" s="101"/>
      <c r="IFY1962" s="101"/>
      <c r="IFZ1962" s="101"/>
      <c r="IGA1962" s="101"/>
      <c r="IGB1962" s="101"/>
      <c r="IGC1962" s="101"/>
      <c r="IGD1962" s="101"/>
      <c r="IGE1962" s="101"/>
      <c r="IGF1962" s="101"/>
      <c r="IGG1962" s="101"/>
      <c r="IGH1962" s="101"/>
      <c r="IGI1962" s="101"/>
      <c r="IGJ1962" s="101"/>
      <c r="IGK1962" s="101"/>
      <c r="IGL1962" s="101"/>
      <c r="IGM1962" s="101"/>
      <c r="IGN1962" s="101"/>
      <c r="IGO1962" s="101"/>
      <c r="IGP1962" s="101"/>
      <c r="IGQ1962" s="101"/>
      <c r="IGR1962" s="101"/>
      <c r="IGS1962" s="101"/>
      <c r="IGT1962" s="101"/>
      <c r="IGU1962" s="101"/>
      <c r="IGV1962" s="101"/>
      <c r="IGW1962" s="101"/>
      <c r="IGX1962" s="101"/>
      <c r="IGY1962" s="101"/>
      <c r="IGZ1962" s="101"/>
      <c r="IHA1962" s="101"/>
      <c r="IHB1962" s="101"/>
      <c r="IHC1962" s="101"/>
      <c r="IHD1962" s="101"/>
      <c r="IHE1962" s="101"/>
      <c r="IHF1962" s="101"/>
      <c r="IHG1962" s="101"/>
      <c r="IHH1962" s="101"/>
      <c r="IHI1962" s="101"/>
      <c r="IHJ1962" s="101"/>
      <c r="IHK1962" s="101"/>
      <c r="IHL1962" s="101"/>
      <c r="IHM1962" s="101"/>
      <c r="IHN1962" s="101"/>
      <c r="IHO1962" s="101"/>
      <c r="IHP1962" s="101"/>
      <c r="IHQ1962" s="101"/>
      <c r="IHR1962" s="101"/>
      <c r="IHS1962" s="101"/>
      <c r="IHT1962" s="101"/>
      <c r="IHU1962" s="101"/>
      <c r="IHV1962" s="101"/>
      <c r="IHW1962" s="101"/>
      <c r="IHX1962" s="101"/>
      <c r="IHY1962" s="101"/>
      <c r="IHZ1962" s="101"/>
      <c r="IIA1962" s="101"/>
      <c r="IIB1962" s="101"/>
      <c r="IIC1962" s="101"/>
      <c r="IID1962" s="101"/>
      <c r="IIE1962" s="101"/>
      <c r="IIF1962" s="101"/>
      <c r="IIG1962" s="101"/>
      <c r="IIH1962" s="101"/>
      <c r="III1962" s="101"/>
      <c r="IIJ1962" s="101"/>
      <c r="IIK1962" s="101"/>
      <c r="IIL1962" s="101"/>
      <c r="IIM1962" s="101"/>
      <c r="IIN1962" s="101"/>
      <c r="IIO1962" s="101"/>
      <c r="IIP1962" s="101"/>
      <c r="IIQ1962" s="101"/>
      <c r="IIR1962" s="101"/>
      <c r="IIS1962" s="101"/>
      <c r="IIT1962" s="101"/>
      <c r="IIU1962" s="101"/>
      <c r="IIV1962" s="101"/>
      <c r="IIW1962" s="101"/>
      <c r="IIX1962" s="101"/>
      <c r="IIY1962" s="101"/>
      <c r="IIZ1962" s="101"/>
      <c r="IJA1962" s="101"/>
      <c r="IJB1962" s="101"/>
      <c r="IJC1962" s="101"/>
      <c r="IJD1962" s="101"/>
      <c r="IJE1962" s="101"/>
      <c r="IJF1962" s="101"/>
      <c r="IJG1962" s="101"/>
      <c r="IJH1962" s="101"/>
      <c r="IJI1962" s="101"/>
      <c r="IJJ1962" s="101"/>
      <c r="IJK1962" s="101"/>
      <c r="IJL1962" s="101"/>
      <c r="IJM1962" s="101"/>
      <c r="IJN1962" s="101"/>
      <c r="IJO1962" s="101"/>
      <c r="IJP1962" s="101"/>
      <c r="IJQ1962" s="101"/>
      <c r="IJR1962" s="101"/>
      <c r="IJS1962" s="101"/>
      <c r="IJT1962" s="101"/>
      <c r="IJU1962" s="101"/>
      <c r="IJV1962" s="101"/>
      <c r="IJW1962" s="101"/>
      <c r="IJX1962" s="101"/>
      <c r="IJY1962" s="101"/>
      <c r="IJZ1962" s="101"/>
      <c r="IKA1962" s="101"/>
      <c r="IKB1962" s="101"/>
      <c r="IKC1962" s="101"/>
      <c r="IKD1962" s="101"/>
      <c r="IKE1962" s="101"/>
      <c r="IKF1962" s="101"/>
      <c r="IKG1962" s="101"/>
      <c r="IKH1962" s="101"/>
      <c r="IKI1962" s="101"/>
      <c r="IKJ1962" s="101"/>
      <c r="IKK1962" s="101"/>
      <c r="IKL1962" s="101"/>
      <c r="IKM1962" s="101"/>
      <c r="IKN1962" s="101"/>
      <c r="IKO1962" s="101"/>
      <c r="IKP1962" s="101"/>
      <c r="IKQ1962" s="101"/>
      <c r="IKR1962" s="101"/>
      <c r="IKS1962" s="101"/>
      <c r="IKT1962" s="101"/>
      <c r="IKU1962" s="101"/>
      <c r="IKV1962" s="101"/>
      <c r="IKW1962" s="101"/>
      <c r="IKX1962" s="101"/>
      <c r="IKY1962" s="101"/>
      <c r="IKZ1962" s="101"/>
      <c r="ILA1962" s="101"/>
      <c r="ILB1962" s="101"/>
      <c r="ILC1962" s="101"/>
      <c r="ILD1962" s="101"/>
      <c r="ILE1962" s="101"/>
      <c r="ILF1962" s="101"/>
      <c r="ILG1962" s="101"/>
      <c r="ILH1962" s="101"/>
      <c r="ILI1962" s="101"/>
      <c r="ILJ1962" s="101"/>
      <c r="ILK1962" s="101"/>
      <c r="ILL1962" s="101"/>
      <c r="ILM1962" s="101"/>
      <c r="ILN1962" s="101"/>
      <c r="ILO1962" s="101"/>
      <c r="ILP1962" s="101"/>
      <c r="ILQ1962" s="101"/>
      <c r="ILR1962" s="101"/>
      <c r="ILS1962" s="101"/>
      <c r="ILT1962" s="101"/>
      <c r="ILU1962" s="101"/>
      <c r="ILV1962" s="101"/>
      <c r="ILW1962" s="101"/>
      <c r="ILX1962" s="101"/>
      <c r="ILY1962" s="101"/>
      <c r="ILZ1962" s="101"/>
      <c r="IMA1962" s="101"/>
      <c r="IMB1962" s="101"/>
      <c r="IMC1962" s="101"/>
      <c r="IMD1962" s="101"/>
      <c r="IME1962" s="101"/>
      <c r="IMF1962" s="101"/>
      <c r="IMG1962" s="101"/>
      <c r="IMH1962" s="101"/>
      <c r="IMI1962" s="101"/>
      <c r="IMJ1962" s="101"/>
      <c r="IMK1962" s="101"/>
      <c r="IML1962" s="101"/>
      <c r="IMM1962" s="101"/>
      <c r="IMN1962" s="101"/>
      <c r="IMO1962" s="101"/>
      <c r="IMP1962" s="101"/>
      <c r="IMQ1962" s="101"/>
      <c r="IMR1962" s="101"/>
      <c r="IMS1962" s="101"/>
      <c r="IMT1962" s="101"/>
      <c r="IMU1962" s="101"/>
      <c r="IMV1962" s="101"/>
      <c r="IMW1962" s="101"/>
      <c r="IMX1962" s="101"/>
      <c r="IMY1962" s="101"/>
      <c r="IMZ1962" s="101"/>
      <c r="INA1962" s="101"/>
      <c r="INB1962" s="101"/>
      <c r="INC1962" s="101"/>
      <c r="IND1962" s="101"/>
      <c r="INE1962" s="101"/>
      <c r="INF1962" s="101"/>
      <c r="ING1962" s="101"/>
      <c r="INH1962" s="101"/>
      <c r="INI1962" s="101"/>
      <c r="INJ1962" s="101"/>
      <c r="INK1962" s="101"/>
      <c r="INL1962" s="101"/>
      <c r="INM1962" s="101"/>
      <c r="INN1962" s="101"/>
      <c r="INO1962" s="101"/>
      <c r="INP1962" s="101"/>
      <c r="INQ1962" s="101"/>
      <c r="INR1962" s="101"/>
      <c r="INS1962" s="101"/>
      <c r="INT1962" s="101"/>
      <c r="INU1962" s="101"/>
      <c r="INV1962" s="101"/>
      <c r="INW1962" s="101"/>
      <c r="INX1962" s="101"/>
      <c r="INY1962" s="101"/>
      <c r="INZ1962" s="101"/>
      <c r="IOA1962" s="101"/>
      <c r="IOB1962" s="101"/>
      <c r="IOC1962" s="101"/>
      <c r="IOD1962" s="101"/>
      <c r="IOE1962" s="101"/>
      <c r="IOF1962" s="101"/>
      <c r="IOG1962" s="101"/>
      <c r="IOH1962" s="101"/>
      <c r="IOI1962" s="101"/>
      <c r="IOJ1962" s="101"/>
      <c r="IOK1962" s="101"/>
      <c r="IOL1962" s="101"/>
      <c r="IOM1962" s="101"/>
      <c r="ION1962" s="101"/>
      <c r="IOO1962" s="101"/>
      <c r="IOP1962" s="101"/>
      <c r="IOQ1962" s="101"/>
      <c r="IOR1962" s="101"/>
      <c r="IOS1962" s="101"/>
      <c r="IOT1962" s="101"/>
      <c r="IOU1962" s="101"/>
      <c r="IOV1962" s="101"/>
      <c r="IOW1962" s="101"/>
      <c r="IOX1962" s="101"/>
      <c r="IOY1962" s="101"/>
      <c r="IOZ1962" s="101"/>
      <c r="IPA1962" s="101"/>
      <c r="IPB1962" s="101"/>
      <c r="IPC1962" s="101"/>
      <c r="IPD1962" s="101"/>
      <c r="IPE1962" s="101"/>
      <c r="IPF1962" s="101"/>
      <c r="IPG1962" s="101"/>
      <c r="IPH1962" s="101"/>
      <c r="IPI1962" s="101"/>
      <c r="IPJ1962" s="101"/>
      <c r="IPK1962" s="101"/>
      <c r="IPL1962" s="101"/>
      <c r="IPM1962" s="101"/>
      <c r="IPN1962" s="101"/>
      <c r="IPO1962" s="101"/>
      <c r="IPP1962" s="101"/>
      <c r="IPQ1962" s="101"/>
      <c r="IPR1962" s="101"/>
      <c r="IPS1962" s="101"/>
      <c r="IPT1962" s="101"/>
      <c r="IPU1962" s="101"/>
      <c r="IPV1962" s="101"/>
      <c r="IPW1962" s="101"/>
      <c r="IPX1962" s="101"/>
      <c r="IPY1962" s="101"/>
      <c r="IPZ1962" s="101"/>
      <c r="IQA1962" s="101"/>
      <c r="IQB1962" s="101"/>
      <c r="IQC1962" s="101"/>
      <c r="IQD1962" s="101"/>
      <c r="IQE1962" s="101"/>
      <c r="IQF1962" s="101"/>
      <c r="IQG1962" s="101"/>
      <c r="IQH1962" s="101"/>
      <c r="IQI1962" s="101"/>
      <c r="IQJ1962" s="101"/>
      <c r="IQK1962" s="101"/>
      <c r="IQL1962" s="101"/>
      <c r="IQM1962" s="101"/>
      <c r="IQN1962" s="101"/>
      <c r="IQO1962" s="101"/>
      <c r="IQP1962" s="101"/>
      <c r="IQQ1962" s="101"/>
      <c r="IQR1962" s="101"/>
      <c r="IQS1962" s="101"/>
      <c r="IQT1962" s="101"/>
      <c r="IQU1962" s="101"/>
      <c r="IQV1962" s="101"/>
      <c r="IQW1962" s="101"/>
      <c r="IQX1962" s="101"/>
      <c r="IQY1962" s="101"/>
      <c r="IQZ1962" s="101"/>
      <c r="IRA1962" s="101"/>
      <c r="IRB1962" s="101"/>
      <c r="IRC1962" s="101"/>
      <c r="IRD1962" s="101"/>
      <c r="IRE1962" s="101"/>
      <c r="IRF1962" s="101"/>
      <c r="IRG1962" s="101"/>
      <c r="IRH1962" s="101"/>
      <c r="IRI1962" s="101"/>
      <c r="IRJ1962" s="101"/>
      <c r="IRK1962" s="101"/>
      <c r="IRL1962" s="101"/>
      <c r="IRM1962" s="101"/>
      <c r="IRN1962" s="101"/>
      <c r="IRO1962" s="101"/>
      <c r="IRP1962" s="101"/>
      <c r="IRQ1962" s="101"/>
      <c r="IRR1962" s="101"/>
      <c r="IRS1962" s="101"/>
      <c r="IRT1962" s="101"/>
      <c r="IRU1962" s="101"/>
      <c r="IRV1962" s="101"/>
      <c r="IRW1962" s="101"/>
      <c r="IRX1962" s="101"/>
      <c r="IRY1962" s="101"/>
      <c r="IRZ1962" s="101"/>
      <c r="ISA1962" s="101"/>
      <c r="ISB1962" s="101"/>
      <c r="ISC1962" s="101"/>
      <c r="ISD1962" s="101"/>
      <c r="ISE1962" s="101"/>
      <c r="ISF1962" s="101"/>
      <c r="ISG1962" s="101"/>
      <c r="ISH1962" s="101"/>
      <c r="ISI1962" s="101"/>
      <c r="ISJ1962" s="101"/>
      <c r="ISK1962" s="101"/>
      <c r="ISL1962" s="101"/>
      <c r="ISM1962" s="101"/>
      <c r="ISN1962" s="101"/>
      <c r="ISO1962" s="101"/>
      <c r="ISP1962" s="101"/>
      <c r="ISQ1962" s="101"/>
      <c r="ISR1962" s="101"/>
      <c r="ISS1962" s="101"/>
      <c r="IST1962" s="101"/>
      <c r="ISU1962" s="101"/>
      <c r="ISV1962" s="101"/>
      <c r="ISW1962" s="101"/>
      <c r="ISX1962" s="101"/>
      <c r="ISY1962" s="101"/>
      <c r="ISZ1962" s="101"/>
      <c r="ITA1962" s="101"/>
      <c r="ITB1962" s="101"/>
      <c r="ITC1962" s="101"/>
      <c r="ITD1962" s="101"/>
      <c r="ITE1962" s="101"/>
      <c r="ITF1962" s="101"/>
      <c r="ITG1962" s="101"/>
      <c r="ITH1962" s="101"/>
      <c r="ITI1962" s="101"/>
      <c r="ITJ1962" s="101"/>
      <c r="ITK1962" s="101"/>
      <c r="ITL1962" s="101"/>
      <c r="ITM1962" s="101"/>
      <c r="ITN1962" s="101"/>
      <c r="ITO1962" s="101"/>
      <c r="ITP1962" s="101"/>
      <c r="ITQ1962" s="101"/>
      <c r="ITR1962" s="101"/>
      <c r="ITS1962" s="101"/>
      <c r="ITT1962" s="101"/>
      <c r="ITU1962" s="101"/>
      <c r="ITV1962" s="101"/>
      <c r="ITW1962" s="101"/>
      <c r="ITX1962" s="101"/>
      <c r="ITY1962" s="101"/>
      <c r="ITZ1962" s="101"/>
      <c r="IUA1962" s="101"/>
      <c r="IUB1962" s="101"/>
      <c r="IUC1962" s="101"/>
      <c r="IUD1962" s="101"/>
      <c r="IUE1962" s="101"/>
      <c r="IUF1962" s="101"/>
      <c r="IUG1962" s="101"/>
      <c r="IUH1962" s="101"/>
      <c r="IUI1962" s="101"/>
      <c r="IUJ1962" s="101"/>
      <c r="IUK1962" s="101"/>
      <c r="IUL1962" s="101"/>
      <c r="IUM1962" s="101"/>
      <c r="IUN1962" s="101"/>
      <c r="IUO1962" s="101"/>
      <c r="IUP1962" s="101"/>
      <c r="IUQ1962" s="101"/>
      <c r="IUR1962" s="101"/>
      <c r="IUS1962" s="101"/>
      <c r="IUT1962" s="101"/>
      <c r="IUU1962" s="101"/>
      <c r="IUV1962" s="101"/>
      <c r="IUW1962" s="101"/>
      <c r="IUX1962" s="101"/>
      <c r="IUY1962" s="101"/>
      <c r="IUZ1962" s="101"/>
      <c r="IVA1962" s="101"/>
      <c r="IVB1962" s="101"/>
      <c r="IVC1962" s="101"/>
      <c r="IVD1962" s="101"/>
      <c r="IVE1962" s="101"/>
      <c r="IVF1962" s="101"/>
      <c r="IVG1962" s="101"/>
      <c r="IVH1962" s="101"/>
      <c r="IVI1962" s="101"/>
      <c r="IVJ1962" s="101"/>
      <c r="IVK1962" s="101"/>
      <c r="IVL1962" s="101"/>
      <c r="IVM1962" s="101"/>
      <c r="IVN1962" s="101"/>
      <c r="IVO1962" s="101"/>
      <c r="IVP1962" s="101"/>
      <c r="IVQ1962" s="101"/>
      <c r="IVR1962" s="101"/>
      <c r="IVS1962" s="101"/>
      <c r="IVT1962" s="101"/>
      <c r="IVU1962" s="101"/>
      <c r="IVV1962" s="101"/>
      <c r="IVW1962" s="101"/>
      <c r="IVX1962" s="101"/>
      <c r="IVY1962" s="101"/>
      <c r="IVZ1962" s="101"/>
      <c r="IWA1962" s="101"/>
      <c r="IWB1962" s="101"/>
      <c r="IWC1962" s="101"/>
      <c r="IWD1962" s="101"/>
      <c r="IWE1962" s="101"/>
      <c r="IWF1962" s="101"/>
      <c r="IWG1962" s="101"/>
      <c r="IWH1962" s="101"/>
      <c r="IWI1962" s="101"/>
      <c r="IWJ1962" s="101"/>
      <c r="IWK1962" s="101"/>
      <c r="IWL1962" s="101"/>
      <c r="IWM1962" s="101"/>
      <c r="IWN1962" s="101"/>
      <c r="IWO1962" s="101"/>
      <c r="IWP1962" s="101"/>
      <c r="IWQ1962" s="101"/>
      <c r="IWR1962" s="101"/>
      <c r="IWS1962" s="101"/>
      <c r="IWT1962" s="101"/>
      <c r="IWU1962" s="101"/>
      <c r="IWV1962" s="101"/>
      <c r="IWW1962" s="101"/>
      <c r="IWX1962" s="101"/>
      <c r="IWY1962" s="101"/>
      <c r="IWZ1962" s="101"/>
      <c r="IXA1962" s="101"/>
      <c r="IXB1962" s="101"/>
      <c r="IXC1962" s="101"/>
      <c r="IXD1962" s="101"/>
      <c r="IXE1962" s="101"/>
      <c r="IXF1962" s="101"/>
      <c r="IXG1962" s="101"/>
      <c r="IXH1962" s="101"/>
      <c r="IXI1962" s="101"/>
      <c r="IXJ1962" s="101"/>
      <c r="IXK1962" s="101"/>
      <c r="IXL1962" s="101"/>
      <c r="IXM1962" s="101"/>
      <c r="IXN1962" s="101"/>
      <c r="IXO1962" s="101"/>
      <c r="IXP1962" s="101"/>
      <c r="IXQ1962" s="101"/>
      <c r="IXR1962" s="101"/>
      <c r="IXS1962" s="101"/>
      <c r="IXT1962" s="101"/>
      <c r="IXU1962" s="101"/>
      <c r="IXV1962" s="101"/>
      <c r="IXW1962" s="101"/>
      <c r="IXX1962" s="101"/>
      <c r="IXY1962" s="101"/>
      <c r="IXZ1962" s="101"/>
      <c r="IYA1962" s="101"/>
      <c r="IYB1962" s="101"/>
      <c r="IYC1962" s="101"/>
      <c r="IYD1962" s="101"/>
      <c r="IYE1962" s="101"/>
      <c r="IYF1962" s="101"/>
      <c r="IYG1962" s="101"/>
      <c r="IYH1962" s="101"/>
      <c r="IYI1962" s="101"/>
      <c r="IYJ1962" s="101"/>
      <c r="IYK1962" s="101"/>
      <c r="IYL1962" s="101"/>
      <c r="IYM1962" s="101"/>
      <c r="IYN1962" s="101"/>
      <c r="IYO1962" s="101"/>
      <c r="IYP1962" s="101"/>
      <c r="IYQ1962" s="101"/>
      <c r="IYR1962" s="101"/>
      <c r="IYS1962" s="101"/>
      <c r="IYT1962" s="101"/>
      <c r="IYU1962" s="101"/>
      <c r="IYV1962" s="101"/>
      <c r="IYW1962" s="101"/>
      <c r="IYX1962" s="101"/>
      <c r="IYY1962" s="101"/>
      <c r="IYZ1962" s="101"/>
      <c r="IZA1962" s="101"/>
      <c r="IZB1962" s="101"/>
      <c r="IZC1962" s="101"/>
      <c r="IZD1962" s="101"/>
      <c r="IZE1962" s="101"/>
      <c r="IZF1962" s="101"/>
      <c r="IZG1962" s="101"/>
      <c r="IZH1962" s="101"/>
      <c r="IZI1962" s="101"/>
      <c r="IZJ1962" s="101"/>
      <c r="IZK1962" s="101"/>
      <c r="IZL1962" s="101"/>
      <c r="IZM1962" s="101"/>
      <c r="IZN1962" s="101"/>
      <c r="IZO1962" s="101"/>
      <c r="IZP1962" s="101"/>
      <c r="IZQ1962" s="101"/>
      <c r="IZR1962" s="101"/>
      <c r="IZS1962" s="101"/>
      <c r="IZT1962" s="101"/>
      <c r="IZU1962" s="101"/>
      <c r="IZV1962" s="101"/>
      <c r="IZW1962" s="101"/>
      <c r="IZX1962" s="101"/>
      <c r="IZY1962" s="101"/>
      <c r="IZZ1962" s="101"/>
      <c r="JAA1962" s="101"/>
      <c r="JAB1962" s="101"/>
      <c r="JAC1962" s="101"/>
      <c r="JAD1962" s="101"/>
      <c r="JAE1962" s="101"/>
      <c r="JAF1962" s="101"/>
      <c r="JAG1962" s="101"/>
      <c r="JAH1962" s="101"/>
      <c r="JAI1962" s="101"/>
      <c r="JAJ1962" s="101"/>
      <c r="JAK1962" s="101"/>
      <c r="JAL1962" s="101"/>
      <c r="JAM1962" s="101"/>
      <c r="JAN1962" s="101"/>
      <c r="JAO1962" s="101"/>
      <c r="JAP1962" s="101"/>
      <c r="JAQ1962" s="101"/>
      <c r="JAR1962" s="101"/>
      <c r="JAS1962" s="101"/>
      <c r="JAT1962" s="101"/>
      <c r="JAU1962" s="101"/>
      <c r="JAV1962" s="101"/>
      <c r="JAW1962" s="101"/>
      <c r="JAX1962" s="101"/>
      <c r="JAY1962" s="101"/>
      <c r="JAZ1962" s="101"/>
      <c r="JBA1962" s="101"/>
      <c r="JBB1962" s="101"/>
      <c r="JBC1962" s="101"/>
      <c r="JBD1962" s="101"/>
      <c r="JBE1962" s="101"/>
      <c r="JBF1962" s="101"/>
      <c r="JBG1962" s="101"/>
      <c r="JBH1962" s="101"/>
      <c r="JBI1962" s="101"/>
      <c r="JBJ1962" s="101"/>
      <c r="JBK1962" s="101"/>
      <c r="JBL1962" s="101"/>
      <c r="JBM1962" s="101"/>
      <c r="JBN1962" s="101"/>
      <c r="JBO1962" s="101"/>
      <c r="JBP1962" s="101"/>
      <c r="JBQ1962" s="101"/>
      <c r="JBR1962" s="101"/>
      <c r="JBS1962" s="101"/>
      <c r="JBT1962" s="101"/>
      <c r="JBU1962" s="101"/>
      <c r="JBV1962" s="101"/>
      <c r="JBW1962" s="101"/>
      <c r="JBX1962" s="101"/>
      <c r="JBY1962" s="101"/>
      <c r="JBZ1962" s="101"/>
      <c r="JCA1962" s="101"/>
      <c r="JCB1962" s="101"/>
      <c r="JCC1962" s="101"/>
      <c r="JCD1962" s="101"/>
      <c r="JCE1962" s="101"/>
      <c r="JCF1962" s="101"/>
      <c r="JCG1962" s="101"/>
      <c r="JCH1962" s="101"/>
      <c r="JCI1962" s="101"/>
      <c r="JCJ1962" s="101"/>
      <c r="JCK1962" s="101"/>
      <c r="JCL1962" s="101"/>
      <c r="JCM1962" s="101"/>
      <c r="JCN1962" s="101"/>
      <c r="JCO1962" s="101"/>
      <c r="JCP1962" s="101"/>
      <c r="JCQ1962" s="101"/>
      <c r="JCR1962" s="101"/>
      <c r="JCS1962" s="101"/>
      <c r="JCT1962" s="101"/>
      <c r="JCU1962" s="101"/>
      <c r="JCV1962" s="101"/>
      <c r="JCW1962" s="101"/>
      <c r="JCX1962" s="101"/>
      <c r="JCY1962" s="101"/>
      <c r="JCZ1962" s="101"/>
      <c r="JDA1962" s="101"/>
      <c r="JDB1962" s="101"/>
      <c r="JDC1962" s="101"/>
      <c r="JDD1962" s="101"/>
      <c r="JDE1962" s="101"/>
      <c r="JDF1962" s="101"/>
      <c r="JDG1962" s="101"/>
      <c r="JDH1962" s="101"/>
      <c r="JDI1962" s="101"/>
      <c r="JDJ1962" s="101"/>
      <c r="JDK1962" s="101"/>
      <c r="JDL1962" s="101"/>
      <c r="JDM1962" s="101"/>
      <c r="JDN1962" s="101"/>
      <c r="JDO1962" s="101"/>
      <c r="JDP1962" s="101"/>
      <c r="JDQ1962" s="101"/>
      <c r="JDR1962" s="101"/>
      <c r="JDS1962" s="101"/>
      <c r="JDT1962" s="101"/>
      <c r="JDU1962" s="101"/>
      <c r="JDV1962" s="101"/>
      <c r="JDW1962" s="101"/>
      <c r="JDX1962" s="101"/>
      <c r="JDY1962" s="101"/>
      <c r="JDZ1962" s="101"/>
      <c r="JEA1962" s="101"/>
      <c r="JEB1962" s="101"/>
      <c r="JEC1962" s="101"/>
      <c r="JED1962" s="101"/>
      <c r="JEE1962" s="101"/>
      <c r="JEF1962" s="101"/>
      <c r="JEG1962" s="101"/>
      <c r="JEH1962" s="101"/>
      <c r="JEI1962" s="101"/>
      <c r="JEJ1962" s="101"/>
      <c r="JEK1962" s="101"/>
      <c r="JEL1962" s="101"/>
      <c r="JEM1962" s="101"/>
      <c r="JEN1962" s="101"/>
      <c r="JEO1962" s="101"/>
      <c r="JEP1962" s="101"/>
      <c r="JEQ1962" s="101"/>
      <c r="JER1962" s="101"/>
      <c r="JES1962" s="101"/>
      <c r="JET1962" s="101"/>
      <c r="JEU1962" s="101"/>
      <c r="JEV1962" s="101"/>
      <c r="JEW1962" s="101"/>
      <c r="JEX1962" s="101"/>
      <c r="JEY1962" s="101"/>
      <c r="JEZ1962" s="101"/>
      <c r="JFA1962" s="101"/>
      <c r="JFB1962" s="101"/>
      <c r="JFC1962" s="101"/>
      <c r="JFD1962" s="101"/>
      <c r="JFE1962" s="101"/>
      <c r="JFF1962" s="101"/>
      <c r="JFG1962" s="101"/>
      <c r="JFH1962" s="101"/>
      <c r="JFI1962" s="101"/>
      <c r="JFJ1962" s="101"/>
      <c r="JFK1962" s="101"/>
      <c r="JFL1962" s="101"/>
      <c r="JFM1962" s="101"/>
      <c r="JFN1962" s="101"/>
      <c r="JFO1962" s="101"/>
      <c r="JFP1962" s="101"/>
      <c r="JFQ1962" s="101"/>
      <c r="JFR1962" s="101"/>
      <c r="JFS1962" s="101"/>
      <c r="JFT1962" s="101"/>
      <c r="JFU1962" s="101"/>
      <c r="JFV1962" s="101"/>
      <c r="JFW1962" s="101"/>
      <c r="JFX1962" s="101"/>
      <c r="JFY1962" s="101"/>
      <c r="JFZ1962" s="101"/>
      <c r="JGA1962" s="101"/>
      <c r="JGB1962" s="101"/>
      <c r="JGC1962" s="101"/>
      <c r="JGD1962" s="101"/>
      <c r="JGE1962" s="101"/>
      <c r="JGF1962" s="101"/>
      <c r="JGG1962" s="101"/>
      <c r="JGH1962" s="101"/>
      <c r="JGI1962" s="101"/>
      <c r="JGJ1962" s="101"/>
      <c r="JGK1962" s="101"/>
      <c r="JGL1962" s="101"/>
      <c r="JGM1962" s="101"/>
      <c r="JGN1962" s="101"/>
      <c r="JGO1962" s="101"/>
      <c r="JGP1962" s="101"/>
      <c r="JGQ1962" s="101"/>
      <c r="JGR1962" s="101"/>
      <c r="JGS1962" s="101"/>
      <c r="JGT1962" s="101"/>
      <c r="JGU1962" s="101"/>
      <c r="JGV1962" s="101"/>
      <c r="JGW1962" s="101"/>
      <c r="JGX1962" s="101"/>
      <c r="JGY1962" s="101"/>
      <c r="JGZ1962" s="101"/>
      <c r="JHA1962" s="101"/>
      <c r="JHB1962" s="101"/>
      <c r="JHC1962" s="101"/>
      <c r="JHD1962" s="101"/>
      <c r="JHE1962" s="101"/>
      <c r="JHF1962" s="101"/>
      <c r="JHG1962" s="101"/>
      <c r="JHH1962" s="101"/>
      <c r="JHI1962" s="101"/>
      <c r="JHJ1962" s="101"/>
      <c r="JHK1962" s="101"/>
      <c r="JHL1962" s="101"/>
      <c r="JHM1962" s="101"/>
      <c r="JHN1962" s="101"/>
      <c r="JHO1962" s="101"/>
      <c r="JHP1962" s="101"/>
      <c r="JHQ1962" s="101"/>
      <c r="JHR1962" s="101"/>
      <c r="JHS1962" s="101"/>
      <c r="JHT1962" s="101"/>
      <c r="JHU1962" s="101"/>
      <c r="JHV1962" s="101"/>
      <c r="JHW1962" s="101"/>
      <c r="JHX1962" s="101"/>
      <c r="JHY1962" s="101"/>
      <c r="JHZ1962" s="101"/>
      <c r="JIA1962" s="101"/>
      <c r="JIB1962" s="101"/>
      <c r="JIC1962" s="101"/>
      <c r="JID1962" s="101"/>
      <c r="JIE1962" s="101"/>
      <c r="JIF1962" s="101"/>
      <c r="JIG1962" s="101"/>
      <c r="JIH1962" s="101"/>
      <c r="JII1962" s="101"/>
      <c r="JIJ1962" s="101"/>
      <c r="JIK1962" s="101"/>
      <c r="JIL1962" s="101"/>
      <c r="JIM1962" s="101"/>
      <c r="JIN1962" s="101"/>
      <c r="JIO1962" s="101"/>
      <c r="JIP1962" s="101"/>
      <c r="JIQ1962" s="101"/>
      <c r="JIR1962" s="101"/>
      <c r="JIS1962" s="101"/>
      <c r="JIT1962" s="101"/>
      <c r="JIU1962" s="101"/>
      <c r="JIV1962" s="101"/>
      <c r="JIW1962" s="101"/>
      <c r="JIX1962" s="101"/>
      <c r="JIY1962" s="101"/>
      <c r="JIZ1962" s="101"/>
      <c r="JJA1962" s="101"/>
      <c r="JJB1962" s="101"/>
      <c r="JJC1962" s="101"/>
      <c r="JJD1962" s="101"/>
      <c r="JJE1962" s="101"/>
      <c r="JJF1962" s="101"/>
      <c r="JJG1962" s="101"/>
      <c r="JJH1962" s="101"/>
      <c r="JJI1962" s="101"/>
      <c r="JJJ1962" s="101"/>
      <c r="JJK1962" s="101"/>
      <c r="JJL1962" s="101"/>
      <c r="JJM1962" s="101"/>
      <c r="JJN1962" s="101"/>
      <c r="JJO1962" s="101"/>
      <c r="JJP1962" s="101"/>
      <c r="JJQ1962" s="101"/>
      <c r="JJR1962" s="101"/>
      <c r="JJS1962" s="101"/>
      <c r="JJT1962" s="101"/>
      <c r="JJU1962" s="101"/>
      <c r="JJV1962" s="101"/>
      <c r="JJW1962" s="101"/>
      <c r="JJX1962" s="101"/>
      <c r="JJY1962" s="101"/>
      <c r="JJZ1962" s="101"/>
      <c r="JKA1962" s="101"/>
      <c r="JKB1962" s="101"/>
      <c r="JKC1962" s="101"/>
      <c r="JKD1962" s="101"/>
      <c r="JKE1962" s="101"/>
      <c r="JKF1962" s="101"/>
      <c r="JKG1962" s="101"/>
      <c r="JKH1962" s="101"/>
      <c r="JKI1962" s="101"/>
      <c r="JKJ1962" s="101"/>
      <c r="JKK1962" s="101"/>
      <c r="JKL1962" s="101"/>
      <c r="JKM1962" s="101"/>
      <c r="JKN1962" s="101"/>
      <c r="JKO1962" s="101"/>
      <c r="JKP1962" s="101"/>
      <c r="JKQ1962" s="101"/>
      <c r="JKR1962" s="101"/>
      <c r="JKS1962" s="101"/>
      <c r="JKT1962" s="101"/>
      <c r="JKU1962" s="101"/>
      <c r="JKV1962" s="101"/>
      <c r="JKW1962" s="101"/>
      <c r="JKX1962" s="101"/>
      <c r="JKY1962" s="101"/>
      <c r="JKZ1962" s="101"/>
      <c r="JLA1962" s="101"/>
      <c r="JLB1962" s="101"/>
      <c r="JLC1962" s="101"/>
      <c r="JLD1962" s="101"/>
      <c r="JLE1962" s="101"/>
      <c r="JLF1962" s="101"/>
      <c r="JLG1962" s="101"/>
      <c r="JLH1962" s="101"/>
      <c r="JLI1962" s="101"/>
      <c r="JLJ1962" s="101"/>
      <c r="JLK1962" s="101"/>
      <c r="JLL1962" s="101"/>
      <c r="JLM1962" s="101"/>
      <c r="JLN1962" s="101"/>
      <c r="JLO1962" s="101"/>
      <c r="JLP1962" s="101"/>
      <c r="JLQ1962" s="101"/>
      <c r="JLR1962" s="101"/>
      <c r="JLS1962" s="101"/>
      <c r="JLT1962" s="101"/>
      <c r="JLU1962" s="101"/>
      <c r="JLV1962" s="101"/>
      <c r="JLW1962" s="101"/>
      <c r="JLX1962" s="101"/>
      <c r="JLY1962" s="101"/>
      <c r="JLZ1962" s="101"/>
      <c r="JMA1962" s="101"/>
      <c r="JMB1962" s="101"/>
      <c r="JMC1962" s="101"/>
      <c r="JMD1962" s="101"/>
      <c r="JME1962" s="101"/>
      <c r="JMF1962" s="101"/>
      <c r="JMG1962" s="101"/>
      <c r="JMH1962" s="101"/>
      <c r="JMI1962" s="101"/>
      <c r="JMJ1962" s="101"/>
      <c r="JMK1962" s="101"/>
      <c r="JML1962" s="101"/>
      <c r="JMM1962" s="101"/>
      <c r="JMN1962" s="101"/>
      <c r="JMO1962" s="101"/>
      <c r="JMP1962" s="101"/>
      <c r="JMQ1962" s="101"/>
      <c r="JMR1962" s="101"/>
      <c r="JMS1962" s="101"/>
      <c r="JMT1962" s="101"/>
      <c r="JMU1962" s="101"/>
      <c r="JMV1962" s="101"/>
      <c r="JMW1962" s="101"/>
      <c r="JMX1962" s="101"/>
      <c r="JMY1962" s="101"/>
      <c r="JMZ1962" s="101"/>
      <c r="JNA1962" s="101"/>
      <c r="JNB1962" s="101"/>
      <c r="JNC1962" s="101"/>
      <c r="JND1962" s="101"/>
      <c r="JNE1962" s="101"/>
      <c r="JNF1962" s="101"/>
      <c r="JNG1962" s="101"/>
      <c r="JNH1962" s="101"/>
      <c r="JNI1962" s="101"/>
      <c r="JNJ1962" s="101"/>
      <c r="JNK1962" s="101"/>
      <c r="JNL1962" s="101"/>
      <c r="JNM1962" s="101"/>
      <c r="JNN1962" s="101"/>
      <c r="JNO1962" s="101"/>
      <c r="JNP1962" s="101"/>
      <c r="JNQ1962" s="101"/>
      <c r="JNR1962" s="101"/>
      <c r="JNS1962" s="101"/>
      <c r="JNT1962" s="101"/>
      <c r="JNU1962" s="101"/>
      <c r="JNV1962" s="101"/>
      <c r="JNW1962" s="101"/>
      <c r="JNX1962" s="101"/>
      <c r="JNY1962" s="101"/>
      <c r="JNZ1962" s="101"/>
      <c r="JOA1962" s="101"/>
      <c r="JOB1962" s="101"/>
      <c r="JOC1962" s="101"/>
      <c r="JOD1962" s="101"/>
      <c r="JOE1962" s="101"/>
      <c r="JOF1962" s="101"/>
      <c r="JOG1962" s="101"/>
      <c r="JOH1962" s="101"/>
      <c r="JOI1962" s="101"/>
      <c r="JOJ1962" s="101"/>
      <c r="JOK1962" s="101"/>
      <c r="JOL1962" s="101"/>
      <c r="JOM1962" s="101"/>
      <c r="JON1962" s="101"/>
      <c r="JOO1962" s="101"/>
      <c r="JOP1962" s="101"/>
      <c r="JOQ1962" s="101"/>
      <c r="JOR1962" s="101"/>
      <c r="JOS1962" s="101"/>
      <c r="JOT1962" s="101"/>
      <c r="JOU1962" s="101"/>
      <c r="JOV1962" s="101"/>
      <c r="JOW1962" s="101"/>
      <c r="JOX1962" s="101"/>
      <c r="JOY1962" s="101"/>
      <c r="JOZ1962" s="101"/>
      <c r="JPA1962" s="101"/>
      <c r="JPB1962" s="101"/>
      <c r="JPC1962" s="101"/>
      <c r="JPD1962" s="101"/>
      <c r="JPE1962" s="101"/>
      <c r="JPF1962" s="101"/>
      <c r="JPG1962" s="101"/>
      <c r="JPH1962" s="101"/>
      <c r="JPI1962" s="101"/>
      <c r="JPJ1962" s="101"/>
      <c r="JPK1962" s="101"/>
      <c r="JPL1962" s="101"/>
      <c r="JPM1962" s="101"/>
      <c r="JPN1962" s="101"/>
      <c r="JPO1962" s="101"/>
      <c r="JPP1962" s="101"/>
      <c r="JPQ1962" s="101"/>
      <c r="JPR1962" s="101"/>
      <c r="JPS1962" s="101"/>
      <c r="JPT1962" s="101"/>
      <c r="JPU1962" s="101"/>
      <c r="JPV1962" s="101"/>
      <c r="JPW1962" s="101"/>
      <c r="JPX1962" s="101"/>
      <c r="JPY1962" s="101"/>
      <c r="JPZ1962" s="101"/>
      <c r="JQA1962" s="101"/>
      <c r="JQB1962" s="101"/>
      <c r="JQC1962" s="101"/>
      <c r="JQD1962" s="101"/>
      <c r="JQE1962" s="101"/>
      <c r="JQF1962" s="101"/>
      <c r="JQG1962" s="101"/>
      <c r="JQH1962" s="101"/>
      <c r="JQI1962" s="101"/>
      <c r="JQJ1962" s="101"/>
      <c r="JQK1962" s="101"/>
      <c r="JQL1962" s="101"/>
      <c r="JQM1962" s="101"/>
      <c r="JQN1962" s="101"/>
      <c r="JQO1962" s="101"/>
      <c r="JQP1962" s="101"/>
      <c r="JQQ1962" s="101"/>
      <c r="JQR1962" s="101"/>
      <c r="JQS1962" s="101"/>
      <c r="JQT1962" s="101"/>
      <c r="JQU1962" s="101"/>
      <c r="JQV1962" s="101"/>
      <c r="JQW1962" s="101"/>
      <c r="JQX1962" s="101"/>
      <c r="JQY1962" s="101"/>
      <c r="JQZ1962" s="101"/>
      <c r="JRA1962" s="101"/>
      <c r="JRB1962" s="101"/>
      <c r="JRC1962" s="101"/>
      <c r="JRD1962" s="101"/>
      <c r="JRE1962" s="101"/>
      <c r="JRF1962" s="101"/>
      <c r="JRG1962" s="101"/>
      <c r="JRH1962" s="101"/>
      <c r="JRI1962" s="101"/>
      <c r="JRJ1962" s="101"/>
      <c r="JRK1962" s="101"/>
      <c r="JRL1962" s="101"/>
      <c r="JRM1962" s="101"/>
      <c r="JRN1962" s="101"/>
      <c r="JRO1962" s="101"/>
      <c r="JRP1962" s="101"/>
      <c r="JRQ1962" s="101"/>
      <c r="JRR1962" s="101"/>
      <c r="JRS1962" s="101"/>
      <c r="JRT1962" s="101"/>
      <c r="JRU1962" s="101"/>
      <c r="JRV1962" s="101"/>
      <c r="JRW1962" s="101"/>
      <c r="JRX1962" s="101"/>
      <c r="JRY1962" s="101"/>
      <c r="JRZ1962" s="101"/>
      <c r="JSA1962" s="101"/>
      <c r="JSB1962" s="101"/>
      <c r="JSC1962" s="101"/>
      <c r="JSD1962" s="101"/>
      <c r="JSE1962" s="101"/>
      <c r="JSF1962" s="101"/>
      <c r="JSG1962" s="101"/>
      <c r="JSH1962" s="101"/>
      <c r="JSI1962" s="101"/>
      <c r="JSJ1962" s="101"/>
      <c r="JSK1962" s="101"/>
      <c r="JSL1962" s="101"/>
      <c r="JSM1962" s="101"/>
      <c r="JSN1962" s="101"/>
      <c r="JSO1962" s="101"/>
      <c r="JSP1962" s="101"/>
      <c r="JSQ1962" s="101"/>
      <c r="JSR1962" s="101"/>
      <c r="JSS1962" s="101"/>
      <c r="JST1962" s="101"/>
      <c r="JSU1962" s="101"/>
      <c r="JSV1962" s="101"/>
      <c r="JSW1962" s="101"/>
      <c r="JSX1962" s="101"/>
      <c r="JSY1962" s="101"/>
      <c r="JSZ1962" s="101"/>
      <c r="JTA1962" s="101"/>
      <c r="JTB1962" s="101"/>
      <c r="JTC1962" s="101"/>
      <c r="JTD1962" s="101"/>
      <c r="JTE1962" s="101"/>
      <c r="JTF1962" s="101"/>
      <c r="JTG1962" s="101"/>
      <c r="JTH1962" s="101"/>
      <c r="JTI1962" s="101"/>
      <c r="JTJ1962" s="101"/>
      <c r="JTK1962" s="101"/>
      <c r="JTL1962" s="101"/>
      <c r="JTM1962" s="101"/>
      <c r="JTN1962" s="101"/>
      <c r="JTO1962" s="101"/>
      <c r="JTP1962" s="101"/>
      <c r="JTQ1962" s="101"/>
      <c r="JTR1962" s="101"/>
      <c r="JTS1962" s="101"/>
      <c r="JTT1962" s="101"/>
      <c r="JTU1962" s="101"/>
      <c r="JTV1962" s="101"/>
      <c r="JTW1962" s="101"/>
      <c r="JTX1962" s="101"/>
      <c r="JTY1962" s="101"/>
      <c r="JTZ1962" s="101"/>
      <c r="JUA1962" s="101"/>
      <c r="JUB1962" s="101"/>
      <c r="JUC1962" s="101"/>
      <c r="JUD1962" s="101"/>
      <c r="JUE1962" s="101"/>
      <c r="JUF1962" s="101"/>
      <c r="JUG1962" s="101"/>
      <c r="JUH1962" s="101"/>
      <c r="JUI1962" s="101"/>
      <c r="JUJ1962" s="101"/>
      <c r="JUK1962" s="101"/>
      <c r="JUL1962" s="101"/>
      <c r="JUM1962" s="101"/>
      <c r="JUN1962" s="101"/>
      <c r="JUO1962" s="101"/>
      <c r="JUP1962" s="101"/>
      <c r="JUQ1962" s="101"/>
      <c r="JUR1962" s="101"/>
      <c r="JUS1962" s="101"/>
      <c r="JUT1962" s="101"/>
      <c r="JUU1962" s="101"/>
      <c r="JUV1962" s="101"/>
      <c r="JUW1962" s="101"/>
      <c r="JUX1962" s="101"/>
      <c r="JUY1962" s="101"/>
      <c r="JUZ1962" s="101"/>
      <c r="JVA1962" s="101"/>
      <c r="JVB1962" s="101"/>
      <c r="JVC1962" s="101"/>
      <c r="JVD1962" s="101"/>
      <c r="JVE1962" s="101"/>
      <c r="JVF1962" s="101"/>
      <c r="JVG1962" s="101"/>
      <c r="JVH1962" s="101"/>
      <c r="JVI1962" s="101"/>
      <c r="JVJ1962" s="101"/>
      <c r="JVK1962" s="101"/>
      <c r="JVL1962" s="101"/>
      <c r="JVM1962" s="101"/>
      <c r="JVN1962" s="101"/>
      <c r="JVO1962" s="101"/>
      <c r="JVP1962" s="101"/>
      <c r="JVQ1962" s="101"/>
      <c r="JVR1962" s="101"/>
      <c r="JVS1962" s="101"/>
      <c r="JVT1962" s="101"/>
      <c r="JVU1962" s="101"/>
      <c r="JVV1962" s="101"/>
      <c r="JVW1962" s="101"/>
      <c r="JVX1962" s="101"/>
      <c r="JVY1962" s="101"/>
      <c r="JVZ1962" s="101"/>
      <c r="JWA1962" s="101"/>
      <c r="JWB1962" s="101"/>
      <c r="JWC1962" s="101"/>
      <c r="JWD1962" s="101"/>
      <c r="JWE1962" s="101"/>
      <c r="JWF1962" s="101"/>
      <c r="JWG1962" s="101"/>
      <c r="JWH1962" s="101"/>
      <c r="JWI1962" s="101"/>
      <c r="JWJ1962" s="101"/>
      <c r="JWK1962" s="101"/>
      <c r="JWL1962" s="101"/>
      <c r="JWM1962" s="101"/>
      <c r="JWN1962" s="101"/>
      <c r="JWO1962" s="101"/>
      <c r="JWP1962" s="101"/>
      <c r="JWQ1962" s="101"/>
      <c r="JWR1962" s="101"/>
      <c r="JWS1962" s="101"/>
      <c r="JWT1962" s="101"/>
      <c r="JWU1962" s="101"/>
      <c r="JWV1962" s="101"/>
      <c r="JWW1962" s="101"/>
      <c r="JWX1962" s="101"/>
      <c r="JWY1962" s="101"/>
      <c r="JWZ1962" s="101"/>
      <c r="JXA1962" s="101"/>
      <c r="JXB1962" s="101"/>
      <c r="JXC1962" s="101"/>
      <c r="JXD1962" s="101"/>
      <c r="JXE1962" s="101"/>
      <c r="JXF1962" s="101"/>
      <c r="JXG1962" s="101"/>
      <c r="JXH1962" s="101"/>
      <c r="JXI1962" s="101"/>
      <c r="JXJ1962" s="101"/>
      <c r="JXK1962" s="101"/>
      <c r="JXL1962" s="101"/>
      <c r="JXM1962" s="101"/>
      <c r="JXN1962" s="101"/>
      <c r="JXO1962" s="101"/>
      <c r="JXP1962" s="101"/>
      <c r="JXQ1962" s="101"/>
      <c r="JXR1962" s="101"/>
      <c r="JXS1962" s="101"/>
      <c r="JXT1962" s="101"/>
      <c r="JXU1962" s="101"/>
      <c r="JXV1962" s="101"/>
      <c r="JXW1962" s="101"/>
      <c r="JXX1962" s="101"/>
      <c r="JXY1962" s="101"/>
      <c r="JXZ1962" s="101"/>
      <c r="JYA1962" s="101"/>
      <c r="JYB1962" s="101"/>
      <c r="JYC1962" s="101"/>
      <c r="JYD1962" s="101"/>
      <c r="JYE1962" s="101"/>
      <c r="JYF1962" s="101"/>
      <c r="JYG1962" s="101"/>
      <c r="JYH1962" s="101"/>
      <c r="JYI1962" s="101"/>
      <c r="JYJ1962" s="101"/>
      <c r="JYK1962" s="101"/>
      <c r="JYL1962" s="101"/>
      <c r="JYM1962" s="101"/>
      <c r="JYN1962" s="101"/>
      <c r="JYO1962" s="101"/>
      <c r="JYP1962" s="101"/>
      <c r="JYQ1962" s="101"/>
      <c r="JYR1962" s="101"/>
      <c r="JYS1962" s="101"/>
      <c r="JYT1962" s="101"/>
      <c r="JYU1962" s="101"/>
      <c r="JYV1962" s="101"/>
      <c r="JYW1962" s="101"/>
      <c r="JYX1962" s="101"/>
      <c r="JYY1962" s="101"/>
      <c r="JYZ1962" s="101"/>
      <c r="JZA1962" s="101"/>
      <c r="JZB1962" s="101"/>
      <c r="JZC1962" s="101"/>
      <c r="JZD1962" s="101"/>
      <c r="JZE1962" s="101"/>
      <c r="JZF1962" s="101"/>
      <c r="JZG1962" s="101"/>
      <c r="JZH1962" s="101"/>
      <c r="JZI1962" s="101"/>
      <c r="JZJ1962" s="101"/>
      <c r="JZK1962" s="101"/>
      <c r="JZL1962" s="101"/>
      <c r="JZM1962" s="101"/>
      <c r="JZN1962" s="101"/>
      <c r="JZO1962" s="101"/>
      <c r="JZP1962" s="101"/>
      <c r="JZQ1962" s="101"/>
      <c r="JZR1962" s="101"/>
      <c r="JZS1962" s="101"/>
      <c r="JZT1962" s="101"/>
      <c r="JZU1962" s="101"/>
      <c r="JZV1962" s="101"/>
      <c r="JZW1962" s="101"/>
      <c r="JZX1962" s="101"/>
      <c r="JZY1962" s="101"/>
      <c r="JZZ1962" s="101"/>
      <c r="KAA1962" s="101"/>
      <c r="KAB1962" s="101"/>
      <c r="KAC1962" s="101"/>
      <c r="KAD1962" s="101"/>
      <c r="KAE1962" s="101"/>
      <c r="KAF1962" s="101"/>
      <c r="KAG1962" s="101"/>
      <c r="KAH1962" s="101"/>
      <c r="KAI1962" s="101"/>
      <c r="KAJ1962" s="101"/>
      <c r="KAK1962" s="101"/>
      <c r="KAL1962" s="101"/>
      <c r="KAM1962" s="101"/>
      <c r="KAN1962" s="101"/>
      <c r="KAO1962" s="101"/>
      <c r="KAP1962" s="101"/>
      <c r="KAQ1962" s="101"/>
      <c r="KAR1962" s="101"/>
      <c r="KAS1962" s="101"/>
      <c r="KAT1962" s="101"/>
      <c r="KAU1962" s="101"/>
      <c r="KAV1962" s="101"/>
      <c r="KAW1962" s="101"/>
      <c r="KAX1962" s="101"/>
      <c r="KAY1962" s="101"/>
      <c r="KAZ1962" s="101"/>
      <c r="KBA1962" s="101"/>
      <c r="KBB1962" s="101"/>
      <c r="KBC1962" s="101"/>
      <c r="KBD1962" s="101"/>
      <c r="KBE1962" s="101"/>
      <c r="KBF1962" s="101"/>
      <c r="KBG1962" s="101"/>
      <c r="KBH1962" s="101"/>
      <c r="KBI1962" s="101"/>
      <c r="KBJ1962" s="101"/>
      <c r="KBK1962" s="101"/>
      <c r="KBL1962" s="101"/>
      <c r="KBM1962" s="101"/>
      <c r="KBN1962" s="101"/>
      <c r="KBO1962" s="101"/>
      <c r="KBP1962" s="101"/>
      <c r="KBQ1962" s="101"/>
      <c r="KBR1962" s="101"/>
      <c r="KBS1962" s="101"/>
      <c r="KBT1962" s="101"/>
      <c r="KBU1962" s="101"/>
      <c r="KBV1962" s="101"/>
      <c r="KBW1962" s="101"/>
      <c r="KBX1962" s="101"/>
      <c r="KBY1962" s="101"/>
      <c r="KBZ1962" s="101"/>
      <c r="KCA1962" s="101"/>
      <c r="KCB1962" s="101"/>
      <c r="KCC1962" s="101"/>
      <c r="KCD1962" s="101"/>
      <c r="KCE1962" s="101"/>
      <c r="KCF1962" s="101"/>
      <c r="KCG1962" s="101"/>
      <c r="KCH1962" s="101"/>
      <c r="KCI1962" s="101"/>
      <c r="KCJ1962" s="101"/>
      <c r="KCK1962" s="101"/>
      <c r="KCL1962" s="101"/>
      <c r="KCM1962" s="101"/>
      <c r="KCN1962" s="101"/>
      <c r="KCO1962" s="101"/>
      <c r="KCP1962" s="101"/>
      <c r="KCQ1962" s="101"/>
      <c r="KCR1962" s="101"/>
      <c r="KCS1962" s="101"/>
      <c r="KCT1962" s="101"/>
      <c r="KCU1962" s="101"/>
      <c r="KCV1962" s="101"/>
      <c r="KCW1962" s="101"/>
      <c r="KCX1962" s="101"/>
      <c r="KCY1962" s="101"/>
      <c r="KCZ1962" s="101"/>
      <c r="KDA1962" s="101"/>
      <c r="KDB1962" s="101"/>
      <c r="KDC1962" s="101"/>
      <c r="KDD1962" s="101"/>
      <c r="KDE1962" s="101"/>
      <c r="KDF1962" s="101"/>
      <c r="KDG1962" s="101"/>
      <c r="KDH1962" s="101"/>
      <c r="KDI1962" s="101"/>
      <c r="KDJ1962" s="101"/>
      <c r="KDK1962" s="101"/>
      <c r="KDL1962" s="101"/>
      <c r="KDM1962" s="101"/>
      <c r="KDN1962" s="101"/>
      <c r="KDO1962" s="101"/>
      <c r="KDP1962" s="101"/>
      <c r="KDQ1962" s="101"/>
      <c r="KDR1962" s="101"/>
      <c r="KDS1962" s="101"/>
      <c r="KDT1962" s="101"/>
      <c r="KDU1962" s="101"/>
      <c r="KDV1962" s="101"/>
      <c r="KDW1962" s="101"/>
      <c r="KDX1962" s="101"/>
      <c r="KDY1962" s="101"/>
      <c r="KDZ1962" s="101"/>
      <c r="KEA1962" s="101"/>
      <c r="KEB1962" s="101"/>
      <c r="KEC1962" s="101"/>
      <c r="KED1962" s="101"/>
      <c r="KEE1962" s="101"/>
      <c r="KEF1962" s="101"/>
      <c r="KEG1962" s="101"/>
      <c r="KEH1962" s="101"/>
      <c r="KEI1962" s="101"/>
      <c r="KEJ1962" s="101"/>
      <c r="KEK1962" s="101"/>
      <c r="KEL1962" s="101"/>
      <c r="KEM1962" s="101"/>
      <c r="KEN1962" s="101"/>
      <c r="KEO1962" s="101"/>
      <c r="KEP1962" s="101"/>
      <c r="KEQ1962" s="101"/>
      <c r="KER1962" s="101"/>
      <c r="KES1962" s="101"/>
      <c r="KET1962" s="101"/>
      <c r="KEU1962" s="101"/>
      <c r="KEV1962" s="101"/>
      <c r="KEW1962" s="101"/>
      <c r="KEX1962" s="101"/>
      <c r="KEY1962" s="101"/>
      <c r="KEZ1962" s="101"/>
      <c r="KFA1962" s="101"/>
      <c r="KFB1962" s="101"/>
      <c r="KFC1962" s="101"/>
      <c r="KFD1962" s="101"/>
      <c r="KFE1962" s="101"/>
      <c r="KFF1962" s="101"/>
      <c r="KFG1962" s="101"/>
      <c r="KFH1962" s="101"/>
      <c r="KFI1962" s="101"/>
      <c r="KFJ1962" s="101"/>
      <c r="KFK1962" s="101"/>
      <c r="KFL1962" s="101"/>
      <c r="KFM1962" s="101"/>
      <c r="KFN1962" s="101"/>
      <c r="KFO1962" s="101"/>
      <c r="KFP1962" s="101"/>
      <c r="KFQ1962" s="101"/>
      <c r="KFR1962" s="101"/>
      <c r="KFS1962" s="101"/>
      <c r="KFT1962" s="101"/>
      <c r="KFU1962" s="101"/>
      <c r="KFV1962" s="101"/>
      <c r="KFW1962" s="101"/>
      <c r="KFX1962" s="101"/>
      <c r="KFY1962" s="101"/>
      <c r="KFZ1962" s="101"/>
      <c r="KGA1962" s="101"/>
      <c r="KGB1962" s="101"/>
      <c r="KGC1962" s="101"/>
      <c r="KGD1962" s="101"/>
      <c r="KGE1962" s="101"/>
      <c r="KGF1962" s="101"/>
      <c r="KGG1962" s="101"/>
      <c r="KGH1962" s="101"/>
      <c r="KGI1962" s="101"/>
      <c r="KGJ1962" s="101"/>
      <c r="KGK1962" s="101"/>
      <c r="KGL1962" s="101"/>
      <c r="KGM1962" s="101"/>
      <c r="KGN1962" s="101"/>
      <c r="KGO1962" s="101"/>
      <c r="KGP1962" s="101"/>
      <c r="KGQ1962" s="101"/>
      <c r="KGR1962" s="101"/>
      <c r="KGS1962" s="101"/>
      <c r="KGT1962" s="101"/>
      <c r="KGU1962" s="101"/>
      <c r="KGV1962" s="101"/>
      <c r="KGW1962" s="101"/>
      <c r="KGX1962" s="101"/>
      <c r="KGY1962" s="101"/>
      <c r="KGZ1962" s="101"/>
      <c r="KHA1962" s="101"/>
      <c r="KHB1962" s="101"/>
      <c r="KHC1962" s="101"/>
      <c r="KHD1962" s="101"/>
      <c r="KHE1962" s="101"/>
      <c r="KHF1962" s="101"/>
      <c r="KHG1962" s="101"/>
      <c r="KHH1962" s="101"/>
      <c r="KHI1962" s="101"/>
      <c r="KHJ1962" s="101"/>
      <c r="KHK1962" s="101"/>
      <c r="KHL1962" s="101"/>
      <c r="KHM1962" s="101"/>
      <c r="KHN1962" s="101"/>
      <c r="KHO1962" s="101"/>
      <c r="KHP1962" s="101"/>
      <c r="KHQ1962" s="101"/>
      <c r="KHR1962" s="101"/>
      <c r="KHS1962" s="101"/>
      <c r="KHT1962" s="101"/>
      <c r="KHU1962" s="101"/>
      <c r="KHV1962" s="101"/>
      <c r="KHW1962" s="101"/>
      <c r="KHX1962" s="101"/>
      <c r="KHY1962" s="101"/>
      <c r="KHZ1962" s="101"/>
      <c r="KIA1962" s="101"/>
      <c r="KIB1962" s="101"/>
      <c r="KIC1962" s="101"/>
      <c r="KID1962" s="101"/>
      <c r="KIE1962" s="101"/>
      <c r="KIF1962" s="101"/>
      <c r="KIG1962" s="101"/>
      <c r="KIH1962" s="101"/>
      <c r="KII1962" s="101"/>
      <c r="KIJ1962" s="101"/>
      <c r="KIK1962" s="101"/>
      <c r="KIL1962" s="101"/>
      <c r="KIM1962" s="101"/>
      <c r="KIN1962" s="101"/>
      <c r="KIO1962" s="101"/>
      <c r="KIP1962" s="101"/>
      <c r="KIQ1962" s="101"/>
      <c r="KIR1962" s="101"/>
      <c r="KIS1962" s="101"/>
      <c r="KIT1962" s="101"/>
      <c r="KIU1962" s="101"/>
      <c r="KIV1962" s="101"/>
      <c r="KIW1962" s="101"/>
      <c r="KIX1962" s="101"/>
      <c r="KIY1962" s="101"/>
      <c r="KIZ1962" s="101"/>
      <c r="KJA1962" s="101"/>
      <c r="KJB1962" s="101"/>
      <c r="KJC1962" s="101"/>
      <c r="KJD1962" s="101"/>
      <c r="KJE1962" s="101"/>
      <c r="KJF1962" s="101"/>
      <c r="KJG1962" s="101"/>
      <c r="KJH1962" s="101"/>
      <c r="KJI1962" s="101"/>
      <c r="KJJ1962" s="101"/>
      <c r="KJK1962" s="101"/>
      <c r="KJL1962" s="101"/>
      <c r="KJM1962" s="101"/>
      <c r="KJN1962" s="101"/>
      <c r="KJO1962" s="101"/>
      <c r="KJP1962" s="101"/>
      <c r="KJQ1962" s="101"/>
      <c r="KJR1962" s="101"/>
      <c r="KJS1962" s="101"/>
      <c r="KJT1962" s="101"/>
      <c r="KJU1962" s="101"/>
      <c r="KJV1962" s="101"/>
      <c r="KJW1962" s="101"/>
      <c r="KJX1962" s="101"/>
      <c r="KJY1962" s="101"/>
      <c r="KJZ1962" s="101"/>
      <c r="KKA1962" s="101"/>
      <c r="KKB1962" s="101"/>
      <c r="KKC1962" s="101"/>
      <c r="KKD1962" s="101"/>
      <c r="KKE1962" s="101"/>
      <c r="KKF1962" s="101"/>
      <c r="KKG1962" s="101"/>
      <c r="KKH1962" s="101"/>
      <c r="KKI1962" s="101"/>
      <c r="KKJ1962" s="101"/>
      <c r="KKK1962" s="101"/>
      <c r="KKL1962" s="101"/>
      <c r="KKM1962" s="101"/>
      <c r="KKN1962" s="101"/>
      <c r="KKO1962" s="101"/>
      <c r="KKP1962" s="101"/>
      <c r="KKQ1962" s="101"/>
      <c r="KKR1962" s="101"/>
      <c r="KKS1962" s="101"/>
      <c r="KKT1962" s="101"/>
      <c r="KKU1962" s="101"/>
      <c r="KKV1962" s="101"/>
      <c r="KKW1962" s="101"/>
      <c r="KKX1962" s="101"/>
      <c r="KKY1962" s="101"/>
      <c r="KKZ1962" s="101"/>
      <c r="KLA1962" s="101"/>
      <c r="KLB1962" s="101"/>
      <c r="KLC1962" s="101"/>
      <c r="KLD1962" s="101"/>
      <c r="KLE1962" s="101"/>
      <c r="KLF1962" s="101"/>
      <c r="KLG1962" s="101"/>
      <c r="KLH1962" s="101"/>
      <c r="KLI1962" s="101"/>
      <c r="KLJ1962" s="101"/>
      <c r="KLK1962" s="101"/>
      <c r="KLL1962" s="101"/>
      <c r="KLM1962" s="101"/>
      <c r="KLN1962" s="101"/>
      <c r="KLO1962" s="101"/>
      <c r="KLP1962" s="101"/>
      <c r="KLQ1962" s="101"/>
      <c r="KLR1962" s="101"/>
      <c r="KLS1962" s="101"/>
      <c r="KLT1962" s="101"/>
      <c r="KLU1962" s="101"/>
      <c r="KLV1962" s="101"/>
      <c r="KLW1962" s="101"/>
      <c r="KLX1962" s="101"/>
      <c r="KLY1962" s="101"/>
      <c r="KLZ1962" s="101"/>
      <c r="KMA1962" s="101"/>
      <c r="KMB1962" s="101"/>
      <c r="KMC1962" s="101"/>
      <c r="KMD1962" s="101"/>
      <c r="KME1962" s="101"/>
      <c r="KMF1962" s="101"/>
      <c r="KMG1962" s="101"/>
      <c r="KMH1962" s="101"/>
      <c r="KMI1962" s="101"/>
      <c r="KMJ1962" s="101"/>
      <c r="KMK1962" s="101"/>
      <c r="KML1962" s="101"/>
      <c r="KMM1962" s="101"/>
      <c r="KMN1962" s="101"/>
      <c r="KMO1962" s="101"/>
      <c r="KMP1962" s="101"/>
      <c r="KMQ1962" s="101"/>
      <c r="KMR1962" s="101"/>
      <c r="KMS1962" s="101"/>
      <c r="KMT1962" s="101"/>
      <c r="KMU1962" s="101"/>
      <c r="KMV1962" s="101"/>
      <c r="KMW1962" s="101"/>
      <c r="KMX1962" s="101"/>
      <c r="KMY1962" s="101"/>
      <c r="KMZ1962" s="101"/>
      <c r="KNA1962" s="101"/>
      <c r="KNB1962" s="101"/>
      <c r="KNC1962" s="101"/>
      <c r="KND1962" s="101"/>
      <c r="KNE1962" s="101"/>
      <c r="KNF1962" s="101"/>
      <c r="KNG1962" s="101"/>
      <c r="KNH1962" s="101"/>
      <c r="KNI1962" s="101"/>
      <c r="KNJ1962" s="101"/>
      <c r="KNK1962" s="101"/>
      <c r="KNL1962" s="101"/>
      <c r="KNM1962" s="101"/>
      <c r="KNN1962" s="101"/>
      <c r="KNO1962" s="101"/>
      <c r="KNP1962" s="101"/>
      <c r="KNQ1962" s="101"/>
      <c r="KNR1962" s="101"/>
      <c r="KNS1962" s="101"/>
      <c r="KNT1962" s="101"/>
      <c r="KNU1962" s="101"/>
      <c r="KNV1962" s="101"/>
      <c r="KNW1962" s="101"/>
      <c r="KNX1962" s="101"/>
      <c r="KNY1962" s="101"/>
      <c r="KNZ1962" s="101"/>
      <c r="KOA1962" s="101"/>
      <c r="KOB1962" s="101"/>
      <c r="KOC1962" s="101"/>
      <c r="KOD1962" s="101"/>
      <c r="KOE1962" s="101"/>
      <c r="KOF1962" s="101"/>
      <c r="KOG1962" s="101"/>
      <c r="KOH1962" s="101"/>
      <c r="KOI1962" s="101"/>
      <c r="KOJ1962" s="101"/>
      <c r="KOK1962" s="101"/>
      <c r="KOL1962" s="101"/>
      <c r="KOM1962" s="101"/>
      <c r="KON1962" s="101"/>
      <c r="KOO1962" s="101"/>
      <c r="KOP1962" s="101"/>
      <c r="KOQ1962" s="101"/>
      <c r="KOR1962" s="101"/>
      <c r="KOS1962" s="101"/>
      <c r="KOT1962" s="101"/>
      <c r="KOU1962" s="101"/>
      <c r="KOV1962" s="101"/>
      <c r="KOW1962" s="101"/>
      <c r="KOX1962" s="101"/>
      <c r="KOY1962" s="101"/>
      <c r="KOZ1962" s="101"/>
      <c r="KPA1962" s="101"/>
      <c r="KPB1962" s="101"/>
      <c r="KPC1962" s="101"/>
      <c r="KPD1962" s="101"/>
      <c r="KPE1962" s="101"/>
      <c r="KPF1962" s="101"/>
      <c r="KPG1962" s="101"/>
      <c r="KPH1962" s="101"/>
      <c r="KPI1962" s="101"/>
      <c r="KPJ1962" s="101"/>
      <c r="KPK1962" s="101"/>
      <c r="KPL1962" s="101"/>
      <c r="KPM1962" s="101"/>
      <c r="KPN1962" s="101"/>
      <c r="KPO1962" s="101"/>
      <c r="KPP1962" s="101"/>
      <c r="KPQ1962" s="101"/>
      <c r="KPR1962" s="101"/>
      <c r="KPS1962" s="101"/>
      <c r="KPT1962" s="101"/>
      <c r="KPU1962" s="101"/>
      <c r="KPV1962" s="101"/>
      <c r="KPW1962" s="101"/>
      <c r="KPX1962" s="101"/>
      <c r="KPY1962" s="101"/>
      <c r="KPZ1962" s="101"/>
      <c r="KQA1962" s="101"/>
      <c r="KQB1962" s="101"/>
      <c r="KQC1962" s="101"/>
      <c r="KQD1962" s="101"/>
      <c r="KQE1962" s="101"/>
      <c r="KQF1962" s="101"/>
      <c r="KQG1962" s="101"/>
      <c r="KQH1962" s="101"/>
      <c r="KQI1962" s="101"/>
      <c r="KQJ1962" s="101"/>
      <c r="KQK1962" s="101"/>
      <c r="KQL1962" s="101"/>
      <c r="KQM1962" s="101"/>
      <c r="KQN1962" s="101"/>
      <c r="KQO1962" s="101"/>
      <c r="KQP1962" s="101"/>
      <c r="KQQ1962" s="101"/>
      <c r="KQR1962" s="101"/>
      <c r="KQS1962" s="101"/>
      <c r="KQT1962" s="101"/>
      <c r="KQU1962" s="101"/>
      <c r="KQV1962" s="101"/>
      <c r="KQW1962" s="101"/>
      <c r="KQX1962" s="101"/>
      <c r="KQY1962" s="101"/>
      <c r="KQZ1962" s="101"/>
      <c r="KRA1962" s="101"/>
      <c r="KRB1962" s="101"/>
      <c r="KRC1962" s="101"/>
      <c r="KRD1962" s="101"/>
      <c r="KRE1962" s="101"/>
      <c r="KRF1962" s="101"/>
      <c r="KRG1962" s="101"/>
      <c r="KRH1962" s="101"/>
      <c r="KRI1962" s="101"/>
      <c r="KRJ1962" s="101"/>
      <c r="KRK1962" s="101"/>
      <c r="KRL1962" s="101"/>
      <c r="KRM1962" s="101"/>
      <c r="KRN1962" s="101"/>
      <c r="KRO1962" s="101"/>
      <c r="KRP1962" s="101"/>
      <c r="KRQ1962" s="101"/>
      <c r="KRR1962" s="101"/>
      <c r="KRS1962" s="101"/>
      <c r="KRT1962" s="101"/>
      <c r="KRU1962" s="101"/>
      <c r="KRV1962" s="101"/>
      <c r="KRW1962" s="101"/>
      <c r="KRX1962" s="101"/>
      <c r="KRY1962" s="101"/>
      <c r="KRZ1962" s="101"/>
      <c r="KSA1962" s="101"/>
      <c r="KSB1962" s="101"/>
      <c r="KSC1962" s="101"/>
      <c r="KSD1962" s="101"/>
      <c r="KSE1962" s="101"/>
      <c r="KSF1962" s="101"/>
      <c r="KSG1962" s="101"/>
      <c r="KSH1962" s="101"/>
      <c r="KSI1962" s="101"/>
      <c r="KSJ1962" s="101"/>
      <c r="KSK1962" s="101"/>
      <c r="KSL1962" s="101"/>
      <c r="KSM1962" s="101"/>
      <c r="KSN1962" s="101"/>
      <c r="KSO1962" s="101"/>
      <c r="KSP1962" s="101"/>
      <c r="KSQ1962" s="101"/>
      <c r="KSR1962" s="101"/>
      <c r="KSS1962" s="101"/>
      <c r="KST1962" s="101"/>
      <c r="KSU1962" s="101"/>
      <c r="KSV1962" s="101"/>
      <c r="KSW1962" s="101"/>
      <c r="KSX1962" s="101"/>
      <c r="KSY1962" s="101"/>
      <c r="KSZ1962" s="101"/>
      <c r="KTA1962" s="101"/>
      <c r="KTB1962" s="101"/>
      <c r="KTC1962" s="101"/>
      <c r="KTD1962" s="101"/>
      <c r="KTE1962" s="101"/>
      <c r="KTF1962" s="101"/>
      <c r="KTG1962" s="101"/>
      <c r="KTH1962" s="101"/>
      <c r="KTI1962" s="101"/>
      <c r="KTJ1962" s="101"/>
      <c r="KTK1962" s="101"/>
      <c r="KTL1962" s="101"/>
      <c r="KTM1962" s="101"/>
      <c r="KTN1962" s="101"/>
      <c r="KTO1962" s="101"/>
      <c r="KTP1962" s="101"/>
      <c r="KTQ1962" s="101"/>
      <c r="KTR1962" s="101"/>
      <c r="KTS1962" s="101"/>
      <c r="KTT1962" s="101"/>
      <c r="KTU1962" s="101"/>
      <c r="KTV1962" s="101"/>
      <c r="KTW1962" s="101"/>
      <c r="KTX1962" s="101"/>
      <c r="KTY1962" s="101"/>
      <c r="KTZ1962" s="101"/>
      <c r="KUA1962" s="101"/>
      <c r="KUB1962" s="101"/>
      <c r="KUC1962" s="101"/>
      <c r="KUD1962" s="101"/>
      <c r="KUE1962" s="101"/>
      <c r="KUF1962" s="101"/>
      <c r="KUG1962" s="101"/>
      <c r="KUH1962" s="101"/>
      <c r="KUI1962" s="101"/>
      <c r="KUJ1962" s="101"/>
      <c r="KUK1962" s="101"/>
      <c r="KUL1962" s="101"/>
      <c r="KUM1962" s="101"/>
      <c r="KUN1962" s="101"/>
      <c r="KUO1962" s="101"/>
      <c r="KUP1962" s="101"/>
      <c r="KUQ1962" s="101"/>
      <c r="KUR1962" s="101"/>
      <c r="KUS1962" s="101"/>
      <c r="KUT1962" s="101"/>
      <c r="KUU1962" s="101"/>
      <c r="KUV1962" s="101"/>
      <c r="KUW1962" s="101"/>
      <c r="KUX1962" s="101"/>
      <c r="KUY1962" s="101"/>
      <c r="KUZ1962" s="101"/>
      <c r="KVA1962" s="101"/>
      <c r="KVB1962" s="101"/>
      <c r="KVC1962" s="101"/>
      <c r="KVD1962" s="101"/>
      <c r="KVE1962" s="101"/>
      <c r="KVF1962" s="101"/>
      <c r="KVG1962" s="101"/>
      <c r="KVH1962" s="101"/>
      <c r="KVI1962" s="101"/>
      <c r="KVJ1962" s="101"/>
      <c r="KVK1962" s="101"/>
      <c r="KVL1962" s="101"/>
      <c r="KVM1962" s="101"/>
      <c r="KVN1962" s="101"/>
      <c r="KVO1962" s="101"/>
      <c r="KVP1962" s="101"/>
      <c r="KVQ1962" s="101"/>
      <c r="KVR1962" s="101"/>
      <c r="KVS1962" s="101"/>
      <c r="KVT1962" s="101"/>
      <c r="KVU1962" s="101"/>
      <c r="KVV1962" s="101"/>
      <c r="KVW1962" s="101"/>
      <c r="KVX1962" s="101"/>
      <c r="KVY1962" s="101"/>
      <c r="KVZ1962" s="101"/>
      <c r="KWA1962" s="101"/>
      <c r="KWB1962" s="101"/>
      <c r="KWC1962" s="101"/>
      <c r="KWD1962" s="101"/>
      <c r="KWE1962" s="101"/>
      <c r="KWF1962" s="101"/>
      <c r="KWG1962" s="101"/>
      <c r="KWH1962" s="101"/>
      <c r="KWI1962" s="101"/>
      <c r="KWJ1962" s="101"/>
      <c r="KWK1962" s="101"/>
      <c r="KWL1962" s="101"/>
      <c r="KWM1962" s="101"/>
      <c r="KWN1962" s="101"/>
      <c r="KWO1962" s="101"/>
      <c r="KWP1962" s="101"/>
      <c r="KWQ1962" s="101"/>
      <c r="KWR1962" s="101"/>
      <c r="KWS1962" s="101"/>
      <c r="KWT1962" s="101"/>
      <c r="KWU1962" s="101"/>
      <c r="KWV1962" s="101"/>
      <c r="KWW1962" s="101"/>
      <c r="KWX1962" s="101"/>
      <c r="KWY1962" s="101"/>
      <c r="KWZ1962" s="101"/>
      <c r="KXA1962" s="101"/>
      <c r="KXB1962" s="101"/>
      <c r="KXC1962" s="101"/>
      <c r="KXD1962" s="101"/>
      <c r="KXE1962" s="101"/>
      <c r="KXF1962" s="101"/>
      <c r="KXG1962" s="101"/>
      <c r="KXH1962" s="101"/>
      <c r="KXI1962" s="101"/>
      <c r="KXJ1962" s="101"/>
      <c r="KXK1962" s="101"/>
      <c r="KXL1962" s="101"/>
      <c r="KXM1962" s="101"/>
      <c r="KXN1962" s="101"/>
      <c r="KXO1962" s="101"/>
      <c r="KXP1962" s="101"/>
      <c r="KXQ1962" s="101"/>
      <c r="KXR1962" s="101"/>
      <c r="KXS1962" s="101"/>
      <c r="KXT1962" s="101"/>
      <c r="KXU1962" s="101"/>
      <c r="KXV1962" s="101"/>
      <c r="KXW1962" s="101"/>
      <c r="KXX1962" s="101"/>
      <c r="KXY1962" s="101"/>
      <c r="KXZ1962" s="101"/>
      <c r="KYA1962" s="101"/>
      <c r="KYB1962" s="101"/>
      <c r="KYC1962" s="101"/>
      <c r="KYD1962" s="101"/>
      <c r="KYE1962" s="101"/>
      <c r="KYF1962" s="101"/>
      <c r="KYG1962" s="101"/>
      <c r="KYH1962" s="101"/>
      <c r="KYI1962" s="101"/>
      <c r="KYJ1962" s="101"/>
      <c r="KYK1962" s="101"/>
      <c r="KYL1962" s="101"/>
      <c r="KYM1962" s="101"/>
      <c r="KYN1962" s="101"/>
      <c r="KYO1962" s="101"/>
      <c r="KYP1962" s="101"/>
      <c r="KYQ1962" s="101"/>
      <c r="KYR1962" s="101"/>
      <c r="KYS1962" s="101"/>
      <c r="KYT1962" s="101"/>
      <c r="KYU1962" s="101"/>
      <c r="KYV1962" s="101"/>
      <c r="KYW1962" s="101"/>
      <c r="KYX1962" s="101"/>
      <c r="KYY1962" s="101"/>
      <c r="KYZ1962" s="101"/>
      <c r="KZA1962" s="101"/>
      <c r="KZB1962" s="101"/>
      <c r="KZC1962" s="101"/>
      <c r="KZD1962" s="101"/>
      <c r="KZE1962" s="101"/>
      <c r="KZF1962" s="101"/>
      <c r="KZG1962" s="101"/>
      <c r="KZH1962" s="101"/>
      <c r="KZI1962" s="101"/>
      <c r="KZJ1962" s="101"/>
      <c r="KZK1962" s="101"/>
      <c r="KZL1962" s="101"/>
      <c r="KZM1962" s="101"/>
      <c r="KZN1962" s="101"/>
      <c r="KZO1962" s="101"/>
      <c r="KZP1962" s="101"/>
      <c r="KZQ1962" s="101"/>
      <c r="KZR1962" s="101"/>
      <c r="KZS1962" s="101"/>
      <c r="KZT1962" s="101"/>
      <c r="KZU1962" s="101"/>
      <c r="KZV1962" s="101"/>
      <c r="KZW1962" s="101"/>
      <c r="KZX1962" s="101"/>
      <c r="KZY1962" s="101"/>
      <c r="KZZ1962" s="101"/>
      <c r="LAA1962" s="101"/>
      <c r="LAB1962" s="101"/>
      <c r="LAC1962" s="101"/>
      <c r="LAD1962" s="101"/>
      <c r="LAE1962" s="101"/>
      <c r="LAF1962" s="101"/>
      <c r="LAG1962" s="101"/>
      <c r="LAH1962" s="101"/>
      <c r="LAI1962" s="101"/>
      <c r="LAJ1962" s="101"/>
      <c r="LAK1962" s="101"/>
      <c r="LAL1962" s="101"/>
      <c r="LAM1962" s="101"/>
      <c r="LAN1962" s="101"/>
      <c r="LAO1962" s="101"/>
      <c r="LAP1962" s="101"/>
      <c r="LAQ1962" s="101"/>
      <c r="LAR1962" s="101"/>
      <c r="LAS1962" s="101"/>
      <c r="LAT1962" s="101"/>
      <c r="LAU1962" s="101"/>
      <c r="LAV1962" s="101"/>
      <c r="LAW1962" s="101"/>
      <c r="LAX1962" s="101"/>
      <c r="LAY1962" s="101"/>
      <c r="LAZ1962" s="101"/>
      <c r="LBA1962" s="101"/>
      <c r="LBB1962" s="101"/>
      <c r="LBC1962" s="101"/>
      <c r="LBD1962" s="101"/>
      <c r="LBE1962" s="101"/>
      <c r="LBF1962" s="101"/>
      <c r="LBG1962" s="101"/>
      <c r="LBH1962" s="101"/>
      <c r="LBI1962" s="101"/>
      <c r="LBJ1962" s="101"/>
      <c r="LBK1962" s="101"/>
      <c r="LBL1962" s="101"/>
      <c r="LBM1962" s="101"/>
      <c r="LBN1962" s="101"/>
      <c r="LBO1962" s="101"/>
      <c r="LBP1962" s="101"/>
      <c r="LBQ1962" s="101"/>
      <c r="LBR1962" s="101"/>
      <c r="LBS1962" s="101"/>
      <c r="LBT1962" s="101"/>
      <c r="LBU1962" s="101"/>
      <c r="LBV1962" s="101"/>
      <c r="LBW1962" s="101"/>
      <c r="LBX1962" s="101"/>
      <c r="LBY1962" s="101"/>
      <c r="LBZ1962" s="101"/>
      <c r="LCA1962" s="101"/>
      <c r="LCB1962" s="101"/>
      <c r="LCC1962" s="101"/>
      <c r="LCD1962" s="101"/>
      <c r="LCE1962" s="101"/>
      <c r="LCF1962" s="101"/>
      <c r="LCG1962" s="101"/>
      <c r="LCH1962" s="101"/>
      <c r="LCI1962" s="101"/>
      <c r="LCJ1962" s="101"/>
      <c r="LCK1962" s="101"/>
      <c r="LCL1962" s="101"/>
      <c r="LCM1962" s="101"/>
      <c r="LCN1962" s="101"/>
      <c r="LCO1962" s="101"/>
      <c r="LCP1962" s="101"/>
      <c r="LCQ1962" s="101"/>
      <c r="LCR1962" s="101"/>
      <c r="LCS1962" s="101"/>
      <c r="LCT1962" s="101"/>
      <c r="LCU1962" s="101"/>
      <c r="LCV1962" s="101"/>
      <c r="LCW1962" s="101"/>
      <c r="LCX1962" s="101"/>
      <c r="LCY1962" s="101"/>
      <c r="LCZ1962" s="101"/>
      <c r="LDA1962" s="101"/>
      <c r="LDB1962" s="101"/>
      <c r="LDC1962" s="101"/>
      <c r="LDD1962" s="101"/>
      <c r="LDE1962" s="101"/>
      <c r="LDF1962" s="101"/>
      <c r="LDG1962" s="101"/>
      <c r="LDH1962" s="101"/>
      <c r="LDI1962" s="101"/>
      <c r="LDJ1962" s="101"/>
      <c r="LDK1962" s="101"/>
      <c r="LDL1962" s="101"/>
      <c r="LDM1962" s="101"/>
      <c r="LDN1962" s="101"/>
      <c r="LDO1962" s="101"/>
      <c r="LDP1962" s="101"/>
      <c r="LDQ1962" s="101"/>
      <c r="LDR1962" s="101"/>
      <c r="LDS1962" s="101"/>
      <c r="LDT1962" s="101"/>
      <c r="LDU1962" s="101"/>
      <c r="LDV1962" s="101"/>
      <c r="LDW1962" s="101"/>
      <c r="LDX1962" s="101"/>
      <c r="LDY1962" s="101"/>
      <c r="LDZ1962" s="101"/>
      <c r="LEA1962" s="101"/>
      <c r="LEB1962" s="101"/>
      <c r="LEC1962" s="101"/>
      <c r="LED1962" s="101"/>
      <c r="LEE1962" s="101"/>
      <c r="LEF1962" s="101"/>
      <c r="LEG1962" s="101"/>
      <c r="LEH1962" s="101"/>
      <c r="LEI1962" s="101"/>
      <c r="LEJ1962" s="101"/>
      <c r="LEK1962" s="101"/>
      <c r="LEL1962" s="101"/>
      <c r="LEM1962" s="101"/>
      <c r="LEN1962" s="101"/>
      <c r="LEO1962" s="101"/>
      <c r="LEP1962" s="101"/>
      <c r="LEQ1962" s="101"/>
      <c r="LER1962" s="101"/>
      <c r="LES1962" s="101"/>
      <c r="LET1962" s="101"/>
      <c r="LEU1962" s="101"/>
      <c r="LEV1962" s="101"/>
      <c r="LEW1962" s="101"/>
      <c r="LEX1962" s="101"/>
      <c r="LEY1962" s="101"/>
      <c r="LEZ1962" s="101"/>
      <c r="LFA1962" s="101"/>
      <c r="LFB1962" s="101"/>
      <c r="LFC1962" s="101"/>
      <c r="LFD1962" s="101"/>
      <c r="LFE1962" s="101"/>
      <c r="LFF1962" s="101"/>
      <c r="LFG1962" s="101"/>
      <c r="LFH1962" s="101"/>
      <c r="LFI1962" s="101"/>
      <c r="LFJ1962" s="101"/>
      <c r="LFK1962" s="101"/>
      <c r="LFL1962" s="101"/>
      <c r="LFM1962" s="101"/>
      <c r="LFN1962" s="101"/>
      <c r="LFO1962" s="101"/>
      <c r="LFP1962" s="101"/>
      <c r="LFQ1962" s="101"/>
      <c r="LFR1962" s="101"/>
      <c r="LFS1962" s="101"/>
      <c r="LFT1962" s="101"/>
      <c r="LFU1962" s="101"/>
      <c r="LFV1962" s="101"/>
      <c r="LFW1962" s="101"/>
      <c r="LFX1962" s="101"/>
      <c r="LFY1962" s="101"/>
      <c r="LFZ1962" s="101"/>
      <c r="LGA1962" s="101"/>
      <c r="LGB1962" s="101"/>
      <c r="LGC1962" s="101"/>
      <c r="LGD1962" s="101"/>
      <c r="LGE1962" s="101"/>
      <c r="LGF1962" s="101"/>
      <c r="LGG1962" s="101"/>
      <c r="LGH1962" s="101"/>
      <c r="LGI1962" s="101"/>
      <c r="LGJ1962" s="101"/>
      <c r="LGK1962" s="101"/>
      <c r="LGL1962" s="101"/>
      <c r="LGM1962" s="101"/>
      <c r="LGN1962" s="101"/>
      <c r="LGO1962" s="101"/>
      <c r="LGP1962" s="101"/>
      <c r="LGQ1962" s="101"/>
      <c r="LGR1962" s="101"/>
      <c r="LGS1962" s="101"/>
      <c r="LGT1962" s="101"/>
      <c r="LGU1962" s="101"/>
      <c r="LGV1962" s="101"/>
      <c r="LGW1962" s="101"/>
      <c r="LGX1962" s="101"/>
      <c r="LGY1962" s="101"/>
      <c r="LGZ1962" s="101"/>
      <c r="LHA1962" s="101"/>
      <c r="LHB1962" s="101"/>
      <c r="LHC1962" s="101"/>
      <c r="LHD1962" s="101"/>
      <c r="LHE1962" s="101"/>
      <c r="LHF1962" s="101"/>
      <c r="LHG1962" s="101"/>
      <c r="LHH1962" s="101"/>
      <c r="LHI1962" s="101"/>
      <c r="LHJ1962" s="101"/>
      <c r="LHK1962" s="101"/>
      <c r="LHL1962" s="101"/>
      <c r="LHM1962" s="101"/>
      <c r="LHN1962" s="101"/>
      <c r="LHO1962" s="101"/>
      <c r="LHP1962" s="101"/>
      <c r="LHQ1962" s="101"/>
      <c r="LHR1962" s="101"/>
      <c r="LHS1962" s="101"/>
      <c r="LHT1962" s="101"/>
      <c r="LHU1962" s="101"/>
      <c r="LHV1962" s="101"/>
      <c r="LHW1962" s="101"/>
      <c r="LHX1962" s="101"/>
      <c r="LHY1962" s="101"/>
      <c r="LHZ1962" s="101"/>
      <c r="LIA1962" s="101"/>
      <c r="LIB1962" s="101"/>
      <c r="LIC1962" s="101"/>
      <c r="LID1962" s="101"/>
      <c r="LIE1962" s="101"/>
      <c r="LIF1962" s="101"/>
      <c r="LIG1962" s="101"/>
      <c r="LIH1962" s="101"/>
      <c r="LII1962" s="101"/>
      <c r="LIJ1962" s="101"/>
      <c r="LIK1962" s="101"/>
      <c r="LIL1962" s="101"/>
      <c r="LIM1962" s="101"/>
      <c r="LIN1962" s="101"/>
      <c r="LIO1962" s="101"/>
      <c r="LIP1962" s="101"/>
      <c r="LIQ1962" s="101"/>
      <c r="LIR1962" s="101"/>
      <c r="LIS1962" s="101"/>
      <c r="LIT1962" s="101"/>
      <c r="LIU1962" s="101"/>
      <c r="LIV1962" s="101"/>
      <c r="LIW1962" s="101"/>
      <c r="LIX1962" s="101"/>
      <c r="LIY1962" s="101"/>
      <c r="LIZ1962" s="101"/>
      <c r="LJA1962" s="101"/>
      <c r="LJB1962" s="101"/>
      <c r="LJC1962" s="101"/>
      <c r="LJD1962" s="101"/>
      <c r="LJE1962" s="101"/>
      <c r="LJF1962" s="101"/>
      <c r="LJG1962" s="101"/>
      <c r="LJH1962" s="101"/>
      <c r="LJI1962" s="101"/>
      <c r="LJJ1962" s="101"/>
      <c r="LJK1962" s="101"/>
      <c r="LJL1962" s="101"/>
      <c r="LJM1962" s="101"/>
      <c r="LJN1962" s="101"/>
      <c r="LJO1962" s="101"/>
      <c r="LJP1962" s="101"/>
      <c r="LJQ1962" s="101"/>
      <c r="LJR1962" s="101"/>
      <c r="LJS1962" s="101"/>
      <c r="LJT1962" s="101"/>
      <c r="LJU1962" s="101"/>
      <c r="LJV1962" s="101"/>
      <c r="LJW1962" s="101"/>
      <c r="LJX1962" s="101"/>
      <c r="LJY1962" s="101"/>
      <c r="LJZ1962" s="101"/>
      <c r="LKA1962" s="101"/>
      <c r="LKB1962" s="101"/>
      <c r="LKC1962" s="101"/>
      <c r="LKD1962" s="101"/>
      <c r="LKE1962" s="101"/>
      <c r="LKF1962" s="101"/>
      <c r="LKG1962" s="101"/>
      <c r="LKH1962" s="101"/>
      <c r="LKI1962" s="101"/>
      <c r="LKJ1962" s="101"/>
      <c r="LKK1962" s="101"/>
      <c r="LKL1962" s="101"/>
      <c r="LKM1962" s="101"/>
      <c r="LKN1962" s="101"/>
      <c r="LKO1962" s="101"/>
      <c r="LKP1962" s="101"/>
      <c r="LKQ1962" s="101"/>
      <c r="LKR1962" s="101"/>
      <c r="LKS1962" s="101"/>
      <c r="LKT1962" s="101"/>
      <c r="LKU1962" s="101"/>
      <c r="LKV1962" s="101"/>
      <c r="LKW1962" s="101"/>
      <c r="LKX1962" s="101"/>
      <c r="LKY1962" s="101"/>
      <c r="LKZ1962" s="101"/>
      <c r="LLA1962" s="101"/>
      <c r="LLB1962" s="101"/>
      <c r="LLC1962" s="101"/>
      <c r="LLD1962" s="101"/>
      <c r="LLE1962" s="101"/>
      <c r="LLF1962" s="101"/>
      <c r="LLG1962" s="101"/>
      <c r="LLH1962" s="101"/>
      <c r="LLI1962" s="101"/>
      <c r="LLJ1962" s="101"/>
      <c r="LLK1962" s="101"/>
      <c r="LLL1962" s="101"/>
      <c r="LLM1962" s="101"/>
      <c r="LLN1962" s="101"/>
      <c r="LLO1962" s="101"/>
      <c r="LLP1962" s="101"/>
      <c r="LLQ1962" s="101"/>
      <c r="LLR1962" s="101"/>
      <c r="LLS1962" s="101"/>
      <c r="LLT1962" s="101"/>
      <c r="LLU1962" s="101"/>
      <c r="LLV1962" s="101"/>
      <c r="LLW1962" s="101"/>
      <c r="LLX1962" s="101"/>
      <c r="LLY1962" s="101"/>
      <c r="LLZ1962" s="101"/>
      <c r="LMA1962" s="101"/>
      <c r="LMB1962" s="101"/>
      <c r="LMC1962" s="101"/>
      <c r="LMD1962" s="101"/>
      <c r="LME1962" s="101"/>
      <c r="LMF1962" s="101"/>
      <c r="LMG1962" s="101"/>
      <c r="LMH1962" s="101"/>
      <c r="LMI1962" s="101"/>
      <c r="LMJ1962" s="101"/>
      <c r="LMK1962" s="101"/>
      <c r="LML1962" s="101"/>
      <c r="LMM1962" s="101"/>
      <c r="LMN1962" s="101"/>
      <c r="LMO1962" s="101"/>
      <c r="LMP1962" s="101"/>
      <c r="LMQ1962" s="101"/>
      <c r="LMR1962" s="101"/>
      <c r="LMS1962" s="101"/>
      <c r="LMT1962" s="101"/>
      <c r="LMU1962" s="101"/>
      <c r="LMV1962" s="101"/>
      <c r="LMW1962" s="101"/>
      <c r="LMX1962" s="101"/>
      <c r="LMY1962" s="101"/>
      <c r="LMZ1962" s="101"/>
      <c r="LNA1962" s="101"/>
      <c r="LNB1962" s="101"/>
      <c r="LNC1962" s="101"/>
      <c r="LND1962" s="101"/>
      <c r="LNE1962" s="101"/>
      <c r="LNF1962" s="101"/>
      <c r="LNG1962" s="101"/>
      <c r="LNH1962" s="101"/>
      <c r="LNI1962" s="101"/>
      <c r="LNJ1962" s="101"/>
      <c r="LNK1962" s="101"/>
      <c r="LNL1962" s="101"/>
      <c r="LNM1962" s="101"/>
      <c r="LNN1962" s="101"/>
      <c r="LNO1962" s="101"/>
      <c r="LNP1962" s="101"/>
      <c r="LNQ1962" s="101"/>
      <c r="LNR1962" s="101"/>
      <c r="LNS1962" s="101"/>
      <c r="LNT1962" s="101"/>
      <c r="LNU1962" s="101"/>
      <c r="LNV1962" s="101"/>
      <c r="LNW1962" s="101"/>
      <c r="LNX1962" s="101"/>
      <c r="LNY1962" s="101"/>
      <c r="LNZ1962" s="101"/>
      <c r="LOA1962" s="101"/>
      <c r="LOB1962" s="101"/>
      <c r="LOC1962" s="101"/>
      <c r="LOD1962" s="101"/>
      <c r="LOE1962" s="101"/>
      <c r="LOF1962" s="101"/>
      <c r="LOG1962" s="101"/>
      <c r="LOH1962" s="101"/>
      <c r="LOI1962" s="101"/>
      <c r="LOJ1962" s="101"/>
      <c r="LOK1962" s="101"/>
      <c r="LOL1962" s="101"/>
      <c r="LOM1962" s="101"/>
      <c r="LON1962" s="101"/>
      <c r="LOO1962" s="101"/>
      <c r="LOP1962" s="101"/>
      <c r="LOQ1962" s="101"/>
      <c r="LOR1962" s="101"/>
      <c r="LOS1962" s="101"/>
      <c r="LOT1962" s="101"/>
      <c r="LOU1962" s="101"/>
      <c r="LOV1962" s="101"/>
      <c r="LOW1962" s="101"/>
      <c r="LOX1962" s="101"/>
      <c r="LOY1962" s="101"/>
      <c r="LOZ1962" s="101"/>
      <c r="LPA1962" s="101"/>
      <c r="LPB1962" s="101"/>
      <c r="LPC1962" s="101"/>
      <c r="LPD1962" s="101"/>
      <c r="LPE1962" s="101"/>
      <c r="LPF1962" s="101"/>
      <c r="LPG1962" s="101"/>
      <c r="LPH1962" s="101"/>
      <c r="LPI1962" s="101"/>
      <c r="LPJ1962" s="101"/>
      <c r="LPK1962" s="101"/>
      <c r="LPL1962" s="101"/>
      <c r="LPM1962" s="101"/>
      <c r="LPN1962" s="101"/>
      <c r="LPO1962" s="101"/>
      <c r="LPP1962" s="101"/>
      <c r="LPQ1962" s="101"/>
      <c r="LPR1962" s="101"/>
      <c r="LPS1962" s="101"/>
      <c r="LPT1962" s="101"/>
      <c r="LPU1962" s="101"/>
      <c r="LPV1962" s="101"/>
      <c r="LPW1962" s="101"/>
      <c r="LPX1962" s="101"/>
      <c r="LPY1962" s="101"/>
      <c r="LPZ1962" s="101"/>
      <c r="LQA1962" s="101"/>
      <c r="LQB1962" s="101"/>
      <c r="LQC1962" s="101"/>
      <c r="LQD1962" s="101"/>
      <c r="LQE1962" s="101"/>
      <c r="LQF1962" s="101"/>
      <c r="LQG1962" s="101"/>
      <c r="LQH1962" s="101"/>
      <c r="LQI1962" s="101"/>
      <c r="LQJ1962" s="101"/>
      <c r="LQK1962" s="101"/>
      <c r="LQL1962" s="101"/>
      <c r="LQM1962" s="101"/>
      <c r="LQN1962" s="101"/>
      <c r="LQO1962" s="101"/>
      <c r="LQP1962" s="101"/>
      <c r="LQQ1962" s="101"/>
      <c r="LQR1962" s="101"/>
      <c r="LQS1962" s="101"/>
      <c r="LQT1962" s="101"/>
      <c r="LQU1962" s="101"/>
      <c r="LQV1962" s="101"/>
      <c r="LQW1962" s="101"/>
      <c r="LQX1962" s="101"/>
      <c r="LQY1962" s="101"/>
      <c r="LQZ1962" s="101"/>
      <c r="LRA1962" s="101"/>
      <c r="LRB1962" s="101"/>
      <c r="LRC1962" s="101"/>
      <c r="LRD1962" s="101"/>
      <c r="LRE1962" s="101"/>
      <c r="LRF1962" s="101"/>
      <c r="LRG1962" s="101"/>
      <c r="LRH1962" s="101"/>
      <c r="LRI1962" s="101"/>
      <c r="LRJ1962" s="101"/>
      <c r="LRK1962" s="101"/>
      <c r="LRL1962" s="101"/>
      <c r="LRM1962" s="101"/>
      <c r="LRN1962" s="101"/>
      <c r="LRO1962" s="101"/>
      <c r="LRP1962" s="101"/>
      <c r="LRQ1962" s="101"/>
      <c r="LRR1962" s="101"/>
      <c r="LRS1962" s="101"/>
      <c r="LRT1962" s="101"/>
      <c r="LRU1962" s="101"/>
      <c r="LRV1962" s="101"/>
      <c r="LRW1962" s="101"/>
      <c r="LRX1962" s="101"/>
      <c r="LRY1962" s="101"/>
      <c r="LRZ1962" s="101"/>
      <c r="LSA1962" s="101"/>
      <c r="LSB1962" s="101"/>
      <c r="LSC1962" s="101"/>
      <c r="LSD1962" s="101"/>
      <c r="LSE1962" s="101"/>
      <c r="LSF1962" s="101"/>
      <c r="LSG1962" s="101"/>
      <c r="LSH1962" s="101"/>
      <c r="LSI1962" s="101"/>
      <c r="LSJ1962" s="101"/>
      <c r="LSK1962" s="101"/>
      <c r="LSL1962" s="101"/>
      <c r="LSM1962" s="101"/>
      <c r="LSN1962" s="101"/>
      <c r="LSO1962" s="101"/>
      <c r="LSP1962" s="101"/>
      <c r="LSQ1962" s="101"/>
      <c r="LSR1962" s="101"/>
      <c r="LSS1962" s="101"/>
      <c r="LST1962" s="101"/>
      <c r="LSU1962" s="101"/>
      <c r="LSV1962" s="101"/>
      <c r="LSW1962" s="101"/>
      <c r="LSX1962" s="101"/>
      <c r="LSY1962" s="101"/>
      <c r="LSZ1962" s="101"/>
      <c r="LTA1962" s="101"/>
      <c r="LTB1962" s="101"/>
      <c r="LTC1962" s="101"/>
      <c r="LTD1962" s="101"/>
      <c r="LTE1962" s="101"/>
      <c r="LTF1962" s="101"/>
      <c r="LTG1962" s="101"/>
      <c r="LTH1962" s="101"/>
      <c r="LTI1962" s="101"/>
      <c r="LTJ1962" s="101"/>
      <c r="LTK1962" s="101"/>
      <c r="LTL1962" s="101"/>
      <c r="LTM1962" s="101"/>
      <c r="LTN1962" s="101"/>
      <c r="LTO1962" s="101"/>
      <c r="LTP1962" s="101"/>
      <c r="LTQ1962" s="101"/>
      <c r="LTR1962" s="101"/>
      <c r="LTS1962" s="101"/>
      <c r="LTT1962" s="101"/>
      <c r="LTU1962" s="101"/>
      <c r="LTV1962" s="101"/>
      <c r="LTW1962" s="101"/>
      <c r="LTX1962" s="101"/>
      <c r="LTY1962" s="101"/>
      <c r="LTZ1962" s="101"/>
      <c r="LUA1962" s="101"/>
      <c r="LUB1962" s="101"/>
      <c r="LUC1962" s="101"/>
      <c r="LUD1962" s="101"/>
      <c r="LUE1962" s="101"/>
      <c r="LUF1962" s="101"/>
      <c r="LUG1962" s="101"/>
      <c r="LUH1962" s="101"/>
      <c r="LUI1962" s="101"/>
      <c r="LUJ1962" s="101"/>
      <c r="LUK1962" s="101"/>
      <c r="LUL1962" s="101"/>
      <c r="LUM1962" s="101"/>
      <c r="LUN1962" s="101"/>
      <c r="LUO1962" s="101"/>
      <c r="LUP1962" s="101"/>
      <c r="LUQ1962" s="101"/>
      <c r="LUR1962" s="101"/>
      <c r="LUS1962" s="101"/>
      <c r="LUT1962" s="101"/>
      <c r="LUU1962" s="101"/>
      <c r="LUV1962" s="101"/>
      <c r="LUW1962" s="101"/>
      <c r="LUX1962" s="101"/>
      <c r="LUY1962" s="101"/>
      <c r="LUZ1962" s="101"/>
      <c r="LVA1962" s="101"/>
      <c r="LVB1962" s="101"/>
      <c r="LVC1962" s="101"/>
      <c r="LVD1962" s="101"/>
      <c r="LVE1962" s="101"/>
      <c r="LVF1962" s="101"/>
      <c r="LVG1962" s="101"/>
      <c r="LVH1962" s="101"/>
      <c r="LVI1962" s="101"/>
      <c r="LVJ1962" s="101"/>
      <c r="LVK1962" s="101"/>
      <c r="LVL1962" s="101"/>
      <c r="LVM1962" s="101"/>
      <c r="LVN1962" s="101"/>
      <c r="LVO1962" s="101"/>
      <c r="LVP1962" s="101"/>
      <c r="LVQ1962" s="101"/>
      <c r="LVR1962" s="101"/>
      <c r="LVS1962" s="101"/>
      <c r="LVT1962" s="101"/>
      <c r="LVU1962" s="101"/>
      <c r="LVV1962" s="101"/>
      <c r="LVW1962" s="101"/>
      <c r="LVX1962" s="101"/>
      <c r="LVY1962" s="101"/>
      <c r="LVZ1962" s="101"/>
      <c r="LWA1962" s="101"/>
      <c r="LWB1962" s="101"/>
      <c r="LWC1962" s="101"/>
      <c r="LWD1962" s="101"/>
      <c r="LWE1962" s="101"/>
      <c r="LWF1962" s="101"/>
      <c r="LWG1962" s="101"/>
      <c r="LWH1962" s="101"/>
      <c r="LWI1962" s="101"/>
      <c r="LWJ1962" s="101"/>
      <c r="LWK1962" s="101"/>
      <c r="LWL1962" s="101"/>
      <c r="LWM1962" s="101"/>
      <c r="LWN1962" s="101"/>
      <c r="LWO1962" s="101"/>
      <c r="LWP1962" s="101"/>
      <c r="LWQ1962" s="101"/>
      <c r="LWR1962" s="101"/>
      <c r="LWS1962" s="101"/>
      <c r="LWT1962" s="101"/>
      <c r="LWU1962" s="101"/>
      <c r="LWV1962" s="101"/>
      <c r="LWW1962" s="101"/>
      <c r="LWX1962" s="101"/>
      <c r="LWY1962" s="101"/>
      <c r="LWZ1962" s="101"/>
      <c r="LXA1962" s="101"/>
      <c r="LXB1962" s="101"/>
      <c r="LXC1962" s="101"/>
      <c r="LXD1962" s="101"/>
      <c r="LXE1962" s="101"/>
      <c r="LXF1962" s="101"/>
      <c r="LXG1962" s="101"/>
      <c r="LXH1962" s="101"/>
      <c r="LXI1962" s="101"/>
      <c r="LXJ1962" s="101"/>
      <c r="LXK1962" s="101"/>
      <c r="LXL1962" s="101"/>
      <c r="LXM1962" s="101"/>
      <c r="LXN1962" s="101"/>
      <c r="LXO1962" s="101"/>
      <c r="LXP1962" s="101"/>
      <c r="LXQ1962" s="101"/>
      <c r="LXR1962" s="101"/>
      <c r="LXS1962" s="101"/>
      <c r="LXT1962" s="101"/>
      <c r="LXU1962" s="101"/>
      <c r="LXV1962" s="101"/>
      <c r="LXW1962" s="101"/>
      <c r="LXX1962" s="101"/>
      <c r="LXY1962" s="101"/>
      <c r="LXZ1962" s="101"/>
      <c r="LYA1962" s="101"/>
      <c r="LYB1962" s="101"/>
      <c r="LYC1962" s="101"/>
      <c r="LYD1962" s="101"/>
      <c r="LYE1962" s="101"/>
      <c r="LYF1962" s="101"/>
      <c r="LYG1962" s="101"/>
      <c r="LYH1962" s="101"/>
      <c r="LYI1962" s="101"/>
      <c r="LYJ1962" s="101"/>
      <c r="LYK1962" s="101"/>
      <c r="LYL1962" s="101"/>
      <c r="LYM1962" s="101"/>
      <c r="LYN1962" s="101"/>
      <c r="LYO1962" s="101"/>
      <c r="LYP1962" s="101"/>
      <c r="LYQ1962" s="101"/>
      <c r="LYR1962" s="101"/>
      <c r="LYS1962" s="101"/>
      <c r="LYT1962" s="101"/>
      <c r="LYU1962" s="101"/>
      <c r="LYV1962" s="101"/>
      <c r="LYW1962" s="101"/>
      <c r="LYX1962" s="101"/>
      <c r="LYY1962" s="101"/>
      <c r="LYZ1962" s="101"/>
      <c r="LZA1962" s="101"/>
      <c r="LZB1962" s="101"/>
      <c r="LZC1962" s="101"/>
      <c r="LZD1962" s="101"/>
      <c r="LZE1962" s="101"/>
      <c r="LZF1962" s="101"/>
      <c r="LZG1962" s="101"/>
      <c r="LZH1962" s="101"/>
      <c r="LZI1962" s="101"/>
      <c r="LZJ1962" s="101"/>
      <c r="LZK1962" s="101"/>
      <c r="LZL1962" s="101"/>
      <c r="LZM1962" s="101"/>
      <c r="LZN1962" s="101"/>
      <c r="LZO1962" s="101"/>
      <c r="LZP1962" s="101"/>
      <c r="LZQ1962" s="101"/>
      <c r="LZR1962" s="101"/>
      <c r="LZS1962" s="101"/>
      <c r="LZT1962" s="101"/>
      <c r="LZU1962" s="101"/>
      <c r="LZV1962" s="101"/>
      <c r="LZW1962" s="101"/>
      <c r="LZX1962" s="101"/>
      <c r="LZY1962" s="101"/>
      <c r="LZZ1962" s="101"/>
      <c r="MAA1962" s="101"/>
      <c r="MAB1962" s="101"/>
      <c r="MAC1962" s="101"/>
      <c r="MAD1962" s="101"/>
      <c r="MAE1962" s="101"/>
      <c r="MAF1962" s="101"/>
      <c r="MAG1962" s="101"/>
      <c r="MAH1962" s="101"/>
      <c r="MAI1962" s="101"/>
      <c r="MAJ1962" s="101"/>
      <c r="MAK1962" s="101"/>
      <c r="MAL1962" s="101"/>
      <c r="MAM1962" s="101"/>
      <c r="MAN1962" s="101"/>
      <c r="MAO1962" s="101"/>
      <c r="MAP1962" s="101"/>
      <c r="MAQ1962" s="101"/>
      <c r="MAR1962" s="101"/>
      <c r="MAS1962" s="101"/>
      <c r="MAT1962" s="101"/>
      <c r="MAU1962" s="101"/>
      <c r="MAV1962" s="101"/>
      <c r="MAW1962" s="101"/>
      <c r="MAX1962" s="101"/>
      <c r="MAY1962" s="101"/>
      <c r="MAZ1962" s="101"/>
      <c r="MBA1962" s="101"/>
      <c r="MBB1962" s="101"/>
      <c r="MBC1962" s="101"/>
      <c r="MBD1962" s="101"/>
      <c r="MBE1962" s="101"/>
      <c r="MBF1962" s="101"/>
      <c r="MBG1962" s="101"/>
      <c r="MBH1962" s="101"/>
      <c r="MBI1962" s="101"/>
      <c r="MBJ1962" s="101"/>
      <c r="MBK1962" s="101"/>
      <c r="MBL1962" s="101"/>
      <c r="MBM1962" s="101"/>
      <c r="MBN1962" s="101"/>
      <c r="MBO1962" s="101"/>
      <c r="MBP1962" s="101"/>
      <c r="MBQ1962" s="101"/>
      <c r="MBR1962" s="101"/>
      <c r="MBS1962" s="101"/>
      <c r="MBT1962" s="101"/>
      <c r="MBU1962" s="101"/>
      <c r="MBV1962" s="101"/>
      <c r="MBW1962" s="101"/>
      <c r="MBX1962" s="101"/>
      <c r="MBY1962" s="101"/>
      <c r="MBZ1962" s="101"/>
      <c r="MCA1962" s="101"/>
      <c r="MCB1962" s="101"/>
      <c r="MCC1962" s="101"/>
      <c r="MCD1962" s="101"/>
      <c r="MCE1962" s="101"/>
      <c r="MCF1962" s="101"/>
      <c r="MCG1962" s="101"/>
      <c r="MCH1962" s="101"/>
      <c r="MCI1962" s="101"/>
      <c r="MCJ1962" s="101"/>
      <c r="MCK1962" s="101"/>
      <c r="MCL1962" s="101"/>
      <c r="MCM1962" s="101"/>
      <c r="MCN1962" s="101"/>
      <c r="MCO1962" s="101"/>
      <c r="MCP1962" s="101"/>
      <c r="MCQ1962" s="101"/>
      <c r="MCR1962" s="101"/>
      <c r="MCS1962" s="101"/>
      <c r="MCT1962" s="101"/>
      <c r="MCU1962" s="101"/>
      <c r="MCV1962" s="101"/>
      <c r="MCW1962" s="101"/>
      <c r="MCX1962" s="101"/>
      <c r="MCY1962" s="101"/>
      <c r="MCZ1962" s="101"/>
      <c r="MDA1962" s="101"/>
      <c r="MDB1962" s="101"/>
      <c r="MDC1962" s="101"/>
      <c r="MDD1962" s="101"/>
      <c r="MDE1962" s="101"/>
      <c r="MDF1962" s="101"/>
      <c r="MDG1962" s="101"/>
      <c r="MDH1962" s="101"/>
      <c r="MDI1962" s="101"/>
      <c r="MDJ1962" s="101"/>
      <c r="MDK1962" s="101"/>
      <c r="MDL1962" s="101"/>
      <c r="MDM1962" s="101"/>
      <c r="MDN1962" s="101"/>
      <c r="MDO1962" s="101"/>
      <c r="MDP1962" s="101"/>
      <c r="MDQ1962" s="101"/>
      <c r="MDR1962" s="101"/>
      <c r="MDS1962" s="101"/>
      <c r="MDT1962" s="101"/>
      <c r="MDU1962" s="101"/>
      <c r="MDV1962" s="101"/>
      <c r="MDW1962" s="101"/>
      <c r="MDX1962" s="101"/>
      <c r="MDY1962" s="101"/>
      <c r="MDZ1962" s="101"/>
      <c r="MEA1962" s="101"/>
      <c r="MEB1962" s="101"/>
      <c r="MEC1962" s="101"/>
      <c r="MED1962" s="101"/>
      <c r="MEE1962" s="101"/>
      <c r="MEF1962" s="101"/>
      <c r="MEG1962" s="101"/>
      <c r="MEH1962" s="101"/>
      <c r="MEI1962" s="101"/>
      <c r="MEJ1962" s="101"/>
      <c r="MEK1962" s="101"/>
      <c r="MEL1962" s="101"/>
      <c r="MEM1962" s="101"/>
      <c r="MEN1962" s="101"/>
      <c r="MEO1962" s="101"/>
      <c r="MEP1962" s="101"/>
      <c r="MEQ1962" s="101"/>
      <c r="MER1962" s="101"/>
      <c r="MES1962" s="101"/>
      <c r="MET1962" s="101"/>
      <c r="MEU1962" s="101"/>
      <c r="MEV1962" s="101"/>
      <c r="MEW1962" s="101"/>
      <c r="MEX1962" s="101"/>
      <c r="MEY1962" s="101"/>
      <c r="MEZ1962" s="101"/>
      <c r="MFA1962" s="101"/>
      <c r="MFB1962" s="101"/>
      <c r="MFC1962" s="101"/>
      <c r="MFD1962" s="101"/>
      <c r="MFE1962" s="101"/>
      <c r="MFF1962" s="101"/>
      <c r="MFG1962" s="101"/>
      <c r="MFH1962" s="101"/>
      <c r="MFI1962" s="101"/>
      <c r="MFJ1962" s="101"/>
      <c r="MFK1962" s="101"/>
      <c r="MFL1962" s="101"/>
      <c r="MFM1962" s="101"/>
      <c r="MFN1962" s="101"/>
      <c r="MFO1962" s="101"/>
      <c r="MFP1962" s="101"/>
      <c r="MFQ1962" s="101"/>
      <c r="MFR1962" s="101"/>
      <c r="MFS1962" s="101"/>
      <c r="MFT1962" s="101"/>
      <c r="MFU1962" s="101"/>
      <c r="MFV1962" s="101"/>
      <c r="MFW1962" s="101"/>
      <c r="MFX1962" s="101"/>
      <c r="MFY1962" s="101"/>
      <c r="MFZ1962" s="101"/>
      <c r="MGA1962" s="101"/>
      <c r="MGB1962" s="101"/>
      <c r="MGC1962" s="101"/>
      <c r="MGD1962" s="101"/>
      <c r="MGE1962" s="101"/>
      <c r="MGF1962" s="101"/>
      <c r="MGG1962" s="101"/>
      <c r="MGH1962" s="101"/>
      <c r="MGI1962" s="101"/>
      <c r="MGJ1962" s="101"/>
      <c r="MGK1962" s="101"/>
      <c r="MGL1962" s="101"/>
      <c r="MGM1962" s="101"/>
      <c r="MGN1962" s="101"/>
      <c r="MGO1962" s="101"/>
      <c r="MGP1962" s="101"/>
      <c r="MGQ1962" s="101"/>
      <c r="MGR1962" s="101"/>
      <c r="MGS1962" s="101"/>
      <c r="MGT1962" s="101"/>
      <c r="MGU1962" s="101"/>
      <c r="MGV1962" s="101"/>
      <c r="MGW1962" s="101"/>
      <c r="MGX1962" s="101"/>
      <c r="MGY1962" s="101"/>
      <c r="MGZ1962" s="101"/>
      <c r="MHA1962" s="101"/>
      <c r="MHB1962" s="101"/>
      <c r="MHC1962" s="101"/>
      <c r="MHD1962" s="101"/>
      <c r="MHE1962" s="101"/>
      <c r="MHF1962" s="101"/>
      <c r="MHG1962" s="101"/>
      <c r="MHH1962" s="101"/>
      <c r="MHI1962" s="101"/>
      <c r="MHJ1962" s="101"/>
      <c r="MHK1962" s="101"/>
      <c r="MHL1962" s="101"/>
      <c r="MHM1962" s="101"/>
      <c r="MHN1962" s="101"/>
      <c r="MHO1962" s="101"/>
      <c r="MHP1962" s="101"/>
      <c r="MHQ1962" s="101"/>
      <c r="MHR1962" s="101"/>
      <c r="MHS1962" s="101"/>
      <c r="MHT1962" s="101"/>
      <c r="MHU1962" s="101"/>
      <c r="MHV1962" s="101"/>
      <c r="MHW1962" s="101"/>
      <c r="MHX1962" s="101"/>
      <c r="MHY1962" s="101"/>
      <c r="MHZ1962" s="101"/>
      <c r="MIA1962" s="101"/>
      <c r="MIB1962" s="101"/>
      <c r="MIC1962" s="101"/>
      <c r="MID1962" s="101"/>
      <c r="MIE1962" s="101"/>
      <c r="MIF1962" s="101"/>
      <c r="MIG1962" s="101"/>
      <c r="MIH1962" s="101"/>
      <c r="MII1962" s="101"/>
      <c r="MIJ1962" s="101"/>
      <c r="MIK1962" s="101"/>
      <c r="MIL1962" s="101"/>
      <c r="MIM1962" s="101"/>
      <c r="MIN1962" s="101"/>
      <c r="MIO1962" s="101"/>
      <c r="MIP1962" s="101"/>
      <c r="MIQ1962" s="101"/>
      <c r="MIR1962" s="101"/>
      <c r="MIS1962" s="101"/>
      <c r="MIT1962" s="101"/>
      <c r="MIU1962" s="101"/>
      <c r="MIV1962" s="101"/>
      <c r="MIW1962" s="101"/>
      <c r="MIX1962" s="101"/>
      <c r="MIY1962" s="101"/>
      <c r="MIZ1962" s="101"/>
      <c r="MJA1962" s="101"/>
      <c r="MJB1962" s="101"/>
      <c r="MJC1962" s="101"/>
      <c r="MJD1962" s="101"/>
      <c r="MJE1962" s="101"/>
      <c r="MJF1962" s="101"/>
      <c r="MJG1962" s="101"/>
      <c r="MJH1962" s="101"/>
      <c r="MJI1962" s="101"/>
      <c r="MJJ1962" s="101"/>
      <c r="MJK1962" s="101"/>
      <c r="MJL1962" s="101"/>
      <c r="MJM1962" s="101"/>
      <c r="MJN1962" s="101"/>
      <c r="MJO1962" s="101"/>
      <c r="MJP1962" s="101"/>
      <c r="MJQ1962" s="101"/>
      <c r="MJR1962" s="101"/>
      <c r="MJS1962" s="101"/>
      <c r="MJT1962" s="101"/>
      <c r="MJU1962" s="101"/>
      <c r="MJV1962" s="101"/>
      <c r="MJW1962" s="101"/>
      <c r="MJX1962" s="101"/>
      <c r="MJY1962" s="101"/>
      <c r="MJZ1962" s="101"/>
      <c r="MKA1962" s="101"/>
      <c r="MKB1962" s="101"/>
      <c r="MKC1962" s="101"/>
      <c r="MKD1962" s="101"/>
      <c r="MKE1962" s="101"/>
      <c r="MKF1962" s="101"/>
      <c r="MKG1962" s="101"/>
      <c r="MKH1962" s="101"/>
      <c r="MKI1962" s="101"/>
      <c r="MKJ1962" s="101"/>
      <c r="MKK1962" s="101"/>
      <c r="MKL1962" s="101"/>
      <c r="MKM1962" s="101"/>
      <c r="MKN1962" s="101"/>
      <c r="MKO1962" s="101"/>
      <c r="MKP1962" s="101"/>
      <c r="MKQ1962" s="101"/>
      <c r="MKR1962" s="101"/>
      <c r="MKS1962" s="101"/>
      <c r="MKT1962" s="101"/>
      <c r="MKU1962" s="101"/>
      <c r="MKV1962" s="101"/>
      <c r="MKW1962" s="101"/>
      <c r="MKX1962" s="101"/>
      <c r="MKY1962" s="101"/>
      <c r="MKZ1962" s="101"/>
      <c r="MLA1962" s="101"/>
      <c r="MLB1962" s="101"/>
      <c r="MLC1962" s="101"/>
      <c r="MLD1962" s="101"/>
      <c r="MLE1962" s="101"/>
      <c r="MLF1962" s="101"/>
      <c r="MLG1962" s="101"/>
      <c r="MLH1962" s="101"/>
      <c r="MLI1962" s="101"/>
      <c r="MLJ1962" s="101"/>
      <c r="MLK1962" s="101"/>
      <c r="MLL1962" s="101"/>
      <c r="MLM1962" s="101"/>
      <c r="MLN1962" s="101"/>
      <c r="MLO1962" s="101"/>
      <c r="MLP1962" s="101"/>
      <c r="MLQ1962" s="101"/>
      <c r="MLR1962" s="101"/>
      <c r="MLS1962" s="101"/>
      <c r="MLT1962" s="101"/>
      <c r="MLU1962" s="101"/>
      <c r="MLV1962" s="101"/>
      <c r="MLW1962" s="101"/>
      <c r="MLX1962" s="101"/>
      <c r="MLY1962" s="101"/>
      <c r="MLZ1962" s="101"/>
      <c r="MMA1962" s="101"/>
      <c r="MMB1962" s="101"/>
      <c r="MMC1962" s="101"/>
      <c r="MMD1962" s="101"/>
      <c r="MME1962" s="101"/>
      <c r="MMF1962" s="101"/>
      <c r="MMG1962" s="101"/>
      <c r="MMH1962" s="101"/>
      <c r="MMI1962" s="101"/>
      <c r="MMJ1962" s="101"/>
      <c r="MMK1962" s="101"/>
      <c r="MML1962" s="101"/>
      <c r="MMM1962" s="101"/>
      <c r="MMN1962" s="101"/>
      <c r="MMO1962" s="101"/>
      <c r="MMP1962" s="101"/>
      <c r="MMQ1962" s="101"/>
      <c r="MMR1962" s="101"/>
      <c r="MMS1962" s="101"/>
      <c r="MMT1962" s="101"/>
      <c r="MMU1962" s="101"/>
      <c r="MMV1962" s="101"/>
      <c r="MMW1962" s="101"/>
      <c r="MMX1962" s="101"/>
      <c r="MMY1962" s="101"/>
      <c r="MMZ1962" s="101"/>
      <c r="MNA1962" s="101"/>
      <c r="MNB1962" s="101"/>
      <c r="MNC1962" s="101"/>
      <c r="MND1962" s="101"/>
      <c r="MNE1962" s="101"/>
      <c r="MNF1962" s="101"/>
      <c r="MNG1962" s="101"/>
      <c r="MNH1962" s="101"/>
      <c r="MNI1962" s="101"/>
      <c r="MNJ1962" s="101"/>
      <c r="MNK1962" s="101"/>
      <c r="MNL1962" s="101"/>
      <c r="MNM1962" s="101"/>
      <c r="MNN1962" s="101"/>
      <c r="MNO1962" s="101"/>
      <c r="MNP1962" s="101"/>
      <c r="MNQ1962" s="101"/>
      <c r="MNR1962" s="101"/>
      <c r="MNS1962" s="101"/>
      <c r="MNT1962" s="101"/>
      <c r="MNU1962" s="101"/>
      <c r="MNV1962" s="101"/>
      <c r="MNW1962" s="101"/>
      <c r="MNX1962" s="101"/>
      <c r="MNY1962" s="101"/>
      <c r="MNZ1962" s="101"/>
      <c r="MOA1962" s="101"/>
      <c r="MOB1962" s="101"/>
      <c r="MOC1962" s="101"/>
      <c r="MOD1962" s="101"/>
      <c r="MOE1962" s="101"/>
      <c r="MOF1962" s="101"/>
      <c r="MOG1962" s="101"/>
      <c r="MOH1962" s="101"/>
      <c r="MOI1962" s="101"/>
      <c r="MOJ1962" s="101"/>
      <c r="MOK1962" s="101"/>
      <c r="MOL1962" s="101"/>
      <c r="MOM1962" s="101"/>
      <c r="MON1962" s="101"/>
      <c r="MOO1962" s="101"/>
      <c r="MOP1962" s="101"/>
      <c r="MOQ1962" s="101"/>
      <c r="MOR1962" s="101"/>
      <c r="MOS1962" s="101"/>
      <c r="MOT1962" s="101"/>
      <c r="MOU1962" s="101"/>
      <c r="MOV1962" s="101"/>
      <c r="MOW1962" s="101"/>
      <c r="MOX1962" s="101"/>
      <c r="MOY1962" s="101"/>
      <c r="MOZ1962" s="101"/>
      <c r="MPA1962" s="101"/>
      <c r="MPB1962" s="101"/>
      <c r="MPC1962" s="101"/>
      <c r="MPD1962" s="101"/>
      <c r="MPE1962" s="101"/>
      <c r="MPF1962" s="101"/>
      <c r="MPG1962" s="101"/>
      <c r="MPH1962" s="101"/>
      <c r="MPI1962" s="101"/>
      <c r="MPJ1962" s="101"/>
      <c r="MPK1962" s="101"/>
      <c r="MPL1962" s="101"/>
      <c r="MPM1962" s="101"/>
      <c r="MPN1962" s="101"/>
      <c r="MPO1962" s="101"/>
      <c r="MPP1962" s="101"/>
      <c r="MPQ1962" s="101"/>
      <c r="MPR1962" s="101"/>
      <c r="MPS1962" s="101"/>
      <c r="MPT1962" s="101"/>
      <c r="MPU1962" s="101"/>
      <c r="MPV1962" s="101"/>
      <c r="MPW1962" s="101"/>
      <c r="MPX1962" s="101"/>
      <c r="MPY1962" s="101"/>
      <c r="MPZ1962" s="101"/>
      <c r="MQA1962" s="101"/>
      <c r="MQB1962" s="101"/>
      <c r="MQC1962" s="101"/>
      <c r="MQD1962" s="101"/>
      <c r="MQE1962" s="101"/>
      <c r="MQF1962" s="101"/>
      <c r="MQG1962" s="101"/>
      <c r="MQH1962" s="101"/>
      <c r="MQI1962" s="101"/>
      <c r="MQJ1962" s="101"/>
      <c r="MQK1962" s="101"/>
      <c r="MQL1962" s="101"/>
      <c r="MQM1962" s="101"/>
      <c r="MQN1962" s="101"/>
      <c r="MQO1962" s="101"/>
      <c r="MQP1962" s="101"/>
      <c r="MQQ1962" s="101"/>
      <c r="MQR1962" s="101"/>
      <c r="MQS1962" s="101"/>
      <c r="MQT1962" s="101"/>
      <c r="MQU1962" s="101"/>
      <c r="MQV1962" s="101"/>
      <c r="MQW1962" s="101"/>
      <c r="MQX1962" s="101"/>
      <c r="MQY1962" s="101"/>
      <c r="MQZ1962" s="101"/>
      <c r="MRA1962" s="101"/>
      <c r="MRB1962" s="101"/>
      <c r="MRC1962" s="101"/>
      <c r="MRD1962" s="101"/>
      <c r="MRE1962" s="101"/>
      <c r="MRF1962" s="101"/>
      <c r="MRG1962" s="101"/>
      <c r="MRH1962" s="101"/>
      <c r="MRI1962" s="101"/>
      <c r="MRJ1962" s="101"/>
      <c r="MRK1962" s="101"/>
      <c r="MRL1962" s="101"/>
      <c r="MRM1962" s="101"/>
      <c r="MRN1962" s="101"/>
      <c r="MRO1962" s="101"/>
      <c r="MRP1962" s="101"/>
      <c r="MRQ1962" s="101"/>
      <c r="MRR1962" s="101"/>
      <c r="MRS1962" s="101"/>
      <c r="MRT1962" s="101"/>
      <c r="MRU1962" s="101"/>
      <c r="MRV1962" s="101"/>
      <c r="MRW1962" s="101"/>
      <c r="MRX1962" s="101"/>
      <c r="MRY1962" s="101"/>
      <c r="MRZ1962" s="101"/>
      <c r="MSA1962" s="101"/>
      <c r="MSB1962" s="101"/>
      <c r="MSC1962" s="101"/>
      <c r="MSD1962" s="101"/>
      <c r="MSE1962" s="101"/>
      <c r="MSF1962" s="101"/>
      <c r="MSG1962" s="101"/>
      <c r="MSH1962" s="101"/>
      <c r="MSI1962" s="101"/>
      <c r="MSJ1962" s="101"/>
      <c r="MSK1962" s="101"/>
      <c r="MSL1962" s="101"/>
      <c r="MSM1962" s="101"/>
      <c r="MSN1962" s="101"/>
      <c r="MSO1962" s="101"/>
      <c r="MSP1962" s="101"/>
      <c r="MSQ1962" s="101"/>
      <c r="MSR1962" s="101"/>
      <c r="MSS1962" s="101"/>
      <c r="MST1962" s="101"/>
      <c r="MSU1962" s="101"/>
      <c r="MSV1962" s="101"/>
      <c r="MSW1962" s="101"/>
      <c r="MSX1962" s="101"/>
      <c r="MSY1962" s="101"/>
      <c r="MSZ1962" s="101"/>
      <c r="MTA1962" s="101"/>
      <c r="MTB1962" s="101"/>
      <c r="MTC1962" s="101"/>
      <c r="MTD1962" s="101"/>
      <c r="MTE1962" s="101"/>
      <c r="MTF1962" s="101"/>
      <c r="MTG1962" s="101"/>
      <c r="MTH1962" s="101"/>
      <c r="MTI1962" s="101"/>
      <c r="MTJ1962" s="101"/>
      <c r="MTK1962" s="101"/>
      <c r="MTL1962" s="101"/>
      <c r="MTM1962" s="101"/>
      <c r="MTN1962" s="101"/>
      <c r="MTO1962" s="101"/>
      <c r="MTP1962" s="101"/>
      <c r="MTQ1962" s="101"/>
      <c r="MTR1962" s="101"/>
      <c r="MTS1962" s="101"/>
      <c r="MTT1962" s="101"/>
      <c r="MTU1962" s="101"/>
      <c r="MTV1962" s="101"/>
      <c r="MTW1962" s="101"/>
      <c r="MTX1962" s="101"/>
      <c r="MTY1962" s="101"/>
      <c r="MTZ1962" s="101"/>
      <c r="MUA1962" s="101"/>
      <c r="MUB1962" s="101"/>
      <c r="MUC1962" s="101"/>
      <c r="MUD1962" s="101"/>
      <c r="MUE1962" s="101"/>
      <c r="MUF1962" s="101"/>
      <c r="MUG1962" s="101"/>
      <c r="MUH1962" s="101"/>
      <c r="MUI1962" s="101"/>
      <c r="MUJ1962" s="101"/>
      <c r="MUK1962" s="101"/>
      <c r="MUL1962" s="101"/>
      <c r="MUM1962" s="101"/>
      <c r="MUN1962" s="101"/>
      <c r="MUO1962" s="101"/>
      <c r="MUP1962" s="101"/>
      <c r="MUQ1962" s="101"/>
      <c r="MUR1962" s="101"/>
      <c r="MUS1962" s="101"/>
      <c r="MUT1962" s="101"/>
      <c r="MUU1962" s="101"/>
      <c r="MUV1962" s="101"/>
      <c r="MUW1962" s="101"/>
      <c r="MUX1962" s="101"/>
      <c r="MUY1962" s="101"/>
      <c r="MUZ1962" s="101"/>
      <c r="MVA1962" s="101"/>
      <c r="MVB1962" s="101"/>
      <c r="MVC1962" s="101"/>
      <c r="MVD1962" s="101"/>
      <c r="MVE1962" s="101"/>
      <c r="MVF1962" s="101"/>
      <c r="MVG1962" s="101"/>
      <c r="MVH1962" s="101"/>
      <c r="MVI1962" s="101"/>
      <c r="MVJ1962" s="101"/>
      <c r="MVK1962" s="101"/>
      <c r="MVL1962" s="101"/>
      <c r="MVM1962" s="101"/>
      <c r="MVN1962" s="101"/>
      <c r="MVO1962" s="101"/>
      <c r="MVP1962" s="101"/>
      <c r="MVQ1962" s="101"/>
      <c r="MVR1962" s="101"/>
      <c r="MVS1962" s="101"/>
      <c r="MVT1962" s="101"/>
      <c r="MVU1962" s="101"/>
      <c r="MVV1962" s="101"/>
      <c r="MVW1962" s="101"/>
      <c r="MVX1962" s="101"/>
      <c r="MVY1962" s="101"/>
      <c r="MVZ1962" s="101"/>
      <c r="MWA1962" s="101"/>
      <c r="MWB1962" s="101"/>
      <c r="MWC1962" s="101"/>
      <c r="MWD1962" s="101"/>
      <c r="MWE1962" s="101"/>
      <c r="MWF1962" s="101"/>
      <c r="MWG1962" s="101"/>
      <c r="MWH1962" s="101"/>
      <c r="MWI1962" s="101"/>
      <c r="MWJ1962" s="101"/>
      <c r="MWK1962" s="101"/>
      <c r="MWL1962" s="101"/>
      <c r="MWM1962" s="101"/>
      <c r="MWN1962" s="101"/>
      <c r="MWO1962" s="101"/>
      <c r="MWP1962" s="101"/>
      <c r="MWQ1962" s="101"/>
      <c r="MWR1962" s="101"/>
      <c r="MWS1962" s="101"/>
      <c r="MWT1962" s="101"/>
      <c r="MWU1962" s="101"/>
      <c r="MWV1962" s="101"/>
      <c r="MWW1962" s="101"/>
      <c r="MWX1962" s="101"/>
      <c r="MWY1962" s="101"/>
      <c r="MWZ1962" s="101"/>
      <c r="MXA1962" s="101"/>
      <c r="MXB1962" s="101"/>
      <c r="MXC1962" s="101"/>
      <c r="MXD1962" s="101"/>
      <c r="MXE1962" s="101"/>
      <c r="MXF1962" s="101"/>
      <c r="MXG1962" s="101"/>
      <c r="MXH1962" s="101"/>
      <c r="MXI1962" s="101"/>
      <c r="MXJ1962" s="101"/>
      <c r="MXK1962" s="101"/>
      <c r="MXL1962" s="101"/>
      <c r="MXM1962" s="101"/>
      <c r="MXN1962" s="101"/>
      <c r="MXO1962" s="101"/>
      <c r="MXP1962" s="101"/>
      <c r="MXQ1962" s="101"/>
      <c r="MXR1962" s="101"/>
      <c r="MXS1962" s="101"/>
      <c r="MXT1962" s="101"/>
      <c r="MXU1962" s="101"/>
      <c r="MXV1962" s="101"/>
      <c r="MXW1962" s="101"/>
      <c r="MXX1962" s="101"/>
      <c r="MXY1962" s="101"/>
      <c r="MXZ1962" s="101"/>
      <c r="MYA1962" s="101"/>
      <c r="MYB1962" s="101"/>
      <c r="MYC1962" s="101"/>
      <c r="MYD1962" s="101"/>
      <c r="MYE1962" s="101"/>
      <c r="MYF1962" s="101"/>
      <c r="MYG1962" s="101"/>
      <c r="MYH1962" s="101"/>
      <c r="MYI1962" s="101"/>
      <c r="MYJ1962" s="101"/>
      <c r="MYK1962" s="101"/>
      <c r="MYL1962" s="101"/>
      <c r="MYM1962" s="101"/>
      <c r="MYN1962" s="101"/>
      <c r="MYO1962" s="101"/>
      <c r="MYP1962" s="101"/>
      <c r="MYQ1962" s="101"/>
      <c r="MYR1962" s="101"/>
      <c r="MYS1962" s="101"/>
      <c r="MYT1962" s="101"/>
      <c r="MYU1962" s="101"/>
      <c r="MYV1962" s="101"/>
      <c r="MYW1962" s="101"/>
      <c r="MYX1962" s="101"/>
      <c r="MYY1962" s="101"/>
      <c r="MYZ1962" s="101"/>
      <c r="MZA1962" s="101"/>
      <c r="MZB1962" s="101"/>
      <c r="MZC1962" s="101"/>
      <c r="MZD1962" s="101"/>
      <c r="MZE1962" s="101"/>
      <c r="MZF1962" s="101"/>
      <c r="MZG1962" s="101"/>
      <c r="MZH1962" s="101"/>
      <c r="MZI1962" s="101"/>
      <c r="MZJ1962" s="101"/>
      <c r="MZK1962" s="101"/>
      <c r="MZL1962" s="101"/>
      <c r="MZM1962" s="101"/>
      <c r="MZN1962" s="101"/>
      <c r="MZO1962" s="101"/>
      <c r="MZP1962" s="101"/>
      <c r="MZQ1962" s="101"/>
      <c r="MZR1962" s="101"/>
      <c r="MZS1962" s="101"/>
      <c r="MZT1962" s="101"/>
      <c r="MZU1962" s="101"/>
      <c r="MZV1962" s="101"/>
      <c r="MZW1962" s="101"/>
      <c r="MZX1962" s="101"/>
      <c r="MZY1962" s="101"/>
      <c r="MZZ1962" s="101"/>
      <c r="NAA1962" s="101"/>
      <c r="NAB1962" s="101"/>
      <c r="NAC1962" s="101"/>
      <c r="NAD1962" s="101"/>
      <c r="NAE1962" s="101"/>
      <c r="NAF1962" s="101"/>
      <c r="NAG1962" s="101"/>
      <c r="NAH1962" s="101"/>
      <c r="NAI1962" s="101"/>
      <c r="NAJ1962" s="101"/>
      <c r="NAK1962" s="101"/>
      <c r="NAL1962" s="101"/>
      <c r="NAM1962" s="101"/>
      <c r="NAN1962" s="101"/>
      <c r="NAO1962" s="101"/>
      <c r="NAP1962" s="101"/>
      <c r="NAQ1962" s="101"/>
      <c r="NAR1962" s="101"/>
      <c r="NAS1962" s="101"/>
      <c r="NAT1962" s="101"/>
      <c r="NAU1962" s="101"/>
      <c r="NAV1962" s="101"/>
      <c r="NAW1962" s="101"/>
      <c r="NAX1962" s="101"/>
      <c r="NAY1962" s="101"/>
      <c r="NAZ1962" s="101"/>
      <c r="NBA1962" s="101"/>
      <c r="NBB1962" s="101"/>
      <c r="NBC1962" s="101"/>
      <c r="NBD1962" s="101"/>
      <c r="NBE1962" s="101"/>
      <c r="NBF1962" s="101"/>
      <c r="NBG1962" s="101"/>
      <c r="NBH1962" s="101"/>
      <c r="NBI1962" s="101"/>
      <c r="NBJ1962" s="101"/>
      <c r="NBK1962" s="101"/>
      <c r="NBL1962" s="101"/>
      <c r="NBM1962" s="101"/>
      <c r="NBN1962" s="101"/>
      <c r="NBO1962" s="101"/>
      <c r="NBP1962" s="101"/>
      <c r="NBQ1962" s="101"/>
      <c r="NBR1962" s="101"/>
      <c r="NBS1962" s="101"/>
      <c r="NBT1962" s="101"/>
      <c r="NBU1962" s="101"/>
      <c r="NBV1962" s="101"/>
      <c r="NBW1962" s="101"/>
      <c r="NBX1962" s="101"/>
      <c r="NBY1962" s="101"/>
      <c r="NBZ1962" s="101"/>
      <c r="NCA1962" s="101"/>
      <c r="NCB1962" s="101"/>
      <c r="NCC1962" s="101"/>
      <c r="NCD1962" s="101"/>
      <c r="NCE1962" s="101"/>
      <c r="NCF1962" s="101"/>
      <c r="NCG1962" s="101"/>
      <c r="NCH1962" s="101"/>
      <c r="NCI1962" s="101"/>
      <c r="NCJ1962" s="101"/>
      <c r="NCK1962" s="101"/>
      <c r="NCL1962" s="101"/>
      <c r="NCM1962" s="101"/>
      <c r="NCN1962" s="101"/>
      <c r="NCO1962" s="101"/>
      <c r="NCP1962" s="101"/>
      <c r="NCQ1962" s="101"/>
      <c r="NCR1962" s="101"/>
      <c r="NCS1962" s="101"/>
      <c r="NCT1962" s="101"/>
      <c r="NCU1962" s="101"/>
      <c r="NCV1962" s="101"/>
      <c r="NCW1962" s="101"/>
      <c r="NCX1962" s="101"/>
      <c r="NCY1962" s="101"/>
      <c r="NCZ1962" s="101"/>
      <c r="NDA1962" s="101"/>
      <c r="NDB1962" s="101"/>
      <c r="NDC1962" s="101"/>
      <c r="NDD1962" s="101"/>
      <c r="NDE1962" s="101"/>
      <c r="NDF1962" s="101"/>
      <c r="NDG1962" s="101"/>
      <c r="NDH1962" s="101"/>
      <c r="NDI1962" s="101"/>
      <c r="NDJ1962" s="101"/>
      <c r="NDK1962" s="101"/>
      <c r="NDL1962" s="101"/>
      <c r="NDM1962" s="101"/>
      <c r="NDN1962" s="101"/>
      <c r="NDO1962" s="101"/>
      <c r="NDP1962" s="101"/>
      <c r="NDQ1962" s="101"/>
      <c r="NDR1962" s="101"/>
      <c r="NDS1962" s="101"/>
      <c r="NDT1962" s="101"/>
      <c r="NDU1962" s="101"/>
      <c r="NDV1962" s="101"/>
      <c r="NDW1962" s="101"/>
      <c r="NDX1962" s="101"/>
      <c r="NDY1962" s="101"/>
      <c r="NDZ1962" s="101"/>
      <c r="NEA1962" s="101"/>
      <c r="NEB1962" s="101"/>
      <c r="NEC1962" s="101"/>
      <c r="NED1962" s="101"/>
      <c r="NEE1962" s="101"/>
      <c r="NEF1962" s="101"/>
      <c r="NEG1962" s="101"/>
      <c r="NEH1962" s="101"/>
      <c r="NEI1962" s="101"/>
      <c r="NEJ1962" s="101"/>
      <c r="NEK1962" s="101"/>
      <c r="NEL1962" s="101"/>
      <c r="NEM1962" s="101"/>
      <c r="NEN1962" s="101"/>
      <c r="NEO1962" s="101"/>
      <c r="NEP1962" s="101"/>
      <c r="NEQ1962" s="101"/>
      <c r="NER1962" s="101"/>
      <c r="NES1962" s="101"/>
      <c r="NET1962" s="101"/>
      <c r="NEU1962" s="101"/>
      <c r="NEV1962" s="101"/>
      <c r="NEW1962" s="101"/>
      <c r="NEX1962" s="101"/>
      <c r="NEY1962" s="101"/>
      <c r="NEZ1962" s="101"/>
      <c r="NFA1962" s="101"/>
      <c r="NFB1962" s="101"/>
      <c r="NFC1962" s="101"/>
      <c r="NFD1962" s="101"/>
      <c r="NFE1962" s="101"/>
      <c r="NFF1962" s="101"/>
      <c r="NFG1962" s="101"/>
      <c r="NFH1962" s="101"/>
      <c r="NFI1962" s="101"/>
      <c r="NFJ1962" s="101"/>
      <c r="NFK1962" s="101"/>
      <c r="NFL1962" s="101"/>
      <c r="NFM1962" s="101"/>
      <c r="NFN1962" s="101"/>
      <c r="NFO1962" s="101"/>
      <c r="NFP1962" s="101"/>
      <c r="NFQ1962" s="101"/>
      <c r="NFR1962" s="101"/>
      <c r="NFS1962" s="101"/>
      <c r="NFT1962" s="101"/>
      <c r="NFU1962" s="101"/>
      <c r="NFV1962" s="101"/>
      <c r="NFW1962" s="101"/>
      <c r="NFX1962" s="101"/>
      <c r="NFY1962" s="101"/>
      <c r="NFZ1962" s="101"/>
      <c r="NGA1962" s="101"/>
      <c r="NGB1962" s="101"/>
      <c r="NGC1962" s="101"/>
      <c r="NGD1962" s="101"/>
      <c r="NGE1962" s="101"/>
      <c r="NGF1962" s="101"/>
      <c r="NGG1962" s="101"/>
      <c r="NGH1962" s="101"/>
      <c r="NGI1962" s="101"/>
      <c r="NGJ1962" s="101"/>
      <c r="NGK1962" s="101"/>
      <c r="NGL1962" s="101"/>
      <c r="NGM1962" s="101"/>
      <c r="NGN1962" s="101"/>
      <c r="NGO1962" s="101"/>
      <c r="NGP1962" s="101"/>
      <c r="NGQ1962" s="101"/>
      <c r="NGR1962" s="101"/>
      <c r="NGS1962" s="101"/>
      <c r="NGT1962" s="101"/>
      <c r="NGU1962" s="101"/>
      <c r="NGV1962" s="101"/>
      <c r="NGW1962" s="101"/>
      <c r="NGX1962" s="101"/>
      <c r="NGY1962" s="101"/>
      <c r="NGZ1962" s="101"/>
      <c r="NHA1962" s="101"/>
      <c r="NHB1962" s="101"/>
      <c r="NHC1962" s="101"/>
      <c r="NHD1962" s="101"/>
      <c r="NHE1962" s="101"/>
      <c r="NHF1962" s="101"/>
      <c r="NHG1962" s="101"/>
      <c r="NHH1962" s="101"/>
      <c r="NHI1962" s="101"/>
      <c r="NHJ1962" s="101"/>
      <c r="NHK1962" s="101"/>
      <c r="NHL1962" s="101"/>
      <c r="NHM1962" s="101"/>
      <c r="NHN1962" s="101"/>
      <c r="NHO1962" s="101"/>
      <c r="NHP1962" s="101"/>
      <c r="NHQ1962" s="101"/>
      <c r="NHR1962" s="101"/>
      <c r="NHS1962" s="101"/>
      <c r="NHT1962" s="101"/>
      <c r="NHU1962" s="101"/>
      <c r="NHV1962" s="101"/>
      <c r="NHW1962" s="101"/>
      <c r="NHX1962" s="101"/>
      <c r="NHY1962" s="101"/>
      <c r="NHZ1962" s="101"/>
      <c r="NIA1962" s="101"/>
      <c r="NIB1962" s="101"/>
      <c r="NIC1962" s="101"/>
      <c r="NID1962" s="101"/>
      <c r="NIE1962" s="101"/>
      <c r="NIF1962" s="101"/>
      <c r="NIG1962" s="101"/>
      <c r="NIH1962" s="101"/>
      <c r="NII1962" s="101"/>
      <c r="NIJ1962" s="101"/>
      <c r="NIK1962" s="101"/>
      <c r="NIL1962" s="101"/>
      <c r="NIM1962" s="101"/>
      <c r="NIN1962" s="101"/>
      <c r="NIO1962" s="101"/>
      <c r="NIP1962" s="101"/>
      <c r="NIQ1962" s="101"/>
      <c r="NIR1962" s="101"/>
      <c r="NIS1962" s="101"/>
      <c r="NIT1962" s="101"/>
      <c r="NIU1962" s="101"/>
      <c r="NIV1962" s="101"/>
      <c r="NIW1962" s="101"/>
      <c r="NIX1962" s="101"/>
      <c r="NIY1962" s="101"/>
      <c r="NIZ1962" s="101"/>
      <c r="NJA1962" s="101"/>
      <c r="NJB1962" s="101"/>
      <c r="NJC1962" s="101"/>
      <c r="NJD1962" s="101"/>
      <c r="NJE1962" s="101"/>
      <c r="NJF1962" s="101"/>
      <c r="NJG1962" s="101"/>
      <c r="NJH1962" s="101"/>
      <c r="NJI1962" s="101"/>
      <c r="NJJ1962" s="101"/>
      <c r="NJK1962" s="101"/>
      <c r="NJL1962" s="101"/>
      <c r="NJM1962" s="101"/>
      <c r="NJN1962" s="101"/>
      <c r="NJO1962" s="101"/>
      <c r="NJP1962" s="101"/>
      <c r="NJQ1962" s="101"/>
      <c r="NJR1962" s="101"/>
      <c r="NJS1962" s="101"/>
      <c r="NJT1962" s="101"/>
      <c r="NJU1962" s="101"/>
      <c r="NJV1962" s="101"/>
      <c r="NJW1962" s="101"/>
      <c r="NJX1962" s="101"/>
      <c r="NJY1962" s="101"/>
      <c r="NJZ1962" s="101"/>
      <c r="NKA1962" s="101"/>
      <c r="NKB1962" s="101"/>
      <c r="NKC1962" s="101"/>
      <c r="NKD1962" s="101"/>
      <c r="NKE1962" s="101"/>
      <c r="NKF1962" s="101"/>
      <c r="NKG1962" s="101"/>
      <c r="NKH1962" s="101"/>
      <c r="NKI1962" s="101"/>
      <c r="NKJ1962" s="101"/>
      <c r="NKK1962" s="101"/>
      <c r="NKL1962" s="101"/>
      <c r="NKM1962" s="101"/>
      <c r="NKN1962" s="101"/>
      <c r="NKO1962" s="101"/>
      <c r="NKP1962" s="101"/>
      <c r="NKQ1962" s="101"/>
      <c r="NKR1962" s="101"/>
      <c r="NKS1962" s="101"/>
      <c r="NKT1962" s="101"/>
      <c r="NKU1962" s="101"/>
      <c r="NKV1962" s="101"/>
      <c r="NKW1962" s="101"/>
      <c r="NKX1962" s="101"/>
      <c r="NKY1962" s="101"/>
      <c r="NKZ1962" s="101"/>
      <c r="NLA1962" s="101"/>
      <c r="NLB1962" s="101"/>
      <c r="NLC1962" s="101"/>
      <c r="NLD1962" s="101"/>
      <c r="NLE1962" s="101"/>
      <c r="NLF1962" s="101"/>
      <c r="NLG1962" s="101"/>
      <c r="NLH1962" s="101"/>
      <c r="NLI1962" s="101"/>
      <c r="NLJ1962" s="101"/>
      <c r="NLK1962" s="101"/>
      <c r="NLL1962" s="101"/>
      <c r="NLM1962" s="101"/>
      <c r="NLN1962" s="101"/>
      <c r="NLO1962" s="101"/>
      <c r="NLP1962" s="101"/>
      <c r="NLQ1962" s="101"/>
      <c r="NLR1962" s="101"/>
      <c r="NLS1962" s="101"/>
      <c r="NLT1962" s="101"/>
      <c r="NLU1962" s="101"/>
      <c r="NLV1962" s="101"/>
      <c r="NLW1962" s="101"/>
      <c r="NLX1962" s="101"/>
      <c r="NLY1962" s="101"/>
      <c r="NLZ1962" s="101"/>
      <c r="NMA1962" s="101"/>
      <c r="NMB1962" s="101"/>
      <c r="NMC1962" s="101"/>
      <c r="NMD1962" s="101"/>
      <c r="NME1962" s="101"/>
      <c r="NMF1962" s="101"/>
      <c r="NMG1962" s="101"/>
      <c r="NMH1962" s="101"/>
      <c r="NMI1962" s="101"/>
      <c r="NMJ1962" s="101"/>
      <c r="NMK1962" s="101"/>
      <c r="NML1962" s="101"/>
      <c r="NMM1962" s="101"/>
      <c r="NMN1962" s="101"/>
      <c r="NMO1962" s="101"/>
      <c r="NMP1962" s="101"/>
      <c r="NMQ1962" s="101"/>
      <c r="NMR1962" s="101"/>
      <c r="NMS1962" s="101"/>
      <c r="NMT1962" s="101"/>
      <c r="NMU1962" s="101"/>
      <c r="NMV1962" s="101"/>
      <c r="NMW1962" s="101"/>
      <c r="NMX1962" s="101"/>
      <c r="NMY1962" s="101"/>
      <c r="NMZ1962" s="101"/>
      <c r="NNA1962" s="101"/>
      <c r="NNB1962" s="101"/>
      <c r="NNC1962" s="101"/>
      <c r="NND1962" s="101"/>
      <c r="NNE1962" s="101"/>
      <c r="NNF1962" s="101"/>
      <c r="NNG1962" s="101"/>
      <c r="NNH1962" s="101"/>
      <c r="NNI1962" s="101"/>
      <c r="NNJ1962" s="101"/>
      <c r="NNK1962" s="101"/>
      <c r="NNL1962" s="101"/>
      <c r="NNM1962" s="101"/>
      <c r="NNN1962" s="101"/>
      <c r="NNO1962" s="101"/>
      <c r="NNP1962" s="101"/>
      <c r="NNQ1962" s="101"/>
      <c r="NNR1962" s="101"/>
      <c r="NNS1962" s="101"/>
      <c r="NNT1962" s="101"/>
      <c r="NNU1962" s="101"/>
      <c r="NNV1962" s="101"/>
      <c r="NNW1962" s="101"/>
      <c r="NNX1962" s="101"/>
      <c r="NNY1962" s="101"/>
      <c r="NNZ1962" s="101"/>
      <c r="NOA1962" s="101"/>
      <c r="NOB1962" s="101"/>
      <c r="NOC1962" s="101"/>
      <c r="NOD1962" s="101"/>
      <c r="NOE1962" s="101"/>
      <c r="NOF1962" s="101"/>
      <c r="NOG1962" s="101"/>
      <c r="NOH1962" s="101"/>
      <c r="NOI1962" s="101"/>
      <c r="NOJ1962" s="101"/>
      <c r="NOK1962" s="101"/>
      <c r="NOL1962" s="101"/>
      <c r="NOM1962" s="101"/>
      <c r="NON1962" s="101"/>
      <c r="NOO1962" s="101"/>
      <c r="NOP1962" s="101"/>
      <c r="NOQ1962" s="101"/>
      <c r="NOR1962" s="101"/>
      <c r="NOS1962" s="101"/>
      <c r="NOT1962" s="101"/>
      <c r="NOU1962" s="101"/>
      <c r="NOV1962" s="101"/>
      <c r="NOW1962" s="101"/>
      <c r="NOX1962" s="101"/>
      <c r="NOY1962" s="101"/>
      <c r="NOZ1962" s="101"/>
      <c r="NPA1962" s="101"/>
      <c r="NPB1962" s="101"/>
      <c r="NPC1962" s="101"/>
      <c r="NPD1962" s="101"/>
      <c r="NPE1962" s="101"/>
      <c r="NPF1962" s="101"/>
      <c r="NPG1962" s="101"/>
      <c r="NPH1962" s="101"/>
      <c r="NPI1962" s="101"/>
      <c r="NPJ1962" s="101"/>
      <c r="NPK1962" s="101"/>
      <c r="NPL1962" s="101"/>
      <c r="NPM1962" s="101"/>
      <c r="NPN1962" s="101"/>
      <c r="NPO1962" s="101"/>
      <c r="NPP1962" s="101"/>
      <c r="NPQ1962" s="101"/>
      <c r="NPR1962" s="101"/>
      <c r="NPS1962" s="101"/>
      <c r="NPT1962" s="101"/>
      <c r="NPU1962" s="101"/>
      <c r="NPV1962" s="101"/>
      <c r="NPW1962" s="101"/>
      <c r="NPX1962" s="101"/>
      <c r="NPY1962" s="101"/>
      <c r="NPZ1962" s="101"/>
      <c r="NQA1962" s="101"/>
      <c r="NQB1962" s="101"/>
      <c r="NQC1962" s="101"/>
      <c r="NQD1962" s="101"/>
      <c r="NQE1962" s="101"/>
      <c r="NQF1962" s="101"/>
      <c r="NQG1962" s="101"/>
      <c r="NQH1962" s="101"/>
      <c r="NQI1962" s="101"/>
      <c r="NQJ1962" s="101"/>
      <c r="NQK1962" s="101"/>
      <c r="NQL1962" s="101"/>
      <c r="NQM1962" s="101"/>
      <c r="NQN1962" s="101"/>
      <c r="NQO1962" s="101"/>
      <c r="NQP1962" s="101"/>
      <c r="NQQ1962" s="101"/>
      <c r="NQR1962" s="101"/>
      <c r="NQS1962" s="101"/>
      <c r="NQT1962" s="101"/>
      <c r="NQU1962" s="101"/>
      <c r="NQV1962" s="101"/>
      <c r="NQW1962" s="101"/>
      <c r="NQX1962" s="101"/>
      <c r="NQY1962" s="101"/>
      <c r="NQZ1962" s="101"/>
      <c r="NRA1962" s="101"/>
      <c r="NRB1962" s="101"/>
      <c r="NRC1962" s="101"/>
      <c r="NRD1962" s="101"/>
      <c r="NRE1962" s="101"/>
      <c r="NRF1962" s="101"/>
      <c r="NRG1962" s="101"/>
      <c r="NRH1962" s="101"/>
      <c r="NRI1962" s="101"/>
      <c r="NRJ1962" s="101"/>
      <c r="NRK1962" s="101"/>
      <c r="NRL1962" s="101"/>
      <c r="NRM1962" s="101"/>
      <c r="NRN1962" s="101"/>
      <c r="NRO1962" s="101"/>
      <c r="NRP1962" s="101"/>
      <c r="NRQ1962" s="101"/>
      <c r="NRR1962" s="101"/>
      <c r="NRS1962" s="101"/>
      <c r="NRT1962" s="101"/>
      <c r="NRU1962" s="101"/>
      <c r="NRV1962" s="101"/>
      <c r="NRW1962" s="101"/>
      <c r="NRX1962" s="101"/>
      <c r="NRY1962" s="101"/>
      <c r="NRZ1962" s="101"/>
      <c r="NSA1962" s="101"/>
      <c r="NSB1962" s="101"/>
      <c r="NSC1962" s="101"/>
      <c r="NSD1962" s="101"/>
      <c r="NSE1962" s="101"/>
      <c r="NSF1962" s="101"/>
      <c r="NSG1962" s="101"/>
      <c r="NSH1962" s="101"/>
      <c r="NSI1962" s="101"/>
      <c r="NSJ1962" s="101"/>
      <c r="NSK1962" s="101"/>
      <c r="NSL1962" s="101"/>
      <c r="NSM1962" s="101"/>
      <c r="NSN1962" s="101"/>
      <c r="NSO1962" s="101"/>
      <c r="NSP1962" s="101"/>
      <c r="NSQ1962" s="101"/>
      <c r="NSR1962" s="101"/>
      <c r="NSS1962" s="101"/>
      <c r="NST1962" s="101"/>
      <c r="NSU1962" s="101"/>
      <c r="NSV1962" s="101"/>
      <c r="NSW1962" s="101"/>
      <c r="NSX1962" s="101"/>
      <c r="NSY1962" s="101"/>
      <c r="NSZ1962" s="101"/>
      <c r="NTA1962" s="101"/>
      <c r="NTB1962" s="101"/>
      <c r="NTC1962" s="101"/>
      <c r="NTD1962" s="101"/>
      <c r="NTE1962" s="101"/>
      <c r="NTF1962" s="101"/>
      <c r="NTG1962" s="101"/>
      <c r="NTH1962" s="101"/>
      <c r="NTI1962" s="101"/>
      <c r="NTJ1962" s="101"/>
      <c r="NTK1962" s="101"/>
      <c r="NTL1962" s="101"/>
      <c r="NTM1962" s="101"/>
      <c r="NTN1962" s="101"/>
      <c r="NTO1962" s="101"/>
      <c r="NTP1962" s="101"/>
      <c r="NTQ1962" s="101"/>
      <c r="NTR1962" s="101"/>
      <c r="NTS1962" s="101"/>
      <c r="NTT1962" s="101"/>
      <c r="NTU1962" s="101"/>
      <c r="NTV1962" s="101"/>
      <c r="NTW1962" s="101"/>
      <c r="NTX1962" s="101"/>
      <c r="NTY1962" s="101"/>
      <c r="NTZ1962" s="101"/>
      <c r="NUA1962" s="101"/>
      <c r="NUB1962" s="101"/>
      <c r="NUC1962" s="101"/>
      <c r="NUD1962" s="101"/>
      <c r="NUE1962" s="101"/>
      <c r="NUF1962" s="101"/>
      <c r="NUG1962" s="101"/>
      <c r="NUH1962" s="101"/>
      <c r="NUI1962" s="101"/>
      <c r="NUJ1962" s="101"/>
      <c r="NUK1962" s="101"/>
      <c r="NUL1962" s="101"/>
      <c r="NUM1962" s="101"/>
      <c r="NUN1962" s="101"/>
      <c r="NUO1962" s="101"/>
      <c r="NUP1962" s="101"/>
      <c r="NUQ1962" s="101"/>
      <c r="NUR1962" s="101"/>
      <c r="NUS1962" s="101"/>
      <c r="NUT1962" s="101"/>
      <c r="NUU1962" s="101"/>
      <c r="NUV1962" s="101"/>
      <c r="NUW1962" s="101"/>
      <c r="NUX1962" s="101"/>
      <c r="NUY1962" s="101"/>
      <c r="NUZ1962" s="101"/>
      <c r="NVA1962" s="101"/>
      <c r="NVB1962" s="101"/>
      <c r="NVC1962" s="101"/>
      <c r="NVD1962" s="101"/>
      <c r="NVE1962" s="101"/>
      <c r="NVF1962" s="101"/>
      <c r="NVG1962" s="101"/>
      <c r="NVH1962" s="101"/>
      <c r="NVI1962" s="101"/>
      <c r="NVJ1962" s="101"/>
      <c r="NVK1962" s="101"/>
      <c r="NVL1962" s="101"/>
      <c r="NVM1962" s="101"/>
      <c r="NVN1962" s="101"/>
      <c r="NVO1962" s="101"/>
      <c r="NVP1962" s="101"/>
      <c r="NVQ1962" s="101"/>
      <c r="NVR1962" s="101"/>
      <c r="NVS1962" s="101"/>
      <c r="NVT1962" s="101"/>
      <c r="NVU1962" s="101"/>
      <c r="NVV1962" s="101"/>
      <c r="NVW1962" s="101"/>
      <c r="NVX1962" s="101"/>
      <c r="NVY1962" s="101"/>
      <c r="NVZ1962" s="101"/>
      <c r="NWA1962" s="101"/>
      <c r="NWB1962" s="101"/>
      <c r="NWC1962" s="101"/>
      <c r="NWD1962" s="101"/>
      <c r="NWE1962" s="101"/>
      <c r="NWF1962" s="101"/>
      <c r="NWG1962" s="101"/>
      <c r="NWH1962" s="101"/>
      <c r="NWI1962" s="101"/>
      <c r="NWJ1962" s="101"/>
      <c r="NWK1962" s="101"/>
      <c r="NWL1962" s="101"/>
      <c r="NWM1962" s="101"/>
      <c r="NWN1962" s="101"/>
      <c r="NWO1962" s="101"/>
      <c r="NWP1962" s="101"/>
      <c r="NWQ1962" s="101"/>
      <c r="NWR1962" s="101"/>
      <c r="NWS1962" s="101"/>
      <c r="NWT1962" s="101"/>
      <c r="NWU1962" s="101"/>
      <c r="NWV1962" s="101"/>
      <c r="NWW1962" s="101"/>
      <c r="NWX1962" s="101"/>
      <c r="NWY1962" s="101"/>
      <c r="NWZ1962" s="101"/>
      <c r="NXA1962" s="101"/>
      <c r="NXB1962" s="101"/>
      <c r="NXC1962" s="101"/>
      <c r="NXD1962" s="101"/>
      <c r="NXE1962" s="101"/>
      <c r="NXF1962" s="101"/>
      <c r="NXG1962" s="101"/>
      <c r="NXH1962" s="101"/>
      <c r="NXI1962" s="101"/>
      <c r="NXJ1962" s="101"/>
      <c r="NXK1962" s="101"/>
      <c r="NXL1962" s="101"/>
      <c r="NXM1962" s="101"/>
      <c r="NXN1962" s="101"/>
      <c r="NXO1962" s="101"/>
      <c r="NXP1962" s="101"/>
      <c r="NXQ1962" s="101"/>
      <c r="NXR1962" s="101"/>
      <c r="NXS1962" s="101"/>
      <c r="NXT1962" s="101"/>
      <c r="NXU1962" s="101"/>
      <c r="NXV1962" s="101"/>
      <c r="NXW1962" s="101"/>
      <c r="NXX1962" s="101"/>
      <c r="NXY1962" s="101"/>
      <c r="NXZ1962" s="101"/>
      <c r="NYA1962" s="101"/>
      <c r="NYB1962" s="101"/>
      <c r="NYC1962" s="101"/>
      <c r="NYD1962" s="101"/>
      <c r="NYE1962" s="101"/>
      <c r="NYF1962" s="101"/>
      <c r="NYG1962" s="101"/>
      <c r="NYH1962" s="101"/>
      <c r="NYI1962" s="101"/>
      <c r="NYJ1962" s="101"/>
      <c r="NYK1962" s="101"/>
      <c r="NYL1962" s="101"/>
      <c r="NYM1962" s="101"/>
      <c r="NYN1962" s="101"/>
      <c r="NYO1962" s="101"/>
      <c r="NYP1962" s="101"/>
      <c r="NYQ1962" s="101"/>
      <c r="NYR1962" s="101"/>
      <c r="NYS1962" s="101"/>
      <c r="NYT1962" s="101"/>
      <c r="NYU1962" s="101"/>
      <c r="NYV1962" s="101"/>
      <c r="NYW1962" s="101"/>
      <c r="NYX1962" s="101"/>
      <c r="NYY1962" s="101"/>
      <c r="NYZ1962" s="101"/>
      <c r="NZA1962" s="101"/>
      <c r="NZB1962" s="101"/>
      <c r="NZC1962" s="101"/>
      <c r="NZD1962" s="101"/>
      <c r="NZE1962" s="101"/>
      <c r="NZF1962" s="101"/>
      <c r="NZG1962" s="101"/>
      <c r="NZH1962" s="101"/>
      <c r="NZI1962" s="101"/>
      <c r="NZJ1962" s="101"/>
      <c r="NZK1962" s="101"/>
      <c r="NZL1962" s="101"/>
      <c r="NZM1962" s="101"/>
      <c r="NZN1962" s="101"/>
      <c r="NZO1962" s="101"/>
      <c r="NZP1962" s="101"/>
      <c r="NZQ1962" s="101"/>
      <c r="NZR1962" s="101"/>
      <c r="NZS1962" s="101"/>
      <c r="NZT1962" s="101"/>
      <c r="NZU1962" s="101"/>
      <c r="NZV1962" s="101"/>
      <c r="NZW1962" s="101"/>
      <c r="NZX1962" s="101"/>
      <c r="NZY1962" s="101"/>
      <c r="NZZ1962" s="101"/>
      <c r="OAA1962" s="101"/>
      <c r="OAB1962" s="101"/>
      <c r="OAC1962" s="101"/>
      <c r="OAD1962" s="101"/>
      <c r="OAE1962" s="101"/>
      <c r="OAF1962" s="101"/>
      <c r="OAG1962" s="101"/>
      <c r="OAH1962" s="101"/>
      <c r="OAI1962" s="101"/>
      <c r="OAJ1962" s="101"/>
      <c r="OAK1962" s="101"/>
      <c r="OAL1962" s="101"/>
      <c r="OAM1962" s="101"/>
      <c r="OAN1962" s="101"/>
      <c r="OAO1962" s="101"/>
      <c r="OAP1962" s="101"/>
      <c r="OAQ1962" s="101"/>
      <c r="OAR1962" s="101"/>
      <c r="OAS1962" s="101"/>
      <c r="OAT1962" s="101"/>
      <c r="OAU1962" s="101"/>
      <c r="OAV1962" s="101"/>
      <c r="OAW1962" s="101"/>
      <c r="OAX1962" s="101"/>
      <c r="OAY1962" s="101"/>
      <c r="OAZ1962" s="101"/>
      <c r="OBA1962" s="101"/>
      <c r="OBB1962" s="101"/>
      <c r="OBC1962" s="101"/>
      <c r="OBD1962" s="101"/>
      <c r="OBE1962" s="101"/>
      <c r="OBF1962" s="101"/>
      <c r="OBG1962" s="101"/>
      <c r="OBH1962" s="101"/>
      <c r="OBI1962" s="101"/>
      <c r="OBJ1962" s="101"/>
      <c r="OBK1962" s="101"/>
      <c r="OBL1962" s="101"/>
      <c r="OBM1962" s="101"/>
      <c r="OBN1962" s="101"/>
      <c r="OBO1962" s="101"/>
      <c r="OBP1962" s="101"/>
      <c r="OBQ1962" s="101"/>
      <c r="OBR1962" s="101"/>
      <c r="OBS1962" s="101"/>
      <c r="OBT1962" s="101"/>
      <c r="OBU1962" s="101"/>
      <c r="OBV1962" s="101"/>
      <c r="OBW1962" s="101"/>
      <c r="OBX1962" s="101"/>
      <c r="OBY1962" s="101"/>
      <c r="OBZ1962" s="101"/>
      <c r="OCA1962" s="101"/>
      <c r="OCB1962" s="101"/>
      <c r="OCC1962" s="101"/>
      <c r="OCD1962" s="101"/>
      <c r="OCE1962" s="101"/>
      <c r="OCF1962" s="101"/>
      <c r="OCG1962" s="101"/>
      <c r="OCH1962" s="101"/>
      <c r="OCI1962" s="101"/>
      <c r="OCJ1962" s="101"/>
      <c r="OCK1962" s="101"/>
      <c r="OCL1962" s="101"/>
      <c r="OCM1962" s="101"/>
      <c r="OCN1962" s="101"/>
      <c r="OCO1962" s="101"/>
      <c r="OCP1962" s="101"/>
      <c r="OCQ1962" s="101"/>
      <c r="OCR1962" s="101"/>
      <c r="OCS1962" s="101"/>
      <c r="OCT1962" s="101"/>
      <c r="OCU1962" s="101"/>
      <c r="OCV1962" s="101"/>
      <c r="OCW1962" s="101"/>
      <c r="OCX1962" s="101"/>
      <c r="OCY1962" s="101"/>
      <c r="OCZ1962" s="101"/>
      <c r="ODA1962" s="101"/>
      <c r="ODB1962" s="101"/>
      <c r="ODC1962" s="101"/>
      <c r="ODD1962" s="101"/>
      <c r="ODE1962" s="101"/>
      <c r="ODF1962" s="101"/>
      <c r="ODG1962" s="101"/>
      <c r="ODH1962" s="101"/>
      <c r="ODI1962" s="101"/>
      <c r="ODJ1962" s="101"/>
      <c r="ODK1962" s="101"/>
      <c r="ODL1962" s="101"/>
      <c r="ODM1962" s="101"/>
      <c r="ODN1962" s="101"/>
      <c r="ODO1962" s="101"/>
      <c r="ODP1962" s="101"/>
      <c r="ODQ1962" s="101"/>
      <c r="ODR1962" s="101"/>
      <c r="ODS1962" s="101"/>
      <c r="ODT1962" s="101"/>
      <c r="ODU1962" s="101"/>
      <c r="ODV1962" s="101"/>
      <c r="ODW1962" s="101"/>
      <c r="ODX1962" s="101"/>
      <c r="ODY1962" s="101"/>
      <c r="ODZ1962" s="101"/>
      <c r="OEA1962" s="101"/>
      <c r="OEB1962" s="101"/>
      <c r="OEC1962" s="101"/>
      <c r="OED1962" s="101"/>
      <c r="OEE1962" s="101"/>
      <c r="OEF1962" s="101"/>
      <c r="OEG1962" s="101"/>
      <c r="OEH1962" s="101"/>
      <c r="OEI1962" s="101"/>
      <c r="OEJ1962" s="101"/>
      <c r="OEK1962" s="101"/>
      <c r="OEL1962" s="101"/>
      <c r="OEM1962" s="101"/>
      <c r="OEN1962" s="101"/>
      <c r="OEO1962" s="101"/>
      <c r="OEP1962" s="101"/>
      <c r="OEQ1962" s="101"/>
      <c r="OER1962" s="101"/>
      <c r="OES1962" s="101"/>
      <c r="OET1962" s="101"/>
      <c r="OEU1962" s="101"/>
      <c r="OEV1962" s="101"/>
      <c r="OEW1962" s="101"/>
      <c r="OEX1962" s="101"/>
      <c r="OEY1962" s="101"/>
      <c r="OEZ1962" s="101"/>
      <c r="OFA1962" s="101"/>
      <c r="OFB1962" s="101"/>
      <c r="OFC1962" s="101"/>
      <c r="OFD1962" s="101"/>
      <c r="OFE1962" s="101"/>
      <c r="OFF1962" s="101"/>
      <c r="OFG1962" s="101"/>
      <c r="OFH1962" s="101"/>
      <c r="OFI1962" s="101"/>
      <c r="OFJ1962" s="101"/>
      <c r="OFK1962" s="101"/>
      <c r="OFL1962" s="101"/>
      <c r="OFM1962" s="101"/>
      <c r="OFN1962" s="101"/>
      <c r="OFO1962" s="101"/>
      <c r="OFP1962" s="101"/>
      <c r="OFQ1962" s="101"/>
      <c r="OFR1962" s="101"/>
      <c r="OFS1962" s="101"/>
      <c r="OFT1962" s="101"/>
      <c r="OFU1962" s="101"/>
      <c r="OFV1962" s="101"/>
      <c r="OFW1962" s="101"/>
      <c r="OFX1962" s="101"/>
      <c r="OFY1962" s="101"/>
      <c r="OFZ1962" s="101"/>
      <c r="OGA1962" s="101"/>
      <c r="OGB1962" s="101"/>
      <c r="OGC1962" s="101"/>
      <c r="OGD1962" s="101"/>
      <c r="OGE1962" s="101"/>
      <c r="OGF1962" s="101"/>
      <c r="OGG1962" s="101"/>
      <c r="OGH1962" s="101"/>
      <c r="OGI1962" s="101"/>
      <c r="OGJ1962" s="101"/>
      <c r="OGK1962" s="101"/>
      <c r="OGL1962" s="101"/>
      <c r="OGM1962" s="101"/>
      <c r="OGN1962" s="101"/>
      <c r="OGO1962" s="101"/>
      <c r="OGP1962" s="101"/>
      <c r="OGQ1962" s="101"/>
      <c r="OGR1962" s="101"/>
      <c r="OGS1962" s="101"/>
      <c r="OGT1962" s="101"/>
      <c r="OGU1962" s="101"/>
      <c r="OGV1962" s="101"/>
      <c r="OGW1962" s="101"/>
      <c r="OGX1962" s="101"/>
      <c r="OGY1962" s="101"/>
      <c r="OGZ1962" s="101"/>
      <c r="OHA1962" s="101"/>
      <c r="OHB1962" s="101"/>
      <c r="OHC1962" s="101"/>
      <c r="OHD1962" s="101"/>
      <c r="OHE1962" s="101"/>
      <c r="OHF1962" s="101"/>
      <c r="OHG1962" s="101"/>
      <c r="OHH1962" s="101"/>
      <c r="OHI1962" s="101"/>
      <c r="OHJ1962" s="101"/>
      <c r="OHK1962" s="101"/>
      <c r="OHL1962" s="101"/>
      <c r="OHM1962" s="101"/>
      <c r="OHN1962" s="101"/>
      <c r="OHO1962" s="101"/>
      <c r="OHP1962" s="101"/>
      <c r="OHQ1962" s="101"/>
      <c r="OHR1962" s="101"/>
      <c r="OHS1962" s="101"/>
      <c r="OHT1962" s="101"/>
      <c r="OHU1962" s="101"/>
      <c r="OHV1962" s="101"/>
      <c r="OHW1962" s="101"/>
      <c r="OHX1962" s="101"/>
      <c r="OHY1962" s="101"/>
      <c r="OHZ1962" s="101"/>
      <c r="OIA1962" s="101"/>
      <c r="OIB1962" s="101"/>
      <c r="OIC1962" s="101"/>
      <c r="OID1962" s="101"/>
      <c r="OIE1962" s="101"/>
      <c r="OIF1962" s="101"/>
      <c r="OIG1962" s="101"/>
      <c r="OIH1962" s="101"/>
      <c r="OII1962" s="101"/>
      <c r="OIJ1962" s="101"/>
      <c r="OIK1962" s="101"/>
      <c r="OIL1962" s="101"/>
      <c r="OIM1962" s="101"/>
      <c r="OIN1962" s="101"/>
      <c r="OIO1962" s="101"/>
      <c r="OIP1962" s="101"/>
      <c r="OIQ1962" s="101"/>
      <c r="OIR1962" s="101"/>
      <c r="OIS1962" s="101"/>
      <c r="OIT1962" s="101"/>
      <c r="OIU1962" s="101"/>
      <c r="OIV1962" s="101"/>
      <c r="OIW1962" s="101"/>
      <c r="OIX1962" s="101"/>
      <c r="OIY1962" s="101"/>
      <c r="OIZ1962" s="101"/>
      <c r="OJA1962" s="101"/>
      <c r="OJB1962" s="101"/>
      <c r="OJC1962" s="101"/>
      <c r="OJD1962" s="101"/>
      <c r="OJE1962" s="101"/>
      <c r="OJF1962" s="101"/>
      <c r="OJG1962" s="101"/>
      <c r="OJH1962" s="101"/>
      <c r="OJI1962" s="101"/>
      <c r="OJJ1962" s="101"/>
      <c r="OJK1962" s="101"/>
      <c r="OJL1962" s="101"/>
      <c r="OJM1962" s="101"/>
      <c r="OJN1962" s="101"/>
      <c r="OJO1962" s="101"/>
      <c r="OJP1962" s="101"/>
      <c r="OJQ1962" s="101"/>
      <c r="OJR1962" s="101"/>
      <c r="OJS1962" s="101"/>
      <c r="OJT1962" s="101"/>
      <c r="OJU1962" s="101"/>
      <c r="OJV1962" s="101"/>
      <c r="OJW1962" s="101"/>
      <c r="OJX1962" s="101"/>
      <c r="OJY1962" s="101"/>
      <c r="OJZ1962" s="101"/>
      <c r="OKA1962" s="101"/>
      <c r="OKB1962" s="101"/>
      <c r="OKC1962" s="101"/>
      <c r="OKD1962" s="101"/>
      <c r="OKE1962" s="101"/>
      <c r="OKF1962" s="101"/>
      <c r="OKG1962" s="101"/>
      <c r="OKH1962" s="101"/>
      <c r="OKI1962" s="101"/>
      <c r="OKJ1962" s="101"/>
      <c r="OKK1962" s="101"/>
      <c r="OKL1962" s="101"/>
      <c r="OKM1962" s="101"/>
      <c r="OKN1962" s="101"/>
      <c r="OKO1962" s="101"/>
      <c r="OKP1962" s="101"/>
      <c r="OKQ1962" s="101"/>
      <c r="OKR1962" s="101"/>
      <c r="OKS1962" s="101"/>
      <c r="OKT1962" s="101"/>
      <c r="OKU1962" s="101"/>
      <c r="OKV1962" s="101"/>
      <c r="OKW1962" s="101"/>
      <c r="OKX1962" s="101"/>
      <c r="OKY1962" s="101"/>
      <c r="OKZ1962" s="101"/>
      <c r="OLA1962" s="101"/>
      <c r="OLB1962" s="101"/>
      <c r="OLC1962" s="101"/>
      <c r="OLD1962" s="101"/>
      <c r="OLE1962" s="101"/>
      <c r="OLF1962" s="101"/>
      <c r="OLG1962" s="101"/>
      <c r="OLH1962" s="101"/>
      <c r="OLI1962" s="101"/>
      <c r="OLJ1962" s="101"/>
      <c r="OLK1962" s="101"/>
      <c r="OLL1962" s="101"/>
      <c r="OLM1962" s="101"/>
      <c r="OLN1962" s="101"/>
      <c r="OLO1962" s="101"/>
      <c r="OLP1962" s="101"/>
      <c r="OLQ1962" s="101"/>
      <c r="OLR1962" s="101"/>
      <c r="OLS1962" s="101"/>
      <c r="OLT1962" s="101"/>
      <c r="OLU1962" s="101"/>
      <c r="OLV1962" s="101"/>
      <c r="OLW1962" s="101"/>
      <c r="OLX1962" s="101"/>
      <c r="OLY1962" s="101"/>
      <c r="OLZ1962" s="101"/>
      <c r="OMA1962" s="101"/>
      <c r="OMB1962" s="101"/>
      <c r="OMC1962" s="101"/>
      <c r="OMD1962" s="101"/>
      <c r="OME1962" s="101"/>
      <c r="OMF1962" s="101"/>
      <c r="OMG1962" s="101"/>
      <c r="OMH1962" s="101"/>
      <c r="OMI1962" s="101"/>
      <c r="OMJ1962" s="101"/>
      <c r="OMK1962" s="101"/>
      <c r="OML1962" s="101"/>
      <c r="OMM1962" s="101"/>
      <c r="OMN1962" s="101"/>
      <c r="OMO1962" s="101"/>
      <c r="OMP1962" s="101"/>
      <c r="OMQ1962" s="101"/>
      <c r="OMR1962" s="101"/>
      <c r="OMS1962" s="101"/>
      <c r="OMT1962" s="101"/>
      <c r="OMU1962" s="101"/>
      <c r="OMV1962" s="101"/>
      <c r="OMW1962" s="101"/>
      <c r="OMX1962" s="101"/>
      <c r="OMY1962" s="101"/>
      <c r="OMZ1962" s="101"/>
      <c r="ONA1962" s="101"/>
      <c r="ONB1962" s="101"/>
      <c r="ONC1962" s="101"/>
      <c r="OND1962" s="101"/>
      <c r="ONE1962" s="101"/>
      <c r="ONF1962" s="101"/>
      <c r="ONG1962" s="101"/>
      <c r="ONH1962" s="101"/>
      <c r="ONI1962" s="101"/>
      <c r="ONJ1962" s="101"/>
      <c r="ONK1962" s="101"/>
      <c r="ONL1962" s="101"/>
      <c r="ONM1962" s="101"/>
      <c r="ONN1962" s="101"/>
      <c r="ONO1962" s="101"/>
      <c r="ONP1962" s="101"/>
      <c r="ONQ1962" s="101"/>
      <c r="ONR1962" s="101"/>
      <c r="ONS1962" s="101"/>
      <c r="ONT1962" s="101"/>
      <c r="ONU1962" s="101"/>
      <c r="ONV1962" s="101"/>
      <c r="ONW1962" s="101"/>
      <c r="ONX1962" s="101"/>
      <c r="ONY1962" s="101"/>
      <c r="ONZ1962" s="101"/>
      <c r="OOA1962" s="101"/>
      <c r="OOB1962" s="101"/>
      <c r="OOC1962" s="101"/>
      <c r="OOD1962" s="101"/>
      <c r="OOE1962" s="101"/>
      <c r="OOF1962" s="101"/>
      <c r="OOG1962" s="101"/>
      <c r="OOH1962" s="101"/>
      <c r="OOI1962" s="101"/>
      <c r="OOJ1962" s="101"/>
      <c r="OOK1962" s="101"/>
      <c r="OOL1962" s="101"/>
      <c r="OOM1962" s="101"/>
      <c r="OON1962" s="101"/>
      <c r="OOO1962" s="101"/>
      <c r="OOP1962" s="101"/>
      <c r="OOQ1962" s="101"/>
      <c r="OOR1962" s="101"/>
      <c r="OOS1962" s="101"/>
      <c r="OOT1962" s="101"/>
      <c r="OOU1962" s="101"/>
      <c r="OOV1962" s="101"/>
      <c r="OOW1962" s="101"/>
      <c r="OOX1962" s="101"/>
      <c r="OOY1962" s="101"/>
      <c r="OOZ1962" s="101"/>
      <c r="OPA1962" s="101"/>
      <c r="OPB1962" s="101"/>
      <c r="OPC1962" s="101"/>
      <c r="OPD1962" s="101"/>
      <c r="OPE1962" s="101"/>
      <c r="OPF1962" s="101"/>
      <c r="OPG1962" s="101"/>
      <c r="OPH1962" s="101"/>
      <c r="OPI1962" s="101"/>
      <c r="OPJ1962" s="101"/>
      <c r="OPK1962" s="101"/>
      <c r="OPL1962" s="101"/>
      <c r="OPM1962" s="101"/>
      <c r="OPN1962" s="101"/>
      <c r="OPO1962" s="101"/>
      <c r="OPP1962" s="101"/>
      <c r="OPQ1962" s="101"/>
      <c r="OPR1962" s="101"/>
      <c r="OPS1962" s="101"/>
      <c r="OPT1962" s="101"/>
      <c r="OPU1962" s="101"/>
      <c r="OPV1962" s="101"/>
      <c r="OPW1962" s="101"/>
      <c r="OPX1962" s="101"/>
      <c r="OPY1962" s="101"/>
      <c r="OPZ1962" s="101"/>
      <c r="OQA1962" s="101"/>
      <c r="OQB1962" s="101"/>
      <c r="OQC1962" s="101"/>
      <c r="OQD1962" s="101"/>
      <c r="OQE1962" s="101"/>
      <c r="OQF1962" s="101"/>
      <c r="OQG1962" s="101"/>
      <c r="OQH1962" s="101"/>
      <c r="OQI1962" s="101"/>
      <c r="OQJ1962" s="101"/>
      <c r="OQK1962" s="101"/>
      <c r="OQL1962" s="101"/>
      <c r="OQM1962" s="101"/>
      <c r="OQN1962" s="101"/>
      <c r="OQO1962" s="101"/>
      <c r="OQP1962" s="101"/>
      <c r="OQQ1962" s="101"/>
      <c r="OQR1962" s="101"/>
      <c r="OQS1962" s="101"/>
      <c r="OQT1962" s="101"/>
      <c r="OQU1962" s="101"/>
      <c r="OQV1962" s="101"/>
      <c r="OQW1962" s="101"/>
      <c r="OQX1962" s="101"/>
      <c r="OQY1962" s="101"/>
      <c r="OQZ1962" s="101"/>
      <c r="ORA1962" s="101"/>
      <c r="ORB1962" s="101"/>
      <c r="ORC1962" s="101"/>
      <c r="ORD1962" s="101"/>
      <c r="ORE1962" s="101"/>
      <c r="ORF1962" s="101"/>
      <c r="ORG1962" s="101"/>
      <c r="ORH1962" s="101"/>
      <c r="ORI1962" s="101"/>
      <c r="ORJ1962" s="101"/>
      <c r="ORK1962" s="101"/>
      <c r="ORL1962" s="101"/>
      <c r="ORM1962" s="101"/>
      <c r="ORN1962" s="101"/>
      <c r="ORO1962" s="101"/>
      <c r="ORP1962" s="101"/>
      <c r="ORQ1962" s="101"/>
      <c r="ORR1962" s="101"/>
      <c r="ORS1962" s="101"/>
      <c r="ORT1962" s="101"/>
      <c r="ORU1962" s="101"/>
      <c r="ORV1962" s="101"/>
      <c r="ORW1962" s="101"/>
      <c r="ORX1962" s="101"/>
      <c r="ORY1962" s="101"/>
      <c r="ORZ1962" s="101"/>
      <c r="OSA1962" s="101"/>
      <c r="OSB1962" s="101"/>
      <c r="OSC1962" s="101"/>
      <c r="OSD1962" s="101"/>
      <c r="OSE1962" s="101"/>
      <c r="OSF1962" s="101"/>
      <c r="OSG1962" s="101"/>
      <c r="OSH1962" s="101"/>
      <c r="OSI1962" s="101"/>
      <c r="OSJ1962" s="101"/>
      <c r="OSK1962" s="101"/>
      <c r="OSL1962" s="101"/>
      <c r="OSM1962" s="101"/>
      <c r="OSN1962" s="101"/>
      <c r="OSO1962" s="101"/>
      <c r="OSP1962" s="101"/>
      <c r="OSQ1962" s="101"/>
      <c r="OSR1962" s="101"/>
      <c r="OSS1962" s="101"/>
      <c r="OST1962" s="101"/>
      <c r="OSU1962" s="101"/>
      <c r="OSV1962" s="101"/>
      <c r="OSW1962" s="101"/>
      <c r="OSX1962" s="101"/>
      <c r="OSY1962" s="101"/>
      <c r="OSZ1962" s="101"/>
      <c r="OTA1962" s="101"/>
      <c r="OTB1962" s="101"/>
      <c r="OTC1962" s="101"/>
      <c r="OTD1962" s="101"/>
      <c r="OTE1962" s="101"/>
      <c r="OTF1962" s="101"/>
      <c r="OTG1962" s="101"/>
      <c r="OTH1962" s="101"/>
      <c r="OTI1962" s="101"/>
      <c r="OTJ1962" s="101"/>
      <c r="OTK1962" s="101"/>
      <c r="OTL1962" s="101"/>
      <c r="OTM1962" s="101"/>
      <c r="OTN1962" s="101"/>
      <c r="OTO1962" s="101"/>
      <c r="OTP1962" s="101"/>
      <c r="OTQ1962" s="101"/>
      <c r="OTR1962" s="101"/>
      <c r="OTS1962" s="101"/>
      <c r="OTT1962" s="101"/>
      <c r="OTU1962" s="101"/>
      <c r="OTV1962" s="101"/>
      <c r="OTW1962" s="101"/>
      <c r="OTX1962" s="101"/>
      <c r="OTY1962" s="101"/>
      <c r="OTZ1962" s="101"/>
      <c r="OUA1962" s="101"/>
      <c r="OUB1962" s="101"/>
      <c r="OUC1962" s="101"/>
      <c r="OUD1962" s="101"/>
      <c r="OUE1962" s="101"/>
      <c r="OUF1962" s="101"/>
      <c r="OUG1962" s="101"/>
      <c r="OUH1962" s="101"/>
      <c r="OUI1962" s="101"/>
      <c r="OUJ1962" s="101"/>
      <c r="OUK1962" s="101"/>
      <c r="OUL1962" s="101"/>
      <c r="OUM1962" s="101"/>
      <c r="OUN1962" s="101"/>
      <c r="OUO1962" s="101"/>
      <c r="OUP1962" s="101"/>
      <c r="OUQ1962" s="101"/>
      <c r="OUR1962" s="101"/>
      <c r="OUS1962" s="101"/>
      <c r="OUT1962" s="101"/>
      <c r="OUU1962" s="101"/>
      <c r="OUV1962" s="101"/>
      <c r="OUW1962" s="101"/>
      <c r="OUX1962" s="101"/>
      <c r="OUY1962" s="101"/>
      <c r="OUZ1962" s="101"/>
      <c r="OVA1962" s="101"/>
      <c r="OVB1962" s="101"/>
      <c r="OVC1962" s="101"/>
      <c r="OVD1962" s="101"/>
      <c r="OVE1962" s="101"/>
      <c r="OVF1962" s="101"/>
      <c r="OVG1962" s="101"/>
      <c r="OVH1962" s="101"/>
      <c r="OVI1962" s="101"/>
      <c r="OVJ1962" s="101"/>
      <c r="OVK1962" s="101"/>
      <c r="OVL1962" s="101"/>
      <c r="OVM1962" s="101"/>
      <c r="OVN1962" s="101"/>
      <c r="OVO1962" s="101"/>
      <c r="OVP1962" s="101"/>
      <c r="OVQ1962" s="101"/>
      <c r="OVR1962" s="101"/>
      <c r="OVS1962" s="101"/>
      <c r="OVT1962" s="101"/>
      <c r="OVU1962" s="101"/>
      <c r="OVV1962" s="101"/>
      <c r="OVW1962" s="101"/>
      <c r="OVX1962" s="101"/>
      <c r="OVY1962" s="101"/>
      <c r="OVZ1962" s="101"/>
      <c r="OWA1962" s="101"/>
      <c r="OWB1962" s="101"/>
      <c r="OWC1962" s="101"/>
      <c r="OWD1962" s="101"/>
      <c r="OWE1962" s="101"/>
      <c r="OWF1962" s="101"/>
      <c r="OWG1962" s="101"/>
      <c r="OWH1962" s="101"/>
      <c r="OWI1962" s="101"/>
      <c r="OWJ1962" s="101"/>
      <c r="OWK1962" s="101"/>
      <c r="OWL1962" s="101"/>
      <c r="OWM1962" s="101"/>
      <c r="OWN1962" s="101"/>
      <c r="OWO1962" s="101"/>
      <c r="OWP1962" s="101"/>
      <c r="OWQ1962" s="101"/>
      <c r="OWR1962" s="101"/>
      <c r="OWS1962" s="101"/>
      <c r="OWT1962" s="101"/>
      <c r="OWU1962" s="101"/>
      <c r="OWV1962" s="101"/>
      <c r="OWW1962" s="101"/>
      <c r="OWX1962" s="101"/>
      <c r="OWY1962" s="101"/>
      <c r="OWZ1962" s="101"/>
      <c r="OXA1962" s="101"/>
      <c r="OXB1962" s="101"/>
      <c r="OXC1962" s="101"/>
      <c r="OXD1962" s="101"/>
      <c r="OXE1962" s="101"/>
      <c r="OXF1962" s="101"/>
      <c r="OXG1962" s="101"/>
      <c r="OXH1962" s="101"/>
      <c r="OXI1962" s="101"/>
      <c r="OXJ1962" s="101"/>
      <c r="OXK1962" s="101"/>
      <c r="OXL1962" s="101"/>
      <c r="OXM1962" s="101"/>
      <c r="OXN1962" s="101"/>
      <c r="OXO1962" s="101"/>
      <c r="OXP1962" s="101"/>
      <c r="OXQ1962" s="101"/>
      <c r="OXR1962" s="101"/>
      <c r="OXS1962" s="101"/>
      <c r="OXT1962" s="101"/>
      <c r="OXU1962" s="101"/>
      <c r="OXV1962" s="101"/>
      <c r="OXW1962" s="101"/>
      <c r="OXX1962" s="101"/>
      <c r="OXY1962" s="101"/>
      <c r="OXZ1962" s="101"/>
      <c r="OYA1962" s="101"/>
      <c r="OYB1962" s="101"/>
      <c r="OYC1962" s="101"/>
      <c r="OYD1962" s="101"/>
      <c r="OYE1962" s="101"/>
      <c r="OYF1962" s="101"/>
      <c r="OYG1962" s="101"/>
      <c r="OYH1962" s="101"/>
      <c r="OYI1962" s="101"/>
      <c r="OYJ1962" s="101"/>
      <c r="OYK1962" s="101"/>
      <c r="OYL1962" s="101"/>
      <c r="OYM1962" s="101"/>
      <c r="OYN1962" s="101"/>
      <c r="OYO1962" s="101"/>
      <c r="OYP1962" s="101"/>
      <c r="OYQ1962" s="101"/>
      <c r="OYR1962" s="101"/>
      <c r="OYS1962" s="101"/>
      <c r="OYT1962" s="101"/>
      <c r="OYU1962" s="101"/>
      <c r="OYV1962" s="101"/>
      <c r="OYW1962" s="101"/>
      <c r="OYX1962" s="101"/>
      <c r="OYY1962" s="101"/>
      <c r="OYZ1962" s="101"/>
      <c r="OZA1962" s="101"/>
      <c r="OZB1962" s="101"/>
      <c r="OZC1962" s="101"/>
      <c r="OZD1962" s="101"/>
      <c r="OZE1962" s="101"/>
      <c r="OZF1962" s="101"/>
      <c r="OZG1962" s="101"/>
      <c r="OZH1962" s="101"/>
      <c r="OZI1962" s="101"/>
      <c r="OZJ1962" s="101"/>
      <c r="OZK1962" s="101"/>
      <c r="OZL1962" s="101"/>
      <c r="OZM1962" s="101"/>
      <c r="OZN1962" s="101"/>
      <c r="OZO1962" s="101"/>
      <c r="OZP1962" s="101"/>
      <c r="OZQ1962" s="101"/>
      <c r="OZR1962" s="101"/>
      <c r="OZS1962" s="101"/>
      <c r="OZT1962" s="101"/>
      <c r="OZU1962" s="101"/>
      <c r="OZV1962" s="101"/>
      <c r="OZW1962" s="101"/>
      <c r="OZX1962" s="101"/>
      <c r="OZY1962" s="101"/>
      <c r="OZZ1962" s="101"/>
      <c r="PAA1962" s="101"/>
      <c r="PAB1962" s="101"/>
      <c r="PAC1962" s="101"/>
      <c r="PAD1962" s="101"/>
      <c r="PAE1962" s="101"/>
      <c r="PAF1962" s="101"/>
      <c r="PAG1962" s="101"/>
      <c r="PAH1962" s="101"/>
      <c r="PAI1962" s="101"/>
      <c r="PAJ1962" s="101"/>
      <c r="PAK1962" s="101"/>
      <c r="PAL1962" s="101"/>
      <c r="PAM1962" s="101"/>
      <c r="PAN1962" s="101"/>
      <c r="PAO1962" s="101"/>
      <c r="PAP1962" s="101"/>
      <c r="PAQ1962" s="101"/>
      <c r="PAR1962" s="101"/>
      <c r="PAS1962" s="101"/>
      <c r="PAT1962" s="101"/>
      <c r="PAU1962" s="101"/>
      <c r="PAV1962" s="101"/>
      <c r="PAW1962" s="101"/>
      <c r="PAX1962" s="101"/>
      <c r="PAY1962" s="101"/>
      <c r="PAZ1962" s="101"/>
      <c r="PBA1962" s="101"/>
      <c r="PBB1962" s="101"/>
      <c r="PBC1962" s="101"/>
      <c r="PBD1962" s="101"/>
      <c r="PBE1962" s="101"/>
      <c r="PBF1962" s="101"/>
      <c r="PBG1962" s="101"/>
      <c r="PBH1962" s="101"/>
      <c r="PBI1962" s="101"/>
      <c r="PBJ1962" s="101"/>
      <c r="PBK1962" s="101"/>
      <c r="PBL1962" s="101"/>
      <c r="PBM1962" s="101"/>
      <c r="PBN1962" s="101"/>
      <c r="PBO1962" s="101"/>
      <c r="PBP1962" s="101"/>
      <c r="PBQ1962" s="101"/>
      <c r="PBR1962" s="101"/>
      <c r="PBS1962" s="101"/>
      <c r="PBT1962" s="101"/>
      <c r="PBU1962" s="101"/>
      <c r="PBV1962" s="101"/>
      <c r="PBW1962" s="101"/>
      <c r="PBX1962" s="101"/>
      <c r="PBY1962" s="101"/>
      <c r="PBZ1962" s="101"/>
      <c r="PCA1962" s="101"/>
      <c r="PCB1962" s="101"/>
      <c r="PCC1962" s="101"/>
      <c r="PCD1962" s="101"/>
      <c r="PCE1962" s="101"/>
      <c r="PCF1962" s="101"/>
      <c r="PCG1962" s="101"/>
      <c r="PCH1962" s="101"/>
      <c r="PCI1962" s="101"/>
      <c r="PCJ1962" s="101"/>
      <c r="PCK1962" s="101"/>
      <c r="PCL1962" s="101"/>
      <c r="PCM1962" s="101"/>
      <c r="PCN1962" s="101"/>
      <c r="PCO1962" s="101"/>
      <c r="PCP1962" s="101"/>
      <c r="PCQ1962" s="101"/>
      <c r="PCR1962" s="101"/>
      <c r="PCS1962" s="101"/>
      <c r="PCT1962" s="101"/>
      <c r="PCU1962" s="101"/>
      <c r="PCV1962" s="101"/>
      <c r="PCW1962" s="101"/>
      <c r="PCX1962" s="101"/>
      <c r="PCY1962" s="101"/>
      <c r="PCZ1962" s="101"/>
      <c r="PDA1962" s="101"/>
      <c r="PDB1962" s="101"/>
      <c r="PDC1962" s="101"/>
      <c r="PDD1962" s="101"/>
      <c r="PDE1962" s="101"/>
      <c r="PDF1962" s="101"/>
      <c r="PDG1962" s="101"/>
      <c r="PDH1962" s="101"/>
      <c r="PDI1962" s="101"/>
      <c r="PDJ1962" s="101"/>
      <c r="PDK1962" s="101"/>
      <c r="PDL1962" s="101"/>
      <c r="PDM1962" s="101"/>
      <c r="PDN1962" s="101"/>
      <c r="PDO1962" s="101"/>
      <c r="PDP1962" s="101"/>
      <c r="PDQ1962" s="101"/>
      <c r="PDR1962" s="101"/>
      <c r="PDS1962" s="101"/>
      <c r="PDT1962" s="101"/>
      <c r="PDU1962" s="101"/>
      <c r="PDV1962" s="101"/>
      <c r="PDW1962" s="101"/>
      <c r="PDX1962" s="101"/>
      <c r="PDY1962" s="101"/>
      <c r="PDZ1962" s="101"/>
      <c r="PEA1962" s="101"/>
      <c r="PEB1962" s="101"/>
      <c r="PEC1962" s="101"/>
      <c r="PED1962" s="101"/>
      <c r="PEE1962" s="101"/>
      <c r="PEF1962" s="101"/>
      <c r="PEG1962" s="101"/>
      <c r="PEH1962" s="101"/>
      <c r="PEI1962" s="101"/>
      <c r="PEJ1962" s="101"/>
      <c r="PEK1962" s="101"/>
      <c r="PEL1962" s="101"/>
      <c r="PEM1962" s="101"/>
      <c r="PEN1962" s="101"/>
      <c r="PEO1962" s="101"/>
      <c r="PEP1962" s="101"/>
      <c r="PEQ1962" s="101"/>
      <c r="PER1962" s="101"/>
      <c r="PES1962" s="101"/>
      <c r="PET1962" s="101"/>
      <c r="PEU1962" s="101"/>
      <c r="PEV1962" s="101"/>
      <c r="PEW1962" s="101"/>
      <c r="PEX1962" s="101"/>
      <c r="PEY1962" s="101"/>
      <c r="PEZ1962" s="101"/>
      <c r="PFA1962" s="101"/>
      <c r="PFB1962" s="101"/>
      <c r="PFC1962" s="101"/>
      <c r="PFD1962" s="101"/>
      <c r="PFE1962" s="101"/>
      <c r="PFF1962" s="101"/>
      <c r="PFG1962" s="101"/>
      <c r="PFH1962" s="101"/>
      <c r="PFI1962" s="101"/>
      <c r="PFJ1962" s="101"/>
      <c r="PFK1962" s="101"/>
      <c r="PFL1962" s="101"/>
      <c r="PFM1962" s="101"/>
      <c r="PFN1962" s="101"/>
      <c r="PFO1962" s="101"/>
      <c r="PFP1962" s="101"/>
      <c r="PFQ1962" s="101"/>
      <c r="PFR1962" s="101"/>
      <c r="PFS1962" s="101"/>
      <c r="PFT1962" s="101"/>
      <c r="PFU1962" s="101"/>
      <c r="PFV1962" s="101"/>
      <c r="PFW1962" s="101"/>
      <c r="PFX1962" s="101"/>
      <c r="PFY1962" s="101"/>
      <c r="PFZ1962" s="101"/>
      <c r="PGA1962" s="101"/>
      <c r="PGB1962" s="101"/>
      <c r="PGC1962" s="101"/>
      <c r="PGD1962" s="101"/>
      <c r="PGE1962" s="101"/>
      <c r="PGF1962" s="101"/>
      <c r="PGG1962" s="101"/>
      <c r="PGH1962" s="101"/>
      <c r="PGI1962" s="101"/>
      <c r="PGJ1962" s="101"/>
      <c r="PGK1962" s="101"/>
      <c r="PGL1962" s="101"/>
      <c r="PGM1962" s="101"/>
      <c r="PGN1962" s="101"/>
      <c r="PGO1962" s="101"/>
      <c r="PGP1962" s="101"/>
      <c r="PGQ1962" s="101"/>
      <c r="PGR1962" s="101"/>
      <c r="PGS1962" s="101"/>
      <c r="PGT1962" s="101"/>
      <c r="PGU1962" s="101"/>
      <c r="PGV1962" s="101"/>
      <c r="PGW1962" s="101"/>
      <c r="PGX1962" s="101"/>
      <c r="PGY1962" s="101"/>
      <c r="PGZ1962" s="101"/>
      <c r="PHA1962" s="101"/>
      <c r="PHB1962" s="101"/>
      <c r="PHC1962" s="101"/>
      <c r="PHD1962" s="101"/>
      <c r="PHE1962" s="101"/>
      <c r="PHF1962" s="101"/>
      <c r="PHG1962" s="101"/>
      <c r="PHH1962" s="101"/>
      <c r="PHI1962" s="101"/>
      <c r="PHJ1962" s="101"/>
      <c r="PHK1962" s="101"/>
      <c r="PHL1962" s="101"/>
      <c r="PHM1962" s="101"/>
      <c r="PHN1962" s="101"/>
      <c r="PHO1962" s="101"/>
      <c r="PHP1962" s="101"/>
      <c r="PHQ1962" s="101"/>
      <c r="PHR1962" s="101"/>
      <c r="PHS1962" s="101"/>
      <c r="PHT1962" s="101"/>
      <c r="PHU1962" s="101"/>
      <c r="PHV1962" s="101"/>
      <c r="PHW1962" s="101"/>
      <c r="PHX1962" s="101"/>
      <c r="PHY1962" s="101"/>
      <c r="PHZ1962" s="101"/>
      <c r="PIA1962" s="101"/>
      <c r="PIB1962" s="101"/>
      <c r="PIC1962" s="101"/>
      <c r="PID1962" s="101"/>
      <c r="PIE1962" s="101"/>
      <c r="PIF1962" s="101"/>
      <c r="PIG1962" s="101"/>
      <c r="PIH1962" s="101"/>
      <c r="PII1962" s="101"/>
      <c r="PIJ1962" s="101"/>
      <c r="PIK1962" s="101"/>
      <c r="PIL1962" s="101"/>
      <c r="PIM1962" s="101"/>
      <c r="PIN1962" s="101"/>
      <c r="PIO1962" s="101"/>
      <c r="PIP1962" s="101"/>
      <c r="PIQ1962" s="101"/>
      <c r="PIR1962" s="101"/>
      <c r="PIS1962" s="101"/>
      <c r="PIT1962" s="101"/>
      <c r="PIU1962" s="101"/>
      <c r="PIV1962" s="101"/>
      <c r="PIW1962" s="101"/>
      <c r="PIX1962" s="101"/>
      <c r="PIY1962" s="101"/>
      <c r="PIZ1962" s="101"/>
      <c r="PJA1962" s="101"/>
      <c r="PJB1962" s="101"/>
      <c r="PJC1962" s="101"/>
      <c r="PJD1962" s="101"/>
      <c r="PJE1962" s="101"/>
      <c r="PJF1962" s="101"/>
      <c r="PJG1962" s="101"/>
      <c r="PJH1962" s="101"/>
      <c r="PJI1962" s="101"/>
      <c r="PJJ1962" s="101"/>
      <c r="PJK1962" s="101"/>
      <c r="PJL1962" s="101"/>
      <c r="PJM1962" s="101"/>
      <c r="PJN1962" s="101"/>
      <c r="PJO1962" s="101"/>
      <c r="PJP1962" s="101"/>
      <c r="PJQ1962" s="101"/>
      <c r="PJR1962" s="101"/>
      <c r="PJS1962" s="101"/>
      <c r="PJT1962" s="101"/>
      <c r="PJU1962" s="101"/>
      <c r="PJV1962" s="101"/>
      <c r="PJW1962" s="101"/>
      <c r="PJX1962" s="101"/>
      <c r="PJY1962" s="101"/>
      <c r="PJZ1962" s="101"/>
      <c r="PKA1962" s="101"/>
      <c r="PKB1962" s="101"/>
      <c r="PKC1962" s="101"/>
      <c r="PKD1962" s="101"/>
      <c r="PKE1962" s="101"/>
      <c r="PKF1962" s="101"/>
      <c r="PKG1962" s="101"/>
      <c r="PKH1962" s="101"/>
      <c r="PKI1962" s="101"/>
      <c r="PKJ1962" s="101"/>
      <c r="PKK1962" s="101"/>
      <c r="PKL1962" s="101"/>
      <c r="PKM1962" s="101"/>
      <c r="PKN1962" s="101"/>
      <c r="PKO1962" s="101"/>
      <c r="PKP1962" s="101"/>
      <c r="PKQ1962" s="101"/>
      <c r="PKR1962" s="101"/>
      <c r="PKS1962" s="101"/>
      <c r="PKT1962" s="101"/>
      <c r="PKU1962" s="101"/>
      <c r="PKV1962" s="101"/>
      <c r="PKW1962" s="101"/>
      <c r="PKX1962" s="101"/>
      <c r="PKY1962" s="101"/>
      <c r="PKZ1962" s="101"/>
      <c r="PLA1962" s="101"/>
      <c r="PLB1962" s="101"/>
      <c r="PLC1962" s="101"/>
      <c r="PLD1962" s="101"/>
      <c r="PLE1962" s="101"/>
      <c r="PLF1962" s="101"/>
      <c r="PLG1962" s="101"/>
      <c r="PLH1962" s="101"/>
      <c r="PLI1962" s="101"/>
      <c r="PLJ1962" s="101"/>
      <c r="PLK1962" s="101"/>
      <c r="PLL1962" s="101"/>
      <c r="PLM1962" s="101"/>
      <c r="PLN1962" s="101"/>
      <c r="PLO1962" s="101"/>
      <c r="PLP1962" s="101"/>
      <c r="PLQ1962" s="101"/>
      <c r="PLR1962" s="101"/>
      <c r="PLS1962" s="101"/>
      <c r="PLT1962" s="101"/>
      <c r="PLU1962" s="101"/>
      <c r="PLV1962" s="101"/>
      <c r="PLW1962" s="101"/>
      <c r="PLX1962" s="101"/>
      <c r="PLY1962" s="101"/>
      <c r="PLZ1962" s="101"/>
      <c r="PMA1962" s="101"/>
      <c r="PMB1962" s="101"/>
      <c r="PMC1962" s="101"/>
      <c r="PMD1962" s="101"/>
      <c r="PME1962" s="101"/>
      <c r="PMF1962" s="101"/>
      <c r="PMG1962" s="101"/>
      <c r="PMH1962" s="101"/>
      <c r="PMI1962" s="101"/>
      <c r="PMJ1962" s="101"/>
      <c r="PMK1962" s="101"/>
      <c r="PML1962" s="101"/>
      <c r="PMM1962" s="101"/>
      <c r="PMN1962" s="101"/>
      <c r="PMO1962" s="101"/>
      <c r="PMP1962" s="101"/>
      <c r="PMQ1962" s="101"/>
      <c r="PMR1962" s="101"/>
      <c r="PMS1962" s="101"/>
      <c r="PMT1962" s="101"/>
      <c r="PMU1962" s="101"/>
      <c r="PMV1962" s="101"/>
      <c r="PMW1962" s="101"/>
      <c r="PMX1962" s="101"/>
      <c r="PMY1962" s="101"/>
      <c r="PMZ1962" s="101"/>
      <c r="PNA1962" s="101"/>
      <c r="PNB1962" s="101"/>
      <c r="PNC1962" s="101"/>
      <c r="PND1962" s="101"/>
      <c r="PNE1962" s="101"/>
      <c r="PNF1962" s="101"/>
      <c r="PNG1962" s="101"/>
      <c r="PNH1962" s="101"/>
      <c r="PNI1962" s="101"/>
      <c r="PNJ1962" s="101"/>
      <c r="PNK1962" s="101"/>
      <c r="PNL1962" s="101"/>
      <c r="PNM1962" s="101"/>
      <c r="PNN1962" s="101"/>
      <c r="PNO1962" s="101"/>
      <c r="PNP1962" s="101"/>
      <c r="PNQ1962" s="101"/>
      <c r="PNR1962" s="101"/>
      <c r="PNS1962" s="101"/>
      <c r="PNT1962" s="101"/>
      <c r="PNU1962" s="101"/>
      <c r="PNV1962" s="101"/>
      <c r="PNW1962" s="101"/>
      <c r="PNX1962" s="101"/>
      <c r="PNY1962" s="101"/>
      <c r="PNZ1962" s="101"/>
      <c r="POA1962" s="101"/>
      <c r="POB1962" s="101"/>
      <c r="POC1962" s="101"/>
      <c r="POD1962" s="101"/>
      <c r="POE1962" s="101"/>
      <c r="POF1962" s="101"/>
      <c r="POG1962" s="101"/>
      <c r="POH1962" s="101"/>
      <c r="POI1962" s="101"/>
      <c r="POJ1962" s="101"/>
      <c r="POK1962" s="101"/>
      <c r="POL1962" s="101"/>
      <c r="POM1962" s="101"/>
      <c r="PON1962" s="101"/>
      <c r="POO1962" s="101"/>
      <c r="POP1962" s="101"/>
      <c r="POQ1962" s="101"/>
      <c r="POR1962" s="101"/>
      <c r="POS1962" s="101"/>
      <c r="POT1962" s="101"/>
      <c r="POU1962" s="101"/>
      <c r="POV1962" s="101"/>
      <c r="POW1962" s="101"/>
      <c r="POX1962" s="101"/>
      <c r="POY1962" s="101"/>
      <c r="POZ1962" s="101"/>
      <c r="PPA1962" s="101"/>
      <c r="PPB1962" s="101"/>
      <c r="PPC1962" s="101"/>
      <c r="PPD1962" s="101"/>
      <c r="PPE1962" s="101"/>
      <c r="PPF1962" s="101"/>
      <c r="PPG1962" s="101"/>
      <c r="PPH1962" s="101"/>
      <c r="PPI1962" s="101"/>
      <c r="PPJ1962" s="101"/>
      <c r="PPK1962" s="101"/>
      <c r="PPL1962" s="101"/>
      <c r="PPM1962" s="101"/>
      <c r="PPN1962" s="101"/>
      <c r="PPO1962" s="101"/>
      <c r="PPP1962" s="101"/>
      <c r="PPQ1962" s="101"/>
      <c r="PPR1962" s="101"/>
      <c r="PPS1962" s="101"/>
      <c r="PPT1962" s="101"/>
      <c r="PPU1962" s="101"/>
      <c r="PPV1962" s="101"/>
      <c r="PPW1962" s="101"/>
      <c r="PPX1962" s="101"/>
      <c r="PPY1962" s="101"/>
      <c r="PPZ1962" s="101"/>
      <c r="PQA1962" s="101"/>
      <c r="PQB1962" s="101"/>
      <c r="PQC1962" s="101"/>
      <c r="PQD1962" s="101"/>
      <c r="PQE1962" s="101"/>
      <c r="PQF1962" s="101"/>
      <c r="PQG1962" s="101"/>
      <c r="PQH1962" s="101"/>
      <c r="PQI1962" s="101"/>
      <c r="PQJ1962" s="101"/>
      <c r="PQK1962" s="101"/>
      <c r="PQL1962" s="101"/>
      <c r="PQM1962" s="101"/>
      <c r="PQN1962" s="101"/>
      <c r="PQO1962" s="101"/>
      <c r="PQP1962" s="101"/>
      <c r="PQQ1962" s="101"/>
      <c r="PQR1962" s="101"/>
      <c r="PQS1962" s="101"/>
      <c r="PQT1962" s="101"/>
      <c r="PQU1962" s="101"/>
      <c r="PQV1962" s="101"/>
      <c r="PQW1962" s="101"/>
      <c r="PQX1962" s="101"/>
      <c r="PQY1962" s="101"/>
      <c r="PQZ1962" s="101"/>
      <c r="PRA1962" s="101"/>
      <c r="PRB1962" s="101"/>
      <c r="PRC1962" s="101"/>
      <c r="PRD1962" s="101"/>
      <c r="PRE1962" s="101"/>
      <c r="PRF1962" s="101"/>
      <c r="PRG1962" s="101"/>
      <c r="PRH1962" s="101"/>
      <c r="PRI1962" s="101"/>
      <c r="PRJ1962" s="101"/>
      <c r="PRK1962" s="101"/>
      <c r="PRL1962" s="101"/>
      <c r="PRM1962" s="101"/>
      <c r="PRN1962" s="101"/>
      <c r="PRO1962" s="101"/>
      <c r="PRP1962" s="101"/>
      <c r="PRQ1962" s="101"/>
      <c r="PRR1962" s="101"/>
      <c r="PRS1962" s="101"/>
      <c r="PRT1962" s="101"/>
      <c r="PRU1962" s="101"/>
      <c r="PRV1962" s="101"/>
      <c r="PRW1962" s="101"/>
      <c r="PRX1962" s="101"/>
      <c r="PRY1962" s="101"/>
      <c r="PRZ1962" s="101"/>
      <c r="PSA1962" s="101"/>
      <c r="PSB1962" s="101"/>
      <c r="PSC1962" s="101"/>
      <c r="PSD1962" s="101"/>
      <c r="PSE1962" s="101"/>
      <c r="PSF1962" s="101"/>
      <c r="PSG1962" s="101"/>
      <c r="PSH1962" s="101"/>
      <c r="PSI1962" s="101"/>
      <c r="PSJ1962" s="101"/>
      <c r="PSK1962" s="101"/>
      <c r="PSL1962" s="101"/>
      <c r="PSM1962" s="101"/>
      <c r="PSN1962" s="101"/>
      <c r="PSO1962" s="101"/>
      <c r="PSP1962" s="101"/>
      <c r="PSQ1962" s="101"/>
      <c r="PSR1962" s="101"/>
      <c r="PSS1962" s="101"/>
      <c r="PST1962" s="101"/>
      <c r="PSU1962" s="101"/>
      <c r="PSV1962" s="101"/>
      <c r="PSW1962" s="101"/>
      <c r="PSX1962" s="101"/>
      <c r="PSY1962" s="101"/>
      <c r="PSZ1962" s="101"/>
      <c r="PTA1962" s="101"/>
      <c r="PTB1962" s="101"/>
      <c r="PTC1962" s="101"/>
      <c r="PTD1962" s="101"/>
      <c r="PTE1962" s="101"/>
      <c r="PTF1962" s="101"/>
      <c r="PTG1962" s="101"/>
      <c r="PTH1962" s="101"/>
      <c r="PTI1962" s="101"/>
      <c r="PTJ1962" s="101"/>
      <c r="PTK1962" s="101"/>
      <c r="PTL1962" s="101"/>
      <c r="PTM1962" s="101"/>
      <c r="PTN1962" s="101"/>
      <c r="PTO1962" s="101"/>
      <c r="PTP1962" s="101"/>
      <c r="PTQ1962" s="101"/>
      <c r="PTR1962" s="101"/>
      <c r="PTS1962" s="101"/>
      <c r="PTT1962" s="101"/>
      <c r="PTU1962" s="101"/>
      <c r="PTV1962" s="101"/>
      <c r="PTW1962" s="101"/>
      <c r="PTX1962" s="101"/>
      <c r="PTY1962" s="101"/>
      <c r="PTZ1962" s="101"/>
      <c r="PUA1962" s="101"/>
      <c r="PUB1962" s="101"/>
      <c r="PUC1962" s="101"/>
      <c r="PUD1962" s="101"/>
      <c r="PUE1962" s="101"/>
      <c r="PUF1962" s="101"/>
      <c r="PUG1962" s="101"/>
      <c r="PUH1962" s="101"/>
      <c r="PUI1962" s="101"/>
      <c r="PUJ1962" s="101"/>
      <c r="PUK1962" s="101"/>
      <c r="PUL1962" s="101"/>
      <c r="PUM1962" s="101"/>
      <c r="PUN1962" s="101"/>
      <c r="PUO1962" s="101"/>
      <c r="PUP1962" s="101"/>
      <c r="PUQ1962" s="101"/>
      <c r="PUR1962" s="101"/>
      <c r="PUS1962" s="101"/>
      <c r="PUT1962" s="101"/>
      <c r="PUU1962" s="101"/>
      <c r="PUV1962" s="101"/>
      <c r="PUW1962" s="101"/>
      <c r="PUX1962" s="101"/>
      <c r="PUY1962" s="101"/>
      <c r="PUZ1962" s="101"/>
      <c r="PVA1962" s="101"/>
      <c r="PVB1962" s="101"/>
      <c r="PVC1962" s="101"/>
      <c r="PVD1962" s="101"/>
      <c r="PVE1962" s="101"/>
      <c r="PVF1962" s="101"/>
      <c r="PVG1962" s="101"/>
      <c r="PVH1962" s="101"/>
      <c r="PVI1962" s="101"/>
      <c r="PVJ1962" s="101"/>
      <c r="PVK1962" s="101"/>
      <c r="PVL1962" s="101"/>
      <c r="PVM1962" s="101"/>
      <c r="PVN1962" s="101"/>
      <c r="PVO1962" s="101"/>
      <c r="PVP1962" s="101"/>
      <c r="PVQ1962" s="101"/>
      <c r="PVR1962" s="101"/>
      <c r="PVS1962" s="101"/>
      <c r="PVT1962" s="101"/>
      <c r="PVU1962" s="101"/>
      <c r="PVV1962" s="101"/>
      <c r="PVW1962" s="101"/>
      <c r="PVX1962" s="101"/>
      <c r="PVY1962" s="101"/>
      <c r="PVZ1962" s="101"/>
      <c r="PWA1962" s="101"/>
      <c r="PWB1962" s="101"/>
      <c r="PWC1962" s="101"/>
      <c r="PWD1962" s="101"/>
      <c r="PWE1962" s="101"/>
      <c r="PWF1962" s="101"/>
      <c r="PWG1962" s="101"/>
      <c r="PWH1962" s="101"/>
      <c r="PWI1962" s="101"/>
      <c r="PWJ1962" s="101"/>
      <c r="PWK1962" s="101"/>
      <c r="PWL1962" s="101"/>
      <c r="PWM1962" s="101"/>
      <c r="PWN1962" s="101"/>
      <c r="PWO1962" s="101"/>
      <c r="PWP1962" s="101"/>
      <c r="PWQ1962" s="101"/>
      <c r="PWR1962" s="101"/>
      <c r="PWS1962" s="101"/>
      <c r="PWT1962" s="101"/>
      <c r="PWU1962" s="101"/>
      <c r="PWV1962" s="101"/>
      <c r="PWW1962" s="101"/>
      <c r="PWX1962" s="101"/>
      <c r="PWY1962" s="101"/>
      <c r="PWZ1962" s="101"/>
      <c r="PXA1962" s="101"/>
      <c r="PXB1962" s="101"/>
      <c r="PXC1962" s="101"/>
      <c r="PXD1962" s="101"/>
      <c r="PXE1962" s="101"/>
      <c r="PXF1962" s="101"/>
      <c r="PXG1962" s="101"/>
      <c r="PXH1962" s="101"/>
      <c r="PXI1962" s="101"/>
      <c r="PXJ1962" s="101"/>
      <c r="PXK1962" s="101"/>
      <c r="PXL1962" s="101"/>
      <c r="PXM1962" s="101"/>
      <c r="PXN1962" s="101"/>
      <c r="PXO1962" s="101"/>
      <c r="PXP1962" s="101"/>
      <c r="PXQ1962" s="101"/>
      <c r="PXR1962" s="101"/>
      <c r="PXS1962" s="101"/>
      <c r="PXT1962" s="101"/>
      <c r="PXU1962" s="101"/>
      <c r="PXV1962" s="101"/>
      <c r="PXW1962" s="101"/>
      <c r="PXX1962" s="101"/>
      <c r="PXY1962" s="101"/>
      <c r="PXZ1962" s="101"/>
      <c r="PYA1962" s="101"/>
      <c r="PYB1962" s="101"/>
      <c r="PYC1962" s="101"/>
      <c r="PYD1962" s="101"/>
      <c r="PYE1962" s="101"/>
      <c r="PYF1962" s="101"/>
      <c r="PYG1962" s="101"/>
      <c r="PYH1962" s="101"/>
      <c r="PYI1962" s="101"/>
      <c r="PYJ1962" s="101"/>
      <c r="PYK1962" s="101"/>
      <c r="PYL1962" s="101"/>
      <c r="PYM1962" s="101"/>
      <c r="PYN1962" s="101"/>
      <c r="PYO1962" s="101"/>
      <c r="PYP1962" s="101"/>
      <c r="PYQ1962" s="101"/>
      <c r="PYR1962" s="101"/>
      <c r="PYS1962" s="101"/>
      <c r="PYT1962" s="101"/>
      <c r="PYU1962" s="101"/>
      <c r="PYV1962" s="101"/>
      <c r="PYW1962" s="101"/>
      <c r="PYX1962" s="101"/>
      <c r="PYY1962" s="101"/>
      <c r="PYZ1962" s="101"/>
      <c r="PZA1962" s="101"/>
      <c r="PZB1962" s="101"/>
      <c r="PZC1962" s="101"/>
      <c r="PZD1962" s="101"/>
      <c r="PZE1962" s="101"/>
      <c r="PZF1962" s="101"/>
      <c r="PZG1962" s="101"/>
      <c r="PZH1962" s="101"/>
      <c r="PZI1962" s="101"/>
      <c r="PZJ1962" s="101"/>
      <c r="PZK1962" s="101"/>
      <c r="PZL1962" s="101"/>
      <c r="PZM1962" s="101"/>
      <c r="PZN1962" s="101"/>
      <c r="PZO1962" s="101"/>
      <c r="PZP1962" s="101"/>
      <c r="PZQ1962" s="101"/>
      <c r="PZR1962" s="101"/>
      <c r="PZS1962" s="101"/>
      <c r="PZT1962" s="101"/>
      <c r="PZU1962" s="101"/>
      <c r="PZV1962" s="101"/>
      <c r="PZW1962" s="101"/>
      <c r="PZX1962" s="101"/>
      <c r="PZY1962" s="101"/>
      <c r="PZZ1962" s="101"/>
      <c r="QAA1962" s="101"/>
      <c r="QAB1962" s="101"/>
      <c r="QAC1962" s="101"/>
      <c r="QAD1962" s="101"/>
      <c r="QAE1962" s="101"/>
      <c r="QAF1962" s="101"/>
      <c r="QAG1962" s="101"/>
      <c r="QAH1962" s="101"/>
      <c r="QAI1962" s="101"/>
      <c r="QAJ1962" s="101"/>
      <c r="QAK1962" s="101"/>
      <c r="QAL1962" s="101"/>
      <c r="QAM1962" s="101"/>
      <c r="QAN1962" s="101"/>
      <c r="QAO1962" s="101"/>
      <c r="QAP1962" s="101"/>
      <c r="QAQ1962" s="101"/>
      <c r="QAR1962" s="101"/>
      <c r="QAS1962" s="101"/>
      <c r="QAT1962" s="101"/>
      <c r="QAU1962" s="101"/>
      <c r="QAV1962" s="101"/>
      <c r="QAW1962" s="101"/>
      <c r="QAX1962" s="101"/>
      <c r="QAY1962" s="101"/>
      <c r="QAZ1962" s="101"/>
      <c r="QBA1962" s="101"/>
      <c r="QBB1962" s="101"/>
      <c r="QBC1962" s="101"/>
      <c r="QBD1962" s="101"/>
      <c r="QBE1962" s="101"/>
      <c r="QBF1962" s="101"/>
      <c r="QBG1962" s="101"/>
      <c r="QBH1962" s="101"/>
      <c r="QBI1962" s="101"/>
      <c r="QBJ1962" s="101"/>
      <c r="QBK1962" s="101"/>
      <c r="QBL1962" s="101"/>
      <c r="QBM1962" s="101"/>
      <c r="QBN1962" s="101"/>
      <c r="QBO1962" s="101"/>
      <c r="QBP1962" s="101"/>
      <c r="QBQ1962" s="101"/>
      <c r="QBR1962" s="101"/>
      <c r="QBS1962" s="101"/>
      <c r="QBT1962" s="101"/>
      <c r="QBU1962" s="101"/>
      <c r="QBV1962" s="101"/>
      <c r="QBW1962" s="101"/>
      <c r="QBX1962" s="101"/>
      <c r="QBY1962" s="101"/>
      <c r="QBZ1962" s="101"/>
      <c r="QCA1962" s="101"/>
      <c r="QCB1962" s="101"/>
      <c r="QCC1962" s="101"/>
      <c r="QCD1962" s="101"/>
      <c r="QCE1962" s="101"/>
      <c r="QCF1962" s="101"/>
      <c r="QCG1962" s="101"/>
      <c r="QCH1962" s="101"/>
      <c r="QCI1962" s="101"/>
      <c r="QCJ1962" s="101"/>
      <c r="QCK1962" s="101"/>
      <c r="QCL1962" s="101"/>
      <c r="QCM1962" s="101"/>
      <c r="QCN1962" s="101"/>
      <c r="QCO1962" s="101"/>
      <c r="QCP1962" s="101"/>
      <c r="QCQ1962" s="101"/>
      <c r="QCR1962" s="101"/>
      <c r="QCS1962" s="101"/>
      <c r="QCT1962" s="101"/>
      <c r="QCU1962" s="101"/>
      <c r="QCV1962" s="101"/>
      <c r="QCW1962" s="101"/>
      <c r="QCX1962" s="101"/>
      <c r="QCY1962" s="101"/>
      <c r="QCZ1962" s="101"/>
      <c r="QDA1962" s="101"/>
      <c r="QDB1962" s="101"/>
      <c r="QDC1962" s="101"/>
      <c r="QDD1962" s="101"/>
      <c r="QDE1962" s="101"/>
      <c r="QDF1962" s="101"/>
      <c r="QDG1962" s="101"/>
      <c r="QDH1962" s="101"/>
      <c r="QDI1962" s="101"/>
      <c r="QDJ1962" s="101"/>
      <c r="QDK1962" s="101"/>
      <c r="QDL1962" s="101"/>
      <c r="QDM1962" s="101"/>
      <c r="QDN1962" s="101"/>
      <c r="QDO1962" s="101"/>
      <c r="QDP1962" s="101"/>
      <c r="QDQ1962" s="101"/>
      <c r="QDR1962" s="101"/>
      <c r="QDS1962" s="101"/>
      <c r="QDT1962" s="101"/>
      <c r="QDU1962" s="101"/>
      <c r="QDV1962" s="101"/>
      <c r="QDW1962" s="101"/>
      <c r="QDX1962" s="101"/>
      <c r="QDY1962" s="101"/>
      <c r="QDZ1962" s="101"/>
      <c r="QEA1962" s="101"/>
      <c r="QEB1962" s="101"/>
      <c r="QEC1962" s="101"/>
      <c r="QED1962" s="101"/>
      <c r="QEE1962" s="101"/>
      <c r="QEF1962" s="101"/>
      <c r="QEG1962" s="101"/>
      <c r="QEH1962" s="101"/>
      <c r="QEI1962" s="101"/>
      <c r="QEJ1962" s="101"/>
      <c r="QEK1962" s="101"/>
      <c r="QEL1962" s="101"/>
      <c r="QEM1962" s="101"/>
      <c r="QEN1962" s="101"/>
      <c r="QEO1962" s="101"/>
      <c r="QEP1962" s="101"/>
      <c r="QEQ1962" s="101"/>
      <c r="QER1962" s="101"/>
      <c r="QES1962" s="101"/>
      <c r="QET1962" s="101"/>
      <c r="QEU1962" s="101"/>
      <c r="QEV1962" s="101"/>
      <c r="QEW1962" s="101"/>
      <c r="QEX1962" s="101"/>
      <c r="QEY1962" s="101"/>
      <c r="QEZ1962" s="101"/>
      <c r="QFA1962" s="101"/>
      <c r="QFB1962" s="101"/>
      <c r="QFC1962" s="101"/>
      <c r="QFD1962" s="101"/>
      <c r="QFE1962" s="101"/>
      <c r="QFF1962" s="101"/>
      <c r="QFG1962" s="101"/>
      <c r="QFH1962" s="101"/>
      <c r="QFI1962" s="101"/>
      <c r="QFJ1962" s="101"/>
      <c r="QFK1962" s="101"/>
      <c r="QFL1962" s="101"/>
      <c r="QFM1962" s="101"/>
      <c r="QFN1962" s="101"/>
      <c r="QFO1962" s="101"/>
      <c r="QFP1962" s="101"/>
      <c r="QFQ1962" s="101"/>
      <c r="QFR1962" s="101"/>
      <c r="QFS1962" s="101"/>
      <c r="QFT1962" s="101"/>
      <c r="QFU1962" s="101"/>
      <c r="QFV1962" s="101"/>
      <c r="QFW1962" s="101"/>
      <c r="QFX1962" s="101"/>
      <c r="QFY1962" s="101"/>
      <c r="QFZ1962" s="101"/>
      <c r="QGA1962" s="101"/>
      <c r="QGB1962" s="101"/>
      <c r="QGC1962" s="101"/>
      <c r="QGD1962" s="101"/>
      <c r="QGE1962" s="101"/>
      <c r="QGF1962" s="101"/>
      <c r="QGG1962" s="101"/>
      <c r="QGH1962" s="101"/>
      <c r="QGI1962" s="101"/>
      <c r="QGJ1962" s="101"/>
      <c r="QGK1962" s="101"/>
      <c r="QGL1962" s="101"/>
      <c r="QGM1962" s="101"/>
      <c r="QGN1962" s="101"/>
      <c r="QGO1962" s="101"/>
      <c r="QGP1962" s="101"/>
      <c r="QGQ1962" s="101"/>
      <c r="QGR1962" s="101"/>
      <c r="QGS1962" s="101"/>
      <c r="QGT1962" s="101"/>
      <c r="QGU1962" s="101"/>
      <c r="QGV1962" s="101"/>
      <c r="QGW1962" s="101"/>
      <c r="QGX1962" s="101"/>
      <c r="QGY1962" s="101"/>
      <c r="QGZ1962" s="101"/>
      <c r="QHA1962" s="101"/>
      <c r="QHB1962" s="101"/>
      <c r="QHC1962" s="101"/>
      <c r="QHD1962" s="101"/>
      <c r="QHE1962" s="101"/>
      <c r="QHF1962" s="101"/>
      <c r="QHG1962" s="101"/>
      <c r="QHH1962" s="101"/>
      <c r="QHI1962" s="101"/>
      <c r="QHJ1962" s="101"/>
      <c r="QHK1962" s="101"/>
      <c r="QHL1962" s="101"/>
      <c r="QHM1962" s="101"/>
      <c r="QHN1962" s="101"/>
      <c r="QHO1962" s="101"/>
      <c r="QHP1962" s="101"/>
      <c r="QHQ1962" s="101"/>
      <c r="QHR1962" s="101"/>
      <c r="QHS1962" s="101"/>
      <c r="QHT1962" s="101"/>
      <c r="QHU1962" s="101"/>
      <c r="QHV1962" s="101"/>
      <c r="QHW1962" s="101"/>
      <c r="QHX1962" s="101"/>
      <c r="QHY1962" s="101"/>
      <c r="QHZ1962" s="101"/>
      <c r="QIA1962" s="101"/>
      <c r="QIB1962" s="101"/>
      <c r="QIC1962" s="101"/>
      <c r="QID1962" s="101"/>
      <c r="QIE1962" s="101"/>
      <c r="QIF1962" s="101"/>
      <c r="QIG1962" s="101"/>
      <c r="QIH1962" s="101"/>
      <c r="QII1962" s="101"/>
      <c r="QIJ1962" s="101"/>
      <c r="QIK1962" s="101"/>
      <c r="QIL1962" s="101"/>
      <c r="QIM1962" s="101"/>
      <c r="QIN1962" s="101"/>
      <c r="QIO1962" s="101"/>
      <c r="QIP1962" s="101"/>
      <c r="QIQ1962" s="101"/>
      <c r="QIR1962" s="101"/>
      <c r="QIS1962" s="101"/>
      <c r="QIT1962" s="101"/>
      <c r="QIU1962" s="101"/>
      <c r="QIV1962" s="101"/>
      <c r="QIW1962" s="101"/>
      <c r="QIX1962" s="101"/>
      <c r="QIY1962" s="101"/>
      <c r="QIZ1962" s="101"/>
      <c r="QJA1962" s="101"/>
      <c r="QJB1962" s="101"/>
      <c r="QJC1962" s="101"/>
      <c r="QJD1962" s="101"/>
      <c r="QJE1962" s="101"/>
      <c r="QJF1962" s="101"/>
      <c r="QJG1962" s="101"/>
      <c r="QJH1962" s="101"/>
      <c r="QJI1962" s="101"/>
      <c r="QJJ1962" s="101"/>
      <c r="QJK1962" s="101"/>
      <c r="QJL1962" s="101"/>
      <c r="QJM1962" s="101"/>
      <c r="QJN1962" s="101"/>
      <c r="QJO1962" s="101"/>
      <c r="QJP1962" s="101"/>
      <c r="QJQ1962" s="101"/>
      <c r="QJR1962" s="101"/>
      <c r="QJS1962" s="101"/>
      <c r="QJT1962" s="101"/>
      <c r="QJU1962" s="101"/>
      <c r="QJV1962" s="101"/>
      <c r="QJW1962" s="101"/>
      <c r="QJX1962" s="101"/>
      <c r="QJY1962" s="101"/>
      <c r="QJZ1962" s="101"/>
      <c r="QKA1962" s="101"/>
      <c r="QKB1962" s="101"/>
      <c r="QKC1962" s="101"/>
      <c r="QKD1962" s="101"/>
      <c r="QKE1962" s="101"/>
      <c r="QKF1962" s="101"/>
      <c r="QKG1962" s="101"/>
      <c r="QKH1962" s="101"/>
      <c r="QKI1962" s="101"/>
      <c r="QKJ1962" s="101"/>
      <c r="QKK1962" s="101"/>
      <c r="QKL1962" s="101"/>
      <c r="QKM1962" s="101"/>
      <c r="QKN1962" s="101"/>
      <c r="QKO1962" s="101"/>
      <c r="QKP1962" s="101"/>
      <c r="QKQ1962" s="101"/>
      <c r="QKR1962" s="101"/>
      <c r="QKS1962" s="101"/>
      <c r="QKT1962" s="101"/>
      <c r="QKU1962" s="101"/>
      <c r="QKV1962" s="101"/>
      <c r="QKW1962" s="101"/>
      <c r="QKX1962" s="101"/>
      <c r="QKY1962" s="101"/>
      <c r="QKZ1962" s="101"/>
      <c r="QLA1962" s="101"/>
      <c r="QLB1962" s="101"/>
      <c r="QLC1962" s="101"/>
      <c r="QLD1962" s="101"/>
      <c r="QLE1962" s="101"/>
      <c r="QLF1962" s="101"/>
      <c r="QLG1962" s="101"/>
      <c r="QLH1962" s="101"/>
      <c r="QLI1962" s="101"/>
      <c r="QLJ1962" s="101"/>
      <c r="QLK1962" s="101"/>
      <c r="QLL1962" s="101"/>
      <c r="QLM1962" s="101"/>
      <c r="QLN1962" s="101"/>
      <c r="QLO1962" s="101"/>
      <c r="QLP1962" s="101"/>
      <c r="QLQ1962" s="101"/>
      <c r="QLR1962" s="101"/>
      <c r="QLS1962" s="101"/>
      <c r="QLT1962" s="101"/>
      <c r="QLU1962" s="101"/>
      <c r="QLV1962" s="101"/>
      <c r="QLW1962" s="101"/>
      <c r="QLX1962" s="101"/>
      <c r="QLY1962" s="101"/>
      <c r="QLZ1962" s="101"/>
      <c r="QMA1962" s="101"/>
      <c r="QMB1962" s="101"/>
      <c r="QMC1962" s="101"/>
      <c r="QMD1962" s="101"/>
      <c r="QME1962" s="101"/>
      <c r="QMF1962" s="101"/>
      <c r="QMG1962" s="101"/>
      <c r="QMH1962" s="101"/>
      <c r="QMI1962" s="101"/>
      <c r="QMJ1962" s="101"/>
      <c r="QMK1962" s="101"/>
      <c r="QML1962" s="101"/>
      <c r="QMM1962" s="101"/>
      <c r="QMN1962" s="101"/>
      <c r="QMO1962" s="101"/>
      <c r="QMP1962" s="101"/>
      <c r="QMQ1962" s="101"/>
      <c r="QMR1962" s="101"/>
      <c r="QMS1962" s="101"/>
      <c r="QMT1962" s="101"/>
      <c r="QMU1962" s="101"/>
      <c r="QMV1962" s="101"/>
      <c r="QMW1962" s="101"/>
      <c r="QMX1962" s="101"/>
      <c r="QMY1962" s="101"/>
      <c r="QMZ1962" s="101"/>
      <c r="QNA1962" s="101"/>
      <c r="QNB1962" s="101"/>
      <c r="QNC1962" s="101"/>
      <c r="QND1962" s="101"/>
      <c r="QNE1962" s="101"/>
      <c r="QNF1962" s="101"/>
      <c r="QNG1962" s="101"/>
      <c r="QNH1962" s="101"/>
      <c r="QNI1962" s="101"/>
      <c r="QNJ1962" s="101"/>
      <c r="QNK1962" s="101"/>
      <c r="QNL1962" s="101"/>
      <c r="QNM1962" s="101"/>
      <c r="QNN1962" s="101"/>
      <c r="QNO1962" s="101"/>
      <c r="QNP1962" s="101"/>
      <c r="QNQ1962" s="101"/>
      <c r="QNR1962" s="101"/>
      <c r="QNS1962" s="101"/>
      <c r="QNT1962" s="101"/>
      <c r="QNU1962" s="101"/>
      <c r="QNV1962" s="101"/>
      <c r="QNW1962" s="101"/>
      <c r="QNX1962" s="101"/>
      <c r="QNY1962" s="101"/>
      <c r="QNZ1962" s="101"/>
      <c r="QOA1962" s="101"/>
      <c r="QOB1962" s="101"/>
      <c r="QOC1962" s="101"/>
      <c r="QOD1962" s="101"/>
      <c r="QOE1962" s="101"/>
      <c r="QOF1962" s="101"/>
      <c r="QOG1962" s="101"/>
      <c r="QOH1962" s="101"/>
      <c r="QOI1962" s="101"/>
      <c r="QOJ1962" s="101"/>
      <c r="QOK1962" s="101"/>
      <c r="QOL1962" s="101"/>
      <c r="QOM1962" s="101"/>
      <c r="QON1962" s="101"/>
      <c r="QOO1962" s="101"/>
      <c r="QOP1962" s="101"/>
      <c r="QOQ1962" s="101"/>
      <c r="QOR1962" s="101"/>
      <c r="QOS1962" s="101"/>
      <c r="QOT1962" s="101"/>
      <c r="QOU1962" s="101"/>
      <c r="QOV1962" s="101"/>
      <c r="QOW1962" s="101"/>
      <c r="QOX1962" s="101"/>
      <c r="QOY1962" s="101"/>
      <c r="QOZ1962" s="101"/>
      <c r="QPA1962" s="101"/>
      <c r="QPB1962" s="101"/>
      <c r="QPC1962" s="101"/>
      <c r="QPD1962" s="101"/>
      <c r="QPE1962" s="101"/>
      <c r="QPF1962" s="101"/>
      <c r="QPG1962" s="101"/>
      <c r="QPH1962" s="101"/>
      <c r="QPI1962" s="101"/>
      <c r="QPJ1962" s="101"/>
      <c r="QPK1962" s="101"/>
      <c r="QPL1962" s="101"/>
      <c r="QPM1962" s="101"/>
      <c r="QPN1962" s="101"/>
      <c r="QPO1962" s="101"/>
      <c r="QPP1962" s="101"/>
      <c r="QPQ1962" s="101"/>
      <c r="QPR1962" s="101"/>
      <c r="QPS1962" s="101"/>
      <c r="QPT1962" s="101"/>
      <c r="QPU1962" s="101"/>
      <c r="QPV1962" s="101"/>
      <c r="QPW1962" s="101"/>
      <c r="QPX1962" s="101"/>
      <c r="QPY1962" s="101"/>
      <c r="QPZ1962" s="101"/>
      <c r="QQA1962" s="101"/>
      <c r="QQB1962" s="101"/>
      <c r="QQC1962" s="101"/>
      <c r="QQD1962" s="101"/>
      <c r="QQE1962" s="101"/>
      <c r="QQF1962" s="101"/>
      <c r="QQG1962" s="101"/>
      <c r="QQH1962" s="101"/>
      <c r="QQI1962" s="101"/>
      <c r="QQJ1962" s="101"/>
      <c r="QQK1962" s="101"/>
      <c r="QQL1962" s="101"/>
      <c r="QQM1962" s="101"/>
      <c r="QQN1962" s="101"/>
      <c r="QQO1962" s="101"/>
      <c r="QQP1962" s="101"/>
      <c r="QQQ1962" s="101"/>
      <c r="QQR1962" s="101"/>
      <c r="QQS1962" s="101"/>
      <c r="QQT1962" s="101"/>
      <c r="QQU1962" s="101"/>
      <c r="QQV1962" s="101"/>
      <c r="QQW1962" s="101"/>
      <c r="QQX1962" s="101"/>
      <c r="QQY1962" s="101"/>
      <c r="QQZ1962" s="101"/>
      <c r="QRA1962" s="101"/>
      <c r="QRB1962" s="101"/>
      <c r="QRC1962" s="101"/>
      <c r="QRD1962" s="101"/>
      <c r="QRE1962" s="101"/>
      <c r="QRF1962" s="101"/>
      <c r="QRG1962" s="101"/>
      <c r="QRH1962" s="101"/>
      <c r="QRI1962" s="101"/>
      <c r="QRJ1962" s="101"/>
      <c r="QRK1962" s="101"/>
      <c r="QRL1962" s="101"/>
      <c r="QRM1962" s="101"/>
      <c r="QRN1962" s="101"/>
      <c r="QRO1962" s="101"/>
      <c r="QRP1962" s="101"/>
      <c r="QRQ1962" s="101"/>
      <c r="QRR1962" s="101"/>
      <c r="QRS1962" s="101"/>
      <c r="QRT1962" s="101"/>
      <c r="QRU1962" s="101"/>
      <c r="QRV1962" s="101"/>
      <c r="QRW1962" s="101"/>
      <c r="QRX1962" s="101"/>
      <c r="QRY1962" s="101"/>
      <c r="QRZ1962" s="101"/>
      <c r="QSA1962" s="101"/>
      <c r="QSB1962" s="101"/>
      <c r="QSC1962" s="101"/>
      <c r="QSD1962" s="101"/>
      <c r="QSE1962" s="101"/>
      <c r="QSF1962" s="101"/>
      <c r="QSG1962" s="101"/>
      <c r="QSH1962" s="101"/>
      <c r="QSI1962" s="101"/>
      <c r="QSJ1962" s="101"/>
      <c r="QSK1962" s="101"/>
      <c r="QSL1962" s="101"/>
      <c r="QSM1962" s="101"/>
      <c r="QSN1962" s="101"/>
      <c r="QSO1962" s="101"/>
      <c r="QSP1962" s="101"/>
      <c r="QSQ1962" s="101"/>
      <c r="QSR1962" s="101"/>
      <c r="QSS1962" s="101"/>
      <c r="QST1962" s="101"/>
      <c r="QSU1962" s="101"/>
      <c r="QSV1962" s="101"/>
      <c r="QSW1962" s="101"/>
      <c r="QSX1962" s="101"/>
      <c r="QSY1962" s="101"/>
      <c r="QSZ1962" s="101"/>
      <c r="QTA1962" s="101"/>
      <c r="QTB1962" s="101"/>
      <c r="QTC1962" s="101"/>
      <c r="QTD1962" s="101"/>
      <c r="QTE1962" s="101"/>
      <c r="QTF1962" s="101"/>
      <c r="QTG1962" s="101"/>
      <c r="QTH1962" s="101"/>
      <c r="QTI1962" s="101"/>
      <c r="QTJ1962" s="101"/>
      <c r="QTK1962" s="101"/>
      <c r="QTL1962" s="101"/>
      <c r="QTM1962" s="101"/>
      <c r="QTN1962" s="101"/>
      <c r="QTO1962" s="101"/>
      <c r="QTP1962" s="101"/>
      <c r="QTQ1962" s="101"/>
      <c r="QTR1962" s="101"/>
      <c r="QTS1962" s="101"/>
      <c r="QTT1962" s="101"/>
      <c r="QTU1962" s="101"/>
      <c r="QTV1962" s="101"/>
      <c r="QTW1962" s="101"/>
      <c r="QTX1962" s="101"/>
      <c r="QTY1962" s="101"/>
      <c r="QTZ1962" s="101"/>
      <c r="QUA1962" s="101"/>
      <c r="QUB1962" s="101"/>
      <c r="QUC1962" s="101"/>
      <c r="QUD1962" s="101"/>
      <c r="QUE1962" s="101"/>
      <c r="QUF1962" s="101"/>
      <c r="QUG1962" s="101"/>
      <c r="QUH1962" s="101"/>
      <c r="QUI1962" s="101"/>
      <c r="QUJ1962" s="101"/>
      <c r="QUK1962" s="101"/>
      <c r="QUL1962" s="101"/>
      <c r="QUM1962" s="101"/>
      <c r="QUN1962" s="101"/>
      <c r="QUO1962" s="101"/>
      <c r="QUP1962" s="101"/>
      <c r="QUQ1962" s="101"/>
      <c r="QUR1962" s="101"/>
      <c r="QUS1962" s="101"/>
      <c r="QUT1962" s="101"/>
      <c r="QUU1962" s="101"/>
      <c r="QUV1962" s="101"/>
      <c r="QUW1962" s="101"/>
      <c r="QUX1962" s="101"/>
      <c r="QUY1962" s="101"/>
      <c r="QUZ1962" s="101"/>
      <c r="QVA1962" s="101"/>
      <c r="QVB1962" s="101"/>
      <c r="QVC1962" s="101"/>
      <c r="QVD1962" s="101"/>
      <c r="QVE1962" s="101"/>
      <c r="QVF1962" s="101"/>
      <c r="QVG1962" s="101"/>
      <c r="QVH1962" s="101"/>
      <c r="QVI1962" s="101"/>
      <c r="QVJ1962" s="101"/>
      <c r="QVK1962" s="101"/>
      <c r="QVL1962" s="101"/>
      <c r="QVM1962" s="101"/>
      <c r="QVN1962" s="101"/>
      <c r="QVO1962" s="101"/>
      <c r="QVP1962" s="101"/>
      <c r="QVQ1962" s="101"/>
      <c r="QVR1962" s="101"/>
      <c r="QVS1962" s="101"/>
      <c r="QVT1962" s="101"/>
      <c r="QVU1962" s="101"/>
      <c r="QVV1962" s="101"/>
      <c r="QVW1962" s="101"/>
      <c r="QVX1962" s="101"/>
      <c r="QVY1962" s="101"/>
      <c r="QVZ1962" s="101"/>
      <c r="QWA1962" s="101"/>
      <c r="QWB1962" s="101"/>
      <c r="QWC1962" s="101"/>
      <c r="QWD1962" s="101"/>
      <c r="QWE1962" s="101"/>
      <c r="QWF1962" s="101"/>
      <c r="QWG1962" s="101"/>
      <c r="QWH1962" s="101"/>
      <c r="QWI1962" s="101"/>
      <c r="QWJ1962" s="101"/>
      <c r="QWK1962" s="101"/>
      <c r="QWL1962" s="101"/>
      <c r="QWM1962" s="101"/>
      <c r="QWN1962" s="101"/>
      <c r="QWO1962" s="101"/>
      <c r="QWP1962" s="101"/>
      <c r="QWQ1962" s="101"/>
      <c r="QWR1962" s="101"/>
      <c r="QWS1962" s="101"/>
      <c r="QWT1962" s="101"/>
      <c r="QWU1962" s="101"/>
      <c r="QWV1962" s="101"/>
      <c r="QWW1962" s="101"/>
      <c r="QWX1962" s="101"/>
      <c r="QWY1962" s="101"/>
      <c r="QWZ1962" s="101"/>
      <c r="QXA1962" s="101"/>
      <c r="QXB1962" s="101"/>
      <c r="QXC1962" s="101"/>
      <c r="QXD1962" s="101"/>
      <c r="QXE1962" s="101"/>
      <c r="QXF1962" s="101"/>
      <c r="QXG1962" s="101"/>
      <c r="QXH1962" s="101"/>
      <c r="QXI1962" s="101"/>
      <c r="QXJ1962" s="101"/>
      <c r="QXK1962" s="101"/>
      <c r="QXL1962" s="101"/>
      <c r="QXM1962" s="101"/>
      <c r="QXN1962" s="101"/>
      <c r="QXO1962" s="101"/>
      <c r="QXP1962" s="101"/>
      <c r="QXQ1962" s="101"/>
      <c r="QXR1962" s="101"/>
      <c r="QXS1962" s="101"/>
      <c r="QXT1962" s="101"/>
      <c r="QXU1962" s="101"/>
      <c r="QXV1962" s="101"/>
      <c r="QXW1962" s="101"/>
      <c r="QXX1962" s="101"/>
      <c r="QXY1962" s="101"/>
      <c r="QXZ1962" s="101"/>
      <c r="QYA1962" s="101"/>
      <c r="QYB1962" s="101"/>
      <c r="QYC1962" s="101"/>
      <c r="QYD1962" s="101"/>
      <c r="QYE1962" s="101"/>
      <c r="QYF1962" s="101"/>
      <c r="QYG1962" s="101"/>
      <c r="QYH1962" s="101"/>
      <c r="QYI1962" s="101"/>
      <c r="QYJ1962" s="101"/>
      <c r="QYK1962" s="101"/>
      <c r="QYL1962" s="101"/>
      <c r="QYM1962" s="101"/>
      <c r="QYN1962" s="101"/>
      <c r="QYO1962" s="101"/>
      <c r="QYP1962" s="101"/>
      <c r="QYQ1962" s="101"/>
      <c r="QYR1962" s="101"/>
      <c r="QYS1962" s="101"/>
      <c r="QYT1962" s="101"/>
      <c r="QYU1962" s="101"/>
      <c r="QYV1962" s="101"/>
      <c r="QYW1962" s="101"/>
      <c r="QYX1962" s="101"/>
      <c r="QYY1962" s="101"/>
      <c r="QYZ1962" s="101"/>
      <c r="QZA1962" s="101"/>
      <c r="QZB1962" s="101"/>
      <c r="QZC1962" s="101"/>
      <c r="QZD1962" s="101"/>
      <c r="QZE1962" s="101"/>
      <c r="QZF1962" s="101"/>
      <c r="QZG1962" s="101"/>
      <c r="QZH1962" s="101"/>
      <c r="QZI1962" s="101"/>
      <c r="QZJ1962" s="101"/>
      <c r="QZK1962" s="101"/>
      <c r="QZL1962" s="101"/>
      <c r="QZM1962" s="101"/>
      <c r="QZN1962" s="101"/>
      <c r="QZO1962" s="101"/>
      <c r="QZP1962" s="101"/>
      <c r="QZQ1962" s="101"/>
      <c r="QZR1962" s="101"/>
      <c r="QZS1962" s="101"/>
      <c r="QZT1962" s="101"/>
      <c r="QZU1962" s="101"/>
      <c r="QZV1962" s="101"/>
      <c r="QZW1962" s="101"/>
      <c r="QZX1962" s="101"/>
      <c r="QZY1962" s="101"/>
      <c r="QZZ1962" s="101"/>
      <c r="RAA1962" s="101"/>
      <c r="RAB1962" s="101"/>
      <c r="RAC1962" s="101"/>
      <c r="RAD1962" s="101"/>
      <c r="RAE1962" s="101"/>
      <c r="RAF1962" s="101"/>
      <c r="RAG1962" s="101"/>
      <c r="RAH1962" s="101"/>
      <c r="RAI1962" s="101"/>
      <c r="RAJ1962" s="101"/>
      <c r="RAK1962" s="101"/>
      <c r="RAL1962" s="101"/>
      <c r="RAM1962" s="101"/>
      <c r="RAN1962" s="101"/>
      <c r="RAO1962" s="101"/>
      <c r="RAP1962" s="101"/>
      <c r="RAQ1962" s="101"/>
      <c r="RAR1962" s="101"/>
      <c r="RAS1962" s="101"/>
      <c r="RAT1962" s="101"/>
      <c r="RAU1962" s="101"/>
      <c r="RAV1962" s="101"/>
      <c r="RAW1962" s="101"/>
      <c r="RAX1962" s="101"/>
      <c r="RAY1962" s="101"/>
      <c r="RAZ1962" s="101"/>
      <c r="RBA1962" s="101"/>
      <c r="RBB1962" s="101"/>
      <c r="RBC1962" s="101"/>
      <c r="RBD1962" s="101"/>
      <c r="RBE1962" s="101"/>
      <c r="RBF1962" s="101"/>
      <c r="RBG1962" s="101"/>
      <c r="RBH1962" s="101"/>
      <c r="RBI1962" s="101"/>
      <c r="RBJ1962" s="101"/>
      <c r="RBK1962" s="101"/>
      <c r="RBL1962" s="101"/>
      <c r="RBM1962" s="101"/>
      <c r="RBN1962" s="101"/>
      <c r="RBO1962" s="101"/>
      <c r="RBP1962" s="101"/>
      <c r="RBQ1962" s="101"/>
      <c r="RBR1962" s="101"/>
      <c r="RBS1962" s="101"/>
      <c r="RBT1962" s="101"/>
      <c r="RBU1962" s="101"/>
      <c r="RBV1962" s="101"/>
      <c r="RBW1962" s="101"/>
      <c r="RBX1962" s="101"/>
      <c r="RBY1962" s="101"/>
      <c r="RBZ1962" s="101"/>
      <c r="RCA1962" s="101"/>
      <c r="RCB1962" s="101"/>
      <c r="RCC1962" s="101"/>
      <c r="RCD1962" s="101"/>
      <c r="RCE1962" s="101"/>
      <c r="RCF1962" s="101"/>
      <c r="RCG1962" s="101"/>
      <c r="RCH1962" s="101"/>
      <c r="RCI1962" s="101"/>
      <c r="RCJ1962" s="101"/>
      <c r="RCK1962" s="101"/>
      <c r="RCL1962" s="101"/>
      <c r="RCM1962" s="101"/>
      <c r="RCN1962" s="101"/>
      <c r="RCO1962" s="101"/>
      <c r="RCP1962" s="101"/>
      <c r="RCQ1962" s="101"/>
      <c r="RCR1962" s="101"/>
      <c r="RCS1962" s="101"/>
      <c r="RCT1962" s="101"/>
      <c r="RCU1962" s="101"/>
      <c r="RCV1962" s="101"/>
      <c r="RCW1962" s="101"/>
      <c r="RCX1962" s="101"/>
      <c r="RCY1962" s="101"/>
      <c r="RCZ1962" s="101"/>
      <c r="RDA1962" s="101"/>
      <c r="RDB1962" s="101"/>
      <c r="RDC1962" s="101"/>
      <c r="RDD1962" s="101"/>
      <c r="RDE1962" s="101"/>
      <c r="RDF1962" s="101"/>
      <c r="RDG1962" s="101"/>
      <c r="RDH1962" s="101"/>
      <c r="RDI1962" s="101"/>
      <c r="RDJ1962" s="101"/>
      <c r="RDK1962" s="101"/>
      <c r="RDL1962" s="101"/>
      <c r="RDM1962" s="101"/>
      <c r="RDN1962" s="101"/>
      <c r="RDO1962" s="101"/>
      <c r="RDP1962" s="101"/>
      <c r="RDQ1962" s="101"/>
      <c r="RDR1962" s="101"/>
      <c r="RDS1962" s="101"/>
      <c r="RDT1962" s="101"/>
      <c r="RDU1962" s="101"/>
      <c r="RDV1962" s="101"/>
      <c r="RDW1962" s="101"/>
      <c r="RDX1962" s="101"/>
      <c r="RDY1962" s="101"/>
      <c r="RDZ1962" s="101"/>
      <c r="REA1962" s="101"/>
      <c r="REB1962" s="101"/>
      <c r="REC1962" s="101"/>
      <c r="RED1962" s="101"/>
      <c r="REE1962" s="101"/>
      <c r="REF1962" s="101"/>
      <c r="REG1962" s="101"/>
      <c r="REH1962" s="101"/>
      <c r="REI1962" s="101"/>
      <c r="REJ1962" s="101"/>
      <c r="REK1962" s="101"/>
      <c r="REL1962" s="101"/>
      <c r="REM1962" s="101"/>
      <c r="REN1962" s="101"/>
      <c r="REO1962" s="101"/>
      <c r="REP1962" s="101"/>
      <c r="REQ1962" s="101"/>
      <c r="RER1962" s="101"/>
      <c r="RES1962" s="101"/>
      <c r="RET1962" s="101"/>
      <c r="REU1962" s="101"/>
      <c r="REV1962" s="101"/>
      <c r="REW1962" s="101"/>
      <c r="REX1962" s="101"/>
      <c r="REY1962" s="101"/>
      <c r="REZ1962" s="101"/>
      <c r="RFA1962" s="101"/>
      <c r="RFB1962" s="101"/>
      <c r="RFC1962" s="101"/>
      <c r="RFD1962" s="101"/>
      <c r="RFE1962" s="101"/>
      <c r="RFF1962" s="101"/>
      <c r="RFG1962" s="101"/>
      <c r="RFH1962" s="101"/>
      <c r="RFI1962" s="101"/>
      <c r="RFJ1962" s="101"/>
      <c r="RFK1962" s="101"/>
      <c r="RFL1962" s="101"/>
      <c r="RFM1962" s="101"/>
      <c r="RFN1962" s="101"/>
      <c r="RFO1962" s="101"/>
      <c r="RFP1962" s="101"/>
      <c r="RFQ1962" s="101"/>
      <c r="RFR1962" s="101"/>
      <c r="RFS1962" s="101"/>
      <c r="RFT1962" s="101"/>
      <c r="RFU1962" s="101"/>
      <c r="RFV1962" s="101"/>
      <c r="RFW1962" s="101"/>
      <c r="RFX1962" s="101"/>
      <c r="RFY1962" s="101"/>
      <c r="RFZ1962" s="101"/>
      <c r="RGA1962" s="101"/>
      <c r="RGB1962" s="101"/>
      <c r="RGC1962" s="101"/>
      <c r="RGD1962" s="101"/>
      <c r="RGE1962" s="101"/>
      <c r="RGF1962" s="101"/>
      <c r="RGG1962" s="101"/>
      <c r="RGH1962" s="101"/>
      <c r="RGI1962" s="101"/>
      <c r="RGJ1962" s="101"/>
      <c r="RGK1962" s="101"/>
      <c r="RGL1962" s="101"/>
      <c r="RGM1962" s="101"/>
      <c r="RGN1962" s="101"/>
      <c r="RGO1962" s="101"/>
      <c r="RGP1962" s="101"/>
      <c r="RGQ1962" s="101"/>
      <c r="RGR1962" s="101"/>
      <c r="RGS1962" s="101"/>
      <c r="RGT1962" s="101"/>
      <c r="RGU1962" s="101"/>
      <c r="RGV1962" s="101"/>
      <c r="RGW1962" s="101"/>
      <c r="RGX1962" s="101"/>
      <c r="RGY1962" s="101"/>
      <c r="RGZ1962" s="101"/>
      <c r="RHA1962" s="101"/>
      <c r="RHB1962" s="101"/>
      <c r="RHC1962" s="101"/>
      <c r="RHD1962" s="101"/>
      <c r="RHE1962" s="101"/>
      <c r="RHF1962" s="101"/>
      <c r="RHG1962" s="101"/>
      <c r="RHH1962" s="101"/>
      <c r="RHI1962" s="101"/>
      <c r="RHJ1962" s="101"/>
      <c r="RHK1962" s="101"/>
      <c r="RHL1962" s="101"/>
      <c r="RHM1962" s="101"/>
      <c r="RHN1962" s="101"/>
      <c r="RHO1962" s="101"/>
      <c r="RHP1962" s="101"/>
      <c r="RHQ1962" s="101"/>
      <c r="RHR1962" s="101"/>
      <c r="RHS1962" s="101"/>
      <c r="RHT1962" s="101"/>
      <c r="RHU1962" s="101"/>
      <c r="RHV1962" s="101"/>
      <c r="RHW1962" s="101"/>
      <c r="RHX1962" s="101"/>
      <c r="RHY1962" s="101"/>
      <c r="RHZ1962" s="101"/>
      <c r="RIA1962" s="101"/>
      <c r="RIB1962" s="101"/>
      <c r="RIC1962" s="101"/>
      <c r="RID1962" s="101"/>
      <c r="RIE1962" s="101"/>
      <c r="RIF1962" s="101"/>
      <c r="RIG1962" s="101"/>
      <c r="RIH1962" s="101"/>
      <c r="RII1962" s="101"/>
      <c r="RIJ1962" s="101"/>
      <c r="RIK1962" s="101"/>
      <c r="RIL1962" s="101"/>
      <c r="RIM1962" s="101"/>
      <c r="RIN1962" s="101"/>
      <c r="RIO1962" s="101"/>
      <c r="RIP1962" s="101"/>
      <c r="RIQ1962" s="101"/>
      <c r="RIR1962" s="101"/>
      <c r="RIS1962" s="101"/>
      <c r="RIT1962" s="101"/>
      <c r="RIU1962" s="101"/>
      <c r="RIV1962" s="101"/>
      <c r="RIW1962" s="101"/>
      <c r="RIX1962" s="101"/>
      <c r="RIY1962" s="101"/>
      <c r="RIZ1962" s="101"/>
      <c r="RJA1962" s="101"/>
      <c r="RJB1962" s="101"/>
      <c r="RJC1962" s="101"/>
      <c r="RJD1962" s="101"/>
      <c r="RJE1962" s="101"/>
      <c r="RJF1962" s="101"/>
      <c r="RJG1962" s="101"/>
      <c r="RJH1962" s="101"/>
      <c r="RJI1962" s="101"/>
      <c r="RJJ1962" s="101"/>
      <c r="RJK1962" s="101"/>
      <c r="RJL1962" s="101"/>
      <c r="RJM1962" s="101"/>
      <c r="RJN1962" s="101"/>
      <c r="RJO1962" s="101"/>
      <c r="RJP1962" s="101"/>
      <c r="RJQ1962" s="101"/>
      <c r="RJR1962" s="101"/>
      <c r="RJS1962" s="101"/>
      <c r="RJT1962" s="101"/>
      <c r="RJU1962" s="101"/>
      <c r="RJV1962" s="101"/>
      <c r="RJW1962" s="101"/>
      <c r="RJX1962" s="101"/>
      <c r="RJY1962" s="101"/>
      <c r="RJZ1962" s="101"/>
      <c r="RKA1962" s="101"/>
      <c r="RKB1962" s="101"/>
      <c r="RKC1962" s="101"/>
      <c r="RKD1962" s="101"/>
      <c r="RKE1962" s="101"/>
      <c r="RKF1962" s="101"/>
      <c r="RKG1962" s="101"/>
      <c r="RKH1962" s="101"/>
      <c r="RKI1962" s="101"/>
      <c r="RKJ1962" s="101"/>
      <c r="RKK1962" s="101"/>
      <c r="RKL1962" s="101"/>
      <c r="RKM1962" s="101"/>
      <c r="RKN1962" s="101"/>
      <c r="RKO1962" s="101"/>
      <c r="RKP1962" s="101"/>
      <c r="RKQ1962" s="101"/>
      <c r="RKR1962" s="101"/>
      <c r="RKS1962" s="101"/>
      <c r="RKT1962" s="101"/>
      <c r="RKU1962" s="101"/>
      <c r="RKV1962" s="101"/>
      <c r="RKW1962" s="101"/>
      <c r="RKX1962" s="101"/>
      <c r="RKY1962" s="101"/>
      <c r="RKZ1962" s="101"/>
      <c r="RLA1962" s="101"/>
      <c r="RLB1962" s="101"/>
      <c r="RLC1962" s="101"/>
      <c r="RLD1962" s="101"/>
      <c r="RLE1962" s="101"/>
      <c r="RLF1962" s="101"/>
      <c r="RLG1962" s="101"/>
      <c r="RLH1962" s="101"/>
      <c r="RLI1962" s="101"/>
      <c r="RLJ1962" s="101"/>
      <c r="RLK1962" s="101"/>
      <c r="RLL1962" s="101"/>
      <c r="RLM1962" s="101"/>
      <c r="RLN1962" s="101"/>
      <c r="RLO1962" s="101"/>
      <c r="RLP1962" s="101"/>
      <c r="RLQ1962" s="101"/>
      <c r="RLR1962" s="101"/>
      <c r="RLS1962" s="101"/>
      <c r="RLT1962" s="101"/>
      <c r="RLU1962" s="101"/>
      <c r="RLV1962" s="101"/>
      <c r="RLW1962" s="101"/>
      <c r="RLX1962" s="101"/>
      <c r="RLY1962" s="101"/>
      <c r="RLZ1962" s="101"/>
      <c r="RMA1962" s="101"/>
      <c r="RMB1962" s="101"/>
      <c r="RMC1962" s="101"/>
      <c r="RMD1962" s="101"/>
      <c r="RME1962" s="101"/>
      <c r="RMF1962" s="101"/>
      <c r="RMG1962" s="101"/>
      <c r="RMH1962" s="101"/>
      <c r="RMI1962" s="101"/>
      <c r="RMJ1962" s="101"/>
      <c r="RMK1962" s="101"/>
      <c r="RML1962" s="101"/>
      <c r="RMM1962" s="101"/>
      <c r="RMN1962" s="101"/>
      <c r="RMO1962" s="101"/>
      <c r="RMP1962" s="101"/>
      <c r="RMQ1962" s="101"/>
      <c r="RMR1962" s="101"/>
      <c r="RMS1962" s="101"/>
      <c r="RMT1962" s="101"/>
      <c r="RMU1962" s="101"/>
      <c r="RMV1962" s="101"/>
      <c r="RMW1962" s="101"/>
      <c r="RMX1962" s="101"/>
      <c r="RMY1962" s="101"/>
      <c r="RMZ1962" s="101"/>
      <c r="RNA1962" s="101"/>
      <c r="RNB1962" s="101"/>
      <c r="RNC1962" s="101"/>
      <c r="RND1962" s="101"/>
      <c r="RNE1962" s="101"/>
      <c r="RNF1962" s="101"/>
      <c r="RNG1962" s="101"/>
      <c r="RNH1962" s="101"/>
      <c r="RNI1962" s="101"/>
      <c r="RNJ1962" s="101"/>
      <c r="RNK1962" s="101"/>
      <c r="RNL1962" s="101"/>
      <c r="RNM1962" s="101"/>
      <c r="RNN1962" s="101"/>
      <c r="RNO1962" s="101"/>
      <c r="RNP1962" s="101"/>
      <c r="RNQ1962" s="101"/>
      <c r="RNR1962" s="101"/>
      <c r="RNS1962" s="101"/>
      <c r="RNT1962" s="101"/>
      <c r="RNU1962" s="101"/>
      <c r="RNV1962" s="101"/>
      <c r="RNW1962" s="101"/>
      <c r="RNX1962" s="101"/>
      <c r="RNY1962" s="101"/>
      <c r="RNZ1962" s="101"/>
      <c r="ROA1962" s="101"/>
      <c r="ROB1962" s="101"/>
      <c r="ROC1962" s="101"/>
      <c r="ROD1962" s="101"/>
      <c r="ROE1962" s="101"/>
      <c r="ROF1962" s="101"/>
      <c r="ROG1962" s="101"/>
      <c r="ROH1962" s="101"/>
      <c r="ROI1962" s="101"/>
      <c r="ROJ1962" s="101"/>
      <c r="ROK1962" s="101"/>
      <c r="ROL1962" s="101"/>
      <c r="ROM1962" s="101"/>
      <c r="RON1962" s="101"/>
      <c r="ROO1962" s="101"/>
      <c r="ROP1962" s="101"/>
      <c r="ROQ1962" s="101"/>
      <c r="ROR1962" s="101"/>
      <c r="ROS1962" s="101"/>
      <c r="ROT1962" s="101"/>
      <c r="ROU1962" s="101"/>
      <c r="ROV1962" s="101"/>
      <c r="ROW1962" s="101"/>
      <c r="ROX1962" s="101"/>
      <c r="ROY1962" s="101"/>
      <c r="ROZ1962" s="101"/>
      <c r="RPA1962" s="101"/>
      <c r="RPB1962" s="101"/>
      <c r="RPC1962" s="101"/>
      <c r="RPD1962" s="101"/>
      <c r="RPE1962" s="101"/>
      <c r="RPF1962" s="101"/>
      <c r="RPG1962" s="101"/>
      <c r="RPH1962" s="101"/>
      <c r="RPI1962" s="101"/>
      <c r="RPJ1962" s="101"/>
      <c r="RPK1962" s="101"/>
      <c r="RPL1962" s="101"/>
      <c r="RPM1962" s="101"/>
      <c r="RPN1962" s="101"/>
      <c r="RPO1962" s="101"/>
      <c r="RPP1962" s="101"/>
      <c r="RPQ1962" s="101"/>
      <c r="RPR1962" s="101"/>
      <c r="RPS1962" s="101"/>
      <c r="RPT1962" s="101"/>
      <c r="RPU1962" s="101"/>
      <c r="RPV1962" s="101"/>
      <c r="RPW1962" s="101"/>
      <c r="RPX1962" s="101"/>
      <c r="RPY1962" s="101"/>
      <c r="RPZ1962" s="101"/>
      <c r="RQA1962" s="101"/>
      <c r="RQB1962" s="101"/>
      <c r="RQC1962" s="101"/>
      <c r="RQD1962" s="101"/>
      <c r="RQE1962" s="101"/>
      <c r="RQF1962" s="101"/>
      <c r="RQG1962" s="101"/>
      <c r="RQH1962" s="101"/>
      <c r="RQI1962" s="101"/>
      <c r="RQJ1962" s="101"/>
      <c r="RQK1962" s="101"/>
      <c r="RQL1962" s="101"/>
      <c r="RQM1962" s="101"/>
      <c r="RQN1962" s="101"/>
      <c r="RQO1962" s="101"/>
      <c r="RQP1962" s="101"/>
      <c r="RQQ1962" s="101"/>
      <c r="RQR1962" s="101"/>
      <c r="RQS1962" s="101"/>
      <c r="RQT1962" s="101"/>
      <c r="RQU1962" s="101"/>
      <c r="RQV1962" s="101"/>
      <c r="RQW1962" s="101"/>
      <c r="RQX1962" s="101"/>
      <c r="RQY1962" s="101"/>
      <c r="RQZ1962" s="101"/>
      <c r="RRA1962" s="101"/>
      <c r="RRB1962" s="101"/>
      <c r="RRC1962" s="101"/>
      <c r="RRD1962" s="101"/>
      <c r="RRE1962" s="101"/>
      <c r="RRF1962" s="101"/>
      <c r="RRG1962" s="101"/>
      <c r="RRH1962" s="101"/>
      <c r="RRI1962" s="101"/>
      <c r="RRJ1962" s="101"/>
      <c r="RRK1962" s="101"/>
      <c r="RRL1962" s="101"/>
      <c r="RRM1962" s="101"/>
      <c r="RRN1962" s="101"/>
      <c r="RRO1962" s="101"/>
      <c r="RRP1962" s="101"/>
      <c r="RRQ1962" s="101"/>
      <c r="RRR1962" s="101"/>
      <c r="RRS1962" s="101"/>
      <c r="RRT1962" s="101"/>
      <c r="RRU1962" s="101"/>
      <c r="RRV1962" s="101"/>
      <c r="RRW1962" s="101"/>
      <c r="RRX1962" s="101"/>
      <c r="RRY1962" s="101"/>
      <c r="RRZ1962" s="101"/>
      <c r="RSA1962" s="101"/>
      <c r="RSB1962" s="101"/>
      <c r="RSC1962" s="101"/>
      <c r="RSD1962" s="101"/>
      <c r="RSE1962" s="101"/>
      <c r="RSF1962" s="101"/>
      <c r="RSG1962" s="101"/>
      <c r="RSH1962" s="101"/>
      <c r="RSI1962" s="101"/>
      <c r="RSJ1962" s="101"/>
      <c r="RSK1962" s="101"/>
      <c r="RSL1962" s="101"/>
      <c r="RSM1962" s="101"/>
      <c r="RSN1962" s="101"/>
      <c r="RSO1962" s="101"/>
      <c r="RSP1962" s="101"/>
      <c r="RSQ1962" s="101"/>
      <c r="RSR1962" s="101"/>
      <c r="RSS1962" s="101"/>
      <c r="RST1962" s="101"/>
      <c r="RSU1962" s="101"/>
      <c r="RSV1962" s="101"/>
      <c r="RSW1962" s="101"/>
      <c r="RSX1962" s="101"/>
      <c r="RSY1962" s="101"/>
      <c r="RSZ1962" s="101"/>
      <c r="RTA1962" s="101"/>
      <c r="RTB1962" s="101"/>
      <c r="RTC1962" s="101"/>
      <c r="RTD1962" s="101"/>
      <c r="RTE1962" s="101"/>
      <c r="RTF1962" s="101"/>
      <c r="RTG1962" s="101"/>
      <c r="RTH1962" s="101"/>
      <c r="RTI1962" s="101"/>
      <c r="RTJ1962" s="101"/>
      <c r="RTK1962" s="101"/>
      <c r="RTL1962" s="101"/>
      <c r="RTM1962" s="101"/>
      <c r="RTN1962" s="101"/>
      <c r="RTO1962" s="101"/>
      <c r="RTP1962" s="101"/>
      <c r="RTQ1962" s="101"/>
      <c r="RTR1962" s="101"/>
      <c r="RTS1962" s="101"/>
      <c r="RTT1962" s="101"/>
      <c r="RTU1962" s="101"/>
      <c r="RTV1962" s="101"/>
      <c r="RTW1962" s="101"/>
      <c r="RTX1962" s="101"/>
      <c r="RTY1962" s="101"/>
      <c r="RTZ1962" s="101"/>
      <c r="RUA1962" s="101"/>
      <c r="RUB1962" s="101"/>
      <c r="RUC1962" s="101"/>
      <c r="RUD1962" s="101"/>
      <c r="RUE1962" s="101"/>
      <c r="RUF1962" s="101"/>
      <c r="RUG1962" s="101"/>
      <c r="RUH1962" s="101"/>
      <c r="RUI1962" s="101"/>
      <c r="RUJ1962" s="101"/>
      <c r="RUK1962" s="101"/>
      <c r="RUL1962" s="101"/>
      <c r="RUM1962" s="101"/>
      <c r="RUN1962" s="101"/>
      <c r="RUO1962" s="101"/>
      <c r="RUP1962" s="101"/>
      <c r="RUQ1962" s="101"/>
      <c r="RUR1962" s="101"/>
      <c r="RUS1962" s="101"/>
      <c r="RUT1962" s="101"/>
      <c r="RUU1962" s="101"/>
      <c r="RUV1962" s="101"/>
      <c r="RUW1962" s="101"/>
      <c r="RUX1962" s="101"/>
      <c r="RUY1962" s="101"/>
      <c r="RUZ1962" s="101"/>
      <c r="RVA1962" s="101"/>
      <c r="RVB1962" s="101"/>
      <c r="RVC1962" s="101"/>
      <c r="RVD1962" s="101"/>
      <c r="RVE1962" s="101"/>
      <c r="RVF1962" s="101"/>
      <c r="RVG1962" s="101"/>
      <c r="RVH1962" s="101"/>
      <c r="RVI1962" s="101"/>
      <c r="RVJ1962" s="101"/>
      <c r="RVK1962" s="101"/>
      <c r="RVL1962" s="101"/>
      <c r="RVM1962" s="101"/>
      <c r="RVN1962" s="101"/>
      <c r="RVO1962" s="101"/>
      <c r="RVP1962" s="101"/>
      <c r="RVQ1962" s="101"/>
      <c r="RVR1962" s="101"/>
      <c r="RVS1962" s="101"/>
      <c r="RVT1962" s="101"/>
      <c r="RVU1962" s="101"/>
      <c r="RVV1962" s="101"/>
      <c r="RVW1962" s="101"/>
      <c r="RVX1962" s="101"/>
      <c r="RVY1962" s="101"/>
      <c r="RVZ1962" s="101"/>
      <c r="RWA1962" s="101"/>
      <c r="RWB1962" s="101"/>
      <c r="RWC1962" s="101"/>
      <c r="RWD1962" s="101"/>
      <c r="RWE1962" s="101"/>
      <c r="RWF1962" s="101"/>
      <c r="RWG1962" s="101"/>
      <c r="RWH1962" s="101"/>
      <c r="RWI1962" s="101"/>
      <c r="RWJ1962" s="101"/>
      <c r="RWK1962" s="101"/>
      <c r="RWL1962" s="101"/>
      <c r="RWM1962" s="101"/>
      <c r="RWN1962" s="101"/>
      <c r="RWO1962" s="101"/>
      <c r="RWP1962" s="101"/>
      <c r="RWQ1962" s="101"/>
      <c r="RWR1962" s="101"/>
      <c r="RWS1962" s="101"/>
      <c r="RWT1962" s="101"/>
      <c r="RWU1962" s="101"/>
      <c r="RWV1962" s="101"/>
      <c r="RWW1962" s="101"/>
      <c r="RWX1962" s="101"/>
      <c r="RWY1962" s="101"/>
      <c r="RWZ1962" s="101"/>
      <c r="RXA1962" s="101"/>
      <c r="RXB1962" s="101"/>
      <c r="RXC1962" s="101"/>
      <c r="RXD1962" s="101"/>
      <c r="RXE1962" s="101"/>
      <c r="RXF1962" s="101"/>
      <c r="RXG1962" s="101"/>
      <c r="RXH1962" s="101"/>
      <c r="RXI1962" s="101"/>
      <c r="RXJ1962" s="101"/>
      <c r="RXK1962" s="101"/>
      <c r="RXL1962" s="101"/>
      <c r="RXM1962" s="101"/>
      <c r="RXN1962" s="101"/>
      <c r="RXO1962" s="101"/>
      <c r="RXP1962" s="101"/>
      <c r="RXQ1962" s="101"/>
      <c r="RXR1962" s="101"/>
      <c r="RXS1962" s="101"/>
      <c r="RXT1962" s="101"/>
      <c r="RXU1962" s="101"/>
      <c r="RXV1962" s="101"/>
      <c r="RXW1962" s="101"/>
      <c r="RXX1962" s="101"/>
      <c r="RXY1962" s="101"/>
      <c r="RXZ1962" s="101"/>
      <c r="RYA1962" s="101"/>
      <c r="RYB1962" s="101"/>
      <c r="RYC1962" s="101"/>
      <c r="RYD1962" s="101"/>
      <c r="RYE1962" s="101"/>
      <c r="RYF1962" s="101"/>
      <c r="RYG1962" s="101"/>
      <c r="RYH1962" s="101"/>
      <c r="RYI1962" s="101"/>
      <c r="RYJ1962" s="101"/>
      <c r="RYK1962" s="101"/>
      <c r="RYL1962" s="101"/>
      <c r="RYM1962" s="101"/>
      <c r="RYN1962" s="101"/>
      <c r="RYO1962" s="101"/>
      <c r="RYP1962" s="101"/>
      <c r="RYQ1962" s="101"/>
      <c r="RYR1962" s="101"/>
      <c r="RYS1962" s="101"/>
      <c r="RYT1962" s="101"/>
      <c r="RYU1962" s="101"/>
      <c r="RYV1962" s="101"/>
      <c r="RYW1962" s="101"/>
      <c r="RYX1962" s="101"/>
      <c r="RYY1962" s="101"/>
      <c r="RYZ1962" s="101"/>
      <c r="RZA1962" s="101"/>
      <c r="RZB1962" s="101"/>
      <c r="RZC1962" s="101"/>
      <c r="RZD1962" s="101"/>
      <c r="RZE1962" s="101"/>
      <c r="RZF1962" s="101"/>
      <c r="RZG1962" s="101"/>
      <c r="RZH1962" s="101"/>
      <c r="RZI1962" s="101"/>
      <c r="RZJ1962" s="101"/>
      <c r="RZK1962" s="101"/>
      <c r="RZL1962" s="101"/>
      <c r="RZM1962" s="101"/>
      <c r="RZN1962" s="101"/>
      <c r="RZO1962" s="101"/>
      <c r="RZP1962" s="101"/>
      <c r="RZQ1962" s="101"/>
      <c r="RZR1962" s="101"/>
      <c r="RZS1962" s="101"/>
      <c r="RZT1962" s="101"/>
      <c r="RZU1962" s="101"/>
      <c r="RZV1962" s="101"/>
      <c r="RZW1962" s="101"/>
      <c r="RZX1962" s="101"/>
      <c r="RZY1962" s="101"/>
      <c r="RZZ1962" s="101"/>
      <c r="SAA1962" s="101"/>
      <c r="SAB1962" s="101"/>
      <c r="SAC1962" s="101"/>
      <c r="SAD1962" s="101"/>
      <c r="SAE1962" s="101"/>
      <c r="SAF1962" s="101"/>
      <c r="SAG1962" s="101"/>
      <c r="SAH1962" s="101"/>
      <c r="SAI1962" s="101"/>
      <c r="SAJ1962" s="101"/>
      <c r="SAK1962" s="101"/>
      <c r="SAL1962" s="101"/>
      <c r="SAM1962" s="101"/>
      <c r="SAN1962" s="101"/>
      <c r="SAO1962" s="101"/>
      <c r="SAP1962" s="101"/>
      <c r="SAQ1962" s="101"/>
      <c r="SAR1962" s="101"/>
      <c r="SAS1962" s="101"/>
      <c r="SAT1962" s="101"/>
      <c r="SAU1962" s="101"/>
      <c r="SAV1962" s="101"/>
      <c r="SAW1962" s="101"/>
      <c r="SAX1962" s="101"/>
      <c r="SAY1962" s="101"/>
      <c r="SAZ1962" s="101"/>
      <c r="SBA1962" s="101"/>
      <c r="SBB1962" s="101"/>
      <c r="SBC1962" s="101"/>
      <c r="SBD1962" s="101"/>
      <c r="SBE1962" s="101"/>
      <c r="SBF1962" s="101"/>
      <c r="SBG1962" s="101"/>
      <c r="SBH1962" s="101"/>
      <c r="SBI1962" s="101"/>
      <c r="SBJ1962" s="101"/>
      <c r="SBK1962" s="101"/>
      <c r="SBL1962" s="101"/>
      <c r="SBM1962" s="101"/>
      <c r="SBN1962" s="101"/>
      <c r="SBO1962" s="101"/>
      <c r="SBP1962" s="101"/>
      <c r="SBQ1962" s="101"/>
      <c r="SBR1962" s="101"/>
      <c r="SBS1962" s="101"/>
      <c r="SBT1962" s="101"/>
      <c r="SBU1962" s="101"/>
      <c r="SBV1962" s="101"/>
      <c r="SBW1962" s="101"/>
      <c r="SBX1962" s="101"/>
      <c r="SBY1962" s="101"/>
      <c r="SBZ1962" s="101"/>
      <c r="SCA1962" s="101"/>
      <c r="SCB1962" s="101"/>
      <c r="SCC1962" s="101"/>
      <c r="SCD1962" s="101"/>
      <c r="SCE1962" s="101"/>
      <c r="SCF1962" s="101"/>
      <c r="SCG1962" s="101"/>
      <c r="SCH1962" s="101"/>
      <c r="SCI1962" s="101"/>
      <c r="SCJ1962" s="101"/>
      <c r="SCK1962" s="101"/>
      <c r="SCL1962" s="101"/>
      <c r="SCM1962" s="101"/>
      <c r="SCN1962" s="101"/>
      <c r="SCO1962" s="101"/>
      <c r="SCP1962" s="101"/>
      <c r="SCQ1962" s="101"/>
      <c r="SCR1962" s="101"/>
      <c r="SCS1962" s="101"/>
      <c r="SCT1962" s="101"/>
      <c r="SCU1962" s="101"/>
      <c r="SCV1962" s="101"/>
      <c r="SCW1962" s="101"/>
      <c r="SCX1962" s="101"/>
      <c r="SCY1962" s="101"/>
      <c r="SCZ1962" s="101"/>
      <c r="SDA1962" s="101"/>
      <c r="SDB1962" s="101"/>
      <c r="SDC1962" s="101"/>
      <c r="SDD1962" s="101"/>
      <c r="SDE1962" s="101"/>
      <c r="SDF1962" s="101"/>
      <c r="SDG1962" s="101"/>
      <c r="SDH1962" s="101"/>
      <c r="SDI1962" s="101"/>
      <c r="SDJ1962" s="101"/>
      <c r="SDK1962" s="101"/>
      <c r="SDL1962" s="101"/>
      <c r="SDM1962" s="101"/>
      <c r="SDN1962" s="101"/>
      <c r="SDO1962" s="101"/>
      <c r="SDP1962" s="101"/>
      <c r="SDQ1962" s="101"/>
      <c r="SDR1962" s="101"/>
      <c r="SDS1962" s="101"/>
      <c r="SDT1962" s="101"/>
      <c r="SDU1962" s="101"/>
      <c r="SDV1962" s="101"/>
      <c r="SDW1962" s="101"/>
      <c r="SDX1962" s="101"/>
      <c r="SDY1962" s="101"/>
      <c r="SDZ1962" s="101"/>
      <c r="SEA1962" s="101"/>
      <c r="SEB1962" s="101"/>
      <c r="SEC1962" s="101"/>
      <c r="SED1962" s="101"/>
      <c r="SEE1962" s="101"/>
      <c r="SEF1962" s="101"/>
      <c r="SEG1962" s="101"/>
      <c r="SEH1962" s="101"/>
      <c r="SEI1962" s="101"/>
      <c r="SEJ1962" s="101"/>
      <c r="SEK1962" s="101"/>
      <c r="SEL1962" s="101"/>
      <c r="SEM1962" s="101"/>
      <c r="SEN1962" s="101"/>
      <c r="SEO1962" s="101"/>
      <c r="SEP1962" s="101"/>
      <c r="SEQ1962" s="101"/>
      <c r="SER1962" s="101"/>
      <c r="SES1962" s="101"/>
      <c r="SET1962" s="101"/>
      <c r="SEU1962" s="101"/>
      <c r="SEV1962" s="101"/>
      <c r="SEW1962" s="101"/>
      <c r="SEX1962" s="101"/>
      <c r="SEY1962" s="101"/>
      <c r="SEZ1962" s="101"/>
      <c r="SFA1962" s="101"/>
      <c r="SFB1962" s="101"/>
      <c r="SFC1962" s="101"/>
      <c r="SFD1962" s="101"/>
      <c r="SFE1962" s="101"/>
      <c r="SFF1962" s="101"/>
      <c r="SFG1962" s="101"/>
      <c r="SFH1962" s="101"/>
      <c r="SFI1962" s="101"/>
      <c r="SFJ1962" s="101"/>
      <c r="SFK1962" s="101"/>
      <c r="SFL1962" s="101"/>
      <c r="SFM1962" s="101"/>
      <c r="SFN1962" s="101"/>
      <c r="SFO1962" s="101"/>
      <c r="SFP1962" s="101"/>
      <c r="SFQ1962" s="101"/>
      <c r="SFR1962" s="101"/>
      <c r="SFS1962" s="101"/>
      <c r="SFT1962" s="101"/>
      <c r="SFU1962" s="101"/>
      <c r="SFV1962" s="101"/>
      <c r="SFW1962" s="101"/>
      <c r="SFX1962" s="101"/>
      <c r="SFY1962" s="101"/>
      <c r="SFZ1962" s="101"/>
      <c r="SGA1962" s="101"/>
      <c r="SGB1962" s="101"/>
      <c r="SGC1962" s="101"/>
      <c r="SGD1962" s="101"/>
      <c r="SGE1962" s="101"/>
      <c r="SGF1962" s="101"/>
      <c r="SGG1962" s="101"/>
      <c r="SGH1962" s="101"/>
      <c r="SGI1962" s="101"/>
      <c r="SGJ1962" s="101"/>
      <c r="SGK1962" s="101"/>
      <c r="SGL1962" s="101"/>
      <c r="SGM1962" s="101"/>
      <c r="SGN1962" s="101"/>
      <c r="SGO1962" s="101"/>
      <c r="SGP1962" s="101"/>
      <c r="SGQ1962" s="101"/>
      <c r="SGR1962" s="101"/>
      <c r="SGS1962" s="101"/>
      <c r="SGT1962" s="101"/>
      <c r="SGU1962" s="101"/>
      <c r="SGV1962" s="101"/>
      <c r="SGW1962" s="101"/>
      <c r="SGX1962" s="101"/>
      <c r="SGY1962" s="101"/>
      <c r="SGZ1962" s="101"/>
      <c r="SHA1962" s="101"/>
      <c r="SHB1962" s="101"/>
      <c r="SHC1962" s="101"/>
      <c r="SHD1962" s="101"/>
      <c r="SHE1962" s="101"/>
      <c r="SHF1962" s="101"/>
      <c r="SHG1962" s="101"/>
      <c r="SHH1962" s="101"/>
      <c r="SHI1962" s="101"/>
      <c r="SHJ1962" s="101"/>
      <c r="SHK1962" s="101"/>
      <c r="SHL1962" s="101"/>
      <c r="SHM1962" s="101"/>
      <c r="SHN1962" s="101"/>
      <c r="SHO1962" s="101"/>
      <c r="SHP1962" s="101"/>
      <c r="SHQ1962" s="101"/>
      <c r="SHR1962" s="101"/>
      <c r="SHS1962" s="101"/>
      <c r="SHT1962" s="101"/>
      <c r="SHU1962" s="101"/>
      <c r="SHV1962" s="101"/>
      <c r="SHW1962" s="101"/>
      <c r="SHX1962" s="101"/>
      <c r="SHY1962" s="101"/>
      <c r="SHZ1962" s="101"/>
      <c r="SIA1962" s="101"/>
      <c r="SIB1962" s="101"/>
      <c r="SIC1962" s="101"/>
      <c r="SID1962" s="101"/>
      <c r="SIE1962" s="101"/>
      <c r="SIF1962" s="101"/>
      <c r="SIG1962" s="101"/>
      <c r="SIH1962" s="101"/>
      <c r="SII1962" s="101"/>
      <c r="SIJ1962" s="101"/>
      <c r="SIK1962" s="101"/>
      <c r="SIL1962" s="101"/>
      <c r="SIM1962" s="101"/>
      <c r="SIN1962" s="101"/>
      <c r="SIO1962" s="101"/>
      <c r="SIP1962" s="101"/>
      <c r="SIQ1962" s="101"/>
      <c r="SIR1962" s="101"/>
      <c r="SIS1962" s="101"/>
      <c r="SIT1962" s="101"/>
      <c r="SIU1962" s="101"/>
      <c r="SIV1962" s="101"/>
      <c r="SIW1962" s="101"/>
      <c r="SIX1962" s="101"/>
      <c r="SIY1962" s="101"/>
      <c r="SIZ1962" s="101"/>
      <c r="SJA1962" s="101"/>
      <c r="SJB1962" s="101"/>
      <c r="SJC1962" s="101"/>
      <c r="SJD1962" s="101"/>
      <c r="SJE1962" s="101"/>
      <c r="SJF1962" s="101"/>
      <c r="SJG1962" s="101"/>
      <c r="SJH1962" s="101"/>
      <c r="SJI1962" s="101"/>
      <c r="SJJ1962" s="101"/>
      <c r="SJK1962" s="101"/>
      <c r="SJL1962" s="101"/>
      <c r="SJM1962" s="101"/>
      <c r="SJN1962" s="101"/>
      <c r="SJO1962" s="101"/>
      <c r="SJP1962" s="101"/>
      <c r="SJQ1962" s="101"/>
      <c r="SJR1962" s="101"/>
      <c r="SJS1962" s="101"/>
      <c r="SJT1962" s="101"/>
      <c r="SJU1962" s="101"/>
      <c r="SJV1962" s="101"/>
      <c r="SJW1962" s="101"/>
      <c r="SJX1962" s="101"/>
      <c r="SJY1962" s="101"/>
      <c r="SJZ1962" s="101"/>
      <c r="SKA1962" s="101"/>
      <c r="SKB1962" s="101"/>
      <c r="SKC1962" s="101"/>
      <c r="SKD1962" s="101"/>
      <c r="SKE1962" s="101"/>
      <c r="SKF1962" s="101"/>
      <c r="SKG1962" s="101"/>
      <c r="SKH1962" s="101"/>
      <c r="SKI1962" s="101"/>
      <c r="SKJ1962" s="101"/>
      <c r="SKK1962" s="101"/>
      <c r="SKL1962" s="101"/>
      <c r="SKM1962" s="101"/>
      <c r="SKN1962" s="101"/>
      <c r="SKO1962" s="101"/>
      <c r="SKP1962" s="101"/>
      <c r="SKQ1962" s="101"/>
      <c r="SKR1962" s="101"/>
      <c r="SKS1962" s="101"/>
      <c r="SKT1962" s="101"/>
      <c r="SKU1962" s="101"/>
      <c r="SKV1962" s="101"/>
      <c r="SKW1962" s="101"/>
      <c r="SKX1962" s="101"/>
      <c r="SKY1962" s="101"/>
      <c r="SKZ1962" s="101"/>
      <c r="SLA1962" s="101"/>
      <c r="SLB1962" s="101"/>
      <c r="SLC1962" s="101"/>
      <c r="SLD1962" s="101"/>
      <c r="SLE1962" s="101"/>
      <c r="SLF1962" s="101"/>
      <c r="SLG1962" s="101"/>
      <c r="SLH1962" s="101"/>
      <c r="SLI1962" s="101"/>
      <c r="SLJ1962" s="101"/>
      <c r="SLK1962" s="101"/>
      <c r="SLL1962" s="101"/>
      <c r="SLM1962" s="101"/>
      <c r="SLN1962" s="101"/>
      <c r="SLO1962" s="101"/>
      <c r="SLP1962" s="101"/>
      <c r="SLQ1962" s="101"/>
      <c r="SLR1962" s="101"/>
      <c r="SLS1962" s="101"/>
      <c r="SLT1962" s="101"/>
      <c r="SLU1962" s="101"/>
      <c r="SLV1962" s="101"/>
      <c r="SLW1962" s="101"/>
      <c r="SLX1962" s="101"/>
      <c r="SLY1962" s="101"/>
      <c r="SLZ1962" s="101"/>
      <c r="SMA1962" s="101"/>
      <c r="SMB1962" s="101"/>
      <c r="SMC1962" s="101"/>
      <c r="SMD1962" s="101"/>
      <c r="SME1962" s="101"/>
      <c r="SMF1962" s="101"/>
      <c r="SMG1962" s="101"/>
      <c r="SMH1962" s="101"/>
      <c r="SMI1962" s="101"/>
      <c r="SMJ1962" s="101"/>
      <c r="SMK1962" s="101"/>
      <c r="SML1962" s="101"/>
      <c r="SMM1962" s="101"/>
      <c r="SMN1962" s="101"/>
      <c r="SMO1962" s="101"/>
      <c r="SMP1962" s="101"/>
      <c r="SMQ1962" s="101"/>
      <c r="SMR1962" s="101"/>
      <c r="SMS1962" s="101"/>
      <c r="SMT1962" s="101"/>
      <c r="SMU1962" s="101"/>
      <c r="SMV1962" s="101"/>
      <c r="SMW1962" s="101"/>
      <c r="SMX1962" s="101"/>
      <c r="SMY1962" s="101"/>
      <c r="SMZ1962" s="101"/>
      <c r="SNA1962" s="101"/>
      <c r="SNB1962" s="101"/>
      <c r="SNC1962" s="101"/>
      <c r="SND1962" s="101"/>
      <c r="SNE1962" s="101"/>
      <c r="SNF1962" s="101"/>
      <c r="SNG1962" s="101"/>
      <c r="SNH1962" s="101"/>
      <c r="SNI1962" s="101"/>
      <c r="SNJ1962" s="101"/>
      <c r="SNK1962" s="101"/>
      <c r="SNL1962" s="101"/>
      <c r="SNM1962" s="101"/>
      <c r="SNN1962" s="101"/>
      <c r="SNO1962" s="101"/>
      <c r="SNP1962" s="101"/>
      <c r="SNQ1962" s="101"/>
      <c r="SNR1962" s="101"/>
      <c r="SNS1962" s="101"/>
      <c r="SNT1962" s="101"/>
      <c r="SNU1962" s="101"/>
      <c r="SNV1962" s="101"/>
      <c r="SNW1962" s="101"/>
      <c r="SNX1962" s="101"/>
      <c r="SNY1962" s="101"/>
      <c r="SNZ1962" s="101"/>
      <c r="SOA1962" s="101"/>
      <c r="SOB1962" s="101"/>
      <c r="SOC1962" s="101"/>
      <c r="SOD1962" s="101"/>
      <c r="SOE1962" s="101"/>
      <c r="SOF1962" s="101"/>
      <c r="SOG1962" s="101"/>
      <c r="SOH1962" s="101"/>
      <c r="SOI1962" s="101"/>
      <c r="SOJ1962" s="101"/>
      <c r="SOK1962" s="101"/>
      <c r="SOL1962" s="101"/>
      <c r="SOM1962" s="101"/>
      <c r="SON1962" s="101"/>
      <c r="SOO1962" s="101"/>
      <c r="SOP1962" s="101"/>
      <c r="SOQ1962" s="101"/>
      <c r="SOR1962" s="101"/>
      <c r="SOS1962" s="101"/>
      <c r="SOT1962" s="101"/>
      <c r="SOU1962" s="101"/>
      <c r="SOV1962" s="101"/>
      <c r="SOW1962" s="101"/>
      <c r="SOX1962" s="101"/>
      <c r="SOY1962" s="101"/>
      <c r="SOZ1962" s="101"/>
      <c r="SPA1962" s="101"/>
      <c r="SPB1962" s="101"/>
      <c r="SPC1962" s="101"/>
      <c r="SPD1962" s="101"/>
      <c r="SPE1962" s="101"/>
      <c r="SPF1962" s="101"/>
      <c r="SPG1962" s="101"/>
      <c r="SPH1962" s="101"/>
      <c r="SPI1962" s="101"/>
      <c r="SPJ1962" s="101"/>
      <c r="SPK1962" s="101"/>
      <c r="SPL1962" s="101"/>
      <c r="SPM1962" s="101"/>
      <c r="SPN1962" s="101"/>
      <c r="SPO1962" s="101"/>
      <c r="SPP1962" s="101"/>
      <c r="SPQ1962" s="101"/>
      <c r="SPR1962" s="101"/>
      <c r="SPS1962" s="101"/>
      <c r="SPT1962" s="101"/>
      <c r="SPU1962" s="101"/>
      <c r="SPV1962" s="101"/>
      <c r="SPW1962" s="101"/>
      <c r="SPX1962" s="101"/>
      <c r="SPY1962" s="101"/>
      <c r="SPZ1962" s="101"/>
      <c r="SQA1962" s="101"/>
      <c r="SQB1962" s="101"/>
      <c r="SQC1962" s="101"/>
      <c r="SQD1962" s="101"/>
      <c r="SQE1962" s="101"/>
      <c r="SQF1962" s="101"/>
      <c r="SQG1962" s="101"/>
      <c r="SQH1962" s="101"/>
      <c r="SQI1962" s="101"/>
      <c r="SQJ1962" s="101"/>
      <c r="SQK1962" s="101"/>
      <c r="SQL1962" s="101"/>
      <c r="SQM1962" s="101"/>
      <c r="SQN1962" s="101"/>
      <c r="SQO1962" s="101"/>
      <c r="SQP1962" s="101"/>
      <c r="SQQ1962" s="101"/>
      <c r="SQR1962" s="101"/>
      <c r="SQS1962" s="101"/>
      <c r="SQT1962" s="101"/>
      <c r="SQU1962" s="101"/>
      <c r="SQV1962" s="101"/>
      <c r="SQW1962" s="101"/>
      <c r="SQX1962" s="101"/>
      <c r="SQY1962" s="101"/>
      <c r="SQZ1962" s="101"/>
      <c r="SRA1962" s="101"/>
      <c r="SRB1962" s="101"/>
      <c r="SRC1962" s="101"/>
      <c r="SRD1962" s="101"/>
      <c r="SRE1962" s="101"/>
      <c r="SRF1962" s="101"/>
      <c r="SRG1962" s="101"/>
      <c r="SRH1962" s="101"/>
      <c r="SRI1962" s="101"/>
      <c r="SRJ1962" s="101"/>
      <c r="SRK1962" s="101"/>
      <c r="SRL1962" s="101"/>
      <c r="SRM1962" s="101"/>
      <c r="SRN1962" s="101"/>
      <c r="SRO1962" s="101"/>
      <c r="SRP1962" s="101"/>
      <c r="SRQ1962" s="101"/>
      <c r="SRR1962" s="101"/>
      <c r="SRS1962" s="101"/>
      <c r="SRT1962" s="101"/>
      <c r="SRU1962" s="101"/>
      <c r="SRV1962" s="101"/>
      <c r="SRW1962" s="101"/>
      <c r="SRX1962" s="101"/>
      <c r="SRY1962" s="101"/>
      <c r="SRZ1962" s="101"/>
      <c r="SSA1962" s="101"/>
      <c r="SSB1962" s="101"/>
      <c r="SSC1962" s="101"/>
      <c r="SSD1962" s="101"/>
      <c r="SSE1962" s="101"/>
      <c r="SSF1962" s="101"/>
      <c r="SSG1962" s="101"/>
      <c r="SSH1962" s="101"/>
      <c r="SSI1962" s="101"/>
      <c r="SSJ1962" s="101"/>
      <c r="SSK1962" s="101"/>
      <c r="SSL1962" s="101"/>
      <c r="SSM1962" s="101"/>
      <c r="SSN1962" s="101"/>
      <c r="SSO1962" s="101"/>
      <c r="SSP1962" s="101"/>
      <c r="SSQ1962" s="101"/>
      <c r="SSR1962" s="101"/>
      <c r="SSS1962" s="101"/>
      <c r="SST1962" s="101"/>
      <c r="SSU1962" s="101"/>
      <c r="SSV1962" s="101"/>
      <c r="SSW1962" s="101"/>
      <c r="SSX1962" s="101"/>
      <c r="SSY1962" s="101"/>
      <c r="SSZ1962" s="101"/>
      <c r="STA1962" s="101"/>
      <c r="STB1962" s="101"/>
      <c r="STC1962" s="101"/>
      <c r="STD1962" s="101"/>
      <c r="STE1962" s="101"/>
      <c r="STF1962" s="101"/>
      <c r="STG1962" s="101"/>
      <c r="STH1962" s="101"/>
      <c r="STI1962" s="101"/>
      <c r="STJ1962" s="101"/>
      <c r="STK1962" s="101"/>
      <c r="STL1962" s="101"/>
      <c r="STM1962" s="101"/>
      <c r="STN1962" s="101"/>
      <c r="STO1962" s="101"/>
      <c r="STP1962" s="101"/>
      <c r="STQ1962" s="101"/>
      <c r="STR1962" s="101"/>
      <c r="STS1962" s="101"/>
      <c r="STT1962" s="101"/>
      <c r="STU1962" s="101"/>
      <c r="STV1962" s="101"/>
      <c r="STW1962" s="101"/>
      <c r="STX1962" s="101"/>
      <c r="STY1962" s="101"/>
      <c r="STZ1962" s="101"/>
      <c r="SUA1962" s="101"/>
      <c r="SUB1962" s="101"/>
      <c r="SUC1962" s="101"/>
      <c r="SUD1962" s="101"/>
      <c r="SUE1962" s="101"/>
      <c r="SUF1962" s="101"/>
      <c r="SUG1962" s="101"/>
      <c r="SUH1962" s="101"/>
      <c r="SUI1962" s="101"/>
      <c r="SUJ1962" s="101"/>
      <c r="SUK1962" s="101"/>
      <c r="SUL1962" s="101"/>
      <c r="SUM1962" s="101"/>
      <c r="SUN1962" s="101"/>
      <c r="SUO1962" s="101"/>
      <c r="SUP1962" s="101"/>
      <c r="SUQ1962" s="101"/>
      <c r="SUR1962" s="101"/>
      <c r="SUS1962" s="101"/>
      <c r="SUT1962" s="101"/>
      <c r="SUU1962" s="101"/>
      <c r="SUV1962" s="101"/>
      <c r="SUW1962" s="101"/>
      <c r="SUX1962" s="101"/>
      <c r="SUY1962" s="101"/>
      <c r="SUZ1962" s="101"/>
      <c r="SVA1962" s="101"/>
      <c r="SVB1962" s="101"/>
      <c r="SVC1962" s="101"/>
      <c r="SVD1962" s="101"/>
      <c r="SVE1962" s="101"/>
      <c r="SVF1962" s="101"/>
      <c r="SVG1962" s="101"/>
      <c r="SVH1962" s="101"/>
      <c r="SVI1962" s="101"/>
      <c r="SVJ1962" s="101"/>
      <c r="SVK1962" s="101"/>
      <c r="SVL1962" s="101"/>
      <c r="SVM1962" s="101"/>
      <c r="SVN1962" s="101"/>
      <c r="SVO1962" s="101"/>
      <c r="SVP1962" s="101"/>
      <c r="SVQ1962" s="101"/>
      <c r="SVR1962" s="101"/>
      <c r="SVS1962" s="101"/>
      <c r="SVT1962" s="101"/>
      <c r="SVU1962" s="101"/>
      <c r="SVV1962" s="101"/>
      <c r="SVW1962" s="101"/>
      <c r="SVX1962" s="101"/>
      <c r="SVY1962" s="101"/>
      <c r="SVZ1962" s="101"/>
      <c r="SWA1962" s="101"/>
      <c r="SWB1962" s="101"/>
      <c r="SWC1962" s="101"/>
      <c r="SWD1962" s="101"/>
      <c r="SWE1962" s="101"/>
      <c r="SWF1962" s="101"/>
      <c r="SWG1962" s="101"/>
      <c r="SWH1962" s="101"/>
      <c r="SWI1962" s="101"/>
      <c r="SWJ1962" s="101"/>
      <c r="SWK1962" s="101"/>
      <c r="SWL1962" s="101"/>
      <c r="SWM1962" s="101"/>
      <c r="SWN1962" s="101"/>
      <c r="SWO1962" s="101"/>
      <c r="SWP1962" s="101"/>
      <c r="SWQ1962" s="101"/>
      <c r="SWR1962" s="101"/>
      <c r="SWS1962" s="101"/>
      <c r="SWT1962" s="101"/>
      <c r="SWU1962" s="101"/>
      <c r="SWV1962" s="101"/>
      <c r="SWW1962" s="101"/>
      <c r="SWX1962" s="101"/>
      <c r="SWY1962" s="101"/>
      <c r="SWZ1962" s="101"/>
      <c r="SXA1962" s="101"/>
      <c r="SXB1962" s="101"/>
      <c r="SXC1962" s="101"/>
      <c r="SXD1962" s="101"/>
      <c r="SXE1962" s="101"/>
      <c r="SXF1962" s="101"/>
      <c r="SXG1962" s="101"/>
      <c r="SXH1962" s="101"/>
      <c r="SXI1962" s="101"/>
      <c r="SXJ1962" s="101"/>
      <c r="SXK1962" s="101"/>
      <c r="SXL1962" s="101"/>
      <c r="SXM1962" s="101"/>
      <c r="SXN1962" s="101"/>
      <c r="SXO1962" s="101"/>
      <c r="SXP1962" s="101"/>
      <c r="SXQ1962" s="101"/>
      <c r="SXR1962" s="101"/>
      <c r="SXS1962" s="101"/>
      <c r="SXT1962" s="101"/>
      <c r="SXU1962" s="101"/>
      <c r="SXV1962" s="101"/>
      <c r="SXW1962" s="101"/>
      <c r="SXX1962" s="101"/>
      <c r="SXY1962" s="101"/>
      <c r="SXZ1962" s="101"/>
      <c r="SYA1962" s="101"/>
      <c r="SYB1962" s="101"/>
      <c r="SYC1962" s="101"/>
      <c r="SYD1962" s="101"/>
      <c r="SYE1962" s="101"/>
      <c r="SYF1962" s="101"/>
      <c r="SYG1962" s="101"/>
      <c r="SYH1962" s="101"/>
      <c r="SYI1962" s="101"/>
      <c r="SYJ1962" s="101"/>
      <c r="SYK1962" s="101"/>
      <c r="SYL1962" s="101"/>
      <c r="SYM1962" s="101"/>
      <c r="SYN1962" s="101"/>
      <c r="SYO1962" s="101"/>
      <c r="SYP1962" s="101"/>
      <c r="SYQ1962" s="101"/>
      <c r="SYR1962" s="101"/>
      <c r="SYS1962" s="101"/>
      <c r="SYT1962" s="101"/>
      <c r="SYU1962" s="101"/>
      <c r="SYV1962" s="101"/>
      <c r="SYW1962" s="101"/>
      <c r="SYX1962" s="101"/>
      <c r="SYY1962" s="101"/>
      <c r="SYZ1962" s="101"/>
      <c r="SZA1962" s="101"/>
      <c r="SZB1962" s="101"/>
      <c r="SZC1962" s="101"/>
      <c r="SZD1962" s="101"/>
      <c r="SZE1962" s="101"/>
      <c r="SZF1962" s="101"/>
      <c r="SZG1962" s="101"/>
      <c r="SZH1962" s="101"/>
      <c r="SZI1962" s="101"/>
      <c r="SZJ1962" s="101"/>
      <c r="SZK1962" s="101"/>
      <c r="SZL1962" s="101"/>
      <c r="SZM1962" s="101"/>
      <c r="SZN1962" s="101"/>
      <c r="SZO1962" s="101"/>
      <c r="SZP1962" s="101"/>
      <c r="SZQ1962" s="101"/>
      <c r="SZR1962" s="101"/>
      <c r="SZS1962" s="101"/>
      <c r="SZT1962" s="101"/>
      <c r="SZU1962" s="101"/>
      <c r="SZV1962" s="101"/>
      <c r="SZW1962" s="101"/>
      <c r="SZX1962" s="101"/>
      <c r="SZY1962" s="101"/>
      <c r="SZZ1962" s="101"/>
      <c r="TAA1962" s="101"/>
      <c r="TAB1962" s="101"/>
      <c r="TAC1962" s="101"/>
      <c r="TAD1962" s="101"/>
      <c r="TAE1962" s="101"/>
      <c r="TAF1962" s="101"/>
      <c r="TAG1962" s="101"/>
      <c r="TAH1962" s="101"/>
      <c r="TAI1962" s="101"/>
      <c r="TAJ1962" s="101"/>
      <c r="TAK1962" s="101"/>
      <c r="TAL1962" s="101"/>
      <c r="TAM1962" s="101"/>
      <c r="TAN1962" s="101"/>
      <c r="TAO1962" s="101"/>
      <c r="TAP1962" s="101"/>
      <c r="TAQ1962" s="101"/>
      <c r="TAR1962" s="101"/>
      <c r="TAS1962" s="101"/>
      <c r="TAT1962" s="101"/>
      <c r="TAU1962" s="101"/>
      <c r="TAV1962" s="101"/>
      <c r="TAW1962" s="101"/>
      <c r="TAX1962" s="101"/>
      <c r="TAY1962" s="101"/>
      <c r="TAZ1962" s="101"/>
      <c r="TBA1962" s="101"/>
      <c r="TBB1962" s="101"/>
      <c r="TBC1962" s="101"/>
      <c r="TBD1962" s="101"/>
      <c r="TBE1962" s="101"/>
      <c r="TBF1962" s="101"/>
      <c r="TBG1962" s="101"/>
      <c r="TBH1962" s="101"/>
      <c r="TBI1962" s="101"/>
      <c r="TBJ1962" s="101"/>
      <c r="TBK1962" s="101"/>
      <c r="TBL1962" s="101"/>
      <c r="TBM1962" s="101"/>
      <c r="TBN1962" s="101"/>
      <c r="TBO1962" s="101"/>
      <c r="TBP1962" s="101"/>
      <c r="TBQ1962" s="101"/>
      <c r="TBR1962" s="101"/>
      <c r="TBS1962" s="101"/>
      <c r="TBT1962" s="101"/>
      <c r="TBU1962" s="101"/>
      <c r="TBV1962" s="101"/>
      <c r="TBW1962" s="101"/>
      <c r="TBX1962" s="101"/>
      <c r="TBY1962" s="101"/>
      <c r="TBZ1962" s="101"/>
      <c r="TCA1962" s="101"/>
      <c r="TCB1962" s="101"/>
      <c r="TCC1962" s="101"/>
      <c r="TCD1962" s="101"/>
      <c r="TCE1962" s="101"/>
      <c r="TCF1962" s="101"/>
      <c r="TCG1962" s="101"/>
      <c r="TCH1962" s="101"/>
      <c r="TCI1962" s="101"/>
      <c r="TCJ1962" s="101"/>
      <c r="TCK1962" s="101"/>
      <c r="TCL1962" s="101"/>
      <c r="TCM1962" s="101"/>
      <c r="TCN1962" s="101"/>
      <c r="TCO1962" s="101"/>
      <c r="TCP1962" s="101"/>
      <c r="TCQ1962" s="101"/>
      <c r="TCR1962" s="101"/>
      <c r="TCS1962" s="101"/>
      <c r="TCT1962" s="101"/>
      <c r="TCU1962" s="101"/>
      <c r="TCV1962" s="101"/>
      <c r="TCW1962" s="101"/>
      <c r="TCX1962" s="101"/>
      <c r="TCY1962" s="101"/>
      <c r="TCZ1962" s="101"/>
      <c r="TDA1962" s="101"/>
      <c r="TDB1962" s="101"/>
      <c r="TDC1962" s="101"/>
      <c r="TDD1962" s="101"/>
      <c r="TDE1962" s="101"/>
      <c r="TDF1962" s="101"/>
      <c r="TDG1962" s="101"/>
      <c r="TDH1962" s="101"/>
      <c r="TDI1962" s="101"/>
      <c r="TDJ1962" s="101"/>
      <c r="TDK1962" s="101"/>
      <c r="TDL1962" s="101"/>
      <c r="TDM1962" s="101"/>
      <c r="TDN1962" s="101"/>
      <c r="TDO1962" s="101"/>
      <c r="TDP1962" s="101"/>
      <c r="TDQ1962" s="101"/>
      <c r="TDR1962" s="101"/>
      <c r="TDS1962" s="101"/>
      <c r="TDT1962" s="101"/>
      <c r="TDU1962" s="101"/>
      <c r="TDV1962" s="101"/>
      <c r="TDW1962" s="101"/>
      <c r="TDX1962" s="101"/>
      <c r="TDY1962" s="101"/>
      <c r="TDZ1962" s="101"/>
      <c r="TEA1962" s="101"/>
      <c r="TEB1962" s="101"/>
      <c r="TEC1962" s="101"/>
      <c r="TED1962" s="101"/>
      <c r="TEE1962" s="101"/>
      <c r="TEF1962" s="101"/>
      <c r="TEG1962" s="101"/>
      <c r="TEH1962" s="101"/>
      <c r="TEI1962" s="101"/>
      <c r="TEJ1962" s="101"/>
      <c r="TEK1962" s="101"/>
      <c r="TEL1962" s="101"/>
      <c r="TEM1962" s="101"/>
      <c r="TEN1962" s="101"/>
      <c r="TEO1962" s="101"/>
      <c r="TEP1962" s="101"/>
      <c r="TEQ1962" s="101"/>
      <c r="TER1962" s="101"/>
      <c r="TES1962" s="101"/>
      <c r="TET1962" s="101"/>
      <c r="TEU1962" s="101"/>
      <c r="TEV1962" s="101"/>
      <c r="TEW1962" s="101"/>
      <c r="TEX1962" s="101"/>
      <c r="TEY1962" s="101"/>
      <c r="TEZ1962" s="101"/>
      <c r="TFA1962" s="101"/>
      <c r="TFB1962" s="101"/>
      <c r="TFC1962" s="101"/>
      <c r="TFD1962" s="101"/>
      <c r="TFE1962" s="101"/>
      <c r="TFF1962" s="101"/>
      <c r="TFG1962" s="101"/>
      <c r="TFH1962" s="101"/>
      <c r="TFI1962" s="101"/>
      <c r="TFJ1962" s="101"/>
      <c r="TFK1962" s="101"/>
      <c r="TFL1962" s="101"/>
      <c r="TFM1962" s="101"/>
      <c r="TFN1962" s="101"/>
      <c r="TFO1962" s="101"/>
      <c r="TFP1962" s="101"/>
      <c r="TFQ1962" s="101"/>
      <c r="TFR1962" s="101"/>
      <c r="TFS1962" s="101"/>
      <c r="TFT1962" s="101"/>
      <c r="TFU1962" s="101"/>
      <c r="TFV1962" s="101"/>
      <c r="TFW1962" s="101"/>
      <c r="TFX1962" s="101"/>
      <c r="TFY1962" s="101"/>
      <c r="TFZ1962" s="101"/>
      <c r="TGA1962" s="101"/>
      <c r="TGB1962" s="101"/>
      <c r="TGC1962" s="101"/>
      <c r="TGD1962" s="101"/>
      <c r="TGE1962" s="101"/>
      <c r="TGF1962" s="101"/>
      <c r="TGG1962" s="101"/>
      <c r="TGH1962" s="101"/>
      <c r="TGI1962" s="101"/>
      <c r="TGJ1962" s="101"/>
      <c r="TGK1962" s="101"/>
      <c r="TGL1962" s="101"/>
      <c r="TGM1962" s="101"/>
      <c r="TGN1962" s="101"/>
      <c r="TGO1962" s="101"/>
      <c r="TGP1962" s="101"/>
      <c r="TGQ1962" s="101"/>
      <c r="TGR1962" s="101"/>
      <c r="TGS1962" s="101"/>
      <c r="TGT1962" s="101"/>
      <c r="TGU1962" s="101"/>
      <c r="TGV1962" s="101"/>
      <c r="TGW1962" s="101"/>
      <c r="TGX1962" s="101"/>
      <c r="TGY1962" s="101"/>
      <c r="TGZ1962" s="101"/>
      <c r="THA1962" s="101"/>
      <c r="THB1962" s="101"/>
      <c r="THC1962" s="101"/>
      <c r="THD1962" s="101"/>
      <c r="THE1962" s="101"/>
      <c r="THF1962" s="101"/>
      <c r="THG1962" s="101"/>
      <c r="THH1962" s="101"/>
      <c r="THI1962" s="101"/>
      <c r="THJ1962" s="101"/>
      <c r="THK1962" s="101"/>
      <c r="THL1962" s="101"/>
      <c r="THM1962" s="101"/>
      <c r="THN1962" s="101"/>
      <c r="THO1962" s="101"/>
      <c r="THP1962" s="101"/>
      <c r="THQ1962" s="101"/>
      <c r="THR1962" s="101"/>
      <c r="THS1962" s="101"/>
      <c r="THT1962" s="101"/>
      <c r="THU1962" s="101"/>
      <c r="THV1962" s="101"/>
      <c r="THW1962" s="101"/>
      <c r="THX1962" s="101"/>
      <c r="THY1962" s="101"/>
      <c r="THZ1962" s="101"/>
      <c r="TIA1962" s="101"/>
      <c r="TIB1962" s="101"/>
      <c r="TIC1962" s="101"/>
      <c r="TID1962" s="101"/>
      <c r="TIE1962" s="101"/>
      <c r="TIF1962" s="101"/>
      <c r="TIG1962" s="101"/>
      <c r="TIH1962" s="101"/>
      <c r="TII1962" s="101"/>
      <c r="TIJ1962" s="101"/>
      <c r="TIK1962" s="101"/>
      <c r="TIL1962" s="101"/>
      <c r="TIM1962" s="101"/>
      <c r="TIN1962" s="101"/>
      <c r="TIO1962" s="101"/>
      <c r="TIP1962" s="101"/>
      <c r="TIQ1962" s="101"/>
      <c r="TIR1962" s="101"/>
      <c r="TIS1962" s="101"/>
      <c r="TIT1962" s="101"/>
      <c r="TIU1962" s="101"/>
      <c r="TIV1962" s="101"/>
      <c r="TIW1962" s="101"/>
      <c r="TIX1962" s="101"/>
      <c r="TIY1962" s="101"/>
      <c r="TIZ1962" s="101"/>
      <c r="TJA1962" s="101"/>
      <c r="TJB1962" s="101"/>
      <c r="TJC1962" s="101"/>
      <c r="TJD1962" s="101"/>
      <c r="TJE1962" s="101"/>
      <c r="TJF1962" s="101"/>
      <c r="TJG1962" s="101"/>
      <c r="TJH1962" s="101"/>
      <c r="TJI1962" s="101"/>
      <c r="TJJ1962" s="101"/>
      <c r="TJK1962" s="101"/>
      <c r="TJL1962" s="101"/>
      <c r="TJM1962" s="101"/>
      <c r="TJN1962" s="101"/>
      <c r="TJO1962" s="101"/>
      <c r="TJP1962" s="101"/>
      <c r="TJQ1962" s="101"/>
      <c r="TJR1962" s="101"/>
      <c r="TJS1962" s="101"/>
      <c r="TJT1962" s="101"/>
      <c r="TJU1962" s="101"/>
      <c r="TJV1962" s="101"/>
      <c r="TJW1962" s="101"/>
      <c r="TJX1962" s="101"/>
      <c r="TJY1962" s="101"/>
      <c r="TJZ1962" s="101"/>
      <c r="TKA1962" s="101"/>
      <c r="TKB1962" s="101"/>
      <c r="TKC1962" s="101"/>
      <c r="TKD1962" s="101"/>
      <c r="TKE1962" s="101"/>
      <c r="TKF1962" s="101"/>
      <c r="TKG1962" s="101"/>
      <c r="TKH1962" s="101"/>
      <c r="TKI1962" s="101"/>
      <c r="TKJ1962" s="101"/>
      <c r="TKK1962" s="101"/>
      <c r="TKL1962" s="101"/>
      <c r="TKM1962" s="101"/>
      <c r="TKN1962" s="101"/>
      <c r="TKO1962" s="101"/>
      <c r="TKP1962" s="101"/>
      <c r="TKQ1962" s="101"/>
      <c r="TKR1962" s="101"/>
      <c r="TKS1962" s="101"/>
      <c r="TKT1962" s="101"/>
      <c r="TKU1962" s="101"/>
      <c r="TKV1962" s="101"/>
      <c r="TKW1962" s="101"/>
      <c r="TKX1962" s="101"/>
      <c r="TKY1962" s="101"/>
      <c r="TKZ1962" s="101"/>
      <c r="TLA1962" s="101"/>
      <c r="TLB1962" s="101"/>
      <c r="TLC1962" s="101"/>
      <c r="TLD1962" s="101"/>
      <c r="TLE1962" s="101"/>
      <c r="TLF1962" s="101"/>
      <c r="TLG1962" s="101"/>
      <c r="TLH1962" s="101"/>
      <c r="TLI1962" s="101"/>
      <c r="TLJ1962" s="101"/>
      <c r="TLK1962" s="101"/>
      <c r="TLL1962" s="101"/>
      <c r="TLM1962" s="101"/>
      <c r="TLN1962" s="101"/>
      <c r="TLO1962" s="101"/>
      <c r="TLP1962" s="101"/>
      <c r="TLQ1962" s="101"/>
      <c r="TLR1962" s="101"/>
      <c r="TLS1962" s="101"/>
      <c r="TLT1962" s="101"/>
      <c r="TLU1962" s="101"/>
      <c r="TLV1962" s="101"/>
      <c r="TLW1962" s="101"/>
      <c r="TLX1962" s="101"/>
      <c r="TLY1962" s="101"/>
      <c r="TLZ1962" s="101"/>
      <c r="TMA1962" s="101"/>
      <c r="TMB1962" s="101"/>
      <c r="TMC1962" s="101"/>
      <c r="TMD1962" s="101"/>
      <c r="TME1962" s="101"/>
      <c r="TMF1962" s="101"/>
      <c r="TMG1962" s="101"/>
      <c r="TMH1962" s="101"/>
      <c r="TMI1962" s="101"/>
      <c r="TMJ1962" s="101"/>
      <c r="TMK1962" s="101"/>
      <c r="TML1962" s="101"/>
      <c r="TMM1962" s="101"/>
      <c r="TMN1962" s="101"/>
      <c r="TMO1962" s="101"/>
      <c r="TMP1962" s="101"/>
      <c r="TMQ1962" s="101"/>
      <c r="TMR1962" s="101"/>
      <c r="TMS1962" s="101"/>
      <c r="TMT1962" s="101"/>
      <c r="TMU1962" s="101"/>
      <c r="TMV1962" s="101"/>
      <c r="TMW1962" s="101"/>
      <c r="TMX1962" s="101"/>
      <c r="TMY1962" s="101"/>
      <c r="TMZ1962" s="101"/>
      <c r="TNA1962" s="101"/>
      <c r="TNB1962" s="101"/>
      <c r="TNC1962" s="101"/>
      <c r="TND1962" s="101"/>
      <c r="TNE1962" s="101"/>
      <c r="TNF1962" s="101"/>
      <c r="TNG1962" s="101"/>
      <c r="TNH1962" s="101"/>
      <c r="TNI1962" s="101"/>
      <c r="TNJ1962" s="101"/>
      <c r="TNK1962" s="101"/>
      <c r="TNL1962" s="101"/>
      <c r="TNM1962" s="101"/>
      <c r="TNN1962" s="101"/>
      <c r="TNO1962" s="101"/>
      <c r="TNP1962" s="101"/>
      <c r="TNQ1962" s="101"/>
      <c r="TNR1962" s="101"/>
      <c r="TNS1962" s="101"/>
      <c r="TNT1962" s="101"/>
      <c r="TNU1962" s="101"/>
      <c r="TNV1962" s="101"/>
      <c r="TNW1962" s="101"/>
      <c r="TNX1962" s="101"/>
      <c r="TNY1962" s="101"/>
      <c r="TNZ1962" s="101"/>
      <c r="TOA1962" s="101"/>
      <c r="TOB1962" s="101"/>
      <c r="TOC1962" s="101"/>
      <c r="TOD1962" s="101"/>
      <c r="TOE1962" s="101"/>
      <c r="TOF1962" s="101"/>
      <c r="TOG1962" s="101"/>
      <c r="TOH1962" s="101"/>
      <c r="TOI1962" s="101"/>
      <c r="TOJ1962" s="101"/>
      <c r="TOK1962" s="101"/>
      <c r="TOL1962" s="101"/>
      <c r="TOM1962" s="101"/>
      <c r="TON1962" s="101"/>
      <c r="TOO1962" s="101"/>
      <c r="TOP1962" s="101"/>
      <c r="TOQ1962" s="101"/>
      <c r="TOR1962" s="101"/>
      <c r="TOS1962" s="101"/>
      <c r="TOT1962" s="101"/>
      <c r="TOU1962" s="101"/>
      <c r="TOV1962" s="101"/>
      <c r="TOW1962" s="101"/>
      <c r="TOX1962" s="101"/>
      <c r="TOY1962" s="101"/>
      <c r="TOZ1962" s="101"/>
      <c r="TPA1962" s="101"/>
      <c r="TPB1962" s="101"/>
      <c r="TPC1962" s="101"/>
      <c r="TPD1962" s="101"/>
      <c r="TPE1962" s="101"/>
      <c r="TPF1962" s="101"/>
      <c r="TPG1962" s="101"/>
      <c r="TPH1962" s="101"/>
      <c r="TPI1962" s="101"/>
      <c r="TPJ1962" s="101"/>
      <c r="TPK1962" s="101"/>
      <c r="TPL1962" s="101"/>
      <c r="TPM1962" s="101"/>
      <c r="TPN1962" s="101"/>
      <c r="TPO1962" s="101"/>
      <c r="TPP1962" s="101"/>
      <c r="TPQ1962" s="101"/>
      <c r="TPR1962" s="101"/>
      <c r="TPS1962" s="101"/>
      <c r="TPT1962" s="101"/>
      <c r="TPU1962" s="101"/>
      <c r="TPV1962" s="101"/>
      <c r="TPW1962" s="101"/>
      <c r="TPX1962" s="101"/>
      <c r="TPY1962" s="101"/>
      <c r="TPZ1962" s="101"/>
      <c r="TQA1962" s="101"/>
      <c r="TQB1962" s="101"/>
      <c r="TQC1962" s="101"/>
      <c r="TQD1962" s="101"/>
      <c r="TQE1962" s="101"/>
      <c r="TQF1962" s="101"/>
      <c r="TQG1962" s="101"/>
      <c r="TQH1962" s="101"/>
      <c r="TQI1962" s="101"/>
      <c r="TQJ1962" s="101"/>
      <c r="TQK1962" s="101"/>
      <c r="TQL1962" s="101"/>
      <c r="TQM1962" s="101"/>
      <c r="TQN1962" s="101"/>
      <c r="TQO1962" s="101"/>
      <c r="TQP1962" s="101"/>
      <c r="TQQ1962" s="101"/>
      <c r="TQR1962" s="101"/>
      <c r="TQS1962" s="101"/>
      <c r="TQT1962" s="101"/>
      <c r="TQU1962" s="101"/>
      <c r="TQV1962" s="101"/>
      <c r="TQW1962" s="101"/>
      <c r="TQX1962" s="101"/>
      <c r="TQY1962" s="101"/>
      <c r="TQZ1962" s="101"/>
      <c r="TRA1962" s="101"/>
      <c r="TRB1962" s="101"/>
      <c r="TRC1962" s="101"/>
      <c r="TRD1962" s="101"/>
      <c r="TRE1962" s="101"/>
      <c r="TRF1962" s="101"/>
      <c r="TRG1962" s="101"/>
      <c r="TRH1962" s="101"/>
      <c r="TRI1962" s="101"/>
      <c r="TRJ1962" s="101"/>
      <c r="TRK1962" s="101"/>
      <c r="TRL1962" s="101"/>
      <c r="TRM1962" s="101"/>
      <c r="TRN1962" s="101"/>
      <c r="TRO1962" s="101"/>
      <c r="TRP1962" s="101"/>
      <c r="TRQ1962" s="101"/>
      <c r="TRR1962" s="101"/>
      <c r="TRS1962" s="101"/>
      <c r="TRT1962" s="101"/>
      <c r="TRU1962" s="101"/>
      <c r="TRV1962" s="101"/>
      <c r="TRW1962" s="101"/>
      <c r="TRX1962" s="101"/>
      <c r="TRY1962" s="101"/>
      <c r="TRZ1962" s="101"/>
      <c r="TSA1962" s="101"/>
      <c r="TSB1962" s="101"/>
      <c r="TSC1962" s="101"/>
      <c r="TSD1962" s="101"/>
      <c r="TSE1962" s="101"/>
      <c r="TSF1962" s="101"/>
      <c r="TSG1962" s="101"/>
      <c r="TSH1962" s="101"/>
      <c r="TSI1962" s="101"/>
      <c r="TSJ1962" s="101"/>
      <c r="TSK1962" s="101"/>
      <c r="TSL1962" s="101"/>
      <c r="TSM1962" s="101"/>
      <c r="TSN1962" s="101"/>
      <c r="TSO1962" s="101"/>
      <c r="TSP1962" s="101"/>
      <c r="TSQ1962" s="101"/>
      <c r="TSR1962" s="101"/>
      <c r="TSS1962" s="101"/>
      <c r="TST1962" s="101"/>
      <c r="TSU1962" s="101"/>
      <c r="TSV1962" s="101"/>
      <c r="TSW1962" s="101"/>
      <c r="TSX1962" s="101"/>
      <c r="TSY1962" s="101"/>
      <c r="TSZ1962" s="101"/>
      <c r="TTA1962" s="101"/>
      <c r="TTB1962" s="101"/>
      <c r="TTC1962" s="101"/>
      <c r="TTD1962" s="101"/>
      <c r="TTE1962" s="101"/>
      <c r="TTF1962" s="101"/>
      <c r="TTG1962" s="101"/>
      <c r="TTH1962" s="101"/>
      <c r="TTI1962" s="101"/>
      <c r="TTJ1962" s="101"/>
      <c r="TTK1962" s="101"/>
      <c r="TTL1962" s="101"/>
      <c r="TTM1962" s="101"/>
      <c r="TTN1962" s="101"/>
      <c r="TTO1962" s="101"/>
      <c r="TTP1962" s="101"/>
      <c r="TTQ1962" s="101"/>
      <c r="TTR1962" s="101"/>
      <c r="TTS1962" s="101"/>
      <c r="TTT1962" s="101"/>
      <c r="TTU1962" s="101"/>
      <c r="TTV1962" s="101"/>
      <c r="TTW1962" s="101"/>
      <c r="TTX1962" s="101"/>
      <c r="TTY1962" s="101"/>
      <c r="TTZ1962" s="101"/>
      <c r="TUA1962" s="101"/>
      <c r="TUB1962" s="101"/>
      <c r="TUC1962" s="101"/>
      <c r="TUD1962" s="101"/>
      <c r="TUE1962" s="101"/>
      <c r="TUF1962" s="101"/>
      <c r="TUG1962" s="101"/>
      <c r="TUH1962" s="101"/>
      <c r="TUI1962" s="101"/>
      <c r="TUJ1962" s="101"/>
      <c r="TUK1962" s="101"/>
      <c r="TUL1962" s="101"/>
      <c r="TUM1962" s="101"/>
      <c r="TUN1962" s="101"/>
      <c r="TUO1962" s="101"/>
      <c r="TUP1962" s="101"/>
      <c r="TUQ1962" s="101"/>
      <c r="TUR1962" s="101"/>
      <c r="TUS1962" s="101"/>
      <c r="TUT1962" s="101"/>
      <c r="TUU1962" s="101"/>
      <c r="TUV1962" s="101"/>
      <c r="TUW1962" s="101"/>
      <c r="TUX1962" s="101"/>
      <c r="TUY1962" s="101"/>
      <c r="TUZ1962" s="101"/>
      <c r="TVA1962" s="101"/>
      <c r="TVB1962" s="101"/>
      <c r="TVC1962" s="101"/>
      <c r="TVD1962" s="101"/>
      <c r="TVE1962" s="101"/>
      <c r="TVF1962" s="101"/>
      <c r="TVG1962" s="101"/>
      <c r="TVH1962" s="101"/>
      <c r="TVI1962" s="101"/>
      <c r="TVJ1962" s="101"/>
      <c r="TVK1962" s="101"/>
      <c r="TVL1962" s="101"/>
      <c r="TVM1962" s="101"/>
      <c r="TVN1962" s="101"/>
      <c r="TVO1962" s="101"/>
      <c r="TVP1962" s="101"/>
      <c r="TVQ1962" s="101"/>
      <c r="TVR1962" s="101"/>
      <c r="TVS1962" s="101"/>
      <c r="TVT1962" s="101"/>
      <c r="TVU1962" s="101"/>
      <c r="TVV1962" s="101"/>
      <c r="TVW1962" s="101"/>
      <c r="TVX1962" s="101"/>
      <c r="TVY1962" s="101"/>
      <c r="TVZ1962" s="101"/>
      <c r="TWA1962" s="101"/>
      <c r="TWB1962" s="101"/>
      <c r="TWC1962" s="101"/>
      <c r="TWD1962" s="101"/>
      <c r="TWE1962" s="101"/>
      <c r="TWF1962" s="101"/>
      <c r="TWG1962" s="101"/>
      <c r="TWH1962" s="101"/>
      <c r="TWI1962" s="101"/>
      <c r="TWJ1962" s="101"/>
      <c r="TWK1962" s="101"/>
      <c r="TWL1962" s="101"/>
      <c r="TWM1962" s="101"/>
      <c r="TWN1962" s="101"/>
      <c r="TWO1962" s="101"/>
      <c r="TWP1962" s="101"/>
      <c r="TWQ1962" s="101"/>
      <c r="TWR1962" s="101"/>
      <c r="TWS1962" s="101"/>
      <c r="TWT1962" s="101"/>
      <c r="TWU1962" s="101"/>
      <c r="TWV1962" s="101"/>
      <c r="TWW1962" s="101"/>
      <c r="TWX1962" s="101"/>
      <c r="TWY1962" s="101"/>
      <c r="TWZ1962" s="101"/>
      <c r="TXA1962" s="101"/>
      <c r="TXB1962" s="101"/>
      <c r="TXC1962" s="101"/>
      <c r="TXD1962" s="101"/>
      <c r="TXE1962" s="101"/>
      <c r="TXF1962" s="101"/>
      <c r="TXG1962" s="101"/>
      <c r="TXH1962" s="101"/>
      <c r="TXI1962" s="101"/>
      <c r="TXJ1962" s="101"/>
      <c r="TXK1962" s="101"/>
      <c r="TXL1962" s="101"/>
      <c r="TXM1962" s="101"/>
      <c r="TXN1962" s="101"/>
      <c r="TXO1962" s="101"/>
      <c r="TXP1962" s="101"/>
      <c r="TXQ1962" s="101"/>
      <c r="TXR1962" s="101"/>
      <c r="TXS1962" s="101"/>
      <c r="TXT1962" s="101"/>
      <c r="TXU1962" s="101"/>
      <c r="TXV1962" s="101"/>
      <c r="TXW1962" s="101"/>
      <c r="TXX1962" s="101"/>
      <c r="TXY1962" s="101"/>
      <c r="TXZ1962" s="101"/>
      <c r="TYA1962" s="101"/>
      <c r="TYB1962" s="101"/>
      <c r="TYC1962" s="101"/>
      <c r="TYD1962" s="101"/>
      <c r="TYE1962" s="101"/>
      <c r="TYF1962" s="101"/>
      <c r="TYG1962" s="101"/>
      <c r="TYH1962" s="101"/>
      <c r="TYI1962" s="101"/>
      <c r="TYJ1962" s="101"/>
      <c r="TYK1962" s="101"/>
      <c r="TYL1962" s="101"/>
      <c r="TYM1962" s="101"/>
      <c r="TYN1962" s="101"/>
      <c r="TYO1962" s="101"/>
      <c r="TYP1962" s="101"/>
      <c r="TYQ1962" s="101"/>
      <c r="TYR1962" s="101"/>
      <c r="TYS1962" s="101"/>
      <c r="TYT1962" s="101"/>
      <c r="TYU1962" s="101"/>
      <c r="TYV1962" s="101"/>
      <c r="TYW1962" s="101"/>
      <c r="TYX1962" s="101"/>
      <c r="TYY1962" s="101"/>
      <c r="TYZ1962" s="101"/>
      <c r="TZA1962" s="101"/>
      <c r="TZB1962" s="101"/>
      <c r="TZC1962" s="101"/>
      <c r="TZD1962" s="101"/>
      <c r="TZE1962" s="101"/>
      <c r="TZF1962" s="101"/>
      <c r="TZG1962" s="101"/>
      <c r="TZH1962" s="101"/>
      <c r="TZI1962" s="101"/>
      <c r="TZJ1962" s="101"/>
      <c r="TZK1962" s="101"/>
      <c r="TZL1962" s="101"/>
      <c r="TZM1962" s="101"/>
      <c r="TZN1962" s="101"/>
      <c r="TZO1962" s="101"/>
      <c r="TZP1962" s="101"/>
      <c r="TZQ1962" s="101"/>
      <c r="TZR1962" s="101"/>
      <c r="TZS1962" s="101"/>
      <c r="TZT1962" s="101"/>
      <c r="TZU1962" s="101"/>
      <c r="TZV1962" s="101"/>
      <c r="TZW1962" s="101"/>
      <c r="TZX1962" s="101"/>
      <c r="TZY1962" s="101"/>
      <c r="TZZ1962" s="101"/>
      <c r="UAA1962" s="101"/>
      <c r="UAB1962" s="101"/>
      <c r="UAC1962" s="101"/>
      <c r="UAD1962" s="101"/>
      <c r="UAE1962" s="101"/>
      <c r="UAF1962" s="101"/>
      <c r="UAG1962" s="101"/>
      <c r="UAH1962" s="101"/>
      <c r="UAI1962" s="101"/>
      <c r="UAJ1962" s="101"/>
      <c r="UAK1962" s="101"/>
      <c r="UAL1962" s="101"/>
      <c r="UAM1962" s="101"/>
      <c r="UAN1962" s="101"/>
      <c r="UAO1962" s="101"/>
      <c r="UAP1962" s="101"/>
      <c r="UAQ1962" s="101"/>
      <c r="UAR1962" s="101"/>
      <c r="UAS1962" s="101"/>
      <c r="UAT1962" s="101"/>
      <c r="UAU1962" s="101"/>
      <c r="UAV1962" s="101"/>
      <c r="UAW1962" s="101"/>
      <c r="UAX1962" s="101"/>
      <c r="UAY1962" s="101"/>
      <c r="UAZ1962" s="101"/>
      <c r="UBA1962" s="101"/>
      <c r="UBB1962" s="101"/>
      <c r="UBC1962" s="101"/>
      <c r="UBD1962" s="101"/>
      <c r="UBE1962" s="101"/>
      <c r="UBF1962" s="101"/>
      <c r="UBG1962" s="101"/>
      <c r="UBH1962" s="101"/>
      <c r="UBI1962" s="101"/>
      <c r="UBJ1962" s="101"/>
      <c r="UBK1962" s="101"/>
      <c r="UBL1962" s="101"/>
      <c r="UBM1962" s="101"/>
      <c r="UBN1962" s="101"/>
      <c r="UBO1962" s="101"/>
      <c r="UBP1962" s="101"/>
      <c r="UBQ1962" s="101"/>
      <c r="UBR1962" s="101"/>
      <c r="UBS1962" s="101"/>
      <c r="UBT1962" s="101"/>
      <c r="UBU1962" s="101"/>
      <c r="UBV1962" s="101"/>
      <c r="UBW1962" s="101"/>
      <c r="UBX1962" s="101"/>
      <c r="UBY1962" s="101"/>
      <c r="UBZ1962" s="101"/>
      <c r="UCA1962" s="101"/>
      <c r="UCB1962" s="101"/>
      <c r="UCC1962" s="101"/>
      <c r="UCD1962" s="101"/>
      <c r="UCE1962" s="101"/>
      <c r="UCF1962" s="101"/>
      <c r="UCG1962" s="101"/>
      <c r="UCH1962" s="101"/>
      <c r="UCI1962" s="101"/>
      <c r="UCJ1962" s="101"/>
      <c r="UCK1962" s="101"/>
      <c r="UCL1962" s="101"/>
      <c r="UCM1962" s="101"/>
      <c r="UCN1962" s="101"/>
      <c r="UCO1962" s="101"/>
      <c r="UCP1962" s="101"/>
      <c r="UCQ1962" s="101"/>
      <c r="UCR1962" s="101"/>
      <c r="UCS1962" s="101"/>
      <c r="UCT1962" s="101"/>
      <c r="UCU1962" s="101"/>
      <c r="UCV1962" s="101"/>
      <c r="UCW1962" s="101"/>
      <c r="UCX1962" s="101"/>
      <c r="UCY1962" s="101"/>
      <c r="UCZ1962" s="101"/>
      <c r="UDA1962" s="101"/>
      <c r="UDB1962" s="101"/>
      <c r="UDC1962" s="101"/>
      <c r="UDD1962" s="101"/>
      <c r="UDE1962" s="101"/>
      <c r="UDF1962" s="101"/>
      <c r="UDG1962" s="101"/>
      <c r="UDH1962" s="101"/>
      <c r="UDI1962" s="101"/>
      <c r="UDJ1962" s="101"/>
      <c r="UDK1962" s="101"/>
      <c r="UDL1962" s="101"/>
      <c r="UDM1962" s="101"/>
      <c r="UDN1962" s="101"/>
      <c r="UDO1962" s="101"/>
      <c r="UDP1962" s="101"/>
      <c r="UDQ1962" s="101"/>
      <c r="UDR1962" s="101"/>
      <c r="UDS1962" s="101"/>
      <c r="UDT1962" s="101"/>
      <c r="UDU1962" s="101"/>
      <c r="UDV1962" s="101"/>
      <c r="UDW1962" s="101"/>
      <c r="UDX1962" s="101"/>
      <c r="UDY1962" s="101"/>
      <c r="UDZ1962" s="101"/>
      <c r="UEA1962" s="101"/>
      <c r="UEB1962" s="101"/>
      <c r="UEC1962" s="101"/>
      <c r="UED1962" s="101"/>
      <c r="UEE1962" s="101"/>
      <c r="UEF1962" s="101"/>
      <c r="UEG1962" s="101"/>
      <c r="UEH1962" s="101"/>
      <c r="UEI1962" s="101"/>
      <c r="UEJ1962" s="101"/>
      <c r="UEK1962" s="101"/>
      <c r="UEL1962" s="101"/>
      <c r="UEM1962" s="101"/>
      <c r="UEN1962" s="101"/>
      <c r="UEO1962" s="101"/>
      <c r="UEP1962" s="101"/>
      <c r="UEQ1962" s="101"/>
      <c r="UER1962" s="101"/>
      <c r="UES1962" s="101"/>
      <c r="UET1962" s="101"/>
      <c r="UEU1962" s="101"/>
      <c r="UEV1962" s="101"/>
      <c r="UEW1962" s="101"/>
      <c r="UEX1962" s="101"/>
      <c r="UEY1962" s="101"/>
      <c r="UEZ1962" s="101"/>
      <c r="UFA1962" s="101"/>
      <c r="UFB1962" s="101"/>
      <c r="UFC1962" s="101"/>
      <c r="UFD1962" s="101"/>
      <c r="UFE1962" s="101"/>
      <c r="UFF1962" s="101"/>
      <c r="UFG1962" s="101"/>
      <c r="UFH1962" s="101"/>
      <c r="UFI1962" s="101"/>
      <c r="UFJ1962" s="101"/>
      <c r="UFK1962" s="101"/>
      <c r="UFL1962" s="101"/>
      <c r="UFM1962" s="101"/>
      <c r="UFN1962" s="101"/>
      <c r="UFO1962" s="101"/>
      <c r="UFP1962" s="101"/>
      <c r="UFQ1962" s="101"/>
      <c r="UFR1962" s="101"/>
      <c r="UFS1962" s="101"/>
      <c r="UFT1962" s="101"/>
      <c r="UFU1962" s="101"/>
      <c r="UFV1962" s="101"/>
      <c r="UFW1962" s="101"/>
      <c r="UFX1962" s="101"/>
      <c r="UFY1962" s="101"/>
      <c r="UFZ1962" s="101"/>
      <c r="UGA1962" s="101"/>
      <c r="UGB1962" s="101"/>
      <c r="UGC1962" s="101"/>
      <c r="UGD1962" s="101"/>
      <c r="UGE1962" s="101"/>
      <c r="UGF1962" s="101"/>
      <c r="UGG1962" s="101"/>
      <c r="UGH1962" s="101"/>
      <c r="UGI1962" s="101"/>
      <c r="UGJ1962" s="101"/>
      <c r="UGK1962" s="101"/>
      <c r="UGL1962" s="101"/>
      <c r="UGM1962" s="101"/>
      <c r="UGN1962" s="101"/>
      <c r="UGO1962" s="101"/>
      <c r="UGP1962" s="101"/>
      <c r="UGQ1962" s="101"/>
      <c r="UGR1962" s="101"/>
      <c r="UGS1962" s="101"/>
      <c r="UGT1962" s="101"/>
      <c r="UGU1962" s="101"/>
      <c r="UGV1962" s="101"/>
      <c r="UGW1962" s="101"/>
      <c r="UGX1962" s="101"/>
      <c r="UGY1962" s="101"/>
      <c r="UGZ1962" s="101"/>
      <c r="UHA1962" s="101"/>
      <c r="UHB1962" s="101"/>
      <c r="UHC1962" s="101"/>
      <c r="UHD1962" s="101"/>
      <c r="UHE1962" s="101"/>
      <c r="UHF1962" s="101"/>
      <c r="UHG1962" s="101"/>
      <c r="UHH1962" s="101"/>
      <c r="UHI1962" s="101"/>
      <c r="UHJ1962" s="101"/>
      <c r="UHK1962" s="101"/>
      <c r="UHL1962" s="101"/>
      <c r="UHM1962" s="101"/>
      <c r="UHN1962" s="101"/>
      <c r="UHO1962" s="101"/>
      <c r="UHP1962" s="101"/>
      <c r="UHQ1962" s="101"/>
      <c r="UHR1962" s="101"/>
      <c r="UHS1962" s="101"/>
      <c r="UHT1962" s="101"/>
      <c r="UHU1962" s="101"/>
      <c r="UHV1962" s="101"/>
      <c r="UHW1962" s="101"/>
      <c r="UHX1962" s="101"/>
      <c r="UHY1962" s="101"/>
      <c r="UHZ1962" s="101"/>
      <c r="UIA1962" s="101"/>
      <c r="UIB1962" s="101"/>
      <c r="UIC1962" s="101"/>
      <c r="UID1962" s="101"/>
      <c r="UIE1962" s="101"/>
      <c r="UIF1962" s="101"/>
      <c r="UIG1962" s="101"/>
      <c r="UIH1962" s="101"/>
      <c r="UII1962" s="101"/>
      <c r="UIJ1962" s="101"/>
      <c r="UIK1962" s="101"/>
      <c r="UIL1962" s="101"/>
      <c r="UIM1962" s="101"/>
      <c r="UIN1962" s="101"/>
      <c r="UIO1962" s="101"/>
      <c r="UIP1962" s="101"/>
      <c r="UIQ1962" s="101"/>
      <c r="UIR1962" s="101"/>
      <c r="UIS1962" s="101"/>
      <c r="UIT1962" s="101"/>
      <c r="UIU1962" s="101"/>
      <c r="UIV1962" s="101"/>
      <c r="UIW1962" s="101"/>
      <c r="UIX1962" s="101"/>
      <c r="UIY1962" s="101"/>
      <c r="UIZ1962" s="101"/>
      <c r="UJA1962" s="101"/>
      <c r="UJB1962" s="101"/>
      <c r="UJC1962" s="101"/>
      <c r="UJD1962" s="101"/>
      <c r="UJE1962" s="101"/>
      <c r="UJF1962" s="101"/>
      <c r="UJG1962" s="101"/>
      <c r="UJH1962" s="101"/>
      <c r="UJI1962" s="101"/>
      <c r="UJJ1962" s="101"/>
      <c r="UJK1962" s="101"/>
      <c r="UJL1962" s="101"/>
      <c r="UJM1962" s="101"/>
      <c r="UJN1962" s="101"/>
      <c r="UJO1962" s="101"/>
      <c r="UJP1962" s="101"/>
      <c r="UJQ1962" s="101"/>
      <c r="UJR1962" s="101"/>
      <c r="UJS1962" s="101"/>
      <c r="UJT1962" s="101"/>
      <c r="UJU1962" s="101"/>
      <c r="UJV1962" s="101"/>
      <c r="UJW1962" s="101"/>
      <c r="UJX1962" s="101"/>
      <c r="UJY1962" s="101"/>
      <c r="UJZ1962" s="101"/>
      <c r="UKA1962" s="101"/>
      <c r="UKB1962" s="101"/>
      <c r="UKC1962" s="101"/>
      <c r="UKD1962" s="101"/>
      <c r="UKE1962" s="101"/>
      <c r="UKF1962" s="101"/>
      <c r="UKG1962" s="101"/>
      <c r="UKH1962" s="101"/>
      <c r="UKI1962" s="101"/>
      <c r="UKJ1962" s="101"/>
      <c r="UKK1962" s="101"/>
      <c r="UKL1962" s="101"/>
      <c r="UKM1962" s="101"/>
      <c r="UKN1962" s="101"/>
      <c r="UKO1962" s="101"/>
      <c r="UKP1962" s="101"/>
      <c r="UKQ1962" s="101"/>
      <c r="UKR1962" s="101"/>
      <c r="UKS1962" s="101"/>
      <c r="UKT1962" s="101"/>
      <c r="UKU1962" s="101"/>
      <c r="UKV1962" s="101"/>
      <c r="UKW1962" s="101"/>
      <c r="UKX1962" s="101"/>
      <c r="UKY1962" s="101"/>
      <c r="UKZ1962" s="101"/>
      <c r="ULA1962" s="101"/>
      <c r="ULB1962" s="101"/>
      <c r="ULC1962" s="101"/>
      <c r="ULD1962" s="101"/>
      <c r="ULE1962" s="101"/>
      <c r="ULF1962" s="101"/>
      <c r="ULG1962" s="101"/>
      <c r="ULH1962" s="101"/>
      <c r="ULI1962" s="101"/>
      <c r="ULJ1962" s="101"/>
      <c r="ULK1962" s="101"/>
      <c r="ULL1962" s="101"/>
      <c r="ULM1962" s="101"/>
      <c r="ULN1962" s="101"/>
      <c r="ULO1962" s="101"/>
      <c r="ULP1962" s="101"/>
      <c r="ULQ1962" s="101"/>
      <c r="ULR1962" s="101"/>
      <c r="ULS1962" s="101"/>
      <c r="ULT1962" s="101"/>
      <c r="ULU1962" s="101"/>
      <c r="ULV1962" s="101"/>
      <c r="ULW1962" s="101"/>
      <c r="ULX1962" s="101"/>
      <c r="ULY1962" s="101"/>
      <c r="ULZ1962" s="101"/>
      <c r="UMA1962" s="101"/>
      <c r="UMB1962" s="101"/>
      <c r="UMC1962" s="101"/>
      <c r="UMD1962" s="101"/>
      <c r="UME1962" s="101"/>
      <c r="UMF1962" s="101"/>
      <c r="UMG1962" s="101"/>
      <c r="UMH1962" s="101"/>
      <c r="UMI1962" s="101"/>
      <c r="UMJ1962" s="101"/>
      <c r="UMK1962" s="101"/>
      <c r="UML1962" s="101"/>
      <c r="UMM1962" s="101"/>
      <c r="UMN1962" s="101"/>
      <c r="UMO1962" s="101"/>
      <c r="UMP1962" s="101"/>
      <c r="UMQ1962" s="101"/>
      <c r="UMR1962" s="101"/>
      <c r="UMS1962" s="101"/>
      <c r="UMT1962" s="101"/>
      <c r="UMU1962" s="101"/>
      <c r="UMV1962" s="101"/>
      <c r="UMW1962" s="101"/>
      <c r="UMX1962" s="101"/>
      <c r="UMY1962" s="101"/>
      <c r="UMZ1962" s="101"/>
      <c r="UNA1962" s="101"/>
      <c r="UNB1962" s="101"/>
      <c r="UNC1962" s="101"/>
      <c r="UND1962" s="101"/>
      <c r="UNE1962" s="101"/>
      <c r="UNF1962" s="101"/>
      <c r="UNG1962" s="101"/>
      <c r="UNH1962" s="101"/>
      <c r="UNI1962" s="101"/>
      <c r="UNJ1962" s="101"/>
      <c r="UNK1962" s="101"/>
      <c r="UNL1962" s="101"/>
      <c r="UNM1962" s="101"/>
      <c r="UNN1962" s="101"/>
      <c r="UNO1962" s="101"/>
      <c r="UNP1962" s="101"/>
      <c r="UNQ1962" s="101"/>
      <c r="UNR1962" s="101"/>
      <c r="UNS1962" s="101"/>
      <c r="UNT1962" s="101"/>
      <c r="UNU1962" s="101"/>
      <c r="UNV1962" s="101"/>
      <c r="UNW1962" s="101"/>
      <c r="UNX1962" s="101"/>
      <c r="UNY1962" s="101"/>
      <c r="UNZ1962" s="101"/>
      <c r="UOA1962" s="101"/>
      <c r="UOB1962" s="101"/>
      <c r="UOC1962" s="101"/>
      <c r="UOD1962" s="101"/>
      <c r="UOE1962" s="101"/>
      <c r="UOF1962" s="101"/>
      <c r="UOG1962" s="101"/>
      <c r="UOH1962" s="101"/>
      <c r="UOI1962" s="101"/>
      <c r="UOJ1962" s="101"/>
      <c r="UOK1962" s="101"/>
      <c r="UOL1962" s="101"/>
      <c r="UOM1962" s="101"/>
      <c r="UON1962" s="101"/>
      <c r="UOO1962" s="101"/>
      <c r="UOP1962" s="101"/>
      <c r="UOQ1962" s="101"/>
      <c r="UOR1962" s="101"/>
      <c r="UOS1962" s="101"/>
      <c r="UOT1962" s="101"/>
      <c r="UOU1962" s="101"/>
      <c r="UOV1962" s="101"/>
      <c r="UOW1962" s="101"/>
      <c r="UOX1962" s="101"/>
      <c r="UOY1962" s="101"/>
      <c r="UOZ1962" s="101"/>
      <c r="UPA1962" s="101"/>
      <c r="UPB1962" s="101"/>
      <c r="UPC1962" s="101"/>
      <c r="UPD1962" s="101"/>
      <c r="UPE1962" s="101"/>
      <c r="UPF1962" s="101"/>
      <c r="UPG1962" s="101"/>
      <c r="UPH1962" s="101"/>
      <c r="UPI1962" s="101"/>
      <c r="UPJ1962" s="101"/>
      <c r="UPK1962" s="101"/>
      <c r="UPL1962" s="101"/>
      <c r="UPM1962" s="101"/>
      <c r="UPN1962" s="101"/>
      <c r="UPO1962" s="101"/>
      <c r="UPP1962" s="101"/>
      <c r="UPQ1962" s="101"/>
      <c r="UPR1962" s="101"/>
      <c r="UPS1962" s="101"/>
      <c r="UPT1962" s="101"/>
      <c r="UPU1962" s="101"/>
      <c r="UPV1962" s="101"/>
      <c r="UPW1962" s="101"/>
      <c r="UPX1962" s="101"/>
      <c r="UPY1962" s="101"/>
      <c r="UPZ1962" s="101"/>
      <c r="UQA1962" s="101"/>
      <c r="UQB1962" s="101"/>
      <c r="UQC1962" s="101"/>
      <c r="UQD1962" s="101"/>
      <c r="UQE1962" s="101"/>
      <c r="UQF1962" s="101"/>
      <c r="UQG1962" s="101"/>
      <c r="UQH1962" s="101"/>
      <c r="UQI1962" s="101"/>
      <c r="UQJ1962" s="101"/>
      <c r="UQK1962" s="101"/>
      <c r="UQL1962" s="101"/>
      <c r="UQM1962" s="101"/>
      <c r="UQN1962" s="101"/>
      <c r="UQO1962" s="101"/>
      <c r="UQP1962" s="101"/>
      <c r="UQQ1962" s="101"/>
      <c r="UQR1962" s="101"/>
      <c r="UQS1962" s="101"/>
      <c r="UQT1962" s="101"/>
      <c r="UQU1962" s="101"/>
      <c r="UQV1962" s="101"/>
      <c r="UQW1962" s="101"/>
      <c r="UQX1962" s="101"/>
      <c r="UQY1962" s="101"/>
      <c r="UQZ1962" s="101"/>
      <c r="URA1962" s="101"/>
      <c r="URB1962" s="101"/>
      <c r="URC1962" s="101"/>
      <c r="URD1962" s="101"/>
      <c r="URE1962" s="101"/>
      <c r="URF1962" s="101"/>
      <c r="URG1962" s="101"/>
      <c r="URH1962" s="101"/>
      <c r="URI1962" s="101"/>
      <c r="URJ1962" s="101"/>
      <c r="URK1962" s="101"/>
      <c r="URL1962" s="101"/>
      <c r="URM1962" s="101"/>
      <c r="URN1962" s="101"/>
      <c r="URO1962" s="101"/>
      <c r="URP1962" s="101"/>
      <c r="URQ1962" s="101"/>
      <c r="URR1962" s="101"/>
      <c r="URS1962" s="101"/>
      <c r="URT1962" s="101"/>
      <c r="URU1962" s="101"/>
      <c r="URV1962" s="101"/>
      <c r="URW1962" s="101"/>
      <c r="URX1962" s="101"/>
      <c r="URY1962" s="101"/>
      <c r="URZ1962" s="101"/>
      <c r="USA1962" s="101"/>
      <c r="USB1962" s="101"/>
      <c r="USC1962" s="101"/>
      <c r="USD1962" s="101"/>
      <c r="USE1962" s="101"/>
      <c r="USF1962" s="101"/>
      <c r="USG1962" s="101"/>
      <c r="USH1962" s="101"/>
      <c r="USI1962" s="101"/>
      <c r="USJ1962" s="101"/>
      <c r="USK1962" s="101"/>
      <c r="USL1962" s="101"/>
      <c r="USM1962" s="101"/>
      <c r="USN1962" s="101"/>
      <c r="USO1962" s="101"/>
      <c r="USP1962" s="101"/>
      <c r="USQ1962" s="101"/>
      <c r="USR1962" s="101"/>
      <c r="USS1962" s="101"/>
      <c r="UST1962" s="101"/>
      <c r="USU1962" s="101"/>
      <c r="USV1962" s="101"/>
      <c r="USW1962" s="101"/>
      <c r="USX1962" s="101"/>
      <c r="USY1962" s="101"/>
      <c r="USZ1962" s="101"/>
      <c r="UTA1962" s="101"/>
      <c r="UTB1962" s="101"/>
      <c r="UTC1962" s="101"/>
      <c r="UTD1962" s="101"/>
      <c r="UTE1962" s="101"/>
      <c r="UTF1962" s="101"/>
      <c r="UTG1962" s="101"/>
      <c r="UTH1962" s="101"/>
      <c r="UTI1962" s="101"/>
      <c r="UTJ1962" s="101"/>
      <c r="UTK1962" s="101"/>
      <c r="UTL1962" s="101"/>
      <c r="UTM1962" s="101"/>
      <c r="UTN1962" s="101"/>
      <c r="UTO1962" s="101"/>
      <c r="UTP1962" s="101"/>
      <c r="UTQ1962" s="101"/>
      <c r="UTR1962" s="101"/>
      <c r="UTS1962" s="101"/>
      <c r="UTT1962" s="101"/>
      <c r="UTU1962" s="101"/>
      <c r="UTV1962" s="101"/>
      <c r="UTW1962" s="101"/>
      <c r="UTX1962" s="101"/>
      <c r="UTY1962" s="101"/>
      <c r="UTZ1962" s="101"/>
      <c r="UUA1962" s="101"/>
      <c r="UUB1962" s="101"/>
      <c r="UUC1962" s="101"/>
      <c r="UUD1962" s="101"/>
      <c r="UUE1962" s="101"/>
      <c r="UUF1962" s="101"/>
      <c r="UUG1962" s="101"/>
      <c r="UUH1962" s="101"/>
      <c r="UUI1962" s="101"/>
      <c r="UUJ1962" s="101"/>
      <c r="UUK1962" s="101"/>
      <c r="UUL1962" s="101"/>
      <c r="UUM1962" s="101"/>
      <c r="UUN1962" s="101"/>
      <c r="UUO1962" s="101"/>
      <c r="UUP1962" s="101"/>
      <c r="UUQ1962" s="101"/>
      <c r="UUR1962" s="101"/>
      <c r="UUS1962" s="101"/>
      <c r="UUT1962" s="101"/>
      <c r="UUU1962" s="101"/>
      <c r="UUV1962" s="101"/>
      <c r="UUW1962" s="101"/>
      <c r="UUX1962" s="101"/>
      <c r="UUY1962" s="101"/>
      <c r="UUZ1962" s="101"/>
      <c r="UVA1962" s="101"/>
      <c r="UVB1962" s="101"/>
      <c r="UVC1962" s="101"/>
      <c r="UVD1962" s="101"/>
      <c r="UVE1962" s="101"/>
      <c r="UVF1962" s="101"/>
      <c r="UVG1962" s="101"/>
      <c r="UVH1962" s="101"/>
      <c r="UVI1962" s="101"/>
      <c r="UVJ1962" s="101"/>
      <c r="UVK1962" s="101"/>
      <c r="UVL1962" s="101"/>
      <c r="UVM1962" s="101"/>
      <c r="UVN1962" s="101"/>
      <c r="UVO1962" s="101"/>
      <c r="UVP1962" s="101"/>
      <c r="UVQ1962" s="101"/>
      <c r="UVR1962" s="101"/>
      <c r="UVS1962" s="101"/>
      <c r="UVT1962" s="101"/>
      <c r="UVU1962" s="101"/>
      <c r="UVV1962" s="101"/>
      <c r="UVW1962" s="101"/>
      <c r="UVX1962" s="101"/>
      <c r="UVY1962" s="101"/>
      <c r="UVZ1962" s="101"/>
      <c r="UWA1962" s="101"/>
      <c r="UWB1962" s="101"/>
      <c r="UWC1962" s="101"/>
      <c r="UWD1962" s="101"/>
      <c r="UWE1962" s="101"/>
      <c r="UWF1962" s="101"/>
      <c r="UWG1962" s="101"/>
      <c r="UWH1962" s="101"/>
      <c r="UWI1962" s="101"/>
      <c r="UWJ1962" s="101"/>
      <c r="UWK1962" s="101"/>
      <c r="UWL1962" s="101"/>
      <c r="UWM1962" s="101"/>
      <c r="UWN1962" s="101"/>
      <c r="UWO1962" s="101"/>
      <c r="UWP1962" s="101"/>
      <c r="UWQ1962" s="101"/>
      <c r="UWR1962" s="101"/>
      <c r="UWS1962" s="101"/>
      <c r="UWT1962" s="101"/>
      <c r="UWU1962" s="101"/>
      <c r="UWV1962" s="101"/>
      <c r="UWW1962" s="101"/>
      <c r="UWX1962" s="101"/>
      <c r="UWY1962" s="101"/>
      <c r="UWZ1962" s="101"/>
      <c r="UXA1962" s="101"/>
      <c r="UXB1962" s="101"/>
      <c r="UXC1962" s="101"/>
      <c r="UXD1962" s="101"/>
      <c r="UXE1962" s="101"/>
      <c r="UXF1962" s="101"/>
      <c r="UXG1962" s="101"/>
      <c r="UXH1962" s="101"/>
      <c r="UXI1962" s="101"/>
      <c r="UXJ1962" s="101"/>
      <c r="UXK1962" s="101"/>
      <c r="UXL1962" s="101"/>
      <c r="UXM1962" s="101"/>
      <c r="UXN1962" s="101"/>
      <c r="UXO1962" s="101"/>
      <c r="UXP1962" s="101"/>
      <c r="UXQ1962" s="101"/>
      <c r="UXR1962" s="101"/>
      <c r="UXS1962" s="101"/>
      <c r="UXT1962" s="101"/>
      <c r="UXU1962" s="101"/>
      <c r="UXV1962" s="101"/>
      <c r="UXW1962" s="101"/>
      <c r="UXX1962" s="101"/>
      <c r="UXY1962" s="101"/>
      <c r="UXZ1962" s="101"/>
      <c r="UYA1962" s="101"/>
      <c r="UYB1962" s="101"/>
      <c r="UYC1962" s="101"/>
      <c r="UYD1962" s="101"/>
      <c r="UYE1962" s="101"/>
      <c r="UYF1962" s="101"/>
      <c r="UYG1962" s="101"/>
      <c r="UYH1962" s="101"/>
      <c r="UYI1962" s="101"/>
      <c r="UYJ1962" s="101"/>
      <c r="UYK1962" s="101"/>
      <c r="UYL1962" s="101"/>
      <c r="UYM1962" s="101"/>
      <c r="UYN1962" s="101"/>
      <c r="UYO1962" s="101"/>
      <c r="UYP1962" s="101"/>
      <c r="UYQ1962" s="101"/>
      <c r="UYR1962" s="101"/>
      <c r="UYS1962" s="101"/>
      <c r="UYT1962" s="101"/>
      <c r="UYU1962" s="101"/>
      <c r="UYV1962" s="101"/>
      <c r="UYW1962" s="101"/>
      <c r="UYX1962" s="101"/>
      <c r="UYY1962" s="101"/>
      <c r="UYZ1962" s="101"/>
      <c r="UZA1962" s="101"/>
      <c r="UZB1962" s="101"/>
      <c r="UZC1962" s="101"/>
      <c r="UZD1962" s="101"/>
      <c r="UZE1962" s="101"/>
      <c r="UZF1962" s="101"/>
      <c r="UZG1962" s="101"/>
      <c r="UZH1962" s="101"/>
      <c r="UZI1962" s="101"/>
      <c r="UZJ1962" s="101"/>
      <c r="UZK1962" s="101"/>
      <c r="UZL1962" s="101"/>
      <c r="UZM1962" s="101"/>
      <c r="UZN1962" s="101"/>
      <c r="UZO1962" s="101"/>
      <c r="UZP1962" s="101"/>
      <c r="UZQ1962" s="101"/>
      <c r="UZR1962" s="101"/>
      <c r="UZS1962" s="101"/>
      <c r="UZT1962" s="101"/>
      <c r="UZU1962" s="101"/>
      <c r="UZV1962" s="101"/>
      <c r="UZW1962" s="101"/>
      <c r="UZX1962" s="101"/>
      <c r="UZY1962" s="101"/>
      <c r="UZZ1962" s="101"/>
      <c r="VAA1962" s="101"/>
      <c r="VAB1962" s="101"/>
      <c r="VAC1962" s="101"/>
      <c r="VAD1962" s="101"/>
      <c r="VAE1962" s="101"/>
      <c r="VAF1962" s="101"/>
      <c r="VAG1962" s="101"/>
      <c r="VAH1962" s="101"/>
      <c r="VAI1962" s="101"/>
      <c r="VAJ1962" s="101"/>
      <c r="VAK1962" s="101"/>
      <c r="VAL1962" s="101"/>
      <c r="VAM1962" s="101"/>
      <c r="VAN1962" s="101"/>
      <c r="VAO1962" s="101"/>
      <c r="VAP1962" s="101"/>
      <c r="VAQ1962" s="101"/>
      <c r="VAR1962" s="101"/>
      <c r="VAS1962" s="101"/>
      <c r="VAT1962" s="101"/>
      <c r="VAU1962" s="101"/>
      <c r="VAV1962" s="101"/>
      <c r="VAW1962" s="101"/>
      <c r="VAX1962" s="101"/>
      <c r="VAY1962" s="101"/>
      <c r="VAZ1962" s="101"/>
      <c r="VBA1962" s="101"/>
      <c r="VBB1962" s="101"/>
      <c r="VBC1962" s="101"/>
      <c r="VBD1962" s="101"/>
      <c r="VBE1962" s="101"/>
      <c r="VBF1962" s="101"/>
      <c r="VBG1962" s="101"/>
      <c r="VBH1962" s="101"/>
      <c r="VBI1962" s="101"/>
      <c r="VBJ1962" s="101"/>
      <c r="VBK1962" s="101"/>
      <c r="VBL1962" s="101"/>
      <c r="VBM1962" s="101"/>
      <c r="VBN1962" s="101"/>
      <c r="VBO1962" s="101"/>
      <c r="VBP1962" s="101"/>
      <c r="VBQ1962" s="101"/>
      <c r="VBR1962" s="101"/>
      <c r="VBS1962" s="101"/>
      <c r="VBT1962" s="101"/>
      <c r="VBU1962" s="101"/>
      <c r="VBV1962" s="101"/>
      <c r="VBW1962" s="101"/>
      <c r="VBX1962" s="101"/>
      <c r="VBY1962" s="101"/>
      <c r="VBZ1962" s="101"/>
      <c r="VCA1962" s="101"/>
      <c r="VCB1962" s="101"/>
      <c r="VCC1962" s="101"/>
      <c r="VCD1962" s="101"/>
      <c r="VCE1962" s="101"/>
      <c r="VCF1962" s="101"/>
      <c r="VCG1962" s="101"/>
      <c r="VCH1962" s="101"/>
      <c r="VCI1962" s="101"/>
      <c r="VCJ1962" s="101"/>
      <c r="VCK1962" s="101"/>
      <c r="VCL1962" s="101"/>
      <c r="VCM1962" s="101"/>
      <c r="VCN1962" s="101"/>
      <c r="VCO1962" s="101"/>
      <c r="VCP1962" s="101"/>
      <c r="VCQ1962" s="101"/>
      <c r="VCR1962" s="101"/>
      <c r="VCS1962" s="101"/>
      <c r="VCT1962" s="101"/>
      <c r="VCU1962" s="101"/>
      <c r="VCV1962" s="101"/>
      <c r="VCW1962" s="101"/>
      <c r="VCX1962" s="101"/>
      <c r="VCY1962" s="101"/>
      <c r="VCZ1962" s="101"/>
      <c r="VDA1962" s="101"/>
      <c r="VDB1962" s="101"/>
      <c r="VDC1962" s="101"/>
      <c r="VDD1962" s="101"/>
      <c r="VDE1962" s="101"/>
      <c r="VDF1962" s="101"/>
      <c r="VDG1962" s="101"/>
      <c r="VDH1962" s="101"/>
      <c r="VDI1962" s="101"/>
      <c r="VDJ1962" s="101"/>
      <c r="VDK1962" s="101"/>
      <c r="VDL1962" s="101"/>
      <c r="VDM1962" s="101"/>
      <c r="VDN1962" s="101"/>
      <c r="VDO1962" s="101"/>
      <c r="VDP1962" s="101"/>
      <c r="VDQ1962" s="101"/>
      <c r="VDR1962" s="101"/>
      <c r="VDS1962" s="101"/>
      <c r="VDT1962" s="101"/>
      <c r="VDU1962" s="101"/>
      <c r="VDV1962" s="101"/>
      <c r="VDW1962" s="101"/>
      <c r="VDX1962" s="101"/>
      <c r="VDY1962" s="101"/>
      <c r="VDZ1962" s="101"/>
      <c r="VEA1962" s="101"/>
      <c r="VEB1962" s="101"/>
      <c r="VEC1962" s="101"/>
      <c r="VED1962" s="101"/>
      <c r="VEE1962" s="101"/>
      <c r="VEF1962" s="101"/>
      <c r="VEG1962" s="101"/>
      <c r="VEH1962" s="101"/>
      <c r="VEI1962" s="101"/>
      <c r="VEJ1962" s="101"/>
      <c r="VEK1962" s="101"/>
      <c r="VEL1962" s="101"/>
      <c r="VEM1962" s="101"/>
      <c r="VEN1962" s="101"/>
      <c r="VEO1962" s="101"/>
      <c r="VEP1962" s="101"/>
      <c r="VEQ1962" s="101"/>
      <c r="VER1962" s="101"/>
      <c r="VES1962" s="101"/>
      <c r="VET1962" s="101"/>
      <c r="VEU1962" s="101"/>
      <c r="VEV1962" s="101"/>
      <c r="VEW1962" s="101"/>
      <c r="VEX1962" s="101"/>
      <c r="VEY1962" s="101"/>
      <c r="VEZ1962" s="101"/>
      <c r="VFA1962" s="101"/>
      <c r="VFB1962" s="101"/>
      <c r="VFC1962" s="101"/>
      <c r="VFD1962" s="101"/>
      <c r="VFE1962" s="101"/>
      <c r="VFF1962" s="101"/>
      <c r="VFG1962" s="101"/>
      <c r="VFH1962" s="101"/>
      <c r="VFI1962" s="101"/>
      <c r="VFJ1962" s="101"/>
      <c r="VFK1962" s="101"/>
      <c r="VFL1962" s="101"/>
      <c r="VFM1962" s="101"/>
      <c r="VFN1962" s="101"/>
      <c r="VFO1962" s="101"/>
      <c r="VFP1962" s="101"/>
      <c r="VFQ1962" s="101"/>
      <c r="VFR1962" s="101"/>
      <c r="VFS1962" s="101"/>
      <c r="VFT1962" s="101"/>
      <c r="VFU1962" s="101"/>
      <c r="VFV1962" s="101"/>
      <c r="VFW1962" s="101"/>
      <c r="VFX1962" s="101"/>
      <c r="VFY1962" s="101"/>
      <c r="VFZ1962" s="101"/>
      <c r="VGA1962" s="101"/>
      <c r="VGB1962" s="101"/>
      <c r="VGC1962" s="101"/>
      <c r="VGD1962" s="101"/>
      <c r="VGE1962" s="101"/>
      <c r="VGF1962" s="101"/>
      <c r="VGG1962" s="101"/>
      <c r="VGH1962" s="101"/>
      <c r="VGI1962" s="101"/>
      <c r="VGJ1962" s="101"/>
      <c r="VGK1962" s="101"/>
      <c r="VGL1962" s="101"/>
      <c r="VGM1962" s="101"/>
      <c r="VGN1962" s="101"/>
      <c r="VGO1962" s="101"/>
      <c r="VGP1962" s="101"/>
      <c r="VGQ1962" s="101"/>
      <c r="VGR1962" s="101"/>
      <c r="VGS1962" s="101"/>
      <c r="VGT1962" s="101"/>
      <c r="VGU1962" s="101"/>
      <c r="VGV1962" s="101"/>
      <c r="VGW1962" s="101"/>
      <c r="VGX1962" s="101"/>
      <c r="VGY1962" s="101"/>
      <c r="VGZ1962" s="101"/>
      <c r="VHA1962" s="101"/>
      <c r="VHB1962" s="101"/>
      <c r="VHC1962" s="101"/>
      <c r="VHD1962" s="101"/>
      <c r="VHE1962" s="101"/>
      <c r="VHF1962" s="101"/>
      <c r="VHG1962" s="101"/>
      <c r="VHH1962" s="101"/>
      <c r="VHI1962" s="101"/>
      <c r="VHJ1962" s="101"/>
      <c r="VHK1962" s="101"/>
      <c r="VHL1962" s="101"/>
      <c r="VHM1962" s="101"/>
      <c r="VHN1962" s="101"/>
      <c r="VHO1962" s="101"/>
      <c r="VHP1962" s="101"/>
      <c r="VHQ1962" s="101"/>
      <c r="VHR1962" s="101"/>
      <c r="VHS1962" s="101"/>
      <c r="VHT1962" s="101"/>
      <c r="VHU1962" s="101"/>
      <c r="VHV1962" s="101"/>
      <c r="VHW1962" s="101"/>
      <c r="VHX1962" s="101"/>
      <c r="VHY1962" s="101"/>
      <c r="VHZ1962" s="101"/>
      <c r="VIA1962" s="101"/>
      <c r="VIB1962" s="101"/>
      <c r="VIC1962" s="101"/>
      <c r="VID1962" s="101"/>
      <c r="VIE1962" s="101"/>
      <c r="VIF1962" s="101"/>
      <c r="VIG1962" s="101"/>
      <c r="VIH1962" s="101"/>
      <c r="VII1962" s="101"/>
      <c r="VIJ1962" s="101"/>
      <c r="VIK1962" s="101"/>
      <c r="VIL1962" s="101"/>
      <c r="VIM1962" s="101"/>
      <c r="VIN1962" s="101"/>
      <c r="VIO1962" s="101"/>
      <c r="VIP1962" s="101"/>
      <c r="VIQ1962" s="101"/>
      <c r="VIR1962" s="101"/>
      <c r="VIS1962" s="101"/>
      <c r="VIT1962" s="101"/>
      <c r="VIU1962" s="101"/>
      <c r="VIV1962" s="101"/>
      <c r="VIW1962" s="101"/>
      <c r="VIX1962" s="101"/>
      <c r="VIY1962" s="101"/>
      <c r="VIZ1962" s="101"/>
      <c r="VJA1962" s="101"/>
      <c r="VJB1962" s="101"/>
      <c r="VJC1962" s="101"/>
      <c r="VJD1962" s="101"/>
      <c r="VJE1962" s="101"/>
      <c r="VJF1962" s="101"/>
      <c r="VJG1962" s="101"/>
      <c r="VJH1962" s="101"/>
      <c r="VJI1962" s="101"/>
      <c r="VJJ1962" s="101"/>
      <c r="VJK1962" s="101"/>
      <c r="VJL1962" s="101"/>
      <c r="VJM1962" s="101"/>
      <c r="VJN1962" s="101"/>
      <c r="VJO1962" s="101"/>
      <c r="VJP1962" s="101"/>
      <c r="VJQ1962" s="101"/>
      <c r="VJR1962" s="101"/>
      <c r="VJS1962" s="101"/>
      <c r="VJT1962" s="101"/>
      <c r="VJU1962" s="101"/>
      <c r="VJV1962" s="101"/>
      <c r="VJW1962" s="101"/>
      <c r="VJX1962" s="101"/>
      <c r="VJY1962" s="101"/>
      <c r="VJZ1962" s="101"/>
      <c r="VKA1962" s="101"/>
      <c r="VKB1962" s="101"/>
      <c r="VKC1962" s="101"/>
      <c r="VKD1962" s="101"/>
      <c r="VKE1962" s="101"/>
      <c r="VKF1962" s="101"/>
      <c r="VKG1962" s="101"/>
      <c r="VKH1962" s="101"/>
      <c r="VKI1962" s="101"/>
      <c r="VKJ1962" s="101"/>
      <c r="VKK1962" s="101"/>
      <c r="VKL1962" s="101"/>
      <c r="VKM1962" s="101"/>
      <c r="VKN1962" s="101"/>
      <c r="VKO1962" s="101"/>
      <c r="VKP1962" s="101"/>
      <c r="VKQ1962" s="101"/>
      <c r="VKR1962" s="101"/>
      <c r="VKS1962" s="101"/>
      <c r="VKT1962" s="101"/>
      <c r="VKU1962" s="101"/>
      <c r="VKV1962" s="101"/>
      <c r="VKW1962" s="101"/>
      <c r="VKX1962" s="101"/>
      <c r="VKY1962" s="101"/>
      <c r="VKZ1962" s="101"/>
      <c r="VLA1962" s="101"/>
      <c r="VLB1962" s="101"/>
      <c r="VLC1962" s="101"/>
      <c r="VLD1962" s="101"/>
      <c r="VLE1962" s="101"/>
      <c r="VLF1962" s="101"/>
      <c r="VLG1962" s="101"/>
      <c r="VLH1962" s="101"/>
      <c r="VLI1962" s="101"/>
      <c r="VLJ1962" s="101"/>
      <c r="VLK1962" s="101"/>
      <c r="VLL1962" s="101"/>
      <c r="VLM1962" s="101"/>
      <c r="VLN1962" s="101"/>
      <c r="VLO1962" s="101"/>
      <c r="VLP1962" s="101"/>
      <c r="VLQ1962" s="101"/>
      <c r="VLR1962" s="101"/>
      <c r="VLS1962" s="101"/>
      <c r="VLT1962" s="101"/>
      <c r="VLU1962" s="101"/>
      <c r="VLV1962" s="101"/>
      <c r="VLW1962" s="101"/>
      <c r="VLX1962" s="101"/>
      <c r="VLY1962" s="101"/>
      <c r="VLZ1962" s="101"/>
      <c r="VMA1962" s="101"/>
      <c r="VMB1962" s="101"/>
      <c r="VMC1962" s="101"/>
      <c r="VMD1962" s="101"/>
      <c r="VME1962" s="101"/>
      <c r="VMF1962" s="101"/>
      <c r="VMG1962" s="101"/>
      <c r="VMH1962" s="101"/>
      <c r="VMI1962" s="101"/>
      <c r="VMJ1962" s="101"/>
      <c r="VMK1962" s="101"/>
      <c r="VML1962" s="101"/>
      <c r="VMM1962" s="101"/>
      <c r="VMN1962" s="101"/>
      <c r="VMO1962" s="101"/>
      <c r="VMP1962" s="101"/>
      <c r="VMQ1962" s="101"/>
      <c r="VMR1962" s="101"/>
      <c r="VMS1962" s="101"/>
      <c r="VMT1962" s="101"/>
      <c r="VMU1962" s="101"/>
      <c r="VMV1962" s="101"/>
      <c r="VMW1962" s="101"/>
      <c r="VMX1962" s="101"/>
      <c r="VMY1962" s="101"/>
      <c r="VMZ1962" s="101"/>
      <c r="VNA1962" s="101"/>
      <c r="VNB1962" s="101"/>
      <c r="VNC1962" s="101"/>
      <c r="VND1962" s="101"/>
      <c r="VNE1962" s="101"/>
      <c r="VNF1962" s="101"/>
      <c r="VNG1962" s="101"/>
      <c r="VNH1962" s="101"/>
      <c r="VNI1962" s="101"/>
      <c r="VNJ1962" s="101"/>
      <c r="VNK1962" s="101"/>
      <c r="VNL1962" s="101"/>
      <c r="VNM1962" s="101"/>
      <c r="VNN1962" s="101"/>
      <c r="VNO1962" s="101"/>
      <c r="VNP1962" s="101"/>
      <c r="VNQ1962" s="101"/>
      <c r="VNR1962" s="101"/>
      <c r="VNS1962" s="101"/>
      <c r="VNT1962" s="101"/>
      <c r="VNU1962" s="101"/>
      <c r="VNV1962" s="101"/>
      <c r="VNW1962" s="101"/>
      <c r="VNX1962" s="101"/>
      <c r="VNY1962" s="101"/>
      <c r="VNZ1962" s="101"/>
      <c r="VOA1962" s="101"/>
      <c r="VOB1962" s="101"/>
      <c r="VOC1962" s="101"/>
      <c r="VOD1962" s="101"/>
      <c r="VOE1962" s="101"/>
      <c r="VOF1962" s="101"/>
      <c r="VOG1962" s="101"/>
      <c r="VOH1962" s="101"/>
      <c r="VOI1962" s="101"/>
      <c r="VOJ1962" s="101"/>
      <c r="VOK1962" s="101"/>
      <c r="VOL1962" s="101"/>
      <c r="VOM1962" s="101"/>
      <c r="VON1962" s="101"/>
      <c r="VOO1962" s="101"/>
      <c r="VOP1962" s="101"/>
      <c r="VOQ1962" s="101"/>
      <c r="VOR1962" s="101"/>
      <c r="VOS1962" s="101"/>
      <c r="VOT1962" s="101"/>
      <c r="VOU1962" s="101"/>
      <c r="VOV1962" s="101"/>
      <c r="VOW1962" s="101"/>
      <c r="VOX1962" s="101"/>
      <c r="VOY1962" s="101"/>
      <c r="VOZ1962" s="101"/>
      <c r="VPA1962" s="101"/>
      <c r="VPB1962" s="101"/>
      <c r="VPC1962" s="101"/>
      <c r="VPD1962" s="101"/>
      <c r="VPE1962" s="101"/>
      <c r="VPF1962" s="101"/>
      <c r="VPG1962" s="101"/>
      <c r="VPH1962" s="101"/>
      <c r="VPI1962" s="101"/>
      <c r="VPJ1962" s="101"/>
      <c r="VPK1962" s="101"/>
      <c r="VPL1962" s="101"/>
      <c r="VPM1962" s="101"/>
      <c r="VPN1962" s="101"/>
      <c r="VPO1962" s="101"/>
      <c r="VPP1962" s="101"/>
      <c r="VPQ1962" s="101"/>
      <c r="VPR1962" s="101"/>
      <c r="VPS1962" s="101"/>
      <c r="VPT1962" s="101"/>
      <c r="VPU1962" s="101"/>
      <c r="VPV1962" s="101"/>
      <c r="VPW1962" s="101"/>
      <c r="VPX1962" s="101"/>
      <c r="VPY1962" s="101"/>
      <c r="VPZ1962" s="101"/>
      <c r="VQA1962" s="101"/>
      <c r="VQB1962" s="101"/>
      <c r="VQC1962" s="101"/>
      <c r="VQD1962" s="101"/>
      <c r="VQE1962" s="101"/>
      <c r="VQF1962" s="101"/>
      <c r="VQG1962" s="101"/>
      <c r="VQH1962" s="101"/>
      <c r="VQI1962" s="101"/>
      <c r="VQJ1962" s="101"/>
      <c r="VQK1962" s="101"/>
      <c r="VQL1962" s="101"/>
      <c r="VQM1962" s="101"/>
      <c r="VQN1962" s="101"/>
      <c r="VQO1962" s="101"/>
      <c r="VQP1962" s="101"/>
      <c r="VQQ1962" s="101"/>
      <c r="VQR1962" s="101"/>
      <c r="VQS1962" s="101"/>
      <c r="VQT1962" s="101"/>
      <c r="VQU1962" s="101"/>
      <c r="VQV1962" s="101"/>
      <c r="VQW1962" s="101"/>
      <c r="VQX1962" s="101"/>
      <c r="VQY1962" s="101"/>
      <c r="VQZ1962" s="101"/>
      <c r="VRA1962" s="101"/>
      <c r="VRB1962" s="101"/>
      <c r="VRC1962" s="101"/>
      <c r="VRD1962" s="101"/>
      <c r="VRE1962" s="101"/>
      <c r="VRF1962" s="101"/>
      <c r="VRG1962" s="101"/>
      <c r="VRH1962" s="101"/>
      <c r="VRI1962" s="101"/>
      <c r="VRJ1962" s="101"/>
      <c r="VRK1962" s="101"/>
      <c r="VRL1962" s="101"/>
      <c r="VRM1962" s="101"/>
      <c r="VRN1962" s="101"/>
      <c r="VRO1962" s="101"/>
      <c r="VRP1962" s="101"/>
      <c r="VRQ1962" s="101"/>
      <c r="VRR1962" s="101"/>
      <c r="VRS1962" s="101"/>
      <c r="VRT1962" s="101"/>
      <c r="VRU1962" s="101"/>
      <c r="VRV1962" s="101"/>
      <c r="VRW1962" s="101"/>
      <c r="VRX1962" s="101"/>
      <c r="VRY1962" s="101"/>
      <c r="VRZ1962" s="101"/>
      <c r="VSA1962" s="101"/>
      <c r="VSB1962" s="101"/>
      <c r="VSC1962" s="101"/>
      <c r="VSD1962" s="101"/>
      <c r="VSE1962" s="101"/>
      <c r="VSF1962" s="101"/>
      <c r="VSG1962" s="101"/>
      <c r="VSH1962" s="101"/>
      <c r="VSI1962" s="101"/>
      <c r="VSJ1962" s="101"/>
      <c r="VSK1962" s="101"/>
      <c r="VSL1962" s="101"/>
      <c r="VSM1962" s="101"/>
      <c r="VSN1962" s="101"/>
      <c r="VSO1962" s="101"/>
      <c r="VSP1962" s="101"/>
      <c r="VSQ1962" s="101"/>
      <c r="VSR1962" s="101"/>
      <c r="VSS1962" s="101"/>
      <c r="VST1962" s="101"/>
      <c r="VSU1962" s="101"/>
      <c r="VSV1962" s="101"/>
      <c r="VSW1962" s="101"/>
      <c r="VSX1962" s="101"/>
      <c r="VSY1962" s="101"/>
      <c r="VSZ1962" s="101"/>
      <c r="VTA1962" s="101"/>
      <c r="VTB1962" s="101"/>
      <c r="VTC1962" s="101"/>
      <c r="VTD1962" s="101"/>
      <c r="VTE1962" s="101"/>
      <c r="VTF1962" s="101"/>
      <c r="VTG1962" s="101"/>
      <c r="VTH1962" s="101"/>
      <c r="VTI1962" s="101"/>
      <c r="VTJ1962" s="101"/>
      <c r="VTK1962" s="101"/>
      <c r="VTL1962" s="101"/>
      <c r="VTM1962" s="101"/>
      <c r="VTN1962" s="101"/>
      <c r="VTO1962" s="101"/>
      <c r="VTP1962" s="101"/>
      <c r="VTQ1962" s="101"/>
      <c r="VTR1962" s="101"/>
      <c r="VTS1962" s="101"/>
      <c r="VTT1962" s="101"/>
      <c r="VTU1962" s="101"/>
      <c r="VTV1962" s="101"/>
      <c r="VTW1962" s="101"/>
      <c r="VTX1962" s="101"/>
      <c r="VTY1962" s="101"/>
      <c r="VTZ1962" s="101"/>
      <c r="VUA1962" s="101"/>
      <c r="VUB1962" s="101"/>
      <c r="VUC1962" s="101"/>
      <c r="VUD1962" s="101"/>
      <c r="VUE1962" s="101"/>
      <c r="VUF1962" s="101"/>
      <c r="VUG1962" s="101"/>
      <c r="VUH1962" s="101"/>
      <c r="VUI1962" s="101"/>
      <c r="VUJ1962" s="101"/>
      <c r="VUK1962" s="101"/>
      <c r="VUL1962" s="101"/>
      <c r="VUM1962" s="101"/>
      <c r="VUN1962" s="101"/>
      <c r="VUO1962" s="101"/>
      <c r="VUP1962" s="101"/>
      <c r="VUQ1962" s="101"/>
      <c r="VUR1962" s="101"/>
      <c r="VUS1962" s="101"/>
      <c r="VUT1962" s="101"/>
      <c r="VUU1962" s="101"/>
      <c r="VUV1962" s="101"/>
      <c r="VUW1962" s="101"/>
      <c r="VUX1962" s="101"/>
      <c r="VUY1962" s="101"/>
      <c r="VUZ1962" s="101"/>
      <c r="VVA1962" s="101"/>
      <c r="VVB1962" s="101"/>
      <c r="VVC1962" s="101"/>
      <c r="VVD1962" s="101"/>
      <c r="VVE1962" s="101"/>
      <c r="VVF1962" s="101"/>
      <c r="VVG1962" s="101"/>
      <c r="VVH1962" s="101"/>
      <c r="VVI1962" s="101"/>
      <c r="VVJ1962" s="101"/>
      <c r="VVK1962" s="101"/>
      <c r="VVL1962" s="101"/>
      <c r="VVM1962" s="101"/>
      <c r="VVN1962" s="101"/>
      <c r="VVO1962" s="101"/>
      <c r="VVP1962" s="101"/>
      <c r="VVQ1962" s="101"/>
      <c r="VVR1962" s="101"/>
      <c r="VVS1962" s="101"/>
      <c r="VVT1962" s="101"/>
      <c r="VVU1962" s="101"/>
      <c r="VVV1962" s="101"/>
      <c r="VVW1962" s="101"/>
      <c r="VVX1962" s="101"/>
      <c r="VVY1962" s="101"/>
      <c r="VVZ1962" s="101"/>
      <c r="VWA1962" s="101"/>
      <c r="VWB1962" s="101"/>
      <c r="VWC1962" s="101"/>
      <c r="VWD1962" s="101"/>
      <c r="VWE1962" s="101"/>
      <c r="VWF1962" s="101"/>
      <c r="VWG1962" s="101"/>
      <c r="VWH1962" s="101"/>
      <c r="VWI1962" s="101"/>
      <c r="VWJ1962" s="101"/>
      <c r="VWK1962" s="101"/>
      <c r="VWL1962" s="101"/>
      <c r="VWM1962" s="101"/>
      <c r="VWN1962" s="101"/>
      <c r="VWO1962" s="101"/>
      <c r="VWP1962" s="101"/>
      <c r="VWQ1962" s="101"/>
      <c r="VWR1962" s="101"/>
      <c r="VWS1962" s="101"/>
      <c r="VWT1962" s="101"/>
      <c r="VWU1962" s="101"/>
      <c r="VWV1962" s="101"/>
      <c r="VWW1962" s="101"/>
      <c r="VWX1962" s="101"/>
      <c r="VWY1962" s="101"/>
      <c r="VWZ1962" s="101"/>
      <c r="VXA1962" s="101"/>
      <c r="VXB1962" s="101"/>
      <c r="VXC1962" s="101"/>
      <c r="VXD1962" s="101"/>
      <c r="VXE1962" s="101"/>
      <c r="VXF1962" s="101"/>
      <c r="VXG1962" s="101"/>
      <c r="VXH1962" s="101"/>
      <c r="VXI1962" s="101"/>
      <c r="VXJ1962" s="101"/>
      <c r="VXK1962" s="101"/>
      <c r="VXL1962" s="101"/>
      <c r="VXM1962" s="101"/>
      <c r="VXN1962" s="101"/>
      <c r="VXO1962" s="101"/>
      <c r="VXP1962" s="101"/>
      <c r="VXQ1962" s="101"/>
      <c r="VXR1962" s="101"/>
      <c r="VXS1962" s="101"/>
      <c r="VXT1962" s="101"/>
      <c r="VXU1962" s="101"/>
      <c r="VXV1962" s="101"/>
      <c r="VXW1962" s="101"/>
      <c r="VXX1962" s="101"/>
      <c r="VXY1962" s="101"/>
      <c r="VXZ1962" s="101"/>
      <c r="VYA1962" s="101"/>
      <c r="VYB1962" s="101"/>
      <c r="VYC1962" s="101"/>
      <c r="VYD1962" s="101"/>
      <c r="VYE1962" s="101"/>
      <c r="VYF1962" s="101"/>
      <c r="VYG1962" s="101"/>
      <c r="VYH1962" s="101"/>
      <c r="VYI1962" s="101"/>
      <c r="VYJ1962" s="101"/>
      <c r="VYK1962" s="101"/>
      <c r="VYL1962" s="101"/>
      <c r="VYM1962" s="101"/>
      <c r="VYN1962" s="101"/>
      <c r="VYO1962" s="101"/>
      <c r="VYP1962" s="101"/>
      <c r="VYQ1962" s="101"/>
      <c r="VYR1962" s="101"/>
      <c r="VYS1962" s="101"/>
      <c r="VYT1962" s="101"/>
      <c r="VYU1962" s="101"/>
      <c r="VYV1962" s="101"/>
      <c r="VYW1962" s="101"/>
      <c r="VYX1962" s="101"/>
      <c r="VYY1962" s="101"/>
      <c r="VYZ1962" s="101"/>
      <c r="VZA1962" s="101"/>
      <c r="VZB1962" s="101"/>
      <c r="VZC1962" s="101"/>
      <c r="VZD1962" s="101"/>
      <c r="VZE1962" s="101"/>
      <c r="VZF1962" s="101"/>
      <c r="VZG1962" s="101"/>
      <c r="VZH1962" s="101"/>
      <c r="VZI1962" s="101"/>
      <c r="VZJ1962" s="101"/>
      <c r="VZK1962" s="101"/>
      <c r="VZL1962" s="101"/>
      <c r="VZM1962" s="101"/>
      <c r="VZN1962" s="101"/>
      <c r="VZO1962" s="101"/>
      <c r="VZP1962" s="101"/>
      <c r="VZQ1962" s="101"/>
      <c r="VZR1962" s="101"/>
      <c r="VZS1962" s="101"/>
      <c r="VZT1962" s="101"/>
      <c r="VZU1962" s="101"/>
      <c r="VZV1962" s="101"/>
      <c r="VZW1962" s="101"/>
      <c r="VZX1962" s="101"/>
      <c r="VZY1962" s="101"/>
      <c r="VZZ1962" s="101"/>
      <c r="WAA1962" s="101"/>
      <c r="WAB1962" s="101"/>
      <c r="WAC1962" s="101"/>
      <c r="WAD1962" s="101"/>
      <c r="WAE1962" s="101"/>
      <c r="WAF1962" s="101"/>
      <c r="WAG1962" s="101"/>
      <c r="WAH1962" s="101"/>
      <c r="WAI1962" s="101"/>
      <c r="WAJ1962" s="101"/>
      <c r="WAK1962" s="101"/>
      <c r="WAL1962" s="101"/>
      <c r="WAM1962" s="101"/>
      <c r="WAN1962" s="101"/>
      <c r="WAO1962" s="101"/>
      <c r="WAP1962" s="101"/>
      <c r="WAQ1962" s="101"/>
      <c r="WAR1962" s="101"/>
      <c r="WAS1962" s="101"/>
      <c r="WAT1962" s="101"/>
      <c r="WAU1962" s="101"/>
      <c r="WAV1962" s="101"/>
      <c r="WAW1962" s="101"/>
      <c r="WAX1962" s="101"/>
      <c r="WAY1962" s="101"/>
      <c r="WAZ1962" s="101"/>
      <c r="WBA1962" s="101"/>
      <c r="WBB1962" s="101"/>
      <c r="WBC1962" s="101"/>
      <c r="WBD1962" s="101"/>
      <c r="WBE1962" s="101"/>
      <c r="WBF1962" s="101"/>
      <c r="WBG1962" s="101"/>
      <c r="WBH1962" s="101"/>
      <c r="WBI1962" s="101"/>
      <c r="WBJ1962" s="101"/>
      <c r="WBK1962" s="101"/>
      <c r="WBL1962" s="101"/>
      <c r="WBM1962" s="101"/>
      <c r="WBN1962" s="101"/>
      <c r="WBO1962" s="101"/>
      <c r="WBP1962" s="101"/>
      <c r="WBQ1962" s="101"/>
      <c r="WBR1962" s="101"/>
      <c r="WBS1962" s="101"/>
      <c r="WBT1962" s="101"/>
      <c r="WBU1962" s="101"/>
      <c r="WBV1962" s="101"/>
      <c r="WBW1962" s="101"/>
      <c r="WBX1962" s="101"/>
      <c r="WBY1962" s="101"/>
      <c r="WBZ1962" s="101"/>
      <c r="WCA1962" s="101"/>
      <c r="WCB1962" s="101"/>
      <c r="WCC1962" s="101"/>
      <c r="WCD1962" s="101"/>
      <c r="WCE1962" s="101"/>
      <c r="WCF1962" s="101"/>
      <c r="WCG1962" s="101"/>
      <c r="WCH1962" s="101"/>
      <c r="WCI1962" s="101"/>
      <c r="WCJ1962" s="101"/>
      <c r="WCK1962" s="101"/>
      <c r="WCL1962" s="101"/>
      <c r="WCM1962" s="101"/>
      <c r="WCN1962" s="101"/>
      <c r="WCO1962" s="101"/>
      <c r="WCP1962" s="101"/>
      <c r="WCQ1962" s="101"/>
      <c r="WCR1962" s="101"/>
      <c r="WCS1962" s="101"/>
      <c r="WCT1962" s="101"/>
      <c r="WCU1962" s="101"/>
      <c r="WCV1962" s="101"/>
      <c r="WCW1962" s="101"/>
      <c r="WCX1962" s="101"/>
      <c r="WCY1962" s="101"/>
      <c r="WCZ1962" s="101"/>
      <c r="WDA1962" s="101"/>
      <c r="WDB1962" s="101"/>
      <c r="WDC1962" s="101"/>
      <c r="WDD1962" s="101"/>
      <c r="WDE1962" s="101"/>
      <c r="WDF1962" s="101"/>
      <c r="WDG1962" s="101"/>
      <c r="WDH1962" s="101"/>
      <c r="WDI1962" s="101"/>
      <c r="WDJ1962" s="101"/>
      <c r="WDK1962" s="101"/>
      <c r="WDL1962" s="101"/>
      <c r="WDM1962" s="101"/>
      <c r="WDN1962" s="101"/>
      <c r="WDO1962" s="101"/>
      <c r="WDP1962" s="101"/>
      <c r="WDQ1962" s="101"/>
      <c r="WDR1962" s="101"/>
      <c r="WDS1962" s="101"/>
      <c r="WDT1962" s="101"/>
      <c r="WDU1962" s="101"/>
      <c r="WDV1962" s="101"/>
      <c r="WDW1962" s="101"/>
      <c r="WDX1962" s="101"/>
      <c r="WDY1962" s="101"/>
      <c r="WDZ1962" s="101"/>
      <c r="WEA1962" s="101"/>
      <c r="WEB1962" s="101"/>
      <c r="WEC1962" s="101"/>
      <c r="WED1962" s="101"/>
      <c r="WEE1962" s="101"/>
      <c r="WEF1962" s="101"/>
      <c r="WEG1962" s="101"/>
      <c r="WEH1962" s="101"/>
      <c r="WEI1962" s="101"/>
      <c r="WEJ1962" s="101"/>
      <c r="WEK1962" s="101"/>
      <c r="WEL1962" s="101"/>
      <c r="WEM1962" s="101"/>
      <c r="WEN1962" s="101"/>
      <c r="WEO1962" s="101"/>
      <c r="WEP1962" s="101"/>
      <c r="WEQ1962" s="101"/>
      <c r="WER1962" s="101"/>
      <c r="WES1962" s="101"/>
      <c r="WET1962" s="101"/>
      <c r="WEU1962" s="101"/>
      <c r="WEV1962" s="101"/>
      <c r="WEW1962" s="101"/>
      <c r="WEX1962" s="101"/>
      <c r="WEY1962" s="101"/>
      <c r="WEZ1962" s="101"/>
      <c r="WFA1962" s="101"/>
      <c r="WFB1962" s="101"/>
      <c r="WFC1962" s="101"/>
      <c r="WFD1962" s="101"/>
      <c r="WFE1962" s="101"/>
      <c r="WFF1962" s="101"/>
      <c r="WFG1962" s="101"/>
      <c r="WFH1962" s="101"/>
      <c r="WFI1962" s="101"/>
      <c r="WFJ1962" s="101"/>
      <c r="WFK1962" s="101"/>
      <c r="WFL1962" s="101"/>
      <c r="WFM1962" s="101"/>
      <c r="WFN1962" s="101"/>
      <c r="WFO1962" s="101"/>
      <c r="WFP1962" s="101"/>
      <c r="WFQ1962" s="101"/>
      <c r="WFR1962" s="101"/>
      <c r="WFS1962" s="101"/>
      <c r="WFT1962" s="101"/>
      <c r="WFU1962" s="101"/>
      <c r="WFV1962" s="101"/>
      <c r="WFW1962" s="101"/>
      <c r="WFX1962" s="101"/>
      <c r="WFY1962" s="101"/>
      <c r="WFZ1962" s="101"/>
      <c r="WGA1962" s="101"/>
      <c r="WGB1962" s="101"/>
      <c r="WGC1962" s="101"/>
      <c r="WGD1962" s="101"/>
      <c r="WGE1962" s="101"/>
      <c r="WGF1962" s="101"/>
      <c r="WGG1962" s="101"/>
      <c r="WGH1962" s="101"/>
      <c r="WGI1962" s="101"/>
      <c r="WGJ1962" s="101"/>
      <c r="WGK1962" s="101"/>
      <c r="WGL1962" s="101"/>
      <c r="WGM1962" s="101"/>
      <c r="WGN1962" s="101"/>
      <c r="WGO1962" s="101"/>
      <c r="WGP1962" s="101"/>
      <c r="WGQ1962" s="101"/>
      <c r="WGR1962" s="101"/>
      <c r="WGS1962" s="101"/>
      <c r="WGT1962" s="101"/>
      <c r="WGU1962" s="101"/>
      <c r="WGV1962" s="101"/>
      <c r="WGW1962" s="101"/>
      <c r="WGX1962" s="101"/>
      <c r="WGY1962" s="101"/>
      <c r="WGZ1962" s="101"/>
      <c r="WHA1962" s="101"/>
      <c r="WHB1962" s="101"/>
      <c r="WHC1962" s="101"/>
      <c r="WHD1962" s="101"/>
      <c r="WHE1962" s="101"/>
      <c r="WHF1962" s="101"/>
      <c r="WHG1962" s="101"/>
      <c r="WHH1962" s="101"/>
      <c r="WHI1962" s="101"/>
      <c r="WHJ1962" s="101"/>
      <c r="WHK1962" s="101"/>
      <c r="WHL1962" s="101"/>
      <c r="WHM1962" s="101"/>
      <c r="WHN1962" s="101"/>
      <c r="WHO1962" s="101"/>
      <c r="WHP1962" s="101"/>
      <c r="WHQ1962" s="101"/>
      <c r="WHR1962" s="101"/>
      <c r="WHS1962" s="101"/>
      <c r="WHT1962" s="101"/>
      <c r="WHU1962" s="101"/>
      <c r="WHV1962" s="101"/>
      <c r="WHW1962" s="101"/>
      <c r="WHX1962" s="101"/>
      <c r="WHY1962" s="101"/>
      <c r="WHZ1962" s="101"/>
      <c r="WIA1962" s="101"/>
      <c r="WIB1962" s="101"/>
      <c r="WIC1962" s="101"/>
      <c r="WID1962" s="101"/>
      <c r="WIE1962" s="101"/>
      <c r="WIF1962" s="101"/>
      <c r="WIG1962" s="101"/>
      <c r="WIH1962" s="101"/>
      <c r="WII1962" s="101"/>
      <c r="WIJ1962" s="101"/>
      <c r="WIK1962" s="101"/>
      <c r="WIL1962" s="101"/>
      <c r="WIM1962" s="101"/>
      <c r="WIN1962" s="101"/>
      <c r="WIO1962" s="101"/>
      <c r="WIP1962" s="101"/>
      <c r="WIQ1962" s="101"/>
      <c r="WIR1962" s="101"/>
      <c r="WIS1962" s="101"/>
      <c r="WIT1962" s="101"/>
      <c r="WIU1962" s="101"/>
      <c r="WIV1962" s="101"/>
      <c r="WIW1962" s="101"/>
      <c r="WIX1962" s="101"/>
      <c r="WIY1962" s="101"/>
      <c r="WIZ1962" s="101"/>
      <c r="WJA1962" s="101"/>
      <c r="WJB1962" s="101"/>
      <c r="WJC1962" s="101"/>
      <c r="WJD1962" s="101"/>
      <c r="WJE1962" s="101"/>
      <c r="WJF1962" s="101"/>
      <c r="WJG1962" s="101"/>
      <c r="WJH1962" s="101"/>
      <c r="WJI1962" s="101"/>
      <c r="WJJ1962" s="101"/>
      <c r="WJK1962" s="101"/>
      <c r="WJL1962" s="101"/>
      <c r="WJM1962" s="101"/>
      <c r="WJN1962" s="101"/>
      <c r="WJO1962" s="101"/>
      <c r="WJP1962" s="101"/>
      <c r="WJQ1962" s="101"/>
      <c r="WJR1962" s="101"/>
      <c r="WJS1962" s="101"/>
      <c r="WJT1962" s="101"/>
      <c r="WJU1962" s="101"/>
      <c r="WJV1962" s="101"/>
      <c r="WJW1962" s="101"/>
      <c r="WJX1962" s="101"/>
      <c r="WJY1962" s="101"/>
      <c r="WJZ1962" s="101"/>
      <c r="WKA1962" s="101"/>
      <c r="WKB1962" s="101"/>
      <c r="WKC1962" s="101"/>
      <c r="WKD1962" s="101"/>
      <c r="WKE1962" s="101"/>
      <c r="WKF1962" s="101"/>
      <c r="WKG1962" s="101"/>
      <c r="WKH1962" s="101"/>
      <c r="WKI1962" s="101"/>
      <c r="WKJ1962" s="101"/>
      <c r="WKK1962" s="101"/>
      <c r="WKL1962" s="101"/>
      <c r="WKM1962" s="101"/>
      <c r="WKN1962" s="101"/>
      <c r="WKO1962" s="101"/>
      <c r="WKP1962" s="101"/>
      <c r="WKQ1962" s="101"/>
      <c r="WKR1962" s="101"/>
      <c r="WKS1962" s="101"/>
      <c r="WKT1962" s="101"/>
      <c r="WKU1962" s="101"/>
      <c r="WKV1962" s="101"/>
      <c r="WKW1962" s="101"/>
      <c r="WKX1962" s="101"/>
      <c r="WKY1962" s="101"/>
      <c r="WKZ1962" s="101"/>
      <c r="WLA1962" s="101"/>
      <c r="WLB1962" s="101"/>
      <c r="WLC1962" s="101"/>
      <c r="WLD1962" s="101"/>
      <c r="WLE1962" s="101"/>
      <c r="WLF1962" s="101"/>
      <c r="WLG1962" s="101"/>
      <c r="WLH1962" s="101"/>
      <c r="WLI1962" s="101"/>
      <c r="WLJ1962" s="101"/>
      <c r="WLK1962" s="101"/>
      <c r="WLL1962" s="101"/>
      <c r="WLM1962" s="101"/>
      <c r="WLN1962" s="101"/>
      <c r="WLO1962" s="101"/>
      <c r="WLP1962" s="101"/>
      <c r="WLQ1962" s="101"/>
      <c r="WLR1962" s="101"/>
      <c r="WLS1962" s="101"/>
      <c r="WLT1962" s="101"/>
      <c r="WLU1962" s="101"/>
      <c r="WLV1962" s="101"/>
      <c r="WLW1962" s="101"/>
      <c r="WLX1962" s="101"/>
      <c r="WLY1962" s="101"/>
      <c r="WLZ1962" s="101"/>
      <c r="WMA1962" s="101"/>
      <c r="WMB1962" s="101"/>
      <c r="WMC1962" s="101"/>
      <c r="WMD1962" s="101"/>
      <c r="WME1962" s="101"/>
      <c r="WMF1962" s="101"/>
      <c r="WMG1962" s="101"/>
      <c r="WMH1962" s="101"/>
      <c r="WMI1962" s="101"/>
      <c r="WMJ1962" s="101"/>
      <c r="WMK1962" s="101"/>
      <c r="WML1962" s="101"/>
      <c r="WMM1962" s="101"/>
      <c r="WMN1962" s="101"/>
      <c r="WMO1962" s="101"/>
      <c r="WMP1962" s="101"/>
      <c r="WMQ1962" s="101"/>
      <c r="WMR1962" s="101"/>
      <c r="WMS1962" s="101"/>
      <c r="WMT1962" s="101"/>
      <c r="WMU1962" s="101"/>
      <c r="WMV1962" s="101"/>
      <c r="WMW1962" s="101"/>
      <c r="WMX1962" s="101"/>
      <c r="WMY1962" s="101"/>
      <c r="WMZ1962" s="101"/>
      <c r="WNA1962" s="101"/>
      <c r="WNB1962" s="101"/>
      <c r="WNC1962" s="101"/>
      <c r="WND1962" s="101"/>
      <c r="WNE1962" s="101"/>
      <c r="WNF1962" s="101"/>
      <c r="WNG1962" s="101"/>
      <c r="WNH1962" s="101"/>
      <c r="WNI1962" s="101"/>
      <c r="WNJ1962" s="101"/>
      <c r="WNK1962" s="101"/>
      <c r="WNL1962" s="101"/>
      <c r="WNM1962" s="101"/>
      <c r="WNN1962" s="101"/>
      <c r="WNO1962" s="101"/>
      <c r="WNP1962" s="101"/>
      <c r="WNQ1962" s="101"/>
      <c r="WNR1962" s="101"/>
      <c r="WNS1962" s="101"/>
      <c r="WNT1962" s="101"/>
      <c r="WNU1962" s="101"/>
      <c r="WNV1962" s="101"/>
      <c r="WNW1962" s="101"/>
      <c r="WNX1962" s="101"/>
      <c r="WNY1962" s="101"/>
      <c r="WNZ1962" s="101"/>
      <c r="WOA1962" s="101"/>
      <c r="WOB1962" s="101"/>
      <c r="WOC1962" s="101"/>
      <c r="WOD1962" s="101"/>
      <c r="WOE1962" s="101"/>
      <c r="WOF1962" s="101"/>
      <c r="WOG1962" s="101"/>
      <c r="WOH1962" s="101"/>
      <c r="WOI1962" s="101"/>
      <c r="WOJ1962" s="101"/>
      <c r="WOK1962" s="101"/>
      <c r="WOL1962" s="101"/>
      <c r="WOM1962" s="101"/>
      <c r="WON1962" s="101"/>
      <c r="WOO1962" s="101"/>
      <c r="WOP1962" s="101"/>
      <c r="WOQ1962" s="101"/>
      <c r="WOR1962" s="101"/>
      <c r="WOS1962" s="101"/>
      <c r="WOT1962" s="101"/>
      <c r="WOU1962" s="101"/>
      <c r="WOV1962" s="101"/>
      <c r="WOW1962" s="101"/>
      <c r="WOX1962" s="101"/>
      <c r="WOY1962" s="101"/>
      <c r="WOZ1962" s="101"/>
      <c r="WPA1962" s="101"/>
      <c r="WPB1962" s="101"/>
      <c r="WPC1962" s="101"/>
      <c r="WPD1962" s="101"/>
      <c r="WPE1962" s="101"/>
      <c r="WPF1962" s="101"/>
      <c r="WPG1962" s="101"/>
      <c r="WPH1962" s="101"/>
      <c r="WPI1962" s="101"/>
      <c r="WPJ1962" s="101"/>
      <c r="WPK1962" s="101"/>
      <c r="WPL1962" s="101"/>
      <c r="WPM1962" s="101"/>
      <c r="WPN1962" s="101"/>
      <c r="WPO1962" s="101"/>
      <c r="WPP1962" s="101"/>
      <c r="WPQ1962" s="101"/>
      <c r="WPR1962" s="101"/>
      <c r="WPS1962" s="101"/>
      <c r="WPT1962" s="101"/>
      <c r="WPU1962" s="101"/>
      <c r="WPV1962" s="101"/>
      <c r="WPW1962" s="101"/>
      <c r="WPX1962" s="101"/>
      <c r="WPY1962" s="101"/>
      <c r="WPZ1962" s="101"/>
      <c r="WQA1962" s="101"/>
      <c r="WQB1962" s="101"/>
      <c r="WQC1962" s="101"/>
      <c r="WQD1962" s="101"/>
      <c r="WQE1962" s="101"/>
      <c r="WQF1962" s="101"/>
      <c r="WQG1962" s="101"/>
      <c r="WQH1962" s="101"/>
      <c r="WQI1962" s="101"/>
      <c r="WQJ1962" s="101"/>
      <c r="WQK1962" s="101"/>
      <c r="WQL1962" s="101"/>
      <c r="WQM1962" s="101"/>
      <c r="WQN1962" s="101"/>
      <c r="WQO1962" s="101"/>
      <c r="WQP1962" s="101"/>
      <c r="WQQ1962" s="101"/>
      <c r="WQR1962" s="101"/>
      <c r="WQS1962" s="101"/>
      <c r="WQT1962" s="101"/>
      <c r="WQU1962" s="101"/>
      <c r="WQV1962" s="101"/>
      <c r="WQW1962" s="101"/>
      <c r="WQX1962" s="101"/>
      <c r="WQY1962" s="101"/>
      <c r="WQZ1962" s="101"/>
      <c r="WRA1962" s="101"/>
      <c r="WRB1962" s="101"/>
      <c r="WRC1962" s="101"/>
      <c r="WRD1962" s="101"/>
      <c r="WRE1962" s="101"/>
      <c r="WRF1962" s="101"/>
      <c r="WRG1962" s="101"/>
      <c r="WRH1962" s="101"/>
      <c r="WRI1962" s="101"/>
      <c r="WRJ1962" s="101"/>
      <c r="WRK1962" s="101"/>
      <c r="WRL1962" s="101"/>
      <c r="WRM1962" s="101"/>
      <c r="WRN1962" s="101"/>
      <c r="WRO1962" s="101"/>
      <c r="WRP1962" s="101"/>
      <c r="WRQ1962" s="101"/>
      <c r="WRR1962" s="101"/>
      <c r="WRS1962" s="101"/>
      <c r="WRT1962" s="101"/>
      <c r="WRU1962" s="101"/>
      <c r="WRV1962" s="101"/>
      <c r="WRW1962" s="101"/>
      <c r="WRX1962" s="101"/>
      <c r="WRY1962" s="101"/>
      <c r="WRZ1962" s="101"/>
      <c r="WSA1962" s="101"/>
      <c r="WSB1962" s="101"/>
      <c r="WSC1962" s="101"/>
      <c r="WSD1962" s="101"/>
      <c r="WSE1962" s="101"/>
      <c r="WSF1962" s="101"/>
      <c r="WSG1962" s="101"/>
      <c r="WSH1962" s="101"/>
      <c r="WSI1962" s="101"/>
      <c r="WSJ1962" s="101"/>
      <c r="WSK1962" s="101"/>
      <c r="WSL1962" s="101"/>
      <c r="WSM1962" s="101"/>
      <c r="WSN1962" s="101"/>
      <c r="WSO1962" s="101"/>
      <c r="WSP1962" s="101"/>
      <c r="WSQ1962" s="101"/>
      <c r="WSR1962" s="101"/>
      <c r="WSS1962" s="101"/>
      <c r="WST1962" s="101"/>
      <c r="WSU1962" s="101"/>
      <c r="WSV1962" s="101"/>
      <c r="WSW1962" s="101"/>
      <c r="WSX1962" s="101"/>
      <c r="WSY1962" s="101"/>
      <c r="WSZ1962" s="101"/>
      <c r="WTA1962" s="101"/>
      <c r="WTB1962" s="101"/>
      <c r="WTC1962" s="101"/>
      <c r="WTD1962" s="101"/>
      <c r="WTE1962" s="101"/>
      <c r="WTF1962" s="101"/>
      <c r="WTG1962" s="101"/>
      <c r="WTH1962" s="101"/>
      <c r="WTI1962" s="101"/>
      <c r="WTJ1962" s="101"/>
      <c r="WTK1962" s="101"/>
      <c r="WTL1962" s="101"/>
      <c r="WTM1962" s="101"/>
      <c r="WTN1962" s="101"/>
      <c r="WTO1962" s="101"/>
      <c r="WTP1962" s="101"/>
      <c r="WTQ1962" s="101"/>
      <c r="WTR1962" s="101"/>
      <c r="WTS1962" s="101"/>
      <c r="WTT1962" s="101"/>
      <c r="WTU1962" s="101"/>
      <c r="WTV1962" s="101"/>
      <c r="WTW1962" s="101"/>
      <c r="WTX1962" s="101"/>
      <c r="WTY1962" s="101"/>
      <c r="WTZ1962" s="101"/>
      <c r="WUA1962" s="101"/>
      <c r="WUB1962" s="101"/>
      <c r="WUC1962" s="101"/>
      <c r="WUD1962" s="101"/>
      <c r="WUE1962" s="101"/>
      <c r="WUF1962" s="101"/>
      <c r="WUG1962" s="101"/>
      <c r="WUH1962" s="101"/>
      <c r="WUI1962" s="101"/>
      <c r="WUJ1962" s="101"/>
      <c r="WUK1962" s="101"/>
      <c r="WUL1962" s="101"/>
      <c r="WUM1962" s="101"/>
      <c r="WUN1962" s="101"/>
      <c r="WUO1962" s="101"/>
      <c r="WUP1962" s="101"/>
      <c r="WUQ1962" s="101"/>
      <c r="WUR1962" s="101"/>
      <c r="WUS1962" s="101"/>
      <c r="WUT1962" s="101"/>
      <c r="WUU1962" s="101"/>
      <c r="WUV1962" s="101"/>
      <c r="WUW1962" s="101"/>
      <c r="WUX1962" s="101"/>
      <c r="WUY1962" s="101"/>
      <c r="WUZ1962" s="101"/>
      <c r="WVA1962" s="101"/>
      <c r="WVB1962" s="101"/>
      <c r="WVC1962" s="101"/>
      <c r="WVD1962" s="101"/>
      <c r="WVE1962" s="101"/>
      <c r="WVF1962" s="101"/>
      <c r="WVG1962" s="101"/>
      <c r="WVH1962" s="101"/>
      <c r="WVI1962" s="101"/>
      <c r="WVJ1962" s="101"/>
      <c r="WVK1962" s="101"/>
      <c r="WVL1962" s="101"/>
      <c r="WVM1962" s="101"/>
      <c r="WVN1962" s="101"/>
      <c r="WVO1962" s="101"/>
      <c r="WVP1962" s="101"/>
      <c r="WVQ1962" s="101"/>
      <c r="WVR1962" s="101"/>
      <c r="WVS1962" s="101"/>
      <c r="WVT1962" s="101"/>
      <c r="WVU1962" s="101"/>
      <c r="WVV1962" s="101"/>
      <c r="WVW1962" s="101"/>
      <c r="WVX1962" s="101"/>
      <c r="WVY1962" s="101"/>
      <c r="WVZ1962" s="101"/>
      <c r="WWA1962" s="101"/>
      <c r="WWB1962" s="101"/>
      <c r="WWC1962" s="101"/>
      <c r="WWD1962" s="101"/>
      <c r="WWE1962" s="101"/>
      <c r="WWF1962" s="101"/>
      <c r="WWG1962" s="101"/>
      <c r="WWH1962" s="101"/>
      <c r="WWI1962" s="101"/>
      <c r="WWJ1962" s="101"/>
      <c r="WWK1962" s="101"/>
      <c r="WWL1962" s="101"/>
      <c r="WWM1962" s="101"/>
      <c r="WWN1962" s="101"/>
      <c r="WWO1962" s="101"/>
      <c r="WWP1962" s="101"/>
      <c r="WWQ1962" s="101"/>
      <c r="WWR1962" s="101"/>
      <c r="WWS1962" s="101"/>
      <c r="WWT1962" s="101"/>
      <c r="WWU1962" s="101"/>
      <c r="WWV1962" s="101"/>
      <c r="WWW1962" s="101"/>
      <c r="WWX1962" s="101"/>
      <c r="WWY1962" s="101"/>
      <c r="WWZ1962" s="101"/>
      <c r="WXA1962" s="101"/>
      <c r="WXB1962" s="101"/>
      <c r="WXC1962" s="101"/>
      <c r="WXD1962" s="101"/>
      <c r="WXE1962" s="101"/>
      <c r="WXF1962" s="101"/>
      <c r="WXG1962" s="101"/>
      <c r="WXH1962" s="101"/>
      <c r="WXI1962" s="101"/>
      <c r="WXJ1962" s="101"/>
      <c r="WXK1962" s="101"/>
      <c r="WXL1962" s="101"/>
      <c r="WXM1962" s="101"/>
      <c r="WXN1962" s="101"/>
      <c r="WXO1962" s="101"/>
      <c r="WXP1962" s="101"/>
      <c r="WXQ1962" s="101"/>
      <c r="WXR1962" s="101"/>
      <c r="WXS1962" s="101"/>
      <c r="WXT1962" s="101"/>
      <c r="WXU1962" s="101"/>
      <c r="WXV1962" s="101"/>
      <c r="WXW1962" s="101"/>
      <c r="WXX1962" s="101"/>
      <c r="WXY1962" s="101"/>
      <c r="WXZ1962" s="101"/>
      <c r="WYA1962" s="101"/>
      <c r="WYB1962" s="101"/>
      <c r="WYC1962" s="101"/>
      <c r="WYD1962" s="101"/>
      <c r="WYE1962" s="101"/>
      <c r="WYF1962" s="101"/>
      <c r="WYG1962" s="101"/>
      <c r="WYH1962" s="101"/>
      <c r="WYI1962" s="101"/>
      <c r="WYJ1962" s="101"/>
      <c r="WYK1962" s="101"/>
      <c r="WYL1962" s="101"/>
      <c r="WYM1962" s="101"/>
      <c r="WYN1962" s="101"/>
      <c r="WYO1962" s="101"/>
      <c r="WYP1962" s="101"/>
      <c r="WYQ1962" s="101"/>
      <c r="WYR1962" s="101"/>
      <c r="WYS1962" s="101"/>
      <c r="WYT1962" s="101"/>
      <c r="WYU1962" s="101"/>
      <c r="WYV1962" s="101"/>
      <c r="WYW1962" s="101"/>
      <c r="WYX1962" s="101"/>
      <c r="WYY1962" s="101"/>
      <c r="WYZ1962" s="101"/>
      <c r="WZA1962" s="101"/>
      <c r="WZB1962" s="101"/>
      <c r="WZC1962" s="101"/>
      <c r="WZD1962" s="101"/>
      <c r="WZE1962" s="101"/>
      <c r="WZF1962" s="101"/>
      <c r="WZG1962" s="101"/>
      <c r="WZH1962" s="101"/>
      <c r="WZI1962" s="101"/>
      <c r="WZJ1962" s="101"/>
      <c r="WZK1962" s="101"/>
      <c r="WZL1962" s="101"/>
      <c r="WZM1962" s="101"/>
      <c r="WZN1962" s="101"/>
      <c r="WZO1962" s="101"/>
      <c r="WZP1962" s="101"/>
      <c r="WZQ1962" s="101"/>
      <c r="WZR1962" s="101"/>
      <c r="WZS1962" s="101"/>
      <c r="WZT1962" s="101"/>
      <c r="WZU1962" s="101"/>
      <c r="WZV1962" s="101"/>
      <c r="WZW1962" s="101"/>
      <c r="WZX1962" s="101"/>
      <c r="WZY1962" s="101"/>
      <c r="WZZ1962" s="101"/>
      <c r="XAA1962" s="101"/>
      <c r="XAB1962" s="101"/>
      <c r="XAC1962" s="101"/>
      <c r="XAD1962" s="101"/>
      <c r="XAE1962" s="101"/>
      <c r="XAF1962" s="101"/>
      <c r="XAG1962" s="101"/>
      <c r="XAH1962" s="101"/>
      <c r="XAI1962" s="101"/>
      <c r="XAJ1962" s="101"/>
      <c r="XAK1962" s="101"/>
      <c r="XAL1962" s="101"/>
      <c r="XAM1962" s="101"/>
      <c r="XAN1962" s="101"/>
      <c r="XAO1962" s="101"/>
      <c r="XAP1962" s="101"/>
      <c r="XAQ1962" s="101"/>
      <c r="XAR1962" s="101"/>
      <c r="XAS1962" s="101"/>
      <c r="XAT1962" s="101"/>
      <c r="XAU1962" s="101"/>
      <c r="XAV1962" s="101"/>
      <c r="XAW1962" s="101"/>
      <c r="XAX1962" s="101"/>
      <c r="XAY1962" s="101"/>
      <c r="XAZ1962" s="101"/>
      <c r="XBA1962" s="101"/>
      <c r="XBB1962" s="101"/>
      <c r="XBC1962" s="101"/>
      <c r="XBD1962" s="101"/>
      <c r="XBE1962" s="101"/>
      <c r="XBF1962" s="101"/>
      <c r="XBG1962" s="101"/>
      <c r="XBH1962" s="101"/>
      <c r="XBI1962" s="101"/>
      <c r="XBJ1962" s="101"/>
      <c r="XBK1962" s="101"/>
      <c r="XBL1962" s="101"/>
      <c r="XBM1962" s="101"/>
      <c r="XBN1962" s="101"/>
      <c r="XBO1962" s="101"/>
      <c r="XBP1962" s="101"/>
      <c r="XBQ1962" s="101"/>
      <c r="XBR1962" s="101"/>
      <c r="XBS1962" s="101"/>
      <c r="XBT1962" s="101"/>
      <c r="XBU1962" s="101"/>
      <c r="XBV1962" s="101"/>
      <c r="XBW1962" s="101"/>
      <c r="XBX1962" s="101"/>
      <c r="XBY1962" s="101"/>
      <c r="XBZ1962" s="101"/>
      <c r="XCA1962" s="101"/>
      <c r="XCB1962" s="101"/>
      <c r="XCC1962" s="101"/>
      <c r="XCD1962" s="101"/>
      <c r="XCE1962" s="101"/>
      <c r="XCF1962" s="101"/>
      <c r="XCG1962" s="101"/>
      <c r="XCH1962" s="101"/>
      <c r="XCI1962" s="101"/>
      <c r="XCJ1962" s="101"/>
      <c r="XCK1962" s="101"/>
      <c r="XCL1962" s="101"/>
      <c r="XCM1962" s="101"/>
      <c r="XCN1962" s="101"/>
      <c r="XCO1962" s="101"/>
      <c r="XCP1962" s="101"/>
      <c r="XCQ1962" s="101"/>
      <c r="XCR1962" s="101"/>
      <c r="XCS1962" s="101"/>
      <c r="XCT1962" s="101"/>
      <c r="XCU1962" s="101"/>
      <c r="XCV1962" s="101"/>
      <c r="XCW1962" s="101"/>
      <c r="XCX1962" s="101"/>
      <c r="XCY1962" s="101"/>
      <c r="XCZ1962" s="101"/>
      <c r="XDA1962" s="101"/>
      <c r="XDB1962" s="101"/>
      <c r="XDC1962" s="101"/>
      <c r="XDD1962" s="101"/>
      <c r="XDE1962" s="101"/>
      <c r="XDF1962" s="101"/>
      <c r="XDG1962" s="101"/>
      <c r="XDH1962" s="101"/>
      <c r="XDI1962" s="101"/>
      <c r="XDJ1962" s="101"/>
      <c r="XDK1962" s="101"/>
      <c r="XDL1962" s="101"/>
      <c r="XDM1962" s="101"/>
      <c r="XDN1962" s="101"/>
      <c r="XDO1962" s="101"/>
      <c r="XDP1962" s="101"/>
      <c r="XDQ1962" s="101"/>
      <c r="XDR1962" s="101"/>
      <c r="XDS1962" s="101"/>
      <c r="XDT1962" s="101"/>
      <c r="XDU1962" s="101"/>
      <c r="XDV1962" s="101"/>
      <c r="XDW1962" s="101"/>
      <c r="XDX1962" s="101"/>
      <c r="XDY1962" s="101"/>
      <c r="XDZ1962" s="101"/>
      <c r="XEA1962" s="101"/>
      <c r="XEB1962" s="101"/>
      <c r="XEC1962" s="101"/>
      <c r="XED1962" s="101"/>
      <c r="XEE1962" s="101"/>
      <c r="XEF1962" s="101"/>
      <c r="XEG1962" s="101"/>
      <c r="XEH1962" s="101"/>
      <c r="XEI1962" s="101"/>
      <c r="XEJ1962" s="101"/>
      <c r="XEK1962" s="101"/>
      <c r="XEL1962" s="101"/>
      <c r="XEM1962" s="101"/>
      <c r="XEN1962" s="101"/>
      <c r="XEO1962" s="101"/>
      <c r="XEP1962" s="101"/>
      <c r="XEQ1962" s="101"/>
      <c r="XER1962" s="101"/>
      <c r="XES1962" s="101"/>
      <c r="XET1962" s="101"/>
      <c r="XEU1962" s="101"/>
      <c r="XEV1962" s="101"/>
      <c r="XEW1962" s="101"/>
      <c r="XEX1962" s="101"/>
      <c r="XEY1962" s="101"/>
      <c r="XEZ1962" s="101"/>
      <c r="XFA1962" s="101"/>
      <c r="XFB1962" s="101"/>
      <c r="XFC1962" s="101"/>
      <c r="XFD1962" s="101"/>
    </row>
    <row r="1963" spans="1:16384" ht="14.1" customHeight="1" thickBot="1" x14ac:dyDescent="0.25">
      <c r="A1963" s="72" t="s">
        <v>15735</v>
      </c>
      <c r="B1963" s="72" t="s">
        <v>16146</v>
      </c>
      <c r="C1963" s="72" t="s">
        <v>15641</v>
      </c>
      <c r="D1963" s="72" t="s">
        <v>15251</v>
      </c>
      <c r="E1963" s="72" t="s">
        <v>6932</v>
      </c>
      <c r="F1963" s="72" t="s">
        <v>15280</v>
      </c>
      <c r="G1963" s="45"/>
      <c r="H1963" s="45"/>
      <c r="I1963" s="45"/>
      <c r="J1963" s="45"/>
      <c r="K1963" s="101"/>
      <c r="L1963" s="101"/>
      <c r="M1963" s="101"/>
      <c r="N1963" s="101"/>
      <c r="O1963" s="101"/>
      <c r="P1963" s="101"/>
      <c r="Q1963" s="101"/>
      <c r="R1963" s="101"/>
      <c r="S1963" s="101"/>
      <c r="T1963" s="101"/>
      <c r="U1963" s="101"/>
      <c r="V1963" s="101"/>
      <c r="W1963" s="101"/>
      <c r="X1963" s="101"/>
      <c r="Y1963" s="101"/>
      <c r="Z1963" s="101"/>
      <c r="AA1963" s="101"/>
      <c r="AB1963" s="101"/>
      <c r="AC1963" s="101"/>
      <c r="AD1963" s="101"/>
      <c r="AE1963" s="101"/>
      <c r="AF1963" s="101"/>
      <c r="AG1963" s="101"/>
      <c r="AH1963" s="101"/>
      <c r="AI1963" s="101"/>
      <c r="AJ1963" s="101"/>
      <c r="AK1963" s="101"/>
      <c r="AL1963" s="101"/>
      <c r="AM1963" s="101"/>
      <c r="AN1963" s="101"/>
      <c r="AO1963" s="101"/>
      <c r="AP1963" s="101"/>
      <c r="AQ1963" s="101"/>
      <c r="AR1963" s="101"/>
      <c r="AS1963" s="101"/>
      <c r="AT1963" s="101"/>
      <c r="AU1963" s="101"/>
      <c r="AV1963" s="101"/>
      <c r="AW1963" s="101"/>
      <c r="AX1963" s="101"/>
      <c r="AY1963" s="101"/>
      <c r="AZ1963" s="101"/>
      <c r="BA1963" s="101"/>
      <c r="BB1963" s="101"/>
      <c r="BC1963" s="101"/>
      <c r="BD1963" s="101"/>
      <c r="BE1963" s="101"/>
      <c r="BF1963" s="101"/>
      <c r="BG1963" s="101"/>
      <c r="BH1963" s="101"/>
      <c r="BI1963" s="101"/>
      <c r="BJ1963" s="101"/>
      <c r="BK1963" s="101"/>
      <c r="BL1963" s="101"/>
      <c r="BM1963" s="101"/>
      <c r="BN1963" s="101"/>
      <c r="BO1963" s="101"/>
      <c r="BP1963" s="101"/>
      <c r="BQ1963" s="101"/>
      <c r="BR1963" s="101"/>
      <c r="BS1963" s="101"/>
      <c r="BT1963" s="101"/>
      <c r="BU1963" s="101"/>
      <c r="BV1963" s="101"/>
      <c r="BW1963" s="101"/>
      <c r="BX1963" s="101"/>
      <c r="BY1963" s="101"/>
      <c r="BZ1963" s="101"/>
      <c r="CA1963" s="101"/>
      <c r="CB1963" s="101"/>
      <c r="CC1963" s="101"/>
      <c r="CD1963" s="101"/>
      <c r="CE1963" s="101"/>
      <c r="CF1963" s="101"/>
      <c r="CG1963" s="101"/>
      <c r="CH1963" s="101"/>
      <c r="CI1963" s="101"/>
      <c r="CJ1963" s="101"/>
      <c r="CK1963" s="101"/>
      <c r="CL1963" s="101"/>
      <c r="CM1963" s="101"/>
      <c r="CN1963" s="101"/>
      <c r="CO1963" s="101"/>
      <c r="CP1963" s="101"/>
      <c r="CQ1963" s="101"/>
      <c r="CR1963" s="101"/>
      <c r="CS1963" s="101"/>
      <c r="CT1963" s="101"/>
      <c r="CU1963" s="101"/>
      <c r="CV1963" s="101"/>
      <c r="CW1963" s="101"/>
      <c r="CX1963" s="101"/>
      <c r="CY1963" s="101"/>
      <c r="CZ1963" s="101"/>
      <c r="DA1963" s="101"/>
      <c r="DB1963" s="101"/>
      <c r="DC1963" s="101"/>
      <c r="DD1963" s="101"/>
      <c r="DE1963" s="101"/>
      <c r="DF1963" s="101"/>
      <c r="DG1963" s="101"/>
      <c r="DH1963" s="101"/>
      <c r="DI1963" s="101"/>
      <c r="DJ1963" s="101"/>
      <c r="DK1963" s="101"/>
      <c r="DL1963" s="101"/>
      <c r="DM1963" s="101"/>
      <c r="DN1963" s="101"/>
      <c r="DO1963" s="101"/>
      <c r="DP1963" s="101"/>
      <c r="DQ1963" s="101"/>
      <c r="DR1963" s="101"/>
      <c r="DS1963" s="101"/>
      <c r="DT1963" s="101"/>
      <c r="DU1963" s="101"/>
      <c r="DV1963" s="101"/>
      <c r="DW1963" s="101"/>
      <c r="DX1963" s="101"/>
      <c r="DY1963" s="101"/>
      <c r="DZ1963" s="101"/>
      <c r="EA1963" s="101"/>
      <c r="EB1963" s="101"/>
      <c r="EC1963" s="101"/>
      <c r="ED1963" s="101"/>
      <c r="EE1963" s="101"/>
      <c r="EF1963" s="101"/>
      <c r="EG1963" s="101"/>
      <c r="EH1963" s="101"/>
      <c r="EI1963" s="101"/>
      <c r="EJ1963" s="101"/>
      <c r="EK1963" s="101"/>
      <c r="EL1963" s="101"/>
      <c r="EM1963" s="101"/>
      <c r="EN1963" s="101"/>
      <c r="EO1963" s="101"/>
      <c r="EP1963" s="101"/>
      <c r="EQ1963" s="101"/>
      <c r="ER1963" s="101"/>
      <c r="ES1963" s="101"/>
      <c r="ET1963" s="101"/>
      <c r="EU1963" s="101"/>
      <c r="EV1963" s="101"/>
      <c r="EW1963" s="101"/>
      <c r="EX1963" s="101"/>
      <c r="EY1963" s="101"/>
      <c r="EZ1963" s="101"/>
      <c r="FA1963" s="101"/>
      <c r="FB1963" s="101"/>
      <c r="FC1963" s="101"/>
      <c r="FD1963" s="101"/>
      <c r="FE1963" s="101"/>
      <c r="FF1963" s="101"/>
      <c r="FG1963" s="101"/>
      <c r="FH1963" s="101"/>
      <c r="FI1963" s="101"/>
      <c r="FJ1963" s="101"/>
      <c r="FK1963" s="101"/>
      <c r="FL1963" s="101"/>
      <c r="FM1963" s="101"/>
      <c r="FN1963" s="101"/>
      <c r="FO1963" s="101"/>
      <c r="FP1963" s="101"/>
      <c r="FQ1963" s="101"/>
      <c r="FR1963" s="101"/>
      <c r="FS1963" s="101"/>
      <c r="FT1963" s="101"/>
      <c r="FU1963" s="101"/>
      <c r="FV1963" s="101"/>
      <c r="FW1963" s="101"/>
      <c r="FX1963" s="101"/>
      <c r="FY1963" s="101"/>
      <c r="FZ1963" s="101"/>
      <c r="GA1963" s="101"/>
      <c r="GB1963" s="101"/>
      <c r="GC1963" s="101"/>
      <c r="GD1963" s="101"/>
      <c r="GE1963" s="101"/>
      <c r="GF1963" s="101"/>
      <c r="GG1963" s="101"/>
      <c r="GH1963" s="101"/>
      <c r="GI1963" s="101"/>
      <c r="GJ1963" s="101"/>
      <c r="GK1963" s="101"/>
      <c r="GL1963" s="101"/>
      <c r="GM1963" s="101"/>
      <c r="GN1963" s="101"/>
      <c r="GO1963" s="101"/>
      <c r="GP1963" s="101"/>
      <c r="GQ1963" s="101"/>
      <c r="GR1963" s="101"/>
      <c r="GS1963" s="101"/>
      <c r="GT1963" s="101"/>
      <c r="GU1963" s="101"/>
      <c r="GV1963" s="101"/>
      <c r="GW1963" s="101"/>
      <c r="GX1963" s="101"/>
      <c r="GY1963" s="101"/>
      <c r="GZ1963" s="101"/>
      <c r="HA1963" s="101"/>
      <c r="HB1963" s="101"/>
      <c r="HC1963" s="101"/>
      <c r="HD1963" s="101"/>
      <c r="HE1963" s="101"/>
      <c r="HF1963" s="101"/>
      <c r="HG1963" s="101"/>
      <c r="HH1963" s="101"/>
      <c r="HI1963" s="101"/>
      <c r="HJ1963" s="101"/>
      <c r="HK1963" s="101"/>
      <c r="HL1963" s="101"/>
      <c r="HM1963" s="101"/>
      <c r="HN1963" s="101"/>
      <c r="HO1963" s="101"/>
      <c r="HP1963" s="101"/>
      <c r="HQ1963" s="101"/>
      <c r="HR1963" s="101"/>
      <c r="HS1963" s="101"/>
      <c r="HT1963" s="101"/>
      <c r="HU1963" s="101"/>
      <c r="HV1963" s="101"/>
      <c r="HW1963" s="101"/>
      <c r="HX1963" s="101"/>
      <c r="HY1963" s="101"/>
      <c r="HZ1963" s="101"/>
      <c r="IA1963" s="101"/>
      <c r="IB1963" s="101"/>
      <c r="IC1963" s="101"/>
      <c r="ID1963" s="101"/>
      <c r="IE1963" s="101"/>
      <c r="IF1963" s="101"/>
      <c r="IG1963" s="101"/>
      <c r="IH1963" s="101"/>
      <c r="II1963" s="101"/>
      <c r="IJ1963" s="101"/>
      <c r="IK1963" s="101"/>
      <c r="IL1963" s="101"/>
      <c r="IM1963" s="101"/>
      <c r="IN1963" s="101"/>
      <c r="IO1963" s="101"/>
      <c r="IP1963" s="101"/>
      <c r="IQ1963" s="101"/>
      <c r="IR1963" s="101"/>
      <c r="IS1963" s="101"/>
      <c r="IT1963" s="101"/>
      <c r="IU1963" s="101"/>
      <c r="IV1963" s="101"/>
      <c r="IW1963" s="101"/>
      <c r="IX1963" s="101"/>
      <c r="IY1963" s="101"/>
      <c r="IZ1963" s="101"/>
      <c r="JA1963" s="101"/>
      <c r="JB1963" s="101"/>
      <c r="JC1963" s="101"/>
      <c r="JD1963" s="101"/>
      <c r="JE1963" s="101"/>
      <c r="JF1963" s="101"/>
      <c r="JG1963" s="101"/>
      <c r="JH1963" s="101"/>
      <c r="JI1963" s="101"/>
      <c r="JJ1963" s="101"/>
      <c r="JK1963" s="101"/>
      <c r="JL1963" s="101"/>
      <c r="JM1963" s="101"/>
      <c r="JN1963" s="101"/>
      <c r="JO1963" s="101"/>
      <c r="JP1963" s="101"/>
      <c r="JQ1963" s="101"/>
      <c r="JR1963" s="101"/>
      <c r="JS1963" s="101"/>
      <c r="JT1963" s="101"/>
      <c r="JU1963" s="101"/>
      <c r="JV1963" s="101"/>
      <c r="JW1963" s="101"/>
      <c r="JX1963" s="101"/>
      <c r="JY1963" s="101"/>
      <c r="JZ1963" s="101"/>
      <c r="KA1963" s="101"/>
      <c r="KB1963" s="101"/>
      <c r="KC1963" s="101"/>
      <c r="KD1963" s="101"/>
      <c r="KE1963" s="101"/>
      <c r="KF1963" s="101"/>
      <c r="KG1963" s="101"/>
      <c r="KH1963" s="101"/>
      <c r="KI1963" s="101"/>
      <c r="KJ1963" s="101"/>
      <c r="KK1963" s="101"/>
      <c r="KL1963" s="101"/>
      <c r="KM1963" s="101"/>
      <c r="KN1963" s="101"/>
      <c r="KO1963" s="101"/>
      <c r="KP1963" s="101"/>
      <c r="KQ1963" s="101"/>
      <c r="KR1963" s="101"/>
      <c r="KS1963" s="101"/>
      <c r="KT1963" s="101"/>
      <c r="KU1963" s="101"/>
      <c r="KV1963" s="101"/>
      <c r="KW1963" s="101"/>
      <c r="KX1963" s="101"/>
      <c r="KY1963" s="101"/>
      <c r="KZ1963" s="101"/>
      <c r="LA1963" s="101"/>
      <c r="LB1963" s="101"/>
      <c r="LC1963" s="101"/>
      <c r="LD1963" s="101"/>
      <c r="LE1963" s="101"/>
      <c r="LF1963" s="101"/>
      <c r="LG1963" s="101"/>
      <c r="LH1963" s="101"/>
      <c r="LI1963" s="101"/>
      <c r="LJ1963" s="101"/>
      <c r="LK1963" s="101"/>
      <c r="LL1963" s="101"/>
      <c r="LM1963" s="101"/>
      <c r="LN1963" s="101"/>
      <c r="LO1963" s="101"/>
      <c r="LP1963" s="101"/>
      <c r="LQ1963" s="101"/>
      <c r="LR1963" s="101"/>
      <c r="LS1963" s="101"/>
      <c r="LT1963" s="101"/>
      <c r="LU1963" s="101"/>
      <c r="LV1963" s="101"/>
      <c r="LW1963" s="101"/>
      <c r="LX1963" s="101"/>
      <c r="LY1963" s="101"/>
      <c r="LZ1963" s="101"/>
      <c r="MA1963" s="101"/>
      <c r="MB1963" s="101"/>
      <c r="MC1963" s="101"/>
      <c r="MD1963" s="101"/>
      <c r="ME1963" s="101"/>
      <c r="MF1963" s="101"/>
      <c r="MG1963" s="101"/>
      <c r="MH1963" s="101"/>
      <c r="MI1963" s="101"/>
      <c r="MJ1963" s="101"/>
      <c r="MK1963" s="101"/>
      <c r="ML1963" s="101"/>
      <c r="MM1963" s="101"/>
      <c r="MN1963" s="101"/>
      <c r="MO1963" s="101"/>
      <c r="MP1963" s="101"/>
      <c r="MQ1963" s="101"/>
      <c r="MR1963" s="101"/>
      <c r="MS1963" s="101"/>
      <c r="MT1963" s="101"/>
      <c r="MU1963" s="101"/>
      <c r="MV1963" s="101"/>
      <c r="MW1963" s="101"/>
      <c r="MX1963" s="101"/>
      <c r="MY1963" s="101"/>
      <c r="MZ1963" s="101"/>
      <c r="NA1963" s="101"/>
      <c r="NB1963" s="101"/>
      <c r="NC1963" s="101"/>
      <c r="ND1963" s="101"/>
      <c r="NE1963" s="101"/>
      <c r="NF1963" s="101"/>
      <c r="NG1963" s="101"/>
      <c r="NH1963" s="101"/>
      <c r="NI1963" s="101"/>
      <c r="NJ1963" s="101"/>
      <c r="NK1963" s="101"/>
      <c r="NL1963" s="101"/>
      <c r="NM1963" s="101"/>
      <c r="NN1963" s="101"/>
      <c r="NO1963" s="101"/>
      <c r="NP1963" s="101"/>
      <c r="NQ1963" s="101"/>
      <c r="NR1963" s="101"/>
      <c r="NS1963" s="101"/>
      <c r="NT1963" s="101"/>
      <c r="NU1963" s="101"/>
      <c r="NV1963" s="101"/>
      <c r="NW1963" s="101"/>
      <c r="NX1963" s="101"/>
      <c r="NY1963" s="101"/>
      <c r="NZ1963" s="101"/>
      <c r="OA1963" s="101"/>
      <c r="OB1963" s="101"/>
      <c r="OC1963" s="101"/>
      <c r="OD1963" s="101"/>
      <c r="OE1963" s="101"/>
      <c r="OF1963" s="101"/>
      <c r="OG1963" s="101"/>
      <c r="OH1963" s="101"/>
      <c r="OI1963" s="101"/>
      <c r="OJ1963" s="101"/>
      <c r="OK1963" s="101"/>
      <c r="OL1963" s="101"/>
      <c r="OM1963" s="101"/>
      <c r="ON1963" s="101"/>
      <c r="OO1963" s="101"/>
      <c r="OP1963" s="101"/>
      <c r="OQ1963" s="101"/>
      <c r="OR1963" s="101"/>
      <c r="OS1963" s="101"/>
      <c r="OT1963" s="101"/>
      <c r="OU1963" s="101"/>
      <c r="OV1963" s="101"/>
      <c r="OW1963" s="101"/>
      <c r="OX1963" s="101"/>
      <c r="OY1963" s="101"/>
      <c r="OZ1963" s="101"/>
      <c r="PA1963" s="101"/>
      <c r="PB1963" s="101"/>
      <c r="PC1963" s="101"/>
      <c r="PD1963" s="101"/>
      <c r="PE1963" s="101"/>
      <c r="PF1963" s="101"/>
      <c r="PG1963" s="101"/>
      <c r="PH1963" s="101"/>
      <c r="PI1963" s="101"/>
      <c r="PJ1963" s="101"/>
      <c r="PK1963" s="101"/>
      <c r="PL1963" s="101"/>
      <c r="PM1963" s="101"/>
      <c r="PN1963" s="101"/>
      <c r="PO1963" s="101"/>
      <c r="PP1963" s="101"/>
      <c r="PQ1963" s="101"/>
      <c r="PR1963" s="101"/>
      <c r="PS1963" s="101"/>
      <c r="PT1963" s="101"/>
      <c r="PU1963" s="101"/>
      <c r="PV1963" s="101"/>
      <c r="PW1963" s="101"/>
      <c r="PX1963" s="101"/>
      <c r="PY1963" s="101"/>
      <c r="PZ1963" s="101"/>
      <c r="QA1963" s="101"/>
      <c r="QB1963" s="101"/>
      <c r="QC1963" s="101"/>
      <c r="QD1963" s="101"/>
      <c r="QE1963" s="101"/>
      <c r="QF1963" s="101"/>
      <c r="QG1963" s="101"/>
      <c r="QH1963" s="101"/>
      <c r="QI1963" s="101"/>
      <c r="QJ1963" s="101"/>
      <c r="QK1963" s="101"/>
      <c r="QL1963" s="101"/>
      <c r="QM1963" s="101"/>
      <c r="QN1963" s="101"/>
      <c r="QO1963" s="101"/>
      <c r="QP1963" s="101"/>
      <c r="QQ1963" s="101"/>
      <c r="QR1963" s="101"/>
      <c r="QS1963" s="101"/>
      <c r="QT1963" s="101"/>
      <c r="QU1963" s="101"/>
      <c r="QV1963" s="101"/>
      <c r="QW1963" s="101"/>
      <c r="QX1963" s="101"/>
      <c r="QY1963" s="101"/>
      <c r="QZ1963" s="101"/>
      <c r="RA1963" s="101"/>
      <c r="RB1963" s="101"/>
      <c r="RC1963" s="101"/>
      <c r="RD1963" s="101"/>
      <c r="RE1963" s="101"/>
      <c r="RF1963" s="101"/>
      <c r="RG1963" s="101"/>
      <c r="RH1963" s="101"/>
      <c r="RI1963" s="101"/>
      <c r="RJ1963" s="101"/>
      <c r="RK1963" s="101"/>
      <c r="RL1963" s="101"/>
      <c r="RM1963" s="101"/>
      <c r="RN1963" s="101"/>
      <c r="RO1963" s="101"/>
      <c r="RP1963" s="101"/>
      <c r="RQ1963" s="101"/>
      <c r="RR1963" s="101"/>
      <c r="RS1963" s="101"/>
      <c r="RT1963" s="101"/>
      <c r="RU1963" s="101"/>
      <c r="RV1963" s="101"/>
      <c r="RW1963" s="101"/>
      <c r="RX1963" s="101"/>
      <c r="RY1963" s="101"/>
      <c r="RZ1963" s="101"/>
      <c r="SA1963" s="101"/>
      <c r="SB1963" s="101"/>
      <c r="SC1963" s="101"/>
      <c r="SD1963" s="101"/>
      <c r="SE1963" s="101"/>
      <c r="SF1963" s="101"/>
      <c r="SG1963" s="101"/>
      <c r="SH1963" s="101"/>
      <c r="SI1963" s="101"/>
      <c r="SJ1963" s="101"/>
      <c r="SK1963" s="101"/>
      <c r="SL1963" s="101"/>
      <c r="SM1963" s="101"/>
      <c r="SN1963" s="101"/>
      <c r="SO1963" s="101"/>
      <c r="SP1963" s="101"/>
      <c r="SQ1963" s="101"/>
      <c r="SR1963" s="101"/>
      <c r="SS1963" s="101"/>
      <c r="ST1963" s="101"/>
      <c r="SU1963" s="101"/>
      <c r="SV1963" s="101"/>
      <c r="SW1963" s="101"/>
      <c r="SX1963" s="101"/>
      <c r="SY1963" s="101"/>
      <c r="SZ1963" s="101"/>
      <c r="TA1963" s="101"/>
      <c r="TB1963" s="101"/>
      <c r="TC1963" s="101"/>
      <c r="TD1963" s="101"/>
      <c r="TE1963" s="101"/>
      <c r="TF1963" s="101"/>
      <c r="TG1963" s="101"/>
      <c r="TH1963" s="101"/>
      <c r="TI1963" s="101"/>
      <c r="TJ1963" s="101"/>
      <c r="TK1963" s="101"/>
      <c r="TL1963" s="101"/>
      <c r="TM1963" s="101"/>
      <c r="TN1963" s="101"/>
      <c r="TO1963" s="101"/>
      <c r="TP1963" s="101"/>
      <c r="TQ1963" s="101"/>
      <c r="TR1963" s="101"/>
      <c r="TS1963" s="101"/>
      <c r="TT1963" s="101"/>
      <c r="TU1963" s="101"/>
      <c r="TV1963" s="101"/>
      <c r="TW1963" s="101"/>
      <c r="TX1963" s="101"/>
      <c r="TY1963" s="101"/>
      <c r="TZ1963" s="101"/>
      <c r="UA1963" s="101"/>
      <c r="UB1963" s="101"/>
      <c r="UC1963" s="101"/>
      <c r="UD1963" s="101"/>
      <c r="UE1963" s="101"/>
      <c r="UF1963" s="101"/>
      <c r="UG1963" s="101"/>
      <c r="UH1963" s="101"/>
      <c r="UI1963" s="101"/>
      <c r="UJ1963" s="101"/>
      <c r="UK1963" s="101"/>
      <c r="UL1963" s="101"/>
      <c r="UM1963" s="101"/>
      <c r="UN1963" s="101"/>
      <c r="UO1963" s="101"/>
      <c r="UP1963" s="101"/>
      <c r="UQ1963" s="101"/>
      <c r="UR1963" s="101"/>
      <c r="US1963" s="101"/>
      <c r="UT1963" s="101"/>
      <c r="UU1963" s="101"/>
      <c r="UV1963" s="101"/>
      <c r="UW1963" s="101"/>
      <c r="UX1963" s="101"/>
      <c r="UY1963" s="101"/>
      <c r="UZ1963" s="101"/>
      <c r="VA1963" s="101"/>
      <c r="VB1963" s="101"/>
      <c r="VC1963" s="101"/>
      <c r="VD1963" s="101"/>
      <c r="VE1963" s="101"/>
      <c r="VF1963" s="101"/>
      <c r="VG1963" s="101"/>
      <c r="VH1963" s="101"/>
      <c r="VI1963" s="101"/>
      <c r="VJ1963" s="101"/>
      <c r="VK1963" s="101"/>
      <c r="VL1963" s="101"/>
      <c r="VM1963" s="101"/>
      <c r="VN1963" s="101"/>
      <c r="VO1963" s="101"/>
      <c r="VP1963" s="101"/>
      <c r="VQ1963" s="101"/>
      <c r="VR1963" s="101"/>
      <c r="VS1963" s="101"/>
      <c r="VT1963" s="101"/>
      <c r="VU1963" s="101"/>
      <c r="VV1963" s="101"/>
      <c r="VW1963" s="101"/>
      <c r="VX1963" s="101"/>
      <c r="VY1963" s="101"/>
      <c r="VZ1963" s="101"/>
      <c r="WA1963" s="101"/>
      <c r="WB1963" s="101"/>
      <c r="WC1963" s="101"/>
      <c r="WD1963" s="101"/>
      <c r="WE1963" s="101"/>
      <c r="WF1963" s="101"/>
      <c r="WG1963" s="101"/>
      <c r="WH1963" s="101"/>
      <c r="WI1963" s="101"/>
      <c r="WJ1963" s="101"/>
      <c r="WK1963" s="101"/>
      <c r="WL1963" s="101"/>
      <c r="WM1963" s="101"/>
      <c r="WN1963" s="101"/>
      <c r="WO1963" s="101"/>
      <c r="WP1963" s="101"/>
      <c r="WQ1963" s="101"/>
      <c r="WR1963" s="101"/>
      <c r="WS1963" s="101"/>
      <c r="WT1963" s="101"/>
      <c r="WU1963" s="101"/>
      <c r="WV1963" s="101"/>
      <c r="WW1963" s="101"/>
      <c r="WX1963" s="101"/>
      <c r="WY1963" s="101"/>
      <c r="WZ1963" s="101"/>
      <c r="XA1963" s="101"/>
      <c r="XB1963" s="101"/>
      <c r="XC1963" s="101"/>
      <c r="XD1963" s="101"/>
      <c r="XE1963" s="101"/>
      <c r="XF1963" s="101"/>
      <c r="XG1963" s="101"/>
      <c r="XH1963" s="101"/>
      <c r="XI1963" s="101"/>
      <c r="XJ1963" s="101"/>
      <c r="XK1963" s="101"/>
      <c r="XL1963" s="101"/>
      <c r="XM1963" s="101"/>
      <c r="XN1963" s="101"/>
      <c r="XO1963" s="101"/>
      <c r="XP1963" s="101"/>
      <c r="XQ1963" s="101"/>
      <c r="XR1963" s="101"/>
      <c r="XS1963" s="101"/>
      <c r="XT1963" s="101"/>
      <c r="XU1963" s="101"/>
      <c r="XV1963" s="101"/>
      <c r="XW1963" s="101"/>
      <c r="XX1963" s="101"/>
      <c r="XY1963" s="101"/>
      <c r="XZ1963" s="101"/>
      <c r="YA1963" s="101"/>
      <c r="YB1963" s="101"/>
      <c r="YC1963" s="101"/>
      <c r="YD1963" s="101"/>
      <c r="YE1963" s="101"/>
      <c r="YF1963" s="101"/>
      <c r="YG1963" s="101"/>
      <c r="YH1963" s="101"/>
      <c r="YI1963" s="101"/>
      <c r="YJ1963" s="101"/>
      <c r="YK1963" s="101"/>
      <c r="YL1963" s="101"/>
      <c r="YM1963" s="101"/>
      <c r="YN1963" s="101"/>
      <c r="YO1963" s="101"/>
      <c r="YP1963" s="101"/>
      <c r="YQ1963" s="101"/>
      <c r="YR1963" s="101"/>
      <c r="YS1963" s="101"/>
      <c r="YT1963" s="101"/>
      <c r="YU1963" s="101"/>
      <c r="YV1963" s="101"/>
      <c r="YW1963" s="101"/>
      <c r="YX1963" s="101"/>
      <c r="YY1963" s="101"/>
      <c r="YZ1963" s="101"/>
      <c r="ZA1963" s="101"/>
      <c r="ZB1963" s="101"/>
      <c r="ZC1963" s="101"/>
      <c r="ZD1963" s="101"/>
      <c r="ZE1963" s="101"/>
      <c r="ZF1963" s="101"/>
      <c r="ZG1963" s="101"/>
      <c r="ZH1963" s="101"/>
      <c r="ZI1963" s="101"/>
      <c r="ZJ1963" s="101"/>
      <c r="ZK1963" s="101"/>
      <c r="ZL1963" s="101"/>
      <c r="ZM1963" s="101"/>
      <c r="ZN1963" s="101"/>
      <c r="ZO1963" s="101"/>
      <c r="ZP1963" s="101"/>
      <c r="ZQ1963" s="101"/>
      <c r="ZR1963" s="101"/>
      <c r="ZS1963" s="101"/>
      <c r="ZT1963" s="101"/>
      <c r="ZU1963" s="101"/>
      <c r="ZV1963" s="101"/>
      <c r="ZW1963" s="101"/>
      <c r="ZX1963" s="101"/>
      <c r="ZY1963" s="101"/>
      <c r="ZZ1963" s="101"/>
      <c r="AAA1963" s="101"/>
      <c r="AAB1963" s="101"/>
      <c r="AAC1963" s="101"/>
      <c r="AAD1963" s="101"/>
      <c r="AAE1963" s="101"/>
      <c r="AAF1963" s="101"/>
      <c r="AAG1963" s="101"/>
      <c r="AAH1963" s="101"/>
      <c r="AAI1963" s="101"/>
      <c r="AAJ1963" s="101"/>
      <c r="AAK1963" s="101"/>
      <c r="AAL1963" s="101"/>
      <c r="AAM1963" s="101"/>
      <c r="AAN1963" s="101"/>
      <c r="AAO1963" s="101"/>
      <c r="AAP1963" s="101"/>
      <c r="AAQ1963" s="101"/>
      <c r="AAR1963" s="101"/>
      <c r="AAS1963" s="101"/>
      <c r="AAT1963" s="101"/>
      <c r="AAU1963" s="101"/>
      <c r="AAV1963" s="101"/>
      <c r="AAW1963" s="101"/>
      <c r="AAX1963" s="101"/>
      <c r="AAY1963" s="101"/>
      <c r="AAZ1963" s="101"/>
      <c r="ABA1963" s="101"/>
      <c r="ABB1963" s="101"/>
      <c r="ABC1963" s="101"/>
      <c r="ABD1963" s="101"/>
      <c r="ABE1963" s="101"/>
      <c r="ABF1963" s="101"/>
      <c r="ABG1963" s="101"/>
      <c r="ABH1963" s="101"/>
      <c r="ABI1963" s="101"/>
      <c r="ABJ1963" s="101"/>
      <c r="ABK1963" s="101"/>
      <c r="ABL1963" s="101"/>
      <c r="ABM1963" s="101"/>
      <c r="ABN1963" s="101"/>
      <c r="ABO1963" s="101"/>
      <c r="ABP1963" s="101"/>
      <c r="ABQ1963" s="101"/>
      <c r="ABR1963" s="101"/>
      <c r="ABS1963" s="101"/>
      <c r="ABT1963" s="101"/>
      <c r="ABU1963" s="101"/>
      <c r="ABV1963" s="101"/>
      <c r="ABW1963" s="101"/>
      <c r="ABX1963" s="101"/>
      <c r="ABY1963" s="101"/>
      <c r="ABZ1963" s="101"/>
      <c r="ACA1963" s="101"/>
      <c r="ACB1963" s="101"/>
      <c r="ACC1963" s="101"/>
      <c r="ACD1963" s="101"/>
      <c r="ACE1963" s="101"/>
      <c r="ACF1963" s="101"/>
      <c r="ACG1963" s="101"/>
      <c r="ACH1963" s="101"/>
      <c r="ACI1963" s="101"/>
      <c r="ACJ1963" s="101"/>
      <c r="ACK1963" s="101"/>
      <c r="ACL1963" s="101"/>
      <c r="ACM1963" s="101"/>
      <c r="ACN1963" s="101"/>
      <c r="ACO1963" s="101"/>
      <c r="ACP1963" s="101"/>
      <c r="ACQ1963" s="101"/>
      <c r="ACR1963" s="101"/>
      <c r="ACS1963" s="101"/>
      <c r="ACT1963" s="101"/>
      <c r="ACU1963" s="101"/>
      <c r="ACV1963" s="101"/>
      <c r="ACW1963" s="101"/>
      <c r="ACX1963" s="101"/>
      <c r="ACY1963" s="101"/>
      <c r="ACZ1963" s="101"/>
      <c r="ADA1963" s="101"/>
      <c r="ADB1963" s="101"/>
      <c r="ADC1963" s="101"/>
      <c r="ADD1963" s="101"/>
      <c r="ADE1963" s="101"/>
      <c r="ADF1963" s="101"/>
      <c r="ADG1963" s="101"/>
      <c r="ADH1963" s="101"/>
      <c r="ADI1963" s="101"/>
      <c r="ADJ1963" s="101"/>
      <c r="ADK1963" s="101"/>
      <c r="ADL1963" s="101"/>
      <c r="ADM1963" s="101"/>
      <c r="ADN1963" s="101"/>
      <c r="ADO1963" s="101"/>
      <c r="ADP1963" s="101"/>
      <c r="ADQ1963" s="101"/>
      <c r="ADR1963" s="101"/>
      <c r="ADS1963" s="101"/>
      <c r="ADT1963" s="101"/>
      <c r="ADU1963" s="101"/>
      <c r="ADV1963" s="101"/>
      <c r="ADW1963" s="101"/>
      <c r="ADX1963" s="101"/>
      <c r="ADY1963" s="101"/>
      <c r="ADZ1963" s="101"/>
      <c r="AEA1963" s="101"/>
      <c r="AEB1963" s="101"/>
      <c r="AEC1963" s="101"/>
      <c r="AED1963" s="101"/>
      <c r="AEE1963" s="101"/>
      <c r="AEF1963" s="101"/>
      <c r="AEG1963" s="101"/>
      <c r="AEH1963" s="101"/>
      <c r="AEI1963" s="101"/>
      <c r="AEJ1963" s="101"/>
      <c r="AEK1963" s="101"/>
      <c r="AEL1963" s="101"/>
      <c r="AEM1963" s="101"/>
      <c r="AEN1963" s="101"/>
      <c r="AEO1963" s="101"/>
      <c r="AEP1963" s="101"/>
      <c r="AEQ1963" s="101"/>
      <c r="AER1963" s="101"/>
      <c r="AES1963" s="101"/>
      <c r="AET1963" s="101"/>
      <c r="AEU1963" s="101"/>
      <c r="AEV1963" s="101"/>
      <c r="AEW1963" s="101"/>
      <c r="AEX1963" s="101"/>
      <c r="AEY1963" s="101"/>
      <c r="AEZ1963" s="101"/>
      <c r="AFA1963" s="101"/>
      <c r="AFB1963" s="101"/>
      <c r="AFC1963" s="101"/>
      <c r="AFD1963" s="101"/>
      <c r="AFE1963" s="101"/>
      <c r="AFF1963" s="101"/>
      <c r="AFG1963" s="101"/>
      <c r="AFH1963" s="101"/>
      <c r="AFI1963" s="101"/>
      <c r="AFJ1963" s="101"/>
      <c r="AFK1963" s="101"/>
      <c r="AFL1963" s="101"/>
      <c r="AFM1963" s="101"/>
      <c r="AFN1963" s="101"/>
      <c r="AFO1963" s="101"/>
      <c r="AFP1963" s="101"/>
      <c r="AFQ1963" s="101"/>
      <c r="AFR1963" s="101"/>
      <c r="AFS1963" s="101"/>
      <c r="AFT1963" s="101"/>
      <c r="AFU1963" s="101"/>
      <c r="AFV1963" s="101"/>
      <c r="AFW1963" s="101"/>
      <c r="AFX1963" s="101"/>
      <c r="AFY1963" s="101"/>
      <c r="AFZ1963" s="101"/>
      <c r="AGA1963" s="101"/>
      <c r="AGB1963" s="101"/>
      <c r="AGC1963" s="101"/>
      <c r="AGD1963" s="101"/>
      <c r="AGE1963" s="101"/>
      <c r="AGF1963" s="101"/>
      <c r="AGG1963" s="101"/>
      <c r="AGH1963" s="101"/>
      <c r="AGI1963" s="101"/>
      <c r="AGJ1963" s="101"/>
      <c r="AGK1963" s="101"/>
      <c r="AGL1963" s="101"/>
      <c r="AGM1963" s="101"/>
      <c r="AGN1963" s="101"/>
      <c r="AGO1963" s="101"/>
      <c r="AGP1963" s="101"/>
      <c r="AGQ1963" s="101"/>
      <c r="AGR1963" s="101"/>
      <c r="AGS1963" s="101"/>
      <c r="AGT1963" s="101"/>
      <c r="AGU1963" s="101"/>
      <c r="AGV1963" s="101"/>
      <c r="AGW1963" s="101"/>
      <c r="AGX1963" s="101"/>
      <c r="AGY1963" s="101"/>
      <c r="AGZ1963" s="101"/>
      <c r="AHA1963" s="101"/>
      <c r="AHB1963" s="101"/>
      <c r="AHC1963" s="101"/>
      <c r="AHD1963" s="101"/>
      <c r="AHE1963" s="101"/>
      <c r="AHF1963" s="101"/>
      <c r="AHG1963" s="101"/>
      <c r="AHH1963" s="101"/>
      <c r="AHI1963" s="101"/>
      <c r="AHJ1963" s="101"/>
      <c r="AHK1963" s="101"/>
      <c r="AHL1963" s="101"/>
      <c r="AHM1963" s="101"/>
      <c r="AHN1963" s="101"/>
      <c r="AHO1963" s="101"/>
      <c r="AHP1963" s="101"/>
      <c r="AHQ1963" s="101"/>
      <c r="AHR1963" s="101"/>
      <c r="AHS1963" s="101"/>
      <c r="AHT1963" s="101"/>
      <c r="AHU1963" s="101"/>
      <c r="AHV1963" s="101"/>
      <c r="AHW1963" s="101"/>
      <c r="AHX1963" s="101"/>
      <c r="AHY1963" s="101"/>
      <c r="AHZ1963" s="101"/>
      <c r="AIA1963" s="101"/>
      <c r="AIB1963" s="101"/>
      <c r="AIC1963" s="101"/>
      <c r="AID1963" s="101"/>
      <c r="AIE1963" s="101"/>
      <c r="AIF1963" s="101"/>
      <c r="AIG1963" s="101"/>
      <c r="AIH1963" s="101"/>
      <c r="AII1963" s="101"/>
      <c r="AIJ1963" s="101"/>
      <c r="AIK1963" s="101"/>
      <c r="AIL1963" s="101"/>
      <c r="AIM1963" s="101"/>
      <c r="AIN1963" s="101"/>
      <c r="AIO1963" s="101"/>
      <c r="AIP1963" s="101"/>
      <c r="AIQ1963" s="101"/>
      <c r="AIR1963" s="101"/>
      <c r="AIS1963" s="101"/>
      <c r="AIT1963" s="101"/>
      <c r="AIU1963" s="101"/>
      <c r="AIV1963" s="101"/>
      <c r="AIW1963" s="101"/>
      <c r="AIX1963" s="101"/>
      <c r="AIY1963" s="101"/>
      <c r="AIZ1963" s="101"/>
      <c r="AJA1963" s="101"/>
      <c r="AJB1963" s="101"/>
      <c r="AJC1963" s="101"/>
      <c r="AJD1963" s="101"/>
      <c r="AJE1963" s="101"/>
      <c r="AJF1963" s="101"/>
      <c r="AJG1963" s="101"/>
      <c r="AJH1963" s="101"/>
      <c r="AJI1963" s="101"/>
      <c r="AJJ1963" s="101"/>
      <c r="AJK1963" s="101"/>
      <c r="AJL1963" s="101"/>
      <c r="AJM1963" s="101"/>
      <c r="AJN1963" s="101"/>
      <c r="AJO1963" s="101"/>
      <c r="AJP1963" s="101"/>
      <c r="AJQ1963" s="101"/>
      <c r="AJR1963" s="101"/>
      <c r="AJS1963" s="101"/>
      <c r="AJT1963" s="101"/>
      <c r="AJU1963" s="101"/>
      <c r="AJV1963" s="101"/>
      <c r="AJW1963" s="101"/>
      <c r="AJX1963" s="101"/>
      <c r="AJY1963" s="101"/>
      <c r="AJZ1963" s="101"/>
      <c r="AKA1963" s="101"/>
      <c r="AKB1963" s="101"/>
      <c r="AKC1963" s="101"/>
      <c r="AKD1963" s="101"/>
      <c r="AKE1963" s="101"/>
      <c r="AKF1963" s="101"/>
      <c r="AKG1963" s="101"/>
      <c r="AKH1963" s="101"/>
      <c r="AKI1963" s="101"/>
      <c r="AKJ1963" s="101"/>
      <c r="AKK1963" s="101"/>
      <c r="AKL1963" s="101"/>
      <c r="AKM1963" s="101"/>
      <c r="AKN1963" s="101"/>
      <c r="AKO1963" s="101"/>
      <c r="AKP1963" s="101"/>
      <c r="AKQ1963" s="101"/>
      <c r="AKR1963" s="101"/>
      <c r="AKS1963" s="101"/>
      <c r="AKT1963" s="101"/>
      <c r="AKU1963" s="101"/>
      <c r="AKV1963" s="101"/>
      <c r="AKW1963" s="101"/>
      <c r="AKX1963" s="101"/>
      <c r="AKY1963" s="101"/>
      <c r="AKZ1963" s="101"/>
      <c r="ALA1963" s="101"/>
      <c r="ALB1963" s="101"/>
      <c r="ALC1963" s="101"/>
      <c r="ALD1963" s="101"/>
      <c r="ALE1963" s="101"/>
      <c r="ALF1963" s="101"/>
      <c r="ALG1963" s="101"/>
      <c r="ALH1963" s="101"/>
      <c r="ALI1963" s="101"/>
      <c r="ALJ1963" s="101"/>
      <c r="ALK1963" s="101"/>
      <c r="ALL1963" s="101"/>
      <c r="ALM1963" s="101"/>
      <c r="ALN1963" s="101"/>
      <c r="ALO1963" s="101"/>
      <c r="ALP1963" s="101"/>
      <c r="ALQ1963" s="101"/>
      <c r="ALR1963" s="101"/>
      <c r="ALS1963" s="101"/>
      <c r="ALT1963" s="101"/>
      <c r="ALU1963" s="101"/>
      <c r="ALV1963" s="101"/>
      <c r="ALW1963" s="101"/>
      <c r="ALX1963" s="101"/>
      <c r="ALY1963" s="101"/>
      <c r="ALZ1963" s="101"/>
      <c r="AMA1963" s="101"/>
      <c r="AMB1963" s="101"/>
      <c r="AMC1963" s="101"/>
      <c r="AMD1963" s="101"/>
      <c r="AME1963" s="101"/>
      <c r="AMF1963" s="101"/>
      <c r="AMG1963" s="101"/>
      <c r="AMH1963" s="101"/>
      <c r="AMI1963" s="101"/>
      <c r="AMJ1963" s="101"/>
      <c r="AMK1963" s="101"/>
      <c r="AML1963" s="101"/>
      <c r="AMM1963" s="101"/>
      <c r="AMN1963" s="101"/>
      <c r="AMO1963" s="101"/>
      <c r="AMP1963" s="101"/>
      <c r="AMQ1963" s="101"/>
      <c r="AMR1963" s="101"/>
      <c r="AMS1963" s="101"/>
      <c r="AMT1963" s="101"/>
      <c r="AMU1963" s="101"/>
      <c r="AMV1963" s="101"/>
      <c r="AMW1963" s="101"/>
      <c r="AMX1963" s="101"/>
      <c r="AMY1963" s="101"/>
      <c r="AMZ1963" s="101"/>
      <c r="ANA1963" s="101"/>
      <c r="ANB1963" s="101"/>
      <c r="ANC1963" s="101"/>
      <c r="AND1963" s="101"/>
      <c r="ANE1963" s="101"/>
      <c r="ANF1963" s="101"/>
      <c r="ANG1963" s="101"/>
      <c r="ANH1963" s="101"/>
      <c r="ANI1963" s="101"/>
      <c r="ANJ1963" s="101"/>
      <c r="ANK1963" s="101"/>
      <c r="ANL1963" s="101"/>
      <c r="ANM1963" s="101"/>
      <c r="ANN1963" s="101"/>
      <c r="ANO1963" s="101"/>
      <c r="ANP1963" s="101"/>
      <c r="ANQ1963" s="101"/>
      <c r="ANR1963" s="101"/>
      <c r="ANS1963" s="101"/>
      <c r="ANT1963" s="101"/>
      <c r="ANU1963" s="101"/>
      <c r="ANV1963" s="101"/>
      <c r="ANW1963" s="101"/>
      <c r="ANX1963" s="101"/>
      <c r="ANY1963" s="101"/>
      <c r="ANZ1963" s="101"/>
      <c r="AOA1963" s="101"/>
      <c r="AOB1963" s="101"/>
      <c r="AOC1963" s="101"/>
      <c r="AOD1963" s="101"/>
      <c r="AOE1963" s="101"/>
      <c r="AOF1963" s="101"/>
      <c r="AOG1963" s="101"/>
      <c r="AOH1963" s="101"/>
      <c r="AOI1963" s="101"/>
      <c r="AOJ1963" s="101"/>
      <c r="AOK1963" s="101"/>
      <c r="AOL1963" s="101"/>
      <c r="AOM1963" s="101"/>
      <c r="AON1963" s="101"/>
      <c r="AOO1963" s="101"/>
      <c r="AOP1963" s="101"/>
      <c r="AOQ1963" s="101"/>
      <c r="AOR1963" s="101"/>
      <c r="AOS1963" s="101"/>
      <c r="AOT1963" s="101"/>
      <c r="AOU1963" s="101"/>
      <c r="AOV1963" s="101"/>
      <c r="AOW1963" s="101"/>
      <c r="AOX1963" s="101"/>
      <c r="AOY1963" s="101"/>
      <c r="AOZ1963" s="101"/>
      <c r="APA1963" s="101"/>
      <c r="APB1963" s="101"/>
      <c r="APC1963" s="101"/>
      <c r="APD1963" s="101"/>
      <c r="APE1963" s="101"/>
      <c r="APF1963" s="101"/>
      <c r="APG1963" s="101"/>
      <c r="APH1963" s="101"/>
      <c r="API1963" s="101"/>
      <c r="APJ1963" s="101"/>
      <c r="APK1963" s="101"/>
      <c r="APL1963" s="101"/>
      <c r="APM1963" s="101"/>
      <c r="APN1963" s="101"/>
      <c r="APO1963" s="101"/>
      <c r="APP1963" s="101"/>
      <c r="APQ1963" s="101"/>
      <c r="APR1963" s="101"/>
      <c r="APS1963" s="101"/>
      <c r="APT1963" s="101"/>
      <c r="APU1963" s="101"/>
      <c r="APV1963" s="101"/>
      <c r="APW1963" s="101"/>
      <c r="APX1963" s="101"/>
      <c r="APY1963" s="101"/>
      <c r="APZ1963" s="101"/>
      <c r="AQA1963" s="101"/>
      <c r="AQB1963" s="101"/>
      <c r="AQC1963" s="101"/>
      <c r="AQD1963" s="101"/>
      <c r="AQE1963" s="101"/>
      <c r="AQF1963" s="101"/>
      <c r="AQG1963" s="101"/>
      <c r="AQH1963" s="101"/>
      <c r="AQI1963" s="101"/>
      <c r="AQJ1963" s="101"/>
      <c r="AQK1963" s="101"/>
      <c r="AQL1963" s="101"/>
      <c r="AQM1963" s="101"/>
      <c r="AQN1963" s="101"/>
      <c r="AQO1963" s="101"/>
      <c r="AQP1963" s="101"/>
      <c r="AQQ1963" s="101"/>
      <c r="AQR1963" s="101"/>
      <c r="AQS1963" s="101"/>
      <c r="AQT1963" s="101"/>
      <c r="AQU1963" s="101"/>
      <c r="AQV1963" s="101"/>
      <c r="AQW1963" s="101"/>
      <c r="AQX1963" s="101"/>
      <c r="AQY1963" s="101"/>
      <c r="AQZ1963" s="101"/>
      <c r="ARA1963" s="101"/>
      <c r="ARB1963" s="101"/>
      <c r="ARC1963" s="101"/>
      <c r="ARD1963" s="101"/>
      <c r="ARE1963" s="101"/>
      <c r="ARF1963" s="101"/>
      <c r="ARG1963" s="101"/>
      <c r="ARH1963" s="101"/>
      <c r="ARI1963" s="101"/>
      <c r="ARJ1963" s="101"/>
      <c r="ARK1963" s="101"/>
      <c r="ARL1963" s="101"/>
      <c r="ARM1963" s="101"/>
      <c r="ARN1963" s="101"/>
      <c r="ARO1963" s="101"/>
      <c r="ARP1963" s="101"/>
      <c r="ARQ1963" s="101"/>
      <c r="ARR1963" s="101"/>
      <c r="ARS1963" s="101"/>
      <c r="ART1963" s="101"/>
      <c r="ARU1963" s="101"/>
      <c r="ARV1963" s="101"/>
      <c r="ARW1963" s="101"/>
      <c r="ARX1963" s="101"/>
      <c r="ARY1963" s="101"/>
      <c r="ARZ1963" s="101"/>
      <c r="ASA1963" s="101"/>
      <c r="ASB1963" s="101"/>
      <c r="ASC1963" s="101"/>
      <c r="ASD1963" s="101"/>
      <c r="ASE1963" s="101"/>
      <c r="ASF1963" s="101"/>
      <c r="ASG1963" s="101"/>
      <c r="ASH1963" s="101"/>
      <c r="ASI1963" s="101"/>
      <c r="ASJ1963" s="101"/>
      <c r="ASK1963" s="101"/>
      <c r="ASL1963" s="101"/>
      <c r="ASM1963" s="101"/>
      <c r="ASN1963" s="101"/>
      <c r="ASO1963" s="101"/>
      <c r="ASP1963" s="101"/>
      <c r="ASQ1963" s="101"/>
      <c r="ASR1963" s="101"/>
      <c r="ASS1963" s="101"/>
      <c r="AST1963" s="101"/>
      <c r="ASU1963" s="101"/>
      <c r="ASV1963" s="101"/>
      <c r="ASW1963" s="101"/>
      <c r="ASX1963" s="101"/>
      <c r="ASY1963" s="101"/>
      <c r="ASZ1963" s="101"/>
      <c r="ATA1963" s="101"/>
      <c r="ATB1963" s="101"/>
      <c r="ATC1963" s="101"/>
      <c r="ATD1963" s="101"/>
      <c r="ATE1963" s="101"/>
      <c r="ATF1963" s="101"/>
      <c r="ATG1963" s="101"/>
      <c r="ATH1963" s="101"/>
      <c r="ATI1963" s="101"/>
      <c r="ATJ1963" s="101"/>
      <c r="ATK1963" s="101"/>
      <c r="ATL1963" s="101"/>
      <c r="ATM1963" s="101"/>
      <c r="ATN1963" s="101"/>
      <c r="ATO1963" s="101"/>
      <c r="ATP1963" s="101"/>
      <c r="ATQ1963" s="101"/>
      <c r="ATR1963" s="101"/>
      <c r="ATS1963" s="101"/>
      <c r="ATT1963" s="101"/>
      <c r="ATU1963" s="101"/>
      <c r="ATV1963" s="101"/>
      <c r="ATW1963" s="101"/>
      <c r="ATX1963" s="101"/>
      <c r="ATY1963" s="101"/>
      <c r="ATZ1963" s="101"/>
      <c r="AUA1963" s="101"/>
      <c r="AUB1963" s="101"/>
      <c r="AUC1963" s="101"/>
      <c r="AUD1963" s="101"/>
      <c r="AUE1963" s="101"/>
      <c r="AUF1963" s="101"/>
      <c r="AUG1963" s="101"/>
      <c r="AUH1963" s="101"/>
      <c r="AUI1963" s="101"/>
      <c r="AUJ1963" s="101"/>
      <c r="AUK1963" s="101"/>
      <c r="AUL1963" s="101"/>
      <c r="AUM1963" s="101"/>
      <c r="AUN1963" s="101"/>
      <c r="AUO1963" s="101"/>
      <c r="AUP1963" s="101"/>
      <c r="AUQ1963" s="101"/>
      <c r="AUR1963" s="101"/>
      <c r="AUS1963" s="101"/>
      <c r="AUT1963" s="101"/>
      <c r="AUU1963" s="101"/>
      <c r="AUV1963" s="101"/>
      <c r="AUW1963" s="101"/>
      <c r="AUX1963" s="101"/>
      <c r="AUY1963" s="101"/>
      <c r="AUZ1963" s="101"/>
      <c r="AVA1963" s="101"/>
      <c r="AVB1963" s="101"/>
      <c r="AVC1963" s="101"/>
      <c r="AVD1963" s="101"/>
      <c r="AVE1963" s="101"/>
      <c r="AVF1963" s="101"/>
      <c r="AVG1963" s="101"/>
      <c r="AVH1963" s="101"/>
      <c r="AVI1963" s="101"/>
      <c r="AVJ1963" s="101"/>
      <c r="AVK1963" s="101"/>
      <c r="AVL1963" s="101"/>
      <c r="AVM1963" s="101"/>
      <c r="AVN1963" s="101"/>
      <c r="AVO1963" s="101"/>
      <c r="AVP1963" s="101"/>
      <c r="AVQ1963" s="101"/>
      <c r="AVR1963" s="101"/>
      <c r="AVS1963" s="101"/>
      <c r="AVT1963" s="101"/>
      <c r="AVU1963" s="101"/>
      <c r="AVV1963" s="101"/>
      <c r="AVW1963" s="101"/>
      <c r="AVX1963" s="101"/>
      <c r="AVY1963" s="101"/>
      <c r="AVZ1963" s="101"/>
      <c r="AWA1963" s="101"/>
      <c r="AWB1963" s="101"/>
      <c r="AWC1963" s="101"/>
      <c r="AWD1963" s="101"/>
      <c r="AWE1963" s="101"/>
      <c r="AWF1963" s="101"/>
      <c r="AWG1963" s="101"/>
      <c r="AWH1963" s="101"/>
      <c r="AWI1963" s="101"/>
      <c r="AWJ1963" s="101"/>
      <c r="AWK1963" s="101"/>
      <c r="AWL1963" s="101"/>
      <c r="AWM1963" s="101"/>
      <c r="AWN1963" s="101"/>
      <c r="AWO1963" s="101"/>
      <c r="AWP1963" s="101"/>
      <c r="AWQ1963" s="101"/>
      <c r="AWR1963" s="101"/>
      <c r="AWS1963" s="101"/>
      <c r="AWT1963" s="101"/>
      <c r="AWU1963" s="101"/>
      <c r="AWV1963" s="101"/>
      <c r="AWW1963" s="101"/>
      <c r="AWX1963" s="101"/>
      <c r="AWY1963" s="101"/>
      <c r="AWZ1963" s="101"/>
      <c r="AXA1963" s="101"/>
      <c r="AXB1963" s="101"/>
      <c r="AXC1963" s="101"/>
      <c r="AXD1963" s="101"/>
      <c r="AXE1963" s="101"/>
      <c r="AXF1963" s="101"/>
      <c r="AXG1963" s="101"/>
      <c r="AXH1963" s="101"/>
      <c r="AXI1963" s="101"/>
      <c r="AXJ1963" s="101"/>
      <c r="AXK1963" s="101"/>
      <c r="AXL1963" s="101"/>
      <c r="AXM1963" s="101"/>
      <c r="AXN1963" s="101"/>
      <c r="AXO1963" s="101"/>
      <c r="AXP1963" s="101"/>
      <c r="AXQ1963" s="101"/>
      <c r="AXR1963" s="101"/>
      <c r="AXS1963" s="101"/>
      <c r="AXT1963" s="101"/>
      <c r="AXU1963" s="101"/>
      <c r="AXV1963" s="101"/>
      <c r="AXW1963" s="101"/>
      <c r="AXX1963" s="101"/>
      <c r="AXY1963" s="101"/>
      <c r="AXZ1963" s="101"/>
      <c r="AYA1963" s="101"/>
      <c r="AYB1963" s="101"/>
      <c r="AYC1963" s="101"/>
      <c r="AYD1963" s="101"/>
      <c r="AYE1963" s="101"/>
      <c r="AYF1963" s="101"/>
      <c r="AYG1963" s="101"/>
      <c r="AYH1963" s="101"/>
      <c r="AYI1963" s="101"/>
      <c r="AYJ1963" s="101"/>
      <c r="AYK1963" s="101"/>
      <c r="AYL1963" s="101"/>
      <c r="AYM1963" s="101"/>
      <c r="AYN1963" s="101"/>
      <c r="AYO1963" s="101"/>
      <c r="AYP1963" s="101"/>
      <c r="AYQ1963" s="101"/>
      <c r="AYR1963" s="101"/>
      <c r="AYS1963" s="101"/>
      <c r="AYT1963" s="101"/>
      <c r="AYU1963" s="101"/>
      <c r="AYV1963" s="101"/>
      <c r="AYW1963" s="101"/>
      <c r="AYX1963" s="101"/>
      <c r="AYY1963" s="101"/>
      <c r="AYZ1963" s="101"/>
      <c r="AZA1963" s="101"/>
      <c r="AZB1963" s="101"/>
      <c r="AZC1963" s="101"/>
      <c r="AZD1963" s="101"/>
      <c r="AZE1963" s="101"/>
      <c r="AZF1963" s="101"/>
      <c r="AZG1963" s="101"/>
      <c r="AZH1963" s="101"/>
      <c r="AZI1963" s="101"/>
      <c r="AZJ1963" s="101"/>
      <c r="AZK1963" s="101"/>
      <c r="AZL1963" s="101"/>
      <c r="AZM1963" s="101"/>
      <c r="AZN1963" s="101"/>
      <c r="AZO1963" s="101"/>
      <c r="AZP1963" s="101"/>
      <c r="AZQ1963" s="101"/>
      <c r="AZR1963" s="101"/>
      <c r="AZS1963" s="101"/>
      <c r="AZT1963" s="101"/>
      <c r="AZU1963" s="101"/>
      <c r="AZV1963" s="101"/>
      <c r="AZW1963" s="101"/>
      <c r="AZX1963" s="101"/>
      <c r="AZY1963" s="101"/>
      <c r="AZZ1963" s="101"/>
      <c r="BAA1963" s="101"/>
      <c r="BAB1963" s="101"/>
      <c r="BAC1963" s="101"/>
      <c r="BAD1963" s="101"/>
      <c r="BAE1963" s="101"/>
      <c r="BAF1963" s="101"/>
      <c r="BAG1963" s="101"/>
      <c r="BAH1963" s="101"/>
      <c r="BAI1963" s="101"/>
      <c r="BAJ1963" s="101"/>
      <c r="BAK1963" s="101"/>
      <c r="BAL1963" s="101"/>
      <c r="BAM1963" s="101"/>
      <c r="BAN1963" s="101"/>
      <c r="BAO1963" s="101"/>
      <c r="BAP1963" s="101"/>
      <c r="BAQ1963" s="101"/>
      <c r="BAR1963" s="101"/>
      <c r="BAS1963" s="101"/>
      <c r="BAT1963" s="101"/>
      <c r="BAU1963" s="101"/>
      <c r="BAV1963" s="101"/>
      <c r="BAW1963" s="101"/>
      <c r="BAX1963" s="101"/>
      <c r="BAY1963" s="101"/>
      <c r="BAZ1963" s="101"/>
      <c r="BBA1963" s="101"/>
      <c r="BBB1963" s="101"/>
      <c r="BBC1963" s="101"/>
      <c r="BBD1963" s="101"/>
      <c r="BBE1963" s="101"/>
      <c r="BBF1963" s="101"/>
      <c r="BBG1963" s="101"/>
      <c r="BBH1963" s="101"/>
      <c r="BBI1963" s="101"/>
      <c r="BBJ1963" s="101"/>
      <c r="BBK1963" s="101"/>
      <c r="BBL1963" s="101"/>
      <c r="BBM1963" s="101"/>
      <c r="BBN1963" s="101"/>
      <c r="BBO1963" s="101"/>
      <c r="BBP1963" s="101"/>
      <c r="BBQ1963" s="101"/>
      <c r="BBR1963" s="101"/>
      <c r="BBS1963" s="101"/>
      <c r="BBT1963" s="101"/>
      <c r="BBU1963" s="101"/>
      <c r="BBV1963" s="101"/>
      <c r="BBW1963" s="101"/>
      <c r="BBX1963" s="101"/>
      <c r="BBY1963" s="101"/>
      <c r="BBZ1963" s="101"/>
      <c r="BCA1963" s="101"/>
      <c r="BCB1963" s="101"/>
      <c r="BCC1963" s="101"/>
      <c r="BCD1963" s="101"/>
      <c r="BCE1963" s="101"/>
      <c r="BCF1963" s="101"/>
      <c r="BCG1963" s="101"/>
      <c r="BCH1963" s="101"/>
      <c r="BCI1963" s="101"/>
      <c r="BCJ1963" s="101"/>
      <c r="BCK1963" s="101"/>
      <c r="BCL1963" s="101"/>
      <c r="BCM1963" s="101"/>
      <c r="BCN1963" s="101"/>
      <c r="BCO1963" s="101"/>
      <c r="BCP1963" s="101"/>
      <c r="BCQ1963" s="101"/>
      <c r="BCR1963" s="101"/>
      <c r="BCS1963" s="101"/>
      <c r="BCT1963" s="101"/>
      <c r="BCU1963" s="101"/>
      <c r="BCV1963" s="101"/>
      <c r="BCW1963" s="101"/>
      <c r="BCX1963" s="101"/>
      <c r="BCY1963" s="101"/>
      <c r="BCZ1963" s="101"/>
      <c r="BDA1963" s="101"/>
      <c r="BDB1963" s="101"/>
      <c r="BDC1963" s="101"/>
      <c r="BDD1963" s="101"/>
      <c r="BDE1963" s="101"/>
      <c r="BDF1963" s="101"/>
      <c r="BDG1963" s="101"/>
      <c r="BDH1963" s="101"/>
      <c r="BDI1963" s="101"/>
      <c r="BDJ1963" s="101"/>
      <c r="BDK1963" s="101"/>
      <c r="BDL1963" s="101"/>
      <c r="BDM1963" s="101"/>
      <c r="BDN1963" s="101"/>
      <c r="BDO1963" s="101"/>
      <c r="BDP1963" s="101"/>
      <c r="BDQ1963" s="101"/>
      <c r="BDR1963" s="101"/>
      <c r="BDS1963" s="101"/>
      <c r="BDT1963" s="101"/>
      <c r="BDU1963" s="101"/>
      <c r="BDV1963" s="101"/>
      <c r="BDW1963" s="101"/>
      <c r="BDX1963" s="101"/>
      <c r="BDY1963" s="101"/>
      <c r="BDZ1963" s="101"/>
      <c r="BEA1963" s="101"/>
      <c r="BEB1963" s="101"/>
      <c r="BEC1963" s="101"/>
      <c r="BED1963" s="101"/>
      <c r="BEE1963" s="101"/>
      <c r="BEF1963" s="101"/>
      <c r="BEG1963" s="101"/>
      <c r="BEH1963" s="101"/>
      <c r="BEI1963" s="101"/>
      <c r="BEJ1963" s="101"/>
      <c r="BEK1963" s="101"/>
      <c r="BEL1963" s="101"/>
      <c r="BEM1963" s="101"/>
      <c r="BEN1963" s="101"/>
      <c r="BEO1963" s="101"/>
      <c r="BEP1963" s="101"/>
      <c r="BEQ1963" s="101"/>
      <c r="BER1963" s="101"/>
      <c r="BES1963" s="101"/>
      <c r="BET1963" s="101"/>
      <c r="BEU1963" s="101"/>
      <c r="BEV1963" s="101"/>
      <c r="BEW1963" s="101"/>
      <c r="BEX1963" s="101"/>
      <c r="BEY1963" s="101"/>
      <c r="BEZ1963" s="101"/>
      <c r="BFA1963" s="101"/>
      <c r="BFB1963" s="101"/>
      <c r="BFC1963" s="101"/>
      <c r="BFD1963" s="101"/>
      <c r="BFE1963" s="101"/>
      <c r="BFF1963" s="101"/>
      <c r="BFG1963" s="101"/>
      <c r="BFH1963" s="101"/>
      <c r="BFI1963" s="101"/>
      <c r="BFJ1963" s="101"/>
      <c r="BFK1963" s="101"/>
      <c r="BFL1963" s="101"/>
      <c r="BFM1963" s="101"/>
      <c r="BFN1963" s="101"/>
      <c r="BFO1963" s="101"/>
      <c r="BFP1963" s="101"/>
      <c r="BFQ1963" s="101"/>
      <c r="BFR1963" s="101"/>
      <c r="BFS1963" s="101"/>
      <c r="BFT1963" s="101"/>
      <c r="BFU1963" s="101"/>
      <c r="BFV1963" s="101"/>
      <c r="BFW1963" s="101"/>
      <c r="BFX1963" s="101"/>
      <c r="BFY1963" s="101"/>
      <c r="BFZ1963" s="101"/>
      <c r="BGA1963" s="101"/>
      <c r="BGB1963" s="101"/>
      <c r="BGC1963" s="101"/>
      <c r="BGD1963" s="101"/>
      <c r="BGE1963" s="101"/>
      <c r="BGF1963" s="101"/>
      <c r="BGG1963" s="101"/>
      <c r="BGH1963" s="101"/>
      <c r="BGI1963" s="101"/>
      <c r="BGJ1963" s="101"/>
      <c r="BGK1963" s="101"/>
      <c r="BGL1963" s="101"/>
      <c r="BGM1963" s="101"/>
      <c r="BGN1963" s="101"/>
      <c r="BGO1963" s="101"/>
      <c r="BGP1963" s="101"/>
      <c r="BGQ1963" s="101"/>
      <c r="BGR1963" s="101"/>
      <c r="BGS1963" s="101"/>
      <c r="BGT1963" s="101"/>
      <c r="BGU1963" s="101"/>
      <c r="BGV1963" s="101"/>
      <c r="BGW1963" s="101"/>
      <c r="BGX1963" s="101"/>
      <c r="BGY1963" s="101"/>
      <c r="BGZ1963" s="101"/>
      <c r="BHA1963" s="101"/>
      <c r="BHB1963" s="101"/>
      <c r="BHC1963" s="101"/>
      <c r="BHD1963" s="101"/>
      <c r="BHE1963" s="101"/>
      <c r="BHF1963" s="101"/>
      <c r="BHG1963" s="101"/>
      <c r="BHH1963" s="101"/>
      <c r="BHI1963" s="101"/>
      <c r="BHJ1963" s="101"/>
      <c r="BHK1963" s="101"/>
      <c r="BHL1963" s="101"/>
      <c r="BHM1963" s="101"/>
      <c r="BHN1963" s="101"/>
      <c r="BHO1963" s="101"/>
      <c r="BHP1963" s="101"/>
      <c r="BHQ1963" s="101"/>
      <c r="BHR1963" s="101"/>
      <c r="BHS1963" s="101"/>
      <c r="BHT1963" s="101"/>
      <c r="BHU1963" s="101"/>
      <c r="BHV1963" s="101"/>
      <c r="BHW1963" s="101"/>
      <c r="BHX1963" s="101"/>
      <c r="BHY1963" s="101"/>
      <c r="BHZ1963" s="101"/>
      <c r="BIA1963" s="101"/>
      <c r="BIB1963" s="101"/>
      <c r="BIC1963" s="101"/>
      <c r="BID1963" s="101"/>
      <c r="BIE1963" s="101"/>
      <c r="BIF1963" s="101"/>
      <c r="BIG1963" s="101"/>
      <c r="BIH1963" s="101"/>
      <c r="BII1963" s="101"/>
      <c r="BIJ1963" s="101"/>
      <c r="BIK1963" s="101"/>
      <c r="BIL1963" s="101"/>
      <c r="BIM1963" s="101"/>
      <c r="BIN1963" s="101"/>
      <c r="BIO1963" s="101"/>
      <c r="BIP1963" s="101"/>
      <c r="BIQ1963" s="101"/>
      <c r="BIR1963" s="101"/>
      <c r="BIS1963" s="101"/>
      <c r="BIT1963" s="101"/>
      <c r="BIU1963" s="101"/>
      <c r="BIV1963" s="101"/>
      <c r="BIW1963" s="101"/>
      <c r="BIX1963" s="101"/>
      <c r="BIY1963" s="101"/>
      <c r="BIZ1963" s="101"/>
      <c r="BJA1963" s="101"/>
      <c r="BJB1963" s="101"/>
      <c r="BJC1963" s="101"/>
      <c r="BJD1963" s="101"/>
      <c r="BJE1963" s="101"/>
      <c r="BJF1963" s="101"/>
      <c r="BJG1963" s="101"/>
      <c r="BJH1963" s="101"/>
      <c r="BJI1963" s="101"/>
      <c r="BJJ1963" s="101"/>
      <c r="BJK1963" s="101"/>
      <c r="BJL1963" s="101"/>
      <c r="BJM1963" s="101"/>
      <c r="BJN1963" s="101"/>
      <c r="BJO1963" s="101"/>
      <c r="BJP1963" s="101"/>
      <c r="BJQ1963" s="101"/>
      <c r="BJR1963" s="101"/>
      <c r="BJS1963" s="101"/>
      <c r="BJT1963" s="101"/>
      <c r="BJU1963" s="101"/>
      <c r="BJV1963" s="101"/>
      <c r="BJW1963" s="101"/>
      <c r="BJX1963" s="101"/>
      <c r="BJY1963" s="101"/>
      <c r="BJZ1963" s="101"/>
      <c r="BKA1963" s="101"/>
      <c r="BKB1963" s="101"/>
      <c r="BKC1963" s="101"/>
      <c r="BKD1963" s="101"/>
      <c r="BKE1963" s="101"/>
      <c r="BKF1963" s="101"/>
      <c r="BKG1963" s="101"/>
      <c r="BKH1963" s="101"/>
      <c r="BKI1963" s="101"/>
      <c r="BKJ1963" s="101"/>
      <c r="BKK1963" s="101"/>
      <c r="BKL1963" s="101"/>
      <c r="BKM1963" s="101"/>
      <c r="BKN1963" s="101"/>
      <c r="BKO1963" s="101"/>
      <c r="BKP1963" s="101"/>
      <c r="BKQ1963" s="101"/>
      <c r="BKR1963" s="101"/>
      <c r="BKS1963" s="101"/>
      <c r="BKT1963" s="101"/>
      <c r="BKU1963" s="101"/>
      <c r="BKV1963" s="101"/>
      <c r="BKW1963" s="101"/>
      <c r="BKX1963" s="101"/>
      <c r="BKY1963" s="101"/>
      <c r="BKZ1963" s="101"/>
      <c r="BLA1963" s="101"/>
      <c r="BLB1963" s="101"/>
      <c r="BLC1963" s="101"/>
      <c r="BLD1963" s="101"/>
      <c r="BLE1963" s="101"/>
      <c r="BLF1963" s="101"/>
      <c r="BLG1963" s="101"/>
      <c r="BLH1963" s="101"/>
      <c r="BLI1963" s="101"/>
      <c r="BLJ1963" s="101"/>
      <c r="BLK1963" s="101"/>
      <c r="BLL1963" s="101"/>
      <c r="BLM1963" s="101"/>
      <c r="BLN1963" s="101"/>
      <c r="BLO1963" s="101"/>
      <c r="BLP1963" s="101"/>
      <c r="BLQ1963" s="101"/>
      <c r="BLR1963" s="101"/>
      <c r="BLS1963" s="101"/>
      <c r="BLT1963" s="101"/>
      <c r="BLU1963" s="101"/>
      <c r="BLV1963" s="101"/>
      <c r="BLW1963" s="101"/>
      <c r="BLX1963" s="101"/>
      <c r="BLY1963" s="101"/>
      <c r="BLZ1963" s="101"/>
      <c r="BMA1963" s="101"/>
      <c r="BMB1963" s="101"/>
      <c r="BMC1963" s="101"/>
      <c r="BMD1963" s="101"/>
      <c r="BME1963" s="101"/>
      <c r="BMF1963" s="101"/>
      <c r="BMG1963" s="101"/>
      <c r="BMH1963" s="101"/>
      <c r="BMI1963" s="101"/>
      <c r="BMJ1963" s="101"/>
      <c r="BMK1963" s="101"/>
      <c r="BML1963" s="101"/>
      <c r="BMM1963" s="101"/>
      <c r="BMN1963" s="101"/>
      <c r="BMO1963" s="101"/>
      <c r="BMP1963" s="101"/>
      <c r="BMQ1963" s="101"/>
      <c r="BMR1963" s="101"/>
      <c r="BMS1963" s="101"/>
      <c r="BMT1963" s="101"/>
      <c r="BMU1963" s="101"/>
      <c r="BMV1963" s="101"/>
      <c r="BMW1963" s="101"/>
      <c r="BMX1963" s="101"/>
      <c r="BMY1963" s="101"/>
      <c r="BMZ1963" s="101"/>
      <c r="BNA1963" s="101"/>
      <c r="BNB1963" s="101"/>
      <c r="BNC1963" s="101"/>
      <c r="BND1963" s="101"/>
      <c r="BNE1963" s="101"/>
      <c r="BNF1963" s="101"/>
      <c r="BNG1963" s="101"/>
      <c r="BNH1963" s="101"/>
      <c r="BNI1963" s="101"/>
      <c r="BNJ1963" s="101"/>
      <c r="BNK1963" s="101"/>
      <c r="BNL1963" s="101"/>
      <c r="BNM1963" s="101"/>
      <c r="BNN1963" s="101"/>
      <c r="BNO1963" s="101"/>
      <c r="BNP1963" s="101"/>
      <c r="BNQ1963" s="101"/>
      <c r="BNR1963" s="101"/>
      <c r="BNS1963" s="101"/>
      <c r="BNT1963" s="101"/>
      <c r="BNU1963" s="101"/>
      <c r="BNV1963" s="101"/>
      <c r="BNW1963" s="101"/>
      <c r="BNX1963" s="101"/>
      <c r="BNY1963" s="101"/>
      <c r="BNZ1963" s="101"/>
      <c r="BOA1963" s="101"/>
      <c r="BOB1963" s="101"/>
      <c r="BOC1963" s="101"/>
      <c r="BOD1963" s="101"/>
      <c r="BOE1963" s="101"/>
      <c r="BOF1963" s="101"/>
      <c r="BOG1963" s="101"/>
      <c r="BOH1963" s="101"/>
      <c r="BOI1963" s="101"/>
      <c r="BOJ1963" s="101"/>
      <c r="BOK1963" s="101"/>
      <c r="BOL1963" s="101"/>
      <c r="BOM1963" s="101"/>
      <c r="BON1963" s="101"/>
      <c r="BOO1963" s="101"/>
      <c r="BOP1963" s="101"/>
      <c r="BOQ1963" s="101"/>
      <c r="BOR1963" s="101"/>
      <c r="BOS1963" s="101"/>
      <c r="BOT1963" s="101"/>
      <c r="BOU1963" s="101"/>
      <c r="BOV1963" s="101"/>
      <c r="BOW1963" s="101"/>
      <c r="BOX1963" s="101"/>
      <c r="BOY1963" s="101"/>
      <c r="BOZ1963" s="101"/>
      <c r="BPA1963" s="101"/>
      <c r="BPB1963" s="101"/>
      <c r="BPC1963" s="101"/>
      <c r="BPD1963" s="101"/>
      <c r="BPE1963" s="101"/>
      <c r="BPF1963" s="101"/>
      <c r="BPG1963" s="101"/>
      <c r="BPH1963" s="101"/>
      <c r="BPI1963" s="101"/>
      <c r="BPJ1963" s="101"/>
      <c r="BPK1963" s="101"/>
      <c r="BPL1963" s="101"/>
      <c r="BPM1963" s="101"/>
      <c r="BPN1963" s="101"/>
      <c r="BPO1963" s="101"/>
      <c r="BPP1963" s="101"/>
      <c r="BPQ1963" s="101"/>
      <c r="BPR1963" s="101"/>
      <c r="BPS1963" s="101"/>
      <c r="BPT1963" s="101"/>
      <c r="BPU1963" s="101"/>
      <c r="BPV1963" s="101"/>
      <c r="BPW1963" s="101"/>
      <c r="BPX1963" s="101"/>
      <c r="BPY1963" s="101"/>
      <c r="BPZ1963" s="101"/>
      <c r="BQA1963" s="101"/>
      <c r="BQB1963" s="101"/>
      <c r="BQC1963" s="101"/>
      <c r="BQD1963" s="101"/>
      <c r="BQE1963" s="101"/>
      <c r="BQF1963" s="101"/>
      <c r="BQG1963" s="101"/>
      <c r="BQH1963" s="101"/>
      <c r="BQI1963" s="101"/>
      <c r="BQJ1963" s="101"/>
      <c r="BQK1963" s="101"/>
      <c r="BQL1963" s="101"/>
      <c r="BQM1963" s="101"/>
      <c r="BQN1963" s="101"/>
      <c r="BQO1963" s="101"/>
      <c r="BQP1963" s="101"/>
      <c r="BQQ1963" s="101"/>
      <c r="BQR1963" s="101"/>
      <c r="BQS1963" s="101"/>
      <c r="BQT1963" s="101"/>
      <c r="BQU1963" s="101"/>
      <c r="BQV1963" s="101"/>
      <c r="BQW1963" s="101"/>
      <c r="BQX1963" s="101"/>
      <c r="BQY1963" s="101"/>
      <c r="BQZ1963" s="101"/>
      <c r="BRA1963" s="101"/>
      <c r="BRB1963" s="101"/>
      <c r="BRC1963" s="101"/>
      <c r="BRD1963" s="101"/>
      <c r="BRE1963" s="101"/>
      <c r="BRF1963" s="101"/>
      <c r="BRG1963" s="101"/>
      <c r="BRH1963" s="101"/>
      <c r="BRI1963" s="101"/>
      <c r="BRJ1963" s="101"/>
      <c r="BRK1963" s="101"/>
      <c r="BRL1963" s="101"/>
      <c r="BRM1963" s="101"/>
      <c r="BRN1963" s="101"/>
      <c r="BRO1963" s="101"/>
      <c r="BRP1963" s="101"/>
      <c r="BRQ1963" s="101"/>
      <c r="BRR1963" s="101"/>
      <c r="BRS1963" s="101"/>
      <c r="BRT1963" s="101"/>
      <c r="BRU1963" s="101"/>
      <c r="BRV1963" s="101"/>
      <c r="BRW1963" s="101"/>
      <c r="BRX1963" s="101"/>
      <c r="BRY1963" s="101"/>
      <c r="BRZ1963" s="101"/>
      <c r="BSA1963" s="101"/>
      <c r="BSB1963" s="101"/>
      <c r="BSC1963" s="101"/>
      <c r="BSD1963" s="101"/>
      <c r="BSE1963" s="101"/>
      <c r="BSF1963" s="101"/>
      <c r="BSG1963" s="101"/>
      <c r="BSH1963" s="101"/>
      <c r="BSI1963" s="101"/>
      <c r="BSJ1963" s="101"/>
      <c r="BSK1963" s="101"/>
      <c r="BSL1963" s="101"/>
      <c r="BSM1963" s="101"/>
      <c r="BSN1963" s="101"/>
      <c r="BSO1963" s="101"/>
      <c r="BSP1963" s="101"/>
      <c r="BSQ1963" s="101"/>
      <c r="BSR1963" s="101"/>
      <c r="BSS1963" s="101"/>
      <c r="BST1963" s="101"/>
      <c r="BSU1963" s="101"/>
      <c r="BSV1963" s="101"/>
      <c r="BSW1963" s="101"/>
      <c r="BSX1963" s="101"/>
      <c r="BSY1963" s="101"/>
      <c r="BSZ1963" s="101"/>
      <c r="BTA1963" s="101"/>
      <c r="BTB1963" s="101"/>
      <c r="BTC1963" s="101"/>
      <c r="BTD1963" s="101"/>
      <c r="BTE1963" s="101"/>
      <c r="BTF1963" s="101"/>
      <c r="BTG1963" s="101"/>
      <c r="BTH1963" s="101"/>
      <c r="BTI1963" s="101"/>
      <c r="BTJ1963" s="101"/>
      <c r="BTK1963" s="101"/>
      <c r="BTL1963" s="101"/>
      <c r="BTM1963" s="101"/>
      <c r="BTN1963" s="101"/>
      <c r="BTO1963" s="101"/>
      <c r="BTP1963" s="101"/>
      <c r="BTQ1963" s="101"/>
      <c r="BTR1963" s="101"/>
      <c r="BTS1963" s="101"/>
      <c r="BTT1963" s="101"/>
      <c r="BTU1963" s="101"/>
      <c r="BTV1963" s="101"/>
      <c r="BTW1963" s="101"/>
      <c r="BTX1963" s="101"/>
      <c r="BTY1963" s="101"/>
      <c r="BTZ1963" s="101"/>
      <c r="BUA1963" s="101"/>
      <c r="BUB1963" s="101"/>
      <c r="BUC1963" s="101"/>
      <c r="BUD1963" s="101"/>
      <c r="BUE1963" s="101"/>
      <c r="BUF1963" s="101"/>
      <c r="BUG1963" s="101"/>
      <c r="BUH1963" s="101"/>
      <c r="BUI1963" s="101"/>
      <c r="BUJ1963" s="101"/>
      <c r="BUK1963" s="101"/>
      <c r="BUL1963" s="101"/>
      <c r="BUM1963" s="101"/>
      <c r="BUN1963" s="101"/>
      <c r="BUO1963" s="101"/>
      <c r="BUP1963" s="101"/>
      <c r="BUQ1963" s="101"/>
      <c r="BUR1963" s="101"/>
      <c r="BUS1963" s="101"/>
      <c r="BUT1963" s="101"/>
      <c r="BUU1963" s="101"/>
      <c r="BUV1963" s="101"/>
      <c r="BUW1963" s="101"/>
      <c r="BUX1963" s="101"/>
      <c r="BUY1963" s="101"/>
      <c r="BUZ1963" s="101"/>
      <c r="BVA1963" s="101"/>
      <c r="BVB1963" s="101"/>
      <c r="BVC1963" s="101"/>
      <c r="BVD1963" s="101"/>
      <c r="BVE1963" s="101"/>
      <c r="BVF1963" s="101"/>
      <c r="BVG1963" s="101"/>
      <c r="BVH1963" s="101"/>
      <c r="BVI1963" s="101"/>
      <c r="BVJ1963" s="101"/>
      <c r="BVK1963" s="101"/>
      <c r="BVL1963" s="101"/>
      <c r="BVM1963" s="101"/>
      <c r="BVN1963" s="101"/>
      <c r="BVO1963" s="101"/>
      <c r="BVP1963" s="101"/>
      <c r="BVQ1963" s="101"/>
      <c r="BVR1963" s="101"/>
      <c r="BVS1963" s="101"/>
      <c r="BVT1963" s="101"/>
      <c r="BVU1963" s="101"/>
      <c r="BVV1963" s="101"/>
      <c r="BVW1963" s="101"/>
      <c r="BVX1963" s="101"/>
      <c r="BVY1963" s="101"/>
      <c r="BVZ1963" s="101"/>
      <c r="BWA1963" s="101"/>
      <c r="BWB1963" s="101"/>
      <c r="BWC1963" s="101"/>
      <c r="BWD1963" s="101"/>
      <c r="BWE1963" s="101"/>
      <c r="BWF1963" s="101"/>
      <c r="BWG1963" s="101"/>
      <c r="BWH1963" s="101"/>
      <c r="BWI1963" s="101"/>
      <c r="BWJ1963" s="101"/>
      <c r="BWK1963" s="101"/>
      <c r="BWL1963" s="101"/>
      <c r="BWM1963" s="101"/>
      <c r="BWN1963" s="101"/>
      <c r="BWO1963" s="101"/>
      <c r="BWP1963" s="101"/>
      <c r="BWQ1963" s="101"/>
      <c r="BWR1963" s="101"/>
      <c r="BWS1963" s="101"/>
      <c r="BWT1963" s="101"/>
      <c r="BWU1963" s="101"/>
      <c r="BWV1963" s="101"/>
      <c r="BWW1963" s="101"/>
      <c r="BWX1963" s="101"/>
      <c r="BWY1963" s="101"/>
      <c r="BWZ1963" s="101"/>
      <c r="BXA1963" s="101"/>
      <c r="BXB1963" s="101"/>
      <c r="BXC1963" s="101"/>
      <c r="BXD1963" s="101"/>
      <c r="BXE1963" s="101"/>
      <c r="BXF1963" s="101"/>
      <c r="BXG1963" s="101"/>
      <c r="BXH1963" s="101"/>
      <c r="BXI1963" s="101"/>
      <c r="BXJ1963" s="101"/>
      <c r="BXK1963" s="101"/>
      <c r="BXL1963" s="101"/>
      <c r="BXM1963" s="101"/>
      <c r="BXN1963" s="101"/>
      <c r="BXO1963" s="101"/>
      <c r="BXP1963" s="101"/>
      <c r="BXQ1963" s="101"/>
      <c r="BXR1963" s="101"/>
      <c r="BXS1963" s="101"/>
      <c r="BXT1963" s="101"/>
      <c r="BXU1963" s="101"/>
      <c r="BXV1963" s="101"/>
      <c r="BXW1963" s="101"/>
      <c r="BXX1963" s="101"/>
      <c r="BXY1963" s="101"/>
      <c r="BXZ1963" s="101"/>
      <c r="BYA1963" s="101"/>
      <c r="BYB1963" s="101"/>
      <c r="BYC1963" s="101"/>
      <c r="BYD1963" s="101"/>
      <c r="BYE1963" s="101"/>
      <c r="BYF1963" s="101"/>
      <c r="BYG1963" s="101"/>
      <c r="BYH1963" s="101"/>
      <c r="BYI1963" s="101"/>
      <c r="BYJ1963" s="101"/>
      <c r="BYK1963" s="101"/>
      <c r="BYL1963" s="101"/>
      <c r="BYM1963" s="101"/>
      <c r="BYN1963" s="101"/>
      <c r="BYO1963" s="101"/>
      <c r="BYP1963" s="101"/>
      <c r="BYQ1963" s="101"/>
      <c r="BYR1963" s="101"/>
      <c r="BYS1963" s="101"/>
      <c r="BYT1963" s="101"/>
      <c r="BYU1963" s="101"/>
      <c r="BYV1963" s="101"/>
      <c r="BYW1963" s="101"/>
      <c r="BYX1963" s="101"/>
      <c r="BYY1963" s="101"/>
      <c r="BYZ1963" s="101"/>
      <c r="BZA1963" s="101"/>
      <c r="BZB1963" s="101"/>
      <c r="BZC1963" s="101"/>
      <c r="BZD1963" s="101"/>
      <c r="BZE1963" s="101"/>
      <c r="BZF1963" s="101"/>
      <c r="BZG1963" s="101"/>
      <c r="BZH1963" s="101"/>
      <c r="BZI1963" s="101"/>
      <c r="BZJ1963" s="101"/>
      <c r="BZK1963" s="101"/>
      <c r="BZL1963" s="101"/>
      <c r="BZM1963" s="101"/>
      <c r="BZN1963" s="101"/>
      <c r="BZO1963" s="101"/>
      <c r="BZP1963" s="101"/>
      <c r="BZQ1963" s="101"/>
      <c r="BZR1963" s="101"/>
      <c r="BZS1963" s="101"/>
      <c r="BZT1963" s="101"/>
      <c r="BZU1963" s="101"/>
      <c r="BZV1963" s="101"/>
      <c r="BZW1963" s="101"/>
      <c r="BZX1963" s="101"/>
      <c r="BZY1963" s="101"/>
      <c r="BZZ1963" s="101"/>
      <c r="CAA1963" s="101"/>
      <c r="CAB1963" s="101"/>
      <c r="CAC1963" s="101"/>
      <c r="CAD1963" s="101"/>
      <c r="CAE1963" s="101"/>
      <c r="CAF1963" s="101"/>
      <c r="CAG1963" s="101"/>
      <c r="CAH1963" s="101"/>
      <c r="CAI1963" s="101"/>
      <c r="CAJ1963" s="101"/>
      <c r="CAK1963" s="101"/>
      <c r="CAL1963" s="101"/>
      <c r="CAM1963" s="101"/>
      <c r="CAN1963" s="101"/>
      <c r="CAO1963" s="101"/>
      <c r="CAP1963" s="101"/>
      <c r="CAQ1963" s="101"/>
      <c r="CAR1963" s="101"/>
      <c r="CAS1963" s="101"/>
      <c r="CAT1963" s="101"/>
      <c r="CAU1963" s="101"/>
      <c r="CAV1963" s="101"/>
      <c r="CAW1963" s="101"/>
      <c r="CAX1963" s="101"/>
      <c r="CAY1963" s="101"/>
      <c r="CAZ1963" s="101"/>
      <c r="CBA1963" s="101"/>
      <c r="CBB1963" s="101"/>
      <c r="CBC1963" s="101"/>
      <c r="CBD1963" s="101"/>
      <c r="CBE1963" s="101"/>
      <c r="CBF1963" s="101"/>
      <c r="CBG1963" s="101"/>
      <c r="CBH1963" s="101"/>
      <c r="CBI1963" s="101"/>
      <c r="CBJ1963" s="101"/>
      <c r="CBK1963" s="101"/>
      <c r="CBL1963" s="101"/>
      <c r="CBM1963" s="101"/>
      <c r="CBN1963" s="101"/>
      <c r="CBO1963" s="101"/>
      <c r="CBP1963" s="101"/>
      <c r="CBQ1963" s="101"/>
      <c r="CBR1963" s="101"/>
      <c r="CBS1963" s="101"/>
      <c r="CBT1963" s="101"/>
      <c r="CBU1963" s="101"/>
      <c r="CBV1963" s="101"/>
      <c r="CBW1963" s="101"/>
      <c r="CBX1963" s="101"/>
      <c r="CBY1963" s="101"/>
      <c r="CBZ1963" s="101"/>
      <c r="CCA1963" s="101"/>
      <c r="CCB1963" s="101"/>
      <c r="CCC1963" s="101"/>
      <c r="CCD1963" s="101"/>
      <c r="CCE1963" s="101"/>
      <c r="CCF1963" s="101"/>
      <c r="CCG1963" s="101"/>
      <c r="CCH1963" s="101"/>
      <c r="CCI1963" s="101"/>
      <c r="CCJ1963" s="101"/>
      <c r="CCK1963" s="101"/>
      <c r="CCL1963" s="101"/>
      <c r="CCM1963" s="101"/>
      <c r="CCN1963" s="101"/>
      <c r="CCO1963" s="101"/>
      <c r="CCP1963" s="101"/>
      <c r="CCQ1963" s="101"/>
      <c r="CCR1963" s="101"/>
      <c r="CCS1963" s="101"/>
      <c r="CCT1963" s="101"/>
      <c r="CCU1963" s="101"/>
      <c r="CCV1963" s="101"/>
      <c r="CCW1963" s="101"/>
      <c r="CCX1963" s="101"/>
      <c r="CCY1963" s="101"/>
      <c r="CCZ1963" s="101"/>
      <c r="CDA1963" s="101"/>
      <c r="CDB1963" s="101"/>
      <c r="CDC1963" s="101"/>
      <c r="CDD1963" s="101"/>
      <c r="CDE1963" s="101"/>
      <c r="CDF1963" s="101"/>
      <c r="CDG1963" s="101"/>
      <c r="CDH1963" s="101"/>
      <c r="CDI1963" s="101"/>
      <c r="CDJ1963" s="101"/>
      <c r="CDK1963" s="101"/>
      <c r="CDL1963" s="101"/>
      <c r="CDM1963" s="101"/>
      <c r="CDN1963" s="101"/>
      <c r="CDO1963" s="101"/>
      <c r="CDP1963" s="101"/>
      <c r="CDQ1963" s="101"/>
      <c r="CDR1963" s="101"/>
      <c r="CDS1963" s="101"/>
      <c r="CDT1963" s="101"/>
      <c r="CDU1963" s="101"/>
      <c r="CDV1963" s="101"/>
      <c r="CDW1963" s="101"/>
      <c r="CDX1963" s="101"/>
      <c r="CDY1963" s="101"/>
      <c r="CDZ1963" s="101"/>
      <c r="CEA1963" s="101"/>
      <c r="CEB1963" s="101"/>
      <c r="CEC1963" s="101"/>
      <c r="CED1963" s="101"/>
      <c r="CEE1963" s="101"/>
      <c r="CEF1963" s="101"/>
      <c r="CEG1963" s="101"/>
      <c r="CEH1963" s="101"/>
      <c r="CEI1963" s="101"/>
      <c r="CEJ1963" s="101"/>
      <c r="CEK1963" s="101"/>
      <c r="CEL1963" s="101"/>
      <c r="CEM1963" s="101"/>
      <c r="CEN1963" s="101"/>
      <c r="CEO1963" s="101"/>
      <c r="CEP1963" s="101"/>
      <c r="CEQ1963" s="101"/>
      <c r="CER1963" s="101"/>
      <c r="CES1963" s="101"/>
      <c r="CET1963" s="101"/>
      <c r="CEU1963" s="101"/>
      <c r="CEV1963" s="101"/>
      <c r="CEW1963" s="101"/>
      <c r="CEX1963" s="101"/>
      <c r="CEY1963" s="101"/>
      <c r="CEZ1963" s="101"/>
      <c r="CFA1963" s="101"/>
      <c r="CFB1963" s="101"/>
      <c r="CFC1963" s="101"/>
      <c r="CFD1963" s="101"/>
      <c r="CFE1963" s="101"/>
      <c r="CFF1963" s="101"/>
      <c r="CFG1963" s="101"/>
      <c r="CFH1963" s="101"/>
      <c r="CFI1963" s="101"/>
      <c r="CFJ1963" s="101"/>
      <c r="CFK1963" s="101"/>
      <c r="CFL1963" s="101"/>
      <c r="CFM1963" s="101"/>
      <c r="CFN1963" s="101"/>
      <c r="CFO1963" s="101"/>
      <c r="CFP1963" s="101"/>
      <c r="CFQ1963" s="101"/>
      <c r="CFR1963" s="101"/>
      <c r="CFS1963" s="101"/>
      <c r="CFT1963" s="101"/>
      <c r="CFU1963" s="101"/>
      <c r="CFV1963" s="101"/>
      <c r="CFW1963" s="101"/>
      <c r="CFX1963" s="101"/>
      <c r="CFY1963" s="101"/>
      <c r="CFZ1963" s="101"/>
      <c r="CGA1963" s="101"/>
      <c r="CGB1963" s="101"/>
      <c r="CGC1963" s="101"/>
      <c r="CGD1963" s="101"/>
      <c r="CGE1963" s="101"/>
      <c r="CGF1963" s="101"/>
      <c r="CGG1963" s="101"/>
      <c r="CGH1963" s="101"/>
      <c r="CGI1963" s="101"/>
      <c r="CGJ1963" s="101"/>
      <c r="CGK1963" s="101"/>
      <c r="CGL1963" s="101"/>
      <c r="CGM1963" s="101"/>
      <c r="CGN1963" s="101"/>
      <c r="CGO1963" s="101"/>
      <c r="CGP1963" s="101"/>
      <c r="CGQ1963" s="101"/>
      <c r="CGR1963" s="101"/>
      <c r="CGS1963" s="101"/>
      <c r="CGT1963" s="101"/>
      <c r="CGU1963" s="101"/>
      <c r="CGV1963" s="101"/>
      <c r="CGW1963" s="101"/>
      <c r="CGX1963" s="101"/>
      <c r="CGY1963" s="101"/>
      <c r="CGZ1963" s="101"/>
      <c r="CHA1963" s="101"/>
      <c r="CHB1963" s="101"/>
      <c r="CHC1963" s="101"/>
      <c r="CHD1963" s="101"/>
      <c r="CHE1963" s="101"/>
      <c r="CHF1963" s="101"/>
      <c r="CHG1963" s="101"/>
      <c r="CHH1963" s="101"/>
      <c r="CHI1963" s="101"/>
      <c r="CHJ1963" s="101"/>
      <c r="CHK1963" s="101"/>
      <c r="CHL1963" s="101"/>
      <c r="CHM1963" s="101"/>
      <c r="CHN1963" s="101"/>
      <c r="CHO1963" s="101"/>
      <c r="CHP1963" s="101"/>
      <c r="CHQ1963" s="101"/>
      <c r="CHR1963" s="101"/>
      <c r="CHS1963" s="101"/>
      <c r="CHT1963" s="101"/>
      <c r="CHU1963" s="101"/>
      <c r="CHV1963" s="101"/>
      <c r="CHW1963" s="101"/>
      <c r="CHX1963" s="101"/>
      <c r="CHY1963" s="101"/>
      <c r="CHZ1963" s="101"/>
      <c r="CIA1963" s="101"/>
      <c r="CIB1963" s="101"/>
      <c r="CIC1963" s="101"/>
      <c r="CID1963" s="101"/>
      <c r="CIE1963" s="101"/>
      <c r="CIF1963" s="101"/>
      <c r="CIG1963" s="101"/>
      <c r="CIH1963" s="101"/>
      <c r="CII1963" s="101"/>
      <c r="CIJ1963" s="101"/>
      <c r="CIK1963" s="101"/>
      <c r="CIL1963" s="101"/>
      <c r="CIM1963" s="101"/>
      <c r="CIN1963" s="101"/>
      <c r="CIO1963" s="101"/>
      <c r="CIP1963" s="101"/>
      <c r="CIQ1963" s="101"/>
      <c r="CIR1963" s="101"/>
      <c r="CIS1963" s="101"/>
      <c r="CIT1963" s="101"/>
      <c r="CIU1963" s="101"/>
      <c r="CIV1963" s="101"/>
      <c r="CIW1963" s="101"/>
      <c r="CIX1963" s="101"/>
      <c r="CIY1963" s="101"/>
      <c r="CIZ1963" s="101"/>
      <c r="CJA1963" s="101"/>
      <c r="CJB1963" s="101"/>
      <c r="CJC1963" s="101"/>
      <c r="CJD1963" s="101"/>
      <c r="CJE1963" s="101"/>
      <c r="CJF1963" s="101"/>
      <c r="CJG1963" s="101"/>
      <c r="CJH1963" s="101"/>
      <c r="CJI1963" s="101"/>
      <c r="CJJ1963" s="101"/>
      <c r="CJK1963" s="101"/>
      <c r="CJL1963" s="101"/>
      <c r="CJM1963" s="101"/>
      <c r="CJN1963" s="101"/>
      <c r="CJO1963" s="101"/>
      <c r="CJP1963" s="101"/>
      <c r="CJQ1963" s="101"/>
      <c r="CJR1963" s="101"/>
      <c r="CJS1963" s="101"/>
      <c r="CJT1963" s="101"/>
      <c r="CJU1963" s="101"/>
      <c r="CJV1963" s="101"/>
      <c r="CJW1963" s="101"/>
      <c r="CJX1963" s="101"/>
      <c r="CJY1963" s="101"/>
      <c r="CJZ1963" s="101"/>
      <c r="CKA1963" s="101"/>
      <c r="CKB1963" s="101"/>
      <c r="CKC1963" s="101"/>
      <c r="CKD1963" s="101"/>
      <c r="CKE1963" s="101"/>
      <c r="CKF1963" s="101"/>
      <c r="CKG1963" s="101"/>
      <c r="CKH1963" s="101"/>
      <c r="CKI1963" s="101"/>
      <c r="CKJ1963" s="101"/>
      <c r="CKK1963" s="101"/>
      <c r="CKL1963" s="101"/>
      <c r="CKM1963" s="101"/>
      <c r="CKN1963" s="101"/>
      <c r="CKO1963" s="101"/>
      <c r="CKP1963" s="101"/>
      <c r="CKQ1963" s="101"/>
      <c r="CKR1963" s="101"/>
      <c r="CKS1963" s="101"/>
      <c r="CKT1963" s="101"/>
      <c r="CKU1963" s="101"/>
      <c r="CKV1963" s="101"/>
      <c r="CKW1963" s="101"/>
      <c r="CKX1963" s="101"/>
      <c r="CKY1963" s="101"/>
      <c r="CKZ1963" s="101"/>
      <c r="CLA1963" s="101"/>
      <c r="CLB1963" s="101"/>
      <c r="CLC1963" s="101"/>
      <c r="CLD1963" s="101"/>
      <c r="CLE1963" s="101"/>
      <c r="CLF1963" s="101"/>
      <c r="CLG1963" s="101"/>
      <c r="CLH1963" s="101"/>
      <c r="CLI1963" s="101"/>
      <c r="CLJ1963" s="101"/>
      <c r="CLK1963" s="101"/>
      <c r="CLL1963" s="101"/>
      <c r="CLM1963" s="101"/>
      <c r="CLN1963" s="101"/>
      <c r="CLO1963" s="101"/>
      <c r="CLP1963" s="101"/>
      <c r="CLQ1963" s="101"/>
      <c r="CLR1963" s="101"/>
      <c r="CLS1963" s="101"/>
      <c r="CLT1963" s="101"/>
      <c r="CLU1963" s="101"/>
      <c r="CLV1963" s="101"/>
      <c r="CLW1963" s="101"/>
      <c r="CLX1963" s="101"/>
      <c r="CLY1963" s="101"/>
      <c r="CLZ1963" s="101"/>
      <c r="CMA1963" s="101"/>
      <c r="CMB1963" s="101"/>
      <c r="CMC1963" s="101"/>
      <c r="CMD1963" s="101"/>
      <c r="CME1963" s="101"/>
      <c r="CMF1963" s="101"/>
      <c r="CMG1963" s="101"/>
      <c r="CMH1963" s="101"/>
      <c r="CMI1963" s="101"/>
      <c r="CMJ1963" s="101"/>
      <c r="CMK1963" s="101"/>
      <c r="CML1963" s="101"/>
      <c r="CMM1963" s="101"/>
      <c r="CMN1963" s="101"/>
      <c r="CMO1963" s="101"/>
      <c r="CMP1963" s="101"/>
      <c r="CMQ1963" s="101"/>
      <c r="CMR1963" s="101"/>
      <c r="CMS1963" s="101"/>
      <c r="CMT1963" s="101"/>
      <c r="CMU1963" s="101"/>
      <c r="CMV1963" s="101"/>
      <c r="CMW1963" s="101"/>
      <c r="CMX1963" s="101"/>
      <c r="CMY1963" s="101"/>
      <c r="CMZ1963" s="101"/>
      <c r="CNA1963" s="101"/>
      <c r="CNB1963" s="101"/>
      <c r="CNC1963" s="101"/>
      <c r="CND1963" s="101"/>
      <c r="CNE1963" s="101"/>
      <c r="CNF1963" s="101"/>
      <c r="CNG1963" s="101"/>
      <c r="CNH1963" s="101"/>
      <c r="CNI1963" s="101"/>
      <c r="CNJ1963" s="101"/>
      <c r="CNK1963" s="101"/>
      <c r="CNL1963" s="101"/>
      <c r="CNM1963" s="101"/>
      <c r="CNN1963" s="101"/>
      <c r="CNO1963" s="101"/>
      <c r="CNP1963" s="101"/>
      <c r="CNQ1963" s="101"/>
      <c r="CNR1963" s="101"/>
      <c r="CNS1963" s="101"/>
      <c r="CNT1963" s="101"/>
      <c r="CNU1963" s="101"/>
      <c r="CNV1963" s="101"/>
      <c r="CNW1963" s="101"/>
      <c r="CNX1963" s="101"/>
      <c r="CNY1963" s="101"/>
      <c r="CNZ1963" s="101"/>
      <c r="COA1963" s="101"/>
      <c r="COB1963" s="101"/>
      <c r="COC1963" s="101"/>
      <c r="COD1963" s="101"/>
      <c r="COE1963" s="101"/>
      <c r="COF1963" s="101"/>
      <c r="COG1963" s="101"/>
      <c r="COH1963" s="101"/>
      <c r="COI1963" s="101"/>
      <c r="COJ1963" s="101"/>
      <c r="COK1963" s="101"/>
      <c r="COL1963" s="101"/>
      <c r="COM1963" s="101"/>
      <c r="CON1963" s="101"/>
      <c r="COO1963" s="101"/>
      <c r="COP1963" s="101"/>
      <c r="COQ1963" s="101"/>
      <c r="COR1963" s="101"/>
      <c r="COS1963" s="101"/>
      <c r="COT1963" s="101"/>
      <c r="COU1963" s="101"/>
      <c r="COV1963" s="101"/>
      <c r="COW1963" s="101"/>
      <c r="COX1963" s="101"/>
      <c r="COY1963" s="101"/>
      <c r="COZ1963" s="101"/>
      <c r="CPA1963" s="101"/>
      <c r="CPB1963" s="101"/>
      <c r="CPC1963" s="101"/>
      <c r="CPD1963" s="101"/>
      <c r="CPE1963" s="101"/>
      <c r="CPF1963" s="101"/>
      <c r="CPG1963" s="101"/>
      <c r="CPH1963" s="101"/>
      <c r="CPI1963" s="101"/>
      <c r="CPJ1963" s="101"/>
      <c r="CPK1963" s="101"/>
      <c r="CPL1963" s="101"/>
      <c r="CPM1963" s="101"/>
      <c r="CPN1963" s="101"/>
      <c r="CPO1963" s="101"/>
      <c r="CPP1963" s="101"/>
      <c r="CPQ1963" s="101"/>
      <c r="CPR1963" s="101"/>
      <c r="CPS1963" s="101"/>
      <c r="CPT1963" s="101"/>
      <c r="CPU1963" s="101"/>
      <c r="CPV1963" s="101"/>
      <c r="CPW1963" s="101"/>
      <c r="CPX1963" s="101"/>
      <c r="CPY1963" s="101"/>
      <c r="CPZ1963" s="101"/>
      <c r="CQA1963" s="101"/>
      <c r="CQB1963" s="101"/>
      <c r="CQC1963" s="101"/>
      <c r="CQD1963" s="101"/>
      <c r="CQE1963" s="101"/>
      <c r="CQF1963" s="101"/>
      <c r="CQG1963" s="101"/>
      <c r="CQH1963" s="101"/>
      <c r="CQI1963" s="101"/>
      <c r="CQJ1963" s="101"/>
      <c r="CQK1963" s="101"/>
      <c r="CQL1963" s="101"/>
      <c r="CQM1963" s="101"/>
      <c r="CQN1963" s="101"/>
      <c r="CQO1963" s="101"/>
      <c r="CQP1963" s="101"/>
      <c r="CQQ1963" s="101"/>
      <c r="CQR1963" s="101"/>
      <c r="CQS1963" s="101"/>
      <c r="CQT1963" s="101"/>
      <c r="CQU1963" s="101"/>
      <c r="CQV1963" s="101"/>
      <c r="CQW1963" s="101"/>
      <c r="CQX1963" s="101"/>
      <c r="CQY1963" s="101"/>
      <c r="CQZ1963" s="101"/>
      <c r="CRA1963" s="101"/>
      <c r="CRB1963" s="101"/>
      <c r="CRC1963" s="101"/>
      <c r="CRD1963" s="101"/>
      <c r="CRE1963" s="101"/>
      <c r="CRF1963" s="101"/>
      <c r="CRG1963" s="101"/>
      <c r="CRH1963" s="101"/>
      <c r="CRI1963" s="101"/>
      <c r="CRJ1963" s="101"/>
      <c r="CRK1963" s="101"/>
      <c r="CRL1963" s="101"/>
      <c r="CRM1963" s="101"/>
      <c r="CRN1963" s="101"/>
      <c r="CRO1963" s="101"/>
      <c r="CRP1963" s="101"/>
      <c r="CRQ1963" s="101"/>
      <c r="CRR1963" s="101"/>
      <c r="CRS1963" s="101"/>
      <c r="CRT1963" s="101"/>
      <c r="CRU1963" s="101"/>
      <c r="CRV1963" s="101"/>
      <c r="CRW1963" s="101"/>
      <c r="CRX1963" s="101"/>
      <c r="CRY1963" s="101"/>
      <c r="CRZ1963" s="101"/>
      <c r="CSA1963" s="101"/>
      <c r="CSB1963" s="101"/>
      <c r="CSC1963" s="101"/>
      <c r="CSD1963" s="101"/>
      <c r="CSE1963" s="101"/>
      <c r="CSF1963" s="101"/>
      <c r="CSG1963" s="101"/>
      <c r="CSH1963" s="101"/>
      <c r="CSI1963" s="101"/>
      <c r="CSJ1963" s="101"/>
      <c r="CSK1963" s="101"/>
      <c r="CSL1963" s="101"/>
      <c r="CSM1963" s="101"/>
      <c r="CSN1963" s="101"/>
      <c r="CSO1963" s="101"/>
      <c r="CSP1963" s="101"/>
      <c r="CSQ1963" s="101"/>
      <c r="CSR1963" s="101"/>
      <c r="CSS1963" s="101"/>
      <c r="CST1963" s="101"/>
      <c r="CSU1963" s="101"/>
      <c r="CSV1963" s="101"/>
      <c r="CSW1963" s="101"/>
      <c r="CSX1963" s="101"/>
      <c r="CSY1963" s="101"/>
      <c r="CSZ1963" s="101"/>
      <c r="CTA1963" s="101"/>
      <c r="CTB1963" s="101"/>
      <c r="CTC1963" s="101"/>
      <c r="CTD1963" s="101"/>
      <c r="CTE1963" s="101"/>
      <c r="CTF1963" s="101"/>
      <c r="CTG1963" s="101"/>
      <c r="CTH1963" s="101"/>
      <c r="CTI1963" s="101"/>
      <c r="CTJ1963" s="101"/>
      <c r="CTK1963" s="101"/>
      <c r="CTL1963" s="101"/>
      <c r="CTM1963" s="101"/>
      <c r="CTN1963" s="101"/>
      <c r="CTO1963" s="101"/>
      <c r="CTP1963" s="101"/>
      <c r="CTQ1963" s="101"/>
      <c r="CTR1963" s="101"/>
      <c r="CTS1963" s="101"/>
      <c r="CTT1963" s="101"/>
      <c r="CTU1963" s="101"/>
      <c r="CTV1963" s="101"/>
      <c r="CTW1963" s="101"/>
      <c r="CTX1963" s="101"/>
      <c r="CTY1963" s="101"/>
      <c r="CTZ1963" s="101"/>
      <c r="CUA1963" s="101"/>
      <c r="CUB1963" s="101"/>
      <c r="CUC1963" s="101"/>
      <c r="CUD1963" s="101"/>
      <c r="CUE1963" s="101"/>
      <c r="CUF1963" s="101"/>
      <c r="CUG1963" s="101"/>
      <c r="CUH1963" s="101"/>
      <c r="CUI1963" s="101"/>
      <c r="CUJ1963" s="101"/>
      <c r="CUK1963" s="101"/>
      <c r="CUL1963" s="101"/>
      <c r="CUM1963" s="101"/>
      <c r="CUN1963" s="101"/>
      <c r="CUO1963" s="101"/>
      <c r="CUP1963" s="101"/>
      <c r="CUQ1963" s="101"/>
      <c r="CUR1963" s="101"/>
      <c r="CUS1963" s="101"/>
      <c r="CUT1963" s="101"/>
      <c r="CUU1963" s="101"/>
      <c r="CUV1963" s="101"/>
      <c r="CUW1963" s="101"/>
      <c r="CUX1963" s="101"/>
      <c r="CUY1963" s="101"/>
      <c r="CUZ1963" s="101"/>
      <c r="CVA1963" s="101"/>
      <c r="CVB1963" s="101"/>
      <c r="CVC1963" s="101"/>
      <c r="CVD1963" s="101"/>
      <c r="CVE1963" s="101"/>
      <c r="CVF1963" s="101"/>
      <c r="CVG1963" s="101"/>
      <c r="CVH1963" s="101"/>
      <c r="CVI1963" s="101"/>
      <c r="CVJ1963" s="101"/>
      <c r="CVK1963" s="101"/>
      <c r="CVL1963" s="101"/>
      <c r="CVM1963" s="101"/>
      <c r="CVN1963" s="101"/>
      <c r="CVO1963" s="101"/>
      <c r="CVP1963" s="101"/>
      <c r="CVQ1963" s="101"/>
      <c r="CVR1963" s="101"/>
      <c r="CVS1963" s="101"/>
      <c r="CVT1963" s="101"/>
      <c r="CVU1963" s="101"/>
      <c r="CVV1963" s="101"/>
      <c r="CVW1963" s="101"/>
      <c r="CVX1963" s="101"/>
      <c r="CVY1963" s="101"/>
      <c r="CVZ1963" s="101"/>
      <c r="CWA1963" s="101"/>
      <c r="CWB1963" s="101"/>
      <c r="CWC1963" s="101"/>
      <c r="CWD1963" s="101"/>
      <c r="CWE1963" s="101"/>
      <c r="CWF1963" s="101"/>
      <c r="CWG1963" s="101"/>
      <c r="CWH1963" s="101"/>
      <c r="CWI1963" s="101"/>
      <c r="CWJ1963" s="101"/>
      <c r="CWK1963" s="101"/>
      <c r="CWL1963" s="101"/>
      <c r="CWM1963" s="101"/>
      <c r="CWN1963" s="101"/>
      <c r="CWO1963" s="101"/>
      <c r="CWP1963" s="101"/>
      <c r="CWQ1963" s="101"/>
      <c r="CWR1963" s="101"/>
      <c r="CWS1963" s="101"/>
      <c r="CWT1963" s="101"/>
      <c r="CWU1963" s="101"/>
      <c r="CWV1963" s="101"/>
      <c r="CWW1963" s="101"/>
      <c r="CWX1963" s="101"/>
      <c r="CWY1963" s="101"/>
      <c r="CWZ1963" s="101"/>
      <c r="CXA1963" s="101"/>
      <c r="CXB1963" s="101"/>
      <c r="CXC1963" s="101"/>
      <c r="CXD1963" s="101"/>
      <c r="CXE1963" s="101"/>
      <c r="CXF1963" s="101"/>
      <c r="CXG1963" s="101"/>
      <c r="CXH1963" s="101"/>
      <c r="CXI1963" s="101"/>
      <c r="CXJ1963" s="101"/>
      <c r="CXK1963" s="101"/>
      <c r="CXL1963" s="101"/>
      <c r="CXM1963" s="101"/>
      <c r="CXN1963" s="101"/>
      <c r="CXO1963" s="101"/>
      <c r="CXP1963" s="101"/>
      <c r="CXQ1963" s="101"/>
      <c r="CXR1963" s="101"/>
      <c r="CXS1963" s="101"/>
      <c r="CXT1963" s="101"/>
      <c r="CXU1963" s="101"/>
      <c r="CXV1963" s="101"/>
      <c r="CXW1963" s="101"/>
      <c r="CXX1963" s="101"/>
      <c r="CXY1963" s="101"/>
      <c r="CXZ1963" s="101"/>
      <c r="CYA1963" s="101"/>
      <c r="CYB1963" s="101"/>
      <c r="CYC1963" s="101"/>
      <c r="CYD1963" s="101"/>
      <c r="CYE1963" s="101"/>
      <c r="CYF1963" s="101"/>
      <c r="CYG1963" s="101"/>
      <c r="CYH1963" s="101"/>
      <c r="CYI1963" s="101"/>
      <c r="CYJ1963" s="101"/>
      <c r="CYK1963" s="101"/>
      <c r="CYL1963" s="101"/>
      <c r="CYM1963" s="101"/>
      <c r="CYN1963" s="101"/>
      <c r="CYO1963" s="101"/>
      <c r="CYP1963" s="101"/>
      <c r="CYQ1963" s="101"/>
      <c r="CYR1963" s="101"/>
      <c r="CYS1963" s="101"/>
      <c r="CYT1963" s="101"/>
      <c r="CYU1963" s="101"/>
      <c r="CYV1963" s="101"/>
      <c r="CYW1963" s="101"/>
      <c r="CYX1963" s="101"/>
      <c r="CYY1963" s="101"/>
      <c r="CYZ1963" s="101"/>
      <c r="CZA1963" s="101"/>
      <c r="CZB1963" s="101"/>
      <c r="CZC1963" s="101"/>
      <c r="CZD1963" s="101"/>
      <c r="CZE1963" s="101"/>
      <c r="CZF1963" s="101"/>
      <c r="CZG1963" s="101"/>
      <c r="CZH1963" s="101"/>
      <c r="CZI1963" s="101"/>
      <c r="CZJ1963" s="101"/>
      <c r="CZK1963" s="101"/>
      <c r="CZL1963" s="101"/>
      <c r="CZM1963" s="101"/>
      <c r="CZN1963" s="101"/>
      <c r="CZO1963" s="101"/>
      <c r="CZP1963" s="101"/>
      <c r="CZQ1963" s="101"/>
      <c r="CZR1963" s="101"/>
      <c r="CZS1963" s="101"/>
      <c r="CZT1963" s="101"/>
      <c r="CZU1963" s="101"/>
      <c r="CZV1963" s="101"/>
      <c r="CZW1963" s="101"/>
      <c r="CZX1963" s="101"/>
      <c r="CZY1963" s="101"/>
      <c r="CZZ1963" s="101"/>
      <c r="DAA1963" s="101"/>
      <c r="DAB1963" s="101"/>
      <c r="DAC1963" s="101"/>
      <c r="DAD1963" s="101"/>
      <c r="DAE1963" s="101"/>
      <c r="DAF1963" s="101"/>
      <c r="DAG1963" s="101"/>
      <c r="DAH1963" s="101"/>
      <c r="DAI1963" s="101"/>
      <c r="DAJ1963" s="101"/>
      <c r="DAK1963" s="101"/>
      <c r="DAL1963" s="101"/>
      <c r="DAM1963" s="101"/>
      <c r="DAN1963" s="101"/>
      <c r="DAO1963" s="101"/>
      <c r="DAP1963" s="101"/>
      <c r="DAQ1963" s="101"/>
      <c r="DAR1963" s="101"/>
      <c r="DAS1963" s="101"/>
      <c r="DAT1963" s="101"/>
      <c r="DAU1963" s="101"/>
      <c r="DAV1963" s="101"/>
      <c r="DAW1963" s="101"/>
      <c r="DAX1963" s="101"/>
      <c r="DAY1963" s="101"/>
      <c r="DAZ1963" s="101"/>
      <c r="DBA1963" s="101"/>
      <c r="DBB1963" s="101"/>
      <c r="DBC1963" s="101"/>
      <c r="DBD1963" s="101"/>
      <c r="DBE1963" s="101"/>
      <c r="DBF1963" s="101"/>
      <c r="DBG1963" s="101"/>
      <c r="DBH1963" s="101"/>
      <c r="DBI1963" s="101"/>
      <c r="DBJ1963" s="101"/>
      <c r="DBK1963" s="101"/>
      <c r="DBL1963" s="101"/>
      <c r="DBM1963" s="101"/>
      <c r="DBN1963" s="101"/>
      <c r="DBO1963" s="101"/>
      <c r="DBP1963" s="101"/>
      <c r="DBQ1963" s="101"/>
      <c r="DBR1963" s="101"/>
      <c r="DBS1963" s="101"/>
      <c r="DBT1963" s="101"/>
      <c r="DBU1963" s="101"/>
      <c r="DBV1963" s="101"/>
      <c r="DBW1963" s="101"/>
      <c r="DBX1963" s="101"/>
      <c r="DBY1963" s="101"/>
      <c r="DBZ1963" s="101"/>
      <c r="DCA1963" s="101"/>
      <c r="DCB1963" s="101"/>
      <c r="DCC1963" s="101"/>
      <c r="DCD1963" s="101"/>
      <c r="DCE1963" s="101"/>
      <c r="DCF1963" s="101"/>
      <c r="DCG1963" s="101"/>
      <c r="DCH1963" s="101"/>
      <c r="DCI1963" s="101"/>
      <c r="DCJ1963" s="101"/>
      <c r="DCK1963" s="101"/>
      <c r="DCL1963" s="101"/>
      <c r="DCM1963" s="101"/>
      <c r="DCN1963" s="101"/>
      <c r="DCO1963" s="101"/>
      <c r="DCP1963" s="101"/>
      <c r="DCQ1963" s="101"/>
      <c r="DCR1963" s="101"/>
      <c r="DCS1963" s="101"/>
      <c r="DCT1963" s="101"/>
      <c r="DCU1963" s="101"/>
      <c r="DCV1963" s="101"/>
      <c r="DCW1963" s="101"/>
      <c r="DCX1963" s="101"/>
      <c r="DCY1963" s="101"/>
      <c r="DCZ1963" s="101"/>
      <c r="DDA1963" s="101"/>
      <c r="DDB1963" s="101"/>
      <c r="DDC1963" s="101"/>
      <c r="DDD1963" s="101"/>
      <c r="DDE1963" s="101"/>
      <c r="DDF1963" s="101"/>
      <c r="DDG1963" s="101"/>
      <c r="DDH1963" s="101"/>
      <c r="DDI1963" s="101"/>
      <c r="DDJ1963" s="101"/>
      <c r="DDK1963" s="101"/>
      <c r="DDL1963" s="101"/>
      <c r="DDM1963" s="101"/>
      <c r="DDN1963" s="101"/>
      <c r="DDO1963" s="101"/>
      <c r="DDP1963" s="101"/>
      <c r="DDQ1963" s="101"/>
      <c r="DDR1963" s="101"/>
      <c r="DDS1963" s="101"/>
      <c r="DDT1963" s="101"/>
      <c r="DDU1963" s="101"/>
      <c r="DDV1963" s="101"/>
      <c r="DDW1963" s="101"/>
      <c r="DDX1963" s="101"/>
      <c r="DDY1963" s="101"/>
      <c r="DDZ1963" s="101"/>
      <c r="DEA1963" s="101"/>
      <c r="DEB1963" s="101"/>
      <c r="DEC1963" s="101"/>
      <c r="DED1963" s="101"/>
      <c r="DEE1963" s="101"/>
      <c r="DEF1963" s="101"/>
      <c r="DEG1963" s="101"/>
      <c r="DEH1963" s="101"/>
      <c r="DEI1963" s="101"/>
      <c r="DEJ1963" s="101"/>
      <c r="DEK1963" s="101"/>
      <c r="DEL1963" s="101"/>
      <c r="DEM1963" s="101"/>
      <c r="DEN1963" s="101"/>
      <c r="DEO1963" s="101"/>
      <c r="DEP1963" s="101"/>
      <c r="DEQ1963" s="101"/>
      <c r="DER1963" s="101"/>
      <c r="DES1963" s="101"/>
      <c r="DET1963" s="101"/>
      <c r="DEU1963" s="101"/>
      <c r="DEV1963" s="101"/>
      <c r="DEW1963" s="101"/>
      <c r="DEX1963" s="101"/>
      <c r="DEY1963" s="101"/>
      <c r="DEZ1963" s="101"/>
      <c r="DFA1963" s="101"/>
      <c r="DFB1963" s="101"/>
      <c r="DFC1963" s="101"/>
      <c r="DFD1963" s="101"/>
      <c r="DFE1963" s="101"/>
      <c r="DFF1963" s="101"/>
      <c r="DFG1963" s="101"/>
      <c r="DFH1963" s="101"/>
      <c r="DFI1963" s="101"/>
      <c r="DFJ1963" s="101"/>
      <c r="DFK1963" s="101"/>
      <c r="DFL1963" s="101"/>
      <c r="DFM1963" s="101"/>
      <c r="DFN1963" s="101"/>
      <c r="DFO1963" s="101"/>
      <c r="DFP1963" s="101"/>
      <c r="DFQ1963" s="101"/>
      <c r="DFR1963" s="101"/>
      <c r="DFS1963" s="101"/>
      <c r="DFT1963" s="101"/>
      <c r="DFU1963" s="101"/>
      <c r="DFV1963" s="101"/>
      <c r="DFW1963" s="101"/>
      <c r="DFX1963" s="101"/>
      <c r="DFY1963" s="101"/>
      <c r="DFZ1963" s="101"/>
      <c r="DGA1963" s="101"/>
      <c r="DGB1963" s="101"/>
      <c r="DGC1963" s="101"/>
      <c r="DGD1963" s="101"/>
      <c r="DGE1963" s="101"/>
      <c r="DGF1963" s="101"/>
      <c r="DGG1963" s="101"/>
      <c r="DGH1963" s="101"/>
      <c r="DGI1963" s="101"/>
      <c r="DGJ1963" s="101"/>
      <c r="DGK1963" s="101"/>
      <c r="DGL1963" s="101"/>
      <c r="DGM1963" s="101"/>
      <c r="DGN1963" s="101"/>
      <c r="DGO1963" s="101"/>
      <c r="DGP1963" s="101"/>
      <c r="DGQ1963" s="101"/>
      <c r="DGR1963" s="101"/>
      <c r="DGS1963" s="101"/>
      <c r="DGT1963" s="101"/>
      <c r="DGU1963" s="101"/>
      <c r="DGV1963" s="101"/>
      <c r="DGW1963" s="101"/>
      <c r="DGX1963" s="101"/>
      <c r="DGY1963" s="101"/>
      <c r="DGZ1963" s="101"/>
      <c r="DHA1963" s="101"/>
      <c r="DHB1963" s="101"/>
      <c r="DHC1963" s="101"/>
      <c r="DHD1963" s="101"/>
      <c r="DHE1963" s="101"/>
      <c r="DHF1963" s="101"/>
      <c r="DHG1963" s="101"/>
      <c r="DHH1963" s="101"/>
      <c r="DHI1963" s="101"/>
      <c r="DHJ1963" s="101"/>
      <c r="DHK1963" s="101"/>
      <c r="DHL1963" s="101"/>
      <c r="DHM1963" s="101"/>
      <c r="DHN1963" s="101"/>
      <c r="DHO1963" s="101"/>
      <c r="DHP1963" s="101"/>
      <c r="DHQ1963" s="101"/>
      <c r="DHR1963" s="101"/>
      <c r="DHS1963" s="101"/>
      <c r="DHT1963" s="101"/>
      <c r="DHU1963" s="101"/>
      <c r="DHV1963" s="101"/>
      <c r="DHW1963" s="101"/>
      <c r="DHX1963" s="101"/>
      <c r="DHY1963" s="101"/>
      <c r="DHZ1963" s="101"/>
      <c r="DIA1963" s="101"/>
      <c r="DIB1963" s="101"/>
      <c r="DIC1963" s="101"/>
      <c r="DID1963" s="101"/>
      <c r="DIE1963" s="101"/>
      <c r="DIF1963" s="101"/>
      <c r="DIG1963" s="101"/>
      <c r="DIH1963" s="101"/>
      <c r="DII1963" s="101"/>
      <c r="DIJ1963" s="101"/>
      <c r="DIK1963" s="101"/>
      <c r="DIL1963" s="101"/>
      <c r="DIM1963" s="101"/>
      <c r="DIN1963" s="101"/>
      <c r="DIO1963" s="101"/>
      <c r="DIP1963" s="101"/>
      <c r="DIQ1963" s="101"/>
      <c r="DIR1963" s="101"/>
      <c r="DIS1963" s="101"/>
      <c r="DIT1963" s="101"/>
      <c r="DIU1963" s="101"/>
      <c r="DIV1963" s="101"/>
      <c r="DIW1963" s="101"/>
      <c r="DIX1963" s="101"/>
      <c r="DIY1963" s="101"/>
      <c r="DIZ1963" s="101"/>
      <c r="DJA1963" s="101"/>
      <c r="DJB1963" s="101"/>
      <c r="DJC1963" s="101"/>
      <c r="DJD1963" s="101"/>
      <c r="DJE1963" s="101"/>
      <c r="DJF1963" s="101"/>
      <c r="DJG1963" s="101"/>
      <c r="DJH1963" s="101"/>
      <c r="DJI1963" s="101"/>
      <c r="DJJ1963" s="101"/>
      <c r="DJK1963" s="101"/>
      <c r="DJL1963" s="101"/>
      <c r="DJM1963" s="101"/>
      <c r="DJN1963" s="101"/>
      <c r="DJO1963" s="101"/>
      <c r="DJP1963" s="101"/>
      <c r="DJQ1963" s="101"/>
      <c r="DJR1963" s="101"/>
      <c r="DJS1963" s="101"/>
      <c r="DJT1963" s="101"/>
      <c r="DJU1963" s="101"/>
      <c r="DJV1963" s="101"/>
      <c r="DJW1963" s="101"/>
      <c r="DJX1963" s="101"/>
      <c r="DJY1963" s="101"/>
      <c r="DJZ1963" s="101"/>
      <c r="DKA1963" s="101"/>
      <c r="DKB1963" s="101"/>
      <c r="DKC1963" s="101"/>
      <c r="DKD1963" s="101"/>
      <c r="DKE1963" s="101"/>
      <c r="DKF1963" s="101"/>
      <c r="DKG1963" s="101"/>
      <c r="DKH1963" s="101"/>
      <c r="DKI1963" s="101"/>
      <c r="DKJ1963" s="101"/>
      <c r="DKK1963" s="101"/>
      <c r="DKL1963" s="101"/>
      <c r="DKM1963" s="101"/>
      <c r="DKN1963" s="101"/>
      <c r="DKO1963" s="101"/>
      <c r="DKP1963" s="101"/>
      <c r="DKQ1963" s="101"/>
      <c r="DKR1963" s="101"/>
      <c r="DKS1963" s="101"/>
      <c r="DKT1963" s="101"/>
      <c r="DKU1963" s="101"/>
      <c r="DKV1963" s="101"/>
      <c r="DKW1963" s="101"/>
      <c r="DKX1963" s="101"/>
      <c r="DKY1963" s="101"/>
      <c r="DKZ1963" s="101"/>
      <c r="DLA1963" s="101"/>
      <c r="DLB1963" s="101"/>
      <c r="DLC1963" s="101"/>
      <c r="DLD1963" s="101"/>
      <c r="DLE1963" s="101"/>
      <c r="DLF1963" s="101"/>
      <c r="DLG1963" s="101"/>
      <c r="DLH1963" s="101"/>
      <c r="DLI1963" s="101"/>
      <c r="DLJ1963" s="101"/>
      <c r="DLK1963" s="101"/>
      <c r="DLL1963" s="101"/>
      <c r="DLM1963" s="101"/>
      <c r="DLN1963" s="101"/>
      <c r="DLO1963" s="101"/>
      <c r="DLP1963" s="101"/>
      <c r="DLQ1963" s="101"/>
      <c r="DLR1963" s="101"/>
      <c r="DLS1963" s="101"/>
      <c r="DLT1963" s="101"/>
      <c r="DLU1963" s="101"/>
      <c r="DLV1963" s="101"/>
      <c r="DLW1963" s="101"/>
      <c r="DLX1963" s="101"/>
      <c r="DLY1963" s="101"/>
      <c r="DLZ1963" s="101"/>
      <c r="DMA1963" s="101"/>
      <c r="DMB1963" s="101"/>
      <c r="DMC1963" s="101"/>
      <c r="DMD1963" s="101"/>
      <c r="DME1963" s="101"/>
      <c r="DMF1963" s="101"/>
      <c r="DMG1963" s="101"/>
      <c r="DMH1963" s="101"/>
      <c r="DMI1963" s="101"/>
      <c r="DMJ1963" s="101"/>
      <c r="DMK1963" s="101"/>
      <c r="DML1963" s="101"/>
      <c r="DMM1963" s="101"/>
      <c r="DMN1963" s="101"/>
      <c r="DMO1963" s="101"/>
      <c r="DMP1963" s="101"/>
      <c r="DMQ1963" s="101"/>
      <c r="DMR1963" s="101"/>
      <c r="DMS1963" s="101"/>
      <c r="DMT1963" s="101"/>
      <c r="DMU1963" s="101"/>
      <c r="DMV1963" s="101"/>
      <c r="DMW1963" s="101"/>
      <c r="DMX1963" s="101"/>
      <c r="DMY1963" s="101"/>
      <c r="DMZ1963" s="101"/>
      <c r="DNA1963" s="101"/>
      <c r="DNB1963" s="101"/>
      <c r="DNC1963" s="101"/>
      <c r="DND1963" s="101"/>
      <c r="DNE1963" s="101"/>
      <c r="DNF1963" s="101"/>
      <c r="DNG1963" s="101"/>
      <c r="DNH1963" s="101"/>
      <c r="DNI1963" s="101"/>
      <c r="DNJ1963" s="101"/>
      <c r="DNK1963" s="101"/>
      <c r="DNL1963" s="101"/>
      <c r="DNM1963" s="101"/>
      <c r="DNN1963" s="101"/>
      <c r="DNO1963" s="101"/>
      <c r="DNP1963" s="101"/>
      <c r="DNQ1963" s="101"/>
      <c r="DNR1963" s="101"/>
      <c r="DNS1963" s="101"/>
      <c r="DNT1963" s="101"/>
      <c r="DNU1963" s="101"/>
      <c r="DNV1963" s="101"/>
      <c r="DNW1963" s="101"/>
      <c r="DNX1963" s="101"/>
      <c r="DNY1963" s="101"/>
      <c r="DNZ1963" s="101"/>
      <c r="DOA1963" s="101"/>
      <c r="DOB1963" s="101"/>
      <c r="DOC1963" s="101"/>
      <c r="DOD1963" s="101"/>
      <c r="DOE1963" s="101"/>
      <c r="DOF1963" s="101"/>
      <c r="DOG1963" s="101"/>
      <c r="DOH1963" s="101"/>
      <c r="DOI1963" s="101"/>
      <c r="DOJ1963" s="101"/>
      <c r="DOK1963" s="101"/>
      <c r="DOL1963" s="101"/>
      <c r="DOM1963" s="101"/>
      <c r="DON1963" s="101"/>
      <c r="DOO1963" s="101"/>
      <c r="DOP1963" s="101"/>
      <c r="DOQ1963" s="101"/>
      <c r="DOR1963" s="101"/>
      <c r="DOS1963" s="101"/>
      <c r="DOT1963" s="101"/>
      <c r="DOU1963" s="101"/>
      <c r="DOV1963" s="101"/>
      <c r="DOW1963" s="101"/>
      <c r="DOX1963" s="101"/>
      <c r="DOY1963" s="101"/>
      <c r="DOZ1963" s="101"/>
      <c r="DPA1963" s="101"/>
      <c r="DPB1963" s="101"/>
      <c r="DPC1963" s="101"/>
      <c r="DPD1963" s="101"/>
      <c r="DPE1963" s="101"/>
      <c r="DPF1963" s="101"/>
      <c r="DPG1963" s="101"/>
      <c r="DPH1963" s="101"/>
      <c r="DPI1963" s="101"/>
      <c r="DPJ1963" s="101"/>
      <c r="DPK1963" s="101"/>
      <c r="DPL1963" s="101"/>
      <c r="DPM1963" s="101"/>
      <c r="DPN1963" s="101"/>
      <c r="DPO1963" s="101"/>
      <c r="DPP1963" s="101"/>
      <c r="DPQ1963" s="101"/>
      <c r="DPR1963" s="101"/>
      <c r="DPS1963" s="101"/>
      <c r="DPT1963" s="101"/>
      <c r="DPU1963" s="101"/>
      <c r="DPV1963" s="101"/>
      <c r="DPW1963" s="101"/>
      <c r="DPX1963" s="101"/>
      <c r="DPY1963" s="101"/>
      <c r="DPZ1963" s="101"/>
      <c r="DQA1963" s="101"/>
      <c r="DQB1963" s="101"/>
      <c r="DQC1963" s="101"/>
      <c r="DQD1963" s="101"/>
      <c r="DQE1963" s="101"/>
      <c r="DQF1963" s="101"/>
      <c r="DQG1963" s="101"/>
      <c r="DQH1963" s="101"/>
      <c r="DQI1963" s="101"/>
      <c r="DQJ1963" s="101"/>
      <c r="DQK1963" s="101"/>
      <c r="DQL1963" s="101"/>
      <c r="DQM1963" s="101"/>
      <c r="DQN1963" s="101"/>
      <c r="DQO1963" s="101"/>
      <c r="DQP1963" s="101"/>
      <c r="DQQ1963" s="101"/>
      <c r="DQR1963" s="101"/>
      <c r="DQS1963" s="101"/>
      <c r="DQT1963" s="101"/>
      <c r="DQU1963" s="101"/>
      <c r="DQV1963" s="101"/>
      <c r="DQW1963" s="101"/>
      <c r="DQX1963" s="101"/>
      <c r="DQY1963" s="101"/>
      <c r="DQZ1963" s="101"/>
      <c r="DRA1963" s="101"/>
      <c r="DRB1963" s="101"/>
      <c r="DRC1963" s="101"/>
      <c r="DRD1963" s="101"/>
      <c r="DRE1963" s="101"/>
      <c r="DRF1963" s="101"/>
      <c r="DRG1963" s="101"/>
      <c r="DRH1963" s="101"/>
      <c r="DRI1963" s="101"/>
      <c r="DRJ1963" s="101"/>
      <c r="DRK1963" s="101"/>
      <c r="DRL1963" s="101"/>
      <c r="DRM1963" s="101"/>
      <c r="DRN1963" s="101"/>
      <c r="DRO1963" s="101"/>
      <c r="DRP1963" s="101"/>
      <c r="DRQ1963" s="101"/>
      <c r="DRR1963" s="101"/>
      <c r="DRS1963" s="101"/>
      <c r="DRT1963" s="101"/>
      <c r="DRU1963" s="101"/>
      <c r="DRV1963" s="101"/>
      <c r="DRW1963" s="101"/>
      <c r="DRX1963" s="101"/>
      <c r="DRY1963" s="101"/>
      <c r="DRZ1963" s="101"/>
      <c r="DSA1963" s="101"/>
      <c r="DSB1963" s="101"/>
      <c r="DSC1963" s="101"/>
      <c r="DSD1963" s="101"/>
      <c r="DSE1963" s="101"/>
      <c r="DSF1963" s="101"/>
      <c r="DSG1963" s="101"/>
      <c r="DSH1963" s="101"/>
      <c r="DSI1963" s="101"/>
      <c r="DSJ1963" s="101"/>
      <c r="DSK1963" s="101"/>
      <c r="DSL1963" s="101"/>
      <c r="DSM1963" s="101"/>
      <c r="DSN1963" s="101"/>
      <c r="DSO1963" s="101"/>
      <c r="DSP1963" s="101"/>
      <c r="DSQ1963" s="101"/>
      <c r="DSR1963" s="101"/>
      <c r="DSS1963" s="101"/>
      <c r="DST1963" s="101"/>
      <c r="DSU1963" s="101"/>
      <c r="DSV1963" s="101"/>
      <c r="DSW1963" s="101"/>
      <c r="DSX1963" s="101"/>
      <c r="DSY1963" s="101"/>
      <c r="DSZ1963" s="101"/>
      <c r="DTA1963" s="101"/>
      <c r="DTB1963" s="101"/>
      <c r="DTC1963" s="101"/>
      <c r="DTD1963" s="101"/>
      <c r="DTE1963" s="101"/>
      <c r="DTF1963" s="101"/>
      <c r="DTG1963" s="101"/>
      <c r="DTH1963" s="101"/>
      <c r="DTI1963" s="101"/>
      <c r="DTJ1963" s="101"/>
      <c r="DTK1963" s="101"/>
      <c r="DTL1963" s="101"/>
      <c r="DTM1963" s="101"/>
      <c r="DTN1963" s="101"/>
      <c r="DTO1963" s="101"/>
      <c r="DTP1963" s="101"/>
      <c r="DTQ1963" s="101"/>
      <c r="DTR1963" s="101"/>
      <c r="DTS1963" s="101"/>
      <c r="DTT1963" s="101"/>
      <c r="DTU1963" s="101"/>
      <c r="DTV1963" s="101"/>
      <c r="DTW1963" s="101"/>
      <c r="DTX1963" s="101"/>
      <c r="DTY1963" s="101"/>
      <c r="DTZ1963" s="101"/>
      <c r="DUA1963" s="101"/>
      <c r="DUB1963" s="101"/>
      <c r="DUC1963" s="101"/>
      <c r="DUD1963" s="101"/>
      <c r="DUE1963" s="101"/>
      <c r="DUF1963" s="101"/>
      <c r="DUG1963" s="101"/>
      <c r="DUH1963" s="101"/>
      <c r="DUI1963" s="101"/>
      <c r="DUJ1963" s="101"/>
      <c r="DUK1963" s="101"/>
      <c r="DUL1963" s="101"/>
      <c r="DUM1963" s="101"/>
      <c r="DUN1963" s="101"/>
      <c r="DUO1963" s="101"/>
      <c r="DUP1963" s="101"/>
      <c r="DUQ1963" s="101"/>
      <c r="DUR1963" s="101"/>
      <c r="DUS1963" s="101"/>
      <c r="DUT1963" s="101"/>
      <c r="DUU1963" s="101"/>
      <c r="DUV1963" s="101"/>
      <c r="DUW1963" s="101"/>
      <c r="DUX1963" s="101"/>
      <c r="DUY1963" s="101"/>
      <c r="DUZ1963" s="101"/>
      <c r="DVA1963" s="101"/>
      <c r="DVB1963" s="101"/>
      <c r="DVC1963" s="101"/>
      <c r="DVD1963" s="101"/>
      <c r="DVE1963" s="101"/>
      <c r="DVF1963" s="101"/>
      <c r="DVG1963" s="101"/>
      <c r="DVH1963" s="101"/>
      <c r="DVI1963" s="101"/>
      <c r="DVJ1963" s="101"/>
      <c r="DVK1963" s="101"/>
      <c r="DVL1963" s="101"/>
      <c r="DVM1963" s="101"/>
      <c r="DVN1963" s="101"/>
      <c r="DVO1963" s="101"/>
      <c r="DVP1963" s="101"/>
      <c r="DVQ1963" s="101"/>
      <c r="DVR1963" s="101"/>
      <c r="DVS1963" s="101"/>
      <c r="DVT1963" s="101"/>
      <c r="DVU1963" s="101"/>
      <c r="DVV1963" s="101"/>
      <c r="DVW1963" s="101"/>
      <c r="DVX1963" s="101"/>
      <c r="DVY1963" s="101"/>
      <c r="DVZ1963" s="101"/>
      <c r="DWA1963" s="101"/>
      <c r="DWB1963" s="101"/>
      <c r="DWC1963" s="101"/>
      <c r="DWD1963" s="101"/>
      <c r="DWE1963" s="101"/>
      <c r="DWF1963" s="101"/>
      <c r="DWG1963" s="101"/>
      <c r="DWH1963" s="101"/>
      <c r="DWI1963" s="101"/>
      <c r="DWJ1963" s="101"/>
      <c r="DWK1963" s="101"/>
      <c r="DWL1963" s="101"/>
      <c r="DWM1963" s="101"/>
      <c r="DWN1963" s="101"/>
      <c r="DWO1963" s="101"/>
      <c r="DWP1963" s="101"/>
      <c r="DWQ1963" s="101"/>
      <c r="DWR1963" s="101"/>
      <c r="DWS1963" s="101"/>
      <c r="DWT1963" s="101"/>
      <c r="DWU1963" s="101"/>
      <c r="DWV1963" s="101"/>
      <c r="DWW1963" s="101"/>
      <c r="DWX1963" s="101"/>
      <c r="DWY1963" s="101"/>
      <c r="DWZ1963" s="101"/>
      <c r="DXA1963" s="101"/>
      <c r="DXB1963" s="101"/>
      <c r="DXC1963" s="101"/>
      <c r="DXD1963" s="101"/>
      <c r="DXE1963" s="101"/>
      <c r="DXF1963" s="101"/>
      <c r="DXG1963" s="101"/>
      <c r="DXH1963" s="101"/>
      <c r="DXI1963" s="101"/>
      <c r="DXJ1963" s="101"/>
      <c r="DXK1963" s="101"/>
      <c r="DXL1963" s="101"/>
      <c r="DXM1963" s="101"/>
      <c r="DXN1963" s="101"/>
      <c r="DXO1963" s="101"/>
      <c r="DXP1963" s="101"/>
      <c r="DXQ1963" s="101"/>
      <c r="DXR1963" s="101"/>
      <c r="DXS1963" s="101"/>
      <c r="DXT1963" s="101"/>
      <c r="DXU1963" s="101"/>
      <c r="DXV1963" s="101"/>
      <c r="DXW1963" s="101"/>
      <c r="DXX1963" s="101"/>
      <c r="DXY1963" s="101"/>
      <c r="DXZ1963" s="101"/>
      <c r="DYA1963" s="101"/>
      <c r="DYB1963" s="101"/>
      <c r="DYC1963" s="101"/>
      <c r="DYD1963" s="101"/>
      <c r="DYE1963" s="101"/>
      <c r="DYF1963" s="101"/>
      <c r="DYG1963" s="101"/>
      <c r="DYH1963" s="101"/>
      <c r="DYI1963" s="101"/>
      <c r="DYJ1963" s="101"/>
      <c r="DYK1963" s="101"/>
      <c r="DYL1963" s="101"/>
      <c r="DYM1963" s="101"/>
      <c r="DYN1963" s="101"/>
      <c r="DYO1963" s="101"/>
      <c r="DYP1963" s="101"/>
      <c r="DYQ1963" s="101"/>
      <c r="DYR1963" s="101"/>
      <c r="DYS1963" s="101"/>
      <c r="DYT1963" s="101"/>
      <c r="DYU1963" s="101"/>
      <c r="DYV1963" s="101"/>
      <c r="DYW1963" s="101"/>
      <c r="DYX1963" s="101"/>
      <c r="DYY1963" s="101"/>
      <c r="DYZ1963" s="101"/>
      <c r="DZA1963" s="101"/>
      <c r="DZB1963" s="101"/>
      <c r="DZC1963" s="101"/>
      <c r="DZD1963" s="101"/>
      <c r="DZE1963" s="101"/>
      <c r="DZF1963" s="101"/>
      <c r="DZG1963" s="101"/>
      <c r="DZH1963" s="101"/>
      <c r="DZI1963" s="101"/>
      <c r="DZJ1963" s="101"/>
      <c r="DZK1963" s="101"/>
      <c r="DZL1963" s="101"/>
      <c r="DZM1963" s="101"/>
      <c r="DZN1963" s="101"/>
      <c r="DZO1963" s="101"/>
      <c r="DZP1963" s="101"/>
      <c r="DZQ1963" s="101"/>
      <c r="DZR1963" s="101"/>
      <c r="DZS1963" s="101"/>
      <c r="DZT1963" s="101"/>
      <c r="DZU1963" s="101"/>
      <c r="DZV1963" s="101"/>
      <c r="DZW1963" s="101"/>
      <c r="DZX1963" s="101"/>
      <c r="DZY1963" s="101"/>
      <c r="DZZ1963" s="101"/>
      <c r="EAA1963" s="101"/>
      <c r="EAB1963" s="101"/>
      <c r="EAC1963" s="101"/>
      <c r="EAD1963" s="101"/>
      <c r="EAE1963" s="101"/>
      <c r="EAF1963" s="101"/>
      <c r="EAG1963" s="101"/>
      <c r="EAH1963" s="101"/>
      <c r="EAI1963" s="101"/>
      <c r="EAJ1963" s="101"/>
      <c r="EAK1963" s="101"/>
      <c r="EAL1963" s="101"/>
      <c r="EAM1963" s="101"/>
      <c r="EAN1963" s="101"/>
      <c r="EAO1963" s="101"/>
      <c r="EAP1963" s="101"/>
      <c r="EAQ1963" s="101"/>
      <c r="EAR1963" s="101"/>
      <c r="EAS1963" s="101"/>
      <c r="EAT1963" s="101"/>
      <c r="EAU1963" s="101"/>
      <c r="EAV1963" s="101"/>
      <c r="EAW1963" s="101"/>
      <c r="EAX1963" s="101"/>
      <c r="EAY1963" s="101"/>
      <c r="EAZ1963" s="101"/>
      <c r="EBA1963" s="101"/>
      <c r="EBB1963" s="101"/>
      <c r="EBC1963" s="101"/>
      <c r="EBD1963" s="101"/>
      <c r="EBE1963" s="101"/>
      <c r="EBF1963" s="101"/>
      <c r="EBG1963" s="101"/>
      <c r="EBH1963" s="101"/>
      <c r="EBI1963" s="101"/>
      <c r="EBJ1963" s="101"/>
      <c r="EBK1963" s="101"/>
      <c r="EBL1963" s="101"/>
      <c r="EBM1963" s="101"/>
      <c r="EBN1963" s="101"/>
      <c r="EBO1963" s="101"/>
      <c r="EBP1963" s="101"/>
      <c r="EBQ1963" s="101"/>
      <c r="EBR1963" s="101"/>
      <c r="EBS1963" s="101"/>
      <c r="EBT1963" s="101"/>
      <c r="EBU1963" s="101"/>
      <c r="EBV1963" s="101"/>
      <c r="EBW1963" s="101"/>
      <c r="EBX1963" s="101"/>
      <c r="EBY1963" s="101"/>
      <c r="EBZ1963" s="101"/>
      <c r="ECA1963" s="101"/>
      <c r="ECB1963" s="101"/>
      <c r="ECC1963" s="101"/>
      <c r="ECD1963" s="101"/>
      <c r="ECE1963" s="101"/>
      <c r="ECF1963" s="101"/>
      <c r="ECG1963" s="101"/>
      <c r="ECH1963" s="101"/>
      <c r="ECI1963" s="101"/>
      <c r="ECJ1963" s="101"/>
      <c r="ECK1963" s="101"/>
      <c r="ECL1963" s="101"/>
      <c r="ECM1963" s="101"/>
      <c r="ECN1963" s="101"/>
      <c r="ECO1963" s="101"/>
      <c r="ECP1963" s="101"/>
      <c r="ECQ1963" s="101"/>
      <c r="ECR1963" s="101"/>
      <c r="ECS1963" s="101"/>
      <c r="ECT1963" s="101"/>
      <c r="ECU1963" s="101"/>
      <c r="ECV1963" s="101"/>
      <c r="ECW1963" s="101"/>
      <c r="ECX1963" s="101"/>
      <c r="ECY1963" s="101"/>
      <c r="ECZ1963" s="101"/>
      <c r="EDA1963" s="101"/>
      <c r="EDB1963" s="101"/>
      <c r="EDC1963" s="101"/>
      <c r="EDD1963" s="101"/>
      <c r="EDE1963" s="101"/>
      <c r="EDF1963" s="101"/>
      <c r="EDG1963" s="101"/>
      <c r="EDH1963" s="101"/>
      <c r="EDI1963" s="101"/>
      <c r="EDJ1963" s="101"/>
      <c r="EDK1963" s="101"/>
      <c r="EDL1963" s="101"/>
      <c r="EDM1963" s="101"/>
      <c r="EDN1963" s="101"/>
      <c r="EDO1963" s="101"/>
      <c r="EDP1963" s="101"/>
      <c r="EDQ1963" s="101"/>
      <c r="EDR1963" s="101"/>
      <c r="EDS1963" s="101"/>
      <c r="EDT1963" s="101"/>
      <c r="EDU1963" s="101"/>
      <c r="EDV1963" s="101"/>
      <c r="EDW1963" s="101"/>
      <c r="EDX1963" s="101"/>
      <c r="EDY1963" s="101"/>
      <c r="EDZ1963" s="101"/>
      <c r="EEA1963" s="101"/>
      <c r="EEB1963" s="101"/>
      <c r="EEC1963" s="101"/>
      <c r="EED1963" s="101"/>
      <c r="EEE1963" s="101"/>
      <c r="EEF1963" s="101"/>
      <c r="EEG1963" s="101"/>
      <c r="EEH1963" s="101"/>
      <c r="EEI1963" s="101"/>
      <c r="EEJ1963" s="101"/>
      <c r="EEK1963" s="101"/>
      <c r="EEL1963" s="101"/>
      <c r="EEM1963" s="101"/>
      <c r="EEN1963" s="101"/>
      <c r="EEO1963" s="101"/>
      <c r="EEP1963" s="101"/>
      <c r="EEQ1963" s="101"/>
      <c r="EER1963" s="101"/>
      <c r="EES1963" s="101"/>
      <c r="EET1963" s="101"/>
      <c r="EEU1963" s="101"/>
      <c r="EEV1963" s="101"/>
      <c r="EEW1963" s="101"/>
      <c r="EEX1963" s="101"/>
      <c r="EEY1963" s="101"/>
      <c r="EEZ1963" s="101"/>
      <c r="EFA1963" s="101"/>
      <c r="EFB1963" s="101"/>
      <c r="EFC1963" s="101"/>
      <c r="EFD1963" s="101"/>
      <c r="EFE1963" s="101"/>
      <c r="EFF1963" s="101"/>
      <c r="EFG1963" s="101"/>
      <c r="EFH1963" s="101"/>
      <c r="EFI1963" s="101"/>
      <c r="EFJ1963" s="101"/>
      <c r="EFK1963" s="101"/>
      <c r="EFL1963" s="101"/>
      <c r="EFM1963" s="101"/>
      <c r="EFN1963" s="101"/>
      <c r="EFO1963" s="101"/>
      <c r="EFP1963" s="101"/>
      <c r="EFQ1963" s="101"/>
      <c r="EFR1963" s="101"/>
      <c r="EFS1963" s="101"/>
      <c r="EFT1963" s="101"/>
      <c r="EFU1963" s="101"/>
      <c r="EFV1963" s="101"/>
      <c r="EFW1963" s="101"/>
      <c r="EFX1963" s="101"/>
      <c r="EFY1963" s="101"/>
      <c r="EFZ1963" s="101"/>
      <c r="EGA1963" s="101"/>
      <c r="EGB1963" s="101"/>
      <c r="EGC1963" s="101"/>
      <c r="EGD1963" s="101"/>
      <c r="EGE1963" s="101"/>
      <c r="EGF1963" s="101"/>
      <c r="EGG1963" s="101"/>
      <c r="EGH1963" s="101"/>
      <c r="EGI1963" s="101"/>
      <c r="EGJ1963" s="101"/>
      <c r="EGK1963" s="101"/>
      <c r="EGL1963" s="101"/>
      <c r="EGM1963" s="101"/>
      <c r="EGN1963" s="101"/>
      <c r="EGO1963" s="101"/>
      <c r="EGP1963" s="101"/>
      <c r="EGQ1963" s="101"/>
      <c r="EGR1963" s="101"/>
      <c r="EGS1963" s="101"/>
      <c r="EGT1963" s="101"/>
      <c r="EGU1963" s="101"/>
      <c r="EGV1963" s="101"/>
      <c r="EGW1963" s="101"/>
      <c r="EGX1963" s="101"/>
      <c r="EGY1963" s="101"/>
      <c r="EGZ1963" s="101"/>
      <c r="EHA1963" s="101"/>
      <c r="EHB1963" s="101"/>
      <c r="EHC1963" s="101"/>
      <c r="EHD1963" s="101"/>
      <c r="EHE1963" s="101"/>
      <c r="EHF1963" s="101"/>
      <c r="EHG1963" s="101"/>
      <c r="EHH1963" s="101"/>
      <c r="EHI1963" s="101"/>
      <c r="EHJ1963" s="101"/>
      <c r="EHK1963" s="101"/>
      <c r="EHL1963" s="101"/>
      <c r="EHM1963" s="101"/>
      <c r="EHN1963" s="101"/>
      <c r="EHO1963" s="101"/>
      <c r="EHP1963" s="101"/>
      <c r="EHQ1963" s="101"/>
      <c r="EHR1963" s="101"/>
      <c r="EHS1963" s="101"/>
      <c r="EHT1963" s="101"/>
      <c r="EHU1963" s="101"/>
      <c r="EHV1963" s="101"/>
      <c r="EHW1963" s="101"/>
      <c r="EHX1963" s="101"/>
      <c r="EHY1963" s="101"/>
      <c r="EHZ1963" s="101"/>
      <c r="EIA1963" s="101"/>
      <c r="EIB1963" s="101"/>
      <c r="EIC1963" s="101"/>
      <c r="EID1963" s="101"/>
      <c r="EIE1963" s="101"/>
      <c r="EIF1963" s="101"/>
      <c r="EIG1963" s="101"/>
      <c r="EIH1963" s="101"/>
      <c r="EII1963" s="101"/>
      <c r="EIJ1963" s="101"/>
      <c r="EIK1963" s="101"/>
      <c r="EIL1963" s="101"/>
      <c r="EIM1963" s="101"/>
      <c r="EIN1963" s="101"/>
      <c r="EIO1963" s="101"/>
      <c r="EIP1963" s="101"/>
      <c r="EIQ1963" s="101"/>
      <c r="EIR1963" s="101"/>
      <c r="EIS1963" s="101"/>
      <c r="EIT1963" s="101"/>
      <c r="EIU1963" s="101"/>
      <c r="EIV1963" s="101"/>
      <c r="EIW1963" s="101"/>
      <c r="EIX1963" s="101"/>
      <c r="EIY1963" s="101"/>
      <c r="EIZ1963" s="101"/>
      <c r="EJA1963" s="101"/>
      <c r="EJB1963" s="101"/>
      <c r="EJC1963" s="101"/>
      <c r="EJD1963" s="101"/>
      <c r="EJE1963" s="101"/>
      <c r="EJF1963" s="101"/>
      <c r="EJG1963" s="101"/>
      <c r="EJH1963" s="101"/>
      <c r="EJI1963" s="101"/>
      <c r="EJJ1963" s="101"/>
      <c r="EJK1963" s="101"/>
      <c r="EJL1963" s="101"/>
      <c r="EJM1963" s="101"/>
      <c r="EJN1963" s="101"/>
      <c r="EJO1963" s="101"/>
      <c r="EJP1963" s="101"/>
      <c r="EJQ1963" s="101"/>
      <c r="EJR1963" s="101"/>
      <c r="EJS1963" s="101"/>
      <c r="EJT1963" s="101"/>
      <c r="EJU1963" s="101"/>
      <c r="EJV1963" s="101"/>
      <c r="EJW1963" s="101"/>
      <c r="EJX1963" s="101"/>
      <c r="EJY1963" s="101"/>
      <c r="EJZ1963" s="101"/>
      <c r="EKA1963" s="101"/>
      <c r="EKB1963" s="101"/>
      <c r="EKC1963" s="101"/>
      <c r="EKD1963" s="101"/>
      <c r="EKE1963" s="101"/>
      <c r="EKF1963" s="101"/>
      <c r="EKG1963" s="101"/>
      <c r="EKH1963" s="101"/>
      <c r="EKI1963" s="101"/>
      <c r="EKJ1963" s="101"/>
      <c r="EKK1963" s="101"/>
      <c r="EKL1963" s="101"/>
      <c r="EKM1963" s="101"/>
      <c r="EKN1963" s="101"/>
      <c r="EKO1963" s="101"/>
      <c r="EKP1963" s="101"/>
      <c r="EKQ1963" s="101"/>
      <c r="EKR1963" s="101"/>
      <c r="EKS1963" s="101"/>
      <c r="EKT1963" s="101"/>
      <c r="EKU1963" s="101"/>
      <c r="EKV1963" s="101"/>
      <c r="EKW1963" s="101"/>
      <c r="EKX1963" s="101"/>
      <c r="EKY1963" s="101"/>
      <c r="EKZ1963" s="101"/>
      <c r="ELA1963" s="101"/>
      <c r="ELB1963" s="101"/>
      <c r="ELC1963" s="101"/>
      <c r="ELD1963" s="101"/>
      <c r="ELE1963" s="101"/>
      <c r="ELF1963" s="101"/>
      <c r="ELG1963" s="101"/>
      <c r="ELH1963" s="101"/>
      <c r="ELI1963" s="101"/>
      <c r="ELJ1963" s="101"/>
      <c r="ELK1963" s="101"/>
      <c r="ELL1963" s="101"/>
      <c r="ELM1963" s="101"/>
      <c r="ELN1963" s="101"/>
      <c r="ELO1963" s="101"/>
      <c r="ELP1963" s="101"/>
      <c r="ELQ1963" s="101"/>
      <c r="ELR1963" s="101"/>
      <c r="ELS1963" s="101"/>
      <c r="ELT1963" s="101"/>
      <c r="ELU1963" s="101"/>
      <c r="ELV1963" s="101"/>
      <c r="ELW1963" s="101"/>
      <c r="ELX1963" s="101"/>
      <c r="ELY1963" s="101"/>
      <c r="ELZ1963" s="101"/>
      <c r="EMA1963" s="101"/>
      <c r="EMB1963" s="101"/>
      <c r="EMC1963" s="101"/>
      <c r="EMD1963" s="101"/>
      <c r="EME1963" s="101"/>
      <c r="EMF1963" s="101"/>
      <c r="EMG1963" s="101"/>
      <c r="EMH1963" s="101"/>
      <c r="EMI1963" s="101"/>
      <c r="EMJ1963" s="101"/>
      <c r="EMK1963" s="101"/>
      <c r="EML1963" s="101"/>
      <c r="EMM1963" s="101"/>
      <c r="EMN1963" s="101"/>
      <c r="EMO1963" s="101"/>
      <c r="EMP1963" s="101"/>
      <c r="EMQ1963" s="101"/>
      <c r="EMR1963" s="101"/>
      <c r="EMS1963" s="101"/>
      <c r="EMT1963" s="101"/>
      <c r="EMU1963" s="101"/>
      <c r="EMV1963" s="101"/>
      <c r="EMW1963" s="101"/>
      <c r="EMX1963" s="101"/>
      <c r="EMY1963" s="101"/>
      <c r="EMZ1963" s="101"/>
      <c r="ENA1963" s="101"/>
      <c r="ENB1963" s="101"/>
      <c r="ENC1963" s="101"/>
      <c r="END1963" s="101"/>
      <c r="ENE1963" s="101"/>
      <c r="ENF1963" s="101"/>
      <c r="ENG1963" s="101"/>
      <c r="ENH1963" s="101"/>
      <c r="ENI1963" s="101"/>
      <c r="ENJ1963" s="101"/>
      <c r="ENK1963" s="101"/>
      <c r="ENL1963" s="101"/>
      <c r="ENM1963" s="101"/>
      <c r="ENN1963" s="101"/>
      <c r="ENO1963" s="101"/>
      <c r="ENP1963" s="101"/>
      <c r="ENQ1963" s="101"/>
      <c r="ENR1963" s="101"/>
      <c r="ENS1963" s="101"/>
      <c r="ENT1963" s="101"/>
      <c r="ENU1963" s="101"/>
      <c r="ENV1963" s="101"/>
      <c r="ENW1963" s="101"/>
      <c r="ENX1963" s="101"/>
      <c r="ENY1963" s="101"/>
      <c r="ENZ1963" s="101"/>
      <c r="EOA1963" s="101"/>
      <c r="EOB1963" s="101"/>
      <c r="EOC1963" s="101"/>
      <c r="EOD1963" s="101"/>
      <c r="EOE1963" s="101"/>
      <c r="EOF1963" s="101"/>
      <c r="EOG1963" s="101"/>
      <c r="EOH1963" s="101"/>
      <c r="EOI1963" s="101"/>
      <c r="EOJ1963" s="101"/>
      <c r="EOK1963" s="101"/>
      <c r="EOL1963" s="101"/>
      <c r="EOM1963" s="101"/>
      <c r="EON1963" s="101"/>
      <c r="EOO1963" s="101"/>
      <c r="EOP1963" s="101"/>
      <c r="EOQ1963" s="101"/>
      <c r="EOR1963" s="101"/>
      <c r="EOS1963" s="101"/>
      <c r="EOT1963" s="101"/>
      <c r="EOU1963" s="101"/>
      <c r="EOV1963" s="101"/>
      <c r="EOW1963" s="101"/>
      <c r="EOX1963" s="101"/>
      <c r="EOY1963" s="101"/>
      <c r="EOZ1963" s="101"/>
      <c r="EPA1963" s="101"/>
      <c r="EPB1963" s="101"/>
      <c r="EPC1963" s="101"/>
      <c r="EPD1963" s="101"/>
      <c r="EPE1963" s="101"/>
      <c r="EPF1963" s="101"/>
      <c r="EPG1963" s="101"/>
      <c r="EPH1963" s="101"/>
      <c r="EPI1963" s="101"/>
      <c r="EPJ1963" s="101"/>
      <c r="EPK1963" s="101"/>
      <c r="EPL1963" s="101"/>
      <c r="EPM1963" s="101"/>
      <c r="EPN1963" s="101"/>
      <c r="EPO1963" s="101"/>
      <c r="EPP1963" s="101"/>
      <c r="EPQ1963" s="101"/>
      <c r="EPR1963" s="101"/>
      <c r="EPS1963" s="101"/>
      <c r="EPT1963" s="101"/>
      <c r="EPU1963" s="101"/>
      <c r="EPV1963" s="101"/>
      <c r="EPW1963" s="101"/>
      <c r="EPX1963" s="101"/>
      <c r="EPY1963" s="101"/>
      <c r="EPZ1963" s="101"/>
      <c r="EQA1963" s="101"/>
      <c r="EQB1963" s="101"/>
      <c r="EQC1963" s="101"/>
      <c r="EQD1963" s="101"/>
      <c r="EQE1963" s="101"/>
      <c r="EQF1963" s="101"/>
      <c r="EQG1963" s="101"/>
      <c r="EQH1963" s="101"/>
      <c r="EQI1963" s="101"/>
      <c r="EQJ1963" s="101"/>
      <c r="EQK1963" s="101"/>
      <c r="EQL1963" s="101"/>
      <c r="EQM1963" s="101"/>
      <c r="EQN1963" s="101"/>
      <c r="EQO1963" s="101"/>
      <c r="EQP1963" s="101"/>
      <c r="EQQ1963" s="101"/>
      <c r="EQR1963" s="101"/>
      <c r="EQS1963" s="101"/>
      <c r="EQT1963" s="101"/>
      <c r="EQU1963" s="101"/>
      <c r="EQV1963" s="101"/>
      <c r="EQW1963" s="101"/>
      <c r="EQX1963" s="101"/>
      <c r="EQY1963" s="101"/>
      <c r="EQZ1963" s="101"/>
      <c r="ERA1963" s="101"/>
      <c r="ERB1963" s="101"/>
      <c r="ERC1963" s="101"/>
      <c r="ERD1963" s="101"/>
      <c r="ERE1963" s="101"/>
      <c r="ERF1963" s="101"/>
      <c r="ERG1963" s="101"/>
      <c r="ERH1963" s="101"/>
      <c r="ERI1963" s="101"/>
      <c r="ERJ1963" s="101"/>
      <c r="ERK1963" s="101"/>
      <c r="ERL1963" s="101"/>
      <c r="ERM1963" s="101"/>
      <c r="ERN1963" s="101"/>
      <c r="ERO1963" s="101"/>
      <c r="ERP1963" s="101"/>
      <c r="ERQ1963" s="101"/>
      <c r="ERR1963" s="101"/>
      <c r="ERS1963" s="101"/>
      <c r="ERT1963" s="101"/>
      <c r="ERU1963" s="101"/>
      <c r="ERV1963" s="101"/>
      <c r="ERW1963" s="101"/>
      <c r="ERX1963" s="101"/>
      <c r="ERY1963" s="101"/>
      <c r="ERZ1963" s="101"/>
      <c r="ESA1963" s="101"/>
      <c r="ESB1963" s="101"/>
      <c r="ESC1963" s="101"/>
      <c r="ESD1963" s="101"/>
      <c r="ESE1963" s="101"/>
      <c r="ESF1963" s="101"/>
      <c r="ESG1963" s="101"/>
      <c r="ESH1963" s="101"/>
      <c r="ESI1963" s="101"/>
      <c r="ESJ1963" s="101"/>
      <c r="ESK1963" s="101"/>
      <c r="ESL1963" s="101"/>
      <c r="ESM1963" s="101"/>
      <c r="ESN1963" s="101"/>
      <c r="ESO1963" s="101"/>
      <c r="ESP1963" s="101"/>
      <c r="ESQ1963" s="101"/>
      <c r="ESR1963" s="101"/>
      <c r="ESS1963" s="101"/>
      <c r="EST1963" s="101"/>
      <c r="ESU1963" s="101"/>
      <c r="ESV1963" s="101"/>
      <c r="ESW1963" s="101"/>
      <c r="ESX1963" s="101"/>
      <c r="ESY1963" s="101"/>
      <c r="ESZ1963" s="101"/>
      <c r="ETA1963" s="101"/>
      <c r="ETB1963" s="101"/>
      <c r="ETC1963" s="101"/>
      <c r="ETD1963" s="101"/>
      <c r="ETE1963" s="101"/>
      <c r="ETF1963" s="101"/>
      <c r="ETG1963" s="101"/>
      <c r="ETH1963" s="101"/>
      <c r="ETI1963" s="101"/>
      <c r="ETJ1963" s="101"/>
      <c r="ETK1963" s="101"/>
      <c r="ETL1963" s="101"/>
      <c r="ETM1963" s="101"/>
      <c r="ETN1963" s="101"/>
      <c r="ETO1963" s="101"/>
      <c r="ETP1963" s="101"/>
      <c r="ETQ1963" s="101"/>
      <c r="ETR1963" s="101"/>
      <c r="ETS1963" s="101"/>
      <c r="ETT1963" s="101"/>
      <c r="ETU1963" s="101"/>
      <c r="ETV1963" s="101"/>
      <c r="ETW1963" s="101"/>
      <c r="ETX1963" s="101"/>
      <c r="ETY1963" s="101"/>
      <c r="ETZ1963" s="101"/>
      <c r="EUA1963" s="101"/>
      <c r="EUB1963" s="101"/>
      <c r="EUC1963" s="101"/>
      <c r="EUD1963" s="101"/>
      <c r="EUE1963" s="101"/>
      <c r="EUF1963" s="101"/>
      <c r="EUG1963" s="101"/>
      <c r="EUH1963" s="101"/>
      <c r="EUI1963" s="101"/>
      <c r="EUJ1963" s="101"/>
      <c r="EUK1963" s="101"/>
      <c r="EUL1963" s="101"/>
      <c r="EUM1963" s="101"/>
      <c r="EUN1963" s="101"/>
      <c r="EUO1963" s="101"/>
      <c r="EUP1963" s="101"/>
      <c r="EUQ1963" s="101"/>
      <c r="EUR1963" s="101"/>
      <c r="EUS1963" s="101"/>
      <c r="EUT1963" s="101"/>
      <c r="EUU1963" s="101"/>
      <c r="EUV1963" s="101"/>
      <c r="EUW1963" s="101"/>
      <c r="EUX1963" s="101"/>
      <c r="EUY1963" s="101"/>
      <c r="EUZ1963" s="101"/>
      <c r="EVA1963" s="101"/>
      <c r="EVB1963" s="101"/>
      <c r="EVC1963" s="101"/>
      <c r="EVD1963" s="101"/>
      <c r="EVE1963" s="101"/>
      <c r="EVF1963" s="101"/>
      <c r="EVG1963" s="101"/>
      <c r="EVH1963" s="101"/>
      <c r="EVI1963" s="101"/>
      <c r="EVJ1963" s="101"/>
      <c r="EVK1963" s="101"/>
      <c r="EVL1963" s="101"/>
      <c r="EVM1963" s="101"/>
      <c r="EVN1963" s="101"/>
      <c r="EVO1963" s="101"/>
      <c r="EVP1963" s="101"/>
      <c r="EVQ1963" s="101"/>
      <c r="EVR1963" s="101"/>
      <c r="EVS1963" s="101"/>
      <c r="EVT1963" s="101"/>
      <c r="EVU1963" s="101"/>
      <c r="EVV1963" s="101"/>
      <c r="EVW1963" s="101"/>
      <c r="EVX1963" s="101"/>
      <c r="EVY1963" s="101"/>
      <c r="EVZ1963" s="101"/>
      <c r="EWA1963" s="101"/>
      <c r="EWB1963" s="101"/>
      <c r="EWC1963" s="101"/>
      <c r="EWD1963" s="101"/>
      <c r="EWE1963" s="101"/>
      <c r="EWF1963" s="101"/>
      <c r="EWG1963" s="101"/>
      <c r="EWH1963" s="101"/>
      <c r="EWI1963" s="101"/>
      <c r="EWJ1963" s="101"/>
      <c r="EWK1963" s="101"/>
      <c r="EWL1963" s="101"/>
      <c r="EWM1963" s="101"/>
      <c r="EWN1963" s="101"/>
      <c r="EWO1963" s="101"/>
      <c r="EWP1963" s="101"/>
      <c r="EWQ1963" s="101"/>
      <c r="EWR1963" s="101"/>
      <c r="EWS1963" s="101"/>
      <c r="EWT1963" s="101"/>
      <c r="EWU1963" s="101"/>
      <c r="EWV1963" s="101"/>
      <c r="EWW1963" s="101"/>
      <c r="EWX1963" s="101"/>
      <c r="EWY1963" s="101"/>
      <c r="EWZ1963" s="101"/>
      <c r="EXA1963" s="101"/>
      <c r="EXB1963" s="101"/>
      <c r="EXC1963" s="101"/>
      <c r="EXD1963" s="101"/>
      <c r="EXE1963" s="101"/>
      <c r="EXF1963" s="101"/>
      <c r="EXG1963" s="101"/>
      <c r="EXH1963" s="101"/>
      <c r="EXI1963" s="101"/>
      <c r="EXJ1963" s="101"/>
      <c r="EXK1963" s="101"/>
      <c r="EXL1963" s="101"/>
      <c r="EXM1963" s="101"/>
      <c r="EXN1963" s="101"/>
      <c r="EXO1963" s="101"/>
      <c r="EXP1963" s="101"/>
      <c r="EXQ1963" s="101"/>
      <c r="EXR1963" s="101"/>
      <c r="EXS1963" s="101"/>
      <c r="EXT1963" s="101"/>
      <c r="EXU1963" s="101"/>
      <c r="EXV1963" s="101"/>
      <c r="EXW1963" s="101"/>
      <c r="EXX1963" s="101"/>
      <c r="EXY1963" s="101"/>
      <c r="EXZ1963" s="101"/>
      <c r="EYA1963" s="101"/>
      <c r="EYB1963" s="101"/>
      <c r="EYC1963" s="101"/>
      <c r="EYD1963" s="101"/>
      <c r="EYE1963" s="101"/>
      <c r="EYF1963" s="101"/>
      <c r="EYG1963" s="101"/>
      <c r="EYH1963" s="101"/>
      <c r="EYI1963" s="101"/>
      <c r="EYJ1963" s="101"/>
      <c r="EYK1963" s="101"/>
      <c r="EYL1963" s="101"/>
      <c r="EYM1963" s="101"/>
      <c r="EYN1963" s="101"/>
      <c r="EYO1963" s="101"/>
      <c r="EYP1963" s="101"/>
      <c r="EYQ1963" s="101"/>
      <c r="EYR1963" s="101"/>
      <c r="EYS1963" s="101"/>
      <c r="EYT1963" s="101"/>
      <c r="EYU1963" s="101"/>
      <c r="EYV1963" s="101"/>
      <c r="EYW1963" s="101"/>
      <c r="EYX1963" s="101"/>
      <c r="EYY1963" s="101"/>
      <c r="EYZ1963" s="101"/>
      <c r="EZA1963" s="101"/>
      <c r="EZB1963" s="101"/>
      <c r="EZC1963" s="101"/>
      <c r="EZD1963" s="101"/>
      <c r="EZE1963" s="101"/>
      <c r="EZF1963" s="101"/>
      <c r="EZG1963" s="101"/>
      <c r="EZH1963" s="101"/>
      <c r="EZI1963" s="101"/>
      <c r="EZJ1963" s="101"/>
      <c r="EZK1963" s="101"/>
      <c r="EZL1963" s="101"/>
      <c r="EZM1963" s="101"/>
      <c r="EZN1963" s="101"/>
      <c r="EZO1963" s="101"/>
      <c r="EZP1963" s="101"/>
      <c r="EZQ1963" s="101"/>
      <c r="EZR1963" s="101"/>
      <c r="EZS1963" s="101"/>
      <c r="EZT1963" s="101"/>
      <c r="EZU1963" s="101"/>
      <c r="EZV1963" s="101"/>
      <c r="EZW1963" s="101"/>
      <c r="EZX1963" s="101"/>
      <c r="EZY1963" s="101"/>
      <c r="EZZ1963" s="101"/>
      <c r="FAA1963" s="101"/>
      <c r="FAB1963" s="101"/>
      <c r="FAC1963" s="101"/>
      <c r="FAD1963" s="101"/>
      <c r="FAE1963" s="101"/>
      <c r="FAF1963" s="101"/>
      <c r="FAG1963" s="101"/>
      <c r="FAH1963" s="101"/>
      <c r="FAI1963" s="101"/>
      <c r="FAJ1963" s="101"/>
      <c r="FAK1963" s="101"/>
      <c r="FAL1963" s="101"/>
      <c r="FAM1963" s="101"/>
      <c r="FAN1963" s="101"/>
      <c r="FAO1963" s="101"/>
      <c r="FAP1963" s="101"/>
      <c r="FAQ1963" s="101"/>
      <c r="FAR1963" s="101"/>
      <c r="FAS1963" s="101"/>
      <c r="FAT1963" s="101"/>
      <c r="FAU1963" s="101"/>
      <c r="FAV1963" s="101"/>
      <c r="FAW1963" s="101"/>
      <c r="FAX1963" s="101"/>
      <c r="FAY1963" s="101"/>
      <c r="FAZ1963" s="101"/>
      <c r="FBA1963" s="101"/>
      <c r="FBB1963" s="101"/>
      <c r="FBC1963" s="101"/>
      <c r="FBD1963" s="101"/>
      <c r="FBE1963" s="101"/>
      <c r="FBF1963" s="101"/>
      <c r="FBG1963" s="101"/>
      <c r="FBH1963" s="101"/>
      <c r="FBI1963" s="101"/>
      <c r="FBJ1963" s="101"/>
      <c r="FBK1963" s="101"/>
      <c r="FBL1963" s="101"/>
      <c r="FBM1963" s="101"/>
      <c r="FBN1963" s="101"/>
      <c r="FBO1963" s="101"/>
      <c r="FBP1963" s="101"/>
      <c r="FBQ1963" s="101"/>
      <c r="FBR1963" s="101"/>
      <c r="FBS1963" s="101"/>
      <c r="FBT1963" s="101"/>
      <c r="FBU1963" s="101"/>
      <c r="FBV1963" s="101"/>
      <c r="FBW1963" s="101"/>
      <c r="FBX1963" s="101"/>
      <c r="FBY1963" s="101"/>
      <c r="FBZ1963" s="101"/>
      <c r="FCA1963" s="101"/>
      <c r="FCB1963" s="101"/>
      <c r="FCC1963" s="101"/>
      <c r="FCD1963" s="101"/>
      <c r="FCE1963" s="101"/>
      <c r="FCF1963" s="101"/>
      <c r="FCG1963" s="101"/>
      <c r="FCH1963" s="101"/>
      <c r="FCI1963" s="101"/>
      <c r="FCJ1963" s="101"/>
      <c r="FCK1963" s="101"/>
      <c r="FCL1963" s="101"/>
      <c r="FCM1963" s="101"/>
      <c r="FCN1963" s="101"/>
      <c r="FCO1963" s="101"/>
      <c r="FCP1963" s="101"/>
      <c r="FCQ1963" s="101"/>
      <c r="FCR1963" s="101"/>
      <c r="FCS1963" s="101"/>
      <c r="FCT1963" s="101"/>
      <c r="FCU1963" s="101"/>
      <c r="FCV1963" s="101"/>
      <c r="FCW1963" s="101"/>
      <c r="FCX1963" s="101"/>
      <c r="FCY1963" s="101"/>
      <c r="FCZ1963" s="101"/>
      <c r="FDA1963" s="101"/>
      <c r="FDB1963" s="101"/>
      <c r="FDC1963" s="101"/>
      <c r="FDD1963" s="101"/>
      <c r="FDE1963" s="101"/>
      <c r="FDF1963" s="101"/>
      <c r="FDG1963" s="101"/>
      <c r="FDH1963" s="101"/>
      <c r="FDI1963" s="101"/>
      <c r="FDJ1963" s="101"/>
      <c r="FDK1963" s="101"/>
      <c r="FDL1963" s="101"/>
      <c r="FDM1963" s="101"/>
      <c r="FDN1963" s="101"/>
      <c r="FDO1963" s="101"/>
      <c r="FDP1963" s="101"/>
      <c r="FDQ1963" s="101"/>
      <c r="FDR1963" s="101"/>
      <c r="FDS1963" s="101"/>
      <c r="FDT1963" s="101"/>
      <c r="FDU1963" s="101"/>
      <c r="FDV1963" s="101"/>
      <c r="FDW1963" s="101"/>
      <c r="FDX1963" s="101"/>
      <c r="FDY1963" s="101"/>
      <c r="FDZ1963" s="101"/>
      <c r="FEA1963" s="101"/>
      <c r="FEB1963" s="101"/>
      <c r="FEC1963" s="101"/>
      <c r="FED1963" s="101"/>
      <c r="FEE1963" s="101"/>
      <c r="FEF1963" s="101"/>
      <c r="FEG1963" s="101"/>
      <c r="FEH1963" s="101"/>
      <c r="FEI1963" s="101"/>
      <c r="FEJ1963" s="101"/>
      <c r="FEK1963" s="101"/>
      <c r="FEL1963" s="101"/>
      <c r="FEM1963" s="101"/>
      <c r="FEN1963" s="101"/>
      <c r="FEO1963" s="101"/>
      <c r="FEP1963" s="101"/>
      <c r="FEQ1963" s="101"/>
      <c r="FER1963" s="101"/>
      <c r="FES1963" s="101"/>
      <c r="FET1963" s="101"/>
      <c r="FEU1963" s="101"/>
      <c r="FEV1963" s="101"/>
      <c r="FEW1963" s="101"/>
      <c r="FEX1963" s="101"/>
      <c r="FEY1963" s="101"/>
      <c r="FEZ1963" s="101"/>
      <c r="FFA1963" s="101"/>
      <c r="FFB1963" s="101"/>
      <c r="FFC1963" s="101"/>
      <c r="FFD1963" s="101"/>
      <c r="FFE1963" s="101"/>
      <c r="FFF1963" s="101"/>
      <c r="FFG1963" s="101"/>
      <c r="FFH1963" s="101"/>
      <c r="FFI1963" s="101"/>
      <c r="FFJ1963" s="101"/>
      <c r="FFK1963" s="101"/>
      <c r="FFL1963" s="101"/>
      <c r="FFM1963" s="101"/>
      <c r="FFN1963" s="101"/>
      <c r="FFO1963" s="101"/>
      <c r="FFP1963" s="101"/>
      <c r="FFQ1963" s="101"/>
      <c r="FFR1963" s="101"/>
      <c r="FFS1963" s="101"/>
      <c r="FFT1963" s="101"/>
      <c r="FFU1963" s="101"/>
      <c r="FFV1963" s="101"/>
      <c r="FFW1963" s="101"/>
      <c r="FFX1963" s="101"/>
      <c r="FFY1963" s="101"/>
      <c r="FFZ1963" s="101"/>
      <c r="FGA1963" s="101"/>
      <c r="FGB1963" s="101"/>
      <c r="FGC1963" s="101"/>
      <c r="FGD1963" s="101"/>
      <c r="FGE1963" s="101"/>
      <c r="FGF1963" s="101"/>
      <c r="FGG1963" s="101"/>
      <c r="FGH1963" s="101"/>
      <c r="FGI1963" s="101"/>
      <c r="FGJ1963" s="101"/>
      <c r="FGK1963" s="101"/>
      <c r="FGL1963" s="101"/>
      <c r="FGM1963" s="101"/>
      <c r="FGN1963" s="101"/>
      <c r="FGO1963" s="101"/>
      <c r="FGP1963" s="101"/>
      <c r="FGQ1963" s="101"/>
      <c r="FGR1963" s="101"/>
      <c r="FGS1963" s="101"/>
      <c r="FGT1963" s="101"/>
      <c r="FGU1963" s="101"/>
      <c r="FGV1963" s="101"/>
      <c r="FGW1963" s="101"/>
      <c r="FGX1963" s="101"/>
      <c r="FGY1963" s="101"/>
      <c r="FGZ1963" s="101"/>
      <c r="FHA1963" s="101"/>
      <c r="FHB1963" s="101"/>
      <c r="FHC1963" s="101"/>
      <c r="FHD1963" s="101"/>
      <c r="FHE1963" s="101"/>
      <c r="FHF1963" s="101"/>
      <c r="FHG1963" s="101"/>
      <c r="FHH1963" s="101"/>
      <c r="FHI1963" s="101"/>
      <c r="FHJ1963" s="101"/>
      <c r="FHK1963" s="101"/>
      <c r="FHL1963" s="101"/>
      <c r="FHM1963" s="101"/>
      <c r="FHN1963" s="101"/>
      <c r="FHO1963" s="101"/>
      <c r="FHP1963" s="101"/>
      <c r="FHQ1963" s="101"/>
      <c r="FHR1963" s="101"/>
      <c r="FHS1963" s="101"/>
      <c r="FHT1963" s="101"/>
      <c r="FHU1963" s="101"/>
      <c r="FHV1963" s="101"/>
      <c r="FHW1963" s="101"/>
      <c r="FHX1963" s="101"/>
      <c r="FHY1963" s="101"/>
      <c r="FHZ1963" s="101"/>
      <c r="FIA1963" s="101"/>
      <c r="FIB1963" s="101"/>
      <c r="FIC1963" s="101"/>
      <c r="FID1963" s="101"/>
      <c r="FIE1963" s="101"/>
      <c r="FIF1963" s="101"/>
      <c r="FIG1963" s="101"/>
      <c r="FIH1963" s="101"/>
      <c r="FII1963" s="101"/>
      <c r="FIJ1963" s="101"/>
      <c r="FIK1963" s="101"/>
      <c r="FIL1963" s="101"/>
      <c r="FIM1963" s="101"/>
      <c r="FIN1963" s="101"/>
      <c r="FIO1963" s="101"/>
      <c r="FIP1963" s="101"/>
      <c r="FIQ1963" s="101"/>
      <c r="FIR1963" s="101"/>
      <c r="FIS1963" s="101"/>
      <c r="FIT1963" s="101"/>
      <c r="FIU1963" s="101"/>
      <c r="FIV1963" s="101"/>
      <c r="FIW1963" s="101"/>
      <c r="FIX1963" s="101"/>
      <c r="FIY1963" s="101"/>
      <c r="FIZ1963" s="101"/>
      <c r="FJA1963" s="101"/>
      <c r="FJB1963" s="101"/>
      <c r="FJC1963" s="101"/>
      <c r="FJD1963" s="101"/>
      <c r="FJE1963" s="101"/>
      <c r="FJF1963" s="101"/>
      <c r="FJG1963" s="101"/>
      <c r="FJH1963" s="101"/>
      <c r="FJI1963" s="101"/>
      <c r="FJJ1963" s="101"/>
      <c r="FJK1963" s="101"/>
      <c r="FJL1963" s="101"/>
      <c r="FJM1963" s="101"/>
      <c r="FJN1963" s="101"/>
      <c r="FJO1963" s="101"/>
      <c r="FJP1963" s="101"/>
      <c r="FJQ1963" s="101"/>
      <c r="FJR1963" s="101"/>
      <c r="FJS1963" s="101"/>
      <c r="FJT1963" s="101"/>
      <c r="FJU1963" s="101"/>
      <c r="FJV1963" s="101"/>
      <c r="FJW1963" s="101"/>
      <c r="FJX1963" s="101"/>
      <c r="FJY1963" s="101"/>
      <c r="FJZ1963" s="101"/>
      <c r="FKA1963" s="101"/>
      <c r="FKB1963" s="101"/>
      <c r="FKC1963" s="101"/>
      <c r="FKD1963" s="101"/>
      <c r="FKE1963" s="101"/>
      <c r="FKF1963" s="101"/>
      <c r="FKG1963" s="101"/>
      <c r="FKH1963" s="101"/>
      <c r="FKI1963" s="101"/>
      <c r="FKJ1963" s="101"/>
      <c r="FKK1963" s="101"/>
      <c r="FKL1963" s="101"/>
      <c r="FKM1963" s="101"/>
      <c r="FKN1963" s="101"/>
      <c r="FKO1963" s="101"/>
      <c r="FKP1963" s="101"/>
      <c r="FKQ1963" s="101"/>
      <c r="FKR1963" s="101"/>
      <c r="FKS1963" s="101"/>
      <c r="FKT1963" s="101"/>
      <c r="FKU1963" s="101"/>
      <c r="FKV1963" s="101"/>
      <c r="FKW1963" s="101"/>
      <c r="FKX1963" s="101"/>
      <c r="FKY1963" s="101"/>
      <c r="FKZ1963" s="101"/>
      <c r="FLA1963" s="101"/>
      <c r="FLB1963" s="101"/>
      <c r="FLC1963" s="101"/>
      <c r="FLD1963" s="101"/>
      <c r="FLE1963" s="101"/>
      <c r="FLF1963" s="101"/>
      <c r="FLG1963" s="101"/>
      <c r="FLH1963" s="101"/>
      <c r="FLI1963" s="101"/>
      <c r="FLJ1963" s="101"/>
      <c r="FLK1963" s="101"/>
      <c r="FLL1963" s="101"/>
      <c r="FLM1963" s="101"/>
      <c r="FLN1963" s="101"/>
      <c r="FLO1963" s="101"/>
      <c r="FLP1963" s="101"/>
      <c r="FLQ1963" s="101"/>
      <c r="FLR1963" s="101"/>
      <c r="FLS1963" s="101"/>
      <c r="FLT1963" s="101"/>
      <c r="FLU1963" s="101"/>
      <c r="FLV1963" s="101"/>
      <c r="FLW1963" s="101"/>
      <c r="FLX1963" s="101"/>
      <c r="FLY1963" s="101"/>
      <c r="FLZ1963" s="101"/>
      <c r="FMA1963" s="101"/>
      <c r="FMB1963" s="101"/>
      <c r="FMC1963" s="101"/>
      <c r="FMD1963" s="101"/>
      <c r="FME1963" s="101"/>
      <c r="FMF1963" s="101"/>
      <c r="FMG1963" s="101"/>
      <c r="FMH1963" s="101"/>
      <c r="FMI1963" s="101"/>
      <c r="FMJ1963" s="101"/>
      <c r="FMK1963" s="101"/>
      <c r="FML1963" s="101"/>
      <c r="FMM1963" s="101"/>
      <c r="FMN1963" s="101"/>
      <c r="FMO1963" s="101"/>
      <c r="FMP1963" s="101"/>
      <c r="FMQ1963" s="101"/>
      <c r="FMR1963" s="101"/>
      <c r="FMS1963" s="101"/>
      <c r="FMT1963" s="101"/>
      <c r="FMU1963" s="101"/>
      <c r="FMV1963" s="101"/>
      <c r="FMW1963" s="101"/>
      <c r="FMX1963" s="101"/>
      <c r="FMY1963" s="101"/>
      <c r="FMZ1963" s="101"/>
      <c r="FNA1963" s="101"/>
      <c r="FNB1963" s="101"/>
      <c r="FNC1963" s="101"/>
      <c r="FND1963" s="101"/>
      <c r="FNE1963" s="101"/>
      <c r="FNF1963" s="101"/>
      <c r="FNG1963" s="101"/>
      <c r="FNH1963" s="101"/>
      <c r="FNI1963" s="101"/>
      <c r="FNJ1963" s="101"/>
      <c r="FNK1963" s="101"/>
      <c r="FNL1963" s="101"/>
      <c r="FNM1963" s="101"/>
      <c r="FNN1963" s="101"/>
      <c r="FNO1963" s="101"/>
      <c r="FNP1963" s="101"/>
      <c r="FNQ1963" s="101"/>
      <c r="FNR1963" s="101"/>
      <c r="FNS1963" s="101"/>
      <c r="FNT1963" s="101"/>
      <c r="FNU1963" s="101"/>
      <c r="FNV1963" s="101"/>
      <c r="FNW1963" s="101"/>
      <c r="FNX1963" s="101"/>
      <c r="FNY1963" s="101"/>
      <c r="FNZ1963" s="101"/>
      <c r="FOA1963" s="101"/>
      <c r="FOB1963" s="101"/>
      <c r="FOC1963" s="101"/>
      <c r="FOD1963" s="101"/>
      <c r="FOE1963" s="101"/>
      <c r="FOF1963" s="101"/>
      <c r="FOG1963" s="101"/>
      <c r="FOH1963" s="101"/>
      <c r="FOI1963" s="101"/>
      <c r="FOJ1963" s="101"/>
      <c r="FOK1963" s="101"/>
      <c r="FOL1963" s="101"/>
      <c r="FOM1963" s="101"/>
      <c r="FON1963" s="101"/>
      <c r="FOO1963" s="101"/>
      <c r="FOP1963" s="101"/>
      <c r="FOQ1963" s="101"/>
      <c r="FOR1963" s="101"/>
      <c r="FOS1963" s="101"/>
      <c r="FOT1963" s="101"/>
      <c r="FOU1963" s="101"/>
      <c r="FOV1963" s="101"/>
      <c r="FOW1963" s="101"/>
      <c r="FOX1963" s="101"/>
      <c r="FOY1963" s="101"/>
      <c r="FOZ1963" s="101"/>
      <c r="FPA1963" s="101"/>
      <c r="FPB1963" s="101"/>
      <c r="FPC1963" s="101"/>
      <c r="FPD1963" s="101"/>
      <c r="FPE1963" s="101"/>
      <c r="FPF1963" s="101"/>
      <c r="FPG1963" s="101"/>
      <c r="FPH1963" s="101"/>
      <c r="FPI1963" s="101"/>
      <c r="FPJ1963" s="101"/>
      <c r="FPK1963" s="101"/>
      <c r="FPL1963" s="101"/>
      <c r="FPM1963" s="101"/>
      <c r="FPN1963" s="101"/>
      <c r="FPO1963" s="101"/>
      <c r="FPP1963" s="101"/>
      <c r="FPQ1963" s="101"/>
      <c r="FPR1963" s="101"/>
      <c r="FPS1963" s="101"/>
      <c r="FPT1963" s="101"/>
      <c r="FPU1963" s="101"/>
      <c r="FPV1963" s="101"/>
      <c r="FPW1963" s="101"/>
      <c r="FPX1963" s="101"/>
      <c r="FPY1963" s="101"/>
      <c r="FPZ1963" s="101"/>
      <c r="FQA1963" s="101"/>
      <c r="FQB1963" s="101"/>
      <c r="FQC1963" s="101"/>
      <c r="FQD1963" s="101"/>
      <c r="FQE1963" s="101"/>
      <c r="FQF1963" s="101"/>
      <c r="FQG1963" s="101"/>
      <c r="FQH1963" s="101"/>
      <c r="FQI1963" s="101"/>
      <c r="FQJ1963" s="101"/>
      <c r="FQK1963" s="101"/>
      <c r="FQL1963" s="101"/>
      <c r="FQM1963" s="101"/>
      <c r="FQN1963" s="101"/>
      <c r="FQO1963" s="101"/>
      <c r="FQP1963" s="101"/>
      <c r="FQQ1963" s="101"/>
      <c r="FQR1963" s="101"/>
      <c r="FQS1963" s="101"/>
      <c r="FQT1963" s="101"/>
      <c r="FQU1963" s="101"/>
      <c r="FQV1963" s="101"/>
      <c r="FQW1963" s="101"/>
      <c r="FQX1963" s="101"/>
      <c r="FQY1963" s="101"/>
      <c r="FQZ1963" s="101"/>
      <c r="FRA1963" s="101"/>
      <c r="FRB1963" s="101"/>
      <c r="FRC1963" s="101"/>
      <c r="FRD1963" s="101"/>
      <c r="FRE1963" s="101"/>
      <c r="FRF1963" s="101"/>
      <c r="FRG1963" s="101"/>
      <c r="FRH1963" s="101"/>
      <c r="FRI1963" s="101"/>
      <c r="FRJ1963" s="101"/>
      <c r="FRK1963" s="101"/>
      <c r="FRL1963" s="101"/>
      <c r="FRM1963" s="101"/>
      <c r="FRN1963" s="101"/>
      <c r="FRO1963" s="101"/>
      <c r="FRP1963" s="101"/>
      <c r="FRQ1963" s="101"/>
      <c r="FRR1963" s="101"/>
      <c r="FRS1963" s="101"/>
      <c r="FRT1963" s="101"/>
      <c r="FRU1963" s="101"/>
      <c r="FRV1963" s="101"/>
      <c r="FRW1963" s="101"/>
      <c r="FRX1963" s="101"/>
      <c r="FRY1963" s="101"/>
      <c r="FRZ1963" s="101"/>
      <c r="FSA1963" s="101"/>
      <c r="FSB1963" s="101"/>
      <c r="FSC1963" s="101"/>
      <c r="FSD1963" s="101"/>
      <c r="FSE1963" s="101"/>
      <c r="FSF1963" s="101"/>
      <c r="FSG1963" s="101"/>
      <c r="FSH1963" s="101"/>
      <c r="FSI1963" s="101"/>
      <c r="FSJ1963" s="101"/>
      <c r="FSK1963" s="101"/>
      <c r="FSL1963" s="101"/>
      <c r="FSM1963" s="101"/>
      <c r="FSN1963" s="101"/>
      <c r="FSO1963" s="101"/>
      <c r="FSP1963" s="101"/>
      <c r="FSQ1963" s="101"/>
      <c r="FSR1963" s="101"/>
      <c r="FSS1963" s="101"/>
      <c r="FST1963" s="101"/>
      <c r="FSU1963" s="101"/>
      <c r="FSV1963" s="101"/>
      <c r="FSW1963" s="101"/>
      <c r="FSX1963" s="101"/>
      <c r="FSY1963" s="101"/>
      <c r="FSZ1963" s="101"/>
      <c r="FTA1963" s="101"/>
      <c r="FTB1963" s="101"/>
      <c r="FTC1963" s="101"/>
      <c r="FTD1963" s="101"/>
      <c r="FTE1963" s="101"/>
      <c r="FTF1963" s="101"/>
      <c r="FTG1963" s="101"/>
      <c r="FTH1963" s="101"/>
      <c r="FTI1963" s="101"/>
      <c r="FTJ1963" s="101"/>
      <c r="FTK1963" s="101"/>
      <c r="FTL1963" s="101"/>
      <c r="FTM1963" s="101"/>
      <c r="FTN1963" s="101"/>
      <c r="FTO1963" s="101"/>
      <c r="FTP1963" s="101"/>
      <c r="FTQ1963" s="101"/>
      <c r="FTR1963" s="101"/>
      <c r="FTS1963" s="101"/>
      <c r="FTT1963" s="101"/>
      <c r="FTU1963" s="101"/>
      <c r="FTV1963" s="101"/>
      <c r="FTW1963" s="101"/>
      <c r="FTX1963" s="101"/>
      <c r="FTY1963" s="101"/>
      <c r="FTZ1963" s="101"/>
      <c r="FUA1963" s="101"/>
      <c r="FUB1963" s="101"/>
      <c r="FUC1963" s="101"/>
      <c r="FUD1963" s="101"/>
      <c r="FUE1963" s="101"/>
      <c r="FUF1963" s="101"/>
      <c r="FUG1963" s="101"/>
      <c r="FUH1963" s="101"/>
      <c r="FUI1963" s="101"/>
      <c r="FUJ1963" s="101"/>
      <c r="FUK1963" s="101"/>
      <c r="FUL1963" s="101"/>
      <c r="FUM1963" s="101"/>
      <c r="FUN1963" s="101"/>
      <c r="FUO1963" s="101"/>
      <c r="FUP1963" s="101"/>
      <c r="FUQ1963" s="101"/>
      <c r="FUR1963" s="101"/>
      <c r="FUS1963" s="101"/>
      <c r="FUT1963" s="101"/>
      <c r="FUU1963" s="101"/>
      <c r="FUV1963" s="101"/>
      <c r="FUW1963" s="101"/>
      <c r="FUX1963" s="101"/>
      <c r="FUY1963" s="101"/>
      <c r="FUZ1963" s="101"/>
      <c r="FVA1963" s="101"/>
      <c r="FVB1963" s="101"/>
      <c r="FVC1963" s="101"/>
      <c r="FVD1963" s="101"/>
      <c r="FVE1963" s="101"/>
      <c r="FVF1963" s="101"/>
      <c r="FVG1963" s="101"/>
      <c r="FVH1963" s="101"/>
      <c r="FVI1963" s="101"/>
      <c r="FVJ1963" s="101"/>
      <c r="FVK1963" s="101"/>
      <c r="FVL1963" s="101"/>
      <c r="FVM1963" s="101"/>
      <c r="FVN1963" s="101"/>
      <c r="FVO1963" s="101"/>
      <c r="FVP1963" s="101"/>
      <c r="FVQ1963" s="101"/>
      <c r="FVR1963" s="101"/>
      <c r="FVS1963" s="101"/>
      <c r="FVT1963" s="101"/>
      <c r="FVU1963" s="101"/>
      <c r="FVV1963" s="101"/>
      <c r="FVW1963" s="101"/>
      <c r="FVX1963" s="101"/>
      <c r="FVY1963" s="101"/>
      <c r="FVZ1963" s="101"/>
      <c r="FWA1963" s="101"/>
      <c r="FWB1963" s="101"/>
      <c r="FWC1963" s="101"/>
      <c r="FWD1963" s="101"/>
      <c r="FWE1963" s="101"/>
      <c r="FWF1963" s="101"/>
      <c r="FWG1963" s="101"/>
      <c r="FWH1963" s="101"/>
      <c r="FWI1963" s="101"/>
      <c r="FWJ1963" s="101"/>
      <c r="FWK1963" s="101"/>
      <c r="FWL1963" s="101"/>
      <c r="FWM1963" s="101"/>
      <c r="FWN1963" s="101"/>
      <c r="FWO1963" s="101"/>
      <c r="FWP1963" s="101"/>
      <c r="FWQ1963" s="101"/>
      <c r="FWR1963" s="101"/>
      <c r="FWS1963" s="101"/>
      <c r="FWT1963" s="101"/>
      <c r="FWU1963" s="101"/>
      <c r="FWV1963" s="101"/>
      <c r="FWW1963" s="101"/>
      <c r="FWX1963" s="101"/>
      <c r="FWY1963" s="101"/>
      <c r="FWZ1963" s="101"/>
      <c r="FXA1963" s="101"/>
      <c r="FXB1963" s="101"/>
      <c r="FXC1963" s="101"/>
      <c r="FXD1963" s="101"/>
      <c r="FXE1963" s="101"/>
      <c r="FXF1963" s="101"/>
      <c r="FXG1963" s="101"/>
      <c r="FXH1963" s="101"/>
      <c r="FXI1963" s="101"/>
      <c r="FXJ1963" s="101"/>
      <c r="FXK1963" s="101"/>
      <c r="FXL1963" s="101"/>
      <c r="FXM1963" s="101"/>
      <c r="FXN1963" s="101"/>
      <c r="FXO1963" s="101"/>
      <c r="FXP1963" s="101"/>
      <c r="FXQ1963" s="101"/>
      <c r="FXR1963" s="101"/>
      <c r="FXS1963" s="101"/>
      <c r="FXT1963" s="101"/>
      <c r="FXU1963" s="101"/>
      <c r="FXV1963" s="101"/>
      <c r="FXW1963" s="101"/>
      <c r="FXX1963" s="101"/>
      <c r="FXY1963" s="101"/>
      <c r="FXZ1963" s="101"/>
      <c r="FYA1963" s="101"/>
      <c r="FYB1963" s="101"/>
      <c r="FYC1963" s="101"/>
      <c r="FYD1963" s="101"/>
      <c r="FYE1963" s="101"/>
      <c r="FYF1963" s="101"/>
      <c r="FYG1963" s="101"/>
      <c r="FYH1963" s="101"/>
      <c r="FYI1963" s="101"/>
      <c r="FYJ1963" s="101"/>
      <c r="FYK1963" s="101"/>
      <c r="FYL1963" s="101"/>
      <c r="FYM1963" s="101"/>
      <c r="FYN1963" s="101"/>
      <c r="FYO1963" s="101"/>
      <c r="FYP1963" s="101"/>
      <c r="FYQ1963" s="101"/>
      <c r="FYR1963" s="101"/>
      <c r="FYS1963" s="101"/>
      <c r="FYT1963" s="101"/>
      <c r="FYU1963" s="101"/>
      <c r="FYV1963" s="101"/>
      <c r="FYW1963" s="101"/>
      <c r="FYX1963" s="101"/>
      <c r="FYY1963" s="101"/>
      <c r="FYZ1963" s="101"/>
      <c r="FZA1963" s="101"/>
      <c r="FZB1963" s="101"/>
      <c r="FZC1963" s="101"/>
      <c r="FZD1963" s="101"/>
      <c r="FZE1963" s="101"/>
      <c r="FZF1963" s="101"/>
      <c r="FZG1963" s="101"/>
      <c r="FZH1963" s="101"/>
      <c r="FZI1963" s="101"/>
      <c r="FZJ1963" s="101"/>
      <c r="FZK1963" s="101"/>
      <c r="FZL1963" s="101"/>
      <c r="FZM1963" s="101"/>
      <c r="FZN1963" s="101"/>
      <c r="FZO1963" s="101"/>
      <c r="FZP1963" s="101"/>
      <c r="FZQ1963" s="101"/>
      <c r="FZR1963" s="101"/>
      <c r="FZS1963" s="101"/>
      <c r="FZT1963" s="101"/>
      <c r="FZU1963" s="101"/>
      <c r="FZV1963" s="101"/>
      <c r="FZW1963" s="101"/>
      <c r="FZX1963" s="101"/>
      <c r="FZY1963" s="101"/>
      <c r="FZZ1963" s="101"/>
      <c r="GAA1963" s="101"/>
      <c r="GAB1963" s="101"/>
      <c r="GAC1963" s="101"/>
      <c r="GAD1963" s="101"/>
      <c r="GAE1963" s="101"/>
      <c r="GAF1963" s="101"/>
      <c r="GAG1963" s="101"/>
      <c r="GAH1963" s="101"/>
      <c r="GAI1963" s="101"/>
      <c r="GAJ1963" s="101"/>
      <c r="GAK1963" s="101"/>
      <c r="GAL1963" s="101"/>
      <c r="GAM1963" s="101"/>
      <c r="GAN1963" s="101"/>
      <c r="GAO1963" s="101"/>
      <c r="GAP1963" s="101"/>
      <c r="GAQ1963" s="101"/>
      <c r="GAR1963" s="101"/>
      <c r="GAS1963" s="101"/>
      <c r="GAT1963" s="101"/>
      <c r="GAU1963" s="101"/>
      <c r="GAV1963" s="101"/>
      <c r="GAW1963" s="101"/>
      <c r="GAX1963" s="101"/>
      <c r="GAY1963" s="101"/>
      <c r="GAZ1963" s="101"/>
      <c r="GBA1963" s="101"/>
      <c r="GBB1963" s="101"/>
      <c r="GBC1963" s="101"/>
      <c r="GBD1963" s="101"/>
      <c r="GBE1963" s="101"/>
      <c r="GBF1963" s="101"/>
      <c r="GBG1963" s="101"/>
      <c r="GBH1963" s="101"/>
      <c r="GBI1963" s="101"/>
      <c r="GBJ1963" s="101"/>
      <c r="GBK1963" s="101"/>
      <c r="GBL1963" s="101"/>
      <c r="GBM1963" s="101"/>
      <c r="GBN1963" s="101"/>
      <c r="GBO1963" s="101"/>
      <c r="GBP1963" s="101"/>
      <c r="GBQ1963" s="101"/>
      <c r="GBR1963" s="101"/>
      <c r="GBS1963" s="101"/>
      <c r="GBT1963" s="101"/>
      <c r="GBU1963" s="101"/>
      <c r="GBV1963" s="101"/>
      <c r="GBW1963" s="101"/>
      <c r="GBX1963" s="101"/>
      <c r="GBY1963" s="101"/>
      <c r="GBZ1963" s="101"/>
      <c r="GCA1963" s="101"/>
      <c r="GCB1963" s="101"/>
      <c r="GCC1963" s="101"/>
      <c r="GCD1963" s="101"/>
      <c r="GCE1963" s="101"/>
      <c r="GCF1963" s="101"/>
      <c r="GCG1963" s="101"/>
      <c r="GCH1963" s="101"/>
      <c r="GCI1963" s="101"/>
      <c r="GCJ1963" s="101"/>
      <c r="GCK1963" s="101"/>
      <c r="GCL1963" s="101"/>
      <c r="GCM1963" s="101"/>
      <c r="GCN1963" s="101"/>
      <c r="GCO1963" s="101"/>
      <c r="GCP1963" s="101"/>
      <c r="GCQ1963" s="101"/>
      <c r="GCR1963" s="101"/>
      <c r="GCS1963" s="101"/>
      <c r="GCT1963" s="101"/>
      <c r="GCU1963" s="101"/>
      <c r="GCV1963" s="101"/>
      <c r="GCW1963" s="101"/>
      <c r="GCX1963" s="101"/>
      <c r="GCY1963" s="101"/>
      <c r="GCZ1963" s="101"/>
      <c r="GDA1963" s="101"/>
      <c r="GDB1963" s="101"/>
      <c r="GDC1963" s="101"/>
      <c r="GDD1963" s="101"/>
      <c r="GDE1963" s="101"/>
      <c r="GDF1963" s="101"/>
      <c r="GDG1963" s="101"/>
      <c r="GDH1963" s="101"/>
      <c r="GDI1963" s="101"/>
      <c r="GDJ1963" s="101"/>
      <c r="GDK1963" s="101"/>
      <c r="GDL1963" s="101"/>
      <c r="GDM1963" s="101"/>
      <c r="GDN1963" s="101"/>
      <c r="GDO1963" s="101"/>
      <c r="GDP1963" s="101"/>
      <c r="GDQ1963" s="101"/>
      <c r="GDR1963" s="101"/>
      <c r="GDS1963" s="101"/>
      <c r="GDT1963" s="101"/>
      <c r="GDU1963" s="101"/>
      <c r="GDV1963" s="101"/>
      <c r="GDW1963" s="101"/>
      <c r="GDX1963" s="101"/>
      <c r="GDY1963" s="101"/>
      <c r="GDZ1963" s="101"/>
      <c r="GEA1963" s="101"/>
      <c r="GEB1963" s="101"/>
      <c r="GEC1963" s="101"/>
      <c r="GED1963" s="101"/>
      <c r="GEE1963" s="101"/>
      <c r="GEF1963" s="101"/>
      <c r="GEG1963" s="101"/>
      <c r="GEH1963" s="101"/>
      <c r="GEI1963" s="101"/>
      <c r="GEJ1963" s="101"/>
      <c r="GEK1963" s="101"/>
      <c r="GEL1963" s="101"/>
      <c r="GEM1963" s="101"/>
      <c r="GEN1963" s="101"/>
      <c r="GEO1963" s="101"/>
      <c r="GEP1963" s="101"/>
      <c r="GEQ1963" s="101"/>
      <c r="GER1963" s="101"/>
      <c r="GES1963" s="101"/>
      <c r="GET1963" s="101"/>
      <c r="GEU1963" s="101"/>
      <c r="GEV1963" s="101"/>
      <c r="GEW1963" s="101"/>
      <c r="GEX1963" s="101"/>
      <c r="GEY1963" s="101"/>
      <c r="GEZ1963" s="101"/>
      <c r="GFA1963" s="101"/>
      <c r="GFB1963" s="101"/>
      <c r="GFC1963" s="101"/>
      <c r="GFD1963" s="101"/>
      <c r="GFE1963" s="101"/>
      <c r="GFF1963" s="101"/>
      <c r="GFG1963" s="101"/>
      <c r="GFH1963" s="101"/>
      <c r="GFI1963" s="101"/>
      <c r="GFJ1963" s="101"/>
      <c r="GFK1963" s="101"/>
      <c r="GFL1963" s="101"/>
      <c r="GFM1963" s="101"/>
      <c r="GFN1963" s="101"/>
      <c r="GFO1963" s="101"/>
      <c r="GFP1963" s="101"/>
      <c r="GFQ1963" s="101"/>
      <c r="GFR1963" s="101"/>
      <c r="GFS1963" s="101"/>
      <c r="GFT1963" s="101"/>
      <c r="GFU1963" s="101"/>
      <c r="GFV1963" s="101"/>
      <c r="GFW1963" s="101"/>
      <c r="GFX1963" s="101"/>
      <c r="GFY1963" s="101"/>
      <c r="GFZ1963" s="101"/>
      <c r="GGA1963" s="101"/>
      <c r="GGB1963" s="101"/>
      <c r="GGC1963" s="101"/>
      <c r="GGD1963" s="101"/>
      <c r="GGE1963" s="101"/>
      <c r="GGF1963" s="101"/>
      <c r="GGG1963" s="101"/>
      <c r="GGH1963" s="101"/>
      <c r="GGI1963" s="101"/>
      <c r="GGJ1963" s="101"/>
      <c r="GGK1963" s="101"/>
      <c r="GGL1963" s="101"/>
      <c r="GGM1963" s="101"/>
      <c r="GGN1963" s="101"/>
      <c r="GGO1963" s="101"/>
      <c r="GGP1963" s="101"/>
      <c r="GGQ1963" s="101"/>
      <c r="GGR1963" s="101"/>
      <c r="GGS1963" s="101"/>
      <c r="GGT1963" s="101"/>
      <c r="GGU1963" s="101"/>
      <c r="GGV1963" s="101"/>
      <c r="GGW1963" s="101"/>
      <c r="GGX1963" s="101"/>
      <c r="GGY1963" s="101"/>
      <c r="GGZ1963" s="101"/>
      <c r="GHA1963" s="101"/>
      <c r="GHB1963" s="101"/>
      <c r="GHC1963" s="101"/>
      <c r="GHD1963" s="101"/>
      <c r="GHE1963" s="101"/>
      <c r="GHF1963" s="101"/>
      <c r="GHG1963" s="101"/>
      <c r="GHH1963" s="101"/>
      <c r="GHI1963" s="101"/>
      <c r="GHJ1963" s="101"/>
      <c r="GHK1963" s="101"/>
      <c r="GHL1963" s="101"/>
      <c r="GHM1963" s="101"/>
      <c r="GHN1963" s="101"/>
      <c r="GHO1963" s="101"/>
      <c r="GHP1963" s="101"/>
      <c r="GHQ1963" s="101"/>
      <c r="GHR1963" s="101"/>
      <c r="GHS1963" s="101"/>
      <c r="GHT1963" s="101"/>
      <c r="GHU1963" s="101"/>
      <c r="GHV1963" s="101"/>
      <c r="GHW1963" s="101"/>
      <c r="GHX1963" s="101"/>
      <c r="GHY1963" s="101"/>
      <c r="GHZ1963" s="101"/>
      <c r="GIA1963" s="101"/>
      <c r="GIB1963" s="101"/>
      <c r="GIC1963" s="101"/>
      <c r="GID1963" s="101"/>
      <c r="GIE1963" s="101"/>
      <c r="GIF1963" s="101"/>
      <c r="GIG1963" s="101"/>
      <c r="GIH1963" s="101"/>
      <c r="GII1963" s="101"/>
      <c r="GIJ1963" s="101"/>
      <c r="GIK1963" s="101"/>
      <c r="GIL1963" s="101"/>
      <c r="GIM1963" s="101"/>
      <c r="GIN1963" s="101"/>
      <c r="GIO1963" s="101"/>
      <c r="GIP1963" s="101"/>
      <c r="GIQ1963" s="101"/>
      <c r="GIR1963" s="101"/>
      <c r="GIS1963" s="101"/>
      <c r="GIT1963" s="101"/>
      <c r="GIU1963" s="101"/>
      <c r="GIV1963" s="101"/>
      <c r="GIW1963" s="101"/>
      <c r="GIX1963" s="101"/>
      <c r="GIY1963" s="101"/>
      <c r="GIZ1963" s="101"/>
      <c r="GJA1963" s="101"/>
      <c r="GJB1963" s="101"/>
      <c r="GJC1963" s="101"/>
      <c r="GJD1963" s="101"/>
      <c r="GJE1963" s="101"/>
      <c r="GJF1963" s="101"/>
      <c r="GJG1963" s="101"/>
      <c r="GJH1963" s="101"/>
      <c r="GJI1963" s="101"/>
      <c r="GJJ1963" s="101"/>
      <c r="GJK1963" s="101"/>
      <c r="GJL1963" s="101"/>
      <c r="GJM1963" s="101"/>
      <c r="GJN1963" s="101"/>
      <c r="GJO1963" s="101"/>
      <c r="GJP1963" s="101"/>
      <c r="GJQ1963" s="101"/>
      <c r="GJR1963" s="101"/>
      <c r="GJS1963" s="101"/>
      <c r="GJT1963" s="101"/>
      <c r="GJU1963" s="101"/>
      <c r="GJV1963" s="101"/>
      <c r="GJW1963" s="101"/>
      <c r="GJX1963" s="101"/>
      <c r="GJY1963" s="101"/>
      <c r="GJZ1963" s="101"/>
      <c r="GKA1963" s="101"/>
      <c r="GKB1963" s="101"/>
      <c r="GKC1963" s="101"/>
      <c r="GKD1963" s="101"/>
      <c r="GKE1963" s="101"/>
      <c r="GKF1963" s="101"/>
      <c r="GKG1963" s="101"/>
      <c r="GKH1963" s="101"/>
      <c r="GKI1963" s="101"/>
      <c r="GKJ1963" s="101"/>
      <c r="GKK1963" s="101"/>
      <c r="GKL1963" s="101"/>
      <c r="GKM1963" s="101"/>
      <c r="GKN1963" s="101"/>
      <c r="GKO1963" s="101"/>
      <c r="GKP1963" s="101"/>
      <c r="GKQ1963" s="101"/>
      <c r="GKR1963" s="101"/>
      <c r="GKS1963" s="101"/>
      <c r="GKT1963" s="101"/>
      <c r="GKU1963" s="101"/>
      <c r="GKV1963" s="101"/>
      <c r="GKW1963" s="101"/>
      <c r="GKX1963" s="101"/>
      <c r="GKY1963" s="101"/>
      <c r="GKZ1963" s="101"/>
      <c r="GLA1963" s="101"/>
      <c r="GLB1963" s="101"/>
      <c r="GLC1963" s="101"/>
      <c r="GLD1963" s="101"/>
      <c r="GLE1963" s="101"/>
      <c r="GLF1963" s="101"/>
      <c r="GLG1963" s="101"/>
      <c r="GLH1963" s="101"/>
      <c r="GLI1963" s="101"/>
      <c r="GLJ1963" s="101"/>
      <c r="GLK1963" s="101"/>
      <c r="GLL1963" s="101"/>
      <c r="GLM1963" s="101"/>
      <c r="GLN1963" s="101"/>
      <c r="GLO1963" s="101"/>
      <c r="GLP1963" s="101"/>
      <c r="GLQ1963" s="101"/>
      <c r="GLR1963" s="101"/>
      <c r="GLS1963" s="101"/>
      <c r="GLT1963" s="101"/>
      <c r="GLU1963" s="101"/>
      <c r="GLV1963" s="101"/>
      <c r="GLW1963" s="101"/>
      <c r="GLX1963" s="101"/>
      <c r="GLY1963" s="101"/>
      <c r="GLZ1963" s="101"/>
      <c r="GMA1963" s="101"/>
      <c r="GMB1963" s="101"/>
      <c r="GMC1963" s="101"/>
      <c r="GMD1963" s="101"/>
      <c r="GME1963" s="101"/>
      <c r="GMF1963" s="101"/>
      <c r="GMG1963" s="101"/>
      <c r="GMH1963" s="101"/>
      <c r="GMI1963" s="101"/>
      <c r="GMJ1963" s="101"/>
      <c r="GMK1963" s="101"/>
      <c r="GML1963" s="101"/>
      <c r="GMM1963" s="101"/>
      <c r="GMN1963" s="101"/>
      <c r="GMO1963" s="101"/>
      <c r="GMP1963" s="101"/>
      <c r="GMQ1963" s="101"/>
      <c r="GMR1963" s="101"/>
      <c r="GMS1963" s="101"/>
      <c r="GMT1963" s="101"/>
      <c r="GMU1963" s="101"/>
      <c r="GMV1963" s="101"/>
      <c r="GMW1963" s="101"/>
      <c r="GMX1963" s="101"/>
      <c r="GMY1963" s="101"/>
      <c r="GMZ1963" s="101"/>
      <c r="GNA1963" s="101"/>
      <c r="GNB1963" s="101"/>
      <c r="GNC1963" s="101"/>
      <c r="GND1963" s="101"/>
      <c r="GNE1963" s="101"/>
      <c r="GNF1963" s="101"/>
      <c r="GNG1963" s="101"/>
      <c r="GNH1963" s="101"/>
      <c r="GNI1963" s="101"/>
      <c r="GNJ1963" s="101"/>
      <c r="GNK1963" s="101"/>
      <c r="GNL1963" s="101"/>
      <c r="GNM1963" s="101"/>
      <c r="GNN1963" s="101"/>
      <c r="GNO1963" s="101"/>
      <c r="GNP1963" s="101"/>
      <c r="GNQ1963" s="101"/>
      <c r="GNR1963" s="101"/>
      <c r="GNS1963" s="101"/>
      <c r="GNT1963" s="101"/>
      <c r="GNU1963" s="101"/>
      <c r="GNV1963" s="101"/>
      <c r="GNW1963" s="101"/>
      <c r="GNX1963" s="101"/>
      <c r="GNY1963" s="101"/>
      <c r="GNZ1963" s="101"/>
      <c r="GOA1963" s="101"/>
      <c r="GOB1963" s="101"/>
      <c r="GOC1963" s="101"/>
      <c r="GOD1963" s="101"/>
      <c r="GOE1963" s="101"/>
      <c r="GOF1963" s="101"/>
      <c r="GOG1963" s="101"/>
      <c r="GOH1963" s="101"/>
      <c r="GOI1963" s="101"/>
      <c r="GOJ1963" s="101"/>
      <c r="GOK1963" s="101"/>
      <c r="GOL1963" s="101"/>
      <c r="GOM1963" s="101"/>
      <c r="GON1963" s="101"/>
      <c r="GOO1963" s="101"/>
      <c r="GOP1963" s="101"/>
      <c r="GOQ1963" s="101"/>
      <c r="GOR1963" s="101"/>
      <c r="GOS1963" s="101"/>
      <c r="GOT1963" s="101"/>
      <c r="GOU1963" s="101"/>
      <c r="GOV1963" s="101"/>
      <c r="GOW1963" s="101"/>
      <c r="GOX1963" s="101"/>
      <c r="GOY1963" s="101"/>
      <c r="GOZ1963" s="101"/>
      <c r="GPA1963" s="101"/>
      <c r="GPB1963" s="101"/>
      <c r="GPC1963" s="101"/>
      <c r="GPD1963" s="101"/>
      <c r="GPE1963" s="101"/>
      <c r="GPF1963" s="101"/>
      <c r="GPG1963" s="101"/>
      <c r="GPH1963" s="101"/>
      <c r="GPI1963" s="101"/>
      <c r="GPJ1963" s="101"/>
      <c r="GPK1963" s="101"/>
      <c r="GPL1963" s="101"/>
      <c r="GPM1963" s="101"/>
      <c r="GPN1963" s="101"/>
      <c r="GPO1963" s="101"/>
      <c r="GPP1963" s="101"/>
      <c r="GPQ1963" s="101"/>
      <c r="GPR1963" s="101"/>
      <c r="GPS1963" s="101"/>
      <c r="GPT1963" s="101"/>
      <c r="GPU1963" s="101"/>
      <c r="GPV1963" s="101"/>
      <c r="GPW1963" s="101"/>
      <c r="GPX1963" s="101"/>
      <c r="GPY1963" s="101"/>
      <c r="GPZ1963" s="101"/>
      <c r="GQA1963" s="101"/>
      <c r="GQB1963" s="101"/>
      <c r="GQC1963" s="101"/>
      <c r="GQD1963" s="101"/>
      <c r="GQE1963" s="101"/>
      <c r="GQF1963" s="101"/>
      <c r="GQG1963" s="101"/>
      <c r="GQH1963" s="101"/>
      <c r="GQI1963" s="101"/>
      <c r="GQJ1963" s="101"/>
      <c r="GQK1963" s="101"/>
      <c r="GQL1963" s="101"/>
      <c r="GQM1963" s="101"/>
      <c r="GQN1963" s="101"/>
      <c r="GQO1963" s="101"/>
      <c r="GQP1963" s="101"/>
      <c r="GQQ1963" s="101"/>
      <c r="GQR1963" s="101"/>
      <c r="GQS1963" s="101"/>
      <c r="GQT1963" s="101"/>
      <c r="GQU1963" s="101"/>
      <c r="GQV1963" s="101"/>
      <c r="GQW1963" s="101"/>
      <c r="GQX1963" s="101"/>
      <c r="GQY1963" s="101"/>
      <c r="GQZ1963" s="101"/>
      <c r="GRA1963" s="101"/>
      <c r="GRB1963" s="101"/>
      <c r="GRC1963" s="101"/>
      <c r="GRD1963" s="101"/>
      <c r="GRE1963" s="101"/>
      <c r="GRF1963" s="101"/>
      <c r="GRG1963" s="101"/>
      <c r="GRH1963" s="101"/>
      <c r="GRI1963" s="101"/>
      <c r="GRJ1963" s="101"/>
      <c r="GRK1963" s="101"/>
      <c r="GRL1963" s="101"/>
      <c r="GRM1963" s="101"/>
      <c r="GRN1963" s="101"/>
      <c r="GRO1963" s="101"/>
      <c r="GRP1963" s="101"/>
      <c r="GRQ1963" s="101"/>
      <c r="GRR1963" s="101"/>
      <c r="GRS1963" s="101"/>
      <c r="GRT1963" s="101"/>
      <c r="GRU1963" s="101"/>
      <c r="GRV1963" s="101"/>
      <c r="GRW1963" s="101"/>
      <c r="GRX1963" s="101"/>
      <c r="GRY1963" s="101"/>
      <c r="GRZ1963" s="101"/>
      <c r="GSA1963" s="101"/>
      <c r="GSB1963" s="101"/>
      <c r="GSC1963" s="101"/>
      <c r="GSD1963" s="101"/>
      <c r="GSE1963" s="101"/>
      <c r="GSF1963" s="101"/>
      <c r="GSG1963" s="101"/>
      <c r="GSH1963" s="101"/>
      <c r="GSI1963" s="101"/>
      <c r="GSJ1963" s="101"/>
      <c r="GSK1963" s="101"/>
      <c r="GSL1963" s="101"/>
      <c r="GSM1963" s="101"/>
      <c r="GSN1963" s="101"/>
      <c r="GSO1963" s="101"/>
      <c r="GSP1963" s="101"/>
      <c r="GSQ1963" s="101"/>
      <c r="GSR1963" s="101"/>
      <c r="GSS1963" s="101"/>
      <c r="GST1963" s="101"/>
      <c r="GSU1963" s="101"/>
      <c r="GSV1963" s="101"/>
      <c r="GSW1963" s="101"/>
      <c r="GSX1963" s="101"/>
      <c r="GSY1963" s="101"/>
      <c r="GSZ1963" s="101"/>
      <c r="GTA1963" s="101"/>
      <c r="GTB1963" s="101"/>
      <c r="GTC1963" s="101"/>
      <c r="GTD1963" s="101"/>
      <c r="GTE1963" s="101"/>
      <c r="GTF1963" s="101"/>
      <c r="GTG1963" s="101"/>
      <c r="GTH1963" s="101"/>
      <c r="GTI1963" s="101"/>
      <c r="GTJ1963" s="101"/>
      <c r="GTK1963" s="101"/>
      <c r="GTL1963" s="101"/>
      <c r="GTM1963" s="101"/>
      <c r="GTN1963" s="101"/>
      <c r="GTO1963" s="101"/>
      <c r="GTP1963" s="101"/>
      <c r="GTQ1963" s="101"/>
      <c r="GTR1963" s="101"/>
      <c r="GTS1963" s="101"/>
      <c r="GTT1963" s="101"/>
      <c r="GTU1963" s="101"/>
      <c r="GTV1963" s="101"/>
      <c r="GTW1963" s="101"/>
      <c r="GTX1963" s="101"/>
      <c r="GTY1963" s="101"/>
      <c r="GTZ1963" s="101"/>
      <c r="GUA1963" s="101"/>
      <c r="GUB1963" s="101"/>
      <c r="GUC1963" s="101"/>
      <c r="GUD1963" s="101"/>
      <c r="GUE1963" s="101"/>
      <c r="GUF1963" s="101"/>
      <c r="GUG1963" s="101"/>
      <c r="GUH1963" s="101"/>
      <c r="GUI1963" s="101"/>
      <c r="GUJ1963" s="101"/>
      <c r="GUK1963" s="101"/>
      <c r="GUL1963" s="101"/>
      <c r="GUM1963" s="101"/>
      <c r="GUN1963" s="101"/>
      <c r="GUO1963" s="101"/>
      <c r="GUP1963" s="101"/>
      <c r="GUQ1963" s="101"/>
      <c r="GUR1963" s="101"/>
      <c r="GUS1963" s="101"/>
      <c r="GUT1963" s="101"/>
      <c r="GUU1963" s="101"/>
      <c r="GUV1963" s="101"/>
      <c r="GUW1963" s="101"/>
      <c r="GUX1963" s="101"/>
      <c r="GUY1963" s="101"/>
      <c r="GUZ1963" s="101"/>
      <c r="GVA1963" s="101"/>
      <c r="GVB1963" s="101"/>
      <c r="GVC1963" s="101"/>
      <c r="GVD1963" s="101"/>
      <c r="GVE1963" s="101"/>
      <c r="GVF1963" s="101"/>
      <c r="GVG1963" s="101"/>
      <c r="GVH1963" s="101"/>
      <c r="GVI1963" s="101"/>
      <c r="GVJ1963" s="101"/>
      <c r="GVK1963" s="101"/>
      <c r="GVL1963" s="101"/>
      <c r="GVM1963" s="101"/>
      <c r="GVN1963" s="101"/>
      <c r="GVO1963" s="101"/>
      <c r="GVP1963" s="101"/>
      <c r="GVQ1963" s="101"/>
      <c r="GVR1963" s="101"/>
      <c r="GVS1963" s="101"/>
      <c r="GVT1963" s="101"/>
      <c r="GVU1963" s="101"/>
      <c r="GVV1963" s="101"/>
      <c r="GVW1963" s="101"/>
      <c r="GVX1963" s="101"/>
      <c r="GVY1963" s="101"/>
      <c r="GVZ1963" s="101"/>
      <c r="GWA1963" s="101"/>
      <c r="GWB1963" s="101"/>
      <c r="GWC1963" s="101"/>
      <c r="GWD1963" s="101"/>
      <c r="GWE1963" s="101"/>
      <c r="GWF1963" s="101"/>
      <c r="GWG1963" s="101"/>
      <c r="GWH1963" s="101"/>
      <c r="GWI1963" s="101"/>
      <c r="GWJ1963" s="101"/>
      <c r="GWK1963" s="101"/>
      <c r="GWL1963" s="101"/>
      <c r="GWM1963" s="101"/>
      <c r="GWN1963" s="101"/>
      <c r="GWO1963" s="101"/>
      <c r="GWP1963" s="101"/>
      <c r="GWQ1963" s="101"/>
      <c r="GWR1963" s="101"/>
      <c r="GWS1963" s="101"/>
      <c r="GWT1963" s="101"/>
      <c r="GWU1963" s="101"/>
      <c r="GWV1963" s="101"/>
      <c r="GWW1963" s="101"/>
      <c r="GWX1963" s="101"/>
      <c r="GWY1963" s="101"/>
      <c r="GWZ1963" s="101"/>
      <c r="GXA1963" s="101"/>
      <c r="GXB1963" s="101"/>
      <c r="GXC1963" s="101"/>
      <c r="GXD1963" s="101"/>
      <c r="GXE1963" s="101"/>
      <c r="GXF1963" s="101"/>
      <c r="GXG1963" s="101"/>
      <c r="GXH1963" s="101"/>
      <c r="GXI1963" s="101"/>
      <c r="GXJ1963" s="101"/>
      <c r="GXK1963" s="101"/>
      <c r="GXL1963" s="101"/>
      <c r="GXM1963" s="101"/>
      <c r="GXN1963" s="101"/>
      <c r="GXO1963" s="101"/>
      <c r="GXP1963" s="101"/>
      <c r="GXQ1963" s="101"/>
      <c r="GXR1963" s="101"/>
      <c r="GXS1963" s="101"/>
      <c r="GXT1963" s="101"/>
      <c r="GXU1963" s="101"/>
      <c r="GXV1963" s="101"/>
      <c r="GXW1963" s="101"/>
      <c r="GXX1963" s="101"/>
      <c r="GXY1963" s="101"/>
      <c r="GXZ1963" s="101"/>
      <c r="GYA1963" s="101"/>
      <c r="GYB1963" s="101"/>
      <c r="GYC1963" s="101"/>
      <c r="GYD1963" s="101"/>
      <c r="GYE1963" s="101"/>
      <c r="GYF1963" s="101"/>
      <c r="GYG1963" s="101"/>
      <c r="GYH1963" s="101"/>
      <c r="GYI1963" s="101"/>
      <c r="GYJ1963" s="101"/>
      <c r="GYK1963" s="101"/>
      <c r="GYL1963" s="101"/>
      <c r="GYM1963" s="101"/>
      <c r="GYN1963" s="101"/>
      <c r="GYO1963" s="101"/>
      <c r="GYP1963" s="101"/>
      <c r="GYQ1963" s="101"/>
      <c r="GYR1963" s="101"/>
      <c r="GYS1963" s="101"/>
      <c r="GYT1963" s="101"/>
      <c r="GYU1963" s="101"/>
      <c r="GYV1963" s="101"/>
      <c r="GYW1963" s="101"/>
      <c r="GYX1963" s="101"/>
      <c r="GYY1963" s="101"/>
      <c r="GYZ1963" s="101"/>
      <c r="GZA1963" s="101"/>
      <c r="GZB1963" s="101"/>
      <c r="GZC1963" s="101"/>
      <c r="GZD1963" s="101"/>
      <c r="GZE1963" s="101"/>
      <c r="GZF1963" s="101"/>
      <c r="GZG1963" s="101"/>
      <c r="GZH1963" s="101"/>
      <c r="GZI1963" s="101"/>
      <c r="GZJ1963" s="101"/>
      <c r="GZK1963" s="101"/>
      <c r="GZL1963" s="101"/>
      <c r="GZM1963" s="101"/>
      <c r="GZN1963" s="101"/>
      <c r="GZO1963" s="101"/>
      <c r="GZP1963" s="101"/>
      <c r="GZQ1963" s="101"/>
      <c r="GZR1963" s="101"/>
      <c r="GZS1963" s="101"/>
      <c r="GZT1963" s="101"/>
      <c r="GZU1963" s="101"/>
      <c r="GZV1963" s="101"/>
      <c r="GZW1963" s="101"/>
      <c r="GZX1963" s="101"/>
      <c r="GZY1963" s="101"/>
      <c r="GZZ1963" s="101"/>
      <c r="HAA1963" s="101"/>
      <c r="HAB1963" s="101"/>
      <c r="HAC1963" s="101"/>
      <c r="HAD1963" s="101"/>
      <c r="HAE1963" s="101"/>
      <c r="HAF1963" s="101"/>
      <c r="HAG1963" s="101"/>
      <c r="HAH1963" s="101"/>
      <c r="HAI1963" s="101"/>
      <c r="HAJ1963" s="101"/>
      <c r="HAK1963" s="101"/>
      <c r="HAL1963" s="101"/>
      <c r="HAM1963" s="101"/>
      <c r="HAN1963" s="101"/>
      <c r="HAO1963" s="101"/>
      <c r="HAP1963" s="101"/>
      <c r="HAQ1963" s="101"/>
      <c r="HAR1963" s="101"/>
      <c r="HAS1963" s="101"/>
      <c r="HAT1963" s="101"/>
      <c r="HAU1963" s="101"/>
      <c r="HAV1963" s="101"/>
      <c r="HAW1963" s="101"/>
      <c r="HAX1963" s="101"/>
      <c r="HAY1963" s="101"/>
      <c r="HAZ1963" s="101"/>
      <c r="HBA1963" s="101"/>
      <c r="HBB1963" s="101"/>
      <c r="HBC1963" s="101"/>
      <c r="HBD1963" s="101"/>
      <c r="HBE1963" s="101"/>
      <c r="HBF1963" s="101"/>
      <c r="HBG1963" s="101"/>
      <c r="HBH1963" s="101"/>
      <c r="HBI1963" s="101"/>
      <c r="HBJ1963" s="101"/>
      <c r="HBK1963" s="101"/>
      <c r="HBL1963" s="101"/>
      <c r="HBM1963" s="101"/>
      <c r="HBN1963" s="101"/>
      <c r="HBO1963" s="101"/>
      <c r="HBP1963" s="101"/>
      <c r="HBQ1963" s="101"/>
      <c r="HBR1963" s="101"/>
      <c r="HBS1963" s="101"/>
      <c r="HBT1963" s="101"/>
      <c r="HBU1963" s="101"/>
      <c r="HBV1963" s="101"/>
      <c r="HBW1963" s="101"/>
      <c r="HBX1963" s="101"/>
      <c r="HBY1963" s="101"/>
      <c r="HBZ1963" s="101"/>
      <c r="HCA1963" s="101"/>
      <c r="HCB1963" s="101"/>
      <c r="HCC1963" s="101"/>
      <c r="HCD1963" s="101"/>
      <c r="HCE1963" s="101"/>
      <c r="HCF1963" s="101"/>
      <c r="HCG1963" s="101"/>
      <c r="HCH1963" s="101"/>
      <c r="HCI1963" s="101"/>
      <c r="HCJ1963" s="101"/>
      <c r="HCK1963" s="101"/>
      <c r="HCL1963" s="101"/>
      <c r="HCM1963" s="101"/>
      <c r="HCN1963" s="101"/>
      <c r="HCO1963" s="101"/>
      <c r="HCP1963" s="101"/>
      <c r="HCQ1963" s="101"/>
      <c r="HCR1963" s="101"/>
      <c r="HCS1963" s="101"/>
      <c r="HCT1963" s="101"/>
      <c r="HCU1963" s="101"/>
      <c r="HCV1963" s="101"/>
      <c r="HCW1963" s="101"/>
      <c r="HCX1963" s="101"/>
      <c r="HCY1963" s="101"/>
      <c r="HCZ1963" s="101"/>
      <c r="HDA1963" s="101"/>
      <c r="HDB1963" s="101"/>
      <c r="HDC1963" s="101"/>
      <c r="HDD1963" s="101"/>
      <c r="HDE1963" s="101"/>
      <c r="HDF1963" s="101"/>
      <c r="HDG1963" s="101"/>
      <c r="HDH1963" s="101"/>
      <c r="HDI1963" s="101"/>
      <c r="HDJ1963" s="101"/>
      <c r="HDK1963" s="101"/>
      <c r="HDL1963" s="101"/>
      <c r="HDM1963" s="101"/>
      <c r="HDN1963" s="101"/>
      <c r="HDO1963" s="101"/>
      <c r="HDP1963" s="101"/>
      <c r="HDQ1963" s="101"/>
      <c r="HDR1963" s="101"/>
      <c r="HDS1963" s="101"/>
      <c r="HDT1963" s="101"/>
      <c r="HDU1963" s="101"/>
      <c r="HDV1963" s="101"/>
      <c r="HDW1963" s="101"/>
      <c r="HDX1963" s="101"/>
      <c r="HDY1963" s="101"/>
      <c r="HDZ1963" s="101"/>
      <c r="HEA1963" s="101"/>
      <c r="HEB1963" s="101"/>
      <c r="HEC1963" s="101"/>
      <c r="HED1963" s="101"/>
      <c r="HEE1963" s="101"/>
      <c r="HEF1963" s="101"/>
      <c r="HEG1963" s="101"/>
      <c r="HEH1963" s="101"/>
      <c r="HEI1963" s="101"/>
      <c r="HEJ1963" s="101"/>
      <c r="HEK1963" s="101"/>
      <c r="HEL1963" s="101"/>
      <c r="HEM1963" s="101"/>
      <c r="HEN1963" s="101"/>
      <c r="HEO1963" s="101"/>
      <c r="HEP1963" s="101"/>
      <c r="HEQ1963" s="101"/>
      <c r="HER1963" s="101"/>
      <c r="HES1963" s="101"/>
      <c r="HET1963" s="101"/>
      <c r="HEU1963" s="101"/>
      <c r="HEV1963" s="101"/>
      <c r="HEW1963" s="101"/>
      <c r="HEX1963" s="101"/>
      <c r="HEY1963" s="101"/>
      <c r="HEZ1963" s="101"/>
      <c r="HFA1963" s="101"/>
      <c r="HFB1963" s="101"/>
      <c r="HFC1963" s="101"/>
      <c r="HFD1963" s="101"/>
      <c r="HFE1963" s="101"/>
      <c r="HFF1963" s="101"/>
      <c r="HFG1963" s="101"/>
      <c r="HFH1963" s="101"/>
      <c r="HFI1963" s="101"/>
      <c r="HFJ1963" s="101"/>
      <c r="HFK1963" s="101"/>
      <c r="HFL1963" s="101"/>
      <c r="HFM1963" s="101"/>
      <c r="HFN1963" s="101"/>
      <c r="HFO1963" s="101"/>
      <c r="HFP1963" s="101"/>
      <c r="HFQ1963" s="101"/>
      <c r="HFR1963" s="101"/>
      <c r="HFS1963" s="101"/>
      <c r="HFT1963" s="101"/>
      <c r="HFU1963" s="101"/>
      <c r="HFV1963" s="101"/>
      <c r="HFW1963" s="101"/>
      <c r="HFX1963" s="101"/>
      <c r="HFY1963" s="101"/>
      <c r="HFZ1963" s="101"/>
      <c r="HGA1963" s="101"/>
      <c r="HGB1963" s="101"/>
      <c r="HGC1963" s="101"/>
      <c r="HGD1963" s="101"/>
      <c r="HGE1963" s="101"/>
      <c r="HGF1963" s="101"/>
      <c r="HGG1963" s="101"/>
      <c r="HGH1963" s="101"/>
      <c r="HGI1963" s="101"/>
      <c r="HGJ1963" s="101"/>
      <c r="HGK1963" s="101"/>
      <c r="HGL1963" s="101"/>
      <c r="HGM1963" s="101"/>
      <c r="HGN1963" s="101"/>
      <c r="HGO1963" s="101"/>
      <c r="HGP1963" s="101"/>
      <c r="HGQ1963" s="101"/>
      <c r="HGR1963" s="101"/>
      <c r="HGS1963" s="101"/>
      <c r="HGT1963" s="101"/>
      <c r="HGU1963" s="101"/>
      <c r="HGV1963" s="101"/>
      <c r="HGW1963" s="101"/>
      <c r="HGX1963" s="101"/>
      <c r="HGY1963" s="101"/>
      <c r="HGZ1963" s="101"/>
      <c r="HHA1963" s="101"/>
      <c r="HHB1963" s="101"/>
      <c r="HHC1963" s="101"/>
      <c r="HHD1963" s="101"/>
      <c r="HHE1963" s="101"/>
      <c r="HHF1963" s="101"/>
      <c r="HHG1963" s="101"/>
      <c r="HHH1963" s="101"/>
      <c r="HHI1963" s="101"/>
      <c r="HHJ1963" s="101"/>
      <c r="HHK1963" s="101"/>
      <c r="HHL1963" s="101"/>
      <c r="HHM1963" s="101"/>
      <c r="HHN1963" s="101"/>
      <c r="HHO1963" s="101"/>
      <c r="HHP1963" s="101"/>
      <c r="HHQ1963" s="101"/>
      <c r="HHR1963" s="101"/>
      <c r="HHS1963" s="101"/>
      <c r="HHT1963" s="101"/>
      <c r="HHU1963" s="101"/>
      <c r="HHV1963" s="101"/>
      <c r="HHW1963" s="101"/>
      <c r="HHX1963" s="101"/>
      <c r="HHY1963" s="101"/>
      <c r="HHZ1963" s="101"/>
      <c r="HIA1963" s="101"/>
      <c r="HIB1963" s="101"/>
      <c r="HIC1963" s="101"/>
      <c r="HID1963" s="101"/>
      <c r="HIE1963" s="101"/>
      <c r="HIF1963" s="101"/>
      <c r="HIG1963" s="101"/>
      <c r="HIH1963" s="101"/>
      <c r="HII1963" s="101"/>
      <c r="HIJ1963" s="101"/>
      <c r="HIK1963" s="101"/>
      <c r="HIL1963" s="101"/>
      <c r="HIM1963" s="101"/>
      <c r="HIN1963" s="101"/>
      <c r="HIO1963" s="101"/>
      <c r="HIP1963" s="101"/>
      <c r="HIQ1963" s="101"/>
      <c r="HIR1963" s="101"/>
      <c r="HIS1963" s="101"/>
      <c r="HIT1963" s="101"/>
      <c r="HIU1963" s="101"/>
      <c r="HIV1963" s="101"/>
      <c r="HIW1963" s="101"/>
      <c r="HIX1963" s="101"/>
      <c r="HIY1963" s="101"/>
      <c r="HIZ1963" s="101"/>
      <c r="HJA1963" s="101"/>
      <c r="HJB1963" s="101"/>
      <c r="HJC1963" s="101"/>
      <c r="HJD1963" s="101"/>
      <c r="HJE1963" s="101"/>
      <c r="HJF1963" s="101"/>
      <c r="HJG1963" s="101"/>
      <c r="HJH1963" s="101"/>
      <c r="HJI1963" s="101"/>
      <c r="HJJ1963" s="101"/>
      <c r="HJK1963" s="101"/>
      <c r="HJL1963" s="101"/>
      <c r="HJM1963" s="101"/>
      <c r="HJN1963" s="101"/>
      <c r="HJO1963" s="101"/>
      <c r="HJP1963" s="101"/>
      <c r="HJQ1963" s="101"/>
      <c r="HJR1963" s="101"/>
      <c r="HJS1963" s="101"/>
      <c r="HJT1963" s="101"/>
      <c r="HJU1963" s="101"/>
      <c r="HJV1963" s="101"/>
      <c r="HJW1963" s="101"/>
      <c r="HJX1963" s="101"/>
      <c r="HJY1963" s="101"/>
      <c r="HJZ1963" s="101"/>
      <c r="HKA1963" s="101"/>
      <c r="HKB1963" s="101"/>
      <c r="HKC1963" s="101"/>
      <c r="HKD1963" s="101"/>
      <c r="HKE1963" s="101"/>
      <c r="HKF1963" s="101"/>
      <c r="HKG1963" s="101"/>
      <c r="HKH1963" s="101"/>
      <c r="HKI1963" s="101"/>
      <c r="HKJ1963" s="101"/>
      <c r="HKK1963" s="101"/>
      <c r="HKL1963" s="101"/>
      <c r="HKM1963" s="101"/>
      <c r="HKN1963" s="101"/>
      <c r="HKO1963" s="101"/>
      <c r="HKP1963" s="101"/>
      <c r="HKQ1963" s="101"/>
      <c r="HKR1963" s="101"/>
      <c r="HKS1963" s="101"/>
      <c r="HKT1963" s="101"/>
      <c r="HKU1963" s="101"/>
      <c r="HKV1963" s="101"/>
      <c r="HKW1963" s="101"/>
      <c r="HKX1963" s="101"/>
      <c r="HKY1963" s="101"/>
      <c r="HKZ1963" s="101"/>
      <c r="HLA1963" s="101"/>
      <c r="HLB1963" s="101"/>
      <c r="HLC1963" s="101"/>
      <c r="HLD1963" s="101"/>
      <c r="HLE1963" s="101"/>
      <c r="HLF1963" s="101"/>
      <c r="HLG1963" s="101"/>
      <c r="HLH1963" s="101"/>
      <c r="HLI1963" s="101"/>
      <c r="HLJ1963" s="101"/>
      <c r="HLK1963" s="101"/>
      <c r="HLL1963" s="101"/>
      <c r="HLM1963" s="101"/>
      <c r="HLN1963" s="101"/>
      <c r="HLO1963" s="101"/>
      <c r="HLP1963" s="101"/>
      <c r="HLQ1963" s="101"/>
      <c r="HLR1963" s="101"/>
      <c r="HLS1963" s="101"/>
      <c r="HLT1963" s="101"/>
      <c r="HLU1963" s="101"/>
      <c r="HLV1963" s="101"/>
      <c r="HLW1963" s="101"/>
      <c r="HLX1963" s="101"/>
      <c r="HLY1963" s="101"/>
      <c r="HLZ1963" s="101"/>
      <c r="HMA1963" s="101"/>
      <c r="HMB1963" s="101"/>
      <c r="HMC1963" s="101"/>
      <c r="HMD1963" s="101"/>
      <c r="HME1963" s="101"/>
      <c r="HMF1963" s="101"/>
      <c r="HMG1963" s="101"/>
      <c r="HMH1963" s="101"/>
      <c r="HMI1963" s="101"/>
      <c r="HMJ1963" s="101"/>
      <c r="HMK1963" s="101"/>
      <c r="HML1963" s="101"/>
      <c r="HMM1963" s="101"/>
      <c r="HMN1963" s="101"/>
      <c r="HMO1963" s="101"/>
      <c r="HMP1963" s="101"/>
      <c r="HMQ1963" s="101"/>
      <c r="HMR1963" s="101"/>
      <c r="HMS1963" s="101"/>
      <c r="HMT1963" s="101"/>
      <c r="HMU1963" s="101"/>
      <c r="HMV1963" s="101"/>
      <c r="HMW1963" s="101"/>
      <c r="HMX1963" s="101"/>
      <c r="HMY1963" s="101"/>
      <c r="HMZ1963" s="101"/>
      <c r="HNA1963" s="101"/>
      <c r="HNB1963" s="101"/>
      <c r="HNC1963" s="101"/>
      <c r="HND1963" s="101"/>
      <c r="HNE1963" s="101"/>
      <c r="HNF1963" s="101"/>
      <c r="HNG1963" s="101"/>
      <c r="HNH1963" s="101"/>
      <c r="HNI1963" s="101"/>
      <c r="HNJ1963" s="101"/>
      <c r="HNK1963" s="101"/>
      <c r="HNL1963" s="101"/>
      <c r="HNM1963" s="101"/>
      <c r="HNN1963" s="101"/>
      <c r="HNO1963" s="101"/>
      <c r="HNP1963" s="101"/>
      <c r="HNQ1963" s="101"/>
      <c r="HNR1963" s="101"/>
      <c r="HNS1963" s="101"/>
      <c r="HNT1963" s="101"/>
      <c r="HNU1963" s="101"/>
      <c r="HNV1963" s="101"/>
      <c r="HNW1963" s="101"/>
      <c r="HNX1963" s="101"/>
      <c r="HNY1963" s="101"/>
      <c r="HNZ1963" s="101"/>
      <c r="HOA1963" s="101"/>
      <c r="HOB1963" s="101"/>
      <c r="HOC1963" s="101"/>
      <c r="HOD1963" s="101"/>
      <c r="HOE1963" s="101"/>
      <c r="HOF1963" s="101"/>
      <c r="HOG1963" s="101"/>
      <c r="HOH1963" s="101"/>
      <c r="HOI1963" s="101"/>
      <c r="HOJ1963" s="101"/>
      <c r="HOK1963" s="101"/>
      <c r="HOL1963" s="101"/>
      <c r="HOM1963" s="101"/>
      <c r="HON1963" s="101"/>
      <c r="HOO1963" s="101"/>
      <c r="HOP1963" s="101"/>
      <c r="HOQ1963" s="101"/>
      <c r="HOR1963" s="101"/>
      <c r="HOS1963" s="101"/>
      <c r="HOT1963" s="101"/>
      <c r="HOU1963" s="101"/>
      <c r="HOV1963" s="101"/>
      <c r="HOW1963" s="101"/>
      <c r="HOX1963" s="101"/>
      <c r="HOY1963" s="101"/>
      <c r="HOZ1963" s="101"/>
      <c r="HPA1963" s="101"/>
      <c r="HPB1963" s="101"/>
      <c r="HPC1963" s="101"/>
      <c r="HPD1963" s="101"/>
      <c r="HPE1963" s="101"/>
      <c r="HPF1963" s="101"/>
      <c r="HPG1963" s="101"/>
      <c r="HPH1963" s="101"/>
      <c r="HPI1963" s="101"/>
      <c r="HPJ1963" s="101"/>
      <c r="HPK1963" s="101"/>
      <c r="HPL1963" s="101"/>
      <c r="HPM1963" s="101"/>
      <c r="HPN1963" s="101"/>
      <c r="HPO1963" s="101"/>
      <c r="HPP1963" s="101"/>
      <c r="HPQ1963" s="101"/>
      <c r="HPR1963" s="101"/>
      <c r="HPS1963" s="101"/>
      <c r="HPT1963" s="101"/>
      <c r="HPU1963" s="101"/>
      <c r="HPV1963" s="101"/>
      <c r="HPW1963" s="101"/>
      <c r="HPX1963" s="101"/>
      <c r="HPY1963" s="101"/>
      <c r="HPZ1963" s="101"/>
      <c r="HQA1963" s="101"/>
      <c r="HQB1963" s="101"/>
      <c r="HQC1963" s="101"/>
      <c r="HQD1963" s="101"/>
      <c r="HQE1963" s="101"/>
      <c r="HQF1963" s="101"/>
      <c r="HQG1963" s="101"/>
      <c r="HQH1963" s="101"/>
      <c r="HQI1963" s="101"/>
      <c r="HQJ1963" s="101"/>
      <c r="HQK1963" s="101"/>
      <c r="HQL1963" s="101"/>
      <c r="HQM1963" s="101"/>
      <c r="HQN1963" s="101"/>
      <c r="HQO1963" s="101"/>
      <c r="HQP1963" s="101"/>
      <c r="HQQ1963" s="101"/>
      <c r="HQR1963" s="101"/>
      <c r="HQS1963" s="101"/>
      <c r="HQT1963" s="101"/>
      <c r="HQU1963" s="101"/>
      <c r="HQV1963" s="101"/>
      <c r="HQW1963" s="101"/>
      <c r="HQX1963" s="101"/>
      <c r="HQY1963" s="101"/>
      <c r="HQZ1963" s="101"/>
      <c r="HRA1963" s="101"/>
      <c r="HRB1963" s="101"/>
      <c r="HRC1963" s="101"/>
      <c r="HRD1963" s="101"/>
      <c r="HRE1963" s="101"/>
      <c r="HRF1963" s="101"/>
      <c r="HRG1963" s="101"/>
      <c r="HRH1963" s="101"/>
      <c r="HRI1963" s="101"/>
      <c r="HRJ1963" s="101"/>
      <c r="HRK1963" s="101"/>
      <c r="HRL1963" s="101"/>
      <c r="HRM1963" s="101"/>
      <c r="HRN1963" s="101"/>
      <c r="HRO1963" s="101"/>
      <c r="HRP1963" s="101"/>
      <c r="HRQ1963" s="101"/>
      <c r="HRR1963" s="101"/>
      <c r="HRS1963" s="101"/>
      <c r="HRT1963" s="101"/>
      <c r="HRU1963" s="101"/>
      <c r="HRV1963" s="101"/>
      <c r="HRW1963" s="101"/>
      <c r="HRX1963" s="101"/>
      <c r="HRY1963" s="101"/>
      <c r="HRZ1963" s="101"/>
      <c r="HSA1963" s="101"/>
      <c r="HSB1963" s="101"/>
      <c r="HSC1963" s="101"/>
      <c r="HSD1963" s="101"/>
      <c r="HSE1963" s="101"/>
      <c r="HSF1963" s="101"/>
      <c r="HSG1963" s="101"/>
      <c r="HSH1963" s="101"/>
      <c r="HSI1963" s="101"/>
      <c r="HSJ1963" s="101"/>
      <c r="HSK1963" s="101"/>
      <c r="HSL1963" s="101"/>
      <c r="HSM1963" s="101"/>
      <c r="HSN1963" s="101"/>
      <c r="HSO1963" s="101"/>
      <c r="HSP1963" s="101"/>
      <c r="HSQ1963" s="101"/>
      <c r="HSR1963" s="101"/>
      <c r="HSS1963" s="101"/>
      <c r="HST1963" s="101"/>
      <c r="HSU1963" s="101"/>
      <c r="HSV1963" s="101"/>
      <c r="HSW1963" s="101"/>
      <c r="HSX1963" s="101"/>
      <c r="HSY1963" s="101"/>
      <c r="HSZ1963" s="101"/>
      <c r="HTA1963" s="101"/>
      <c r="HTB1963" s="101"/>
      <c r="HTC1963" s="101"/>
      <c r="HTD1963" s="101"/>
      <c r="HTE1963" s="101"/>
      <c r="HTF1963" s="101"/>
      <c r="HTG1963" s="101"/>
      <c r="HTH1963" s="101"/>
      <c r="HTI1963" s="101"/>
      <c r="HTJ1963" s="101"/>
      <c r="HTK1963" s="101"/>
      <c r="HTL1963" s="101"/>
      <c r="HTM1963" s="101"/>
      <c r="HTN1963" s="101"/>
      <c r="HTO1963" s="101"/>
      <c r="HTP1963" s="101"/>
      <c r="HTQ1963" s="101"/>
      <c r="HTR1963" s="101"/>
      <c r="HTS1963" s="101"/>
      <c r="HTT1963" s="101"/>
      <c r="HTU1963" s="101"/>
      <c r="HTV1963" s="101"/>
      <c r="HTW1963" s="101"/>
      <c r="HTX1963" s="101"/>
      <c r="HTY1963" s="101"/>
      <c r="HTZ1963" s="101"/>
      <c r="HUA1963" s="101"/>
      <c r="HUB1963" s="101"/>
      <c r="HUC1963" s="101"/>
      <c r="HUD1963" s="101"/>
      <c r="HUE1963" s="101"/>
      <c r="HUF1963" s="101"/>
      <c r="HUG1963" s="101"/>
      <c r="HUH1963" s="101"/>
      <c r="HUI1963" s="101"/>
      <c r="HUJ1963" s="101"/>
      <c r="HUK1963" s="101"/>
      <c r="HUL1963" s="101"/>
      <c r="HUM1963" s="101"/>
      <c r="HUN1963" s="101"/>
      <c r="HUO1963" s="101"/>
      <c r="HUP1963" s="101"/>
      <c r="HUQ1963" s="101"/>
      <c r="HUR1963" s="101"/>
      <c r="HUS1963" s="101"/>
      <c r="HUT1963" s="101"/>
      <c r="HUU1963" s="101"/>
      <c r="HUV1963" s="101"/>
      <c r="HUW1963" s="101"/>
      <c r="HUX1963" s="101"/>
      <c r="HUY1963" s="101"/>
      <c r="HUZ1963" s="101"/>
      <c r="HVA1963" s="101"/>
      <c r="HVB1963" s="101"/>
      <c r="HVC1963" s="101"/>
      <c r="HVD1963" s="101"/>
      <c r="HVE1963" s="101"/>
      <c r="HVF1963" s="101"/>
      <c r="HVG1963" s="101"/>
      <c r="HVH1963" s="101"/>
      <c r="HVI1963" s="101"/>
      <c r="HVJ1963" s="101"/>
      <c r="HVK1963" s="101"/>
      <c r="HVL1963" s="101"/>
      <c r="HVM1963" s="101"/>
      <c r="HVN1963" s="101"/>
      <c r="HVO1963" s="101"/>
      <c r="HVP1963" s="101"/>
      <c r="HVQ1963" s="101"/>
      <c r="HVR1963" s="101"/>
      <c r="HVS1963" s="101"/>
      <c r="HVT1963" s="101"/>
      <c r="HVU1963" s="101"/>
      <c r="HVV1963" s="101"/>
      <c r="HVW1963" s="101"/>
      <c r="HVX1963" s="101"/>
      <c r="HVY1963" s="101"/>
      <c r="HVZ1963" s="101"/>
      <c r="HWA1963" s="101"/>
      <c r="HWB1963" s="101"/>
      <c r="HWC1963" s="101"/>
      <c r="HWD1963" s="101"/>
      <c r="HWE1963" s="101"/>
      <c r="HWF1963" s="101"/>
      <c r="HWG1963" s="101"/>
      <c r="HWH1963" s="101"/>
      <c r="HWI1963" s="101"/>
      <c r="HWJ1963" s="101"/>
      <c r="HWK1963" s="101"/>
      <c r="HWL1963" s="101"/>
      <c r="HWM1963" s="101"/>
      <c r="HWN1963" s="101"/>
      <c r="HWO1963" s="101"/>
      <c r="HWP1963" s="101"/>
      <c r="HWQ1963" s="101"/>
      <c r="HWR1963" s="101"/>
      <c r="HWS1963" s="101"/>
      <c r="HWT1963" s="101"/>
      <c r="HWU1963" s="101"/>
      <c r="HWV1963" s="101"/>
      <c r="HWW1963" s="101"/>
      <c r="HWX1963" s="101"/>
      <c r="HWY1963" s="101"/>
      <c r="HWZ1963" s="101"/>
      <c r="HXA1963" s="101"/>
      <c r="HXB1963" s="101"/>
      <c r="HXC1963" s="101"/>
      <c r="HXD1963" s="101"/>
      <c r="HXE1963" s="101"/>
      <c r="HXF1963" s="101"/>
      <c r="HXG1963" s="101"/>
      <c r="HXH1963" s="101"/>
      <c r="HXI1963" s="101"/>
      <c r="HXJ1963" s="101"/>
      <c r="HXK1963" s="101"/>
      <c r="HXL1963" s="101"/>
      <c r="HXM1963" s="101"/>
      <c r="HXN1963" s="101"/>
      <c r="HXO1963" s="101"/>
      <c r="HXP1963" s="101"/>
      <c r="HXQ1963" s="101"/>
      <c r="HXR1963" s="101"/>
      <c r="HXS1963" s="101"/>
      <c r="HXT1963" s="101"/>
      <c r="HXU1963" s="101"/>
      <c r="HXV1963" s="101"/>
      <c r="HXW1963" s="101"/>
      <c r="HXX1963" s="101"/>
      <c r="HXY1963" s="101"/>
      <c r="HXZ1963" s="101"/>
      <c r="HYA1963" s="101"/>
      <c r="HYB1963" s="101"/>
      <c r="HYC1963" s="101"/>
      <c r="HYD1963" s="101"/>
      <c r="HYE1963" s="101"/>
      <c r="HYF1963" s="101"/>
      <c r="HYG1963" s="101"/>
      <c r="HYH1963" s="101"/>
      <c r="HYI1963" s="101"/>
      <c r="HYJ1963" s="101"/>
      <c r="HYK1963" s="101"/>
      <c r="HYL1963" s="101"/>
      <c r="HYM1963" s="101"/>
      <c r="HYN1963" s="101"/>
      <c r="HYO1963" s="101"/>
      <c r="HYP1963" s="101"/>
      <c r="HYQ1963" s="101"/>
      <c r="HYR1963" s="101"/>
      <c r="HYS1963" s="101"/>
      <c r="HYT1963" s="101"/>
      <c r="HYU1963" s="101"/>
      <c r="HYV1963" s="101"/>
      <c r="HYW1963" s="101"/>
      <c r="HYX1963" s="101"/>
      <c r="HYY1963" s="101"/>
      <c r="HYZ1963" s="101"/>
      <c r="HZA1963" s="101"/>
      <c r="HZB1963" s="101"/>
      <c r="HZC1963" s="101"/>
      <c r="HZD1963" s="101"/>
      <c r="HZE1963" s="101"/>
      <c r="HZF1963" s="101"/>
      <c r="HZG1963" s="101"/>
      <c r="HZH1963" s="101"/>
      <c r="HZI1963" s="101"/>
      <c r="HZJ1963" s="101"/>
      <c r="HZK1963" s="101"/>
      <c r="HZL1963" s="101"/>
      <c r="HZM1963" s="101"/>
      <c r="HZN1963" s="101"/>
      <c r="HZO1963" s="101"/>
      <c r="HZP1963" s="101"/>
      <c r="HZQ1963" s="101"/>
      <c r="HZR1963" s="101"/>
      <c r="HZS1963" s="101"/>
      <c r="HZT1963" s="101"/>
      <c r="HZU1963" s="101"/>
      <c r="HZV1963" s="101"/>
      <c r="HZW1963" s="101"/>
      <c r="HZX1963" s="101"/>
      <c r="HZY1963" s="101"/>
      <c r="HZZ1963" s="101"/>
      <c r="IAA1963" s="101"/>
      <c r="IAB1963" s="101"/>
      <c r="IAC1963" s="101"/>
      <c r="IAD1963" s="101"/>
      <c r="IAE1963" s="101"/>
      <c r="IAF1963" s="101"/>
      <c r="IAG1963" s="101"/>
      <c r="IAH1963" s="101"/>
      <c r="IAI1963" s="101"/>
      <c r="IAJ1963" s="101"/>
      <c r="IAK1963" s="101"/>
      <c r="IAL1963" s="101"/>
      <c r="IAM1963" s="101"/>
      <c r="IAN1963" s="101"/>
      <c r="IAO1963" s="101"/>
      <c r="IAP1963" s="101"/>
      <c r="IAQ1963" s="101"/>
      <c r="IAR1963" s="101"/>
      <c r="IAS1963" s="101"/>
      <c r="IAT1963" s="101"/>
      <c r="IAU1963" s="101"/>
      <c r="IAV1963" s="101"/>
      <c r="IAW1963" s="101"/>
      <c r="IAX1963" s="101"/>
      <c r="IAY1963" s="101"/>
      <c r="IAZ1963" s="101"/>
      <c r="IBA1963" s="101"/>
      <c r="IBB1963" s="101"/>
      <c r="IBC1963" s="101"/>
      <c r="IBD1963" s="101"/>
      <c r="IBE1963" s="101"/>
      <c r="IBF1963" s="101"/>
      <c r="IBG1963" s="101"/>
      <c r="IBH1963" s="101"/>
      <c r="IBI1963" s="101"/>
      <c r="IBJ1963" s="101"/>
      <c r="IBK1963" s="101"/>
      <c r="IBL1963" s="101"/>
      <c r="IBM1963" s="101"/>
      <c r="IBN1963" s="101"/>
      <c r="IBO1963" s="101"/>
      <c r="IBP1963" s="101"/>
      <c r="IBQ1963" s="101"/>
      <c r="IBR1963" s="101"/>
      <c r="IBS1963" s="101"/>
      <c r="IBT1963" s="101"/>
      <c r="IBU1963" s="101"/>
      <c r="IBV1963" s="101"/>
      <c r="IBW1963" s="101"/>
      <c r="IBX1963" s="101"/>
      <c r="IBY1963" s="101"/>
      <c r="IBZ1963" s="101"/>
      <c r="ICA1963" s="101"/>
      <c r="ICB1963" s="101"/>
      <c r="ICC1963" s="101"/>
      <c r="ICD1963" s="101"/>
      <c r="ICE1963" s="101"/>
      <c r="ICF1963" s="101"/>
      <c r="ICG1963" s="101"/>
      <c r="ICH1963" s="101"/>
      <c r="ICI1963" s="101"/>
      <c r="ICJ1963" s="101"/>
      <c r="ICK1963" s="101"/>
      <c r="ICL1963" s="101"/>
      <c r="ICM1963" s="101"/>
      <c r="ICN1963" s="101"/>
      <c r="ICO1963" s="101"/>
      <c r="ICP1963" s="101"/>
      <c r="ICQ1963" s="101"/>
      <c r="ICR1963" s="101"/>
      <c r="ICS1963" s="101"/>
      <c r="ICT1963" s="101"/>
      <c r="ICU1963" s="101"/>
      <c r="ICV1963" s="101"/>
      <c r="ICW1963" s="101"/>
      <c r="ICX1963" s="101"/>
      <c r="ICY1963" s="101"/>
      <c r="ICZ1963" s="101"/>
      <c r="IDA1963" s="101"/>
      <c r="IDB1963" s="101"/>
      <c r="IDC1963" s="101"/>
      <c r="IDD1963" s="101"/>
      <c r="IDE1963" s="101"/>
      <c r="IDF1963" s="101"/>
      <c r="IDG1963" s="101"/>
      <c r="IDH1963" s="101"/>
      <c r="IDI1963" s="101"/>
      <c r="IDJ1963" s="101"/>
      <c r="IDK1963" s="101"/>
      <c r="IDL1963" s="101"/>
      <c r="IDM1963" s="101"/>
      <c r="IDN1963" s="101"/>
      <c r="IDO1963" s="101"/>
      <c r="IDP1963" s="101"/>
      <c r="IDQ1963" s="101"/>
      <c r="IDR1963" s="101"/>
      <c r="IDS1963" s="101"/>
      <c r="IDT1963" s="101"/>
      <c r="IDU1963" s="101"/>
      <c r="IDV1963" s="101"/>
      <c r="IDW1963" s="101"/>
      <c r="IDX1963" s="101"/>
      <c r="IDY1963" s="101"/>
      <c r="IDZ1963" s="101"/>
      <c r="IEA1963" s="101"/>
      <c r="IEB1963" s="101"/>
      <c r="IEC1963" s="101"/>
      <c r="IED1963" s="101"/>
      <c r="IEE1963" s="101"/>
      <c r="IEF1963" s="101"/>
      <c r="IEG1963" s="101"/>
      <c r="IEH1963" s="101"/>
      <c r="IEI1963" s="101"/>
      <c r="IEJ1963" s="101"/>
      <c r="IEK1963" s="101"/>
      <c r="IEL1963" s="101"/>
      <c r="IEM1963" s="101"/>
      <c r="IEN1963" s="101"/>
      <c r="IEO1963" s="101"/>
      <c r="IEP1963" s="101"/>
      <c r="IEQ1963" s="101"/>
      <c r="IER1963" s="101"/>
      <c r="IES1963" s="101"/>
      <c r="IET1963" s="101"/>
      <c r="IEU1963" s="101"/>
      <c r="IEV1963" s="101"/>
      <c r="IEW1963" s="101"/>
      <c r="IEX1963" s="101"/>
      <c r="IEY1963" s="101"/>
      <c r="IEZ1963" s="101"/>
      <c r="IFA1963" s="101"/>
      <c r="IFB1963" s="101"/>
      <c r="IFC1963" s="101"/>
      <c r="IFD1963" s="101"/>
      <c r="IFE1963" s="101"/>
      <c r="IFF1963" s="101"/>
      <c r="IFG1963" s="101"/>
      <c r="IFH1963" s="101"/>
      <c r="IFI1963" s="101"/>
      <c r="IFJ1963" s="101"/>
      <c r="IFK1963" s="101"/>
      <c r="IFL1963" s="101"/>
      <c r="IFM1963" s="101"/>
      <c r="IFN1963" s="101"/>
      <c r="IFO1963" s="101"/>
      <c r="IFP1963" s="101"/>
      <c r="IFQ1963" s="101"/>
      <c r="IFR1963" s="101"/>
      <c r="IFS1963" s="101"/>
      <c r="IFT1963" s="101"/>
      <c r="IFU1963" s="101"/>
      <c r="IFV1963" s="101"/>
      <c r="IFW1963" s="101"/>
      <c r="IFX1963" s="101"/>
      <c r="IFY1963" s="101"/>
      <c r="IFZ1963" s="101"/>
      <c r="IGA1963" s="101"/>
      <c r="IGB1963" s="101"/>
      <c r="IGC1963" s="101"/>
      <c r="IGD1963" s="101"/>
      <c r="IGE1963" s="101"/>
      <c r="IGF1963" s="101"/>
      <c r="IGG1963" s="101"/>
      <c r="IGH1963" s="101"/>
      <c r="IGI1963" s="101"/>
      <c r="IGJ1963" s="101"/>
      <c r="IGK1963" s="101"/>
      <c r="IGL1963" s="101"/>
      <c r="IGM1963" s="101"/>
      <c r="IGN1963" s="101"/>
      <c r="IGO1963" s="101"/>
      <c r="IGP1963" s="101"/>
      <c r="IGQ1963" s="101"/>
      <c r="IGR1963" s="101"/>
      <c r="IGS1963" s="101"/>
      <c r="IGT1963" s="101"/>
      <c r="IGU1963" s="101"/>
      <c r="IGV1963" s="101"/>
      <c r="IGW1963" s="101"/>
      <c r="IGX1963" s="101"/>
      <c r="IGY1963" s="101"/>
      <c r="IGZ1963" s="101"/>
      <c r="IHA1963" s="101"/>
      <c r="IHB1963" s="101"/>
      <c r="IHC1963" s="101"/>
      <c r="IHD1963" s="101"/>
      <c r="IHE1963" s="101"/>
      <c r="IHF1963" s="101"/>
      <c r="IHG1963" s="101"/>
      <c r="IHH1963" s="101"/>
      <c r="IHI1963" s="101"/>
      <c r="IHJ1963" s="101"/>
      <c r="IHK1963" s="101"/>
      <c r="IHL1963" s="101"/>
      <c r="IHM1963" s="101"/>
      <c r="IHN1963" s="101"/>
      <c r="IHO1963" s="101"/>
      <c r="IHP1963" s="101"/>
      <c r="IHQ1963" s="101"/>
      <c r="IHR1963" s="101"/>
      <c r="IHS1963" s="101"/>
      <c r="IHT1963" s="101"/>
      <c r="IHU1963" s="101"/>
      <c r="IHV1963" s="101"/>
      <c r="IHW1963" s="101"/>
      <c r="IHX1963" s="101"/>
      <c r="IHY1963" s="101"/>
      <c r="IHZ1963" s="101"/>
      <c r="IIA1963" s="101"/>
      <c r="IIB1963" s="101"/>
      <c r="IIC1963" s="101"/>
      <c r="IID1963" s="101"/>
      <c r="IIE1963" s="101"/>
      <c r="IIF1963" s="101"/>
      <c r="IIG1963" s="101"/>
      <c r="IIH1963" s="101"/>
      <c r="III1963" s="101"/>
      <c r="IIJ1963" s="101"/>
      <c r="IIK1963" s="101"/>
      <c r="IIL1963" s="101"/>
      <c r="IIM1963" s="101"/>
      <c r="IIN1963" s="101"/>
      <c r="IIO1963" s="101"/>
      <c r="IIP1963" s="101"/>
      <c r="IIQ1963" s="101"/>
      <c r="IIR1963" s="101"/>
      <c r="IIS1963" s="101"/>
      <c r="IIT1963" s="101"/>
      <c r="IIU1963" s="101"/>
      <c r="IIV1963" s="101"/>
      <c r="IIW1963" s="101"/>
      <c r="IIX1963" s="101"/>
      <c r="IIY1963" s="101"/>
      <c r="IIZ1963" s="101"/>
      <c r="IJA1963" s="101"/>
      <c r="IJB1963" s="101"/>
      <c r="IJC1963" s="101"/>
      <c r="IJD1963" s="101"/>
      <c r="IJE1963" s="101"/>
      <c r="IJF1963" s="101"/>
      <c r="IJG1963" s="101"/>
      <c r="IJH1963" s="101"/>
      <c r="IJI1963" s="101"/>
      <c r="IJJ1963" s="101"/>
      <c r="IJK1963" s="101"/>
      <c r="IJL1963" s="101"/>
      <c r="IJM1963" s="101"/>
      <c r="IJN1963" s="101"/>
      <c r="IJO1963" s="101"/>
      <c r="IJP1963" s="101"/>
      <c r="IJQ1963" s="101"/>
      <c r="IJR1963" s="101"/>
      <c r="IJS1963" s="101"/>
      <c r="IJT1963" s="101"/>
      <c r="IJU1963" s="101"/>
      <c r="IJV1963" s="101"/>
      <c r="IJW1963" s="101"/>
      <c r="IJX1963" s="101"/>
      <c r="IJY1963" s="101"/>
      <c r="IJZ1963" s="101"/>
      <c r="IKA1963" s="101"/>
      <c r="IKB1963" s="101"/>
      <c r="IKC1963" s="101"/>
      <c r="IKD1963" s="101"/>
      <c r="IKE1963" s="101"/>
      <c r="IKF1963" s="101"/>
      <c r="IKG1963" s="101"/>
      <c r="IKH1963" s="101"/>
      <c r="IKI1963" s="101"/>
      <c r="IKJ1963" s="101"/>
      <c r="IKK1963" s="101"/>
      <c r="IKL1963" s="101"/>
      <c r="IKM1963" s="101"/>
      <c r="IKN1963" s="101"/>
      <c r="IKO1963" s="101"/>
      <c r="IKP1963" s="101"/>
      <c r="IKQ1963" s="101"/>
      <c r="IKR1963" s="101"/>
      <c r="IKS1963" s="101"/>
      <c r="IKT1963" s="101"/>
      <c r="IKU1963" s="101"/>
      <c r="IKV1963" s="101"/>
      <c r="IKW1963" s="101"/>
      <c r="IKX1963" s="101"/>
      <c r="IKY1963" s="101"/>
      <c r="IKZ1963" s="101"/>
      <c r="ILA1963" s="101"/>
      <c r="ILB1963" s="101"/>
      <c r="ILC1963" s="101"/>
      <c r="ILD1963" s="101"/>
      <c r="ILE1963" s="101"/>
      <c r="ILF1963" s="101"/>
      <c r="ILG1963" s="101"/>
      <c r="ILH1963" s="101"/>
      <c r="ILI1963" s="101"/>
      <c r="ILJ1963" s="101"/>
      <c r="ILK1963" s="101"/>
      <c r="ILL1963" s="101"/>
      <c r="ILM1963" s="101"/>
      <c r="ILN1963" s="101"/>
      <c r="ILO1963" s="101"/>
      <c r="ILP1963" s="101"/>
      <c r="ILQ1963" s="101"/>
      <c r="ILR1963" s="101"/>
      <c r="ILS1963" s="101"/>
      <c r="ILT1963" s="101"/>
      <c r="ILU1963" s="101"/>
      <c r="ILV1963" s="101"/>
      <c r="ILW1963" s="101"/>
      <c r="ILX1963" s="101"/>
      <c r="ILY1963" s="101"/>
      <c r="ILZ1963" s="101"/>
      <c r="IMA1963" s="101"/>
      <c r="IMB1963" s="101"/>
      <c r="IMC1963" s="101"/>
      <c r="IMD1963" s="101"/>
      <c r="IME1963" s="101"/>
      <c r="IMF1963" s="101"/>
      <c r="IMG1963" s="101"/>
      <c r="IMH1963" s="101"/>
      <c r="IMI1963" s="101"/>
      <c r="IMJ1963" s="101"/>
      <c r="IMK1963" s="101"/>
      <c r="IML1963" s="101"/>
      <c r="IMM1963" s="101"/>
      <c r="IMN1963" s="101"/>
      <c r="IMO1963" s="101"/>
      <c r="IMP1963" s="101"/>
      <c r="IMQ1963" s="101"/>
      <c r="IMR1963" s="101"/>
      <c r="IMS1963" s="101"/>
      <c r="IMT1963" s="101"/>
      <c r="IMU1963" s="101"/>
      <c r="IMV1963" s="101"/>
      <c r="IMW1963" s="101"/>
      <c r="IMX1963" s="101"/>
      <c r="IMY1963" s="101"/>
      <c r="IMZ1963" s="101"/>
      <c r="INA1963" s="101"/>
      <c r="INB1963" s="101"/>
      <c r="INC1963" s="101"/>
      <c r="IND1963" s="101"/>
      <c r="INE1963" s="101"/>
      <c r="INF1963" s="101"/>
      <c r="ING1963" s="101"/>
      <c r="INH1963" s="101"/>
      <c r="INI1963" s="101"/>
      <c r="INJ1963" s="101"/>
      <c r="INK1963" s="101"/>
      <c r="INL1963" s="101"/>
      <c r="INM1963" s="101"/>
      <c r="INN1963" s="101"/>
      <c r="INO1963" s="101"/>
      <c r="INP1963" s="101"/>
      <c r="INQ1963" s="101"/>
      <c r="INR1963" s="101"/>
      <c r="INS1963" s="101"/>
      <c r="INT1963" s="101"/>
      <c r="INU1963" s="101"/>
      <c r="INV1963" s="101"/>
      <c r="INW1963" s="101"/>
      <c r="INX1963" s="101"/>
      <c r="INY1963" s="101"/>
      <c r="INZ1963" s="101"/>
      <c r="IOA1963" s="101"/>
      <c r="IOB1963" s="101"/>
      <c r="IOC1963" s="101"/>
      <c r="IOD1963" s="101"/>
      <c r="IOE1963" s="101"/>
      <c r="IOF1963" s="101"/>
      <c r="IOG1963" s="101"/>
      <c r="IOH1963" s="101"/>
      <c r="IOI1963" s="101"/>
      <c r="IOJ1963" s="101"/>
      <c r="IOK1963" s="101"/>
      <c r="IOL1963" s="101"/>
      <c r="IOM1963" s="101"/>
      <c r="ION1963" s="101"/>
      <c r="IOO1963" s="101"/>
      <c r="IOP1963" s="101"/>
      <c r="IOQ1963" s="101"/>
      <c r="IOR1963" s="101"/>
      <c r="IOS1963" s="101"/>
      <c r="IOT1963" s="101"/>
      <c r="IOU1963" s="101"/>
      <c r="IOV1963" s="101"/>
      <c r="IOW1963" s="101"/>
      <c r="IOX1963" s="101"/>
      <c r="IOY1963" s="101"/>
      <c r="IOZ1963" s="101"/>
      <c r="IPA1963" s="101"/>
      <c r="IPB1963" s="101"/>
      <c r="IPC1963" s="101"/>
      <c r="IPD1963" s="101"/>
      <c r="IPE1963" s="101"/>
      <c r="IPF1963" s="101"/>
      <c r="IPG1963" s="101"/>
      <c r="IPH1963" s="101"/>
      <c r="IPI1963" s="101"/>
      <c r="IPJ1963" s="101"/>
      <c r="IPK1963" s="101"/>
      <c r="IPL1963" s="101"/>
      <c r="IPM1963" s="101"/>
      <c r="IPN1963" s="101"/>
      <c r="IPO1963" s="101"/>
      <c r="IPP1963" s="101"/>
      <c r="IPQ1963" s="101"/>
      <c r="IPR1963" s="101"/>
      <c r="IPS1963" s="101"/>
      <c r="IPT1963" s="101"/>
      <c r="IPU1963" s="101"/>
      <c r="IPV1963" s="101"/>
      <c r="IPW1963" s="101"/>
      <c r="IPX1963" s="101"/>
      <c r="IPY1963" s="101"/>
      <c r="IPZ1963" s="101"/>
      <c r="IQA1963" s="101"/>
      <c r="IQB1963" s="101"/>
      <c r="IQC1963" s="101"/>
      <c r="IQD1963" s="101"/>
      <c r="IQE1963" s="101"/>
      <c r="IQF1963" s="101"/>
      <c r="IQG1963" s="101"/>
      <c r="IQH1963" s="101"/>
      <c r="IQI1963" s="101"/>
      <c r="IQJ1963" s="101"/>
      <c r="IQK1963" s="101"/>
      <c r="IQL1963" s="101"/>
      <c r="IQM1963" s="101"/>
      <c r="IQN1963" s="101"/>
      <c r="IQO1963" s="101"/>
      <c r="IQP1963" s="101"/>
      <c r="IQQ1963" s="101"/>
      <c r="IQR1963" s="101"/>
      <c r="IQS1963" s="101"/>
      <c r="IQT1963" s="101"/>
      <c r="IQU1963" s="101"/>
      <c r="IQV1963" s="101"/>
      <c r="IQW1963" s="101"/>
      <c r="IQX1963" s="101"/>
      <c r="IQY1963" s="101"/>
      <c r="IQZ1963" s="101"/>
      <c r="IRA1963" s="101"/>
      <c r="IRB1963" s="101"/>
      <c r="IRC1963" s="101"/>
      <c r="IRD1963" s="101"/>
      <c r="IRE1963" s="101"/>
      <c r="IRF1963" s="101"/>
      <c r="IRG1963" s="101"/>
      <c r="IRH1963" s="101"/>
      <c r="IRI1963" s="101"/>
      <c r="IRJ1963" s="101"/>
      <c r="IRK1963" s="101"/>
      <c r="IRL1963" s="101"/>
      <c r="IRM1963" s="101"/>
      <c r="IRN1963" s="101"/>
      <c r="IRO1963" s="101"/>
      <c r="IRP1963" s="101"/>
      <c r="IRQ1963" s="101"/>
      <c r="IRR1963" s="101"/>
      <c r="IRS1963" s="101"/>
      <c r="IRT1963" s="101"/>
      <c r="IRU1963" s="101"/>
      <c r="IRV1963" s="101"/>
      <c r="IRW1963" s="101"/>
      <c r="IRX1963" s="101"/>
      <c r="IRY1963" s="101"/>
      <c r="IRZ1963" s="101"/>
      <c r="ISA1963" s="101"/>
      <c r="ISB1963" s="101"/>
      <c r="ISC1963" s="101"/>
      <c r="ISD1963" s="101"/>
      <c r="ISE1963" s="101"/>
      <c r="ISF1963" s="101"/>
      <c r="ISG1963" s="101"/>
      <c r="ISH1963" s="101"/>
      <c r="ISI1963" s="101"/>
      <c r="ISJ1963" s="101"/>
      <c r="ISK1963" s="101"/>
      <c r="ISL1963" s="101"/>
      <c r="ISM1963" s="101"/>
      <c r="ISN1963" s="101"/>
      <c r="ISO1963" s="101"/>
      <c r="ISP1963" s="101"/>
      <c r="ISQ1963" s="101"/>
      <c r="ISR1963" s="101"/>
      <c r="ISS1963" s="101"/>
      <c r="IST1963" s="101"/>
      <c r="ISU1963" s="101"/>
      <c r="ISV1963" s="101"/>
      <c r="ISW1963" s="101"/>
      <c r="ISX1963" s="101"/>
      <c r="ISY1963" s="101"/>
      <c r="ISZ1963" s="101"/>
      <c r="ITA1963" s="101"/>
      <c r="ITB1963" s="101"/>
      <c r="ITC1963" s="101"/>
      <c r="ITD1963" s="101"/>
      <c r="ITE1963" s="101"/>
      <c r="ITF1963" s="101"/>
      <c r="ITG1963" s="101"/>
      <c r="ITH1963" s="101"/>
      <c r="ITI1963" s="101"/>
      <c r="ITJ1963" s="101"/>
      <c r="ITK1963" s="101"/>
      <c r="ITL1963" s="101"/>
      <c r="ITM1963" s="101"/>
      <c r="ITN1963" s="101"/>
      <c r="ITO1963" s="101"/>
      <c r="ITP1963" s="101"/>
      <c r="ITQ1963" s="101"/>
      <c r="ITR1963" s="101"/>
      <c r="ITS1963" s="101"/>
      <c r="ITT1963" s="101"/>
      <c r="ITU1963" s="101"/>
      <c r="ITV1963" s="101"/>
      <c r="ITW1963" s="101"/>
      <c r="ITX1963" s="101"/>
      <c r="ITY1963" s="101"/>
      <c r="ITZ1963" s="101"/>
      <c r="IUA1963" s="101"/>
      <c r="IUB1963" s="101"/>
      <c r="IUC1963" s="101"/>
      <c r="IUD1963" s="101"/>
      <c r="IUE1963" s="101"/>
      <c r="IUF1963" s="101"/>
      <c r="IUG1963" s="101"/>
      <c r="IUH1963" s="101"/>
      <c r="IUI1963" s="101"/>
      <c r="IUJ1963" s="101"/>
      <c r="IUK1963" s="101"/>
      <c r="IUL1963" s="101"/>
      <c r="IUM1963" s="101"/>
      <c r="IUN1963" s="101"/>
      <c r="IUO1963" s="101"/>
      <c r="IUP1963" s="101"/>
      <c r="IUQ1963" s="101"/>
      <c r="IUR1963" s="101"/>
      <c r="IUS1963" s="101"/>
      <c r="IUT1963" s="101"/>
      <c r="IUU1963" s="101"/>
      <c r="IUV1963" s="101"/>
      <c r="IUW1963" s="101"/>
      <c r="IUX1963" s="101"/>
      <c r="IUY1963" s="101"/>
      <c r="IUZ1963" s="101"/>
      <c r="IVA1963" s="101"/>
      <c r="IVB1963" s="101"/>
      <c r="IVC1963" s="101"/>
      <c r="IVD1963" s="101"/>
      <c r="IVE1963" s="101"/>
      <c r="IVF1963" s="101"/>
      <c r="IVG1963" s="101"/>
      <c r="IVH1963" s="101"/>
      <c r="IVI1963" s="101"/>
      <c r="IVJ1963" s="101"/>
      <c r="IVK1963" s="101"/>
      <c r="IVL1963" s="101"/>
      <c r="IVM1963" s="101"/>
      <c r="IVN1963" s="101"/>
      <c r="IVO1963" s="101"/>
      <c r="IVP1963" s="101"/>
      <c r="IVQ1963" s="101"/>
      <c r="IVR1963" s="101"/>
      <c r="IVS1963" s="101"/>
      <c r="IVT1963" s="101"/>
      <c r="IVU1963" s="101"/>
      <c r="IVV1963" s="101"/>
      <c r="IVW1963" s="101"/>
      <c r="IVX1963" s="101"/>
      <c r="IVY1963" s="101"/>
      <c r="IVZ1963" s="101"/>
      <c r="IWA1963" s="101"/>
      <c r="IWB1963" s="101"/>
      <c r="IWC1963" s="101"/>
      <c r="IWD1963" s="101"/>
      <c r="IWE1963" s="101"/>
      <c r="IWF1963" s="101"/>
      <c r="IWG1963" s="101"/>
      <c r="IWH1963" s="101"/>
      <c r="IWI1963" s="101"/>
      <c r="IWJ1963" s="101"/>
      <c r="IWK1963" s="101"/>
      <c r="IWL1963" s="101"/>
      <c r="IWM1963" s="101"/>
      <c r="IWN1963" s="101"/>
      <c r="IWO1963" s="101"/>
      <c r="IWP1963" s="101"/>
      <c r="IWQ1963" s="101"/>
      <c r="IWR1963" s="101"/>
      <c r="IWS1963" s="101"/>
      <c r="IWT1963" s="101"/>
      <c r="IWU1963" s="101"/>
      <c r="IWV1963" s="101"/>
      <c r="IWW1963" s="101"/>
      <c r="IWX1963" s="101"/>
      <c r="IWY1963" s="101"/>
      <c r="IWZ1963" s="101"/>
      <c r="IXA1963" s="101"/>
      <c r="IXB1963" s="101"/>
      <c r="IXC1963" s="101"/>
      <c r="IXD1963" s="101"/>
      <c r="IXE1963" s="101"/>
      <c r="IXF1963" s="101"/>
      <c r="IXG1963" s="101"/>
      <c r="IXH1963" s="101"/>
      <c r="IXI1963" s="101"/>
      <c r="IXJ1963" s="101"/>
      <c r="IXK1963" s="101"/>
      <c r="IXL1963" s="101"/>
      <c r="IXM1963" s="101"/>
      <c r="IXN1963" s="101"/>
      <c r="IXO1963" s="101"/>
      <c r="IXP1963" s="101"/>
      <c r="IXQ1963" s="101"/>
      <c r="IXR1963" s="101"/>
      <c r="IXS1963" s="101"/>
      <c r="IXT1963" s="101"/>
      <c r="IXU1963" s="101"/>
      <c r="IXV1963" s="101"/>
      <c r="IXW1963" s="101"/>
      <c r="IXX1963" s="101"/>
      <c r="IXY1963" s="101"/>
      <c r="IXZ1963" s="101"/>
      <c r="IYA1963" s="101"/>
      <c r="IYB1963" s="101"/>
      <c r="IYC1963" s="101"/>
      <c r="IYD1963" s="101"/>
      <c r="IYE1963" s="101"/>
      <c r="IYF1963" s="101"/>
      <c r="IYG1963" s="101"/>
      <c r="IYH1963" s="101"/>
      <c r="IYI1963" s="101"/>
      <c r="IYJ1963" s="101"/>
      <c r="IYK1963" s="101"/>
      <c r="IYL1963" s="101"/>
      <c r="IYM1963" s="101"/>
      <c r="IYN1963" s="101"/>
      <c r="IYO1963" s="101"/>
      <c r="IYP1963" s="101"/>
      <c r="IYQ1963" s="101"/>
      <c r="IYR1963" s="101"/>
      <c r="IYS1963" s="101"/>
      <c r="IYT1963" s="101"/>
      <c r="IYU1963" s="101"/>
      <c r="IYV1963" s="101"/>
      <c r="IYW1963" s="101"/>
      <c r="IYX1963" s="101"/>
      <c r="IYY1963" s="101"/>
      <c r="IYZ1963" s="101"/>
      <c r="IZA1963" s="101"/>
      <c r="IZB1963" s="101"/>
      <c r="IZC1963" s="101"/>
      <c r="IZD1963" s="101"/>
      <c r="IZE1963" s="101"/>
      <c r="IZF1963" s="101"/>
      <c r="IZG1963" s="101"/>
      <c r="IZH1963" s="101"/>
      <c r="IZI1963" s="101"/>
      <c r="IZJ1963" s="101"/>
      <c r="IZK1963" s="101"/>
      <c r="IZL1963" s="101"/>
      <c r="IZM1963" s="101"/>
      <c r="IZN1963" s="101"/>
      <c r="IZO1963" s="101"/>
      <c r="IZP1963" s="101"/>
      <c r="IZQ1963" s="101"/>
      <c r="IZR1963" s="101"/>
      <c r="IZS1963" s="101"/>
      <c r="IZT1963" s="101"/>
      <c r="IZU1963" s="101"/>
      <c r="IZV1963" s="101"/>
      <c r="IZW1963" s="101"/>
      <c r="IZX1963" s="101"/>
      <c r="IZY1963" s="101"/>
      <c r="IZZ1963" s="101"/>
      <c r="JAA1963" s="101"/>
      <c r="JAB1963" s="101"/>
      <c r="JAC1963" s="101"/>
      <c r="JAD1963" s="101"/>
      <c r="JAE1963" s="101"/>
      <c r="JAF1963" s="101"/>
      <c r="JAG1963" s="101"/>
      <c r="JAH1963" s="101"/>
      <c r="JAI1963" s="101"/>
      <c r="JAJ1963" s="101"/>
      <c r="JAK1963" s="101"/>
      <c r="JAL1963" s="101"/>
      <c r="JAM1963" s="101"/>
      <c r="JAN1963" s="101"/>
      <c r="JAO1963" s="101"/>
      <c r="JAP1963" s="101"/>
      <c r="JAQ1963" s="101"/>
      <c r="JAR1963" s="101"/>
      <c r="JAS1963" s="101"/>
      <c r="JAT1963" s="101"/>
      <c r="JAU1963" s="101"/>
      <c r="JAV1963" s="101"/>
      <c r="JAW1963" s="101"/>
      <c r="JAX1963" s="101"/>
      <c r="JAY1963" s="101"/>
      <c r="JAZ1963" s="101"/>
      <c r="JBA1963" s="101"/>
      <c r="JBB1963" s="101"/>
      <c r="JBC1963" s="101"/>
      <c r="JBD1963" s="101"/>
      <c r="JBE1963" s="101"/>
      <c r="JBF1963" s="101"/>
      <c r="JBG1963" s="101"/>
      <c r="JBH1963" s="101"/>
      <c r="JBI1963" s="101"/>
      <c r="JBJ1963" s="101"/>
      <c r="JBK1963" s="101"/>
      <c r="JBL1963" s="101"/>
      <c r="JBM1963" s="101"/>
      <c r="JBN1963" s="101"/>
      <c r="JBO1963" s="101"/>
      <c r="JBP1963" s="101"/>
      <c r="JBQ1963" s="101"/>
      <c r="JBR1963" s="101"/>
      <c r="JBS1963" s="101"/>
      <c r="JBT1963" s="101"/>
      <c r="JBU1963" s="101"/>
      <c r="JBV1963" s="101"/>
      <c r="JBW1963" s="101"/>
      <c r="JBX1963" s="101"/>
      <c r="JBY1963" s="101"/>
      <c r="JBZ1963" s="101"/>
      <c r="JCA1963" s="101"/>
      <c r="JCB1963" s="101"/>
      <c r="JCC1963" s="101"/>
      <c r="JCD1963" s="101"/>
      <c r="JCE1963" s="101"/>
      <c r="JCF1963" s="101"/>
      <c r="JCG1963" s="101"/>
      <c r="JCH1963" s="101"/>
      <c r="JCI1963" s="101"/>
      <c r="JCJ1963" s="101"/>
      <c r="JCK1963" s="101"/>
      <c r="JCL1963" s="101"/>
      <c r="JCM1963" s="101"/>
      <c r="JCN1963" s="101"/>
      <c r="JCO1963" s="101"/>
      <c r="JCP1963" s="101"/>
      <c r="JCQ1963" s="101"/>
      <c r="JCR1963" s="101"/>
      <c r="JCS1963" s="101"/>
      <c r="JCT1963" s="101"/>
      <c r="JCU1963" s="101"/>
      <c r="JCV1963" s="101"/>
      <c r="JCW1963" s="101"/>
      <c r="JCX1963" s="101"/>
      <c r="JCY1963" s="101"/>
      <c r="JCZ1963" s="101"/>
      <c r="JDA1963" s="101"/>
      <c r="JDB1963" s="101"/>
      <c r="JDC1963" s="101"/>
      <c r="JDD1963" s="101"/>
      <c r="JDE1963" s="101"/>
      <c r="JDF1963" s="101"/>
      <c r="JDG1963" s="101"/>
      <c r="JDH1963" s="101"/>
      <c r="JDI1963" s="101"/>
      <c r="JDJ1963" s="101"/>
      <c r="JDK1963" s="101"/>
      <c r="JDL1963" s="101"/>
      <c r="JDM1963" s="101"/>
      <c r="JDN1963" s="101"/>
      <c r="JDO1963" s="101"/>
      <c r="JDP1963" s="101"/>
      <c r="JDQ1963" s="101"/>
      <c r="JDR1963" s="101"/>
      <c r="JDS1963" s="101"/>
      <c r="JDT1963" s="101"/>
      <c r="JDU1963" s="101"/>
      <c r="JDV1963" s="101"/>
      <c r="JDW1963" s="101"/>
      <c r="JDX1963" s="101"/>
      <c r="JDY1963" s="101"/>
      <c r="JDZ1963" s="101"/>
      <c r="JEA1963" s="101"/>
      <c r="JEB1963" s="101"/>
      <c r="JEC1963" s="101"/>
      <c r="JED1963" s="101"/>
      <c r="JEE1963" s="101"/>
      <c r="JEF1963" s="101"/>
      <c r="JEG1963" s="101"/>
      <c r="JEH1963" s="101"/>
      <c r="JEI1963" s="101"/>
      <c r="JEJ1963" s="101"/>
      <c r="JEK1963" s="101"/>
      <c r="JEL1963" s="101"/>
      <c r="JEM1963" s="101"/>
      <c r="JEN1963" s="101"/>
      <c r="JEO1963" s="101"/>
      <c r="JEP1963" s="101"/>
      <c r="JEQ1963" s="101"/>
      <c r="JER1963" s="101"/>
      <c r="JES1963" s="101"/>
      <c r="JET1963" s="101"/>
      <c r="JEU1963" s="101"/>
      <c r="JEV1963" s="101"/>
      <c r="JEW1963" s="101"/>
      <c r="JEX1963" s="101"/>
      <c r="JEY1963" s="101"/>
      <c r="JEZ1963" s="101"/>
      <c r="JFA1963" s="101"/>
      <c r="JFB1963" s="101"/>
      <c r="JFC1963" s="101"/>
      <c r="JFD1963" s="101"/>
      <c r="JFE1963" s="101"/>
      <c r="JFF1963" s="101"/>
      <c r="JFG1963" s="101"/>
      <c r="JFH1963" s="101"/>
      <c r="JFI1963" s="101"/>
      <c r="JFJ1963" s="101"/>
      <c r="JFK1963" s="101"/>
      <c r="JFL1963" s="101"/>
      <c r="JFM1963" s="101"/>
      <c r="JFN1963" s="101"/>
      <c r="JFO1963" s="101"/>
      <c r="JFP1963" s="101"/>
      <c r="JFQ1963" s="101"/>
      <c r="JFR1963" s="101"/>
      <c r="JFS1963" s="101"/>
      <c r="JFT1963" s="101"/>
      <c r="JFU1963" s="101"/>
      <c r="JFV1963" s="101"/>
      <c r="JFW1963" s="101"/>
      <c r="JFX1963" s="101"/>
      <c r="JFY1963" s="101"/>
      <c r="JFZ1963" s="101"/>
      <c r="JGA1963" s="101"/>
      <c r="JGB1963" s="101"/>
      <c r="JGC1963" s="101"/>
      <c r="JGD1963" s="101"/>
      <c r="JGE1963" s="101"/>
      <c r="JGF1963" s="101"/>
      <c r="JGG1963" s="101"/>
      <c r="JGH1963" s="101"/>
      <c r="JGI1963" s="101"/>
      <c r="JGJ1963" s="101"/>
      <c r="JGK1963" s="101"/>
      <c r="JGL1963" s="101"/>
      <c r="JGM1963" s="101"/>
      <c r="JGN1963" s="101"/>
      <c r="JGO1963" s="101"/>
      <c r="JGP1963" s="101"/>
      <c r="JGQ1963" s="101"/>
      <c r="JGR1963" s="101"/>
      <c r="JGS1963" s="101"/>
      <c r="JGT1963" s="101"/>
      <c r="JGU1963" s="101"/>
      <c r="JGV1963" s="101"/>
      <c r="JGW1963" s="101"/>
      <c r="JGX1963" s="101"/>
      <c r="JGY1963" s="101"/>
      <c r="JGZ1963" s="101"/>
      <c r="JHA1963" s="101"/>
      <c r="JHB1963" s="101"/>
      <c r="JHC1963" s="101"/>
      <c r="JHD1963" s="101"/>
      <c r="JHE1963" s="101"/>
      <c r="JHF1963" s="101"/>
      <c r="JHG1963" s="101"/>
      <c r="JHH1963" s="101"/>
      <c r="JHI1963" s="101"/>
      <c r="JHJ1963" s="101"/>
      <c r="JHK1963" s="101"/>
      <c r="JHL1963" s="101"/>
      <c r="JHM1963" s="101"/>
      <c r="JHN1963" s="101"/>
      <c r="JHO1963" s="101"/>
      <c r="JHP1963" s="101"/>
      <c r="JHQ1963" s="101"/>
      <c r="JHR1963" s="101"/>
      <c r="JHS1963" s="101"/>
      <c r="JHT1963" s="101"/>
      <c r="JHU1963" s="101"/>
      <c r="JHV1963" s="101"/>
      <c r="JHW1963" s="101"/>
      <c r="JHX1963" s="101"/>
      <c r="JHY1963" s="101"/>
      <c r="JHZ1963" s="101"/>
      <c r="JIA1963" s="101"/>
      <c r="JIB1963" s="101"/>
      <c r="JIC1963" s="101"/>
      <c r="JID1963" s="101"/>
      <c r="JIE1963" s="101"/>
      <c r="JIF1963" s="101"/>
      <c r="JIG1963" s="101"/>
      <c r="JIH1963" s="101"/>
      <c r="JII1963" s="101"/>
      <c r="JIJ1963" s="101"/>
      <c r="JIK1963" s="101"/>
      <c r="JIL1963" s="101"/>
      <c r="JIM1963" s="101"/>
      <c r="JIN1963" s="101"/>
      <c r="JIO1963" s="101"/>
      <c r="JIP1963" s="101"/>
      <c r="JIQ1963" s="101"/>
      <c r="JIR1963" s="101"/>
      <c r="JIS1963" s="101"/>
      <c r="JIT1963" s="101"/>
      <c r="JIU1963" s="101"/>
      <c r="JIV1963" s="101"/>
      <c r="JIW1963" s="101"/>
      <c r="JIX1963" s="101"/>
      <c r="JIY1963" s="101"/>
      <c r="JIZ1963" s="101"/>
      <c r="JJA1963" s="101"/>
      <c r="JJB1963" s="101"/>
      <c r="JJC1963" s="101"/>
      <c r="JJD1963" s="101"/>
      <c r="JJE1963" s="101"/>
      <c r="JJF1963" s="101"/>
      <c r="JJG1963" s="101"/>
      <c r="JJH1963" s="101"/>
      <c r="JJI1963" s="101"/>
      <c r="JJJ1963" s="101"/>
      <c r="JJK1963" s="101"/>
      <c r="JJL1963" s="101"/>
      <c r="JJM1963" s="101"/>
      <c r="JJN1963" s="101"/>
      <c r="JJO1963" s="101"/>
      <c r="JJP1963" s="101"/>
      <c r="JJQ1963" s="101"/>
      <c r="JJR1963" s="101"/>
      <c r="JJS1963" s="101"/>
      <c r="JJT1963" s="101"/>
      <c r="JJU1963" s="101"/>
      <c r="JJV1963" s="101"/>
      <c r="JJW1963" s="101"/>
      <c r="JJX1963" s="101"/>
      <c r="JJY1963" s="101"/>
      <c r="JJZ1963" s="101"/>
      <c r="JKA1963" s="101"/>
      <c r="JKB1963" s="101"/>
      <c r="JKC1963" s="101"/>
      <c r="JKD1963" s="101"/>
      <c r="JKE1963" s="101"/>
      <c r="JKF1963" s="101"/>
      <c r="JKG1963" s="101"/>
      <c r="JKH1963" s="101"/>
      <c r="JKI1963" s="101"/>
      <c r="JKJ1963" s="101"/>
      <c r="JKK1963" s="101"/>
      <c r="JKL1963" s="101"/>
      <c r="JKM1963" s="101"/>
      <c r="JKN1963" s="101"/>
      <c r="JKO1963" s="101"/>
      <c r="JKP1963" s="101"/>
      <c r="JKQ1963" s="101"/>
      <c r="JKR1963" s="101"/>
      <c r="JKS1963" s="101"/>
      <c r="JKT1963" s="101"/>
      <c r="JKU1963" s="101"/>
      <c r="JKV1963" s="101"/>
      <c r="JKW1963" s="101"/>
      <c r="JKX1963" s="101"/>
      <c r="JKY1963" s="101"/>
      <c r="JKZ1963" s="101"/>
      <c r="JLA1963" s="101"/>
      <c r="JLB1963" s="101"/>
      <c r="JLC1963" s="101"/>
      <c r="JLD1963" s="101"/>
      <c r="JLE1963" s="101"/>
      <c r="JLF1963" s="101"/>
      <c r="JLG1963" s="101"/>
      <c r="JLH1963" s="101"/>
      <c r="JLI1963" s="101"/>
      <c r="JLJ1963" s="101"/>
      <c r="JLK1963" s="101"/>
      <c r="JLL1963" s="101"/>
      <c r="JLM1963" s="101"/>
      <c r="JLN1963" s="101"/>
      <c r="JLO1963" s="101"/>
      <c r="JLP1963" s="101"/>
      <c r="JLQ1963" s="101"/>
      <c r="JLR1963" s="101"/>
      <c r="JLS1963" s="101"/>
      <c r="JLT1963" s="101"/>
      <c r="JLU1963" s="101"/>
      <c r="JLV1963" s="101"/>
      <c r="JLW1963" s="101"/>
      <c r="JLX1963" s="101"/>
      <c r="JLY1963" s="101"/>
      <c r="JLZ1963" s="101"/>
      <c r="JMA1963" s="101"/>
      <c r="JMB1963" s="101"/>
      <c r="JMC1963" s="101"/>
      <c r="JMD1963" s="101"/>
      <c r="JME1963" s="101"/>
      <c r="JMF1963" s="101"/>
      <c r="JMG1963" s="101"/>
      <c r="JMH1963" s="101"/>
      <c r="JMI1963" s="101"/>
      <c r="JMJ1963" s="101"/>
      <c r="JMK1963" s="101"/>
      <c r="JML1963" s="101"/>
      <c r="JMM1963" s="101"/>
      <c r="JMN1963" s="101"/>
      <c r="JMO1963" s="101"/>
      <c r="JMP1963" s="101"/>
      <c r="JMQ1963" s="101"/>
      <c r="JMR1963" s="101"/>
      <c r="JMS1963" s="101"/>
      <c r="JMT1963" s="101"/>
      <c r="JMU1963" s="101"/>
      <c r="JMV1963" s="101"/>
      <c r="JMW1963" s="101"/>
      <c r="JMX1963" s="101"/>
      <c r="JMY1963" s="101"/>
      <c r="JMZ1963" s="101"/>
      <c r="JNA1963" s="101"/>
      <c r="JNB1963" s="101"/>
      <c r="JNC1963" s="101"/>
      <c r="JND1963" s="101"/>
      <c r="JNE1963" s="101"/>
      <c r="JNF1963" s="101"/>
      <c r="JNG1963" s="101"/>
      <c r="JNH1963" s="101"/>
      <c r="JNI1963" s="101"/>
      <c r="JNJ1963" s="101"/>
      <c r="JNK1963" s="101"/>
      <c r="JNL1963" s="101"/>
      <c r="JNM1963" s="101"/>
      <c r="JNN1963" s="101"/>
      <c r="JNO1963" s="101"/>
      <c r="JNP1963" s="101"/>
      <c r="JNQ1963" s="101"/>
      <c r="JNR1963" s="101"/>
      <c r="JNS1963" s="101"/>
      <c r="JNT1963" s="101"/>
      <c r="JNU1963" s="101"/>
      <c r="JNV1963" s="101"/>
      <c r="JNW1963" s="101"/>
      <c r="JNX1963" s="101"/>
      <c r="JNY1963" s="101"/>
      <c r="JNZ1963" s="101"/>
      <c r="JOA1963" s="101"/>
      <c r="JOB1963" s="101"/>
      <c r="JOC1963" s="101"/>
      <c r="JOD1963" s="101"/>
      <c r="JOE1963" s="101"/>
      <c r="JOF1963" s="101"/>
      <c r="JOG1963" s="101"/>
      <c r="JOH1963" s="101"/>
      <c r="JOI1963" s="101"/>
      <c r="JOJ1963" s="101"/>
      <c r="JOK1963" s="101"/>
      <c r="JOL1963" s="101"/>
      <c r="JOM1963" s="101"/>
      <c r="JON1963" s="101"/>
      <c r="JOO1963" s="101"/>
      <c r="JOP1963" s="101"/>
      <c r="JOQ1963" s="101"/>
      <c r="JOR1963" s="101"/>
      <c r="JOS1963" s="101"/>
      <c r="JOT1963" s="101"/>
      <c r="JOU1963" s="101"/>
      <c r="JOV1963" s="101"/>
      <c r="JOW1963" s="101"/>
      <c r="JOX1963" s="101"/>
      <c r="JOY1963" s="101"/>
      <c r="JOZ1963" s="101"/>
      <c r="JPA1963" s="101"/>
      <c r="JPB1963" s="101"/>
      <c r="JPC1963" s="101"/>
      <c r="JPD1963" s="101"/>
      <c r="JPE1963" s="101"/>
      <c r="JPF1963" s="101"/>
      <c r="JPG1963" s="101"/>
      <c r="JPH1963" s="101"/>
      <c r="JPI1963" s="101"/>
      <c r="JPJ1963" s="101"/>
      <c r="JPK1963" s="101"/>
      <c r="JPL1963" s="101"/>
      <c r="JPM1963" s="101"/>
      <c r="JPN1963" s="101"/>
      <c r="JPO1963" s="101"/>
      <c r="JPP1963" s="101"/>
      <c r="JPQ1963" s="101"/>
      <c r="JPR1963" s="101"/>
      <c r="JPS1963" s="101"/>
      <c r="JPT1963" s="101"/>
      <c r="JPU1963" s="101"/>
      <c r="JPV1963" s="101"/>
      <c r="JPW1963" s="101"/>
      <c r="JPX1963" s="101"/>
      <c r="JPY1963" s="101"/>
      <c r="JPZ1963" s="101"/>
      <c r="JQA1963" s="101"/>
      <c r="JQB1963" s="101"/>
      <c r="JQC1963" s="101"/>
      <c r="JQD1963" s="101"/>
      <c r="JQE1963" s="101"/>
      <c r="JQF1963" s="101"/>
      <c r="JQG1963" s="101"/>
      <c r="JQH1963" s="101"/>
      <c r="JQI1963" s="101"/>
      <c r="JQJ1963" s="101"/>
      <c r="JQK1963" s="101"/>
      <c r="JQL1963" s="101"/>
      <c r="JQM1963" s="101"/>
      <c r="JQN1963" s="101"/>
      <c r="JQO1963" s="101"/>
      <c r="JQP1963" s="101"/>
      <c r="JQQ1963" s="101"/>
      <c r="JQR1963" s="101"/>
      <c r="JQS1963" s="101"/>
      <c r="JQT1963" s="101"/>
      <c r="JQU1963" s="101"/>
      <c r="JQV1963" s="101"/>
      <c r="JQW1963" s="101"/>
      <c r="JQX1963" s="101"/>
      <c r="JQY1963" s="101"/>
      <c r="JQZ1963" s="101"/>
      <c r="JRA1963" s="101"/>
      <c r="JRB1963" s="101"/>
      <c r="JRC1963" s="101"/>
      <c r="JRD1963" s="101"/>
      <c r="JRE1963" s="101"/>
      <c r="JRF1963" s="101"/>
      <c r="JRG1963" s="101"/>
      <c r="JRH1963" s="101"/>
      <c r="JRI1963" s="101"/>
      <c r="JRJ1963" s="101"/>
      <c r="JRK1963" s="101"/>
      <c r="JRL1963" s="101"/>
      <c r="JRM1963" s="101"/>
      <c r="JRN1963" s="101"/>
      <c r="JRO1963" s="101"/>
      <c r="JRP1963" s="101"/>
      <c r="JRQ1963" s="101"/>
      <c r="JRR1963" s="101"/>
      <c r="JRS1963" s="101"/>
      <c r="JRT1963" s="101"/>
      <c r="JRU1963" s="101"/>
      <c r="JRV1963" s="101"/>
      <c r="JRW1963" s="101"/>
      <c r="JRX1963" s="101"/>
      <c r="JRY1963" s="101"/>
      <c r="JRZ1963" s="101"/>
      <c r="JSA1963" s="101"/>
      <c r="JSB1963" s="101"/>
      <c r="JSC1963" s="101"/>
      <c r="JSD1963" s="101"/>
      <c r="JSE1963" s="101"/>
      <c r="JSF1963" s="101"/>
      <c r="JSG1963" s="101"/>
      <c r="JSH1963" s="101"/>
      <c r="JSI1963" s="101"/>
      <c r="JSJ1963" s="101"/>
      <c r="JSK1963" s="101"/>
      <c r="JSL1963" s="101"/>
      <c r="JSM1963" s="101"/>
      <c r="JSN1963" s="101"/>
      <c r="JSO1963" s="101"/>
      <c r="JSP1963" s="101"/>
      <c r="JSQ1963" s="101"/>
      <c r="JSR1963" s="101"/>
      <c r="JSS1963" s="101"/>
      <c r="JST1963" s="101"/>
      <c r="JSU1963" s="101"/>
      <c r="JSV1963" s="101"/>
      <c r="JSW1963" s="101"/>
      <c r="JSX1963" s="101"/>
      <c r="JSY1963" s="101"/>
      <c r="JSZ1963" s="101"/>
      <c r="JTA1963" s="101"/>
      <c r="JTB1963" s="101"/>
      <c r="JTC1963" s="101"/>
      <c r="JTD1963" s="101"/>
      <c r="JTE1963" s="101"/>
      <c r="JTF1963" s="101"/>
      <c r="JTG1963" s="101"/>
      <c r="JTH1963" s="101"/>
      <c r="JTI1963" s="101"/>
      <c r="JTJ1963" s="101"/>
      <c r="JTK1963" s="101"/>
      <c r="JTL1963" s="101"/>
      <c r="JTM1963" s="101"/>
      <c r="JTN1963" s="101"/>
      <c r="JTO1963" s="101"/>
      <c r="JTP1963" s="101"/>
      <c r="JTQ1963" s="101"/>
      <c r="JTR1963" s="101"/>
      <c r="JTS1963" s="101"/>
      <c r="JTT1963" s="101"/>
      <c r="JTU1963" s="101"/>
      <c r="JTV1963" s="101"/>
      <c r="JTW1963" s="101"/>
      <c r="JTX1963" s="101"/>
      <c r="JTY1963" s="101"/>
      <c r="JTZ1963" s="101"/>
      <c r="JUA1963" s="101"/>
      <c r="JUB1963" s="101"/>
      <c r="JUC1963" s="101"/>
      <c r="JUD1963" s="101"/>
      <c r="JUE1963" s="101"/>
      <c r="JUF1963" s="101"/>
      <c r="JUG1963" s="101"/>
      <c r="JUH1963" s="101"/>
      <c r="JUI1963" s="101"/>
      <c r="JUJ1963" s="101"/>
      <c r="JUK1963" s="101"/>
      <c r="JUL1963" s="101"/>
      <c r="JUM1963" s="101"/>
      <c r="JUN1963" s="101"/>
      <c r="JUO1963" s="101"/>
      <c r="JUP1963" s="101"/>
      <c r="JUQ1963" s="101"/>
      <c r="JUR1963" s="101"/>
      <c r="JUS1963" s="101"/>
      <c r="JUT1963" s="101"/>
      <c r="JUU1963" s="101"/>
      <c r="JUV1963" s="101"/>
      <c r="JUW1963" s="101"/>
      <c r="JUX1963" s="101"/>
      <c r="JUY1963" s="101"/>
      <c r="JUZ1963" s="101"/>
      <c r="JVA1963" s="101"/>
      <c r="JVB1963" s="101"/>
      <c r="JVC1963" s="101"/>
      <c r="JVD1963" s="101"/>
      <c r="JVE1963" s="101"/>
      <c r="JVF1963" s="101"/>
      <c r="JVG1963" s="101"/>
      <c r="JVH1963" s="101"/>
      <c r="JVI1963" s="101"/>
      <c r="JVJ1963" s="101"/>
      <c r="JVK1963" s="101"/>
      <c r="JVL1963" s="101"/>
      <c r="JVM1963" s="101"/>
      <c r="JVN1963" s="101"/>
      <c r="JVO1963" s="101"/>
      <c r="JVP1963" s="101"/>
      <c r="JVQ1963" s="101"/>
      <c r="JVR1963" s="101"/>
      <c r="JVS1963" s="101"/>
      <c r="JVT1963" s="101"/>
      <c r="JVU1963" s="101"/>
      <c r="JVV1963" s="101"/>
      <c r="JVW1963" s="101"/>
      <c r="JVX1963" s="101"/>
      <c r="JVY1963" s="101"/>
      <c r="JVZ1963" s="101"/>
      <c r="JWA1963" s="101"/>
      <c r="JWB1963" s="101"/>
      <c r="JWC1963" s="101"/>
      <c r="JWD1963" s="101"/>
      <c r="JWE1963" s="101"/>
      <c r="JWF1963" s="101"/>
      <c r="JWG1963" s="101"/>
      <c r="JWH1963" s="101"/>
      <c r="JWI1963" s="101"/>
      <c r="JWJ1963" s="101"/>
      <c r="JWK1963" s="101"/>
      <c r="JWL1963" s="101"/>
      <c r="JWM1963" s="101"/>
      <c r="JWN1963" s="101"/>
      <c r="JWO1963" s="101"/>
      <c r="JWP1963" s="101"/>
      <c r="JWQ1963" s="101"/>
      <c r="JWR1963" s="101"/>
      <c r="JWS1963" s="101"/>
      <c r="JWT1963" s="101"/>
      <c r="JWU1963" s="101"/>
      <c r="JWV1963" s="101"/>
      <c r="JWW1963" s="101"/>
      <c r="JWX1963" s="101"/>
      <c r="JWY1963" s="101"/>
      <c r="JWZ1963" s="101"/>
      <c r="JXA1963" s="101"/>
      <c r="JXB1963" s="101"/>
      <c r="JXC1963" s="101"/>
      <c r="JXD1963" s="101"/>
      <c r="JXE1963" s="101"/>
      <c r="JXF1963" s="101"/>
      <c r="JXG1963" s="101"/>
      <c r="JXH1963" s="101"/>
      <c r="JXI1963" s="101"/>
      <c r="JXJ1963" s="101"/>
      <c r="JXK1963" s="101"/>
      <c r="JXL1963" s="101"/>
      <c r="JXM1963" s="101"/>
      <c r="JXN1963" s="101"/>
      <c r="JXO1963" s="101"/>
      <c r="JXP1963" s="101"/>
      <c r="JXQ1963" s="101"/>
      <c r="JXR1963" s="101"/>
      <c r="JXS1963" s="101"/>
      <c r="JXT1963" s="101"/>
      <c r="JXU1963" s="101"/>
      <c r="JXV1963" s="101"/>
      <c r="JXW1963" s="101"/>
      <c r="JXX1963" s="101"/>
      <c r="JXY1963" s="101"/>
      <c r="JXZ1963" s="101"/>
      <c r="JYA1963" s="101"/>
      <c r="JYB1963" s="101"/>
      <c r="JYC1963" s="101"/>
      <c r="JYD1963" s="101"/>
      <c r="JYE1963" s="101"/>
      <c r="JYF1963" s="101"/>
      <c r="JYG1963" s="101"/>
      <c r="JYH1963" s="101"/>
      <c r="JYI1963" s="101"/>
      <c r="JYJ1963" s="101"/>
      <c r="JYK1963" s="101"/>
      <c r="JYL1963" s="101"/>
      <c r="JYM1963" s="101"/>
      <c r="JYN1963" s="101"/>
      <c r="JYO1963" s="101"/>
      <c r="JYP1963" s="101"/>
      <c r="JYQ1963" s="101"/>
      <c r="JYR1963" s="101"/>
      <c r="JYS1963" s="101"/>
      <c r="JYT1963" s="101"/>
      <c r="JYU1963" s="101"/>
      <c r="JYV1963" s="101"/>
      <c r="JYW1963" s="101"/>
      <c r="JYX1963" s="101"/>
      <c r="JYY1963" s="101"/>
      <c r="JYZ1963" s="101"/>
      <c r="JZA1963" s="101"/>
      <c r="JZB1963" s="101"/>
      <c r="JZC1963" s="101"/>
      <c r="JZD1963" s="101"/>
      <c r="JZE1963" s="101"/>
      <c r="JZF1963" s="101"/>
      <c r="JZG1963" s="101"/>
      <c r="JZH1963" s="101"/>
      <c r="JZI1963" s="101"/>
      <c r="JZJ1963" s="101"/>
      <c r="JZK1963" s="101"/>
      <c r="JZL1963" s="101"/>
      <c r="JZM1963" s="101"/>
      <c r="JZN1963" s="101"/>
      <c r="JZO1963" s="101"/>
      <c r="JZP1963" s="101"/>
      <c r="JZQ1963" s="101"/>
      <c r="JZR1963" s="101"/>
      <c r="JZS1963" s="101"/>
      <c r="JZT1963" s="101"/>
      <c r="JZU1963" s="101"/>
      <c r="JZV1963" s="101"/>
      <c r="JZW1963" s="101"/>
      <c r="JZX1963" s="101"/>
      <c r="JZY1963" s="101"/>
      <c r="JZZ1963" s="101"/>
      <c r="KAA1963" s="101"/>
      <c r="KAB1963" s="101"/>
      <c r="KAC1963" s="101"/>
      <c r="KAD1963" s="101"/>
      <c r="KAE1963" s="101"/>
      <c r="KAF1963" s="101"/>
      <c r="KAG1963" s="101"/>
      <c r="KAH1963" s="101"/>
      <c r="KAI1963" s="101"/>
      <c r="KAJ1963" s="101"/>
      <c r="KAK1963" s="101"/>
      <c r="KAL1963" s="101"/>
      <c r="KAM1963" s="101"/>
      <c r="KAN1963" s="101"/>
      <c r="KAO1963" s="101"/>
      <c r="KAP1963" s="101"/>
      <c r="KAQ1963" s="101"/>
      <c r="KAR1963" s="101"/>
      <c r="KAS1963" s="101"/>
      <c r="KAT1963" s="101"/>
      <c r="KAU1963" s="101"/>
      <c r="KAV1963" s="101"/>
      <c r="KAW1963" s="101"/>
      <c r="KAX1963" s="101"/>
      <c r="KAY1963" s="101"/>
      <c r="KAZ1963" s="101"/>
      <c r="KBA1963" s="101"/>
      <c r="KBB1963" s="101"/>
      <c r="KBC1963" s="101"/>
      <c r="KBD1963" s="101"/>
      <c r="KBE1963" s="101"/>
      <c r="KBF1963" s="101"/>
      <c r="KBG1963" s="101"/>
      <c r="KBH1963" s="101"/>
      <c r="KBI1963" s="101"/>
      <c r="KBJ1963" s="101"/>
      <c r="KBK1963" s="101"/>
      <c r="KBL1963" s="101"/>
      <c r="KBM1963" s="101"/>
      <c r="KBN1963" s="101"/>
      <c r="KBO1963" s="101"/>
      <c r="KBP1963" s="101"/>
      <c r="KBQ1963" s="101"/>
      <c r="KBR1963" s="101"/>
      <c r="KBS1963" s="101"/>
      <c r="KBT1963" s="101"/>
      <c r="KBU1963" s="101"/>
      <c r="KBV1963" s="101"/>
      <c r="KBW1963" s="101"/>
      <c r="KBX1963" s="101"/>
      <c r="KBY1963" s="101"/>
      <c r="KBZ1963" s="101"/>
      <c r="KCA1963" s="101"/>
      <c r="KCB1963" s="101"/>
      <c r="KCC1963" s="101"/>
      <c r="KCD1963" s="101"/>
      <c r="KCE1963" s="101"/>
      <c r="KCF1963" s="101"/>
      <c r="KCG1963" s="101"/>
      <c r="KCH1963" s="101"/>
      <c r="KCI1963" s="101"/>
      <c r="KCJ1963" s="101"/>
      <c r="KCK1963" s="101"/>
      <c r="KCL1963" s="101"/>
      <c r="KCM1963" s="101"/>
      <c r="KCN1963" s="101"/>
      <c r="KCO1963" s="101"/>
      <c r="KCP1963" s="101"/>
      <c r="KCQ1963" s="101"/>
      <c r="KCR1963" s="101"/>
      <c r="KCS1963" s="101"/>
      <c r="KCT1963" s="101"/>
      <c r="KCU1963" s="101"/>
      <c r="KCV1963" s="101"/>
      <c r="KCW1963" s="101"/>
      <c r="KCX1963" s="101"/>
      <c r="KCY1963" s="101"/>
      <c r="KCZ1963" s="101"/>
      <c r="KDA1963" s="101"/>
      <c r="KDB1963" s="101"/>
      <c r="KDC1963" s="101"/>
      <c r="KDD1963" s="101"/>
      <c r="KDE1963" s="101"/>
      <c r="KDF1963" s="101"/>
      <c r="KDG1963" s="101"/>
      <c r="KDH1963" s="101"/>
      <c r="KDI1963" s="101"/>
      <c r="KDJ1963" s="101"/>
      <c r="KDK1963" s="101"/>
      <c r="KDL1963" s="101"/>
      <c r="KDM1963" s="101"/>
      <c r="KDN1963" s="101"/>
      <c r="KDO1963" s="101"/>
      <c r="KDP1963" s="101"/>
      <c r="KDQ1963" s="101"/>
      <c r="KDR1963" s="101"/>
      <c r="KDS1963" s="101"/>
      <c r="KDT1963" s="101"/>
      <c r="KDU1963" s="101"/>
      <c r="KDV1963" s="101"/>
      <c r="KDW1963" s="101"/>
      <c r="KDX1963" s="101"/>
      <c r="KDY1963" s="101"/>
      <c r="KDZ1963" s="101"/>
      <c r="KEA1963" s="101"/>
      <c r="KEB1963" s="101"/>
      <c r="KEC1963" s="101"/>
      <c r="KED1963" s="101"/>
      <c r="KEE1963" s="101"/>
      <c r="KEF1963" s="101"/>
      <c r="KEG1963" s="101"/>
      <c r="KEH1963" s="101"/>
      <c r="KEI1963" s="101"/>
      <c r="KEJ1963" s="101"/>
      <c r="KEK1963" s="101"/>
      <c r="KEL1963" s="101"/>
      <c r="KEM1963" s="101"/>
      <c r="KEN1963" s="101"/>
      <c r="KEO1963" s="101"/>
      <c r="KEP1963" s="101"/>
      <c r="KEQ1963" s="101"/>
      <c r="KER1963" s="101"/>
      <c r="KES1963" s="101"/>
      <c r="KET1963" s="101"/>
      <c r="KEU1963" s="101"/>
      <c r="KEV1963" s="101"/>
      <c r="KEW1963" s="101"/>
      <c r="KEX1963" s="101"/>
      <c r="KEY1963" s="101"/>
      <c r="KEZ1963" s="101"/>
      <c r="KFA1963" s="101"/>
      <c r="KFB1963" s="101"/>
      <c r="KFC1963" s="101"/>
      <c r="KFD1963" s="101"/>
      <c r="KFE1963" s="101"/>
      <c r="KFF1963" s="101"/>
      <c r="KFG1963" s="101"/>
      <c r="KFH1963" s="101"/>
      <c r="KFI1963" s="101"/>
      <c r="KFJ1963" s="101"/>
      <c r="KFK1963" s="101"/>
      <c r="KFL1963" s="101"/>
      <c r="KFM1963" s="101"/>
      <c r="KFN1963" s="101"/>
      <c r="KFO1963" s="101"/>
      <c r="KFP1963" s="101"/>
      <c r="KFQ1963" s="101"/>
      <c r="KFR1963" s="101"/>
      <c r="KFS1963" s="101"/>
      <c r="KFT1963" s="101"/>
      <c r="KFU1963" s="101"/>
      <c r="KFV1963" s="101"/>
      <c r="KFW1963" s="101"/>
      <c r="KFX1963" s="101"/>
      <c r="KFY1963" s="101"/>
      <c r="KFZ1963" s="101"/>
      <c r="KGA1963" s="101"/>
      <c r="KGB1963" s="101"/>
      <c r="KGC1963" s="101"/>
      <c r="KGD1963" s="101"/>
      <c r="KGE1963" s="101"/>
      <c r="KGF1963" s="101"/>
      <c r="KGG1963" s="101"/>
      <c r="KGH1963" s="101"/>
      <c r="KGI1963" s="101"/>
      <c r="KGJ1963" s="101"/>
      <c r="KGK1963" s="101"/>
      <c r="KGL1963" s="101"/>
      <c r="KGM1963" s="101"/>
      <c r="KGN1963" s="101"/>
      <c r="KGO1963" s="101"/>
      <c r="KGP1963" s="101"/>
      <c r="KGQ1963" s="101"/>
      <c r="KGR1963" s="101"/>
      <c r="KGS1963" s="101"/>
      <c r="KGT1963" s="101"/>
      <c r="KGU1963" s="101"/>
      <c r="KGV1963" s="101"/>
      <c r="KGW1963" s="101"/>
      <c r="KGX1963" s="101"/>
      <c r="KGY1963" s="101"/>
      <c r="KGZ1963" s="101"/>
      <c r="KHA1963" s="101"/>
      <c r="KHB1963" s="101"/>
      <c r="KHC1963" s="101"/>
      <c r="KHD1963" s="101"/>
      <c r="KHE1963" s="101"/>
      <c r="KHF1963" s="101"/>
      <c r="KHG1963" s="101"/>
      <c r="KHH1963" s="101"/>
      <c r="KHI1963" s="101"/>
      <c r="KHJ1963" s="101"/>
      <c r="KHK1963" s="101"/>
      <c r="KHL1963" s="101"/>
      <c r="KHM1963" s="101"/>
      <c r="KHN1963" s="101"/>
      <c r="KHO1963" s="101"/>
      <c r="KHP1963" s="101"/>
      <c r="KHQ1963" s="101"/>
      <c r="KHR1963" s="101"/>
      <c r="KHS1963" s="101"/>
      <c r="KHT1963" s="101"/>
      <c r="KHU1963" s="101"/>
      <c r="KHV1963" s="101"/>
      <c r="KHW1963" s="101"/>
      <c r="KHX1963" s="101"/>
      <c r="KHY1963" s="101"/>
      <c r="KHZ1963" s="101"/>
      <c r="KIA1963" s="101"/>
      <c r="KIB1963" s="101"/>
      <c r="KIC1963" s="101"/>
      <c r="KID1963" s="101"/>
      <c r="KIE1963" s="101"/>
      <c r="KIF1963" s="101"/>
      <c r="KIG1963" s="101"/>
      <c r="KIH1963" s="101"/>
      <c r="KII1963" s="101"/>
      <c r="KIJ1963" s="101"/>
      <c r="KIK1963" s="101"/>
      <c r="KIL1963" s="101"/>
      <c r="KIM1963" s="101"/>
      <c r="KIN1963" s="101"/>
      <c r="KIO1963" s="101"/>
      <c r="KIP1963" s="101"/>
      <c r="KIQ1963" s="101"/>
      <c r="KIR1963" s="101"/>
      <c r="KIS1963" s="101"/>
      <c r="KIT1963" s="101"/>
      <c r="KIU1963" s="101"/>
      <c r="KIV1963" s="101"/>
      <c r="KIW1963" s="101"/>
      <c r="KIX1963" s="101"/>
      <c r="KIY1963" s="101"/>
      <c r="KIZ1963" s="101"/>
      <c r="KJA1963" s="101"/>
      <c r="KJB1963" s="101"/>
      <c r="KJC1963" s="101"/>
      <c r="KJD1963" s="101"/>
      <c r="KJE1963" s="101"/>
      <c r="KJF1963" s="101"/>
      <c r="KJG1963" s="101"/>
      <c r="KJH1963" s="101"/>
      <c r="KJI1963" s="101"/>
      <c r="KJJ1963" s="101"/>
      <c r="KJK1963" s="101"/>
      <c r="KJL1963" s="101"/>
      <c r="KJM1963" s="101"/>
      <c r="KJN1963" s="101"/>
      <c r="KJO1963" s="101"/>
      <c r="KJP1963" s="101"/>
      <c r="KJQ1963" s="101"/>
      <c r="KJR1963" s="101"/>
      <c r="KJS1963" s="101"/>
      <c r="KJT1963" s="101"/>
      <c r="KJU1963" s="101"/>
      <c r="KJV1963" s="101"/>
      <c r="KJW1963" s="101"/>
      <c r="KJX1963" s="101"/>
      <c r="KJY1963" s="101"/>
      <c r="KJZ1963" s="101"/>
      <c r="KKA1963" s="101"/>
      <c r="KKB1963" s="101"/>
      <c r="KKC1963" s="101"/>
      <c r="KKD1963" s="101"/>
      <c r="KKE1963" s="101"/>
      <c r="KKF1963" s="101"/>
      <c r="KKG1963" s="101"/>
      <c r="KKH1963" s="101"/>
      <c r="KKI1963" s="101"/>
      <c r="KKJ1963" s="101"/>
      <c r="KKK1963" s="101"/>
      <c r="KKL1963" s="101"/>
      <c r="KKM1963" s="101"/>
      <c r="KKN1963" s="101"/>
      <c r="KKO1963" s="101"/>
      <c r="KKP1963" s="101"/>
      <c r="KKQ1963" s="101"/>
      <c r="KKR1963" s="101"/>
      <c r="KKS1963" s="101"/>
      <c r="KKT1963" s="101"/>
      <c r="KKU1963" s="101"/>
      <c r="KKV1963" s="101"/>
      <c r="KKW1963" s="101"/>
      <c r="KKX1963" s="101"/>
      <c r="KKY1963" s="101"/>
      <c r="KKZ1963" s="101"/>
      <c r="KLA1963" s="101"/>
      <c r="KLB1963" s="101"/>
      <c r="KLC1963" s="101"/>
      <c r="KLD1963" s="101"/>
      <c r="KLE1963" s="101"/>
      <c r="KLF1963" s="101"/>
      <c r="KLG1963" s="101"/>
      <c r="KLH1963" s="101"/>
      <c r="KLI1963" s="101"/>
      <c r="KLJ1963" s="101"/>
      <c r="KLK1963" s="101"/>
      <c r="KLL1963" s="101"/>
      <c r="KLM1963" s="101"/>
      <c r="KLN1963" s="101"/>
      <c r="KLO1963" s="101"/>
      <c r="KLP1963" s="101"/>
      <c r="KLQ1963" s="101"/>
      <c r="KLR1963" s="101"/>
      <c r="KLS1963" s="101"/>
      <c r="KLT1963" s="101"/>
      <c r="KLU1963" s="101"/>
      <c r="KLV1963" s="101"/>
      <c r="KLW1963" s="101"/>
      <c r="KLX1963" s="101"/>
      <c r="KLY1963" s="101"/>
      <c r="KLZ1963" s="101"/>
      <c r="KMA1963" s="101"/>
      <c r="KMB1963" s="101"/>
      <c r="KMC1963" s="101"/>
      <c r="KMD1963" s="101"/>
      <c r="KME1963" s="101"/>
      <c r="KMF1963" s="101"/>
      <c r="KMG1963" s="101"/>
      <c r="KMH1963" s="101"/>
      <c r="KMI1963" s="101"/>
      <c r="KMJ1963" s="101"/>
      <c r="KMK1963" s="101"/>
      <c r="KML1963" s="101"/>
      <c r="KMM1963" s="101"/>
      <c r="KMN1963" s="101"/>
      <c r="KMO1963" s="101"/>
      <c r="KMP1963" s="101"/>
      <c r="KMQ1963" s="101"/>
      <c r="KMR1963" s="101"/>
      <c r="KMS1963" s="101"/>
      <c r="KMT1963" s="101"/>
      <c r="KMU1963" s="101"/>
      <c r="KMV1963" s="101"/>
      <c r="KMW1963" s="101"/>
      <c r="KMX1963" s="101"/>
      <c r="KMY1963" s="101"/>
      <c r="KMZ1963" s="101"/>
      <c r="KNA1963" s="101"/>
      <c r="KNB1963" s="101"/>
      <c r="KNC1963" s="101"/>
      <c r="KND1963" s="101"/>
      <c r="KNE1963" s="101"/>
      <c r="KNF1963" s="101"/>
      <c r="KNG1963" s="101"/>
      <c r="KNH1963" s="101"/>
      <c r="KNI1963" s="101"/>
      <c r="KNJ1963" s="101"/>
      <c r="KNK1963" s="101"/>
      <c r="KNL1963" s="101"/>
      <c r="KNM1963" s="101"/>
      <c r="KNN1963" s="101"/>
      <c r="KNO1963" s="101"/>
      <c r="KNP1963" s="101"/>
      <c r="KNQ1963" s="101"/>
      <c r="KNR1963" s="101"/>
      <c r="KNS1963" s="101"/>
      <c r="KNT1963" s="101"/>
      <c r="KNU1963" s="101"/>
      <c r="KNV1963" s="101"/>
      <c r="KNW1963" s="101"/>
      <c r="KNX1963" s="101"/>
      <c r="KNY1963" s="101"/>
      <c r="KNZ1963" s="101"/>
      <c r="KOA1963" s="101"/>
      <c r="KOB1963" s="101"/>
      <c r="KOC1963" s="101"/>
      <c r="KOD1963" s="101"/>
      <c r="KOE1963" s="101"/>
      <c r="KOF1963" s="101"/>
      <c r="KOG1963" s="101"/>
      <c r="KOH1963" s="101"/>
      <c r="KOI1963" s="101"/>
      <c r="KOJ1963" s="101"/>
      <c r="KOK1963" s="101"/>
      <c r="KOL1963" s="101"/>
      <c r="KOM1963" s="101"/>
      <c r="KON1963" s="101"/>
      <c r="KOO1963" s="101"/>
      <c r="KOP1963" s="101"/>
      <c r="KOQ1963" s="101"/>
      <c r="KOR1963" s="101"/>
      <c r="KOS1963" s="101"/>
      <c r="KOT1963" s="101"/>
      <c r="KOU1963" s="101"/>
      <c r="KOV1963" s="101"/>
      <c r="KOW1963" s="101"/>
      <c r="KOX1963" s="101"/>
      <c r="KOY1963" s="101"/>
      <c r="KOZ1963" s="101"/>
      <c r="KPA1963" s="101"/>
      <c r="KPB1963" s="101"/>
      <c r="KPC1963" s="101"/>
      <c r="KPD1963" s="101"/>
      <c r="KPE1963" s="101"/>
      <c r="KPF1963" s="101"/>
      <c r="KPG1963" s="101"/>
      <c r="KPH1963" s="101"/>
      <c r="KPI1963" s="101"/>
      <c r="KPJ1963" s="101"/>
      <c r="KPK1963" s="101"/>
      <c r="KPL1963" s="101"/>
      <c r="KPM1963" s="101"/>
      <c r="KPN1963" s="101"/>
      <c r="KPO1963" s="101"/>
      <c r="KPP1963" s="101"/>
      <c r="KPQ1963" s="101"/>
      <c r="KPR1963" s="101"/>
      <c r="KPS1963" s="101"/>
      <c r="KPT1963" s="101"/>
      <c r="KPU1963" s="101"/>
      <c r="KPV1963" s="101"/>
      <c r="KPW1963" s="101"/>
      <c r="KPX1963" s="101"/>
      <c r="KPY1963" s="101"/>
      <c r="KPZ1963" s="101"/>
      <c r="KQA1963" s="101"/>
      <c r="KQB1963" s="101"/>
      <c r="KQC1963" s="101"/>
      <c r="KQD1963" s="101"/>
      <c r="KQE1963" s="101"/>
      <c r="KQF1963" s="101"/>
      <c r="KQG1963" s="101"/>
      <c r="KQH1963" s="101"/>
      <c r="KQI1963" s="101"/>
      <c r="KQJ1963" s="101"/>
      <c r="KQK1963" s="101"/>
      <c r="KQL1963" s="101"/>
      <c r="KQM1963" s="101"/>
      <c r="KQN1963" s="101"/>
      <c r="KQO1963" s="101"/>
      <c r="KQP1963" s="101"/>
      <c r="KQQ1963" s="101"/>
      <c r="KQR1963" s="101"/>
      <c r="KQS1963" s="101"/>
      <c r="KQT1963" s="101"/>
      <c r="KQU1963" s="101"/>
      <c r="KQV1963" s="101"/>
      <c r="KQW1963" s="101"/>
      <c r="KQX1963" s="101"/>
      <c r="KQY1963" s="101"/>
      <c r="KQZ1963" s="101"/>
      <c r="KRA1963" s="101"/>
      <c r="KRB1963" s="101"/>
      <c r="KRC1963" s="101"/>
      <c r="KRD1963" s="101"/>
      <c r="KRE1963" s="101"/>
      <c r="KRF1963" s="101"/>
      <c r="KRG1963" s="101"/>
      <c r="KRH1963" s="101"/>
      <c r="KRI1963" s="101"/>
      <c r="KRJ1963" s="101"/>
      <c r="KRK1963" s="101"/>
      <c r="KRL1963" s="101"/>
      <c r="KRM1963" s="101"/>
      <c r="KRN1963" s="101"/>
      <c r="KRO1963" s="101"/>
      <c r="KRP1963" s="101"/>
      <c r="KRQ1963" s="101"/>
      <c r="KRR1963" s="101"/>
      <c r="KRS1963" s="101"/>
      <c r="KRT1963" s="101"/>
      <c r="KRU1963" s="101"/>
      <c r="KRV1963" s="101"/>
      <c r="KRW1963" s="101"/>
      <c r="KRX1963" s="101"/>
      <c r="KRY1963" s="101"/>
      <c r="KRZ1963" s="101"/>
      <c r="KSA1963" s="101"/>
      <c r="KSB1963" s="101"/>
      <c r="KSC1963" s="101"/>
      <c r="KSD1963" s="101"/>
      <c r="KSE1963" s="101"/>
      <c r="KSF1963" s="101"/>
      <c r="KSG1963" s="101"/>
      <c r="KSH1963" s="101"/>
      <c r="KSI1963" s="101"/>
      <c r="KSJ1963" s="101"/>
      <c r="KSK1963" s="101"/>
      <c r="KSL1963" s="101"/>
      <c r="KSM1963" s="101"/>
      <c r="KSN1963" s="101"/>
      <c r="KSO1963" s="101"/>
      <c r="KSP1963" s="101"/>
      <c r="KSQ1963" s="101"/>
      <c r="KSR1963" s="101"/>
      <c r="KSS1963" s="101"/>
      <c r="KST1963" s="101"/>
      <c r="KSU1963" s="101"/>
      <c r="KSV1963" s="101"/>
      <c r="KSW1963" s="101"/>
      <c r="KSX1963" s="101"/>
      <c r="KSY1963" s="101"/>
      <c r="KSZ1963" s="101"/>
      <c r="KTA1963" s="101"/>
      <c r="KTB1963" s="101"/>
      <c r="KTC1963" s="101"/>
      <c r="KTD1963" s="101"/>
      <c r="KTE1963" s="101"/>
      <c r="KTF1963" s="101"/>
      <c r="KTG1963" s="101"/>
      <c r="KTH1963" s="101"/>
      <c r="KTI1963" s="101"/>
      <c r="KTJ1963" s="101"/>
      <c r="KTK1963" s="101"/>
      <c r="KTL1963" s="101"/>
      <c r="KTM1963" s="101"/>
      <c r="KTN1963" s="101"/>
      <c r="KTO1963" s="101"/>
      <c r="KTP1963" s="101"/>
      <c r="KTQ1963" s="101"/>
      <c r="KTR1963" s="101"/>
      <c r="KTS1963" s="101"/>
      <c r="KTT1963" s="101"/>
      <c r="KTU1963" s="101"/>
      <c r="KTV1963" s="101"/>
      <c r="KTW1963" s="101"/>
      <c r="KTX1963" s="101"/>
      <c r="KTY1963" s="101"/>
      <c r="KTZ1963" s="101"/>
      <c r="KUA1963" s="101"/>
      <c r="KUB1963" s="101"/>
      <c r="KUC1963" s="101"/>
      <c r="KUD1963" s="101"/>
      <c r="KUE1963" s="101"/>
      <c r="KUF1963" s="101"/>
      <c r="KUG1963" s="101"/>
      <c r="KUH1963" s="101"/>
      <c r="KUI1963" s="101"/>
      <c r="KUJ1963" s="101"/>
      <c r="KUK1963" s="101"/>
      <c r="KUL1963" s="101"/>
      <c r="KUM1963" s="101"/>
      <c r="KUN1963" s="101"/>
      <c r="KUO1963" s="101"/>
      <c r="KUP1963" s="101"/>
      <c r="KUQ1963" s="101"/>
      <c r="KUR1963" s="101"/>
      <c r="KUS1963" s="101"/>
      <c r="KUT1963" s="101"/>
      <c r="KUU1963" s="101"/>
      <c r="KUV1963" s="101"/>
      <c r="KUW1963" s="101"/>
      <c r="KUX1963" s="101"/>
      <c r="KUY1963" s="101"/>
      <c r="KUZ1963" s="101"/>
      <c r="KVA1963" s="101"/>
      <c r="KVB1963" s="101"/>
      <c r="KVC1963" s="101"/>
      <c r="KVD1963" s="101"/>
      <c r="KVE1963" s="101"/>
      <c r="KVF1963" s="101"/>
      <c r="KVG1963" s="101"/>
      <c r="KVH1963" s="101"/>
      <c r="KVI1963" s="101"/>
      <c r="KVJ1963" s="101"/>
      <c r="KVK1963" s="101"/>
      <c r="KVL1963" s="101"/>
      <c r="KVM1963" s="101"/>
      <c r="KVN1963" s="101"/>
      <c r="KVO1963" s="101"/>
      <c r="KVP1963" s="101"/>
      <c r="KVQ1963" s="101"/>
      <c r="KVR1963" s="101"/>
      <c r="KVS1963" s="101"/>
      <c r="KVT1963" s="101"/>
      <c r="KVU1963" s="101"/>
      <c r="KVV1963" s="101"/>
      <c r="KVW1963" s="101"/>
      <c r="KVX1963" s="101"/>
      <c r="KVY1963" s="101"/>
      <c r="KVZ1963" s="101"/>
      <c r="KWA1963" s="101"/>
      <c r="KWB1963" s="101"/>
      <c r="KWC1963" s="101"/>
      <c r="KWD1963" s="101"/>
      <c r="KWE1963" s="101"/>
      <c r="KWF1963" s="101"/>
      <c r="KWG1963" s="101"/>
      <c r="KWH1963" s="101"/>
      <c r="KWI1963" s="101"/>
      <c r="KWJ1963" s="101"/>
      <c r="KWK1963" s="101"/>
      <c r="KWL1963" s="101"/>
      <c r="KWM1963" s="101"/>
      <c r="KWN1963" s="101"/>
      <c r="KWO1963" s="101"/>
      <c r="KWP1963" s="101"/>
      <c r="KWQ1963" s="101"/>
      <c r="KWR1963" s="101"/>
      <c r="KWS1963" s="101"/>
      <c r="KWT1963" s="101"/>
      <c r="KWU1963" s="101"/>
      <c r="KWV1963" s="101"/>
      <c r="KWW1963" s="101"/>
      <c r="KWX1963" s="101"/>
      <c r="KWY1963" s="101"/>
      <c r="KWZ1963" s="101"/>
      <c r="KXA1963" s="101"/>
      <c r="KXB1963" s="101"/>
      <c r="KXC1963" s="101"/>
      <c r="KXD1963" s="101"/>
      <c r="KXE1963" s="101"/>
      <c r="KXF1963" s="101"/>
      <c r="KXG1963" s="101"/>
      <c r="KXH1963" s="101"/>
      <c r="KXI1963" s="101"/>
      <c r="KXJ1963" s="101"/>
      <c r="KXK1963" s="101"/>
      <c r="KXL1963" s="101"/>
      <c r="KXM1963" s="101"/>
      <c r="KXN1963" s="101"/>
      <c r="KXO1963" s="101"/>
      <c r="KXP1963" s="101"/>
      <c r="KXQ1963" s="101"/>
      <c r="KXR1963" s="101"/>
      <c r="KXS1963" s="101"/>
      <c r="KXT1963" s="101"/>
      <c r="KXU1963" s="101"/>
      <c r="KXV1963" s="101"/>
      <c r="KXW1963" s="101"/>
      <c r="KXX1963" s="101"/>
      <c r="KXY1963" s="101"/>
      <c r="KXZ1963" s="101"/>
      <c r="KYA1963" s="101"/>
      <c r="KYB1963" s="101"/>
      <c r="KYC1963" s="101"/>
      <c r="KYD1963" s="101"/>
      <c r="KYE1963" s="101"/>
      <c r="KYF1963" s="101"/>
      <c r="KYG1963" s="101"/>
      <c r="KYH1963" s="101"/>
      <c r="KYI1963" s="101"/>
      <c r="KYJ1963" s="101"/>
      <c r="KYK1963" s="101"/>
      <c r="KYL1963" s="101"/>
      <c r="KYM1963" s="101"/>
      <c r="KYN1963" s="101"/>
      <c r="KYO1963" s="101"/>
      <c r="KYP1963" s="101"/>
      <c r="KYQ1963" s="101"/>
      <c r="KYR1963" s="101"/>
      <c r="KYS1963" s="101"/>
      <c r="KYT1963" s="101"/>
      <c r="KYU1963" s="101"/>
      <c r="KYV1963" s="101"/>
      <c r="KYW1963" s="101"/>
      <c r="KYX1963" s="101"/>
      <c r="KYY1963" s="101"/>
      <c r="KYZ1963" s="101"/>
      <c r="KZA1963" s="101"/>
      <c r="KZB1963" s="101"/>
      <c r="KZC1963" s="101"/>
      <c r="KZD1963" s="101"/>
      <c r="KZE1963" s="101"/>
      <c r="KZF1963" s="101"/>
      <c r="KZG1963" s="101"/>
      <c r="KZH1963" s="101"/>
      <c r="KZI1963" s="101"/>
      <c r="KZJ1963" s="101"/>
      <c r="KZK1963" s="101"/>
      <c r="KZL1963" s="101"/>
      <c r="KZM1963" s="101"/>
      <c r="KZN1963" s="101"/>
      <c r="KZO1963" s="101"/>
      <c r="KZP1963" s="101"/>
      <c r="KZQ1963" s="101"/>
      <c r="KZR1963" s="101"/>
      <c r="KZS1963" s="101"/>
      <c r="KZT1963" s="101"/>
      <c r="KZU1963" s="101"/>
      <c r="KZV1963" s="101"/>
      <c r="KZW1963" s="101"/>
      <c r="KZX1963" s="101"/>
      <c r="KZY1963" s="101"/>
      <c r="KZZ1963" s="101"/>
      <c r="LAA1963" s="101"/>
      <c r="LAB1963" s="101"/>
      <c r="LAC1963" s="101"/>
      <c r="LAD1963" s="101"/>
      <c r="LAE1963" s="101"/>
      <c r="LAF1963" s="101"/>
      <c r="LAG1963" s="101"/>
      <c r="LAH1963" s="101"/>
      <c r="LAI1963" s="101"/>
      <c r="LAJ1963" s="101"/>
      <c r="LAK1963" s="101"/>
      <c r="LAL1963" s="101"/>
      <c r="LAM1963" s="101"/>
      <c r="LAN1963" s="101"/>
      <c r="LAO1963" s="101"/>
      <c r="LAP1963" s="101"/>
      <c r="LAQ1963" s="101"/>
      <c r="LAR1963" s="101"/>
      <c r="LAS1963" s="101"/>
      <c r="LAT1963" s="101"/>
      <c r="LAU1963" s="101"/>
      <c r="LAV1963" s="101"/>
      <c r="LAW1963" s="101"/>
      <c r="LAX1963" s="101"/>
      <c r="LAY1963" s="101"/>
      <c r="LAZ1963" s="101"/>
      <c r="LBA1963" s="101"/>
      <c r="LBB1963" s="101"/>
      <c r="LBC1963" s="101"/>
      <c r="LBD1963" s="101"/>
      <c r="LBE1963" s="101"/>
      <c r="LBF1963" s="101"/>
      <c r="LBG1963" s="101"/>
      <c r="LBH1963" s="101"/>
      <c r="LBI1963" s="101"/>
      <c r="LBJ1963" s="101"/>
      <c r="LBK1963" s="101"/>
      <c r="LBL1963" s="101"/>
      <c r="LBM1963" s="101"/>
      <c r="LBN1963" s="101"/>
      <c r="LBO1963" s="101"/>
      <c r="LBP1963" s="101"/>
      <c r="LBQ1963" s="101"/>
      <c r="LBR1963" s="101"/>
      <c r="LBS1963" s="101"/>
      <c r="LBT1963" s="101"/>
      <c r="LBU1963" s="101"/>
      <c r="LBV1963" s="101"/>
      <c r="LBW1963" s="101"/>
      <c r="LBX1963" s="101"/>
      <c r="LBY1963" s="101"/>
      <c r="LBZ1963" s="101"/>
      <c r="LCA1963" s="101"/>
      <c r="LCB1963" s="101"/>
      <c r="LCC1963" s="101"/>
      <c r="LCD1963" s="101"/>
      <c r="LCE1963" s="101"/>
      <c r="LCF1963" s="101"/>
      <c r="LCG1963" s="101"/>
      <c r="LCH1963" s="101"/>
      <c r="LCI1963" s="101"/>
      <c r="LCJ1963" s="101"/>
      <c r="LCK1963" s="101"/>
      <c r="LCL1963" s="101"/>
      <c r="LCM1963" s="101"/>
      <c r="LCN1963" s="101"/>
      <c r="LCO1963" s="101"/>
      <c r="LCP1963" s="101"/>
      <c r="LCQ1963" s="101"/>
      <c r="LCR1963" s="101"/>
      <c r="LCS1963" s="101"/>
      <c r="LCT1963" s="101"/>
      <c r="LCU1963" s="101"/>
      <c r="LCV1963" s="101"/>
      <c r="LCW1963" s="101"/>
      <c r="LCX1963" s="101"/>
      <c r="LCY1963" s="101"/>
      <c r="LCZ1963" s="101"/>
      <c r="LDA1963" s="101"/>
      <c r="LDB1963" s="101"/>
      <c r="LDC1963" s="101"/>
      <c r="LDD1963" s="101"/>
      <c r="LDE1963" s="101"/>
      <c r="LDF1963" s="101"/>
      <c r="LDG1963" s="101"/>
      <c r="LDH1963" s="101"/>
      <c r="LDI1963" s="101"/>
      <c r="LDJ1963" s="101"/>
      <c r="LDK1963" s="101"/>
      <c r="LDL1963" s="101"/>
      <c r="LDM1963" s="101"/>
      <c r="LDN1963" s="101"/>
      <c r="LDO1963" s="101"/>
      <c r="LDP1963" s="101"/>
      <c r="LDQ1963" s="101"/>
      <c r="LDR1963" s="101"/>
      <c r="LDS1963" s="101"/>
      <c r="LDT1963" s="101"/>
      <c r="LDU1963" s="101"/>
      <c r="LDV1963" s="101"/>
      <c r="LDW1963" s="101"/>
      <c r="LDX1963" s="101"/>
      <c r="LDY1963" s="101"/>
      <c r="LDZ1963" s="101"/>
      <c r="LEA1963" s="101"/>
      <c r="LEB1963" s="101"/>
      <c r="LEC1963" s="101"/>
      <c r="LED1963" s="101"/>
      <c r="LEE1963" s="101"/>
      <c r="LEF1963" s="101"/>
      <c r="LEG1963" s="101"/>
      <c r="LEH1963" s="101"/>
      <c r="LEI1963" s="101"/>
      <c r="LEJ1963" s="101"/>
      <c r="LEK1963" s="101"/>
      <c r="LEL1963" s="101"/>
      <c r="LEM1963" s="101"/>
      <c r="LEN1963" s="101"/>
      <c r="LEO1963" s="101"/>
      <c r="LEP1963" s="101"/>
      <c r="LEQ1963" s="101"/>
      <c r="LER1963" s="101"/>
      <c r="LES1963" s="101"/>
      <c r="LET1963" s="101"/>
      <c r="LEU1963" s="101"/>
      <c r="LEV1963" s="101"/>
      <c r="LEW1963" s="101"/>
      <c r="LEX1963" s="101"/>
      <c r="LEY1963" s="101"/>
      <c r="LEZ1963" s="101"/>
      <c r="LFA1963" s="101"/>
      <c r="LFB1963" s="101"/>
      <c r="LFC1963" s="101"/>
      <c r="LFD1963" s="101"/>
      <c r="LFE1963" s="101"/>
      <c r="LFF1963" s="101"/>
      <c r="LFG1963" s="101"/>
      <c r="LFH1963" s="101"/>
      <c r="LFI1963" s="101"/>
      <c r="LFJ1963" s="101"/>
      <c r="LFK1963" s="101"/>
      <c r="LFL1963" s="101"/>
      <c r="LFM1963" s="101"/>
      <c r="LFN1963" s="101"/>
      <c r="LFO1963" s="101"/>
      <c r="LFP1963" s="101"/>
      <c r="LFQ1963" s="101"/>
      <c r="LFR1963" s="101"/>
      <c r="LFS1963" s="101"/>
      <c r="LFT1963" s="101"/>
      <c r="LFU1963" s="101"/>
      <c r="LFV1963" s="101"/>
      <c r="LFW1963" s="101"/>
      <c r="LFX1963" s="101"/>
      <c r="LFY1963" s="101"/>
      <c r="LFZ1963" s="101"/>
      <c r="LGA1963" s="101"/>
      <c r="LGB1963" s="101"/>
      <c r="LGC1963" s="101"/>
      <c r="LGD1963" s="101"/>
      <c r="LGE1963" s="101"/>
      <c r="LGF1963" s="101"/>
      <c r="LGG1963" s="101"/>
      <c r="LGH1963" s="101"/>
      <c r="LGI1963" s="101"/>
      <c r="LGJ1963" s="101"/>
      <c r="LGK1963" s="101"/>
      <c r="LGL1963" s="101"/>
      <c r="LGM1963" s="101"/>
      <c r="LGN1963" s="101"/>
      <c r="LGO1963" s="101"/>
      <c r="LGP1963" s="101"/>
      <c r="LGQ1963" s="101"/>
      <c r="LGR1963" s="101"/>
      <c r="LGS1963" s="101"/>
      <c r="LGT1963" s="101"/>
      <c r="LGU1963" s="101"/>
      <c r="LGV1963" s="101"/>
      <c r="LGW1963" s="101"/>
      <c r="LGX1963" s="101"/>
      <c r="LGY1963" s="101"/>
      <c r="LGZ1963" s="101"/>
      <c r="LHA1963" s="101"/>
      <c r="LHB1963" s="101"/>
      <c r="LHC1963" s="101"/>
      <c r="LHD1963" s="101"/>
      <c r="LHE1963" s="101"/>
      <c r="LHF1963" s="101"/>
      <c r="LHG1963" s="101"/>
      <c r="LHH1963" s="101"/>
      <c r="LHI1963" s="101"/>
      <c r="LHJ1963" s="101"/>
      <c r="LHK1963" s="101"/>
      <c r="LHL1963" s="101"/>
      <c r="LHM1963" s="101"/>
      <c r="LHN1963" s="101"/>
      <c r="LHO1963" s="101"/>
      <c r="LHP1963" s="101"/>
      <c r="LHQ1963" s="101"/>
      <c r="LHR1963" s="101"/>
      <c r="LHS1963" s="101"/>
      <c r="LHT1963" s="101"/>
      <c r="LHU1963" s="101"/>
      <c r="LHV1963" s="101"/>
      <c r="LHW1963" s="101"/>
      <c r="LHX1963" s="101"/>
      <c r="LHY1963" s="101"/>
      <c r="LHZ1963" s="101"/>
      <c r="LIA1963" s="101"/>
      <c r="LIB1963" s="101"/>
      <c r="LIC1963" s="101"/>
      <c r="LID1963" s="101"/>
      <c r="LIE1963" s="101"/>
      <c r="LIF1963" s="101"/>
      <c r="LIG1963" s="101"/>
      <c r="LIH1963" s="101"/>
      <c r="LII1963" s="101"/>
      <c r="LIJ1963" s="101"/>
      <c r="LIK1963" s="101"/>
      <c r="LIL1963" s="101"/>
      <c r="LIM1963" s="101"/>
      <c r="LIN1963" s="101"/>
      <c r="LIO1963" s="101"/>
      <c r="LIP1963" s="101"/>
      <c r="LIQ1963" s="101"/>
      <c r="LIR1963" s="101"/>
      <c r="LIS1963" s="101"/>
      <c r="LIT1963" s="101"/>
      <c r="LIU1963" s="101"/>
      <c r="LIV1963" s="101"/>
      <c r="LIW1963" s="101"/>
      <c r="LIX1963" s="101"/>
      <c r="LIY1963" s="101"/>
      <c r="LIZ1963" s="101"/>
      <c r="LJA1963" s="101"/>
      <c r="LJB1963" s="101"/>
      <c r="LJC1963" s="101"/>
      <c r="LJD1963" s="101"/>
      <c r="LJE1963" s="101"/>
      <c r="LJF1963" s="101"/>
      <c r="LJG1963" s="101"/>
      <c r="LJH1963" s="101"/>
      <c r="LJI1963" s="101"/>
      <c r="LJJ1963" s="101"/>
      <c r="LJK1963" s="101"/>
      <c r="LJL1963" s="101"/>
      <c r="LJM1963" s="101"/>
      <c r="LJN1963" s="101"/>
      <c r="LJO1963" s="101"/>
      <c r="LJP1963" s="101"/>
      <c r="LJQ1963" s="101"/>
      <c r="LJR1963" s="101"/>
      <c r="LJS1963" s="101"/>
      <c r="LJT1963" s="101"/>
      <c r="LJU1963" s="101"/>
      <c r="LJV1963" s="101"/>
      <c r="LJW1963" s="101"/>
      <c r="LJX1963" s="101"/>
      <c r="LJY1963" s="101"/>
      <c r="LJZ1963" s="101"/>
      <c r="LKA1963" s="101"/>
      <c r="LKB1963" s="101"/>
      <c r="LKC1963" s="101"/>
      <c r="LKD1963" s="101"/>
      <c r="LKE1963" s="101"/>
      <c r="LKF1963" s="101"/>
      <c r="LKG1963" s="101"/>
      <c r="LKH1963" s="101"/>
      <c r="LKI1963" s="101"/>
      <c r="LKJ1963" s="101"/>
      <c r="LKK1963" s="101"/>
      <c r="LKL1963" s="101"/>
      <c r="LKM1963" s="101"/>
      <c r="LKN1963" s="101"/>
      <c r="LKO1963" s="101"/>
      <c r="LKP1963" s="101"/>
      <c r="LKQ1963" s="101"/>
      <c r="LKR1963" s="101"/>
      <c r="LKS1963" s="101"/>
      <c r="LKT1963" s="101"/>
      <c r="LKU1963" s="101"/>
      <c r="LKV1963" s="101"/>
      <c r="LKW1963" s="101"/>
      <c r="LKX1963" s="101"/>
      <c r="LKY1963" s="101"/>
      <c r="LKZ1963" s="101"/>
      <c r="LLA1963" s="101"/>
      <c r="LLB1963" s="101"/>
      <c r="LLC1963" s="101"/>
      <c r="LLD1963" s="101"/>
      <c r="LLE1963" s="101"/>
      <c r="LLF1963" s="101"/>
      <c r="LLG1963" s="101"/>
      <c r="LLH1963" s="101"/>
      <c r="LLI1963" s="101"/>
      <c r="LLJ1963" s="101"/>
      <c r="LLK1963" s="101"/>
      <c r="LLL1963" s="101"/>
      <c r="LLM1963" s="101"/>
      <c r="LLN1963" s="101"/>
      <c r="LLO1963" s="101"/>
      <c r="LLP1963" s="101"/>
      <c r="LLQ1963" s="101"/>
      <c r="LLR1963" s="101"/>
      <c r="LLS1963" s="101"/>
      <c r="LLT1963" s="101"/>
      <c r="LLU1963" s="101"/>
      <c r="LLV1963" s="101"/>
      <c r="LLW1963" s="101"/>
      <c r="LLX1963" s="101"/>
      <c r="LLY1963" s="101"/>
      <c r="LLZ1963" s="101"/>
      <c r="LMA1963" s="101"/>
      <c r="LMB1963" s="101"/>
      <c r="LMC1963" s="101"/>
      <c r="LMD1963" s="101"/>
      <c r="LME1963" s="101"/>
      <c r="LMF1963" s="101"/>
      <c r="LMG1963" s="101"/>
      <c r="LMH1963" s="101"/>
      <c r="LMI1963" s="101"/>
      <c r="LMJ1963" s="101"/>
      <c r="LMK1963" s="101"/>
      <c r="LML1963" s="101"/>
      <c r="LMM1963" s="101"/>
      <c r="LMN1963" s="101"/>
      <c r="LMO1963" s="101"/>
      <c r="LMP1963" s="101"/>
      <c r="LMQ1963" s="101"/>
      <c r="LMR1963" s="101"/>
      <c r="LMS1963" s="101"/>
      <c r="LMT1963" s="101"/>
      <c r="LMU1963" s="101"/>
      <c r="LMV1963" s="101"/>
      <c r="LMW1963" s="101"/>
      <c r="LMX1963" s="101"/>
      <c r="LMY1963" s="101"/>
      <c r="LMZ1963" s="101"/>
      <c r="LNA1963" s="101"/>
      <c r="LNB1963" s="101"/>
      <c r="LNC1963" s="101"/>
      <c r="LND1963" s="101"/>
      <c r="LNE1963" s="101"/>
      <c r="LNF1963" s="101"/>
      <c r="LNG1963" s="101"/>
      <c r="LNH1963" s="101"/>
      <c r="LNI1963" s="101"/>
      <c r="LNJ1963" s="101"/>
      <c r="LNK1963" s="101"/>
      <c r="LNL1963" s="101"/>
      <c r="LNM1963" s="101"/>
      <c r="LNN1963" s="101"/>
      <c r="LNO1963" s="101"/>
      <c r="LNP1963" s="101"/>
      <c r="LNQ1963" s="101"/>
      <c r="LNR1963" s="101"/>
      <c r="LNS1963" s="101"/>
      <c r="LNT1963" s="101"/>
      <c r="LNU1963" s="101"/>
      <c r="LNV1963" s="101"/>
      <c r="LNW1963" s="101"/>
      <c r="LNX1963" s="101"/>
      <c r="LNY1963" s="101"/>
      <c r="LNZ1963" s="101"/>
      <c r="LOA1963" s="101"/>
      <c r="LOB1963" s="101"/>
      <c r="LOC1963" s="101"/>
      <c r="LOD1963" s="101"/>
      <c r="LOE1963" s="101"/>
      <c r="LOF1963" s="101"/>
      <c r="LOG1963" s="101"/>
      <c r="LOH1963" s="101"/>
      <c r="LOI1963" s="101"/>
      <c r="LOJ1963" s="101"/>
      <c r="LOK1963" s="101"/>
      <c r="LOL1963" s="101"/>
      <c r="LOM1963" s="101"/>
      <c r="LON1963" s="101"/>
      <c r="LOO1963" s="101"/>
      <c r="LOP1963" s="101"/>
      <c r="LOQ1963" s="101"/>
      <c r="LOR1963" s="101"/>
      <c r="LOS1963" s="101"/>
      <c r="LOT1963" s="101"/>
      <c r="LOU1963" s="101"/>
      <c r="LOV1963" s="101"/>
      <c r="LOW1963" s="101"/>
      <c r="LOX1963" s="101"/>
      <c r="LOY1963" s="101"/>
      <c r="LOZ1963" s="101"/>
      <c r="LPA1963" s="101"/>
      <c r="LPB1963" s="101"/>
      <c r="LPC1963" s="101"/>
      <c r="LPD1963" s="101"/>
      <c r="LPE1963" s="101"/>
      <c r="LPF1963" s="101"/>
      <c r="LPG1963" s="101"/>
      <c r="LPH1963" s="101"/>
      <c r="LPI1963" s="101"/>
      <c r="LPJ1963" s="101"/>
      <c r="LPK1963" s="101"/>
      <c r="LPL1963" s="101"/>
      <c r="LPM1963" s="101"/>
      <c r="LPN1963" s="101"/>
      <c r="LPO1963" s="101"/>
      <c r="LPP1963" s="101"/>
      <c r="LPQ1963" s="101"/>
      <c r="LPR1963" s="101"/>
      <c r="LPS1963" s="101"/>
      <c r="LPT1963" s="101"/>
      <c r="LPU1963" s="101"/>
      <c r="LPV1963" s="101"/>
      <c r="LPW1963" s="101"/>
      <c r="LPX1963" s="101"/>
      <c r="LPY1963" s="101"/>
      <c r="LPZ1963" s="101"/>
      <c r="LQA1963" s="101"/>
      <c r="LQB1963" s="101"/>
      <c r="LQC1963" s="101"/>
      <c r="LQD1963" s="101"/>
      <c r="LQE1963" s="101"/>
      <c r="LQF1963" s="101"/>
      <c r="LQG1963" s="101"/>
      <c r="LQH1963" s="101"/>
      <c r="LQI1963" s="101"/>
      <c r="LQJ1963" s="101"/>
      <c r="LQK1963" s="101"/>
      <c r="LQL1963" s="101"/>
      <c r="LQM1963" s="101"/>
      <c r="LQN1963" s="101"/>
      <c r="LQO1963" s="101"/>
      <c r="LQP1963" s="101"/>
      <c r="LQQ1963" s="101"/>
      <c r="LQR1963" s="101"/>
      <c r="LQS1963" s="101"/>
      <c r="LQT1963" s="101"/>
      <c r="LQU1963" s="101"/>
      <c r="LQV1963" s="101"/>
      <c r="LQW1963" s="101"/>
      <c r="LQX1963" s="101"/>
      <c r="LQY1963" s="101"/>
      <c r="LQZ1963" s="101"/>
      <c r="LRA1963" s="101"/>
      <c r="LRB1963" s="101"/>
      <c r="LRC1963" s="101"/>
      <c r="LRD1963" s="101"/>
      <c r="LRE1963" s="101"/>
      <c r="LRF1963" s="101"/>
      <c r="LRG1963" s="101"/>
      <c r="LRH1963" s="101"/>
      <c r="LRI1963" s="101"/>
      <c r="LRJ1963" s="101"/>
      <c r="LRK1963" s="101"/>
      <c r="LRL1963" s="101"/>
      <c r="LRM1963" s="101"/>
      <c r="LRN1963" s="101"/>
      <c r="LRO1963" s="101"/>
      <c r="LRP1963" s="101"/>
      <c r="LRQ1963" s="101"/>
      <c r="LRR1963" s="101"/>
      <c r="LRS1963" s="101"/>
      <c r="LRT1963" s="101"/>
      <c r="LRU1963" s="101"/>
      <c r="LRV1963" s="101"/>
      <c r="LRW1963" s="101"/>
      <c r="LRX1963" s="101"/>
      <c r="LRY1963" s="101"/>
      <c r="LRZ1963" s="101"/>
      <c r="LSA1963" s="101"/>
      <c r="LSB1963" s="101"/>
      <c r="LSC1963" s="101"/>
      <c r="LSD1963" s="101"/>
      <c r="LSE1963" s="101"/>
      <c r="LSF1963" s="101"/>
      <c r="LSG1963" s="101"/>
      <c r="LSH1963" s="101"/>
      <c r="LSI1963" s="101"/>
      <c r="LSJ1963" s="101"/>
      <c r="LSK1963" s="101"/>
      <c r="LSL1963" s="101"/>
      <c r="LSM1963" s="101"/>
      <c r="LSN1963" s="101"/>
      <c r="LSO1963" s="101"/>
      <c r="LSP1963" s="101"/>
      <c r="LSQ1963" s="101"/>
      <c r="LSR1963" s="101"/>
      <c r="LSS1963" s="101"/>
      <c r="LST1963" s="101"/>
      <c r="LSU1963" s="101"/>
      <c r="LSV1963" s="101"/>
      <c r="LSW1963" s="101"/>
      <c r="LSX1963" s="101"/>
      <c r="LSY1963" s="101"/>
      <c r="LSZ1963" s="101"/>
      <c r="LTA1963" s="101"/>
      <c r="LTB1963" s="101"/>
      <c r="LTC1963" s="101"/>
      <c r="LTD1963" s="101"/>
      <c r="LTE1963" s="101"/>
      <c r="LTF1963" s="101"/>
      <c r="LTG1963" s="101"/>
      <c r="LTH1963" s="101"/>
      <c r="LTI1963" s="101"/>
      <c r="LTJ1963" s="101"/>
      <c r="LTK1963" s="101"/>
      <c r="LTL1963" s="101"/>
      <c r="LTM1963" s="101"/>
      <c r="LTN1963" s="101"/>
      <c r="LTO1963" s="101"/>
      <c r="LTP1963" s="101"/>
      <c r="LTQ1963" s="101"/>
      <c r="LTR1963" s="101"/>
      <c r="LTS1963" s="101"/>
      <c r="LTT1963" s="101"/>
      <c r="LTU1963" s="101"/>
      <c r="LTV1963" s="101"/>
      <c r="LTW1963" s="101"/>
      <c r="LTX1963" s="101"/>
      <c r="LTY1963" s="101"/>
      <c r="LTZ1963" s="101"/>
      <c r="LUA1963" s="101"/>
      <c r="LUB1963" s="101"/>
      <c r="LUC1963" s="101"/>
      <c r="LUD1963" s="101"/>
      <c r="LUE1963" s="101"/>
      <c r="LUF1963" s="101"/>
      <c r="LUG1963" s="101"/>
      <c r="LUH1963" s="101"/>
      <c r="LUI1963" s="101"/>
      <c r="LUJ1963" s="101"/>
      <c r="LUK1963" s="101"/>
      <c r="LUL1963" s="101"/>
      <c r="LUM1963" s="101"/>
      <c r="LUN1963" s="101"/>
      <c r="LUO1963" s="101"/>
      <c r="LUP1963" s="101"/>
      <c r="LUQ1963" s="101"/>
      <c r="LUR1963" s="101"/>
      <c r="LUS1963" s="101"/>
      <c r="LUT1963" s="101"/>
      <c r="LUU1963" s="101"/>
      <c r="LUV1963" s="101"/>
      <c r="LUW1963" s="101"/>
      <c r="LUX1963" s="101"/>
      <c r="LUY1963" s="101"/>
      <c r="LUZ1963" s="101"/>
      <c r="LVA1963" s="101"/>
      <c r="LVB1963" s="101"/>
      <c r="LVC1963" s="101"/>
      <c r="LVD1963" s="101"/>
      <c r="LVE1963" s="101"/>
      <c r="LVF1963" s="101"/>
      <c r="LVG1963" s="101"/>
      <c r="LVH1963" s="101"/>
      <c r="LVI1963" s="101"/>
      <c r="LVJ1963" s="101"/>
      <c r="LVK1963" s="101"/>
      <c r="LVL1963" s="101"/>
      <c r="LVM1963" s="101"/>
      <c r="LVN1963" s="101"/>
      <c r="LVO1963" s="101"/>
      <c r="LVP1963" s="101"/>
      <c r="LVQ1963" s="101"/>
      <c r="LVR1963" s="101"/>
      <c r="LVS1963" s="101"/>
      <c r="LVT1963" s="101"/>
      <c r="LVU1963" s="101"/>
      <c r="LVV1963" s="101"/>
      <c r="LVW1963" s="101"/>
      <c r="LVX1963" s="101"/>
      <c r="LVY1963" s="101"/>
      <c r="LVZ1963" s="101"/>
      <c r="LWA1963" s="101"/>
      <c r="LWB1963" s="101"/>
      <c r="LWC1963" s="101"/>
      <c r="LWD1963" s="101"/>
      <c r="LWE1963" s="101"/>
      <c r="LWF1963" s="101"/>
      <c r="LWG1963" s="101"/>
      <c r="LWH1963" s="101"/>
      <c r="LWI1963" s="101"/>
      <c r="LWJ1963" s="101"/>
      <c r="LWK1963" s="101"/>
      <c r="LWL1963" s="101"/>
      <c r="LWM1963" s="101"/>
      <c r="LWN1963" s="101"/>
      <c r="LWO1963" s="101"/>
      <c r="LWP1963" s="101"/>
      <c r="LWQ1963" s="101"/>
      <c r="LWR1963" s="101"/>
      <c r="LWS1963" s="101"/>
      <c r="LWT1963" s="101"/>
      <c r="LWU1963" s="101"/>
      <c r="LWV1963" s="101"/>
      <c r="LWW1963" s="101"/>
      <c r="LWX1963" s="101"/>
      <c r="LWY1963" s="101"/>
      <c r="LWZ1963" s="101"/>
      <c r="LXA1963" s="101"/>
      <c r="LXB1963" s="101"/>
      <c r="LXC1963" s="101"/>
      <c r="LXD1963" s="101"/>
      <c r="LXE1963" s="101"/>
      <c r="LXF1963" s="101"/>
      <c r="LXG1963" s="101"/>
      <c r="LXH1963" s="101"/>
      <c r="LXI1963" s="101"/>
      <c r="LXJ1963" s="101"/>
      <c r="LXK1963" s="101"/>
      <c r="LXL1963" s="101"/>
      <c r="LXM1963" s="101"/>
      <c r="LXN1963" s="101"/>
      <c r="LXO1963" s="101"/>
      <c r="LXP1963" s="101"/>
      <c r="LXQ1963" s="101"/>
      <c r="LXR1963" s="101"/>
      <c r="LXS1963" s="101"/>
      <c r="LXT1963" s="101"/>
      <c r="LXU1963" s="101"/>
      <c r="LXV1963" s="101"/>
      <c r="LXW1963" s="101"/>
      <c r="LXX1963" s="101"/>
      <c r="LXY1963" s="101"/>
      <c r="LXZ1963" s="101"/>
      <c r="LYA1963" s="101"/>
      <c r="LYB1963" s="101"/>
      <c r="LYC1963" s="101"/>
      <c r="LYD1963" s="101"/>
      <c r="LYE1963" s="101"/>
      <c r="LYF1963" s="101"/>
      <c r="LYG1963" s="101"/>
      <c r="LYH1963" s="101"/>
      <c r="LYI1963" s="101"/>
      <c r="LYJ1963" s="101"/>
      <c r="LYK1963" s="101"/>
      <c r="LYL1963" s="101"/>
      <c r="LYM1963" s="101"/>
      <c r="LYN1963" s="101"/>
      <c r="LYO1963" s="101"/>
      <c r="LYP1963" s="101"/>
      <c r="LYQ1963" s="101"/>
      <c r="LYR1963" s="101"/>
      <c r="LYS1963" s="101"/>
      <c r="LYT1963" s="101"/>
      <c r="LYU1963" s="101"/>
      <c r="LYV1963" s="101"/>
      <c r="LYW1963" s="101"/>
      <c r="LYX1963" s="101"/>
      <c r="LYY1963" s="101"/>
      <c r="LYZ1963" s="101"/>
      <c r="LZA1963" s="101"/>
      <c r="LZB1963" s="101"/>
      <c r="LZC1963" s="101"/>
      <c r="LZD1963" s="101"/>
      <c r="LZE1963" s="101"/>
      <c r="LZF1963" s="101"/>
      <c r="LZG1963" s="101"/>
      <c r="LZH1963" s="101"/>
      <c r="LZI1963" s="101"/>
      <c r="LZJ1963" s="101"/>
      <c r="LZK1963" s="101"/>
      <c r="LZL1963" s="101"/>
      <c r="LZM1963" s="101"/>
      <c r="LZN1963" s="101"/>
      <c r="LZO1963" s="101"/>
      <c r="LZP1963" s="101"/>
      <c r="LZQ1963" s="101"/>
      <c r="LZR1963" s="101"/>
      <c r="LZS1963" s="101"/>
      <c r="LZT1963" s="101"/>
      <c r="LZU1963" s="101"/>
      <c r="LZV1963" s="101"/>
      <c r="LZW1963" s="101"/>
      <c r="LZX1963" s="101"/>
      <c r="LZY1963" s="101"/>
      <c r="LZZ1963" s="101"/>
      <c r="MAA1963" s="101"/>
      <c r="MAB1963" s="101"/>
      <c r="MAC1963" s="101"/>
      <c r="MAD1963" s="101"/>
      <c r="MAE1963" s="101"/>
      <c r="MAF1963" s="101"/>
      <c r="MAG1963" s="101"/>
      <c r="MAH1963" s="101"/>
      <c r="MAI1963" s="101"/>
      <c r="MAJ1963" s="101"/>
      <c r="MAK1963" s="101"/>
      <c r="MAL1963" s="101"/>
      <c r="MAM1963" s="101"/>
      <c r="MAN1963" s="101"/>
      <c r="MAO1963" s="101"/>
      <c r="MAP1963" s="101"/>
      <c r="MAQ1963" s="101"/>
      <c r="MAR1963" s="101"/>
      <c r="MAS1963" s="101"/>
      <c r="MAT1963" s="101"/>
      <c r="MAU1963" s="101"/>
      <c r="MAV1963" s="101"/>
      <c r="MAW1963" s="101"/>
      <c r="MAX1963" s="101"/>
      <c r="MAY1963" s="101"/>
      <c r="MAZ1963" s="101"/>
      <c r="MBA1963" s="101"/>
      <c r="MBB1963" s="101"/>
      <c r="MBC1963" s="101"/>
      <c r="MBD1963" s="101"/>
      <c r="MBE1963" s="101"/>
      <c r="MBF1963" s="101"/>
      <c r="MBG1963" s="101"/>
      <c r="MBH1963" s="101"/>
      <c r="MBI1963" s="101"/>
      <c r="MBJ1963" s="101"/>
      <c r="MBK1963" s="101"/>
      <c r="MBL1963" s="101"/>
      <c r="MBM1963" s="101"/>
      <c r="MBN1963" s="101"/>
      <c r="MBO1963" s="101"/>
      <c r="MBP1963" s="101"/>
      <c r="MBQ1963" s="101"/>
      <c r="MBR1963" s="101"/>
      <c r="MBS1963" s="101"/>
      <c r="MBT1963" s="101"/>
      <c r="MBU1963" s="101"/>
      <c r="MBV1963" s="101"/>
      <c r="MBW1963" s="101"/>
      <c r="MBX1963" s="101"/>
      <c r="MBY1963" s="101"/>
      <c r="MBZ1963" s="101"/>
      <c r="MCA1963" s="101"/>
      <c r="MCB1963" s="101"/>
      <c r="MCC1963" s="101"/>
      <c r="MCD1963" s="101"/>
      <c r="MCE1963" s="101"/>
      <c r="MCF1963" s="101"/>
      <c r="MCG1963" s="101"/>
      <c r="MCH1963" s="101"/>
      <c r="MCI1963" s="101"/>
      <c r="MCJ1963" s="101"/>
      <c r="MCK1963" s="101"/>
      <c r="MCL1963" s="101"/>
      <c r="MCM1963" s="101"/>
      <c r="MCN1963" s="101"/>
      <c r="MCO1963" s="101"/>
      <c r="MCP1963" s="101"/>
      <c r="MCQ1963" s="101"/>
      <c r="MCR1963" s="101"/>
      <c r="MCS1963" s="101"/>
      <c r="MCT1963" s="101"/>
      <c r="MCU1963" s="101"/>
      <c r="MCV1963" s="101"/>
      <c r="MCW1963" s="101"/>
      <c r="MCX1963" s="101"/>
      <c r="MCY1963" s="101"/>
      <c r="MCZ1963" s="101"/>
      <c r="MDA1963" s="101"/>
      <c r="MDB1963" s="101"/>
      <c r="MDC1963" s="101"/>
      <c r="MDD1963" s="101"/>
      <c r="MDE1963" s="101"/>
      <c r="MDF1963" s="101"/>
      <c r="MDG1963" s="101"/>
      <c r="MDH1963" s="101"/>
      <c r="MDI1963" s="101"/>
      <c r="MDJ1963" s="101"/>
      <c r="MDK1963" s="101"/>
      <c r="MDL1963" s="101"/>
      <c r="MDM1963" s="101"/>
      <c r="MDN1963" s="101"/>
      <c r="MDO1963" s="101"/>
      <c r="MDP1963" s="101"/>
      <c r="MDQ1963" s="101"/>
      <c r="MDR1963" s="101"/>
      <c r="MDS1963" s="101"/>
      <c r="MDT1963" s="101"/>
      <c r="MDU1963" s="101"/>
      <c r="MDV1963" s="101"/>
      <c r="MDW1963" s="101"/>
      <c r="MDX1963" s="101"/>
      <c r="MDY1963" s="101"/>
      <c r="MDZ1963" s="101"/>
      <c r="MEA1963" s="101"/>
      <c r="MEB1963" s="101"/>
      <c r="MEC1963" s="101"/>
      <c r="MED1963" s="101"/>
      <c r="MEE1963" s="101"/>
      <c r="MEF1963" s="101"/>
      <c r="MEG1963" s="101"/>
      <c r="MEH1963" s="101"/>
      <c r="MEI1963" s="101"/>
      <c r="MEJ1963" s="101"/>
      <c r="MEK1963" s="101"/>
      <c r="MEL1963" s="101"/>
      <c r="MEM1963" s="101"/>
      <c r="MEN1963" s="101"/>
      <c r="MEO1963" s="101"/>
      <c r="MEP1963" s="101"/>
      <c r="MEQ1963" s="101"/>
      <c r="MER1963" s="101"/>
      <c r="MES1963" s="101"/>
      <c r="MET1963" s="101"/>
      <c r="MEU1963" s="101"/>
      <c r="MEV1963" s="101"/>
      <c r="MEW1963" s="101"/>
      <c r="MEX1963" s="101"/>
      <c r="MEY1963" s="101"/>
      <c r="MEZ1963" s="101"/>
      <c r="MFA1963" s="101"/>
      <c r="MFB1963" s="101"/>
      <c r="MFC1963" s="101"/>
      <c r="MFD1963" s="101"/>
      <c r="MFE1963" s="101"/>
      <c r="MFF1963" s="101"/>
      <c r="MFG1963" s="101"/>
      <c r="MFH1963" s="101"/>
      <c r="MFI1963" s="101"/>
      <c r="MFJ1963" s="101"/>
      <c r="MFK1963" s="101"/>
      <c r="MFL1963" s="101"/>
      <c r="MFM1963" s="101"/>
      <c r="MFN1963" s="101"/>
      <c r="MFO1963" s="101"/>
      <c r="MFP1963" s="101"/>
      <c r="MFQ1963" s="101"/>
      <c r="MFR1963" s="101"/>
      <c r="MFS1963" s="101"/>
      <c r="MFT1963" s="101"/>
      <c r="MFU1963" s="101"/>
      <c r="MFV1963" s="101"/>
      <c r="MFW1963" s="101"/>
      <c r="MFX1963" s="101"/>
      <c r="MFY1963" s="101"/>
      <c r="MFZ1963" s="101"/>
      <c r="MGA1963" s="101"/>
      <c r="MGB1963" s="101"/>
      <c r="MGC1963" s="101"/>
      <c r="MGD1963" s="101"/>
      <c r="MGE1963" s="101"/>
      <c r="MGF1963" s="101"/>
      <c r="MGG1963" s="101"/>
      <c r="MGH1963" s="101"/>
      <c r="MGI1963" s="101"/>
      <c r="MGJ1963" s="101"/>
      <c r="MGK1963" s="101"/>
      <c r="MGL1963" s="101"/>
      <c r="MGM1963" s="101"/>
      <c r="MGN1963" s="101"/>
      <c r="MGO1963" s="101"/>
      <c r="MGP1963" s="101"/>
      <c r="MGQ1963" s="101"/>
      <c r="MGR1963" s="101"/>
      <c r="MGS1963" s="101"/>
      <c r="MGT1963" s="101"/>
      <c r="MGU1963" s="101"/>
      <c r="MGV1963" s="101"/>
      <c r="MGW1963" s="101"/>
      <c r="MGX1963" s="101"/>
      <c r="MGY1963" s="101"/>
      <c r="MGZ1963" s="101"/>
      <c r="MHA1963" s="101"/>
      <c r="MHB1963" s="101"/>
      <c r="MHC1963" s="101"/>
      <c r="MHD1963" s="101"/>
      <c r="MHE1963" s="101"/>
      <c r="MHF1963" s="101"/>
      <c r="MHG1963" s="101"/>
      <c r="MHH1963" s="101"/>
      <c r="MHI1963" s="101"/>
      <c r="MHJ1963" s="101"/>
      <c r="MHK1963" s="101"/>
      <c r="MHL1963" s="101"/>
      <c r="MHM1963" s="101"/>
      <c r="MHN1963" s="101"/>
      <c r="MHO1963" s="101"/>
      <c r="MHP1963" s="101"/>
      <c r="MHQ1963" s="101"/>
      <c r="MHR1963" s="101"/>
      <c r="MHS1963" s="101"/>
      <c r="MHT1963" s="101"/>
      <c r="MHU1963" s="101"/>
      <c r="MHV1963" s="101"/>
      <c r="MHW1963" s="101"/>
      <c r="MHX1963" s="101"/>
      <c r="MHY1963" s="101"/>
      <c r="MHZ1963" s="101"/>
      <c r="MIA1963" s="101"/>
      <c r="MIB1963" s="101"/>
      <c r="MIC1963" s="101"/>
      <c r="MID1963" s="101"/>
      <c r="MIE1963" s="101"/>
      <c r="MIF1963" s="101"/>
      <c r="MIG1963" s="101"/>
      <c r="MIH1963" s="101"/>
      <c r="MII1963" s="101"/>
      <c r="MIJ1963" s="101"/>
      <c r="MIK1963" s="101"/>
      <c r="MIL1963" s="101"/>
      <c r="MIM1963" s="101"/>
      <c r="MIN1963" s="101"/>
      <c r="MIO1963" s="101"/>
      <c r="MIP1963" s="101"/>
      <c r="MIQ1963" s="101"/>
      <c r="MIR1963" s="101"/>
      <c r="MIS1963" s="101"/>
      <c r="MIT1963" s="101"/>
      <c r="MIU1963" s="101"/>
      <c r="MIV1963" s="101"/>
      <c r="MIW1963" s="101"/>
      <c r="MIX1963" s="101"/>
      <c r="MIY1963" s="101"/>
      <c r="MIZ1963" s="101"/>
      <c r="MJA1963" s="101"/>
      <c r="MJB1963" s="101"/>
      <c r="MJC1963" s="101"/>
      <c r="MJD1963" s="101"/>
      <c r="MJE1963" s="101"/>
      <c r="MJF1963" s="101"/>
      <c r="MJG1963" s="101"/>
      <c r="MJH1963" s="101"/>
      <c r="MJI1963" s="101"/>
      <c r="MJJ1963" s="101"/>
      <c r="MJK1963" s="101"/>
      <c r="MJL1963" s="101"/>
      <c r="MJM1963" s="101"/>
      <c r="MJN1963" s="101"/>
      <c r="MJO1963" s="101"/>
      <c r="MJP1963" s="101"/>
      <c r="MJQ1963" s="101"/>
      <c r="MJR1963" s="101"/>
      <c r="MJS1963" s="101"/>
      <c r="MJT1963" s="101"/>
      <c r="MJU1963" s="101"/>
      <c r="MJV1963" s="101"/>
      <c r="MJW1963" s="101"/>
      <c r="MJX1963" s="101"/>
      <c r="MJY1963" s="101"/>
      <c r="MJZ1963" s="101"/>
      <c r="MKA1963" s="101"/>
      <c r="MKB1963" s="101"/>
      <c r="MKC1963" s="101"/>
      <c r="MKD1963" s="101"/>
      <c r="MKE1963" s="101"/>
      <c r="MKF1963" s="101"/>
      <c r="MKG1963" s="101"/>
      <c r="MKH1963" s="101"/>
      <c r="MKI1963" s="101"/>
      <c r="MKJ1963" s="101"/>
      <c r="MKK1963" s="101"/>
      <c r="MKL1963" s="101"/>
      <c r="MKM1963" s="101"/>
      <c r="MKN1963" s="101"/>
      <c r="MKO1963" s="101"/>
      <c r="MKP1963" s="101"/>
      <c r="MKQ1963" s="101"/>
      <c r="MKR1963" s="101"/>
      <c r="MKS1963" s="101"/>
      <c r="MKT1963" s="101"/>
      <c r="MKU1963" s="101"/>
      <c r="MKV1963" s="101"/>
      <c r="MKW1963" s="101"/>
      <c r="MKX1963" s="101"/>
      <c r="MKY1963" s="101"/>
      <c r="MKZ1963" s="101"/>
      <c r="MLA1963" s="101"/>
      <c r="MLB1963" s="101"/>
      <c r="MLC1963" s="101"/>
      <c r="MLD1963" s="101"/>
      <c r="MLE1963" s="101"/>
      <c r="MLF1963" s="101"/>
      <c r="MLG1963" s="101"/>
      <c r="MLH1963" s="101"/>
      <c r="MLI1963" s="101"/>
      <c r="MLJ1963" s="101"/>
      <c r="MLK1963" s="101"/>
      <c r="MLL1963" s="101"/>
      <c r="MLM1963" s="101"/>
      <c r="MLN1963" s="101"/>
      <c r="MLO1963" s="101"/>
      <c r="MLP1963" s="101"/>
      <c r="MLQ1963" s="101"/>
      <c r="MLR1963" s="101"/>
      <c r="MLS1963" s="101"/>
      <c r="MLT1963" s="101"/>
      <c r="MLU1963" s="101"/>
      <c r="MLV1963" s="101"/>
      <c r="MLW1963" s="101"/>
      <c r="MLX1963" s="101"/>
      <c r="MLY1963" s="101"/>
      <c r="MLZ1963" s="101"/>
      <c r="MMA1963" s="101"/>
      <c r="MMB1963" s="101"/>
      <c r="MMC1963" s="101"/>
      <c r="MMD1963" s="101"/>
      <c r="MME1963" s="101"/>
      <c r="MMF1963" s="101"/>
      <c r="MMG1963" s="101"/>
      <c r="MMH1963" s="101"/>
      <c r="MMI1963" s="101"/>
      <c r="MMJ1963" s="101"/>
      <c r="MMK1963" s="101"/>
      <c r="MML1963" s="101"/>
      <c r="MMM1963" s="101"/>
      <c r="MMN1963" s="101"/>
      <c r="MMO1963" s="101"/>
      <c r="MMP1963" s="101"/>
      <c r="MMQ1963" s="101"/>
      <c r="MMR1963" s="101"/>
      <c r="MMS1963" s="101"/>
      <c r="MMT1963" s="101"/>
      <c r="MMU1963" s="101"/>
      <c r="MMV1963" s="101"/>
      <c r="MMW1963" s="101"/>
      <c r="MMX1963" s="101"/>
      <c r="MMY1963" s="101"/>
      <c r="MMZ1963" s="101"/>
      <c r="MNA1963" s="101"/>
      <c r="MNB1963" s="101"/>
      <c r="MNC1963" s="101"/>
      <c r="MND1963" s="101"/>
      <c r="MNE1963" s="101"/>
      <c r="MNF1963" s="101"/>
      <c r="MNG1963" s="101"/>
      <c r="MNH1963" s="101"/>
      <c r="MNI1963" s="101"/>
      <c r="MNJ1963" s="101"/>
      <c r="MNK1963" s="101"/>
      <c r="MNL1963" s="101"/>
      <c r="MNM1963" s="101"/>
      <c r="MNN1963" s="101"/>
      <c r="MNO1963" s="101"/>
      <c r="MNP1963" s="101"/>
      <c r="MNQ1963" s="101"/>
      <c r="MNR1963" s="101"/>
      <c r="MNS1963" s="101"/>
      <c r="MNT1963" s="101"/>
      <c r="MNU1963" s="101"/>
      <c r="MNV1963" s="101"/>
      <c r="MNW1963" s="101"/>
      <c r="MNX1963" s="101"/>
      <c r="MNY1963" s="101"/>
      <c r="MNZ1963" s="101"/>
      <c r="MOA1963" s="101"/>
      <c r="MOB1963" s="101"/>
      <c r="MOC1963" s="101"/>
      <c r="MOD1963" s="101"/>
      <c r="MOE1963" s="101"/>
      <c r="MOF1963" s="101"/>
      <c r="MOG1963" s="101"/>
      <c r="MOH1963" s="101"/>
      <c r="MOI1963" s="101"/>
      <c r="MOJ1963" s="101"/>
      <c r="MOK1963" s="101"/>
      <c r="MOL1963" s="101"/>
      <c r="MOM1963" s="101"/>
      <c r="MON1963" s="101"/>
      <c r="MOO1963" s="101"/>
      <c r="MOP1963" s="101"/>
      <c r="MOQ1963" s="101"/>
      <c r="MOR1963" s="101"/>
      <c r="MOS1963" s="101"/>
      <c r="MOT1963" s="101"/>
      <c r="MOU1963" s="101"/>
      <c r="MOV1963" s="101"/>
      <c r="MOW1963" s="101"/>
      <c r="MOX1963" s="101"/>
      <c r="MOY1963" s="101"/>
      <c r="MOZ1963" s="101"/>
      <c r="MPA1963" s="101"/>
      <c r="MPB1963" s="101"/>
      <c r="MPC1963" s="101"/>
      <c r="MPD1963" s="101"/>
      <c r="MPE1963" s="101"/>
      <c r="MPF1963" s="101"/>
      <c r="MPG1963" s="101"/>
      <c r="MPH1963" s="101"/>
      <c r="MPI1963" s="101"/>
      <c r="MPJ1963" s="101"/>
      <c r="MPK1963" s="101"/>
      <c r="MPL1963" s="101"/>
      <c r="MPM1963" s="101"/>
      <c r="MPN1963" s="101"/>
      <c r="MPO1963" s="101"/>
      <c r="MPP1963" s="101"/>
      <c r="MPQ1963" s="101"/>
      <c r="MPR1963" s="101"/>
      <c r="MPS1963" s="101"/>
      <c r="MPT1963" s="101"/>
      <c r="MPU1963" s="101"/>
      <c r="MPV1963" s="101"/>
      <c r="MPW1963" s="101"/>
      <c r="MPX1963" s="101"/>
      <c r="MPY1963" s="101"/>
      <c r="MPZ1963" s="101"/>
      <c r="MQA1963" s="101"/>
      <c r="MQB1963" s="101"/>
      <c r="MQC1963" s="101"/>
      <c r="MQD1963" s="101"/>
      <c r="MQE1963" s="101"/>
      <c r="MQF1963" s="101"/>
      <c r="MQG1963" s="101"/>
      <c r="MQH1963" s="101"/>
      <c r="MQI1963" s="101"/>
      <c r="MQJ1963" s="101"/>
      <c r="MQK1963" s="101"/>
      <c r="MQL1963" s="101"/>
      <c r="MQM1963" s="101"/>
      <c r="MQN1963" s="101"/>
      <c r="MQO1963" s="101"/>
      <c r="MQP1963" s="101"/>
      <c r="MQQ1963" s="101"/>
      <c r="MQR1963" s="101"/>
      <c r="MQS1963" s="101"/>
      <c r="MQT1963" s="101"/>
      <c r="MQU1963" s="101"/>
      <c r="MQV1963" s="101"/>
      <c r="MQW1963" s="101"/>
      <c r="MQX1963" s="101"/>
      <c r="MQY1963" s="101"/>
      <c r="MQZ1963" s="101"/>
      <c r="MRA1963" s="101"/>
      <c r="MRB1963" s="101"/>
      <c r="MRC1963" s="101"/>
      <c r="MRD1963" s="101"/>
      <c r="MRE1963" s="101"/>
      <c r="MRF1963" s="101"/>
      <c r="MRG1963" s="101"/>
      <c r="MRH1963" s="101"/>
      <c r="MRI1963" s="101"/>
      <c r="MRJ1963" s="101"/>
      <c r="MRK1963" s="101"/>
      <c r="MRL1963" s="101"/>
      <c r="MRM1963" s="101"/>
      <c r="MRN1963" s="101"/>
      <c r="MRO1963" s="101"/>
      <c r="MRP1963" s="101"/>
      <c r="MRQ1963" s="101"/>
      <c r="MRR1963" s="101"/>
      <c r="MRS1963" s="101"/>
      <c r="MRT1963" s="101"/>
      <c r="MRU1963" s="101"/>
      <c r="MRV1963" s="101"/>
      <c r="MRW1963" s="101"/>
      <c r="MRX1963" s="101"/>
      <c r="MRY1963" s="101"/>
      <c r="MRZ1963" s="101"/>
      <c r="MSA1963" s="101"/>
      <c r="MSB1963" s="101"/>
      <c r="MSC1963" s="101"/>
      <c r="MSD1963" s="101"/>
      <c r="MSE1963" s="101"/>
      <c r="MSF1963" s="101"/>
      <c r="MSG1963" s="101"/>
      <c r="MSH1963" s="101"/>
      <c r="MSI1963" s="101"/>
      <c r="MSJ1963" s="101"/>
      <c r="MSK1963" s="101"/>
      <c r="MSL1963" s="101"/>
      <c r="MSM1963" s="101"/>
      <c r="MSN1963" s="101"/>
      <c r="MSO1963" s="101"/>
      <c r="MSP1963" s="101"/>
      <c r="MSQ1963" s="101"/>
      <c r="MSR1963" s="101"/>
      <c r="MSS1963" s="101"/>
      <c r="MST1963" s="101"/>
      <c r="MSU1963" s="101"/>
      <c r="MSV1963" s="101"/>
      <c r="MSW1963" s="101"/>
      <c r="MSX1963" s="101"/>
      <c r="MSY1963" s="101"/>
      <c r="MSZ1963" s="101"/>
      <c r="MTA1963" s="101"/>
      <c r="MTB1963" s="101"/>
      <c r="MTC1963" s="101"/>
      <c r="MTD1963" s="101"/>
      <c r="MTE1963" s="101"/>
      <c r="MTF1963" s="101"/>
      <c r="MTG1963" s="101"/>
      <c r="MTH1963" s="101"/>
      <c r="MTI1963" s="101"/>
      <c r="MTJ1963" s="101"/>
      <c r="MTK1963" s="101"/>
      <c r="MTL1963" s="101"/>
      <c r="MTM1963" s="101"/>
      <c r="MTN1963" s="101"/>
      <c r="MTO1963" s="101"/>
      <c r="MTP1963" s="101"/>
      <c r="MTQ1963" s="101"/>
      <c r="MTR1963" s="101"/>
      <c r="MTS1963" s="101"/>
      <c r="MTT1963" s="101"/>
      <c r="MTU1963" s="101"/>
      <c r="MTV1963" s="101"/>
      <c r="MTW1963" s="101"/>
      <c r="MTX1963" s="101"/>
      <c r="MTY1963" s="101"/>
      <c r="MTZ1963" s="101"/>
      <c r="MUA1963" s="101"/>
      <c r="MUB1963" s="101"/>
      <c r="MUC1963" s="101"/>
      <c r="MUD1963" s="101"/>
      <c r="MUE1963" s="101"/>
      <c r="MUF1963" s="101"/>
      <c r="MUG1963" s="101"/>
      <c r="MUH1963" s="101"/>
      <c r="MUI1963" s="101"/>
      <c r="MUJ1963" s="101"/>
      <c r="MUK1963" s="101"/>
      <c r="MUL1963" s="101"/>
      <c r="MUM1963" s="101"/>
      <c r="MUN1963" s="101"/>
      <c r="MUO1963" s="101"/>
      <c r="MUP1963" s="101"/>
      <c r="MUQ1963" s="101"/>
      <c r="MUR1963" s="101"/>
      <c r="MUS1963" s="101"/>
      <c r="MUT1963" s="101"/>
      <c r="MUU1963" s="101"/>
      <c r="MUV1963" s="101"/>
      <c r="MUW1963" s="101"/>
      <c r="MUX1963" s="101"/>
      <c r="MUY1963" s="101"/>
      <c r="MUZ1963" s="101"/>
      <c r="MVA1963" s="101"/>
      <c r="MVB1963" s="101"/>
      <c r="MVC1963" s="101"/>
      <c r="MVD1963" s="101"/>
      <c r="MVE1963" s="101"/>
      <c r="MVF1963" s="101"/>
      <c r="MVG1963" s="101"/>
      <c r="MVH1963" s="101"/>
      <c r="MVI1963" s="101"/>
      <c r="MVJ1963" s="101"/>
      <c r="MVK1963" s="101"/>
      <c r="MVL1963" s="101"/>
      <c r="MVM1963" s="101"/>
      <c r="MVN1963" s="101"/>
      <c r="MVO1963" s="101"/>
      <c r="MVP1963" s="101"/>
      <c r="MVQ1963" s="101"/>
      <c r="MVR1963" s="101"/>
      <c r="MVS1963" s="101"/>
      <c r="MVT1963" s="101"/>
      <c r="MVU1963" s="101"/>
      <c r="MVV1963" s="101"/>
      <c r="MVW1963" s="101"/>
      <c r="MVX1963" s="101"/>
      <c r="MVY1963" s="101"/>
      <c r="MVZ1963" s="101"/>
      <c r="MWA1963" s="101"/>
      <c r="MWB1963" s="101"/>
      <c r="MWC1963" s="101"/>
      <c r="MWD1963" s="101"/>
      <c r="MWE1963" s="101"/>
      <c r="MWF1963" s="101"/>
      <c r="MWG1963" s="101"/>
      <c r="MWH1963" s="101"/>
      <c r="MWI1963" s="101"/>
      <c r="MWJ1963" s="101"/>
      <c r="MWK1963" s="101"/>
      <c r="MWL1963" s="101"/>
      <c r="MWM1963" s="101"/>
      <c r="MWN1963" s="101"/>
      <c r="MWO1963" s="101"/>
      <c r="MWP1963" s="101"/>
      <c r="MWQ1963" s="101"/>
      <c r="MWR1963" s="101"/>
      <c r="MWS1963" s="101"/>
      <c r="MWT1963" s="101"/>
      <c r="MWU1963" s="101"/>
      <c r="MWV1963" s="101"/>
      <c r="MWW1963" s="101"/>
      <c r="MWX1963" s="101"/>
      <c r="MWY1963" s="101"/>
      <c r="MWZ1963" s="101"/>
      <c r="MXA1963" s="101"/>
      <c r="MXB1963" s="101"/>
      <c r="MXC1963" s="101"/>
      <c r="MXD1963" s="101"/>
      <c r="MXE1963" s="101"/>
      <c r="MXF1963" s="101"/>
      <c r="MXG1963" s="101"/>
      <c r="MXH1963" s="101"/>
      <c r="MXI1963" s="101"/>
      <c r="MXJ1963" s="101"/>
      <c r="MXK1963" s="101"/>
      <c r="MXL1963" s="101"/>
      <c r="MXM1963" s="101"/>
      <c r="MXN1963" s="101"/>
      <c r="MXO1963" s="101"/>
      <c r="MXP1963" s="101"/>
      <c r="MXQ1963" s="101"/>
      <c r="MXR1963" s="101"/>
      <c r="MXS1963" s="101"/>
      <c r="MXT1963" s="101"/>
      <c r="MXU1963" s="101"/>
      <c r="MXV1963" s="101"/>
      <c r="MXW1963" s="101"/>
      <c r="MXX1963" s="101"/>
      <c r="MXY1963" s="101"/>
      <c r="MXZ1963" s="101"/>
      <c r="MYA1963" s="101"/>
      <c r="MYB1963" s="101"/>
      <c r="MYC1963" s="101"/>
      <c r="MYD1963" s="101"/>
      <c r="MYE1963" s="101"/>
      <c r="MYF1963" s="101"/>
      <c r="MYG1963" s="101"/>
      <c r="MYH1963" s="101"/>
      <c r="MYI1963" s="101"/>
      <c r="MYJ1963" s="101"/>
      <c r="MYK1963" s="101"/>
      <c r="MYL1963" s="101"/>
      <c r="MYM1963" s="101"/>
      <c r="MYN1963" s="101"/>
      <c r="MYO1963" s="101"/>
      <c r="MYP1963" s="101"/>
      <c r="MYQ1963" s="101"/>
      <c r="MYR1963" s="101"/>
      <c r="MYS1963" s="101"/>
      <c r="MYT1963" s="101"/>
      <c r="MYU1963" s="101"/>
      <c r="MYV1963" s="101"/>
      <c r="MYW1963" s="101"/>
      <c r="MYX1963" s="101"/>
      <c r="MYY1963" s="101"/>
      <c r="MYZ1963" s="101"/>
      <c r="MZA1963" s="101"/>
      <c r="MZB1963" s="101"/>
      <c r="MZC1963" s="101"/>
      <c r="MZD1963" s="101"/>
      <c r="MZE1963" s="101"/>
      <c r="MZF1963" s="101"/>
      <c r="MZG1963" s="101"/>
      <c r="MZH1963" s="101"/>
      <c r="MZI1963" s="101"/>
      <c r="MZJ1963" s="101"/>
      <c r="MZK1963" s="101"/>
      <c r="MZL1963" s="101"/>
      <c r="MZM1963" s="101"/>
      <c r="MZN1963" s="101"/>
      <c r="MZO1963" s="101"/>
      <c r="MZP1963" s="101"/>
      <c r="MZQ1963" s="101"/>
      <c r="MZR1963" s="101"/>
      <c r="MZS1963" s="101"/>
      <c r="MZT1963" s="101"/>
      <c r="MZU1963" s="101"/>
      <c r="MZV1963" s="101"/>
      <c r="MZW1963" s="101"/>
      <c r="MZX1963" s="101"/>
      <c r="MZY1963" s="101"/>
      <c r="MZZ1963" s="101"/>
      <c r="NAA1963" s="101"/>
      <c r="NAB1963" s="101"/>
      <c r="NAC1963" s="101"/>
      <c r="NAD1963" s="101"/>
      <c r="NAE1963" s="101"/>
      <c r="NAF1963" s="101"/>
      <c r="NAG1963" s="101"/>
      <c r="NAH1963" s="101"/>
      <c r="NAI1963" s="101"/>
      <c r="NAJ1963" s="101"/>
      <c r="NAK1963" s="101"/>
      <c r="NAL1963" s="101"/>
      <c r="NAM1963" s="101"/>
      <c r="NAN1963" s="101"/>
      <c r="NAO1963" s="101"/>
      <c r="NAP1963" s="101"/>
      <c r="NAQ1963" s="101"/>
      <c r="NAR1963" s="101"/>
      <c r="NAS1963" s="101"/>
      <c r="NAT1963" s="101"/>
      <c r="NAU1963" s="101"/>
      <c r="NAV1963" s="101"/>
      <c r="NAW1963" s="101"/>
      <c r="NAX1963" s="101"/>
      <c r="NAY1963" s="101"/>
      <c r="NAZ1963" s="101"/>
      <c r="NBA1963" s="101"/>
      <c r="NBB1963" s="101"/>
      <c r="NBC1963" s="101"/>
      <c r="NBD1963" s="101"/>
      <c r="NBE1963" s="101"/>
      <c r="NBF1963" s="101"/>
      <c r="NBG1963" s="101"/>
      <c r="NBH1963" s="101"/>
      <c r="NBI1963" s="101"/>
      <c r="NBJ1963" s="101"/>
      <c r="NBK1963" s="101"/>
      <c r="NBL1963" s="101"/>
      <c r="NBM1963" s="101"/>
      <c r="NBN1963" s="101"/>
      <c r="NBO1963" s="101"/>
      <c r="NBP1963" s="101"/>
      <c r="NBQ1963" s="101"/>
      <c r="NBR1963" s="101"/>
      <c r="NBS1963" s="101"/>
      <c r="NBT1963" s="101"/>
      <c r="NBU1963" s="101"/>
      <c r="NBV1963" s="101"/>
      <c r="NBW1963" s="101"/>
      <c r="NBX1963" s="101"/>
      <c r="NBY1963" s="101"/>
      <c r="NBZ1963" s="101"/>
      <c r="NCA1963" s="101"/>
      <c r="NCB1963" s="101"/>
      <c r="NCC1963" s="101"/>
      <c r="NCD1963" s="101"/>
      <c r="NCE1963" s="101"/>
      <c r="NCF1963" s="101"/>
      <c r="NCG1963" s="101"/>
      <c r="NCH1963" s="101"/>
      <c r="NCI1963" s="101"/>
      <c r="NCJ1963" s="101"/>
      <c r="NCK1963" s="101"/>
      <c r="NCL1963" s="101"/>
      <c r="NCM1963" s="101"/>
      <c r="NCN1963" s="101"/>
      <c r="NCO1963" s="101"/>
      <c r="NCP1963" s="101"/>
      <c r="NCQ1963" s="101"/>
      <c r="NCR1963" s="101"/>
      <c r="NCS1963" s="101"/>
      <c r="NCT1963" s="101"/>
      <c r="NCU1963" s="101"/>
      <c r="NCV1963" s="101"/>
      <c r="NCW1963" s="101"/>
      <c r="NCX1963" s="101"/>
      <c r="NCY1963" s="101"/>
      <c r="NCZ1963" s="101"/>
      <c r="NDA1963" s="101"/>
      <c r="NDB1963" s="101"/>
      <c r="NDC1963" s="101"/>
      <c r="NDD1963" s="101"/>
      <c r="NDE1963" s="101"/>
      <c r="NDF1963" s="101"/>
      <c r="NDG1963" s="101"/>
      <c r="NDH1963" s="101"/>
      <c r="NDI1963" s="101"/>
      <c r="NDJ1963" s="101"/>
      <c r="NDK1963" s="101"/>
      <c r="NDL1963" s="101"/>
      <c r="NDM1963" s="101"/>
      <c r="NDN1963" s="101"/>
      <c r="NDO1963" s="101"/>
      <c r="NDP1963" s="101"/>
      <c r="NDQ1963" s="101"/>
      <c r="NDR1963" s="101"/>
      <c r="NDS1963" s="101"/>
      <c r="NDT1963" s="101"/>
      <c r="NDU1963" s="101"/>
      <c r="NDV1963" s="101"/>
      <c r="NDW1963" s="101"/>
      <c r="NDX1963" s="101"/>
      <c r="NDY1963" s="101"/>
      <c r="NDZ1963" s="101"/>
      <c r="NEA1963" s="101"/>
      <c r="NEB1963" s="101"/>
      <c r="NEC1963" s="101"/>
      <c r="NED1963" s="101"/>
      <c r="NEE1963" s="101"/>
      <c r="NEF1963" s="101"/>
      <c r="NEG1963" s="101"/>
      <c r="NEH1963" s="101"/>
      <c r="NEI1963" s="101"/>
      <c r="NEJ1963" s="101"/>
      <c r="NEK1963" s="101"/>
      <c r="NEL1963" s="101"/>
      <c r="NEM1963" s="101"/>
      <c r="NEN1963" s="101"/>
      <c r="NEO1963" s="101"/>
      <c r="NEP1963" s="101"/>
      <c r="NEQ1963" s="101"/>
      <c r="NER1963" s="101"/>
      <c r="NES1963" s="101"/>
      <c r="NET1963" s="101"/>
      <c r="NEU1963" s="101"/>
      <c r="NEV1963" s="101"/>
      <c r="NEW1963" s="101"/>
      <c r="NEX1963" s="101"/>
      <c r="NEY1963" s="101"/>
      <c r="NEZ1963" s="101"/>
      <c r="NFA1963" s="101"/>
      <c r="NFB1963" s="101"/>
      <c r="NFC1963" s="101"/>
      <c r="NFD1963" s="101"/>
      <c r="NFE1963" s="101"/>
      <c r="NFF1963" s="101"/>
      <c r="NFG1963" s="101"/>
      <c r="NFH1963" s="101"/>
      <c r="NFI1963" s="101"/>
      <c r="NFJ1963" s="101"/>
      <c r="NFK1963" s="101"/>
      <c r="NFL1963" s="101"/>
      <c r="NFM1963" s="101"/>
      <c r="NFN1963" s="101"/>
      <c r="NFO1963" s="101"/>
      <c r="NFP1963" s="101"/>
      <c r="NFQ1963" s="101"/>
      <c r="NFR1963" s="101"/>
      <c r="NFS1963" s="101"/>
      <c r="NFT1963" s="101"/>
      <c r="NFU1963" s="101"/>
      <c r="NFV1963" s="101"/>
      <c r="NFW1963" s="101"/>
      <c r="NFX1963" s="101"/>
      <c r="NFY1963" s="101"/>
      <c r="NFZ1963" s="101"/>
      <c r="NGA1963" s="101"/>
      <c r="NGB1963" s="101"/>
      <c r="NGC1963" s="101"/>
      <c r="NGD1963" s="101"/>
      <c r="NGE1963" s="101"/>
      <c r="NGF1963" s="101"/>
      <c r="NGG1963" s="101"/>
      <c r="NGH1963" s="101"/>
      <c r="NGI1963" s="101"/>
      <c r="NGJ1963" s="101"/>
      <c r="NGK1963" s="101"/>
      <c r="NGL1963" s="101"/>
      <c r="NGM1963" s="101"/>
      <c r="NGN1963" s="101"/>
      <c r="NGO1963" s="101"/>
      <c r="NGP1963" s="101"/>
      <c r="NGQ1963" s="101"/>
      <c r="NGR1963" s="101"/>
      <c r="NGS1963" s="101"/>
      <c r="NGT1963" s="101"/>
      <c r="NGU1963" s="101"/>
      <c r="NGV1963" s="101"/>
      <c r="NGW1963" s="101"/>
      <c r="NGX1963" s="101"/>
      <c r="NGY1963" s="101"/>
      <c r="NGZ1963" s="101"/>
      <c r="NHA1963" s="101"/>
      <c r="NHB1963" s="101"/>
      <c r="NHC1963" s="101"/>
      <c r="NHD1963" s="101"/>
      <c r="NHE1963" s="101"/>
      <c r="NHF1963" s="101"/>
      <c r="NHG1963" s="101"/>
      <c r="NHH1963" s="101"/>
      <c r="NHI1963" s="101"/>
      <c r="NHJ1963" s="101"/>
      <c r="NHK1963" s="101"/>
      <c r="NHL1963" s="101"/>
      <c r="NHM1963" s="101"/>
      <c r="NHN1963" s="101"/>
      <c r="NHO1963" s="101"/>
      <c r="NHP1963" s="101"/>
      <c r="NHQ1963" s="101"/>
      <c r="NHR1963" s="101"/>
      <c r="NHS1963" s="101"/>
      <c r="NHT1963" s="101"/>
      <c r="NHU1963" s="101"/>
      <c r="NHV1963" s="101"/>
      <c r="NHW1963" s="101"/>
      <c r="NHX1963" s="101"/>
      <c r="NHY1963" s="101"/>
      <c r="NHZ1963" s="101"/>
      <c r="NIA1963" s="101"/>
      <c r="NIB1963" s="101"/>
      <c r="NIC1963" s="101"/>
      <c r="NID1963" s="101"/>
      <c r="NIE1963" s="101"/>
      <c r="NIF1963" s="101"/>
      <c r="NIG1963" s="101"/>
      <c r="NIH1963" s="101"/>
      <c r="NII1963" s="101"/>
      <c r="NIJ1963" s="101"/>
      <c r="NIK1963" s="101"/>
      <c r="NIL1963" s="101"/>
      <c r="NIM1963" s="101"/>
      <c r="NIN1963" s="101"/>
      <c r="NIO1963" s="101"/>
      <c r="NIP1963" s="101"/>
      <c r="NIQ1963" s="101"/>
      <c r="NIR1963" s="101"/>
      <c r="NIS1963" s="101"/>
      <c r="NIT1963" s="101"/>
      <c r="NIU1963" s="101"/>
      <c r="NIV1963" s="101"/>
      <c r="NIW1963" s="101"/>
      <c r="NIX1963" s="101"/>
      <c r="NIY1963" s="101"/>
      <c r="NIZ1963" s="101"/>
      <c r="NJA1963" s="101"/>
      <c r="NJB1963" s="101"/>
      <c r="NJC1963" s="101"/>
      <c r="NJD1963" s="101"/>
      <c r="NJE1963" s="101"/>
      <c r="NJF1963" s="101"/>
      <c r="NJG1963" s="101"/>
      <c r="NJH1963" s="101"/>
      <c r="NJI1963" s="101"/>
      <c r="NJJ1963" s="101"/>
      <c r="NJK1963" s="101"/>
      <c r="NJL1963" s="101"/>
      <c r="NJM1963" s="101"/>
      <c r="NJN1963" s="101"/>
      <c r="NJO1963" s="101"/>
      <c r="NJP1963" s="101"/>
      <c r="NJQ1963" s="101"/>
      <c r="NJR1963" s="101"/>
      <c r="NJS1963" s="101"/>
      <c r="NJT1963" s="101"/>
      <c r="NJU1963" s="101"/>
      <c r="NJV1963" s="101"/>
      <c r="NJW1963" s="101"/>
      <c r="NJX1963" s="101"/>
      <c r="NJY1963" s="101"/>
      <c r="NJZ1963" s="101"/>
      <c r="NKA1963" s="101"/>
      <c r="NKB1963" s="101"/>
      <c r="NKC1963" s="101"/>
      <c r="NKD1963" s="101"/>
      <c r="NKE1963" s="101"/>
      <c r="NKF1963" s="101"/>
      <c r="NKG1963" s="101"/>
      <c r="NKH1963" s="101"/>
      <c r="NKI1963" s="101"/>
      <c r="NKJ1963" s="101"/>
      <c r="NKK1963" s="101"/>
      <c r="NKL1963" s="101"/>
      <c r="NKM1963" s="101"/>
      <c r="NKN1963" s="101"/>
      <c r="NKO1963" s="101"/>
      <c r="NKP1963" s="101"/>
      <c r="NKQ1963" s="101"/>
      <c r="NKR1963" s="101"/>
      <c r="NKS1963" s="101"/>
      <c r="NKT1963" s="101"/>
      <c r="NKU1963" s="101"/>
      <c r="NKV1963" s="101"/>
      <c r="NKW1963" s="101"/>
      <c r="NKX1963" s="101"/>
      <c r="NKY1963" s="101"/>
      <c r="NKZ1963" s="101"/>
      <c r="NLA1963" s="101"/>
      <c r="NLB1963" s="101"/>
      <c r="NLC1963" s="101"/>
      <c r="NLD1963" s="101"/>
      <c r="NLE1963" s="101"/>
      <c r="NLF1963" s="101"/>
      <c r="NLG1963" s="101"/>
      <c r="NLH1963" s="101"/>
      <c r="NLI1963" s="101"/>
      <c r="NLJ1963" s="101"/>
      <c r="NLK1963" s="101"/>
      <c r="NLL1963" s="101"/>
      <c r="NLM1963" s="101"/>
      <c r="NLN1963" s="101"/>
      <c r="NLO1963" s="101"/>
      <c r="NLP1963" s="101"/>
      <c r="NLQ1963" s="101"/>
      <c r="NLR1963" s="101"/>
      <c r="NLS1963" s="101"/>
      <c r="NLT1963" s="101"/>
      <c r="NLU1963" s="101"/>
      <c r="NLV1963" s="101"/>
      <c r="NLW1963" s="101"/>
      <c r="NLX1963" s="101"/>
      <c r="NLY1963" s="101"/>
      <c r="NLZ1963" s="101"/>
      <c r="NMA1963" s="101"/>
      <c r="NMB1963" s="101"/>
      <c r="NMC1963" s="101"/>
      <c r="NMD1963" s="101"/>
      <c r="NME1963" s="101"/>
      <c r="NMF1963" s="101"/>
      <c r="NMG1963" s="101"/>
      <c r="NMH1963" s="101"/>
      <c r="NMI1963" s="101"/>
      <c r="NMJ1963" s="101"/>
      <c r="NMK1963" s="101"/>
      <c r="NML1963" s="101"/>
      <c r="NMM1963" s="101"/>
      <c r="NMN1963" s="101"/>
      <c r="NMO1963" s="101"/>
      <c r="NMP1963" s="101"/>
      <c r="NMQ1963" s="101"/>
      <c r="NMR1963" s="101"/>
      <c r="NMS1963" s="101"/>
      <c r="NMT1963" s="101"/>
      <c r="NMU1963" s="101"/>
      <c r="NMV1963" s="101"/>
      <c r="NMW1963" s="101"/>
      <c r="NMX1963" s="101"/>
      <c r="NMY1963" s="101"/>
      <c r="NMZ1963" s="101"/>
      <c r="NNA1963" s="101"/>
      <c r="NNB1963" s="101"/>
      <c r="NNC1963" s="101"/>
      <c r="NND1963" s="101"/>
      <c r="NNE1963" s="101"/>
      <c r="NNF1963" s="101"/>
      <c r="NNG1963" s="101"/>
      <c r="NNH1963" s="101"/>
      <c r="NNI1963" s="101"/>
      <c r="NNJ1963" s="101"/>
      <c r="NNK1963" s="101"/>
      <c r="NNL1963" s="101"/>
      <c r="NNM1963" s="101"/>
      <c r="NNN1963" s="101"/>
      <c r="NNO1963" s="101"/>
      <c r="NNP1963" s="101"/>
      <c r="NNQ1963" s="101"/>
      <c r="NNR1963" s="101"/>
      <c r="NNS1963" s="101"/>
      <c r="NNT1963" s="101"/>
      <c r="NNU1963" s="101"/>
      <c r="NNV1963" s="101"/>
      <c r="NNW1963" s="101"/>
      <c r="NNX1963" s="101"/>
      <c r="NNY1963" s="101"/>
      <c r="NNZ1963" s="101"/>
      <c r="NOA1963" s="101"/>
      <c r="NOB1963" s="101"/>
      <c r="NOC1963" s="101"/>
      <c r="NOD1963" s="101"/>
      <c r="NOE1963" s="101"/>
      <c r="NOF1963" s="101"/>
      <c r="NOG1963" s="101"/>
      <c r="NOH1963" s="101"/>
      <c r="NOI1963" s="101"/>
      <c r="NOJ1963" s="101"/>
      <c r="NOK1963" s="101"/>
      <c r="NOL1963" s="101"/>
      <c r="NOM1963" s="101"/>
      <c r="NON1963" s="101"/>
      <c r="NOO1963" s="101"/>
      <c r="NOP1963" s="101"/>
      <c r="NOQ1963" s="101"/>
      <c r="NOR1963" s="101"/>
      <c r="NOS1963" s="101"/>
      <c r="NOT1963" s="101"/>
      <c r="NOU1963" s="101"/>
      <c r="NOV1963" s="101"/>
      <c r="NOW1963" s="101"/>
      <c r="NOX1963" s="101"/>
      <c r="NOY1963" s="101"/>
      <c r="NOZ1963" s="101"/>
      <c r="NPA1963" s="101"/>
      <c r="NPB1963" s="101"/>
      <c r="NPC1963" s="101"/>
      <c r="NPD1963" s="101"/>
      <c r="NPE1963" s="101"/>
      <c r="NPF1963" s="101"/>
      <c r="NPG1963" s="101"/>
      <c r="NPH1963" s="101"/>
      <c r="NPI1963" s="101"/>
      <c r="NPJ1963" s="101"/>
      <c r="NPK1963" s="101"/>
      <c r="NPL1963" s="101"/>
      <c r="NPM1963" s="101"/>
      <c r="NPN1963" s="101"/>
      <c r="NPO1963" s="101"/>
      <c r="NPP1963" s="101"/>
      <c r="NPQ1963" s="101"/>
      <c r="NPR1963" s="101"/>
      <c r="NPS1963" s="101"/>
      <c r="NPT1963" s="101"/>
      <c r="NPU1963" s="101"/>
      <c r="NPV1963" s="101"/>
      <c r="NPW1963" s="101"/>
      <c r="NPX1963" s="101"/>
      <c r="NPY1963" s="101"/>
      <c r="NPZ1963" s="101"/>
      <c r="NQA1963" s="101"/>
      <c r="NQB1963" s="101"/>
      <c r="NQC1963" s="101"/>
      <c r="NQD1963" s="101"/>
      <c r="NQE1963" s="101"/>
      <c r="NQF1963" s="101"/>
      <c r="NQG1963" s="101"/>
      <c r="NQH1963" s="101"/>
      <c r="NQI1963" s="101"/>
      <c r="NQJ1963" s="101"/>
      <c r="NQK1963" s="101"/>
      <c r="NQL1963" s="101"/>
      <c r="NQM1963" s="101"/>
      <c r="NQN1963" s="101"/>
      <c r="NQO1963" s="101"/>
      <c r="NQP1963" s="101"/>
      <c r="NQQ1963" s="101"/>
      <c r="NQR1963" s="101"/>
      <c r="NQS1963" s="101"/>
      <c r="NQT1963" s="101"/>
      <c r="NQU1963" s="101"/>
      <c r="NQV1963" s="101"/>
      <c r="NQW1963" s="101"/>
      <c r="NQX1963" s="101"/>
      <c r="NQY1963" s="101"/>
      <c r="NQZ1963" s="101"/>
      <c r="NRA1963" s="101"/>
      <c r="NRB1963" s="101"/>
      <c r="NRC1963" s="101"/>
      <c r="NRD1963" s="101"/>
      <c r="NRE1963" s="101"/>
      <c r="NRF1963" s="101"/>
      <c r="NRG1963" s="101"/>
      <c r="NRH1963" s="101"/>
      <c r="NRI1963" s="101"/>
      <c r="NRJ1963" s="101"/>
      <c r="NRK1963" s="101"/>
      <c r="NRL1963" s="101"/>
      <c r="NRM1963" s="101"/>
      <c r="NRN1963" s="101"/>
      <c r="NRO1963" s="101"/>
      <c r="NRP1963" s="101"/>
      <c r="NRQ1963" s="101"/>
      <c r="NRR1963" s="101"/>
      <c r="NRS1963" s="101"/>
      <c r="NRT1963" s="101"/>
      <c r="NRU1963" s="101"/>
      <c r="NRV1963" s="101"/>
      <c r="NRW1963" s="101"/>
      <c r="NRX1963" s="101"/>
      <c r="NRY1963" s="101"/>
      <c r="NRZ1963" s="101"/>
      <c r="NSA1963" s="101"/>
      <c r="NSB1963" s="101"/>
      <c r="NSC1963" s="101"/>
      <c r="NSD1963" s="101"/>
      <c r="NSE1963" s="101"/>
      <c r="NSF1963" s="101"/>
      <c r="NSG1963" s="101"/>
      <c r="NSH1963" s="101"/>
      <c r="NSI1963" s="101"/>
      <c r="NSJ1963" s="101"/>
      <c r="NSK1963" s="101"/>
      <c r="NSL1963" s="101"/>
      <c r="NSM1963" s="101"/>
      <c r="NSN1963" s="101"/>
      <c r="NSO1963" s="101"/>
      <c r="NSP1963" s="101"/>
      <c r="NSQ1963" s="101"/>
      <c r="NSR1963" s="101"/>
      <c r="NSS1963" s="101"/>
      <c r="NST1963" s="101"/>
      <c r="NSU1963" s="101"/>
      <c r="NSV1963" s="101"/>
      <c r="NSW1963" s="101"/>
      <c r="NSX1963" s="101"/>
      <c r="NSY1963" s="101"/>
      <c r="NSZ1963" s="101"/>
      <c r="NTA1963" s="101"/>
      <c r="NTB1963" s="101"/>
      <c r="NTC1963" s="101"/>
      <c r="NTD1963" s="101"/>
      <c r="NTE1963" s="101"/>
      <c r="NTF1963" s="101"/>
      <c r="NTG1963" s="101"/>
      <c r="NTH1963" s="101"/>
      <c r="NTI1963" s="101"/>
      <c r="NTJ1963" s="101"/>
      <c r="NTK1963" s="101"/>
      <c r="NTL1963" s="101"/>
      <c r="NTM1963" s="101"/>
      <c r="NTN1963" s="101"/>
      <c r="NTO1963" s="101"/>
      <c r="NTP1963" s="101"/>
      <c r="NTQ1963" s="101"/>
      <c r="NTR1963" s="101"/>
      <c r="NTS1963" s="101"/>
      <c r="NTT1963" s="101"/>
      <c r="NTU1963" s="101"/>
      <c r="NTV1963" s="101"/>
      <c r="NTW1963" s="101"/>
      <c r="NTX1963" s="101"/>
      <c r="NTY1963" s="101"/>
      <c r="NTZ1963" s="101"/>
      <c r="NUA1963" s="101"/>
      <c r="NUB1963" s="101"/>
      <c r="NUC1963" s="101"/>
      <c r="NUD1963" s="101"/>
      <c r="NUE1963" s="101"/>
      <c r="NUF1963" s="101"/>
      <c r="NUG1963" s="101"/>
      <c r="NUH1963" s="101"/>
      <c r="NUI1963" s="101"/>
      <c r="NUJ1963" s="101"/>
      <c r="NUK1963" s="101"/>
      <c r="NUL1963" s="101"/>
      <c r="NUM1963" s="101"/>
      <c r="NUN1963" s="101"/>
      <c r="NUO1963" s="101"/>
      <c r="NUP1963" s="101"/>
      <c r="NUQ1963" s="101"/>
      <c r="NUR1963" s="101"/>
      <c r="NUS1963" s="101"/>
      <c r="NUT1963" s="101"/>
      <c r="NUU1963" s="101"/>
      <c r="NUV1963" s="101"/>
      <c r="NUW1963" s="101"/>
      <c r="NUX1963" s="101"/>
      <c r="NUY1963" s="101"/>
      <c r="NUZ1963" s="101"/>
      <c r="NVA1963" s="101"/>
      <c r="NVB1963" s="101"/>
      <c r="NVC1963" s="101"/>
      <c r="NVD1963" s="101"/>
      <c r="NVE1963" s="101"/>
      <c r="NVF1963" s="101"/>
      <c r="NVG1963" s="101"/>
      <c r="NVH1963" s="101"/>
      <c r="NVI1963" s="101"/>
      <c r="NVJ1963" s="101"/>
      <c r="NVK1963" s="101"/>
      <c r="NVL1963" s="101"/>
      <c r="NVM1963" s="101"/>
      <c r="NVN1963" s="101"/>
      <c r="NVO1963" s="101"/>
      <c r="NVP1963" s="101"/>
      <c r="NVQ1963" s="101"/>
      <c r="NVR1963" s="101"/>
      <c r="NVS1963" s="101"/>
      <c r="NVT1963" s="101"/>
      <c r="NVU1963" s="101"/>
      <c r="NVV1963" s="101"/>
      <c r="NVW1963" s="101"/>
      <c r="NVX1963" s="101"/>
      <c r="NVY1963" s="101"/>
      <c r="NVZ1963" s="101"/>
      <c r="NWA1963" s="101"/>
      <c r="NWB1963" s="101"/>
      <c r="NWC1963" s="101"/>
      <c r="NWD1963" s="101"/>
      <c r="NWE1963" s="101"/>
      <c r="NWF1963" s="101"/>
      <c r="NWG1963" s="101"/>
      <c r="NWH1963" s="101"/>
      <c r="NWI1963" s="101"/>
      <c r="NWJ1963" s="101"/>
      <c r="NWK1963" s="101"/>
      <c r="NWL1963" s="101"/>
      <c r="NWM1963" s="101"/>
      <c r="NWN1963" s="101"/>
      <c r="NWO1963" s="101"/>
      <c r="NWP1963" s="101"/>
      <c r="NWQ1963" s="101"/>
      <c r="NWR1963" s="101"/>
      <c r="NWS1963" s="101"/>
      <c r="NWT1963" s="101"/>
      <c r="NWU1963" s="101"/>
      <c r="NWV1963" s="101"/>
      <c r="NWW1963" s="101"/>
      <c r="NWX1963" s="101"/>
      <c r="NWY1963" s="101"/>
      <c r="NWZ1963" s="101"/>
      <c r="NXA1963" s="101"/>
      <c r="NXB1963" s="101"/>
      <c r="NXC1963" s="101"/>
      <c r="NXD1963" s="101"/>
      <c r="NXE1963" s="101"/>
      <c r="NXF1963" s="101"/>
      <c r="NXG1963" s="101"/>
      <c r="NXH1963" s="101"/>
      <c r="NXI1963" s="101"/>
      <c r="NXJ1963" s="101"/>
      <c r="NXK1963" s="101"/>
      <c r="NXL1963" s="101"/>
      <c r="NXM1963" s="101"/>
      <c r="NXN1963" s="101"/>
      <c r="NXO1963" s="101"/>
      <c r="NXP1963" s="101"/>
      <c r="NXQ1963" s="101"/>
      <c r="NXR1963" s="101"/>
      <c r="NXS1963" s="101"/>
      <c r="NXT1963" s="101"/>
      <c r="NXU1963" s="101"/>
      <c r="NXV1963" s="101"/>
      <c r="NXW1963" s="101"/>
      <c r="NXX1963" s="101"/>
      <c r="NXY1963" s="101"/>
      <c r="NXZ1963" s="101"/>
      <c r="NYA1963" s="101"/>
      <c r="NYB1963" s="101"/>
      <c r="NYC1963" s="101"/>
      <c r="NYD1963" s="101"/>
      <c r="NYE1963" s="101"/>
      <c r="NYF1963" s="101"/>
      <c r="NYG1963" s="101"/>
      <c r="NYH1963" s="101"/>
      <c r="NYI1963" s="101"/>
      <c r="NYJ1963" s="101"/>
      <c r="NYK1963" s="101"/>
      <c r="NYL1963" s="101"/>
      <c r="NYM1963" s="101"/>
      <c r="NYN1963" s="101"/>
      <c r="NYO1963" s="101"/>
      <c r="NYP1963" s="101"/>
      <c r="NYQ1963" s="101"/>
      <c r="NYR1963" s="101"/>
      <c r="NYS1963" s="101"/>
      <c r="NYT1963" s="101"/>
      <c r="NYU1963" s="101"/>
      <c r="NYV1963" s="101"/>
      <c r="NYW1963" s="101"/>
      <c r="NYX1963" s="101"/>
      <c r="NYY1963" s="101"/>
      <c r="NYZ1963" s="101"/>
      <c r="NZA1963" s="101"/>
      <c r="NZB1963" s="101"/>
      <c r="NZC1963" s="101"/>
      <c r="NZD1963" s="101"/>
      <c r="NZE1963" s="101"/>
      <c r="NZF1963" s="101"/>
      <c r="NZG1963" s="101"/>
      <c r="NZH1963" s="101"/>
      <c r="NZI1963" s="101"/>
      <c r="NZJ1963" s="101"/>
      <c r="NZK1963" s="101"/>
      <c r="NZL1963" s="101"/>
      <c r="NZM1963" s="101"/>
      <c r="NZN1963" s="101"/>
      <c r="NZO1963" s="101"/>
      <c r="NZP1963" s="101"/>
      <c r="NZQ1963" s="101"/>
      <c r="NZR1963" s="101"/>
      <c r="NZS1963" s="101"/>
      <c r="NZT1963" s="101"/>
      <c r="NZU1963" s="101"/>
      <c r="NZV1963" s="101"/>
      <c r="NZW1963" s="101"/>
      <c r="NZX1963" s="101"/>
      <c r="NZY1963" s="101"/>
      <c r="NZZ1963" s="101"/>
      <c r="OAA1963" s="101"/>
      <c r="OAB1963" s="101"/>
      <c r="OAC1963" s="101"/>
      <c r="OAD1963" s="101"/>
      <c r="OAE1963" s="101"/>
      <c r="OAF1963" s="101"/>
      <c r="OAG1963" s="101"/>
      <c r="OAH1963" s="101"/>
      <c r="OAI1963" s="101"/>
      <c r="OAJ1963" s="101"/>
      <c r="OAK1963" s="101"/>
      <c r="OAL1963" s="101"/>
      <c r="OAM1963" s="101"/>
      <c r="OAN1963" s="101"/>
      <c r="OAO1963" s="101"/>
      <c r="OAP1963" s="101"/>
      <c r="OAQ1963" s="101"/>
      <c r="OAR1963" s="101"/>
      <c r="OAS1963" s="101"/>
      <c r="OAT1963" s="101"/>
      <c r="OAU1963" s="101"/>
      <c r="OAV1963" s="101"/>
      <c r="OAW1963" s="101"/>
      <c r="OAX1963" s="101"/>
      <c r="OAY1963" s="101"/>
      <c r="OAZ1963" s="101"/>
      <c r="OBA1963" s="101"/>
      <c r="OBB1963" s="101"/>
      <c r="OBC1963" s="101"/>
      <c r="OBD1963" s="101"/>
      <c r="OBE1963" s="101"/>
      <c r="OBF1963" s="101"/>
      <c r="OBG1963" s="101"/>
      <c r="OBH1963" s="101"/>
      <c r="OBI1963" s="101"/>
      <c r="OBJ1963" s="101"/>
      <c r="OBK1963" s="101"/>
      <c r="OBL1963" s="101"/>
      <c r="OBM1963" s="101"/>
      <c r="OBN1963" s="101"/>
      <c r="OBO1963" s="101"/>
      <c r="OBP1963" s="101"/>
      <c r="OBQ1963" s="101"/>
      <c r="OBR1963" s="101"/>
      <c r="OBS1963" s="101"/>
      <c r="OBT1963" s="101"/>
      <c r="OBU1963" s="101"/>
      <c r="OBV1963" s="101"/>
      <c r="OBW1963" s="101"/>
      <c r="OBX1963" s="101"/>
      <c r="OBY1963" s="101"/>
      <c r="OBZ1963" s="101"/>
      <c r="OCA1963" s="101"/>
      <c r="OCB1963" s="101"/>
      <c r="OCC1963" s="101"/>
      <c r="OCD1963" s="101"/>
      <c r="OCE1963" s="101"/>
      <c r="OCF1963" s="101"/>
      <c r="OCG1963" s="101"/>
      <c r="OCH1963" s="101"/>
      <c r="OCI1963" s="101"/>
      <c r="OCJ1963" s="101"/>
      <c r="OCK1963" s="101"/>
      <c r="OCL1963" s="101"/>
      <c r="OCM1963" s="101"/>
      <c r="OCN1963" s="101"/>
      <c r="OCO1963" s="101"/>
      <c r="OCP1963" s="101"/>
      <c r="OCQ1963" s="101"/>
      <c r="OCR1963" s="101"/>
      <c r="OCS1963" s="101"/>
      <c r="OCT1963" s="101"/>
      <c r="OCU1963" s="101"/>
      <c r="OCV1963" s="101"/>
      <c r="OCW1963" s="101"/>
      <c r="OCX1963" s="101"/>
      <c r="OCY1963" s="101"/>
      <c r="OCZ1963" s="101"/>
      <c r="ODA1963" s="101"/>
      <c r="ODB1963" s="101"/>
      <c r="ODC1963" s="101"/>
      <c r="ODD1963" s="101"/>
      <c r="ODE1963" s="101"/>
      <c r="ODF1963" s="101"/>
      <c r="ODG1963" s="101"/>
      <c r="ODH1963" s="101"/>
      <c r="ODI1963" s="101"/>
      <c r="ODJ1963" s="101"/>
      <c r="ODK1963" s="101"/>
      <c r="ODL1963" s="101"/>
      <c r="ODM1963" s="101"/>
      <c r="ODN1963" s="101"/>
      <c r="ODO1963" s="101"/>
      <c r="ODP1963" s="101"/>
      <c r="ODQ1963" s="101"/>
      <c r="ODR1963" s="101"/>
      <c r="ODS1963" s="101"/>
      <c r="ODT1963" s="101"/>
      <c r="ODU1963" s="101"/>
      <c r="ODV1963" s="101"/>
      <c r="ODW1963" s="101"/>
      <c r="ODX1963" s="101"/>
      <c r="ODY1963" s="101"/>
      <c r="ODZ1963" s="101"/>
      <c r="OEA1963" s="101"/>
      <c r="OEB1963" s="101"/>
      <c r="OEC1963" s="101"/>
      <c r="OED1963" s="101"/>
      <c r="OEE1963" s="101"/>
      <c r="OEF1963" s="101"/>
      <c r="OEG1963" s="101"/>
      <c r="OEH1963" s="101"/>
      <c r="OEI1963" s="101"/>
      <c r="OEJ1963" s="101"/>
      <c r="OEK1963" s="101"/>
      <c r="OEL1963" s="101"/>
      <c r="OEM1963" s="101"/>
      <c r="OEN1963" s="101"/>
      <c r="OEO1963" s="101"/>
      <c r="OEP1963" s="101"/>
      <c r="OEQ1963" s="101"/>
      <c r="OER1963" s="101"/>
      <c r="OES1963" s="101"/>
      <c r="OET1963" s="101"/>
      <c r="OEU1963" s="101"/>
      <c r="OEV1963" s="101"/>
      <c r="OEW1963" s="101"/>
      <c r="OEX1963" s="101"/>
      <c r="OEY1963" s="101"/>
      <c r="OEZ1963" s="101"/>
      <c r="OFA1963" s="101"/>
      <c r="OFB1963" s="101"/>
      <c r="OFC1963" s="101"/>
      <c r="OFD1963" s="101"/>
      <c r="OFE1963" s="101"/>
      <c r="OFF1963" s="101"/>
      <c r="OFG1963" s="101"/>
      <c r="OFH1963" s="101"/>
      <c r="OFI1963" s="101"/>
      <c r="OFJ1963" s="101"/>
      <c r="OFK1963" s="101"/>
      <c r="OFL1963" s="101"/>
      <c r="OFM1963" s="101"/>
      <c r="OFN1963" s="101"/>
      <c r="OFO1963" s="101"/>
      <c r="OFP1963" s="101"/>
      <c r="OFQ1963" s="101"/>
      <c r="OFR1963" s="101"/>
      <c r="OFS1963" s="101"/>
      <c r="OFT1963" s="101"/>
      <c r="OFU1963" s="101"/>
      <c r="OFV1963" s="101"/>
      <c r="OFW1963" s="101"/>
      <c r="OFX1963" s="101"/>
      <c r="OFY1963" s="101"/>
      <c r="OFZ1963" s="101"/>
      <c r="OGA1963" s="101"/>
      <c r="OGB1963" s="101"/>
      <c r="OGC1963" s="101"/>
      <c r="OGD1963" s="101"/>
      <c r="OGE1963" s="101"/>
      <c r="OGF1963" s="101"/>
      <c r="OGG1963" s="101"/>
      <c r="OGH1963" s="101"/>
      <c r="OGI1963" s="101"/>
      <c r="OGJ1963" s="101"/>
      <c r="OGK1963" s="101"/>
      <c r="OGL1963" s="101"/>
      <c r="OGM1963" s="101"/>
      <c r="OGN1963" s="101"/>
      <c r="OGO1963" s="101"/>
      <c r="OGP1963" s="101"/>
      <c r="OGQ1963" s="101"/>
      <c r="OGR1963" s="101"/>
      <c r="OGS1963" s="101"/>
      <c r="OGT1963" s="101"/>
      <c r="OGU1963" s="101"/>
      <c r="OGV1963" s="101"/>
      <c r="OGW1963" s="101"/>
      <c r="OGX1963" s="101"/>
      <c r="OGY1963" s="101"/>
      <c r="OGZ1963" s="101"/>
      <c r="OHA1963" s="101"/>
      <c r="OHB1963" s="101"/>
      <c r="OHC1963" s="101"/>
      <c r="OHD1963" s="101"/>
      <c r="OHE1963" s="101"/>
      <c r="OHF1963" s="101"/>
      <c r="OHG1963" s="101"/>
      <c r="OHH1963" s="101"/>
      <c r="OHI1963" s="101"/>
      <c r="OHJ1963" s="101"/>
      <c r="OHK1963" s="101"/>
      <c r="OHL1963" s="101"/>
      <c r="OHM1963" s="101"/>
      <c r="OHN1963" s="101"/>
      <c r="OHO1963" s="101"/>
      <c r="OHP1963" s="101"/>
      <c r="OHQ1963" s="101"/>
      <c r="OHR1963" s="101"/>
      <c r="OHS1963" s="101"/>
      <c r="OHT1963" s="101"/>
      <c r="OHU1963" s="101"/>
      <c r="OHV1963" s="101"/>
      <c r="OHW1963" s="101"/>
      <c r="OHX1963" s="101"/>
      <c r="OHY1963" s="101"/>
      <c r="OHZ1963" s="101"/>
      <c r="OIA1963" s="101"/>
      <c r="OIB1963" s="101"/>
      <c r="OIC1963" s="101"/>
      <c r="OID1963" s="101"/>
      <c r="OIE1963" s="101"/>
      <c r="OIF1963" s="101"/>
      <c r="OIG1963" s="101"/>
      <c r="OIH1963" s="101"/>
      <c r="OII1963" s="101"/>
      <c r="OIJ1963" s="101"/>
      <c r="OIK1963" s="101"/>
      <c r="OIL1963" s="101"/>
      <c r="OIM1963" s="101"/>
      <c r="OIN1963" s="101"/>
      <c r="OIO1963" s="101"/>
      <c r="OIP1963" s="101"/>
      <c r="OIQ1963" s="101"/>
      <c r="OIR1963" s="101"/>
      <c r="OIS1963" s="101"/>
      <c r="OIT1963" s="101"/>
      <c r="OIU1963" s="101"/>
      <c r="OIV1963" s="101"/>
      <c r="OIW1963" s="101"/>
      <c r="OIX1963" s="101"/>
      <c r="OIY1963" s="101"/>
      <c r="OIZ1963" s="101"/>
      <c r="OJA1963" s="101"/>
      <c r="OJB1963" s="101"/>
      <c r="OJC1963" s="101"/>
      <c r="OJD1963" s="101"/>
      <c r="OJE1963" s="101"/>
      <c r="OJF1963" s="101"/>
      <c r="OJG1963" s="101"/>
      <c r="OJH1963" s="101"/>
      <c r="OJI1963" s="101"/>
      <c r="OJJ1963" s="101"/>
      <c r="OJK1963" s="101"/>
      <c r="OJL1963" s="101"/>
      <c r="OJM1963" s="101"/>
      <c r="OJN1963" s="101"/>
      <c r="OJO1963" s="101"/>
      <c r="OJP1963" s="101"/>
      <c r="OJQ1963" s="101"/>
      <c r="OJR1963" s="101"/>
      <c r="OJS1963" s="101"/>
      <c r="OJT1963" s="101"/>
      <c r="OJU1963" s="101"/>
      <c r="OJV1963" s="101"/>
      <c r="OJW1963" s="101"/>
      <c r="OJX1963" s="101"/>
      <c r="OJY1963" s="101"/>
      <c r="OJZ1963" s="101"/>
      <c r="OKA1963" s="101"/>
      <c r="OKB1963" s="101"/>
      <c r="OKC1963" s="101"/>
      <c r="OKD1963" s="101"/>
      <c r="OKE1963" s="101"/>
      <c r="OKF1963" s="101"/>
      <c r="OKG1963" s="101"/>
      <c r="OKH1963" s="101"/>
      <c r="OKI1963" s="101"/>
      <c r="OKJ1963" s="101"/>
      <c r="OKK1963" s="101"/>
      <c r="OKL1963" s="101"/>
      <c r="OKM1963" s="101"/>
      <c r="OKN1963" s="101"/>
      <c r="OKO1963" s="101"/>
      <c r="OKP1963" s="101"/>
      <c r="OKQ1963" s="101"/>
      <c r="OKR1963" s="101"/>
      <c r="OKS1963" s="101"/>
      <c r="OKT1963" s="101"/>
      <c r="OKU1963" s="101"/>
      <c r="OKV1963" s="101"/>
      <c r="OKW1963" s="101"/>
      <c r="OKX1963" s="101"/>
      <c r="OKY1963" s="101"/>
      <c r="OKZ1963" s="101"/>
      <c r="OLA1963" s="101"/>
      <c r="OLB1963" s="101"/>
      <c r="OLC1963" s="101"/>
      <c r="OLD1963" s="101"/>
      <c r="OLE1963" s="101"/>
      <c r="OLF1963" s="101"/>
      <c r="OLG1963" s="101"/>
      <c r="OLH1963" s="101"/>
      <c r="OLI1963" s="101"/>
      <c r="OLJ1963" s="101"/>
      <c r="OLK1963" s="101"/>
      <c r="OLL1963" s="101"/>
      <c r="OLM1963" s="101"/>
      <c r="OLN1963" s="101"/>
      <c r="OLO1963" s="101"/>
      <c r="OLP1963" s="101"/>
      <c r="OLQ1963" s="101"/>
      <c r="OLR1963" s="101"/>
      <c r="OLS1963" s="101"/>
      <c r="OLT1963" s="101"/>
      <c r="OLU1963" s="101"/>
      <c r="OLV1963" s="101"/>
      <c r="OLW1963" s="101"/>
      <c r="OLX1963" s="101"/>
      <c r="OLY1963" s="101"/>
      <c r="OLZ1963" s="101"/>
      <c r="OMA1963" s="101"/>
      <c r="OMB1963" s="101"/>
      <c r="OMC1963" s="101"/>
      <c r="OMD1963" s="101"/>
      <c r="OME1963" s="101"/>
      <c r="OMF1963" s="101"/>
      <c r="OMG1963" s="101"/>
      <c r="OMH1963" s="101"/>
      <c r="OMI1963" s="101"/>
      <c r="OMJ1963" s="101"/>
      <c r="OMK1963" s="101"/>
      <c r="OML1963" s="101"/>
      <c r="OMM1963" s="101"/>
      <c r="OMN1963" s="101"/>
      <c r="OMO1963" s="101"/>
      <c r="OMP1963" s="101"/>
      <c r="OMQ1963" s="101"/>
      <c r="OMR1963" s="101"/>
      <c r="OMS1963" s="101"/>
      <c r="OMT1963" s="101"/>
      <c r="OMU1963" s="101"/>
      <c r="OMV1963" s="101"/>
      <c r="OMW1963" s="101"/>
      <c r="OMX1963" s="101"/>
      <c r="OMY1963" s="101"/>
      <c r="OMZ1963" s="101"/>
      <c r="ONA1963" s="101"/>
      <c r="ONB1963" s="101"/>
      <c r="ONC1963" s="101"/>
      <c r="OND1963" s="101"/>
      <c r="ONE1963" s="101"/>
      <c r="ONF1963" s="101"/>
      <c r="ONG1963" s="101"/>
      <c r="ONH1963" s="101"/>
      <c r="ONI1963" s="101"/>
      <c r="ONJ1963" s="101"/>
      <c r="ONK1963" s="101"/>
      <c r="ONL1963" s="101"/>
      <c r="ONM1963" s="101"/>
      <c r="ONN1963" s="101"/>
      <c r="ONO1963" s="101"/>
      <c r="ONP1963" s="101"/>
      <c r="ONQ1963" s="101"/>
      <c r="ONR1963" s="101"/>
      <c r="ONS1963" s="101"/>
      <c r="ONT1963" s="101"/>
      <c r="ONU1963" s="101"/>
      <c r="ONV1963" s="101"/>
      <c r="ONW1963" s="101"/>
      <c r="ONX1963" s="101"/>
      <c r="ONY1963" s="101"/>
      <c r="ONZ1963" s="101"/>
      <c r="OOA1963" s="101"/>
      <c r="OOB1963" s="101"/>
      <c r="OOC1963" s="101"/>
      <c r="OOD1963" s="101"/>
      <c r="OOE1963" s="101"/>
      <c r="OOF1963" s="101"/>
      <c r="OOG1963" s="101"/>
      <c r="OOH1963" s="101"/>
      <c r="OOI1963" s="101"/>
      <c r="OOJ1963" s="101"/>
      <c r="OOK1963" s="101"/>
      <c r="OOL1963" s="101"/>
      <c r="OOM1963" s="101"/>
      <c r="OON1963" s="101"/>
      <c r="OOO1963" s="101"/>
      <c r="OOP1963" s="101"/>
      <c r="OOQ1963" s="101"/>
      <c r="OOR1963" s="101"/>
      <c r="OOS1963" s="101"/>
      <c r="OOT1963" s="101"/>
      <c r="OOU1963" s="101"/>
      <c r="OOV1963" s="101"/>
      <c r="OOW1963" s="101"/>
      <c r="OOX1963" s="101"/>
      <c r="OOY1963" s="101"/>
      <c r="OOZ1963" s="101"/>
      <c r="OPA1963" s="101"/>
      <c r="OPB1963" s="101"/>
      <c r="OPC1963" s="101"/>
      <c r="OPD1963" s="101"/>
      <c r="OPE1963" s="101"/>
      <c r="OPF1963" s="101"/>
      <c r="OPG1963" s="101"/>
      <c r="OPH1963" s="101"/>
      <c r="OPI1963" s="101"/>
      <c r="OPJ1963" s="101"/>
      <c r="OPK1963" s="101"/>
      <c r="OPL1963" s="101"/>
      <c r="OPM1963" s="101"/>
      <c r="OPN1963" s="101"/>
      <c r="OPO1963" s="101"/>
      <c r="OPP1963" s="101"/>
      <c r="OPQ1963" s="101"/>
      <c r="OPR1963" s="101"/>
      <c r="OPS1963" s="101"/>
      <c r="OPT1963" s="101"/>
      <c r="OPU1963" s="101"/>
      <c r="OPV1963" s="101"/>
      <c r="OPW1963" s="101"/>
      <c r="OPX1963" s="101"/>
      <c r="OPY1963" s="101"/>
      <c r="OPZ1963" s="101"/>
      <c r="OQA1963" s="101"/>
      <c r="OQB1963" s="101"/>
      <c r="OQC1963" s="101"/>
      <c r="OQD1963" s="101"/>
      <c r="OQE1963" s="101"/>
      <c r="OQF1963" s="101"/>
      <c r="OQG1963" s="101"/>
      <c r="OQH1963" s="101"/>
      <c r="OQI1963" s="101"/>
      <c r="OQJ1963" s="101"/>
      <c r="OQK1963" s="101"/>
      <c r="OQL1963" s="101"/>
      <c r="OQM1963" s="101"/>
      <c r="OQN1963" s="101"/>
      <c r="OQO1963" s="101"/>
      <c r="OQP1963" s="101"/>
      <c r="OQQ1963" s="101"/>
      <c r="OQR1963" s="101"/>
      <c r="OQS1963" s="101"/>
      <c r="OQT1963" s="101"/>
      <c r="OQU1963" s="101"/>
      <c r="OQV1963" s="101"/>
      <c r="OQW1963" s="101"/>
      <c r="OQX1963" s="101"/>
      <c r="OQY1963" s="101"/>
      <c r="OQZ1963" s="101"/>
      <c r="ORA1963" s="101"/>
      <c r="ORB1963" s="101"/>
      <c r="ORC1963" s="101"/>
      <c r="ORD1963" s="101"/>
      <c r="ORE1963" s="101"/>
      <c r="ORF1963" s="101"/>
      <c r="ORG1963" s="101"/>
      <c r="ORH1963" s="101"/>
      <c r="ORI1963" s="101"/>
      <c r="ORJ1963" s="101"/>
      <c r="ORK1963" s="101"/>
      <c r="ORL1963" s="101"/>
      <c r="ORM1963" s="101"/>
      <c r="ORN1963" s="101"/>
      <c r="ORO1963" s="101"/>
      <c r="ORP1963" s="101"/>
      <c r="ORQ1963" s="101"/>
      <c r="ORR1963" s="101"/>
      <c r="ORS1963" s="101"/>
      <c r="ORT1963" s="101"/>
      <c r="ORU1963" s="101"/>
      <c r="ORV1963" s="101"/>
      <c r="ORW1963" s="101"/>
      <c r="ORX1963" s="101"/>
      <c r="ORY1963" s="101"/>
      <c r="ORZ1963" s="101"/>
      <c r="OSA1963" s="101"/>
      <c r="OSB1963" s="101"/>
      <c r="OSC1963" s="101"/>
      <c r="OSD1963" s="101"/>
      <c r="OSE1963" s="101"/>
      <c r="OSF1963" s="101"/>
      <c r="OSG1963" s="101"/>
      <c r="OSH1963" s="101"/>
      <c r="OSI1963" s="101"/>
      <c r="OSJ1963" s="101"/>
      <c r="OSK1963" s="101"/>
      <c r="OSL1963" s="101"/>
      <c r="OSM1963" s="101"/>
      <c r="OSN1963" s="101"/>
      <c r="OSO1963" s="101"/>
      <c r="OSP1963" s="101"/>
      <c r="OSQ1963" s="101"/>
      <c r="OSR1963" s="101"/>
      <c r="OSS1963" s="101"/>
      <c r="OST1963" s="101"/>
      <c r="OSU1963" s="101"/>
      <c r="OSV1963" s="101"/>
      <c r="OSW1963" s="101"/>
      <c r="OSX1963" s="101"/>
      <c r="OSY1963" s="101"/>
      <c r="OSZ1963" s="101"/>
      <c r="OTA1963" s="101"/>
      <c r="OTB1963" s="101"/>
      <c r="OTC1963" s="101"/>
      <c r="OTD1963" s="101"/>
      <c r="OTE1963" s="101"/>
      <c r="OTF1963" s="101"/>
      <c r="OTG1963" s="101"/>
      <c r="OTH1963" s="101"/>
      <c r="OTI1963" s="101"/>
      <c r="OTJ1963" s="101"/>
      <c r="OTK1963" s="101"/>
      <c r="OTL1963" s="101"/>
      <c r="OTM1963" s="101"/>
      <c r="OTN1963" s="101"/>
      <c r="OTO1963" s="101"/>
      <c r="OTP1963" s="101"/>
      <c r="OTQ1963" s="101"/>
      <c r="OTR1963" s="101"/>
      <c r="OTS1963" s="101"/>
      <c r="OTT1963" s="101"/>
      <c r="OTU1963" s="101"/>
      <c r="OTV1963" s="101"/>
      <c r="OTW1963" s="101"/>
      <c r="OTX1963" s="101"/>
      <c r="OTY1963" s="101"/>
      <c r="OTZ1963" s="101"/>
      <c r="OUA1963" s="101"/>
      <c r="OUB1963" s="101"/>
      <c r="OUC1963" s="101"/>
      <c r="OUD1963" s="101"/>
      <c r="OUE1963" s="101"/>
      <c r="OUF1963" s="101"/>
      <c r="OUG1963" s="101"/>
      <c r="OUH1963" s="101"/>
      <c r="OUI1963" s="101"/>
      <c r="OUJ1963" s="101"/>
      <c r="OUK1963" s="101"/>
      <c r="OUL1963" s="101"/>
      <c r="OUM1963" s="101"/>
      <c r="OUN1963" s="101"/>
      <c r="OUO1963" s="101"/>
      <c r="OUP1963" s="101"/>
      <c r="OUQ1963" s="101"/>
      <c r="OUR1963" s="101"/>
      <c r="OUS1963" s="101"/>
      <c r="OUT1963" s="101"/>
      <c r="OUU1963" s="101"/>
      <c r="OUV1963" s="101"/>
      <c r="OUW1963" s="101"/>
      <c r="OUX1963" s="101"/>
      <c r="OUY1963" s="101"/>
      <c r="OUZ1963" s="101"/>
      <c r="OVA1963" s="101"/>
      <c r="OVB1963" s="101"/>
      <c r="OVC1963" s="101"/>
      <c r="OVD1963" s="101"/>
      <c r="OVE1963" s="101"/>
      <c r="OVF1963" s="101"/>
      <c r="OVG1963" s="101"/>
      <c r="OVH1963" s="101"/>
      <c r="OVI1963" s="101"/>
      <c r="OVJ1963" s="101"/>
      <c r="OVK1963" s="101"/>
      <c r="OVL1963" s="101"/>
      <c r="OVM1963" s="101"/>
      <c r="OVN1963" s="101"/>
      <c r="OVO1963" s="101"/>
      <c r="OVP1963" s="101"/>
      <c r="OVQ1963" s="101"/>
      <c r="OVR1963" s="101"/>
      <c r="OVS1963" s="101"/>
      <c r="OVT1963" s="101"/>
      <c r="OVU1963" s="101"/>
      <c r="OVV1963" s="101"/>
      <c r="OVW1963" s="101"/>
      <c r="OVX1963" s="101"/>
      <c r="OVY1963" s="101"/>
      <c r="OVZ1963" s="101"/>
      <c r="OWA1963" s="101"/>
      <c r="OWB1963" s="101"/>
      <c r="OWC1963" s="101"/>
      <c r="OWD1963" s="101"/>
      <c r="OWE1963" s="101"/>
      <c r="OWF1963" s="101"/>
      <c r="OWG1963" s="101"/>
      <c r="OWH1963" s="101"/>
      <c r="OWI1963" s="101"/>
      <c r="OWJ1963" s="101"/>
      <c r="OWK1963" s="101"/>
      <c r="OWL1963" s="101"/>
      <c r="OWM1963" s="101"/>
      <c r="OWN1963" s="101"/>
      <c r="OWO1963" s="101"/>
      <c r="OWP1963" s="101"/>
      <c r="OWQ1963" s="101"/>
      <c r="OWR1963" s="101"/>
      <c r="OWS1963" s="101"/>
      <c r="OWT1963" s="101"/>
      <c r="OWU1963" s="101"/>
      <c r="OWV1963" s="101"/>
      <c r="OWW1963" s="101"/>
      <c r="OWX1963" s="101"/>
      <c r="OWY1963" s="101"/>
      <c r="OWZ1963" s="101"/>
      <c r="OXA1963" s="101"/>
      <c r="OXB1963" s="101"/>
      <c r="OXC1963" s="101"/>
      <c r="OXD1963" s="101"/>
      <c r="OXE1963" s="101"/>
      <c r="OXF1963" s="101"/>
      <c r="OXG1963" s="101"/>
      <c r="OXH1963" s="101"/>
      <c r="OXI1963" s="101"/>
      <c r="OXJ1963" s="101"/>
      <c r="OXK1963" s="101"/>
      <c r="OXL1963" s="101"/>
      <c r="OXM1963" s="101"/>
      <c r="OXN1963" s="101"/>
      <c r="OXO1963" s="101"/>
      <c r="OXP1963" s="101"/>
      <c r="OXQ1963" s="101"/>
      <c r="OXR1963" s="101"/>
      <c r="OXS1963" s="101"/>
      <c r="OXT1963" s="101"/>
      <c r="OXU1963" s="101"/>
      <c r="OXV1963" s="101"/>
      <c r="OXW1963" s="101"/>
      <c r="OXX1963" s="101"/>
      <c r="OXY1963" s="101"/>
      <c r="OXZ1963" s="101"/>
      <c r="OYA1963" s="101"/>
      <c r="OYB1963" s="101"/>
      <c r="OYC1963" s="101"/>
      <c r="OYD1963" s="101"/>
      <c r="OYE1963" s="101"/>
      <c r="OYF1963" s="101"/>
      <c r="OYG1963" s="101"/>
      <c r="OYH1963" s="101"/>
      <c r="OYI1963" s="101"/>
      <c r="OYJ1963" s="101"/>
      <c r="OYK1963" s="101"/>
      <c r="OYL1963" s="101"/>
      <c r="OYM1963" s="101"/>
      <c r="OYN1963" s="101"/>
      <c r="OYO1963" s="101"/>
      <c r="OYP1963" s="101"/>
      <c r="OYQ1963" s="101"/>
      <c r="OYR1963" s="101"/>
      <c r="OYS1963" s="101"/>
      <c r="OYT1963" s="101"/>
      <c r="OYU1963" s="101"/>
      <c r="OYV1963" s="101"/>
      <c r="OYW1963" s="101"/>
      <c r="OYX1963" s="101"/>
      <c r="OYY1963" s="101"/>
      <c r="OYZ1963" s="101"/>
      <c r="OZA1963" s="101"/>
      <c r="OZB1963" s="101"/>
      <c r="OZC1963" s="101"/>
      <c r="OZD1963" s="101"/>
      <c r="OZE1963" s="101"/>
      <c r="OZF1963" s="101"/>
      <c r="OZG1963" s="101"/>
      <c r="OZH1963" s="101"/>
      <c r="OZI1963" s="101"/>
      <c r="OZJ1963" s="101"/>
      <c r="OZK1963" s="101"/>
      <c r="OZL1963" s="101"/>
      <c r="OZM1963" s="101"/>
      <c r="OZN1963" s="101"/>
      <c r="OZO1963" s="101"/>
      <c r="OZP1963" s="101"/>
      <c r="OZQ1963" s="101"/>
      <c r="OZR1963" s="101"/>
      <c r="OZS1963" s="101"/>
      <c r="OZT1963" s="101"/>
      <c r="OZU1963" s="101"/>
      <c r="OZV1963" s="101"/>
      <c r="OZW1963" s="101"/>
      <c r="OZX1963" s="101"/>
      <c r="OZY1963" s="101"/>
      <c r="OZZ1963" s="101"/>
      <c r="PAA1963" s="101"/>
      <c r="PAB1963" s="101"/>
      <c r="PAC1963" s="101"/>
      <c r="PAD1963" s="101"/>
      <c r="PAE1963" s="101"/>
      <c r="PAF1963" s="101"/>
      <c r="PAG1963" s="101"/>
      <c r="PAH1963" s="101"/>
      <c r="PAI1963" s="101"/>
      <c r="PAJ1963" s="101"/>
      <c r="PAK1963" s="101"/>
      <c r="PAL1963" s="101"/>
      <c r="PAM1963" s="101"/>
      <c r="PAN1963" s="101"/>
      <c r="PAO1963" s="101"/>
      <c r="PAP1963" s="101"/>
      <c r="PAQ1963" s="101"/>
      <c r="PAR1963" s="101"/>
      <c r="PAS1963" s="101"/>
      <c r="PAT1963" s="101"/>
      <c r="PAU1963" s="101"/>
      <c r="PAV1963" s="101"/>
      <c r="PAW1963" s="101"/>
      <c r="PAX1963" s="101"/>
      <c r="PAY1963" s="101"/>
      <c r="PAZ1963" s="101"/>
      <c r="PBA1963" s="101"/>
      <c r="PBB1963" s="101"/>
      <c r="PBC1963" s="101"/>
      <c r="PBD1963" s="101"/>
      <c r="PBE1963" s="101"/>
      <c r="PBF1963" s="101"/>
      <c r="PBG1963" s="101"/>
      <c r="PBH1963" s="101"/>
      <c r="PBI1963" s="101"/>
      <c r="PBJ1963" s="101"/>
      <c r="PBK1963" s="101"/>
      <c r="PBL1963" s="101"/>
      <c r="PBM1963" s="101"/>
      <c r="PBN1963" s="101"/>
      <c r="PBO1963" s="101"/>
      <c r="PBP1963" s="101"/>
      <c r="PBQ1963" s="101"/>
      <c r="PBR1963" s="101"/>
      <c r="PBS1963" s="101"/>
      <c r="PBT1963" s="101"/>
      <c r="PBU1963" s="101"/>
      <c r="PBV1963" s="101"/>
      <c r="PBW1963" s="101"/>
      <c r="PBX1963" s="101"/>
      <c r="PBY1963" s="101"/>
      <c r="PBZ1963" s="101"/>
      <c r="PCA1963" s="101"/>
      <c r="PCB1963" s="101"/>
      <c r="PCC1963" s="101"/>
      <c r="PCD1963" s="101"/>
      <c r="PCE1963" s="101"/>
      <c r="PCF1963" s="101"/>
      <c r="PCG1963" s="101"/>
      <c r="PCH1963" s="101"/>
      <c r="PCI1963" s="101"/>
      <c r="PCJ1963" s="101"/>
      <c r="PCK1963" s="101"/>
      <c r="PCL1963" s="101"/>
      <c r="PCM1963" s="101"/>
      <c r="PCN1963" s="101"/>
      <c r="PCO1963" s="101"/>
      <c r="PCP1963" s="101"/>
      <c r="PCQ1963" s="101"/>
      <c r="PCR1963" s="101"/>
      <c r="PCS1963" s="101"/>
      <c r="PCT1963" s="101"/>
      <c r="PCU1963" s="101"/>
      <c r="PCV1963" s="101"/>
      <c r="PCW1963" s="101"/>
      <c r="PCX1963" s="101"/>
      <c r="PCY1963" s="101"/>
      <c r="PCZ1963" s="101"/>
      <c r="PDA1963" s="101"/>
      <c r="PDB1963" s="101"/>
      <c r="PDC1963" s="101"/>
      <c r="PDD1963" s="101"/>
      <c r="PDE1963" s="101"/>
      <c r="PDF1963" s="101"/>
      <c r="PDG1963" s="101"/>
      <c r="PDH1963" s="101"/>
      <c r="PDI1963" s="101"/>
      <c r="PDJ1963" s="101"/>
      <c r="PDK1963" s="101"/>
      <c r="PDL1963" s="101"/>
      <c r="PDM1963" s="101"/>
      <c r="PDN1963" s="101"/>
      <c r="PDO1963" s="101"/>
      <c r="PDP1963" s="101"/>
      <c r="PDQ1963" s="101"/>
      <c r="PDR1963" s="101"/>
      <c r="PDS1963" s="101"/>
      <c r="PDT1963" s="101"/>
      <c r="PDU1963" s="101"/>
      <c r="PDV1963" s="101"/>
      <c r="PDW1963" s="101"/>
      <c r="PDX1963" s="101"/>
      <c r="PDY1963" s="101"/>
      <c r="PDZ1963" s="101"/>
      <c r="PEA1963" s="101"/>
      <c r="PEB1963" s="101"/>
      <c r="PEC1963" s="101"/>
      <c r="PED1963" s="101"/>
      <c r="PEE1963" s="101"/>
      <c r="PEF1963" s="101"/>
      <c r="PEG1963" s="101"/>
      <c r="PEH1963" s="101"/>
      <c r="PEI1963" s="101"/>
      <c r="PEJ1963" s="101"/>
      <c r="PEK1963" s="101"/>
      <c r="PEL1963" s="101"/>
      <c r="PEM1963" s="101"/>
      <c r="PEN1963" s="101"/>
      <c r="PEO1963" s="101"/>
      <c r="PEP1963" s="101"/>
      <c r="PEQ1963" s="101"/>
      <c r="PER1963" s="101"/>
      <c r="PES1963" s="101"/>
      <c r="PET1963" s="101"/>
      <c r="PEU1963" s="101"/>
      <c r="PEV1963" s="101"/>
      <c r="PEW1963" s="101"/>
      <c r="PEX1963" s="101"/>
      <c r="PEY1963" s="101"/>
      <c r="PEZ1963" s="101"/>
      <c r="PFA1963" s="101"/>
      <c r="PFB1963" s="101"/>
      <c r="PFC1963" s="101"/>
      <c r="PFD1963" s="101"/>
      <c r="PFE1963" s="101"/>
      <c r="PFF1963" s="101"/>
      <c r="PFG1963" s="101"/>
      <c r="PFH1963" s="101"/>
      <c r="PFI1963" s="101"/>
      <c r="PFJ1963" s="101"/>
      <c r="PFK1963" s="101"/>
      <c r="PFL1963" s="101"/>
      <c r="PFM1963" s="101"/>
      <c r="PFN1963" s="101"/>
      <c r="PFO1963" s="101"/>
      <c r="PFP1963" s="101"/>
      <c r="PFQ1963" s="101"/>
      <c r="PFR1963" s="101"/>
      <c r="PFS1963" s="101"/>
      <c r="PFT1963" s="101"/>
      <c r="PFU1963" s="101"/>
      <c r="PFV1963" s="101"/>
      <c r="PFW1963" s="101"/>
      <c r="PFX1963" s="101"/>
      <c r="PFY1963" s="101"/>
      <c r="PFZ1963" s="101"/>
      <c r="PGA1963" s="101"/>
      <c r="PGB1963" s="101"/>
      <c r="PGC1963" s="101"/>
      <c r="PGD1963" s="101"/>
      <c r="PGE1963" s="101"/>
      <c r="PGF1963" s="101"/>
      <c r="PGG1963" s="101"/>
      <c r="PGH1963" s="101"/>
      <c r="PGI1963" s="101"/>
      <c r="PGJ1963" s="101"/>
      <c r="PGK1963" s="101"/>
      <c r="PGL1963" s="101"/>
      <c r="PGM1963" s="101"/>
      <c r="PGN1963" s="101"/>
      <c r="PGO1963" s="101"/>
      <c r="PGP1963" s="101"/>
      <c r="PGQ1963" s="101"/>
      <c r="PGR1963" s="101"/>
      <c r="PGS1963" s="101"/>
      <c r="PGT1963" s="101"/>
      <c r="PGU1963" s="101"/>
      <c r="PGV1963" s="101"/>
      <c r="PGW1963" s="101"/>
      <c r="PGX1963" s="101"/>
      <c r="PGY1963" s="101"/>
      <c r="PGZ1963" s="101"/>
      <c r="PHA1963" s="101"/>
      <c r="PHB1963" s="101"/>
      <c r="PHC1963" s="101"/>
      <c r="PHD1963" s="101"/>
      <c r="PHE1963" s="101"/>
      <c r="PHF1963" s="101"/>
      <c r="PHG1963" s="101"/>
      <c r="PHH1963" s="101"/>
      <c r="PHI1963" s="101"/>
      <c r="PHJ1963" s="101"/>
      <c r="PHK1963" s="101"/>
      <c r="PHL1963" s="101"/>
      <c r="PHM1963" s="101"/>
      <c r="PHN1963" s="101"/>
      <c r="PHO1963" s="101"/>
      <c r="PHP1963" s="101"/>
      <c r="PHQ1963" s="101"/>
      <c r="PHR1963" s="101"/>
      <c r="PHS1963" s="101"/>
      <c r="PHT1963" s="101"/>
      <c r="PHU1963" s="101"/>
      <c r="PHV1963" s="101"/>
      <c r="PHW1963" s="101"/>
      <c r="PHX1963" s="101"/>
      <c r="PHY1963" s="101"/>
      <c r="PHZ1963" s="101"/>
      <c r="PIA1963" s="101"/>
      <c r="PIB1963" s="101"/>
      <c r="PIC1963" s="101"/>
      <c r="PID1963" s="101"/>
      <c r="PIE1963" s="101"/>
      <c r="PIF1963" s="101"/>
      <c r="PIG1963" s="101"/>
      <c r="PIH1963" s="101"/>
      <c r="PII1963" s="101"/>
      <c r="PIJ1963" s="101"/>
      <c r="PIK1963" s="101"/>
      <c r="PIL1963" s="101"/>
      <c r="PIM1963" s="101"/>
      <c r="PIN1963" s="101"/>
      <c r="PIO1963" s="101"/>
      <c r="PIP1963" s="101"/>
      <c r="PIQ1963" s="101"/>
      <c r="PIR1963" s="101"/>
      <c r="PIS1963" s="101"/>
      <c r="PIT1963" s="101"/>
      <c r="PIU1963" s="101"/>
      <c r="PIV1963" s="101"/>
      <c r="PIW1963" s="101"/>
      <c r="PIX1963" s="101"/>
      <c r="PIY1963" s="101"/>
      <c r="PIZ1963" s="101"/>
      <c r="PJA1963" s="101"/>
      <c r="PJB1963" s="101"/>
      <c r="PJC1963" s="101"/>
      <c r="PJD1963" s="101"/>
      <c r="PJE1963" s="101"/>
      <c r="PJF1963" s="101"/>
      <c r="PJG1963" s="101"/>
      <c r="PJH1963" s="101"/>
      <c r="PJI1963" s="101"/>
      <c r="PJJ1963" s="101"/>
      <c r="PJK1963" s="101"/>
      <c r="PJL1963" s="101"/>
      <c r="PJM1963" s="101"/>
      <c r="PJN1963" s="101"/>
      <c r="PJO1963" s="101"/>
      <c r="PJP1963" s="101"/>
      <c r="PJQ1963" s="101"/>
      <c r="PJR1963" s="101"/>
      <c r="PJS1963" s="101"/>
      <c r="PJT1963" s="101"/>
      <c r="PJU1963" s="101"/>
      <c r="PJV1963" s="101"/>
      <c r="PJW1963" s="101"/>
      <c r="PJX1963" s="101"/>
      <c r="PJY1963" s="101"/>
      <c r="PJZ1963" s="101"/>
      <c r="PKA1963" s="101"/>
      <c r="PKB1963" s="101"/>
      <c r="PKC1963" s="101"/>
      <c r="PKD1963" s="101"/>
      <c r="PKE1963" s="101"/>
      <c r="PKF1963" s="101"/>
      <c r="PKG1963" s="101"/>
      <c r="PKH1963" s="101"/>
      <c r="PKI1963" s="101"/>
      <c r="PKJ1963" s="101"/>
      <c r="PKK1963" s="101"/>
      <c r="PKL1963" s="101"/>
      <c r="PKM1963" s="101"/>
      <c r="PKN1963" s="101"/>
      <c r="PKO1963" s="101"/>
      <c r="PKP1963" s="101"/>
      <c r="PKQ1963" s="101"/>
      <c r="PKR1963" s="101"/>
      <c r="PKS1963" s="101"/>
      <c r="PKT1963" s="101"/>
      <c r="PKU1963" s="101"/>
      <c r="PKV1963" s="101"/>
      <c r="PKW1963" s="101"/>
      <c r="PKX1963" s="101"/>
      <c r="PKY1963" s="101"/>
      <c r="PKZ1963" s="101"/>
      <c r="PLA1963" s="101"/>
      <c r="PLB1963" s="101"/>
      <c r="PLC1963" s="101"/>
      <c r="PLD1963" s="101"/>
      <c r="PLE1963" s="101"/>
      <c r="PLF1963" s="101"/>
      <c r="PLG1963" s="101"/>
      <c r="PLH1963" s="101"/>
      <c r="PLI1963" s="101"/>
      <c r="PLJ1963" s="101"/>
      <c r="PLK1963" s="101"/>
      <c r="PLL1963" s="101"/>
      <c r="PLM1963" s="101"/>
      <c r="PLN1963" s="101"/>
      <c r="PLO1963" s="101"/>
      <c r="PLP1963" s="101"/>
      <c r="PLQ1963" s="101"/>
      <c r="PLR1963" s="101"/>
      <c r="PLS1963" s="101"/>
      <c r="PLT1963" s="101"/>
      <c r="PLU1963" s="101"/>
      <c r="PLV1963" s="101"/>
      <c r="PLW1963" s="101"/>
      <c r="PLX1963" s="101"/>
      <c r="PLY1963" s="101"/>
      <c r="PLZ1963" s="101"/>
      <c r="PMA1963" s="101"/>
      <c r="PMB1963" s="101"/>
      <c r="PMC1963" s="101"/>
      <c r="PMD1963" s="101"/>
      <c r="PME1963" s="101"/>
      <c r="PMF1963" s="101"/>
      <c r="PMG1963" s="101"/>
      <c r="PMH1963" s="101"/>
      <c r="PMI1963" s="101"/>
      <c r="PMJ1963" s="101"/>
      <c r="PMK1963" s="101"/>
      <c r="PML1963" s="101"/>
      <c r="PMM1963" s="101"/>
      <c r="PMN1963" s="101"/>
      <c r="PMO1963" s="101"/>
      <c r="PMP1963" s="101"/>
      <c r="PMQ1963" s="101"/>
      <c r="PMR1963" s="101"/>
      <c r="PMS1963" s="101"/>
      <c r="PMT1963" s="101"/>
      <c r="PMU1963" s="101"/>
      <c r="PMV1963" s="101"/>
      <c r="PMW1963" s="101"/>
      <c r="PMX1963" s="101"/>
      <c r="PMY1963" s="101"/>
      <c r="PMZ1963" s="101"/>
      <c r="PNA1963" s="101"/>
      <c r="PNB1963" s="101"/>
      <c r="PNC1963" s="101"/>
      <c r="PND1963" s="101"/>
      <c r="PNE1963" s="101"/>
      <c r="PNF1963" s="101"/>
      <c r="PNG1963" s="101"/>
      <c r="PNH1963" s="101"/>
      <c r="PNI1963" s="101"/>
      <c r="PNJ1963" s="101"/>
      <c r="PNK1963" s="101"/>
      <c r="PNL1963" s="101"/>
      <c r="PNM1963" s="101"/>
      <c r="PNN1963" s="101"/>
      <c r="PNO1963" s="101"/>
      <c r="PNP1963" s="101"/>
      <c r="PNQ1963" s="101"/>
      <c r="PNR1963" s="101"/>
      <c r="PNS1963" s="101"/>
      <c r="PNT1963" s="101"/>
      <c r="PNU1963" s="101"/>
      <c r="PNV1963" s="101"/>
      <c r="PNW1963" s="101"/>
      <c r="PNX1963" s="101"/>
      <c r="PNY1963" s="101"/>
      <c r="PNZ1963" s="101"/>
      <c r="POA1963" s="101"/>
      <c r="POB1963" s="101"/>
      <c r="POC1963" s="101"/>
      <c r="POD1963" s="101"/>
      <c r="POE1963" s="101"/>
      <c r="POF1963" s="101"/>
      <c r="POG1963" s="101"/>
      <c r="POH1963" s="101"/>
      <c r="POI1963" s="101"/>
      <c r="POJ1963" s="101"/>
      <c r="POK1963" s="101"/>
      <c r="POL1963" s="101"/>
      <c r="POM1963" s="101"/>
      <c r="PON1963" s="101"/>
      <c r="POO1963" s="101"/>
      <c r="POP1963" s="101"/>
      <c r="POQ1963" s="101"/>
      <c r="POR1963" s="101"/>
      <c r="POS1963" s="101"/>
      <c r="POT1963" s="101"/>
      <c r="POU1963" s="101"/>
      <c r="POV1963" s="101"/>
      <c r="POW1963" s="101"/>
      <c r="POX1963" s="101"/>
      <c r="POY1963" s="101"/>
      <c r="POZ1963" s="101"/>
      <c r="PPA1963" s="101"/>
      <c r="PPB1963" s="101"/>
      <c r="PPC1963" s="101"/>
      <c r="PPD1963" s="101"/>
      <c r="PPE1963" s="101"/>
      <c r="PPF1963" s="101"/>
      <c r="PPG1963" s="101"/>
      <c r="PPH1963" s="101"/>
      <c r="PPI1963" s="101"/>
      <c r="PPJ1963" s="101"/>
      <c r="PPK1963" s="101"/>
      <c r="PPL1963" s="101"/>
      <c r="PPM1963" s="101"/>
      <c r="PPN1963" s="101"/>
      <c r="PPO1963" s="101"/>
      <c r="PPP1963" s="101"/>
      <c r="PPQ1963" s="101"/>
      <c r="PPR1963" s="101"/>
      <c r="PPS1963" s="101"/>
      <c r="PPT1963" s="101"/>
      <c r="PPU1963" s="101"/>
      <c r="PPV1963" s="101"/>
      <c r="PPW1963" s="101"/>
      <c r="PPX1963" s="101"/>
      <c r="PPY1963" s="101"/>
      <c r="PPZ1963" s="101"/>
      <c r="PQA1963" s="101"/>
      <c r="PQB1963" s="101"/>
      <c r="PQC1963" s="101"/>
      <c r="PQD1963" s="101"/>
      <c r="PQE1963" s="101"/>
      <c r="PQF1963" s="101"/>
      <c r="PQG1963" s="101"/>
      <c r="PQH1963" s="101"/>
      <c r="PQI1963" s="101"/>
      <c r="PQJ1963" s="101"/>
      <c r="PQK1963" s="101"/>
      <c r="PQL1963" s="101"/>
      <c r="PQM1963" s="101"/>
      <c r="PQN1963" s="101"/>
      <c r="PQO1963" s="101"/>
      <c r="PQP1963" s="101"/>
      <c r="PQQ1963" s="101"/>
      <c r="PQR1963" s="101"/>
      <c r="PQS1963" s="101"/>
      <c r="PQT1963" s="101"/>
      <c r="PQU1963" s="101"/>
      <c r="PQV1963" s="101"/>
      <c r="PQW1963" s="101"/>
      <c r="PQX1963" s="101"/>
      <c r="PQY1963" s="101"/>
      <c r="PQZ1963" s="101"/>
      <c r="PRA1963" s="101"/>
      <c r="PRB1963" s="101"/>
      <c r="PRC1963" s="101"/>
      <c r="PRD1963" s="101"/>
      <c r="PRE1963" s="101"/>
      <c r="PRF1963" s="101"/>
      <c r="PRG1963" s="101"/>
      <c r="PRH1963" s="101"/>
      <c r="PRI1963" s="101"/>
      <c r="PRJ1963" s="101"/>
      <c r="PRK1963" s="101"/>
      <c r="PRL1963" s="101"/>
      <c r="PRM1963" s="101"/>
      <c r="PRN1963" s="101"/>
      <c r="PRO1963" s="101"/>
      <c r="PRP1963" s="101"/>
      <c r="PRQ1963" s="101"/>
      <c r="PRR1963" s="101"/>
      <c r="PRS1963" s="101"/>
      <c r="PRT1963" s="101"/>
      <c r="PRU1963" s="101"/>
      <c r="PRV1963" s="101"/>
      <c r="PRW1963" s="101"/>
      <c r="PRX1963" s="101"/>
      <c r="PRY1963" s="101"/>
      <c r="PRZ1963" s="101"/>
      <c r="PSA1963" s="101"/>
      <c r="PSB1963" s="101"/>
      <c r="PSC1963" s="101"/>
      <c r="PSD1963" s="101"/>
      <c r="PSE1963" s="101"/>
      <c r="PSF1963" s="101"/>
      <c r="PSG1963" s="101"/>
      <c r="PSH1963" s="101"/>
      <c r="PSI1963" s="101"/>
      <c r="PSJ1963" s="101"/>
      <c r="PSK1963" s="101"/>
      <c r="PSL1963" s="101"/>
      <c r="PSM1963" s="101"/>
      <c r="PSN1963" s="101"/>
      <c r="PSO1963" s="101"/>
      <c r="PSP1963" s="101"/>
      <c r="PSQ1963" s="101"/>
      <c r="PSR1963" s="101"/>
      <c r="PSS1963" s="101"/>
      <c r="PST1963" s="101"/>
      <c r="PSU1963" s="101"/>
      <c r="PSV1963" s="101"/>
      <c r="PSW1963" s="101"/>
      <c r="PSX1963" s="101"/>
      <c r="PSY1963" s="101"/>
      <c r="PSZ1963" s="101"/>
      <c r="PTA1963" s="101"/>
      <c r="PTB1963" s="101"/>
      <c r="PTC1963" s="101"/>
      <c r="PTD1963" s="101"/>
      <c r="PTE1963" s="101"/>
      <c r="PTF1963" s="101"/>
      <c r="PTG1963" s="101"/>
      <c r="PTH1963" s="101"/>
      <c r="PTI1963" s="101"/>
      <c r="PTJ1963" s="101"/>
      <c r="PTK1963" s="101"/>
      <c r="PTL1963" s="101"/>
      <c r="PTM1963" s="101"/>
      <c r="PTN1963" s="101"/>
      <c r="PTO1963" s="101"/>
      <c r="PTP1963" s="101"/>
      <c r="PTQ1963" s="101"/>
      <c r="PTR1963" s="101"/>
      <c r="PTS1963" s="101"/>
      <c r="PTT1963" s="101"/>
      <c r="PTU1963" s="101"/>
      <c r="PTV1963" s="101"/>
      <c r="PTW1963" s="101"/>
      <c r="PTX1963" s="101"/>
      <c r="PTY1963" s="101"/>
      <c r="PTZ1963" s="101"/>
      <c r="PUA1963" s="101"/>
      <c r="PUB1963" s="101"/>
      <c r="PUC1963" s="101"/>
      <c r="PUD1963" s="101"/>
      <c r="PUE1963" s="101"/>
      <c r="PUF1963" s="101"/>
      <c r="PUG1963" s="101"/>
      <c r="PUH1963" s="101"/>
      <c r="PUI1963" s="101"/>
      <c r="PUJ1963" s="101"/>
      <c r="PUK1963" s="101"/>
      <c r="PUL1963" s="101"/>
      <c r="PUM1963" s="101"/>
      <c r="PUN1963" s="101"/>
      <c r="PUO1963" s="101"/>
      <c r="PUP1963" s="101"/>
      <c r="PUQ1963" s="101"/>
      <c r="PUR1963" s="101"/>
      <c r="PUS1963" s="101"/>
      <c r="PUT1963" s="101"/>
      <c r="PUU1963" s="101"/>
      <c r="PUV1963" s="101"/>
      <c r="PUW1963" s="101"/>
      <c r="PUX1963" s="101"/>
      <c r="PUY1963" s="101"/>
      <c r="PUZ1963" s="101"/>
      <c r="PVA1963" s="101"/>
      <c r="PVB1963" s="101"/>
      <c r="PVC1963" s="101"/>
      <c r="PVD1963" s="101"/>
      <c r="PVE1963" s="101"/>
      <c r="PVF1963" s="101"/>
      <c r="PVG1963" s="101"/>
      <c r="PVH1963" s="101"/>
      <c r="PVI1963" s="101"/>
      <c r="PVJ1963" s="101"/>
      <c r="PVK1963" s="101"/>
      <c r="PVL1963" s="101"/>
      <c r="PVM1963" s="101"/>
      <c r="PVN1963" s="101"/>
      <c r="PVO1963" s="101"/>
      <c r="PVP1963" s="101"/>
      <c r="PVQ1963" s="101"/>
      <c r="PVR1963" s="101"/>
      <c r="PVS1963" s="101"/>
      <c r="PVT1963" s="101"/>
      <c r="PVU1963" s="101"/>
      <c r="PVV1963" s="101"/>
      <c r="PVW1963" s="101"/>
      <c r="PVX1963" s="101"/>
      <c r="PVY1963" s="101"/>
      <c r="PVZ1963" s="101"/>
      <c r="PWA1963" s="101"/>
      <c r="PWB1963" s="101"/>
      <c r="PWC1963" s="101"/>
      <c r="PWD1963" s="101"/>
      <c r="PWE1963" s="101"/>
      <c r="PWF1963" s="101"/>
      <c r="PWG1963" s="101"/>
      <c r="PWH1963" s="101"/>
      <c r="PWI1963" s="101"/>
      <c r="PWJ1963" s="101"/>
      <c r="PWK1963" s="101"/>
      <c r="PWL1963" s="101"/>
      <c r="PWM1963" s="101"/>
      <c r="PWN1963" s="101"/>
      <c r="PWO1963" s="101"/>
      <c r="PWP1963" s="101"/>
      <c r="PWQ1963" s="101"/>
      <c r="PWR1963" s="101"/>
      <c r="PWS1963" s="101"/>
      <c r="PWT1963" s="101"/>
      <c r="PWU1963" s="101"/>
      <c r="PWV1963" s="101"/>
      <c r="PWW1963" s="101"/>
      <c r="PWX1963" s="101"/>
      <c r="PWY1963" s="101"/>
      <c r="PWZ1963" s="101"/>
      <c r="PXA1963" s="101"/>
      <c r="PXB1963" s="101"/>
      <c r="PXC1963" s="101"/>
      <c r="PXD1963" s="101"/>
      <c r="PXE1963" s="101"/>
      <c r="PXF1963" s="101"/>
      <c r="PXG1963" s="101"/>
      <c r="PXH1963" s="101"/>
      <c r="PXI1963" s="101"/>
      <c r="PXJ1963" s="101"/>
      <c r="PXK1963" s="101"/>
      <c r="PXL1963" s="101"/>
      <c r="PXM1963" s="101"/>
      <c r="PXN1963" s="101"/>
      <c r="PXO1963" s="101"/>
      <c r="PXP1963" s="101"/>
      <c r="PXQ1963" s="101"/>
      <c r="PXR1963" s="101"/>
      <c r="PXS1963" s="101"/>
      <c r="PXT1963" s="101"/>
      <c r="PXU1963" s="101"/>
      <c r="PXV1963" s="101"/>
      <c r="PXW1963" s="101"/>
      <c r="PXX1963" s="101"/>
      <c r="PXY1963" s="101"/>
      <c r="PXZ1963" s="101"/>
      <c r="PYA1963" s="101"/>
      <c r="PYB1963" s="101"/>
      <c r="PYC1963" s="101"/>
      <c r="PYD1963" s="101"/>
      <c r="PYE1963" s="101"/>
      <c r="PYF1963" s="101"/>
      <c r="PYG1963" s="101"/>
      <c r="PYH1963" s="101"/>
      <c r="PYI1963" s="101"/>
      <c r="PYJ1963" s="101"/>
      <c r="PYK1963" s="101"/>
      <c r="PYL1963" s="101"/>
      <c r="PYM1963" s="101"/>
      <c r="PYN1963" s="101"/>
      <c r="PYO1963" s="101"/>
      <c r="PYP1963" s="101"/>
      <c r="PYQ1963" s="101"/>
      <c r="PYR1963" s="101"/>
      <c r="PYS1963" s="101"/>
      <c r="PYT1963" s="101"/>
      <c r="PYU1963" s="101"/>
      <c r="PYV1963" s="101"/>
      <c r="PYW1963" s="101"/>
      <c r="PYX1963" s="101"/>
      <c r="PYY1963" s="101"/>
      <c r="PYZ1963" s="101"/>
      <c r="PZA1963" s="101"/>
      <c r="PZB1963" s="101"/>
      <c r="PZC1963" s="101"/>
      <c r="PZD1963" s="101"/>
      <c r="PZE1963" s="101"/>
      <c r="PZF1963" s="101"/>
      <c r="PZG1963" s="101"/>
      <c r="PZH1963" s="101"/>
      <c r="PZI1963" s="101"/>
      <c r="PZJ1963" s="101"/>
      <c r="PZK1963" s="101"/>
      <c r="PZL1963" s="101"/>
      <c r="PZM1963" s="101"/>
      <c r="PZN1963" s="101"/>
      <c r="PZO1963" s="101"/>
      <c r="PZP1963" s="101"/>
      <c r="PZQ1963" s="101"/>
      <c r="PZR1963" s="101"/>
      <c r="PZS1963" s="101"/>
      <c r="PZT1963" s="101"/>
      <c r="PZU1963" s="101"/>
      <c r="PZV1963" s="101"/>
      <c r="PZW1963" s="101"/>
      <c r="PZX1963" s="101"/>
      <c r="PZY1963" s="101"/>
      <c r="PZZ1963" s="101"/>
      <c r="QAA1963" s="101"/>
      <c r="QAB1963" s="101"/>
      <c r="QAC1963" s="101"/>
      <c r="QAD1963" s="101"/>
      <c r="QAE1963" s="101"/>
      <c r="QAF1963" s="101"/>
      <c r="QAG1963" s="101"/>
      <c r="QAH1963" s="101"/>
      <c r="QAI1963" s="101"/>
      <c r="QAJ1963" s="101"/>
      <c r="QAK1963" s="101"/>
      <c r="QAL1963" s="101"/>
      <c r="QAM1963" s="101"/>
      <c r="QAN1963" s="101"/>
      <c r="QAO1963" s="101"/>
      <c r="QAP1963" s="101"/>
      <c r="QAQ1963" s="101"/>
      <c r="QAR1963" s="101"/>
      <c r="QAS1963" s="101"/>
      <c r="QAT1963" s="101"/>
      <c r="QAU1963" s="101"/>
      <c r="QAV1963" s="101"/>
      <c r="QAW1963" s="101"/>
      <c r="QAX1963" s="101"/>
      <c r="QAY1963" s="101"/>
      <c r="QAZ1963" s="101"/>
      <c r="QBA1963" s="101"/>
      <c r="QBB1963" s="101"/>
      <c r="QBC1963" s="101"/>
      <c r="QBD1963" s="101"/>
      <c r="QBE1963" s="101"/>
      <c r="QBF1963" s="101"/>
      <c r="QBG1963" s="101"/>
      <c r="QBH1963" s="101"/>
      <c r="QBI1963" s="101"/>
      <c r="QBJ1963" s="101"/>
      <c r="QBK1963" s="101"/>
      <c r="QBL1963" s="101"/>
      <c r="QBM1963" s="101"/>
      <c r="QBN1963" s="101"/>
      <c r="QBO1963" s="101"/>
      <c r="QBP1963" s="101"/>
      <c r="QBQ1963" s="101"/>
      <c r="QBR1963" s="101"/>
      <c r="QBS1963" s="101"/>
      <c r="QBT1963" s="101"/>
      <c r="QBU1963" s="101"/>
      <c r="QBV1963" s="101"/>
      <c r="QBW1963" s="101"/>
      <c r="QBX1963" s="101"/>
      <c r="QBY1963" s="101"/>
      <c r="QBZ1963" s="101"/>
      <c r="QCA1963" s="101"/>
      <c r="QCB1963" s="101"/>
      <c r="QCC1963" s="101"/>
      <c r="QCD1963" s="101"/>
      <c r="QCE1963" s="101"/>
      <c r="QCF1963" s="101"/>
      <c r="QCG1963" s="101"/>
      <c r="QCH1963" s="101"/>
      <c r="QCI1963" s="101"/>
      <c r="QCJ1963" s="101"/>
      <c r="QCK1963" s="101"/>
      <c r="QCL1963" s="101"/>
      <c r="QCM1963" s="101"/>
      <c r="QCN1963" s="101"/>
      <c r="QCO1963" s="101"/>
      <c r="QCP1963" s="101"/>
      <c r="QCQ1963" s="101"/>
      <c r="QCR1963" s="101"/>
      <c r="QCS1963" s="101"/>
      <c r="QCT1963" s="101"/>
      <c r="QCU1963" s="101"/>
      <c r="QCV1963" s="101"/>
      <c r="QCW1963" s="101"/>
      <c r="QCX1963" s="101"/>
      <c r="QCY1963" s="101"/>
      <c r="QCZ1963" s="101"/>
      <c r="QDA1963" s="101"/>
      <c r="QDB1963" s="101"/>
      <c r="QDC1963" s="101"/>
      <c r="QDD1963" s="101"/>
      <c r="QDE1963" s="101"/>
      <c r="QDF1963" s="101"/>
      <c r="QDG1963" s="101"/>
      <c r="QDH1963" s="101"/>
      <c r="QDI1963" s="101"/>
      <c r="QDJ1963" s="101"/>
      <c r="QDK1963" s="101"/>
      <c r="QDL1963" s="101"/>
      <c r="QDM1963" s="101"/>
      <c r="QDN1963" s="101"/>
      <c r="QDO1963" s="101"/>
      <c r="QDP1963" s="101"/>
      <c r="QDQ1963" s="101"/>
      <c r="QDR1963" s="101"/>
      <c r="QDS1963" s="101"/>
      <c r="QDT1963" s="101"/>
      <c r="QDU1963" s="101"/>
      <c r="QDV1963" s="101"/>
      <c r="QDW1963" s="101"/>
      <c r="QDX1963" s="101"/>
      <c r="QDY1963" s="101"/>
      <c r="QDZ1963" s="101"/>
      <c r="QEA1963" s="101"/>
      <c r="QEB1963" s="101"/>
      <c r="QEC1963" s="101"/>
      <c r="QED1963" s="101"/>
      <c r="QEE1963" s="101"/>
      <c r="QEF1963" s="101"/>
      <c r="QEG1963" s="101"/>
      <c r="QEH1963" s="101"/>
      <c r="QEI1963" s="101"/>
      <c r="QEJ1963" s="101"/>
      <c r="QEK1963" s="101"/>
      <c r="QEL1963" s="101"/>
      <c r="QEM1963" s="101"/>
      <c r="QEN1963" s="101"/>
      <c r="QEO1963" s="101"/>
      <c r="QEP1963" s="101"/>
      <c r="QEQ1963" s="101"/>
      <c r="QER1963" s="101"/>
      <c r="QES1963" s="101"/>
      <c r="QET1963" s="101"/>
      <c r="QEU1963" s="101"/>
      <c r="QEV1963" s="101"/>
      <c r="QEW1963" s="101"/>
      <c r="QEX1963" s="101"/>
      <c r="QEY1963" s="101"/>
      <c r="QEZ1963" s="101"/>
      <c r="QFA1963" s="101"/>
      <c r="QFB1963" s="101"/>
      <c r="QFC1963" s="101"/>
      <c r="QFD1963" s="101"/>
      <c r="QFE1963" s="101"/>
      <c r="QFF1963" s="101"/>
      <c r="QFG1963" s="101"/>
      <c r="QFH1963" s="101"/>
      <c r="QFI1963" s="101"/>
      <c r="QFJ1963" s="101"/>
      <c r="QFK1963" s="101"/>
      <c r="QFL1963" s="101"/>
      <c r="QFM1963" s="101"/>
      <c r="QFN1963" s="101"/>
      <c r="QFO1963" s="101"/>
      <c r="QFP1963" s="101"/>
      <c r="QFQ1963" s="101"/>
      <c r="QFR1963" s="101"/>
      <c r="QFS1963" s="101"/>
      <c r="QFT1963" s="101"/>
      <c r="QFU1963" s="101"/>
      <c r="QFV1963" s="101"/>
      <c r="QFW1963" s="101"/>
      <c r="QFX1963" s="101"/>
      <c r="QFY1963" s="101"/>
      <c r="QFZ1963" s="101"/>
      <c r="QGA1963" s="101"/>
      <c r="QGB1963" s="101"/>
      <c r="QGC1963" s="101"/>
      <c r="QGD1963" s="101"/>
      <c r="QGE1963" s="101"/>
      <c r="QGF1963" s="101"/>
      <c r="QGG1963" s="101"/>
      <c r="QGH1963" s="101"/>
      <c r="QGI1963" s="101"/>
      <c r="QGJ1963" s="101"/>
      <c r="QGK1963" s="101"/>
      <c r="QGL1963" s="101"/>
      <c r="QGM1963" s="101"/>
      <c r="QGN1963" s="101"/>
      <c r="QGO1963" s="101"/>
      <c r="QGP1963" s="101"/>
      <c r="QGQ1963" s="101"/>
      <c r="QGR1963" s="101"/>
      <c r="QGS1963" s="101"/>
      <c r="QGT1963" s="101"/>
      <c r="QGU1963" s="101"/>
      <c r="QGV1963" s="101"/>
      <c r="QGW1963" s="101"/>
      <c r="QGX1963" s="101"/>
      <c r="QGY1963" s="101"/>
      <c r="QGZ1963" s="101"/>
      <c r="QHA1963" s="101"/>
      <c r="QHB1963" s="101"/>
      <c r="QHC1963" s="101"/>
      <c r="QHD1963" s="101"/>
      <c r="QHE1963" s="101"/>
      <c r="QHF1963" s="101"/>
      <c r="QHG1963" s="101"/>
      <c r="QHH1963" s="101"/>
      <c r="QHI1963" s="101"/>
      <c r="QHJ1963" s="101"/>
      <c r="QHK1963" s="101"/>
      <c r="QHL1963" s="101"/>
      <c r="QHM1963" s="101"/>
      <c r="QHN1963" s="101"/>
      <c r="QHO1963" s="101"/>
      <c r="QHP1963" s="101"/>
      <c r="QHQ1963" s="101"/>
      <c r="QHR1963" s="101"/>
      <c r="QHS1963" s="101"/>
      <c r="QHT1963" s="101"/>
      <c r="QHU1963" s="101"/>
      <c r="QHV1963" s="101"/>
      <c r="QHW1963" s="101"/>
      <c r="QHX1963" s="101"/>
      <c r="QHY1963" s="101"/>
      <c r="QHZ1963" s="101"/>
      <c r="QIA1963" s="101"/>
      <c r="QIB1963" s="101"/>
      <c r="QIC1963" s="101"/>
      <c r="QID1963" s="101"/>
      <c r="QIE1963" s="101"/>
      <c r="QIF1963" s="101"/>
      <c r="QIG1963" s="101"/>
      <c r="QIH1963" s="101"/>
      <c r="QII1963" s="101"/>
      <c r="QIJ1963" s="101"/>
      <c r="QIK1963" s="101"/>
      <c r="QIL1963" s="101"/>
      <c r="QIM1963" s="101"/>
      <c r="QIN1963" s="101"/>
      <c r="QIO1963" s="101"/>
      <c r="QIP1963" s="101"/>
      <c r="QIQ1963" s="101"/>
      <c r="QIR1963" s="101"/>
      <c r="QIS1963" s="101"/>
      <c r="QIT1963" s="101"/>
      <c r="QIU1963" s="101"/>
      <c r="QIV1963" s="101"/>
      <c r="QIW1963" s="101"/>
      <c r="QIX1963" s="101"/>
      <c r="QIY1963" s="101"/>
      <c r="QIZ1963" s="101"/>
      <c r="QJA1963" s="101"/>
      <c r="QJB1963" s="101"/>
      <c r="QJC1963" s="101"/>
      <c r="QJD1963" s="101"/>
      <c r="QJE1963" s="101"/>
      <c r="QJF1963" s="101"/>
      <c r="QJG1963" s="101"/>
      <c r="QJH1963" s="101"/>
      <c r="QJI1963" s="101"/>
      <c r="QJJ1963" s="101"/>
      <c r="QJK1963" s="101"/>
      <c r="QJL1963" s="101"/>
      <c r="QJM1963" s="101"/>
      <c r="QJN1963" s="101"/>
      <c r="QJO1963" s="101"/>
      <c r="QJP1963" s="101"/>
      <c r="QJQ1963" s="101"/>
      <c r="QJR1963" s="101"/>
      <c r="QJS1963" s="101"/>
      <c r="QJT1963" s="101"/>
      <c r="QJU1963" s="101"/>
      <c r="QJV1963" s="101"/>
      <c r="QJW1963" s="101"/>
      <c r="QJX1963" s="101"/>
      <c r="QJY1963" s="101"/>
      <c r="QJZ1963" s="101"/>
      <c r="QKA1963" s="101"/>
      <c r="QKB1963" s="101"/>
      <c r="QKC1963" s="101"/>
      <c r="QKD1963" s="101"/>
      <c r="QKE1963" s="101"/>
      <c r="QKF1963" s="101"/>
      <c r="QKG1963" s="101"/>
      <c r="QKH1963" s="101"/>
      <c r="QKI1963" s="101"/>
      <c r="QKJ1963" s="101"/>
      <c r="QKK1963" s="101"/>
      <c r="QKL1963" s="101"/>
      <c r="QKM1963" s="101"/>
      <c r="QKN1963" s="101"/>
      <c r="QKO1963" s="101"/>
      <c r="QKP1963" s="101"/>
      <c r="QKQ1963" s="101"/>
      <c r="QKR1963" s="101"/>
      <c r="QKS1963" s="101"/>
      <c r="QKT1963" s="101"/>
      <c r="QKU1963" s="101"/>
      <c r="QKV1963" s="101"/>
      <c r="QKW1963" s="101"/>
      <c r="QKX1963" s="101"/>
      <c r="QKY1963" s="101"/>
      <c r="QKZ1963" s="101"/>
      <c r="QLA1963" s="101"/>
      <c r="QLB1963" s="101"/>
      <c r="QLC1963" s="101"/>
      <c r="QLD1963" s="101"/>
      <c r="QLE1963" s="101"/>
      <c r="QLF1963" s="101"/>
      <c r="QLG1963" s="101"/>
      <c r="QLH1963" s="101"/>
      <c r="QLI1963" s="101"/>
      <c r="QLJ1963" s="101"/>
      <c r="QLK1963" s="101"/>
      <c r="QLL1963" s="101"/>
      <c r="QLM1963" s="101"/>
      <c r="QLN1963" s="101"/>
      <c r="QLO1963" s="101"/>
      <c r="QLP1963" s="101"/>
      <c r="QLQ1963" s="101"/>
      <c r="QLR1963" s="101"/>
      <c r="QLS1963" s="101"/>
      <c r="QLT1963" s="101"/>
      <c r="QLU1963" s="101"/>
      <c r="QLV1963" s="101"/>
      <c r="QLW1963" s="101"/>
      <c r="QLX1963" s="101"/>
      <c r="QLY1963" s="101"/>
      <c r="QLZ1963" s="101"/>
      <c r="QMA1963" s="101"/>
      <c r="QMB1963" s="101"/>
      <c r="QMC1963" s="101"/>
      <c r="QMD1963" s="101"/>
      <c r="QME1963" s="101"/>
      <c r="QMF1963" s="101"/>
      <c r="QMG1963" s="101"/>
      <c r="QMH1963" s="101"/>
      <c r="QMI1963" s="101"/>
      <c r="QMJ1963" s="101"/>
      <c r="QMK1963" s="101"/>
      <c r="QML1963" s="101"/>
      <c r="QMM1963" s="101"/>
      <c r="QMN1963" s="101"/>
      <c r="QMO1963" s="101"/>
      <c r="QMP1963" s="101"/>
      <c r="QMQ1963" s="101"/>
      <c r="QMR1963" s="101"/>
      <c r="QMS1963" s="101"/>
      <c r="QMT1963" s="101"/>
      <c r="QMU1963" s="101"/>
      <c r="QMV1963" s="101"/>
      <c r="QMW1963" s="101"/>
      <c r="QMX1963" s="101"/>
      <c r="QMY1963" s="101"/>
      <c r="QMZ1963" s="101"/>
      <c r="QNA1963" s="101"/>
      <c r="QNB1963" s="101"/>
      <c r="QNC1963" s="101"/>
      <c r="QND1963" s="101"/>
      <c r="QNE1963" s="101"/>
      <c r="QNF1963" s="101"/>
      <c r="QNG1963" s="101"/>
      <c r="QNH1963" s="101"/>
      <c r="QNI1963" s="101"/>
      <c r="QNJ1963" s="101"/>
      <c r="QNK1963" s="101"/>
      <c r="QNL1963" s="101"/>
      <c r="QNM1963" s="101"/>
      <c r="QNN1963" s="101"/>
      <c r="QNO1963" s="101"/>
      <c r="QNP1963" s="101"/>
      <c r="QNQ1963" s="101"/>
      <c r="QNR1963" s="101"/>
      <c r="QNS1963" s="101"/>
      <c r="QNT1963" s="101"/>
      <c r="QNU1963" s="101"/>
      <c r="QNV1963" s="101"/>
      <c r="QNW1963" s="101"/>
      <c r="QNX1963" s="101"/>
      <c r="QNY1963" s="101"/>
      <c r="QNZ1963" s="101"/>
      <c r="QOA1963" s="101"/>
      <c r="QOB1963" s="101"/>
      <c r="QOC1963" s="101"/>
      <c r="QOD1963" s="101"/>
      <c r="QOE1963" s="101"/>
      <c r="QOF1963" s="101"/>
      <c r="QOG1963" s="101"/>
      <c r="QOH1963" s="101"/>
      <c r="QOI1963" s="101"/>
      <c r="QOJ1963" s="101"/>
      <c r="QOK1963" s="101"/>
      <c r="QOL1963" s="101"/>
      <c r="QOM1963" s="101"/>
      <c r="QON1963" s="101"/>
      <c r="QOO1963" s="101"/>
      <c r="QOP1963" s="101"/>
      <c r="QOQ1963" s="101"/>
      <c r="QOR1963" s="101"/>
      <c r="QOS1963" s="101"/>
      <c r="QOT1963" s="101"/>
      <c r="QOU1963" s="101"/>
      <c r="QOV1963" s="101"/>
      <c r="QOW1963" s="101"/>
      <c r="QOX1963" s="101"/>
      <c r="QOY1963" s="101"/>
      <c r="QOZ1963" s="101"/>
      <c r="QPA1963" s="101"/>
      <c r="QPB1963" s="101"/>
      <c r="QPC1963" s="101"/>
      <c r="QPD1963" s="101"/>
      <c r="QPE1963" s="101"/>
      <c r="QPF1963" s="101"/>
      <c r="QPG1963" s="101"/>
      <c r="QPH1963" s="101"/>
      <c r="QPI1963" s="101"/>
      <c r="QPJ1963" s="101"/>
      <c r="QPK1963" s="101"/>
      <c r="QPL1963" s="101"/>
      <c r="QPM1963" s="101"/>
      <c r="QPN1963" s="101"/>
      <c r="QPO1963" s="101"/>
      <c r="QPP1963" s="101"/>
      <c r="QPQ1963" s="101"/>
      <c r="QPR1963" s="101"/>
      <c r="QPS1963" s="101"/>
      <c r="QPT1963" s="101"/>
      <c r="QPU1963" s="101"/>
      <c r="QPV1963" s="101"/>
      <c r="QPW1963" s="101"/>
      <c r="QPX1963" s="101"/>
      <c r="QPY1963" s="101"/>
      <c r="QPZ1963" s="101"/>
      <c r="QQA1963" s="101"/>
      <c r="QQB1963" s="101"/>
      <c r="QQC1963" s="101"/>
      <c r="QQD1963" s="101"/>
      <c r="QQE1963" s="101"/>
      <c r="QQF1963" s="101"/>
      <c r="QQG1963" s="101"/>
      <c r="QQH1963" s="101"/>
      <c r="QQI1963" s="101"/>
      <c r="QQJ1963" s="101"/>
      <c r="QQK1963" s="101"/>
      <c r="QQL1963" s="101"/>
      <c r="QQM1963" s="101"/>
      <c r="QQN1963" s="101"/>
      <c r="QQO1963" s="101"/>
      <c r="QQP1963" s="101"/>
      <c r="QQQ1963" s="101"/>
      <c r="QQR1963" s="101"/>
      <c r="QQS1963" s="101"/>
      <c r="QQT1963" s="101"/>
      <c r="QQU1963" s="101"/>
      <c r="QQV1963" s="101"/>
      <c r="QQW1963" s="101"/>
      <c r="QQX1963" s="101"/>
      <c r="QQY1963" s="101"/>
      <c r="QQZ1963" s="101"/>
      <c r="QRA1963" s="101"/>
      <c r="QRB1963" s="101"/>
      <c r="QRC1963" s="101"/>
      <c r="QRD1963" s="101"/>
      <c r="QRE1963" s="101"/>
      <c r="QRF1963" s="101"/>
      <c r="QRG1963" s="101"/>
      <c r="QRH1963" s="101"/>
      <c r="QRI1963" s="101"/>
      <c r="QRJ1963" s="101"/>
      <c r="QRK1963" s="101"/>
      <c r="QRL1963" s="101"/>
      <c r="QRM1963" s="101"/>
      <c r="QRN1963" s="101"/>
      <c r="QRO1963" s="101"/>
      <c r="QRP1963" s="101"/>
      <c r="QRQ1963" s="101"/>
      <c r="QRR1963" s="101"/>
      <c r="QRS1963" s="101"/>
      <c r="QRT1963" s="101"/>
      <c r="QRU1963" s="101"/>
      <c r="QRV1963" s="101"/>
      <c r="QRW1963" s="101"/>
      <c r="QRX1963" s="101"/>
      <c r="QRY1963" s="101"/>
      <c r="QRZ1963" s="101"/>
      <c r="QSA1963" s="101"/>
      <c r="QSB1963" s="101"/>
      <c r="QSC1963" s="101"/>
      <c r="QSD1963" s="101"/>
      <c r="QSE1963" s="101"/>
      <c r="QSF1963" s="101"/>
      <c r="QSG1963" s="101"/>
      <c r="QSH1963" s="101"/>
      <c r="QSI1963" s="101"/>
      <c r="QSJ1963" s="101"/>
      <c r="QSK1963" s="101"/>
      <c r="QSL1963" s="101"/>
      <c r="QSM1963" s="101"/>
      <c r="QSN1963" s="101"/>
      <c r="QSO1963" s="101"/>
      <c r="QSP1963" s="101"/>
      <c r="QSQ1963" s="101"/>
      <c r="QSR1963" s="101"/>
      <c r="QSS1963" s="101"/>
      <c r="QST1963" s="101"/>
      <c r="QSU1963" s="101"/>
      <c r="QSV1963" s="101"/>
      <c r="QSW1963" s="101"/>
      <c r="QSX1963" s="101"/>
      <c r="QSY1963" s="101"/>
      <c r="QSZ1963" s="101"/>
      <c r="QTA1963" s="101"/>
      <c r="QTB1963" s="101"/>
      <c r="QTC1963" s="101"/>
      <c r="QTD1963" s="101"/>
      <c r="QTE1963" s="101"/>
      <c r="QTF1963" s="101"/>
      <c r="QTG1963" s="101"/>
      <c r="QTH1963" s="101"/>
      <c r="QTI1963" s="101"/>
      <c r="QTJ1963" s="101"/>
      <c r="QTK1963" s="101"/>
      <c r="QTL1963" s="101"/>
      <c r="QTM1963" s="101"/>
      <c r="QTN1963" s="101"/>
      <c r="QTO1963" s="101"/>
      <c r="QTP1963" s="101"/>
      <c r="QTQ1963" s="101"/>
      <c r="QTR1963" s="101"/>
      <c r="QTS1963" s="101"/>
      <c r="QTT1963" s="101"/>
      <c r="QTU1963" s="101"/>
      <c r="QTV1963" s="101"/>
      <c r="QTW1963" s="101"/>
      <c r="QTX1963" s="101"/>
      <c r="QTY1963" s="101"/>
      <c r="QTZ1963" s="101"/>
      <c r="QUA1963" s="101"/>
      <c r="QUB1963" s="101"/>
      <c r="QUC1963" s="101"/>
      <c r="QUD1963" s="101"/>
      <c r="QUE1963" s="101"/>
      <c r="QUF1963" s="101"/>
      <c r="QUG1963" s="101"/>
      <c r="QUH1963" s="101"/>
      <c r="QUI1963" s="101"/>
      <c r="QUJ1963" s="101"/>
      <c r="QUK1963" s="101"/>
      <c r="QUL1963" s="101"/>
      <c r="QUM1963" s="101"/>
      <c r="QUN1963" s="101"/>
      <c r="QUO1963" s="101"/>
      <c r="QUP1963" s="101"/>
      <c r="QUQ1963" s="101"/>
      <c r="QUR1963" s="101"/>
      <c r="QUS1963" s="101"/>
      <c r="QUT1963" s="101"/>
      <c r="QUU1963" s="101"/>
      <c r="QUV1963" s="101"/>
      <c r="QUW1963" s="101"/>
      <c r="QUX1963" s="101"/>
      <c r="QUY1963" s="101"/>
      <c r="QUZ1963" s="101"/>
      <c r="QVA1963" s="101"/>
      <c r="QVB1963" s="101"/>
      <c r="QVC1963" s="101"/>
      <c r="QVD1963" s="101"/>
      <c r="QVE1963" s="101"/>
      <c r="QVF1963" s="101"/>
      <c r="QVG1963" s="101"/>
      <c r="QVH1963" s="101"/>
      <c r="QVI1963" s="101"/>
      <c r="QVJ1963" s="101"/>
      <c r="QVK1963" s="101"/>
      <c r="QVL1963" s="101"/>
      <c r="QVM1963" s="101"/>
      <c r="QVN1963" s="101"/>
      <c r="QVO1963" s="101"/>
      <c r="QVP1963" s="101"/>
      <c r="QVQ1963" s="101"/>
      <c r="QVR1963" s="101"/>
      <c r="QVS1963" s="101"/>
      <c r="QVT1963" s="101"/>
      <c r="QVU1963" s="101"/>
      <c r="QVV1963" s="101"/>
      <c r="QVW1963" s="101"/>
      <c r="QVX1963" s="101"/>
      <c r="QVY1963" s="101"/>
      <c r="QVZ1963" s="101"/>
      <c r="QWA1963" s="101"/>
      <c r="QWB1963" s="101"/>
      <c r="QWC1963" s="101"/>
      <c r="QWD1963" s="101"/>
      <c r="QWE1963" s="101"/>
      <c r="QWF1963" s="101"/>
      <c r="QWG1963" s="101"/>
      <c r="QWH1963" s="101"/>
      <c r="QWI1963" s="101"/>
      <c r="QWJ1963" s="101"/>
      <c r="QWK1963" s="101"/>
      <c r="QWL1963" s="101"/>
      <c r="QWM1963" s="101"/>
      <c r="QWN1963" s="101"/>
      <c r="QWO1963" s="101"/>
      <c r="QWP1963" s="101"/>
      <c r="QWQ1963" s="101"/>
      <c r="QWR1963" s="101"/>
      <c r="QWS1963" s="101"/>
      <c r="QWT1963" s="101"/>
      <c r="QWU1963" s="101"/>
      <c r="QWV1963" s="101"/>
      <c r="QWW1963" s="101"/>
      <c r="QWX1963" s="101"/>
      <c r="QWY1963" s="101"/>
      <c r="QWZ1963" s="101"/>
      <c r="QXA1963" s="101"/>
      <c r="QXB1963" s="101"/>
      <c r="QXC1963" s="101"/>
      <c r="QXD1963" s="101"/>
      <c r="QXE1963" s="101"/>
      <c r="QXF1963" s="101"/>
      <c r="QXG1963" s="101"/>
      <c r="QXH1963" s="101"/>
      <c r="QXI1963" s="101"/>
      <c r="QXJ1963" s="101"/>
      <c r="QXK1963" s="101"/>
      <c r="QXL1963" s="101"/>
      <c r="QXM1963" s="101"/>
      <c r="QXN1963" s="101"/>
      <c r="QXO1963" s="101"/>
      <c r="QXP1963" s="101"/>
      <c r="QXQ1963" s="101"/>
      <c r="QXR1963" s="101"/>
      <c r="QXS1963" s="101"/>
      <c r="QXT1963" s="101"/>
      <c r="QXU1963" s="101"/>
      <c r="QXV1963" s="101"/>
      <c r="QXW1963" s="101"/>
      <c r="QXX1963" s="101"/>
      <c r="QXY1963" s="101"/>
      <c r="QXZ1963" s="101"/>
      <c r="QYA1963" s="101"/>
      <c r="QYB1963" s="101"/>
      <c r="QYC1963" s="101"/>
      <c r="QYD1963" s="101"/>
      <c r="QYE1963" s="101"/>
      <c r="QYF1963" s="101"/>
      <c r="QYG1963" s="101"/>
      <c r="QYH1963" s="101"/>
      <c r="QYI1963" s="101"/>
      <c r="QYJ1963" s="101"/>
      <c r="QYK1963" s="101"/>
      <c r="QYL1963" s="101"/>
      <c r="QYM1963" s="101"/>
      <c r="QYN1963" s="101"/>
      <c r="QYO1963" s="101"/>
      <c r="QYP1963" s="101"/>
      <c r="QYQ1963" s="101"/>
      <c r="QYR1963" s="101"/>
      <c r="QYS1963" s="101"/>
      <c r="QYT1963" s="101"/>
      <c r="QYU1963" s="101"/>
      <c r="QYV1963" s="101"/>
      <c r="QYW1963" s="101"/>
      <c r="QYX1963" s="101"/>
      <c r="QYY1963" s="101"/>
      <c r="QYZ1963" s="101"/>
      <c r="QZA1963" s="101"/>
      <c r="QZB1963" s="101"/>
      <c r="QZC1963" s="101"/>
      <c r="QZD1963" s="101"/>
      <c r="QZE1963" s="101"/>
      <c r="QZF1963" s="101"/>
      <c r="QZG1963" s="101"/>
      <c r="QZH1963" s="101"/>
      <c r="QZI1963" s="101"/>
      <c r="QZJ1963" s="101"/>
      <c r="QZK1963" s="101"/>
      <c r="QZL1963" s="101"/>
      <c r="QZM1963" s="101"/>
      <c r="QZN1963" s="101"/>
      <c r="QZO1963" s="101"/>
      <c r="QZP1963" s="101"/>
      <c r="QZQ1963" s="101"/>
      <c r="QZR1963" s="101"/>
      <c r="QZS1963" s="101"/>
      <c r="QZT1963" s="101"/>
      <c r="QZU1963" s="101"/>
      <c r="QZV1963" s="101"/>
      <c r="QZW1963" s="101"/>
      <c r="QZX1963" s="101"/>
      <c r="QZY1963" s="101"/>
      <c r="QZZ1963" s="101"/>
      <c r="RAA1963" s="101"/>
      <c r="RAB1963" s="101"/>
      <c r="RAC1963" s="101"/>
      <c r="RAD1963" s="101"/>
      <c r="RAE1963" s="101"/>
      <c r="RAF1963" s="101"/>
      <c r="RAG1963" s="101"/>
      <c r="RAH1963" s="101"/>
      <c r="RAI1963" s="101"/>
      <c r="RAJ1963" s="101"/>
      <c r="RAK1963" s="101"/>
      <c r="RAL1963" s="101"/>
      <c r="RAM1963" s="101"/>
      <c r="RAN1963" s="101"/>
      <c r="RAO1963" s="101"/>
      <c r="RAP1963" s="101"/>
      <c r="RAQ1963" s="101"/>
      <c r="RAR1963" s="101"/>
      <c r="RAS1963" s="101"/>
      <c r="RAT1963" s="101"/>
      <c r="RAU1963" s="101"/>
      <c r="RAV1963" s="101"/>
      <c r="RAW1963" s="101"/>
      <c r="RAX1963" s="101"/>
      <c r="RAY1963" s="101"/>
      <c r="RAZ1963" s="101"/>
      <c r="RBA1963" s="101"/>
      <c r="RBB1963" s="101"/>
      <c r="RBC1963" s="101"/>
      <c r="RBD1963" s="101"/>
      <c r="RBE1963" s="101"/>
      <c r="RBF1963" s="101"/>
      <c r="RBG1963" s="101"/>
      <c r="RBH1963" s="101"/>
      <c r="RBI1963" s="101"/>
      <c r="RBJ1963" s="101"/>
      <c r="RBK1963" s="101"/>
      <c r="RBL1963" s="101"/>
      <c r="RBM1963" s="101"/>
      <c r="RBN1963" s="101"/>
      <c r="RBO1963" s="101"/>
      <c r="RBP1963" s="101"/>
      <c r="RBQ1963" s="101"/>
      <c r="RBR1963" s="101"/>
      <c r="RBS1963" s="101"/>
      <c r="RBT1963" s="101"/>
      <c r="RBU1963" s="101"/>
      <c r="RBV1963" s="101"/>
      <c r="RBW1963" s="101"/>
      <c r="RBX1963" s="101"/>
      <c r="RBY1963" s="101"/>
      <c r="RBZ1963" s="101"/>
      <c r="RCA1963" s="101"/>
      <c r="RCB1963" s="101"/>
      <c r="RCC1963" s="101"/>
      <c r="RCD1963" s="101"/>
      <c r="RCE1963" s="101"/>
      <c r="RCF1963" s="101"/>
      <c r="RCG1963" s="101"/>
      <c r="RCH1963" s="101"/>
      <c r="RCI1963" s="101"/>
      <c r="RCJ1963" s="101"/>
      <c r="RCK1963" s="101"/>
      <c r="RCL1963" s="101"/>
      <c r="RCM1963" s="101"/>
      <c r="RCN1963" s="101"/>
      <c r="RCO1963" s="101"/>
      <c r="RCP1963" s="101"/>
      <c r="RCQ1963" s="101"/>
      <c r="RCR1963" s="101"/>
      <c r="RCS1963" s="101"/>
      <c r="RCT1963" s="101"/>
      <c r="RCU1963" s="101"/>
      <c r="RCV1963" s="101"/>
      <c r="RCW1963" s="101"/>
      <c r="RCX1963" s="101"/>
      <c r="RCY1963" s="101"/>
      <c r="RCZ1963" s="101"/>
      <c r="RDA1963" s="101"/>
      <c r="RDB1963" s="101"/>
      <c r="RDC1963" s="101"/>
      <c r="RDD1963" s="101"/>
      <c r="RDE1963" s="101"/>
      <c r="RDF1963" s="101"/>
      <c r="RDG1963" s="101"/>
      <c r="RDH1963" s="101"/>
      <c r="RDI1963" s="101"/>
      <c r="RDJ1963" s="101"/>
      <c r="RDK1963" s="101"/>
      <c r="RDL1963" s="101"/>
      <c r="RDM1963" s="101"/>
      <c r="RDN1963" s="101"/>
      <c r="RDO1963" s="101"/>
      <c r="RDP1963" s="101"/>
      <c r="RDQ1963" s="101"/>
      <c r="RDR1963" s="101"/>
      <c r="RDS1963" s="101"/>
      <c r="RDT1963" s="101"/>
      <c r="RDU1963" s="101"/>
      <c r="RDV1963" s="101"/>
      <c r="RDW1963" s="101"/>
      <c r="RDX1963" s="101"/>
      <c r="RDY1963" s="101"/>
      <c r="RDZ1963" s="101"/>
      <c r="REA1963" s="101"/>
      <c r="REB1963" s="101"/>
      <c r="REC1963" s="101"/>
      <c r="RED1963" s="101"/>
      <c r="REE1963" s="101"/>
      <c r="REF1963" s="101"/>
      <c r="REG1963" s="101"/>
      <c r="REH1963" s="101"/>
      <c r="REI1963" s="101"/>
      <c r="REJ1963" s="101"/>
      <c r="REK1963" s="101"/>
      <c r="REL1963" s="101"/>
      <c r="REM1963" s="101"/>
      <c r="REN1963" s="101"/>
      <c r="REO1963" s="101"/>
      <c r="REP1963" s="101"/>
      <c r="REQ1963" s="101"/>
      <c r="RER1963" s="101"/>
      <c r="RES1963" s="101"/>
      <c r="RET1963" s="101"/>
      <c r="REU1963" s="101"/>
      <c r="REV1963" s="101"/>
      <c r="REW1963" s="101"/>
      <c r="REX1963" s="101"/>
      <c r="REY1963" s="101"/>
      <c r="REZ1963" s="101"/>
      <c r="RFA1963" s="101"/>
      <c r="RFB1963" s="101"/>
      <c r="RFC1963" s="101"/>
      <c r="RFD1963" s="101"/>
      <c r="RFE1963" s="101"/>
      <c r="RFF1963" s="101"/>
      <c r="RFG1963" s="101"/>
      <c r="RFH1963" s="101"/>
      <c r="RFI1963" s="101"/>
      <c r="RFJ1963" s="101"/>
      <c r="RFK1963" s="101"/>
      <c r="RFL1963" s="101"/>
      <c r="RFM1963" s="101"/>
      <c r="RFN1963" s="101"/>
      <c r="RFO1963" s="101"/>
      <c r="RFP1963" s="101"/>
      <c r="RFQ1963" s="101"/>
      <c r="RFR1963" s="101"/>
      <c r="RFS1963" s="101"/>
      <c r="RFT1963" s="101"/>
      <c r="RFU1963" s="101"/>
      <c r="RFV1963" s="101"/>
      <c r="RFW1963" s="101"/>
      <c r="RFX1963" s="101"/>
      <c r="RFY1963" s="101"/>
      <c r="RFZ1963" s="101"/>
      <c r="RGA1963" s="101"/>
      <c r="RGB1963" s="101"/>
      <c r="RGC1963" s="101"/>
      <c r="RGD1963" s="101"/>
      <c r="RGE1963" s="101"/>
      <c r="RGF1963" s="101"/>
      <c r="RGG1963" s="101"/>
      <c r="RGH1963" s="101"/>
      <c r="RGI1963" s="101"/>
      <c r="RGJ1963" s="101"/>
      <c r="RGK1963" s="101"/>
      <c r="RGL1963" s="101"/>
      <c r="RGM1963" s="101"/>
      <c r="RGN1963" s="101"/>
      <c r="RGO1963" s="101"/>
      <c r="RGP1963" s="101"/>
      <c r="RGQ1963" s="101"/>
      <c r="RGR1963" s="101"/>
      <c r="RGS1963" s="101"/>
      <c r="RGT1963" s="101"/>
      <c r="RGU1963" s="101"/>
      <c r="RGV1963" s="101"/>
      <c r="RGW1963" s="101"/>
      <c r="RGX1963" s="101"/>
      <c r="RGY1963" s="101"/>
      <c r="RGZ1963" s="101"/>
      <c r="RHA1963" s="101"/>
      <c r="RHB1963" s="101"/>
      <c r="RHC1963" s="101"/>
      <c r="RHD1963" s="101"/>
      <c r="RHE1963" s="101"/>
      <c r="RHF1963" s="101"/>
      <c r="RHG1963" s="101"/>
      <c r="RHH1963" s="101"/>
      <c r="RHI1963" s="101"/>
      <c r="RHJ1963" s="101"/>
      <c r="RHK1963" s="101"/>
      <c r="RHL1963" s="101"/>
      <c r="RHM1963" s="101"/>
      <c r="RHN1963" s="101"/>
      <c r="RHO1963" s="101"/>
      <c r="RHP1963" s="101"/>
      <c r="RHQ1963" s="101"/>
      <c r="RHR1963" s="101"/>
      <c r="RHS1963" s="101"/>
      <c r="RHT1963" s="101"/>
      <c r="RHU1963" s="101"/>
      <c r="RHV1963" s="101"/>
      <c r="RHW1963" s="101"/>
      <c r="RHX1963" s="101"/>
      <c r="RHY1963" s="101"/>
      <c r="RHZ1963" s="101"/>
      <c r="RIA1963" s="101"/>
      <c r="RIB1963" s="101"/>
      <c r="RIC1963" s="101"/>
      <c r="RID1963" s="101"/>
      <c r="RIE1963" s="101"/>
      <c r="RIF1963" s="101"/>
      <c r="RIG1963" s="101"/>
      <c r="RIH1963" s="101"/>
      <c r="RII1963" s="101"/>
      <c r="RIJ1963" s="101"/>
      <c r="RIK1963" s="101"/>
      <c r="RIL1963" s="101"/>
      <c r="RIM1963" s="101"/>
      <c r="RIN1963" s="101"/>
      <c r="RIO1963" s="101"/>
      <c r="RIP1963" s="101"/>
      <c r="RIQ1963" s="101"/>
      <c r="RIR1963" s="101"/>
      <c r="RIS1963" s="101"/>
      <c r="RIT1963" s="101"/>
      <c r="RIU1963" s="101"/>
      <c r="RIV1963" s="101"/>
      <c r="RIW1963" s="101"/>
      <c r="RIX1963" s="101"/>
      <c r="RIY1963" s="101"/>
      <c r="RIZ1963" s="101"/>
      <c r="RJA1963" s="101"/>
      <c r="RJB1963" s="101"/>
      <c r="RJC1963" s="101"/>
      <c r="RJD1963" s="101"/>
      <c r="RJE1963" s="101"/>
      <c r="RJF1963" s="101"/>
      <c r="RJG1963" s="101"/>
      <c r="RJH1963" s="101"/>
      <c r="RJI1963" s="101"/>
      <c r="RJJ1963" s="101"/>
      <c r="RJK1963" s="101"/>
      <c r="RJL1963" s="101"/>
      <c r="RJM1963" s="101"/>
      <c r="RJN1963" s="101"/>
      <c r="RJO1963" s="101"/>
      <c r="RJP1963" s="101"/>
      <c r="RJQ1963" s="101"/>
      <c r="RJR1963" s="101"/>
      <c r="RJS1963" s="101"/>
      <c r="RJT1963" s="101"/>
      <c r="RJU1963" s="101"/>
      <c r="RJV1963" s="101"/>
      <c r="RJW1963" s="101"/>
      <c r="RJX1963" s="101"/>
      <c r="RJY1963" s="101"/>
      <c r="RJZ1963" s="101"/>
      <c r="RKA1963" s="101"/>
      <c r="RKB1963" s="101"/>
      <c r="RKC1963" s="101"/>
      <c r="RKD1963" s="101"/>
      <c r="RKE1963" s="101"/>
      <c r="RKF1963" s="101"/>
      <c r="RKG1963" s="101"/>
      <c r="RKH1963" s="101"/>
      <c r="RKI1963" s="101"/>
      <c r="RKJ1963" s="101"/>
      <c r="RKK1963" s="101"/>
      <c r="RKL1963" s="101"/>
      <c r="RKM1963" s="101"/>
      <c r="RKN1963" s="101"/>
      <c r="RKO1963" s="101"/>
      <c r="RKP1963" s="101"/>
      <c r="RKQ1963" s="101"/>
      <c r="RKR1963" s="101"/>
      <c r="RKS1963" s="101"/>
      <c r="RKT1963" s="101"/>
      <c r="RKU1963" s="101"/>
      <c r="RKV1963" s="101"/>
      <c r="RKW1963" s="101"/>
      <c r="RKX1963" s="101"/>
      <c r="RKY1963" s="101"/>
      <c r="RKZ1963" s="101"/>
      <c r="RLA1963" s="101"/>
      <c r="RLB1963" s="101"/>
      <c r="RLC1963" s="101"/>
      <c r="RLD1963" s="101"/>
      <c r="RLE1963" s="101"/>
      <c r="RLF1963" s="101"/>
      <c r="RLG1963" s="101"/>
      <c r="RLH1963" s="101"/>
      <c r="RLI1963" s="101"/>
      <c r="RLJ1963" s="101"/>
      <c r="RLK1963" s="101"/>
      <c r="RLL1963" s="101"/>
      <c r="RLM1963" s="101"/>
      <c r="RLN1963" s="101"/>
      <c r="RLO1963" s="101"/>
      <c r="RLP1963" s="101"/>
      <c r="RLQ1963" s="101"/>
      <c r="RLR1963" s="101"/>
      <c r="RLS1963" s="101"/>
      <c r="RLT1963" s="101"/>
      <c r="RLU1963" s="101"/>
      <c r="RLV1963" s="101"/>
      <c r="RLW1963" s="101"/>
      <c r="RLX1963" s="101"/>
      <c r="RLY1963" s="101"/>
      <c r="RLZ1963" s="101"/>
      <c r="RMA1963" s="101"/>
      <c r="RMB1963" s="101"/>
      <c r="RMC1963" s="101"/>
      <c r="RMD1963" s="101"/>
      <c r="RME1963" s="101"/>
      <c r="RMF1963" s="101"/>
      <c r="RMG1963" s="101"/>
      <c r="RMH1963" s="101"/>
      <c r="RMI1963" s="101"/>
      <c r="RMJ1963" s="101"/>
      <c r="RMK1963" s="101"/>
      <c r="RML1963" s="101"/>
      <c r="RMM1963" s="101"/>
      <c r="RMN1963" s="101"/>
      <c r="RMO1963" s="101"/>
      <c r="RMP1963" s="101"/>
      <c r="RMQ1963" s="101"/>
      <c r="RMR1963" s="101"/>
      <c r="RMS1963" s="101"/>
      <c r="RMT1963" s="101"/>
      <c r="RMU1963" s="101"/>
      <c r="RMV1963" s="101"/>
      <c r="RMW1963" s="101"/>
      <c r="RMX1963" s="101"/>
      <c r="RMY1963" s="101"/>
      <c r="RMZ1963" s="101"/>
      <c r="RNA1963" s="101"/>
      <c r="RNB1963" s="101"/>
      <c r="RNC1963" s="101"/>
      <c r="RND1963" s="101"/>
      <c r="RNE1963" s="101"/>
      <c r="RNF1963" s="101"/>
      <c r="RNG1963" s="101"/>
      <c r="RNH1963" s="101"/>
      <c r="RNI1963" s="101"/>
      <c r="RNJ1963" s="101"/>
      <c r="RNK1963" s="101"/>
      <c r="RNL1963" s="101"/>
      <c r="RNM1963" s="101"/>
      <c r="RNN1963" s="101"/>
      <c r="RNO1963" s="101"/>
      <c r="RNP1963" s="101"/>
      <c r="RNQ1963" s="101"/>
      <c r="RNR1963" s="101"/>
      <c r="RNS1963" s="101"/>
      <c r="RNT1963" s="101"/>
      <c r="RNU1963" s="101"/>
      <c r="RNV1963" s="101"/>
      <c r="RNW1963" s="101"/>
      <c r="RNX1963" s="101"/>
      <c r="RNY1963" s="101"/>
      <c r="RNZ1963" s="101"/>
      <c r="ROA1963" s="101"/>
      <c r="ROB1963" s="101"/>
      <c r="ROC1963" s="101"/>
      <c r="ROD1963" s="101"/>
      <c r="ROE1963" s="101"/>
      <c r="ROF1963" s="101"/>
      <c r="ROG1963" s="101"/>
      <c r="ROH1963" s="101"/>
      <c r="ROI1963" s="101"/>
      <c r="ROJ1963" s="101"/>
      <c r="ROK1963" s="101"/>
      <c r="ROL1963" s="101"/>
      <c r="ROM1963" s="101"/>
      <c r="RON1963" s="101"/>
      <c r="ROO1963" s="101"/>
      <c r="ROP1963" s="101"/>
      <c r="ROQ1963" s="101"/>
      <c r="ROR1963" s="101"/>
      <c r="ROS1963" s="101"/>
      <c r="ROT1963" s="101"/>
      <c r="ROU1963" s="101"/>
      <c r="ROV1963" s="101"/>
      <c r="ROW1963" s="101"/>
      <c r="ROX1963" s="101"/>
      <c r="ROY1963" s="101"/>
      <c r="ROZ1963" s="101"/>
      <c r="RPA1963" s="101"/>
      <c r="RPB1963" s="101"/>
      <c r="RPC1963" s="101"/>
      <c r="RPD1963" s="101"/>
      <c r="RPE1963" s="101"/>
      <c r="RPF1963" s="101"/>
      <c r="RPG1963" s="101"/>
      <c r="RPH1963" s="101"/>
      <c r="RPI1963" s="101"/>
      <c r="RPJ1963" s="101"/>
      <c r="RPK1963" s="101"/>
      <c r="RPL1963" s="101"/>
      <c r="RPM1963" s="101"/>
      <c r="RPN1963" s="101"/>
      <c r="RPO1963" s="101"/>
      <c r="RPP1963" s="101"/>
      <c r="RPQ1963" s="101"/>
      <c r="RPR1963" s="101"/>
      <c r="RPS1963" s="101"/>
      <c r="RPT1963" s="101"/>
      <c r="RPU1963" s="101"/>
      <c r="RPV1963" s="101"/>
      <c r="RPW1963" s="101"/>
      <c r="RPX1963" s="101"/>
      <c r="RPY1963" s="101"/>
      <c r="RPZ1963" s="101"/>
      <c r="RQA1963" s="101"/>
      <c r="RQB1963" s="101"/>
      <c r="RQC1963" s="101"/>
      <c r="RQD1963" s="101"/>
      <c r="RQE1963" s="101"/>
      <c r="RQF1963" s="101"/>
      <c r="RQG1963" s="101"/>
      <c r="RQH1963" s="101"/>
      <c r="RQI1963" s="101"/>
      <c r="RQJ1963" s="101"/>
      <c r="RQK1963" s="101"/>
      <c r="RQL1963" s="101"/>
      <c r="RQM1963" s="101"/>
      <c r="RQN1963" s="101"/>
      <c r="RQO1963" s="101"/>
      <c r="RQP1963" s="101"/>
      <c r="RQQ1963" s="101"/>
      <c r="RQR1963" s="101"/>
      <c r="RQS1963" s="101"/>
      <c r="RQT1963" s="101"/>
      <c r="RQU1963" s="101"/>
      <c r="RQV1963" s="101"/>
      <c r="RQW1963" s="101"/>
      <c r="RQX1963" s="101"/>
      <c r="RQY1963" s="101"/>
      <c r="RQZ1963" s="101"/>
      <c r="RRA1963" s="101"/>
      <c r="RRB1963" s="101"/>
      <c r="RRC1963" s="101"/>
      <c r="RRD1963" s="101"/>
      <c r="RRE1963" s="101"/>
      <c r="RRF1963" s="101"/>
      <c r="RRG1963" s="101"/>
      <c r="RRH1963" s="101"/>
      <c r="RRI1963" s="101"/>
      <c r="RRJ1963" s="101"/>
      <c r="RRK1963" s="101"/>
      <c r="RRL1963" s="101"/>
      <c r="RRM1963" s="101"/>
      <c r="RRN1963" s="101"/>
      <c r="RRO1963" s="101"/>
      <c r="RRP1963" s="101"/>
      <c r="RRQ1963" s="101"/>
      <c r="RRR1963" s="101"/>
      <c r="RRS1963" s="101"/>
      <c r="RRT1963" s="101"/>
      <c r="RRU1963" s="101"/>
      <c r="RRV1963" s="101"/>
      <c r="RRW1963" s="101"/>
      <c r="RRX1963" s="101"/>
      <c r="RRY1963" s="101"/>
      <c r="RRZ1963" s="101"/>
      <c r="RSA1963" s="101"/>
      <c r="RSB1963" s="101"/>
      <c r="RSC1963" s="101"/>
      <c r="RSD1963" s="101"/>
      <c r="RSE1963" s="101"/>
      <c r="RSF1963" s="101"/>
      <c r="RSG1963" s="101"/>
      <c r="RSH1963" s="101"/>
      <c r="RSI1963" s="101"/>
      <c r="RSJ1963" s="101"/>
      <c r="RSK1963" s="101"/>
      <c r="RSL1963" s="101"/>
      <c r="RSM1963" s="101"/>
      <c r="RSN1963" s="101"/>
      <c r="RSO1963" s="101"/>
      <c r="RSP1963" s="101"/>
      <c r="RSQ1963" s="101"/>
      <c r="RSR1963" s="101"/>
      <c r="RSS1963" s="101"/>
      <c r="RST1963" s="101"/>
      <c r="RSU1963" s="101"/>
      <c r="RSV1963" s="101"/>
      <c r="RSW1963" s="101"/>
      <c r="RSX1963" s="101"/>
      <c r="RSY1963" s="101"/>
      <c r="RSZ1963" s="101"/>
      <c r="RTA1963" s="101"/>
      <c r="RTB1963" s="101"/>
      <c r="RTC1963" s="101"/>
      <c r="RTD1963" s="101"/>
      <c r="RTE1963" s="101"/>
      <c r="RTF1963" s="101"/>
      <c r="RTG1963" s="101"/>
      <c r="RTH1963" s="101"/>
      <c r="RTI1963" s="101"/>
      <c r="RTJ1963" s="101"/>
      <c r="RTK1963" s="101"/>
      <c r="RTL1963" s="101"/>
      <c r="RTM1963" s="101"/>
      <c r="RTN1963" s="101"/>
      <c r="RTO1963" s="101"/>
      <c r="RTP1963" s="101"/>
      <c r="RTQ1963" s="101"/>
      <c r="RTR1963" s="101"/>
      <c r="RTS1963" s="101"/>
      <c r="RTT1963" s="101"/>
      <c r="RTU1963" s="101"/>
      <c r="RTV1963" s="101"/>
      <c r="RTW1963" s="101"/>
      <c r="RTX1963" s="101"/>
      <c r="RTY1963" s="101"/>
      <c r="RTZ1963" s="101"/>
      <c r="RUA1963" s="101"/>
      <c r="RUB1963" s="101"/>
      <c r="RUC1963" s="101"/>
      <c r="RUD1963" s="101"/>
      <c r="RUE1963" s="101"/>
      <c r="RUF1963" s="101"/>
      <c r="RUG1963" s="101"/>
      <c r="RUH1963" s="101"/>
      <c r="RUI1963" s="101"/>
      <c r="RUJ1963" s="101"/>
      <c r="RUK1963" s="101"/>
      <c r="RUL1963" s="101"/>
      <c r="RUM1963" s="101"/>
      <c r="RUN1963" s="101"/>
      <c r="RUO1963" s="101"/>
      <c r="RUP1963" s="101"/>
      <c r="RUQ1963" s="101"/>
      <c r="RUR1963" s="101"/>
      <c r="RUS1963" s="101"/>
      <c r="RUT1963" s="101"/>
      <c r="RUU1963" s="101"/>
      <c r="RUV1963" s="101"/>
      <c r="RUW1963" s="101"/>
      <c r="RUX1963" s="101"/>
      <c r="RUY1963" s="101"/>
      <c r="RUZ1963" s="101"/>
      <c r="RVA1963" s="101"/>
      <c r="RVB1963" s="101"/>
      <c r="RVC1963" s="101"/>
      <c r="RVD1963" s="101"/>
      <c r="RVE1963" s="101"/>
      <c r="RVF1963" s="101"/>
      <c r="RVG1963" s="101"/>
      <c r="RVH1963" s="101"/>
      <c r="RVI1963" s="101"/>
      <c r="RVJ1963" s="101"/>
      <c r="RVK1963" s="101"/>
      <c r="RVL1963" s="101"/>
      <c r="RVM1963" s="101"/>
      <c r="RVN1963" s="101"/>
      <c r="RVO1963" s="101"/>
      <c r="RVP1963" s="101"/>
      <c r="RVQ1963" s="101"/>
      <c r="RVR1963" s="101"/>
      <c r="RVS1963" s="101"/>
      <c r="RVT1963" s="101"/>
      <c r="RVU1963" s="101"/>
      <c r="RVV1963" s="101"/>
      <c r="RVW1963" s="101"/>
      <c r="RVX1963" s="101"/>
      <c r="RVY1963" s="101"/>
      <c r="RVZ1963" s="101"/>
      <c r="RWA1963" s="101"/>
      <c r="RWB1963" s="101"/>
      <c r="RWC1963" s="101"/>
      <c r="RWD1963" s="101"/>
      <c r="RWE1963" s="101"/>
      <c r="RWF1963" s="101"/>
      <c r="RWG1963" s="101"/>
      <c r="RWH1963" s="101"/>
      <c r="RWI1963" s="101"/>
      <c r="RWJ1963" s="101"/>
      <c r="RWK1963" s="101"/>
      <c r="RWL1963" s="101"/>
      <c r="RWM1963" s="101"/>
      <c r="RWN1963" s="101"/>
      <c r="RWO1963" s="101"/>
      <c r="RWP1963" s="101"/>
      <c r="RWQ1963" s="101"/>
      <c r="RWR1963" s="101"/>
      <c r="RWS1963" s="101"/>
      <c r="RWT1963" s="101"/>
      <c r="RWU1963" s="101"/>
      <c r="RWV1963" s="101"/>
      <c r="RWW1963" s="101"/>
      <c r="RWX1963" s="101"/>
      <c r="RWY1963" s="101"/>
      <c r="RWZ1963" s="101"/>
      <c r="RXA1963" s="101"/>
      <c r="RXB1963" s="101"/>
      <c r="RXC1963" s="101"/>
      <c r="RXD1963" s="101"/>
      <c r="RXE1963" s="101"/>
      <c r="RXF1963" s="101"/>
      <c r="RXG1963" s="101"/>
      <c r="RXH1963" s="101"/>
      <c r="RXI1963" s="101"/>
      <c r="RXJ1963" s="101"/>
      <c r="RXK1963" s="101"/>
      <c r="RXL1963" s="101"/>
      <c r="RXM1963" s="101"/>
      <c r="RXN1963" s="101"/>
      <c r="RXO1963" s="101"/>
      <c r="RXP1963" s="101"/>
      <c r="RXQ1963" s="101"/>
      <c r="RXR1963" s="101"/>
      <c r="RXS1963" s="101"/>
      <c r="RXT1963" s="101"/>
      <c r="RXU1963" s="101"/>
      <c r="RXV1963" s="101"/>
      <c r="RXW1963" s="101"/>
      <c r="RXX1963" s="101"/>
      <c r="RXY1963" s="101"/>
      <c r="RXZ1963" s="101"/>
      <c r="RYA1963" s="101"/>
      <c r="RYB1963" s="101"/>
      <c r="RYC1963" s="101"/>
      <c r="RYD1963" s="101"/>
      <c r="RYE1963" s="101"/>
      <c r="RYF1963" s="101"/>
      <c r="RYG1963" s="101"/>
      <c r="RYH1963" s="101"/>
      <c r="RYI1963" s="101"/>
      <c r="RYJ1963" s="101"/>
      <c r="RYK1963" s="101"/>
      <c r="RYL1963" s="101"/>
      <c r="RYM1963" s="101"/>
      <c r="RYN1963" s="101"/>
      <c r="RYO1963" s="101"/>
      <c r="RYP1963" s="101"/>
      <c r="RYQ1963" s="101"/>
      <c r="RYR1963" s="101"/>
      <c r="RYS1963" s="101"/>
      <c r="RYT1963" s="101"/>
      <c r="RYU1963" s="101"/>
      <c r="RYV1963" s="101"/>
      <c r="RYW1963" s="101"/>
      <c r="RYX1963" s="101"/>
      <c r="RYY1963" s="101"/>
      <c r="RYZ1963" s="101"/>
      <c r="RZA1963" s="101"/>
      <c r="RZB1963" s="101"/>
      <c r="RZC1963" s="101"/>
      <c r="RZD1963" s="101"/>
      <c r="RZE1963" s="101"/>
      <c r="RZF1963" s="101"/>
      <c r="RZG1963" s="101"/>
      <c r="RZH1963" s="101"/>
      <c r="RZI1963" s="101"/>
      <c r="RZJ1963" s="101"/>
      <c r="RZK1963" s="101"/>
      <c r="RZL1963" s="101"/>
      <c r="RZM1963" s="101"/>
      <c r="RZN1963" s="101"/>
      <c r="RZO1963" s="101"/>
      <c r="RZP1963" s="101"/>
      <c r="RZQ1963" s="101"/>
      <c r="RZR1963" s="101"/>
      <c r="RZS1963" s="101"/>
      <c r="RZT1963" s="101"/>
      <c r="RZU1963" s="101"/>
      <c r="RZV1963" s="101"/>
      <c r="RZW1963" s="101"/>
      <c r="RZX1963" s="101"/>
      <c r="RZY1963" s="101"/>
      <c r="RZZ1963" s="101"/>
      <c r="SAA1963" s="101"/>
      <c r="SAB1963" s="101"/>
      <c r="SAC1963" s="101"/>
      <c r="SAD1963" s="101"/>
      <c r="SAE1963" s="101"/>
      <c r="SAF1963" s="101"/>
      <c r="SAG1963" s="101"/>
      <c r="SAH1963" s="101"/>
      <c r="SAI1963" s="101"/>
      <c r="SAJ1963" s="101"/>
      <c r="SAK1963" s="101"/>
      <c r="SAL1963" s="101"/>
      <c r="SAM1963" s="101"/>
      <c r="SAN1963" s="101"/>
      <c r="SAO1963" s="101"/>
      <c r="SAP1963" s="101"/>
      <c r="SAQ1963" s="101"/>
      <c r="SAR1963" s="101"/>
      <c r="SAS1963" s="101"/>
      <c r="SAT1963" s="101"/>
      <c r="SAU1963" s="101"/>
      <c r="SAV1963" s="101"/>
      <c r="SAW1963" s="101"/>
      <c r="SAX1963" s="101"/>
      <c r="SAY1963" s="101"/>
      <c r="SAZ1963" s="101"/>
      <c r="SBA1963" s="101"/>
      <c r="SBB1963" s="101"/>
      <c r="SBC1963" s="101"/>
      <c r="SBD1963" s="101"/>
      <c r="SBE1963" s="101"/>
      <c r="SBF1963" s="101"/>
      <c r="SBG1963" s="101"/>
      <c r="SBH1963" s="101"/>
      <c r="SBI1963" s="101"/>
      <c r="SBJ1963" s="101"/>
      <c r="SBK1963" s="101"/>
      <c r="SBL1963" s="101"/>
      <c r="SBM1963" s="101"/>
      <c r="SBN1963" s="101"/>
      <c r="SBO1963" s="101"/>
      <c r="SBP1963" s="101"/>
      <c r="SBQ1963" s="101"/>
      <c r="SBR1963" s="101"/>
      <c r="SBS1963" s="101"/>
      <c r="SBT1963" s="101"/>
      <c r="SBU1963" s="101"/>
      <c r="SBV1963" s="101"/>
      <c r="SBW1963" s="101"/>
      <c r="SBX1963" s="101"/>
      <c r="SBY1963" s="101"/>
      <c r="SBZ1963" s="101"/>
      <c r="SCA1963" s="101"/>
      <c r="SCB1963" s="101"/>
      <c r="SCC1963" s="101"/>
      <c r="SCD1963" s="101"/>
      <c r="SCE1963" s="101"/>
      <c r="SCF1963" s="101"/>
      <c r="SCG1963" s="101"/>
      <c r="SCH1963" s="101"/>
      <c r="SCI1963" s="101"/>
      <c r="SCJ1963" s="101"/>
      <c r="SCK1963" s="101"/>
      <c r="SCL1963" s="101"/>
      <c r="SCM1963" s="101"/>
      <c r="SCN1963" s="101"/>
      <c r="SCO1963" s="101"/>
      <c r="SCP1963" s="101"/>
      <c r="SCQ1963" s="101"/>
      <c r="SCR1963" s="101"/>
      <c r="SCS1963" s="101"/>
      <c r="SCT1963" s="101"/>
      <c r="SCU1963" s="101"/>
      <c r="SCV1963" s="101"/>
      <c r="SCW1963" s="101"/>
      <c r="SCX1963" s="101"/>
      <c r="SCY1963" s="101"/>
      <c r="SCZ1963" s="101"/>
      <c r="SDA1963" s="101"/>
      <c r="SDB1963" s="101"/>
      <c r="SDC1963" s="101"/>
      <c r="SDD1963" s="101"/>
      <c r="SDE1963" s="101"/>
      <c r="SDF1963" s="101"/>
      <c r="SDG1963" s="101"/>
      <c r="SDH1963" s="101"/>
      <c r="SDI1963" s="101"/>
      <c r="SDJ1963" s="101"/>
      <c r="SDK1963" s="101"/>
      <c r="SDL1963" s="101"/>
      <c r="SDM1963" s="101"/>
      <c r="SDN1963" s="101"/>
      <c r="SDO1963" s="101"/>
      <c r="SDP1963" s="101"/>
      <c r="SDQ1963" s="101"/>
      <c r="SDR1963" s="101"/>
      <c r="SDS1963" s="101"/>
      <c r="SDT1963" s="101"/>
      <c r="SDU1963" s="101"/>
      <c r="SDV1963" s="101"/>
      <c r="SDW1963" s="101"/>
      <c r="SDX1963" s="101"/>
      <c r="SDY1963" s="101"/>
      <c r="SDZ1963" s="101"/>
      <c r="SEA1963" s="101"/>
      <c r="SEB1963" s="101"/>
      <c r="SEC1963" s="101"/>
      <c r="SED1963" s="101"/>
      <c r="SEE1963" s="101"/>
      <c r="SEF1963" s="101"/>
      <c r="SEG1963" s="101"/>
      <c r="SEH1963" s="101"/>
      <c r="SEI1963" s="101"/>
      <c r="SEJ1963" s="101"/>
      <c r="SEK1963" s="101"/>
      <c r="SEL1963" s="101"/>
      <c r="SEM1963" s="101"/>
      <c r="SEN1963" s="101"/>
      <c r="SEO1963" s="101"/>
      <c r="SEP1963" s="101"/>
      <c r="SEQ1963" s="101"/>
      <c r="SER1963" s="101"/>
      <c r="SES1963" s="101"/>
      <c r="SET1963" s="101"/>
      <c r="SEU1963" s="101"/>
      <c r="SEV1963" s="101"/>
      <c r="SEW1963" s="101"/>
      <c r="SEX1963" s="101"/>
      <c r="SEY1963" s="101"/>
      <c r="SEZ1963" s="101"/>
      <c r="SFA1963" s="101"/>
      <c r="SFB1963" s="101"/>
      <c r="SFC1963" s="101"/>
      <c r="SFD1963" s="101"/>
      <c r="SFE1963" s="101"/>
      <c r="SFF1963" s="101"/>
      <c r="SFG1963" s="101"/>
      <c r="SFH1963" s="101"/>
      <c r="SFI1963" s="101"/>
      <c r="SFJ1963" s="101"/>
      <c r="SFK1963" s="101"/>
      <c r="SFL1963" s="101"/>
      <c r="SFM1963" s="101"/>
      <c r="SFN1963" s="101"/>
      <c r="SFO1963" s="101"/>
      <c r="SFP1963" s="101"/>
      <c r="SFQ1963" s="101"/>
      <c r="SFR1963" s="101"/>
      <c r="SFS1963" s="101"/>
      <c r="SFT1963" s="101"/>
      <c r="SFU1963" s="101"/>
      <c r="SFV1963" s="101"/>
      <c r="SFW1963" s="101"/>
      <c r="SFX1963" s="101"/>
      <c r="SFY1963" s="101"/>
      <c r="SFZ1963" s="101"/>
      <c r="SGA1963" s="101"/>
      <c r="SGB1963" s="101"/>
      <c r="SGC1963" s="101"/>
      <c r="SGD1963" s="101"/>
      <c r="SGE1963" s="101"/>
      <c r="SGF1963" s="101"/>
      <c r="SGG1963" s="101"/>
      <c r="SGH1963" s="101"/>
      <c r="SGI1963" s="101"/>
      <c r="SGJ1963" s="101"/>
      <c r="SGK1963" s="101"/>
      <c r="SGL1963" s="101"/>
      <c r="SGM1963" s="101"/>
      <c r="SGN1963" s="101"/>
      <c r="SGO1963" s="101"/>
      <c r="SGP1963" s="101"/>
      <c r="SGQ1963" s="101"/>
      <c r="SGR1963" s="101"/>
      <c r="SGS1963" s="101"/>
      <c r="SGT1963" s="101"/>
      <c r="SGU1963" s="101"/>
      <c r="SGV1963" s="101"/>
      <c r="SGW1963" s="101"/>
      <c r="SGX1963" s="101"/>
      <c r="SGY1963" s="101"/>
      <c r="SGZ1963" s="101"/>
      <c r="SHA1963" s="101"/>
      <c r="SHB1963" s="101"/>
      <c r="SHC1963" s="101"/>
      <c r="SHD1963" s="101"/>
      <c r="SHE1963" s="101"/>
      <c r="SHF1963" s="101"/>
      <c r="SHG1963" s="101"/>
      <c r="SHH1963" s="101"/>
      <c r="SHI1963" s="101"/>
      <c r="SHJ1963" s="101"/>
      <c r="SHK1963" s="101"/>
      <c r="SHL1963" s="101"/>
      <c r="SHM1963" s="101"/>
      <c r="SHN1963" s="101"/>
      <c r="SHO1963" s="101"/>
      <c r="SHP1963" s="101"/>
      <c r="SHQ1963" s="101"/>
      <c r="SHR1963" s="101"/>
      <c r="SHS1963" s="101"/>
      <c r="SHT1963" s="101"/>
      <c r="SHU1963" s="101"/>
      <c r="SHV1963" s="101"/>
      <c r="SHW1963" s="101"/>
      <c r="SHX1963" s="101"/>
      <c r="SHY1963" s="101"/>
      <c r="SHZ1963" s="101"/>
      <c r="SIA1963" s="101"/>
      <c r="SIB1963" s="101"/>
      <c r="SIC1963" s="101"/>
      <c r="SID1963" s="101"/>
      <c r="SIE1963" s="101"/>
      <c r="SIF1963" s="101"/>
      <c r="SIG1963" s="101"/>
      <c r="SIH1963" s="101"/>
      <c r="SII1963" s="101"/>
      <c r="SIJ1963" s="101"/>
      <c r="SIK1963" s="101"/>
      <c r="SIL1963" s="101"/>
      <c r="SIM1963" s="101"/>
      <c r="SIN1963" s="101"/>
      <c r="SIO1963" s="101"/>
      <c r="SIP1963" s="101"/>
      <c r="SIQ1963" s="101"/>
      <c r="SIR1963" s="101"/>
      <c r="SIS1963" s="101"/>
      <c r="SIT1963" s="101"/>
      <c r="SIU1963" s="101"/>
      <c r="SIV1963" s="101"/>
      <c r="SIW1963" s="101"/>
      <c r="SIX1963" s="101"/>
      <c r="SIY1963" s="101"/>
      <c r="SIZ1963" s="101"/>
      <c r="SJA1963" s="101"/>
      <c r="SJB1963" s="101"/>
      <c r="SJC1963" s="101"/>
      <c r="SJD1963" s="101"/>
      <c r="SJE1963" s="101"/>
      <c r="SJF1963" s="101"/>
      <c r="SJG1963" s="101"/>
      <c r="SJH1963" s="101"/>
      <c r="SJI1963" s="101"/>
      <c r="SJJ1963" s="101"/>
      <c r="SJK1963" s="101"/>
      <c r="SJL1963" s="101"/>
      <c r="SJM1963" s="101"/>
      <c r="SJN1963" s="101"/>
      <c r="SJO1963" s="101"/>
      <c r="SJP1963" s="101"/>
      <c r="SJQ1963" s="101"/>
      <c r="SJR1963" s="101"/>
      <c r="SJS1963" s="101"/>
      <c r="SJT1963" s="101"/>
      <c r="SJU1963" s="101"/>
      <c r="SJV1963" s="101"/>
      <c r="SJW1963" s="101"/>
      <c r="SJX1963" s="101"/>
      <c r="SJY1963" s="101"/>
      <c r="SJZ1963" s="101"/>
      <c r="SKA1963" s="101"/>
      <c r="SKB1963" s="101"/>
      <c r="SKC1963" s="101"/>
      <c r="SKD1963" s="101"/>
      <c r="SKE1963" s="101"/>
      <c r="SKF1963" s="101"/>
      <c r="SKG1963" s="101"/>
      <c r="SKH1963" s="101"/>
      <c r="SKI1963" s="101"/>
      <c r="SKJ1963" s="101"/>
      <c r="SKK1963" s="101"/>
      <c r="SKL1963" s="101"/>
      <c r="SKM1963" s="101"/>
      <c r="SKN1963" s="101"/>
      <c r="SKO1963" s="101"/>
      <c r="SKP1963" s="101"/>
      <c r="SKQ1963" s="101"/>
      <c r="SKR1963" s="101"/>
      <c r="SKS1963" s="101"/>
      <c r="SKT1963" s="101"/>
      <c r="SKU1963" s="101"/>
      <c r="SKV1963" s="101"/>
      <c r="SKW1963" s="101"/>
      <c r="SKX1963" s="101"/>
      <c r="SKY1963" s="101"/>
      <c r="SKZ1963" s="101"/>
      <c r="SLA1963" s="101"/>
      <c r="SLB1963" s="101"/>
      <c r="SLC1963" s="101"/>
      <c r="SLD1963" s="101"/>
      <c r="SLE1963" s="101"/>
      <c r="SLF1963" s="101"/>
      <c r="SLG1963" s="101"/>
      <c r="SLH1963" s="101"/>
      <c r="SLI1963" s="101"/>
      <c r="SLJ1963" s="101"/>
      <c r="SLK1963" s="101"/>
      <c r="SLL1963" s="101"/>
      <c r="SLM1963" s="101"/>
      <c r="SLN1963" s="101"/>
      <c r="SLO1963" s="101"/>
      <c r="SLP1963" s="101"/>
      <c r="SLQ1963" s="101"/>
      <c r="SLR1963" s="101"/>
      <c r="SLS1963" s="101"/>
      <c r="SLT1963" s="101"/>
      <c r="SLU1963" s="101"/>
      <c r="SLV1963" s="101"/>
      <c r="SLW1963" s="101"/>
      <c r="SLX1963" s="101"/>
      <c r="SLY1963" s="101"/>
      <c r="SLZ1963" s="101"/>
      <c r="SMA1963" s="101"/>
      <c r="SMB1963" s="101"/>
      <c r="SMC1963" s="101"/>
      <c r="SMD1963" s="101"/>
      <c r="SME1963" s="101"/>
      <c r="SMF1963" s="101"/>
      <c r="SMG1963" s="101"/>
      <c r="SMH1963" s="101"/>
      <c r="SMI1963" s="101"/>
      <c r="SMJ1963" s="101"/>
      <c r="SMK1963" s="101"/>
      <c r="SML1963" s="101"/>
      <c r="SMM1963" s="101"/>
      <c r="SMN1963" s="101"/>
      <c r="SMO1963" s="101"/>
      <c r="SMP1963" s="101"/>
      <c r="SMQ1963" s="101"/>
      <c r="SMR1963" s="101"/>
      <c r="SMS1963" s="101"/>
      <c r="SMT1963" s="101"/>
      <c r="SMU1963" s="101"/>
      <c r="SMV1963" s="101"/>
      <c r="SMW1963" s="101"/>
      <c r="SMX1963" s="101"/>
      <c r="SMY1963" s="101"/>
      <c r="SMZ1963" s="101"/>
      <c r="SNA1963" s="101"/>
      <c r="SNB1963" s="101"/>
      <c r="SNC1963" s="101"/>
      <c r="SND1963" s="101"/>
      <c r="SNE1963" s="101"/>
      <c r="SNF1963" s="101"/>
      <c r="SNG1963" s="101"/>
      <c r="SNH1963" s="101"/>
      <c r="SNI1963" s="101"/>
      <c r="SNJ1963" s="101"/>
      <c r="SNK1963" s="101"/>
      <c r="SNL1963" s="101"/>
      <c r="SNM1963" s="101"/>
      <c r="SNN1963" s="101"/>
      <c r="SNO1963" s="101"/>
      <c r="SNP1963" s="101"/>
      <c r="SNQ1963" s="101"/>
      <c r="SNR1963" s="101"/>
      <c r="SNS1963" s="101"/>
      <c r="SNT1963" s="101"/>
      <c r="SNU1963" s="101"/>
      <c r="SNV1963" s="101"/>
      <c r="SNW1963" s="101"/>
      <c r="SNX1963" s="101"/>
      <c r="SNY1963" s="101"/>
      <c r="SNZ1963" s="101"/>
      <c r="SOA1963" s="101"/>
      <c r="SOB1963" s="101"/>
      <c r="SOC1963" s="101"/>
      <c r="SOD1963" s="101"/>
      <c r="SOE1963" s="101"/>
      <c r="SOF1963" s="101"/>
      <c r="SOG1963" s="101"/>
      <c r="SOH1963" s="101"/>
      <c r="SOI1963" s="101"/>
      <c r="SOJ1963" s="101"/>
      <c r="SOK1963" s="101"/>
      <c r="SOL1963" s="101"/>
      <c r="SOM1963" s="101"/>
      <c r="SON1963" s="101"/>
      <c r="SOO1963" s="101"/>
      <c r="SOP1963" s="101"/>
      <c r="SOQ1963" s="101"/>
      <c r="SOR1963" s="101"/>
      <c r="SOS1963" s="101"/>
      <c r="SOT1963" s="101"/>
      <c r="SOU1963" s="101"/>
      <c r="SOV1963" s="101"/>
      <c r="SOW1963" s="101"/>
      <c r="SOX1963" s="101"/>
      <c r="SOY1963" s="101"/>
      <c r="SOZ1963" s="101"/>
      <c r="SPA1963" s="101"/>
      <c r="SPB1963" s="101"/>
      <c r="SPC1963" s="101"/>
      <c r="SPD1963" s="101"/>
      <c r="SPE1963" s="101"/>
      <c r="SPF1963" s="101"/>
      <c r="SPG1963" s="101"/>
      <c r="SPH1963" s="101"/>
      <c r="SPI1963" s="101"/>
      <c r="SPJ1963" s="101"/>
      <c r="SPK1963" s="101"/>
      <c r="SPL1963" s="101"/>
      <c r="SPM1963" s="101"/>
      <c r="SPN1963" s="101"/>
      <c r="SPO1963" s="101"/>
      <c r="SPP1963" s="101"/>
      <c r="SPQ1963" s="101"/>
      <c r="SPR1963" s="101"/>
      <c r="SPS1963" s="101"/>
      <c r="SPT1963" s="101"/>
      <c r="SPU1963" s="101"/>
      <c r="SPV1963" s="101"/>
      <c r="SPW1963" s="101"/>
      <c r="SPX1963" s="101"/>
      <c r="SPY1963" s="101"/>
      <c r="SPZ1963" s="101"/>
      <c r="SQA1963" s="101"/>
      <c r="SQB1963" s="101"/>
      <c r="SQC1963" s="101"/>
      <c r="SQD1963" s="101"/>
      <c r="SQE1963" s="101"/>
      <c r="SQF1963" s="101"/>
      <c r="SQG1963" s="101"/>
      <c r="SQH1963" s="101"/>
      <c r="SQI1963" s="101"/>
      <c r="SQJ1963" s="101"/>
      <c r="SQK1963" s="101"/>
      <c r="SQL1963" s="101"/>
      <c r="SQM1963" s="101"/>
      <c r="SQN1963" s="101"/>
      <c r="SQO1963" s="101"/>
      <c r="SQP1963" s="101"/>
      <c r="SQQ1963" s="101"/>
      <c r="SQR1963" s="101"/>
      <c r="SQS1963" s="101"/>
      <c r="SQT1963" s="101"/>
      <c r="SQU1963" s="101"/>
      <c r="SQV1963" s="101"/>
      <c r="SQW1963" s="101"/>
      <c r="SQX1963" s="101"/>
      <c r="SQY1963" s="101"/>
      <c r="SQZ1963" s="101"/>
      <c r="SRA1963" s="101"/>
      <c r="SRB1963" s="101"/>
      <c r="SRC1963" s="101"/>
      <c r="SRD1963" s="101"/>
      <c r="SRE1963" s="101"/>
      <c r="SRF1963" s="101"/>
      <c r="SRG1963" s="101"/>
      <c r="SRH1963" s="101"/>
      <c r="SRI1963" s="101"/>
      <c r="SRJ1963" s="101"/>
      <c r="SRK1963" s="101"/>
      <c r="SRL1963" s="101"/>
      <c r="SRM1963" s="101"/>
      <c r="SRN1963" s="101"/>
      <c r="SRO1963" s="101"/>
      <c r="SRP1963" s="101"/>
      <c r="SRQ1963" s="101"/>
      <c r="SRR1963" s="101"/>
      <c r="SRS1963" s="101"/>
      <c r="SRT1963" s="101"/>
      <c r="SRU1963" s="101"/>
      <c r="SRV1963" s="101"/>
      <c r="SRW1963" s="101"/>
      <c r="SRX1963" s="101"/>
      <c r="SRY1963" s="101"/>
      <c r="SRZ1963" s="101"/>
      <c r="SSA1963" s="101"/>
      <c r="SSB1963" s="101"/>
      <c r="SSC1963" s="101"/>
      <c r="SSD1963" s="101"/>
      <c r="SSE1963" s="101"/>
      <c r="SSF1963" s="101"/>
      <c r="SSG1963" s="101"/>
      <c r="SSH1963" s="101"/>
      <c r="SSI1963" s="101"/>
      <c r="SSJ1963" s="101"/>
      <c r="SSK1963" s="101"/>
      <c r="SSL1963" s="101"/>
      <c r="SSM1963" s="101"/>
      <c r="SSN1963" s="101"/>
      <c r="SSO1963" s="101"/>
      <c r="SSP1963" s="101"/>
      <c r="SSQ1963" s="101"/>
      <c r="SSR1963" s="101"/>
      <c r="SSS1963" s="101"/>
      <c r="SST1963" s="101"/>
      <c r="SSU1963" s="101"/>
      <c r="SSV1963" s="101"/>
      <c r="SSW1963" s="101"/>
      <c r="SSX1963" s="101"/>
      <c r="SSY1963" s="101"/>
      <c r="SSZ1963" s="101"/>
      <c r="STA1963" s="101"/>
      <c r="STB1963" s="101"/>
      <c r="STC1963" s="101"/>
      <c r="STD1963" s="101"/>
      <c r="STE1963" s="101"/>
      <c r="STF1963" s="101"/>
      <c r="STG1963" s="101"/>
      <c r="STH1963" s="101"/>
      <c r="STI1963" s="101"/>
      <c r="STJ1963" s="101"/>
      <c r="STK1963" s="101"/>
      <c r="STL1963" s="101"/>
      <c r="STM1963" s="101"/>
      <c r="STN1963" s="101"/>
      <c r="STO1963" s="101"/>
      <c r="STP1963" s="101"/>
      <c r="STQ1963" s="101"/>
      <c r="STR1963" s="101"/>
      <c r="STS1963" s="101"/>
      <c r="STT1963" s="101"/>
      <c r="STU1963" s="101"/>
      <c r="STV1963" s="101"/>
      <c r="STW1963" s="101"/>
      <c r="STX1963" s="101"/>
      <c r="STY1963" s="101"/>
      <c r="STZ1963" s="101"/>
      <c r="SUA1963" s="101"/>
      <c r="SUB1963" s="101"/>
      <c r="SUC1963" s="101"/>
      <c r="SUD1963" s="101"/>
      <c r="SUE1963" s="101"/>
      <c r="SUF1963" s="101"/>
      <c r="SUG1963" s="101"/>
      <c r="SUH1963" s="101"/>
      <c r="SUI1963" s="101"/>
      <c r="SUJ1963" s="101"/>
      <c r="SUK1963" s="101"/>
      <c r="SUL1963" s="101"/>
      <c r="SUM1963" s="101"/>
      <c r="SUN1963" s="101"/>
      <c r="SUO1963" s="101"/>
      <c r="SUP1963" s="101"/>
      <c r="SUQ1963" s="101"/>
      <c r="SUR1963" s="101"/>
      <c r="SUS1963" s="101"/>
      <c r="SUT1963" s="101"/>
      <c r="SUU1963" s="101"/>
      <c r="SUV1963" s="101"/>
      <c r="SUW1963" s="101"/>
      <c r="SUX1963" s="101"/>
      <c r="SUY1963" s="101"/>
      <c r="SUZ1963" s="101"/>
      <c r="SVA1963" s="101"/>
      <c r="SVB1963" s="101"/>
      <c r="SVC1963" s="101"/>
      <c r="SVD1963" s="101"/>
      <c r="SVE1963" s="101"/>
      <c r="SVF1963" s="101"/>
      <c r="SVG1963" s="101"/>
      <c r="SVH1963" s="101"/>
      <c r="SVI1963" s="101"/>
      <c r="SVJ1963" s="101"/>
      <c r="SVK1963" s="101"/>
      <c r="SVL1963" s="101"/>
      <c r="SVM1963" s="101"/>
      <c r="SVN1963" s="101"/>
      <c r="SVO1963" s="101"/>
      <c r="SVP1963" s="101"/>
      <c r="SVQ1963" s="101"/>
      <c r="SVR1963" s="101"/>
      <c r="SVS1963" s="101"/>
      <c r="SVT1963" s="101"/>
      <c r="SVU1963" s="101"/>
      <c r="SVV1963" s="101"/>
      <c r="SVW1963" s="101"/>
      <c r="SVX1963" s="101"/>
      <c r="SVY1963" s="101"/>
      <c r="SVZ1963" s="101"/>
      <c r="SWA1963" s="101"/>
      <c r="SWB1963" s="101"/>
      <c r="SWC1963" s="101"/>
      <c r="SWD1963" s="101"/>
      <c r="SWE1963" s="101"/>
      <c r="SWF1963" s="101"/>
      <c r="SWG1963" s="101"/>
      <c r="SWH1963" s="101"/>
      <c r="SWI1963" s="101"/>
      <c r="SWJ1963" s="101"/>
      <c r="SWK1963" s="101"/>
      <c r="SWL1963" s="101"/>
      <c r="SWM1963" s="101"/>
      <c r="SWN1963" s="101"/>
      <c r="SWO1963" s="101"/>
      <c r="SWP1963" s="101"/>
      <c r="SWQ1963" s="101"/>
      <c r="SWR1963" s="101"/>
      <c r="SWS1963" s="101"/>
      <c r="SWT1963" s="101"/>
      <c r="SWU1963" s="101"/>
      <c r="SWV1963" s="101"/>
      <c r="SWW1963" s="101"/>
      <c r="SWX1963" s="101"/>
      <c r="SWY1963" s="101"/>
      <c r="SWZ1963" s="101"/>
      <c r="SXA1963" s="101"/>
      <c r="SXB1963" s="101"/>
      <c r="SXC1963" s="101"/>
      <c r="SXD1963" s="101"/>
      <c r="SXE1963" s="101"/>
      <c r="SXF1963" s="101"/>
      <c r="SXG1963" s="101"/>
      <c r="SXH1963" s="101"/>
      <c r="SXI1963" s="101"/>
      <c r="SXJ1963" s="101"/>
      <c r="SXK1963" s="101"/>
      <c r="SXL1963" s="101"/>
      <c r="SXM1963" s="101"/>
      <c r="SXN1963" s="101"/>
      <c r="SXO1963" s="101"/>
      <c r="SXP1963" s="101"/>
      <c r="SXQ1963" s="101"/>
      <c r="SXR1963" s="101"/>
      <c r="SXS1963" s="101"/>
      <c r="SXT1963" s="101"/>
      <c r="SXU1963" s="101"/>
      <c r="SXV1963" s="101"/>
      <c r="SXW1963" s="101"/>
      <c r="SXX1963" s="101"/>
      <c r="SXY1963" s="101"/>
      <c r="SXZ1963" s="101"/>
      <c r="SYA1963" s="101"/>
      <c r="SYB1963" s="101"/>
      <c r="SYC1963" s="101"/>
      <c r="SYD1963" s="101"/>
      <c r="SYE1963" s="101"/>
      <c r="SYF1963" s="101"/>
      <c r="SYG1963" s="101"/>
      <c r="SYH1963" s="101"/>
      <c r="SYI1963" s="101"/>
      <c r="SYJ1963" s="101"/>
      <c r="SYK1963" s="101"/>
      <c r="SYL1963" s="101"/>
      <c r="SYM1963" s="101"/>
      <c r="SYN1963" s="101"/>
      <c r="SYO1963" s="101"/>
      <c r="SYP1963" s="101"/>
      <c r="SYQ1963" s="101"/>
      <c r="SYR1963" s="101"/>
      <c r="SYS1963" s="101"/>
      <c r="SYT1963" s="101"/>
      <c r="SYU1963" s="101"/>
      <c r="SYV1963" s="101"/>
      <c r="SYW1963" s="101"/>
      <c r="SYX1963" s="101"/>
      <c r="SYY1963" s="101"/>
      <c r="SYZ1963" s="101"/>
      <c r="SZA1963" s="101"/>
      <c r="SZB1963" s="101"/>
      <c r="SZC1963" s="101"/>
      <c r="SZD1963" s="101"/>
      <c r="SZE1963" s="101"/>
      <c r="SZF1963" s="101"/>
      <c r="SZG1963" s="101"/>
      <c r="SZH1963" s="101"/>
      <c r="SZI1963" s="101"/>
      <c r="SZJ1963" s="101"/>
      <c r="SZK1963" s="101"/>
      <c r="SZL1963" s="101"/>
      <c r="SZM1963" s="101"/>
      <c r="SZN1963" s="101"/>
      <c r="SZO1963" s="101"/>
      <c r="SZP1963" s="101"/>
      <c r="SZQ1963" s="101"/>
      <c r="SZR1963" s="101"/>
      <c r="SZS1963" s="101"/>
      <c r="SZT1963" s="101"/>
      <c r="SZU1963" s="101"/>
      <c r="SZV1963" s="101"/>
      <c r="SZW1963" s="101"/>
      <c r="SZX1963" s="101"/>
      <c r="SZY1963" s="101"/>
      <c r="SZZ1963" s="101"/>
      <c r="TAA1963" s="101"/>
      <c r="TAB1963" s="101"/>
      <c r="TAC1963" s="101"/>
      <c r="TAD1963" s="101"/>
      <c r="TAE1963" s="101"/>
      <c r="TAF1963" s="101"/>
      <c r="TAG1963" s="101"/>
      <c r="TAH1963" s="101"/>
      <c r="TAI1963" s="101"/>
      <c r="TAJ1963" s="101"/>
      <c r="TAK1963" s="101"/>
      <c r="TAL1963" s="101"/>
      <c r="TAM1963" s="101"/>
      <c r="TAN1963" s="101"/>
      <c r="TAO1963" s="101"/>
      <c r="TAP1963" s="101"/>
      <c r="TAQ1963" s="101"/>
      <c r="TAR1963" s="101"/>
      <c r="TAS1963" s="101"/>
      <c r="TAT1963" s="101"/>
      <c r="TAU1963" s="101"/>
      <c r="TAV1963" s="101"/>
      <c r="TAW1963" s="101"/>
      <c r="TAX1963" s="101"/>
      <c r="TAY1963" s="101"/>
      <c r="TAZ1963" s="101"/>
      <c r="TBA1963" s="101"/>
      <c r="TBB1963" s="101"/>
      <c r="TBC1963" s="101"/>
      <c r="TBD1963" s="101"/>
      <c r="TBE1963" s="101"/>
      <c r="TBF1963" s="101"/>
      <c r="TBG1963" s="101"/>
      <c r="TBH1963" s="101"/>
      <c r="TBI1963" s="101"/>
      <c r="TBJ1963" s="101"/>
      <c r="TBK1963" s="101"/>
      <c r="TBL1963" s="101"/>
      <c r="TBM1963" s="101"/>
      <c r="TBN1963" s="101"/>
      <c r="TBO1963" s="101"/>
      <c r="TBP1963" s="101"/>
      <c r="TBQ1963" s="101"/>
      <c r="TBR1963" s="101"/>
      <c r="TBS1963" s="101"/>
      <c r="TBT1963" s="101"/>
      <c r="TBU1963" s="101"/>
      <c r="TBV1963" s="101"/>
      <c r="TBW1963" s="101"/>
      <c r="TBX1963" s="101"/>
      <c r="TBY1963" s="101"/>
      <c r="TBZ1963" s="101"/>
      <c r="TCA1963" s="101"/>
      <c r="TCB1963" s="101"/>
      <c r="TCC1963" s="101"/>
      <c r="TCD1963" s="101"/>
      <c r="TCE1963" s="101"/>
      <c r="TCF1963" s="101"/>
      <c r="TCG1963" s="101"/>
      <c r="TCH1963" s="101"/>
      <c r="TCI1963" s="101"/>
      <c r="TCJ1963" s="101"/>
      <c r="TCK1963" s="101"/>
      <c r="TCL1963" s="101"/>
      <c r="TCM1963" s="101"/>
      <c r="TCN1963" s="101"/>
      <c r="TCO1963" s="101"/>
      <c r="TCP1963" s="101"/>
      <c r="TCQ1963" s="101"/>
      <c r="TCR1963" s="101"/>
      <c r="TCS1963" s="101"/>
      <c r="TCT1963" s="101"/>
      <c r="TCU1963" s="101"/>
      <c r="TCV1963" s="101"/>
      <c r="TCW1963" s="101"/>
      <c r="TCX1963" s="101"/>
      <c r="TCY1963" s="101"/>
      <c r="TCZ1963" s="101"/>
      <c r="TDA1963" s="101"/>
      <c r="TDB1963" s="101"/>
      <c r="TDC1963" s="101"/>
      <c r="TDD1963" s="101"/>
      <c r="TDE1963" s="101"/>
      <c r="TDF1963" s="101"/>
      <c r="TDG1963" s="101"/>
      <c r="TDH1963" s="101"/>
      <c r="TDI1963" s="101"/>
      <c r="TDJ1963" s="101"/>
      <c r="TDK1963" s="101"/>
      <c r="TDL1963" s="101"/>
      <c r="TDM1963" s="101"/>
      <c r="TDN1963" s="101"/>
      <c r="TDO1963" s="101"/>
      <c r="TDP1963" s="101"/>
      <c r="TDQ1963" s="101"/>
      <c r="TDR1963" s="101"/>
      <c r="TDS1963" s="101"/>
      <c r="TDT1963" s="101"/>
      <c r="TDU1963" s="101"/>
      <c r="TDV1963" s="101"/>
      <c r="TDW1963" s="101"/>
      <c r="TDX1963" s="101"/>
      <c r="TDY1963" s="101"/>
      <c r="TDZ1963" s="101"/>
      <c r="TEA1963" s="101"/>
      <c r="TEB1963" s="101"/>
      <c r="TEC1963" s="101"/>
      <c r="TED1963" s="101"/>
      <c r="TEE1963" s="101"/>
      <c r="TEF1963" s="101"/>
      <c r="TEG1963" s="101"/>
      <c r="TEH1963" s="101"/>
      <c r="TEI1963" s="101"/>
      <c r="TEJ1963" s="101"/>
      <c r="TEK1963" s="101"/>
      <c r="TEL1963" s="101"/>
      <c r="TEM1963" s="101"/>
      <c r="TEN1963" s="101"/>
      <c r="TEO1963" s="101"/>
      <c r="TEP1963" s="101"/>
      <c r="TEQ1963" s="101"/>
      <c r="TER1963" s="101"/>
      <c r="TES1963" s="101"/>
      <c r="TET1963" s="101"/>
      <c r="TEU1963" s="101"/>
      <c r="TEV1963" s="101"/>
      <c r="TEW1963" s="101"/>
      <c r="TEX1963" s="101"/>
      <c r="TEY1963" s="101"/>
      <c r="TEZ1963" s="101"/>
      <c r="TFA1963" s="101"/>
      <c r="TFB1963" s="101"/>
      <c r="TFC1963" s="101"/>
      <c r="TFD1963" s="101"/>
      <c r="TFE1963" s="101"/>
      <c r="TFF1963" s="101"/>
      <c r="TFG1963" s="101"/>
      <c r="TFH1963" s="101"/>
      <c r="TFI1963" s="101"/>
      <c r="TFJ1963" s="101"/>
      <c r="TFK1963" s="101"/>
      <c r="TFL1963" s="101"/>
      <c r="TFM1963" s="101"/>
      <c r="TFN1963" s="101"/>
      <c r="TFO1963" s="101"/>
      <c r="TFP1963" s="101"/>
      <c r="TFQ1963" s="101"/>
      <c r="TFR1963" s="101"/>
      <c r="TFS1963" s="101"/>
      <c r="TFT1963" s="101"/>
      <c r="TFU1963" s="101"/>
      <c r="TFV1963" s="101"/>
      <c r="TFW1963" s="101"/>
      <c r="TFX1963" s="101"/>
      <c r="TFY1963" s="101"/>
      <c r="TFZ1963" s="101"/>
      <c r="TGA1963" s="101"/>
      <c r="TGB1963" s="101"/>
      <c r="TGC1963" s="101"/>
      <c r="TGD1963" s="101"/>
      <c r="TGE1963" s="101"/>
      <c r="TGF1963" s="101"/>
      <c r="TGG1963" s="101"/>
      <c r="TGH1963" s="101"/>
      <c r="TGI1963" s="101"/>
      <c r="TGJ1963" s="101"/>
      <c r="TGK1963" s="101"/>
      <c r="TGL1963" s="101"/>
      <c r="TGM1963" s="101"/>
      <c r="TGN1963" s="101"/>
      <c r="TGO1963" s="101"/>
      <c r="TGP1963" s="101"/>
      <c r="TGQ1963" s="101"/>
      <c r="TGR1963" s="101"/>
      <c r="TGS1963" s="101"/>
      <c r="TGT1963" s="101"/>
      <c r="TGU1963" s="101"/>
      <c r="TGV1963" s="101"/>
      <c r="TGW1963" s="101"/>
      <c r="TGX1963" s="101"/>
      <c r="TGY1963" s="101"/>
      <c r="TGZ1963" s="101"/>
      <c r="THA1963" s="101"/>
      <c r="THB1963" s="101"/>
      <c r="THC1963" s="101"/>
      <c r="THD1963" s="101"/>
      <c r="THE1963" s="101"/>
      <c r="THF1963" s="101"/>
      <c r="THG1963" s="101"/>
      <c r="THH1963" s="101"/>
      <c r="THI1963" s="101"/>
      <c r="THJ1963" s="101"/>
      <c r="THK1963" s="101"/>
      <c r="THL1963" s="101"/>
      <c r="THM1963" s="101"/>
      <c r="THN1963" s="101"/>
      <c r="THO1963" s="101"/>
      <c r="THP1963" s="101"/>
      <c r="THQ1963" s="101"/>
      <c r="THR1963" s="101"/>
      <c r="THS1963" s="101"/>
      <c r="THT1963" s="101"/>
      <c r="THU1963" s="101"/>
      <c r="THV1963" s="101"/>
      <c r="THW1963" s="101"/>
      <c r="THX1963" s="101"/>
      <c r="THY1963" s="101"/>
      <c r="THZ1963" s="101"/>
      <c r="TIA1963" s="101"/>
      <c r="TIB1963" s="101"/>
      <c r="TIC1963" s="101"/>
      <c r="TID1963" s="101"/>
      <c r="TIE1963" s="101"/>
      <c r="TIF1963" s="101"/>
      <c r="TIG1963" s="101"/>
      <c r="TIH1963" s="101"/>
      <c r="TII1963" s="101"/>
      <c r="TIJ1963" s="101"/>
      <c r="TIK1963" s="101"/>
      <c r="TIL1963" s="101"/>
      <c r="TIM1963" s="101"/>
      <c r="TIN1963" s="101"/>
      <c r="TIO1963" s="101"/>
      <c r="TIP1963" s="101"/>
      <c r="TIQ1963" s="101"/>
      <c r="TIR1963" s="101"/>
      <c r="TIS1963" s="101"/>
      <c r="TIT1963" s="101"/>
      <c r="TIU1963" s="101"/>
      <c r="TIV1963" s="101"/>
      <c r="TIW1963" s="101"/>
      <c r="TIX1963" s="101"/>
      <c r="TIY1963" s="101"/>
      <c r="TIZ1963" s="101"/>
      <c r="TJA1963" s="101"/>
      <c r="TJB1963" s="101"/>
      <c r="TJC1963" s="101"/>
      <c r="TJD1963" s="101"/>
      <c r="TJE1963" s="101"/>
      <c r="TJF1963" s="101"/>
      <c r="TJG1963" s="101"/>
      <c r="TJH1963" s="101"/>
      <c r="TJI1963" s="101"/>
      <c r="TJJ1963" s="101"/>
      <c r="TJK1963" s="101"/>
      <c r="TJL1963" s="101"/>
      <c r="TJM1963" s="101"/>
      <c r="TJN1963" s="101"/>
      <c r="TJO1963" s="101"/>
      <c r="TJP1963" s="101"/>
      <c r="TJQ1963" s="101"/>
      <c r="TJR1963" s="101"/>
      <c r="TJS1963" s="101"/>
      <c r="TJT1963" s="101"/>
      <c r="TJU1963" s="101"/>
      <c r="TJV1963" s="101"/>
      <c r="TJW1963" s="101"/>
      <c r="TJX1963" s="101"/>
      <c r="TJY1963" s="101"/>
      <c r="TJZ1963" s="101"/>
      <c r="TKA1963" s="101"/>
      <c r="TKB1963" s="101"/>
      <c r="TKC1963" s="101"/>
      <c r="TKD1963" s="101"/>
      <c r="TKE1963" s="101"/>
      <c r="TKF1963" s="101"/>
      <c r="TKG1963" s="101"/>
      <c r="TKH1963" s="101"/>
      <c r="TKI1963" s="101"/>
      <c r="TKJ1963" s="101"/>
      <c r="TKK1963" s="101"/>
      <c r="TKL1963" s="101"/>
      <c r="TKM1963" s="101"/>
      <c r="TKN1963" s="101"/>
      <c r="TKO1963" s="101"/>
      <c r="TKP1963" s="101"/>
      <c r="TKQ1963" s="101"/>
      <c r="TKR1963" s="101"/>
      <c r="TKS1963" s="101"/>
      <c r="TKT1963" s="101"/>
      <c r="TKU1963" s="101"/>
      <c r="TKV1963" s="101"/>
      <c r="TKW1963" s="101"/>
      <c r="TKX1963" s="101"/>
      <c r="TKY1963" s="101"/>
      <c r="TKZ1963" s="101"/>
      <c r="TLA1963" s="101"/>
      <c r="TLB1963" s="101"/>
      <c r="TLC1963" s="101"/>
      <c r="TLD1963" s="101"/>
      <c r="TLE1963" s="101"/>
      <c r="TLF1963" s="101"/>
      <c r="TLG1963" s="101"/>
      <c r="TLH1963" s="101"/>
      <c r="TLI1963" s="101"/>
      <c r="TLJ1963" s="101"/>
      <c r="TLK1963" s="101"/>
      <c r="TLL1963" s="101"/>
      <c r="TLM1963" s="101"/>
      <c r="TLN1963" s="101"/>
      <c r="TLO1963" s="101"/>
      <c r="TLP1963" s="101"/>
      <c r="TLQ1963" s="101"/>
      <c r="TLR1963" s="101"/>
      <c r="TLS1963" s="101"/>
      <c r="TLT1963" s="101"/>
      <c r="TLU1963" s="101"/>
      <c r="TLV1963" s="101"/>
      <c r="TLW1963" s="101"/>
      <c r="TLX1963" s="101"/>
      <c r="TLY1963" s="101"/>
      <c r="TLZ1963" s="101"/>
      <c r="TMA1963" s="101"/>
      <c r="TMB1963" s="101"/>
      <c r="TMC1963" s="101"/>
      <c r="TMD1963" s="101"/>
      <c r="TME1963" s="101"/>
      <c r="TMF1963" s="101"/>
      <c r="TMG1963" s="101"/>
      <c r="TMH1963" s="101"/>
      <c r="TMI1963" s="101"/>
      <c r="TMJ1963" s="101"/>
      <c r="TMK1963" s="101"/>
      <c r="TML1963" s="101"/>
      <c r="TMM1963" s="101"/>
      <c r="TMN1963" s="101"/>
      <c r="TMO1963" s="101"/>
      <c r="TMP1963" s="101"/>
      <c r="TMQ1963" s="101"/>
      <c r="TMR1963" s="101"/>
      <c r="TMS1963" s="101"/>
      <c r="TMT1963" s="101"/>
      <c r="TMU1963" s="101"/>
      <c r="TMV1963" s="101"/>
      <c r="TMW1963" s="101"/>
      <c r="TMX1963" s="101"/>
      <c r="TMY1963" s="101"/>
      <c r="TMZ1963" s="101"/>
      <c r="TNA1963" s="101"/>
      <c r="TNB1963" s="101"/>
      <c r="TNC1963" s="101"/>
      <c r="TND1963" s="101"/>
      <c r="TNE1963" s="101"/>
      <c r="TNF1963" s="101"/>
      <c r="TNG1963" s="101"/>
      <c r="TNH1963" s="101"/>
      <c r="TNI1963" s="101"/>
      <c r="TNJ1963" s="101"/>
      <c r="TNK1963" s="101"/>
      <c r="TNL1963" s="101"/>
      <c r="TNM1963" s="101"/>
      <c r="TNN1963" s="101"/>
      <c r="TNO1963" s="101"/>
      <c r="TNP1963" s="101"/>
      <c r="TNQ1963" s="101"/>
      <c r="TNR1963" s="101"/>
      <c r="TNS1963" s="101"/>
      <c r="TNT1963" s="101"/>
      <c r="TNU1963" s="101"/>
      <c r="TNV1963" s="101"/>
      <c r="TNW1963" s="101"/>
      <c r="TNX1963" s="101"/>
      <c r="TNY1963" s="101"/>
      <c r="TNZ1963" s="101"/>
      <c r="TOA1963" s="101"/>
      <c r="TOB1963" s="101"/>
      <c r="TOC1963" s="101"/>
      <c r="TOD1963" s="101"/>
      <c r="TOE1963" s="101"/>
      <c r="TOF1963" s="101"/>
      <c r="TOG1963" s="101"/>
      <c r="TOH1963" s="101"/>
      <c r="TOI1963" s="101"/>
      <c r="TOJ1963" s="101"/>
      <c r="TOK1963" s="101"/>
      <c r="TOL1963" s="101"/>
      <c r="TOM1963" s="101"/>
      <c r="TON1963" s="101"/>
      <c r="TOO1963" s="101"/>
      <c r="TOP1963" s="101"/>
      <c r="TOQ1963" s="101"/>
      <c r="TOR1963" s="101"/>
      <c r="TOS1963" s="101"/>
      <c r="TOT1963" s="101"/>
      <c r="TOU1963" s="101"/>
      <c r="TOV1963" s="101"/>
      <c r="TOW1963" s="101"/>
      <c r="TOX1963" s="101"/>
      <c r="TOY1963" s="101"/>
      <c r="TOZ1963" s="101"/>
      <c r="TPA1963" s="101"/>
      <c r="TPB1963" s="101"/>
      <c r="TPC1963" s="101"/>
      <c r="TPD1963" s="101"/>
      <c r="TPE1963" s="101"/>
      <c r="TPF1963" s="101"/>
      <c r="TPG1963" s="101"/>
      <c r="TPH1963" s="101"/>
      <c r="TPI1963" s="101"/>
      <c r="TPJ1963" s="101"/>
      <c r="TPK1963" s="101"/>
      <c r="TPL1963" s="101"/>
      <c r="TPM1963" s="101"/>
      <c r="TPN1963" s="101"/>
      <c r="TPO1963" s="101"/>
      <c r="TPP1963" s="101"/>
      <c r="TPQ1963" s="101"/>
      <c r="TPR1963" s="101"/>
      <c r="TPS1963" s="101"/>
      <c r="TPT1963" s="101"/>
      <c r="TPU1963" s="101"/>
      <c r="TPV1963" s="101"/>
      <c r="TPW1963" s="101"/>
      <c r="TPX1963" s="101"/>
      <c r="TPY1963" s="101"/>
      <c r="TPZ1963" s="101"/>
      <c r="TQA1963" s="101"/>
      <c r="TQB1963" s="101"/>
      <c r="TQC1963" s="101"/>
      <c r="TQD1963" s="101"/>
      <c r="TQE1963" s="101"/>
      <c r="TQF1963" s="101"/>
      <c r="TQG1963" s="101"/>
      <c r="TQH1963" s="101"/>
      <c r="TQI1963" s="101"/>
      <c r="TQJ1963" s="101"/>
      <c r="TQK1963" s="101"/>
      <c r="TQL1963" s="101"/>
      <c r="TQM1963" s="101"/>
      <c r="TQN1963" s="101"/>
      <c r="TQO1963" s="101"/>
      <c r="TQP1963" s="101"/>
      <c r="TQQ1963" s="101"/>
      <c r="TQR1963" s="101"/>
      <c r="TQS1963" s="101"/>
      <c r="TQT1963" s="101"/>
      <c r="TQU1963" s="101"/>
      <c r="TQV1963" s="101"/>
      <c r="TQW1963" s="101"/>
      <c r="TQX1963" s="101"/>
      <c r="TQY1963" s="101"/>
      <c r="TQZ1963" s="101"/>
      <c r="TRA1963" s="101"/>
      <c r="TRB1963" s="101"/>
      <c r="TRC1963" s="101"/>
      <c r="TRD1963" s="101"/>
      <c r="TRE1963" s="101"/>
      <c r="TRF1963" s="101"/>
      <c r="TRG1963" s="101"/>
      <c r="TRH1963" s="101"/>
      <c r="TRI1963" s="101"/>
      <c r="TRJ1963" s="101"/>
      <c r="TRK1963" s="101"/>
      <c r="TRL1963" s="101"/>
      <c r="TRM1963" s="101"/>
      <c r="TRN1963" s="101"/>
      <c r="TRO1963" s="101"/>
      <c r="TRP1963" s="101"/>
      <c r="TRQ1963" s="101"/>
      <c r="TRR1963" s="101"/>
      <c r="TRS1963" s="101"/>
      <c r="TRT1963" s="101"/>
      <c r="TRU1963" s="101"/>
      <c r="TRV1963" s="101"/>
      <c r="TRW1963" s="101"/>
      <c r="TRX1963" s="101"/>
      <c r="TRY1963" s="101"/>
      <c r="TRZ1963" s="101"/>
      <c r="TSA1963" s="101"/>
      <c r="TSB1963" s="101"/>
      <c r="TSC1963" s="101"/>
      <c r="TSD1963" s="101"/>
      <c r="TSE1963" s="101"/>
      <c r="TSF1963" s="101"/>
      <c r="TSG1963" s="101"/>
      <c r="TSH1963" s="101"/>
      <c r="TSI1963" s="101"/>
      <c r="TSJ1963" s="101"/>
      <c r="TSK1963" s="101"/>
      <c r="TSL1963" s="101"/>
      <c r="TSM1963" s="101"/>
      <c r="TSN1963" s="101"/>
      <c r="TSO1963" s="101"/>
      <c r="TSP1963" s="101"/>
      <c r="TSQ1963" s="101"/>
      <c r="TSR1963" s="101"/>
      <c r="TSS1963" s="101"/>
      <c r="TST1963" s="101"/>
      <c r="TSU1963" s="101"/>
      <c r="TSV1963" s="101"/>
      <c r="TSW1963" s="101"/>
      <c r="TSX1963" s="101"/>
      <c r="TSY1963" s="101"/>
      <c r="TSZ1963" s="101"/>
      <c r="TTA1963" s="101"/>
      <c r="TTB1963" s="101"/>
      <c r="TTC1963" s="101"/>
      <c r="TTD1963" s="101"/>
      <c r="TTE1963" s="101"/>
      <c r="TTF1963" s="101"/>
      <c r="TTG1963" s="101"/>
      <c r="TTH1963" s="101"/>
      <c r="TTI1963" s="101"/>
      <c r="TTJ1963" s="101"/>
      <c r="TTK1963" s="101"/>
      <c r="TTL1963" s="101"/>
      <c r="TTM1963" s="101"/>
      <c r="TTN1963" s="101"/>
      <c r="TTO1963" s="101"/>
      <c r="TTP1963" s="101"/>
      <c r="TTQ1963" s="101"/>
      <c r="TTR1963" s="101"/>
      <c r="TTS1963" s="101"/>
      <c r="TTT1963" s="101"/>
      <c r="TTU1963" s="101"/>
      <c r="TTV1963" s="101"/>
      <c r="TTW1963" s="101"/>
      <c r="TTX1963" s="101"/>
      <c r="TTY1963" s="101"/>
      <c r="TTZ1963" s="101"/>
      <c r="TUA1963" s="101"/>
      <c r="TUB1963" s="101"/>
      <c r="TUC1963" s="101"/>
      <c r="TUD1963" s="101"/>
      <c r="TUE1963" s="101"/>
      <c r="TUF1963" s="101"/>
      <c r="TUG1963" s="101"/>
      <c r="TUH1963" s="101"/>
      <c r="TUI1963" s="101"/>
      <c r="TUJ1963" s="101"/>
      <c r="TUK1963" s="101"/>
      <c r="TUL1963" s="101"/>
      <c r="TUM1963" s="101"/>
      <c r="TUN1963" s="101"/>
      <c r="TUO1963" s="101"/>
      <c r="TUP1963" s="101"/>
      <c r="TUQ1963" s="101"/>
      <c r="TUR1963" s="101"/>
      <c r="TUS1963" s="101"/>
      <c r="TUT1963" s="101"/>
      <c r="TUU1963" s="101"/>
      <c r="TUV1963" s="101"/>
      <c r="TUW1963" s="101"/>
      <c r="TUX1963" s="101"/>
      <c r="TUY1963" s="101"/>
      <c r="TUZ1963" s="101"/>
      <c r="TVA1963" s="101"/>
      <c r="TVB1963" s="101"/>
      <c r="TVC1963" s="101"/>
      <c r="TVD1963" s="101"/>
      <c r="TVE1963" s="101"/>
      <c r="TVF1963" s="101"/>
      <c r="TVG1963" s="101"/>
      <c r="TVH1963" s="101"/>
      <c r="TVI1963" s="101"/>
      <c r="TVJ1963" s="101"/>
      <c r="TVK1963" s="101"/>
      <c r="TVL1963" s="101"/>
      <c r="TVM1963" s="101"/>
      <c r="TVN1963" s="101"/>
      <c r="TVO1963" s="101"/>
      <c r="TVP1963" s="101"/>
      <c r="TVQ1963" s="101"/>
      <c r="TVR1963" s="101"/>
      <c r="TVS1963" s="101"/>
      <c r="TVT1963" s="101"/>
      <c r="TVU1963" s="101"/>
      <c r="TVV1963" s="101"/>
      <c r="TVW1963" s="101"/>
      <c r="TVX1963" s="101"/>
      <c r="TVY1963" s="101"/>
      <c r="TVZ1963" s="101"/>
      <c r="TWA1963" s="101"/>
      <c r="TWB1963" s="101"/>
      <c r="TWC1963" s="101"/>
      <c r="TWD1963" s="101"/>
      <c r="TWE1963" s="101"/>
      <c r="TWF1963" s="101"/>
      <c r="TWG1963" s="101"/>
      <c r="TWH1963" s="101"/>
      <c r="TWI1963" s="101"/>
      <c r="TWJ1963" s="101"/>
      <c r="TWK1963" s="101"/>
      <c r="TWL1963" s="101"/>
      <c r="TWM1963" s="101"/>
      <c r="TWN1963" s="101"/>
      <c r="TWO1963" s="101"/>
      <c r="TWP1963" s="101"/>
      <c r="TWQ1963" s="101"/>
      <c r="TWR1963" s="101"/>
      <c r="TWS1963" s="101"/>
      <c r="TWT1963" s="101"/>
      <c r="TWU1963" s="101"/>
      <c r="TWV1963" s="101"/>
      <c r="TWW1963" s="101"/>
      <c r="TWX1963" s="101"/>
      <c r="TWY1963" s="101"/>
      <c r="TWZ1963" s="101"/>
      <c r="TXA1963" s="101"/>
      <c r="TXB1963" s="101"/>
      <c r="TXC1963" s="101"/>
      <c r="TXD1963" s="101"/>
      <c r="TXE1963" s="101"/>
      <c r="TXF1963" s="101"/>
      <c r="TXG1963" s="101"/>
      <c r="TXH1963" s="101"/>
      <c r="TXI1963" s="101"/>
      <c r="TXJ1963" s="101"/>
      <c r="TXK1963" s="101"/>
      <c r="TXL1963" s="101"/>
      <c r="TXM1963" s="101"/>
      <c r="TXN1963" s="101"/>
      <c r="TXO1963" s="101"/>
      <c r="TXP1963" s="101"/>
      <c r="TXQ1963" s="101"/>
      <c r="TXR1963" s="101"/>
      <c r="TXS1963" s="101"/>
      <c r="TXT1963" s="101"/>
      <c r="TXU1963" s="101"/>
      <c r="TXV1963" s="101"/>
      <c r="TXW1963" s="101"/>
      <c r="TXX1963" s="101"/>
      <c r="TXY1963" s="101"/>
      <c r="TXZ1963" s="101"/>
      <c r="TYA1963" s="101"/>
      <c r="TYB1963" s="101"/>
      <c r="TYC1963" s="101"/>
      <c r="TYD1963" s="101"/>
      <c r="TYE1963" s="101"/>
      <c r="TYF1963" s="101"/>
      <c r="TYG1963" s="101"/>
      <c r="TYH1963" s="101"/>
      <c r="TYI1963" s="101"/>
      <c r="TYJ1963" s="101"/>
      <c r="TYK1963" s="101"/>
      <c r="TYL1963" s="101"/>
      <c r="TYM1963" s="101"/>
      <c r="TYN1963" s="101"/>
      <c r="TYO1963" s="101"/>
      <c r="TYP1963" s="101"/>
      <c r="TYQ1963" s="101"/>
      <c r="TYR1963" s="101"/>
      <c r="TYS1963" s="101"/>
      <c r="TYT1963" s="101"/>
      <c r="TYU1963" s="101"/>
      <c r="TYV1963" s="101"/>
      <c r="TYW1963" s="101"/>
      <c r="TYX1963" s="101"/>
      <c r="TYY1963" s="101"/>
      <c r="TYZ1963" s="101"/>
      <c r="TZA1963" s="101"/>
      <c r="TZB1963" s="101"/>
      <c r="TZC1963" s="101"/>
      <c r="TZD1963" s="101"/>
      <c r="TZE1963" s="101"/>
      <c r="TZF1963" s="101"/>
      <c r="TZG1963" s="101"/>
      <c r="TZH1963" s="101"/>
      <c r="TZI1963" s="101"/>
      <c r="TZJ1963" s="101"/>
      <c r="TZK1963" s="101"/>
      <c r="TZL1963" s="101"/>
      <c r="TZM1963" s="101"/>
      <c r="TZN1963" s="101"/>
      <c r="TZO1963" s="101"/>
      <c r="TZP1963" s="101"/>
      <c r="TZQ1963" s="101"/>
      <c r="TZR1963" s="101"/>
      <c r="TZS1963" s="101"/>
      <c r="TZT1963" s="101"/>
      <c r="TZU1963" s="101"/>
      <c r="TZV1963" s="101"/>
      <c r="TZW1963" s="101"/>
      <c r="TZX1963" s="101"/>
      <c r="TZY1963" s="101"/>
      <c r="TZZ1963" s="101"/>
      <c r="UAA1963" s="101"/>
      <c r="UAB1963" s="101"/>
      <c r="UAC1963" s="101"/>
      <c r="UAD1963" s="101"/>
      <c r="UAE1963" s="101"/>
      <c r="UAF1963" s="101"/>
      <c r="UAG1963" s="101"/>
      <c r="UAH1963" s="101"/>
      <c r="UAI1963" s="101"/>
      <c r="UAJ1963" s="101"/>
      <c r="UAK1963" s="101"/>
      <c r="UAL1963" s="101"/>
      <c r="UAM1963" s="101"/>
      <c r="UAN1963" s="101"/>
      <c r="UAO1963" s="101"/>
      <c r="UAP1963" s="101"/>
      <c r="UAQ1963" s="101"/>
      <c r="UAR1963" s="101"/>
      <c r="UAS1963" s="101"/>
      <c r="UAT1963" s="101"/>
      <c r="UAU1963" s="101"/>
      <c r="UAV1963" s="101"/>
      <c r="UAW1963" s="101"/>
      <c r="UAX1963" s="101"/>
      <c r="UAY1963" s="101"/>
      <c r="UAZ1963" s="101"/>
      <c r="UBA1963" s="101"/>
      <c r="UBB1963" s="101"/>
      <c r="UBC1963" s="101"/>
      <c r="UBD1963" s="101"/>
      <c r="UBE1963" s="101"/>
      <c r="UBF1963" s="101"/>
      <c r="UBG1963" s="101"/>
      <c r="UBH1963" s="101"/>
      <c r="UBI1963" s="101"/>
      <c r="UBJ1963" s="101"/>
      <c r="UBK1963" s="101"/>
      <c r="UBL1963" s="101"/>
      <c r="UBM1963" s="101"/>
      <c r="UBN1963" s="101"/>
      <c r="UBO1963" s="101"/>
      <c r="UBP1963" s="101"/>
      <c r="UBQ1963" s="101"/>
      <c r="UBR1963" s="101"/>
      <c r="UBS1963" s="101"/>
      <c r="UBT1963" s="101"/>
      <c r="UBU1963" s="101"/>
      <c r="UBV1963" s="101"/>
      <c r="UBW1963" s="101"/>
      <c r="UBX1963" s="101"/>
      <c r="UBY1963" s="101"/>
      <c r="UBZ1963" s="101"/>
      <c r="UCA1963" s="101"/>
      <c r="UCB1963" s="101"/>
      <c r="UCC1963" s="101"/>
      <c r="UCD1963" s="101"/>
      <c r="UCE1963" s="101"/>
      <c r="UCF1963" s="101"/>
      <c r="UCG1963" s="101"/>
      <c r="UCH1963" s="101"/>
      <c r="UCI1963" s="101"/>
      <c r="UCJ1963" s="101"/>
      <c r="UCK1963" s="101"/>
      <c r="UCL1963" s="101"/>
      <c r="UCM1963" s="101"/>
      <c r="UCN1963" s="101"/>
      <c r="UCO1963" s="101"/>
      <c r="UCP1963" s="101"/>
      <c r="UCQ1963" s="101"/>
      <c r="UCR1963" s="101"/>
      <c r="UCS1963" s="101"/>
      <c r="UCT1963" s="101"/>
      <c r="UCU1963" s="101"/>
      <c r="UCV1963" s="101"/>
      <c r="UCW1963" s="101"/>
      <c r="UCX1963" s="101"/>
      <c r="UCY1963" s="101"/>
      <c r="UCZ1963" s="101"/>
      <c r="UDA1963" s="101"/>
      <c r="UDB1963" s="101"/>
      <c r="UDC1963" s="101"/>
      <c r="UDD1963" s="101"/>
      <c r="UDE1963" s="101"/>
      <c r="UDF1963" s="101"/>
      <c r="UDG1963" s="101"/>
      <c r="UDH1963" s="101"/>
      <c r="UDI1963" s="101"/>
      <c r="UDJ1963" s="101"/>
      <c r="UDK1963" s="101"/>
      <c r="UDL1963" s="101"/>
      <c r="UDM1963" s="101"/>
      <c r="UDN1963" s="101"/>
      <c r="UDO1963" s="101"/>
      <c r="UDP1963" s="101"/>
      <c r="UDQ1963" s="101"/>
      <c r="UDR1963" s="101"/>
      <c r="UDS1963" s="101"/>
      <c r="UDT1963" s="101"/>
      <c r="UDU1963" s="101"/>
      <c r="UDV1963" s="101"/>
      <c r="UDW1963" s="101"/>
      <c r="UDX1963" s="101"/>
      <c r="UDY1963" s="101"/>
      <c r="UDZ1963" s="101"/>
      <c r="UEA1963" s="101"/>
      <c r="UEB1963" s="101"/>
      <c r="UEC1963" s="101"/>
      <c r="UED1963" s="101"/>
      <c r="UEE1963" s="101"/>
      <c r="UEF1963" s="101"/>
      <c r="UEG1963" s="101"/>
      <c r="UEH1963" s="101"/>
      <c r="UEI1963" s="101"/>
      <c r="UEJ1963" s="101"/>
      <c r="UEK1963" s="101"/>
      <c r="UEL1963" s="101"/>
      <c r="UEM1963" s="101"/>
      <c r="UEN1963" s="101"/>
      <c r="UEO1963" s="101"/>
      <c r="UEP1963" s="101"/>
      <c r="UEQ1963" s="101"/>
      <c r="UER1963" s="101"/>
      <c r="UES1963" s="101"/>
      <c r="UET1963" s="101"/>
      <c r="UEU1963" s="101"/>
      <c r="UEV1963" s="101"/>
      <c r="UEW1963" s="101"/>
      <c r="UEX1963" s="101"/>
      <c r="UEY1963" s="101"/>
      <c r="UEZ1963" s="101"/>
      <c r="UFA1963" s="101"/>
      <c r="UFB1963" s="101"/>
      <c r="UFC1963" s="101"/>
      <c r="UFD1963" s="101"/>
      <c r="UFE1963" s="101"/>
      <c r="UFF1963" s="101"/>
      <c r="UFG1963" s="101"/>
      <c r="UFH1963" s="101"/>
      <c r="UFI1963" s="101"/>
      <c r="UFJ1963" s="101"/>
      <c r="UFK1963" s="101"/>
      <c r="UFL1963" s="101"/>
      <c r="UFM1963" s="101"/>
      <c r="UFN1963" s="101"/>
      <c r="UFO1963" s="101"/>
      <c r="UFP1963" s="101"/>
      <c r="UFQ1963" s="101"/>
      <c r="UFR1963" s="101"/>
      <c r="UFS1963" s="101"/>
      <c r="UFT1963" s="101"/>
      <c r="UFU1963" s="101"/>
      <c r="UFV1963" s="101"/>
      <c r="UFW1963" s="101"/>
      <c r="UFX1963" s="101"/>
      <c r="UFY1963" s="101"/>
      <c r="UFZ1963" s="101"/>
      <c r="UGA1963" s="101"/>
      <c r="UGB1963" s="101"/>
      <c r="UGC1963" s="101"/>
      <c r="UGD1963" s="101"/>
      <c r="UGE1963" s="101"/>
      <c r="UGF1963" s="101"/>
      <c r="UGG1963" s="101"/>
      <c r="UGH1963" s="101"/>
      <c r="UGI1963" s="101"/>
      <c r="UGJ1963" s="101"/>
      <c r="UGK1963" s="101"/>
      <c r="UGL1963" s="101"/>
      <c r="UGM1963" s="101"/>
      <c r="UGN1963" s="101"/>
      <c r="UGO1963" s="101"/>
      <c r="UGP1963" s="101"/>
      <c r="UGQ1963" s="101"/>
      <c r="UGR1963" s="101"/>
      <c r="UGS1963" s="101"/>
      <c r="UGT1963" s="101"/>
      <c r="UGU1963" s="101"/>
      <c r="UGV1963" s="101"/>
      <c r="UGW1963" s="101"/>
      <c r="UGX1963" s="101"/>
      <c r="UGY1963" s="101"/>
      <c r="UGZ1963" s="101"/>
      <c r="UHA1963" s="101"/>
      <c r="UHB1963" s="101"/>
      <c r="UHC1963" s="101"/>
      <c r="UHD1963" s="101"/>
      <c r="UHE1963" s="101"/>
      <c r="UHF1963" s="101"/>
      <c r="UHG1963" s="101"/>
      <c r="UHH1963" s="101"/>
      <c r="UHI1963" s="101"/>
      <c r="UHJ1963" s="101"/>
      <c r="UHK1963" s="101"/>
      <c r="UHL1963" s="101"/>
      <c r="UHM1963" s="101"/>
      <c r="UHN1963" s="101"/>
      <c r="UHO1963" s="101"/>
      <c r="UHP1963" s="101"/>
      <c r="UHQ1963" s="101"/>
      <c r="UHR1963" s="101"/>
      <c r="UHS1963" s="101"/>
      <c r="UHT1963" s="101"/>
      <c r="UHU1963" s="101"/>
      <c r="UHV1963" s="101"/>
      <c r="UHW1963" s="101"/>
      <c r="UHX1963" s="101"/>
      <c r="UHY1963" s="101"/>
      <c r="UHZ1963" s="101"/>
      <c r="UIA1963" s="101"/>
      <c r="UIB1963" s="101"/>
      <c r="UIC1963" s="101"/>
      <c r="UID1963" s="101"/>
      <c r="UIE1963" s="101"/>
      <c r="UIF1963" s="101"/>
      <c r="UIG1963" s="101"/>
      <c r="UIH1963" s="101"/>
      <c r="UII1963" s="101"/>
      <c r="UIJ1963" s="101"/>
      <c r="UIK1963" s="101"/>
      <c r="UIL1963" s="101"/>
      <c r="UIM1963" s="101"/>
      <c r="UIN1963" s="101"/>
      <c r="UIO1963" s="101"/>
      <c r="UIP1963" s="101"/>
      <c r="UIQ1963" s="101"/>
      <c r="UIR1963" s="101"/>
      <c r="UIS1963" s="101"/>
      <c r="UIT1963" s="101"/>
      <c r="UIU1963" s="101"/>
      <c r="UIV1963" s="101"/>
      <c r="UIW1963" s="101"/>
      <c r="UIX1963" s="101"/>
      <c r="UIY1963" s="101"/>
      <c r="UIZ1963" s="101"/>
      <c r="UJA1963" s="101"/>
      <c r="UJB1963" s="101"/>
      <c r="UJC1963" s="101"/>
      <c r="UJD1963" s="101"/>
      <c r="UJE1963" s="101"/>
      <c r="UJF1963" s="101"/>
      <c r="UJG1963" s="101"/>
      <c r="UJH1963" s="101"/>
      <c r="UJI1963" s="101"/>
      <c r="UJJ1963" s="101"/>
      <c r="UJK1963" s="101"/>
      <c r="UJL1963" s="101"/>
      <c r="UJM1963" s="101"/>
      <c r="UJN1963" s="101"/>
      <c r="UJO1963" s="101"/>
      <c r="UJP1963" s="101"/>
      <c r="UJQ1963" s="101"/>
      <c r="UJR1963" s="101"/>
      <c r="UJS1963" s="101"/>
      <c r="UJT1963" s="101"/>
      <c r="UJU1963" s="101"/>
      <c r="UJV1963" s="101"/>
      <c r="UJW1963" s="101"/>
      <c r="UJX1963" s="101"/>
      <c r="UJY1963" s="101"/>
      <c r="UJZ1963" s="101"/>
      <c r="UKA1963" s="101"/>
      <c r="UKB1963" s="101"/>
      <c r="UKC1963" s="101"/>
      <c r="UKD1963" s="101"/>
      <c r="UKE1963" s="101"/>
      <c r="UKF1963" s="101"/>
      <c r="UKG1963" s="101"/>
      <c r="UKH1963" s="101"/>
      <c r="UKI1963" s="101"/>
      <c r="UKJ1963" s="101"/>
      <c r="UKK1963" s="101"/>
      <c r="UKL1963" s="101"/>
      <c r="UKM1963" s="101"/>
      <c r="UKN1963" s="101"/>
      <c r="UKO1963" s="101"/>
      <c r="UKP1963" s="101"/>
      <c r="UKQ1963" s="101"/>
      <c r="UKR1963" s="101"/>
      <c r="UKS1963" s="101"/>
      <c r="UKT1963" s="101"/>
      <c r="UKU1963" s="101"/>
      <c r="UKV1963" s="101"/>
      <c r="UKW1963" s="101"/>
      <c r="UKX1963" s="101"/>
      <c r="UKY1963" s="101"/>
      <c r="UKZ1963" s="101"/>
      <c r="ULA1963" s="101"/>
      <c r="ULB1963" s="101"/>
      <c r="ULC1963" s="101"/>
      <c r="ULD1963" s="101"/>
      <c r="ULE1963" s="101"/>
      <c r="ULF1963" s="101"/>
      <c r="ULG1963" s="101"/>
      <c r="ULH1963" s="101"/>
      <c r="ULI1963" s="101"/>
      <c r="ULJ1963" s="101"/>
      <c r="ULK1963" s="101"/>
      <c r="ULL1963" s="101"/>
      <c r="ULM1963" s="101"/>
      <c r="ULN1963" s="101"/>
      <c r="ULO1963" s="101"/>
      <c r="ULP1963" s="101"/>
      <c r="ULQ1963" s="101"/>
      <c r="ULR1963" s="101"/>
      <c r="ULS1963" s="101"/>
      <c r="ULT1963" s="101"/>
      <c r="ULU1963" s="101"/>
      <c r="ULV1963" s="101"/>
      <c r="ULW1963" s="101"/>
      <c r="ULX1963" s="101"/>
      <c r="ULY1963" s="101"/>
      <c r="ULZ1963" s="101"/>
      <c r="UMA1963" s="101"/>
      <c r="UMB1963" s="101"/>
      <c r="UMC1963" s="101"/>
      <c r="UMD1963" s="101"/>
      <c r="UME1963" s="101"/>
      <c r="UMF1963" s="101"/>
      <c r="UMG1963" s="101"/>
      <c r="UMH1963" s="101"/>
      <c r="UMI1963" s="101"/>
      <c r="UMJ1963" s="101"/>
      <c r="UMK1963" s="101"/>
      <c r="UML1963" s="101"/>
      <c r="UMM1963" s="101"/>
      <c r="UMN1963" s="101"/>
      <c r="UMO1963" s="101"/>
      <c r="UMP1963" s="101"/>
      <c r="UMQ1963" s="101"/>
      <c r="UMR1963" s="101"/>
      <c r="UMS1963" s="101"/>
      <c r="UMT1963" s="101"/>
      <c r="UMU1963" s="101"/>
      <c r="UMV1963" s="101"/>
      <c r="UMW1963" s="101"/>
      <c r="UMX1963" s="101"/>
      <c r="UMY1963" s="101"/>
      <c r="UMZ1963" s="101"/>
      <c r="UNA1963" s="101"/>
      <c r="UNB1963" s="101"/>
      <c r="UNC1963" s="101"/>
      <c r="UND1963" s="101"/>
      <c r="UNE1963" s="101"/>
      <c r="UNF1963" s="101"/>
      <c r="UNG1963" s="101"/>
      <c r="UNH1963" s="101"/>
      <c r="UNI1963" s="101"/>
      <c r="UNJ1963" s="101"/>
      <c r="UNK1963" s="101"/>
      <c r="UNL1963" s="101"/>
      <c r="UNM1963" s="101"/>
      <c r="UNN1963" s="101"/>
      <c r="UNO1963" s="101"/>
      <c r="UNP1963" s="101"/>
      <c r="UNQ1963" s="101"/>
      <c r="UNR1963" s="101"/>
      <c r="UNS1963" s="101"/>
      <c r="UNT1963" s="101"/>
      <c r="UNU1963" s="101"/>
      <c r="UNV1963" s="101"/>
      <c r="UNW1963" s="101"/>
      <c r="UNX1963" s="101"/>
      <c r="UNY1963" s="101"/>
      <c r="UNZ1963" s="101"/>
      <c r="UOA1963" s="101"/>
      <c r="UOB1963" s="101"/>
      <c r="UOC1963" s="101"/>
      <c r="UOD1963" s="101"/>
      <c r="UOE1963" s="101"/>
      <c r="UOF1963" s="101"/>
      <c r="UOG1963" s="101"/>
      <c r="UOH1963" s="101"/>
      <c r="UOI1963" s="101"/>
      <c r="UOJ1963" s="101"/>
      <c r="UOK1963" s="101"/>
      <c r="UOL1963" s="101"/>
      <c r="UOM1963" s="101"/>
      <c r="UON1963" s="101"/>
      <c r="UOO1963" s="101"/>
      <c r="UOP1963" s="101"/>
      <c r="UOQ1963" s="101"/>
      <c r="UOR1963" s="101"/>
      <c r="UOS1963" s="101"/>
      <c r="UOT1963" s="101"/>
      <c r="UOU1963" s="101"/>
      <c r="UOV1963" s="101"/>
      <c r="UOW1963" s="101"/>
      <c r="UOX1963" s="101"/>
      <c r="UOY1963" s="101"/>
      <c r="UOZ1963" s="101"/>
      <c r="UPA1963" s="101"/>
      <c r="UPB1963" s="101"/>
      <c r="UPC1963" s="101"/>
      <c r="UPD1963" s="101"/>
      <c r="UPE1963" s="101"/>
      <c r="UPF1963" s="101"/>
      <c r="UPG1963" s="101"/>
      <c r="UPH1963" s="101"/>
      <c r="UPI1963" s="101"/>
      <c r="UPJ1963" s="101"/>
      <c r="UPK1963" s="101"/>
      <c r="UPL1963" s="101"/>
      <c r="UPM1963" s="101"/>
      <c r="UPN1963" s="101"/>
      <c r="UPO1963" s="101"/>
      <c r="UPP1963" s="101"/>
      <c r="UPQ1963" s="101"/>
      <c r="UPR1963" s="101"/>
      <c r="UPS1963" s="101"/>
      <c r="UPT1963" s="101"/>
      <c r="UPU1963" s="101"/>
      <c r="UPV1963" s="101"/>
      <c r="UPW1963" s="101"/>
      <c r="UPX1963" s="101"/>
      <c r="UPY1963" s="101"/>
      <c r="UPZ1963" s="101"/>
      <c r="UQA1963" s="101"/>
      <c r="UQB1963" s="101"/>
      <c r="UQC1963" s="101"/>
      <c r="UQD1963" s="101"/>
      <c r="UQE1963" s="101"/>
      <c r="UQF1963" s="101"/>
      <c r="UQG1963" s="101"/>
      <c r="UQH1963" s="101"/>
      <c r="UQI1963" s="101"/>
      <c r="UQJ1963" s="101"/>
      <c r="UQK1963" s="101"/>
      <c r="UQL1963" s="101"/>
      <c r="UQM1963" s="101"/>
      <c r="UQN1963" s="101"/>
      <c r="UQO1963" s="101"/>
      <c r="UQP1963" s="101"/>
      <c r="UQQ1963" s="101"/>
      <c r="UQR1963" s="101"/>
      <c r="UQS1963" s="101"/>
      <c r="UQT1963" s="101"/>
      <c r="UQU1963" s="101"/>
      <c r="UQV1963" s="101"/>
      <c r="UQW1963" s="101"/>
      <c r="UQX1963" s="101"/>
      <c r="UQY1963" s="101"/>
      <c r="UQZ1963" s="101"/>
      <c r="URA1963" s="101"/>
      <c r="URB1963" s="101"/>
      <c r="URC1963" s="101"/>
      <c r="URD1963" s="101"/>
      <c r="URE1963" s="101"/>
      <c r="URF1963" s="101"/>
      <c r="URG1963" s="101"/>
      <c r="URH1963" s="101"/>
      <c r="URI1963" s="101"/>
      <c r="URJ1963" s="101"/>
      <c r="URK1963" s="101"/>
      <c r="URL1963" s="101"/>
      <c r="URM1963" s="101"/>
      <c r="URN1963" s="101"/>
      <c r="URO1963" s="101"/>
      <c r="URP1963" s="101"/>
      <c r="URQ1963" s="101"/>
      <c r="URR1963" s="101"/>
      <c r="URS1963" s="101"/>
      <c r="URT1963" s="101"/>
      <c r="URU1963" s="101"/>
      <c r="URV1963" s="101"/>
      <c r="URW1963" s="101"/>
      <c r="URX1963" s="101"/>
      <c r="URY1963" s="101"/>
      <c r="URZ1963" s="101"/>
      <c r="USA1963" s="101"/>
      <c r="USB1963" s="101"/>
      <c r="USC1963" s="101"/>
      <c r="USD1963" s="101"/>
      <c r="USE1963" s="101"/>
      <c r="USF1963" s="101"/>
      <c r="USG1963" s="101"/>
      <c r="USH1963" s="101"/>
      <c r="USI1963" s="101"/>
      <c r="USJ1963" s="101"/>
      <c r="USK1963" s="101"/>
      <c r="USL1963" s="101"/>
      <c r="USM1963" s="101"/>
      <c r="USN1963" s="101"/>
      <c r="USO1963" s="101"/>
      <c r="USP1963" s="101"/>
      <c r="USQ1963" s="101"/>
      <c r="USR1963" s="101"/>
      <c r="USS1963" s="101"/>
      <c r="UST1963" s="101"/>
      <c r="USU1963" s="101"/>
      <c r="USV1963" s="101"/>
      <c r="USW1963" s="101"/>
      <c r="USX1963" s="101"/>
      <c r="USY1963" s="101"/>
      <c r="USZ1963" s="101"/>
      <c r="UTA1963" s="101"/>
      <c r="UTB1963" s="101"/>
      <c r="UTC1963" s="101"/>
      <c r="UTD1963" s="101"/>
      <c r="UTE1963" s="101"/>
      <c r="UTF1963" s="101"/>
      <c r="UTG1963" s="101"/>
      <c r="UTH1963" s="101"/>
      <c r="UTI1963" s="101"/>
      <c r="UTJ1963" s="101"/>
      <c r="UTK1963" s="101"/>
      <c r="UTL1963" s="101"/>
      <c r="UTM1963" s="101"/>
      <c r="UTN1963" s="101"/>
      <c r="UTO1963" s="101"/>
      <c r="UTP1963" s="101"/>
      <c r="UTQ1963" s="101"/>
      <c r="UTR1963" s="101"/>
      <c r="UTS1963" s="101"/>
      <c r="UTT1963" s="101"/>
      <c r="UTU1963" s="101"/>
      <c r="UTV1963" s="101"/>
      <c r="UTW1963" s="101"/>
      <c r="UTX1963" s="101"/>
      <c r="UTY1963" s="101"/>
      <c r="UTZ1963" s="101"/>
      <c r="UUA1963" s="101"/>
      <c r="UUB1963" s="101"/>
      <c r="UUC1963" s="101"/>
      <c r="UUD1963" s="101"/>
      <c r="UUE1963" s="101"/>
      <c r="UUF1963" s="101"/>
      <c r="UUG1963" s="101"/>
      <c r="UUH1963" s="101"/>
      <c r="UUI1963" s="101"/>
      <c r="UUJ1963" s="101"/>
      <c r="UUK1963" s="101"/>
      <c r="UUL1963" s="101"/>
      <c r="UUM1963" s="101"/>
      <c r="UUN1963" s="101"/>
      <c r="UUO1963" s="101"/>
      <c r="UUP1963" s="101"/>
      <c r="UUQ1963" s="101"/>
      <c r="UUR1963" s="101"/>
      <c r="UUS1963" s="101"/>
      <c r="UUT1963" s="101"/>
      <c r="UUU1963" s="101"/>
      <c r="UUV1963" s="101"/>
      <c r="UUW1963" s="101"/>
      <c r="UUX1963" s="101"/>
      <c r="UUY1963" s="101"/>
      <c r="UUZ1963" s="101"/>
      <c r="UVA1963" s="101"/>
      <c r="UVB1963" s="101"/>
      <c r="UVC1963" s="101"/>
      <c r="UVD1963" s="101"/>
      <c r="UVE1963" s="101"/>
      <c r="UVF1963" s="101"/>
      <c r="UVG1963" s="101"/>
      <c r="UVH1963" s="101"/>
      <c r="UVI1963" s="101"/>
      <c r="UVJ1963" s="101"/>
      <c r="UVK1963" s="101"/>
      <c r="UVL1963" s="101"/>
      <c r="UVM1963" s="101"/>
      <c r="UVN1963" s="101"/>
      <c r="UVO1963" s="101"/>
      <c r="UVP1963" s="101"/>
      <c r="UVQ1963" s="101"/>
      <c r="UVR1963" s="101"/>
      <c r="UVS1963" s="101"/>
      <c r="UVT1963" s="101"/>
      <c r="UVU1963" s="101"/>
      <c r="UVV1963" s="101"/>
      <c r="UVW1963" s="101"/>
      <c r="UVX1963" s="101"/>
      <c r="UVY1963" s="101"/>
      <c r="UVZ1963" s="101"/>
      <c r="UWA1963" s="101"/>
      <c r="UWB1963" s="101"/>
      <c r="UWC1963" s="101"/>
      <c r="UWD1963" s="101"/>
      <c r="UWE1963" s="101"/>
      <c r="UWF1963" s="101"/>
      <c r="UWG1963" s="101"/>
      <c r="UWH1963" s="101"/>
      <c r="UWI1963" s="101"/>
      <c r="UWJ1963" s="101"/>
      <c r="UWK1963" s="101"/>
      <c r="UWL1963" s="101"/>
      <c r="UWM1963" s="101"/>
      <c r="UWN1963" s="101"/>
      <c r="UWO1963" s="101"/>
      <c r="UWP1963" s="101"/>
      <c r="UWQ1963" s="101"/>
      <c r="UWR1963" s="101"/>
      <c r="UWS1963" s="101"/>
      <c r="UWT1963" s="101"/>
      <c r="UWU1963" s="101"/>
      <c r="UWV1963" s="101"/>
      <c r="UWW1963" s="101"/>
      <c r="UWX1963" s="101"/>
      <c r="UWY1963" s="101"/>
      <c r="UWZ1963" s="101"/>
      <c r="UXA1963" s="101"/>
      <c r="UXB1963" s="101"/>
      <c r="UXC1963" s="101"/>
      <c r="UXD1963" s="101"/>
      <c r="UXE1963" s="101"/>
      <c r="UXF1963" s="101"/>
      <c r="UXG1963" s="101"/>
      <c r="UXH1963" s="101"/>
      <c r="UXI1963" s="101"/>
      <c r="UXJ1963" s="101"/>
      <c r="UXK1963" s="101"/>
      <c r="UXL1963" s="101"/>
      <c r="UXM1963" s="101"/>
      <c r="UXN1963" s="101"/>
      <c r="UXO1963" s="101"/>
      <c r="UXP1963" s="101"/>
      <c r="UXQ1963" s="101"/>
      <c r="UXR1963" s="101"/>
      <c r="UXS1963" s="101"/>
      <c r="UXT1963" s="101"/>
      <c r="UXU1963" s="101"/>
      <c r="UXV1963" s="101"/>
      <c r="UXW1963" s="101"/>
      <c r="UXX1963" s="101"/>
      <c r="UXY1963" s="101"/>
      <c r="UXZ1963" s="101"/>
      <c r="UYA1963" s="101"/>
      <c r="UYB1963" s="101"/>
      <c r="UYC1963" s="101"/>
      <c r="UYD1963" s="101"/>
      <c r="UYE1963" s="101"/>
      <c r="UYF1963" s="101"/>
      <c r="UYG1963" s="101"/>
      <c r="UYH1963" s="101"/>
      <c r="UYI1963" s="101"/>
      <c r="UYJ1963" s="101"/>
      <c r="UYK1963" s="101"/>
      <c r="UYL1963" s="101"/>
      <c r="UYM1963" s="101"/>
      <c r="UYN1963" s="101"/>
      <c r="UYO1963" s="101"/>
      <c r="UYP1963" s="101"/>
      <c r="UYQ1963" s="101"/>
      <c r="UYR1963" s="101"/>
      <c r="UYS1963" s="101"/>
      <c r="UYT1963" s="101"/>
      <c r="UYU1963" s="101"/>
      <c r="UYV1963" s="101"/>
      <c r="UYW1963" s="101"/>
      <c r="UYX1963" s="101"/>
      <c r="UYY1963" s="101"/>
      <c r="UYZ1963" s="101"/>
      <c r="UZA1963" s="101"/>
      <c r="UZB1963" s="101"/>
      <c r="UZC1963" s="101"/>
      <c r="UZD1963" s="101"/>
      <c r="UZE1963" s="101"/>
      <c r="UZF1963" s="101"/>
      <c r="UZG1963" s="101"/>
      <c r="UZH1963" s="101"/>
      <c r="UZI1963" s="101"/>
      <c r="UZJ1963" s="101"/>
      <c r="UZK1963" s="101"/>
      <c r="UZL1963" s="101"/>
      <c r="UZM1963" s="101"/>
      <c r="UZN1963" s="101"/>
      <c r="UZO1963" s="101"/>
      <c r="UZP1963" s="101"/>
      <c r="UZQ1963" s="101"/>
      <c r="UZR1963" s="101"/>
      <c r="UZS1963" s="101"/>
      <c r="UZT1963" s="101"/>
      <c r="UZU1963" s="101"/>
      <c r="UZV1963" s="101"/>
      <c r="UZW1963" s="101"/>
      <c r="UZX1963" s="101"/>
      <c r="UZY1963" s="101"/>
      <c r="UZZ1963" s="101"/>
      <c r="VAA1963" s="101"/>
      <c r="VAB1963" s="101"/>
      <c r="VAC1963" s="101"/>
      <c r="VAD1963" s="101"/>
      <c r="VAE1963" s="101"/>
      <c r="VAF1963" s="101"/>
      <c r="VAG1963" s="101"/>
      <c r="VAH1963" s="101"/>
      <c r="VAI1963" s="101"/>
      <c r="VAJ1963" s="101"/>
      <c r="VAK1963" s="101"/>
      <c r="VAL1963" s="101"/>
      <c r="VAM1963" s="101"/>
      <c r="VAN1963" s="101"/>
      <c r="VAO1963" s="101"/>
      <c r="VAP1963" s="101"/>
      <c r="VAQ1963" s="101"/>
      <c r="VAR1963" s="101"/>
      <c r="VAS1963" s="101"/>
      <c r="VAT1963" s="101"/>
      <c r="VAU1963" s="101"/>
      <c r="VAV1963" s="101"/>
      <c r="VAW1963" s="101"/>
      <c r="VAX1963" s="101"/>
      <c r="VAY1963" s="101"/>
      <c r="VAZ1963" s="101"/>
      <c r="VBA1963" s="101"/>
      <c r="VBB1963" s="101"/>
      <c r="VBC1963" s="101"/>
      <c r="VBD1963" s="101"/>
      <c r="VBE1963" s="101"/>
      <c r="VBF1963" s="101"/>
      <c r="VBG1963" s="101"/>
      <c r="VBH1963" s="101"/>
      <c r="VBI1963" s="101"/>
      <c r="VBJ1963" s="101"/>
      <c r="VBK1963" s="101"/>
      <c r="VBL1963" s="101"/>
      <c r="VBM1963" s="101"/>
      <c r="VBN1963" s="101"/>
      <c r="VBO1963" s="101"/>
      <c r="VBP1963" s="101"/>
      <c r="VBQ1963" s="101"/>
      <c r="VBR1963" s="101"/>
      <c r="VBS1963" s="101"/>
      <c r="VBT1963" s="101"/>
      <c r="VBU1963" s="101"/>
      <c r="VBV1963" s="101"/>
      <c r="VBW1963" s="101"/>
      <c r="VBX1963" s="101"/>
      <c r="VBY1963" s="101"/>
      <c r="VBZ1963" s="101"/>
      <c r="VCA1963" s="101"/>
      <c r="VCB1963" s="101"/>
      <c r="VCC1963" s="101"/>
      <c r="VCD1963" s="101"/>
      <c r="VCE1963" s="101"/>
      <c r="VCF1963" s="101"/>
      <c r="VCG1963" s="101"/>
      <c r="VCH1963" s="101"/>
      <c r="VCI1963" s="101"/>
      <c r="VCJ1963" s="101"/>
      <c r="VCK1963" s="101"/>
      <c r="VCL1963" s="101"/>
      <c r="VCM1963" s="101"/>
      <c r="VCN1963" s="101"/>
      <c r="VCO1963" s="101"/>
      <c r="VCP1963" s="101"/>
      <c r="VCQ1963" s="101"/>
      <c r="VCR1963" s="101"/>
      <c r="VCS1963" s="101"/>
      <c r="VCT1963" s="101"/>
      <c r="VCU1963" s="101"/>
      <c r="VCV1963" s="101"/>
      <c r="VCW1963" s="101"/>
      <c r="VCX1963" s="101"/>
      <c r="VCY1963" s="101"/>
      <c r="VCZ1963" s="101"/>
      <c r="VDA1963" s="101"/>
      <c r="VDB1963" s="101"/>
      <c r="VDC1963" s="101"/>
      <c r="VDD1963" s="101"/>
      <c r="VDE1963" s="101"/>
      <c r="VDF1963" s="101"/>
      <c r="VDG1963" s="101"/>
      <c r="VDH1963" s="101"/>
      <c r="VDI1963" s="101"/>
      <c r="VDJ1963" s="101"/>
      <c r="VDK1963" s="101"/>
      <c r="VDL1963" s="101"/>
      <c r="VDM1963" s="101"/>
      <c r="VDN1963" s="101"/>
      <c r="VDO1963" s="101"/>
      <c r="VDP1963" s="101"/>
      <c r="VDQ1963" s="101"/>
      <c r="VDR1963" s="101"/>
      <c r="VDS1963" s="101"/>
      <c r="VDT1963" s="101"/>
      <c r="VDU1963" s="101"/>
      <c r="VDV1963" s="101"/>
      <c r="VDW1963" s="101"/>
      <c r="VDX1963" s="101"/>
      <c r="VDY1963" s="101"/>
      <c r="VDZ1963" s="101"/>
      <c r="VEA1963" s="101"/>
      <c r="VEB1963" s="101"/>
      <c r="VEC1963" s="101"/>
      <c r="VED1963" s="101"/>
      <c r="VEE1963" s="101"/>
      <c r="VEF1963" s="101"/>
      <c r="VEG1963" s="101"/>
      <c r="VEH1963" s="101"/>
      <c r="VEI1963" s="101"/>
      <c r="VEJ1963" s="101"/>
      <c r="VEK1963" s="101"/>
      <c r="VEL1963" s="101"/>
      <c r="VEM1963" s="101"/>
      <c r="VEN1963" s="101"/>
      <c r="VEO1963" s="101"/>
      <c r="VEP1963" s="101"/>
      <c r="VEQ1963" s="101"/>
      <c r="VER1963" s="101"/>
      <c r="VES1963" s="101"/>
      <c r="VET1963" s="101"/>
      <c r="VEU1963" s="101"/>
      <c r="VEV1963" s="101"/>
      <c r="VEW1963" s="101"/>
      <c r="VEX1963" s="101"/>
      <c r="VEY1963" s="101"/>
      <c r="VEZ1963" s="101"/>
      <c r="VFA1963" s="101"/>
      <c r="VFB1963" s="101"/>
      <c r="VFC1963" s="101"/>
      <c r="VFD1963" s="101"/>
      <c r="VFE1963" s="101"/>
      <c r="VFF1963" s="101"/>
      <c r="VFG1963" s="101"/>
      <c r="VFH1963" s="101"/>
      <c r="VFI1963" s="101"/>
      <c r="VFJ1963" s="101"/>
      <c r="VFK1963" s="101"/>
      <c r="VFL1963" s="101"/>
      <c r="VFM1963" s="101"/>
      <c r="VFN1963" s="101"/>
      <c r="VFO1963" s="101"/>
      <c r="VFP1963" s="101"/>
      <c r="VFQ1963" s="101"/>
      <c r="VFR1963" s="101"/>
      <c r="VFS1963" s="101"/>
      <c r="VFT1963" s="101"/>
      <c r="VFU1963" s="101"/>
      <c r="VFV1963" s="101"/>
      <c r="VFW1963" s="101"/>
      <c r="VFX1963" s="101"/>
      <c r="VFY1963" s="101"/>
      <c r="VFZ1963" s="101"/>
      <c r="VGA1963" s="101"/>
      <c r="VGB1963" s="101"/>
      <c r="VGC1963" s="101"/>
      <c r="VGD1963" s="101"/>
      <c r="VGE1963" s="101"/>
      <c r="VGF1963" s="101"/>
      <c r="VGG1963" s="101"/>
      <c r="VGH1963" s="101"/>
      <c r="VGI1963" s="101"/>
      <c r="VGJ1963" s="101"/>
      <c r="VGK1963" s="101"/>
      <c r="VGL1963" s="101"/>
      <c r="VGM1963" s="101"/>
      <c r="VGN1963" s="101"/>
      <c r="VGO1963" s="101"/>
      <c r="VGP1963" s="101"/>
      <c r="VGQ1963" s="101"/>
      <c r="VGR1963" s="101"/>
      <c r="VGS1963" s="101"/>
      <c r="VGT1963" s="101"/>
      <c r="VGU1963" s="101"/>
      <c r="VGV1963" s="101"/>
      <c r="VGW1963" s="101"/>
      <c r="VGX1963" s="101"/>
      <c r="VGY1963" s="101"/>
      <c r="VGZ1963" s="101"/>
      <c r="VHA1963" s="101"/>
      <c r="VHB1963" s="101"/>
      <c r="VHC1963" s="101"/>
      <c r="VHD1963" s="101"/>
      <c r="VHE1963" s="101"/>
      <c r="VHF1963" s="101"/>
      <c r="VHG1963" s="101"/>
      <c r="VHH1963" s="101"/>
      <c r="VHI1963" s="101"/>
      <c r="VHJ1963" s="101"/>
      <c r="VHK1963" s="101"/>
      <c r="VHL1963" s="101"/>
      <c r="VHM1963" s="101"/>
      <c r="VHN1963" s="101"/>
      <c r="VHO1963" s="101"/>
      <c r="VHP1963" s="101"/>
      <c r="VHQ1963" s="101"/>
      <c r="VHR1963" s="101"/>
      <c r="VHS1963" s="101"/>
      <c r="VHT1963" s="101"/>
      <c r="VHU1963" s="101"/>
      <c r="VHV1963" s="101"/>
      <c r="VHW1963" s="101"/>
      <c r="VHX1963" s="101"/>
      <c r="VHY1963" s="101"/>
      <c r="VHZ1963" s="101"/>
      <c r="VIA1963" s="101"/>
      <c r="VIB1963" s="101"/>
      <c r="VIC1963" s="101"/>
      <c r="VID1963" s="101"/>
      <c r="VIE1963" s="101"/>
      <c r="VIF1963" s="101"/>
      <c r="VIG1963" s="101"/>
      <c r="VIH1963" s="101"/>
      <c r="VII1963" s="101"/>
      <c r="VIJ1963" s="101"/>
      <c r="VIK1963" s="101"/>
      <c r="VIL1963" s="101"/>
      <c r="VIM1963" s="101"/>
      <c r="VIN1963" s="101"/>
      <c r="VIO1963" s="101"/>
      <c r="VIP1963" s="101"/>
      <c r="VIQ1963" s="101"/>
      <c r="VIR1963" s="101"/>
      <c r="VIS1963" s="101"/>
      <c r="VIT1963" s="101"/>
      <c r="VIU1963" s="101"/>
      <c r="VIV1963" s="101"/>
      <c r="VIW1963" s="101"/>
      <c r="VIX1963" s="101"/>
      <c r="VIY1963" s="101"/>
      <c r="VIZ1963" s="101"/>
      <c r="VJA1963" s="101"/>
      <c r="VJB1963" s="101"/>
      <c r="VJC1963" s="101"/>
      <c r="VJD1963" s="101"/>
      <c r="VJE1963" s="101"/>
      <c r="VJF1963" s="101"/>
      <c r="VJG1963" s="101"/>
      <c r="VJH1963" s="101"/>
      <c r="VJI1963" s="101"/>
      <c r="VJJ1963" s="101"/>
      <c r="VJK1963" s="101"/>
      <c r="VJL1963" s="101"/>
      <c r="VJM1963" s="101"/>
      <c r="VJN1963" s="101"/>
      <c r="VJO1963" s="101"/>
      <c r="VJP1963" s="101"/>
      <c r="VJQ1963" s="101"/>
      <c r="VJR1963" s="101"/>
      <c r="VJS1963" s="101"/>
      <c r="VJT1963" s="101"/>
      <c r="VJU1963" s="101"/>
      <c r="VJV1963" s="101"/>
      <c r="VJW1963" s="101"/>
      <c r="VJX1963" s="101"/>
      <c r="VJY1963" s="101"/>
      <c r="VJZ1963" s="101"/>
      <c r="VKA1963" s="101"/>
      <c r="VKB1963" s="101"/>
      <c r="VKC1963" s="101"/>
      <c r="VKD1963" s="101"/>
      <c r="VKE1963" s="101"/>
      <c r="VKF1963" s="101"/>
      <c r="VKG1963" s="101"/>
      <c r="VKH1963" s="101"/>
      <c r="VKI1963" s="101"/>
      <c r="VKJ1963" s="101"/>
      <c r="VKK1963" s="101"/>
      <c r="VKL1963" s="101"/>
      <c r="VKM1963" s="101"/>
      <c r="VKN1963" s="101"/>
      <c r="VKO1963" s="101"/>
      <c r="VKP1963" s="101"/>
      <c r="VKQ1963" s="101"/>
      <c r="VKR1963" s="101"/>
      <c r="VKS1963" s="101"/>
      <c r="VKT1963" s="101"/>
      <c r="VKU1963" s="101"/>
      <c r="VKV1963" s="101"/>
      <c r="VKW1963" s="101"/>
      <c r="VKX1963" s="101"/>
      <c r="VKY1963" s="101"/>
      <c r="VKZ1963" s="101"/>
      <c r="VLA1963" s="101"/>
      <c r="VLB1963" s="101"/>
      <c r="VLC1963" s="101"/>
      <c r="VLD1963" s="101"/>
      <c r="VLE1963" s="101"/>
      <c r="VLF1963" s="101"/>
      <c r="VLG1963" s="101"/>
      <c r="VLH1963" s="101"/>
      <c r="VLI1963" s="101"/>
      <c r="VLJ1963" s="101"/>
      <c r="VLK1963" s="101"/>
      <c r="VLL1963" s="101"/>
      <c r="VLM1963" s="101"/>
      <c r="VLN1963" s="101"/>
      <c r="VLO1963" s="101"/>
      <c r="VLP1963" s="101"/>
      <c r="VLQ1963" s="101"/>
      <c r="VLR1963" s="101"/>
      <c r="VLS1963" s="101"/>
      <c r="VLT1963" s="101"/>
      <c r="VLU1963" s="101"/>
      <c r="VLV1963" s="101"/>
      <c r="VLW1963" s="101"/>
      <c r="VLX1963" s="101"/>
      <c r="VLY1963" s="101"/>
      <c r="VLZ1963" s="101"/>
      <c r="VMA1963" s="101"/>
      <c r="VMB1963" s="101"/>
      <c r="VMC1963" s="101"/>
      <c r="VMD1963" s="101"/>
      <c r="VME1963" s="101"/>
      <c r="VMF1963" s="101"/>
      <c r="VMG1963" s="101"/>
      <c r="VMH1963" s="101"/>
      <c r="VMI1963" s="101"/>
      <c r="VMJ1963" s="101"/>
      <c r="VMK1963" s="101"/>
      <c r="VML1963" s="101"/>
      <c r="VMM1963" s="101"/>
      <c r="VMN1963" s="101"/>
      <c r="VMO1963" s="101"/>
      <c r="VMP1963" s="101"/>
      <c r="VMQ1963" s="101"/>
      <c r="VMR1963" s="101"/>
      <c r="VMS1963" s="101"/>
      <c r="VMT1963" s="101"/>
      <c r="VMU1963" s="101"/>
      <c r="VMV1963" s="101"/>
      <c r="VMW1963" s="101"/>
      <c r="VMX1963" s="101"/>
      <c r="VMY1963" s="101"/>
      <c r="VMZ1963" s="101"/>
      <c r="VNA1963" s="101"/>
      <c r="VNB1963" s="101"/>
      <c r="VNC1963" s="101"/>
      <c r="VND1963" s="101"/>
      <c r="VNE1963" s="101"/>
      <c r="VNF1963" s="101"/>
      <c r="VNG1963" s="101"/>
      <c r="VNH1963" s="101"/>
      <c r="VNI1963" s="101"/>
      <c r="VNJ1963" s="101"/>
      <c r="VNK1963" s="101"/>
      <c r="VNL1963" s="101"/>
      <c r="VNM1963" s="101"/>
      <c r="VNN1963" s="101"/>
      <c r="VNO1963" s="101"/>
      <c r="VNP1963" s="101"/>
      <c r="VNQ1963" s="101"/>
      <c r="VNR1963" s="101"/>
      <c r="VNS1963" s="101"/>
      <c r="VNT1963" s="101"/>
      <c r="VNU1963" s="101"/>
      <c r="VNV1963" s="101"/>
      <c r="VNW1963" s="101"/>
      <c r="VNX1963" s="101"/>
      <c r="VNY1963" s="101"/>
      <c r="VNZ1963" s="101"/>
      <c r="VOA1963" s="101"/>
      <c r="VOB1963" s="101"/>
      <c r="VOC1963" s="101"/>
      <c r="VOD1963" s="101"/>
      <c r="VOE1963" s="101"/>
      <c r="VOF1963" s="101"/>
      <c r="VOG1963" s="101"/>
      <c r="VOH1963" s="101"/>
      <c r="VOI1963" s="101"/>
      <c r="VOJ1963" s="101"/>
      <c r="VOK1963" s="101"/>
      <c r="VOL1963" s="101"/>
      <c r="VOM1963" s="101"/>
      <c r="VON1963" s="101"/>
      <c r="VOO1963" s="101"/>
      <c r="VOP1963" s="101"/>
      <c r="VOQ1963" s="101"/>
      <c r="VOR1963" s="101"/>
      <c r="VOS1963" s="101"/>
      <c r="VOT1963" s="101"/>
      <c r="VOU1963" s="101"/>
      <c r="VOV1963" s="101"/>
      <c r="VOW1963" s="101"/>
      <c r="VOX1963" s="101"/>
      <c r="VOY1963" s="101"/>
      <c r="VOZ1963" s="101"/>
      <c r="VPA1963" s="101"/>
      <c r="VPB1963" s="101"/>
      <c r="VPC1963" s="101"/>
      <c r="VPD1963" s="101"/>
      <c r="VPE1963" s="101"/>
      <c r="VPF1963" s="101"/>
      <c r="VPG1963" s="101"/>
      <c r="VPH1963" s="101"/>
      <c r="VPI1963" s="101"/>
      <c r="VPJ1963" s="101"/>
      <c r="VPK1963" s="101"/>
      <c r="VPL1963" s="101"/>
      <c r="VPM1963" s="101"/>
      <c r="VPN1963" s="101"/>
      <c r="VPO1963" s="101"/>
      <c r="VPP1963" s="101"/>
      <c r="VPQ1963" s="101"/>
      <c r="VPR1963" s="101"/>
      <c r="VPS1963" s="101"/>
      <c r="VPT1963" s="101"/>
      <c r="VPU1963" s="101"/>
      <c r="VPV1963" s="101"/>
      <c r="VPW1963" s="101"/>
      <c r="VPX1963" s="101"/>
      <c r="VPY1963" s="101"/>
      <c r="VPZ1963" s="101"/>
      <c r="VQA1963" s="101"/>
      <c r="VQB1963" s="101"/>
      <c r="VQC1963" s="101"/>
      <c r="VQD1963" s="101"/>
      <c r="VQE1963" s="101"/>
      <c r="VQF1963" s="101"/>
      <c r="VQG1963" s="101"/>
      <c r="VQH1963" s="101"/>
      <c r="VQI1963" s="101"/>
      <c r="VQJ1963" s="101"/>
      <c r="VQK1963" s="101"/>
      <c r="VQL1963" s="101"/>
      <c r="VQM1963" s="101"/>
      <c r="VQN1963" s="101"/>
      <c r="VQO1963" s="101"/>
      <c r="VQP1963" s="101"/>
      <c r="VQQ1963" s="101"/>
      <c r="VQR1963" s="101"/>
      <c r="VQS1963" s="101"/>
      <c r="VQT1963" s="101"/>
      <c r="VQU1963" s="101"/>
      <c r="VQV1963" s="101"/>
      <c r="VQW1963" s="101"/>
      <c r="VQX1963" s="101"/>
      <c r="VQY1963" s="101"/>
      <c r="VQZ1963" s="101"/>
      <c r="VRA1963" s="101"/>
      <c r="VRB1963" s="101"/>
      <c r="VRC1963" s="101"/>
      <c r="VRD1963" s="101"/>
      <c r="VRE1963" s="101"/>
      <c r="VRF1963" s="101"/>
      <c r="VRG1963" s="101"/>
      <c r="VRH1963" s="101"/>
      <c r="VRI1963" s="101"/>
      <c r="VRJ1963" s="101"/>
      <c r="VRK1963" s="101"/>
      <c r="VRL1963" s="101"/>
      <c r="VRM1963" s="101"/>
      <c r="VRN1963" s="101"/>
      <c r="VRO1963" s="101"/>
      <c r="VRP1963" s="101"/>
      <c r="VRQ1963" s="101"/>
      <c r="VRR1963" s="101"/>
      <c r="VRS1963" s="101"/>
      <c r="VRT1963" s="101"/>
      <c r="VRU1963" s="101"/>
      <c r="VRV1963" s="101"/>
      <c r="VRW1963" s="101"/>
      <c r="VRX1963" s="101"/>
      <c r="VRY1963" s="101"/>
      <c r="VRZ1963" s="101"/>
      <c r="VSA1963" s="101"/>
      <c r="VSB1963" s="101"/>
      <c r="VSC1963" s="101"/>
      <c r="VSD1963" s="101"/>
      <c r="VSE1963" s="101"/>
      <c r="VSF1963" s="101"/>
      <c r="VSG1963" s="101"/>
      <c r="VSH1963" s="101"/>
      <c r="VSI1963" s="101"/>
      <c r="VSJ1963" s="101"/>
      <c r="VSK1963" s="101"/>
      <c r="VSL1963" s="101"/>
      <c r="VSM1963" s="101"/>
      <c r="VSN1963" s="101"/>
      <c r="VSO1963" s="101"/>
      <c r="VSP1963" s="101"/>
      <c r="VSQ1963" s="101"/>
      <c r="VSR1963" s="101"/>
      <c r="VSS1963" s="101"/>
      <c r="VST1963" s="101"/>
      <c r="VSU1963" s="101"/>
      <c r="VSV1963" s="101"/>
      <c r="VSW1963" s="101"/>
      <c r="VSX1963" s="101"/>
      <c r="VSY1963" s="101"/>
      <c r="VSZ1963" s="101"/>
      <c r="VTA1963" s="101"/>
      <c r="VTB1963" s="101"/>
      <c r="VTC1963" s="101"/>
      <c r="VTD1963" s="101"/>
      <c r="VTE1963" s="101"/>
      <c r="VTF1963" s="101"/>
      <c r="VTG1963" s="101"/>
      <c r="VTH1963" s="101"/>
      <c r="VTI1963" s="101"/>
      <c r="VTJ1963" s="101"/>
      <c r="VTK1963" s="101"/>
      <c r="VTL1963" s="101"/>
      <c r="VTM1963" s="101"/>
      <c r="VTN1963" s="101"/>
      <c r="VTO1963" s="101"/>
      <c r="VTP1963" s="101"/>
      <c r="VTQ1963" s="101"/>
      <c r="VTR1963" s="101"/>
      <c r="VTS1963" s="101"/>
      <c r="VTT1963" s="101"/>
      <c r="VTU1963" s="101"/>
      <c r="VTV1963" s="101"/>
      <c r="VTW1963" s="101"/>
      <c r="VTX1963" s="101"/>
      <c r="VTY1963" s="101"/>
      <c r="VTZ1963" s="101"/>
      <c r="VUA1963" s="101"/>
      <c r="VUB1963" s="101"/>
      <c r="VUC1963" s="101"/>
      <c r="VUD1963" s="101"/>
      <c r="VUE1963" s="101"/>
      <c r="VUF1963" s="101"/>
      <c r="VUG1963" s="101"/>
      <c r="VUH1963" s="101"/>
      <c r="VUI1963" s="101"/>
      <c r="VUJ1963" s="101"/>
      <c r="VUK1963" s="101"/>
      <c r="VUL1963" s="101"/>
      <c r="VUM1963" s="101"/>
      <c r="VUN1963" s="101"/>
      <c r="VUO1963" s="101"/>
      <c r="VUP1963" s="101"/>
      <c r="VUQ1963" s="101"/>
      <c r="VUR1963" s="101"/>
      <c r="VUS1963" s="101"/>
      <c r="VUT1963" s="101"/>
      <c r="VUU1963" s="101"/>
      <c r="VUV1963" s="101"/>
      <c r="VUW1963" s="101"/>
      <c r="VUX1963" s="101"/>
      <c r="VUY1963" s="101"/>
      <c r="VUZ1963" s="101"/>
      <c r="VVA1963" s="101"/>
      <c r="VVB1963" s="101"/>
      <c r="VVC1963" s="101"/>
      <c r="VVD1963" s="101"/>
      <c r="VVE1963" s="101"/>
      <c r="VVF1963" s="101"/>
      <c r="VVG1963" s="101"/>
      <c r="VVH1963" s="101"/>
      <c r="VVI1963" s="101"/>
      <c r="VVJ1963" s="101"/>
      <c r="VVK1963" s="101"/>
      <c r="VVL1963" s="101"/>
      <c r="VVM1963" s="101"/>
      <c r="VVN1963" s="101"/>
      <c r="VVO1963" s="101"/>
      <c r="VVP1963" s="101"/>
      <c r="VVQ1963" s="101"/>
      <c r="VVR1963" s="101"/>
      <c r="VVS1963" s="101"/>
      <c r="VVT1963" s="101"/>
      <c r="VVU1963" s="101"/>
      <c r="VVV1963" s="101"/>
      <c r="VVW1963" s="101"/>
      <c r="VVX1963" s="101"/>
      <c r="VVY1963" s="101"/>
      <c r="VVZ1963" s="101"/>
      <c r="VWA1963" s="101"/>
      <c r="VWB1963" s="101"/>
      <c r="VWC1963" s="101"/>
      <c r="VWD1963" s="101"/>
      <c r="VWE1963" s="101"/>
      <c r="VWF1963" s="101"/>
      <c r="VWG1963" s="101"/>
      <c r="VWH1963" s="101"/>
      <c r="VWI1963" s="101"/>
      <c r="VWJ1963" s="101"/>
      <c r="VWK1963" s="101"/>
      <c r="VWL1963" s="101"/>
      <c r="VWM1963" s="101"/>
      <c r="VWN1963" s="101"/>
      <c r="VWO1963" s="101"/>
      <c r="VWP1963" s="101"/>
      <c r="VWQ1963" s="101"/>
      <c r="VWR1963" s="101"/>
      <c r="VWS1963" s="101"/>
      <c r="VWT1963" s="101"/>
      <c r="VWU1963" s="101"/>
      <c r="VWV1963" s="101"/>
      <c r="VWW1963" s="101"/>
      <c r="VWX1963" s="101"/>
      <c r="VWY1963" s="101"/>
      <c r="VWZ1963" s="101"/>
      <c r="VXA1963" s="101"/>
      <c r="VXB1963" s="101"/>
      <c r="VXC1963" s="101"/>
      <c r="VXD1963" s="101"/>
      <c r="VXE1963" s="101"/>
      <c r="VXF1963" s="101"/>
      <c r="VXG1963" s="101"/>
      <c r="VXH1963" s="101"/>
      <c r="VXI1963" s="101"/>
      <c r="VXJ1963" s="101"/>
      <c r="VXK1963" s="101"/>
      <c r="VXL1963" s="101"/>
      <c r="VXM1963" s="101"/>
      <c r="VXN1963" s="101"/>
      <c r="VXO1963" s="101"/>
      <c r="VXP1963" s="101"/>
      <c r="VXQ1963" s="101"/>
      <c r="VXR1963" s="101"/>
      <c r="VXS1963" s="101"/>
      <c r="VXT1963" s="101"/>
      <c r="VXU1963" s="101"/>
      <c r="VXV1963" s="101"/>
      <c r="VXW1963" s="101"/>
      <c r="VXX1963" s="101"/>
      <c r="VXY1963" s="101"/>
      <c r="VXZ1963" s="101"/>
      <c r="VYA1963" s="101"/>
      <c r="VYB1963" s="101"/>
      <c r="VYC1963" s="101"/>
      <c r="VYD1963" s="101"/>
      <c r="VYE1963" s="101"/>
      <c r="VYF1963" s="101"/>
      <c r="VYG1963" s="101"/>
      <c r="VYH1963" s="101"/>
      <c r="VYI1963" s="101"/>
      <c r="VYJ1963" s="101"/>
      <c r="VYK1963" s="101"/>
      <c r="VYL1963" s="101"/>
      <c r="VYM1963" s="101"/>
      <c r="VYN1963" s="101"/>
      <c r="VYO1963" s="101"/>
      <c r="VYP1963" s="101"/>
      <c r="VYQ1963" s="101"/>
      <c r="VYR1963" s="101"/>
      <c r="VYS1963" s="101"/>
      <c r="VYT1963" s="101"/>
      <c r="VYU1963" s="101"/>
      <c r="VYV1963" s="101"/>
      <c r="VYW1963" s="101"/>
      <c r="VYX1963" s="101"/>
      <c r="VYY1963" s="101"/>
      <c r="VYZ1963" s="101"/>
      <c r="VZA1963" s="101"/>
      <c r="VZB1963" s="101"/>
      <c r="VZC1963" s="101"/>
      <c r="VZD1963" s="101"/>
      <c r="VZE1963" s="101"/>
      <c r="VZF1963" s="101"/>
      <c r="VZG1963" s="101"/>
      <c r="VZH1963" s="101"/>
      <c r="VZI1963" s="101"/>
      <c r="VZJ1963" s="101"/>
      <c r="VZK1963" s="101"/>
      <c r="VZL1963" s="101"/>
      <c r="VZM1963" s="101"/>
      <c r="VZN1963" s="101"/>
      <c r="VZO1963" s="101"/>
      <c r="VZP1963" s="101"/>
      <c r="VZQ1963" s="101"/>
      <c r="VZR1963" s="101"/>
      <c r="VZS1963" s="101"/>
      <c r="VZT1963" s="101"/>
      <c r="VZU1963" s="101"/>
      <c r="VZV1963" s="101"/>
      <c r="VZW1963" s="101"/>
      <c r="VZX1963" s="101"/>
      <c r="VZY1963" s="101"/>
      <c r="VZZ1963" s="101"/>
      <c r="WAA1963" s="101"/>
      <c r="WAB1963" s="101"/>
      <c r="WAC1963" s="101"/>
      <c r="WAD1963" s="101"/>
      <c r="WAE1963" s="101"/>
      <c r="WAF1963" s="101"/>
      <c r="WAG1963" s="101"/>
      <c r="WAH1963" s="101"/>
      <c r="WAI1963" s="101"/>
      <c r="WAJ1963" s="101"/>
      <c r="WAK1963" s="101"/>
      <c r="WAL1963" s="101"/>
      <c r="WAM1963" s="101"/>
      <c r="WAN1963" s="101"/>
      <c r="WAO1963" s="101"/>
      <c r="WAP1963" s="101"/>
      <c r="WAQ1963" s="101"/>
      <c r="WAR1963" s="101"/>
      <c r="WAS1963" s="101"/>
      <c r="WAT1963" s="101"/>
      <c r="WAU1963" s="101"/>
      <c r="WAV1963" s="101"/>
      <c r="WAW1963" s="101"/>
      <c r="WAX1963" s="101"/>
      <c r="WAY1963" s="101"/>
      <c r="WAZ1963" s="101"/>
      <c r="WBA1963" s="101"/>
      <c r="WBB1963" s="101"/>
      <c r="WBC1963" s="101"/>
      <c r="WBD1963" s="101"/>
      <c r="WBE1963" s="101"/>
      <c r="WBF1963" s="101"/>
      <c r="WBG1963" s="101"/>
      <c r="WBH1963" s="101"/>
      <c r="WBI1963" s="101"/>
      <c r="WBJ1963" s="101"/>
      <c r="WBK1963" s="101"/>
      <c r="WBL1963" s="101"/>
      <c r="WBM1963" s="101"/>
      <c r="WBN1963" s="101"/>
      <c r="WBO1963" s="101"/>
      <c r="WBP1963" s="101"/>
      <c r="WBQ1963" s="101"/>
      <c r="WBR1963" s="101"/>
      <c r="WBS1963" s="101"/>
      <c r="WBT1963" s="101"/>
      <c r="WBU1963" s="101"/>
      <c r="WBV1963" s="101"/>
      <c r="WBW1963" s="101"/>
      <c r="WBX1963" s="101"/>
      <c r="WBY1963" s="101"/>
      <c r="WBZ1963" s="101"/>
      <c r="WCA1963" s="101"/>
      <c r="WCB1963" s="101"/>
      <c r="WCC1963" s="101"/>
      <c r="WCD1963" s="101"/>
      <c r="WCE1963" s="101"/>
      <c r="WCF1963" s="101"/>
      <c r="WCG1963" s="101"/>
      <c r="WCH1963" s="101"/>
      <c r="WCI1963" s="101"/>
      <c r="WCJ1963" s="101"/>
      <c r="WCK1963" s="101"/>
      <c r="WCL1963" s="101"/>
      <c r="WCM1963" s="101"/>
      <c r="WCN1963" s="101"/>
      <c r="WCO1963" s="101"/>
      <c r="WCP1963" s="101"/>
      <c r="WCQ1963" s="101"/>
      <c r="WCR1963" s="101"/>
      <c r="WCS1963" s="101"/>
      <c r="WCT1963" s="101"/>
      <c r="WCU1963" s="101"/>
      <c r="WCV1963" s="101"/>
      <c r="WCW1963" s="101"/>
      <c r="WCX1963" s="101"/>
      <c r="WCY1963" s="101"/>
      <c r="WCZ1963" s="101"/>
      <c r="WDA1963" s="101"/>
      <c r="WDB1963" s="101"/>
      <c r="WDC1963" s="101"/>
      <c r="WDD1963" s="101"/>
      <c r="WDE1963" s="101"/>
      <c r="WDF1963" s="101"/>
      <c r="WDG1963" s="101"/>
      <c r="WDH1963" s="101"/>
      <c r="WDI1963" s="101"/>
      <c r="WDJ1963" s="101"/>
      <c r="WDK1963" s="101"/>
      <c r="WDL1963" s="101"/>
      <c r="WDM1963" s="101"/>
      <c r="WDN1963" s="101"/>
      <c r="WDO1963" s="101"/>
      <c r="WDP1963" s="101"/>
      <c r="WDQ1963" s="101"/>
      <c r="WDR1963" s="101"/>
      <c r="WDS1963" s="101"/>
      <c r="WDT1963" s="101"/>
      <c r="WDU1963" s="101"/>
      <c r="WDV1963" s="101"/>
      <c r="WDW1963" s="101"/>
      <c r="WDX1963" s="101"/>
      <c r="WDY1963" s="101"/>
      <c r="WDZ1963" s="101"/>
      <c r="WEA1963" s="101"/>
      <c r="WEB1963" s="101"/>
      <c r="WEC1963" s="101"/>
      <c r="WED1963" s="101"/>
      <c r="WEE1963" s="101"/>
      <c r="WEF1963" s="101"/>
      <c r="WEG1963" s="101"/>
      <c r="WEH1963" s="101"/>
      <c r="WEI1963" s="101"/>
      <c r="WEJ1963" s="101"/>
      <c r="WEK1963" s="101"/>
      <c r="WEL1963" s="101"/>
      <c r="WEM1963" s="101"/>
      <c r="WEN1963" s="101"/>
      <c r="WEO1963" s="101"/>
      <c r="WEP1963" s="101"/>
      <c r="WEQ1963" s="101"/>
      <c r="WER1963" s="101"/>
      <c r="WES1963" s="101"/>
      <c r="WET1963" s="101"/>
      <c r="WEU1963" s="101"/>
      <c r="WEV1963" s="101"/>
      <c r="WEW1963" s="101"/>
      <c r="WEX1963" s="101"/>
      <c r="WEY1963" s="101"/>
      <c r="WEZ1963" s="101"/>
      <c r="WFA1963" s="101"/>
      <c r="WFB1963" s="101"/>
      <c r="WFC1963" s="101"/>
      <c r="WFD1963" s="101"/>
      <c r="WFE1963" s="101"/>
      <c r="WFF1963" s="101"/>
      <c r="WFG1963" s="101"/>
      <c r="WFH1963" s="101"/>
      <c r="WFI1963" s="101"/>
      <c r="WFJ1963" s="101"/>
      <c r="WFK1963" s="101"/>
      <c r="WFL1963" s="101"/>
      <c r="WFM1963" s="101"/>
      <c r="WFN1963" s="101"/>
      <c r="WFO1963" s="101"/>
      <c r="WFP1963" s="101"/>
      <c r="WFQ1963" s="101"/>
      <c r="WFR1963" s="101"/>
      <c r="WFS1963" s="101"/>
      <c r="WFT1963" s="101"/>
      <c r="WFU1963" s="101"/>
      <c r="WFV1963" s="101"/>
      <c r="WFW1963" s="101"/>
      <c r="WFX1963" s="101"/>
      <c r="WFY1963" s="101"/>
      <c r="WFZ1963" s="101"/>
      <c r="WGA1963" s="101"/>
      <c r="WGB1963" s="101"/>
      <c r="WGC1963" s="101"/>
      <c r="WGD1963" s="101"/>
      <c r="WGE1963" s="101"/>
      <c r="WGF1963" s="101"/>
      <c r="WGG1963" s="101"/>
      <c r="WGH1963" s="101"/>
      <c r="WGI1963" s="101"/>
      <c r="WGJ1963" s="101"/>
      <c r="WGK1963" s="101"/>
      <c r="WGL1963" s="101"/>
      <c r="WGM1963" s="101"/>
      <c r="WGN1963" s="101"/>
      <c r="WGO1963" s="101"/>
      <c r="WGP1963" s="101"/>
      <c r="WGQ1963" s="101"/>
      <c r="WGR1963" s="101"/>
      <c r="WGS1963" s="101"/>
      <c r="WGT1963" s="101"/>
      <c r="WGU1963" s="101"/>
      <c r="WGV1963" s="101"/>
      <c r="WGW1963" s="101"/>
      <c r="WGX1963" s="101"/>
      <c r="WGY1963" s="101"/>
      <c r="WGZ1963" s="101"/>
      <c r="WHA1963" s="101"/>
      <c r="WHB1963" s="101"/>
      <c r="WHC1963" s="101"/>
      <c r="WHD1963" s="101"/>
      <c r="WHE1963" s="101"/>
      <c r="WHF1963" s="101"/>
      <c r="WHG1963" s="101"/>
      <c r="WHH1963" s="101"/>
      <c r="WHI1963" s="101"/>
      <c r="WHJ1963" s="101"/>
      <c r="WHK1963" s="101"/>
      <c r="WHL1963" s="101"/>
      <c r="WHM1963" s="101"/>
      <c r="WHN1963" s="101"/>
      <c r="WHO1963" s="101"/>
      <c r="WHP1963" s="101"/>
      <c r="WHQ1963" s="101"/>
      <c r="WHR1963" s="101"/>
      <c r="WHS1963" s="101"/>
      <c r="WHT1963" s="101"/>
      <c r="WHU1963" s="101"/>
      <c r="WHV1963" s="101"/>
      <c r="WHW1963" s="101"/>
      <c r="WHX1963" s="101"/>
      <c r="WHY1963" s="101"/>
      <c r="WHZ1963" s="101"/>
      <c r="WIA1963" s="101"/>
      <c r="WIB1963" s="101"/>
      <c r="WIC1963" s="101"/>
      <c r="WID1963" s="101"/>
      <c r="WIE1963" s="101"/>
      <c r="WIF1963" s="101"/>
      <c r="WIG1963" s="101"/>
      <c r="WIH1963" s="101"/>
      <c r="WII1963" s="101"/>
      <c r="WIJ1963" s="101"/>
      <c r="WIK1963" s="101"/>
      <c r="WIL1963" s="101"/>
      <c r="WIM1963" s="101"/>
      <c r="WIN1963" s="101"/>
      <c r="WIO1963" s="101"/>
      <c r="WIP1963" s="101"/>
      <c r="WIQ1963" s="101"/>
      <c r="WIR1963" s="101"/>
      <c r="WIS1963" s="101"/>
      <c r="WIT1963" s="101"/>
      <c r="WIU1963" s="101"/>
      <c r="WIV1963" s="101"/>
      <c r="WIW1963" s="101"/>
      <c r="WIX1963" s="101"/>
      <c r="WIY1963" s="101"/>
      <c r="WIZ1963" s="101"/>
      <c r="WJA1963" s="101"/>
      <c r="WJB1963" s="101"/>
      <c r="WJC1963" s="101"/>
      <c r="WJD1963" s="101"/>
      <c r="WJE1963" s="101"/>
      <c r="WJF1963" s="101"/>
      <c r="WJG1963" s="101"/>
      <c r="WJH1963" s="101"/>
      <c r="WJI1963" s="101"/>
      <c r="WJJ1963" s="101"/>
      <c r="WJK1963" s="101"/>
      <c r="WJL1963" s="101"/>
      <c r="WJM1963" s="101"/>
      <c r="WJN1963" s="101"/>
      <c r="WJO1963" s="101"/>
      <c r="WJP1963" s="101"/>
      <c r="WJQ1963" s="101"/>
      <c r="WJR1963" s="101"/>
      <c r="WJS1963" s="101"/>
      <c r="WJT1963" s="101"/>
      <c r="WJU1963" s="101"/>
      <c r="WJV1963" s="101"/>
      <c r="WJW1963" s="101"/>
      <c r="WJX1963" s="101"/>
      <c r="WJY1963" s="101"/>
      <c r="WJZ1963" s="101"/>
      <c r="WKA1963" s="101"/>
      <c r="WKB1963" s="101"/>
      <c r="WKC1963" s="101"/>
      <c r="WKD1963" s="101"/>
      <c r="WKE1963" s="101"/>
      <c r="WKF1963" s="101"/>
      <c r="WKG1963" s="101"/>
      <c r="WKH1963" s="101"/>
      <c r="WKI1963" s="101"/>
      <c r="WKJ1963" s="101"/>
      <c r="WKK1963" s="101"/>
      <c r="WKL1963" s="101"/>
      <c r="WKM1963" s="101"/>
      <c r="WKN1963" s="101"/>
      <c r="WKO1963" s="101"/>
      <c r="WKP1963" s="101"/>
      <c r="WKQ1963" s="101"/>
      <c r="WKR1963" s="101"/>
      <c r="WKS1963" s="101"/>
      <c r="WKT1963" s="101"/>
      <c r="WKU1963" s="101"/>
      <c r="WKV1963" s="101"/>
      <c r="WKW1963" s="101"/>
      <c r="WKX1963" s="101"/>
      <c r="WKY1963" s="101"/>
      <c r="WKZ1963" s="101"/>
      <c r="WLA1963" s="101"/>
      <c r="WLB1963" s="101"/>
      <c r="WLC1963" s="101"/>
      <c r="WLD1963" s="101"/>
      <c r="WLE1963" s="101"/>
      <c r="WLF1963" s="101"/>
      <c r="WLG1963" s="101"/>
      <c r="WLH1963" s="101"/>
      <c r="WLI1963" s="101"/>
      <c r="WLJ1963" s="101"/>
      <c r="WLK1963" s="101"/>
      <c r="WLL1963" s="101"/>
      <c r="WLM1963" s="101"/>
      <c r="WLN1963" s="101"/>
      <c r="WLO1963" s="101"/>
      <c r="WLP1963" s="101"/>
      <c r="WLQ1963" s="101"/>
      <c r="WLR1963" s="101"/>
      <c r="WLS1963" s="101"/>
      <c r="WLT1963" s="101"/>
      <c r="WLU1963" s="101"/>
      <c r="WLV1963" s="101"/>
      <c r="WLW1963" s="101"/>
      <c r="WLX1963" s="101"/>
      <c r="WLY1963" s="101"/>
      <c r="WLZ1963" s="101"/>
      <c r="WMA1963" s="101"/>
      <c r="WMB1963" s="101"/>
      <c r="WMC1963" s="101"/>
      <c r="WMD1963" s="101"/>
      <c r="WME1963" s="101"/>
      <c r="WMF1963" s="101"/>
      <c r="WMG1963" s="101"/>
      <c r="WMH1963" s="101"/>
      <c r="WMI1963" s="101"/>
      <c r="WMJ1963" s="101"/>
      <c r="WMK1963" s="101"/>
      <c r="WML1963" s="101"/>
      <c r="WMM1963" s="101"/>
      <c r="WMN1963" s="101"/>
      <c r="WMO1963" s="101"/>
      <c r="WMP1963" s="101"/>
      <c r="WMQ1963" s="101"/>
      <c r="WMR1963" s="101"/>
      <c r="WMS1963" s="101"/>
      <c r="WMT1963" s="101"/>
      <c r="WMU1963" s="101"/>
      <c r="WMV1963" s="101"/>
      <c r="WMW1963" s="101"/>
      <c r="WMX1963" s="101"/>
      <c r="WMY1963" s="101"/>
      <c r="WMZ1963" s="101"/>
      <c r="WNA1963" s="101"/>
      <c r="WNB1963" s="101"/>
      <c r="WNC1963" s="101"/>
      <c r="WND1963" s="101"/>
      <c r="WNE1963" s="101"/>
      <c r="WNF1963" s="101"/>
      <c r="WNG1963" s="101"/>
      <c r="WNH1963" s="101"/>
      <c r="WNI1963" s="101"/>
      <c r="WNJ1963" s="101"/>
      <c r="WNK1963" s="101"/>
      <c r="WNL1963" s="101"/>
      <c r="WNM1963" s="101"/>
      <c r="WNN1963" s="101"/>
      <c r="WNO1963" s="101"/>
      <c r="WNP1963" s="101"/>
      <c r="WNQ1963" s="101"/>
      <c r="WNR1963" s="101"/>
      <c r="WNS1963" s="101"/>
      <c r="WNT1963" s="101"/>
      <c r="WNU1963" s="101"/>
      <c r="WNV1963" s="101"/>
      <c r="WNW1963" s="101"/>
      <c r="WNX1963" s="101"/>
      <c r="WNY1963" s="101"/>
      <c r="WNZ1963" s="101"/>
      <c r="WOA1963" s="101"/>
      <c r="WOB1963" s="101"/>
      <c r="WOC1963" s="101"/>
      <c r="WOD1963" s="101"/>
      <c r="WOE1963" s="101"/>
      <c r="WOF1963" s="101"/>
      <c r="WOG1963" s="101"/>
      <c r="WOH1963" s="101"/>
      <c r="WOI1963" s="101"/>
      <c r="WOJ1963" s="101"/>
      <c r="WOK1963" s="101"/>
      <c r="WOL1963" s="101"/>
      <c r="WOM1963" s="101"/>
      <c r="WON1963" s="101"/>
      <c r="WOO1963" s="101"/>
      <c r="WOP1963" s="101"/>
      <c r="WOQ1963" s="101"/>
      <c r="WOR1963" s="101"/>
      <c r="WOS1963" s="101"/>
      <c r="WOT1963" s="101"/>
      <c r="WOU1963" s="101"/>
      <c r="WOV1963" s="101"/>
      <c r="WOW1963" s="101"/>
      <c r="WOX1963" s="101"/>
      <c r="WOY1963" s="101"/>
      <c r="WOZ1963" s="101"/>
      <c r="WPA1963" s="101"/>
      <c r="WPB1963" s="101"/>
      <c r="WPC1963" s="101"/>
      <c r="WPD1963" s="101"/>
      <c r="WPE1963" s="101"/>
      <c r="WPF1963" s="101"/>
      <c r="WPG1963" s="101"/>
      <c r="WPH1963" s="101"/>
      <c r="WPI1963" s="101"/>
      <c r="WPJ1963" s="101"/>
      <c r="WPK1963" s="101"/>
      <c r="WPL1963" s="101"/>
      <c r="WPM1963" s="101"/>
      <c r="WPN1963" s="101"/>
      <c r="WPO1963" s="101"/>
      <c r="WPP1963" s="101"/>
      <c r="WPQ1963" s="101"/>
      <c r="WPR1963" s="101"/>
      <c r="WPS1963" s="101"/>
      <c r="WPT1963" s="101"/>
      <c r="WPU1963" s="101"/>
      <c r="WPV1963" s="101"/>
      <c r="WPW1963" s="101"/>
      <c r="WPX1963" s="101"/>
      <c r="WPY1963" s="101"/>
      <c r="WPZ1963" s="101"/>
      <c r="WQA1963" s="101"/>
      <c r="WQB1963" s="101"/>
      <c r="WQC1963" s="101"/>
      <c r="WQD1963" s="101"/>
      <c r="WQE1963" s="101"/>
      <c r="WQF1963" s="101"/>
      <c r="WQG1963" s="101"/>
      <c r="WQH1963" s="101"/>
      <c r="WQI1963" s="101"/>
      <c r="WQJ1963" s="101"/>
      <c r="WQK1963" s="101"/>
      <c r="WQL1963" s="101"/>
      <c r="WQM1963" s="101"/>
      <c r="WQN1963" s="101"/>
      <c r="WQO1963" s="101"/>
      <c r="WQP1963" s="101"/>
      <c r="WQQ1963" s="101"/>
      <c r="WQR1963" s="101"/>
      <c r="WQS1963" s="101"/>
      <c r="WQT1963" s="101"/>
      <c r="WQU1963" s="101"/>
      <c r="WQV1963" s="101"/>
      <c r="WQW1963" s="101"/>
      <c r="WQX1963" s="101"/>
      <c r="WQY1963" s="101"/>
      <c r="WQZ1963" s="101"/>
      <c r="WRA1963" s="101"/>
      <c r="WRB1963" s="101"/>
      <c r="WRC1963" s="101"/>
      <c r="WRD1963" s="101"/>
      <c r="WRE1963" s="101"/>
      <c r="WRF1963" s="101"/>
      <c r="WRG1963" s="101"/>
      <c r="WRH1963" s="101"/>
      <c r="WRI1963" s="101"/>
      <c r="WRJ1963" s="101"/>
      <c r="WRK1963" s="101"/>
      <c r="WRL1963" s="101"/>
      <c r="WRM1963" s="101"/>
      <c r="WRN1963" s="101"/>
      <c r="WRO1963" s="101"/>
      <c r="WRP1963" s="101"/>
      <c r="WRQ1963" s="101"/>
      <c r="WRR1963" s="101"/>
      <c r="WRS1963" s="101"/>
      <c r="WRT1963" s="101"/>
      <c r="WRU1963" s="101"/>
      <c r="WRV1963" s="101"/>
      <c r="WRW1963" s="101"/>
      <c r="WRX1963" s="101"/>
      <c r="WRY1963" s="101"/>
      <c r="WRZ1963" s="101"/>
      <c r="WSA1963" s="101"/>
      <c r="WSB1963" s="101"/>
      <c r="WSC1963" s="101"/>
      <c r="WSD1963" s="101"/>
      <c r="WSE1963" s="101"/>
      <c r="WSF1963" s="101"/>
      <c r="WSG1963" s="101"/>
      <c r="WSH1963" s="101"/>
      <c r="WSI1963" s="101"/>
      <c r="WSJ1963" s="101"/>
      <c r="WSK1963" s="101"/>
      <c r="WSL1963" s="101"/>
      <c r="WSM1963" s="101"/>
      <c r="WSN1963" s="101"/>
      <c r="WSO1963" s="101"/>
      <c r="WSP1963" s="101"/>
      <c r="WSQ1963" s="101"/>
      <c r="WSR1963" s="101"/>
      <c r="WSS1963" s="101"/>
      <c r="WST1963" s="101"/>
      <c r="WSU1963" s="101"/>
      <c r="WSV1963" s="101"/>
      <c r="WSW1963" s="101"/>
      <c r="WSX1963" s="101"/>
      <c r="WSY1963" s="101"/>
      <c r="WSZ1963" s="101"/>
      <c r="WTA1963" s="101"/>
      <c r="WTB1963" s="101"/>
      <c r="WTC1963" s="101"/>
      <c r="WTD1963" s="101"/>
      <c r="WTE1963" s="101"/>
      <c r="WTF1963" s="101"/>
      <c r="WTG1963" s="101"/>
      <c r="WTH1963" s="101"/>
      <c r="WTI1963" s="101"/>
      <c r="WTJ1963" s="101"/>
      <c r="WTK1963" s="101"/>
      <c r="WTL1963" s="101"/>
      <c r="WTM1963" s="101"/>
      <c r="WTN1963" s="101"/>
      <c r="WTO1963" s="101"/>
      <c r="WTP1963" s="101"/>
      <c r="WTQ1963" s="101"/>
      <c r="WTR1963" s="101"/>
      <c r="WTS1963" s="101"/>
      <c r="WTT1963" s="101"/>
      <c r="WTU1963" s="101"/>
      <c r="WTV1963" s="101"/>
      <c r="WTW1963" s="101"/>
      <c r="WTX1963" s="101"/>
      <c r="WTY1963" s="101"/>
      <c r="WTZ1963" s="101"/>
      <c r="WUA1963" s="101"/>
      <c r="WUB1963" s="101"/>
      <c r="WUC1963" s="101"/>
      <c r="WUD1963" s="101"/>
      <c r="WUE1963" s="101"/>
      <c r="WUF1963" s="101"/>
      <c r="WUG1963" s="101"/>
      <c r="WUH1963" s="101"/>
      <c r="WUI1963" s="101"/>
      <c r="WUJ1963" s="101"/>
      <c r="WUK1963" s="101"/>
      <c r="WUL1963" s="101"/>
      <c r="WUM1963" s="101"/>
      <c r="WUN1963" s="101"/>
      <c r="WUO1963" s="101"/>
      <c r="WUP1963" s="101"/>
      <c r="WUQ1963" s="101"/>
      <c r="WUR1963" s="101"/>
      <c r="WUS1963" s="101"/>
      <c r="WUT1963" s="101"/>
      <c r="WUU1963" s="101"/>
      <c r="WUV1963" s="101"/>
      <c r="WUW1963" s="101"/>
      <c r="WUX1963" s="101"/>
      <c r="WUY1963" s="101"/>
      <c r="WUZ1963" s="101"/>
      <c r="WVA1963" s="101"/>
      <c r="WVB1963" s="101"/>
      <c r="WVC1963" s="101"/>
      <c r="WVD1963" s="101"/>
      <c r="WVE1963" s="101"/>
      <c r="WVF1963" s="101"/>
      <c r="WVG1963" s="101"/>
      <c r="WVH1963" s="101"/>
      <c r="WVI1963" s="101"/>
      <c r="WVJ1963" s="101"/>
      <c r="WVK1963" s="101"/>
      <c r="WVL1963" s="101"/>
      <c r="WVM1963" s="101"/>
      <c r="WVN1963" s="101"/>
      <c r="WVO1963" s="101"/>
      <c r="WVP1963" s="101"/>
      <c r="WVQ1963" s="101"/>
      <c r="WVR1963" s="101"/>
      <c r="WVS1963" s="101"/>
      <c r="WVT1963" s="101"/>
      <c r="WVU1963" s="101"/>
      <c r="WVV1963" s="101"/>
      <c r="WVW1963" s="101"/>
      <c r="WVX1963" s="101"/>
      <c r="WVY1963" s="101"/>
      <c r="WVZ1963" s="101"/>
      <c r="WWA1963" s="101"/>
      <c r="WWB1963" s="101"/>
      <c r="WWC1963" s="101"/>
      <c r="WWD1963" s="101"/>
      <c r="WWE1963" s="101"/>
      <c r="WWF1963" s="101"/>
      <c r="WWG1963" s="101"/>
      <c r="WWH1963" s="101"/>
      <c r="WWI1963" s="101"/>
      <c r="WWJ1963" s="101"/>
      <c r="WWK1963" s="101"/>
      <c r="WWL1963" s="101"/>
      <c r="WWM1963" s="101"/>
      <c r="WWN1963" s="101"/>
      <c r="WWO1963" s="101"/>
      <c r="WWP1963" s="101"/>
      <c r="WWQ1963" s="101"/>
      <c r="WWR1963" s="101"/>
      <c r="WWS1963" s="101"/>
      <c r="WWT1963" s="101"/>
      <c r="WWU1963" s="101"/>
      <c r="WWV1963" s="101"/>
      <c r="WWW1963" s="101"/>
      <c r="WWX1963" s="101"/>
      <c r="WWY1963" s="101"/>
      <c r="WWZ1963" s="101"/>
      <c r="WXA1963" s="101"/>
      <c r="WXB1963" s="101"/>
      <c r="WXC1963" s="101"/>
      <c r="WXD1963" s="101"/>
      <c r="WXE1963" s="101"/>
      <c r="WXF1963" s="101"/>
      <c r="WXG1963" s="101"/>
      <c r="WXH1963" s="101"/>
      <c r="WXI1963" s="101"/>
      <c r="WXJ1963" s="101"/>
      <c r="WXK1963" s="101"/>
      <c r="WXL1963" s="101"/>
      <c r="WXM1963" s="101"/>
      <c r="WXN1963" s="101"/>
      <c r="WXO1963" s="101"/>
      <c r="WXP1963" s="101"/>
      <c r="WXQ1963" s="101"/>
      <c r="WXR1963" s="101"/>
      <c r="WXS1963" s="101"/>
      <c r="WXT1963" s="101"/>
      <c r="WXU1963" s="101"/>
      <c r="WXV1963" s="101"/>
      <c r="WXW1963" s="101"/>
      <c r="WXX1963" s="101"/>
      <c r="WXY1963" s="101"/>
      <c r="WXZ1963" s="101"/>
      <c r="WYA1963" s="101"/>
      <c r="WYB1963" s="101"/>
      <c r="WYC1963" s="101"/>
      <c r="WYD1963" s="101"/>
      <c r="WYE1963" s="101"/>
      <c r="WYF1963" s="101"/>
      <c r="WYG1963" s="101"/>
      <c r="WYH1963" s="101"/>
      <c r="WYI1963" s="101"/>
      <c r="WYJ1963" s="101"/>
      <c r="WYK1963" s="101"/>
      <c r="WYL1963" s="101"/>
      <c r="WYM1963" s="101"/>
      <c r="WYN1963" s="101"/>
      <c r="WYO1963" s="101"/>
      <c r="WYP1963" s="101"/>
      <c r="WYQ1963" s="101"/>
      <c r="WYR1963" s="101"/>
      <c r="WYS1963" s="101"/>
      <c r="WYT1963" s="101"/>
      <c r="WYU1963" s="101"/>
      <c r="WYV1963" s="101"/>
      <c r="WYW1963" s="101"/>
      <c r="WYX1963" s="101"/>
      <c r="WYY1963" s="101"/>
      <c r="WYZ1963" s="101"/>
      <c r="WZA1963" s="101"/>
      <c r="WZB1963" s="101"/>
      <c r="WZC1963" s="101"/>
      <c r="WZD1963" s="101"/>
      <c r="WZE1963" s="101"/>
      <c r="WZF1963" s="101"/>
      <c r="WZG1963" s="101"/>
      <c r="WZH1963" s="101"/>
      <c r="WZI1963" s="101"/>
      <c r="WZJ1963" s="101"/>
      <c r="WZK1963" s="101"/>
      <c r="WZL1963" s="101"/>
      <c r="WZM1963" s="101"/>
      <c r="WZN1963" s="101"/>
      <c r="WZO1963" s="101"/>
      <c r="WZP1963" s="101"/>
      <c r="WZQ1963" s="101"/>
      <c r="WZR1963" s="101"/>
      <c r="WZS1963" s="101"/>
      <c r="WZT1963" s="101"/>
      <c r="WZU1963" s="101"/>
      <c r="WZV1963" s="101"/>
      <c r="WZW1963" s="101"/>
      <c r="WZX1963" s="101"/>
      <c r="WZY1963" s="101"/>
      <c r="WZZ1963" s="101"/>
      <c r="XAA1963" s="101"/>
      <c r="XAB1963" s="101"/>
      <c r="XAC1963" s="101"/>
      <c r="XAD1963" s="101"/>
      <c r="XAE1963" s="101"/>
      <c r="XAF1963" s="101"/>
      <c r="XAG1963" s="101"/>
      <c r="XAH1963" s="101"/>
      <c r="XAI1963" s="101"/>
      <c r="XAJ1963" s="101"/>
      <c r="XAK1963" s="101"/>
      <c r="XAL1963" s="101"/>
      <c r="XAM1963" s="101"/>
      <c r="XAN1963" s="101"/>
      <c r="XAO1963" s="101"/>
      <c r="XAP1963" s="101"/>
      <c r="XAQ1963" s="101"/>
      <c r="XAR1963" s="101"/>
      <c r="XAS1963" s="101"/>
      <c r="XAT1963" s="101"/>
      <c r="XAU1963" s="101"/>
      <c r="XAV1963" s="101"/>
      <c r="XAW1963" s="101"/>
      <c r="XAX1963" s="101"/>
      <c r="XAY1963" s="101"/>
      <c r="XAZ1963" s="101"/>
      <c r="XBA1963" s="101"/>
      <c r="XBB1963" s="101"/>
      <c r="XBC1963" s="101"/>
      <c r="XBD1963" s="101"/>
      <c r="XBE1963" s="101"/>
      <c r="XBF1963" s="101"/>
      <c r="XBG1963" s="101"/>
      <c r="XBH1963" s="101"/>
      <c r="XBI1963" s="101"/>
      <c r="XBJ1963" s="101"/>
      <c r="XBK1963" s="101"/>
      <c r="XBL1963" s="101"/>
      <c r="XBM1963" s="101"/>
      <c r="XBN1963" s="101"/>
      <c r="XBO1963" s="101"/>
      <c r="XBP1963" s="101"/>
      <c r="XBQ1963" s="101"/>
      <c r="XBR1963" s="101"/>
      <c r="XBS1963" s="101"/>
      <c r="XBT1963" s="101"/>
      <c r="XBU1963" s="101"/>
      <c r="XBV1963" s="101"/>
      <c r="XBW1963" s="101"/>
      <c r="XBX1963" s="101"/>
      <c r="XBY1963" s="101"/>
      <c r="XBZ1963" s="101"/>
      <c r="XCA1963" s="101"/>
      <c r="XCB1963" s="101"/>
      <c r="XCC1963" s="101"/>
      <c r="XCD1963" s="101"/>
      <c r="XCE1963" s="101"/>
      <c r="XCF1963" s="101"/>
      <c r="XCG1963" s="101"/>
      <c r="XCH1963" s="101"/>
      <c r="XCI1963" s="101"/>
      <c r="XCJ1963" s="101"/>
      <c r="XCK1963" s="101"/>
      <c r="XCL1963" s="101"/>
      <c r="XCM1963" s="101"/>
      <c r="XCN1963" s="101"/>
      <c r="XCO1963" s="101"/>
      <c r="XCP1963" s="101"/>
      <c r="XCQ1963" s="101"/>
      <c r="XCR1963" s="101"/>
      <c r="XCS1963" s="101"/>
      <c r="XCT1963" s="101"/>
      <c r="XCU1963" s="101"/>
      <c r="XCV1963" s="101"/>
      <c r="XCW1963" s="101"/>
      <c r="XCX1963" s="101"/>
      <c r="XCY1963" s="101"/>
      <c r="XCZ1963" s="101"/>
      <c r="XDA1963" s="101"/>
      <c r="XDB1963" s="101"/>
      <c r="XDC1963" s="101"/>
      <c r="XDD1963" s="101"/>
      <c r="XDE1963" s="101"/>
      <c r="XDF1963" s="101"/>
      <c r="XDG1963" s="101"/>
      <c r="XDH1963" s="101"/>
      <c r="XDI1963" s="101"/>
      <c r="XDJ1963" s="101"/>
      <c r="XDK1963" s="101"/>
      <c r="XDL1963" s="101"/>
      <c r="XDM1963" s="101"/>
      <c r="XDN1963" s="101"/>
      <c r="XDO1963" s="101"/>
      <c r="XDP1963" s="101"/>
      <c r="XDQ1963" s="101"/>
      <c r="XDR1963" s="101"/>
      <c r="XDS1963" s="101"/>
      <c r="XDT1963" s="101"/>
      <c r="XDU1963" s="101"/>
      <c r="XDV1963" s="101"/>
      <c r="XDW1963" s="101"/>
      <c r="XDX1963" s="101"/>
      <c r="XDY1963" s="101"/>
      <c r="XDZ1963" s="101"/>
      <c r="XEA1963" s="101"/>
      <c r="XEB1963" s="101"/>
      <c r="XEC1963" s="101"/>
      <c r="XED1963" s="101"/>
      <c r="XEE1963" s="101"/>
      <c r="XEF1963" s="101"/>
      <c r="XEG1963" s="101"/>
      <c r="XEH1963" s="101"/>
      <c r="XEI1963" s="101"/>
      <c r="XEJ1963" s="101"/>
      <c r="XEK1963" s="101"/>
      <c r="XEL1963" s="101"/>
      <c r="XEM1963" s="101"/>
      <c r="XEN1963" s="101"/>
      <c r="XEO1963" s="101"/>
      <c r="XEP1963" s="101"/>
      <c r="XEQ1963" s="101"/>
      <c r="XER1963" s="101"/>
      <c r="XES1963" s="101"/>
      <c r="XET1963" s="101"/>
      <c r="XEU1963" s="101"/>
      <c r="XEV1963" s="101"/>
      <c r="XEW1963" s="101"/>
      <c r="XEX1963" s="101"/>
      <c r="XEY1963" s="101"/>
      <c r="XEZ1963" s="101"/>
      <c r="XFA1963" s="101"/>
      <c r="XFB1963" s="101"/>
      <c r="XFC1963" s="101"/>
      <c r="XFD1963" s="101"/>
    </row>
    <row r="1964" spans="1:16384" ht="13.5" customHeight="1" x14ac:dyDescent="0.2">
      <c r="A1964" s="103">
        <v>14111608</v>
      </c>
      <c r="B1964" s="69" t="str">
        <f ca="1">IFERROR(INDEX(UNSPSCDes,MATCH(INDIRECT(ADDRESS(ROW(),COLUMN()-1,4)),UNSPSCCode,0)),"")</f>
        <v>Certificados de regalo</v>
      </c>
      <c r="C1964" s="81" t="s">
        <v>1449</v>
      </c>
      <c r="D1964" s="81">
        <v>100</v>
      </c>
      <c r="E1964" s="71">
        <v>500</v>
      </c>
      <c r="F1964" s="70">
        <f ca="1">INDIRECT(ADDRESS(ROW(),COLUMN()-2,4))*INDIRECT(ADDRESS(ROW(),COLUMN()-1,4))</f>
        <v>50000</v>
      </c>
      <c r="G1964" s="45"/>
      <c r="H1964" s="45"/>
      <c r="I1964" s="45"/>
      <c r="J1964" s="45"/>
      <c r="K1964" s="101"/>
      <c r="L1964" s="101"/>
      <c r="M1964" s="101"/>
      <c r="N1964" s="101"/>
      <c r="O1964" s="101"/>
      <c r="P1964" s="101"/>
      <c r="Q1964" s="101"/>
      <c r="R1964" s="101"/>
      <c r="S1964" s="101"/>
      <c r="T1964" s="101"/>
      <c r="U1964" s="101"/>
      <c r="V1964" s="101"/>
      <c r="W1964" s="101"/>
      <c r="X1964" s="101"/>
      <c r="Y1964" s="101"/>
      <c r="Z1964" s="101"/>
      <c r="AA1964" s="101"/>
      <c r="AB1964" s="101"/>
      <c r="AC1964" s="101"/>
      <c r="AD1964" s="101"/>
      <c r="AE1964" s="101"/>
      <c r="AF1964" s="101"/>
      <c r="AG1964" s="101"/>
      <c r="AH1964" s="101"/>
      <c r="AI1964" s="101"/>
      <c r="AJ1964" s="101"/>
      <c r="AK1964" s="101"/>
      <c r="AL1964" s="101"/>
      <c r="AM1964" s="101"/>
      <c r="AN1964" s="101"/>
      <c r="AO1964" s="101"/>
      <c r="AP1964" s="101"/>
      <c r="AQ1964" s="101"/>
      <c r="AR1964" s="101"/>
      <c r="AS1964" s="101"/>
      <c r="AT1964" s="101"/>
      <c r="AU1964" s="101"/>
      <c r="AV1964" s="101"/>
      <c r="AW1964" s="101"/>
      <c r="AX1964" s="101"/>
      <c r="AY1964" s="101"/>
      <c r="AZ1964" s="101"/>
      <c r="BA1964" s="101"/>
      <c r="BB1964" s="101"/>
      <c r="BC1964" s="101"/>
      <c r="BD1964" s="101"/>
      <c r="BE1964" s="101"/>
      <c r="BF1964" s="101"/>
      <c r="BG1964" s="101"/>
      <c r="BH1964" s="101"/>
      <c r="BI1964" s="101"/>
      <c r="BJ1964" s="101"/>
      <c r="BK1964" s="101"/>
      <c r="BL1964" s="101"/>
      <c r="BM1964" s="101"/>
      <c r="BN1964" s="101"/>
      <c r="BO1964" s="101"/>
      <c r="BP1964" s="101"/>
      <c r="BQ1964" s="101"/>
      <c r="BR1964" s="101"/>
      <c r="BS1964" s="101"/>
      <c r="BT1964" s="101"/>
      <c r="BU1964" s="101"/>
      <c r="BV1964" s="101"/>
      <c r="BW1964" s="101"/>
      <c r="BX1964" s="101"/>
      <c r="BY1964" s="101"/>
      <c r="BZ1964" s="101"/>
      <c r="CA1964" s="101"/>
      <c r="CB1964" s="101"/>
      <c r="CC1964" s="101"/>
      <c r="CD1964" s="101"/>
      <c r="CE1964" s="101"/>
      <c r="CF1964" s="101"/>
      <c r="CG1964" s="101"/>
      <c r="CH1964" s="101"/>
      <c r="CI1964" s="101"/>
      <c r="CJ1964" s="101"/>
      <c r="CK1964" s="101"/>
      <c r="CL1964" s="101"/>
      <c r="CM1964" s="101"/>
      <c r="CN1964" s="101"/>
      <c r="CO1964" s="101"/>
      <c r="CP1964" s="101"/>
      <c r="CQ1964" s="101"/>
      <c r="CR1964" s="101"/>
      <c r="CS1964" s="101"/>
      <c r="CT1964" s="101"/>
      <c r="CU1964" s="101"/>
      <c r="CV1964" s="101"/>
      <c r="CW1964" s="101"/>
      <c r="CX1964" s="101"/>
      <c r="CY1964" s="101"/>
      <c r="CZ1964" s="101"/>
      <c r="DA1964" s="101"/>
      <c r="DB1964" s="101"/>
      <c r="DC1964" s="101"/>
      <c r="DD1964" s="101"/>
      <c r="DE1964" s="101"/>
      <c r="DF1964" s="101"/>
      <c r="DG1964" s="101"/>
      <c r="DH1964" s="101"/>
      <c r="DI1964" s="101"/>
      <c r="DJ1964" s="101"/>
      <c r="DK1964" s="101"/>
      <c r="DL1964" s="101"/>
      <c r="DM1964" s="101"/>
      <c r="DN1964" s="101"/>
      <c r="DO1964" s="101"/>
      <c r="DP1964" s="101"/>
      <c r="DQ1964" s="101"/>
      <c r="DR1964" s="101"/>
      <c r="DS1964" s="101"/>
      <c r="DT1964" s="101"/>
      <c r="DU1964" s="101"/>
      <c r="DV1964" s="101"/>
      <c r="DW1964" s="101"/>
      <c r="DX1964" s="101"/>
      <c r="DY1964" s="101"/>
      <c r="DZ1964" s="101"/>
      <c r="EA1964" s="101"/>
      <c r="EB1964" s="101"/>
      <c r="EC1964" s="101"/>
      <c r="ED1964" s="101"/>
      <c r="EE1964" s="101"/>
      <c r="EF1964" s="101"/>
      <c r="EG1964" s="101"/>
      <c r="EH1964" s="101"/>
      <c r="EI1964" s="101"/>
      <c r="EJ1964" s="101"/>
      <c r="EK1964" s="101"/>
      <c r="EL1964" s="101"/>
      <c r="EM1964" s="101"/>
      <c r="EN1964" s="101"/>
      <c r="EO1964" s="101"/>
      <c r="EP1964" s="101"/>
      <c r="EQ1964" s="101"/>
      <c r="ER1964" s="101"/>
      <c r="ES1964" s="101"/>
      <c r="ET1964" s="101"/>
      <c r="EU1964" s="101"/>
      <c r="EV1964" s="101"/>
      <c r="EW1964" s="101"/>
      <c r="EX1964" s="101"/>
      <c r="EY1964" s="101"/>
      <c r="EZ1964" s="101"/>
      <c r="FA1964" s="101"/>
      <c r="FB1964" s="101"/>
      <c r="FC1964" s="101"/>
      <c r="FD1964" s="101"/>
      <c r="FE1964" s="101"/>
      <c r="FF1964" s="101"/>
      <c r="FG1964" s="101"/>
      <c r="FH1964" s="101"/>
      <c r="FI1964" s="101"/>
      <c r="FJ1964" s="101"/>
      <c r="FK1964" s="101"/>
      <c r="FL1964" s="101"/>
      <c r="FM1964" s="101"/>
      <c r="FN1964" s="101"/>
      <c r="FO1964" s="101"/>
      <c r="FP1964" s="101"/>
      <c r="FQ1964" s="101"/>
      <c r="FR1964" s="101"/>
      <c r="FS1964" s="101"/>
      <c r="FT1964" s="101"/>
      <c r="FU1964" s="101"/>
      <c r="FV1964" s="101"/>
      <c r="FW1964" s="101"/>
      <c r="FX1964" s="101"/>
      <c r="FY1964" s="101"/>
      <c r="FZ1964" s="101"/>
      <c r="GA1964" s="101"/>
      <c r="GB1964" s="101"/>
      <c r="GC1964" s="101"/>
      <c r="GD1964" s="101"/>
      <c r="GE1964" s="101"/>
      <c r="GF1964" s="101"/>
      <c r="GG1964" s="101"/>
      <c r="GH1964" s="101"/>
      <c r="GI1964" s="101"/>
      <c r="GJ1964" s="101"/>
      <c r="GK1964" s="101"/>
      <c r="GL1964" s="101"/>
      <c r="GM1964" s="101"/>
      <c r="GN1964" s="101"/>
      <c r="GO1964" s="101"/>
      <c r="GP1964" s="101"/>
      <c r="GQ1964" s="101"/>
      <c r="GR1964" s="101"/>
      <c r="GS1964" s="101"/>
      <c r="GT1964" s="101"/>
      <c r="GU1964" s="101"/>
      <c r="GV1964" s="101"/>
      <c r="GW1964" s="101"/>
      <c r="GX1964" s="101"/>
      <c r="GY1964" s="101"/>
      <c r="GZ1964" s="101"/>
      <c r="HA1964" s="101"/>
      <c r="HB1964" s="101"/>
      <c r="HC1964" s="101"/>
      <c r="HD1964" s="101"/>
      <c r="HE1964" s="101"/>
      <c r="HF1964" s="101"/>
      <c r="HG1964" s="101"/>
      <c r="HH1964" s="101"/>
      <c r="HI1964" s="101"/>
      <c r="HJ1964" s="101"/>
      <c r="HK1964" s="101"/>
      <c r="HL1964" s="101"/>
      <c r="HM1964" s="101"/>
      <c r="HN1964" s="101"/>
      <c r="HO1964" s="101"/>
      <c r="HP1964" s="101"/>
      <c r="HQ1964" s="101"/>
      <c r="HR1964" s="101"/>
      <c r="HS1964" s="101"/>
      <c r="HT1964" s="101"/>
      <c r="HU1964" s="101"/>
      <c r="HV1964" s="101"/>
      <c r="HW1964" s="101"/>
      <c r="HX1964" s="101"/>
      <c r="HY1964" s="101"/>
      <c r="HZ1964" s="101"/>
      <c r="IA1964" s="101"/>
      <c r="IB1964" s="101"/>
      <c r="IC1964" s="101"/>
      <c r="ID1964" s="101"/>
      <c r="IE1964" s="101"/>
      <c r="IF1964" s="101"/>
      <c r="IG1964" s="101"/>
      <c r="IH1964" s="101"/>
      <c r="II1964" s="101"/>
      <c r="IJ1964" s="101"/>
      <c r="IK1964" s="101"/>
      <c r="IL1964" s="101"/>
      <c r="IM1964" s="101"/>
      <c r="IN1964" s="101"/>
      <c r="IO1964" s="101"/>
      <c r="IP1964" s="101"/>
      <c r="IQ1964" s="101"/>
      <c r="IR1964" s="101"/>
      <c r="IS1964" s="101"/>
      <c r="IT1964" s="101"/>
      <c r="IU1964" s="101"/>
      <c r="IV1964" s="101"/>
      <c r="IW1964" s="101"/>
      <c r="IX1964" s="101"/>
      <c r="IY1964" s="101"/>
      <c r="IZ1964" s="101"/>
      <c r="JA1964" s="101"/>
      <c r="JB1964" s="101"/>
      <c r="JC1964" s="101"/>
      <c r="JD1964" s="101"/>
      <c r="JE1964" s="101"/>
      <c r="JF1964" s="101"/>
      <c r="JG1964" s="101"/>
      <c r="JH1964" s="101"/>
      <c r="JI1964" s="101"/>
      <c r="JJ1964" s="101"/>
      <c r="JK1964" s="101"/>
      <c r="JL1964" s="101"/>
      <c r="JM1964" s="101"/>
      <c r="JN1964" s="101"/>
      <c r="JO1964" s="101"/>
      <c r="JP1964" s="101"/>
      <c r="JQ1964" s="101"/>
      <c r="JR1964" s="101"/>
      <c r="JS1964" s="101"/>
      <c r="JT1964" s="101"/>
      <c r="JU1964" s="101"/>
      <c r="JV1964" s="101"/>
      <c r="JW1964" s="101"/>
      <c r="JX1964" s="101"/>
      <c r="JY1964" s="101"/>
      <c r="JZ1964" s="101"/>
      <c r="KA1964" s="101"/>
      <c r="KB1964" s="101"/>
      <c r="KC1964" s="101"/>
      <c r="KD1964" s="101"/>
      <c r="KE1964" s="101"/>
      <c r="KF1964" s="101"/>
      <c r="KG1964" s="101"/>
      <c r="KH1964" s="101"/>
      <c r="KI1964" s="101"/>
      <c r="KJ1964" s="101"/>
      <c r="KK1964" s="101"/>
      <c r="KL1964" s="101"/>
      <c r="KM1964" s="101"/>
      <c r="KN1964" s="101"/>
      <c r="KO1964" s="101"/>
      <c r="KP1964" s="101"/>
      <c r="KQ1964" s="101"/>
      <c r="KR1964" s="101"/>
      <c r="KS1964" s="101"/>
      <c r="KT1964" s="101"/>
      <c r="KU1964" s="101"/>
      <c r="KV1964" s="101"/>
      <c r="KW1964" s="101"/>
      <c r="KX1964" s="101"/>
      <c r="KY1964" s="101"/>
      <c r="KZ1964" s="101"/>
      <c r="LA1964" s="101"/>
      <c r="LB1964" s="101"/>
      <c r="LC1964" s="101"/>
      <c r="LD1964" s="101"/>
      <c r="LE1964" s="101"/>
      <c r="LF1964" s="101"/>
      <c r="LG1964" s="101"/>
      <c r="LH1964" s="101"/>
      <c r="LI1964" s="101"/>
      <c r="LJ1964" s="101"/>
      <c r="LK1964" s="101"/>
      <c r="LL1964" s="101"/>
      <c r="LM1964" s="101"/>
      <c r="LN1964" s="101"/>
      <c r="LO1964" s="101"/>
      <c r="LP1964" s="101"/>
      <c r="LQ1964" s="101"/>
      <c r="LR1964" s="101"/>
      <c r="LS1964" s="101"/>
      <c r="LT1964" s="101"/>
      <c r="LU1964" s="101"/>
      <c r="LV1964" s="101"/>
      <c r="LW1964" s="101"/>
      <c r="LX1964" s="101"/>
      <c r="LY1964" s="101"/>
      <c r="LZ1964" s="101"/>
      <c r="MA1964" s="101"/>
      <c r="MB1964" s="101"/>
      <c r="MC1964" s="101"/>
      <c r="MD1964" s="101"/>
      <c r="ME1964" s="101"/>
      <c r="MF1964" s="101"/>
      <c r="MG1964" s="101"/>
      <c r="MH1964" s="101"/>
      <c r="MI1964" s="101"/>
      <c r="MJ1964" s="101"/>
      <c r="MK1964" s="101"/>
      <c r="ML1964" s="101"/>
      <c r="MM1964" s="101"/>
      <c r="MN1964" s="101"/>
      <c r="MO1964" s="101"/>
      <c r="MP1964" s="101"/>
      <c r="MQ1964" s="101"/>
      <c r="MR1964" s="101"/>
      <c r="MS1964" s="101"/>
      <c r="MT1964" s="101"/>
      <c r="MU1964" s="101"/>
      <c r="MV1964" s="101"/>
      <c r="MW1964" s="101"/>
      <c r="MX1964" s="101"/>
      <c r="MY1964" s="101"/>
      <c r="MZ1964" s="101"/>
      <c r="NA1964" s="101"/>
      <c r="NB1964" s="101"/>
      <c r="NC1964" s="101"/>
      <c r="ND1964" s="101"/>
      <c r="NE1964" s="101"/>
      <c r="NF1964" s="101"/>
      <c r="NG1964" s="101"/>
      <c r="NH1964" s="101"/>
      <c r="NI1964" s="101"/>
      <c r="NJ1964" s="101"/>
      <c r="NK1964" s="101"/>
      <c r="NL1964" s="101"/>
      <c r="NM1964" s="101"/>
      <c r="NN1964" s="101"/>
      <c r="NO1964" s="101"/>
      <c r="NP1964" s="101"/>
      <c r="NQ1964" s="101"/>
      <c r="NR1964" s="101"/>
      <c r="NS1964" s="101"/>
      <c r="NT1964" s="101"/>
      <c r="NU1964" s="101"/>
      <c r="NV1964" s="101"/>
      <c r="NW1964" s="101"/>
      <c r="NX1964" s="101"/>
      <c r="NY1964" s="101"/>
      <c r="NZ1964" s="101"/>
      <c r="OA1964" s="101"/>
      <c r="OB1964" s="101"/>
      <c r="OC1964" s="101"/>
      <c r="OD1964" s="101"/>
      <c r="OE1964" s="101"/>
      <c r="OF1964" s="101"/>
      <c r="OG1964" s="101"/>
      <c r="OH1964" s="101"/>
      <c r="OI1964" s="101"/>
      <c r="OJ1964" s="101"/>
      <c r="OK1964" s="101"/>
      <c r="OL1964" s="101"/>
      <c r="OM1964" s="101"/>
      <c r="ON1964" s="101"/>
      <c r="OO1964" s="101"/>
      <c r="OP1964" s="101"/>
      <c r="OQ1964" s="101"/>
      <c r="OR1964" s="101"/>
      <c r="OS1964" s="101"/>
      <c r="OT1964" s="101"/>
      <c r="OU1964" s="101"/>
      <c r="OV1964" s="101"/>
      <c r="OW1964" s="101"/>
      <c r="OX1964" s="101"/>
      <c r="OY1964" s="101"/>
      <c r="OZ1964" s="101"/>
      <c r="PA1964" s="101"/>
      <c r="PB1964" s="101"/>
      <c r="PC1964" s="101"/>
      <c r="PD1964" s="101"/>
      <c r="PE1964" s="101"/>
      <c r="PF1964" s="101"/>
      <c r="PG1964" s="101"/>
      <c r="PH1964" s="101"/>
      <c r="PI1964" s="101"/>
      <c r="PJ1964" s="101"/>
      <c r="PK1964" s="101"/>
      <c r="PL1964" s="101"/>
      <c r="PM1964" s="101"/>
      <c r="PN1964" s="101"/>
      <c r="PO1964" s="101"/>
      <c r="PP1964" s="101"/>
      <c r="PQ1964" s="101"/>
      <c r="PR1964" s="101"/>
      <c r="PS1964" s="101"/>
      <c r="PT1964" s="101"/>
      <c r="PU1964" s="101"/>
      <c r="PV1964" s="101"/>
      <c r="PW1964" s="101"/>
      <c r="PX1964" s="101"/>
      <c r="PY1964" s="101"/>
      <c r="PZ1964" s="101"/>
      <c r="QA1964" s="101"/>
      <c r="QB1964" s="101"/>
      <c r="QC1964" s="101"/>
      <c r="QD1964" s="101"/>
      <c r="QE1964" s="101"/>
      <c r="QF1964" s="101"/>
      <c r="QG1964" s="101"/>
      <c r="QH1964" s="101"/>
      <c r="QI1964" s="101"/>
      <c r="QJ1964" s="101"/>
      <c r="QK1964" s="101"/>
      <c r="QL1964" s="101"/>
      <c r="QM1964" s="101"/>
      <c r="QN1964" s="101"/>
      <c r="QO1964" s="101"/>
      <c r="QP1964" s="101"/>
      <c r="QQ1964" s="101"/>
      <c r="QR1964" s="101"/>
      <c r="QS1964" s="101"/>
      <c r="QT1964" s="101"/>
      <c r="QU1964" s="101"/>
      <c r="QV1964" s="101"/>
      <c r="QW1964" s="101"/>
      <c r="QX1964" s="101"/>
      <c r="QY1964" s="101"/>
      <c r="QZ1964" s="101"/>
      <c r="RA1964" s="101"/>
      <c r="RB1964" s="101"/>
      <c r="RC1964" s="101"/>
      <c r="RD1964" s="101"/>
      <c r="RE1964" s="101"/>
      <c r="RF1964" s="101"/>
      <c r="RG1964" s="101"/>
      <c r="RH1964" s="101"/>
      <c r="RI1964" s="101"/>
      <c r="RJ1964" s="101"/>
      <c r="RK1964" s="101"/>
      <c r="RL1964" s="101"/>
      <c r="RM1964" s="101"/>
      <c r="RN1964" s="101"/>
      <c r="RO1964" s="101"/>
      <c r="RP1964" s="101"/>
      <c r="RQ1964" s="101"/>
      <c r="RR1964" s="101"/>
      <c r="RS1964" s="101"/>
      <c r="RT1964" s="101"/>
      <c r="RU1964" s="101"/>
      <c r="RV1964" s="101"/>
      <c r="RW1964" s="101"/>
      <c r="RX1964" s="101"/>
      <c r="RY1964" s="101"/>
      <c r="RZ1964" s="101"/>
      <c r="SA1964" s="101"/>
      <c r="SB1964" s="101"/>
      <c r="SC1964" s="101"/>
      <c r="SD1964" s="101"/>
      <c r="SE1964" s="101"/>
      <c r="SF1964" s="101"/>
      <c r="SG1964" s="101"/>
      <c r="SH1964" s="101"/>
      <c r="SI1964" s="101"/>
      <c r="SJ1964" s="101"/>
      <c r="SK1964" s="101"/>
      <c r="SL1964" s="101"/>
      <c r="SM1964" s="101"/>
      <c r="SN1964" s="101"/>
      <c r="SO1964" s="101"/>
      <c r="SP1964" s="101"/>
      <c r="SQ1964" s="101"/>
      <c r="SR1964" s="101"/>
      <c r="SS1964" s="101"/>
      <c r="ST1964" s="101"/>
      <c r="SU1964" s="101"/>
      <c r="SV1964" s="101"/>
      <c r="SW1964" s="101"/>
      <c r="SX1964" s="101"/>
      <c r="SY1964" s="101"/>
      <c r="SZ1964" s="101"/>
      <c r="TA1964" s="101"/>
      <c r="TB1964" s="101"/>
      <c r="TC1964" s="101"/>
      <c r="TD1964" s="101"/>
      <c r="TE1964" s="101"/>
      <c r="TF1964" s="101"/>
      <c r="TG1964" s="101"/>
      <c r="TH1964" s="101"/>
      <c r="TI1964" s="101"/>
      <c r="TJ1964" s="101"/>
      <c r="TK1964" s="101"/>
      <c r="TL1964" s="101"/>
      <c r="TM1964" s="101"/>
      <c r="TN1964" s="101"/>
      <c r="TO1964" s="101"/>
      <c r="TP1964" s="101"/>
      <c r="TQ1964" s="101"/>
      <c r="TR1964" s="101"/>
      <c r="TS1964" s="101"/>
      <c r="TT1964" s="101"/>
      <c r="TU1964" s="101"/>
      <c r="TV1964" s="101"/>
      <c r="TW1964" s="101"/>
      <c r="TX1964" s="101"/>
      <c r="TY1964" s="101"/>
      <c r="TZ1964" s="101"/>
      <c r="UA1964" s="101"/>
      <c r="UB1964" s="101"/>
      <c r="UC1964" s="101"/>
      <c r="UD1964" s="101"/>
      <c r="UE1964" s="101"/>
      <c r="UF1964" s="101"/>
      <c r="UG1964" s="101"/>
      <c r="UH1964" s="101"/>
      <c r="UI1964" s="101"/>
      <c r="UJ1964" s="101"/>
      <c r="UK1964" s="101"/>
      <c r="UL1964" s="101"/>
      <c r="UM1964" s="101"/>
      <c r="UN1964" s="101"/>
      <c r="UO1964" s="101"/>
      <c r="UP1964" s="101"/>
      <c r="UQ1964" s="101"/>
      <c r="UR1964" s="101"/>
      <c r="US1964" s="101"/>
      <c r="UT1964" s="101"/>
      <c r="UU1964" s="101"/>
      <c r="UV1964" s="101"/>
      <c r="UW1964" s="101"/>
      <c r="UX1964" s="101"/>
      <c r="UY1964" s="101"/>
      <c r="UZ1964" s="101"/>
      <c r="VA1964" s="101"/>
      <c r="VB1964" s="101"/>
      <c r="VC1964" s="101"/>
      <c r="VD1964" s="101"/>
      <c r="VE1964" s="101"/>
      <c r="VF1964" s="101"/>
      <c r="VG1964" s="101"/>
      <c r="VH1964" s="101"/>
      <c r="VI1964" s="101"/>
      <c r="VJ1964" s="101"/>
      <c r="VK1964" s="101"/>
      <c r="VL1964" s="101"/>
      <c r="VM1964" s="101"/>
      <c r="VN1964" s="101"/>
      <c r="VO1964" s="101"/>
      <c r="VP1964" s="101"/>
      <c r="VQ1964" s="101"/>
      <c r="VR1964" s="101"/>
      <c r="VS1964" s="101"/>
      <c r="VT1964" s="101"/>
      <c r="VU1964" s="101"/>
      <c r="VV1964" s="101"/>
      <c r="VW1964" s="101"/>
      <c r="VX1964" s="101"/>
      <c r="VY1964" s="101"/>
      <c r="VZ1964" s="101"/>
      <c r="WA1964" s="101"/>
      <c r="WB1964" s="101"/>
      <c r="WC1964" s="101"/>
      <c r="WD1964" s="101"/>
      <c r="WE1964" s="101"/>
      <c r="WF1964" s="101"/>
      <c r="WG1964" s="101"/>
      <c r="WH1964" s="101"/>
      <c r="WI1964" s="101"/>
      <c r="WJ1964" s="101"/>
      <c r="WK1964" s="101"/>
      <c r="WL1964" s="101"/>
      <c r="WM1964" s="101"/>
      <c r="WN1964" s="101"/>
      <c r="WO1964" s="101"/>
      <c r="WP1964" s="101"/>
      <c r="WQ1964" s="101"/>
      <c r="WR1964" s="101"/>
      <c r="WS1964" s="101"/>
      <c r="WT1964" s="101"/>
      <c r="WU1964" s="101"/>
      <c r="WV1964" s="101"/>
      <c r="WW1964" s="101"/>
      <c r="WX1964" s="101"/>
      <c r="WY1964" s="101"/>
      <c r="WZ1964" s="101"/>
      <c r="XA1964" s="101"/>
      <c r="XB1964" s="101"/>
      <c r="XC1964" s="101"/>
      <c r="XD1964" s="101"/>
      <c r="XE1964" s="101"/>
      <c r="XF1964" s="101"/>
      <c r="XG1964" s="101"/>
      <c r="XH1964" s="101"/>
      <c r="XI1964" s="101"/>
      <c r="XJ1964" s="101"/>
      <c r="XK1964" s="101"/>
      <c r="XL1964" s="101"/>
      <c r="XM1964" s="101"/>
      <c r="XN1964" s="101"/>
      <c r="XO1964" s="101"/>
      <c r="XP1964" s="101"/>
      <c r="XQ1964" s="101"/>
      <c r="XR1964" s="101"/>
      <c r="XS1964" s="101"/>
      <c r="XT1964" s="101"/>
      <c r="XU1964" s="101"/>
      <c r="XV1964" s="101"/>
      <c r="XW1964" s="101"/>
      <c r="XX1964" s="101"/>
      <c r="XY1964" s="101"/>
      <c r="XZ1964" s="101"/>
      <c r="YA1964" s="101"/>
      <c r="YB1964" s="101"/>
      <c r="YC1964" s="101"/>
      <c r="YD1964" s="101"/>
      <c r="YE1964" s="101"/>
      <c r="YF1964" s="101"/>
      <c r="YG1964" s="101"/>
      <c r="YH1964" s="101"/>
      <c r="YI1964" s="101"/>
      <c r="YJ1964" s="101"/>
      <c r="YK1964" s="101"/>
      <c r="YL1964" s="101"/>
      <c r="YM1964" s="101"/>
      <c r="YN1964" s="101"/>
      <c r="YO1964" s="101"/>
      <c r="YP1964" s="101"/>
      <c r="YQ1964" s="101"/>
      <c r="YR1964" s="101"/>
      <c r="YS1964" s="101"/>
      <c r="YT1964" s="101"/>
      <c r="YU1964" s="101"/>
      <c r="YV1964" s="101"/>
      <c r="YW1964" s="101"/>
      <c r="YX1964" s="101"/>
      <c r="YY1964" s="101"/>
      <c r="YZ1964" s="101"/>
      <c r="ZA1964" s="101"/>
      <c r="ZB1964" s="101"/>
      <c r="ZC1964" s="101"/>
      <c r="ZD1964" s="101"/>
      <c r="ZE1964" s="101"/>
      <c r="ZF1964" s="101"/>
      <c r="ZG1964" s="101"/>
      <c r="ZH1964" s="101"/>
      <c r="ZI1964" s="101"/>
      <c r="ZJ1964" s="101"/>
      <c r="ZK1964" s="101"/>
      <c r="ZL1964" s="101"/>
      <c r="ZM1964" s="101"/>
      <c r="ZN1964" s="101"/>
      <c r="ZO1964" s="101"/>
      <c r="ZP1964" s="101"/>
      <c r="ZQ1964" s="101"/>
      <c r="ZR1964" s="101"/>
      <c r="ZS1964" s="101"/>
      <c r="ZT1964" s="101"/>
      <c r="ZU1964" s="101"/>
      <c r="ZV1964" s="101"/>
      <c r="ZW1964" s="101"/>
      <c r="ZX1964" s="101"/>
      <c r="ZY1964" s="101"/>
      <c r="ZZ1964" s="101"/>
      <c r="AAA1964" s="101"/>
      <c r="AAB1964" s="101"/>
      <c r="AAC1964" s="101"/>
      <c r="AAD1964" s="101"/>
      <c r="AAE1964" s="101"/>
      <c r="AAF1964" s="101"/>
      <c r="AAG1964" s="101"/>
      <c r="AAH1964" s="101"/>
      <c r="AAI1964" s="101"/>
      <c r="AAJ1964" s="101"/>
      <c r="AAK1964" s="101"/>
      <c r="AAL1964" s="101"/>
      <c r="AAM1964" s="101"/>
      <c r="AAN1964" s="101"/>
      <c r="AAO1964" s="101"/>
      <c r="AAP1964" s="101"/>
      <c r="AAQ1964" s="101"/>
      <c r="AAR1964" s="101"/>
      <c r="AAS1964" s="101"/>
      <c r="AAT1964" s="101"/>
      <c r="AAU1964" s="101"/>
      <c r="AAV1964" s="101"/>
      <c r="AAW1964" s="101"/>
      <c r="AAX1964" s="101"/>
      <c r="AAY1964" s="101"/>
      <c r="AAZ1964" s="101"/>
      <c r="ABA1964" s="101"/>
      <c r="ABB1964" s="101"/>
      <c r="ABC1964" s="101"/>
      <c r="ABD1964" s="101"/>
      <c r="ABE1964" s="101"/>
      <c r="ABF1964" s="101"/>
      <c r="ABG1964" s="101"/>
      <c r="ABH1964" s="101"/>
      <c r="ABI1964" s="101"/>
      <c r="ABJ1964" s="101"/>
      <c r="ABK1964" s="101"/>
      <c r="ABL1964" s="101"/>
      <c r="ABM1964" s="101"/>
      <c r="ABN1964" s="101"/>
      <c r="ABO1964" s="101"/>
      <c r="ABP1964" s="101"/>
      <c r="ABQ1964" s="101"/>
      <c r="ABR1964" s="101"/>
      <c r="ABS1964" s="101"/>
      <c r="ABT1964" s="101"/>
      <c r="ABU1964" s="101"/>
      <c r="ABV1964" s="101"/>
      <c r="ABW1964" s="101"/>
      <c r="ABX1964" s="101"/>
      <c r="ABY1964" s="101"/>
      <c r="ABZ1964" s="101"/>
      <c r="ACA1964" s="101"/>
      <c r="ACB1964" s="101"/>
      <c r="ACC1964" s="101"/>
      <c r="ACD1964" s="101"/>
      <c r="ACE1964" s="101"/>
      <c r="ACF1964" s="101"/>
      <c r="ACG1964" s="101"/>
      <c r="ACH1964" s="101"/>
      <c r="ACI1964" s="101"/>
      <c r="ACJ1964" s="101"/>
      <c r="ACK1964" s="101"/>
      <c r="ACL1964" s="101"/>
      <c r="ACM1964" s="101"/>
      <c r="ACN1964" s="101"/>
      <c r="ACO1964" s="101"/>
      <c r="ACP1964" s="101"/>
      <c r="ACQ1964" s="101"/>
      <c r="ACR1964" s="101"/>
      <c r="ACS1964" s="101"/>
      <c r="ACT1964" s="101"/>
      <c r="ACU1964" s="101"/>
      <c r="ACV1964" s="101"/>
      <c r="ACW1964" s="101"/>
      <c r="ACX1964" s="101"/>
      <c r="ACY1964" s="101"/>
      <c r="ACZ1964" s="101"/>
      <c r="ADA1964" s="101"/>
      <c r="ADB1964" s="101"/>
      <c r="ADC1964" s="101"/>
      <c r="ADD1964" s="101"/>
      <c r="ADE1964" s="101"/>
      <c r="ADF1964" s="101"/>
      <c r="ADG1964" s="101"/>
      <c r="ADH1964" s="101"/>
      <c r="ADI1964" s="101"/>
      <c r="ADJ1964" s="101"/>
      <c r="ADK1964" s="101"/>
      <c r="ADL1964" s="101"/>
      <c r="ADM1964" s="101"/>
      <c r="ADN1964" s="101"/>
      <c r="ADO1964" s="101"/>
      <c r="ADP1964" s="101"/>
      <c r="ADQ1964" s="101"/>
      <c r="ADR1964" s="101"/>
      <c r="ADS1964" s="101"/>
      <c r="ADT1964" s="101"/>
      <c r="ADU1964" s="101"/>
      <c r="ADV1964" s="101"/>
      <c r="ADW1964" s="101"/>
      <c r="ADX1964" s="101"/>
      <c r="ADY1964" s="101"/>
      <c r="ADZ1964" s="101"/>
      <c r="AEA1964" s="101"/>
      <c r="AEB1964" s="101"/>
      <c r="AEC1964" s="101"/>
      <c r="AED1964" s="101"/>
      <c r="AEE1964" s="101"/>
      <c r="AEF1964" s="101"/>
      <c r="AEG1964" s="101"/>
      <c r="AEH1964" s="101"/>
      <c r="AEI1964" s="101"/>
      <c r="AEJ1964" s="101"/>
      <c r="AEK1964" s="101"/>
      <c r="AEL1964" s="101"/>
      <c r="AEM1964" s="101"/>
      <c r="AEN1964" s="101"/>
      <c r="AEO1964" s="101"/>
      <c r="AEP1964" s="101"/>
      <c r="AEQ1964" s="101"/>
      <c r="AER1964" s="101"/>
      <c r="AES1964" s="101"/>
      <c r="AET1964" s="101"/>
      <c r="AEU1964" s="101"/>
      <c r="AEV1964" s="101"/>
      <c r="AEW1964" s="101"/>
      <c r="AEX1964" s="101"/>
      <c r="AEY1964" s="101"/>
      <c r="AEZ1964" s="101"/>
      <c r="AFA1964" s="101"/>
      <c r="AFB1964" s="101"/>
      <c r="AFC1964" s="101"/>
      <c r="AFD1964" s="101"/>
      <c r="AFE1964" s="101"/>
      <c r="AFF1964" s="101"/>
      <c r="AFG1964" s="101"/>
      <c r="AFH1964" s="101"/>
      <c r="AFI1964" s="101"/>
      <c r="AFJ1964" s="101"/>
      <c r="AFK1964" s="101"/>
      <c r="AFL1964" s="101"/>
      <c r="AFM1964" s="101"/>
      <c r="AFN1964" s="101"/>
      <c r="AFO1964" s="101"/>
      <c r="AFP1964" s="101"/>
      <c r="AFQ1964" s="101"/>
      <c r="AFR1964" s="101"/>
      <c r="AFS1964" s="101"/>
      <c r="AFT1964" s="101"/>
      <c r="AFU1964" s="101"/>
      <c r="AFV1964" s="101"/>
      <c r="AFW1964" s="101"/>
      <c r="AFX1964" s="101"/>
      <c r="AFY1964" s="101"/>
      <c r="AFZ1964" s="101"/>
      <c r="AGA1964" s="101"/>
      <c r="AGB1964" s="101"/>
      <c r="AGC1964" s="101"/>
      <c r="AGD1964" s="101"/>
      <c r="AGE1964" s="101"/>
      <c r="AGF1964" s="101"/>
      <c r="AGG1964" s="101"/>
      <c r="AGH1964" s="101"/>
      <c r="AGI1964" s="101"/>
      <c r="AGJ1964" s="101"/>
      <c r="AGK1964" s="101"/>
      <c r="AGL1964" s="101"/>
      <c r="AGM1964" s="101"/>
      <c r="AGN1964" s="101"/>
      <c r="AGO1964" s="101"/>
      <c r="AGP1964" s="101"/>
      <c r="AGQ1964" s="101"/>
      <c r="AGR1964" s="101"/>
      <c r="AGS1964" s="101"/>
      <c r="AGT1964" s="101"/>
      <c r="AGU1964" s="101"/>
      <c r="AGV1964" s="101"/>
      <c r="AGW1964" s="101"/>
      <c r="AGX1964" s="101"/>
      <c r="AGY1964" s="101"/>
      <c r="AGZ1964" s="101"/>
      <c r="AHA1964" s="101"/>
      <c r="AHB1964" s="101"/>
      <c r="AHC1964" s="101"/>
      <c r="AHD1964" s="101"/>
      <c r="AHE1964" s="101"/>
      <c r="AHF1964" s="101"/>
      <c r="AHG1964" s="101"/>
      <c r="AHH1964" s="101"/>
      <c r="AHI1964" s="101"/>
      <c r="AHJ1964" s="101"/>
      <c r="AHK1964" s="101"/>
      <c r="AHL1964" s="101"/>
      <c r="AHM1964" s="101"/>
      <c r="AHN1964" s="101"/>
      <c r="AHO1964" s="101"/>
      <c r="AHP1964" s="101"/>
      <c r="AHQ1964" s="101"/>
      <c r="AHR1964" s="101"/>
      <c r="AHS1964" s="101"/>
      <c r="AHT1964" s="101"/>
      <c r="AHU1964" s="101"/>
      <c r="AHV1964" s="101"/>
      <c r="AHW1964" s="101"/>
      <c r="AHX1964" s="101"/>
      <c r="AHY1964" s="101"/>
      <c r="AHZ1964" s="101"/>
      <c r="AIA1964" s="101"/>
      <c r="AIB1964" s="101"/>
      <c r="AIC1964" s="101"/>
      <c r="AID1964" s="101"/>
      <c r="AIE1964" s="101"/>
      <c r="AIF1964" s="101"/>
      <c r="AIG1964" s="101"/>
      <c r="AIH1964" s="101"/>
      <c r="AII1964" s="101"/>
      <c r="AIJ1964" s="101"/>
      <c r="AIK1964" s="101"/>
      <c r="AIL1964" s="101"/>
      <c r="AIM1964" s="101"/>
      <c r="AIN1964" s="101"/>
      <c r="AIO1964" s="101"/>
      <c r="AIP1964" s="101"/>
      <c r="AIQ1964" s="101"/>
      <c r="AIR1964" s="101"/>
      <c r="AIS1964" s="101"/>
      <c r="AIT1964" s="101"/>
      <c r="AIU1964" s="101"/>
      <c r="AIV1964" s="101"/>
      <c r="AIW1964" s="101"/>
      <c r="AIX1964" s="101"/>
      <c r="AIY1964" s="101"/>
      <c r="AIZ1964" s="101"/>
      <c r="AJA1964" s="101"/>
      <c r="AJB1964" s="101"/>
      <c r="AJC1964" s="101"/>
      <c r="AJD1964" s="101"/>
      <c r="AJE1964" s="101"/>
      <c r="AJF1964" s="101"/>
      <c r="AJG1964" s="101"/>
      <c r="AJH1964" s="101"/>
      <c r="AJI1964" s="101"/>
      <c r="AJJ1964" s="101"/>
      <c r="AJK1964" s="101"/>
      <c r="AJL1964" s="101"/>
      <c r="AJM1964" s="101"/>
      <c r="AJN1964" s="101"/>
      <c r="AJO1964" s="101"/>
      <c r="AJP1964" s="101"/>
      <c r="AJQ1964" s="101"/>
      <c r="AJR1964" s="101"/>
      <c r="AJS1964" s="101"/>
      <c r="AJT1964" s="101"/>
      <c r="AJU1964" s="101"/>
      <c r="AJV1964" s="101"/>
      <c r="AJW1964" s="101"/>
      <c r="AJX1964" s="101"/>
      <c r="AJY1964" s="101"/>
      <c r="AJZ1964" s="101"/>
      <c r="AKA1964" s="101"/>
      <c r="AKB1964" s="101"/>
      <c r="AKC1964" s="101"/>
      <c r="AKD1964" s="101"/>
      <c r="AKE1964" s="101"/>
      <c r="AKF1964" s="101"/>
      <c r="AKG1964" s="101"/>
      <c r="AKH1964" s="101"/>
      <c r="AKI1964" s="101"/>
      <c r="AKJ1964" s="101"/>
      <c r="AKK1964" s="101"/>
      <c r="AKL1964" s="101"/>
      <c r="AKM1964" s="101"/>
      <c r="AKN1964" s="101"/>
      <c r="AKO1964" s="101"/>
      <c r="AKP1964" s="101"/>
      <c r="AKQ1964" s="101"/>
      <c r="AKR1964" s="101"/>
      <c r="AKS1964" s="101"/>
      <c r="AKT1964" s="101"/>
      <c r="AKU1964" s="101"/>
      <c r="AKV1964" s="101"/>
      <c r="AKW1964" s="101"/>
      <c r="AKX1964" s="101"/>
      <c r="AKY1964" s="101"/>
      <c r="AKZ1964" s="101"/>
      <c r="ALA1964" s="101"/>
      <c r="ALB1964" s="101"/>
      <c r="ALC1964" s="101"/>
      <c r="ALD1964" s="101"/>
      <c r="ALE1964" s="101"/>
      <c r="ALF1964" s="101"/>
      <c r="ALG1964" s="101"/>
      <c r="ALH1964" s="101"/>
      <c r="ALI1964" s="101"/>
      <c r="ALJ1964" s="101"/>
      <c r="ALK1964" s="101"/>
      <c r="ALL1964" s="101"/>
      <c r="ALM1964" s="101"/>
      <c r="ALN1964" s="101"/>
      <c r="ALO1964" s="101"/>
      <c r="ALP1964" s="101"/>
      <c r="ALQ1964" s="101"/>
      <c r="ALR1964" s="101"/>
      <c r="ALS1964" s="101"/>
      <c r="ALT1964" s="101"/>
      <c r="ALU1964" s="101"/>
      <c r="ALV1964" s="101"/>
      <c r="ALW1964" s="101"/>
      <c r="ALX1964" s="101"/>
      <c r="ALY1964" s="101"/>
      <c r="ALZ1964" s="101"/>
      <c r="AMA1964" s="101"/>
      <c r="AMB1964" s="101"/>
      <c r="AMC1964" s="101"/>
      <c r="AMD1964" s="101"/>
      <c r="AME1964" s="101"/>
      <c r="AMF1964" s="101"/>
      <c r="AMG1964" s="101"/>
      <c r="AMH1964" s="101"/>
      <c r="AMI1964" s="101"/>
      <c r="AMJ1964" s="101"/>
      <c r="AMK1964" s="101"/>
      <c r="AML1964" s="101"/>
      <c r="AMM1964" s="101"/>
      <c r="AMN1964" s="101"/>
      <c r="AMO1964" s="101"/>
      <c r="AMP1964" s="101"/>
      <c r="AMQ1964" s="101"/>
      <c r="AMR1964" s="101"/>
      <c r="AMS1964" s="101"/>
      <c r="AMT1964" s="101"/>
      <c r="AMU1964" s="101"/>
      <c r="AMV1964" s="101"/>
      <c r="AMW1964" s="101"/>
      <c r="AMX1964" s="101"/>
      <c r="AMY1964" s="101"/>
      <c r="AMZ1964" s="101"/>
      <c r="ANA1964" s="101"/>
      <c r="ANB1964" s="101"/>
      <c r="ANC1964" s="101"/>
      <c r="AND1964" s="101"/>
      <c r="ANE1964" s="101"/>
      <c r="ANF1964" s="101"/>
      <c r="ANG1964" s="101"/>
      <c r="ANH1964" s="101"/>
      <c r="ANI1964" s="101"/>
      <c r="ANJ1964" s="101"/>
      <c r="ANK1964" s="101"/>
      <c r="ANL1964" s="101"/>
      <c r="ANM1964" s="101"/>
      <c r="ANN1964" s="101"/>
      <c r="ANO1964" s="101"/>
      <c r="ANP1964" s="101"/>
      <c r="ANQ1964" s="101"/>
      <c r="ANR1964" s="101"/>
      <c r="ANS1964" s="101"/>
      <c r="ANT1964" s="101"/>
      <c r="ANU1964" s="101"/>
      <c r="ANV1964" s="101"/>
      <c r="ANW1964" s="101"/>
      <c r="ANX1964" s="101"/>
      <c r="ANY1964" s="101"/>
      <c r="ANZ1964" s="101"/>
      <c r="AOA1964" s="101"/>
      <c r="AOB1964" s="101"/>
      <c r="AOC1964" s="101"/>
      <c r="AOD1964" s="101"/>
      <c r="AOE1964" s="101"/>
      <c r="AOF1964" s="101"/>
      <c r="AOG1964" s="101"/>
      <c r="AOH1964" s="101"/>
      <c r="AOI1964" s="101"/>
      <c r="AOJ1964" s="101"/>
      <c r="AOK1964" s="101"/>
      <c r="AOL1964" s="101"/>
      <c r="AOM1964" s="101"/>
      <c r="AON1964" s="101"/>
      <c r="AOO1964" s="101"/>
      <c r="AOP1964" s="101"/>
      <c r="AOQ1964" s="101"/>
      <c r="AOR1964" s="101"/>
      <c r="AOS1964" s="101"/>
      <c r="AOT1964" s="101"/>
      <c r="AOU1964" s="101"/>
      <c r="AOV1964" s="101"/>
      <c r="AOW1964" s="101"/>
      <c r="AOX1964" s="101"/>
      <c r="AOY1964" s="101"/>
      <c r="AOZ1964" s="101"/>
      <c r="APA1964" s="101"/>
      <c r="APB1964" s="101"/>
      <c r="APC1964" s="101"/>
      <c r="APD1964" s="101"/>
      <c r="APE1964" s="101"/>
      <c r="APF1964" s="101"/>
      <c r="APG1964" s="101"/>
      <c r="APH1964" s="101"/>
      <c r="API1964" s="101"/>
      <c r="APJ1964" s="101"/>
      <c r="APK1964" s="101"/>
      <c r="APL1964" s="101"/>
      <c r="APM1964" s="101"/>
      <c r="APN1964" s="101"/>
      <c r="APO1964" s="101"/>
      <c r="APP1964" s="101"/>
      <c r="APQ1964" s="101"/>
      <c r="APR1964" s="101"/>
      <c r="APS1964" s="101"/>
      <c r="APT1964" s="101"/>
      <c r="APU1964" s="101"/>
      <c r="APV1964" s="101"/>
      <c r="APW1964" s="101"/>
      <c r="APX1964" s="101"/>
      <c r="APY1964" s="101"/>
      <c r="APZ1964" s="101"/>
      <c r="AQA1964" s="101"/>
      <c r="AQB1964" s="101"/>
      <c r="AQC1964" s="101"/>
      <c r="AQD1964" s="101"/>
      <c r="AQE1964" s="101"/>
      <c r="AQF1964" s="101"/>
      <c r="AQG1964" s="101"/>
      <c r="AQH1964" s="101"/>
      <c r="AQI1964" s="101"/>
      <c r="AQJ1964" s="101"/>
      <c r="AQK1964" s="101"/>
      <c r="AQL1964" s="101"/>
      <c r="AQM1964" s="101"/>
      <c r="AQN1964" s="101"/>
      <c r="AQO1964" s="101"/>
      <c r="AQP1964" s="101"/>
      <c r="AQQ1964" s="101"/>
      <c r="AQR1964" s="101"/>
      <c r="AQS1964" s="101"/>
      <c r="AQT1964" s="101"/>
      <c r="AQU1964" s="101"/>
      <c r="AQV1964" s="101"/>
      <c r="AQW1964" s="101"/>
      <c r="AQX1964" s="101"/>
      <c r="AQY1964" s="101"/>
      <c r="AQZ1964" s="101"/>
      <c r="ARA1964" s="101"/>
      <c r="ARB1964" s="101"/>
      <c r="ARC1964" s="101"/>
      <c r="ARD1964" s="101"/>
      <c r="ARE1964" s="101"/>
      <c r="ARF1964" s="101"/>
      <c r="ARG1964" s="101"/>
      <c r="ARH1964" s="101"/>
      <c r="ARI1964" s="101"/>
      <c r="ARJ1964" s="101"/>
      <c r="ARK1964" s="101"/>
      <c r="ARL1964" s="101"/>
      <c r="ARM1964" s="101"/>
      <c r="ARN1964" s="101"/>
      <c r="ARO1964" s="101"/>
      <c r="ARP1964" s="101"/>
      <c r="ARQ1964" s="101"/>
      <c r="ARR1964" s="101"/>
      <c r="ARS1964" s="101"/>
      <c r="ART1964" s="101"/>
      <c r="ARU1964" s="101"/>
      <c r="ARV1964" s="101"/>
      <c r="ARW1964" s="101"/>
      <c r="ARX1964" s="101"/>
      <c r="ARY1964" s="101"/>
      <c r="ARZ1964" s="101"/>
      <c r="ASA1964" s="101"/>
      <c r="ASB1964" s="101"/>
      <c r="ASC1964" s="101"/>
      <c r="ASD1964" s="101"/>
      <c r="ASE1964" s="101"/>
      <c r="ASF1964" s="101"/>
      <c r="ASG1964" s="101"/>
      <c r="ASH1964" s="101"/>
      <c r="ASI1964" s="101"/>
      <c r="ASJ1964" s="101"/>
      <c r="ASK1964" s="101"/>
      <c r="ASL1964" s="101"/>
      <c r="ASM1964" s="101"/>
      <c r="ASN1964" s="101"/>
      <c r="ASO1964" s="101"/>
      <c r="ASP1964" s="101"/>
      <c r="ASQ1964" s="101"/>
      <c r="ASR1964" s="101"/>
      <c r="ASS1964" s="101"/>
      <c r="AST1964" s="101"/>
      <c r="ASU1964" s="101"/>
      <c r="ASV1964" s="101"/>
      <c r="ASW1964" s="101"/>
      <c r="ASX1964" s="101"/>
      <c r="ASY1964" s="101"/>
      <c r="ASZ1964" s="101"/>
      <c r="ATA1964" s="101"/>
      <c r="ATB1964" s="101"/>
      <c r="ATC1964" s="101"/>
      <c r="ATD1964" s="101"/>
      <c r="ATE1964" s="101"/>
      <c r="ATF1964" s="101"/>
      <c r="ATG1964" s="101"/>
      <c r="ATH1964" s="101"/>
      <c r="ATI1964" s="101"/>
      <c r="ATJ1964" s="101"/>
      <c r="ATK1964" s="101"/>
      <c r="ATL1964" s="101"/>
      <c r="ATM1964" s="101"/>
      <c r="ATN1964" s="101"/>
      <c r="ATO1964" s="101"/>
      <c r="ATP1964" s="101"/>
      <c r="ATQ1964" s="101"/>
      <c r="ATR1964" s="101"/>
      <c r="ATS1964" s="101"/>
      <c r="ATT1964" s="101"/>
      <c r="ATU1964" s="101"/>
      <c r="ATV1964" s="101"/>
      <c r="ATW1964" s="101"/>
      <c r="ATX1964" s="101"/>
      <c r="ATY1964" s="101"/>
      <c r="ATZ1964" s="101"/>
      <c r="AUA1964" s="101"/>
      <c r="AUB1964" s="101"/>
      <c r="AUC1964" s="101"/>
      <c r="AUD1964" s="101"/>
      <c r="AUE1964" s="101"/>
      <c r="AUF1964" s="101"/>
      <c r="AUG1964" s="101"/>
      <c r="AUH1964" s="101"/>
      <c r="AUI1964" s="101"/>
      <c r="AUJ1964" s="101"/>
      <c r="AUK1964" s="101"/>
      <c r="AUL1964" s="101"/>
      <c r="AUM1964" s="101"/>
      <c r="AUN1964" s="101"/>
      <c r="AUO1964" s="101"/>
      <c r="AUP1964" s="101"/>
      <c r="AUQ1964" s="101"/>
      <c r="AUR1964" s="101"/>
      <c r="AUS1964" s="101"/>
      <c r="AUT1964" s="101"/>
      <c r="AUU1964" s="101"/>
      <c r="AUV1964" s="101"/>
      <c r="AUW1964" s="101"/>
      <c r="AUX1964" s="101"/>
      <c r="AUY1964" s="101"/>
      <c r="AUZ1964" s="101"/>
      <c r="AVA1964" s="101"/>
      <c r="AVB1964" s="101"/>
      <c r="AVC1964" s="101"/>
      <c r="AVD1964" s="101"/>
      <c r="AVE1964" s="101"/>
      <c r="AVF1964" s="101"/>
      <c r="AVG1964" s="101"/>
      <c r="AVH1964" s="101"/>
      <c r="AVI1964" s="101"/>
      <c r="AVJ1964" s="101"/>
      <c r="AVK1964" s="101"/>
      <c r="AVL1964" s="101"/>
      <c r="AVM1964" s="101"/>
      <c r="AVN1964" s="101"/>
      <c r="AVO1964" s="101"/>
      <c r="AVP1964" s="101"/>
      <c r="AVQ1964" s="101"/>
      <c r="AVR1964" s="101"/>
      <c r="AVS1964" s="101"/>
      <c r="AVT1964" s="101"/>
      <c r="AVU1964" s="101"/>
      <c r="AVV1964" s="101"/>
      <c r="AVW1964" s="101"/>
      <c r="AVX1964" s="101"/>
      <c r="AVY1964" s="101"/>
      <c r="AVZ1964" s="101"/>
      <c r="AWA1964" s="101"/>
      <c r="AWB1964" s="101"/>
      <c r="AWC1964" s="101"/>
      <c r="AWD1964" s="101"/>
      <c r="AWE1964" s="101"/>
      <c r="AWF1964" s="101"/>
      <c r="AWG1964" s="101"/>
      <c r="AWH1964" s="101"/>
      <c r="AWI1964" s="101"/>
      <c r="AWJ1964" s="101"/>
      <c r="AWK1964" s="101"/>
      <c r="AWL1964" s="101"/>
      <c r="AWM1964" s="101"/>
      <c r="AWN1964" s="101"/>
      <c r="AWO1964" s="101"/>
      <c r="AWP1964" s="101"/>
      <c r="AWQ1964" s="101"/>
      <c r="AWR1964" s="101"/>
      <c r="AWS1964" s="101"/>
      <c r="AWT1964" s="101"/>
      <c r="AWU1964" s="101"/>
      <c r="AWV1964" s="101"/>
      <c r="AWW1964" s="101"/>
      <c r="AWX1964" s="101"/>
      <c r="AWY1964" s="101"/>
      <c r="AWZ1964" s="101"/>
      <c r="AXA1964" s="101"/>
      <c r="AXB1964" s="101"/>
      <c r="AXC1964" s="101"/>
      <c r="AXD1964" s="101"/>
      <c r="AXE1964" s="101"/>
      <c r="AXF1964" s="101"/>
      <c r="AXG1964" s="101"/>
      <c r="AXH1964" s="101"/>
      <c r="AXI1964" s="101"/>
      <c r="AXJ1964" s="101"/>
      <c r="AXK1964" s="101"/>
      <c r="AXL1964" s="101"/>
      <c r="AXM1964" s="101"/>
      <c r="AXN1964" s="101"/>
      <c r="AXO1964" s="101"/>
      <c r="AXP1964" s="101"/>
      <c r="AXQ1964" s="101"/>
      <c r="AXR1964" s="101"/>
      <c r="AXS1964" s="101"/>
      <c r="AXT1964" s="101"/>
      <c r="AXU1964" s="101"/>
      <c r="AXV1964" s="101"/>
      <c r="AXW1964" s="101"/>
      <c r="AXX1964" s="101"/>
      <c r="AXY1964" s="101"/>
      <c r="AXZ1964" s="101"/>
      <c r="AYA1964" s="101"/>
      <c r="AYB1964" s="101"/>
      <c r="AYC1964" s="101"/>
      <c r="AYD1964" s="101"/>
      <c r="AYE1964" s="101"/>
      <c r="AYF1964" s="101"/>
      <c r="AYG1964" s="101"/>
      <c r="AYH1964" s="101"/>
      <c r="AYI1964" s="101"/>
      <c r="AYJ1964" s="101"/>
      <c r="AYK1964" s="101"/>
      <c r="AYL1964" s="101"/>
      <c r="AYM1964" s="101"/>
      <c r="AYN1964" s="101"/>
      <c r="AYO1964" s="101"/>
      <c r="AYP1964" s="101"/>
      <c r="AYQ1964" s="101"/>
      <c r="AYR1964" s="101"/>
      <c r="AYS1964" s="101"/>
      <c r="AYT1964" s="101"/>
      <c r="AYU1964" s="101"/>
      <c r="AYV1964" s="101"/>
      <c r="AYW1964" s="101"/>
      <c r="AYX1964" s="101"/>
      <c r="AYY1964" s="101"/>
      <c r="AYZ1964" s="101"/>
      <c r="AZA1964" s="101"/>
      <c r="AZB1964" s="101"/>
      <c r="AZC1964" s="101"/>
      <c r="AZD1964" s="101"/>
      <c r="AZE1964" s="101"/>
      <c r="AZF1964" s="101"/>
      <c r="AZG1964" s="101"/>
      <c r="AZH1964" s="101"/>
      <c r="AZI1964" s="101"/>
      <c r="AZJ1964" s="101"/>
      <c r="AZK1964" s="101"/>
      <c r="AZL1964" s="101"/>
      <c r="AZM1964" s="101"/>
      <c r="AZN1964" s="101"/>
      <c r="AZO1964" s="101"/>
      <c r="AZP1964" s="101"/>
      <c r="AZQ1964" s="101"/>
      <c r="AZR1964" s="101"/>
      <c r="AZS1964" s="101"/>
      <c r="AZT1964" s="101"/>
      <c r="AZU1964" s="101"/>
      <c r="AZV1964" s="101"/>
      <c r="AZW1964" s="101"/>
      <c r="AZX1964" s="101"/>
      <c r="AZY1964" s="101"/>
      <c r="AZZ1964" s="101"/>
      <c r="BAA1964" s="101"/>
      <c r="BAB1964" s="101"/>
      <c r="BAC1964" s="101"/>
      <c r="BAD1964" s="101"/>
      <c r="BAE1964" s="101"/>
      <c r="BAF1964" s="101"/>
      <c r="BAG1964" s="101"/>
      <c r="BAH1964" s="101"/>
      <c r="BAI1964" s="101"/>
      <c r="BAJ1964" s="101"/>
      <c r="BAK1964" s="101"/>
      <c r="BAL1964" s="101"/>
      <c r="BAM1964" s="101"/>
      <c r="BAN1964" s="101"/>
      <c r="BAO1964" s="101"/>
      <c r="BAP1964" s="101"/>
      <c r="BAQ1964" s="101"/>
      <c r="BAR1964" s="101"/>
      <c r="BAS1964" s="101"/>
      <c r="BAT1964" s="101"/>
      <c r="BAU1964" s="101"/>
      <c r="BAV1964" s="101"/>
      <c r="BAW1964" s="101"/>
      <c r="BAX1964" s="101"/>
      <c r="BAY1964" s="101"/>
      <c r="BAZ1964" s="101"/>
      <c r="BBA1964" s="101"/>
      <c r="BBB1964" s="101"/>
      <c r="BBC1964" s="101"/>
      <c r="BBD1964" s="101"/>
      <c r="BBE1964" s="101"/>
      <c r="BBF1964" s="101"/>
      <c r="BBG1964" s="101"/>
      <c r="BBH1964" s="101"/>
      <c r="BBI1964" s="101"/>
      <c r="BBJ1964" s="101"/>
      <c r="BBK1964" s="101"/>
      <c r="BBL1964" s="101"/>
      <c r="BBM1964" s="101"/>
      <c r="BBN1964" s="101"/>
      <c r="BBO1964" s="101"/>
      <c r="BBP1964" s="101"/>
      <c r="BBQ1964" s="101"/>
      <c r="BBR1964" s="101"/>
      <c r="BBS1964" s="101"/>
      <c r="BBT1964" s="101"/>
      <c r="BBU1964" s="101"/>
      <c r="BBV1964" s="101"/>
      <c r="BBW1964" s="101"/>
      <c r="BBX1964" s="101"/>
      <c r="BBY1964" s="101"/>
      <c r="BBZ1964" s="101"/>
      <c r="BCA1964" s="101"/>
      <c r="BCB1964" s="101"/>
      <c r="BCC1964" s="101"/>
      <c r="BCD1964" s="101"/>
      <c r="BCE1964" s="101"/>
      <c r="BCF1964" s="101"/>
      <c r="BCG1964" s="101"/>
      <c r="BCH1964" s="101"/>
      <c r="BCI1964" s="101"/>
      <c r="BCJ1964" s="101"/>
      <c r="BCK1964" s="101"/>
      <c r="BCL1964" s="101"/>
      <c r="BCM1964" s="101"/>
      <c r="BCN1964" s="101"/>
      <c r="BCO1964" s="101"/>
      <c r="BCP1964" s="101"/>
      <c r="BCQ1964" s="101"/>
      <c r="BCR1964" s="101"/>
      <c r="BCS1964" s="101"/>
      <c r="BCT1964" s="101"/>
      <c r="BCU1964" s="101"/>
      <c r="BCV1964" s="101"/>
      <c r="BCW1964" s="101"/>
      <c r="BCX1964" s="101"/>
      <c r="BCY1964" s="101"/>
      <c r="BCZ1964" s="101"/>
      <c r="BDA1964" s="101"/>
      <c r="BDB1964" s="101"/>
      <c r="BDC1964" s="101"/>
      <c r="BDD1964" s="101"/>
      <c r="BDE1964" s="101"/>
      <c r="BDF1964" s="101"/>
      <c r="BDG1964" s="101"/>
      <c r="BDH1964" s="101"/>
      <c r="BDI1964" s="101"/>
      <c r="BDJ1964" s="101"/>
      <c r="BDK1964" s="101"/>
      <c r="BDL1964" s="101"/>
      <c r="BDM1964" s="101"/>
      <c r="BDN1964" s="101"/>
      <c r="BDO1964" s="101"/>
      <c r="BDP1964" s="101"/>
      <c r="BDQ1964" s="101"/>
      <c r="BDR1964" s="101"/>
      <c r="BDS1964" s="101"/>
      <c r="BDT1964" s="101"/>
      <c r="BDU1964" s="101"/>
      <c r="BDV1964" s="101"/>
      <c r="BDW1964" s="101"/>
      <c r="BDX1964" s="101"/>
      <c r="BDY1964" s="101"/>
      <c r="BDZ1964" s="101"/>
      <c r="BEA1964" s="101"/>
      <c r="BEB1964" s="101"/>
      <c r="BEC1964" s="101"/>
      <c r="BED1964" s="101"/>
      <c r="BEE1964" s="101"/>
      <c r="BEF1964" s="101"/>
      <c r="BEG1964" s="101"/>
      <c r="BEH1964" s="101"/>
      <c r="BEI1964" s="101"/>
      <c r="BEJ1964" s="101"/>
      <c r="BEK1964" s="101"/>
      <c r="BEL1964" s="101"/>
      <c r="BEM1964" s="101"/>
      <c r="BEN1964" s="101"/>
      <c r="BEO1964" s="101"/>
      <c r="BEP1964" s="101"/>
      <c r="BEQ1964" s="101"/>
      <c r="BER1964" s="101"/>
      <c r="BES1964" s="101"/>
      <c r="BET1964" s="101"/>
      <c r="BEU1964" s="101"/>
      <c r="BEV1964" s="101"/>
      <c r="BEW1964" s="101"/>
      <c r="BEX1964" s="101"/>
      <c r="BEY1964" s="101"/>
      <c r="BEZ1964" s="101"/>
      <c r="BFA1964" s="101"/>
      <c r="BFB1964" s="101"/>
      <c r="BFC1964" s="101"/>
      <c r="BFD1964" s="101"/>
      <c r="BFE1964" s="101"/>
      <c r="BFF1964" s="101"/>
      <c r="BFG1964" s="101"/>
      <c r="BFH1964" s="101"/>
      <c r="BFI1964" s="101"/>
      <c r="BFJ1964" s="101"/>
      <c r="BFK1964" s="101"/>
      <c r="BFL1964" s="101"/>
      <c r="BFM1964" s="101"/>
      <c r="BFN1964" s="101"/>
      <c r="BFO1964" s="101"/>
      <c r="BFP1964" s="101"/>
      <c r="BFQ1964" s="101"/>
      <c r="BFR1964" s="101"/>
      <c r="BFS1964" s="101"/>
      <c r="BFT1964" s="101"/>
      <c r="BFU1964" s="101"/>
      <c r="BFV1964" s="101"/>
      <c r="BFW1964" s="101"/>
      <c r="BFX1964" s="101"/>
      <c r="BFY1964" s="101"/>
      <c r="BFZ1964" s="101"/>
      <c r="BGA1964" s="101"/>
      <c r="BGB1964" s="101"/>
      <c r="BGC1964" s="101"/>
      <c r="BGD1964" s="101"/>
      <c r="BGE1964" s="101"/>
      <c r="BGF1964" s="101"/>
      <c r="BGG1964" s="101"/>
      <c r="BGH1964" s="101"/>
      <c r="BGI1964" s="101"/>
      <c r="BGJ1964" s="101"/>
      <c r="BGK1964" s="101"/>
      <c r="BGL1964" s="101"/>
      <c r="BGM1964" s="101"/>
      <c r="BGN1964" s="101"/>
      <c r="BGO1964" s="101"/>
      <c r="BGP1964" s="101"/>
      <c r="BGQ1964" s="101"/>
      <c r="BGR1964" s="101"/>
      <c r="BGS1964" s="101"/>
      <c r="BGT1964" s="101"/>
      <c r="BGU1964" s="101"/>
      <c r="BGV1964" s="101"/>
      <c r="BGW1964" s="101"/>
      <c r="BGX1964" s="101"/>
      <c r="BGY1964" s="101"/>
      <c r="BGZ1964" s="101"/>
      <c r="BHA1964" s="101"/>
      <c r="BHB1964" s="101"/>
      <c r="BHC1964" s="101"/>
      <c r="BHD1964" s="101"/>
      <c r="BHE1964" s="101"/>
      <c r="BHF1964" s="101"/>
      <c r="BHG1964" s="101"/>
      <c r="BHH1964" s="101"/>
      <c r="BHI1964" s="101"/>
      <c r="BHJ1964" s="101"/>
      <c r="BHK1964" s="101"/>
      <c r="BHL1964" s="101"/>
      <c r="BHM1964" s="101"/>
      <c r="BHN1964" s="101"/>
      <c r="BHO1964" s="101"/>
      <c r="BHP1964" s="101"/>
      <c r="BHQ1964" s="101"/>
      <c r="BHR1964" s="101"/>
      <c r="BHS1964" s="101"/>
      <c r="BHT1964" s="101"/>
      <c r="BHU1964" s="101"/>
      <c r="BHV1964" s="101"/>
      <c r="BHW1964" s="101"/>
      <c r="BHX1964" s="101"/>
      <c r="BHY1964" s="101"/>
      <c r="BHZ1964" s="101"/>
      <c r="BIA1964" s="101"/>
      <c r="BIB1964" s="101"/>
      <c r="BIC1964" s="101"/>
      <c r="BID1964" s="101"/>
      <c r="BIE1964" s="101"/>
      <c r="BIF1964" s="101"/>
      <c r="BIG1964" s="101"/>
      <c r="BIH1964" s="101"/>
      <c r="BII1964" s="101"/>
      <c r="BIJ1964" s="101"/>
      <c r="BIK1964" s="101"/>
      <c r="BIL1964" s="101"/>
      <c r="BIM1964" s="101"/>
      <c r="BIN1964" s="101"/>
      <c r="BIO1964" s="101"/>
      <c r="BIP1964" s="101"/>
      <c r="BIQ1964" s="101"/>
      <c r="BIR1964" s="101"/>
      <c r="BIS1964" s="101"/>
      <c r="BIT1964" s="101"/>
      <c r="BIU1964" s="101"/>
      <c r="BIV1964" s="101"/>
      <c r="BIW1964" s="101"/>
      <c r="BIX1964" s="101"/>
      <c r="BIY1964" s="101"/>
      <c r="BIZ1964" s="101"/>
      <c r="BJA1964" s="101"/>
      <c r="BJB1964" s="101"/>
      <c r="BJC1964" s="101"/>
      <c r="BJD1964" s="101"/>
      <c r="BJE1964" s="101"/>
      <c r="BJF1964" s="101"/>
      <c r="BJG1964" s="101"/>
      <c r="BJH1964" s="101"/>
      <c r="BJI1964" s="101"/>
      <c r="BJJ1964" s="101"/>
      <c r="BJK1964" s="101"/>
      <c r="BJL1964" s="101"/>
      <c r="BJM1964" s="101"/>
      <c r="BJN1964" s="101"/>
      <c r="BJO1964" s="101"/>
      <c r="BJP1964" s="101"/>
      <c r="BJQ1964" s="101"/>
      <c r="BJR1964" s="101"/>
      <c r="BJS1964" s="101"/>
      <c r="BJT1964" s="101"/>
      <c r="BJU1964" s="101"/>
      <c r="BJV1964" s="101"/>
      <c r="BJW1964" s="101"/>
      <c r="BJX1964" s="101"/>
      <c r="BJY1964" s="101"/>
      <c r="BJZ1964" s="101"/>
      <c r="BKA1964" s="101"/>
      <c r="BKB1964" s="101"/>
      <c r="BKC1964" s="101"/>
      <c r="BKD1964" s="101"/>
      <c r="BKE1964" s="101"/>
      <c r="BKF1964" s="101"/>
      <c r="BKG1964" s="101"/>
      <c r="BKH1964" s="101"/>
      <c r="BKI1964" s="101"/>
      <c r="BKJ1964" s="101"/>
      <c r="BKK1964" s="101"/>
      <c r="BKL1964" s="101"/>
      <c r="BKM1964" s="101"/>
      <c r="BKN1964" s="101"/>
      <c r="BKO1964" s="101"/>
      <c r="BKP1964" s="101"/>
      <c r="BKQ1964" s="101"/>
      <c r="BKR1964" s="101"/>
      <c r="BKS1964" s="101"/>
      <c r="BKT1964" s="101"/>
      <c r="BKU1964" s="101"/>
      <c r="BKV1964" s="101"/>
      <c r="BKW1964" s="101"/>
      <c r="BKX1964" s="101"/>
      <c r="BKY1964" s="101"/>
      <c r="BKZ1964" s="101"/>
      <c r="BLA1964" s="101"/>
      <c r="BLB1964" s="101"/>
      <c r="BLC1964" s="101"/>
      <c r="BLD1964" s="101"/>
      <c r="BLE1964" s="101"/>
      <c r="BLF1964" s="101"/>
      <c r="BLG1964" s="101"/>
      <c r="BLH1964" s="101"/>
      <c r="BLI1964" s="101"/>
      <c r="BLJ1964" s="101"/>
      <c r="BLK1964" s="101"/>
      <c r="BLL1964" s="101"/>
      <c r="BLM1964" s="101"/>
      <c r="BLN1964" s="101"/>
      <c r="BLO1964" s="101"/>
      <c r="BLP1964" s="101"/>
      <c r="BLQ1964" s="101"/>
      <c r="BLR1964" s="101"/>
      <c r="BLS1964" s="101"/>
      <c r="BLT1964" s="101"/>
      <c r="BLU1964" s="101"/>
      <c r="BLV1964" s="101"/>
      <c r="BLW1964" s="101"/>
      <c r="BLX1964" s="101"/>
      <c r="BLY1964" s="101"/>
      <c r="BLZ1964" s="101"/>
      <c r="BMA1964" s="101"/>
      <c r="BMB1964" s="101"/>
      <c r="BMC1964" s="101"/>
      <c r="BMD1964" s="101"/>
      <c r="BME1964" s="101"/>
      <c r="BMF1964" s="101"/>
      <c r="BMG1964" s="101"/>
      <c r="BMH1964" s="101"/>
      <c r="BMI1964" s="101"/>
      <c r="BMJ1964" s="101"/>
      <c r="BMK1964" s="101"/>
      <c r="BML1964" s="101"/>
      <c r="BMM1964" s="101"/>
      <c r="BMN1964" s="101"/>
      <c r="BMO1964" s="101"/>
      <c r="BMP1964" s="101"/>
      <c r="BMQ1964" s="101"/>
      <c r="BMR1964" s="101"/>
      <c r="BMS1964" s="101"/>
      <c r="BMT1964" s="101"/>
      <c r="BMU1964" s="101"/>
      <c r="BMV1964" s="101"/>
      <c r="BMW1964" s="101"/>
      <c r="BMX1964" s="101"/>
      <c r="BMY1964" s="101"/>
      <c r="BMZ1964" s="101"/>
      <c r="BNA1964" s="101"/>
      <c r="BNB1964" s="101"/>
      <c r="BNC1964" s="101"/>
      <c r="BND1964" s="101"/>
      <c r="BNE1964" s="101"/>
      <c r="BNF1964" s="101"/>
      <c r="BNG1964" s="101"/>
      <c r="BNH1964" s="101"/>
      <c r="BNI1964" s="101"/>
      <c r="BNJ1964" s="101"/>
      <c r="BNK1964" s="101"/>
      <c r="BNL1964" s="101"/>
      <c r="BNM1964" s="101"/>
      <c r="BNN1964" s="101"/>
      <c r="BNO1964" s="101"/>
      <c r="BNP1964" s="101"/>
      <c r="BNQ1964" s="101"/>
      <c r="BNR1964" s="101"/>
      <c r="BNS1964" s="101"/>
      <c r="BNT1964" s="101"/>
      <c r="BNU1964" s="101"/>
      <c r="BNV1964" s="101"/>
      <c r="BNW1964" s="101"/>
      <c r="BNX1964" s="101"/>
      <c r="BNY1964" s="101"/>
      <c r="BNZ1964" s="101"/>
      <c r="BOA1964" s="101"/>
      <c r="BOB1964" s="101"/>
      <c r="BOC1964" s="101"/>
      <c r="BOD1964" s="101"/>
      <c r="BOE1964" s="101"/>
      <c r="BOF1964" s="101"/>
      <c r="BOG1964" s="101"/>
      <c r="BOH1964" s="101"/>
      <c r="BOI1964" s="101"/>
      <c r="BOJ1964" s="101"/>
      <c r="BOK1964" s="101"/>
      <c r="BOL1964" s="101"/>
      <c r="BOM1964" s="101"/>
      <c r="BON1964" s="101"/>
      <c r="BOO1964" s="101"/>
      <c r="BOP1964" s="101"/>
      <c r="BOQ1964" s="101"/>
      <c r="BOR1964" s="101"/>
      <c r="BOS1964" s="101"/>
      <c r="BOT1964" s="101"/>
      <c r="BOU1964" s="101"/>
      <c r="BOV1964" s="101"/>
      <c r="BOW1964" s="101"/>
      <c r="BOX1964" s="101"/>
      <c r="BOY1964" s="101"/>
      <c r="BOZ1964" s="101"/>
      <c r="BPA1964" s="101"/>
      <c r="BPB1964" s="101"/>
      <c r="BPC1964" s="101"/>
      <c r="BPD1964" s="101"/>
      <c r="BPE1964" s="101"/>
      <c r="BPF1964" s="101"/>
      <c r="BPG1964" s="101"/>
      <c r="BPH1964" s="101"/>
      <c r="BPI1964" s="101"/>
      <c r="BPJ1964" s="101"/>
      <c r="BPK1964" s="101"/>
      <c r="BPL1964" s="101"/>
      <c r="BPM1964" s="101"/>
      <c r="BPN1964" s="101"/>
      <c r="BPO1964" s="101"/>
      <c r="BPP1964" s="101"/>
      <c r="BPQ1964" s="101"/>
      <c r="BPR1964" s="101"/>
      <c r="BPS1964" s="101"/>
      <c r="BPT1964" s="101"/>
      <c r="BPU1964" s="101"/>
      <c r="BPV1964" s="101"/>
      <c r="BPW1964" s="101"/>
      <c r="BPX1964" s="101"/>
      <c r="BPY1964" s="101"/>
      <c r="BPZ1964" s="101"/>
      <c r="BQA1964" s="101"/>
      <c r="BQB1964" s="101"/>
      <c r="BQC1964" s="101"/>
      <c r="BQD1964" s="101"/>
      <c r="BQE1964" s="101"/>
      <c r="BQF1964" s="101"/>
      <c r="BQG1964" s="101"/>
      <c r="BQH1964" s="101"/>
      <c r="BQI1964" s="101"/>
      <c r="BQJ1964" s="101"/>
      <c r="BQK1964" s="101"/>
      <c r="BQL1964" s="101"/>
      <c r="BQM1964" s="101"/>
      <c r="BQN1964" s="101"/>
      <c r="BQO1964" s="101"/>
      <c r="BQP1964" s="101"/>
      <c r="BQQ1964" s="101"/>
      <c r="BQR1964" s="101"/>
      <c r="BQS1964" s="101"/>
      <c r="BQT1964" s="101"/>
      <c r="BQU1964" s="101"/>
      <c r="BQV1964" s="101"/>
      <c r="BQW1964" s="101"/>
      <c r="BQX1964" s="101"/>
      <c r="BQY1964" s="101"/>
      <c r="BQZ1964" s="101"/>
      <c r="BRA1964" s="101"/>
      <c r="BRB1964" s="101"/>
      <c r="BRC1964" s="101"/>
      <c r="BRD1964" s="101"/>
      <c r="BRE1964" s="101"/>
      <c r="BRF1964" s="101"/>
      <c r="BRG1964" s="101"/>
      <c r="BRH1964" s="101"/>
      <c r="BRI1964" s="101"/>
      <c r="BRJ1964" s="101"/>
      <c r="BRK1964" s="101"/>
      <c r="BRL1964" s="101"/>
      <c r="BRM1964" s="101"/>
      <c r="BRN1964" s="101"/>
      <c r="BRO1964" s="101"/>
      <c r="BRP1964" s="101"/>
      <c r="BRQ1964" s="101"/>
      <c r="BRR1964" s="101"/>
      <c r="BRS1964" s="101"/>
      <c r="BRT1964" s="101"/>
      <c r="BRU1964" s="101"/>
      <c r="BRV1964" s="101"/>
      <c r="BRW1964" s="101"/>
      <c r="BRX1964" s="101"/>
      <c r="BRY1964" s="101"/>
      <c r="BRZ1964" s="101"/>
      <c r="BSA1964" s="101"/>
      <c r="BSB1964" s="101"/>
      <c r="BSC1964" s="101"/>
      <c r="BSD1964" s="101"/>
      <c r="BSE1964" s="101"/>
      <c r="BSF1964" s="101"/>
      <c r="BSG1964" s="101"/>
      <c r="BSH1964" s="101"/>
      <c r="BSI1964" s="101"/>
      <c r="BSJ1964" s="101"/>
      <c r="BSK1964" s="101"/>
      <c r="BSL1964" s="101"/>
      <c r="BSM1964" s="101"/>
      <c r="BSN1964" s="101"/>
      <c r="BSO1964" s="101"/>
      <c r="BSP1964" s="101"/>
      <c r="BSQ1964" s="101"/>
      <c r="BSR1964" s="101"/>
      <c r="BSS1964" s="101"/>
      <c r="BST1964" s="101"/>
      <c r="BSU1964" s="101"/>
      <c r="BSV1964" s="101"/>
      <c r="BSW1964" s="101"/>
      <c r="BSX1964" s="101"/>
      <c r="BSY1964" s="101"/>
      <c r="BSZ1964" s="101"/>
      <c r="BTA1964" s="101"/>
      <c r="BTB1964" s="101"/>
      <c r="BTC1964" s="101"/>
      <c r="BTD1964" s="101"/>
      <c r="BTE1964" s="101"/>
      <c r="BTF1964" s="101"/>
      <c r="BTG1964" s="101"/>
      <c r="BTH1964" s="101"/>
      <c r="BTI1964" s="101"/>
      <c r="BTJ1964" s="101"/>
      <c r="BTK1964" s="101"/>
      <c r="BTL1964" s="101"/>
      <c r="BTM1964" s="101"/>
      <c r="BTN1964" s="101"/>
      <c r="BTO1964" s="101"/>
      <c r="BTP1964" s="101"/>
      <c r="BTQ1964" s="101"/>
      <c r="BTR1964" s="101"/>
      <c r="BTS1964" s="101"/>
      <c r="BTT1964" s="101"/>
      <c r="BTU1964" s="101"/>
      <c r="BTV1964" s="101"/>
      <c r="BTW1964" s="101"/>
      <c r="BTX1964" s="101"/>
      <c r="BTY1964" s="101"/>
      <c r="BTZ1964" s="101"/>
      <c r="BUA1964" s="101"/>
      <c r="BUB1964" s="101"/>
      <c r="BUC1964" s="101"/>
      <c r="BUD1964" s="101"/>
      <c r="BUE1964" s="101"/>
      <c r="BUF1964" s="101"/>
      <c r="BUG1964" s="101"/>
      <c r="BUH1964" s="101"/>
      <c r="BUI1964" s="101"/>
      <c r="BUJ1964" s="101"/>
      <c r="BUK1964" s="101"/>
      <c r="BUL1964" s="101"/>
      <c r="BUM1964" s="101"/>
      <c r="BUN1964" s="101"/>
      <c r="BUO1964" s="101"/>
      <c r="BUP1964" s="101"/>
      <c r="BUQ1964" s="101"/>
      <c r="BUR1964" s="101"/>
      <c r="BUS1964" s="101"/>
      <c r="BUT1964" s="101"/>
      <c r="BUU1964" s="101"/>
      <c r="BUV1964" s="101"/>
      <c r="BUW1964" s="101"/>
      <c r="BUX1964" s="101"/>
      <c r="BUY1964" s="101"/>
      <c r="BUZ1964" s="101"/>
      <c r="BVA1964" s="101"/>
      <c r="BVB1964" s="101"/>
      <c r="BVC1964" s="101"/>
      <c r="BVD1964" s="101"/>
      <c r="BVE1964" s="101"/>
      <c r="BVF1964" s="101"/>
      <c r="BVG1964" s="101"/>
      <c r="BVH1964" s="101"/>
      <c r="BVI1964" s="101"/>
      <c r="BVJ1964" s="101"/>
      <c r="BVK1964" s="101"/>
      <c r="BVL1964" s="101"/>
      <c r="BVM1964" s="101"/>
      <c r="BVN1964" s="101"/>
      <c r="BVO1964" s="101"/>
      <c r="BVP1964" s="101"/>
      <c r="BVQ1964" s="101"/>
      <c r="BVR1964" s="101"/>
      <c r="BVS1964" s="101"/>
      <c r="BVT1964" s="101"/>
      <c r="BVU1964" s="101"/>
      <c r="BVV1964" s="101"/>
      <c r="BVW1964" s="101"/>
      <c r="BVX1964" s="101"/>
      <c r="BVY1964" s="101"/>
      <c r="BVZ1964" s="101"/>
      <c r="BWA1964" s="101"/>
      <c r="BWB1964" s="101"/>
      <c r="BWC1964" s="101"/>
      <c r="BWD1964" s="101"/>
      <c r="BWE1964" s="101"/>
      <c r="BWF1964" s="101"/>
      <c r="BWG1964" s="101"/>
      <c r="BWH1964" s="101"/>
      <c r="BWI1964" s="101"/>
      <c r="BWJ1964" s="101"/>
      <c r="BWK1964" s="101"/>
      <c r="BWL1964" s="101"/>
      <c r="BWM1964" s="101"/>
      <c r="BWN1964" s="101"/>
      <c r="BWO1964" s="101"/>
      <c r="BWP1964" s="101"/>
      <c r="BWQ1964" s="101"/>
      <c r="BWR1964" s="101"/>
      <c r="BWS1964" s="101"/>
      <c r="BWT1964" s="101"/>
      <c r="BWU1964" s="101"/>
      <c r="BWV1964" s="101"/>
      <c r="BWW1964" s="101"/>
      <c r="BWX1964" s="101"/>
      <c r="BWY1964" s="101"/>
      <c r="BWZ1964" s="101"/>
      <c r="BXA1964" s="101"/>
      <c r="BXB1964" s="101"/>
      <c r="BXC1964" s="101"/>
      <c r="BXD1964" s="101"/>
      <c r="BXE1964" s="101"/>
      <c r="BXF1964" s="101"/>
      <c r="BXG1964" s="101"/>
      <c r="BXH1964" s="101"/>
      <c r="BXI1964" s="101"/>
      <c r="BXJ1964" s="101"/>
      <c r="BXK1964" s="101"/>
      <c r="BXL1964" s="101"/>
      <c r="BXM1964" s="101"/>
      <c r="BXN1964" s="101"/>
      <c r="BXO1964" s="101"/>
      <c r="BXP1964" s="101"/>
      <c r="BXQ1964" s="101"/>
      <c r="BXR1964" s="101"/>
      <c r="BXS1964" s="101"/>
      <c r="BXT1964" s="101"/>
      <c r="BXU1964" s="101"/>
      <c r="BXV1964" s="101"/>
      <c r="BXW1964" s="101"/>
      <c r="BXX1964" s="101"/>
      <c r="BXY1964" s="101"/>
      <c r="BXZ1964" s="101"/>
      <c r="BYA1964" s="101"/>
      <c r="BYB1964" s="101"/>
      <c r="BYC1964" s="101"/>
      <c r="BYD1964" s="101"/>
      <c r="BYE1964" s="101"/>
      <c r="BYF1964" s="101"/>
      <c r="BYG1964" s="101"/>
      <c r="BYH1964" s="101"/>
      <c r="BYI1964" s="101"/>
      <c r="BYJ1964" s="101"/>
      <c r="BYK1964" s="101"/>
      <c r="BYL1964" s="101"/>
      <c r="BYM1964" s="101"/>
      <c r="BYN1964" s="101"/>
      <c r="BYO1964" s="101"/>
      <c r="BYP1964" s="101"/>
      <c r="BYQ1964" s="101"/>
      <c r="BYR1964" s="101"/>
      <c r="BYS1964" s="101"/>
      <c r="BYT1964" s="101"/>
      <c r="BYU1964" s="101"/>
      <c r="BYV1964" s="101"/>
      <c r="BYW1964" s="101"/>
      <c r="BYX1964" s="101"/>
      <c r="BYY1964" s="101"/>
      <c r="BYZ1964" s="101"/>
      <c r="BZA1964" s="101"/>
      <c r="BZB1964" s="101"/>
      <c r="BZC1964" s="101"/>
      <c r="BZD1964" s="101"/>
      <c r="BZE1964" s="101"/>
      <c r="BZF1964" s="101"/>
      <c r="BZG1964" s="101"/>
      <c r="BZH1964" s="101"/>
      <c r="BZI1964" s="101"/>
      <c r="BZJ1964" s="101"/>
      <c r="BZK1964" s="101"/>
      <c r="BZL1964" s="101"/>
      <c r="BZM1964" s="101"/>
      <c r="BZN1964" s="101"/>
      <c r="BZO1964" s="101"/>
      <c r="BZP1964" s="101"/>
      <c r="BZQ1964" s="101"/>
      <c r="BZR1964" s="101"/>
      <c r="BZS1964" s="101"/>
      <c r="BZT1964" s="101"/>
      <c r="BZU1964" s="101"/>
      <c r="BZV1964" s="101"/>
      <c r="BZW1964" s="101"/>
      <c r="BZX1964" s="101"/>
      <c r="BZY1964" s="101"/>
      <c r="BZZ1964" s="101"/>
      <c r="CAA1964" s="101"/>
      <c r="CAB1964" s="101"/>
      <c r="CAC1964" s="101"/>
      <c r="CAD1964" s="101"/>
      <c r="CAE1964" s="101"/>
      <c r="CAF1964" s="101"/>
      <c r="CAG1964" s="101"/>
      <c r="CAH1964" s="101"/>
      <c r="CAI1964" s="101"/>
      <c r="CAJ1964" s="101"/>
      <c r="CAK1964" s="101"/>
      <c r="CAL1964" s="101"/>
      <c r="CAM1964" s="101"/>
      <c r="CAN1964" s="101"/>
      <c r="CAO1964" s="101"/>
      <c r="CAP1964" s="101"/>
      <c r="CAQ1964" s="101"/>
      <c r="CAR1964" s="101"/>
      <c r="CAS1964" s="101"/>
      <c r="CAT1964" s="101"/>
      <c r="CAU1964" s="101"/>
      <c r="CAV1964" s="101"/>
      <c r="CAW1964" s="101"/>
      <c r="CAX1964" s="101"/>
      <c r="CAY1964" s="101"/>
      <c r="CAZ1964" s="101"/>
      <c r="CBA1964" s="101"/>
      <c r="CBB1964" s="101"/>
      <c r="CBC1964" s="101"/>
      <c r="CBD1964" s="101"/>
      <c r="CBE1964" s="101"/>
      <c r="CBF1964" s="101"/>
      <c r="CBG1964" s="101"/>
      <c r="CBH1964" s="101"/>
      <c r="CBI1964" s="101"/>
      <c r="CBJ1964" s="101"/>
      <c r="CBK1964" s="101"/>
      <c r="CBL1964" s="101"/>
      <c r="CBM1964" s="101"/>
      <c r="CBN1964" s="101"/>
      <c r="CBO1964" s="101"/>
      <c r="CBP1964" s="101"/>
      <c r="CBQ1964" s="101"/>
      <c r="CBR1964" s="101"/>
      <c r="CBS1964" s="101"/>
      <c r="CBT1964" s="101"/>
      <c r="CBU1964" s="101"/>
      <c r="CBV1964" s="101"/>
      <c r="CBW1964" s="101"/>
      <c r="CBX1964" s="101"/>
      <c r="CBY1964" s="101"/>
      <c r="CBZ1964" s="101"/>
      <c r="CCA1964" s="101"/>
      <c r="CCB1964" s="101"/>
      <c r="CCC1964" s="101"/>
      <c r="CCD1964" s="101"/>
      <c r="CCE1964" s="101"/>
      <c r="CCF1964" s="101"/>
      <c r="CCG1964" s="101"/>
      <c r="CCH1964" s="101"/>
      <c r="CCI1964" s="101"/>
      <c r="CCJ1964" s="101"/>
      <c r="CCK1964" s="101"/>
      <c r="CCL1964" s="101"/>
      <c r="CCM1964" s="101"/>
      <c r="CCN1964" s="101"/>
      <c r="CCO1964" s="101"/>
      <c r="CCP1964" s="101"/>
      <c r="CCQ1964" s="101"/>
      <c r="CCR1964" s="101"/>
      <c r="CCS1964" s="101"/>
      <c r="CCT1964" s="101"/>
      <c r="CCU1964" s="101"/>
      <c r="CCV1964" s="101"/>
      <c r="CCW1964" s="101"/>
      <c r="CCX1964" s="101"/>
      <c r="CCY1964" s="101"/>
      <c r="CCZ1964" s="101"/>
      <c r="CDA1964" s="101"/>
      <c r="CDB1964" s="101"/>
      <c r="CDC1964" s="101"/>
      <c r="CDD1964" s="101"/>
      <c r="CDE1964" s="101"/>
      <c r="CDF1964" s="101"/>
      <c r="CDG1964" s="101"/>
      <c r="CDH1964" s="101"/>
      <c r="CDI1964" s="101"/>
      <c r="CDJ1964" s="101"/>
      <c r="CDK1964" s="101"/>
      <c r="CDL1964" s="101"/>
      <c r="CDM1964" s="101"/>
      <c r="CDN1964" s="101"/>
      <c r="CDO1964" s="101"/>
      <c r="CDP1964" s="101"/>
      <c r="CDQ1964" s="101"/>
      <c r="CDR1964" s="101"/>
      <c r="CDS1964" s="101"/>
      <c r="CDT1964" s="101"/>
      <c r="CDU1964" s="101"/>
      <c r="CDV1964" s="101"/>
      <c r="CDW1964" s="101"/>
      <c r="CDX1964" s="101"/>
      <c r="CDY1964" s="101"/>
      <c r="CDZ1964" s="101"/>
      <c r="CEA1964" s="101"/>
      <c r="CEB1964" s="101"/>
      <c r="CEC1964" s="101"/>
      <c r="CED1964" s="101"/>
      <c r="CEE1964" s="101"/>
      <c r="CEF1964" s="101"/>
      <c r="CEG1964" s="101"/>
      <c r="CEH1964" s="101"/>
      <c r="CEI1964" s="101"/>
      <c r="CEJ1964" s="101"/>
      <c r="CEK1964" s="101"/>
      <c r="CEL1964" s="101"/>
      <c r="CEM1964" s="101"/>
      <c r="CEN1964" s="101"/>
      <c r="CEO1964" s="101"/>
      <c r="CEP1964" s="101"/>
      <c r="CEQ1964" s="101"/>
      <c r="CER1964" s="101"/>
      <c r="CES1964" s="101"/>
      <c r="CET1964" s="101"/>
      <c r="CEU1964" s="101"/>
      <c r="CEV1964" s="101"/>
      <c r="CEW1964" s="101"/>
      <c r="CEX1964" s="101"/>
      <c r="CEY1964" s="101"/>
      <c r="CEZ1964" s="101"/>
      <c r="CFA1964" s="101"/>
      <c r="CFB1964" s="101"/>
      <c r="CFC1964" s="101"/>
      <c r="CFD1964" s="101"/>
      <c r="CFE1964" s="101"/>
      <c r="CFF1964" s="101"/>
      <c r="CFG1964" s="101"/>
      <c r="CFH1964" s="101"/>
      <c r="CFI1964" s="101"/>
      <c r="CFJ1964" s="101"/>
      <c r="CFK1964" s="101"/>
      <c r="CFL1964" s="101"/>
      <c r="CFM1964" s="101"/>
      <c r="CFN1964" s="101"/>
      <c r="CFO1964" s="101"/>
      <c r="CFP1964" s="101"/>
      <c r="CFQ1964" s="101"/>
      <c r="CFR1964" s="101"/>
      <c r="CFS1964" s="101"/>
      <c r="CFT1964" s="101"/>
      <c r="CFU1964" s="101"/>
      <c r="CFV1964" s="101"/>
      <c r="CFW1964" s="101"/>
      <c r="CFX1964" s="101"/>
      <c r="CFY1964" s="101"/>
      <c r="CFZ1964" s="101"/>
      <c r="CGA1964" s="101"/>
      <c r="CGB1964" s="101"/>
      <c r="CGC1964" s="101"/>
      <c r="CGD1964" s="101"/>
      <c r="CGE1964" s="101"/>
      <c r="CGF1964" s="101"/>
      <c r="CGG1964" s="101"/>
      <c r="CGH1964" s="101"/>
      <c r="CGI1964" s="101"/>
      <c r="CGJ1964" s="101"/>
      <c r="CGK1964" s="101"/>
      <c r="CGL1964" s="101"/>
      <c r="CGM1964" s="101"/>
      <c r="CGN1964" s="101"/>
      <c r="CGO1964" s="101"/>
      <c r="CGP1964" s="101"/>
      <c r="CGQ1964" s="101"/>
      <c r="CGR1964" s="101"/>
      <c r="CGS1964" s="101"/>
      <c r="CGT1964" s="101"/>
      <c r="CGU1964" s="101"/>
      <c r="CGV1964" s="101"/>
      <c r="CGW1964" s="101"/>
      <c r="CGX1964" s="101"/>
      <c r="CGY1964" s="101"/>
      <c r="CGZ1964" s="101"/>
      <c r="CHA1964" s="101"/>
      <c r="CHB1964" s="101"/>
      <c r="CHC1964" s="101"/>
      <c r="CHD1964" s="101"/>
      <c r="CHE1964" s="101"/>
      <c r="CHF1964" s="101"/>
      <c r="CHG1964" s="101"/>
      <c r="CHH1964" s="101"/>
      <c r="CHI1964" s="101"/>
      <c r="CHJ1964" s="101"/>
      <c r="CHK1964" s="101"/>
      <c r="CHL1964" s="101"/>
      <c r="CHM1964" s="101"/>
      <c r="CHN1964" s="101"/>
      <c r="CHO1964" s="101"/>
      <c r="CHP1964" s="101"/>
      <c r="CHQ1964" s="101"/>
      <c r="CHR1964" s="101"/>
      <c r="CHS1964" s="101"/>
      <c r="CHT1964" s="101"/>
      <c r="CHU1964" s="101"/>
      <c r="CHV1964" s="101"/>
      <c r="CHW1964" s="101"/>
      <c r="CHX1964" s="101"/>
      <c r="CHY1964" s="101"/>
      <c r="CHZ1964" s="101"/>
      <c r="CIA1964" s="101"/>
      <c r="CIB1964" s="101"/>
      <c r="CIC1964" s="101"/>
      <c r="CID1964" s="101"/>
      <c r="CIE1964" s="101"/>
      <c r="CIF1964" s="101"/>
      <c r="CIG1964" s="101"/>
      <c r="CIH1964" s="101"/>
      <c r="CII1964" s="101"/>
      <c r="CIJ1964" s="101"/>
      <c r="CIK1964" s="101"/>
      <c r="CIL1964" s="101"/>
      <c r="CIM1964" s="101"/>
      <c r="CIN1964" s="101"/>
      <c r="CIO1964" s="101"/>
      <c r="CIP1964" s="101"/>
      <c r="CIQ1964" s="101"/>
      <c r="CIR1964" s="101"/>
      <c r="CIS1964" s="101"/>
      <c r="CIT1964" s="101"/>
      <c r="CIU1964" s="101"/>
      <c r="CIV1964" s="101"/>
      <c r="CIW1964" s="101"/>
      <c r="CIX1964" s="101"/>
      <c r="CIY1964" s="101"/>
      <c r="CIZ1964" s="101"/>
      <c r="CJA1964" s="101"/>
      <c r="CJB1964" s="101"/>
      <c r="CJC1964" s="101"/>
      <c r="CJD1964" s="101"/>
      <c r="CJE1964" s="101"/>
      <c r="CJF1964" s="101"/>
      <c r="CJG1964" s="101"/>
      <c r="CJH1964" s="101"/>
      <c r="CJI1964" s="101"/>
      <c r="CJJ1964" s="101"/>
      <c r="CJK1964" s="101"/>
      <c r="CJL1964" s="101"/>
      <c r="CJM1964" s="101"/>
      <c r="CJN1964" s="101"/>
      <c r="CJO1964" s="101"/>
      <c r="CJP1964" s="101"/>
      <c r="CJQ1964" s="101"/>
      <c r="CJR1964" s="101"/>
      <c r="CJS1964" s="101"/>
      <c r="CJT1964" s="101"/>
      <c r="CJU1964" s="101"/>
      <c r="CJV1964" s="101"/>
      <c r="CJW1964" s="101"/>
      <c r="CJX1964" s="101"/>
      <c r="CJY1964" s="101"/>
      <c r="CJZ1964" s="101"/>
      <c r="CKA1964" s="101"/>
      <c r="CKB1964" s="101"/>
      <c r="CKC1964" s="101"/>
      <c r="CKD1964" s="101"/>
      <c r="CKE1964" s="101"/>
      <c r="CKF1964" s="101"/>
      <c r="CKG1964" s="101"/>
      <c r="CKH1964" s="101"/>
      <c r="CKI1964" s="101"/>
      <c r="CKJ1964" s="101"/>
      <c r="CKK1964" s="101"/>
      <c r="CKL1964" s="101"/>
      <c r="CKM1964" s="101"/>
      <c r="CKN1964" s="101"/>
      <c r="CKO1964" s="101"/>
      <c r="CKP1964" s="101"/>
      <c r="CKQ1964" s="101"/>
      <c r="CKR1964" s="101"/>
      <c r="CKS1964" s="101"/>
      <c r="CKT1964" s="101"/>
      <c r="CKU1964" s="101"/>
      <c r="CKV1964" s="101"/>
      <c r="CKW1964" s="101"/>
      <c r="CKX1964" s="101"/>
      <c r="CKY1964" s="101"/>
      <c r="CKZ1964" s="101"/>
      <c r="CLA1964" s="101"/>
      <c r="CLB1964" s="101"/>
      <c r="CLC1964" s="101"/>
      <c r="CLD1964" s="101"/>
      <c r="CLE1964" s="101"/>
      <c r="CLF1964" s="101"/>
      <c r="CLG1964" s="101"/>
      <c r="CLH1964" s="101"/>
      <c r="CLI1964" s="101"/>
      <c r="CLJ1964" s="101"/>
      <c r="CLK1964" s="101"/>
      <c r="CLL1964" s="101"/>
      <c r="CLM1964" s="101"/>
      <c r="CLN1964" s="101"/>
      <c r="CLO1964" s="101"/>
      <c r="CLP1964" s="101"/>
      <c r="CLQ1964" s="101"/>
      <c r="CLR1964" s="101"/>
      <c r="CLS1964" s="101"/>
      <c r="CLT1964" s="101"/>
      <c r="CLU1964" s="101"/>
      <c r="CLV1964" s="101"/>
      <c r="CLW1964" s="101"/>
      <c r="CLX1964" s="101"/>
      <c r="CLY1964" s="101"/>
      <c r="CLZ1964" s="101"/>
      <c r="CMA1964" s="101"/>
      <c r="CMB1964" s="101"/>
      <c r="CMC1964" s="101"/>
      <c r="CMD1964" s="101"/>
      <c r="CME1964" s="101"/>
      <c r="CMF1964" s="101"/>
      <c r="CMG1964" s="101"/>
      <c r="CMH1964" s="101"/>
      <c r="CMI1964" s="101"/>
      <c r="CMJ1964" s="101"/>
      <c r="CMK1964" s="101"/>
      <c r="CML1964" s="101"/>
      <c r="CMM1964" s="101"/>
      <c r="CMN1964" s="101"/>
      <c r="CMO1964" s="101"/>
      <c r="CMP1964" s="101"/>
      <c r="CMQ1964" s="101"/>
      <c r="CMR1964" s="101"/>
      <c r="CMS1964" s="101"/>
      <c r="CMT1964" s="101"/>
      <c r="CMU1964" s="101"/>
      <c r="CMV1964" s="101"/>
      <c r="CMW1964" s="101"/>
      <c r="CMX1964" s="101"/>
      <c r="CMY1964" s="101"/>
      <c r="CMZ1964" s="101"/>
      <c r="CNA1964" s="101"/>
      <c r="CNB1964" s="101"/>
      <c r="CNC1964" s="101"/>
      <c r="CND1964" s="101"/>
      <c r="CNE1964" s="101"/>
      <c r="CNF1964" s="101"/>
      <c r="CNG1964" s="101"/>
      <c r="CNH1964" s="101"/>
      <c r="CNI1964" s="101"/>
      <c r="CNJ1964" s="101"/>
      <c r="CNK1964" s="101"/>
      <c r="CNL1964" s="101"/>
      <c r="CNM1964" s="101"/>
      <c r="CNN1964" s="101"/>
      <c r="CNO1964" s="101"/>
      <c r="CNP1964" s="101"/>
      <c r="CNQ1964" s="101"/>
      <c r="CNR1964" s="101"/>
      <c r="CNS1964" s="101"/>
      <c r="CNT1964" s="101"/>
      <c r="CNU1964" s="101"/>
      <c r="CNV1964" s="101"/>
      <c r="CNW1964" s="101"/>
      <c r="CNX1964" s="101"/>
      <c r="CNY1964" s="101"/>
      <c r="CNZ1964" s="101"/>
      <c r="COA1964" s="101"/>
      <c r="COB1964" s="101"/>
      <c r="COC1964" s="101"/>
      <c r="COD1964" s="101"/>
      <c r="COE1964" s="101"/>
      <c r="COF1964" s="101"/>
      <c r="COG1964" s="101"/>
      <c r="COH1964" s="101"/>
      <c r="COI1964" s="101"/>
      <c r="COJ1964" s="101"/>
      <c r="COK1964" s="101"/>
      <c r="COL1964" s="101"/>
      <c r="COM1964" s="101"/>
      <c r="CON1964" s="101"/>
      <c r="COO1964" s="101"/>
      <c r="COP1964" s="101"/>
      <c r="COQ1964" s="101"/>
      <c r="COR1964" s="101"/>
      <c r="COS1964" s="101"/>
      <c r="COT1964" s="101"/>
      <c r="COU1964" s="101"/>
      <c r="COV1964" s="101"/>
      <c r="COW1964" s="101"/>
      <c r="COX1964" s="101"/>
      <c r="COY1964" s="101"/>
      <c r="COZ1964" s="101"/>
      <c r="CPA1964" s="101"/>
      <c r="CPB1964" s="101"/>
      <c r="CPC1964" s="101"/>
      <c r="CPD1964" s="101"/>
      <c r="CPE1964" s="101"/>
      <c r="CPF1964" s="101"/>
      <c r="CPG1964" s="101"/>
      <c r="CPH1964" s="101"/>
      <c r="CPI1964" s="101"/>
      <c r="CPJ1964" s="101"/>
      <c r="CPK1964" s="101"/>
      <c r="CPL1964" s="101"/>
      <c r="CPM1964" s="101"/>
      <c r="CPN1964" s="101"/>
      <c r="CPO1964" s="101"/>
      <c r="CPP1964" s="101"/>
      <c r="CPQ1964" s="101"/>
      <c r="CPR1964" s="101"/>
      <c r="CPS1964" s="101"/>
      <c r="CPT1964" s="101"/>
      <c r="CPU1964" s="101"/>
      <c r="CPV1964" s="101"/>
      <c r="CPW1964" s="101"/>
      <c r="CPX1964" s="101"/>
      <c r="CPY1964" s="101"/>
      <c r="CPZ1964" s="101"/>
      <c r="CQA1964" s="101"/>
      <c r="CQB1964" s="101"/>
      <c r="CQC1964" s="101"/>
      <c r="CQD1964" s="101"/>
      <c r="CQE1964" s="101"/>
      <c r="CQF1964" s="101"/>
      <c r="CQG1964" s="101"/>
      <c r="CQH1964" s="101"/>
      <c r="CQI1964" s="101"/>
      <c r="CQJ1964" s="101"/>
      <c r="CQK1964" s="101"/>
      <c r="CQL1964" s="101"/>
      <c r="CQM1964" s="101"/>
      <c r="CQN1964" s="101"/>
      <c r="CQO1964" s="101"/>
      <c r="CQP1964" s="101"/>
      <c r="CQQ1964" s="101"/>
      <c r="CQR1964" s="101"/>
      <c r="CQS1964" s="101"/>
      <c r="CQT1964" s="101"/>
      <c r="CQU1964" s="101"/>
      <c r="CQV1964" s="101"/>
      <c r="CQW1964" s="101"/>
      <c r="CQX1964" s="101"/>
      <c r="CQY1964" s="101"/>
      <c r="CQZ1964" s="101"/>
      <c r="CRA1964" s="101"/>
      <c r="CRB1964" s="101"/>
      <c r="CRC1964" s="101"/>
      <c r="CRD1964" s="101"/>
      <c r="CRE1964" s="101"/>
      <c r="CRF1964" s="101"/>
      <c r="CRG1964" s="101"/>
      <c r="CRH1964" s="101"/>
      <c r="CRI1964" s="101"/>
      <c r="CRJ1964" s="101"/>
      <c r="CRK1964" s="101"/>
      <c r="CRL1964" s="101"/>
      <c r="CRM1964" s="101"/>
      <c r="CRN1964" s="101"/>
      <c r="CRO1964" s="101"/>
      <c r="CRP1964" s="101"/>
      <c r="CRQ1964" s="101"/>
      <c r="CRR1964" s="101"/>
      <c r="CRS1964" s="101"/>
      <c r="CRT1964" s="101"/>
      <c r="CRU1964" s="101"/>
      <c r="CRV1964" s="101"/>
      <c r="CRW1964" s="101"/>
      <c r="CRX1964" s="101"/>
      <c r="CRY1964" s="101"/>
      <c r="CRZ1964" s="101"/>
      <c r="CSA1964" s="101"/>
      <c r="CSB1964" s="101"/>
      <c r="CSC1964" s="101"/>
      <c r="CSD1964" s="101"/>
      <c r="CSE1964" s="101"/>
      <c r="CSF1964" s="101"/>
      <c r="CSG1964" s="101"/>
      <c r="CSH1964" s="101"/>
      <c r="CSI1964" s="101"/>
      <c r="CSJ1964" s="101"/>
      <c r="CSK1964" s="101"/>
      <c r="CSL1964" s="101"/>
      <c r="CSM1964" s="101"/>
      <c r="CSN1964" s="101"/>
      <c r="CSO1964" s="101"/>
      <c r="CSP1964" s="101"/>
      <c r="CSQ1964" s="101"/>
      <c r="CSR1964" s="101"/>
      <c r="CSS1964" s="101"/>
      <c r="CST1964" s="101"/>
      <c r="CSU1964" s="101"/>
      <c r="CSV1964" s="101"/>
      <c r="CSW1964" s="101"/>
      <c r="CSX1964" s="101"/>
      <c r="CSY1964" s="101"/>
      <c r="CSZ1964" s="101"/>
      <c r="CTA1964" s="101"/>
      <c r="CTB1964" s="101"/>
      <c r="CTC1964" s="101"/>
      <c r="CTD1964" s="101"/>
      <c r="CTE1964" s="101"/>
      <c r="CTF1964" s="101"/>
      <c r="CTG1964" s="101"/>
      <c r="CTH1964" s="101"/>
      <c r="CTI1964" s="101"/>
      <c r="CTJ1964" s="101"/>
      <c r="CTK1964" s="101"/>
      <c r="CTL1964" s="101"/>
      <c r="CTM1964" s="101"/>
      <c r="CTN1964" s="101"/>
      <c r="CTO1964" s="101"/>
      <c r="CTP1964" s="101"/>
      <c r="CTQ1964" s="101"/>
      <c r="CTR1964" s="101"/>
      <c r="CTS1964" s="101"/>
      <c r="CTT1964" s="101"/>
      <c r="CTU1964" s="101"/>
      <c r="CTV1964" s="101"/>
      <c r="CTW1964" s="101"/>
      <c r="CTX1964" s="101"/>
      <c r="CTY1964" s="101"/>
      <c r="CTZ1964" s="101"/>
      <c r="CUA1964" s="101"/>
      <c r="CUB1964" s="101"/>
      <c r="CUC1964" s="101"/>
      <c r="CUD1964" s="101"/>
      <c r="CUE1964" s="101"/>
      <c r="CUF1964" s="101"/>
      <c r="CUG1964" s="101"/>
      <c r="CUH1964" s="101"/>
      <c r="CUI1964" s="101"/>
      <c r="CUJ1964" s="101"/>
      <c r="CUK1964" s="101"/>
      <c r="CUL1964" s="101"/>
      <c r="CUM1964" s="101"/>
      <c r="CUN1964" s="101"/>
      <c r="CUO1964" s="101"/>
      <c r="CUP1964" s="101"/>
      <c r="CUQ1964" s="101"/>
      <c r="CUR1964" s="101"/>
      <c r="CUS1964" s="101"/>
      <c r="CUT1964" s="101"/>
      <c r="CUU1964" s="101"/>
      <c r="CUV1964" s="101"/>
      <c r="CUW1964" s="101"/>
      <c r="CUX1964" s="101"/>
      <c r="CUY1964" s="101"/>
      <c r="CUZ1964" s="101"/>
      <c r="CVA1964" s="101"/>
      <c r="CVB1964" s="101"/>
      <c r="CVC1964" s="101"/>
      <c r="CVD1964" s="101"/>
      <c r="CVE1964" s="101"/>
      <c r="CVF1964" s="101"/>
      <c r="CVG1964" s="101"/>
      <c r="CVH1964" s="101"/>
      <c r="CVI1964" s="101"/>
      <c r="CVJ1964" s="101"/>
      <c r="CVK1964" s="101"/>
      <c r="CVL1964" s="101"/>
      <c r="CVM1964" s="101"/>
      <c r="CVN1964" s="101"/>
      <c r="CVO1964" s="101"/>
      <c r="CVP1964" s="101"/>
      <c r="CVQ1964" s="101"/>
      <c r="CVR1964" s="101"/>
      <c r="CVS1964" s="101"/>
      <c r="CVT1964" s="101"/>
      <c r="CVU1964" s="101"/>
      <c r="CVV1964" s="101"/>
      <c r="CVW1964" s="101"/>
      <c r="CVX1964" s="101"/>
      <c r="CVY1964" s="101"/>
      <c r="CVZ1964" s="101"/>
      <c r="CWA1964" s="101"/>
      <c r="CWB1964" s="101"/>
      <c r="CWC1964" s="101"/>
      <c r="CWD1964" s="101"/>
      <c r="CWE1964" s="101"/>
      <c r="CWF1964" s="101"/>
      <c r="CWG1964" s="101"/>
      <c r="CWH1964" s="101"/>
      <c r="CWI1964" s="101"/>
      <c r="CWJ1964" s="101"/>
      <c r="CWK1964" s="101"/>
      <c r="CWL1964" s="101"/>
      <c r="CWM1964" s="101"/>
      <c r="CWN1964" s="101"/>
      <c r="CWO1964" s="101"/>
      <c r="CWP1964" s="101"/>
      <c r="CWQ1964" s="101"/>
      <c r="CWR1964" s="101"/>
      <c r="CWS1964" s="101"/>
      <c r="CWT1964" s="101"/>
      <c r="CWU1964" s="101"/>
      <c r="CWV1964" s="101"/>
      <c r="CWW1964" s="101"/>
      <c r="CWX1964" s="101"/>
      <c r="CWY1964" s="101"/>
      <c r="CWZ1964" s="101"/>
      <c r="CXA1964" s="101"/>
      <c r="CXB1964" s="101"/>
      <c r="CXC1964" s="101"/>
      <c r="CXD1964" s="101"/>
      <c r="CXE1964" s="101"/>
      <c r="CXF1964" s="101"/>
      <c r="CXG1964" s="101"/>
      <c r="CXH1964" s="101"/>
      <c r="CXI1964" s="101"/>
      <c r="CXJ1964" s="101"/>
      <c r="CXK1964" s="101"/>
      <c r="CXL1964" s="101"/>
      <c r="CXM1964" s="101"/>
      <c r="CXN1964" s="101"/>
      <c r="CXO1964" s="101"/>
      <c r="CXP1964" s="101"/>
      <c r="CXQ1964" s="101"/>
      <c r="CXR1964" s="101"/>
      <c r="CXS1964" s="101"/>
      <c r="CXT1964" s="101"/>
      <c r="CXU1964" s="101"/>
      <c r="CXV1964" s="101"/>
      <c r="CXW1964" s="101"/>
      <c r="CXX1964" s="101"/>
      <c r="CXY1964" s="101"/>
      <c r="CXZ1964" s="101"/>
      <c r="CYA1964" s="101"/>
      <c r="CYB1964" s="101"/>
      <c r="CYC1964" s="101"/>
      <c r="CYD1964" s="101"/>
      <c r="CYE1964" s="101"/>
      <c r="CYF1964" s="101"/>
      <c r="CYG1964" s="101"/>
      <c r="CYH1964" s="101"/>
      <c r="CYI1964" s="101"/>
      <c r="CYJ1964" s="101"/>
      <c r="CYK1964" s="101"/>
      <c r="CYL1964" s="101"/>
      <c r="CYM1964" s="101"/>
      <c r="CYN1964" s="101"/>
      <c r="CYO1964" s="101"/>
      <c r="CYP1964" s="101"/>
      <c r="CYQ1964" s="101"/>
      <c r="CYR1964" s="101"/>
      <c r="CYS1964" s="101"/>
      <c r="CYT1964" s="101"/>
      <c r="CYU1964" s="101"/>
      <c r="CYV1964" s="101"/>
      <c r="CYW1964" s="101"/>
      <c r="CYX1964" s="101"/>
      <c r="CYY1964" s="101"/>
      <c r="CYZ1964" s="101"/>
      <c r="CZA1964" s="101"/>
      <c r="CZB1964" s="101"/>
      <c r="CZC1964" s="101"/>
      <c r="CZD1964" s="101"/>
      <c r="CZE1964" s="101"/>
      <c r="CZF1964" s="101"/>
      <c r="CZG1964" s="101"/>
      <c r="CZH1964" s="101"/>
      <c r="CZI1964" s="101"/>
      <c r="CZJ1964" s="101"/>
      <c r="CZK1964" s="101"/>
      <c r="CZL1964" s="101"/>
      <c r="CZM1964" s="101"/>
      <c r="CZN1964" s="101"/>
      <c r="CZO1964" s="101"/>
      <c r="CZP1964" s="101"/>
      <c r="CZQ1964" s="101"/>
      <c r="CZR1964" s="101"/>
      <c r="CZS1964" s="101"/>
      <c r="CZT1964" s="101"/>
      <c r="CZU1964" s="101"/>
      <c r="CZV1964" s="101"/>
      <c r="CZW1964" s="101"/>
      <c r="CZX1964" s="101"/>
      <c r="CZY1964" s="101"/>
      <c r="CZZ1964" s="101"/>
      <c r="DAA1964" s="101"/>
      <c r="DAB1964" s="101"/>
      <c r="DAC1964" s="101"/>
      <c r="DAD1964" s="101"/>
      <c r="DAE1964" s="101"/>
      <c r="DAF1964" s="101"/>
      <c r="DAG1964" s="101"/>
      <c r="DAH1964" s="101"/>
      <c r="DAI1964" s="101"/>
      <c r="DAJ1964" s="101"/>
      <c r="DAK1964" s="101"/>
      <c r="DAL1964" s="101"/>
      <c r="DAM1964" s="101"/>
      <c r="DAN1964" s="101"/>
      <c r="DAO1964" s="101"/>
      <c r="DAP1964" s="101"/>
      <c r="DAQ1964" s="101"/>
      <c r="DAR1964" s="101"/>
      <c r="DAS1964" s="101"/>
      <c r="DAT1964" s="101"/>
      <c r="DAU1964" s="101"/>
      <c r="DAV1964" s="101"/>
      <c r="DAW1964" s="101"/>
      <c r="DAX1964" s="101"/>
      <c r="DAY1964" s="101"/>
      <c r="DAZ1964" s="101"/>
      <c r="DBA1964" s="101"/>
      <c r="DBB1964" s="101"/>
      <c r="DBC1964" s="101"/>
      <c r="DBD1964" s="101"/>
      <c r="DBE1964" s="101"/>
      <c r="DBF1964" s="101"/>
      <c r="DBG1964" s="101"/>
      <c r="DBH1964" s="101"/>
      <c r="DBI1964" s="101"/>
      <c r="DBJ1964" s="101"/>
      <c r="DBK1964" s="101"/>
      <c r="DBL1964" s="101"/>
      <c r="DBM1964" s="101"/>
      <c r="DBN1964" s="101"/>
      <c r="DBO1964" s="101"/>
      <c r="DBP1964" s="101"/>
      <c r="DBQ1964" s="101"/>
      <c r="DBR1964" s="101"/>
      <c r="DBS1964" s="101"/>
      <c r="DBT1964" s="101"/>
      <c r="DBU1964" s="101"/>
      <c r="DBV1964" s="101"/>
      <c r="DBW1964" s="101"/>
      <c r="DBX1964" s="101"/>
      <c r="DBY1964" s="101"/>
      <c r="DBZ1964" s="101"/>
      <c r="DCA1964" s="101"/>
      <c r="DCB1964" s="101"/>
      <c r="DCC1964" s="101"/>
      <c r="DCD1964" s="101"/>
      <c r="DCE1964" s="101"/>
      <c r="DCF1964" s="101"/>
      <c r="DCG1964" s="101"/>
      <c r="DCH1964" s="101"/>
      <c r="DCI1964" s="101"/>
      <c r="DCJ1964" s="101"/>
      <c r="DCK1964" s="101"/>
      <c r="DCL1964" s="101"/>
      <c r="DCM1964" s="101"/>
      <c r="DCN1964" s="101"/>
      <c r="DCO1964" s="101"/>
      <c r="DCP1964" s="101"/>
      <c r="DCQ1964" s="101"/>
      <c r="DCR1964" s="101"/>
      <c r="DCS1964" s="101"/>
      <c r="DCT1964" s="101"/>
      <c r="DCU1964" s="101"/>
      <c r="DCV1964" s="101"/>
      <c r="DCW1964" s="101"/>
      <c r="DCX1964" s="101"/>
      <c r="DCY1964" s="101"/>
      <c r="DCZ1964" s="101"/>
      <c r="DDA1964" s="101"/>
      <c r="DDB1964" s="101"/>
      <c r="DDC1964" s="101"/>
      <c r="DDD1964" s="101"/>
      <c r="DDE1964" s="101"/>
      <c r="DDF1964" s="101"/>
      <c r="DDG1964" s="101"/>
      <c r="DDH1964" s="101"/>
      <c r="DDI1964" s="101"/>
      <c r="DDJ1964" s="101"/>
      <c r="DDK1964" s="101"/>
      <c r="DDL1964" s="101"/>
      <c r="DDM1964" s="101"/>
      <c r="DDN1964" s="101"/>
      <c r="DDO1964" s="101"/>
      <c r="DDP1964" s="101"/>
      <c r="DDQ1964" s="101"/>
      <c r="DDR1964" s="101"/>
      <c r="DDS1964" s="101"/>
      <c r="DDT1964" s="101"/>
      <c r="DDU1964" s="101"/>
      <c r="DDV1964" s="101"/>
      <c r="DDW1964" s="101"/>
      <c r="DDX1964" s="101"/>
      <c r="DDY1964" s="101"/>
      <c r="DDZ1964" s="101"/>
      <c r="DEA1964" s="101"/>
      <c r="DEB1964" s="101"/>
      <c r="DEC1964" s="101"/>
      <c r="DED1964" s="101"/>
      <c r="DEE1964" s="101"/>
      <c r="DEF1964" s="101"/>
      <c r="DEG1964" s="101"/>
      <c r="DEH1964" s="101"/>
      <c r="DEI1964" s="101"/>
      <c r="DEJ1964" s="101"/>
      <c r="DEK1964" s="101"/>
      <c r="DEL1964" s="101"/>
      <c r="DEM1964" s="101"/>
      <c r="DEN1964" s="101"/>
      <c r="DEO1964" s="101"/>
      <c r="DEP1964" s="101"/>
      <c r="DEQ1964" s="101"/>
      <c r="DER1964" s="101"/>
      <c r="DES1964" s="101"/>
      <c r="DET1964" s="101"/>
      <c r="DEU1964" s="101"/>
      <c r="DEV1964" s="101"/>
      <c r="DEW1964" s="101"/>
      <c r="DEX1964" s="101"/>
      <c r="DEY1964" s="101"/>
      <c r="DEZ1964" s="101"/>
      <c r="DFA1964" s="101"/>
      <c r="DFB1964" s="101"/>
      <c r="DFC1964" s="101"/>
      <c r="DFD1964" s="101"/>
      <c r="DFE1964" s="101"/>
      <c r="DFF1964" s="101"/>
      <c r="DFG1964" s="101"/>
      <c r="DFH1964" s="101"/>
      <c r="DFI1964" s="101"/>
      <c r="DFJ1964" s="101"/>
      <c r="DFK1964" s="101"/>
      <c r="DFL1964" s="101"/>
      <c r="DFM1964" s="101"/>
      <c r="DFN1964" s="101"/>
      <c r="DFO1964" s="101"/>
      <c r="DFP1964" s="101"/>
      <c r="DFQ1964" s="101"/>
      <c r="DFR1964" s="101"/>
      <c r="DFS1964" s="101"/>
      <c r="DFT1964" s="101"/>
      <c r="DFU1964" s="101"/>
      <c r="DFV1964" s="101"/>
      <c r="DFW1964" s="101"/>
      <c r="DFX1964" s="101"/>
      <c r="DFY1964" s="101"/>
      <c r="DFZ1964" s="101"/>
      <c r="DGA1964" s="101"/>
      <c r="DGB1964" s="101"/>
      <c r="DGC1964" s="101"/>
      <c r="DGD1964" s="101"/>
      <c r="DGE1964" s="101"/>
      <c r="DGF1964" s="101"/>
      <c r="DGG1964" s="101"/>
      <c r="DGH1964" s="101"/>
      <c r="DGI1964" s="101"/>
      <c r="DGJ1964" s="101"/>
      <c r="DGK1964" s="101"/>
      <c r="DGL1964" s="101"/>
      <c r="DGM1964" s="101"/>
      <c r="DGN1964" s="101"/>
      <c r="DGO1964" s="101"/>
      <c r="DGP1964" s="101"/>
      <c r="DGQ1964" s="101"/>
      <c r="DGR1964" s="101"/>
      <c r="DGS1964" s="101"/>
      <c r="DGT1964" s="101"/>
      <c r="DGU1964" s="101"/>
      <c r="DGV1964" s="101"/>
      <c r="DGW1964" s="101"/>
      <c r="DGX1964" s="101"/>
      <c r="DGY1964" s="101"/>
      <c r="DGZ1964" s="101"/>
      <c r="DHA1964" s="101"/>
      <c r="DHB1964" s="101"/>
      <c r="DHC1964" s="101"/>
      <c r="DHD1964" s="101"/>
      <c r="DHE1964" s="101"/>
      <c r="DHF1964" s="101"/>
      <c r="DHG1964" s="101"/>
      <c r="DHH1964" s="101"/>
      <c r="DHI1964" s="101"/>
      <c r="DHJ1964" s="101"/>
      <c r="DHK1964" s="101"/>
      <c r="DHL1964" s="101"/>
      <c r="DHM1964" s="101"/>
      <c r="DHN1964" s="101"/>
      <c r="DHO1964" s="101"/>
      <c r="DHP1964" s="101"/>
      <c r="DHQ1964" s="101"/>
      <c r="DHR1964" s="101"/>
      <c r="DHS1964" s="101"/>
      <c r="DHT1964" s="101"/>
      <c r="DHU1964" s="101"/>
      <c r="DHV1964" s="101"/>
      <c r="DHW1964" s="101"/>
      <c r="DHX1964" s="101"/>
      <c r="DHY1964" s="101"/>
      <c r="DHZ1964" s="101"/>
      <c r="DIA1964" s="101"/>
      <c r="DIB1964" s="101"/>
      <c r="DIC1964" s="101"/>
      <c r="DID1964" s="101"/>
      <c r="DIE1964" s="101"/>
      <c r="DIF1964" s="101"/>
      <c r="DIG1964" s="101"/>
      <c r="DIH1964" s="101"/>
      <c r="DII1964" s="101"/>
      <c r="DIJ1964" s="101"/>
      <c r="DIK1964" s="101"/>
      <c r="DIL1964" s="101"/>
      <c r="DIM1964" s="101"/>
      <c r="DIN1964" s="101"/>
      <c r="DIO1964" s="101"/>
      <c r="DIP1964" s="101"/>
      <c r="DIQ1964" s="101"/>
      <c r="DIR1964" s="101"/>
      <c r="DIS1964" s="101"/>
      <c r="DIT1964" s="101"/>
      <c r="DIU1964" s="101"/>
      <c r="DIV1964" s="101"/>
      <c r="DIW1964" s="101"/>
      <c r="DIX1964" s="101"/>
      <c r="DIY1964" s="101"/>
      <c r="DIZ1964" s="101"/>
      <c r="DJA1964" s="101"/>
      <c r="DJB1964" s="101"/>
      <c r="DJC1964" s="101"/>
      <c r="DJD1964" s="101"/>
      <c r="DJE1964" s="101"/>
      <c r="DJF1964" s="101"/>
      <c r="DJG1964" s="101"/>
      <c r="DJH1964" s="101"/>
      <c r="DJI1964" s="101"/>
      <c r="DJJ1964" s="101"/>
      <c r="DJK1964" s="101"/>
      <c r="DJL1964" s="101"/>
      <c r="DJM1964" s="101"/>
      <c r="DJN1964" s="101"/>
      <c r="DJO1964" s="101"/>
      <c r="DJP1964" s="101"/>
      <c r="DJQ1964" s="101"/>
      <c r="DJR1964" s="101"/>
      <c r="DJS1964" s="101"/>
      <c r="DJT1964" s="101"/>
      <c r="DJU1964" s="101"/>
      <c r="DJV1964" s="101"/>
      <c r="DJW1964" s="101"/>
      <c r="DJX1964" s="101"/>
      <c r="DJY1964" s="101"/>
      <c r="DJZ1964" s="101"/>
      <c r="DKA1964" s="101"/>
      <c r="DKB1964" s="101"/>
      <c r="DKC1964" s="101"/>
      <c r="DKD1964" s="101"/>
      <c r="DKE1964" s="101"/>
      <c r="DKF1964" s="101"/>
      <c r="DKG1964" s="101"/>
      <c r="DKH1964" s="101"/>
      <c r="DKI1964" s="101"/>
      <c r="DKJ1964" s="101"/>
      <c r="DKK1964" s="101"/>
      <c r="DKL1964" s="101"/>
      <c r="DKM1964" s="101"/>
      <c r="DKN1964" s="101"/>
      <c r="DKO1964" s="101"/>
      <c r="DKP1964" s="101"/>
      <c r="DKQ1964" s="101"/>
      <c r="DKR1964" s="101"/>
      <c r="DKS1964" s="101"/>
      <c r="DKT1964" s="101"/>
      <c r="DKU1964" s="101"/>
      <c r="DKV1964" s="101"/>
      <c r="DKW1964" s="101"/>
      <c r="DKX1964" s="101"/>
      <c r="DKY1964" s="101"/>
      <c r="DKZ1964" s="101"/>
      <c r="DLA1964" s="101"/>
      <c r="DLB1964" s="101"/>
      <c r="DLC1964" s="101"/>
      <c r="DLD1964" s="101"/>
      <c r="DLE1964" s="101"/>
      <c r="DLF1964" s="101"/>
      <c r="DLG1964" s="101"/>
      <c r="DLH1964" s="101"/>
      <c r="DLI1964" s="101"/>
      <c r="DLJ1964" s="101"/>
      <c r="DLK1964" s="101"/>
      <c r="DLL1964" s="101"/>
      <c r="DLM1964" s="101"/>
      <c r="DLN1964" s="101"/>
      <c r="DLO1964" s="101"/>
      <c r="DLP1964" s="101"/>
      <c r="DLQ1964" s="101"/>
      <c r="DLR1964" s="101"/>
      <c r="DLS1964" s="101"/>
      <c r="DLT1964" s="101"/>
      <c r="DLU1964" s="101"/>
      <c r="DLV1964" s="101"/>
      <c r="DLW1964" s="101"/>
      <c r="DLX1964" s="101"/>
      <c r="DLY1964" s="101"/>
      <c r="DLZ1964" s="101"/>
      <c r="DMA1964" s="101"/>
      <c r="DMB1964" s="101"/>
      <c r="DMC1964" s="101"/>
      <c r="DMD1964" s="101"/>
      <c r="DME1964" s="101"/>
      <c r="DMF1964" s="101"/>
      <c r="DMG1964" s="101"/>
      <c r="DMH1964" s="101"/>
      <c r="DMI1964" s="101"/>
      <c r="DMJ1964" s="101"/>
      <c r="DMK1964" s="101"/>
      <c r="DML1964" s="101"/>
      <c r="DMM1964" s="101"/>
      <c r="DMN1964" s="101"/>
      <c r="DMO1964" s="101"/>
      <c r="DMP1964" s="101"/>
      <c r="DMQ1964" s="101"/>
      <c r="DMR1964" s="101"/>
      <c r="DMS1964" s="101"/>
      <c r="DMT1964" s="101"/>
      <c r="DMU1964" s="101"/>
      <c r="DMV1964" s="101"/>
      <c r="DMW1964" s="101"/>
      <c r="DMX1964" s="101"/>
      <c r="DMY1964" s="101"/>
      <c r="DMZ1964" s="101"/>
      <c r="DNA1964" s="101"/>
      <c r="DNB1964" s="101"/>
      <c r="DNC1964" s="101"/>
      <c r="DND1964" s="101"/>
      <c r="DNE1964" s="101"/>
      <c r="DNF1964" s="101"/>
      <c r="DNG1964" s="101"/>
      <c r="DNH1964" s="101"/>
      <c r="DNI1964" s="101"/>
      <c r="DNJ1964" s="101"/>
      <c r="DNK1964" s="101"/>
      <c r="DNL1964" s="101"/>
      <c r="DNM1964" s="101"/>
      <c r="DNN1964" s="101"/>
      <c r="DNO1964" s="101"/>
      <c r="DNP1964" s="101"/>
      <c r="DNQ1964" s="101"/>
      <c r="DNR1964" s="101"/>
      <c r="DNS1964" s="101"/>
      <c r="DNT1964" s="101"/>
      <c r="DNU1964" s="101"/>
      <c r="DNV1964" s="101"/>
      <c r="DNW1964" s="101"/>
      <c r="DNX1964" s="101"/>
      <c r="DNY1964" s="101"/>
      <c r="DNZ1964" s="101"/>
      <c r="DOA1964" s="101"/>
      <c r="DOB1964" s="101"/>
      <c r="DOC1964" s="101"/>
      <c r="DOD1964" s="101"/>
      <c r="DOE1964" s="101"/>
      <c r="DOF1964" s="101"/>
      <c r="DOG1964" s="101"/>
      <c r="DOH1964" s="101"/>
      <c r="DOI1964" s="101"/>
      <c r="DOJ1964" s="101"/>
      <c r="DOK1964" s="101"/>
      <c r="DOL1964" s="101"/>
      <c r="DOM1964" s="101"/>
      <c r="DON1964" s="101"/>
      <c r="DOO1964" s="101"/>
      <c r="DOP1964" s="101"/>
      <c r="DOQ1964" s="101"/>
      <c r="DOR1964" s="101"/>
      <c r="DOS1964" s="101"/>
      <c r="DOT1964" s="101"/>
      <c r="DOU1964" s="101"/>
      <c r="DOV1964" s="101"/>
      <c r="DOW1964" s="101"/>
      <c r="DOX1964" s="101"/>
      <c r="DOY1964" s="101"/>
      <c r="DOZ1964" s="101"/>
      <c r="DPA1964" s="101"/>
      <c r="DPB1964" s="101"/>
      <c r="DPC1964" s="101"/>
      <c r="DPD1964" s="101"/>
      <c r="DPE1964" s="101"/>
      <c r="DPF1964" s="101"/>
      <c r="DPG1964" s="101"/>
      <c r="DPH1964" s="101"/>
      <c r="DPI1964" s="101"/>
      <c r="DPJ1964" s="101"/>
      <c r="DPK1964" s="101"/>
      <c r="DPL1964" s="101"/>
      <c r="DPM1964" s="101"/>
      <c r="DPN1964" s="101"/>
      <c r="DPO1964" s="101"/>
      <c r="DPP1964" s="101"/>
      <c r="DPQ1964" s="101"/>
      <c r="DPR1964" s="101"/>
      <c r="DPS1964" s="101"/>
      <c r="DPT1964" s="101"/>
      <c r="DPU1964" s="101"/>
      <c r="DPV1964" s="101"/>
      <c r="DPW1964" s="101"/>
      <c r="DPX1964" s="101"/>
      <c r="DPY1964" s="101"/>
      <c r="DPZ1964" s="101"/>
      <c r="DQA1964" s="101"/>
      <c r="DQB1964" s="101"/>
      <c r="DQC1964" s="101"/>
      <c r="DQD1964" s="101"/>
      <c r="DQE1964" s="101"/>
      <c r="DQF1964" s="101"/>
      <c r="DQG1964" s="101"/>
      <c r="DQH1964" s="101"/>
      <c r="DQI1964" s="101"/>
      <c r="DQJ1964" s="101"/>
      <c r="DQK1964" s="101"/>
      <c r="DQL1964" s="101"/>
      <c r="DQM1964" s="101"/>
      <c r="DQN1964" s="101"/>
      <c r="DQO1964" s="101"/>
      <c r="DQP1964" s="101"/>
      <c r="DQQ1964" s="101"/>
      <c r="DQR1964" s="101"/>
      <c r="DQS1964" s="101"/>
      <c r="DQT1964" s="101"/>
      <c r="DQU1964" s="101"/>
      <c r="DQV1964" s="101"/>
      <c r="DQW1964" s="101"/>
      <c r="DQX1964" s="101"/>
      <c r="DQY1964" s="101"/>
      <c r="DQZ1964" s="101"/>
      <c r="DRA1964" s="101"/>
      <c r="DRB1964" s="101"/>
      <c r="DRC1964" s="101"/>
      <c r="DRD1964" s="101"/>
      <c r="DRE1964" s="101"/>
      <c r="DRF1964" s="101"/>
      <c r="DRG1964" s="101"/>
      <c r="DRH1964" s="101"/>
      <c r="DRI1964" s="101"/>
      <c r="DRJ1964" s="101"/>
      <c r="DRK1964" s="101"/>
      <c r="DRL1964" s="101"/>
      <c r="DRM1964" s="101"/>
      <c r="DRN1964" s="101"/>
      <c r="DRO1964" s="101"/>
      <c r="DRP1964" s="101"/>
      <c r="DRQ1964" s="101"/>
      <c r="DRR1964" s="101"/>
      <c r="DRS1964" s="101"/>
      <c r="DRT1964" s="101"/>
      <c r="DRU1964" s="101"/>
      <c r="DRV1964" s="101"/>
      <c r="DRW1964" s="101"/>
      <c r="DRX1964" s="101"/>
      <c r="DRY1964" s="101"/>
      <c r="DRZ1964" s="101"/>
      <c r="DSA1964" s="101"/>
      <c r="DSB1964" s="101"/>
      <c r="DSC1964" s="101"/>
      <c r="DSD1964" s="101"/>
      <c r="DSE1964" s="101"/>
      <c r="DSF1964" s="101"/>
      <c r="DSG1964" s="101"/>
      <c r="DSH1964" s="101"/>
      <c r="DSI1964" s="101"/>
      <c r="DSJ1964" s="101"/>
      <c r="DSK1964" s="101"/>
      <c r="DSL1964" s="101"/>
      <c r="DSM1964" s="101"/>
      <c r="DSN1964" s="101"/>
      <c r="DSO1964" s="101"/>
      <c r="DSP1964" s="101"/>
      <c r="DSQ1964" s="101"/>
      <c r="DSR1964" s="101"/>
      <c r="DSS1964" s="101"/>
      <c r="DST1964" s="101"/>
      <c r="DSU1964" s="101"/>
      <c r="DSV1964" s="101"/>
      <c r="DSW1964" s="101"/>
      <c r="DSX1964" s="101"/>
      <c r="DSY1964" s="101"/>
      <c r="DSZ1964" s="101"/>
      <c r="DTA1964" s="101"/>
      <c r="DTB1964" s="101"/>
      <c r="DTC1964" s="101"/>
      <c r="DTD1964" s="101"/>
      <c r="DTE1964" s="101"/>
      <c r="DTF1964" s="101"/>
      <c r="DTG1964" s="101"/>
      <c r="DTH1964" s="101"/>
      <c r="DTI1964" s="101"/>
      <c r="DTJ1964" s="101"/>
      <c r="DTK1964" s="101"/>
      <c r="DTL1964" s="101"/>
      <c r="DTM1964" s="101"/>
      <c r="DTN1964" s="101"/>
      <c r="DTO1964" s="101"/>
      <c r="DTP1964" s="101"/>
      <c r="DTQ1964" s="101"/>
      <c r="DTR1964" s="101"/>
      <c r="DTS1964" s="101"/>
      <c r="DTT1964" s="101"/>
      <c r="DTU1964" s="101"/>
      <c r="DTV1964" s="101"/>
      <c r="DTW1964" s="101"/>
      <c r="DTX1964" s="101"/>
      <c r="DTY1964" s="101"/>
      <c r="DTZ1964" s="101"/>
      <c r="DUA1964" s="101"/>
      <c r="DUB1964" s="101"/>
      <c r="DUC1964" s="101"/>
      <c r="DUD1964" s="101"/>
      <c r="DUE1964" s="101"/>
      <c r="DUF1964" s="101"/>
      <c r="DUG1964" s="101"/>
      <c r="DUH1964" s="101"/>
      <c r="DUI1964" s="101"/>
      <c r="DUJ1964" s="101"/>
      <c r="DUK1964" s="101"/>
      <c r="DUL1964" s="101"/>
      <c r="DUM1964" s="101"/>
      <c r="DUN1964" s="101"/>
      <c r="DUO1964" s="101"/>
      <c r="DUP1964" s="101"/>
      <c r="DUQ1964" s="101"/>
      <c r="DUR1964" s="101"/>
      <c r="DUS1964" s="101"/>
      <c r="DUT1964" s="101"/>
      <c r="DUU1964" s="101"/>
      <c r="DUV1964" s="101"/>
      <c r="DUW1964" s="101"/>
      <c r="DUX1964" s="101"/>
      <c r="DUY1964" s="101"/>
      <c r="DUZ1964" s="101"/>
      <c r="DVA1964" s="101"/>
      <c r="DVB1964" s="101"/>
      <c r="DVC1964" s="101"/>
      <c r="DVD1964" s="101"/>
      <c r="DVE1964" s="101"/>
      <c r="DVF1964" s="101"/>
      <c r="DVG1964" s="101"/>
      <c r="DVH1964" s="101"/>
      <c r="DVI1964" s="101"/>
      <c r="DVJ1964" s="101"/>
      <c r="DVK1964" s="101"/>
      <c r="DVL1964" s="101"/>
      <c r="DVM1964" s="101"/>
      <c r="DVN1964" s="101"/>
      <c r="DVO1964" s="101"/>
      <c r="DVP1964" s="101"/>
      <c r="DVQ1964" s="101"/>
      <c r="DVR1964" s="101"/>
      <c r="DVS1964" s="101"/>
      <c r="DVT1964" s="101"/>
      <c r="DVU1964" s="101"/>
      <c r="DVV1964" s="101"/>
      <c r="DVW1964" s="101"/>
      <c r="DVX1964" s="101"/>
      <c r="DVY1964" s="101"/>
      <c r="DVZ1964" s="101"/>
      <c r="DWA1964" s="101"/>
      <c r="DWB1964" s="101"/>
      <c r="DWC1964" s="101"/>
      <c r="DWD1964" s="101"/>
      <c r="DWE1964" s="101"/>
      <c r="DWF1964" s="101"/>
      <c r="DWG1964" s="101"/>
      <c r="DWH1964" s="101"/>
      <c r="DWI1964" s="101"/>
      <c r="DWJ1964" s="101"/>
      <c r="DWK1964" s="101"/>
      <c r="DWL1964" s="101"/>
      <c r="DWM1964" s="101"/>
      <c r="DWN1964" s="101"/>
      <c r="DWO1964" s="101"/>
      <c r="DWP1964" s="101"/>
      <c r="DWQ1964" s="101"/>
      <c r="DWR1964" s="101"/>
      <c r="DWS1964" s="101"/>
      <c r="DWT1964" s="101"/>
      <c r="DWU1964" s="101"/>
      <c r="DWV1964" s="101"/>
      <c r="DWW1964" s="101"/>
      <c r="DWX1964" s="101"/>
      <c r="DWY1964" s="101"/>
      <c r="DWZ1964" s="101"/>
      <c r="DXA1964" s="101"/>
      <c r="DXB1964" s="101"/>
      <c r="DXC1964" s="101"/>
      <c r="DXD1964" s="101"/>
      <c r="DXE1964" s="101"/>
      <c r="DXF1964" s="101"/>
      <c r="DXG1964" s="101"/>
      <c r="DXH1964" s="101"/>
      <c r="DXI1964" s="101"/>
      <c r="DXJ1964" s="101"/>
      <c r="DXK1964" s="101"/>
      <c r="DXL1964" s="101"/>
      <c r="DXM1964" s="101"/>
      <c r="DXN1964" s="101"/>
      <c r="DXO1964" s="101"/>
      <c r="DXP1964" s="101"/>
      <c r="DXQ1964" s="101"/>
      <c r="DXR1964" s="101"/>
      <c r="DXS1964" s="101"/>
      <c r="DXT1964" s="101"/>
      <c r="DXU1964" s="101"/>
      <c r="DXV1964" s="101"/>
      <c r="DXW1964" s="101"/>
      <c r="DXX1964" s="101"/>
      <c r="DXY1964" s="101"/>
      <c r="DXZ1964" s="101"/>
      <c r="DYA1964" s="101"/>
      <c r="DYB1964" s="101"/>
      <c r="DYC1964" s="101"/>
      <c r="DYD1964" s="101"/>
      <c r="DYE1964" s="101"/>
      <c r="DYF1964" s="101"/>
      <c r="DYG1964" s="101"/>
      <c r="DYH1964" s="101"/>
      <c r="DYI1964" s="101"/>
      <c r="DYJ1964" s="101"/>
      <c r="DYK1964" s="101"/>
      <c r="DYL1964" s="101"/>
      <c r="DYM1964" s="101"/>
      <c r="DYN1964" s="101"/>
      <c r="DYO1964" s="101"/>
      <c r="DYP1964" s="101"/>
      <c r="DYQ1964" s="101"/>
      <c r="DYR1964" s="101"/>
      <c r="DYS1964" s="101"/>
      <c r="DYT1964" s="101"/>
      <c r="DYU1964" s="101"/>
      <c r="DYV1964" s="101"/>
      <c r="DYW1964" s="101"/>
      <c r="DYX1964" s="101"/>
      <c r="DYY1964" s="101"/>
      <c r="DYZ1964" s="101"/>
      <c r="DZA1964" s="101"/>
      <c r="DZB1964" s="101"/>
      <c r="DZC1964" s="101"/>
      <c r="DZD1964" s="101"/>
      <c r="DZE1964" s="101"/>
      <c r="DZF1964" s="101"/>
      <c r="DZG1964" s="101"/>
      <c r="DZH1964" s="101"/>
      <c r="DZI1964" s="101"/>
      <c r="DZJ1964" s="101"/>
      <c r="DZK1964" s="101"/>
      <c r="DZL1964" s="101"/>
      <c r="DZM1964" s="101"/>
      <c r="DZN1964" s="101"/>
      <c r="DZO1964" s="101"/>
      <c r="DZP1964" s="101"/>
      <c r="DZQ1964" s="101"/>
      <c r="DZR1964" s="101"/>
      <c r="DZS1964" s="101"/>
      <c r="DZT1964" s="101"/>
      <c r="DZU1964" s="101"/>
      <c r="DZV1964" s="101"/>
      <c r="DZW1964" s="101"/>
      <c r="DZX1964" s="101"/>
      <c r="DZY1964" s="101"/>
      <c r="DZZ1964" s="101"/>
      <c r="EAA1964" s="101"/>
      <c r="EAB1964" s="101"/>
      <c r="EAC1964" s="101"/>
      <c r="EAD1964" s="101"/>
      <c r="EAE1964" s="101"/>
      <c r="EAF1964" s="101"/>
      <c r="EAG1964" s="101"/>
      <c r="EAH1964" s="101"/>
      <c r="EAI1964" s="101"/>
      <c r="EAJ1964" s="101"/>
      <c r="EAK1964" s="101"/>
      <c r="EAL1964" s="101"/>
      <c r="EAM1964" s="101"/>
      <c r="EAN1964" s="101"/>
      <c r="EAO1964" s="101"/>
      <c r="EAP1964" s="101"/>
      <c r="EAQ1964" s="101"/>
      <c r="EAR1964" s="101"/>
      <c r="EAS1964" s="101"/>
      <c r="EAT1964" s="101"/>
      <c r="EAU1964" s="101"/>
      <c r="EAV1964" s="101"/>
      <c r="EAW1964" s="101"/>
      <c r="EAX1964" s="101"/>
      <c r="EAY1964" s="101"/>
      <c r="EAZ1964" s="101"/>
      <c r="EBA1964" s="101"/>
      <c r="EBB1964" s="101"/>
      <c r="EBC1964" s="101"/>
      <c r="EBD1964" s="101"/>
      <c r="EBE1964" s="101"/>
      <c r="EBF1964" s="101"/>
      <c r="EBG1964" s="101"/>
      <c r="EBH1964" s="101"/>
      <c r="EBI1964" s="101"/>
      <c r="EBJ1964" s="101"/>
      <c r="EBK1964" s="101"/>
      <c r="EBL1964" s="101"/>
      <c r="EBM1964" s="101"/>
      <c r="EBN1964" s="101"/>
      <c r="EBO1964" s="101"/>
      <c r="EBP1964" s="101"/>
      <c r="EBQ1964" s="101"/>
      <c r="EBR1964" s="101"/>
      <c r="EBS1964" s="101"/>
      <c r="EBT1964" s="101"/>
      <c r="EBU1964" s="101"/>
      <c r="EBV1964" s="101"/>
      <c r="EBW1964" s="101"/>
      <c r="EBX1964" s="101"/>
      <c r="EBY1964" s="101"/>
      <c r="EBZ1964" s="101"/>
      <c r="ECA1964" s="101"/>
      <c r="ECB1964" s="101"/>
      <c r="ECC1964" s="101"/>
      <c r="ECD1964" s="101"/>
      <c r="ECE1964" s="101"/>
      <c r="ECF1964" s="101"/>
      <c r="ECG1964" s="101"/>
      <c r="ECH1964" s="101"/>
      <c r="ECI1964" s="101"/>
      <c r="ECJ1964" s="101"/>
      <c r="ECK1964" s="101"/>
      <c r="ECL1964" s="101"/>
      <c r="ECM1964" s="101"/>
      <c r="ECN1964" s="101"/>
      <c r="ECO1964" s="101"/>
      <c r="ECP1964" s="101"/>
      <c r="ECQ1964" s="101"/>
      <c r="ECR1964" s="101"/>
      <c r="ECS1964" s="101"/>
      <c r="ECT1964" s="101"/>
      <c r="ECU1964" s="101"/>
      <c r="ECV1964" s="101"/>
      <c r="ECW1964" s="101"/>
      <c r="ECX1964" s="101"/>
      <c r="ECY1964" s="101"/>
      <c r="ECZ1964" s="101"/>
      <c r="EDA1964" s="101"/>
      <c r="EDB1964" s="101"/>
      <c r="EDC1964" s="101"/>
      <c r="EDD1964" s="101"/>
      <c r="EDE1964" s="101"/>
      <c r="EDF1964" s="101"/>
      <c r="EDG1964" s="101"/>
      <c r="EDH1964" s="101"/>
      <c r="EDI1964" s="101"/>
      <c r="EDJ1964" s="101"/>
      <c r="EDK1964" s="101"/>
      <c r="EDL1964" s="101"/>
      <c r="EDM1964" s="101"/>
      <c r="EDN1964" s="101"/>
      <c r="EDO1964" s="101"/>
      <c r="EDP1964" s="101"/>
      <c r="EDQ1964" s="101"/>
      <c r="EDR1964" s="101"/>
      <c r="EDS1964" s="101"/>
      <c r="EDT1964" s="101"/>
      <c r="EDU1964" s="101"/>
      <c r="EDV1964" s="101"/>
      <c r="EDW1964" s="101"/>
      <c r="EDX1964" s="101"/>
      <c r="EDY1964" s="101"/>
      <c r="EDZ1964" s="101"/>
      <c r="EEA1964" s="101"/>
      <c r="EEB1964" s="101"/>
      <c r="EEC1964" s="101"/>
      <c r="EED1964" s="101"/>
      <c r="EEE1964" s="101"/>
      <c r="EEF1964" s="101"/>
      <c r="EEG1964" s="101"/>
      <c r="EEH1964" s="101"/>
      <c r="EEI1964" s="101"/>
      <c r="EEJ1964" s="101"/>
      <c r="EEK1964" s="101"/>
      <c r="EEL1964" s="101"/>
      <c r="EEM1964" s="101"/>
      <c r="EEN1964" s="101"/>
      <c r="EEO1964" s="101"/>
      <c r="EEP1964" s="101"/>
      <c r="EEQ1964" s="101"/>
      <c r="EER1964" s="101"/>
      <c r="EES1964" s="101"/>
      <c r="EET1964" s="101"/>
      <c r="EEU1964" s="101"/>
      <c r="EEV1964" s="101"/>
      <c r="EEW1964" s="101"/>
      <c r="EEX1964" s="101"/>
      <c r="EEY1964" s="101"/>
      <c r="EEZ1964" s="101"/>
      <c r="EFA1964" s="101"/>
      <c r="EFB1964" s="101"/>
      <c r="EFC1964" s="101"/>
      <c r="EFD1964" s="101"/>
      <c r="EFE1964" s="101"/>
      <c r="EFF1964" s="101"/>
      <c r="EFG1964" s="101"/>
      <c r="EFH1964" s="101"/>
      <c r="EFI1964" s="101"/>
      <c r="EFJ1964" s="101"/>
      <c r="EFK1964" s="101"/>
      <c r="EFL1964" s="101"/>
      <c r="EFM1964" s="101"/>
      <c r="EFN1964" s="101"/>
      <c r="EFO1964" s="101"/>
      <c r="EFP1964" s="101"/>
      <c r="EFQ1964" s="101"/>
      <c r="EFR1964" s="101"/>
      <c r="EFS1964" s="101"/>
      <c r="EFT1964" s="101"/>
      <c r="EFU1964" s="101"/>
      <c r="EFV1964" s="101"/>
      <c r="EFW1964" s="101"/>
      <c r="EFX1964" s="101"/>
      <c r="EFY1964" s="101"/>
      <c r="EFZ1964" s="101"/>
      <c r="EGA1964" s="101"/>
      <c r="EGB1964" s="101"/>
      <c r="EGC1964" s="101"/>
      <c r="EGD1964" s="101"/>
      <c r="EGE1964" s="101"/>
      <c r="EGF1964" s="101"/>
      <c r="EGG1964" s="101"/>
      <c r="EGH1964" s="101"/>
      <c r="EGI1964" s="101"/>
      <c r="EGJ1964" s="101"/>
      <c r="EGK1964" s="101"/>
      <c r="EGL1964" s="101"/>
      <c r="EGM1964" s="101"/>
      <c r="EGN1964" s="101"/>
      <c r="EGO1964" s="101"/>
      <c r="EGP1964" s="101"/>
      <c r="EGQ1964" s="101"/>
      <c r="EGR1964" s="101"/>
      <c r="EGS1964" s="101"/>
      <c r="EGT1964" s="101"/>
      <c r="EGU1964" s="101"/>
      <c r="EGV1964" s="101"/>
      <c r="EGW1964" s="101"/>
      <c r="EGX1964" s="101"/>
      <c r="EGY1964" s="101"/>
      <c r="EGZ1964" s="101"/>
      <c r="EHA1964" s="101"/>
      <c r="EHB1964" s="101"/>
      <c r="EHC1964" s="101"/>
      <c r="EHD1964" s="101"/>
      <c r="EHE1964" s="101"/>
      <c r="EHF1964" s="101"/>
      <c r="EHG1964" s="101"/>
      <c r="EHH1964" s="101"/>
      <c r="EHI1964" s="101"/>
      <c r="EHJ1964" s="101"/>
      <c r="EHK1964" s="101"/>
      <c r="EHL1964" s="101"/>
      <c r="EHM1964" s="101"/>
      <c r="EHN1964" s="101"/>
      <c r="EHO1964" s="101"/>
      <c r="EHP1964" s="101"/>
      <c r="EHQ1964" s="101"/>
      <c r="EHR1964" s="101"/>
      <c r="EHS1964" s="101"/>
      <c r="EHT1964" s="101"/>
      <c r="EHU1964" s="101"/>
      <c r="EHV1964" s="101"/>
      <c r="EHW1964" s="101"/>
      <c r="EHX1964" s="101"/>
      <c r="EHY1964" s="101"/>
      <c r="EHZ1964" s="101"/>
      <c r="EIA1964" s="101"/>
      <c r="EIB1964" s="101"/>
      <c r="EIC1964" s="101"/>
      <c r="EID1964" s="101"/>
      <c r="EIE1964" s="101"/>
      <c r="EIF1964" s="101"/>
      <c r="EIG1964" s="101"/>
      <c r="EIH1964" s="101"/>
      <c r="EII1964" s="101"/>
      <c r="EIJ1964" s="101"/>
      <c r="EIK1964" s="101"/>
      <c r="EIL1964" s="101"/>
      <c r="EIM1964" s="101"/>
      <c r="EIN1964" s="101"/>
      <c r="EIO1964" s="101"/>
      <c r="EIP1964" s="101"/>
      <c r="EIQ1964" s="101"/>
      <c r="EIR1964" s="101"/>
      <c r="EIS1964" s="101"/>
      <c r="EIT1964" s="101"/>
      <c r="EIU1964" s="101"/>
      <c r="EIV1964" s="101"/>
      <c r="EIW1964" s="101"/>
      <c r="EIX1964" s="101"/>
      <c r="EIY1964" s="101"/>
      <c r="EIZ1964" s="101"/>
      <c r="EJA1964" s="101"/>
      <c r="EJB1964" s="101"/>
      <c r="EJC1964" s="101"/>
      <c r="EJD1964" s="101"/>
      <c r="EJE1964" s="101"/>
      <c r="EJF1964" s="101"/>
      <c r="EJG1964" s="101"/>
      <c r="EJH1964" s="101"/>
      <c r="EJI1964" s="101"/>
      <c r="EJJ1964" s="101"/>
      <c r="EJK1964" s="101"/>
      <c r="EJL1964" s="101"/>
      <c r="EJM1964" s="101"/>
      <c r="EJN1964" s="101"/>
      <c r="EJO1964" s="101"/>
      <c r="EJP1964" s="101"/>
      <c r="EJQ1964" s="101"/>
      <c r="EJR1964" s="101"/>
      <c r="EJS1964" s="101"/>
      <c r="EJT1964" s="101"/>
      <c r="EJU1964" s="101"/>
      <c r="EJV1964" s="101"/>
      <c r="EJW1964" s="101"/>
      <c r="EJX1964" s="101"/>
      <c r="EJY1964" s="101"/>
      <c r="EJZ1964" s="101"/>
      <c r="EKA1964" s="101"/>
      <c r="EKB1964" s="101"/>
      <c r="EKC1964" s="101"/>
      <c r="EKD1964" s="101"/>
      <c r="EKE1964" s="101"/>
      <c r="EKF1964" s="101"/>
      <c r="EKG1964" s="101"/>
      <c r="EKH1964" s="101"/>
      <c r="EKI1964" s="101"/>
      <c r="EKJ1964" s="101"/>
      <c r="EKK1964" s="101"/>
      <c r="EKL1964" s="101"/>
      <c r="EKM1964" s="101"/>
      <c r="EKN1964" s="101"/>
      <c r="EKO1964" s="101"/>
      <c r="EKP1964" s="101"/>
      <c r="EKQ1964" s="101"/>
      <c r="EKR1964" s="101"/>
      <c r="EKS1964" s="101"/>
      <c r="EKT1964" s="101"/>
      <c r="EKU1964" s="101"/>
      <c r="EKV1964" s="101"/>
      <c r="EKW1964" s="101"/>
      <c r="EKX1964" s="101"/>
      <c r="EKY1964" s="101"/>
      <c r="EKZ1964" s="101"/>
      <c r="ELA1964" s="101"/>
      <c r="ELB1964" s="101"/>
      <c r="ELC1964" s="101"/>
      <c r="ELD1964" s="101"/>
      <c r="ELE1964" s="101"/>
      <c r="ELF1964" s="101"/>
      <c r="ELG1964" s="101"/>
      <c r="ELH1964" s="101"/>
      <c r="ELI1964" s="101"/>
      <c r="ELJ1964" s="101"/>
      <c r="ELK1964" s="101"/>
      <c r="ELL1964" s="101"/>
      <c r="ELM1964" s="101"/>
      <c r="ELN1964" s="101"/>
      <c r="ELO1964" s="101"/>
      <c r="ELP1964" s="101"/>
      <c r="ELQ1964" s="101"/>
      <c r="ELR1964" s="101"/>
      <c r="ELS1964" s="101"/>
      <c r="ELT1964" s="101"/>
      <c r="ELU1964" s="101"/>
      <c r="ELV1964" s="101"/>
      <c r="ELW1964" s="101"/>
      <c r="ELX1964" s="101"/>
      <c r="ELY1964" s="101"/>
      <c r="ELZ1964" s="101"/>
      <c r="EMA1964" s="101"/>
      <c r="EMB1964" s="101"/>
      <c r="EMC1964" s="101"/>
      <c r="EMD1964" s="101"/>
      <c r="EME1964" s="101"/>
      <c r="EMF1964" s="101"/>
      <c r="EMG1964" s="101"/>
      <c r="EMH1964" s="101"/>
      <c r="EMI1964" s="101"/>
      <c r="EMJ1964" s="101"/>
      <c r="EMK1964" s="101"/>
      <c r="EML1964" s="101"/>
      <c r="EMM1964" s="101"/>
      <c r="EMN1964" s="101"/>
      <c r="EMO1964" s="101"/>
      <c r="EMP1964" s="101"/>
      <c r="EMQ1964" s="101"/>
      <c r="EMR1964" s="101"/>
      <c r="EMS1964" s="101"/>
      <c r="EMT1964" s="101"/>
      <c r="EMU1964" s="101"/>
      <c r="EMV1964" s="101"/>
      <c r="EMW1964" s="101"/>
      <c r="EMX1964" s="101"/>
      <c r="EMY1964" s="101"/>
      <c r="EMZ1964" s="101"/>
      <c r="ENA1964" s="101"/>
      <c r="ENB1964" s="101"/>
      <c r="ENC1964" s="101"/>
      <c r="END1964" s="101"/>
      <c r="ENE1964" s="101"/>
      <c r="ENF1964" s="101"/>
      <c r="ENG1964" s="101"/>
      <c r="ENH1964" s="101"/>
      <c r="ENI1964" s="101"/>
      <c r="ENJ1964" s="101"/>
      <c r="ENK1964" s="101"/>
      <c r="ENL1964" s="101"/>
      <c r="ENM1964" s="101"/>
      <c r="ENN1964" s="101"/>
      <c r="ENO1964" s="101"/>
      <c r="ENP1964" s="101"/>
      <c r="ENQ1964" s="101"/>
      <c r="ENR1964" s="101"/>
      <c r="ENS1964" s="101"/>
      <c r="ENT1964" s="101"/>
      <c r="ENU1964" s="101"/>
      <c r="ENV1964" s="101"/>
      <c r="ENW1964" s="101"/>
      <c r="ENX1964" s="101"/>
      <c r="ENY1964" s="101"/>
      <c r="ENZ1964" s="101"/>
      <c r="EOA1964" s="101"/>
      <c r="EOB1964" s="101"/>
      <c r="EOC1964" s="101"/>
      <c r="EOD1964" s="101"/>
      <c r="EOE1964" s="101"/>
      <c r="EOF1964" s="101"/>
      <c r="EOG1964" s="101"/>
      <c r="EOH1964" s="101"/>
      <c r="EOI1964" s="101"/>
      <c r="EOJ1964" s="101"/>
      <c r="EOK1964" s="101"/>
      <c r="EOL1964" s="101"/>
      <c r="EOM1964" s="101"/>
      <c r="EON1964" s="101"/>
      <c r="EOO1964" s="101"/>
      <c r="EOP1964" s="101"/>
      <c r="EOQ1964" s="101"/>
      <c r="EOR1964" s="101"/>
      <c r="EOS1964" s="101"/>
      <c r="EOT1964" s="101"/>
      <c r="EOU1964" s="101"/>
      <c r="EOV1964" s="101"/>
      <c r="EOW1964" s="101"/>
      <c r="EOX1964" s="101"/>
      <c r="EOY1964" s="101"/>
      <c r="EOZ1964" s="101"/>
      <c r="EPA1964" s="101"/>
      <c r="EPB1964" s="101"/>
      <c r="EPC1964" s="101"/>
      <c r="EPD1964" s="101"/>
      <c r="EPE1964" s="101"/>
      <c r="EPF1964" s="101"/>
      <c r="EPG1964" s="101"/>
      <c r="EPH1964" s="101"/>
      <c r="EPI1964" s="101"/>
      <c r="EPJ1964" s="101"/>
      <c r="EPK1964" s="101"/>
      <c r="EPL1964" s="101"/>
      <c r="EPM1964" s="101"/>
      <c r="EPN1964" s="101"/>
      <c r="EPO1964" s="101"/>
      <c r="EPP1964" s="101"/>
      <c r="EPQ1964" s="101"/>
      <c r="EPR1964" s="101"/>
      <c r="EPS1964" s="101"/>
      <c r="EPT1964" s="101"/>
      <c r="EPU1964" s="101"/>
      <c r="EPV1964" s="101"/>
      <c r="EPW1964" s="101"/>
      <c r="EPX1964" s="101"/>
      <c r="EPY1964" s="101"/>
      <c r="EPZ1964" s="101"/>
      <c r="EQA1964" s="101"/>
      <c r="EQB1964" s="101"/>
      <c r="EQC1964" s="101"/>
      <c r="EQD1964" s="101"/>
      <c r="EQE1964" s="101"/>
      <c r="EQF1964" s="101"/>
      <c r="EQG1964" s="101"/>
      <c r="EQH1964" s="101"/>
      <c r="EQI1964" s="101"/>
      <c r="EQJ1964" s="101"/>
      <c r="EQK1964" s="101"/>
      <c r="EQL1964" s="101"/>
      <c r="EQM1964" s="101"/>
      <c r="EQN1964" s="101"/>
      <c r="EQO1964" s="101"/>
      <c r="EQP1964" s="101"/>
      <c r="EQQ1964" s="101"/>
      <c r="EQR1964" s="101"/>
      <c r="EQS1964" s="101"/>
      <c r="EQT1964" s="101"/>
      <c r="EQU1964" s="101"/>
      <c r="EQV1964" s="101"/>
      <c r="EQW1964" s="101"/>
      <c r="EQX1964" s="101"/>
      <c r="EQY1964" s="101"/>
      <c r="EQZ1964" s="101"/>
      <c r="ERA1964" s="101"/>
      <c r="ERB1964" s="101"/>
      <c r="ERC1964" s="101"/>
      <c r="ERD1964" s="101"/>
      <c r="ERE1964" s="101"/>
      <c r="ERF1964" s="101"/>
      <c r="ERG1964" s="101"/>
      <c r="ERH1964" s="101"/>
      <c r="ERI1964" s="101"/>
      <c r="ERJ1964" s="101"/>
      <c r="ERK1964" s="101"/>
      <c r="ERL1964" s="101"/>
      <c r="ERM1964" s="101"/>
      <c r="ERN1964" s="101"/>
      <c r="ERO1964" s="101"/>
      <c r="ERP1964" s="101"/>
      <c r="ERQ1964" s="101"/>
      <c r="ERR1964" s="101"/>
      <c r="ERS1964" s="101"/>
      <c r="ERT1964" s="101"/>
      <c r="ERU1964" s="101"/>
      <c r="ERV1964" s="101"/>
      <c r="ERW1964" s="101"/>
      <c r="ERX1964" s="101"/>
      <c r="ERY1964" s="101"/>
      <c r="ERZ1964" s="101"/>
      <c r="ESA1964" s="101"/>
      <c r="ESB1964" s="101"/>
      <c r="ESC1964" s="101"/>
      <c r="ESD1964" s="101"/>
      <c r="ESE1964" s="101"/>
      <c r="ESF1964" s="101"/>
      <c r="ESG1964" s="101"/>
      <c r="ESH1964" s="101"/>
      <c r="ESI1964" s="101"/>
      <c r="ESJ1964" s="101"/>
      <c r="ESK1964" s="101"/>
      <c r="ESL1964" s="101"/>
      <c r="ESM1964" s="101"/>
      <c r="ESN1964" s="101"/>
      <c r="ESO1964" s="101"/>
      <c r="ESP1964" s="101"/>
      <c r="ESQ1964" s="101"/>
      <c r="ESR1964" s="101"/>
      <c r="ESS1964" s="101"/>
      <c r="EST1964" s="101"/>
      <c r="ESU1964" s="101"/>
      <c r="ESV1964" s="101"/>
      <c r="ESW1964" s="101"/>
      <c r="ESX1964" s="101"/>
      <c r="ESY1964" s="101"/>
      <c r="ESZ1964" s="101"/>
      <c r="ETA1964" s="101"/>
      <c r="ETB1964" s="101"/>
      <c r="ETC1964" s="101"/>
      <c r="ETD1964" s="101"/>
      <c r="ETE1964" s="101"/>
      <c r="ETF1964" s="101"/>
      <c r="ETG1964" s="101"/>
      <c r="ETH1964" s="101"/>
      <c r="ETI1964" s="101"/>
      <c r="ETJ1964" s="101"/>
      <c r="ETK1964" s="101"/>
      <c r="ETL1964" s="101"/>
      <c r="ETM1964" s="101"/>
      <c r="ETN1964" s="101"/>
      <c r="ETO1964" s="101"/>
      <c r="ETP1964" s="101"/>
      <c r="ETQ1964" s="101"/>
      <c r="ETR1964" s="101"/>
      <c r="ETS1964" s="101"/>
      <c r="ETT1964" s="101"/>
      <c r="ETU1964" s="101"/>
      <c r="ETV1964" s="101"/>
      <c r="ETW1964" s="101"/>
      <c r="ETX1964" s="101"/>
      <c r="ETY1964" s="101"/>
      <c r="ETZ1964" s="101"/>
      <c r="EUA1964" s="101"/>
      <c r="EUB1964" s="101"/>
      <c r="EUC1964" s="101"/>
      <c r="EUD1964" s="101"/>
      <c r="EUE1964" s="101"/>
      <c r="EUF1964" s="101"/>
      <c r="EUG1964" s="101"/>
      <c r="EUH1964" s="101"/>
      <c r="EUI1964" s="101"/>
      <c r="EUJ1964" s="101"/>
      <c r="EUK1964" s="101"/>
      <c r="EUL1964" s="101"/>
      <c r="EUM1964" s="101"/>
      <c r="EUN1964" s="101"/>
      <c r="EUO1964" s="101"/>
      <c r="EUP1964" s="101"/>
      <c r="EUQ1964" s="101"/>
      <c r="EUR1964" s="101"/>
      <c r="EUS1964" s="101"/>
      <c r="EUT1964" s="101"/>
      <c r="EUU1964" s="101"/>
      <c r="EUV1964" s="101"/>
      <c r="EUW1964" s="101"/>
      <c r="EUX1964" s="101"/>
      <c r="EUY1964" s="101"/>
      <c r="EUZ1964" s="101"/>
      <c r="EVA1964" s="101"/>
      <c r="EVB1964" s="101"/>
      <c r="EVC1964" s="101"/>
      <c r="EVD1964" s="101"/>
      <c r="EVE1964" s="101"/>
      <c r="EVF1964" s="101"/>
      <c r="EVG1964" s="101"/>
      <c r="EVH1964" s="101"/>
      <c r="EVI1964" s="101"/>
      <c r="EVJ1964" s="101"/>
      <c r="EVK1964" s="101"/>
      <c r="EVL1964" s="101"/>
      <c r="EVM1964" s="101"/>
      <c r="EVN1964" s="101"/>
      <c r="EVO1964" s="101"/>
      <c r="EVP1964" s="101"/>
      <c r="EVQ1964" s="101"/>
      <c r="EVR1964" s="101"/>
      <c r="EVS1964" s="101"/>
      <c r="EVT1964" s="101"/>
      <c r="EVU1964" s="101"/>
      <c r="EVV1964" s="101"/>
      <c r="EVW1964" s="101"/>
      <c r="EVX1964" s="101"/>
      <c r="EVY1964" s="101"/>
      <c r="EVZ1964" s="101"/>
      <c r="EWA1964" s="101"/>
      <c r="EWB1964" s="101"/>
      <c r="EWC1964" s="101"/>
      <c r="EWD1964" s="101"/>
      <c r="EWE1964" s="101"/>
      <c r="EWF1964" s="101"/>
      <c r="EWG1964" s="101"/>
      <c r="EWH1964" s="101"/>
      <c r="EWI1964" s="101"/>
      <c r="EWJ1964" s="101"/>
      <c r="EWK1964" s="101"/>
      <c r="EWL1964" s="101"/>
      <c r="EWM1964" s="101"/>
      <c r="EWN1964" s="101"/>
      <c r="EWO1964" s="101"/>
      <c r="EWP1964" s="101"/>
      <c r="EWQ1964" s="101"/>
      <c r="EWR1964" s="101"/>
      <c r="EWS1964" s="101"/>
      <c r="EWT1964" s="101"/>
      <c r="EWU1964" s="101"/>
      <c r="EWV1964" s="101"/>
      <c r="EWW1964" s="101"/>
      <c r="EWX1964" s="101"/>
      <c r="EWY1964" s="101"/>
      <c r="EWZ1964" s="101"/>
      <c r="EXA1964" s="101"/>
      <c r="EXB1964" s="101"/>
      <c r="EXC1964" s="101"/>
      <c r="EXD1964" s="101"/>
      <c r="EXE1964" s="101"/>
      <c r="EXF1964" s="101"/>
      <c r="EXG1964" s="101"/>
      <c r="EXH1964" s="101"/>
      <c r="EXI1964" s="101"/>
      <c r="EXJ1964" s="101"/>
      <c r="EXK1964" s="101"/>
      <c r="EXL1964" s="101"/>
      <c r="EXM1964" s="101"/>
      <c r="EXN1964" s="101"/>
      <c r="EXO1964" s="101"/>
      <c r="EXP1964" s="101"/>
      <c r="EXQ1964" s="101"/>
      <c r="EXR1964" s="101"/>
      <c r="EXS1964" s="101"/>
      <c r="EXT1964" s="101"/>
      <c r="EXU1964" s="101"/>
      <c r="EXV1964" s="101"/>
      <c r="EXW1964" s="101"/>
      <c r="EXX1964" s="101"/>
      <c r="EXY1964" s="101"/>
      <c r="EXZ1964" s="101"/>
      <c r="EYA1964" s="101"/>
      <c r="EYB1964" s="101"/>
      <c r="EYC1964" s="101"/>
      <c r="EYD1964" s="101"/>
      <c r="EYE1964" s="101"/>
      <c r="EYF1964" s="101"/>
      <c r="EYG1964" s="101"/>
      <c r="EYH1964" s="101"/>
      <c r="EYI1964" s="101"/>
      <c r="EYJ1964" s="101"/>
      <c r="EYK1964" s="101"/>
      <c r="EYL1964" s="101"/>
      <c r="EYM1964" s="101"/>
      <c r="EYN1964" s="101"/>
      <c r="EYO1964" s="101"/>
      <c r="EYP1964" s="101"/>
      <c r="EYQ1964" s="101"/>
      <c r="EYR1964" s="101"/>
      <c r="EYS1964" s="101"/>
      <c r="EYT1964" s="101"/>
      <c r="EYU1964" s="101"/>
      <c r="EYV1964" s="101"/>
      <c r="EYW1964" s="101"/>
      <c r="EYX1964" s="101"/>
      <c r="EYY1964" s="101"/>
      <c r="EYZ1964" s="101"/>
      <c r="EZA1964" s="101"/>
      <c r="EZB1964" s="101"/>
      <c r="EZC1964" s="101"/>
      <c r="EZD1964" s="101"/>
      <c r="EZE1964" s="101"/>
      <c r="EZF1964" s="101"/>
      <c r="EZG1964" s="101"/>
      <c r="EZH1964" s="101"/>
      <c r="EZI1964" s="101"/>
      <c r="EZJ1964" s="101"/>
      <c r="EZK1964" s="101"/>
      <c r="EZL1964" s="101"/>
      <c r="EZM1964" s="101"/>
      <c r="EZN1964" s="101"/>
      <c r="EZO1964" s="101"/>
      <c r="EZP1964" s="101"/>
      <c r="EZQ1964" s="101"/>
      <c r="EZR1964" s="101"/>
      <c r="EZS1964" s="101"/>
      <c r="EZT1964" s="101"/>
      <c r="EZU1964" s="101"/>
      <c r="EZV1964" s="101"/>
      <c r="EZW1964" s="101"/>
      <c r="EZX1964" s="101"/>
      <c r="EZY1964" s="101"/>
      <c r="EZZ1964" s="101"/>
      <c r="FAA1964" s="101"/>
      <c r="FAB1964" s="101"/>
      <c r="FAC1964" s="101"/>
      <c r="FAD1964" s="101"/>
      <c r="FAE1964" s="101"/>
      <c r="FAF1964" s="101"/>
      <c r="FAG1964" s="101"/>
      <c r="FAH1964" s="101"/>
      <c r="FAI1964" s="101"/>
      <c r="FAJ1964" s="101"/>
      <c r="FAK1964" s="101"/>
      <c r="FAL1964" s="101"/>
      <c r="FAM1964" s="101"/>
      <c r="FAN1964" s="101"/>
      <c r="FAO1964" s="101"/>
      <c r="FAP1964" s="101"/>
      <c r="FAQ1964" s="101"/>
      <c r="FAR1964" s="101"/>
      <c r="FAS1964" s="101"/>
      <c r="FAT1964" s="101"/>
      <c r="FAU1964" s="101"/>
      <c r="FAV1964" s="101"/>
      <c r="FAW1964" s="101"/>
      <c r="FAX1964" s="101"/>
      <c r="FAY1964" s="101"/>
      <c r="FAZ1964" s="101"/>
      <c r="FBA1964" s="101"/>
      <c r="FBB1964" s="101"/>
      <c r="FBC1964" s="101"/>
      <c r="FBD1964" s="101"/>
      <c r="FBE1964" s="101"/>
      <c r="FBF1964" s="101"/>
      <c r="FBG1964" s="101"/>
      <c r="FBH1964" s="101"/>
      <c r="FBI1964" s="101"/>
      <c r="FBJ1964" s="101"/>
      <c r="FBK1964" s="101"/>
      <c r="FBL1964" s="101"/>
      <c r="FBM1964" s="101"/>
      <c r="FBN1964" s="101"/>
      <c r="FBO1964" s="101"/>
      <c r="FBP1964" s="101"/>
      <c r="FBQ1964" s="101"/>
      <c r="FBR1964" s="101"/>
      <c r="FBS1964" s="101"/>
      <c r="FBT1964" s="101"/>
      <c r="FBU1964" s="101"/>
      <c r="FBV1964" s="101"/>
      <c r="FBW1964" s="101"/>
      <c r="FBX1964" s="101"/>
      <c r="FBY1964" s="101"/>
      <c r="FBZ1964" s="101"/>
      <c r="FCA1964" s="101"/>
      <c r="FCB1964" s="101"/>
      <c r="FCC1964" s="101"/>
      <c r="FCD1964" s="101"/>
      <c r="FCE1964" s="101"/>
      <c r="FCF1964" s="101"/>
      <c r="FCG1964" s="101"/>
      <c r="FCH1964" s="101"/>
      <c r="FCI1964" s="101"/>
      <c r="FCJ1964" s="101"/>
      <c r="FCK1964" s="101"/>
      <c r="FCL1964" s="101"/>
      <c r="FCM1964" s="101"/>
      <c r="FCN1964" s="101"/>
      <c r="FCO1964" s="101"/>
      <c r="FCP1964" s="101"/>
      <c r="FCQ1964" s="101"/>
      <c r="FCR1964" s="101"/>
      <c r="FCS1964" s="101"/>
      <c r="FCT1964" s="101"/>
      <c r="FCU1964" s="101"/>
      <c r="FCV1964" s="101"/>
      <c r="FCW1964" s="101"/>
      <c r="FCX1964" s="101"/>
      <c r="FCY1964" s="101"/>
      <c r="FCZ1964" s="101"/>
      <c r="FDA1964" s="101"/>
      <c r="FDB1964" s="101"/>
      <c r="FDC1964" s="101"/>
      <c r="FDD1964" s="101"/>
      <c r="FDE1964" s="101"/>
      <c r="FDF1964" s="101"/>
      <c r="FDG1964" s="101"/>
      <c r="FDH1964" s="101"/>
      <c r="FDI1964" s="101"/>
      <c r="FDJ1964" s="101"/>
      <c r="FDK1964" s="101"/>
      <c r="FDL1964" s="101"/>
      <c r="FDM1964" s="101"/>
      <c r="FDN1964" s="101"/>
      <c r="FDO1964" s="101"/>
      <c r="FDP1964" s="101"/>
      <c r="FDQ1964" s="101"/>
      <c r="FDR1964" s="101"/>
      <c r="FDS1964" s="101"/>
      <c r="FDT1964" s="101"/>
      <c r="FDU1964" s="101"/>
      <c r="FDV1964" s="101"/>
      <c r="FDW1964" s="101"/>
      <c r="FDX1964" s="101"/>
      <c r="FDY1964" s="101"/>
      <c r="FDZ1964" s="101"/>
      <c r="FEA1964" s="101"/>
      <c r="FEB1964" s="101"/>
      <c r="FEC1964" s="101"/>
      <c r="FED1964" s="101"/>
      <c r="FEE1964" s="101"/>
      <c r="FEF1964" s="101"/>
      <c r="FEG1964" s="101"/>
      <c r="FEH1964" s="101"/>
      <c r="FEI1964" s="101"/>
      <c r="FEJ1964" s="101"/>
      <c r="FEK1964" s="101"/>
      <c r="FEL1964" s="101"/>
      <c r="FEM1964" s="101"/>
      <c r="FEN1964" s="101"/>
      <c r="FEO1964" s="101"/>
      <c r="FEP1964" s="101"/>
      <c r="FEQ1964" s="101"/>
      <c r="FER1964" s="101"/>
      <c r="FES1964" s="101"/>
      <c r="FET1964" s="101"/>
      <c r="FEU1964" s="101"/>
      <c r="FEV1964" s="101"/>
      <c r="FEW1964" s="101"/>
      <c r="FEX1964" s="101"/>
      <c r="FEY1964" s="101"/>
      <c r="FEZ1964" s="101"/>
      <c r="FFA1964" s="101"/>
      <c r="FFB1964" s="101"/>
      <c r="FFC1964" s="101"/>
      <c r="FFD1964" s="101"/>
      <c r="FFE1964" s="101"/>
      <c r="FFF1964" s="101"/>
      <c r="FFG1964" s="101"/>
      <c r="FFH1964" s="101"/>
      <c r="FFI1964" s="101"/>
      <c r="FFJ1964" s="101"/>
      <c r="FFK1964" s="101"/>
      <c r="FFL1964" s="101"/>
      <c r="FFM1964" s="101"/>
      <c r="FFN1964" s="101"/>
      <c r="FFO1964" s="101"/>
      <c r="FFP1964" s="101"/>
      <c r="FFQ1964" s="101"/>
      <c r="FFR1964" s="101"/>
      <c r="FFS1964" s="101"/>
      <c r="FFT1964" s="101"/>
      <c r="FFU1964" s="101"/>
      <c r="FFV1964" s="101"/>
      <c r="FFW1964" s="101"/>
      <c r="FFX1964" s="101"/>
      <c r="FFY1964" s="101"/>
      <c r="FFZ1964" s="101"/>
      <c r="FGA1964" s="101"/>
      <c r="FGB1964" s="101"/>
      <c r="FGC1964" s="101"/>
      <c r="FGD1964" s="101"/>
      <c r="FGE1964" s="101"/>
      <c r="FGF1964" s="101"/>
      <c r="FGG1964" s="101"/>
      <c r="FGH1964" s="101"/>
      <c r="FGI1964" s="101"/>
      <c r="FGJ1964" s="101"/>
      <c r="FGK1964" s="101"/>
      <c r="FGL1964" s="101"/>
      <c r="FGM1964" s="101"/>
      <c r="FGN1964" s="101"/>
      <c r="FGO1964" s="101"/>
      <c r="FGP1964" s="101"/>
      <c r="FGQ1964" s="101"/>
      <c r="FGR1964" s="101"/>
      <c r="FGS1964" s="101"/>
      <c r="FGT1964" s="101"/>
      <c r="FGU1964" s="101"/>
      <c r="FGV1964" s="101"/>
      <c r="FGW1964" s="101"/>
      <c r="FGX1964" s="101"/>
      <c r="FGY1964" s="101"/>
      <c r="FGZ1964" s="101"/>
      <c r="FHA1964" s="101"/>
      <c r="FHB1964" s="101"/>
      <c r="FHC1964" s="101"/>
      <c r="FHD1964" s="101"/>
      <c r="FHE1964" s="101"/>
      <c r="FHF1964" s="101"/>
      <c r="FHG1964" s="101"/>
      <c r="FHH1964" s="101"/>
      <c r="FHI1964" s="101"/>
      <c r="FHJ1964" s="101"/>
      <c r="FHK1964" s="101"/>
      <c r="FHL1964" s="101"/>
      <c r="FHM1964" s="101"/>
      <c r="FHN1964" s="101"/>
      <c r="FHO1964" s="101"/>
      <c r="FHP1964" s="101"/>
      <c r="FHQ1964" s="101"/>
      <c r="FHR1964" s="101"/>
      <c r="FHS1964" s="101"/>
      <c r="FHT1964" s="101"/>
      <c r="FHU1964" s="101"/>
      <c r="FHV1964" s="101"/>
      <c r="FHW1964" s="101"/>
      <c r="FHX1964" s="101"/>
      <c r="FHY1964" s="101"/>
      <c r="FHZ1964" s="101"/>
      <c r="FIA1964" s="101"/>
      <c r="FIB1964" s="101"/>
      <c r="FIC1964" s="101"/>
      <c r="FID1964" s="101"/>
      <c r="FIE1964" s="101"/>
      <c r="FIF1964" s="101"/>
      <c r="FIG1964" s="101"/>
      <c r="FIH1964" s="101"/>
      <c r="FII1964" s="101"/>
      <c r="FIJ1964" s="101"/>
      <c r="FIK1964" s="101"/>
      <c r="FIL1964" s="101"/>
      <c r="FIM1964" s="101"/>
      <c r="FIN1964" s="101"/>
      <c r="FIO1964" s="101"/>
      <c r="FIP1964" s="101"/>
      <c r="FIQ1964" s="101"/>
      <c r="FIR1964" s="101"/>
      <c r="FIS1964" s="101"/>
      <c r="FIT1964" s="101"/>
      <c r="FIU1964" s="101"/>
      <c r="FIV1964" s="101"/>
      <c r="FIW1964" s="101"/>
      <c r="FIX1964" s="101"/>
      <c r="FIY1964" s="101"/>
      <c r="FIZ1964" s="101"/>
      <c r="FJA1964" s="101"/>
      <c r="FJB1964" s="101"/>
      <c r="FJC1964" s="101"/>
      <c r="FJD1964" s="101"/>
      <c r="FJE1964" s="101"/>
      <c r="FJF1964" s="101"/>
      <c r="FJG1964" s="101"/>
      <c r="FJH1964" s="101"/>
      <c r="FJI1964" s="101"/>
      <c r="FJJ1964" s="101"/>
      <c r="FJK1964" s="101"/>
      <c r="FJL1964" s="101"/>
      <c r="FJM1964" s="101"/>
      <c r="FJN1964" s="101"/>
      <c r="FJO1964" s="101"/>
      <c r="FJP1964" s="101"/>
      <c r="FJQ1964" s="101"/>
      <c r="FJR1964" s="101"/>
      <c r="FJS1964" s="101"/>
      <c r="FJT1964" s="101"/>
      <c r="FJU1964" s="101"/>
      <c r="FJV1964" s="101"/>
      <c r="FJW1964" s="101"/>
      <c r="FJX1964" s="101"/>
      <c r="FJY1964" s="101"/>
      <c r="FJZ1964" s="101"/>
      <c r="FKA1964" s="101"/>
      <c r="FKB1964" s="101"/>
      <c r="FKC1964" s="101"/>
      <c r="FKD1964" s="101"/>
      <c r="FKE1964" s="101"/>
      <c r="FKF1964" s="101"/>
      <c r="FKG1964" s="101"/>
      <c r="FKH1964" s="101"/>
      <c r="FKI1964" s="101"/>
      <c r="FKJ1964" s="101"/>
      <c r="FKK1964" s="101"/>
      <c r="FKL1964" s="101"/>
      <c r="FKM1964" s="101"/>
      <c r="FKN1964" s="101"/>
      <c r="FKO1964" s="101"/>
      <c r="FKP1964" s="101"/>
      <c r="FKQ1964" s="101"/>
      <c r="FKR1964" s="101"/>
      <c r="FKS1964" s="101"/>
      <c r="FKT1964" s="101"/>
      <c r="FKU1964" s="101"/>
      <c r="FKV1964" s="101"/>
      <c r="FKW1964" s="101"/>
      <c r="FKX1964" s="101"/>
      <c r="FKY1964" s="101"/>
      <c r="FKZ1964" s="101"/>
      <c r="FLA1964" s="101"/>
      <c r="FLB1964" s="101"/>
      <c r="FLC1964" s="101"/>
      <c r="FLD1964" s="101"/>
      <c r="FLE1964" s="101"/>
      <c r="FLF1964" s="101"/>
      <c r="FLG1964" s="101"/>
      <c r="FLH1964" s="101"/>
      <c r="FLI1964" s="101"/>
      <c r="FLJ1964" s="101"/>
      <c r="FLK1964" s="101"/>
      <c r="FLL1964" s="101"/>
      <c r="FLM1964" s="101"/>
      <c r="FLN1964" s="101"/>
      <c r="FLO1964" s="101"/>
      <c r="FLP1964" s="101"/>
      <c r="FLQ1964" s="101"/>
      <c r="FLR1964" s="101"/>
      <c r="FLS1964" s="101"/>
      <c r="FLT1964" s="101"/>
      <c r="FLU1964" s="101"/>
      <c r="FLV1964" s="101"/>
      <c r="FLW1964" s="101"/>
      <c r="FLX1964" s="101"/>
      <c r="FLY1964" s="101"/>
      <c r="FLZ1964" s="101"/>
      <c r="FMA1964" s="101"/>
      <c r="FMB1964" s="101"/>
      <c r="FMC1964" s="101"/>
      <c r="FMD1964" s="101"/>
      <c r="FME1964" s="101"/>
      <c r="FMF1964" s="101"/>
      <c r="FMG1964" s="101"/>
      <c r="FMH1964" s="101"/>
      <c r="FMI1964" s="101"/>
      <c r="FMJ1964" s="101"/>
      <c r="FMK1964" s="101"/>
      <c r="FML1964" s="101"/>
      <c r="FMM1964" s="101"/>
      <c r="FMN1964" s="101"/>
      <c r="FMO1964" s="101"/>
      <c r="FMP1964" s="101"/>
      <c r="FMQ1964" s="101"/>
      <c r="FMR1964" s="101"/>
      <c r="FMS1964" s="101"/>
      <c r="FMT1964" s="101"/>
      <c r="FMU1964" s="101"/>
      <c r="FMV1964" s="101"/>
      <c r="FMW1964" s="101"/>
      <c r="FMX1964" s="101"/>
      <c r="FMY1964" s="101"/>
      <c r="FMZ1964" s="101"/>
      <c r="FNA1964" s="101"/>
      <c r="FNB1964" s="101"/>
      <c r="FNC1964" s="101"/>
      <c r="FND1964" s="101"/>
      <c r="FNE1964" s="101"/>
      <c r="FNF1964" s="101"/>
      <c r="FNG1964" s="101"/>
      <c r="FNH1964" s="101"/>
      <c r="FNI1964" s="101"/>
      <c r="FNJ1964" s="101"/>
      <c r="FNK1964" s="101"/>
      <c r="FNL1964" s="101"/>
      <c r="FNM1964" s="101"/>
      <c r="FNN1964" s="101"/>
      <c r="FNO1964" s="101"/>
      <c r="FNP1964" s="101"/>
      <c r="FNQ1964" s="101"/>
      <c r="FNR1964" s="101"/>
      <c r="FNS1964" s="101"/>
      <c r="FNT1964" s="101"/>
      <c r="FNU1964" s="101"/>
      <c r="FNV1964" s="101"/>
      <c r="FNW1964" s="101"/>
      <c r="FNX1964" s="101"/>
      <c r="FNY1964" s="101"/>
      <c r="FNZ1964" s="101"/>
      <c r="FOA1964" s="101"/>
      <c r="FOB1964" s="101"/>
      <c r="FOC1964" s="101"/>
      <c r="FOD1964" s="101"/>
      <c r="FOE1964" s="101"/>
      <c r="FOF1964" s="101"/>
      <c r="FOG1964" s="101"/>
      <c r="FOH1964" s="101"/>
      <c r="FOI1964" s="101"/>
      <c r="FOJ1964" s="101"/>
      <c r="FOK1964" s="101"/>
      <c r="FOL1964" s="101"/>
      <c r="FOM1964" s="101"/>
      <c r="FON1964" s="101"/>
      <c r="FOO1964" s="101"/>
      <c r="FOP1964" s="101"/>
      <c r="FOQ1964" s="101"/>
      <c r="FOR1964" s="101"/>
      <c r="FOS1964" s="101"/>
      <c r="FOT1964" s="101"/>
      <c r="FOU1964" s="101"/>
      <c r="FOV1964" s="101"/>
      <c r="FOW1964" s="101"/>
      <c r="FOX1964" s="101"/>
      <c r="FOY1964" s="101"/>
      <c r="FOZ1964" s="101"/>
      <c r="FPA1964" s="101"/>
      <c r="FPB1964" s="101"/>
      <c r="FPC1964" s="101"/>
      <c r="FPD1964" s="101"/>
      <c r="FPE1964" s="101"/>
      <c r="FPF1964" s="101"/>
      <c r="FPG1964" s="101"/>
      <c r="FPH1964" s="101"/>
      <c r="FPI1964" s="101"/>
      <c r="FPJ1964" s="101"/>
      <c r="FPK1964" s="101"/>
      <c r="FPL1964" s="101"/>
      <c r="FPM1964" s="101"/>
      <c r="FPN1964" s="101"/>
      <c r="FPO1964" s="101"/>
      <c r="FPP1964" s="101"/>
      <c r="FPQ1964" s="101"/>
      <c r="FPR1964" s="101"/>
      <c r="FPS1964" s="101"/>
      <c r="FPT1964" s="101"/>
      <c r="FPU1964" s="101"/>
      <c r="FPV1964" s="101"/>
      <c r="FPW1964" s="101"/>
      <c r="FPX1964" s="101"/>
      <c r="FPY1964" s="101"/>
      <c r="FPZ1964" s="101"/>
      <c r="FQA1964" s="101"/>
      <c r="FQB1964" s="101"/>
      <c r="FQC1964" s="101"/>
      <c r="FQD1964" s="101"/>
      <c r="FQE1964" s="101"/>
      <c r="FQF1964" s="101"/>
      <c r="FQG1964" s="101"/>
      <c r="FQH1964" s="101"/>
      <c r="FQI1964" s="101"/>
      <c r="FQJ1964" s="101"/>
      <c r="FQK1964" s="101"/>
      <c r="FQL1964" s="101"/>
      <c r="FQM1964" s="101"/>
      <c r="FQN1964" s="101"/>
      <c r="FQO1964" s="101"/>
      <c r="FQP1964" s="101"/>
      <c r="FQQ1964" s="101"/>
      <c r="FQR1964" s="101"/>
      <c r="FQS1964" s="101"/>
      <c r="FQT1964" s="101"/>
      <c r="FQU1964" s="101"/>
      <c r="FQV1964" s="101"/>
      <c r="FQW1964" s="101"/>
      <c r="FQX1964" s="101"/>
      <c r="FQY1964" s="101"/>
      <c r="FQZ1964" s="101"/>
      <c r="FRA1964" s="101"/>
      <c r="FRB1964" s="101"/>
      <c r="FRC1964" s="101"/>
      <c r="FRD1964" s="101"/>
      <c r="FRE1964" s="101"/>
      <c r="FRF1964" s="101"/>
      <c r="FRG1964" s="101"/>
      <c r="FRH1964" s="101"/>
      <c r="FRI1964" s="101"/>
      <c r="FRJ1964" s="101"/>
      <c r="FRK1964" s="101"/>
      <c r="FRL1964" s="101"/>
      <c r="FRM1964" s="101"/>
      <c r="FRN1964" s="101"/>
      <c r="FRO1964" s="101"/>
      <c r="FRP1964" s="101"/>
      <c r="FRQ1964" s="101"/>
      <c r="FRR1964" s="101"/>
      <c r="FRS1964" s="101"/>
      <c r="FRT1964" s="101"/>
      <c r="FRU1964" s="101"/>
      <c r="FRV1964" s="101"/>
      <c r="FRW1964" s="101"/>
      <c r="FRX1964" s="101"/>
      <c r="FRY1964" s="101"/>
      <c r="FRZ1964" s="101"/>
      <c r="FSA1964" s="101"/>
      <c r="FSB1964" s="101"/>
      <c r="FSC1964" s="101"/>
      <c r="FSD1964" s="101"/>
      <c r="FSE1964" s="101"/>
      <c r="FSF1964" s="101"/>
      <c r="FSG1964" s="101"/>
      <c r="FSH1964" s="101"/>
      <c r="FSI1964" s="101"/>
      <c r="FSJ1964" s="101"/>
      <c r="FSK1964" s="101"/>
      <c r="FSL1964" s="101"/>
      <c r="FSM1964" s="101"/>
      <c r="FSN1964" s="101"/>
      <c r="FSO1964" s="101"/>
      <c r="FSP1964" s="101"/>
      <c r="FSQ1964" s="101"/>
      <c r="FSR1964" s="101"/>
      <c r="FSS1964" s="101"/>
      <c r="FST1964" s="101"/>
      <c r="FSU1964" s="101"/>
      <c r="FSV1964" s="101"/>
      <c r="FSW1964" s="101"/>
      <c r="FSX1964" s="101"/>
      <c r="FSY1964" s="101"/>
      <c r="FSZ1964" s="101"/>
      <c r="FTA1964" s="101"/>
      <c r="FTB1964" s="101"/>
      <c r="FTC1964" s="101"/>
      <c r="FTD1964" s="101"/>
      <c r="FTE1964" s="101"/>
      <c r="FTF1964" s="101"/>
      <c r="FTG1964" s="101"/>
      <c r="FTH1964" s="101"/>
      <c r="FTI1964" s="101"/>
      <c r="FTJ1964" s="101"/>
      <c r="FTK1964" s="101"/>
      <c r="FTL1964" s="101"/>
      <c r="FTM1964" s="101"/>
      <c r="FTN1964" s="101"/>
      <c r="FTO1964" s="101"/>
      <c r="FTP1964" s="101"/>
      <c r="FTQ1964" s="101"/>
      <c r="FTR1964" s="101"/>
      <c r="FTS1964" s="101"/>
      <c r="FTT1964" s="101"/>
      <c r="FTU1964" s="101"/>
      <c r="FTV1964" s="101"/>
      <c r="FTW1964" s="101"/>
      <c r="FTX1964" s="101"/>
      <c r="FTY1964" s="101"/>
      <c r="FTZ1964" s="101"/>
      <c r="FUA1964" s="101"/>
      <c r="FUB1964" s="101"/>
      <c r="FUC1964" s="101"/>
      <c r="FUD1964" s="101"/>
      <c r="FUE1964" s="101"/>
      <c r="FUF1964" s="101"/>
      <c r="FUG1964" s="101"/>
      <c r="FUH1964" s="101"/>
      <c r="FUI1964" s="101"/>
      <c r="FUJ1964" s="101"/>
      <c r="FUK1964" s="101"/>
      <c r="FUL1964" s="101"/>
      <c r="FUM1964" s="101"/>
      <c r="FUN1964" s="101"/>
      <c r="FUO1964" s="101"/>
      <c r="FUP1964" s="101"/>
      <c r="FUQ1964" s="101"/>
      <c r="FUR1964" s="101"/>
      <c r="FUS1964" s="101"/>
      <c r="FUT1964" s="101"/>
      <c r="FUU1964" s="101"/>
      <c r="FUV1964" s="101"/>
      <c r="FUW1964" s="101"/>
      <c r="FUX1964" s="101"/>
      <c r="FUY1964" s="101"/>
      <c r="FUZ1964" s="101"/>
      <c r="FVA1964" s="101"/>
      <c r="FVB1964" s="101"/>
      <c r="FVC1964" s="101"/>
      <c r="FVD1964" s="101"/>
      <c r="FVE1964" s="101"/>
      <c r="FVF1964" s="101"/>
      <c r="FVG1964" s="101"/>
      <c r="FVH1964" s="101"/>
      <c r="FVI1964" s="101"/>
      <c r="FVJ1964" s="101"/>
      <c r="FVK1964" s="101"/>
      <c r="FVL1964" s="101"/>
      <c r="FVM1964" s="101"/>
      <c r="FVN1964" s="101"/>
      <c r="FVO1964" s="101"/>
      <c r="FVP1964" s="101"/>
      <c r="FVQ1964" s="101"/>
      <c r="FVR1964" s="101"/>
      <c r="FVS1964" s="101"/>
      <c r="FVT1964" s="101"/>
      <c r="FVU1964" s="101"/>
      <c r="FVV1964" s="101"/>
      <c r="FVW1964" s="101"/>
      <c r="FVX1964" s="101"/>
      <c r="FVY1964" s="101"/>
      <c r="FVZ1964" s="101"/>
      <c r="FWA1964" s="101"/>
      <c r="FWB1964" s="101"/>
      <c r="FWC1964" s="101"/>
      <c r="FWD1964" s="101"/>
      <c r="FWE1964" s="101"/>
      <c r="FWF1964" s="101"/>
      <c r="FWG1964" s="101"/>
      <c r="FWH1964" s="101"/>
      <c r="FWI1964" s="101"/>
      <c r="FWJ1964" s="101"/>
      <c r="FWK1964" s="101"/>
      <c r="FWL1964" s="101"/>
      <c r="FWM1964" s="101"/>
      <c r="FWN1964" s="101"/>
      <c r="FWO1964" s="101"/>
      <c r="FWP1964" s="101"/>
      <c r="FWQ1964" s="101"/>
      <c r="FWR1964" s="101"/>
      <c r="FWS1964" s="101"/>
      <c r="FWT1964" s="101"/>
      <c r="FWU1964" s="101"/>
      <c r="FWV1964" s="101"/>
      <c r="FWW1964" s="101"/>
      <c r="FWX1964" s="101"/>
      <c r="FWY1964" s="101"/>
      <c r="FWZ1964" s="101"/>
      <c r="FXA1964" s="101"/>
      <c r="FXB1964" s="101"/>
      <c r="FXC1964" s="101"/>
      <c r="FXD1964" s="101"/>
      <c r="FXE1964" s="101"/>
      <c r="FXF1964" s="101"/>
      <c r="FXG1964" s="101"/>
      <c r="FXH1964" s="101"/>
      <c r="FXI1964" s="101"/>
      <c r="FXJ1964" s="101"/>
      <c r="FXK1964" s="101"/>
      <c r="FXL1964" s="101"/>
      <c r="FXM1964" s="101"/>
      <c r="FXN1964" s="101"/>
      <c r="FXO1964" s="101"/>
      <c r="FXP1964" s="101"/>
      <c r="FXQ1964" s="101"/>
      <c r="FXR1964" s="101"/>
      <c r="FXS1964" s="101"/>
      <c r="FXT1964" s="101"/>
      <c r="FXU1964" s="101"/>
      <c r="FXV1964" s="101"/>
      <c r="FXW1964" s="101"/>
      <c r="FXX1964" s="101"/>
      <c r="FXY1964" s="101"/>
      <c r="FXZ1964" s="101"/>
      <c r="FYA1964" s="101"/>
      <c r="FYB1964" s="101"/>
      <c r="FYC1964" s="101"/>
      <c r="FYD1964" s="101"/>
      <c r="FYE1964" s="101"/>
      <c r="FYF1964" s="101"/>
      <c r="FYG1964" s="101"/>
      <c r="FYH1964" s="101"/>
      <c r="FYI1964" s="101"/>
      <c r="FYJ1964" s="101"/>
      <c r="FYK1964" s="101"/>
      <c r="FYL1964" s="101"/>
      <c r="FYM1964" s="101"/>
      <c r="FYN1964" s="101"/>
      <c r="FYO1964" s="101"/>
      <c r="FYP1964" s="101"/>
      <c r="FYQ1964" s="101"/>
      <c r="FYR1964" s="101"/>
      <c r="FYS1964" s="101"/>
      <c r="FYT1964" s="101"/>
      <c r="FYU1964" s="101"/>
      <c r="FYV1964" s="101"/>
      <c r="FYW1964" s="101"/>
      <c r="FYX1964" s="101"/>
      <c r="FYY1964" s="101"/>
      <c r="FYZ1964" s="101"/>
      <c r="FZA1964" s="101"/>
      <c r="FZB1964" s="101"/>
      <c r="FZC1964" s="101"/>
      <c r="FZD1964" s="101"/>
      <c r="FZE1964" s="101"/>
      <c r="FZF1964" s="101"/>
      <c r="FZG1964" s="101"/>
      <c r="FZH1964" s="101"/>
      <c r="FZI1964" s="101"/>
      <c r="FZJ1964" s="101"/>
      <c r="FZK1964" s="101"/>
      <c r="FZL1964" s="101"/>
      <c r="FZM1964" s="101"/>
      <c r="FZN1964" s="101"/>
      <c r="FZO1964" s="101"/>
      <c r="FZP1964" s="101"/>
      <c r="FZQ1964" s="101"/>
      <c r="FZR1964" s="101"/>
      <c r="FZS1964" s="101"/>
      <c r="FZT1964" s="101"/>
      <c r="FZU1964" s="101"/>
      <c r="FZV1964" s="101"/>
      <c r="FZW1964" s="101"/>
      <c r="FZX1964" s="101"/>
      <c r="FZY1964" s="101"/>
      <c r="FZZ1964" s="101"/>
      <c r="GAA1964" s="101"/>
      <c r="GAB1964" s="101"/>
      <c r="GAC1964" s="101"/>
      <c r="GAD1964" s="101"/>
      <c r="GAE1964" s="101"/>
      <c r="GAF1964" s="101"/>
      <c r="GAG1964" s="101"/>
      <c r="GAH1964" s="101"/>
      <c r="GAI1964" s="101"/>
      <c r="GAJ1964" s="101"/>
      <c r="GAK1964" s="101"/>
      <c r="GAL1964" s="101"/>
      <c r="GAM1964" s="101"/>
      <c r="GAN1964" s="101"/>
      <c r="GAO1964" s="101"/>
      <c r="GAP1964" s="101"/>
      <c r="GAQ1964" s="101"/>
      <c r="GAR1964" s="101"/>
      <c r="GAS1964" s="101"/>
      <c r="GAT1964" s="101"/>
      <c r="GAU1964" s="101"/>
      <c r="GAV1964" s="101"/>
      <c r="GAW1964" s="101"/>
      <c r="GAX1964" s="101"/>
      <c r="GAY1964" s="101"/>
      <c r="GAZ1964" s="101"/>
      <c r="GBA1964" s="101"/>
      <c r="GBB1964" s="101"/>
      <c r="GBC1964" s="101"/>
      <c r="GBD1964" s="101"/>
      <c r="GBE1964" s="101"/>
      <c r="GBF1964" s="101"/>
      <c r="GBG1964" s="101"/>
      <c r="GBH1964" s="101"/>
      <c r="GBI1964" s="101"/>
      <c r="GBJ1964" s="101"/>
      <c r="GBK1964" s="101"/>
      <c r="GBL1964" s="101"/>
      <c r="GBM1964" s="101"/>
      <c r="GBN1964" s="101"/>
      <c r="GBO1964" s="101"/>
      <c r="GBP1964" s="101"/>
      <c r="GBQ1964" s="101"/>
      <c r="GBR1964" s="101"/>
      <c r="GBS1964" s="101"/>
      <c r="GBT1964" s="101"/>
      <c r="GBU1964" s="101"/>
      <c r="GBV1964" s="101"/>
      <c r="GBW1964" s="101"/>
      <c r="GBX1964" s="101"/>
      <c r="GBY1964" s="101"/>
      <c r="GBZ1964" s="101"/>
      <c r="GCA1964" s="101"/>
      <c r="GCB1964" s="101"/>
      <c r="GCC1964" s="101"/>
      <c r="GCD1964" s="101"/>
      <c r="GCE1964" s="101"/>
      <c r="GCF1964" s="101"/>
      <c r="GCG1964" s="101"/>
      <c r="GCH1964" s="101"/>
      <c r="GCI1964" s="101"/>
      <c r="GCJ1964" s="101"/>
      <c r="GCK1964" s="101"/>
      <c r="GCL1964" s="101"/>
      <c r="GCM1964" s="101"/>
      <c r="GCN1964" s="101"/>
      <c r="GCO1964" s="101"/>
      <c r="GCP1964" s="101"/>
      <c r="GCQ1964" s="101"/>
      <c r="GCR1964" s="101"/>
      <c r="GCS1964" s="101"/>
      <c r="GCT1964" s="101"/>
      <c r="GCU1964" s="101"/>
      <c r="GCV1964" s="101"/>
      <c r="GCW1964" s="101"/>
      <c r="GCX1964" s="101"/>
      <c r="GCY1964" s="101"/>
      <c r="GCZ1964" s="101"/>
      <c r="GDA1964" s="101"/>
      <c r="GDB1964" s="101"/>
      <c r="GDC1964" s="101"/>
      <c r="GDD1964" s="101"/>
      <c r="GDE1964" s="101"/>
      <c r="GDF1964" s="101"/>
      <c r="GDG1964" s="101"/>
      <c r="GDH1964" s="101"/>
      <c r="GDI1964" s="101"/>
      <c r="GDJ1964" s="101"/>
      <c r="GDK1964" s="101"/>
      <c r="GDL1964" s="101"/>
      <c r="GDM1964" s="101"/>
      <c r="GDN1964" s="101"/>
      <c r="GDO1964" s="101"/>
      <c r="GDP1964" s="101"/>
      <c r="GDQ1964" s="101"/>
      <c r="GDR1964" s="101"/>
      <c r="GDS1964" s="101"/>
      <c r="GDT1964" s="101"/>
      <c r="GDU1964" s="101"/>
      <c r="GDV1964" s="101"/>
      <c r="GDW1964" s="101"/>
      <c r="GDX1964" s="101"/>
      <c r="GDY1964" s="101"/>
      <c r="GDZ1964" s="101"/>
      <c r="GEA1964" s="101"/>
      <c r="GEB1964" s="101"/>
      <c r="GEC1964" s="101"/>
      <c r="GED1964" s="101"/>
      <c r="GEE1964" s="101"/>
      <c r="GEF1964" s="101"/>
      <c r="GEG1964" s="101"/>
      <c r="GEH1964" s="101"/>
      <c r="GEI1964" s="101"/>
      <c r="GEJ1964" s="101"/>
      <c r="GEK1964" s="101"/>
      <c r="GEL1964" s="101"/>
      <c r="GEM1964" s="101"/>
      <c r="GEN1964" s="101"/>
      <c r="GEO1964" s="101"/>
      <c r="GEP1964" s="101"/>
      <c r="GEQ1964" s="101"/>
      <c r="GER1964" s="101"/>
      <c r="GES1964" s="101"/>
      <c r="GET1964" s="101"/>
      <c r="GEU1964" s="101"/>
      <c r="GEV1964" s="101"/>
      <c r="GEW1964" s="101"/>
      <c r="GEX1964" s="101"/>
      <c r="GEY1964" s="101"/>
      <c r="GEZ1964" s="101"/>
      <c r="GFA1964" s="101"/>
      <c r="GFB1964" s="101"/>
      <c r="GFC1964" s="101"/>
      <c r="GFD1964" s="101"/>
      <c r="GFE1964" s="101"/>
      <c r="GFF1964" s="101"/>
      <c r="GFG1964" s="101"/>
      <c r="GFH1964" s="101"/>
      <c r="GFI1964" s="101"/>
      <c r="GFJ1964" s="101"/>
      <c r="GFK1964" s="101"/>
      <c r="GFL1964" s="101"/>
      <c r="GFM1964" s="101"/>
      <c r="GFN1964" s="101"/>
      <c r="GFO1964" s="101"/>
      <c r="GFP1964" s="101"/>
      <c r="GFQ1964" s="101"/>
      <c r="GFR1964" s="101"/>
      <c r="GFS1964" s="101"/>
      <c r="GFT1964" s="101"/>
      <c r="GFU1964" s="101"/>
      <c r="GFV1964" s="101"/>
      <c r="GFW1964" s="101"/>
      <c r="GFX1964" s="101"/>
      <c r="GFY1964" s="101"/>
      <c r="GFZ1964" s="101"/>
      <c r="GGA1964" s="101"/>
      <c r="GGB1964" s="101"/>
      <c r="GGC1964" s="101"/>
      <c r="GGD1964" s="101"/>
      <c r="GGE1964" s="101"/>
      <c r="GGF1964" s="101"/>
      <c r="GGG1964" s="101"/>
      <c r="GGH1964" s="101"/>
      <c r="GGI1964" s="101"/>
      <c r="GGJ1964" s="101"/>
      <c r="GGK1964" s="101"/>
      <c r="GGL1964" s="101"/>
      <c r="GGM1964" s="101"/>
      <c r="GGN1964" s="101"/>
      <c r="GGO1964" s="101"/>
      <c r="GGP1964" s="101"/>
      <c r="GGQ1964" s="101"/>
      <c r="GGR1964" s="101"/>
      <c r="GGS1964" s="101"/>
      <c r="GGT1964" s="101"/>
      <c r="GGU1964" s="101"/>
      <c r="GGV1964" s="101"/>
      <c r="GGW1964" s="101"/>
      <c r="GGX1964" s="101"/>
      <c r="GGY1964" s="101"/>
      <c r="GGZ1964" s="101"/>
      <c r="GHA1964" s="101"/>
      <c r="GHB1964" s="101"/>
      <c r="GHC1964" s="101"/>
      <c r="GHD1964" s="101"/>
      <c r="GHE1964" s="101"/>
      <c r="GHF1964" s="101"/>
      <c r="GHG1964" s="101"/>
      <c r="GHH1964" s="101"/>
      <c r="GHI1964" s="101"/>
      <c r="GHJ1964" s="101"/>
      <c r="GHK1964" s="101"/>
      <c r="GHL1964" s="101"/>
      <c r="GHM1964" s="101"/>
      <c r="GHN1964" s="101"/>
      <c r="GHO1964" s="101"/>
      <c r="GHP1964" s="101"/>
      <c r="GHQ1964" s="101"/>
      <c r="GHR1964" s="101"/>
      <c r="GHS1964" s="101"/>
      <c r="GHT1964" s="101"/>
      <c r="GHU1964" s="101"/>
      <c r="GHV1964" s="101"/>
      <c r="GHW1964" s="101"/>
      <c r="GHX1964" s="101"/>
      <c r="GHY1964" s="101"/>
      <c r="GHZ1964" s="101"/>
      <c r="GIA1964" s="101"/>
      <c r="GIB1964" s="101"/>
      <c r="GIC1964" s="101"/>
      <c r="GID1964" s="101"/>
      <c r="GIE1964" s="101"/>
      <c r="GIF1964" s="101"/>
      <c r="GIG1964" s="101"/>
      <c r="GIH1964" s="101"/>
      <c r="GII1964" s="101"/>
      <c r="GIJ1964" s="101"/>
      <c r="GIK1964" s="101"/>
      <c r="GIL1964" s="101"/>
      <c r="GIM1964" s="101"/>
      <c r="GIN1964" s="101"/>
      <c r="GIO1964" s="101"/>
      <c r="GIP1964" s="101"/>
      <c r="GIQ1964" s="101"/>
      <c r="GIR1964" s="101"/>
      <c r="GIS1964" s="101"/>
      <c r="GIT1964" s="101"/>
      <c r="GIU1964" s="101"/>
      <c r="GIV1964" s="101"/>
      <c r="GIW1964" s="101"/>
      <c r="GIX1964" s="101"/>
      <c r="GIY1964" s="101"/>
      <c r="GIZ1964" s="101"/>
      <c r="GJA1964" s="101"/>
      <c r="GJB1964" s="101"/>
      <c r="GJC1964" s="101"/>
      <c r="GJD1964" s="101"/>
      <c r="GJE1964" s="101"/>
      <c r="GJF1964" s="101"/>
      <c r="GJG1964" s="101"/>
      <c r="GJH1964" s="101"/>
      <c r="GJI1964" s="101"/>
      <c r="GJJ1964" s="101"/>
      <c r="GJK1964" s="101"/>
      <c r="GJL1964" s="101"/>
      <c r="GJM1964" s="101"/>
      <c r="GJN1964" s="101"/>
      <c r="GJO1964" s="101"/>
      <c r="GJP1964" s="101"/>
      <c r="GJQ1964" s="101"/>
      <c r="GJR1964" s="101"/>
      <c r="GJS1964" s="101"/>
      <c r="GJT1964" s="101"/>
      <c r="GJU1964" s="101"/>
      <c r="GJV1964" s="101"/>
      <c r="GJW1964" s="101"/>
      <c r="GJX1964" s="101"/>
      <c r="GJY1964" s="101"/>
      <c r="GJZ1964" s="101"/>
      <c r="GKA1964" s="101"/>
      <c r="GKB1964" s="101"/>
      <c r="GKC1964" s="101"/>
      <c r="GKD1964" s="101"/>
      <c r="GKE1964" s="101"/>
      <c r="GKF1964" s="101"/>
      <c r="GKG1964" s="101"/>
      <c r="GKH1964" s="101"/>
      <c r="GKI1964" s="101"/>
      <c r="GKJ1964" s="101"/>
      <c r="GKK1964" s="101"/>
      <c r="GKL1964" s="101"/>
      <c r="GKM1964" s="101"/>
      <c r="GKN1964" s="101"/>
      <c r="GKO1964" s="101"/>
      <c r="GKP1964" s="101"/>
      <c r="GKQ1964" s="101"/>
      <c r="GKR1964" s="101"/>
      <c r="GKS1964" s="101"/>
      <c r="GKT1964" s="101"/>
      <c r="GKU1964" s="101"/>
      <c r="GKV1964" s="101"/>
      <c r="GKW1964" s="101"/>
      <c r="GKX1964" s="101"/>
      <c r="GKY1964" s="101"/>
      <c r="GKZ1964" s="101"/>
      <c r="GLA1964" s="101"/>
      <c r="GLB1964" s="101"/>
      <c r="GLC1964" s="101"/>
      <c r="GLD1964" s="101"/>
      <c r="GLE1964" s="101"/>
      <c r="GLF1964" s="101"/>
      <c r="GLG1964" s="101"/>
      <c r="GLH1964" s="101"/>
      <c r="GLI1964" s="101"/>
      <c r="GLJ1964" s="101"/>
      <c r="GLK1964" s="101"/>
      <c r="GLL1964" s="101"/>
      <c r="GLM1964" s="101"/>
      <c r="GLN1964" s="101"/>
      <c r="GLO1964" s="101"/>
      <c r="GLP1964" s="101"/>
      <c r="GLQ1964" s="101"/>
      <c r="GLR1964" s="101"/>
      <c r="GLS1964" s="101"/>
      <c r="GLT1964" s="101"/>
      <c r="GLU1964" s="101"/>
      <c r="GLV1964" s="101"/>
      <c r="GLW1964" s="101"/>
      <c r="GLX1964" s="101"/>
      <c r="GLY1964" s="101"/>
      <c r="GLZ1964" s="101"/>
      <c r="GMA1964" s="101"/>
      <c r="GMB1964" s="101"/>
      <c r="GMC1964" s="101"/>
      <c r="GMD1964" s="101"/>
      <c r="GME1964" s="101"/>
      <c r="GMF1964" s="101"/>
      <c r="GMG1964" s="101"/>
      <c r="GMH1964" s="101"/>
      <c r="GMI1964" s="101"/>
      <c r="GMJ1964" s="101"/>
      <c r="GMK1964" s="101"/>
      <c r="GML1964" s="101"/>
      <c r="GMM1964" s="101"/>
      <c r="GMN1964" s="101"/>
      <c r="GMO1964" s="101"/>
      <c r="GMP1964" s="101"/>
      <c r="GMQ1964" s="101"/>
      <c r="GMR1964" s="101"/>
      <c r="GMS1964" s="101"/>
      <c r="GMT1964" s="101"/>
      <c r="GMU1964" s="101"/>
      <c r="GMV1964" s="101"/>
      <c r="GMW1964" s="101"/>
      <c r="GMX1964" s="101"/>
      <c r="GMY1964" s="101"/>
      <c r="GMZ1964" s="101"/>
      <c r="GNA1964" s="101"/>
      <c r="GNB1964" s="101"/>
      <c r="GNC1964" s="101"/>
      <c r="GND1964" s="101"/>
      <c r="GNE1964" s="101"/>
      <c r="GNF1964" s="101"/>
      <c r="GNG1964" s="101"/>
      <c r="GNH1964" s="101"/>
      <c r="GNI1964" s="101"/>
      <c r="GNJ1964" s="101"/>
      <c r="GNK1964" s="101"/>
      <c r="GNL1964" s="101"/>
      <c r="GNM1964" s="101"/>
      <c r="GNN1964" s="101"/>
      <c r="GNO1964" s="101"/>
      <c r="GNP1964" s="101"/>
      <c r="GNQ1964" s="101"/>
      <c r="GNR1964" s="101"/>
      <c r="GNS1964" s="101"/>
      <c r="GNT1964" s="101"/>
      <c r="GNU1964" s="101"/>
      <c r="GNV1964" s="101"/>
      <c r="GNW1964" s="101"/>
      <c r="GNX1964" s="101"/>
      <c r="GNY1964" s="101"/>
      <c r="GNZ1964" s="101"/>
      <c r="GOA1964" s="101"/>
      <c r="GOB1964" s="101"/>
      <c r="GOC1964" s="101"/>
      <c r="GOD1964" s="101"/>
      <c r="GOE1964" s="101"/>
      <c r="GOF1964" s="101"/>
      <c r="GOG1964" s="101"/>
      <c r="GOH1964" s="101"/>
      <c r="GOI1964" s="101"/>
      <c r="GOJ1964" s="101"/>
      <c r="GOK1964" s="101"/>
      <c r="GOL1964" s="101"/>
      <c r="GOM1964" s="101"/>
      <c r="GON1964" s="101"/>
      <c r="GOO1964" s="101"/>
      <c r="GOP1964" s="101"/>
      <c r="GOQ1964" s="101"/>
      <c r="GOR1964" s="101"/>
      <c r="GOS1964" s="101"/>
      <c r="GOT1964" s="101"/>
      <c r="GOU1964" s="101"/>
      <c r="GOV1964" s="101"/>
      <c r="GOW1964" s="101"/>
      <c r="GOX1964" s="101"/>
      <c r="GOY1964" s="101"/>
      <c r="GOZ1964" s="101"/>
      <c r="GPA1964" s="101"/>
      <c r="GPB1964" s="101"/>
      <c r="GPC1964" s="101"/>
      <c r="GPD1964" s="101"/>
      <c r="GPE1964" s="101"/>
      <c r="GPF1964" s="101"/>
      <c r="GPG1964" s="101"/>
      <c r="GPH1964" s="101"/>
      <c r="GPI1964" s="101"/>
      <c r="GPJ1964" s="101"/>
      <c r="GPK1964" s="101"/>
      <c r="GPL1964" s="101"/>
      <c r="GPM1964" s="101"/>
      <c r="GPN1964" s="101"/>
      <c r="GPO1964" s="101"/>
      <c r="GPP1964" s="101"/>
      <c r="GPQ1964" s="101"/>
      <c r="GPR1964" s="101"/>
      <c r="GPS1964" s="101"/>
      <c r="GPT1964" s="101"/>
      <c r="GPU1964" s="101"/>
      <c r="GPV1964" s="101"/>
      <c r="GPW1964" s="101"/>
      <c r="GPX1964" s="101"/>
      <c r="GPY1964" s="101"/>
      <c r="GPZ1964" s="101"/>
      <c r="GQA1964" s="101"/>
      <c r="GQB1964" s="101"/>
      <c r="GQC1964" s="101"/>
      <c r="GQD1964" s="101"/>
      <c r="GQE1964" s="101"/>
      <c r="GQF1964" s="101"/>
      <c r="GQG1964" s="101"/>
      <c r="GQH1964" s="101"/>
      <c r="GQI1964" s="101"/>
      <c r="GQJ1964" s="101"/>
      <c r="GQK1964" s="101"/>
      <c r="GQL1964" s="101"/>
      <c r="GQM1964" s="101"/>
      <c r="GQN1964" s="101"/>
      <c r="GQO1964" s="101"/>
      <c r="GQP1964" s="101"/>
      <c r="GQQ1964" s="101"/>
      <c r="GQR1964" s="101"/>
      <c r="GQS1964" s="101"/>
      <c r="GQT1964" s="101"/>
      <c r="GQU1964" s="101"/>
      <c r="GQV1964" s="101"/>
      <c r="GQW1964" s="101"/>
      <c r="GQX1964" s="101"/>
      <c r="GQY1964" s="101"/>
      <c r="GQZ1964" s="101"/>
      <c r="GRA1964" s="101"/>
      <c r="GRB1964" s="101"/>
      <c r="GRC1964" s="101"/>
      <c r="GRD1964" s="101"/>
      <c r="GRE1964" s="101"/>
      <c r="GRF1964" s="101"/>
      <c r="GRG1964" s="101"/>
      <c r="GRH1964" s="101"/>
      <c r="GRI1964" s="101"/>
      <c r="GRJ1964" s="101"/>
      <c r="GRK1964" s="101"/>
      <c r="GRL1964" s="101"/>
      <c r="GRM1964" s="101"/>
      <c r="GRN1964" s="101"/>
      <c r="GRO1964" s="101"/>
      <c r="GRP1964" s="101"/>
      <c r="GRQ1964" s="101"/>
      <c r="GRR1964" s="101"/>
      <c r="GRS1964" s="101"/>
      <c r="GRT1964" s="101"/>
      <c r="GRU1964" s="101"/>
      <c r="GRV1964" s="101"/>
      <c r="GRW1964" s="101"/>
      <c r="GRX1964" s="101"/>
      <c r="GRY1964" s="101"/>
      <c r="GRZ1964" s="101"/>
      <c r="GSA1964" s="101"/>
      <c r="GSB1964" s="101"/>
      <c r="GSC1964" s="101"/>
      <c r="GSD1964" s="101"/>
      <c r="GSE1964" s="101"/>
      <c r="GSF1964" s="101"/>
      <c r="GSG1964" s="101"/>
      <c r="GSH1964" s="101"/>
      <c r="GSI1964" s="101"/>
      <c r="GSJ1964" s="101"/>
      <c r="GSK1964" s="101"/>
      <c r="GSL1964" s="101"/>
      <c r="GSM1964" s="101"/>
      <c r="GSN1964" s="101"/>
      <c r="GSO1964" s="101"/>
      <c r="GSP1964" s="101"/>
      <c r="GSQ1964" s="101"/>
      <c r="GSR1964" s="101"/>
      <c r="GSS1964" s="101"/>
      <c r="GST1964" s="101"/>
      <c r="GSU1964" s="101"/>
      <c r="GSV1964" s="101"/>
      <c r="GSW1964" s="101"/>
      <c r="GSX1964" s="101"/>
      <c r="GSY1964" s="101"/>
      <c r="GSZ1964" s="101"/>
      <c r="GTA1964" s="101"/>
      <c r="GTB1964" s="101"/>
      <c r="GTC1964" s="101"/>
      <c r="GTD1964" s="101"/>
      <c r="GTE1964" s="101"/>
      <c r="GTF1964" s="101"/>
      <c r="GTG1964" s="101"/>
      <c r="GTH1964" s="101"/>
      <c r="GTI1964" s="101"/>
      <c r="GTJ1964" s="101"/>
      <c r="GTK1964" s="101"/>
      <c r="GTL1964" s="101"/>
      <c r="GTM1964" s="101"/>
      <c r="GTN1964" s="101"/>
      <c r="GTO1964" s="101"/>
      <c r="GTP1964" s="101"/>
      <c r="GTQ1964" s="101"/>
      <c r="GTR1964" s="101"/>
      <c r="GTS1964" s="101"/>
      <c r="GTT1964" s="101"/>
      <c r="GTU1964" s="101"/>
      <c r="GTV1964" s="101"/>
      <c r="GTW1964" s="101"/>
      <c r="GTX1964" s="101"/>
      <c r="GTY1964" s="101"/>
      <c r="GTZ1964" s="101"/>
      <c r="GUA1964" s="101"/>
      <c r="GUB1964" s="101"/>
      <c r="GUC1964" s="101"/>
      <c r="GUD1964" s="101"/>
      <c r="GUE1964" s="101"/>
      <c r="GUF1964" s="101"/>
      <c r="GUG1964" s="101"/>
      <c r="GUH1964" s="101"/>
      <c r="GUI1964" s="101"/>
      <c r="GUJ1964" s="101"/>
      <c r="GUK1964" s="101"/>
      <c r="GUL1964" s="101"/>
      <c r="GUM1964" s="101"/>
      <c r="GUN1964" s="101"/>
      <c r="GUO1964" s="101"/>
      <c r="GUP1964" s="101"/>
      <c r="GUQ1964" s="101"/>
      <c r="GUR1964" s="101"/>
      <c r="GUS1964" s="101"/>
      <c r="GUT1964" s="101"/>
      <c r="GUU1964" s="101"/>
      <c r="GUV1964" s="101"/>
      <c r="GUW1964" s="101"/>
      <c r="GUX1964" s="101"/>
      <c r="GUY1964" s="101"/>
      <c r="GUZ1964" s="101"/>
      <c r="GVA1964" s="101"/>
      <c r="GVB1964" s="101"/>
      <c r="GVC1964" s="101"/>
      <c r="GVD1964" s="101"/>
      <c r="GVE1964" s="101"/>
      <c r="GVF1964" s="101"/>
      <c r="GVG1964" s="101"/>
      <c r="GVH1964" s="101"/>
      <c r="GVI1964" s="101"/>
      <c r="GVJ1964" s="101"/>
      <c r="GVK1964" s="101"/>
      <c r="GVL1964" s="101"/>
      <c r="GVM1964" s="101"/>
      <c r="GVN1964" s="101"/>
      <c r="GVO1964" s="101"/>
      <c r="GVP1964" s="101"/>
      <c r="GVQ1964" s="101"/>
      <c r="GVR1964" s="101"/>
      <c r="GVS1964" s="101"/>
      <c r="GVT1964" s="101"/>
      <c r="GVU1964" s="101"/>
      <c r="GVV1964" s="101"/>
      <c r="GVW1964" s="101"/>
      <c r="GVX1964" s="101"/>
      <c r="GVY1964" s="101"/>
      <c r="GVZ1964" s="101"/>
      <c r="GWA1964" s="101"/>
      <c r="GWB1964" s="101"/>
      <c r="GWC1964" s="101"/>
      <c r="GWD1964" s="101"/>
      <c r="GWE1964" s="101"/>
      <c r="GWF1964" s="101"/>
      <c r="GWG1964" s="101"/>
      <c r="GWH1964" s="101"/>
      <c r="GWI1964" s="101"/>
      <c r="GWJ1964" s="101"/>
      <c r="GWK1964" s="101"/>
      <c r="GWL1964" s="101"/>
      <c r="GWM1964" s="101"/>
      <c r="GWN1964" s="101"/>
      <c r="GWO1964" s="101"/>
      <c r="GWP1964" s="101"/>
      <c r="GWQ1964" s="101"/>
      <c r="GWR1964" s="101"/>
      <c r="GWS1964" s="101"/>
      <c r="GWT1964" s="101"/>
      <c r="GWU1964" s="101"/>
      <c r="GWV1964" s="101"/>
      <c r="GWW1964" s="101"/>
      <c r="GWX1964" s="101"/>
      <c r="GWY1964" s="101"/>
      <c r="GWZ1964" s="101"/>
      <c r="GXA1964" s="101"/>
      <c r="GXB1964" s="101"/>
      <c r="GXC1964" s="101"/>
      <c r="GXD1964" s="101"/>
      <c r="GXE1964" s="101"/>
      <c r="GXF1964" s="101"/>
      <c r="GXG1964" s="101"/>
      <c r="GXH1964" s="101"/>
      <c r="GXI1964" s="101"/>
      <c r="GXJ1964" s="101"/>
      <c r="GXK1964" s="101"/>
      <c r="GXL1964" s="101"/>
      <c r="GXM1964" s="101"/>
      <c r="GXN1964" s="101"/>
      <c r="GXO1964" s="101"/>
      <c r="GXP1964" s="101"/>
      <c r="GXQ1964" s="101"/>
      <c r="GXR1964" s="101"/>
      <c r="GXS1964" s="101"/>
      <c r="GXT1964" s="101"/>
      <c r="GXU1964" s="101"/>
      <c r="GXV1964" s="101"/>
      <c r="GXW1964" s="101"/>
      <c r="GXX1964" s="101"/>
      <c r="GXY1964" s="101"/>
      <c r="GXZ1964" s="101"/>
      <c r="GYA1964" s="101"/>
      <c r="GYB1964" s="101"/>
      <c r="GYC1964" s="101"/>
      <c r="GYD1964" s="101"/>
      <c r="GYE1964" s="101"/>
      <c r="GYF1964" s="101"/>
      <c r="GYG1964" s="101"/>
      <c r="GYH1964" s="101"/>
      <c r="GYI1964" s="101"/>
      <c r="GYJ1964" s="101"/>
      <c r="GYK1964" s="101"/>
      <c r="GYL1964" s="101"/>
      <c r="GYM1964" s="101"/>
      <c r="GYN1964" s="101"/>
      <c r="GYO1964" s="101"/>
      <c r="GYP1964" s="101"/>
      <c r="GYQ1964" s="101"/>
      <c r="GYR1964" s="101"/>
      <c r="GYS1964" s="101"/>
      <c r="GYT1964" s="101"/>
      <c r="GYU1964" s="101"/>
      <c r="GYV1964" s="101"/>
      <c r="GYW1964" s="101"/>
      <c r="GYX1964" s="101"/>
      <c r="GYY1964" s="101"/>
      <c r="GYZ1964" s="101"/>
      <c r="GZA1964" s="101"/>
      <c r="GZB1964" s="101"/>
      <c r="GZC1964" s="101"/>
      <c r="GZD1964" s="101"/>
      <c r="GZE1964" s="101"/>
      <c r="GZF1964" s="101"/>
      <c r="GZG1964" s="101"/>
      <c r="GZH1964" s="101"/>
      <c r="GZI1964" s="101"/>
      <c r="GZJ1964" s="101"/>
      <c r="GZK1964" s="101"/>
      <c r="GZL1964" s="101"/>
      <c r="GZM1964" s="101"/>
      <c r="GZN1964" s="101"/>
      <c r="GZO1964" s="101"/>
      <c r="GZP1964" s="101"/>
      <c r="GZQ1964" s="101"/>
      <c r="GZR1964" s="101"/>
      <c r="GZS1964" s="101"/>
      <c r="GZT1964" s="101"/>
      <c r="GZU1964" s="101"/>
      <c r="GZV1964" s="101"/>
      <c r="GZW1964" s="101"/>
      <c r="GZX1964" s="101"/>
      <c r="GZY1964" s="101"/>
      <c r="GZZ1964" s="101"/>
      <c r="HAA1964" s="101"/>
      <c r="HAB1964" s="101"/>
      <c r="HAC1964" s="101"/>
      <c r="HAD1964" s="101"/>
      <c r="HAE1964" s="101"/>
      <c r="HAF1964" s="101"/>
      <c r="HAG1964" s="101"/>
      <c r="HAH1964" s="101"/>
      <c r="HAI1964" s="101"/>
      <c r="HAJ1964" s="101"/>
      <c r="HAK1964" s="101"/>
      <c r="HAL1964" s="101"/>
      <c r="HAM1964" s="101"/>
      <c r="HAN1964" s="101"/>
      <c r="HAO1964" s="101"/>
      <c r="HAP1964" s="101"/>
      <c r="HAQ1964" s="101"/>
      <c r="HAR1964" s="101"/>
      <c r="HAS1964" s="101"/>
      <c r="HAT1964" s="101"/>
      <c r="HAU1964" s="101"/>
      <c r="HAV1964" s="101"/>
      <c r="HAW1964" s="101"/>
      <c r="HAX1964" s="101"/>
      <c r="HAY1964" s="101"/>
      <c r="HAZ1964" s="101"/>
      <c r="HBA1964" s="101"/>
      <c r="HBB1964" s="101"/>
      <c r="HBC1964" s="101"/>
      <c r="HBD1964" s="101"/>
      <c r="HBE1964" s="101"/>
      <c r="HBF1964" s="101"/>
      <c r="HBG1964" s="101"/>
      <c r="HBH1964" s="101"/>
      <c r="HBI1964" s="101"/>
      <c r="HBJ1964" s="101"/>
      <c r="HBK1964" s="101"/>
      <c r="HBL1964" s="101"/>
      <c r="HBM1964" s="101"/>
      <c r="HBN1964" s="101"/>
      <c r="HBO1964" s="101"/>
      <c r="HBP1964" s="101"/>
      <c r="HBQ1964" s="101"/>
      <c r="HBR1964" s="101"/>
      <c r="HBS1964" s="101"/>
      <c r="HBT1964" s="101"/>
      <c r="HBU1964" s="101"/>
      <c r="HBV1964" s="101"/>
      <c r="HBW1964" s="101"/>
      <c r="HBX1964" s="101"/>
      <c r="HBY1964" s="101"/>
      <c r="HBZ1964" s="101"/>
      <c r="HCA1964" s="101"/>
      <c r="HCB1964" s="101"/>
      <c r="HCC1964" s="101"/>
      <c r="HCD1964" s="101"/>
      <c r="HCE1964" s="101"/>
      <c r="HCF1964" s="101"/>
      <c r="HCG1964" s="101"/>
      <c r="HCH1964" s="101"/>
      <c r="HCI1964" s="101"/>
      <c r="HCJ1964" s="101"/>
      <c r="HCK1964" s="101"/>
      <c r="HCL1964" s="101"/>
      <c r="HCM1964" s="101"/>
      <c r="HCN1964" s="101"/>
      <c r="HCO1964" s="101"/>
      <c r="HCP1964" s="101"/>
      <c r="HCQ1964" s="101"/>
      <c r="HCR1964" s="101"/>
      <c r="HCS1964" s="101"/>
      <c r="HCT1964" s="101"/>
      <c r="HCU1964" s="101"/>
      <c r="HCV1964" s="101"/>
      <c r="HCW1964" s="101"/>
      <c r="HCX1964" s="101"/>
      <c r="HCY1964" s="101"/>
      <c r="HCZ1964" s="101"/>
      <c r="HDA1964" s="101"/>
      <c r="HDB1964" s="101"/>
      <c r="HDC1964" s="101"/>
      <c r="HDD1964" s="101"/>
      <c r="HDE1964" s="101"/>
      <c r="HDF1964" s="101"/>
      <c r="HDG1964" s="101"/>
      <c r="HDH1964" s="101"/>
      <c r="HDI1964" s="101"/>
      <c r="HDJ1964" s="101"/>
      <c r="HDK1964" s="101"/>
      <c r="HDL1964" s="101"/>
      <c r="HDM1964" s="101"/>
      <c r="HDN1964" s="101"/>
      <c r="HDO1964" s="101"/>
      <c r="HDP1964" s="101"/>
      <c r="HDQ1964" s="101"/>
      <c r="HDR1964" s="101"/>
      <c r="HDS1964" s="101"/>
      <c r="HDT1964" s="101"/>
      <c r="HDU1964" s="101"/>
      <c r="HDV1964" s="101"/>
      <c r="HDW1964" s="101"/>
      <c r="HDX1964" s="101"/>
      <c r="HDY1964" s="101"/>
      <c r="HDZ1964" s="101"/>
      <c r="HEA1964" s="101"/>
      <c r="HEB1964" s="101"/>
      <c r="HEC1964" s="101"/>
      <c r="HED1964" s="101"/>
      <c r="HEE1964" s="101"/>
      <c r="HEF1964" s="101"/>
      <c r="HEG1964" s="101"/>
      <c r="HEH1964" s="101"/>
      <c r="HEI1964" s="101"/>
      <c r="HEJ1964" s="101"/>
      <c r="HEK1964" s="101"/>
      <c r="HEL1964" s="101"/>
      <c r="HEM1964" s="101"/>
      <c r="HEN1964" s="101"/>
      <c r="HEO1964" s="101"/>
      <c r="HEP1964" s="101"/>
      <c r="HEQ1964" s="101"/>
      <c r="HER1964" s="101"/>
      <c r="HES1964" s="101"/>
      <c r="HET1964" s="101"/>
      <c r="HEU1964" s="101"/>
      <c r="HEV1964" s="101"/>
      <c r="HEW1964" s="101"/>
      <c r="HEX1964" s="101"/>
      <c r="HEY1964" s="101"/>
      <c r="HEZ1964" s="101"/>
      <c r="HFA1964" s="101"/>
      <c r="HFB1964" s="101"/>
      <c r="HFC1964" s="101"/>
      <c r="HFD1964" s="101"/>
      <c r="HFE1964" s="101"/>
      <c r="HFF1964" s="101"/>
      <c r="HFG1964" s="101"/>
      <c r="HFH1964" s="101"/>
      <c r="HFI1964" s="101"/>
      <c r="HFJ1964" s="101"/>
      <c r="HFK1964" s="101"/>
      <c r="HFL1964" s="101"/>
      <c r="HFM1964" s="101"/>
      <c r="HFN1964" s="101"/>
      <c r="HFO1964" s="101"/>
      <c r="HFP1964" s="101"/>
      <c r="HFQ1964" s="101"/>
      <c r="HFR1964" s="101"/>
      <c r="HFS1964" s="101"/>
      <c r="HFT1964" s="101"/>
      <c r="HFU1964" s="101"/>
      <c r="HFV1964" s="101"/>
      <c r="HFW1964" s="101"/>
      <c r="HFX1964" s="101"/>
      <c r="HFY1964" s="101"/>
      <c r="HFZ1964" s="101"/>
      <c r="HGA1964" s="101"/>
      <c r="HGB1964" s="101"/>
      <c r="HGC1964" s="101"/>
      <c r="HGD1964" s="101"/>
      <c r="HGE1964" s="101"/>
      <c r="HGF1964" s="101"/>
      <c r="HGG1964" s="101"/>
      <c r="HGH1964" s="101"/>
      <c r="HGI1964" s="101"/>
      <c r="HGJ1964" s="101"/>
      <c r="HGK1964" s="101"/>
      <c r="HGL1964" s="101"/>
      <c r="HGM1964" s="101"/>
      <c r="HGN1964" s="101"/>
      <c r="HGO1964" s="101"/>
      <c r="HGP1964" s="101"/>
      <c r="HGQ1964" s="101"/>
      <c r="HGR1964" s="101"/>
      <c r="HGS1964" s="101"/>
      <c r="HGT1964" s="101"/>
      <c r="HGU1964" s="101"/>
      <c r="HGV1964" s="101"/>
      <c r="HGW1964" s="101"/>
      <c r="HGX1964" s="101"/>
      <c r="HGY1964" s="101"/>
      <c r="HGZ1964" s="101"/>
      <c r="HHA1964" s="101"/>
      <c r="HHB1964" s="101"/>
      <c r="HHC1964" s="101"/>
      <c r="HHD1964" s="101"/>
      <c r="HHE1964" s="101"/>
      <c r="HHF1964" s="101"/>
      <c r="HHG1964" s="101"/>
      <c r="HHH1964" s="101"/>
      <c r="HHI1964" s="101"/>
      <c r="HHJ1964" s="101"/>
      <c r="HHK1964" s="101"/>
      <c r="HHL1964" s="101"/>
      <c r="HHM1964" s="101"/>
      <c r="HHN1964" s="101"/>
      <c r="HHO1964" s="101"/>
      <c r="HHP1964" s="101"/>
      <c r="HHQ1964" s="101"/>
      <c r="HHR1964" s="101"/>
      <c r="HHS1964" s="101"/>
      <c r="HHT1964" s="101"/>
      <c r="HHU1964" s="101"/>
      <c r="HHV1964" s="101"/>
      <c r="HHW1964" s="101"/>
      <c r="HHX1964" s="101"/>
      <c r="HHY1964" s="101"/>
      <c r="HHZ1964" s="101"/>
      <c r="HIA1964" s="101"/>
      <c r="HIB1964" s="101"/>
      <c r="HIC1964" s="101"/>
      <c r="HID1964" s="101"/>
      <c r="HIE1964" s="101"/>
      <c r="HIF1964" s="101"/>
      <c r="HIG1964" s="101"/>
      <c r="HIH1964" s="101"/>
      <c r="HII1964" s="101"/>
      <c r="HIJ1964" s="101"/>
      <c r="HIK1964" s="101"/>
      <c r="HIL1964" s="101"/>
      <c r="HIM1964" s="101"/>
      <c r="HIN1964" s="101"/>
      <c r="HIO1964" s="101"/>
      <c r="HIP1964" s="101"/>
      <c r="HIQ1964" s="101"/>
      <c r="HIR1964" s="101"/>
      <c r="HIS1964" s="101"/>
      <c r="HIT1964" s="101"/>
      <c r="HIU1964" s="101"/>
      <c r="HIV1964" s="101"/>
      <c r="HIW1964" s="101"/>
      <c r="HIX1964" s="101"/>
      <c r="HIY1964" s="101"/>
      <c r="HIZ1964" s="101"/>
      <c r="HJA1964" s="101"/>
      <c r="HJB1964" s="101"/>
      <c r="HJC1964" s="101"/>
      <c r="HJD1964" s="101"/>
      <c r="HJE1964" s="101"/>
      <c r="HJF1964" s="101"/>
      <c r="HJG1964" s="101"/>
      <c r="HJH1964" s="101"/>
      <c r="HJI1964" s="101"/>
      <c r="HJJ1964" s="101"/>
      <c r="HJK1964" s="101"/>
      <c r="HJL1964" s="101"/>
      <c r="HJM1964" s="101"/>
      <c r="HJN1964" s="101"/>
      <c r="HJO1964" s="101"/>
      <c r="HJP1964" s="101"/>
      <c r="HJQ1964" s="101"/>
      <c r="HJR1964" s="101"/>
      <c r="HJS1964" s="101"/>
      <c r="HJT1964" s="101"/>
      <c r="HJU1964" s="101"/>
      <c r="HJV1964" s="101"/>
      <c r="HJW1964" s="101"/>
      <c r="HJX1964" s="101"/>
      <c r="HJY1964" s="101"/>
      <c r="HJZ1964" s="101"/>
      <c r="HKA1964" s="101"/>
      <c r="HKB1964" s="101"/>
      <c r="HKC1964" s="101"/>
      <c r="HKD1964" s="101"/>
      <c r="HKE1964" s="101"/>
      <c r="HKF1964" s="101"/>
      <c r="HKG1964" s="101"/>
      <c r="HKH1964" s="101"/>
      <c r="HKI1964" s="101"/>
      <c r="HKJ1964" s="101"/>
      <c r="HKK1964" s="101"/>
      <c r="HKL1964" s="101"/>
      <c r="HKM1964" s="101"/>
      <c r="HKN1964" s="101"/>
      <c r="HKO1964" s="101"/>
      <c r="HKP1964" s="101"/>
      <c r="HKQ1964" s="101"/>
      <c r="HKR1964" s="101"/>
      <c r="HKS1964" s="101"/>
      <c r="HKT1964" s="101"/>
      <c r="HKU1964" s="101"/>
      <c r="HKV1964" s="101"/>
      <c r="HKW1964" s="101"/>
      <c r="HKX1964" s="101"/>
      <c r="HKY1964" s="101"/>
      <c r="HKZ1964" s="101"/>
      <c r="HLA1964" s="101"/>
      <c r="HLB1964" s="101"/>
      <c r="HLC1964" s="101"/>
      <c r="HLD1964" s="101"/>
      <c r="HLE1964" s="101"/>
      <c r="HLF1964" s="101"/>
      <c r="HLG1964" s="101"/>
      <c r="HLH1964" s="101"/>
      <c r="HLI1964" s="101"/>
      <c r="HLJ1964" s="101"/>
      <c r="HLK1964" s="101"/>
      <c r="HLL1964" s="101"/>
      <c r="HLM1964" s="101"/>
      <c r="HLN1964" s="101"/>
      <c r="HLO1964" s="101"/>
      <c r="HLP1964" s="101"/>
      <c r="HLQ1964" s="101"/>
      <c r="HLR1964" s="101"/>
      <c r="HLS1964" s="101"/>
      <c r="HLT1964" s="101"/>
      <c r="HLU1964" s="101"/>
      <c r="HLV1964" s="101"/>
      <c r="HLW1964" s="101"/>
      <c r="HLX1964" s="101"/>
      <c r="HLY1964" s="101"/>
      <c r="HLZ1964" s="101"/>
      <c r="HMA1964" s="101"/>
      <c r="HMB1964" s="101"/>
      <c r="HMC1964" s="101"/>
      <c r="HMD1964" s="101"/>
      <c r="HME1964" s="101"/>
      <c r="HMF1964" s="101"/>
      <c r="HMG1964" s="101"/>
      <c r="HMH1964" s="101"/>
      <c r="HMI1964" s="101"/>
      <c r="HMJ1964" s="101"/>
      <c r="HMK1964" s="101"/>
      <c r="HML1964" s="101"/>
      <c r="HMM1964" s="101"/>
      <c r="HMN1964" s="101"/>
      <c r="HMO1964" s="101"/>
      <c r="HMP1964" s="101"/>
      <c r="HMQ1964" s="101"/>
      <c r="HMR1964" s="101"/>
      <c r="HMS1964" s="101"/>
      <c r="HMT1964" s="101"/>
      <c r="HMU1964" s="101"/>
      <c r="HMV1964" s="101"/>
      <c r="HMW1964" s="101"/>
      <c r="HMX1964" s="101"/>
      <c r="HMY1964" s="101"/>
      <c r="HMZ1964" s="101"/>
      <c r="HNA1964" s="101"/>
      <c r="HNB1964" s="101"/>
      <c r="HNC1964" s="101"/>
      <c r="HND1964" s="101"/>
      <c r="HNE1964" s="101"/>
      <c r="HNF1964" s="101"/>
      <c r="HNG1964" s="101"/>
      <c r="HNH1964" s="101"/>
      <c r="HNI1964" s="101"/>
      <c r="HNJ1964" s="101"/>
      <c r="HNK1964" s="101"/>
      <c r="HNL1964" s="101"/>
      <c r="HNM1964" s="101"/>
      <c r="HNN1964" s="101"/>
      <c r="HNO1964" s="101"/>
      <c r="HNP1964" s="101"/>
      <c r="HNQ1964" s="101"/>
      <c r="HNR1964" s="101"/>
      <c r="HNS1964" s="101"/>
      <c r="HNT1964" s="101"/>
      <c r="HNU1964" s="101"/>
      <c r="HNV1964" s="101"/>
      <c r="HNW1964" s="101"/>
      <c r="HNX1964" s="101"/>
      <c r="HNY1964" s="101"/>
      <c r="HNZ1964" s="101"/>
      <c r="HOA1964" s="101"/>
      <c r="HOB1964" s="101"/>
      <c r="HOC1964" s="101"/>
      <c r="HOD1964" s="101"/>
      <c r="HOE1964" s="101"/>
      <c r="HOF1964" s="101"/>
      <c r="HOG1964" s="101"/>
      <c r="HOH1964" s="101"/>
      <c r="HOI1964" s="101"/>
      <c r="HOJ1964" s="101"/>
      <c r="HOK1964" s="101"/>
      <c r="HOL1964" s="101"/>
      <c r="HOM1964" s="101"/>
      <c r="HON1964" s="101"/>
      <c r="HOO1964" s="101"/>
      <c r="HOP1964" s="101"/>
      <c r="HOQ1964" s="101"/>
      <c r="HOR1964" s="101"/>
      <c r="HOS1964" s="101"/>
      <c r="HOT1964" s="101"/>
      <c r="HOU1964" s="101"/>
      <c r="HOV1964" s="101"/>
      <c r="HOW1964" s="101"/>
      <c r="HOX1964" s="101"/>
      <c r="HOY1964" s="101"/>
      <c r="HOZ1964" s="101"/>
      <c r="HPA1964" s="101"/>
      <c r="HPB1964" s="101"/>
      <c r="HPC1964" s="101"/>
      <c r="HPD1964" s="101"/>
      <c r="HPE1964" s="101"/>
      <c r="HPF1964" s="101"/>
      <c r="HPG1964" s="101"/>
      <c r="HPH1964" s="101"/>
      <c r="HPI1964" s="101"/>
      <c r="HPJ1964" s="101"/>
      <c r="HPK1964" s="101"/>
      <c r="HPL1964" s="101"/>
      <c r="HPM1964" s="101"/>
      <c r="HPN1964" s="101"/>
      <c r="HPO1964" s="101"/>
      <c r="HPP1964" s="101"/>
      <c r="HPQ1964" s="101"/>
      <c r="HPR1964" s="101"/>
      <c r="HPS1964" s="101"/>
      <c r="HPT1964" s="101"/>
      <c r="HPU1964" s="101"/>
      <c r="HPV1964" s="101"/>
      <c r="HPW1964" s="101"/>
      <c r="HPX1964" s="101"/>
      <c r="HPY1964" s="101"/>
      <c r="HPZ1964" s="101"/>
      <c r="HQA1964" s="101"/>
      <c r="HQB1964" s="101"/>
      <c r="HQC1964" s="101"/>
      <c r="HQD1964" s="101"/>
      <c r="HQE1964" s="101"/>
      <c r="HQF1964" s="101"/>
      <c r="HQG1964" s="101"/>
      <c r="HQH1964" s="101"/>
      <c r="HQI1964" s="101"/>
      <c r="HQJ1964" s="101"/>
      <c r="HQK1964" s="101"/>
      <c r="HQL1964" s="101"/>
      <c r="HQM1964" s="101"/>
      <c r="HQN1964" s="101"/>
      <c r="HQO1964" s="101"/>
      <c r="HQP1964" s="101"/>
      <c r="HQQ1964" s="101"/>
      <c r="HQR1964" s="101"/>
      <c r="HQS1964" s="101"/>
      <c r="HQT1964" s="101"/>
      <c r="HQU1964" s="101"/>
      <c r="HQV1964" s="101"/>
      <c r="HQW1964" s="101"/>
      <c r="HQX1964" s="101"/>
      <c r="HQY1964" s="101"/>
      <c r="HQZ1964" s="101"/>
      <c r="HRA1964" s="101"/>
      <c r="HRB1964" s="101"/>
      <c r="HRC1964" s="101"/>
      <c r="HRD1964" s="101"/>
      <c r="HRE1964" s="101"/>
      <c r="HRF1964" s="101"/>
      <c r="HRG1964" s="101"/>
      <c r="HRH1964" s="101"/>
      <c r="HRI1964" s="101"/>
      <c r="HRJ1964" s="101"/>
      <c r="HRK1964" s="101"/>
      <c r="HRL1964" s="101"/>
      <c r="HRM1964" s="101"/>
      <c r="HRN1964" s="101"/>
      <c r="HRO1964" s="101"/>
      <c r="HRP1964" s="101"/>
      <c r="HRQ1964" s="101"/>
      <c r="HRR1964" s="101"/>
      <c r="HRS1964" s="101"/>
      <c r="HRT1964" s="101"/>
      <c r="HRU1964" s="101"/>
      <c r="HRV1964" s="101"/>
      <c r="HRW1964" s="101"/>
      <c r="HRX1964" s="101"/>
      <c r="HRY1964" s="101"/>
      <c r="HRZ1964" s="101"/>
      <c r="HSA1964" s="101"/>
      <c r="HSB1964" s="101"/>
      <c r="HSC1964" s="101"/>
      <c r="HSD1964" s="101"/>
      <c r="HSE1964" s="101"/>
      <c r="HSF1964" s="101"/>
      <c r="HSG1964" s="101"/>
      <c r="HSH1964" s="101"/>
      <c r="HSI1964" s="101"/>
      <c r="HSJ1964" s="101"/>
      <c r="HSK1964" s="101"/>
      <c r="HSL1964" s="101"/>
      <c r="HSM1964" s="101"/>
      <c r="HSN1964" s="101"/>
      <c r="HSO1964" s="101"/>
      <c r="HSP1964" s="101"/>
      <c r="HSQ1964" s="101"/>
      <c r="HSR1964" s="101"/>
      <c r="HSS1964" s="101"/>
      <c r="HST1964" s="101"/>
      <c r="HSU1964" s="101"/>
      <c r="HSV1964" s="101"/>
      <c r="HSW1964" s="101"/>
      <c r="HSX1964" s="101"/>
      <c r="HSY1964" s="101"/>
      <c r="HSZ1964" s="101"/>
      <c r="HTA1964" s="101"/>
      <c r="HTB1964" s="101"/>
      <c r="HTC1964" s="101"/>
      <c r="HTD1964" s="101"/>
      <c r="HTE1964" s="101"/>
      <c r="HTF1964" s="101"/>
      <c r="HTG1964" s="101"/>
      <c r="HTH1964" s="101"/>
      <c r="HTI1964" s="101"/>
      <c r="HTJ1964" s="101"/>
      <c r="HTK1964" s="101"/>
      <c r="HTL1964" s="101"/>
      <c r="HTM1964" s="101"/>
      <c r="HTN1964" s="101"/>
      <c r="HTO1964" s="101"/>
      <c r="HTP1964" s="101"/>
      <c r="HTQ1964" s="101"/>
      <c r="HTR1964" s="101"/>
      <c r="HTS1964" s="101"/>
      <c r="HTT1964" s="101"/>
      <c r="HTU1964" s="101"/>
      <c r="HTV1964" s="101"/>
      <c r="HTW1964" s="101"/>
      <c r="HTX1964" s="101"/>
      <c r="HTY1964" s="101"/>
      <c r="HTZ1964" s="101"/>
      <c r="HUA1964" s="101"/>
      <c r="HUB1964" s="101"/>
      <c r="HUC1964" s="101"/>
      <c r="HUD1964" s="101"/>
      <c r="HUE1964" s="101"/>
      <c r="HUF1964" s="101"/>
      <c r="HUG1964" s="101"/>
      <c r="HUH1964" s="101"/>
      <c r="HUI1964" s="101"/>
      <c r="HUJ1964" s="101"/>
      <c r="HUK1964" s="101"/>
      <c r="HUL1964" s="101"/>
      <c r="HUM1964" s="101"/>
      <c r="HUN1964" s="101"/>
      <c r="HUO1964" s="101"/>
      <c r="HUP1964" s="101"/>
      <c r="HUQ1964" s="101"/>
      <c r="HUR1964" s="101"/>
      <c r="HUS1964" s="101"/>
      <c r="HUT1964" s="101"/>
      <c r="HUU1964" s="101"/>
      <c r="HUV1964" s="101"/>
      <c r="HUW1964" s="101"/>
      <c r="HUX1964" s="101"/>
      <c r="HUY1964" s="101"/>
      <c r="HUZ1964" s="101"/>
      <c r="HVA1964" s="101"/>
      <c r="HVB1964" s="101"/>
      <c r="HVC1964" s="101"/>
      <c r="HVD1964" s="101"/>
      <c r="HVE1964" s="101"/>
      <c r="HVF1964" s="101"/>
      <c r="HVG1964" s="101"/>
      <c r="HVH1964" s="101"/>
      <c r="HVI1964" s="101"/>
      <c r="HVJ1964" s="101"/>
      <c r="HVK1964" s="101"/>
      <c r="HVL1964" s="101"/>
      <c r="HVM1964" s="101"/>
      <c r="HVN1964" s="101"/>
      <c r="HVO1964" s="101"/>
      <c r="HVP1964" s="101"/>
      <c r="HVQ1964" s="101"/>
      <c r="HVR1964" s="101"/>
      <c r="HVS1964" s="101"/>
      <c r="HVT1964" s="101"/>
      <c r="HVU1964" s="101"/>
      <c r="HVV1964" s="101"/>
      <c r="HVW1964" s="101"/>
      <c r="HVX1964" s="101"/>
      <c r="HVY1964" s="101"/>
      <c r="HVZ1964" s="101"/>
      <c r="HWA1964" s="101"/>
      <c r="HWB1964" s="101"/>
      <c r="HWC1964" s="101"/>
      <c r="HWD1964" s="101"/>
      <c r="HWE1964" s="101"/>
      <c r="HWF1964" s="101"/>
      <c r="HWG1964" s="101"/>
      <c r="HWH1964" s="101"/>
      <c r="HWI1964" s="101"/>
      <c r="HWJ1964" s="101"/>
      <c r="HWK1964" s="101"/>
      <c r="HWL1964" s="101"/>
      <c r="HWM1964" s="101"/>
      <c r="HWN1964" s="101"/>
      <c r="HWO1964" s="101"/>
      <c r="HWP1964" s="101"/>
      <c r="HWQ1964" s="101"/>
      <c r="HWR1964" s="101"/>
      <c r="HWS1964" s="101"/>
      <c r="HWT1964" s="101"/>
      <c r="HWU1964" s="101"/>
      <c r="HWV1964" s="101"/>
      <c r="HWW1964" s="101"/>
      <c r="HWX1964" s="101"/>
      <c r="HWY1964" s="101"/>
      <c r="HWZ1964" s="101"/>
      <c r="HXA1964" s="101"/>
      <c r="HXB1964" s="101"/>
      <c r="HXC1964" s="101"/>
      <c r="HXD1964" s="101"/>
      <c r="HXE1964" s="101"/>
      <c r="HXF1964" s="101"/>
      <c r="HXG1964" s="101"/>
      <c r="HXH1964" s="101"/>
      <c r="HXI1964" s="101"/>
      <c r="HXJ1964" s="101"/>
      <c r="HXK1964" s="101"/>
      <c r="HXL1964" s="101"/>
      <c r="HXM1964" s="101"/>
      <c r="HXN1964" s="101"/>
      <c r="HXO1964" s="101"/>
      <c r="HXP1964" s="101"/>
      <c r="HXQ1964" s="101"/>
      <c r="HXR1964" s="101"/>
      <c r="HXS1964" s="101"/>
      <c r="HXT1964" s="101"/>
      <c r="HXU1964" s="101"/>
      <c r="HXV1964" s="101"/>
      <c r="HXW1964" s="101"/>
      <c r="HXX1964" s="101"/>
      <c r="HXY1964" s="101"/>
      <c r="HXZ1964" s="101"/>
      <c r="HYA1964" s="101"/>
      <c r="HYB1964" s="101"/>
      <c r="HYC1964" s="101"/>
      <c r="HYD1964" s="101"/>
      <c r="HYE1964" s="101"/>
      <c r="HYF1964" s="101"/>
      <c r="HYG1964" s="101"/>
      <c r="HYH1964" s="101"/>
      <c r="HYI1964" s="101"/>
      <c r="HYJ1964" s="101"/>
      <c r="HYK1964" s="101"/>
      <c r="HYL1964" s="101"/>
      <c r="HYM1964" s="101"/>
      <c r="HYN1964" s="101"/>
      <c r="HYO1964" s="101"/>
      <c r="HYP1964" s="101"/>
      <c r="HYQ1964" s="101"/>
      <c r="HYR1964" s="101"/>
      <c r="HYS1964" s="101"/>
      <c r="HYT1964" s="101"/>
      <c r="HYU1964" s="101"/>
      <c r="HYV1964" s="101"/>
      <c r="HYW1964" s="101"/>
      <c r="HYX1964" s="101"/>
      <c r="HYY1964" s="101"/>
      <c r="HYZ1964" s="101"/>
      <c r="HZA1964" s="101"/>
      <c r="HZB1964" s="101"/>
      <c r="HZC1964" s="101"/>
      <c r="HZD1964" s="101"/>
      <c r="HZE1964" s="101"/>
      <c r="HZF1964" s="101"/>
      <c r="HZG1964" s="101"/>
      <c r="HZH1964" s="101"/>
      <c r="HZI1964" s="101"/>
      <c r="HZJ1964" s="101"/>
      <c r="HZK1964" s="101"/>
      <c r="HZL1964" s="101"/>
      <c r="HZM1964" s="101"/>
      <c r="HZN1964" s="101"/>
      <c r="HZO1964" s="101"/>
      <c r="HZP1964" s="101"/>
      <c r="HZQ1964" s="101"/>
      <c r="HZR1964" s="101"/>
      <c r="HZS1964" s="101"/>
      <c r="HZT1964" s="101"/>
      <c r="HZU1964" s="101"/>
      <c r="HZV1964" s="101"/>
      <c r="HZW1964" s="101"/>
      <c r="HZX1964" s="101"/>
      <c r="HZY1964" s="101"/>
      <c r="HZZ1964" s="101"/>
      <c r="IAA1964" s="101"/>
      <c r="IAB1964" s="101"/>
      <c r="IAC1964" s="101"/>
      <c r="IAD1964" s="101"/>
      <c r="IAE1964" s="101"/>
      <c r="IAF1964" s="101"/>
      <c r="IAG1964" s="101"/>
      <c r="IAH1964" s="101"/>
      <c r="IAI1964" s="101"/>
      <c r="IAJ1964" s="101"/>
      <c r="IAK1964" s="101"/>
      <c r="IAL1964" s="101"/>
      <c r="IAM1964" s="101"/>
      <c r="IAN1964" s="101"/>
      <c r="IAO1964" s="101"/>
      <c r="IAP1964" s="101"/>
      <c r="IAQ1964" s="101"/>
      <c r="IAR1964" s="101"/>
      <c r="IAS1964" s="101"/>
      <c r="IAT1964" s="101"/>
      <c r="IAU1964" s="101"/>
      <c r="IAV1964" s="101"/>
      <c r="IAW1964" s="101"/>
      <c r="IAX1964" s="101"/>
      <c r="IAY1964" s="101"/>
      <c r="IAZ1964" s="101"/>
      <c r="IBA1964" s="101"/>
      <c r="IBB1964" s="101"/>
      <c r="IBC1964" s="101"/>
      <c r="IBD1964" s="101"/>
      <c r="IBE1964" s="101"/>
      <c r="IBF1964" s="101"/>
      <c r="IBG1964" s="101"/>
      <c r="IBH1964" s="101"/>
      <c r="IBI1964" s="101"/>
      <c r="IBJ1964" s="101"/>
      <c r="IBK1964" s="101"/>
      <c r="IBL1964" s="101"/>
      <c r="IBM1964" s="101"/>
      <c r="IBN1964" s="101"/>
      <c r="IBO1964" s="101"/>
      <c r="IBP1964" s="101"/>
      <c r="IBQ1964" s="101"/>
      <c r="IBR1964" s="101"/>
      <c r="IBS1964" s="101"/>
      <c r="IBT1964" s="101"/>
      <c r="IBU1964" s="101"/>
      <c r="IBV1964" s="101"/>
      <c r="IBW1964" s="101"/>
      <c r="IBX1964" s="101"/>
      <c r="IBY1964" s="101"/>
      <c r="IBZ1964" s="101"/>
      <c r="ICA1964" s="101"/>
      <c r="ICB1964" s="101"/>
      <c r="ICC1964" s="101"/>
      <c r="ICD1964" s="101"/>
      <c r="ICE1964" s="101"/>
      <c r="ICF1964" s="101"/>
      <c r="ICG1964" s="101"/>
      <c r="ICH1964" s="101"/>
      <c r="ICI1964" s="101"/>
      <c r="ICJ1964" s="101"/>
      <c r="ICK1964" s="101"/>
      <c r="ICL1964" s="101"/>
      <c r="ICM1964" s="101"/>
      <c r="ICN1964" s="101"/>
      <c r="ICO1964" s="101"/>
      <c r="ICP1964" s="101"/>
      <c r="ICQ1964" s="101"/>
      <c r="ICR1964" s="101"/>
      <c r="ICS1964" s="101"/>
      <c r="ICT1964" s="101"/>
      <c r="ICU1964" s="101"/>
      <c r="ICV1964" s="101"/>
      <c r="ICW1964" s="101"/>
      <c r="ICX1964" s="101"/>
      <c r="ICY1964" s="101"/>
      <c r="ICZ1964" s="101"/>
      <c r="IDA1964" s="101"/>
      <c r="IDB1964" s="101"/>
      <c r="IDC1964" s="101"/>
      <c r="IDD1964" s="101"/>
      <c r="IDE1964" s="101"/>
      <c r="IDF1964" s="101"/>
      <c r="IDG1964" s="101"/>
      <c r="IDH1964" s="101"/>
      <c r="IDI1964" s="101"/>
      <c r="IDJ1964" s="101"/>
      <c r="IDK1964" s="101"/>
      <c r="IDL1964" s="101"/>
      <c r="IDM1964" s="101"/>
      <c r="IDN1964" s="101"/>
      <c r="IDO1964" s="101"/>
      <c r="IDP1964" s="101"/>
      <c r="IDQ1964" s="101"/>
      <c r="IDR1964" s="101"/>
      <c r="IDS1964" s="101"/>
      <c r="IDT1964" s="101"/>
      <c r="IDU1964" s="101"/>
      <c r="IDV1964" s="101"/>
      <c r="IDW1964" s="101"/>
      <c r="IDX1964" s="101"/>
      <c r="IDY1964" s="101"/>
      <c r="IDZ1964" s="101"/>
      <c r="IEA1964" s="101"/>
      <c r="IEB1964" s="101"/>
      <c r="IEC1964" s="101"/>
      <c r="IED1964" s="101"/>
      <c r="IEE1964" s="101"/>
      <c r="IEF1964" s="101"/>
      <c r="IEG1964" s="101"/>
      <c r="IEH1964" s="101"/>
      <c r="IEI1964" s="101"/>
      <c r="IEJ1964" s="101"/>
      <c r="IEK1964" s="101"/>
      <c r="IEL1964" s="101"/>
      <c r="IEM1964" s="101"/>
      <c r="IEN1964" s="101"/>
      <c r="IEO1964" s="101"/>
      <c r="IEP1964" s="101"/>
      <c r="IEQ1964" s="101"/>
      <c r="IER1964" s="101"/>
      <c r="IES1964" s="101"/>
      <c r="IET1964" s="101"/>
      <c r="IEU1964" s="101"/>
      <c r="IEV1964" s="101"/>
      <c r="IEW1964" s="101"/>
      <c r="IEX1964" s="101"/>
      <c r="IEY1964" s="101"/>
      <c r="IEZ1964" s="101"/>
      <c r="IFA1964" s="101"/>
      <c r="IFB1964" s="101"/>
      <c r="IFC1964" s="101"/>
      <c r="IFD1964" s="101"/>
      <c r="IFE1964" s="101"/>
      <c r="IFF1964" s="101"/>
      <c r="IFG1964" s="101"/>
      <c r="IFH1964" s="101"/>
      <c r="IFI1964" s="101"/>
      <c r="IFJ1964" s="101"/>
      <c r="IFK1964" s="101"/>
      <c r="IFL1964" s="101"/>
      <c r="IFM1964" s="101"/>
      <c r="IFN1964" s="101"/>
      <c r="IFO1964" s="101"/>
      <c r="IFP1964" s="101"/>
      <c r="IFQ1964" s="101"/>
      <c r="IFR1964" s="101"/>
      <c r="IFS1964" s="101"/>
      <c r="IFT1964" s="101"/>
      <c r="IFU1964" s="101"/>
      <c r="IFV1964" s="101"/>
      <c r="IFW1964" s="101"/>
      <c r="IFX1964" s="101"/>
      <c r="IFY1964" s="101"/>
      <c r="IFZ1964" s="101"/>
      <c r="IGA1964" s="101"/>
      <c r="IGB1964" s="101"/>
      <c r="IGC1964" s="101"/>
      <c r="IGD1964" s="101"/>
      <c r="IGE1964" s="101"/>
      <c r="IGF1964" s="101"/>
      <c r="IGG1964" s="101"/>
      <c r="IGH1964" s="101"/>
      <c r="IGI1964" s="101"/>
      <c r="IGJ1964" s="101"/>
      <c r="IGK1964" s="101"/>
      <c r="IGL1964" s="101"/>
      <c r="IGM1964" s="101"/>
      <c r="IGN1964" s="101"/>
      <c r="IGO1964" s="101"/>
      <c r="IGP1964" s="101"/>
      <c r="IGQ1964" s="101"/>
      <c r="IGR1964" s="101"/>
      <c r="IGS1964" s="101"/>
      <c r="IGT1964" s="101"/>
      <c r="IGU1964" s="101"/>
      <c r="IGV1964" s="101"/>
      <c r="IGW1964" s="101"/>
      <c r="IGX1964" s="101"/>
      <c r="IGY1964" s="101"/>
      <c r="IGZ1964" s="101"/>
      <c r="IHA1964" s="101"/>
      <c r="IHB1964" s="101"/>
      <c r="IHC1964" s="101"/>
      <c r="IHD1964" s="101"/>
      <c r="IHE1964" s="101"/>
      <c r="IHF1964" s="101"/>
      <c r="IHG1964" s="101"/>
      <c r="IHH1964" s="101"/>
      <c r="IHI1964" s="101"/>
      <c r="IHJ1964" s="101"/>
      <c r="IHK1964" s="101"/>
      <c r="IHL1964" s="101"/>
      <c r="IHM1964" s="101"/>
      <c r="IHN1964" s="101"/>
      <c r="IHO1964" s="101"/>
      <c r="IHP1964" s="101"/>
      <c r="IHQ1964" s="101"/>
      <c r="IHR1964" s="101"/>
      <c r="IHS1964" s="101"/>
      <c r="IHT1964" s="101"/>
      <c r="IHU1964" s="101"/>
      <c r="IHV1964" s="101"/>
      <c r="IHW1964" s="101"/>
      <c r="IHX1964" s="101"/>
      <c r="IHY1964" s="101"/>
      <c r="IHZ1964" s="101"/>
      <c r="IIA1964" s="101"/>
      <c r="IIB1964" s="101"/>
      <c r="IIC1964" s="101"/>
      <c r="IID1964" s="101"/>
      <c r="IIE1964" s="101"/>
      <c r="IIF1964" s="101"/>
      <c r="IIG1964" s="101"/>
      <c r="IIH1964" s="101"/>
      <c r="III1964" s="101"/>
      <c r="IIJ1964" s="101"/>
      <c r="IIK1964" s="101"/>
      <c r="IIL1964" s="101"/>
      <c r="IIM1964" s="101"/>
      <c r="IIN1964" s="101"/>
      <c r="IIO1964" s="101"/>
      <c r="IIP1964" s="101"/>
      <c r="IIQ1964" s="101"/>
      <c r="IIR1964" s="101"/>
      <c r="IIS1964" s="101"/>
      <c r="IIT1964" s="101"/>
      <c r="IIU1964" s="101"/>
      <c r="IIV1964" s="101"/>
      <c r="IIW1964" s="101"/>
      <c r="IIX1964" s="101"/>
      <c r="IIY1964" s="101"/>
      <c r="IIZ1964" s="101"/>
      <c r="IJA1964" s="101"/>
      <c r="IJB1964" s="101"/>
      <c r="IJC1964" s="101"/>
      <c r="IJD1964" s="101"/>
      <c r="IJE1964" s="101"/>
      <c r="IJF1964" s="101"/>
      <c r="IJG1964" s="101"/>
      <c r="IJH1964" s="101"/>
      <c r="IJI1964" s="101"/>
      <c r="IJJ1964" s="101"/>
      <c r="IJK1964" s="101"/>
      <c r="IJL1964" s="101"/>
      <c r="IJM1964" s="101"/>
      <c r="IJN1964" s="101"/>
      <c r="IJO1964" s="101"/>
      <c r="IJP1964" s="101"/>
      <c r="IJQ1964" s="101"/>
      <c r="IJR1964" s="101"/>
      <c r="IJS1964" s="101"/>
      <c r="IJT1964" s="101"/>
      <c r="IJU1964" s="101"/>
      <c r="IJV1964" s="101"/>
      <c r="IJW1964" s="101"/>
      <c r="IJX1964" s="101"/>
      <c r="IJY1964" s="101"/>
      <c r="IJZ1964" s="101"/>
      <c r="IKA1964" s="101"/>
      <c r="IKB1964" s="101"/>
      <c r="IKC1964" s="101"/>
      <c r="IKD1964" s="101"/>
      <c r="IKE1964" s="101"/>
      <c r="IKF1964" s="101"/>
      <c r="IKG1964" s="101"/>
      <c r="IKH1964" s="101"/>
      <c r="IKI1964" s="101"/>
      <c r="IKJ1964" s="101"/>
      <c r="IKK1964" s="101"/>
      <c r="IKL1964" s="101"/>
      <c r="IKM1964" s="101"/>
      <c r="IKN1964" s="101"/>
      <c r="IKO1964" s="101"/>
      <c r="IKP1964" s="101"/>
      <c r="IKQ1964" s="101"/>
      <c r="IKR1964" s="101"/>
      <c r="IKS1964" s="101"/>
      <c r="IKT1964" s="101"/>
      <c r="IKU1964" s="101"/>
      <c r="IKV1964" s="101"/>
      <c r="IKW1964" s="101"/>
      <c r="IKX1964" s="101"/>
      <c r="IKY1964" s="101"/>
      <c r="IKZ1964" s="101"/>
      <c r="ILA1964" s="101"/>
      <c r="ILB1964" s="101"/>
      <c r="ILC1964" s="101"/>
      <c r="ILD1964" s="101"/>
      <c r="ILE1964" s="101"/>
      <c r="ILF1964" s="101"/>
      <c r="ILG1964" s="101"/>
      <c r="ILH1964" s="101"/>
      <c r="ILI1964" s="101"/>
      <c r="ILJ1964" s="101"/>
      <c r="ILK1964" s="101"/>
      <c r="ILL1964" s="101"/>
      <c r="ILM1964" s="101"/>
      <c r="ILN1964" s="101"/>
      <c r="ILO1964" s="101"/>
      <c r="ILP1964" s="101"/>
      <c r="ILQ1964" s="101"/>
      <c r="ILR1964" s="101"/>
      <c r="ILS1964" s="101"/>
      <c r="ILT1964" s="101"/>
      <c r="ILU1964" s="101"/>
      <c r="ILV1964" s="101"/>
      <c r="ILW1964" s="101"/>
      <c r="ILX1964" s="101"/>
      <c r="ILY1964" s="101"/>
      <c r="ILZ1964" s="101"/>
      <c r="IMA1964" s="101"/>
      <c r="IMB1964" s="101"/>
      <c r="IMC1964" s="101"/>
      <c r="IMD1964" s="101"/>
      <c r="IME1964" s="101"/>
      <c r="IMF1964" s="101"/>
      <c r="IMG1964" s="101"/>
      <c r="IMH1964" s="101"/>
      <c r="IMI1964" s="101"/>
      <c r="IMJ1964" s="101"/>
      <c r="IMK1964" s="101"/>
      <c r="IML1964" s="101"/>
      <c r="IMM1964" s="101"/>
      <c r="IMN1964" s="101"/>
      <c r="IMO1964" s="101"/>
      <c r="IMP1964" s="101"/>
      <c r="IMQ1964" s="101"/>
      <c r="IMR1964" s="101"/>
      <c r="IMS1964" s="101"/>
      <c r="IMT1964" s="101"/>
      <c r="IMU1964" s="101"/>
      <c r="IMV1964" s="101"/>
      <c r="IMW1964" s="101"/>
      <c r="IMX1964" s="101"/>
      <c r="IMY1964" s="101"/>
      <c r="IMZ1964" s="101"/>
      <c r="INA1964" s="101"/>
      <c r="INB1964" s="101"/>
      <c r="INC1964" s="101"/>
      <c r="IND1964" s="101"/>
      <c r="INE1964" s="101"/>
      <c r="INF1964" s="101"/>
      <c r="ING1964" s="101"/>
      <c r="INH1964" s="101"/>
      <c r="INI1964" s="101"/>
      <c r="INJ1964" s="101"/>
      <c r="INK1964" s="101"/>
      <c r="INL1964" s="101"/>
      <c r="INM1964" s="101"/>
      <c r="INN1964" s="101"/>
      <c r="INO1964" s="101"/>
      <c r="INP1964" s="101"/>
      <c r="INQ1964" s="101"/>
      <c r="INR1964" s="101"/>
      <c r="INS1964" s="101"/>
      <c r="INT1964" s="101"/>
      <c r="INU1964" s="101"/>
      <c r="INV1964" s="101"/>
      <c r="INW1964" s="101"/>
      <c r="INX1964" s="101"/>
      <c r="INY1964" s="101"/>
      <c r="INZ1964" s="101"/>
      <c r="IOA1964" s="101"/>
      <c r="IOB1964" s="101"/>
      <c r="IOC1964" s="101"/>
      <c r="IOD1964" s="101"/>
      <c r="IOE1964" s="101"/>
      <c r="IOF1964" s="101"/>
      <c r="IOG1964" s="101"/>
      <c r="IOH1964" s="101"/>
      <c r="IOI1964" s="101"/>
      <c r="IOJ1964" s="101"/>
      <c r="IOK1964" s="101"/>
      <c r="IOL1964" s="101"/>
      <c r="IOM1964" s="101"/>
      <c r="ION1964" s="101"/>
      <c r="IOO1964" s="101"/>
      <c r="IOP1964" s="101"/>
      <c r="IOQ1964" s="101"/>
      <c r="IOR1964" s="101"/>
      <c r="IOS1964" s="101"/>
      <c r="IOT1964" s="101"/>
      <c r="IOU1964" s="101"/>
      <c r="IOV1964" s="101"/>
      <c r="IOW1964" s="101"/>
      <c r="IOX1964" s="101"/>
      <c r="IOY1964" s="101"/>
      <c r="IOZ1964" s="101"/>
      <c r="IPA1964" s="101"/>
      <c r="IPB1964" s="101"/>
      <c r="IPC1964" s="101"/>
      <c r="IPD1964" s="101"/>
      <c r="IPE1964" s="101"/>
      <c r="IPF1964" s="101"/>
      <c r="IPG1964" s="101"/>
      <c r="IPH1964" s="101"/>
      <c r="IPI1964" s="101"/>
      <c r="IPJ1964" s="101"/>
      <c r="IPK1964" s="101"/>
      <c r="IPL1964" s="101"/>
      <c r="IPM1964" s="101"/>
      <c r="IPN1964" s="101"/>
      <c r="IPO1964" s="101"/>
      <c r="IPP1964" s="101"/>
      <c r="IPQ1964" s="101"/>
      <c r="IPR1964" s="101"/>
      <c r="IPS1964" s="101"/>
      <c r="IPT1964" s="101"/>
      <c r="IPU1964" s="101"/>
      <c r="IPV1964" s="101"/>
      <c r="IPW1964" s="101"/>
      <c r="IPX1964" s="101"/>
      <c r="IPY1964" s="101"/>
      <c r="IPZ1964" s="101"/>
      <c r="IQA1964" s="101"/>
      <c r="IQB1964" s="101"/>
      <c r="IQC1964" s="101"/>
      <c r="IQD1964" s="101"/>
      <c r="IQE1964" s="101"/>
      <c r="IQF1964" s="101"/>
      <c r="IQG1964" s="101"/>
      <c r="IQH1964" s="101"/>
      <c r="IQI1964" s="101"/>
      <c r="IQJ1964" s="101"/>
      <c r="IQK1964" s="101"/>
      <c r="IQL1964" s="101"/>
      <c r="IQM1964" s="101"/>
      <c r="IQN1964" s="101"/>
      <c r="IQO1964" s="101"/>
      <c r="IQP1964" s="101"/>
      <c r="IQQ1964" s="101"/>
      <c r="IQR1964" s="101"/>
      <c r="IQS1964" s="101"/>
      <c r="IQT1964" s="101"/>
      <c r="IQU1964" s="101"/>
      <c r="IQV1964" s="101"/>
      <c r="IQW1964" s="101"/>
      <c r="IQX1964" s="101"/>
      <c r="IQY1964" s="101"/>
      <c r="IQZ1964" s="101"/>
      <c r="IRA1964" s="101"/>
      <c r="IRB1964" s="101"/>
      <c r="IRC1964" s="101"/>
      <c r="IRD1964" s="101"/>
      <c r="IRE1964" s="101"/>
      <c r="IRF1964" s="101"/>
      <c r="IRG1964" s="101"/>
      <c r="IRH1964" s="101"/>
      <c r="IRI1964" s="101"/>
      <c r="IRJ1964" s="101"/>
      <c r="IRK1964" s="101"/>
      <c r="IRL1964" s="101"/>
      <c r="IRM1964" s="101"/>
      <c r="IRN1964" s="101"/>
      <c r="IRO1964" s="101"/>
      <c r="IRP1964" s="101"/>
      <c r="IRQ1964" s="101"/>
      <c r="IRR1964" s="101"/>
      <c r="IRS1964" s="101"/>
      <c r="IRT1964" s="101"/>
      <c r="IRU1964" s="101"/>
      <c r="IRV1964" s="101"/>
      <c r="IRW1964" s="101"/>
      <c r="IRX1964" s="101"/>
      <c r="IRY1964" s="101"/>
      <c r="IRZ1964" s="101"/>
      <c r="ISA1964" s="101"/>
      <c r="ISB1964" s="101"/>
      <c r="ISC1964" s="101"/>
      <c r="ISD1964" s="101"/>
      <c r="ISE1964" s="101"/>
      <c r="ISF1964" s="101"/>
      <c r="ISG1964" s="101"/>
      <c r="ISH1964" s="101"/>
      <c r="ISI1964" s="101"/>
      <c r="ISJ1964" s="101"/>
      <c r="ISK1964" s="101"/>
      <c r="ISL1964" s="101"/>
      <c r="ISM1964" s="101"/>
      <c r="ISN1964" s="101"/>
      <c r="ISO1964" s="101"/>
      <c r="ISP1964" s="101"/>
      <c r="ISQ1964" s="101"/>
      <c r="ISR1964" s="101"/>
      <c r="ISS1964" s="101"/>
      <c r="IST1964" s="101"/>
      <c r="ISU1964" s="101"/>
      <c r="ISV1964" s="101"/>
      <c r="ISW1964" s="101"/>
      <c r="ISX1964" s="101"/>
      <c r="ISY1964" s="101"/>
      <c r="ISZ1964" s="101"/>
      <c r="ITA1964" s="101"/>
      <c r="ITB1964" s="101"/>
      <c r="ITC1964" s="101"/>
      <c r="ITD1964" s="101"/>
      <c r="ITE1964" s="101"/>
      <c r="ITF1964" s="101"/>
      <c r="ITG1964" s="101"/>
      <c r="ITH1964" s="101"/>
      <c r="ITI1964" s="101"/>
      <c r="ITJ1964" s="101"/>
      <c r="ITK1964" s="101"/>
      <c r="ITL1964" s="101"/>
      <c r="ITM1964" s="101"/>
      <c r="ITN1964" s="101"/>
      <c r="ITO1964" s="101"/>
      <c r="ITP1964" s="101"/>
      <c r="ITQ1964" s="101"/>
      <c r="ITR1964" s="101"/>
      <c r="ITS1964" s="101"/>
      <c r="ITT1964" s="101"/>
      <c r="ITU1964" s="101"/>
      <c r="ITV1964" s="101"/>
      <c r="ITW1964" s="101"/>
      <c r="ITX1964" s="101"/>
      <c r="ITY1964" s="101"/>
      <c r="ITZ1964" s="101"/>
      <c r="IUA1964" s="101"/>
      <c r="IUB1964" s="101"/>
      <c r="IUC1964" s="101"/>
      <c r="IUD1964" s="101"/>
      <c r="IUE1964" s="101"/>
      <c r="IUF1964" s="101"/>
      <c r="IUG1964" s="101"/>
      <c r="IUH1964" s="101"/>
      <c r="IUI1964" s="101"/>
      <c r="IUJ1964" s="101"/>
      <c r="IUK1964" s="101"/>
      <c r="IUL1964" s="101"/>
      <c r="IUM1964" s="101"/>
      <c r="IUN1964" s="101"/>
      <c r="IUO1964" s="101"/>
      <c r="IUP1964" s="101"/>
      <c r="IUQ1964" s="101"/>
      <c r="IUR1964" s="101"/>
      <c r="IUS1964" s="101"/>
      <c r="IUT1964" s="101"/>
      <c r="IUU1964" s="101"/>
      <c r="IUV1964" s="101"/>
      <c r="IUW1964" s="101"/>
      <c r="IUX1964" s="101"/>
      <c r="IUY1964" s="101"/>
      <c r="IUZ1964" s="101"/>
      <c r="IVA1964" s="101"/>
      <c r="IVB1964" s="101"/>
      <c r="IVC1964" s="101"/>
      <c r="IVD1964" s="101"/>
      <c r="IVE1964" s="101"/>
      <c r="IVF1964" s="101"/>
      <c r="IVG1964" s="101"/>
      <c r="IVH1964" s="101"/>
      <c r="IVI1964" s="101"/>
      <c r="IVJ1964" s="101"/>
      <c r="IVK1964" s="101"/>
      <c r="IVL1964" s="101"/>
      <c r="IVM1964" s="101"/>
      <c r="IVN1964" s="101"/>
      <c r="IVO1964" s="101"/>
      <c r="IVP1964" s="101"/>
      <c r="IVQ1964" s="101"/>
      <c r="IVR1964" s="101"/>
      <c r="IVS1964" s="101"/>
      <c r="IVT1964" s="101"/>
      <c r="IVU1964" s="101"/>
      <c r="IVV1964" s="101"/>
      <c r="IVW1964" s="101"/>
      <c r="IVX1964" s="101"/>
      <c r="IVY1964" s="101"/>
      <c r="IVZ1964" s="101"/>
      <c r="IWA1964" s="101"/>
      <c r="IWB1964" s="101"/>
      <c r="IWC1964" s="101"/>
      <c r="IWD1964" s="101"/>
      <c r="IWE1964" s="101"/>
      <c r="IWF1964" s="101"/>
      <c r="IWG1964" s="101"/>
      <c r="IWH1964" s="101"/>
      <c r="IWI1964" s="101"/>
      <c r="IWJ1964" s="101"/>
      <c r="IWK1964" s="101"/>
      <c r="IWL1964" s="101"/>
      <c r="IWM1964" s="101"/>
      <c r="IWN1964" s="101"/>
      <c r="IWO1964" s="101"/>
      <c r="IWP1964" s="101"/>
      <c r="IWQ1964" s="101"/>
      <c r="IWR1964" s="101"/>
      <c r="IWS1964" s="101"/>
      <c r="IWT1964" s="101"/>
      <c r="IWU1964" s="101"/>
      <c r="IWV1964" s="101"/>
      <c r="IWW1964" s="101"/>
      <c r="IWX1964" s="101"/>
      <c r="IWY1964" s="101"/>
      <c r="IWZ1964" s="101"/>
      <c r="IXA1964" s="101"/>
      <c r="IXB1964" s="101"/>
      <c r="IXC1964" s="101"/>
      <c r="IXD1964" s="101"/>
      <c r="IXE1964" s="101"/>
      <c r="IXF1964" s="101"/>
      <c r="IXG1964" s="101"/>
      <c r="IXH1964" s="101"/>
      <c r="IXI1964" s="101"/>
      <c r="IXJ1964" s="101"/>
      <c r="IXK1964" s="101"/>
      <c r="IXL1964" s="101"/>
      <c r="IXM1964" s="101"/>
      <c r="IXN1964" s="101"/>
      <c r="IXO1964" s="101"/>
      <c r="IXP1964" s="101"/>
      <c r="IXQ1964" s="101"/>
      <c r="IXR1964" s="101"/>
      <c r="IXS1964" s="101"/>
      <c r="IXT1964" s="101"/>
      <c r="IXU1964" s="101"/>
      <c r="IXV1964" s="101"/>
      <c r="IXW1964" s="101"/>
      <c r="IXX1964" s="101"/>
      <c r="IXY1964" s="101"/>
      <c r="IXZ1964" s="101"/>
      <c r="IYA1964" s="101"/>
      <c r="IYB1964" s="101"/>
      <c r="IYC1964" s="101"/>
      <c r="IYD1964" s="101"/>
      <c r="IYE1964" s="101"/>
      <c r="IYF1964" s="101"/>
      <c r="IYG1964" s="101"/>
      <c r="IYH1964" s="101"/>
      <c r="IYI1964" s="101"/>
      <c r="IYJ1964" s="101"/>
      <c r="IYK1964" s="101"/>
      <c r="IYL1964" s="101"/>
      <c r="IYM1964" s="101"/>
      <c r="IYN1964" s="101"/>
      <c r="IYO1964" s="101"/>
      <c r="IYP1964" s="101"/>
      <c r="IYQ1964" s="101"/>
      <c r="IYR1964" s="101"/>
      <c r="IYS1964" s="101"/>
      <c r="IYT1964" s="101"/>
      <c r="IYU1964" s="101"/>
      <c r="IYV1964" s="101"/>
      <c r="IYW1964" s="101"/>
      <c r="IYX1964" s="101"/>
      <c r="IYY1964" s="101"/>
      <c r="IYZ1964" s="101"/>
      <c r="IZA1964" s="101"/>
      <c r="IZB1964" s="101"/>
      <c r="IZC1964" s="101"/>
      <c r="IZD1964" s="101"/>
      <c r="IZE1964" s="101"/>
      <c r="IZF1964" s="101"/>
      <c r="IZG1964" s="101"/>
      <c r="IZH1964" s="101"/>
      <c r="IZI1964" s="101"/>
      <c r="IZJ1964" s="101"/>
      <c r="IZK1964" s="101"/>
      <c r="IZL1964" s="101"/>
      <c r="IZM1964" s="101"/>
      <c r="IZN1964" s="101"/>
      <c r="IZO1964" s="101"/>
      <c r="IZP1964" s="101"/>
      <c r="IZQ1964" s="101"/>
      <c r="IZR1964" s="101"/>
      <c r="IZS1964" s="101"/>
      <c r="IZT1964" s="101"/>
      <c r="IZU1964" s="101"/>
      <c r="IZV1964" s="101"/>
      <c r="IZW1964" s="101"/>
      <c r="IZX1964" s="101"/>
      <c r="IZY1964" s="101"/>
      <c r="IZZ1964" s="101"/>
      <c r="JAA1964" s="101"/>
      <c r="JAB1964" s="101"/>
      <c r="JAC1964" s="101"/>
      <c r="JAD1964" s="101"/>
      <c r="JAE1964" s="101"/>
      <c r="JAF1964" s="101"/>
      <c r="JAG1964" s="101"/>
      <c r="JAH1964" s="101"/>
      <c r="JAI1964" s="101"/>
      <c r="JAJ1964" s="101"/>
      <c r="JAK1964" s="101"/>
      <c r="JAL1964" s="101"/>
      <c r="JAM1964" s="101"/>
      <c r="JAN1964" s="101"/>
      <c r="JAO1964" s="101"/>
      <c r="JAP1964" s="101"/>
      <c r="JAQ1964" s="101"/>
      <c r="JAR1964" s="101"/>
      <c r="JAS1964" s="101"/>
      <c r="JAT1964" s="101"/>
      <c r="JAU1964" s="101"/>
      <c r="JAV1964" s="101"/>
      <c r="JAW1964" s="101"/>
      <c r="JAX1964" s="101"/>
      <c r="JAY1964" s="101"/>
      <c r="JAZ1964" s="101"/>
      <c r="JBA1964" s="101"/>
      <c r="JBB1964" s="101"/>
      <c r="JBC1964" s="101"/>
      <c r="JBD1964" s="101"/>
      <c r="JBE1964" s="101"/>
      <c r="JBF1964" s="101"/>
      <c r="JBG1964" s="101"/>
      <c r="JBH1964" s="101"/>
      <c r="JBI1964" s="101"/>
      <c r="JBJ1964" s="101"/>
      <c r="JBK1964" s="101"/>
      <c r="JBL1964" s="101"/>
      <c r="JBM1964" s="101"/>
      <c r="JBN1964" s="101"/>
      <c r="JBO1964" s="101"/>
      <c r="JBP1964" s="101"/>
      <c r="JBQ1964" s="101"/>
      <c r="JBR1964" s="101"/>
      <c r="JBS1964" s="101"/>
      <c r="JBT1964" s="101"/>
      <c r="JBU1964" s="101"/>
      <c r="JBV1964" s="101"/>
      <c r="JBW1964" s="101"/>
      <c r="JBX1964" s="101"/>
      <c r="JBY1964" s="101"/>
      <c r="JBZ1964" s="101"/>
      <c r="JCA1964" s="101"/>
      <c r="JCB1964" s="101"/>
      <c r="JCC1964" s="101"/>
      <c r="JCD1964" s="101"/>
      <c r="JCE1964" s="101"/>
      <c r="JCF1964" s="101"/>
      <c r="JCG1964" s="101"/>
      <c r="JCH1964" s="101"/>
      <c r="JCI1964" s="101"/>
      <c r="JCJ1964" s="101"/>
      <c r="JCK1964" s="101"/>
      <c r="JCL1964" s="101"/>
      <c r="JCM1964" s="101"/>
      <c r="JCN1964" s="101"/>
      <c r="JCO1964" s="101"/>
      <c r="JCP1964" s="101"/>
      <c r="JCQ1964" s="101"/>
      <c r="JCR1964" s="101"/>
      <c r="JCS1964" s="101"/>
      <c r="JCT1964" s="101"/>
      <c r="JCU1964" s="101"/>
      <c r="JCV1964" s="101"/>
      <c r="JCW1964" s="101"/>
      <c r="JCX1964" s="101"/>
      <c r="JCY1964" s="101"/>
      <c r="JCZ1964" s="101"/>
      <c r="JDA1964" s="101"/>
      <c r="JDB1964" s="101"/>
      <c r="JDC1964" s="101"/>
      <c r="JDD1964" s="101"/>
      <c r="JDE1964" s="101"/>
      <c r="JDF1964" s="101"/>
      <c r="JDG1964" s="101"/>
      <c r="JDH1964" s="101"/>
      <c r="JDI1964" s="101"/>
      <c r="JDJ1964" s="101"/>
      <c r="JDK1964" s="101"/>
      <c r="JDL1964" s="101"/>
      <c r="JDM1964" s="101"/>
      <c r="JDN1964" s="101"/>
      <c r="JDO1964" s="101"/>
      <c r="JDP1964" s="101"/>
      <c r="JDQ1964" s="101"/>
      <c r="JDR1964" s="101"/>
      <c r="JDS1964" s="101"/>
      <c r="JDT1964" s="101"/>
      <c r="JDU1964" s="101"/>
      <c r="JDV1964" s="101"/>
      <c r="JDW1964" s="101"/>
      <c r="JDX1964" s="101"/>
      <c r="JDY1964" s="101"/>
      <c r="JDZ1964" s="101"/>
      <c r="JEA1964" s="101"/>
      <c r="JEB1964" s="101"/>
      <c r="JEC1964" s="101"/>
      <c r="JED1964" s="101"/>
      <c r="JEE1964" s="101"/>
      <c r="JEF1964" s="101"/>
      <c r="JEG1964" s="101"/>
      <c r="JEH1964" s="101"/>
      <c r="JEI1964" s="101"/>
      <c r="JEJ1964" s="101"/>
      <c r="JEK1964" s="101"/>
      <c r="JEL1964" s="101"/>
      <c r="JEM1964" s="101"/>
      <c r="JEN1964" s="101"/>
      <c r="JEO1964" s="101"/>
      <c r="JEP1964" s="101"/>
      <c r="JEQ1964" s="101"/>
      <c r="JER1964" s="101"/>
      <c r="JES1964" s="101"/>
      <c r="JET1964" s="101"/>
      <c r="JEU1964" s="101"/>
      <c r="JEV1964" s="101"/>
      <c r="JEW1964" s="101"/>
      <c r="JEX1964" s="101"/>
      <c r="JEY1964" s="101"/>
      <c r="JEZ1964" s="101"/>
      <c r="JFA1964" s="101"/>
      <c r="JFB1964" s="101"/>
      <c r="JFC1964" s="101"/>
      <c r="JFD1964" s="101"/>
      <c r="JFE1964" s="101"/>
      <c r="JFF1964" s="101"/>
      <c r="JFG1964" s="101"/>
      <c r="JFH1964" s="101"/>
      <c r="JFI1964" s="101"/>
      <c r="JFJ1964" s="101"/>
      <c r="JFK1964" s="101"/>
      <c r="JFL1964" s="101"/>
      <c r="JFM1964" s="101"/>
      <c r="JFN1964" s="101"/>
      <c r="JFO1964" s="101"/>
      <c r="JFP1964" s="101"/>
      <c r="JFQ1964" s="101"/>
      <c r="JFR1964" s="101"/>
      <c r="JFS1964" s="101"/>
      <c r="JFT1964" s="101"/>
      <c r="JFU1964" s="101"/>
      <c r="JFV1964" s="101"/>
      <c r="JFW1964" s="101"/>
      <c r="JFX1964" s="101"/>
      <c r="JFY1964" s="101"/>
      <c r="JFZ1964" s="101"/>
      <c r="JGA1964" s="101"/>
      <c r="JGB1964" s="101"/>
      <c r="JGC1964" s="101"/>
      <c r="JGD1964" s="101"/>
      <c r="JGE1964" s="101"/>
      <c r="JGF1964" s="101"/>
      <c r="JGG1964" s="101"/>
      <c r="JGH1964" s="101"/>
      <c r="JGI1964" s="101"/>
      <c r="JGJ1964" s="101"/>
      <c r="JGK1964" s="101"/>
      <c r="JGL1964" s="101"/>
      <c r="JGM1964" s="101"/>
      <c r="JGN1964" s="101"/>
      <c r="JGO1964" s="101"/>
      <c r="JGP1964" s="101"/>
      <c r="JGQ1964" s="101"/>
      <c r="JGR1964" s="101"/>
      <c r="JGS1964" s="101"/>
      <c r="JGT1964" s="101"/>
      <c r="JGU1964" s="101"/>
      <c r="JGV1964" s="101"/>
      <c r="JGW1964" s="101"/>
      <c r="JGX1964" s="101"/>
      <c r="JGY1964" s="101"/>
      <c r="JGZ1964" s="101"/>
      <c r="JHA1964" s="101"/>
      <c r="JHB1964" s="101"/>
      <c r="JHC1964" s="101"/>
      <c r="JHD1964" s="101"/>
      <c r="JHE1964" s="101"/>
      <c r="JHF1964" s="101"/>
      <c r="JHG1964" s="101"/>
      <c r="JHH1964" s="101"/>
      <c r="JHI1964" s="101"/>
      <c r="JHJ1964" s="101"/>
      <c r="JHK1964" s="101"/>
      <c r="JHL1964" s="101"/>
      <c r="JHM1964" s="101"/>
      <c r="JHN1964" s="101"/>
      <c r="JHO1964" s="101"/>
      <c r="JHP1964" s="101"/>
      <c r="JHQ1964" s="101"/>
      <c r="JHR1964" s="101"/>
      <c r="JHS1964" s="101"/>
      <c r="JHT1964" s="101"/>
      <c r="JHU1964" s="101"/>
      <c r="JHV1964" s="101"/>
      <c r="JHW1964" s="101"/>
      <c r="JHX1964" s="101"/>
      <c r="JHY1964" s="101"/>
      <c r="JHZ1964" s="101"/>
      <c r="JIA1964" s="101"/>
      <c r="JIB1964" s="101"/>
      <c r="JIC1964" s="101"/>
      <c r="JID1964" s="101"/>
      <c r="JIE1964" s="101"/>
      <c r="JIF1964" s="101"/>
      <c r="JIG1964" s="101"/>
      <c r="JIH1964" s="101"/>
      <c r="JII1964" s="101"/>
      <c r="JIJ1964" s="101"/>
      <c r="JIK1964" s="101"/>
      <c r="JIL1964" s="101"/>
      <c r="JIM1964" s="101"/>
      <c r="JIN1964" s="101"/>
      <c r="JIO1964" s="101"/>
      <c r="JIP1964" s="101"/>
      <c r="JIQ1964" s="101"/>
      <c r="JIR1964" s="101"/>
      <c r="JIS1964" s="101"/>
      <c r="JIT1964" s="101"/>
      <c r="JIU1964" s="101"/>
      <c r="JIV1964" s="101"/>
      <c r="JIW1964" s="101"/>
      <c r="JIX1964" s="101"/>
      <c r="JIY1964" s="101"/>
      <c r="JIZ1964" s="101"/>
      <c r="JJA1964" s="101"/>
      <c r="JJB1964" s="101"/>
      <c r="JJC1964" s="101"/>
      <c r="JJD1964" s="101"/>
      <c r="JJE1964" s="101"/>
      <c r="JJF1964" s="101"/>
      <c r="JJG1964" s="101"/>
      <c r="JJH1964" s="101"/>
      <c r="JJI1964" s="101"/>
      <c r="JJJ1964" s="101"/>
      <c r="JJK1964" s="101"/>
      <c r="JJL1964" s="101"/>
      <c r="JJM1964" s="101"/>
      <c r="JJN1964" s="101"/>
      <c r="JJO1964" s="101"/>
      <c r="JJP1964" s="101"/>
      <c r="JJQ1964" s="101"/>
      <c r="JJR1964" s="101"/>
      <c r="JJS1964" s="101"/>
      <c r="JJT1964" s="101"/>
      <c r="JJU1964" s="101"/>
      <c r="JJV1964" s="101"/>
      <c r="JJW1964" s="101"/>
      <c r="JJX1964" s="101"/>
      <c r="JJY1964" s="101"/>
      <c r="JJZ1964" s="101"/>
      <c r="JKA1964" s="101"/>
      <c r="JKB1964" s="101"/>
      <c r="JKC1964" s="101"/>
      <c r="JKD1964" s="101"/>
      <c r="JKE1964" s="101"/>
      <c r="JKF1964" s="101"/>
      <c r="JKG1964" s="101"/>
      <c r="JKH1964" s="101"/>
      <c r="JKI1964" s="101"/>
      <c r="JKJ1964" s="101"/>
      <c r="JKK1964" s="101"/>
      <c r="JKL1964" s="101"/>
      <c r="JKM1964" s="101"/>
      <c r="JKN1964" s="101"/>
      <c r="JKO1964" s="101"/>
      <c r="JKP1964" s="101"/>
      <c r="JKQ1964" s="101"/>
      <c r="JKR1964" s="101"/>
      <c r="JKS1964" s="101"/>
      <c r="JKT1964" s="101"/>
      <c r="JKU1964" s="101"/>
      <c r="JKV1964" s="101"/>
      <c r="JKW1964" s="101"/>
      <c r="JKX1964" s="101"/>
      <c r="JKY1964" s="101"/>
      <c r="JKZ1964" s="101"/>
      <c r="JLA1964" s="101"/>
      <c r="JLB1964" s="101"/>
      <c r="JLC1964" s="101"/>
      <c r="JLD1964" s="101"/>
      <c r="JLE1964" s="101"/>
      <c r="JLF1964" s="101"/>
      <c r="JLG1964" s="101"/>
      <c r="JLH1964" s="101"/>
      <c r="JLI1964" s="101"/>
      <c r="JLJ1964" s="101"/>
      <c r="JLK1964" s="101"/>
      <c r="JLL1964" s="101"/>
      <c r="JLM1964" s="101"/>
      <c r="JLN1964" s="101"/>
      <c r="JLO1964" s="101"/>
      <c r="JLP1964" s="101"/>
      <c r="JLQ1964" s="101"/>
      <c r="JLR1964" s="101"/>
      <c r="JLS1964" s="101"/>
      <c r="JLT1964" s="101"/>
      <c r="JLU1964" s="101"/>
      <c r="JLV1964" s="101"/>
      <c r="JLW1964" s="101"/>
      <c r="JLX1964" s="101"/>
      <c r="JLY1964" s="101"/>
      <c r="JLZ1964" s="101"/>
      <c r="JMA1964" s="101"/>
      <c r="JMB1964" s="101"/>
      <c r="JMC1964" s="101"/>
      <c r="JMD1964" s="101"/>
      <c r="JME1964" s="101"/>
      <c r="JMF1964" s="101"/>
      <c r="JMG1964" s="101"/>
      <c r="JMH1964" s="101"/>
      <c r="JMI1964" s="101"/>
      <c r="JMJ1964" s="101"/>
      <c r="JMK1964" s="101"/>
      <c r="JML1964" s="101"/>
      <c r="JMM1964" s="101"/>
      <c r="JMN1964" s="101"/>
      <c r="JMO1964" s="101"/>
      <c r="JMP1964" s="101"/>
      <c r="JMQ1964" s="101"/>
      <c r="JMR1964" s="101"/>
      <c r="JMS1964" s="101"/>
      <c r="JMT1964" s="101"/>
      <c r="JMU1964" s="101"/>
      <c r="JMV1964" s="101"/>
      <c r="JMW1964" s="101"/>
      <c r="JMX1964" s="101"/>
      <c r="JMY1964" s="101"/>
      <c r="JMZ1964" s="101"/>
      <c r="JNA1964" s="101"/>
      <c r="JNB1964" s="101"/>
      <c r="JNC1964" s="101"/>
      <c r="JND1964" s="101"/>
      <c r="JNE1964" s="101"/>
      <c r="JNF1964" s="101"/>
      <c r="JNG1964" s="101"/>
      <c r="JNH1964" s="101"/>
      <c r="JNI1964" s="101"/>
      <c r="JNJ1964" s="101"/>
      <c r="JNK1964" s="101"/>
      <c r="JNL1964" s="101"/>
      <c r="JNM1964" s="101"/>
      <c r="JNN1964" s="101"/>
      <c r="JNO1964" s="101"/>
      <c r="JNP1964" s="101"/>
      <c r="JNQ1964" s="101"/>
      <c r="JNR1964" s="101"/>
      <c r="JNS1964" s="101"/>
      <c r="JNT1964" s="101"/>
      <c r="JNU1964" s="101"/>
      <c r="JNV1964" s="101"/>
      <c r="JNW1964" s="101"/>
      <c r="JNX1964" s="101"/>
      <c r="JNY1964" s="101"/>
      <c r="JNZ1964" s="101"/>
      <c r="JOA1964" s="101"/>
      <c r="JOB1964" s="101"/>
      <c r="JOC1964" s="101"/>
      <c r="JOD1964" s="101"/>
      <c r="JOE1964" s="101"/>
      <c r="JOF1964" s="101"/>
      <c r="JOG1964" s="101"/>
      <c r="JOH1964" s="101"/>
      <c r="JOI1964" s="101"/>
      <c r="JOJ1964" s="101"/>
      <c r="JOK1964" s="101"/>
      <c r="JOL1964" s="101"/>
      <c r="JOM1964" s="101"/>
      <c r="JON1964" s="101"/>
      <c r="JOO1964" s="101"/>
      <c r="JOP1964" s="101"/>
      <c r="JOQ1964" s="101"/>
      <c r="JOR1964" s="101"/>
      <c r="JOS1964" s="101"/>
      <c r="JOT1964" s="101"/>
      <c r="JOU1964" s="101"/>
      <c r="JOV1964" s="101"/>
      <c r="JOW1964" s="101"/>
      <c r="JOX1964" s="101"/>
      <c r="JOY1964" s="101"/>
      <c r="JOZ1964" s="101"/>
      <c r="JPA1964" s="101"/>
      <c r="JPB1964" s="101"/>
      <c r="JPC1964" s="101"/>
      <c r="JPD1964" s="101"/>
      <c r="JPE1964" s="101"/>
      <c r="JPF1964" s="101"/>
      <c r="JPG1964" s="101"/>
      <c r="JPH1964" s="101"/>
      <c r="JPI1964" s="101"/>
      <c r="JPJ1964" s="101"/>
      <c r="JPK1964" s="101"/>
      <c r="JPL1964" s="101"/>
      <c r="JPM1964" s="101"/>
      <c r="JPN1964" s="101"/>
      <c r="JPO1964" s="101"/>
      <c r="JPP1964" s="101"/>
      <c r="JPQ1964" s="101"/>
      <c r="JPR1964" s="101"/>
      <c r="JPS1964" s="101"/>
      <c r="JPT1964" s="101"/>
      <c r="JPU1964" s="101"/>
      <c r="JPV1964" s="101"/>
      <c r="JPW1964" s="101"/>
      <c r="JPX1964" s="101"/>
      <c r="JPY1964" s="101"/>
      <c r="JPZ1964" s="101"/>
      <c r="JQA1964" s="101"/>
      <c r="JQB1964" s="101"/>
      <c r="JQC1964" s="101"/>
      <c r="JQD1964" s="101"/>
      <c r="JQE1964" s="101"/>
      <c r="JQF1964" s="101"/>
      <c r="JQG1964" s="101"/>
      <c r="JQH1964" s="101"/>
      <c r="JQI1964" s="101"/>
      <c r="JQJ1964" s="101"/>
      <c r="JQK1964" s="101"/>
      <c r="JQL1964" s="101"/>
      <c r="JQM1964" s="101"/>
      <c r="JQN1964" s="101"/>
      <c r="JQO1964" s="101"/>
      <c r="JQP1964" s="101"/>
      <c r="JQQ1964" s="101"/>
      <c r="JQR1964" s="101"/>
      <c r="JQS1964" s="101"/>
      <c r="JQT1964" s="101"/>
      <c r="JQU1964" s="101"/>
      <c r="JQV1964" s="101"/>
      <c r="JQW1964" s="101"/>
      <c r="JQX1964" s="101"/>
      <c r="JQY1964" s="101"/>
      <c r="JQZ1964" s="101"/>
      <c r="JRA1964" s="101"/>
      <c r="JRB1964" s="101"/>
      <c r="JRC1964" s="101"/>
      <c r="JRD1964" s="101"/>
      <c r="JRE1964" s="101"/>
      <c r="JRF1964" s="101"/>
      <c r="JRG1964" s="101"/>
      <c r="JRH1964" s="101"/>
      <c r="JRI1964" s="101"/>
      <c r="JRJ1964" s="101"/>
      <c r="JRK1964" s="101"/>
      <c r="JRL1964" s="101"/>
      <c r="JRM1964" s="101"/>
      <c r="JRN1964" s="101"/>
      <c r="JRO1964" s="101"/>
      <c r="JRP1964" s="101"/>
      <c r="JRQ1964" s="101"/>
      <c r="JRR1964" s="101"/>
      <c r="JRS1964" s="101"/>
      <c r="JRT1964" s="101"/>
      <c r="JRU1964" s="101"/>
      <c r="JRV1964" s="101"/>
      <c r="JRW1964" s="101"/>
      <c r="JRX1964" s="101"/>
      <c r="JRY1964" s="101"/>
      <c r="JRZ1964" s="101"/>
      <c r="JSA1964" s="101"/>
      <c r="JSB1964" s="101"/>
      <c r="JSC1964" s="101"/>
      <c r="JSD1964" s="101"/>
      <c r="JSE1964" s="101"/>
      <c r="JSF1964" s="101"/>
      <c r="JSG1964" s="101"/>
      <c r="JSH1964" s="101"/>
      <c r="JSI1964" s="101"/>
      <c r="JSJ1964" s="101"/>
      <c r="JSK1964" s="101"/>
      <c r="JSL1964" s="101"/>
      <c r="JSM1964" s="101"/>
      <c r="JSN1964" s="101"/>
      <c r="JSO1964" s="101"/>
      <c r="JSP1964" s="101"/>
      <c r="JSQ1964" s="101"/>
      <c r="JSR1964" s="101"/>
      <c r="JSS1964" s="101"/>
      <c r="JST1964" s="101"/>
      <c r="JSU1964" s="101"/>
      <c r="JSV1964" s="101"/>
      <c r="JSW1964" s="101"/>
      <c r="JSX1964" s="101"/>
      <c r="JSY1964" s="101"/>
      <c r="JSZ1964" s="101"/>
      <c r="JTA1964" s="101"/>
      <c r="JTB1964" s="101"/>
      <c r="JTC1964" s="101"/>
      <c r="JTD1964" s="101"/>
      <c r="JTE1964" s="101"/>
      <c r="JTF1964" s="101"/>
      <c r="JTG1964" s="101"/>
      <c r="JTH1964" s="101"/>
      <c r="JTI1964" s="101"/>
      <c r="JTJ1964" s="101"/>
      <c r="JTK1964" s="101"/>
      <c r="JTL1964" s="101"/>
      <c r="JTM1964" s="101"/>
      <c r="JTN1964" s="101"/>
      <c r="JTO1964" s="101"/>
      <c r="JTP1964" s="101"/>
      <c r="JTQ1964" s="101"/>
      <c r="JTR1964" s="101"/>
      <c r="JTS1964" s="101"/>
      <c r="JTT1964" s="101"/>
      <c r="JTU1964" s="101"/>
      <c r="JTV1964" s="101"/>
      <c r="JTW1964" s="101"/>
      <c r="JTX1964" s="101"/>
      <c r="JTY1964" s="101"/>
      <c r="JTZ1964" s="101"/>
      <c r="JUA1964" s="101"/>
      <c r="JUB1964" s="101"/>
      <c r="JUC1964" s="101"/>
      <c r="JUD1964" s="101"/>
      <c r="JUE1964" s="101"/>
      <c r="JUF1964" s="101"/>
      <c r="JUG1964" s="101"/>
      <c r="JUH1964" s="101"/>
      <c r="JUI1964" s="101"/>
      <c r="JUJ1964" s="101"/>
      <c r="JUK1964" s="101"/>
      <c r="JUL1964" s="101"/>
      <c r="JUM1964" s="101"/>
      <c r="JUN1964" s="101"/>
      <c r="JUO1964" s="101"/>
      <c r="JUP1964" s="101"/>
      <c r="JUQ1964" s="101"/>
      <c r="JUR1964" s="101"/>
      <c r="JUS1964" s="101"/>
      <c r="JUT1964" s="101"/>
      <c r="JUU1964" s="101"/>
      <c r="JUV1964" s="101"/>
      <c r="JUW1964" s="101"/>
      <c r="JUX1964" s="101"/>
      <c r="JUY1964" s="101"/>
      <c r="JUZ1964" s="101"/>
      <c r="JVA1964" s="101"/>
      <c r="JVB1964" s="101"/>
      <c r="JVC1964" s="101"/>
      <c r="JVD1964" s="101"/>
      <c r="JVE1964" s="101"/>
      <c r="JVF1964" s="101"/>
      <c r="JVG1964" s="101"/>
      <c r="JVH1964" s="101"/>
      <c r="JVI1964" s="101"/>
      <c r="JVJ1964" s="101"/>
      <c r="JVK1964" s="101"/>
      <c r="JVL1964" s="101"/>
      <c r="JVM1964" s="101"/>
      <c r="JVN1964" s="101"/>
      <c r="JVO1964" s="101"/>
      <c r="JVP1964" s="101"/>
      <c r="JVQ1964" s="101"/>
      <c r="JVR1964" s="101"/>
      <c r="JVS1964" s="101"/>
      <c r="JVT1964" s="101"/>
      <c r="JVU1964" s="101"/>
      <c r="JVV1964" s="101"/>
      <c r="JVW1964" s="101"/>
      <c r="JVX1964" s="101"/>
      <c r="JVY1964" s="101"/>
      <c r="JVZ1964" s="101"/>
      <c r="JWA1964" s="101"/>
      <c r="JWB1964" s="101"/>
      <c r="JWC1964" s="101"/>
      <c r="JWD1964" s="101"/>
      <c r="JWE1964" s="101"/>
      <c r="JWF1964" s="101"/>
      <c r="JWG1964" s="101"/>
      <c r="JWH1964" s="101"/>
      <c r="JWI1964" s="101"/>
      <c r="JWJ1964" s="101"/>
      <c r="JWK1964" s="101"/>
      <c r="JWL1964" s="101"/>
      <c r="JWM1964" s="101"/>
      <c r="JWN1964" s="101"/>
      <c r="JWO1964" s="101"/>
      <c r="JWP1964" s="101"/>
      <c r="JWQ1964" s="101"/>
      <c r="JWR1964" s="101"/>
      <c r="JWS1964" s="101"/>
      <c r="JWT1964" s="101"/>
      <c r="JWU1964" s="101"/>
      <c r="JWV1964" s="101"/>
      <c r="JWW1964" s="101"/>
      <c r="JWX1964" s="101"/>
      <c r="JWY1964" s="101"/>
      <c r="JWZ1964" s="101"/>
      <c r="JXA1964" s="101"/>
      <c r="JXB1964" s="101"/>
      <c r="JXC1964" s="101"/>
      <c r="JXD1964" s="101"/>
      <c r="JXE1964" s="101"/>
      <c r="JXF1964" s="101"/>
      <c r="JXG1964" s="101"/>
      <c r="JXH1964" s="101"/>
      <c r="JXI1964" s="101"/>
      <c r="JXJ1964" s="101"/>
      <c r="JXK1964" s="101"/>
      <c r="JXL1964" s="101"/>
      <c r="JXM1964" s="101"/>
      <c r="JXN1964" s="101"/>
      <c r="JXO1964" s="101"/>
      <c r="JXP1964" s="101"/>
      <c r="JXQ1964" s="101"/>
      <c r="JXR1964" s="101"/>
      <c r="JXS1964" s="101"/>
      <c r="JXT1964" s="101"/>
      <c r="JXU1964" s="101"/>
      <c r="JXV1964" s="101"/>
      <c r="JXW1964" s="101"/>
      <c r="JXX1964" s="101"/>
      <c r="JXY1964" s="101"/>
      <c r="JXZ1964" s="101"/>
      <c r="JYA1964" s="101"/>
      <c r="JYB1964" s="101"/>
      <c r="JYC1964" s="101"/>
      <c r="JYD1964" s="101"/>
      <c r="JYE1964" s="101"/>
      <c r="JYF1964" s="101"/>
      <c r="JYG1964" s="101"/>
      <c r="JYH1964" s="101"/>
      <c r="JYI1964" s="101"/>
      <c r="JYJ1964" s="101"/>
      <c r="JYK1964" s="101"/>
      <c r="JYL1964" s="101"/>
      <c r="JYM1964" s="101"/>
      <c r="JYN1964" s="101"/>
      <c r="JYO1964" s="101"/>
      <c r="JYP1964" s="101"/>
      <c r="JYQ1964" s="101"/>
      <c r="JYR1964" s="101"/>
      <c r="JYS1964" s="101"/>
      <c r="JYT1964" s="101"/>
      <c r="JYU1964" s="101"/>
      <c r="JYV1964" s="101"/>
      <c r="JYW1964" s="101"/>
      <c r="JYX1964" s="101"/>
      <c r="JYY1964" s="101"/>
      <c r="JYZ1964" s="101"/>
      <c r="JZA1964" s="101"/>
      <c r="JZB1964" s="101"/>
      <c r="JZC1964" s="101"/>
      <c r="JZD1964" s="101"/>
      <c r="JZE1964" s="101"/>
      <c r="JZF1964" s="101"/>
      <c r="JZG1964" s="101"/>
      <c r="JZH1964" s="101"/>
      <c r="JZI1964" s="101"/>
      <c r="JZJ1964" s="101"/>
      <c r="JZK1964" s="101"/>
      <c r="JZL1964" s="101"/>
      <c r="JZM1964" s="101"/>
      <c r="JZN1964" s="101"/>
      <c r="JZO1964" s="101"/>
      <c r="JZP1964" s="101"/>
      <c r="JZQ1964" s="101"/>
      <c r="JZR1964" s="101"/>
      <c r="JZS1964" s="101"/>
      <c r="JZT1964" s="101"/>
      <c r="JZU1964" s="101"/>
      <c r="JZV1964" s="101"/>
      <c r="JZW1964" s="101"/>
      <c r="JZX1964" s="101"/>
      <c r="JZY1964" s="101"/>
      <c r="JZZ1964" s="101"/>
      <c r="KAA1964" s="101"/>
      <c r="KAB1964" s="101"/>
      <c r="KAC1964" s="101"/>
      <c r="KAD1964" s="101"/>
      <c r="KAE1964" s="101"/>
      <c r="KAF1964" s="101"/>
      <c r="KAG1964" s="101"/>
      <c r="KAH1964" s="101"/>
      <c r="KAI1964" s="101"/>
      <c r="KAJ1964" s="101"/>
      <c r="KAK1964" s="101"/>
      <c r="KAL1964" s="101"/>
      <c r="KAM1964" s="101"/>
      <c r="KAN1964" s="101"/>
      <c r="KAO1964" s="101"/>
      <c r="KAP1964" s="101"/>
      <c r="KAQ1964" s="101"/>
      <c r="KAR1964" s="101"/>
      <c r="KAS1964" s="101"/>
      <c r="KAT1964" s="101"/>
      <c r="KAU1964" s="101"/>
      <c r="KAV1964" s="101"/>
      <c r="KAW1964" s="101"/>
      <c r="KAX1964" s="101"/>
      <c r="KAY1964" s="101"/>
      <c r="KAZ1964" s="101"/>
      <c r="KBA1964" s="101"/>
      <c r="KBB1964" s="101"/>
      <c r="KBC1964" s="101"/>
      <c r="KBD1964" s="101"/>
      <c r="KBE1964" s="101"/>
      <c r="KBF1964" s="101"/>
      <c r="KBG1964" s="101"/>
      <c r="KBH1964" s="101"/>
      <c r="KBI1964" s="101"/>
      <c r="KBJ1964" s="101"/>
      <c r="KBK1964" s="101"/>
      <c r="KBL1964" s="101"/>
      <c r="KBM1964" s="101"/>
      <c r="KBN1964" s="101"/>
      <c r="KBO1964" s="101"/>
      <c r="KBP1964" s="101"/>
      <c r="KBQ1964" s="101"/>
      <c r="KBR1964" s="101"/>
      <c r="KBS1964" s="101"/>
      <c r="KBT1964" s="101"/>
      <c r="KBU1964" s="101"/>
      <c r="KBV1964" s="101"/>
      <c r="KBW1964" s="101"/>
      <c r="KBX1964" s="101"/>
      <c r="KBY1964" s="101"/>
      <c r="KBZ1964" s="101"/>
      <c r="KCA1964" s="101"/>
      <c r="KCB1964" s="101"/>
      <c r="KCC1964" s="101"/>
      <c r="KCD1964" s="101"/>
      <c r="KCE1964" s="101"/>
      <c r="KCF1964" s="101"/>
      <c r="KCG1964" s="101"/>
      <c r="KCH1964" s="101"/>
      <c r="KCI1964" s="101"/>
      <c r="KCJ1964" s="101"/>
      <c r="KCK1964" s="101"/>
      <c r="KCL1964" s="101"/>
      <c r="KCM1964" s="101"/>
      <c r="KCN1964" s="101"/>
      <c r="KCO1964" s="101"/>
      <c r="KCP1964" s="101"/>
      <c r="KCQ1964" s="101"/>
      <c r="KCR1964" s="101"/>
      <c r="KCS1964" s="101"/>
      <c r="KCT1964" s="101"/>
      <c r="KCU1964" s="101"/>
      <c r="KCV1964" s="101"/>
      <c r="KCW1964" s="101"/>
      <c r="KCX1964" s="101"/>
      <c r="KCY1964" s="101"/>
      <c r="KCZ1964" s="101"/>
      <c r="KDA1964" s="101"/>
      <c r="KDB1964" s="101"/>
      <c r="KDC1964" s="101"/>
      <c r="KDD1964" s="101"/>
      <c r="KDE1964" s="101"/>
      <c r="KDF1964" s="101"/>
      <c r="KDG1964" s="101"/>
      <c r="KDH1964" s="101"/>
      <c r="KDI1964" s="101"/>
      <c r="KDJ1964" s="101"/>
      <c r="KDK1964" s="101"/>
      <c r="KDL1964" s="101"/>
      <c r="KDM1964" s="101"/>
      <c r="KDN1964" s="101"/>
      <c r="KDO1964" s="101"/>
      <c r="KDP1964" s="101"/>
      <c r="KDQ1964" s="101"/>
      <c r="KDR1964" s="101"/>
      <c r="KDS1964" s="101"/>
      <c r="KDT1964" s="101"/>
      <c r="KDU1964" s="101"/>
      <c r="KDV1964" s="101"/>
      <c r="KDW1964" s="101"/>
      <c r="KDX1964" s="101"/>
      <c r="KDY1964" s="101"/>
      <c r="KDZ1964" s="101"/>
      <c r="KEA1964" s="101"/>
      <c r="KEB1964" s="101"/>
      <c r="KEC1964" s="101"/>
      <c r="KED1964" s="101"/>
      <c r="KEE1964" s="101"/>
      <c r="KEF1964" s="101"/>
      <c r="KEG1964" s="101"/>
      <c r="KEH1964" s="101"/>
      <c r="KEI1964" s="101"/>
      <c r="KEJ1964" s="101"/>
      <c r="KEK1964" s="101"/>
      <c r="KEL1964" s="101"/>
      <c r="KEM1964" s="101"/>
      <c r="KEN1964" s="101"/>
      <c r="KEO1964" s="101"/>
      <c r="KEP1964" s="101"/>
      <c r="KEQ1964" s="101"/>
      <c r="KER1964" s="101"/>
      <c r="KES1964" s="101"/>
      <c r="KET1964" s="101"/>
      <c r="KEU1964" s="101"/>
      <c r="KEV1964" s="101"/>
      <c r="KEW1964" s="101"/>
      <c r="KEX1964" s="101"/>
      <c r="KEY1964" s="101"/>
      <c r="KEZ1964" s="101"/>
      <c r="KFA1964" s="101"/>
      <c r="KFB1964" s="101"/>
      <c r="KFC1964" s="101"/>
      <c r="KFD1964" s="101"/>
      <c r="KFE1964" s="101"/>
      <c r="KFF1964" s="101"/>
      <c r="KFG1964" s="101"/>
      <c r="KFH1964" s="101"/>
      <c r="KFI1964" s="101"/>
      <c r="KFJ1964" s="101"/>
      <c r="KFK1964" s="101"/>
      <c r="KFL1964" s="101"/>
      <c r="KFM1964" s="101"/>
      <c r="KFN1964" s="101"/>
      <c r="KFO1964" s="101"/>
      <c r="KFP1964" s="101"/>
      <c r="KFQ1964" s="101"/>
      <c r="KFR1964" s="101"/>
      <c r="KFS1964" s="101"/>
      <c r="KFT1964" s="101"/>
      <c r="KFU1964" s="101"/>
      <c r="KFV1964" s="101"/>
      <c r="KFW1964" s="101"/>
      <c r="KFX1964" s="101"/>
      <c r="KFY1964" s="101"/>
      <c r="KFZ1964" s="101"/>
      <c r="KGA1964" s="101"/>
      <c r="KGB1964" s="101"/>
      <c r="KGC1964" s="101"/>
      <c r="KGD1964" s="101"/>
      <c r="KGE1964" s="101"/>
      <c r="KGF1964" s="101"/>
      <c r="KGG1964" s="101"/>
      <c r="KGH1964" s="101"/>
      <c r="KGI1964" s="101"/>
      <c r="KGJ1964" s="101"/>
      <c r="KGK1964" s="101"/>
      <c r="KGL1964" s="101"/>
      <c r="KGM1964" s="101"/>
      <c r="KGN1964" s="101"/>
      <c r="KGO1964" s="101"/>
      <c r="KGP1964" s="101"/>
      <c r="KGQ1964" s="101"/>
      <c r="KGR1964" s="101"/>
      <c r="KGS1964" s="101"/>
      <c r="KGT1964" s="101"/>
      <c r="KGU1964" s="101"/>
      <c r="KGV1964" s="101"/>
      <c r="KGW1964" s="101"/>
      <c r="KGX1964" s="101"/>
      <c r="KGY1964" s="101"/>
      <c r="KGZ1964" s="101"/>
      <c r="KHA1964" s="101"/>
      <c r="KHB1964" s="101"/>
      <c r="KHC1964" s="101"/>
      <c r="KHD1964" s="101"/>
      <c r="KHE1964" s="101"/>
      <c r="KHF1964" s="101"/>
      <c r="KHG1964" s="101"/>
      <c r="KHH1964" s="101"/>
      <c r="KHI1964" s="101"/>
      <c r="KHJ1964" s="101"/>
      <c r="KHK1964" s="101"/>
      <c r="KHL1964" s="101"/>
      <c r="KHM1964" s="101"/>
      <c r="KHN1964" s="101"/>
      <c r="KHO1964" s="101"/>
      <c r="KHP1964" s="101"/>
      <c r="KHQ1964" s="101"/>
      <c r="KHR1964" s="101"/>
      <c r="KHS1964" s="101"/>
      <c r="KHT1964" s="101"/>
      <c r="KHU1964" s="101"/>
      <c r="KHV1964" s="101"/>
      <c r="KHW1964" s="101"/>
      <c r="KHX1964" s="101"/>
      <c r="KHY1964" s="101"/>
      <c r="KHZ1964" s="101"/>
      <c r="KIA1964" s="101"/>
      <c r="KIB1964" s="101"/>
      <c r="KIC1964" s="101"/>
      <c r="KID1964" s="101"/>
      <c r="KIE1964" s="101"/>
      <c r="KIF1964" s="101"/>
      <c r="KIG1964" s="101"/>
      <c r="KIH1964" s="101"/>
      <c r="KII1964" s="101"/>
      <c r="KIJ1964" s="101"/>
      <c r="KIK1964" s="101"/>
      <c r="KIL1964" s="101"/>
      <c r="KIM1964" s="101"/>
      <c r="KIN1964" s="101"/>
      <c r="KIO1964" s="101"/>
      <c r="KIP1964" s="101"/>
      <c r="KIQ1964" s="101"/>
      <c r="KIR1964" s="101"/>
      <c r="KIS1964" s="101"/>
      <c r="KIT1964" s="101"/>
      <c r="KIU1964" s="101"/>
      <c r="KIV1964" s="101"/>
      <c r="KIW1964" s="101"/>
      <c r="KIX1964" s="101"/>
      <c r="KIY1964" s="101"/>
      <c r="KIZ1964" s="101"/>
      <c r="KJA1964" s="101"/>
      <c r="KJB1964" s="101"/>
      <c r="KJC1964" s="101"/>
      <c r="KJD1964" s="101"/>
      <c r="KJE1964" s="101"/>
      <c r="KJF1964" s="101"/>
      <c r="KJG1964" s="101"/>
      <c r="KJH1964" s="101"/>
      <c r="KJI1964" s="101"/>
      <c r="KJJ1964" s="101"/>
      <c r="KJK1964" s="101"/>
      <c r="KJL1964" s="101"/>
      <c r="KJM1964" s="101"/>
      <c r="KJN1964" s="101"/>
      <c r="KJO1964" s="101"/>
      <c r="KJP1964" s="101"/>
      <c r="KJQ1964" s="101"/>
      <c r="KJR1964" s="101"/>
      <c r="KJS1964" s="101"/>
      <c r="KJT1964" s="101"/>
      <c r="KJU1964" s="101"/>
      <c r="KJV1964" s="101"/>
      <c r="KJW1964" s="101"/>
      <c r="KJX1964" s="101"/>
      <c r="KJY1964" s="101"/>
      <c r="KJZ1964" s="101"/>
      <c r="KKA1964" s="101"/>
      <c r="KKB1964" s="101"/>
      <c r="KKC1964" s="101"/>
      <c r="KKD1964" s="101"/>
      <c r="KKE1964" s="101"/>
      <c r="KKF1964" s="101"/>
      <c r="KKG1964" s="101"/>
      <c r="KKH1964" s="101"/>
      <c r="KKI1964" s="101"/>
      <c r="KKJ1964" s="101"/>
      <c r="KKK1964" s="101"/>
      <c r="KKL1964" s="101"/>
      <c r="KKM1964" s="101"/>
      <c r="KKN1964" s="101"/>
      <c r="KKO1964" s="101"/>
      <c r="KKP1964" s="101"/>
      <c r="KKQ1964" s="101"/>
      <c r="KKR1964" s="101"/>
      <c r="KKS1964" s="101"/>
      <c r="KKT1964" s="101"/>
      <c r="KKU1964" s="101"/>
      <c r="KKV1964" s="101"/>
      <c r="KKW1964" s="101"/>
      <c r="KKX1964" s="101"/>
      <c r="KKY1964" s="101"/>
      <c r="KKZ1964" s="101"/>
      <c r="KLA1964" s="101"/>
      <c r="KLB1964" s="101"/>
      <c r="KLC1964" s="101"/>
      <c r="KLD1964" s="101"/>
      <c r="KLE1964" s="101"/>
      <c r="KLF1964" s="101"/>
      <c r="KLG1964" s="101"/>
      <c r="KLH1964" s="101"/>
      <c r="KLI1964" s="101"/>
      <c r="KLJ1964" s="101"/>
      <c r="KLK1964" s="101"/>
      <c r="KLL1964" s="101"/>
      <c r="KLM1964" s="101"/>
      <c r="KLN1964" s="101"/>
      <c r="KLO1964" s="101"/>
      <c r="KLP1964" s="101"/>
      <c r="KLQ1964" s="101"/>
      <c r="KLR1964" s="101"/>
      <c r="KLS1964" s="101"/>
      <c r="KLT1964" s="101"/>
      <c r="KLU1964" s="101"/>
      <c r="KLV1964" s="101"/>
      <c r="KLW1964" s="101"/>
      <c r="KLX1964" s="101"/>
      <c r="KLY1964" s="101"/>
      <c r="KLZ1964" s="101"/>
      <c r="KMA1964" s="101"/>
      <c r="KMB1964" s="101"/>
      <c r="KMC1964" s="101"/>
      <c r="KMD1964" s="101"/>
      <c r="KME1964" s="101"/>
      <c r="KMF1964" s="101"/>
      <c r="KMG1964" s="101"/>
      <c r="KMH1964" s="101"/>
      <c r="KMI1964" s="101"/>
      <c r="KMJ1964" s="101"/>
      <c r="KMK1964" s="101"/>
      <c r="KML1964" s="101"/>
      <c r="KMM1964" s="101"/>
      <c r="KMN1964" s="101"/>
      <c r="KMO1964" s="101"/>
      <c r="KMP1964" s="101"/>
      <c r="KMQ1964" s="101"/>
      <c r="KMR1964" s="101"/>
      <c r="KMS1964" s="101"/>
      <c r="KMT1964" s="101"/>
      <c r="KMU1964" s="101"/>
      <c r="KMV1964" s="101"/>
      <c r="KMW1964" s="101"/>
      <c r="KMX1964" s="101"/>
      <c r="KMY1964" s="101"/>
      <c r="KMZ1964" s="101"/>
      <c r="KNA1964" s="101"/>
      <c r="KNB1964" s="101"/>
      <c r="KNC1964" s="101"/>
      <c r="KND1964" s="101"/>
      <c r="KNE1964" s="101"/>
      <c r="KNF1964" s="101"/>
      <c r="KNG1964" s="101"/>
      <c r="KNH1964" s="101"/>
      <c r="KNI1964" s="101"/>
      <c r="KNJ1964" s="101"/>
      <c r="KNK1964" s="101"/>
      <c r="KNL1964" s="101"/>
      <c r="KNM1964" s="101"/>
      <c r="KNN1964" s="101"/>
      <c r="KNO1964" s="101"/>
      <c r="KNP1964" s="101"/>
      <c r="KNQ1964" s="101"/>
      <c r="KNR1964" s="101"/>
      <c r="KNS1964" s="101"/>
      <c r="KNT1964" s="101"/>
      <c r="KNU1964" s="101"/>
      <c r="KNV1964" s="101"/>
      <c r="KNW1964" s="101"/>
      <c r="KNX1964" s="101"/>
      <c r="KNY1964" s="101"/>
      <c r="KNZ1964" s="101"/>
      <c r="KOA1964" s="101"/>
      <c r="KOB1964" s="101"/>
      <c r="KOC1964" s="101"/>
      <c r="KOD1964" s="101"/>
      <c r="KOE1964" s="101"/>
      <c r="KOF1964" s="101"/>
      <c r="KOG1964" s="101"/>
      <c r="KOH1964" s="101"/>
      <c r="KOI1964" s="101"/>
      <c r="KOJ1964" s="101"/>
      <c r="KOK1964" s="101"/>
      <c r="KOL1964" s="101"/>
      <c r="KOM1964" s="101"/>
      <c r="KON1964" s="101"/>
      <c r="KOO1964" s="101"/>
      <c r="KOP1964" s="101"/>
      <c r="KOQ1964" s="101"/>
      <c r="KOR1964" s="101"/>
      <c r="KOS1964" s="101"/>
      <c r="KOT1964" s="101"/>
      <c r="KOU1964" s="101"/>
      <c r="KOV1964" s="101"/>
      <c r="KOW1964" s="101"/>
      <c r="KOX1964" s="101"/>
      <c r="KOY1964" s="101"/>
      <c r="KOZ1964" s="101"/>
      <c r="KPA1964" s="101"/>
      <c r="KPB1964" s="101"/>
      <c r="KPC1964" s="101"/>
      <c r="KPD1964" s="101"/>
      <c r="KPE1964" s="101"/>
      <c r="KPF1964" s="101"/>
      <c r="KPG1964" s="101"/>
      <c r="KPH1964" s="101"/>
      <c r="KPI1964" s="101"/>
      <c r="KPJ1964" s="101"/>
      <c r="KPK1964" s="101"/>
      <c r="KPL1964" s="101"/>
      <c r="KPM1964" s="101"/>
      <c r="KPN1964" s="101"/>
      <c r="KPO1964" s="101"/>
      <c r="KPP1964" s="101"/>
      <c r="KPQ1964" s="101"/>
      <c r="KPR1964" s="101"/>
      <c r="KPS1964" s="101"/>
      <c r="KPT1964" s="101"/>
      <c r="KPU1964" s="101"/>
      <c r="KPV1964" s="101"/>
      <c r="KPW1964" s="101"/>
      <c r="KPX1964" s="101"/>
      <c r="KPY1964" s="101"/>
      <c r="KPZ1964" s="101"/>
      <c r="KQA1964" s="101"/>
      <c r="KQB1964" s="101"/>
      <c r="KQC1964" s="101"/>
      <c r="KQD1964" s="101"/>
      <c r="KQE1964" s="101"/>
      <c r="KQF1964" s="101"/>
      <c r="KQG1964" s="101"/>
      <c r="KQH1964" s="101"/>
      <c r="KQI1964" s="101"/>
      <c r="KQJ1964" s="101"/>
      <c r="KQK1964" s="101"/>
      <c r="KQL1964" s="101"/>
      <c r="KQM1964" s="101"/>
      <c r="KQN1964" s="101"/>
      <c r="KQO1964" s="101"/>
      <c r="KQP1964" s="101"/>
      <c r="KQQ1964" s="101"/>
      <c r="KQR1964" s="101"/>
      <c r="KQS1964" s="101"/>
      <c r="KQT1964" s="101"/>
      <c r="KQU1964" s="101"/>
      <c r="KQV1964" s="101"/>
      <c r="KQW1964" s="101"/>
      <c r="KQX1964" s="101"/>
      <c r="KQY1964" s="101"/>
      <c r="KQZ1964" s="101"/>
      <c r="KRA1964" s="101"/>
      <c r="KRB1964" s="101"/>
      <c r="KRC1964" s="101"/>
      <c r="KRD1964" s="101"/>
      <c r="KRE1964" s="101"/>
      <c r="KRF1964" s="101"/>
      <c r="KRG1964" s="101"/>
      <c r="KRH1964" s="101"/>
      <c r="KRI1964" s="101"/>
      <c r="KRJ1964" s="101"/>
      <c r="KRK1964" s="101"/>
      <c r="KRL1964" s="101"/>
      <c r="KRM1964" s="101"/>
      <c r="KRN1964" s="101"/>
      <c r="KRO1964" s="101"/>
      <c r="KRP1964" s="101"/>
      <c r="KRQ1964" s="101"/>
      <c r="KRR1964" s="101"/>
      <c r="KRS1964" s="101"/>
      <c r="KRT1964" s="101"/>
      <c r="KRU1964" s="101"/>
      <c r="KRV1964" s="101"/>
      <c r="KRW1964" s="101"/>
      <c r="KRX1964" s="101"/>
      <c r="KRY1964" s="101"/>
      <c r="KRZ1964" s="101"/>
      <c r="KSA1964" s="101"/>
      <c r="KSB1964" s="101"/>
      <c r="KSC1964" s="101"/>
      <c r="KSD1964" s="101"/>
      <c r="KSE1964" s="101"/>
      <c r="KSF1964" s="101"/>
      <c r="KSG1964" s="101"/>
      <c r="KSH1964" s="101"/>
      <c r="KSI1964" s="101"/>
      <c r="KSJ1964" s="101"/>
      <c r="KSK1964" s="101"/>
      <c r="KSL1964" s="101"/>
      <c r="KSM1964" s="101"/>
      <c r="KSN1964" s="101"/>
      <c r="KSO1964" s="101"/>
      <c r="KSP1964" s="101"/>
      <c r="KSQ1964" s="101"/>
      <c r="KSR1964" s="101"/>
      <c r="KSS1964" s="101"/>
      <c r="KST1964" s="101"/>
      <c r="KSU1964" s="101"/>
      <c r="KSV1964" s="101"/>
      <c r="KSW1964" s="101"/>
      <c r="KSX1964" s="101"/>
      <c r="KSY1964" s="101"/>
      <c r="KSZ1964" s="101"/>
      <c r="KTA1964" s="101"/>
      <c r="KTB1964" s="101"/>
      <c r="KTC1964" s="101"/>
      <c r="KTD1964" s="101"/>
      <c r="KTE1964" s="101"/>
      <c r="KTF1964" s="101"/>
      <c r="KTG1964" s="101"/>
      <c r="KTH1964" s="101"/>
      <c r="KTI1964" s="101"/>
      <c r="KTJ1964" s="101"/>
      <c r="KTK1964" s="101"/>
      <c r="KTL1964" s="101"/>
      <c r="KTM1964" s="101"/>
      <c r="KTN1964" s="101"/>
      <c r="KTO1964" s="101"/>
      <c r="KTP1964" s="101"/>
      <c r="KTQ1964" s="101"/>
      <c r="KTR1964" s="101"/>
      <c r="KTS1964" s="101"/>
      <c r="KTT1964" s="101"/>
      <c r="KTU1964" s="101"/>
      <c r="KTV1964" s="101"/>
      <c r="KTW1964" s="101"/>
      <c r="KTX1964" s="101"/>
      <c r="KTY1964" s="101"/>
      <c r="KTZ1964" s="101"/>
      <c r="KUA1964" s="101"/>
      <c r="KUB1964" s="101"/>
      <c r="KUC1964" s="101"/>
      <c r="KUD1964" s="101"/>
      <c r="KUE1964" s="101"/>
      <c r="KUF1964" s="101"/>
      <c r="KUG1964" s="101"/>
      <c r="KUH1964" s="101"/>
      <c r="KUI1964" s="101"/>
      <c r="KUJ1964" s="101"/>
      <c r="KUK1964" s="101"/>
      <c r="KUL1964" s="101"/>
      <c r="KUM1964" s="101"/>
      <c r="KUN1964" s="101"/>
      <c r="KUO1964" s="101"/>
      <c r="KUP1964" s="101"/>
      <c r="KUQ1964" s="101"/>
      <c r="KUR1964" s="101"/>
      <c r="KUS1964" s="101"/>
      <c r="KUT1964" s="101"/>
      <c r="KUU1964" s="101"/>
      <c r="KUV1964" s="101"/>
      <c r="KUW1964" s="101"/>
      <c r="KUX1964" s="101"/>
      <c r="KUY1964" s="101"/>
      <c r="KUZ1964" s="101"/>
      <c r="KVA1964" s="101"/>
      <c r="KVB1964" s="101"/>
      <c r="KVC1964" s="101"/>
      <c r="KVD1964" s="101"/>
      <c r="KVE1964" s="101"/>
      <c r="KVF1964" s="101"/>
      <c r="KVG1964" s="101"/>
      <c r="KVH1964" s="101"/>
      <c r="KVI1964" s="101"/>
      <c r="KVJ1964" s="101"/>
      <c r="KVK1964" s="101"/>
      <c r="KVL1964" s="101"/>
      <c r="KVM1964" s="101"/>
      <c r="KVN1964" s="101"/>
      <c r="KVO1964" s="101"/>
      <c r="KVP1964" s="101"/>
      <c r="KVQ1964" s="101"/>
      <c r="KVR1964" s="101"/>
      <c r="KVS1964" s="101"/>
      <c r="KVT1964" s="101"/>
      <c r="KVU1964" s="101"/>
      <c r="KVV1964" s="101"/>
      <c r="KVW1964" s="101"/>
      <c r="KVX1964" s="101"/>
      <c r="KVY1964" s="101"/>
      <c r="KVZ1964" s="101"/>
      <c r="KWA1964" s="101"/>
      <c r="KWB1964" s="101"/>
      <c r="KWC1964" s="101"/>
      <c r="KWD1964" s="101"/>
      <c r="KWE1964" s="101"/>
      <c r="KWF1964" s="101"/>
      <c r="KWG1964" s="101"/>
      <c r="KWH1964" s="101"/>
      <c r="KWI1964" s="101"/>
      <c r="KWJ1964" s="101"/>
      <c r="KWK1964" s="101"/>
      <c r="KWL1964" s="101"/>
      <c r="KWM1964" s="101"/>
      <c r="KWN1964" s="101"/>
      <c r="KWO1964" s="101"/>
      <c r="KWP1964" s="101"/>
      <c r="KWQ1964" s="101"/>
      <c r="KWR1964" s="101"/>
      <c r="KWS1964" s="101"/>
      <c r="KWT1964" s="101"/>
      <c r="KWU1964" s="101"/>
      <c r="KWV1964" s="101"/>
      <c r="KWW1964" s="101"/>
      <c r="KWX1964" s="101"/>
      <c r="KWY1964" s="101"/>
      <c r="KWZ1964" s="101"/>
      <c r="KXA1964" s="101"/>
      <c r="KXB1964" s="101"/>
      <c r="KXC1964" s="101"/>
      <c r="KXD1964" s="101"/>
      <c r="KXE1964" s="101"/>
      <c r="KXF1964" s="101"/>
      <c r="KXG1964" s="101"/>
      <c r="KXH1964" s="101"/>
      <c r="KXI1964" s="101"/>
      <c r="KXJ1964" s="101"/>
      <c r="KXK1964" s="101"/>
      <c r="KXL1964" s="101"/>
      <c r="KXM1964" s="101"/>
      <c r="KXN1964" s="101"/>
      <c r="KXO1964" s="101"/>
      <c r="KXP1964" s="101"/>
      <c r="KXQ1964" s="101"/>
      <c r="KXR1964" s="101"/>
      <c r="KXS1964" s="101"/>
      <c r="KXT1964" s="101"/>
      <c r="KXU1964" s="101"/>
      <c r="KXV1964" s="101"/>
      <c r="KXW1964" s="101"/>
      <c r="KXX1964" s="101"/>
      <c r="KXY1964" s="101"/>
      <c r="KXZ1964" s="101"/>
      <c r="KYA1964" s="101"/>
      <c r="KYB1964" s="101"/>
      <c r="KYC1964" s="101"/>
      <c r="KYD1964" s="101"/>
      <c r="KYE1964" s="101"/>
      <c r="KYF1964" s="101"/>
      <c r="KYG1964" s="101"/>
      <c r="KYH1964" s="101"/>
      <c r="KYI1964" s="101"/>
      <c r="KYJ1964" s="101"/>
      <c r="KYK1964" s="101"/>
      <c r="KYL1964" s="101"/>
      <c r="KYM1964" s="101"/>
      <c r="KYN1964" s="101"/>
      <c r="KYO1964" s="101"/>
      <c r="KYP1964" s="101"/>
      <c r="KYQ1964" s="101"/>
      <c r="KYR1964" s="101"/>
      <c r="KYS1964" s="101"/>
      <c r="KYT1964" s="101"/>
      <c r="KYU1964" s="101"/>
      <c r="KYV1964" s="101"/>
      <c r="KYW1964" s="101"/>
      <c r="KYX1964" s="101"/>
      <c r="KYY1964" s="101"/>
      <c r="KYZ1964" s="101"/>
      <c r="KZA1964" s="101"/>
      <c r="KZB1964" s="101"/>
      <c r="KZC1964" s="101"/>
      <c r="KZD1964" s="101"/>
      <c r="KZE1964" s="101"/>
      <c r="KZF1964" s="101"/>
      <c r="KZG1964" s="101"/>
      <c r="KZH1964" s="101"/>
      <c r="KZI1964" s="101"/>
      <c r="KZJ1964" s="101"/>
      <c r="KZK1964" s="101"/>
      <c r="KZL1964" s="101"/>
      <c r="KZM1964" s="101"/>
      <c r="KZN1964" s="101"/>
      <c r="KZO1964" s="101"/>
      <c r="KZP1964" s="101"/>
      <c r="KZQ1964" s="101"/>
      <c r="KZR1964" s="101"/>
      <c r="KZS1964" s="101"/>
      <c r="KZT1964" s="101"/>
      <c r="KZU1964" s="101"/>
      <c r="KZV1964" s="101"/>
      <c r="KZW1964" s="101"/>
      <c r="KZX1964" s="101"/>
      <c r="KZY1964" s="101"/>
      <c r="KZZ1964" s="101"/>
      <c r="LAA1964" s="101"/>
      <c r="LAB1964" s="101"/>
      <c r="LAC1964" s="101"/>
      <c r="LAD1964" s="101"/>
      <c r="LAE1964" s="101"/>
      <c r="LAF1964" s="101"/>
      <c r="LAG1964" s="101"/>
      <c r="LAH1964" s="101"/>
      <c r="LAI1964" s="101"/>
      <c r="LAJ1964" s="101"/>
      <c r="LAK1964" s="101"/>
      <c r="LAL1964" s="101"/>
      <c r="LAM1964" s="101"/>
      <c r="LAN1964" s="101"/>
      <c r="LAO1964" s="101"/>
      <c r="LAP1964" s="101"/>
      <c r="LAQ1964" s="101"/>
      <c r="LAR1964" s="101"/>
      <c r="LAS1964" s="101"/>
      <c r="LAT1964" s="101"/>
      <c r="LAU1964" s="101"/>
      <c r="LAV1964" s="101"/>
      <c r="LAW1964" s="101"/>
      <c r="LAX1964" s="101"/>
      <c r="LAY1964" s="101"/>
      <c r="LAZ1964" s="101"/>
      <c r="LBA1964" s="101"/>
      <c r="LBB1964" s="101"/>
      <c r="LBC1964" s="101"/>
      <c r="LBD1964" s="101"/>
      <c r="LBE1964" s="101"/>
      <c r="LBF1964" s="101"/>
      <c r="LBG1964" s="101"/>
      <c r="LBH1964" s="101"/>
      <c r="LBI1964" s="101"/>
      <c r="LBJ1964" s="101"/>
      <c r="LBK1964" s="101"/>
      <c r="LBL1964" s="101"/>
      <c r="LBM1964" s="101"/>
      <c r="LBN1964" s="101"/>
      <c r="LBO1964" s="101"/>
      <c r="LBP1964" s="101"/>
      <c r="LBQ1964" s="101"/>
      <c r="LBR1964" s="101"/>
      <c r="LBS1964" s="101"/>
      <c r="LBT1964" s="101"/>
      <c r="LBU1964" s="101"/>
      <c r="LBV1964" s="101"/>
      <c r="LBW1964" s="101"/>
      <c r="LBX1964" s="101"/>
      <c r="LBY1964" s="101"/>
      <c r="LBZ1964" s="101"/>
      <c r="LCA1964" s="101"/>
      <c r="LCB1964" s="101"/>
      <c r="LCC1964" s="101"/>
      <c r="LCD1964" s="101"/>
      <c r="LCE1964" s="101"/>
      <c r="LCF1964" s="101"/>
      <c r="LCG1964" s="101"/>
      <c r="LCH1964" s="101"/>
      <c r="LCI1964" s="101"/>
      <c r="LCJ1964" s="101"/>
      <c r="LCK1964" s="101"/>
      <c r="LCL1964" s="101"/>
      <c r="LCM1964" s="101"/>
      <c r="LCN1964" s="101"/>
      <c r="LCO1964" s="101"/>
      <c r="LCP1964" s="101"/>
      <c r="LCQ1964" s="101"/>
      <c r="LCR1964" s="101"/>
      <c r="LCS1964" s="101"/>
      <c r="LCT1964" s="101"/>
      <c r="LCU1964" s="101"/>
      <c r="LCV1964" s="101"/>
      <c r="LCW1964" s="101"/>
      <c r="LCX1964" s="101"/>
      <c r="LCY1964" s="101"/>
      <c r="LCZ1964" s="101"/>
      <c r="LDA1964" s="101"/>
      <c r="LDB1964" s="101"/>
      <c r="LDC1964" s="101"/>
      <c r="LDD1964" s="101"/>
      <c r="LDE1964" s="101"/>
      <c r="LDF1964" s="101"/>
      <c r="LDG1964" s="101"/>
      <c r="LDH1964" s="101"/>
      <c r="LDI1964" s="101"/>
      <c r="LDJ1964" s="101"/>
      <c r="LDK1964" s="101"/>
      <c r="LDL1964" s="101"/>
      <c r="LDM1964" s="101"/>
      <c r="LDN1964" s="101"/>
      <c r="LDO1964" s="101"/>
      <c r="LDP1964" s="101"/>
      <c r="LDQ1964" s="101"/>
      <c r="LDR1964" s="101"/>
      <c r="LDS1964" s="101"/>
      <c r="LDT1964" s="101"/>
      <c r="LDU1964" s="101"/>
      <c r="LDV1964" s="101"/>
      <c r="LDW1964" s="101"/>
      <c r="LDX1964" s="101"/>
      <c r="LDY1964" s="101"/>
      <c r="LDZ1964" s="101"/>
      <c r="LEA1964" s="101"/>
      <c r="LEB1964" s="101"/>
      <c r="LEC1964" s="101"/>
      <c r="LED1964" s="101"/>
      <c r="LEE1964" s="101"/>
      <c r="LEF1964" s="101"/>
      <c r="LEG1964" s="101"/>
      <c r="LEH1964" s="101"/>
      <c r="LEI1964" s="101"/>
      <c r="LEJ1964" s="101"/>
      <c r="LEK1964" s="101"/>
      <c r="LEL1964" s="101"/>
      <c r="LEM1964" s="101"/>
      <c r="LEN1964" s="101"/>
      <c r="LEO1964" s="101"/>
      <c r="LEP1964" s="101"/>
      <c r="LEQ1964" s="101"/>
      <c r="LER1964" s="101"/>
      <c r="LES1964" s="101"/>
      <c r="LET1964" s="101"/>
      <c r="LEU1964" s="101"/>
      <c r="LEV1964" s="101"/>
      <c r="LEW1964" s="101"/>
      <c r="LEX1964" s="101"/>
      <c r="LEY1964" s="101"/>
      <c r="LEZ1964" s="101"/>
      <c r="LFA1964" s="101"/>
      <c r="LFB1964" s="101"/>
      <c r="LFC1964" s="101"/>
      <c r="LFD1964" s="101"/>
      <c r="LFE1964" s="101"/>
      <c r="LFF1964" s="101"/>
      <c r="LFG1964" s="101"/>
      <c r="LFH1964" s="101"/>
      <c r="LFI1964" s="101"/>
      <c r="LFJ1964" s="101"/>
      <c r="LFK1964" s="101"/>
      <c r="LFL1964" s="101"/>
      <c r="LFM1964" s="101"/>
      <c r="LFN1964" s="101"/>
      <c r="LFO1964" s="101"/>
      <c r="LFP1964" s="101"/>
      <c r="LFQ1964" s="101"/>
      <c r="LFR1964" s="101"/>
      <c r="LFS1964" s="101"/>
      <c r="LFT1964" s="101"/>
      <c r="LFU1964" s="101"/>
      <c r="LFV1964" s="101"/>
      <c r="LFW1964" s="101"/>
      <c r="LFX1964" s="101"/>
      <c r="LFY1964" s="101"/>
      <c r="LFZ1964" s="101"/>
      <c r="LGA1964" s="101"/>
      <c r="LGB1964" s="101"/>
      <c r="LGC1964" s="101"/>
      <c r="LGD1964" s="101"/>
      <c r="LGE1964" s="101"/>
      <c r="LGF1964" s="101"/>
      <c r="LGG1964" s="101"/>
      <c r="LGH1964" s="101"/>
      <c r="LGI1964" s="101"/>
      <c r="LGJ1964" s="101"/>
      <c r="LGK1964" s="101"/>
      <c r="LGL1964" s="101"/>
      <c r="LGM1964" s="101"/>
      <c r="LGN1964" s="101"/>
      <c r="LGO1964" s="101"/>
      <c r="LGP1964" s="101"/>
      <c r="LGQ1964" s="101"/>
      <c r="LGR1964" s="101"/>
      <c r="LGS1964" s="101"/>
      <c r="LGT1964" s="101"/>
      <c r="LGU1964" s="101"/>
      <c r="LGV1964" s="101"/>
      <c r="LGW1964" s="101"/>
      <c r="LGX1964" s="101"/>
      <c r="LGY1964" s="101"/>
      <c r="LGZ1964" s="101"/>
      <c r="LHA1964" s="101"/>
      <c r="LHB1964" s="101"/>
      <c r="LHC1964" s="101"/>
      <c r="LHD1964" s="101"/>
      <c r="LHE1964" s="101"/>
      <c r="LHF1964" s="101"/>
      <c r="LHG1964" s="101"/>
      <c r="LHH1964" s="101"/>
      <c r="LHI1964" s="101"/>
      <c r="LHJ1964" s="101"/>
      <c r="LHK1964" s="101"/>
      <c r="LHL1964" s="101"/>
      <c r="LHM1964" s="101"/>
      <c r="LHN1964" s="101"/>
      <c r="LHO1964" s="101"/>
      <c r="LHP1964" s="101"/>
      <c r="LHQ1964" s="101"/>
      <c r="LHR1964" s="101"/>
      <c r="LHS1964" s="101"/>
      <c r="LHT1964" s="101"/>
      <c r="LHU1964" s="101"/>
      <c r="LHV1964" s="101"/>
      <c r="LHW1964" s="101"/>
      <c r="LHX1964" s="101"/>
      <c r="LHY1964" s="101"/>
      <c r="LHZ1964" s="101"/>
      <c r="LIA1964" s="101"/>
      <c r="LIB1964" s="101"/>
      <c r="LIC1964" s="101"/>
      <c r="LID1964" s="101"/>
      <c r="LIE1964" s="101"/>
      <c r="LIF1964" s="101"/>
      <c r="LIG1964" s="101"/>
      <c r="LIH1964" s="101"/>
      <c r="LII1964" s="101"/>
      <c r="LIJ1964" s="101"/>
      <c r="LIK1964" s="101"/>
      <c r="LIL1964" s="101"/>
      <c r="LIM1964" s="101"/>
      <c r="LIN1964" s="101"/>
      <c r="LIO1964" s="101"/>
      <c r="LIP1964" s="101"/>
      <c r="LIQ1964" s="101"/>
      <c r="LIR1964" s="101"/>
      <c r="LIS1964" s="101"/>
      <c r="LIT1964" s="101"/>
      <c r="LIU1964" s="101"/>
      <c r="LIV1964" s="101"/>
      <c r="LIW1964" s="101"/>
      <c r="LIX1964" s="101"/>
      <c r="LIY1964" s="101"/>
      <c r="LIZ1964" s="101"/>
      <c r="LJA1964" s="101"/>
      <c r="LJB1964" s="101"/>
      <c r="LJC1964" s="101"/>
      <c r="LJD1964" s="101"/>
      <c r="LJE1964" s="101"/>
      <c r="LJF1964" s="101"/>
      <c r="LJG1964" s="101"/>
      <c r="LJH1964" s="101"/>
      <c r="LJI1964" s="101"/>
      <c r="LJJ1964" s="101"/>
      <c r="LJK1964" s="101"/>
      <c r="LJL1964" s="101"/>
      <c r="LJM1964" s="101"/>
      <c r="LJN1964" s="101"/>
      <c r="LJO1964" s="101"/>
      <c r="LJP1964" s="101"/>
      <c r="LJQ1964" s="101"/>
      <c r="LJR1964" s="101"/>
      <c r="LJS1964" s="101"/>
      <c r="LJT1964" s="101"/>
      <c r="LJU1964" s="101"/>
      <c r="LJV1964" s="101"/>
      <c r="LJW1964" s="101"/>
      <c r="LJX1964" s="101"/>
      <c r="LJY1964" s="101"/>
      <c r="LJZ1964" s="101"/>
      <c r="LKA1964" s="101"/>
      <c r="LKB1964" s="101"/>
      <c r="LKC1964" s="101"/>
      <c r="LKD1964" s="101"/>
      <c r="LKE1964" s="101"/>
      <c r="LKF1964" s="101"/>
      <c r="LKG1964" s="101"/>
      <c r="LKH1964" s="101"/>
      <c r="LKI1964" s="101"/>
      <c r="LKJ1964" s="101"/>
      <c r="LKK1964" s="101"/>
      <c r="LKL1964" s="101"/>
      <c r="LKM1964" s="101"/>
      <c r="LKN1964" s="101"/>
      <c r="LKO1964" s="101"/>
      <c r="LKP1964" s="101"/>
      <c r="LKQ1964" s="101"/>
      <c r="LKR1964" s="101"/>
      <c r="LKS1964" s="101"/>
      <c r="LKT1964" s="101"/>
      <c r="LKU1964" s="101"/>
      <c r="LKV1964" s="101"/>
      <c r="LKW1964" s="101"/>
      <c r="LKX1964" s="101"/>
      <c r="LKY1964" s="101"/>
      <c r="LKZ1964" s="101"/>
      <c r="LLA1964" s="101"/>
      <c r="LLB1964" s="101"/>
      <c r="LLC1964" s="101"/>
      <c r="LLD1964" s="101"/>
      <c r="LLE1964" s="101"/>
      <c r="LLF1964" s="101"/>
      <c r="LLG1964" s="101"/>
      <c r="LLH1964" s="101"/>
      <c r="LLI1964" s="101"/>
      <c r="LLJ1964" s="101"/>
      <c r="LLK1964" s="101"/>
      <c r="LLL1964" s="101"/>
      <c r="LLM1964" s="101"/>
      <c r="LLN1964" s="101"/>
      <c r="LLO1964" s="101"/>
      <c r="LLP1964" s="101"/>
      <c r="LLQ1964" s="101"/>
      <c r="LLR1964" s="101"/>
      <c r="LLS1964" s="101"/>
      <c r="LLT1964" s="101"/>
      <c r="LLU1964" s="101"/>
      <c r="LLV1964" s="101"/>
      <c r="LLW1964" s="101"/>
      <c r="LLX1964" s="101"/>
      <c r="LLY1964" s="101"/>
      <c r="LLZ1964" s="101"/>
      <c r="LMA1964" s="101"/>
      <c r="LMB1964" s="101"/>
      <c r="LMC1964" s="101"/>
      <c r="LMD1964" s="101"/>
      <c r="LME1964" s="101"/>
      <c r="LMF1964" s="101"/>
      <c r="LMG1964" s="101"/>
      <c r="LMH1964" s="101"/>
      <c r="LMI1964" s="101"/>
      <c r="LMJ1964" s="101"/>
      <c r="LMK1964" s="101"/>
      <c r="LML1964" s="101"/>
      <c r="LMM1964" s="101"/>
      <c r="LMN1964" s="101"/>
      <c r="LMO1964" s="101"/>
      <c r="LMP1964" s="101"/>
      <c r="LMQ1964" s="101"/>
      <c r="LMR1964" s="101"/>
      <c r="LMS1964" s="101"/>
      <c r="LMT1964" s="101"/>
      <c r="LMU1964" s="101"/>
      <c r="LMV1964" s="101"/>
      <c r="LMW1964" s="101"/>
      <c r="LMX1964" s="101"/>
      <c r="LMY1964" s="101"/>
      <c r="LMZ1964" s="101"/>
      <c r="LNA1964" s="101"/>
      <c r="LNB1964" s="101"/>
      <c r="LNC1964" s="101"/>
      <c r="LND1964" s="101"/>
      <c r="LNE1964" s="101"/>
      <c r="LNF1964" s="101"/>
      <c r="LNG1964" s="101"/>
      <c r="LNH1964" s="101"/>
      <c r="LNI1964" s="101"/>
      <c r="LNJ1964" s="101"/>
      <c r="LNK1964" s="101"/>
      <c r="LNL1964" s="101"/>
      <c r="LNM1964" s="101"/>
      <c r="LNN1964" s="101"/>
      <c r="LNO1964" s="101"/>
      <c r="LNP1964" s="101"/>
      <c r="LNQ1964" s="101"/>
      <c r="LNR1964" s="101"/>
      <c r="LNS1964" s="101"/>
      <c r="LNT1964" s="101"/>
      <c r="LNU1964" s="101"/>
      <c r="LNV1964" s="101"/>
      <c r="LNW1964" s="101"/>
      <c r="LNX1964" s="101"/>
      <c r="LNY1964" s="101"/>
      <c r="LNZ1964" s="101"/>
      <c r="LOA1964" s="101"/>
      <c r="LOB1964" s="101"/>
      <c r="LOC1964" s="101"/>
      <c r="LOD1964" s="101"/>
      <c r="LOE1964" s="101"/>
      <c r="LOF1964" s="101"/>
      <c r="LOG1964" s="101"/>
      <c r="LOH1964" s="101"/>
      <c r="LOI1964" s="101"/>
      <c r="LOJ1964" s="101"/>
      <c r="LOK1964" s="101"/>
      <c r="LOL1964" s="101"/>
      <c r="LOM1964" s="101"/>
      <c r="LON1964" s="101"/>
      <c r="LOO1964" s="101"/>
      <c r="LOP1964" s="101"/>
      <c r="LOQ1964" s="101"/>
      <c r="LOR1964" s="101"/>
      <c r="LOS1964" s="101"/>
      <c r="LOT1964" s="101"/>
      <c r="LOU1964" s="101"/>
      <c r="LOV1964" s="101"/>
      <c r="LOW1964" s="101"/>
      <c r="LOX1964" s="101"/>
      <c r="LOY1964" s="101"/>
      <c r="LOZ1964" s="101"/>
      <c r="LPA1964" s="101"/>
      <c r="LPB1964" s="101"/>
      <c r="LPC1964" s="101"/>
      <c r="LPD1964" s="101"/>
      <c r="LPE1964" s="101"/>
      <c r="LPF1964" s="101"/>
      <c r="LPG1964" s="101"/>
      <c r="LPH1964" s="101"/>
      <c r="LPI1964" s="101"/>
      <c r="LPJ1964" s="101"/>
      <c r="LPK1964" s="101"/>
      <c r="LPL1964" s="101"/>
      <c r="LPM1964" s="101"/>
      <c r="LPN1964" s="101"/>
      <c r="LPO1964" s="101"/>
      <c r="LPP1964" s="101"/>
      <c r="LPQ1964" s="101"/>
      <c r="LPR1964" s="101"/>
      <c r="LPS1964" s="101"/>
      <c r="LPT1964" s="101"/>
      <c r="LPU1964" s="101"/>
      <c r="LPV1964" s="101"/>
      <c r="LPW1964" s="101"/>
      <c r="LPX1964" s="101"/>
      <c r="LPY1964" s="101"/>
      <c r="LPZ1964" s="101"/>
      <c r="LQA1964" s="101"/>
      <c r="LQB1964" s="101"/>
      <c r="LQC1964" s="101"/>
      <c r="LQD1964" s="101"/>
      <c r="LQE1964" s="101"/>
      <c r="LQF1964" s="101"/>
      <c r="LQG1964" s="101"/>
      <c r="LQH1964" s="101"/>
      <c r="LQI1964" s="101"/>
      <c r="LQJ1964" s="101"/>
      <c r="LQK1964" s="101"/>
      <c r="LQL1964" s="101"/>
      <c r="LQM1964" s="101"/>
      <c r="LQN1964" s="101"/>
      <c r="LQO1964" s="101"/>
      <c r="LQP1964" s="101"/>
      <c r="LQQ1964" s="101"/>
      <c r="LQR1964" s="101"/>
      <c r="LQS1964" s="101"/>
      <c r="LQT1964" s="101"/>
      <c r="LQU1964" s="101"/>
      <c r="LQV1964" s="101"/>
      <c r="LQW1964" s="101"/>
      <c r="LQX1964" s="101"/>
      <c r="LQY1964" s="101"/>
      <c r="LQZ1964" s="101"/>
      <c r="LRA1964" s="101"/>
      <c r="LRB1964" s="101"/>
      <c r="LRC1964" s="101"/>
      <c r="LRD1964" s="101"/>
      <c r="LRE1964" s="101"/>
      <c r="LRF1964" s="101"/>
      <c r="LRG1964" s="101"/>
      <c r="LRH1964" s="101"/>
      <c r="LRI1964" s="101"/>
      <c r="LRJ1964" s="101"/>
      <c r="LRK1964" s="101"/>
      <c r="LRL1964" s="101"/>
      <c r="LRM1964" s="101"/>
      <c r="LRN1964" s="101"/>
      <c r="LRO1964" s="101"/>
      <c r="LRP1964" s="101"/>
      <c r="LRQ1964" s="101"/>
      <c r="LRR1964" s="101"/>
      <c r="LRS1964" s="101"/>
      <c r="LRT1964" s="101"/>
      <c r="LRU1964" s="101"/>
      <c r="LRV1964" s="101"/>
      <c r="LRW1964" s="101"/>
      <c r="LRX1964" s="101"/>
      <c r="LRY1964" s="101"/>
      <c r="LRZ1964" s="101"/>
      <c r="LSA1964" s="101"/>
      <c r="LSB1964" s="101"/>
      <c r="LSC1964" s="101"/>
      <c r="LSD1964" s="101"/>
      <c r="LSE1964" s="101"/>
      <c r="LSF1964" s="101"/>
      <c r="LSG1964" s="101"/>
      <c r="LSH1964" s="101"/>
      <c r="LSI1964" s="101"/>
      <c r="LSJ1964" s="101"/>
      <c r="LSK1964" s="101"/>
      <c r="LSL1964" s="101"/>
      <c r="LSM1964" s="101"/>
      <c r="LSN1964" s="101"/>
      <c r="LSO1964" s="101"/>
      <c r="LSP1964" s="101"/>
      <c r="LSQ1964" s="101"/>
      <c r="LSR1964" s="101"/>
      <c r="LSS1964" s="101"/>
      <c r="LST1964" s="101"/>
      <c r="LSU1964" s="101"/>
      <c r="LSV1964" s="101"/>
      <c r="LSW1964" s="101"/>
      <c r="LSX1964" s="101"/>
      <c r="LSY1964" s="101"/>
      <c r="LSZ1964" s="101"/>
      <c r="LTA1964" s="101"/>
      <c r="LTB1964" s="101"/>
      <c r="LTC1964" s="101"/>
      <c r="LTD1964" s="101"/>
      <c r="LTE1964" s="101"/>
      <c r="LTF1964" s="101"/>
      <c r="LTG1964" s="101"/>
      <c r="LTH1964" s="101"/>
      <c r="LTI1964" s="101"/>
      <c r="LTJ1964" s="101"/>
      <c r="LTK1964" s="101"/>
      <c r="LTL1964" s="101"/>
      <c r="LTM1964" s="101"/>
      <c r="LTN1964" s="101"/>
      <c r="LTO1964" s="101"/>
      <c r="LTP1964" s="101"/>
      <c r="LTQ1964" s="101"/>
      <c r="LTR1964" s="101"/>
      <c r="LTS1964" s="101"/>
      <c r="LTT1964" s="101"/>
      <c r="LTU1964" s="101"/>
      <c r="LTV1964" s="101"/>
      <c r="LTW1964" s="101"/>
      <c r="LTX1964" s="101"/>
      <c r="LTY1964" s="101"/>
      <c r="LTZ1964" s="101"/>
      <c r="LUA1964" s="101"/>
      <c r="LUB1964" s="101"/>
      <c r="LUC1964" s="101"/>
      <c r="LUD1964" s="101"/>
      <c r="LUE1964" s="101"/>
      <c r="LUF1964" s="101"/>
      <c r="LUG1964" s="101"/>
      <c r="LUH1964" s="101"/>
      <c r="LUI1964" s="101"/>
      <c r="LUJ1964" s="101"/>
      <c r="LUK1964" s="101"/>
      <c r="LUL1964" s="101"/>
      <c r="LUM1964" s="101"/>
      <c r="LUN1964" s="101"/>
      <c r="LUO1964" s="101"/>
      <c r="LUP1964" s="101"/>
      <c r="LUQ1964" s="101"/>
      <c r="LUR1964" s="101"/>
      <c r="LUS1964" s="101"/>
      <c r="LUT1964" s="101"/>
      <c r="LUU1964" s="101"/>
      <c r="LUV1964" s="101"/>
      <c r="LUW1964" s="101"/>
      <c r="LUX1964" s="101"/>
      <c r="LUY1964" s="101"/>
      <c r="LUZ1964" s="101"/>
      <c r="LVA1964" s="101"/>
      <c r="LVB1964" s="101"/>
      <c r="LVC1964" s="101"/>
      <c r="LVD1964" s="101"/>
      <c r="LVE1964" s="101"/>
      <c r="LVF1964" s="101"/>
      <c r="LVG1964" s="101"/>
      <c r="LVH1964" s="101"/>
      <c r="LVI1964" s="101"/>
      <c r="LVJ1964" s="101"/>
      <c r="LVK1964" s="101"/>
      <c r="LVL1964" s="101"/>
      <c r="LVM1964" s="101"/>
      <c r="LVN1964" s="101"/>
      <c r="LVO1964" s="101"/>
      <c r="LVP1964" s="101"/>
      <c r="LVQ1964" s="101"/>
      <c r="LVR1964" s="101"/>
      <c r="LVS1964" s="101"/>
      <c r="LVT1964" s="101"/>
      <c r="LVU1964" s="101"/>
      <c r="LVV1964" s="101"/>
      <c r="LVW1964" s="101"/>
      <c r="LVX1964" s="101"/>
      <c r="LVY1964" s="101"/>
      <c r="LVZ1964" s="101"/>
      <c r="LWA1964" s="101"/>
      <c r="LWB1964" s="101"/>
      <c r="LWC1964" s="101"/>
      <c r="LWD1964" s="101"/>
      <c r="LWE1964" s="101"/>
      <c r="LWF1964" s="101"/>
      <c r="LWG1964" s="101"/>
      <c r="LWH1964" s="101"/>
      <c r="LWI1964" s="101"/>
      <c r="LWJ1964" s="101"/>
      <c r="LWK1964" s="101"/>
      <c r="LWL1964" s="101"/>
      <c r="LWM1964" s="101"/>
      <c r="LWN1964" s="101"/>
      <c r="LWO1964" s="101"/>
      <c r="LWP1964" s="101"/>
      <c r="LWQ1964" s="101"/>
      <c r="LWR1964" s="101"/>
      <c r="LWS1964" s="101"/>
      <c r="LWT1964" s="101"/>
      <c r="LWU1964" s="101"/>
      <c r="LWV1964" s="101"/>
      <c r="LWW1964" s="101"/>
      <c r="LWX1964" s="101"/>
      <c r="LWY1964" s="101"/>
      <c r="LWZ1964" s="101"/>
      <c r="LXA1964" s="101"/>
      <c r="LXB1964" s="101"/>
      <c r="LXC1964" s="101"/>
      <c r="LXD1964" s="101"/>
      <c r="LXE1964" s="101"/>
      <c r="LXF1964" s="101"/>
      <c r="LXG1964" s="101"/>
      <c r="LXH1964" s="101"/>
      <c r="LXI1964" s="101"/>
      <c r="LXJ1964" s="101"/>
      <c r="LXK1964" s="101"/>
      <c r="LXL1964" s="101"/>
      <c r="LXM1964" s="101"/>
      <c r="LXN1964" s="101"/>
      <c r="LXO1964" s="101"/>
      <c r="LXP1964" s="101"/>
      <c r="LXQ1964" s="101"/>
      <c r="LXR1964" s="101"/>
      <c r="LXS1964" s="101"/>
      <c r="LXT1964" s="101"/>
      <c r="LXU1964" s="101"/>
      <c r="LXV1964" s="101"/>
      <c r="LXW1964" s="101"/>
      <c r="LXX1964" s="101"/>
      <c r="LXY1964" s="101"/>
      <c r="LXZ1964" s="101"/>
      <c r="LYA1964" s="101"/>
      <c r="LYB1964" s="101"/>
      <c r="LYC1964" s="101"/>
      <c r="LYD1964" s="101"/>
      <c r="LYE1964" s="101"/>
      <c r="LYF1964" s="101"/>
      <c r="LYG1964" s="101"/>
      <c r="LYH1964" s="101"/>
      <c r="LYI1964" s="101"/>
      <c r="LYJ1964" s="101"/>
      <c r="LYK1964" s="101"/>
      <c r="LYL1964" s="101"/>
      <c r="LYM1964" s="101"/>
      <c r="LYN1964" s="101"/>
      <c r="LYO1964" s="101"/>
      <c r="LYP1964" s="101"/>
      <c r="LYQ1964" s="101"/>
      <c r="LYR1964" s="101"/>
      <c r="LYS1964" s="101"/>
      <c r="LYT1964" s="101"/>
      <c r="LYU1964" s="101"/>
      <c r="LYV1964" s="101"/>
      <c r="LYW1964" s="101"/>
      <c r="LYX1964" s="101"/>
      <c r="LYY1964" s="101"/>
      <c r="LYZ1964" s="101"/>
      <c r="LZA1964" s="101"/>
      <c r="LZB1964" s="101"/>
      <c r="LZC1964" s="101"/>
      <c r="LZD1964" s="101"/>
      <c r="LZE1964" s="101"/>
      <c r="LZF1964" s="101"/>
      <c r="LZG1964" s="101"/>
      <c r="LZH1964" s="101"/>
      <c r="LZI1964" s="101"/>
      <c r="LZJ1964" s="101"/>
      <c r="LZK1964" s="101"/>
      <c r="LZL1964" s="101"/>
      <c r="LZM1964" s="101"/>
      <c r="LZN1964" s="101"/>
      <c r="LZO1964" s="101"/>
      <c r="LZP1964" s="101"/>
      <c r="LZQ1964" s="101"/>
      <c r="LZR1964" s="101"/>
      <c r="LZS1964" s="101"/>
      <c r="LZT1964" s="101"/>
      <c r="LZU1964" s="101"/>
      <c r="LZV1964" s="101"/>
      <c r="LZW1964" s="101"/>
      <c r="LZX1964" s="101"/>
      <c r="LZY1964" s="101"/>
      <c r="LZZ1964" s="101"/>
      <c r="MAA1964" s="101"/>
      <c r="MAB1964" s="101"/>
      <c r="MAC1964" s="101"/>
      <c r="MAD1964" s="101"/>
      <c r="MAE1964" s="101"/>
      <c r="MAF1964" s="101"/>
      <c r="MAG1964" s="101"/>
      <c r="MAH1964" s="101"/>
      <c r="MAI1964" s="101"/>
      <c r="MAJ1964" s="101"/>
      <c r="MAK1964" s="101"/>
      <c r="MAL1964" s="101"/>
      <c r="MAM1964" s="101"/>
      <c r="MAN1964" s="101"/>
      <c r="MAO1964" s="101"/>
      <c r="MAP1964" s="101"/>
      <c r="MAQ1964" s="101"/>
      <c r="MAR1964" s="101"/>
      <c r="MAS1964" s="101"/>
      <c r="MAT1964" s="101"/>
      <c r="MAU1964" s="101"/>
      <c r="MAV1964" s="101"/>
      <c r="MAW1964" s="101"/>
      <c r="MAX1964" s="101"/>
      <c r="MAY1964" s="101"/>
      <c r="MAZ1964" s="101"/>
      <c r="MBA1964" s="101"/>
      <c r="MBB1964" s="101"/>
      <c r="MBC1964" s="101"/>
      <c r="MBD1964" s="101"/>
      <c r="MBE1964" s="101"/>
      <c r="MBF1964" s="101"/>
      <c r="MBG1964" s="101"/>
      <c r="MBH1964" s="101"/>
      <c r="MBI1964" s="101"/>
      <c r="MBJ1964" s="101"/>
      <c r="MBK1964" s="101"/>
      <c r="MBL1964" s="101"/>
      <c r="MBM1964" s="101"/>
      <c r="MBN1964" s="101"/>
      <c r="MBO1964" s="101"/>
      <c r="MBP1964" s="101"/>
      <c r="MBQ1964" s="101"/>
      <c r="MBR1964" s="101"/>
      <c r="MBS1964" s="101"/>
      <c r="MBT1964" s="101"/>
      <c r="MBU1964" s="101"/>
      <c r="MBV1964" s="101"/>
      <c r="MBW1964" s="101"/>
      <c r="MBX1964" s="101"/>
      <c r="MBY1964" s="101"/>
      <c r="MBZ1964" s="101"/>
      <c r="MCA1964" s="101"/>
      <c r="MCB1964" s="101"/>
      <c r="MCC1964" s="101"/>
      <c r="MCD1964" s="101"/>
      <c r="MCE1964" s="101"/>
      <c r="MCF1964" s="101"/>
      <c r="MCG1964" s="101"/>
      <c r="MCH1964" s="101"/>
      <c r="MCI1964" s="101"/>
      <c r="MCJ1964" s="101"/>
      <c r="MCK1964" s="101"/>
      <c r="MCL1964" s="101"/>
      <c r="MCM1964" s="101"/>
      <c r="MCN1964" s="101"/>
      <c r="MCO1964" s="101"/>
      <c r="MCP1964" s="101"/>
      <c r="MCQ1964" s="101"/>
      <c r="MCR1964" s="101"/>
      <c r="MCS1964" s="101"/>
      <c r="MCT1964" s="101"/>
      <c r="MCU1964" s="101"/>
      <c r="MCV1964" s="101"/>
      <c r="MCW1964" s="101"/>
      <c r="MCX1964" s="101"/>
      <c r="MCY1964" s="101"/>
      <c r="MCZ1964" s="101"/>
      <c r="MDA1964" s="101"/>
      <c r="MDB1964" s="101"/>
      <c r="MDC1964" s="101"/>
      <c r="MDD1964" s="101"/>
      <c r="MDE1964" s="101"/>
      <c r="MDF1964" s="101"/>
      <c r="MDG1964" s="101"/>
      <c r="MDH1964" s="101"/>
      <c r="MDI1964" s="101"/>
      <c r="MDJ1964" s="101"/>
      <c r="MDK1964" s="101"/>
      <c r="MDL1964" s="101"/>
      <c r="MDM1964" s="101"/>
      <c r="MDN1964" s="101"/>
      <c r="MDO1964" s="101"/>
      <c r="MDP1964" s="101"/>
      <c r="MDQ1964" s="101"/>
      <c r="MDR1964" s="101"/>
      <c r="MDS1964" s="101"/>
      <c r="MDT1964" s="101"/>
      <c r="MDU1964" s="101"/>
      <c r="MDV1964" s="101"/>
      <c r="MDW1964" s="101"/>
      <c r="MDX1964" s="101"/>
      <c r="MDY1964" s="101"/>
      <c r="MDZ1964" s="101"/>
      <c r="MEA1964" s="101"/>
      <c r="MEB1964" s="101"/>
      <c r="MEC1964" s="101"/>
      <c r="MED1964" s="101"/>
      <c r="MEE1964" s="101"/>
      <c r="MEF1964" s="101"/>
      <c r="MEG1964" s="101"/>
      <c r="MEH1964" s="101"/>
      <c r="MEI1964" s="101"/>
      <c r="MEJ1964" s="101"/>
      <c r="MEK1964" s="101"/>
      <c r="MEL1964" s="101"/>
      <c r="MEM1964" s="101"/>
      <c r="MEN1964" s="101"/>
      <c r="MEO1964" s="101"/>
      <c r="MEP1964" s="101"/>
      <c r="MEQ1964" s="101"/>
      <c r="MER1964" s="101"/>
      <c r="MES1964" s="101"/>
      <c r="MET1964" s="101"/>
      <c r="MEU1964" s="101"/>
      <c r="MEV1964" s="101"/>
      <c r="MEW1964" s="101"/>
      <c r="MEX1964" s="101"/>
      <c r="MEY1964" s="101"/>
      <c r="MEZ1964" s="101"/>
      <c r="MFA1964" s="101"/>
      <c r="MFB1964" s="101"/>
      <c r="MFC1964" s="101"/>
      <c r="MFD1964" s="101"/>
      <c r="MFE1964" s="101"/>
      <c r="MFF1964" s="101"/>
      <c r="MFG1964" s="101"/>
      <c r="MFH1964" s="101"/>
      <c r="MFI1964" s="101"/>
      <c r="MFJ1964" s="101"/>
      <c r="MFK1964" s="101"/>
      <c r="MFL1964" s="101"/>
      <c r="MFM1964" s="101"/>
      <c r="MFN1964" s="101"/>
      <c r="MFO1964" s="101"/>
      <c r="MFP1964" s="101"/>
      <c r="MFQ1964" s="101"/>
      <c r="MFR1964" s="101"/>
      <c r="MFS1964" s="101"/>
      <c r="MFT1964" s="101"/>
      <c r="MFU1964" s="101"/>
      <c r="MFV1964" s="101"/>
      <c r="MFW1964" s="101"/>
      <c r="MFX1964" s="101"/>
      <c r="MFY1964" s="101"/>
      <c r="MFZ1964" s="101"/>
      <c r="MGA1964" s="101"/>
      <c r="MGB1964" s="101"/>
      <c r="MGC1964" s="101"/>
      <c r="MGD1964" s="101"/>
      <c r="MGE1964" s="101"/>
      <c r="MGF1964" s="101"/>
      <c r="MGG1964" s="101"/>
      <c r="MGH1964" s="101"/>
      <c r="MGI1964" s="101"/>
      <c r="MGJ1964" s="101"/>
      <c r="MGK1964" s="101"/>
      <c r="MGL1964" s="101"/>
      <c r="MGM1964" s="101"/>
      <c r="MGN1964" s="101"/>
      <c r="MGO1964" s="101"/>
      <c r="MGP1964" s="101"/>
      <c r="MGQ1964" s="101"/>
      <c r="MGR1964" s="101"/>
      <c r="MGS1964" s="101"/>
      <c r="MGT1964" s="101"/>
      <c r="MGU1964" s="101"/>
      <c r="MGV1964" s="101"/>
      <c r="MGW1964" s="101"/>
      <c r="MGX1964" s="101"/>
      <c r="MGY1964" s="101"/>
      <c r="MGZ1964" s="101"/>
      <c r="MHA1964" s="101"/>
      <c r="MHB1964" s="101"/>
      <c r="MHC1964" s="101"/>
      <c r="MHD1964" s="101"/>
      <c r="MHE1964" s="101"/>
      <c r="MHF1964" s="101"/>
      <c r="MHG1964" s="101"/>
      <c r="MHH1964" s="101"/>
      <c r="MHI1964" s="101"/>
      <c r="MHJ1964" s="101"/>
      <c r="MHK1964" s="101"/>
      <c r="MHL1964" s="101"/>
      <c r="MHM1964" s="101"/>
      <c r="MHN1964" s="101"/>
      <c r="MHO1964" s="101"/>
      <c r="MHP1964" s="101"/>
      <c r="MHQ1964" s="101"/>
      <c r="MHR1964" s="101"/>
      <c r="MHS1964" s="101"/>
      <c r="MHT1964" s="101"/>
      <c r="MHU1964" s="101"/>
      <c r="MHV1964" s="101"/>
      <c r="MHW1964" s="101"/>
      <c r="MHX1964" s="101"/>
      <c r="MHY1964" s="101"/>
      <c r="MHZ1964" s="101"/>
      <c r="MIA1964" s="101"/>
      <c r="MIB1964" s="101"/>
      <c r="MIC1964" s="101"/>
      <c r="MID1964" s="101"/>
      <c r="MIE1964" s="101"/>
      <c r="MIF1964" s="101"/>
      <c r="MIG1964" s="101"/>
      <c r="MIH1964" s="101"/>
      <c r="MII1964" s="101"/>
      <c r="MIJ1964" s="101"/>
      <c r="MIK1964" s="101"/>
      <c r="MIL1964" s="101"/>
      <c r="MIM1964" s="101"/>
      <c r="MIN1964" s="101"/>
      <c r="MIO1964" s="101"/>
      <c r="MIP1964" s="101"/>
      <c r="MIQ1964" s="101"/>
      <c r="MIR1964" s="101"/>
      <c r="MIS1964" s="101"/>
      <c r="MIT1964" s="101"/>
      <c r="MIU1964" s="101"/>
      <c r="MIV1964" s="101"/>
      <c r="MIW1964" s="101"/>
      <c r="MIX1964" s="101"/>
      <c r="MIY1964" s="101"/>
      <c r="MIZ1964" s="101"/>
      <c r="MJA1964" s="101"/>
      <c r="MJB1964" s="101"/>
      <c r="MJC1964" s="101"/>
      <c r="MJD1964" s="101"/>
      <c r="MJE1964" s="101"/>
      <c r="MJF1964" s="101"/>
      <c r="MJG1964" s="101"/>
      <c r="MJH1964" s="101"/>
      <c r="MJI1964" s="101"/>
      <c r="MJJ1964" s="101"/>
      <c r="MJK1964" s="101"/>
      <c r="MJL1964" s="101"/>
      <c r="MJM1964" s="101"/>
      <c r="MJN1964" s="101"/>
      <c r="MJO1964" s="101"/>
      <c r="MJP1964" s="101"/>
      <c r="MJQ1964" s="101"/>
      <c r="MJR1964" s="101"/>
      <c r="MJS1964" s="101"/>
      <c r="MJT1964" s="101"/>
      <c r="MJU1964" s="101"/>
      <c r="MJV1964" s="101"/>
      <c r="MJW1964" s="101"/>
      <c r="MJX1964" s="101"/>
      <c r="MJY1964" s="101"/>
      <c r="MJZ1964" s="101"/>
      <c r="MKA1964" s="101"/>
      <c r="MKB1964" s="101"/>
      <c r="MKC1964" s="101"/>
      <c r="MKD1964" s="101"/>
      <c r="MKE1964" s="101"/>
      <c r="MKF1964" s="101"/>
      <c r="MKG1964" s="101"/>
      <c r="MKH1964" s="101"/>
      <c r="MKI1964" s="101"/>
      <c r="MKJ1964" s="101"/>
      <c r="MKK1964" s="101"/>
      <c r="MKL1964" s="101"/>
      <c r="MKM1964" s="101"/>
      <c r="MKN1964" s="101"/>
      <c r="MKO1964" s="101"/>
      <c r="MKP1964" s="101"/>
      <c r="MKQ1964" s="101"/>
      <c r="MKR1964" s="101"/>
      <c r="MKS1964" s="101"/>
      <c r="MKT1964" s="101"/>
      <c r="MKU1964" s="101"/>
      <c r="MKV1964" s="101"/>
      <c r="MKW1964" s="101"/>
      <c r="MKX1964" s="101"/>
      <c r="MKY1964" s="101"/>
      <c r="MKZ1964" s="101"/>
      <c r="MLA1964" s="101"/>
      <c r="MLB1964" s="101"/>
      <c r="MLC1964" s="101"/>
      <c r="MLD1964" s="101"/>
      <c r="MLE1964" s="101"/>
      <c r="MLF1964" s="101"/>
      <c r="MLG1964" s="101"/>
      <c r="MLH1964" s="101"/>
      <c r="MLI1964" s="101"/>
      <c r="MLJ1964" s="101"/>
      <c r="MLK1964" s="101"/>
      <c r="MLL1964" s="101"/>
      <c r="MLM1964" s="101"/>
      <c r="MLN1964" s="101"/>
      <c r="MLO1964" s="101"/>
      <c r="MLP1964" s="101"/>
      <c r="MLQ1964" s="101"/>
      <c r="MLR1964" s="101"/>
      <c r="MLS1964" s="101"/>
      <c r="MLT1964" s="101"/>
      <c r="MLU1964" s="101"/>
      <c r="MLV1964" s="101"/>
      <c r="MLW1964" s="101"/>
      <c r="MLX1964" s="101"/>
      <c r="MLY1964" s="101"/>
      <c r="MLZ1964" s="101"/>
      <c r="MMA1964" s="101"/>
      <c r="MMB1964" s="101"/>
      <c r="MMC1964" s="101"/>
      <c r="MMD1964" s="101"/>
      <c r="MME1964" s="101"/>
      <c r="MMF1964" s="101"/>
      <c r="MMG1964" s="101"/>
      <c r="MMH1964" s="101"/>
      <c r="MMI1964" s="101"/>
      <c r="MMJ1964" s="101"/>
      <c r="MMK1964" s="101"/>
      <c r="MML1964" s="101"/>
      <c r="MMM1964" s="101"/>
      <c r="MMN1964" s="101"/>
      <c r="MMO1964" s="101"/>
      <c r="MMP1964" s="101"/>
      <c r="MMQ1964" s="101"/>
      <c r="MMR1964" s="101"/>
      <c r="MMS1964" s="101"/>
      <c r="MMT1964" s="101"/>
      <c r="MMU1964" s="101"/>
      <c r="MMV1964" s="101"/>
      <c r="MMW1964" s="101"/>
      <c r="MMX1964" s="101"/>
      <c r="MMY1964" s="101"/>
      <c r="MMZ1964" s="101"/>
      <c r="MNA1964" s="101"/>
      <c r="MNB1964" s="101"/>
      <c r="MNC1964" s="101"/>
      <c r="MND1964" s="101"/>
      <c r="MNE1964" s="101"/>
      <c r="MNF1964" s="101"/>
      <c r="MNG1964" s="101"/>
      <c r="MNH1964" s="101"/>
      <c r="MNI1964" s="101"/>
      <c r="MNJ1964" s="101"/>
      <c r="MNK1964" s="101"/>
      <c r="MNL1964" s="101"/>
      <c r="MNM1964" s="101"/>
      <c r="MNN1964" s="101"/>
      <c r="MNO1964" s="101"/>
      <c r="MNP1964" s="101"/>
      <c r="MNQ1964" s="101"/>
      <c r="MNR1964" s="101"/>
      <c r="MNS1964" s="101"/>
      <c r="MNT1964" s="101"/>
      <c r="MNU1964" s="101"/>
      <c r="MNV1964" s="101"/>
      <c r="MNW1964" s="101"/>
      <c r="MNX1964" s="101"/>
      <c r="MNY1964" s="101"/>
      <c r="MNZ1964" s="101"/>
      <c r="MOA1964" s="101"/>
      <c r="MOB1964" s="101"/>
      <c r="MOC1964" s="101"/>
      <c r="MOD1964" s="101"/>
      <c r="MOE1964" s="101"/>
      <c r="MOF1964" s="101"/>
      <c r="MOG1964" s="101"/>
      <c r="MOH1964" s="101"/>
      <c r="MOI1964" s="101"/>
      <c r="MOJ1964" s="101"/>
      <c r="MOK1964" s="101"/>
      <c r="MOL1964" s="101"/>
      <c r="MOM1964" s="101"/>
      <c r="MON1964" s="101"/>
      <c r="MOO1964" s="101"/>
      <c r="MOP1964" s="101"/>
      <c r="MOQ1964" s="101"/>
      <c r="MOR1964" s="101"/>
      <c r="MOS1964" s="101"/>
      <c r="MOT1964" s="101"/>
      <c r="MOU1964" s="101"/>
      <c r="MOV1964" s="101"/>
      <c r="MOW1964" s="101"/>
      <c r="MOX1964" s="101"/>
      <c r="MOY1964" s="101"/>
      <c r="MOZ1964" s="101"/>
      <c r="MPA1964" s="101"/>
      <c r="MPB1964" s="101"/>
      <c r="MPC1964" s="101"/>
      <c r="MPD1964" s="101"/>
      <c r="MPE1964" s="101"/>
      <c r="MPF1964" s="101"/>
      <c r="MPG1964" s="101"/>
      <c r="MPH1964" s="101"/>
      <c r="MPI1964" s="101"/>
      <c r="MPJ1964" s="101"/>
      <c r="MPK1964" s="101"/>
      <c r="MPL1964" s="101"/>
      <c r="MPM1964" s="101"/>
      <c r="MPN1964" s="101"/>
      <c r="MPO1964" s="101"/>
      <c r="MPP1964" s="101"/>
      <c r="MPQ1964" s="101"/>
      <c r="MPR1964" s="101"/>
      <c r="MPS1964" s="101"/>
      <c r="MPT1964" s="101"/>
      <c r="MPU1964" s="101"/>
      <c r="MPV1964" s="101"/>
      <c r="MPW1964" s="101"/>
      <c r="MPX1964" s="101"/>
      <c r="MPY1964" s="101"/>
      <c r="MPZ1964" s="101"/>
      <c r="MQA1964" s="101"/>
      <c r="MQB1964" s="101"/>
      <c r="MQC1964" s="101"/>
      <c r="MQD1964" s="101"/>
      <c r="MQE1964" s="101"/>
      <c r="MQF1964" s="101"/>
      <c r="MQG1964" s="101"/>
      <c r="MQH1964" s="101"/>
      <c r="MQI1964" s="101"/>
      <c r="MQJ1964" s="101"/>
      <c r="MQK1964" s="101"/>
      <c r="MQL1964" s="101"/>
      <c r="MQM1964" s="101"/>
      <c r="MQN1964" s="101"/>
      <c r="MQO1964" s="101"/>
      <c r="MQP1964" s="101"/>
      <c r="MQQ1964" s="101"/>
      <c r="MQR1964" s="101"/>
      <c r="MQS1964" s="101"/>
      <c r="MQT1964" s="101"/>
      <c r="MQU1964" s="101"/>
      <c r="MQV1964" s="101"/>
      <c r="MQW1964" s="101"/>
      <c r="MQX1964" s="101"/>
      <c r="MQY1964" s="101"/>
      <c r="MQZ1964" s="101"/>
      <c r="MRA1964" s="101"/>
      <c r="MRB1964" s="101"/>
      <c r="MRC1964" s="101"/>
      <c r="MRD1964" s="101"/>
      <c r="MRE1964" s="101"/>
      <c r="MRF1964" s="101"/>
      <c r="MRG1964" s="101"/>
      <c r="MRH1964" s="101"/>
      <c r="MRI1964" s="101"/>
      <c r="MRJ1964" s="101"/>
      <c r="MRK1964" s="101"/>
      <c r="MRL1964" s="101"/>
      <c r="MRM1964" s="101"/>
      <c r="MRN1964" s="101"/>
      <c r="MRO1964" s="101"/>
      <c r="MRP1964" s="101"/>
      <c r="MRQ1964" s="101"/>
      <c r="MRR1964" s="101"/>
      <c r="MRS1964" s="101"/>
      <c r="MRT1964" s="101"/>
      <c r="MRU1964" s="101"/>
      <c r="MRV1964" s="101"/>
      <c r="MRW1964" s="101"/>
      <c r="MRX1964" s="101"/>
      <c r="MRY1964" s="101"/>
      <c r="MRZ1964" s="101"/>
      <c r="MSA1964" s="101"/>
      <c r="MSB1964" s="101"/>
      <c r="MSC1964" s="101"/>
      <c r="MSD1964" s="101"/>
      <c r="MSE1964" s="101"/>
      <c r="MSF1964" s="101"/>
      <c r="MSG1964" s="101"/>
      <c r="MSH1964" s="101"/>
      <c r="MSI1964" s="101"/>
      <c r="MSJ1964" s="101"/>
      <c r="MSK1964" s="101"/>
      <c r="MSL1964" s="101"/>
      <c r="MSM1964" s="101"/>
      <c r="MSN1964" s="101"/>
      <c r="MSO1964" s="101"/>
      <c r="MSP1964" s="101"/>
      <c r="MSQ1964" s="101"/>
      <c r="MSR1964" s="101"/>
      <c r="MSS1964" s="101"/>
      <c r="MST1964" s="101"/>
      <c r="MSU1964" s="101"/>
      <c r="MSV1964" s="101"/>
      <c r="MSW1964" s="101"/>
      <c r="MSX1964" s="101"/>
      <c r="MSY1964" s="101"/>
      <c r="MSZ1964" s="101"/>
      <c r="MTA1964" s="101"/>
      <c r="MTB1964" s="101"/>
      <c r="MTC1964" s="101"/>
      <c r="MTD1964" s="101"/>
      <c r="MTE1964" s="101"/>
      <c r="MTF1964" s="101"/>
      <c r="MTG1964" s="101"/>
      <c r="MTH1964" s="101"/>
      <c r="MTI1964" s="101"/>
      <c r="MTJ1964" s="101"/>
      <c r="MTK1964" s="101"/>
      <c r="MTL1964" s="101"/>
      <c r="MTM1964" s="101"/>
      <c r="MTN1964" s="101"/>
      <c r="MTO1964" s="101"/>
      <c r="MTP1964" s="101"/>
      <c r="MTQ1964" s="101"/>
      <c r="MTR1964" s="101"/>
      <c r="MTS1964" s="101"/>
      <c r="MTT1964" s="101"/>
      <c r="MTU1964" s="101"/>
      <c r="MTV1964" s="101"/>
      <c r="MTW1964" s="101"/>
      <c r="MTX1964" s="101"/>
      <c r="MTY1964" s="101"/>
      <c r="MTZ1964" s="101"/>
      <c r="MUA1964" s="101"/>
      <c r="MUB1964" s="101"/>
      <c r="MUC1964" s="101"/>
      <c r="MUD1964" s="101"/>
      <c r="MUE1964" s="101"/>
      <c r="MUF1964" s="101"/>
      <c r="MUG1964" s="101"/>
      <c r="MUH1964" s="101"/>
      <c r="MUI1964" s="101"/>
      <c r="MUJ1964" s="101"/>
      <c r="MUK1964" s="101"/>
      <c r="MUL1964" s="101"/>
      <c r="MUM1964" s="101"/>
      <c r="MUN1964" s="101"/>
      <c r="MUO1964" s="101"/>
      <c r="MUP1964" s="101"/>
      <c r="MUQ1964" s="101"/>
      <c r="MUR1964" s="101"/>
      <c r="MUS1964" s="101"/>
      <c r="MUT1964" s="101"/>
      <c r="MUU1964" s="101"/>
      <c r="MUV1964" s="101"/>
      <c r="MUW1964" s="101"/>
      <c r="MUX1964" s="101"/>
      <c r="MUY1964" s="101"/>
      <c r="MUZ1964" s="101"/>
      <c r="MVA1964" s="101"/>
      <c r="MVB1964" s="101"/>
      <c r="MVC1964" s="101"/>
      <c r="MVD1964" s="101"/>
      <c r="MVE1964" s="101"/>
      <c r="MVF1964" s="101"/>
      <c r="MVG1964" s="101"/>
      <c r="MVH1964" s="101"/>
      <c r="MVI1964" s="101"/>
      <c r="MVJ1964" s="101"/>
      <c r="MVK1964" s="101"/>
      <c r="MVL1964" s="101"/>
      <c r="MVM1964" s="101"/>
      <c r="MVN1964" s="101"/>
      <c r="MVO1964" s="101"/>
      <c r="MVP1964" s="101"/>
      <c r="MVQ1964" s="101"/>
      <c r="MVR1964" s="101"/>
      <c r="MVS1964" s="101"/>
      <c r="MVT1964" s="101"/>
      <c r="MVU1964" s="101"/>
      <c r="MVV1964" s="101"/>
      <c r="MVW1964" s="101"/>
      <c r="MVX1964" s="101"/>
      <c r="MVY1964" s="101"/>
      <c r="MVZ1964" s="101"/>
      <c r="MWA1964" s="101"/>
      <c r="MWB1964" s="101"/>
      <c r="MWC1964" s="101"/>
      <c r="MWD1964" s="101"/>
      <c r="MWE1964" s="101"/>
      <c r="MWF1964" s="101"/>
      <c r="MWG1964" s="101"/>
      <c r="MWH1964" s="101"/>
      <c r="MWI1964" s="101"/>
      <c r="MWJ1964" s="101"/>
      <c r="MWK1964" s="101"/>
      <c r="MWL1964" s="101"/>
      <c r="MWM1964" s="101"/>
      <c r="MWN1964" s="101"/>
      <c r="MWO1964" s="101"/>
      <c r="MWP1964" s="101"/>
      <c r="MWQ1964" s="101"/>
      <c r="MWR1964" s="101"/>
      <c r="MWS1964" s="101"/>
      <c r="MWT1964" s="101"/>
      <c r="MWU1964" s="101"/>
      <c r="MWV1964" s="101"/>
      <c r="MWW1964" s="101"/>
      <c r="MWX1964" s="101"/>
      <c r="MWY1964" s="101"/>
      <c r="MWZ1964" s="101"/>
      <c r="MXA1964" s="101"/>
      <c r="MXB1964" s="101"/>
      <c r="MXC1964" s="101"/>
      <c r="MXD1964" s="101"/>
      <c r="MXE1964" s="101"/>
      <c r="MXF1964" s="101"/>
      <c r="MXG1964" s="101"/>
      <c r="MXH1964" s="101"/>
      <c r="MXI1964" s="101"/>
      <c r="MXJ1964" s="101"/>
      <c r="MXK1964" s="101"/>
      <c r="MXL1964" s="101"/>
      <c r="MXM1964" s="101"/>
      <c r="MXN1964" s="101"/>
      <c r="MXO1964" s="101"/>
      <c r="MXP1964" s="101"/>
      <c r="MXQ1964" s="101"/>
      <c r="MXR1964" s="101"/>
      <c r="MXS1964" s="101"/>
      <c r="MXT1964" s="101"/>
      <c r="MXU1964" s="101"/>
      <c r="MXV1964" s="101"/>
      <c r="MXW1964" s="101"/>
      <c r="MXX1964" s="101"/>
      <c r="MXY1964" s="101"/>
      <c r="MXZ1964" s="101"/>
      <c r="MYA1964" s="101"/>
      <c r="MYB1964" s="101"/>
      <c r="MYC1964" s="101"/>
      <c r="MYD1964" s="101"/>
      <c r="MYE1964" s="101"/>
      <c r="MYF1964" s="101"/>
      <c r="MYG1964" s="101"/>
      <c r="MYH1964" s="101"/>
      <c r="MYI1964" s="101"/>
      <c r="MYJ1964" s="101"/>
      <c r="MYK1964" s="101"/>
      <c r="MYL1964" s="101"/>
      <c r="MYM1964" s="101"/>
      <c r="MYN1964" s="101"/>
      <c r="MYO1964" s="101"/>
      <c r="MYP1964" s="101"/>
      <c r="MYQ1964" s="101"/>
      <c r="MYR1964" s="101"/>
      <c r="MYS1964" s="101"/>
      <c r="MYT1964" s="101"/>
      <c r="MYU1964" s="101"/>
      <c r="MYV1964" s="101"/>
      <c r="MYW1964" s="101"/>
      <c r="MYX1964" s="101"/>
      <c r="MYY1964" s="101"/>
      <c r="MYZ1964" s="101"/>
      <c r="MZA1964" s="101"/>
      <c r="MZB1964" s="101"/>
      <c r="MZC1964" s="101"/>
      <c r="MZD1964" s="101"/>
      <c r="MZE1964" s="101"/>
      <c r="MZF1964" s="101"/>
      <c r="MZG1964" s="101"/>
      <c r="MZH1964" s="101"/>
      <c r="MZI1964" s="101"/>
      <c r="MZJ1964" s="101"/>
      <c r="MZK1964" s="101"/>
      <c r="MZL1964" s="101"/>
      <c r="MZM1964" s="101"/>
      <c r="MZN1964" s="101"/>
      <c r="MZO1964" s="101"/>
      <c r="MZP1964" s="101"/>
      <c r="MZQ1964" s="101"/>
      <c r="MZR1964" s="101"/>
      <c r="MZS1964" s="101"/>
      <c r="MZT1964" s="101"/>
      <c r="MZU1964" s="101"/>
      <c r="MZV1964" s="101"/>
      <c r="MZW1964" s="101"/>
      <c r="MZX1964" s="101"/>
      <c r="MZY1964" s="101"/>
      <c r="MZZ1964" s="101"/>
      <c r="NAA1964" s="101"/>
      <c r="NAB1964" s="101"/>
      <c r="NAC1964" s="101"/>
      <c r="NAD1964" s="101"/>
      <c r="NAE1964" s="101"/>
      <c r="NAF1964" s="101"/>
      <c r="NAG1964" s="101"/>
      <c r="NAH1964" s="101"/>
      <c r="NAI1964" s="101"/>
      <c r="NAJ1964" s="101"/>
      <c r="NAK1964" s="101"/>
      <c r="NAL1964" s="101"/>
      <c r="NAM1964" s="101"/>
      <c r="NAN1964" s="101"/>
      <c r="NAO1964" s="101"/>
      <c r="NAP1964" s="101"/>
      <c r="NAQ1964" s="101"/>
      <c r="NAR1964" s="101"/>
      <c r="NAS1964" s="101"/>
      <c r="NAT1964" s="101"/>
      <c r="NAU1964" s="101"/>
      <c r="NAV1964" s="101"/>
      <c r="NAW1964" s="101"/>
      <c r="NAX1964" s="101"/>
      <c r="NAY1964" s="101"/>
      <c r="NAZ1964" s="101"/>
      <c r="NBA1964" s="101"/>
      <c r="NBB1964" s="101"/>
      <c r="NBC1964" s="101"/>
      <c r="NBD1964" s="101"/>
      <c r="NBE1964" s="101"/>
      <c r="NBF1964" s="101"/>
      <c r="NBG1964" s="101"/>
      <c r="NBH1964" s="101"/>
      <c r="NBI1964" s="101"/>
      <c r="NBJ1964" s="101"/>
      <c r="NBK1964" s="101"/>
      <c r="NBL1964" s="101"/>
      <c r="NBM1964" s="101"/>
      <c r="NBN1964" s="101"/>
      <c r="NBO1964" s="101"/>
      <c r="NBP1964" s="101"/>
      <c r="NBQ1964" s="101"/>
      <c r="NBR1964" s="101"/>
      <c r="NBS1964" s="101"/>
      <c r="NBT1964" s="101"/>
      <c r="NBU1964" s="101"/>
      <c r="NBV1964" s="101"/>
      <c r="NBW1964" s="101"/>
      <c r="NBX1964" s="101"/>
      <c r="NBY1964" s="101"/>
      <c r="NBZ1964" s="101"/>
      <c r="NCA1964" s="101"/>
      <c r="NCB1964" s="101"/>
      <c r="NCC1964" s="101"/>
      <c r="NCD1964" s="101"/>
      <c r="NCE1964" s="101"/>
      <c r="NCF1964" s="101"/>
      <c r="NCG1964" s="101"/>
      <c r="NCH1964" s="101"/>
      <c r="NCI1964" s="101"/>
      <c r="NCJ1964" s="101"/>
      <c r="NCK1964" s="101"/>
      <c r="NCL1964" s="101"/>
      <c r="NCM1964" s="101"/>
      <c r="NCN1964" s="101"/>
      <c r="NCO1964" s="101"/>
      <c r="NCP1964" s="101"/>
      <c r="NCQ1964" s="101"/>
      <c r="NCR1964" s="101"/>
      <c r="NCS1964" s="101"/>
      <c r="NCT1964" s="101"/>
      <c r="NCU1964" s="101"/>
      <c r="NCV1964" s="101"/>
      <c r="NCW1964" s="101"/>
      <c r="NCX1964" s="101"/>
      <c r="NCY1964" s="101"/>
      <c r="NCZ1964" s="101"/>
      <c r="NDA1964" s="101"/>
      <c r="NDB1964" s="101"/>
      <c r="NDC1964" s="101"/>
      <c r="NDD1964" s="101"/>
      <c r="NDE1964" s="101"/>
      <c r="NDF1964" s="101"/>
      <c r="NDG1964" s="101"/>
      <c r="NDH1964" s="101"/>
      <c r="NDI1964" s="101"/>
      <c r="NDJ1964" s="101"/>
      <c r="NDK1964" s="101"/>
      <c r="NDL1964" s="101"/>
      <c r="NDM1964" s="101"/>
      <c r="NDN1964" s="101"/>
      <c r="NDO1964" s="101"/>
      <c r="NDP1964" s="101"/>
      <c r="NDQ1964" s="101"/>
      <c r="NDR1964" s="101"/>
      <c r="NDS1964" s="101"/>
      <c r="NDT1964" s="101"/>
      <c r="NDU1964" s="101"/>
      <c r="NDV1964" s="101"/>
      <c r="NDW1964" s="101"/>
      <c r="NDX1964" s="101"/>
      <c r="NDY1964" s="101"/>
      <c r="NDZ1964" s="101"/>
      <c r="NEA1964" s="101"/>
      <c r="NEB1964" s="101"/>
      <c r="NEC1964" s="101"/>
      <c r="NED1964" s="101"/>
      <c r="NEE1964" s="101"/>
      <c r="NEF1964" s="101"/>
      <c r="NEG1964" s="101"/>
      <c r="NEH1964" s="101"/>
      <c r="NEI1964" s="101"/>
      <c r="NEJ1964" s="101"/>
      <c r="NEK1964" s="101"/>
      <c r="NEL1964" s="101"/>
      <c r="NEM1964" s="101"/>
      <c r="NEN1964" s="101"/>
      <c r="NEO1964" s="101"/>
      <c r="NEP1964" s="101"/>
      <c r="NEQ1964" s="101"/>
      <c r="NER1964" s="101"/>
      <c r="NES1964" s="101"/>
      <c r="NET1964" s="101"/>
      <c r="NEU1964" s="101"/>
      <c r="NEV1964" s="101"/>
      <c r="NEW1964" s="101"/>
      <c r="NEX1964" s="101"/>
      <c r="NEY1964" s="101"/>
      <c r="NEZ1964" s="101"/>
      <c r="NFA1964" s="101"/>
      <c r="NFB1964" s="101"/>
      <c r="NFC1964" s="101"/>
      <c r="NFD1964" s="101"/>
      <c r="NFE1964" s="101"/>
      <c r="NFF1964" s="101"/>
      <c r="NFG1964" s="101"/>
      <c r="NFH1964" s="101"/>
      <c r="NFI1964" s="101"/>
      <c r="NFJ1964" s="101"/>
      <c r="NFK1964" s="101"/>
      <c r="NFL1964" s="101"/>
      <c r="NFM1964" s="101"/>
      <c r="NFN1964" s="101"/>
      <c r="NFO1964" s="101"/>
      <c r="NFP1964" s="101"/>
      <c r="NFQ1964" s="101"/>
      <c r="NFR1964" s="101"/>
      <c r="NFS1964" s="101"/>
      <c r="NFT1964" s="101"/>
      <c r="NFU1964" s="101"/>
      <c r="NFV1964" s="101"/>
      <c r="NFW1964" s="101"/>
      <c r="NFX1964" s="101"/>
      <c r="NFY1964" s="101"/>
      <c r="NFZ1964" s="101"/>
      <c r="NGA1964" s="101"/>
      <c r="NGB1964" s="101"/>
      <c r="NGC1964" s="101"/>
      <c r="NGD1964" s="101"/>
      <c r="NGE1964" s="101"/>
      <c r="NGF1964" s="101"/>
      <c r="NGG1964" s="101"/>
      <c r="NGH1964" s="101"/>
      <c r="NGI1964" s="101"/>
      <c r="NGJ1964" s="101"/>
      <c r="NGK1964" s="101"/>
      <c r="NGL1964" s="101"/>
      <c r="NGM1964" s="101"/>
      <c r="NGN1964" s="101"/>
      <c r="NGO1964" s="101"/>
      <c r="NGP1964" s="101"/>
      <c r="NGQ1964" s="101"/>
      <c r="NGR1964" s="101"/>
      <c r="NGS1964" s="101"/>
      <c r="NGT1964" s="101"/>
      <c r="NGU1964" s="101"/>
      <c r="NGV1964" s="101"/>
      <c r="NGW1964" s="101"/>
      <c r="NGX1964" s="101"/>
      <c r="NGY1964" s="101"/>
      <c r="NGZ1964" s="101"/>
      <c r="NHA1964" s="101"/>
      <c r="NHB1964" s="101"/>
      <c r="NHC1964" s="101"/>
      <c r="NHD1964" s="101"/>
      <c r="NHE1964" s="101"/>
      <c r="NHF1964" s="101"/>
      <c r="NHG1964" s="101"/>
      <c r="NHH1964" s="101"/>
      <c r="NHI1964" s="101"/>
      <c r="NHJ1964" s="101"/>
      <c r="NHK1964" s="101"/>
      <c r="NHL1964" s="101"/>
      <c r="NHM1964" s="101"/>
      <c r="NHN1964" s="101"/>
      <c r="NHO1964" s="101"/>
      <c r="NHP1964" s="101"/>
      <c r="NHQ1964" s="101"/>
      <c r="NHR1964" s="101"/>
      <c r="NHS1964" s="101"/>
      <c r="NHT1964" s="101"/>
      <c r="NHU1964" s="101"/>
      <c r="NHV1964" s="101"/>
      <c r="NHW1964" s="101"/>
      <c r="NHX1964" s="101"/>
      <c r="NHY1964" s="101"/>
      <c r="NHZ1964" s="101"/>
      <c r="NIA1964" s="101"/>
      <c r="NIB1964" s="101"/>
      <c r="NIC1964" s="101"/>
      <c r="NID1964" s="101"/>
      <c r="NIE1964" s="101"/>
      <c r="NIF1964" s="101"/>
      <c r="NIG1964" s="101"/>
      <c r="NIH1964" s="101"/>
      <c r="NII1964" s="101"/>
      <c r="NIJ1964" s="101"/>
      <c r="NIK1964" s="101"/>
      <c r="NIL1964" s="101"/>
      <c r="NIM1964" s="101"/>
      <c r="NIN1964" s="101"/>
      <c r="NIO1964" s="101"/>
      <c r="NIP1964" s="101"/>
      <c r="NIQ1964" s="101"/>
      <c r="NIR1964" s="101"/>
      <c r="NIS1964" s="101"/>
      <c r="NIT1964" s="101"/>
      <c r="NIU1964" s="101"/>
      <c r="NIV1964" s="101"/>
      <c r="NIW1964" s="101"/>
      <c r="NIX1964" s="101"/>
      <c r="NIY1964" s="101"/>
      <c r="NIZ1964" s="101"/>
      <c r="NJA1964" s="101"/>
      <c r="NJB1964" s="101"/>
      <c r="NJC1964" s="101"/>
      <c r="NJD1964" s="101"/>
      <c r="NJE1964" s="101"/>
      <c r="NJF1964" s="101"/>
      <c r="NJG1964" s="101"/>
      <c r="NJH1964" s="101"/>
      <c r="NJI1964" s="101"/>
      <c r="NJJ1964" s="101"/>
      <c r="NJK1964" s="101"/>
      <c r="NJL1964" s="101"/>
      <c r="NJM1964" s="101"/>
      <c r="NJN1964" s="101"/>
      <c r="NJO1964" s="101"/>
      <c r="NJP1964" s="101"/>
      <c r="NJQ1964" s="101"/>
      <c r="NJR1964" s="101"/>
      <c r="NJS1964" s="101"/>
      <c r="NJT1964" s="101"/>
      <c r="NJU1964" s="101"/>
      <c r="NJV1964" s="101"/>
      <c r="NJW1964" s="101"/>
      <c r="NJX1964" s="101"/>
      <c r="NJY1964" s="101"/>
      <c r="NJZ1964" s="101"/>
      <c r="NKA1964" s="101"/>
      <c r="NKB1964" s="101"/>
      <c r="NKC1964" s="101"/>
      <c r="NKD1964" s="101"/>
      <c r="NKE1964" s="101"/>
      <c r="NKF1964" s="101"/>
      <c r="NKG1964" s="101"/>
      <c r="NKH1964" s="101"/>
      <c r="NKI1964" s="101"/>
      <c r="NKJ1964" s="101"/>
      <c r="NKK1964" s="101"/>
      <c r="NKL1964" s="101"/>
      <c r="NKM1964" s="101"/>
      <c r="NKN1964" s="101"/>
      <c r="NKO1964" s="101"/>
      <c r="NKP1964" s="101"/>
      <c r="NKQ1964" s="101"/>
      <c r="NKR1964" s="101"/>
      <c r="NKS1964" s="101"/>
      <c r="NKT1964" s="101"/>
      <c r="NKU1964" s="101"/>
      <c r="NKV1964" s="101"/>
      <c r="NKW1964" s="101"/>
      <c r="NKX1964" s="101"/>
      <c r="NKY1964" s="101"/>
      <c r="NKZ1964" s="101"/>
      <c r="NLA1964" s="101"/>
      <c r="NLB1964" s="101"/>
      <c r="NLC1964" s="101"/>
      <c r="NLD1964" s="101"/>
      <c r="NLE1964" s="101"/>
      <c r="NLF1964" s="101"/>
      <c r="NLG1964" s="101"/>
      <c r="NLH1964" s="101"/>
      <c r="NLI1964" s="101"/>
      <c r="NLJ1964" s="101"/>
      <c r="NLK1964" s="101"/>
      <c r="NLL1964" s="101"/>
      <c r="NLM1964" s="101"/>
      <c r="NLN1964" s="101"/>
      <c r="NLO1964" s="101"/>
      <c r="NLP1964" s="101"/>
      <c r="NLQ1964" s="101"/>
      <c r="NLR1964" s="101"/>
      <c r="NLS1964" s="101"/>
      <c r="NLT1964" s="101"/>
      <c r="NLU1964" s="101"/>
      <c r="NLV1964" s="101"/>
      <c r="NLW1964" s="101"/>
      <c r="NLX1964" s="101"/>
      <c r="NLY1964" s="101"/>
      <c r="NLZ1964" s="101"/>
      <c r="NMA1964" s="101"/>
      <c r="NMB1964" s="101"/>
      <c r="NMC1964" s="101"/>
      <c r="NMD1964" s="101"/>
      <c r="NME1964" s="101"/>
      <c r="NMF1964" s="101"/>
      <c r="NMG1964" s="101"/>
      <c r="NMH1964" s="101"/>
      <c r="NMI1964" s="101"/>
      <c r="NMJ1964" s="101"/>
      <c r="NMK1964" s="101"/>
      <c r="NML1964" s="101"/>
      <c r="NMM1964" s="101"/>
      <c r="NMN1964" s="101"/>
      <c r="NMO1964" s="101"/>
      <c r="NMP1964" s="101"/>
      <c r="NMQ1964" s="101"/>
      <c r="NMR1964" s="101"/>
      <c r="NMS1964" s="101"/>
      <c r="NMT1964" s="101"/>
      <c r="NMU1964" s="101"/>
      <c r="NMV1964" s="101"/>
      <c r="NMW1964" s="101"/>
      <c r="NMX1964" s="101"/>
      <c r="NMY1964" s="101"/>
      <c r="NMZ1964" s="101"/>
      <c r="NNA1964" s="101"/>
      <c r="NNB1964" s="101"/>
      <c r="NNC1964" s="101"/>
      <c r="NND1964" s="101"/>
      <c r="NNE1964" s="101"/>
      <c r="NNF1964" s="101"/>
      <c r="NNG1964" s="101"/>
      <c r="NNH1964" s="101"/>
      <c r="NNI1964" s="101"/>
      <c r="NNJ1964" s="101"/>
      <c r="NNK1964" s="101"/>
      <c r="NNL1964" s="101"/>
      <c r="NNM1964" s="101"/>
      <c r="NNN1964" s="101"/>
      <c r="NNO1964" s="101"/>
      <c r="NNP1964" s="101"/>
      <c r="NNQ1964" s="101"/>
      <c r="NNR1964" s="101"/>
      <c r="NNS1964" s="101"/>
      <c r="NNT1964" s="101"/>
      <c r="NNU1964" s="101"/>
      <c r="NNV1964" s="101"/>
      <c r="NNW1964" s="101"/>
      <c r="NNX1964" s="101"/>
      <c r="NNY1964" s="101"/>
      <c r="NNZ1964" s="101"/>
      <c r="NOA1964" s="101"/>
      <c r="NOB1964" s="101"/>
      <c r="NOC1964" s="101"/>
      <c r="NOD1964" s="101"/>
      <c r="NOE1964" s="101"/>
      <c r="NOF1964" s="101"/>
      <c r="NOG1964" s="101"/>
      <c r="NOH1964" s="101"/>
      <c r="NOI1964" s="101"/>
      <c r="NOJ1964" s="101"/>
      <c r="NOK1964" s="101"/>
      <c r="NOL1964" s="101"/>
      <c r="NOM1964" s="101"/>
      <c r="NON1964" s="101"/>
      <c r="NOO1964" s="101"/>
      <c r="NOP1964" s="101"/>
      <c r="NOQ1964" s="101"/>
      <c r="NOR1964" s="101"/>
      <c r="NOS1964" s="101"/>
      <c r="NOT1964" s="101"/>
      <c r="NOU1964" s="101"/>
      <c r="NOV1964" s="101"/>
      <c r="NOW1964" s="101"/>
      <c r="NOX1964" s="101"/>
      <c r="NOY1964" s="101"/>
      <c r="NOZ1964" s="101"/>
      <c r="NPA1964" s="101"/>
      <c r="NPB1964" s="101"/>
      <c r="NPC1964" s="101"/>
      <c r="NPD1964" s="101"/>
      <c r="NPE1964" s="101"/>
      <c r="NPF1964" s="101"/>
      <c r="NPG1964" s="101"/>
      <c r="NPH1964" s="101"/>
      <c r="NPI1964" s="101"/>
      <c r="NPJ1964" s="101"/>
      <c r="NPK1964" s="101"/>
      <c r="NPL1964" s="101"/>
      <c r="NPM1964" s="101"/>
      <c r="NPN1964" s="101"/>
      <c r="NPO1964" s="101"/>
      <c r="NPP1964" s="101"/>
      <c r="NPQ1964" s="101"/>
      <c r="NPR1964" s="101"/>
      <c r="NPS1964" s="101"/>
      <c r="NPT1964" s="101"/>
      <c r="NPU1964" s="101"/>
      <c r="NPV1964" s="101"/>
      <c r="NPW1964" s="101"/>
      <c r="NPX1964" s="101"/>
      <c r="NPY1964" s="101"/>
      <c r="NPZ1964" s="101"/>
      <c r="NQA1964" s="101"/>
      <c r="NQB1964" s="101"/>
      <c r="NQC1964" s="101"/>
      <c r="NQD1964" s="101"/>
      <c r="NQE1964" s="101"/>
      <c r="NQF1964" s="101"/>
      <c r="NQG1964" s="101"/>
      <c r="NQH1964" s="101"/>
      <c r="NQI1964" s="101"/>
      <c r="NQJ1964" s="101"/>
      <c r="NQK1964" s="101"/>
      <c r="NQL1964" s="101"/>
      <c r="NQM1964" s="101"/>
      <c r="NQN1964" s="101"/>
      <c r="NQO1964" s="101"/>
      <c r="NQP1964" s="101"/>
      <c r="NQQ1964" s="101"/>
      <c r="NQR1964" s="101"/>
      <c r="NQS1964" s="101"/>
      <c r="NQT1964" s="101"/>
      <c r="NQU1964" s="101"/>
      <c r="NQV1964" s="101"/>
      <c r="NQW1964" s="101"/>
      <c r="NQX1964" s="101"/>
      <c r="NQY1964" s="101"/>
      <c r="NQZ1964" s="101"/>
      <c r="NRA1964" s="101"/>
      <c r="NRB1964" s="101"/>
      <c r="NRC1964" s="101"/>
      <c r="NRD1964" s="101"/>
      <c r="NRE1964" s="101"/>
      <c r="NRF1964" s="101"/>
      <c r="NRG1964" s="101"/>
      <c r="NRH1964" s="101"/>
      <c r="NRI1964" s="101"/>
      <c r="NRJ1964" s="101"/>
      <c r="NRK1964" s="101"/>
      <c r="NRL1964" s="101"/>
      <c r="NRM1964" s="101"/>
      <c r="NRN1964" s="101"/>
      <c r="NRO1964" s="101"/>
      <c r="NRP1964" s="101"/>
      <c r="NRQ1964" s="101"/>
      <c r="NRR1964" s="101"/>
      <c r="NRS1964" s="101"/>
      <c r="NRT1964" s="101"/>
      <c r="NRU1964" s="101"/>
      <c r="NRV1964" s="101"/>
      <c r="NRW1964" s="101"/>
      <c r="NRX1964" s="101"/>
      <c r="NRY1964" s="101"/>
      <c r="NRZ1964" s="101"/>
      <c r="NSA1964" s="101"/>
      <c r="NSB1964" s="101"/>
      <c r="NSC1964" s="101"/>
      <c r="NSD1964" s="101"/>
      <c r="NSE1964" s="101"/>
      <c r="NSF1964" s="101"/>
      <c r="NSG1964" s="101"/>
      <c r="NSH1964" s="101"/>
      <c r="NSI1964" s="101"/>
      <c r="NSJ1964" s="101"/>
      <c r="NSK1964" s="101"/>
      <c r="NSL1964" s="101"/>
      <c r="NSM1964" s="101"/>
      <c r="NSN1964" s="101"/>
      <c r="NSO1964" s="101"/>
      <c r="NSP1964" s="101"/>
      <c r="NSQ1964" s="101"/>
      <c r="NSR1964" s="101"/>
      <c r="NSS1964" s="101"/>
      <c r="NST1964" s="101"/>
      <c r="NSU1964" s="101"/>
      <c r="NSV1964" s="101"/>
      <c r="NSW1964" s="101"/>
      <c r="NSX1964" s="101"/>
      <c r="NSY1964" s="101"/>
      <c r="NSZ1964" s="101"/>
      <c r="NTA1964" s="101"/>
      <c r="NTB1964" s="101"/>
      <c r="NTC1964" s="101"/>
      <c r="NTD1964" s="101"/>
      <c r="NTE1964" s="101"/>
      <c r="NTF1964" s="101"/>
      <c r="NTG1964" s="101"/>
      <c r="NTH1964" s="101"/>
      <c r="NTI1964" s="101"/>
      <c r="NTJ1964" s="101"/>
      <c r="NTK1964" s="101"/>
      <c r="NTL1964" s="101"/>
      <c r="NTM1964" s="101"/>
      <c r="NTN1964" s="101"/>
      <c r="NTO1964" s="101"/>
      <c r="NTP1964" s="101"/>
      <c r="NTQ1964" s="101"/>
      <c r="NTR1964" s="101"/>
      <c r="NTS1964" s="101"/>
      <c r="NTT1964" s="101"/>
      <c r="NTU1964" s="101"/>
      <c r="NTV1964" s="101"/>
      <c r="NTW1964" s="101"/>
      <c r="NTX1964" s="101"/>
      <c r="NTY1964" s="101"/>
      <c r="NTZ1964" s="101"/>
      <c r="NUA1964" s="101"/>
      <c r="NUB1964" s="101"/>
      <c r="NUC1964" s="101"/>
      <c r="NUD1964" s="101"/>
      <c r="NUE1964" s="101"/>
      <c r="NUF1964" s="101"/>
      <c r="NUG1964" s="101"/>
      <c r="NUH1964" s="101"/>
      <c r="NUI1964" s="101"/>
      <c r="NUJ1964" s="101"/>
      <c r="NUK1964" s="101"/>
      <c r="NUL1964" s="101"/>
      <c r="NUM1964" s="101"/>
      <c r="NUN1964" s="101"/>
      <c r="NUO1964" s="101"/>
      <c r="NUP1964" s="101"/>
      <c r="NUQ1964" s="101"/>
      <c r="NUR1964" s="101"/>
      <c r="NUS1964" s="101"/>
      <c r="NUT1964" s="101"/>
      <c r="NUU1964" s="101"/>
      <c r="NUV1964" s="101"/>
      <c r="NUW1964" s="101"/>
      <c r="NUX1964" s="101"/>
      <c r="NUY1964" s="101"/>
      <c r="NUZ1964" s="101"/>
      <c r="NVA1964" s="101"/>
      <c r="NVB1964" s="101"/>
      <c r="NVC1964" s="101"/>
      <c r="NVD1964" s="101"/>
      <c r="NVE1964" s="101"/>
      <c r="NVF1964" s="101"/>
      <c r="NVG1964" s="101"/>
      <c r="NVH1964" s="101"/>
      <c r="NVI1964" s="101"/>
      <c r="NVJ1964" s="101"/>
      <c r="NVK1964" s="101"/>
      <c r="NVL1964" s="101"/>
      <c r="NVM1964" s="101"/>
      <c r="NVN1964" s="101"/>
      <c r="NVO1964" s="101"/>
      <c r="NVP1964" s="101"/>
      <c r="NVQ1964" s="101"/>
      <c r="NVR1964" s="101"/>
      <c r="NVS1964" s="101"/>
      <c r="NVT1964" s="101"/>
      <c r="NVU1964" s="101"/>
      <c r="NVV1964" s="101"/>
      <c r="NVW1964" s="101"/>
      <c r="NVX1964" s="101"/>
      <c r="NVY1964" s="101"/>
      <c r="NVZ1964" s="101"/>
      <c r="NWA1964" s="101"/>
      <c r="NWB1964" s="101"/>
      <c r="NWC1964" s="101"/>
      <c r="NWD1964" s="101"/>
      <c r="NWE1964" s="101"/>
      <c r="NWF1964" s="101"/>
      <c r="NWG1964" s="101"/>
      <c r="NWH1964" s="101"/>
      <c r="NWI1964" s="101"/>
      <c r="NWJ1964" s="101"/>
      <c r="NWK1964" s="101"/>
      <c r="NWL1964" s="101"/>
      <c r="NWM1964" s="101"/>
      <c r="NWN1964" s="101"/>
      <c r="NWO1964" s="101"/>
      <c r="NWP1964" s="101"/>
      <c r="NWQ1964" s="101"/>
      <c r="NWR1964" s="101"/>
      <c r="NWS1964" s="101"/>
      <c r="NWT1964" s="101"/>
      <c r="NWU1964" s="101"/>
      <c r="NWV1964" s="101"/>
      <c r="NWW1964" s="101"/>
      <c r="NWX1964" s="101"/>
      <c r="NWY1964" s="101"/>
      <c r="NWZ1964" s="101"/>
      <c r="NXA1964" s="101"/>
      <c r="NXB1964" s="101"/>
      <c r="NXC1964" s="101"/>
      <c r="NXD1964" s="101"/>
      <c r="NXE1964" s="101"/>
      <c r="NXF1964" s="101"/>
      <c r="NXG1964" s="101"/>
      <c r="NXH1964" s="101"/>
      <c r="NXI1964" s="101"/>
      <c r="NXJ1964" s="101"/>
      <c r="NXK1964" s="101"/>
      <c r="NXL1964" s="101"/>
      <c r="NXM1964" s="101"/>
      <c r="NXN1964" s="101"/>
      <c r="NXO1964" s="101"/>
      <c r="NXP1964" s="101"/>
      <c r="NXQ1964" s="101"/>
      <c r="NXR1964" s="101"/>
      <c r="NXS1964" s="101"/>
      <c r="NXT1964" s="101"/>
      <c r="NXU1964" s="101"/>
      <c r="NXV1964" s="101"/>
      <c r="NXW1964" s="101"/>
      <c r="NXX1964" s="101"/>
      <c r="NXY1964" s="101"/>
      <c r="NXZ1964" s="101"/>
      <c r="NYA1964" s="101"/>
      <c r="NYB1964" s="101"/>
      <c r="NYC1964" s="101"/>
      <c r="NYD1964" s="101"/>
      <c r="NYE1964" s="101"/>
      <c r="NYF1964" s="101"/>
      <c r="NYG1964" s="101"/>
      <c r="NYH1964" s="101"/>
      <c r="NYI1964" s="101"/>
      <c r="NYJ1964" s="101"/>
      <c r="NYK1964" s="101"/>
      <c r="NYL1964" s="101"/>
      <c r="NYM1964" s="101"/>
      <c r="NYN1964" s="101"/>
      <c r="NYO1964" s="101"/>
      <c r="NYP1964" s="101"/>
      <c r="NYQ1964" s="101"/>
      <c r="NYR1964" s="101"/>
      <c r="NYS1964" s="101"/>
      <c r="NYT1964" s="101"/>
      <c r="NYU1964" s="101"/>
      <c r="NYV1964" s="101"/>
      <c r="NYW1964" s="101"/>
      <c r="NYX1964" s="101"/>
      <c r="NYY1964" s="101"/>
      <c r="NYZ1964" s="101"/>
      <c r="NZA1964" s="101"/>
      <c r="NZB1964" s="101"/>
      <c r="NZC1964" s="101"/>
      <c r="NZD1964" s="101"/>
      <c r="NZE1964" s="101"/>
      <c r="NZF1964" s="101"/>
      <c r="NZG1964" s="101"/>
      <c r="NZH1964" s="101"/>
      <c r="NZI1964" s="101"/>
      <c r="NZJ1964" s="101"/>
      <c r="NZK1964" s="101"/>
      <c r="NZL1964" s="101"/>
      <c r="NZM1964" s="101"/>
      <c r="NZN1964" s="101"/>
      <c r="NZO1964" s="101"/>
      <c r="NZP1964" s="101"/>
      <c r="NZQ1964" s="101"/>
      <c r="NZR1964" s="101"/>
      <c r="NZS1964" s="101"/>
      <c r="NZT1964" s="101"/>
      <c r="NZU1964" s="101"/>
      <c r="NZV1964" s="101"/>
      <c r="NZW1964" s="101"/>
      <c r="NZX1964" s="101"/>
      <c r="NZY1964" s="101"/>
      <c r="NZZ1964" s="101"/>
      <c r="OAA1964" s="101"/>
      <c r="OAB1964" s="101"/>
      <c r="OAC1964" s="101"/>
      <c r="OAD1964" s="101"/>
      <c r="OAE1964" s="101"/>
      <c r="OAF1964" s="101"/>
      <c r="OAG1964" s="101"/>
      <c r="OAH1964" s="101"/>
      <c r="OAI1964" s="101"/>
      <c r="OAJ1964" s="101"/>
      <c r="OAK1964" s="101"/>
      <c r="OAL1964" s="101"/>
      <c r="OAM1964" s="101"/>
      <c r="OAN1964" s="101"/>
      <c r="OAO1964" s="101"/>
      <c r="OAP1964" s="101"/>
      <c r="OAQ1964" s="101"/>
      <c r="OAR1964" s="101"/>
      <c r="OAS1964" s="101"/>
      <c r="OAT1964" s="101"/>
      <c r="OAU1964" s="101"/>
      <c r="OAV1964" s="101"/>
      <c r="OAW1964" s="101"/>
      <c r="OAX1964" s="101"/>
      <c r="OAY1964" s="101"/>
      <c r="OAZ1964" s="101"/>
      <c r="OBA1964" s="101"/>
      <c r="OBB1964" s="101"/>
      <c r="OBC1964" s="101"/>
      <c r="OBD1964" s="101"/>
      <c r="OBE1964" s="101"/>
      <c r="OBF1964" s="101"/>
      <c r="OBG1964" s="101"/>
      <c r="OBH1964" s="101"/>
      <c r="OBI1964" s="101"/>
      <c r="OBJ1964" s="101"/>
      <c r="OBK1964" s="101"/>
      <c r="OBL1964" s="101"/>
      <c r="OBM1964" s="101"/>
      <c r="OBN1964" s="101"/>
      <c r="OBO1964" s="101"/>
      <c r="OBP1964" s="101"/>
      <c r="OBQ1964" s="101"/>
      <c r="OBR1964" s="101"/>
      <c r="OBS1964" s="101"/>
      <c r="OBT1964" s="101"/>
      <c r="OBU1964" s="101"/>
      <c r="OBV1964" s="101"/>
      <c r="OBW1964" s="101"/>
      <c r="OBX1964" s="101"/>
      <c r="OBY1964" s="101"/>
      <c r="OBZ1964" s="101"/>
      <c r="OCA1964" s="101"/>
      <c r="OCB1964" s="101"/>
      <c r="OCC1964" s="101"/>
      <c r="OCD1964" s="101"/>
      <c r="OCE1964" s="101"/>
      <c r="OCF1964" s="101"/>
      <c r="OCG1964" s="101"/>
      <c r="OCH1964" s="101"/>
      <c r="OCI1964" s="101"/>
      <c r="OCJ1964" s="101"/>
      <c r="OCK1964" s="101"/>
      <c r="OCL1964" s="101"/>
      <c r="OCM1964" s="101"/>
      <c r="OCN1964" s="101"/>
      <c r="OCO1964" s="101"/>
      <c r="OCP1964" s="101"/>
      <c r="OCQ1964" s="101"/>
      <c r="OCR1964" s="101"/>
      <c r="OCS1964" s="101"/>
      <c r="OCT1964" s="101"/>
      <c r="OCU1964" s="101"/>
      <c r="OCV1964" s="101"/>
      <c r="OCW1964" s="101"/>
      <c r="OCX1964" s="101"/>
      <c r="OCY1964" s="101"/>
      <c r="OCZ1964" s="101"/>
      <c r="ODA1964" s="101"/>
      <c r="ODB1964" s="101"/>
      <c r="ODC1964" s="101"/>
      <c r="ODD1964" s="101"/>
      <c r="ODE1964" s="101"/>
      <c r="ODF1964" s="101"/>
      <c r="ODG1964" s="101"/>
      <c r="ODH1964" s="101"/>
      <c r="ODI1964" s="101"/>
      <c r="ODJ1964" s="101"/>
      <c r="ODK1964" s="101"/>
      <c r="ODL1964" s="101"/>
      <c r="ODM1964" s="101"/>
      <c r="ODN1964" s="101"/>
      <c r="ODO1964" s="101"/>
      <c r="ODP1964" s="101"/>
      <c r="ODQ1964" s="101"/>
      <c r="ODR1964" s="101"/>
      <c r="ODS1964" s="101"/>
      <c r="ODT1964" s="101"/>
      <c r="ODU1964" s="101"/>
      <c r="ODV1964" s="101"/>
      <c r="ODW1964" s="101"/>
      <c r="ODX1964" s="101"/>
      <c r="ODY1964" s="101"/>
      <c r="ODZ1964" s="101"/>
      <c r="OEA1964" s="101"/>
      <c r="OEB1964" s="101"/>
      <c r="OEC1964" s="101"/>
      <c r="OED1964" s="101"/>
      <c r="OEE1964" s="101"/>
      <c r="OEF1964" s="101"/>
      <c r="OEG1964" s="101"/>
      <c r="OEH1964" s="101"/>
      <c r="OEI1964" s="101"/>
      <c r="OEJ1964" s="101"/>
      <c r="OEK1964" s="101"/>
      <c r="OEL1964" s="101"/>
      <c r="OEM1964" s="101"/>
      <c r="OEN1964" s="101"/>
      <c r="OEO1964" s="101"/>
      <c r="OEP1964" s="101"/>
      <c r="OEQ1964" s="101"/>
      <c r="OER1964" s="101"/>
      <c r="OES1964" s="101"/>
      <c r="OET1964" s="101"/>
      <c r="OEU1964" s="101"/>
      <c r="OEV1964" s="101"/>
      <c r="OEW1964" s="101"/>
      <c r="OEX1964" s="101"/>
      <c r="OEY1964" s="101"/>
      <c r="OEZ1964" s="101"/>
      <c r="OFA1964" s="101"/>
      <c r="OFB1964" s="101"/>
      <c r="OFC1964" s="101"/>
      <c r="OFD1964" s="101"/>
      <c r="OFE1964" s="101"/>
      <c r="OFF1964" s="101"/>
      <c r="OFG1964" s="101"/>
      <c r="OFH1964" s="101"/>
      <c r="OFI1964" s="101"/>
      <c r="OFJ1964" s="101"/>
      <c r="OFK1964" s="101"/>
      <c r="OFL1964" s="101"/>
      <c r="OFM1964" s="101"/>
      <c r="OFN1964" s="101"/>
      <c r="OFO1964" s="101"/>
      <c r="OFP1964" s="101"/>
      <c r="OFQ1964" s="101"/>
      <c r="OFR1964" s="101"/>
      <c r="OFS1964" s="101"/>
      <c r="OFT1964" s="101"/>
      <c r="OFU1964" s="101"/>
      <c r="OFV1964" s="101"/>
      <c r="OFW1964" s="101"/>
      <c r="OFX1964" s="101"/>
      <c r="OFY1964" s="101"/>
      <c r="OFZ1964" s="101"/>
      <c r="OGA1964" s="101"/>
      <c r="OGB1964" s="101"/>
      <c r="OGC1964" s="101"/>
      <c r="OGD1964" s="101"/>
      <c r="OGE1964" s="101"/>
      <c r="OGF1964" s="101"/>
      <c r="OGG1964" s="101"/>
      <c r="OGH1964" s="101"/>
      <c r="OGI1964" s="101"/>
      <c r="OGJ1964" s="101"/>
      <c r="OGK1964" s="101"/>
      <c r="OGL1964" s="101"/>
      <c r="OGM1964" s="101"/>
      <c r="OGN1964" s="101"/>
      <c r="OGO1964" s="101"/>
      <c r="OGP1964" s="101"/>
      <c r="OGQ1964" s="101"/>
      <c r="OGR1964" s="101"/>
      <c r="OGS1964" s="101"/>
      <c r="OGT1964" s="101"/>
      <c r="OGU1964" s="101"/>
      <c r="OGV1964" s="101"/>
      <c r="OGW1964" s="101"/>
      <c r="OGX1964" s="101"/>
      <c r="OGY1964" s="101"/>
      <c r="OGZ1964" s="101"/>
      <c r="OHA1964" s="101"/>
      <c r="OHB1964" s="101"/>
      <c r="OHC1964" s="101"/>
      <c r="OHD1964" s="101"/>
      <c r="OHE1964" s="101"/>
      <c r="OHF1964" s="101"/>
      <c r="OHG1964" s="101"/>
      <c r="OHH1964" s="101"/>
      <c r="OHI1964" s="101"/>
      <c r="OHJ1964" s="101"/>
      <c r="OHK1964" s="101"/>
      <c r="OHL1964" s="101"/>
      <c r="OHM1964" s="101"/>
      <c r="OHN1964" s="101"/>
      <c r="OHO1964" s="101"/>
      <c r="OHP1964" s="101"/>
      <c r="OHQ1964" s="101"/>
      <c r="OHR1964" s="101"/>
      <c r="OHS1964" s="101"/>
      <c r="OHT1964" s="101"/>
      <c r="OHU1964" s="101"/>
      <c r="OHV1964" s="101"/>
      <c r="OHW1964" s="101"/>
      <c r="OHX1964" s="101"/>
      <c r="OHY1964" s="101"/>
      <c r="OHZ1964" s="101"/>
      <c r="OIA1964" s="101"/>
      <c r="OIB1964" s="101"/>
      <c r="OIC1964" s="101"/>
      <c r="OID1964" s="101"/>
      <c r="OIE1964" s="101"/>
      <c r="OIF1964" s="101"/>
      <c r="OIG1964" s="101"/>
      <c r="OIH1964" s="101"/>
      <c r="OII1964" s="101"/>
      <c r="OIJ1964" s="101"/>
      <c r="OIK1964" s="101"/>
      <c r="OIL1964" s="101"/>
      <c r="OIM1964" s="101"/>
      <c r="OIN1964" s="101"/>
      <c r="OIO1964" s="101"/>
      <c r="OIP1964" s="101"/>
      <c r="OIQ1964" s="101"/>
      <c r="OIR1964" s="101"/>
      <c r="OIS1964" s="101"/>
      <c r="OIT1964" s="101"/>
      <c r="OIU1964" s="101"/>
      <c r="OIV1964" s="101"/>
      <c r="OIW1964" s="101"/>
      <c r="OIX1964" s="101"/>
      <c r="OIY1964" s="101"/>
      <c r="OIZ1964" s="101"/>
      <c r="OJA1964" s="101"/>
      <c r="OJB1964" s="101"/>
      <c r="OJC1964" s="101"/>
      <c r="OJD1964" s="101"/>
      <c r="OJE1964" s="101"/>
      <c r="OJF1964" s="101"/>
      <c r="OJG1964" s="101"/>
      <c r="OJH1964" s="101"/>
      <c r="OJI1964" s="101"/>
      <c r="OJJ1964" s="101"/>
      <c r="OJK1964" s="101"/>
      <c r="OJL1964" s="101"/>
      <c r="OJM1964" s="101"/>
      <c r="OJN1964" s="101"/>
      <c r="OJO1964" s="101"/>
      <c r="OJP1964" s="101"/>
      <c r="OJQ1964" s="101"/>
      <c r="OJR1964" s="101"/>
      <c r="OJS1964" s="101"/>
      <c r="OJT1964" s="101"/>
      <c r="OJU1964" s="101"/>
      <c r="OJV1964" s="101"/>
      <c r="OJW1964" s="101"/>
      <c r="OJX1964" s="101"/>
      <c r="OJY1964" s="101"/>
      <c r="OJZ1964" s="101"/>
      <c r="OKA1964" s="101"/>
      <c r="OKB1964" s="101"/>
      <c r="OKC1964" s="101"/>
      <c r="OKD1964" s="101"/>
      <c r="OKE1964" s="101"/>
      <c r="OKF1964" s="101"/>
      <c r="OKG1964" s="101"/>
      <c r="OKH1964" s="101"/>
      <c r="OKI1964" s="101"/>
      <c r="OKJ1964" s="101"/>
      <c r="OKK1964" s="101"/>
      <c r="OKL1964" s="101"/>
      <c r="OKM1964" s="101"/>
      <c r="OKN1964" s="101"/>
      <c r="OKO1964" s="101"/>
      <c r="OKP1964" s="101"/>
      <c r="OKQ1964" s="101"/>
      <c r="OKR1964" s="101"/>
      <c r="OKS1964" s="101"/>
      <c r="OKT1964" s="101"/>
      <c r="OKU1964" s="101"/>
      <c r="OKV1964" s="101"/>
      <c r="OKW1964" s="101"/>
      <c r="OKX1964" s="101"/>
      <c r="OKY1964" s="101"/>
      <c r="OKZ1964" s="101"/>
      <c r="OLA1964" s="101"/>
      <c r="OLB1964" s="101"/>
      <c r="OLC1964" s="101"/>
      <c r="OLD1964" s="101"/>
      <c r="OLE1964" s="101"/>
      <c r="OLF1964" s="101"/>
      <c r="OLG1964" s="101"/>
      <c r="OLH1964" s="101"/>
      <c r="OLI1964" s="101"/>
      <c r="OLJ1964" s="101"/>
      <c r="OLK1964" s="101"/>
      <c r="OLL1964" s="101"/>
      <c r="OLM1964" s="101"/>
      <c r="OLN1964" s="101"/>
      <c r="OLO1964" s="101"/>
      <c r="OLP1964" s="101"/>
      <c r="OLQ1964" s="101"/>
      <c r="OLR1964" s="101"/>
      <c r="OLS1964" s="101"/>
      <c r="OLT1964" s="101"/>
      <c r="OLU1964" s="101"/>
      <c r="OLV1964" s="101"/>
      <c r="OLW1964" s="101"/>
      <c r="OLX1964" s="101"/>
      <c r="OLY1964" s="101"/>
      <c r="OLZ1964" s="101"/>
      <c r="OMA1964" s="101"/>
      <c r="OMB1964" s="101"/>
      <c r="OMC1964" s="101"/>
      <c r="OMD1964" s="101"/>
      <c r="OME1964" s="101"/>
      <c r="OMF1964" s="101"/>
      <c r="OMG1964" s="101"/>
      <c r="OMH1964" s="101"/>
      <c r="OMI1964" s="101"/>
      <c r="OMJ1964" s="101"/>
      <c r="OMK1964" s="101"/>
      <c r="OML1964" s="101"/>
      <c r="OMM1964" s="101"/>
      <c r="OMN1964" s="101"/>
      <c r="OMO1964" s="101"/>
      <c r="OMP1964" s="101"/>
      <c r="OMQ1964" s="101"/>
      <c r="OMR1964" s="101"/>
      <c r="OMS1964" s="101"/>
      <c r="OMT1964" s="101"/>
      <c r="OMU1964" s="101"/>
      <c r="OMV1964" s="101"/>
      <c r="OMW1964" s="101"/>
      <c r="OMX1964" s="101"/>
      <c r="OMY1964" s="101"/>
      <c r="OMZ1964" s="101"/>
      <c r="ONA1964" s="101"/>
      <c r="ONB1964" s="101"/>
      <c r="ONC1964" s="101"/>
      <c r="OND1964" s="101"/>
      <c r="ONE1964" s="101"/>
      <c r="ONF1964" s="101"/>
      <c r="ONG1964" s="101"/>
      <c r="ONH1964" s="101"/>
      <c r="ONI1964" s="101"/>
      <c r="ONJ1964" s="101"/>
      <c r="ONK1964" s="101"/>
      <c r="ONL1964" s="101"/>
      <c r="ONM1964" s="101"/>
      <c r="ONN1964" s="101"/>
      <c r="ONO1964" s="101"/>
      <c r="ONP1964" s="101"/>
      <c r="ONQ1964" s="101"/>
      <c r="ONR1964" s="101"/>
      <c r="ONS1964" s="101"/>
      <c r="ONT1964" s="101"/>
      <c r="ONU1964" s="101"/>
      <c r="ONV1964" s="101"/>
      <c r="ONW1964" s="101"/>
      <c r="ONX1964" s="101"/>
      <c r="ONY1964" s="101"/>
      <c r="ONZ1964" s="101"/>
      <c r="OOA1964" s="101"/>
      <c r="OOB1964" s="101"/>
      <c r="OOC1964" s="101"/>
      <c r="OOD1964" s="101"/>
      <c r="OOE1964" s="101"/>
      <c r="OOF1964" s="101"/>
      <c r="OOG1964" s="101"/>
      <c r="OOH1964" s="101"/>
      <c r="OOI1964" s="101"/>
      <c r="OOJ1964" s="101"/>
      <c r="OOK1964" s="101"/>
      <c r="OOL1964" s="101"/>
      <c r="OOM1964" s="101"/>
      <c r="OON1964" s="101"/>
      <c r="OOO1964" s="101"/>
      <c r="OOP1964" s="101"/>
      <c r="OOQ1964" s="101"/>
      <c r="OOR1964" s="101"/>
      <c r="OOS1964" s="101"/>
      <c r="OOT1964" s="101"/>
      <c r="OOU1964" s="101"/>
      <c r="OOV1964" s="101"/>
      <c r="OOW1964" s="101"/>
      <c r="OOX1964" s="101"/>
      <c r="OOY1964" s="101"/>
      <c r="OOZ1964" s="101"/>
      <c r="OPA1964" s="101"/>
      <c r="OPB1964" s="101"/>
      <c r="OPC1964" s="101"/>
      <c r="OPD1964" s="101"/>
      <c r="OPE1964" s="101"/>
      <c r="OPF1964" s="101"/>
      <c r="OPG1964" s="101"/>
      <c r="OPH1964" s="101"/>
      <c r="OPI1964" s="101"/>
      <c r="OPJ1964" s="101"/>
      <c r="OPK1964" s="101"/>
      <c r="OPL1964" s="101"/>
      <c r="OPM1964" s="101"/>
      <c r="OPN1964" s="101"/>
      <c r="OPO1964" s="101"/>
      <c r="OPP1964" s="101"/>
      <c r="OPQ1964" s="101"/>
      <c r="OPR1964" s="101"/>
      <c r="OPS1964" s="101"/>
      <c r="OPT1964" s="101"/>
      <c r="OPU1964" s="101"/>
      <c r="OPV1964" s="101"/>
      <c r="OPW1964" s="101"/>
      <c r="OPX1964" s="101"/>
      <c r="OPY1964" s="101"/>
      <c r="OPZ1964" s="101"/>
      <c r="OQA1964" s="101"/>
      <c r="OQB1964" s="101"/>
      <c r="OQC1964" s="101"/>
      <c r="OQD1964" s="101"/>
      <c r="OQE1964" s="101"/>
      <c r="OQF1964" s="101"/>
      <c r="OQG1964" s="101"/>
      <c r="OQH1964" s="101"/>
      <c r="OQI1964" s="101"/>
      <c r="OQJ1964" s="101"/>
      <c r="OQK1964" s="101"/>
      <c r="OQL1964" s="101"/>
      <c r="OQM1964" s="101"/>
      <c r="OQN1964" s="101"/>
      <c r="OQO1964" s="101"/>
      <c r="OQP1964" s="101"/>
      <c r="OQQ1964" s="101"/>
      <c r="OQR1964" s="101"/>
      <c r="OQS1964" s="101"/>
      <c r="OQT1964" s="101"/>
      <c r="OQU1964" s="101"/>
      <c r="OQV1964" s="101"/>
      <c r="OQW1964" s="101"/>
      <c r="OQX1964" s="101"/>
      <c r="OQY1964" s="101"/>
      <c r="OQZ1964" s="101"/>
      <c r="ORA1964" s="101"/>
      <c r="ORB1964" s="101"/>
      <c r="ORC1964" s="101"/>
      <c r="ORD1964" s="101"/>
      <c r="ORE1964" s="101"/>
      <c r="ORF1964" s="101"/>
      <c r="ORG1964" s="101"/>
      <c r="ORH1964" s="101"/>
      <c r="ORI1964" s="101"/>
      <c r="ORJ1964" s="101"/>
      <c r="ORK1964" s="101"/>
      <c r="ORL1964" s="101"/>
      <c r="ORM1964" s="101"/>
      <c r="ORN1964" s="101"/>
      <c r="ORO1964" s="101"/>
      <c r="ORP1964" s="101"/>
      <c r="ORQ1964" s="101"/>
      <c r="ORR1964" s="101"/>
      <c r="ORS1964" s="101"/>
      <c r="ORT1964" s="101"/>
      <c r="ORU1964" s="101"/>
      <c r="ORV1964" s="101"/>
      <c r="ORW1964" s="101"/>
      <c r="ORX1964" s="101"/>
      <c r="ORY1964" s="101"/>
      <c r="ORZ1964" s="101"/>
      <c r="OSA1964" s="101"/>
      <c r="OSB1964" s="101"/>
      <c r="OSC1964" s="101"/>
      <c r="OSD1964" s="101"/>
      <c r="OSE1964" s="101"/>
      <c r="OSF1964" s="101"/>
      <c r="OSG1964" s="101"/>
      <c r="OSH1964" s="101"/>
      <c r="OSI1964" s="101"/>
      <c r="OSJ1964" s="101"/>
      <c r="OSK1964" s="101"/>
      <c r="OSL1964" s="101"/>
      <c r="OSM1964" s="101"/>
      <c r="OSN1964" s="101"/>
      <c r="OSO1964" s="101"/>
      <c r="OSP1964" s="101"/>
      <c r="OSQ1964" s="101"/>
      <c r="OSR1964" s="101"/>
      <c r="OSS1964" s="101"/>
      <c r="OST1964" s="101"/>
      <c r="OSU1964" s="101"/>
      <c r="OSV1964" s="101"/>
      <c r="OSW1964" s="101"/>
      <c r="OSX1964" s="101"/>
      <c r="OSY1964" s="101"/>
      <c r="OSZ1964" s="101"/>
      <c r="OTA1964" s="101"/>
      <c r="OTB1964" s="101"/>
      <c r="OTC1964" s="101"/>
      <c r="OTD1964" s="101"/>
      <c r="OTE1964" s="101"/>
      <c r="OTF1964" s="101"/>
      <c r="OTG1964" s="101"/>
      <c r="OTH1964" s="101"/>
      <c r="OTI1964" s="101"/>
      <c r="OTJ1964" s="101"/>
      <c r="OTK1964" s="101"/>
      <c r="OTL1964" s="101"/>
      <c r="OTM1964" s="101"/>
      <c r="OTN1964" s="101"/>
      <c r="OTO1964" s="101"/>
      <c r="OTP1964" s="101"/>
      <c r="OTQ1964" s="101"/>
      <c r="OTR1964" s="101"/>
      <c r="OTS1964" s="101"/>
      <c r="OTT1964" s="101"/>
      <c r="OTU1964" s="101"/>
      <c r="OTV1964" s="101"/>
      <c r="OTW1964" s="101"/>
      <c r="OTX1964" s="101"/>
      <c r="OTY1964" s="101"/>
      <c r="OTZ1964" s="101"/>
      <c r="OUA1964" s="101"/>
      <c r="OUB1964" s="101"/>
      <c r="OUC1964" s="101"/>
      <c r="OUD1964" s="101"/>
      <c r="OUE1964" s="101"/>
      <c r="OUF1964" s="101"/>
      <c r="OUG1964" s="101"/>
      <c r="OUH1964" s="101"/>
      <c r="OUI1964" s="101"/>
      <c r="OUJ1964" s="101"/>
      <c r="OUK1964" s="101"/>
      <c r="OUL1964" s="101"/>
      <c r="OUM1964" s="101"/>
      <c r="OUN1964" s="101"/>
      <c r="OUO1964" s="101"/>
      <c r="OUP1964" s="101"/>
      <c r="OUQ1964" s="101"/>
      <c r="OUR1964" s="101"/>
      <c r="OUS1964" s="101"/>
      <c r="OUT1964" s="101"/>
      <c r="OUU1964" s="101"/>
      <c r="OUV1964" s="101"/>
      <c r="OUW1964" s="101"/>
      <c r="OUX1964" s="101"/>
      <c r="OUY1964" s="101"/>
      <c r="OUZ1964" s="101"/>
      <c r="OVA1964" s="101"/>
      <c r="OVB1964" s="101"/>
      <c r="OVC1964" s="101"/>
      <c r="OVD1964" s="101"/>
      <c r="OVE1964" s="101"/>
      <c r="OVF1964" s="101"/>
      <c r="OVG1964" s="101"/>
      <c r="OVH1964" s="101"/>
      <c r="OVI1964" s="101"/>
      <c r="OVJ1964" s="101"/>
      <c r="OVK1964" s="101"/>
      <c r="OVL1964" s="101"/>
      <c r="OVM1964" s="101"/>
      <c r="OVN1964" s="101"/>
      <c r="OVO1964" s="101"/>
      <c r="OVP1964" s="101"/>
      <c r="OVQ1964" s="101"/>
      <c r="OVR1964" s="101"/>
      <c r="OVS1964" s="101"/>
      <c r="OVT1964" s="101"/>
      <c r="OVU1964" s="101"/>
      <c r="OVV1964" s="101"/>
      <c r="OVW1964" s="101"/>
      <c r="OVX1964" s="101"/>
      <c r="OVY1964" s="101"/>
      <c r="OVZ1964" s="101"/>
      <c r="OWA1964" s="101"/>
      <c r="OWB1964" s="101"/>
      <c r="OWC1964" s="101"/>
      <c r="OWD1964" s="101"/>
      <c r="OWE1964" s="101"/>
      <c r="OWF1964" s="101"/>
      <c r="OWG1964" s="101"/>
      <c r="OWH1964" s="101"/>
      <c r="OWI1964" s="101"/>
      <c r="OWJ1964" s="101"/>
      <c r="OWK1964" s="101"/>
      <c r="OWL1964" s="101"/>
      <c r="OWM1964" s="101"/>
      <c r="OWN1964" s="101"/>
      <c r="OWO1964" s="101"/>
      <c r="OWP1964" s="101"/>
      <c r="OWQ1964" s="101"/>
      <c r="OWR1964" s="101"/>
      <c r="OWS1964" s="101"/>
      <c r="OWT1964" s="101"/>
      <c r="OWU1964" s="101"/>
      <c r="OWV1964" s="101"/>
      <c r="OWW1964" s="101"/>
      <c r="OWX1964" s="101"/>
      <c r="OWY1964" s="101"/>
      <c r="OWZ1964" s="101"/>
      <c r="OXA1964" s="101"/>
      <c r="OXB1964" s="101"/>
      <c r="OXC1964" s="101"/>
      <c r="OXD1964" s="101"/>
      <c r="OXE1964" s="101"/>
      <c r="OXF1964" s="101"/>
      <c r="OXG1964" s="101"/>
      <c r="OXH1964" s="101"/>
      <c r="OXI1964" s="101"/>
      <c r="OXJ1964" s="101"/>
      <c r="OXK1964" s="101"/>
      <c r="OXL1964" s="101"/>
      <c r="OXM1964" s="101"/>
      <c r="OXN1964" s="101"/>
      <c r="OXO1964" s="101"/>
      <c r="OXP1964" s="101"/>
      <c r="OXQ1964" s="101"/>
      <c r="OXR1964" s="101"/>
      <c r="OXS1964" s="101"/>
      <c r="OXT1964" s="101"/>
      <c r="OXU1964" s="101"/>
      <c r="OXV1964" s="101"/>
      <c r="OXW1964" s="101"/>
      <c r="OXX1964" s="101"/>
      <c r="OXY1964" s="101"/>
      <c r="OXZ1964" s="101"/>
      <c r="OYA1964" s="101"/>
      <c r="OYB1964" s="101"/>
      <c r="OYC1964" s="101"/>
      <c r="OYD1964" s="101"/>
      <c r="OYE1964" s="101"/>
      <c r="OYF1964" s="101"/>
      <c r="OYG1964" s="101"/>
      <c r="OYH1964" s="101"/>
      <c r="OYI1964" s="101"/>
      <c r="OYJ1964" s="101"/>
      <c r="OYK1964" s="101"/>
      <c r="OYL1964" s="101"/>
      <c r="OYM1964" s="101"/>
      <c r="OYN1964" s="101"/>
      <c r="OYO1964" s="101"/>
      <c r="OYP1964" s="101"/>
      <c r="OYQ1964" s="101"/>
      <c r="OYR1964" s="101"/>
      <c r="OYS1964" s="101"/>
      <c r="OYT1964" s="101"/>
      <c r="OYU1964" s="101"/>
      <c r="OYV1964" s="101"/>
      <c r="OYW1964" s="101"/>
      <c r="OYX1964" s="101"/>
      <c r="OYY1964" s="101"/>
      <c r="OYZ1964" s="101"/>
      <c r="OZA1964" s="101"/>
      <c r="OZB1964" s="101"/>
      <c r="OZC1964" s="101"/>
      <c r="OZD1964" s="101"/>
      <c r="OZE1964" s="101"/>
      <c r="OZF1964" s="101"/>
      <c r="OZG1964" s="101"/>
      <c r="OZH1964" s="101"/>
      <c r="OZI1964" s="101"/>
      <c r="OZJ1964" s="101"/>
      <c r="OZK1964" s="101"/>
      <c r="OZL1964" s="101"/>
      <c r="OZM1964" s="101"/>
      <c r="OZN1964" s="101"/>
      <c r="OZO1964" s="101"/>
      <c r="OZP1964" s="101"/>
      <c r="OZQ1964" s="101"/>
      <c r="OZR1964" s="101"/>
      <c r="OZS1964" s="101"/>
      <c r="OZT1964" s="101"/>
      <c r="OZU1964" s="101"/>
      <c r="OZV1964" s="101"/>
      <c r="OZW1964" s="101"/>
      <c r="OZX1964" s="101"/>
      <c r="OZY1964" s="101"/>
      <c r="OZZ1964" s="101"/>
      <c r="PAA1964" s="101"/>
      <c r="PAB1964" s="101"/>
      <c r="PAC1964" s="101"/>
      <c r="PAD1964" s="101"/>
      <c r="PAE1964" s="101"/>
      <c r="PAF1964" s="101"/>
      <c r="PAG1964" s="101"/>
      <c r="PAH1964" s="101"/>
      <c r="PAI1964" s="101"/>
      <c r="PAJ1964" s="101"/>
      <c r="PAK1964" s="101"/>
      <c r="PAL1964" s="101"/>
      <c r="PAM1964" s="101"/>
      <c r="PAN1964" s="101"/>
      <c r="PAO1964" s="101"/>
      <c r="PAP1964" s="101"/>
      <c r="PAQ1964" s="101"/>
      <c r="PAR1964" s="101"/>
      <c r="PAS1964" s="101"/>
      <c r="PAT1964" s="101"/>
      <c r="PAU1964" s="101"/>
      <c r="PAV1964" s="101"/>
      <c r="PAW1964" s="101"/>
      <c r="PAX1964" s="101"/>
      <c r="PAY1964" s="101"/>
      <c r="PAZ1964" s="101"/>
      <c r="PBA1964" s="101"/>
      <c r="PBB1964" s="101"/>
      <c r="PBC1964" s="101"/>
      <c r="PBD1964" s="101"/>
      <c r="PBE1964" s="101"/>
      <c r="PBF1964" s="101"/>
      <c r="PBG1964" s="101"/>
      <c r="PBH1964" s="101"/>
      <c r="PBI1964" s="101"/>
      <c r="PBJ1964" s="101"/>
      <c r="PBK1964" s="101"/>
      <c r="PBL1964" s="101"/>
      <c r="PBM1964" s="101"/>
      <c r="PBN1964" s="101"/>
      <c r="PBO1964" s="101"/>
      <c r="PBP1964" s="101"/>
      <c r="PBQ1964" s="101"/>
      <c r="PBR1964" s="101"/>
      <c r="PBS1964" s="101"/>
      <c r="PBT1964" s="101"/>
      <c r="PBU1964" s="101"/>
      <c r="PBV1964" s="101"/>
      <c r="PBW1964" s="101"/>
      <c r="PBX1964" s="101"/>
      <c r="PBY1964" s="101"/>
      <c r="PBZ1964" s="101"/>
      <c r="PCA1964" s="101"/>
      <c r="PCB1964" s="101"/>
      <c r="PCC1964" s="101"/>
      <c r="PCD1964" s="101"/>
      <c r="PCE1964" s="101"/>
      <c r="PCF1964" s="101"/>
      <c r="PCG1964" s="101"/>
      <c r="PCH1964" s="101"/>
      <c r="PCI1964" s="101"/>
      <c r="PCJ1964" s="101"/>
      <c r="PCK1964" s="101"/>
      <c r="PCL1964" s="101"/>
      <c r="PCM1964" s="101"/>
      <c r="PCN1964" s="101"/>
      <c r="PCO1964" s="101"/>
      <c r="PCP1964" s="101"/>
      <c r="PCQ1964" s="101"/>
      <c r="PCR1964" s="101"/>
      <c r="PCS1964" s="101"/>
      <c r="PCT1964" s="101"/>
      <c r="PCU1964" s="101"/>
      <c r="PCV1964" s="101"/>
      <c r="PCW1964" s="101"/>
      <c r="PCX1964" s="101"/>
      <c r="PCY1964" s="101"/>
      <c r="PCZ1964" s="101"/>
      <c r="PDA1964" s="101"/>
      <c r="PDB1964" s="101"/>
      <c r="PDC1964" s="101"/>
      <c r="PDD1964" s="101"/>
      <c r="PDE1964" s="101"/>
      <c r="PDF1964" s="101"/>
      <c r="PDG1964" s="101"/>
      <c r="PDH1964" s="101"/>
      <c r="PDI1964" s="101"/>
      <c r="PDJ1964" s="101"/>
      <c r="PDK1964" s="101"/>
      <c r="PDL1964" s="101"/>
      <c r="PDM1964" s="101"/>
      <c r="PDN1964" s="101"/>
      <c r="PDO1964" s="101"/>
      <c r="PDP1964" s="101"/>
      <c r="PDQ1964" s="101"/>
      <c r="PDR1964" s="101"/>
      <c r="PDS1964" s="101"/>
      <c r="PDT1964" s="101"/>
      <c r="PDU1964" s="101"/>
      <c r="PDV1964" s="101"/>
      <c r="PDW1964" s="101"/>
      <c r="PDX1964" s="101"/>
      <c r="PDY1964" s="101"/>
      <c r="PDZ1964" s="101"/>
      <c r="PEA1964" s="101"/>
      <c r="PEB1964" s="101"/>
      <c r="PEC1964" s="101"/>
      <c r="PED1964" s="101"/>
      <c r="PEE1964" s="101"/>
      <c r="PEF1964" s="101"/>
      <c r="PEG1964" s="101"/>
      <c r="PEH1964" s="101"/>
      <c r="PEI1964" s="101"/>
      <c r="PEJ1964" s="101"/>
      <c r="PEK1964" s="101"/>
      <c r="PEL1964" s="101"/>
      <c r="PEM1964" s="101"/>
      <c r="PEN1964" s="101"/>
      <c r="PEO1964" s="101"/>
      <c r="PEP1964" s="101"/>
      <c r="PEQ1964" s="101"/>
      <c r="PER1964" s="101"/>
      <c r="PES1964" s="101"/>
      <c r="PET1964" s="101"/>
      <c r="PEU1964" s="101"/>
      <c r="PEV1964" s="101"/>
      <c r="PEW1964" s="101"/>
      <c r="PEX1964" s="101"/>
      <c r="PEY1964" s="101"/>
      <c r="PEZ1964" s="101"/>
      <c r="PFA1964" s="101"/>
      <c r="PFB1964" s="101"/>
      <c r="PFC1964" s="101"/>
      <c r="PFD1964" s="101"/>
      <c r="PFE1964" s="101"/>
      <c r="PFF1964" s="101"/>
      <c r="PFG1964" s="101"/>
      <c r="PFH1964" s="101"/>
      <c r="PFI1964" s="101"/>
      <c r="PFJ1964" s="101"/>
      <c r="PFK1964" s="101"/>
      <c r="PFL1964" s="101"/>
      <c r="PFM1964" s="101"/>
      <c r="PFN1964" s="101"/>
      <c r="PFO1964" s="101"/>
      <c r="PFP1964" s="101"/>
      <c r="PFQ1964" s="101"/>
      <c r="PFR1964" s="101"/>
      <c r="PFS1964" s="101"/>
      <c r="PFT1964" s="101"/>
      <c r="PFU1964" s="101"/>
      <c r="PFV1964" s="101"/>
      <c r="PFW1964" s="101"/>
      <c r="PFX1964" s="101"/>
      <c r="PFY1964" s="101"/>
      <c r="PFZ1964" s="101"/>
      <c r="PGA1964" s="101"/>
      <c r="PGB1964" s="101"/>
      <c r="PGC1964" s="101"/>
      <c r="PGD1964" s="101"/>
      <c r="PGE1964" s="101"/>
      <c r="PGF1964" s="101"/>
      <c r="PGG1964" s="101"/>
      <c r="PGH1964" s="101"/>
      <c r="PGI1964" s="101"/>
      <c r="PGJ1964" s="101"/>
      <c r="PGK1964" s="101"/>
      <c r="PGL1964" s="101"/>
      <c r="PGM1964" s="101"/>
      <c r="PGN1964" s="101"/>
      <c r="PGO1964" s="101"/>
      <c r="PGP1964" s="101"/>
      <c r="PGQ1964" s="101"/>
      <c r="PGR1964" s="101"/>
      <c r="PGS1964" s="101"/>
      <c r="PGT1964" s="101"/>
      <c r="PGU1964" s="101"/>
      <c r="PGV1964" s="101"/>
      <c r="PGW1964" s="101"/>
      <c r="PGX1964" s="101"/>
      <c r="PGY1964" s="101"/>
      <c r="PGZ1964" s="101"/>
      <c r="PHA1964" s="101"/>
      <c r="PHB1964" s="101"/>
      <c r="PHC1964" s="101"/>
      <c r="PHD1964" s="101"/>
      <c r="PHE1964" s="101"/>
      <c r="PHF1964" s="101"/>
      <c r="PHG1964" s="101"/>
      <c r="PHH1964" s="101"/>
      <c r="PHI1964" s="101"/>
      <c r="PHJ1964" s="101"/>
      <c r="PHK1964" s="101"/>
      <c r="PHL1964" s="101"/>
      <c r="PHM1964" s="101"/>
      <c r="PHN1964" s="101"/>
      <c r="PHO1964" s="101"/>
      <c r="PHP1964" s="101"/>
      <c r="PHQ1964" s="101"/>
      <c r="PHR1964" s="101"/>
      <c r="PHS1964" s="101"/>
      <c r="PHT1964" s="101"/>
      <c r="PHU1964" s="101"/>
      <c r="PHV1964" s="101"/>
      <c r="PHW1964" s="101"/>
      <c r="PHX1964" s="101"/>
      <c r="PHY1964" s="101"/>
      <c r="PHZ1964" s="101"/>
      <c r="PIA1964" s="101"/>
      <c r="PIB1964" s="101"/>
      <c r="PIC1964" s="101"/>
      <c r="PID1964" s="101"/>
      <c r="PIE1964" s="101"/>
      <c r="PIF1964" s="101"/>
      <c r="PIG1964" s="101"/>
      <c r="PIH1964" s="101"/>
      <c r="PII1964" s="101"/>
      <c r="PIJ1964" s="101"/>
      <c r="PIK1964" s="101"/>
      <c r="PIL1964" s="101"/>
      <c r="PIM1964" s="101"/>
      <c r="PIN1964" s="101"/>
      <c r="PIO1964" s="101"/>
      <c r="PIP1964" s="101"/>
      <c r="PIQ1964" s="101"/>
      <c r="PIR1964" s="101"/>
      <c r="PIS1964" s="101"/>
      <c r="PIT1964" s="101"/>
      <c r="PIU1964" s="101"/>
      <c r="PIV1964" s="101"/>
      <c r="PIW1964" s="101"/>
      <c r="PIX1964" s="101"/>
      <c r="PIY1964" s="101"/>
      <c r="PIZ1964" s="101"/>
      <c r="PJA1964" s="101"/>
      <c r="PJB1964" s="101"/>
      <c r="PJC1964" s="101"/>
      <c r="PJD1964" s="101"/>
      <c r="PJE1964" s="101"/>
      <c r="PJF1964" s="101"/>
      <c r="PJG1964" s="101"/>
      <c r="PJH1964" s="101"/>
      <c r="PJI1964" s="101"/>
      <c r="PJJ1964" s="101"/>
      <c r="PJK1964" s="101"/>
      <c r="PJL1964" s="101"/>
      <c r="PJM1964" s="101"/>
      <c r="PJN1964" s="101"/>
      <c r="PJO1964" s="101"/>
      <c r="PJP1964" s="101"/>
      <c r="PJQ1964" s="101"/>
      <c r="PJR1964" s="101"/>
      <c r="PJS1964" s="101"/>
      <c r="PJT1964" s="101"/>
      <c r="PJU1964" s="101"/>
      <c r="PJV1964" s="101"/>
      <c r="PJW1964" s="101"/>
      <c r="PJX1964" s="101"/>
      <c r="PJY1964" s="101"/>
      <c r="PJZ1964" s="101"/>
      <c r="PKA1964" s="101"/>
      <c r="PKB1964" s="101"/>
      <c r="PKC1964" s="101"/>
      <c r="PKD1964" s="101"/>
      <c r="PKE1964" s="101"/>
      <c r="PKF1964" s="101"/>
      <c r="PKG1964" s="101"/>
      <c r="PKH1964" s="101"/>
      <c r="PKI1964" s="101"/>
      <c r="PKJ1964" s="101"/>
      <c r="PKK1964" s="101"/>
      <c r="PKL1964" s="101"/>
      <c r="PKM1964" s="101"/>
      <c r="PKN1964" s="101"/>
      <c r="PKO1964" s="101"/>
      <c r="PKP1964" s="101"/>
      <c r="PKQ1964" s="101"/>
      <c r="PKR1964" s="101"/>
      <c r="PKS1964" s="101"/>
      <c r="PKT1964" s="101"/>
      <c r="PKU1964" s="101"/>
      <c r="PKV1964" s="101"/>
      <c r="PKW1964" s="101"/>
      <c r="PKX1964" s="101"/>
      <c r="PKY1964" s="101"/>
      <c r="PKZ1964" s="101"/>
      <c r="PLA1964" s="101"/>
      <c r="PLB1964" s="101"/>
      <c r="PLC1964" s="101"/>
      <c r="PLD1964" s="101"/>
      <c r="PLE1964" s="101"/>
      <c r="PLF1964" s="101"/>
      <c r="PLG1964" s="101"/>
      <c r="PLH1964" s="101"/>
      <c r="PLI1964" s="101"/>
      <c r="PLJ1964" s="101"/>
      <c r="PLK1964" s="101"/>
      <c r="PLL1964" s="101"/>
      <c r="PLM1964" s="101"/>
      <c r="PLN1964" s="101"/>
      <c r="PLO1964" s="101"/>
      <c r="PLP1964" s="101"/>
      <c r="PLQ1964" s="101"/>
      <c r="PLR1964" s="101"/>
      <c r="PLS1964" s="101"/>
      <c r="PLT1964" s="101"/>
      <c r="PLU1964" s="101"/>
      <c r="PLV1964" s="101"/>
      <c r="PLW1964" s="101"/>
      <c r="PLX1964" s="101"/>
      <c r="PLY1964" s="101"/>
      <c r="PLZ1964" s="101"/>
      <c r="PMA1964" s="101"/>
      <c r="PMB1964" s="101"/>
      <c r="PMC1964" s="101"/>
      <c r="PMD1964" s="101"/>
      <c r="PME1964" s="101"/>
      <c r="PMF1964" s="101"/>
      <c r="PMG1964" s="101"/>
      <c r="PMH1964" s="101"/>
      <c r="PMI1964" s="101"/>
      <c r="PMJ1964" s="101"/>
      <c r="PMK1964" s="101"/>
      <c r="PML1964" s="101"/>
      <c r="PMM1964" s="101"/>
      <c r="PMN1964" s="101"/>
      <c r="PMO1964" s="101"/>
      <c r="PMP1964" s="101"/>
      <c r="PMQ1964" s="101"/>
      <c r="PMR1964" s="101"/>
      <c r="PMS1964" s="101"/>
      <c r="PMT1964" s="101"/>
      <c r="PMU1964" s="101"/>
      <c r="PMV1964" s="101"/>
      <c r="PMW1964" s="101"/>
      <c r="PMX1964" s="101"/>
      <c r="PMY1964" s="101"/>
      <c r="PMZ1964" s="101"/>
      <c r="PNA1964" s="101"/>
      <c r="PNB1964" s="101"/>
      <c r="PNC1964" s="101"/>
      <c r="PND1964" s="101"/>
      <c r="PNE1964" s="101"/>
      <c r="PNF1964" s="101"/>
      <c r="PNG1964" s="101"/>
      <c r="PNH1964" s="101"/>
      <c r="PNI1964" s="101"/>
      <c r="PNJ1964" s="101"/>
      <c r="PNK1964" s="101"/>
      <c r="PNL1964" s="101"/>
      <c r="PNM1964" s="101"/>
      <c r="PNN1964" s="101"/>
      <c r="PNO1964" s="101"/>
      <c r="PNP1964" s="101"/>
      <c r="PNQ1964" s="101"/>
      <c r="PNR1964" s="101"/>
      <c r="PNS1964" s="101"/>
      <c r="PNT1964" s="101"/>
      <c r="PNU1964" s="101"/>
      <c r="PNV1964" s="101"/>
      <c r="PNW1964" s="101"/>
      <c r="PNX1964" s="101"/>
      <c r="PNY1964" s="101"/>
      <c r="PNZ1964" s="101"/>
      <c r="POA1964" s="101"/>
      <c r="POB1964" s="101"/>
      <c r="POC1964" s="101"/>
      <c r="POD1964" s="101"/>
      <c r="POE1964" s="101"/>
      <c r="POF1964" s="101"/>
      <c r="POG1964" s="101"/>
      <c r="POH1964" s="101"/>
      <c r="POI1964" s="101"/>
      <c r="POJ1964" s="101"/>
      <c r="POK1964" s="101"/>
      <c r="POL1964" s="101"/>
      <c r="POM1964" s="101"/>
      <c r="PON1964" s="101"/>
      <c r="POO1964" s="101"/>
      <c r="POP1964" s="101"/>
      <c r="POQ1964" s="101"/>
      <c r="POR1964" s="101"/>
      <c r="POS1964" s="101"/>
      <c r="POT1964" s="101"/>
      <c r="POU1964" s="101"/>
      <c r="POV1964" s="101"/>
      <c r="POW1964" s="101"/>
      <c r="POX1964" s="101"/>
      <c r="POY1964" s="101"/>
      <c r="POZ1964" s="101"/>
      <c r="PPA1964" s="101"/>
      <c r="PPB1964" s="101"/>
      <c r="PPC1964" s="101"/>
      <c r="PPD1964" s="101"/>
      <c r="PPE1964" s="101"/>
      <c r="PPF1964" s="101"/>
      <c r="PPG1964" s="101"/>
      <c r="PPH1964" s="101"/>
      <c r="PPI1964" s="101"/>
      <c r="PPJ1964" s="101"/>
      <c r="PPK1964" s="101"/>
      <c r="PPL1964" s="101"/>
      <c r="PPM1964" s="101"/>
      <c r="PPN1964" s="101"/>
      <c r="PPO1964" s="101"/>
      <c r="PPP1964" s="101"/>
      <c r="PPQ1964" s="101"/>
      <c r="PPR1964" s="101"/>
      <c r="PPS1964" s="101"/>
      <c r="PPT1964" s="101"/>
      <c r="PPU1964" s="101"/>
      <c r="PPV1964" s="101"/>
      <c r="PPW1964" s="101"/>
      <c r="PPX1964" s="101"/>
      <c r="PPY1964" s="101"/>
      <c r="PPZ1964" s="101"/>
      <c r="PQA1964" s="101"/>
      <c r="PQB1964" s="101"/>
      <c r="PQC1964" s="101"/>
      <c r="PQD1964" s="101"/>
      <c r="PQE1964" s="101"/>
      <c r="PQF1964" s="101"/>
      <c r="PQG1964" s="101"/>
      <c r="PQH1964" s="101"/>
      <c r="PQI1964" s="101"/>
      <c r="PQJ1964" s="101"/>
      <c r="PQK1964" s="101"/>
      <c r="PQL1964" s="101"/>
      <c r="PQM1964" s="101"/>
      <c r="PQN1964" s="101"/>
      <c r="PQO1964" s="101"/>
      <c r="PQP1964" s="101"/>
      <c r="PQQ1964" s="101"/>
      <c r="PQR1964" s="101"/>
      <c r="PQS1964" s="101"/>
      <c r="PQT1964" s="101"/>
      <c r="PQU1964" s="101"/>
      <c r="PQV1964" s="101"/>
      <c r="PQW1964" s="101"/>
      <c r="PQX1964" s="101"/>
      <c r="PQY1964" s="101"/>
      <c r="PQZ1964" s="101"/>
      <c r="PRA1964" s="101"/>
      <c r="PRB1964" s="101"/>
      <c r="PRC1964" s="101"/>
      <c r="PRD1964" s="101"/>
      <c r="PRE1964" s="101"/>
      <c r="PRF1964" s="101"/>
      <c r="PRG1964" s="101"/>
      <c r="PRH1964" s="101"/>
      <c r="PRI1964" s="101"/>
      <c r="PRJ1964" s="101"/>
      <c r="PRK1964" s="101"/>
      <c r="PRL1964" s="101"/>
      <c r="PRM1964" s="101"/>
      <c r="PRN1964" s="101"/>
      <c r="PRO1964" s="101"/>
      <c r="PRP1964" s="101"/>
      <c r="PRQ1964" s="101"/>
      <c r="PRR1964" s="101"/>
      <c r="PRS1964" s="101"/>
      <c r="PRT1964" s="101"/>
      <c r="PRU1964" s="101"/>
      <c r="PRV1964" s="101"/>
      <c r="PRW1964" s="101"/>
      <c r="PRX1964" s="101"/>
      <c r="PRY1964" s="101"/>
      <c r="PRZ1964" s="101"/>
      <c r="PSA1964" s="101"/>
      <c r="PSB1964" s="101"/>
      <c r="PSC1964" s="101"/>
      <c r="PSD1964" s="101"/>
      <c r="PSE1964" s="101"/>
      <c r="PSF1964" s="101"/>
      <c r="PSG1964" s="101"/>
      <c r="PSH1964" s="101"/>
      <c r="PSI1964" s="101"/>
      <c r="PSJ1964" s="101"/>
      <c r="PSK1964" s="101"/>
      <c r="PSL1964" s="101"/>
      <c r="PSM1964" s="101"/>
      <c r="PSN1964" s="101"/>
      <c r="PSO1964" s="101"/>
      <c r="PSP1964" s="101"/>
      <c r="PSQ1964" s="101"/>
      <c r="PSR1964" s="101"/>
      <c r="PSS1964" s="101"/>
      <c r="PST1964" s="101"/>
      <c r="PSU1964" s="101"/>
      <c r="PSV1964" s="101"/>
      <c r="PSW1964" s="101"/>
      <c r="PSX1964" s="101"/>
      <c r="PSY1964" s="101"/>
      <c r="PSZ1964" s="101"/>
      <c r="PTA1964" s="101"/>
      <c r="PTB1964" s="101"/>
      <c r="PTC1964" s="101"/>
      <c r="PTD1964" s="101"/>
      <c r="PTE1964" s="101"/>
      <c r="PTF1964" s="101"/>
      <c r="PTG1964" s="101"/>
      <c r="PTH1964" s="101"/>
      <c r="PTI1964" s="101"/>
      <c r="PTJ1964" s="101"/>
      <c r="PTK1964" s="101"/>
      <c r="PTL1964" s="101"/>
      <c r="PTM1964" s="101"/>
      <c r="PTN1964" s="101"/>
      <c r="PTO1964" s="101"/>
      <c r="PTP1964" s="101"/>
      <c r="PTQ1964" s="101"/>
      <c r="PTR1964" s="101"/>
      <c r="PTS1964" s="101"/>
      <c r="PTT1964" s="101"/>
      <c r="PTU1964" s="101"/>
      <c r="PTV1964" s="101"/>
      <c r="PTW1964" s="101"/>
      <c r="PTX1964" s="101"/>
      <c r="PTY1964" s="101"/>
      <c r="PTZ1964" s="101"/>
      <c r="PUA1964" s="101"/>
      <c r="PUB1964" s="101"/>
      <c r="PUC1964" s="101"/>
      <c r="PUD1964" s="101"/>
      <c r="PUE1964" s="101"/>
      <c r="PUF1964" s="101"/>
      <c r="PUG1964" s="101"/>
      <c r="PUH1964" s="101"/>
      <c r="PUI1964" s="101"/>
      <c r="PUJ1964" s="101"/>
      <c r="PUK1964" s="101"/>
      <c r="PUL1964" s="101"/>
      <c r="PUM1964" s="101"/>
      <c r="PUN1964" s="101"/>
      <c r="PUO1964" s="101"/>
      <c r="PUP1964" s="101"/>
      <c r="PUQ1964" s="101"/>
      <c r="PUR1964" s="101"/>
      <c r="PUS1964" s="101"/>
      <c r="PUT1964" s="101"/>
      <c r="PUU1964" s="101"/>
      <c r="PUV1964" s="101"/>
      <c r="PUW1964" s="101"/>
      <c r="PUX1964" s="101"/>
      <c r="PUY1964" s="101"/>
      <c r="PUZ1964" s="101"/>
      <c r="PVA1964" s="101"/>
      <c r="PVB1964" s="101"/>
      <c r="PVC1964" s="101"/>
      <c r="PVD1964" s="101"/>
      <c r="PVE1964" s="101"/>
      <c r="PVF1964" s="101"/>
      <c r="PVG1964" s="101"/>
      <c r="PVH1964" s="101"/>
      <c r="PVI1964" s="101"/>
      <c r="PVJ1964" s="101"/>
      <c r="PVK1964" s="101"/>
      <c r="PVL1964" s="101"/>
      <c r="PVM1964" s="101"/>
      <c r="PVN1964" s="101"/>
      <c r="PVO1964" s="101"/>
      <c r="PVP1964" s="101"/>
      <c r="PVQ1964" s="101"/>
      <c r="PVR1964" s="101"/>
      <c r="PVS1964" s="101"/>
      <c r="PVT1964" s="101"/>
      <c r="PVU1964" s="101"/>
      <c r="PVV1964" s="101"/>
      <c r="PVW1964" s="101"/>
      <c r="PVX1964" s="101"/>
      <c r="PVY1964" s="101"/>
      <c r="PVZ1964" s="101"/>
      <c r="PWA1964" s="101"/>
      <c r="PWB1964" s="101"/>
      <c r="PWC1964" s="101"/>
      <c r="PWD1964" s="101"/>
      <c r="PWE1964" s="101"/>
      <c r="PWF1964" s="101"/>
      <c r="PWG1964" s="101"/>
      <c r="PWH1964" s="101"/>
      <c r="PWI1964" s="101"/>
      <c r="PWJ1964" s="101"/>
      <c r="PWK1964" s="101"/>
      <c r="PWL1964" s="101"/>
      <c r="PWM1964" s="101"/>
      <c r="PWN1964" s="101"/>
      <c r="PWO1964" s="101"/>
      <c r="PWP1964" s="101"/>
      <c r="PWQ1964" s="101"/>
      <c r="PWR1964" s="101"/>
      <c r="PWS1964" s="101"/>
      <c r="PWT1964" s="101"/>
      <c r="PWU1964" s="101"/>
      <c r="PWV1964" s="101"/>
      <c r="PWW1964" s="101"/>
      <c r="PWX1964" s="101"/>
      <c r="PWY1964" s="101"/>
      <c r="PWZ1964" s="101"/>
      <c r="PXA1964" s="101"/>
      <c r="PXB1964" s="101"/>
      <c r="PXC1964" s="101"/>
      <c r="PXD1964" s="101"/>
      <c r="PXE1964" s="101"/>
      <c r="PXF1964" s="101"/>
      <c r="PXG1964" s="101"/>
      <c r="PXH1964" s="101"/>
      <c r="PXI1964" s="101"/>
      <c r="PXJ1964" s="101"/>
      <c r="PXK1964" s="101"/>
      <c r="PXL1964" s="101"/>
      <c r="PXM1964" s="101"/>
      <c r="PXN1964" s="101"/>
      <c r="PXO1964" s="101"/>
      <c r="PXP1964" s="101"/>
      <c r="PXQ1964" s="101"/>
      <c r="PXR1964" s="101"/>
      <c r="PXS1964" s="101"/>
      <c r="PXT1964" s="101"/>
      <c r="PXU1964" s="101"/>
      <c r="PXV1964" s="101"/>
      <c r="PXW1964" s="101"/>
      <c r="PXX1964" s="101"/>
      <c r="PXY1964" s="101"/>
      <c r="PXZ1964" s="101"/>
      <c r="PYA1964" s="101"/>
      <c r="PYB1964" s="101"/>
      <c r="PYC1964" s="101"/>
      <c r="PYD1964" s="101"/>
      <c r="PYE1964" s="101"/>
      <c r="PYF1964" s="101"/>
      <c r="PYG1964" s="101"/>
      <c r="PYH1964" s="101"/>
      <c r="PYI1964" s="101"/>
      <c r="PYJ1964" s="101"/>
      <c r="PYK1964" s="101"/>
      <c r="PYL1964" s="101"/>
      <c r="PYM1964" s="101"/>
      <c r="PYN1964" s="101"/>
      <c r="PYO1964" s="101"/>
      <c r="PYP1964" s="101"/>
      <c r="PYQ1964" s="101"/>
      <c r="PYR1964" s="101"/>
      <c r="PYS1964" s="101"/>
      <c r="PYT1964" s="101"/>
      <c r="PYU1964" s="101"/>
      <c r="PYV1964" s="101"/>
      <c r="PYW1964" s="101"/>
      <c r="PYX1964" s="101"/>
      <c r="PYY1964" s="101"/>
      <c r="PYZ1964" s="101"/>
      <c r="PZA1964" s="101"/>
      <c r="PZB1964" s="101"/>
      <c r="PZC1964" s="101"/>
      <c r="PZD1964" s="101"/>
      <c r="PZE1964" s="101"/>
      <c r="PZF1964" s="101"/>
      <c r="PZG1964" s="101"/>
      <c r="PZH1964" s="101"/>
      <c r="PZI1964" s="101"/>
      <c r="PZJ1964" s="101"/>
      <c r="PZK1964" s="101"/>
      <c r="PZL1964" s="101"/>
      <c r="PZM1964" s="101"/>
      <c r="PZN1964" s="101"/>
      <c r="PZO1964" s="101"/>
      <c r="PZP1964" s="101"/>
      <c r="PZQ1964" s="101"/>
      <c r="PZR1964" s="101"/>
      <c r="PZS1964" s="101"/>
      <c r="PZT1964" s="101"/>
      <c r="PZU1964" s="101"/>
      <c r="PZV1964" s="101"/>
      <c r="PZW1964" s="101"/>
      <c r="PZX1964" s="101"/>
      <c r="PZY1964" s="101"/>
      <c r="PZZ1964" s="101"/>
      <c r="QAA1964" s="101"/>
      <c r="QAB1964" s="101"/>
      <c r="QAC1964" s="101"/>
      <c r="QAD1964" s="101"/>
      <c r="QAE1964" s="101"/>
      <c r="QAF1964" s="101"/>
      <c r="QAG1964" s="101"/>
      <c r="QAH1964" s="101"/>
      <c r="QAI1964" s="101"/>
      <c r="QAJ1964" s="101"/>
      <c r="QAK1964" s="101"/>
      <c r="QAL1964" s="101"/>
      <c r="QAM1964" s="101"/>
      <c r="QAN1964" s="101"/>
      <c r="QAO1964" s="101"/>
      <c r="QAP1964" s="101"/>
      <c r="QAQ1964" s="101"/>
      <c r="QAR1964" s="101"/>
      <c r="QAS1964" s="101"/>
      <c r="QAT1964" s="101"/>
      <c r="QAU1964" s="101"/>
      <c r="QAV1964" s="101"/>
      <c r="QAW1964" s="101"/>
      <c r="QAX1964" s="101"/>
      <c r="QAY1964" s="101"/>
      <c r="QAZ1964" s="101"/>
      <c r="QBA1964" s="101"/>
      <c r="QBB1964" s="101"/>
      <c r="QBC1964" s="101"/>
      <c r="QBD1964" s="101"/>
      <c r="QBE1964" s="101"/>
      <c r="QBF1964" s="101"/>
      <c r="QBG1964" s="101"/>
      <c r="QBH1964" s="101"/>
      <c r="QBI1964" s="101"/>
      <c r="QBJ1964" s="101"/>
      <c r="QBK1964" s="101"/>
      <c r="QBL1964" s="101"/>
      <c r="QBM1964" s="101"/>
      <c r="QBN1964" s="101"/>
      <c r="QBO1964" s="101"/>
      <c r="QBP1964" s="101"/>
      <c r="QBQ1964" s="101"/>
      <c r="QBR1964" s="101"/>
      <c r="QBS1964" s="101"/>
      <c r="QBT1964" s="101"/>
      <c r="QBU1964" s="101"/>
      <c r="QBV1964" s="101"/>
      <c r="QBW1964" s="101"/>
      <c r="QBX1964" s="101"/>
      <c r="QBY1964" s="101"/>
      <c r="QBZ1964" s="101"/>
      <c r="QCA1964" s="101"/>
      <c r="QCB1964" s="101"/>
      <c r="QCC1964" s="101"/>
      <c r="QCD1964" s="101"/>
      <c r="QCE1964" s="101"/>
      <c r="QCF1964" s="101"/>
      <c r="QCG1964" s="101"/>
      <c r="QCH1964" s="101"/>
      <c r="QCI1964" s="101"/>
      <c r="QCJ1964" s="101"/>
      <c r="QCK1964" s="101"/>
      <c r="QCL1964" s="101"/>
      <c r="QCM1964" s="101"/>
      <c r="QCN1964" s="101"/>
      <c r="QCO1964" s="101"/>
      <c r="QCP1964" s="101"/>
      <c r="QCQ1964" s="101"/>
      <c r="QCR1964" s="101"/>
      <c r="QCS1964" s="101"/>
      <c r="QCT1964" s="101"/>
      <c r="QCU1964" s="101"/>
      <c r="QCV1964" s="101"/>
      <c r="QCW1964" s="101"/>
      <c r="QCX1964" s="101"/>
      <c r="QCY1964" s="101"/>
      <c r="QCZ1964" s="101"/>
      <c r="QDA1964" s="101"/>
      <c r="QDB1964" s="101"/>
      <c r="QDC1964" s="101"/>
      <c r="QDD1964" s="101"/>
      <c r="QDE1964" s="101"/>
      <c r="QDF1964" s="101"/>
      <c r="QDG1964" s="101"/>
      <c r="QDH1964" s="101"/>
      <c r="QDI1964" s="101"/>
      <c r="QDJ1964" s="101"/>
      <c r="QDK1964" s="101"/>
      <c r="QDL1964" s="101"/>
      <c r="QDM1964" s="101"/>
      <c r="QDN1964" s="101"/>
      <c r="QDO1964" s="101"/>
      <c r="QDP1964" s="101"/>
      <c r="QDQ1964" s="101"/>
      <c r="QDR1964" s="101"/>
      <c r="QDS1964" s="101"/>
      <c r="QDT1964" s="101"/>
      <c r="QDU1964" s="101"/>
      <c r="QDV1964" s="101"/>
      <c r="QDW1964" s="101"/>
      <c r="QDX1964" s="101"/>
      <c r="QDY1964" s="101"/>
      <c r="QDZ1964" s="101"/>
      <c r="QEA1964" s="101"/>
      <c r="QEB1964" s="101"/>
      <c r="QEC1964" s="101"/>
      <c r="QED1964" s="101"/>
      <c r="QEE1964" s="101"/>
      <c r="QEF1964" s="101"/>
      <c r="QEG1964" s="101"/>
      <c r="QEH1964" s="101"/>
      <c r="QEI1964" s="101"/>
      <c r="QEJ1964" s="101"/>
      <c r="QEK1964" s="101"/>
      <c r="QEL1964" s="101"/>
      <c r="QEM1964" s="101"/>
      <c r="QEN1964" s="101"/>
      <c r="QEO1964" s="101"/>
      <c r="QEP1964" s="101"/>
      <c r="QEQ1964" s="101"/>
      <c r="QER1964" s="101"/>
      <c r="QES1964" s="101"/>
      <c r="QET1964" s="101"/>
      <c r="QEU1964" s="101"/>
      <c r="QEV1964" s="101"/>
      <c r="QEW1964" s="101"/>
      <c r="QEX1964" s="101"/>
      <c r="QEY1964" s="101"/>
      <c r="QEZ1964" s="101"/>
      <c r="QFA1964" s="101"/>
      <c r="QFB1964" s="101"/>
      <c r="QFC1964" s="101"/>
      <c r="QFD1964" s="101"/>
      <c r="QFE1964" s="101"/>
      <c r="QFF1964" s="101"/>
      <c r="QFG1964" s="101"/>
      <c r="QFH1964" s="101"/>
      <c r="QFI1964" s="101"/>
      <c r="QFJ1964" s="101"/>
      <c r="QFK1964" s="101"/>
      <c r="QFL1964" s="101"/>
      <c r="QFM1964" s="101"/>
      <c r="QFN1964" s="101"/>
      <c r="QFO1964" s="101"/>
      <c r="QFP1964" s="101"/>
      <c r="QFQ1964" s="101"/>
      <c r="QFR1964" s="101"/>
      <c r="QFS1964" s="101"/>
      <c r="QFT1964" s="101"/>
      <c r="QFU1964" s="101"/>
      <c r="QFV1964" s="101"/>
      <c r="QFW1964" s="101"/>
      <c r="QFX1964" s="101"/>
      <c r="QFY1964" s="101"/>
      <c r="QFZ1964" s="101"/>
      <c r="QGA1964" s="101"/>
      <c r="QGB1964" s="101"/>
      <c r="QGC1964" s="101"/>
      <c r="QGD1964" s="101"/>
      <c r="QGE1964" s="101"/>
      <c r="QGF1964" s="101"/>
      <c r="QGG1964" s="101"/>
      <c r="QGH1964" s="101"/>
      <c r="QGI1964" s="101"/>
      <c r="QGJ1964" s="101"/>
      <c r="QGK1964" s="101"/>
      <c r="QGL1964" s="101"/>
      <c r="QGM1964" s="101"/>
      <c r="QGN1964" s="101"/>
      <c r="QGO1964" s="101"/>
      <c r="QGP1964" s="101"/>
      <c r="QGQ1964" s="101"/>
      <c r="QGR1964" s="101"/>
      <c r="QGS1964" s="101"/>
      <c r="QGT1964" s="101"/>
      <c r="QGU1964" s="101"/>
      <c r="QGV1964" s="101"/>
      <c r="QGW1964" s="101"/>
      <c r="QGX1964" s="101"/>
      <c r="QGY1964" s="101"/>
      <c r="QGZ1964" s="101"/>
      <c r="QHA1964" s="101"/>
      <c r="QHB1964" s="101"/>
      <c r="QHC1964" s="101"/>
      <c r="QHD1964" s="101"/>
      <c r="QHE1964" s="101"/>
      <c r="QHF1964" s="101"/>
      <c r="QHG1964" s="101"/>
      <c r="QHH1964" s="101"/>
      <c r="QHI1964" s="101"/>
      <c r="QHJ1964" s="101"/>
      <c r="QHK1964" s="101"/>
      <c r="QHL1964" s="101"/>
      <c r="QHM1964" s="101"/>
      <c r="QHN1964" s="101"/>
      <c r="QHO1964" s="101"/>
      <c r="QHP1964" s="101"/>
      <c r="QHQ1964" s="101"/>
      <c r="QHR1964" s="101"/>
      <c r="QHS1964" s="101"/>
      <c r="QHT1964" s="101"/>
      <c r="QHU1964" s="101"/>
      <c r="QHV1964" s="101"/>
      <c r="QHW1964" s="101"/>
      <c r="QHX1964" s="101"/>
      <c r="QHY1964" s="101"/>
      <c r="QHZ1964" s="101"/>
      <c r="QIA1964" s="101"/>
      <c r="QIB1964" s="101"/>
      <c r="QIC1964" s="101"/>
      <c r="QID1964" s="101"/>
      <c r="QIE1964" s="101"/>
      <c r="QIF1964" s="101"/>
      <c r="QIG1964" s="101"/>
      <c r="QIH1964" s="101"/>
      <c r="QII1964" s="101"/>
      <c r="QIJ1964" s="101"/>
      <c r="QIK1964" s="101"/>
      <c r="QIL1964" s="101"/>
      <c r="QIM1964" s="101"/>
      <c r="QIN1964" s="101"/>
      <c r="QIO1964" s="101"/>
      <c r="QIP1964" s="101"/>
      <c r="QIQ1964" s="101"/>
      <c r="QIR1964" s="101"/>
      <c r="QIS1964" s="101"/>
      <c r="QIT1964" s="101"/>
      <c r="QIU1964" s="101"/>
      <c r="QIV1964" s="101"/>
      <c r="QIW1964" s="101"/>
      <c r="QIX1964" s="101"/>
      <c r="QIY1964" s="101"/>
      <c r="QIZ1964" s="101"/>
      <c r="QJA1964" s="101"/>
      <c r="QJB1964" s="101"/>
      <c r="QJC1964" s="101"/>
      <c r="QJD1964" s="101"/>
      <c r="QJE1964" s="101"/>
      <c r="QJF1964" s="101"/>
      <c r="QJG1964" s="101"/>
      <c r="QJH1964" s="101"/>
      <c r="QJI1964" s="101"/>
      <c r="QJJ1964" s="101"/>
      <c r="QJK1964" s="101"/>
      <c r="QJL1964" s="101"/>
      <c r="QJM1964" s="101"/>
      <c r="QJN1964" s="101"/>
      <c r="QJO1964" s="101"/>
      <c r="QJP1964" s="101"/>
      <c r="QJQ1964" s="101"/>
      <c r="QJR1964" s="101"/>
      <c r="QJS1964" s="101"/>
      <c r="QJT1964" s="101"/>
      <c r="QJU1964" s="101"/>
      <c r="QJV1964" s="101"/>
      <c r="QJW1964" s="101"/>
      <c r="QJX1964" s="101"/>
      <c r="QJY1964" s="101"/>
      <c r="QJZ1964" s="101"/>
      <c r="QKA1964" s="101"/>
      <c r="QKB1964" s="101"/>
      <c r="QKC1964" s="101"/>
      <c r="QKD1964" s="101"/>
      <c r="QKE1964" s="101"/>
      <c r="QKF1964" s="101"/>
      <c r="QKG1964" s="101"/>
      <c r="QKH1964" s="101"/>
      <c r="QKI1964" s="101"/>
      <c r="QKJ1964" s="101"/>
      <c r="QKK1964" s="101"/>
      <c r="QKL1964" s="101"/>
      <c r="QKM1964" s="101"/>
      <c r="QKN1964" s="101"/>
      <c r="QKO1964" s="101"/>
      <c r="QKP1964" s="101"/>
      <c r="QKQ1964" s="101"/>
      <c r="QKR1964" s="101"/>
      <c r="QKS1964" s="101"/>
      <c r="QKT1964" s="101"/>
      <c r="QKU1964" s="101"/>
      <c r="QKV1964" s="101"/>
      <c r="QKW1964" s="101"/>
      <c r="QKX1964" s="101"/>
      <c r="QKY1964" s="101"/>
      <c r="QKZ1964" s="101"/>
      <c r="QLA1964" s="101"/>
      <c r="QLB1964" s="101"/>
      <c r="QLC1964" s="101"/>
      <c r="QLD1964" s="101"/>
      <c r="QLE1964" s="101"/>
      <c r="QLF1964" s="101"/>
      <c r="QLG1964" s="101"/>
      <c r="QLH1964" s="101"/>
      <c r="QLI1964" s="101"/>
      <c r="QLJ1964" s="101"/>
      <c r="QLK1964" s="101"/>
      <c r="QLL1964" s="101"/>
      <c r="QLM1964" s="101"/>
      <c r="QLN1964" s="101"/>
      <c r="QLO1964" s="101"/>
      <c r="QLP1964" s="101"/>
      <c r="QLQ1964" s="101"/>
      <c r="QLR1964" s="101"/>
      <c r="QLS1964" s="101"/>
      <c r="QLT1964" s="101"/>
      <c r="QLU1964" s="101"/>
      <c r="QLV1964" s="101"/>
      <c r="QLW1964" s="101"/>
      <c r="QLX1964" s="101"/>
      <c r="QLY1964" s="101"/>
      <c r="QLZ1964" s="101"/>
      <c r="QMA1964" s="101"/>
      <c r="QMB1964" s="101"/>
      <c r="QMC1964" s="101"/>
      <c r="QMD1964" s="101"/>
      <c r="QME1964" s="101"/>
      <c r="QMF1964" s="101"/>
      <c r="QMG1964" s="101"/>
      <c r="QMH1964" s="101"/>
      <c r="QMI1964" s="101"/>
      <c r="QMJ1964" s="101"/>
      <c r="QMK1964" s="101"/>
      <c r="QML1964" s="101"/>
      <c r="QMM1964" s="101"/>
      <c r="QMN1964" s="101"/>
      <c r="QMO1964" s="101"/>
      <c r="QMP1964" s="101"/>
      <c r="QMQ1964" s="101"/>
      <c r="QMR1964" s="101"/>
      <c r="QMS1964" s="101"/>
      <c r="QMT1964" s="101"/>
      <c r="QMU1964" s="101"/>
      <c r="QMV1964" s="101"/>
      <c r="QMW1964" s="101"/>
      <c r="QMX1964" s="101"/>
      <c r="QMY1964" s="101"/>
      <c r="QMZ1964" s="101"/>
      <c r="QNA1964" s="101"/>
      <c r="QNB1964" s="101"/>
      <c r="QNC1964" s="101"/>
      <c r="QND1964" s="101"/>
      <c r="QNE1964" s="101"/>
      <c r="QNF1964" s="101"/>
      <c r="QNG1964" s="101"/>
      <c r="QNH1964" s="101"/>
      <c r="QNI1964" s="101"/>
      <c r="QNJ1964" s="101"/>
      <c r="QNK1964" s="101"/>
      <c r="QNL1964" s="101"/>
      <c r="QNM1964" s="101"/>
      <c r="QNN1964" s="101"/>
      <c r="QNO1964" s="101"/>
      <c r="QNP1964" s="101"/>
      <c r="QNQ1964" s="101"/>
      <c r="QNR1964" s="101"/>
      <c r="QNS1964" s="101"/>
      <c r="QNT1964" s="101"/>
      <c r="QNU1964" s="101"/>
      <c r="QNV1964" s="101"/>
      <c r="QNW1964" s="101"/>
      <c r="QNX1964" s="101"/>
      <c r="QNY1964" s="101"/>
      <c r="QNZ1964" s="101"/>
      <c r="QOA1964" s="101"/>
      <c r="QOB1964" s="101"/>
      <c r="QOC1964" s="101"/>
      <c r="QOD1964" s="101"/>
      <c r="QOE1964" s="101"/>
      <c r="QOF1964" s="101"/>
      <c r="QOG1964" s="101"/>
      <c r="QOH1964" s="101"/>
      <c r="QOI1964" s="101"/>
      <c r="QOJ1964" s="101"/>
      <c r="QOK1964" s="101"/>
      <c r="QOL1964" s="101"/>
      <c r="QOM1964" s="101"/>
      <c r="QON1964" s="101"/>
      <c r="QOO1964" s="101"/>
      <c r="QOP1964" s="101"/>
      <c r="QOQ1964" s="101"/>
      <c r="QOR1964" s="101"/>
      <c r="QOS1964" s="101"/>
      <c r="QOT1964" s="101"/>
      <c r="QOU1964" s="101"/>
      <c r="QOV1964" s="101"/>
      <c r="QOW1964" s="101"/>
      <c r="QOX1964" s="101"/>
      <c r="QOY1964" s="101"/>
      <c r="QOZ1964" s="101"/>
      <c r="QPA1964" s="101"/>
      <c r="QPB1964" s="101"/>
      <c r="QPC1964" s="101"/>
      <c r="QPD1964" s="101"/>
      <c r="QPE1964" s="101"/>
      <c r="QPF1964" s="101"/>
      <c r="QPG1964" s="101"/>
      <c r="QPH1964" s="101"/>
      <c r="QPI1964" s="101"/>
      <c r="QPJ1964" s="101"/>
      <c r="QPK1964" s="101"/>
      <c r="QPL1964" s="101"/>
      <c r="QPM1964" s="101"/>
      <c r="QPN1964" s="101"/>
      <c r="QPO1964" s="101"/>
      <c r="QPP1964" s="101"/>
      <c r="QPQ1964" s="101"/>
      <c r="QPR1964" s="101"/>
      <c r="QPS1964" s="101"/>
      <c r="QPT1964" s="101"/>
      <c r="QPU1964" s="101"/>
      <c r="QPV1964" s="101"/>
      <c r="QPW1964" s="101"/>
      <c r="QPX1964" s="101"/>
      <c r="QPY1964" s="101"/>
      <c r="QPZ1964" s="101"/>
      <c r="QQA1964" s="101"/>
      <c r="QQB1964" s="101"/>
      <c r="QQC1964" s="101"/>
      <c r="QQD1964" s="101"/>
      <c r="QQE1964" s="101"/>
      <c r="QQF1964" s="101"/>
      <c r="QQG1964" s="101"/>
      <c r="QQH1964" s="101"/>
      <c r="QQI1964" s="101"/>
      <c r="QQJ1964" s="101"/>
      <c r="QQK1964" s="101"/>
      <c r="QQL1964" s="101"/>
      <c r="QQM1964" s="101"/>
      <c r="QQN1964" s="101"/>
      <c r="QQO1964" s="101"/>
      <c r="QQP1964" s="101"/>
      <c r="QQQ1964" s="101"/>
      <c r="QQR1964" s="101"/>
      <c r="QQS1964" s="101"/>
      <c r="QQT1964" s="101"/>
      <c r="QQU1964" s="101"/>
      <c r="QQV1964" s="101"/>
      <c r="QQW1964" s="101"/>
      <c r="QQX1964" s="101"/>
      <c r="QQY1964" s="101"/>
      <c r="QQZ1964" s="101"/>
      <c r="QRA1964" s="101"/>
      <c r="QRB1964" s="101"/>
      <c r="QRC1964" s="101"/>
      <c r="QRD1964" s="101"/>
      <c r="QRE1964" s="101"/>
      <c r="QRF1964" s="101"/>
      <c r="QRG1964" s="101"/>
      <c r="QRH1964" s="101"/>
      <c r="QRI1964" s="101"/>
      <c r="QRJ1964" s="101"/>
      <c r="QRK1964" s="101"/>
      <c r="QRL1964" s="101"/>
      <c r="QRM1964" s="101"/>
      <c r="QRN1964" s="101"/>
      <c r="QRO1964" s="101"/>
      <c r="QRP1964" s="101"/>
      <c r="QRQ1964" s="101"/>
      <c r="QRR1964" s="101"/>
      <c r="QRS1964" s="101"/>
      <c r="QRT1964" s="101"/>
      <c r="QRU1964" s="101"/>
      <c r="QRV1964" s="101"/>
      <c r="QRW1964" s="101"/>
      <c r="QRX1964" s="101"/>
      <c r="QRY1964" s="101"/>
      <c r="QRZ1964" s="101"/>
      <c r="QSA1964" s="101"/>
      <c r="QSB1964" s="101"/>
      <c r="QSC1964" s="101"/>
      <c r="QSD1964" s="101"/>
      <c r="QSE1964" s="101"/>
      <c r="QSF1964" s="101"/>
      <c r="QSG1964" s="101"/>
      <c r="QSH1964" s="101"/>
      <c r="QSI1964" s="101"/>
      <c r="QSJ1964" s="101"/>
      <c r="QSK1964" s="101"/>
      <c r="QSL1964" s="101"/>
      <c r="QSM1964" s="101"/>
      <c r="QSN1964" s="101"/>
      <c r="QSO1964" s="101"/>
      <c r="QSP1964" s="101"/>
      <c r="QSQ1964" s="101"/>
      <c r="QSR1964" s="101"/>
      <c r="QSS1964" s="101"/>
      <c r="QST1964" s="101"/>
      <c r="QSU1964" s="101"/>
      <c r="QSV1964" s="101"/>
      <c r="QSW1964" s="101"/>
      <c r="QSX1964" s="101"/>
      <c r="QSY1964" s="101"/>
      <c r="QSZ1964" s="101"/>
      <c r="QTA1964" s="101"/>
      <c r="QTB1964" s="101"/>
      <c r="QTC1964" s="101"/>
      <c r="QTD1964" s="101"/>
      <c r="QTE1964" s="101"/>
      <c r="QTF1964" s="101"/>
      <c r="QTG1964" s="101"/>
      <c r="QTH1964" s="101"/>
      <c r="QTI1964" s="101"/>
      <c r="QTJ1964" s="101"/>
      <c r="QTK1964" s="101"/>
      <c r="QTL1964" s="101"/>
      <c r="QTM1964" s="101"/>
      <c r="QTN1964" s="101"/>
      <c r="QTO1964" s="101"/>
      <c r="QTP1964" s="101"/>
      <c r="QTQ1964" s="101"/>
      <c r="QTR1964" s="101"/>
      <c r="QTS1964" s="101"/>
      <c r="QTT1964" s="101"/>
      <c r="QTU1964" s="101"/>
      <c r="QTV1964" s="101"/>
      <c r="QTW1964" s="101"/>
      <c r="QTX1964" s="101"/>
      <c r="QTY1964" s="101"/>
      <c r="QTZ1964" s="101"/>
      <c r="QUA1964" s="101"/>
      <c r="QUB1964" s="101"/>
      <c r="QUC1964" s="101"/>
      <c r="QUD1964" s="101"/>
      <c r="QUE1964" s="101"/>
      <c r="QUF1964" s="101"/>
      <c r="QUG1964" s="101"/>
      <c r="QUH1964" s="101"/>
      <c r="QUI1964" s="101"/>
      <c r="QUJ1964" s="101"/>
      <c r="QUK1964" s="101"/>
      <c r="QUL1964" s="101"/>
      <c r="QUM1964" s="101"/>
      <c r="QUN1964" s="101"/>
      <c r="QUO1964" s="101"/>
      <c r="QUP1964" s="101"/>
      <c r="QUQ1964" s="101"/>
      <c r="QUR1964" s="101"/>
      <c r="QUS1964" s="101"/>
      <c r="QUT1964" s="101"/>
      <c r="QUU1964" s="101"/>
      <c r="QUV1964" s="101"/>
      <c r="QUW1964" s="101"/>
      <c r="QUX1964" s="101"/>
      <c r="QUY1964" s="101"/>
      <c r="QUZ1964" s="101"/>
      <c r="QVA1964" s="101"/>
      <c r="QVB1964" s="101"/>
      <c r="QVC1964" s="101"/>
      <c r="QVD1964" s="101"/>
      <c r="QVE1964" s="101"/>
      <c r="QVF1964" s="101"/>
      <c r="QVG1964" s="101"/>
      <c r="QVH1964" s="101"/>
      <c r="QVI1964" s="101"/>
      <c r="QVJ1964" s="101"/>
      <c r="QVK1964" s="101"/>
      <c r="QVL1964" s="101"/>
      <c r="QVM1964" s="101"/>
      <c r="QVN1964" s="101"/>
      <c r="QVO1964" s="101"/>
      <c r="QVP1964" s="101"/>
      <c r="QVQ1964" s="101"/>
      <c r="QVR1964" s="101"/>
      <c r="QVS1964" s="101"/>
      <c r="QVT1964" s="101"/>
      <c r="QVU1964" s="101"/>
      <c r="QVV1964" s="101"/>
      <c r="QVW1964" s="101"/>
      <c r="QVX1964" s="101"/>
      <c r="QVY1964" s="101"/>
      <c r="QVZ1964" s="101"/>
      <c r="QWA1964" s="101"/>
      <c r="QWB1964" s="101"/>
      <c r="QWC1964" s="101"/>
      <c r="QWD1964" s="101"/>
      <c r="QWE1964" s="101"/>
      <c r="QWF1964" s="101"/>
      <c r="QWG1964" s="101"/>
      <c r="QWH1964" s="101"/>
      <c r="QWI1964" s="101"/>
      <c r="QWJ1964" s="101"/>
      <c r="QWK1964" s="101"/>
      <c r="QWL1964" s="101"/>
      <c r="QWM1964" s="101"/>
      <c r="QWN1964" s="101"/>
      <c r="QWO1964" s="101"/>
      <c r="QWP1964" s="101"/>
      <c r="QWQ1964" s="101"/>
      <c r="QWR1964" s="101"/>
      <c r="QWS1964" s="101"/>
      <c r="QWT1964" s="101"/>
      <c r="QWU1964" s="101"/>
      <c r="QWV1964" s="101"/>
      <c r="QWW1964" s="101"/>
      <c r="QWX1964" s="101"/>
      <c r="QWY1964" s="101"/>
      <c r="QWZ1964" s="101"/>
      <c r="QXA1964" s="101"/>
      <c r="QXB1964" s="101"/>
      <c r="QXC1964" s="101"/>
      <c r="QXD1964" s="101"/>
      <c r="QXE1964" s="101"/>
      <c r="QXF1964" s="101"/>
      <c r="QXG1964" s="101"/>
      <c r="QXH1964" s="101"/>
      <c r="QXI1964" s="101"/>
      <c r="QXJ1964" s="101"/>
      <c r="QXK1964" s="101"/>
      <c r="QXL1964" s="101"/>
      <c r="QXM1964" s="101"/>
      <c r="QXN1964" s="101"/>
      <c r="QXO1964" s="101"/>
      <c r="QXP1964" s="101"/>
      <c r="QXQ1964" s="101"/>
      <c r="QXR1964" s="101"/>
      <c r="QXS1964" s="101"/>
      <c r="QXT1964" s="101"/>
      <c r="QXU1964" s="101"/>
      <c r="QXV1964" s="101"/>
      <c r="QXW1964" s="101"/>
      <c r="QXX1964" s="101"/>
      <c r="QXY1964" s="101"/>
      <c r="QXZ1964" s="101"/>
      <c r="QYA1964" s="101"/>
      <c r="QYB1964" s="101"/>
      <c r="QYC1964" s="101"/>
      <c r="QYD1964" s="101"/>
      <c r="QYE1964" s="101"/>
      <c r="QYF1964" s="101"/>
      <c r="QYG1964" s="101"/>
      <c r="QYH1964" s="101"/>
      <c r="QYI1964" s="101"/>
      <c r="QYJ1964" s="101"/>
      <c r="QYK1964" s="101"/>
      <c r="QYL1964" s="101"/>
      <c r="QYM1964" s="101"/>
      <c r="QYN1964" s="101"/>
      <c r="QYO1964" s="101"/>
      <c r="QYP1964" s="101"/>
      <c r="QYQ1964" s="101"/>
      <c r="QYR1964" s="101"/>
      <c r="QYS1964" s="101"/>
      <c r="QYT1964" s="101"/>
      <c r="QYU1964" s="101"/>
      <c r="QYV1964" s="101"/>
      <c r="QYW1964" s="101"/>
      <c r="QYX1964" s="101"/>
      <c r="QYY1964" s="101"/>
      <c r="QYZ1964" s="101"/>
      <c r="QZA1964" s="101"/>
      <c r="QZB1964" s="101"/>
      <c r="QZC1964" s="101"/>
      <c r="QZD1964" s="101"/>
      <c r="QZE1964" s="101"/>
      <c r="QZF1964" s="101"/>
      <c r="QZG1964" s="101"/>
      <c r="QZH1964" s="101"/>
      <c r="QZI1964" s="101"/>
      <c r="QZJ1964" s="101"/>
      <c r="QZK1964" s="101"/>
      <c r="QZL1964" s="101"/>
      <c r="QZM1964" s="101"/>
      <c r="QZN1964" s="101"/>
      <c r="QZO1964" s="101"/>
      <c r="QZP1964" s="101"/>
      <c r="QZQ1964" s="101"/>
      <c r="QZR1964" s="101"/>
      <c r="QZS1964" s="101"/>
      <c r="QZT1964" s="101"/>
      <c r="QZU1964" s="101"/>
      <c r="QZV1964" s="101"/>
      <c r="QZW1964" s="101"/>
      <c r="QZX1964" s="101"/>
      <c r="QZY1964" s="101"/>
      <c r="QZZ1964" s="101"/>
      <c r="RAA1964" s="101"/>
      <c r="RAB1964" s="101"/>
      <c r="RAC1964" s="101"/>
      <c r="RAD1964" s="101"/>
      <c r="RAE1964" s="101"/>
      <c r="RAF1964" s="101"/>
      <c r="RAG1964" s="101"/>
      <c r="RAH1964" s="101"/>
      <c r="RAI1964" s="101"/>
      <c r="RAJ1964" s="101"/>
      <c r="RAK1964" s="101"/>
      <c r="RAL1964" s="101"/>
      <c r="RAM1964" s="101"/>
      <c r="RAN1964" s="101"/>
      <c r="RAO1964" s="101"/>
      <c r="RAP1964" s="101"/>
      <c r="RAQ1964" s="101"/>
      <c r="RAR1964" s="101"/>
      <c r="RAS1964" s="101"/>
      <c r="RAT1964" s="101"/>
      <c r="RAU1964" s="101"/>
      <c r="RAV1964" s="101"/>
      <c r="RAW1964" s="101"/>
      <c r="RAX1964" s="101"/>
      <c r="RAY1964" s="101"/>
      <c r="RAZ1964" s="101"/>
      <c r="RBA1964" s="101"/>
      <c r="RBB1964" s="101"/>
      <c r="RBC1964" s="101"/>
      <c r="RBD1964" s="101"/>
      <c r="RBE1964" s="101"/>
      <c r="RBF1964" s="101"/>
      <c r="RBG1964" s="101"/>
      <c r="RBH1964" s="101"/>
      <c r="RBI1964" s="101"/>
      <c r="RBJ1964" s="101"/>
      <c r="RBK1964" s="101"/>
      <c r="RBL1964" s="101"/>
      <c r="RBM1964" s="101"/>
      <c r="RBN1964" s="101"/>
      <c r="RBO1964" s="101"/>
      <c r="RBP1964" s="101"/>
      <c r="RBQ1964" s="101"/>
      <c r="RBR1964" s="101"/>
      <c r="RBS1964" s="101"/>
      <c r="RBT1964" s="101"/>
      <c r="RBU1964" s="101"/>
      <c r="RBV1964" s="101"/>
      <c r="RBW1964" s="101"/>
      <c r="RBX1964" s="101"/>
      <c r="RBY1964" s="101"/>
      <c r="RBZ1964" s="101"/>
      <c r="RCA1964" s="101"/>
      <c r="RCB1964" s="101"/>
      <c r="RCC1964" s="101"/>
      <c r="RCD1964" s="101"/>
      <c r="RCE1964" s="101"/>
      <c r="RCF1964" s="101"/>
      <c r="RCG1964" s="101"/>
      <c r="RCH1964" s="101"/>
      <c r="RCI1964" s="101"/>
      <c r="RCJ1964" s="101"/>
      <c r="RCK1964" s="101"/>
      <c r="RCL1964" s="101"/>
      <c r="RCM1964" s="101"/>
      <c r="RCN1964" s="101"/>
      <c r="RCO1964" s="101"/>
      <c r="RCP1964" s="101"/>
      <c r="RCQ1964" s="101"/>
      <c r="RCR1964" s="101"/>
      <c r="RCS1964" s="101"/>
      <c r="RCT1964" s="101"/>
      <c r="RCU1964" s="101"/>
      <c r="RCV1964" s="101"/>
      <c r="RCW1964" s="101"/>
      <c r="RCX1964" s="101"/>
      <c r="RCY1964" s="101"/>
      <c r="RCZ1964" s="101"/>
      <c r="RDA1964" s="101"/>
      <c r="RDB1964" s="101"/>
      <c r="RDC1964" s="101"/>
      <c r="RDD1964" s="101"/>
      <c r="RDE1964" s="101"/>
      <c r="RDF1964" s="101"/>
      <c r="RDG1964" s="101"/>
      <c r="RDH1964" s="101"/>
      <c r="RDI1964" s="101"/>
      <c r="RDJ1964" s="101"/>
      <c r="RDK1964" s="101"/>
      <c r="RDL1964" s="101"/>
      <c r="RDM1964" s="101"/>
      <c r="RDN1964" s="101"/>
      <c r="RDO1964" s="101"/>
      <c r="RDP1964" s="101"/>
      <c r="RDQ1964" s="101"/>
      <c r="RDR1964" s="101"/>
      <c r="RDS1964" s="101"/>
      <c r="RDT1964" s="101"/>
      <c r="RDU1964" s="101"/>
      <c r="RDV1964" s="101"/>
      <c r="RDW1964" s="101"/>
      <c r="RDX1964" s="101"/>
      <c r="RDY1964" s="101"/>
      <c r="RDZ1964" s="101"/>
      <c r="REA1964" s="101"/>
      <c r="REB1964" s="101"/>
      <c r="REC1964" s="101"/>
      <c r="RED1964" s="101"/>
      <c r="REE1964" s="101"/>
      <c r="REF1964" s="101"/>
      <c r="REG1964" s="101"/>
      <c r="REH1964" s="101"/>
      <c r="REI1964" s="101"/>
      <c r="REJ1964" s="101"/>
      <c r="REK1964" s="101"/>
      <c r="REL1964" s="101"/>
      <c r="REM1964" s="101"/>
      <c r="REN1964" s="101"/>
      <c r="REO1964" s="101"/>
      <c r="REP1964" s="101"/>
      <c r="REQ1964" s="101"/>
      <c r="RER1964" s="101"/>
      <c r="RES1964" s="101"/>
      <c r="RET1964" s="101"/>
      <c r="REU1964" s="101"/>
      <c r="REV1964" s="101"/>
      <c r="REW1964" s="101"/>
      <c r="REX1964" s="101"/>
      <c r="REY1964" s="101"/>
      <c r="REZ1964" s="101"/>
      <c r="RFA1964" s="101"/>
      <c r="RFB1964" s="101"/>
      <c r="RFC1964" s="101"/>
      <c r="RFD1964" s="101"/>
      <c r="RFE1964" s="101"/>
      <c r="RFF1964" s="101"/>
      <c r="RFG1964" s="101"/>
      <c r="RFH1964" s="101"/>
      <c r="RFI1964" s="101"/>
      <c r="RFJ1964" s="101"/>
      <c r="RFK1964" s="101"/>
      <c r="RFL1964" s="101"/>
      <c r="RFM1964" s="101"/>
      <c r="RFN1964" s="101"/>
      <c r="RFO1964" s="101"/>
      <c r="RFP1964" s="101"/>
      <c r="RFQ1964" s="101"/>
      <c r="RFR1964" s="101"/>
      <c r="RFS1964" s="101"/>
      <c r="RFT1964" s="101"/>
      <c r="RFU1964" s="101"/>
      <c r="RFV1964" s="101"/>
      <c r="RFW1964" s="101"/>
      <c r="RFX1964" s="101"/>
      <c r="RFY1964" s="101"/>
      <c r="RFZ1964" s="101"/>
      <c r="RGA1964" s="101"/>
      <c r="RGB1964" s="101"/>
      <c r="RGC1964" s="101"/>
      <c r="RGD1964" s="101"/>
      <c r="RGE1964" s="101"/>
      <c r="RGF1964" s="101"/>
      <c r="RGG1964" s="101"/>
      <c r="RGH1964" s="101"/>
      <c r="RGI1964" s="101"/>
      <c r="RGJ1964" s="101"/>
      <c r="RGK1964" s="101"/>
      <c r="RGL1964" s="101"/>
      <c r="RGM1964" s="101"/>
      <c r="RGN1964" s="101"/>
      <c r="RGO1964" s="101"/>
      <c r="RGP1964" s="101"/>
      <c r="RGQ1964" s="101"/>
      <c r="RGR1964" s="101"/>
      <c r="RGS1964" s="101"/>
      <c r="RGT1964" s="101"/>
      <c r="RGU1964" s="101"/>
      <c r="RGV1964" s="101"/>
      <c r="RGW1964" s="101"/>
      <c r="RGX1964" s="101"/>
      <c r="RGY1964" s="101"/>
      <c r="RGZ1964" s="101"/>
      <c r="RHA1964" s="101"/>
      <c r="RHB1964" s="101"/>
      <c r="RHC1964" s="101"/>
      <c r="RHD1964" s="101"/>
      <c r="RHE1964" s="101"/>
      <c r="RHF1964" s="101"/>
      <c r="RHG1964" s="101"/>
      <c r="RHH1964" s="101"/>
      <c r="RHI1964" s="101"/>
      <c r="RHJ1964" s="101"/>
      <c r="RHK1964" s="101"/>
      <c r="RHL1964" s="101"/>
      <c r="RHM1964" s="101"/>
      <c r="RHN1964" s="101"/>
      <c r="RHO1964" s="101"/>
      <c r="RHP1964" s="101"/>
      <c r="RHQ1964" s="101"/>
      <c r="RHR1964" s="101"/>
      <c r="RHS1964" s="101"/>
      <c r="RHT1964" s="101"/>
      <c r="RHU1964" s="101"/>
      <c r="RHV1964" s="101"/>
      <c r="RHW1964" s="101"/>
      <c r="RHX1964" s="101"/>
      <c r="RHY1964" s="101"/>
      <c r="RHZ1964" s="101"/>
      <c r="RIA1964" s="101"/>
      <c r="RIB1964" s="101"/>
      <c r="RIC1964" s="101"/>
      <c r="RID1964" s="101"/>
      <c r="RIE1964" s="101"/>
      <c r="RIF1964" s="101"/>
      <c r="RIG1964" s="101"/>
      <c r="RIH1964" s="101"/>
      <c r="RII1964" s="101"/>
      <c r="RIJ1964" s="101"/>
      <c r="RIK1964" s="101"/>
      <c r="RIL1964" s="101"/>
      <c r="RIM1964" s="101"/>
      <c r="RIN1964" s="101"/>
      <c r="RIO1964" s="101"/>
      <c r="RIP1964" s="101"/>
      <c r="RIQ1964" s="101"/>
      <c r="RIR1964" s="101"/>
      <c r="RIS1964" s="101"/>
      <c r="RIT1964" s="101"/>
      <c r="RIU1964" s="101"/>
      <c r="RIV1964" s="101"/>
      <c r="RIW1964" s="101"/>
      <c r="RIX1964" s="101"/>
      <c r="RIY1964" s="101"/>
      <c r="RIZ1964" s="101"/>
      <c r="RJA1964" s="101"/>
      <c r="RJB1964" s="101"/>
      <c r="RJC1964" s="101"/>
      <c r="RJD1964" s="101"/>
      <c r="RJE1964" s="101"/>
      <c r="RJF1964" s="101"/>
      <c r="RJG1964" s="101"/>
      <c r="RJH1964" s="101"/>
      <c r="RJI1964" s="101"/>
      <c r="RJJ1964" s="101"/>
      <c r="RJK1964" s="101"/>
      <c r="RJL1964" s="101"/>
      <c r="RJM1964" s="101"/>
      <c r="RJN1964" s="101"/>
      <c r="RJO1964" s="101"/>
      <c r="RJP1964" s="101"/>
      <c r="RJQ1964" s="101"/>
      <c r="RJR1964" s="101"/>
      <c r="RJS1964" s="101"/>
      <c r="RJT1964" s="101"/>
      <c r="RJU1964" s="101"/>
      <c r="RJV1964" s="101"/>
      <c r="RJW1964" s="101"/>
      <c r="RJX1964" s="101"/>
      <c r="RJY1964" s="101"/>
      <c r="RJZ1964" s="101"/>
      <c r="RKA1964" s="101"/>
      <c r="RKB1964" s="101"/>
      <c r="RKC1964" s="101"/>
      <c r="RKD1964" s="101"/>
      <c r="RKE1964" s="101"/>
      <c r="RKF1964" s="101"/>
      <c r="RKG1964" s="101"/>
      <c r="RKH1964" s="101"/>
      <c r="RKI1964" s="101"/>
      <c r="RKJ1964" s="101"/>
      <c r="RKK1964" s="101"/>
      <c r="RKL1964" s="101"/>
      <c r="RKM1964" s="101"/>
      <c r="RKN1964" s="101"/>
      <c r="RKO1964" s="101"/>
      <c r="RKP1964" s="101"/>
      <c r="RKQ1964" s="101"/>
      <c r="RKR1964" s="101"/>
      <c r="RKS1964" s="101"/>
      <c r="RKT1964" s="101"/>
      <c r="RKU1964" s="101"/>
      <c r="RKV1964" s="101"/>
      <c r="RKW1964" s="101"/>
      <c r="RKX1964" s="101"/>
      <c r="RKY1964" s="101"/>
      <c r="RKZ1964" s="101"/>
      <c r="RLA1964" s="101"/>
      <c r="RLB1964" s="101"/>
      <c r="RLC1964" s="101"/>
      <c r="RLD1964" s="101"/>
      <c r="RLE1964" s="101"/>
      <c r="RLF1964" s="101"/>
      <c r="RLG1964" s="101"/>
      <c r="RLH1964" s="101"/>
      <c r="RLI1964" s="101"/>
      <c r="RLJ1964" s="101"/>
      <c r="RLK1964" s="101"/>
      <c r="RLL1964" s="101"/>
      <c r="RLM1964" s="101"/>
      <c r="RLN1964" s="101"/>
      <c r="RLO1964" s="101"/>
      <c r="RLP1964" s="101"/>
      <c r="RLQ1964" s="101"/>
      <c r="RLR1964" s="101"/>
      <c r="RLS1964" s="101"/>
      <c r="RLT1964" s="101"/>
      <c r="RLU1964" s="101"/>
      <c r="RLV1964" s="101"/>
      <c r="RLW1964" s="101"/>
      <c r="RLX1964" s="101"/>
      <c r="RLY1964" s="101"/>
      <c r="RLZ1964" s="101"/>
      <c r="RMA1964" s="101"/>
      <c r="RMB1964" s="101"/>
      <c r="RMC1964" s="101"/>
      <c r="RMD1964" s="101"/>
      <c r="RME1964" s="101"/>
      <c r="RMF1964" s="101"/>
      <c r="RMG1964" s="101"/>
      <c r="RMH1964" s="101"/>
      <c r="RMI1964" s="101"/>
      <c r="RMJ1964" s="101"/>
      <c r="RMK1964" s="101"/>
      <c r="RML1964" s="101"/>
      <c r="RMM1964" s="101"/>
      <c r="RMN1964" s="101"/>
      <c r="RMO1964" s="101"/>
      <c r="RMP1964" s="101"/>
      <c r="RMQ1964" s="101"/>
      <c r="RMR1964" s="101"/>
      <c r="RMS1964" s="101"/>
      <c r="RMT1964" s="101"/>
      <c r="RMU1964" s="101"/>
      <c r="RMV1964" s="101"/>
      <c r="RMW1964" s="101"/>
      <c r="RMX1964" s="101"/>
      <c r="RMY1964" s="101"/>
      <c r="RMZ1964" s="101"/>
      <c r="RNA1964" s="101"/>
      <c r="RNB1964" s="101"/>
      <c r="RNC1964" s="101"/>
      <c r="RND1964" s="101"/>
      <c r="RNE1964" s="101"/>
      <c r="RNF1964" s="101"/>
      <c r="RNG1964" s="101"/>
      <c r="RNH1964" s="101"/>
      <c r="RNI1964" s="101"/>
      <c r="RNJ1964" s="101"/>
      <c r="RNK1964" s="101"/>
      <c r="RNL1964" s="101"/>
      <c r="RNM1964" s="101"/>
      <c r="RNN1964" s="101"/>
      <c r="RNO1964" s="101"/>
      <c r="RNP1964" s="101"/>
      <c r="RNQ1964" s="101"/>
      <c r="RNR1964" s="101"/>
      <c r="RNS1964" s="101"/>
      <c r="RNT1964" s="101"/>
      <c r="RNU1964" s="101"/>
      <c r="RNV1964" s="101"/>
      <c r="RNW1964" s="101"/>
      <c r="RNX1964" s="101"/>
      <c r="RNY1964" s="101"/>
      <c r="RNZ1964" s="101"/>
      <c r="ROA1964" s="101"/>
      <c r="ROB1964" s="101"/>
      <c r="ROC1964" s="101"/>
      <c r="ROD1964" s="101"/>
      <c r="ROE1964" s="101"/>
      <c r="ROF1964" s="101"/>
      <c r="ROG1964" s="101"/>
      <c r="ROH1964" s="101"/>
      <c r="ROI1964" s="101"/>
      <c r="ROJ1964" s="101"/>
      <c r="ROK1964" s="101"/>
      <c r="ROL1964" s="101"/>
      <c r="ROM1964" s="101"/>
      <c r="RON1964" s="101"/>
      <c r="ROO1964" s="101"/>
      <c r="ROP1964" s="101"/>
      <c r="ROQ1964" s="101"/>
      <c r="ROR1964" s="101"/>
      <c r="ROS1964" s="101"/>
      <c r="ROT1964" s="101"/>
      <c r="ROU1964" s="101"/>
      <c r="ROV1964" s="101"/>
      <c r="ROW1964" s="101"/>
      <c r="ROX1964" s="101"/>
      <c r="ROY1964" s="101"/>
      <c r="ROZ1964" s="101"/>
      <c r="RPA1964" s="101"/>
      <c r="RPB1964" s="101"/>
      <c r="RPC1964" s="101"/>
      <c r="RPD1964" s="101"/>
      <c r="RPE1964" s="101"/>
      <c r="RPF1964" s="101"/>
      <c r="RPG1964" s="101"/>
      <c r="RPH1964" s="101"/>
      <c r="RPI1964" s="101"/>
      <c r="RPJ1964" s="101"/>
      <c r="RPK1964" s="101"/>
      <c r="RPL1964" s="101"/>
      <c r="RPM1964" s="101"/>
      <c r="RPN1964" s="101"/>
      <c r="RPO1964" s="101"/>
      <c r="RPP1964" s="101"/>
      <c r="RPQ1964" s="101"/>
      <c r="RPR1964" s="101"/>
      <c r="RPS1964" s="101"/>
      <c r="RPT1964" s="101"/>
      <c r="RPU1964" s="101"/>
      <c r="RPV1964" s="101"/>
      <c r="RPW1964" s="101"/>
      <c r="RPX1964" s="101"/>
      <c r="RPY1964" s="101"/>
      <c r="RPZ1964" s="101"/>
      <c r="RQA1964" s="101"/>
      <c r="RQB1964" s="101"/>
      <c r="RQC1964" s="101"/>
      <c r="RQD1964" s="101"/>
      <c r="RQE1964" s="101"/>
      <c r="RQF1964" s="101"/>
      <c r="RQG1964" s="101"/>
      <c r="RQH1964" s="101"/>
      <c r="RQI1964" s="101"/>
      <c r="RQJ1964" s="101"/>
      <c r="RQK1964" s="101"/>
      <c r="RQL1964" s="101"/>
      <c r="RQM1964" s="101"/>
      <c r="RQN1964" s="101"/>
      <c r="RQO1964" s="101"/>
      <c r="RQP1964" s="101"/>
      <c r="RQQ1964" s="101"/>
      <c r="RQR1964" s="101"/>
      <c r="RQS1964" s="101"/>
      <c r="RQT1964" s="101"/>
      <c r="RQU1964" s="101"/>
      <c r="RQV1964" s="101"/>
      <c r="RQW1964" s="101"/>
      <c r="RQX1964" s="101"/>
      <c r="RQY1964" s="101"/>
      <c r="RQZ1964" s="101"/>
      <c r="RRA1964" s="101"/>
      <c r="RRB1964" s="101"/>
      <c r="RRC1964" s="101"/>
      <c r="RRD1964" s="101"/>
      <c r="RRE1964" s="101"/>
      <c r="RRF1964" s="101"/>
      <c r="RRG1964" s="101"/>
      <c r="RRH1964" s="101"/>
      <c r="RRI1964" s="101"/>
      <c r="RRJ1964" s="101"/>
      <c r="RRK1964" s="101"/>
      <c r="RRL1964" s="101"/>
      <c r="RRM1964" s="101"/>
      <c r="RRN1964" s="101"/>
      <c r="RRO1964" s="101"/>
      <c r="RRP1964" s="101"/>
      <c r="RRQ1964" s="101"/>
      <c r="RRR1964" s="101"/>
      <c r="RRS1964" s="101"/>
      <c r="RRT1964" s="101"/>
      <c r="RRU1964" s="101"/>
      <c r="RRV1964" s="101"/>
      <c r="RRW1964" s="101"/>
      <c r="RRX1964" s="101"/>
      <c r="RRY1964" s="101"/>
      <c r="RRZ1964" s="101"/>
      <c r="RSA1964" s="101"/>
      <c r="RSB1964" s="101"/>
      <c r="RSC1964" s="101"/>
      <c r="RSD1964" s="101"/>
      <c r="RSE1964" s="101"/>
      <c r="RSF1964" s="101"/>
      <c r="RSG1964" s="101"/>
      <c r="RSH1964" s="101"/>
      <c r="RSI1964" s="101"/>
      <c r="RSJ1964" s="101"/>
      <c r="RSK1964" s="101"/>
      <c r="RSL1964" s="101"/>
      <c r="RSM1964" s="101"/>
      <c r="RSN1964" s="101"/>
      <c r="RSO1964" s="101"/>
      <c r="RSP1964" s="101"/>
      <c r="RSQ1964" s="101"/>
      <c r="RSR1964" s="101"/>
      <c r="RSS1964" s="101"/>
      <c r="RST1964" s="101"/>
      <c r="RSU1964" s="101"/>
      <c r="RSV1964" s="101"/>
      <c r="RSW1964" s="101"/>
      <c r="RSX1964" s="101"/>
      <c r="RSY1964" s="101"/>
      <c r="RSZ1964" s="101"/>
      <c r="RTA1964" s="101"/>
      <c r="RTB1964" s="101"/>
      <c r="RTC1964" s="101"/>
      <c r="RTD1964" s="101"/>
      <c r="RTE1964" s="101"/>
      <c r="RTF1964" s="101"/>
      <c r="RTG1964" s="101"/>
      <c r="RTH1964" s="101"/>
      <c r="RTI1964" s="101"/>
      <c r="RTJ1964" s="101"/>
      <c r="RTK1964" s="101"/>
      <c r="RTL1964" s="101"/>
      <c r="RTM1964" s="101"/>
      <c r="RTN1964" s="101"/>
      <c r="RTO1964" s="101"/>
      <c r="RTP1964" s="101"/>
      <c r="RTQ1964" s="101"/>
      <c r="RTR1964" s="101"/>
      <c r="RTS1964" s="101"/>
      <c r="RTT1964" s="101"/>
      <c r="RTU1964" s="101"/>
      <c r="RTV1964" s="101"/>
      <c r="RTW1964" s="101"/>
      <c r="RTX1964" s="101"/>
      <c r="RTY1964" s="101"/>
      <c r="RTZ1964" s="101"/>
      <c r="RUA1964" s="101"/>
      <c r="RUB1964" s="101"/>
      <c r="RUC1964" s="101"/>
      <c r="RUD1964" s="101"/>
      <c r="RUE1964" s="101"/>
      <c r="RUF1964" s="101"/>
      <c r="RUG1964" s="101"/>
      <c r="RUH1964" s="101"/>
      <c r="RUI1964" s="101"/>
      <c r="RUJ1964" s="101"/>
      <c r="RUK1964" s="101"/>
      <c r="RUL1964" s="101"/>
      <c r="RUM1964" s="101"/>
      <c r="RUN1964" s="101"/>
      <c r="RUO1964" s="101"/>
      <c r="RUP1964" s="101"/>
      <c r="RUQ1964" s="101"/>
      <c r="RUR1964" s="101"/>
      <c r="RUS1964" s="101"/>
      <c r="RUT1964" s="101"/>
      <c r="RUU1964" s="101"/>
      <c r="RUV1964" s="101"/>
      <c r="RUW1964" s="101"/>
      <c r="RUX1964" s="101"/>
      <c r="RUY1964" s="101"/>
      <c r="RUZ1964" s="101"/>
      <c r="RVA1964" s="101"/>
      <c r="RVB1964" s="101"/>
      <c r="RVC1964" s="101"/>
      <c r="RVD1964" s="101"/>
      <c r="RVE1964" s="101"/>
      <c r="RVF1964" s="101"/>
      <c r="RVG1964" s="101"/>
      <c r="RVH1964" s="101"/>
      <c r="RVI1964" s="101"/>
      <c r="RVJ1964" s="101"/>
      <c r="RVK1964" s="101"/>
      <c r="RVL1964" s="101"/>
      <c r="RVM1964" s="101"/>
      <c r="RVN1964" s="101"/>
      <c r="RVO1964" s="101"/>
      <c r="RVP1964" s="101"/>
      <c r="RVQ1964" s="101"/>
      <c r="RVR1964" s="101"/>
      <c r="RVS1964" s="101"/>
      <c r="RVT1964" s="101"/>
      <c r="RVU1964" s="101"/>
      <c r="RVV1964" s="101"/>
      <c r="RVW1964" s="101"/>
      <c r="RVX1964" s="101"/>
      <c r="RVY1964" s="101"/>
      <c r="RVZ1964" s="101"/>
      <c r="RWA1964" s="101"/>
      <c r="RWB1964" s="101"/>
      <c r="RWC1964" s="101"/>
      <c r="RWD1964" s="101"/>
      <c r="RWE1964" s="101"/>
      <c r="RWF1964" s="101"/>
      <c r="RWG1964" s="101"/>
      <c r="RWH1964" s="101"/>
      <c r="RWI1964" s="101"/>
      <c r="RWJ1964" s="101"/>
      <c r="RWK1964" s="101"/>
      <c r="RWL1964" s="101"/>
      <c r="RWM1964" s="101"/>
      <c r="RWN1964" s="101"/>
      <c r="RWO1964" s="101"/>
      <c r="RWP1964" s="101"/>
      <c r="RWQ1964" s="101"/>
      <c r="RWR1964" s="101"/>
      <c r="RWS1964" s="101"/>
      <c r="RWT1964" s="101"/>
      <c r="RWU1964" s="101"/>
      <c r="RWV1964" s="101"/>
      <c r="RWW1964" s="101"/>
      <c r="RWX1964" s="101"/>
      <c r="RWY1964" s="101"/>
      <c r="RWZ1964" s="101"/>
      <c r="RXA1964" s="101"/>
      <c r="RXB1964" s="101"/>
      <c r="RXC1964" s="101"/>
      <c r="RXD1964" s="101"/>
      <c r="RXE1964" s="101"/>
      <c r="RXF1964" s="101"/>
      <c r="RXG1964" s="101"/>
      <c r="RXH1964" s="101"/>
      <c r="RXI1964" s="101"/>
      <c r="RXJ1964" s="101"/>
      <c r="RXK1964" s="101"/>
      <c r="RXL1964" s="101"/>
      <c r="RXM1964" s="101"/>
      <c r="RXN1964" s="101"/>
      <c r="RXO1964" s="101"/>
      <c r="RXP1964" s="101"/>
      <c r="RXQ1964" s="101"/>
      <c r="RXR1964" s="101"/>
      <c r="RXS1964" s="101"/>
      <c r="RXT1964" s="101"/>
      <c r="RXU1964" s="101"/>
      <c r="RXV1964" s="101"/>
      <c r="RXW1964" s="101"/>
      <c r="RXX1964" s="101"/>
      <c r="RXY1964" s="101"/>
      <c r="RXZ1964" s="101"/>
      <c r="RYA1964" s="101"/>
      <c r="RYB1964" s="101"/>
      <c r="RYC1964" s="101"/>
      <c r="RYD1964" s="101"/>
      <c r="RYE1964" s="101"/>
      <c r="RYF1964" s="101"/>
      <c r="RYG1964" s="101"/>
      <c r="RYH1964" s="101"/>
      <c r="RYI1964" s="101"/>
      <c r="RYJ1964" s="101"/>
      <c r="RYK1964" s="101"/>
      <c r="RYL1964" s="101"/>
      <c r="RYM1964" s="101"/>
      <c r="RYN1964" s="101"/>
      <c r="RYO1964" s="101"/>
      <c r="RYP1964" s="101"/>
      <c r="RYQ1964" s="101"/>
      <c r="RYR1964" s="101"/>
      <c r="RYS1964" s="101"/>
      <c r="RYT1964" s="101"/>
      <c r="RYU1964" s="101"/>
      <c r="RYV1964" s="101"/>
      <c r="RYW1964" s="101"/>
      <c r="RYX1964" s="101"/>
      <c r="RYY1964" s="101"/>
      <c r="RYZ1964" s="101"/>
      <c r="RZA1964" s="101"/>
      <c r="RZB1964" s="101"/>
      <c r="RZC1964" s="101"/>
      <c r="RZD1964" s="101"/>
      <c r="RZE1964" s="101"/>
      <c r="RZF1964" s="101"/>
      <c r="RZG1964" s="101"/>
      <c r="RZH1964" s="101"/>
      <c r="RZI1964" s="101"/>
      <c r="RZJ1964" s="101"/>
      <c r="RZK1964" s="101"/>
      <c r="RZL1964" s="101"/>
      <c r="RZM1964" s="101"/>
      <c r="RZN1964" s="101"/>
      <c r="RZO1964" s="101"/>
      <c r="RZP1964" s="101"/>
      <c r="RZQ1964" s="101"/>
      <c r="RZR1964" s="101"/>
      <c r="RZS1964" s="101"/>
      <c r="RZT1964" s="101"/>
      <c r="RZU1964" s="101"/>
      <c r="RZV1964" s="101"/>
      <c r="RZW1964" s="101"/>
      <c r="RZX1964" s="101"/>
      <c r="RZY1964" s="101"/>
      <c r="RZZ1964" s="101"/>
      <c r="SAA1964" s="101"/>
      <c r="SAB1964" s="101"/>
      <c r="SAC1964" s="101"/>
      <c r="SAD1964" s="101"/>
      <c r="SAE1964" s="101"/>
      <c r="SAF1964" s="101"/>
      <c r="SAG1964" s="101"/>
      <c r="SAH1964" s="101"/>
      <c r="SAI1964" s="101"/>
      <c r="SAJ1964" s="101"/>
      <c r="SAK1964" s="101"/>
      <c r="SAL1964" s="101"/>
      <c r="SAM1964" s="101"/>
      <c r="SAN1964" s="101"/>
      <c r="SAO1964" s="101"/>
      <c r="SAP1964" s="101"/>
      <c r="SAQ1964" s="101"/>
      <c r="SAR1964" s="101"/>
      <c r="SAS1964" s="101"/>
      <c r="SAT1964" s="101"/>
      <c r="SAU1964" s="101"/>
      <c r="SAV1964" s="101"/>
      <c r="SAW1964" s="101"/>
      <c r="SAX1964" s="101"/>
      <c r="SAY1964" s="101"/>
      <c r="SAZ1964" s="101"/>
      <c r="SBA1964" s="101"/>
      <c r="SBB1964" s="101"/>
      <c r="SBC1964" s="101"/>
      <c r="SBD1964" s="101"/>
      <c r="SBE1964" s="101"/>
      <c r="SBF1964" s="101"/>
      <c r="SBG1964" s="101"/>
      <c r="SBH1964" s="101"/>
      <c r="SBI1964" s="101"/>
      <c r="SBJ1964" s="101"/>
      <c r="SBK1964" s="101"/>
      <c r="SBL1964" s="101"/>
      <c r="SBM1964" s="101"/>
      <c r="SBN1964" s="101"/>
      <c r="SBO1964" s="101"/>
      <c r="SBP1964" s="101"/>
      <c r="SBQ1964" s="101"/>
      <c r="SBR1964" s="101"/>
      <c r="SBS1964" s="101"/>
      <c r="SBT1964" s="101"/>
      <c r="SBU1964" s="101"/>
      <c r="SBV1964" s="101"/>
      <c r="SBW1964" s="101"/>
      <c r="SBX1964" s="101"/>
      <c r="SBY1964" s="101"/>
      <c r="SBZ1964" s="101"/>
      <c r="SCA1964" s="101"/>
      <c r="SCB1964" s="101"/>
      <c r="SCC1964" s="101"/>
      <c r="SCD1964" s="101"/>
      <c r="SCE1964" s="101"/>
      <c r="SCF1964" s="101"/>
      <c r="SCG1964" s="101"/>
      <c r="SCH1964" s="101"/>
      <c r="SCI1964" s="101"/>
      <c r="SCJ1964" s="101"/>
      <c r="SCK1964" s="101"/>
      <c r="SCL1964" s="101"/>
      <c r="SCM1964" s="101"/>
      <c r="SCN1964" s="101"/>
      <c r="SCO1964" s="101"/>
      <c r="SCP1964" s="101"/>
      <c r="SCQ1964" s="101"/>
      <c r="SCR1964" s="101"/>
      <c r="SCS1964" s="101"/>
      <c r="SCT1964" s="101"/>
      <c r="SCU1964" s="101"/>
      <c r="SCV1964" s="101"/>
      <c r="SCW1964" s="101"/>
      <c r="SCX1964" s="101"/>
      <c r="SCY1964" s="101"/>
      <c r="SCZ1964" s="101"/>
      <c r="SDA1964" s="101"/>
      <c r="SDB1964" s="101"/>
      <c r="SDC1964" s="101"/>
      <c r="SDD1964" s="101"/>
      <c r="SDE1964" s="101"/>
      <c r="SDF1964" s="101"/>
      <c r="SDG1964" s="101"/>
      <c r="SDH1964" s="101"/>
      <c r="SDI1964" s="101"/>
      <c r="SDJ1964" s="101"/>
      <c r="SDK1964" s="101"/>
      <c r="SDL1964" s="101"/>
      <c r="SDM1964" s="101"/>
      <c r="SDN1964" s="101"/>
      <c r="SDO1964" s="101"/>
      <c r="SDP1964" s="101"/>
      <c r="SDQ1964" s="101"/>
      <c r="SDR1964" s="101"/>
      <c r="SDS1964" s="101"/>
      <c r="SDT1964" s="101"/>
      <c r="SDU1964" s="101"/>
      <c r="SDV1964" s="101"/>
      <c r="SDW1964" s="101"/>
      <c r="SDX1964" s="101"/>
      <c r="SDY1964" s="101"/>
      <c r="SDZ1964" s="101"/>
      <c r="SEA1964" s="101"/>
      <c r="SEB1964" s="101"/>
      <c r="SEC1964" s="101"/>
      <c r="SED1964" s="101"/>
      <c r="SEE1964" s="101"/>
      <c r="SEF1964" s="101"/>
      <c r="SEG1964" s="101"/>
      <c r="SEH1964" s="101"/>
      <c r="SEI1964" s="101"/>
      <c r="SEJ1964" s="101"/>
      <c r="SEK1964" s="101"/>
      <c r="SEL1964" s="101"/>
      <c r="SEM1964" s="101"/>
      <c r="SEN1964" s="101"/>
      <c r="SEO1964" s="101"/>
      <c r="SEP1964" s="101"/>
      <c r="SEQ1964" s="101"/>
      <c r="SER1964" s="101"/>
      <c r="SES1964" s="101"/>
      <c r="SET1964" s="101"/>
      <c r="SEU1964" s="101"/>
      <c r="SEV1964" s="101"/>
      <c r="SEW1964" s="101"/>
      <c r="SEX1964" s="101"/>
      <c r="SEY1964" s="101"/>
      <c r="SEZ1964" s="101"/>
      <c r="SFA1964" s="101"/>
      <c r="SFB1964" s="101"/>
      <c r="SFC1964" s="101"/>
      <c r="SFD1964" s="101"/>
      <c r="SFE1964" s="101"/>
      <c r="SFF1964" s="101"/>
      <c r="SFG1964" s="101"/>
      <c r="SFH1964" s="101"/>
      <c r="SFI1964" s="101"/>
      <c r="SFJ1964" s="101"/>
      <c r="SFK1964" s="101"/>
      <c r="SFL1964" s="101"/>
      <c r="SFM1964" s="101"/>
      <c r="SFN1964" s="101"/>
      <c r="SFO1964" s="101"/>
      <c r="SFP1964" s="101"/>
      <c r="SFQ1964" s="101"/>
      <c r="SFR1964" s="101"/>
      <c r="SFS1964" s="101"/>
      <c r="SFT1964" s="101"/>
      <c r="SFU1964" s="101"/>
      <c r="SFV1964" s="101"/>
      <c r="SFW1964" s="101"/>
      <c r="SFX1964" s="101"/>
      <c r="SFY1964" s="101"/>
      <c r="SFZ1964" s="101"/>
      <c r="SGA1964" s="101"/>
      <c r="SGB1964" s="101"/>
      <c r="SGC1964" s="101"/>
      <c r="SGD1964" s="101"/>
      <c r="SGE1964" s="101"/>
      <c r="SGF1964" s="101"/>
      <c r="SGG1964" s="101"/>
      <c r="SGH1964" s="101"/>
      <c r="SGI1964" s="101"/>
      <c r="SGJ1964" s="101"/>
      <c r="SGK1964" s="101"/>
      <c r="SGL1964" s="101"/>
      <c r="SGM1964" s="101"/>
      <c r="SGN1964" s="101"/>
      <c r="SGO1964" s="101"/>
      <c r="SGP1964" s="101"/>
      <c r="SGQ1964" s="101"/>
      <c r="SGR1964" s="101"/>
      <c r="SGS1964" s="101"/>
      <c r="SGT1964" s="101"/>
      <c r="SGU1964" s="101"/>
      <c r="SGV1964" s="101"/>
      <c r="SGW1964" s="101"/>
      <c r="SGX1964" s="101"/>
      <c r="SGY1964" s="101"/>
      <c r="SGZ1964" s="101"/>
      <c r="SHA1964" s="101"/>
      <c r="SHB1964" s="101"/>
      <c r="SHC1964" s="101"/>
      <c r="SHD1964" s="101"/>
      <c r="SHE1964" s="101"/>
      <c r="SHF1964" s="101"/>
      <c r="SHG1964" s="101"/>
      <c r="SHH1964" s="101"/>
      <c r="SHI1964" s="101"/>
      <c r="SHJ1964" s="101"/>
      <c r="SHK1964" s="101"/>
      <c r="SHL1964" s="101"/>
      <c r="SHM1964" s="101"/>
      <c r="SHN1964" s="101"/>
      <c r="SHO1964" s="101"/>
      <c r="SHP1964" s="101"/>
      <c r="SHQ1964" s="101"/>
      <c r="SHR1964" s="101"/>
      <c r="SHS1964" s="101"/>
      <c r="SHT1964" s="101"/>
      <c r="SHU1964" s="101"/>
      <c r="SHV1964" s="101"/>
      <c r="SHW1964" s="101"/>
      <c r="SHX1964" s="101"/>
      <c r="SHY1964" s="101"/>
      <c r="SHZ1964" s="101"/>
      <c r="SIA1964" s="101"/>
      <c r="SIB1964" s="101"/>
      <c r="SIC1964" s="101"/>
      <c r="SID1964" s="101"/>
      <c r="SIE1964" s="101"/>
      <c r="SIF1964" s="101"/>
      <c r="SIG1964" s="101"/>
      <c r="SIH1964" s="101"/>
      <c r="SII1964" s="101"/>
      <c r="SIJ1964" s="101"/>
      <c r="SIK1964" s="101"/>
      <c r="SIL1964" s="101"/>
      <c r="SIM1964" s="101"/>
      <c r="SIN1964" s="101"/>
      <c r="SIO1964" s="101"/>
      <c r="SIP1964" s="101"/>
      <c r="SIQ1964" s="101"/>
      <c r="SIR1964" s="101"/>
      <c r="SIS1964" s="101"/>
      <c r="SIT1964" s="101"/>
      <c r="SIU1964" s="101"/>
      <c r="SIV1964" s="101"/>
      <c r="SIW1964" s="101"/>
      <c r="SIX1964" s="101"/>
      <c r="SIY1964" s="101"/>
      <c r="SIZ1964" s="101"/>
      <c r="SJA1964" s="101"/>
      <c r="SJB1964" s="101"/>
      <c r="SJC1964" s="101"/>
      <c r="SJD1964" s="101"/>
      <c r="SJE1964" s="101"/>
      <c r="SJF1964" s="101"/>
      <c r="SJG1964" s="101"/>
      <c r="SJH1964" s="101"/>
      <c r="SJI1964" s="101"/>
      <c r="SJJ1964" s="101"/>
      <c r="SJK1964" s="101"/>
      <c r="SJL1964" s="101"/>
      <c r="SJM1964" s="101"/>
      <c r="SJN1964" s="101"/>
      <c r="SJO1964" s="101"/>
      <c r="SJP1964" s="101"/>
      <c r="SJQ1964" s="101"/>
      <c r="SJR1964" s="101"/>
      <c r="SJS1964" s="101"/>
      <c r="SJT1964" s="101"/>
      <c r="SJU1964" s="101"/>
      <c r="SJV1964" s="101"/>
      <c r="SJW1964" s="101"/>
      <c r="SJX1964" s="101"/>
      <c r="SJY1964" s="101"/>
      <c r="SJZ1964" s="101"/>
      <c r="SKA1964" s="101"/>
      <c r="SKB1964" s="101"/>
      <c r="SKC1964" s="101"/>
      <c r="SKD1964" s="101"/>
      <c r="SKE1964" s="101"/>
      <c r="SKF1964" s="101"/>
      <c r="SKG1964" s="101"/>
      <c r="SKH1964" s="101"/>
      <c r="SKI1964" s="101"/>
      <c r="SKJ1964" s="101"/>
      <c r="SKK1964" s="101"/>
      <c r="SKL1964" s="101"/>
      <c r="SKM1964" s="101"/>
      <c r="SKN1964" s="101"/>
      <c r="SKO1964" s="101"/>
      <c r="SKP1964" s="101"/>
      <c r="SKQ1964" s="101"/>
      <c r="SKR1964" s="101"/>
      <c r="SKS1964" s="101"/>
      <c r="SKT1964" s="101"/>
      <c r="SKU1964" s="101"/>
      <c r="SKV1964" s="101"/>
      <c r="SKW1964" s="101"/>
      <c r="SKX1964" s="101"/>
      <c r="SKY1964" s="101"/>
      <c r="SKZ1964" s="101"/>
      <c r="SLA1964" s="101"/>
      <c r="SLB1964" s="101"/>
      <c r="SLC1964" s="101"/>
      <c r="SLD1964" s="101"/>
      <c r="SLE1964" s="101"/>
      <c r="SLF1964" s="101"/>
      <c r="SLG1964" s="101"/>
      <c r="SLH1964" s="101"/>
      <c r="SLI1964" s="101"/>
      <c r="SLJ1964" s="101"/>
      <c r="SLK1964" s="101"/>
      <c r="SLL1964" s="101"/>
      <c r="SLM1964" s="101"/>
      <c r="SLN1964" s="101"/>
      <c r="SLO1964" s="101"/>
      <c r="SLP1964" s="101"/>
      <c r="SLQ1964" s="101"/>
      <c r="SLR1964" s="101"/>
      <c r="SLS1964" s="101"/>
      <c r="SLT1964" s="101"/>
      <c r="SLU1964" s="101"/>
      <c r="SLV1964" s="101"/>
      <c r="SLW1964" s="101"/>
      <c r="SLX1964" s="101"/>
      <c r="SLY1964" s="101"/>
      <c r="SLZ1964" s="101"/>
      <c r="SMA1964" s="101"/>
      <c r="SMB1964" s="101"/>
      <c r="SMC1964" s="101"/>
      <c r="SMD1964" s="101"/>
      <c r="SME1964" s="101"/>
      <c r="SMF1964" s="101"/>
      <c r="SMG1964" s="101"/>
      <c r="SMH1964" s="101"/>
      <c r="SMI1964" s="101"/>
      <c r="SMJ1964" s="101"/>
      <c r="SMK1964" s="101"/>
      <c r="SML1964" s="101"/>
      <c r="SMM1964" s="101"/>
      <c r="SMN1964" s="101"/>
      <c r="SMO1964" s="101"/>
      <c r="SMP1964" s="101"/>
      <c r="SMQ1964" s="101"/>
      <c r="SMR1964" s="101"/>
      <c r="SMS1964" s="101"/>
      <c r="SMT1964" s="101"/>
      <c r="SMU1964" s="101"/>
      <c r="SMV1964" s="101"/>
      <c r="SMW1964" s="101"/>
      <c r="SMX1964" s="101"/>
      <c r="SMY1964" s="101"/>
      <c r="SMZ1964" s="101"/>
      <c r="SNA1964" s="101"/>
      <c r="SNB1964" s="101"/>
      <c r="SNC1964" s="101"/>
      <c r="SND1964" s="101"/>
      <c r="SNE1964" s="101"/>
      <c r="SNF1964" s="101"/>
      <c r="SNG1964" s="101"/>
      <c r="SNH1964" s="101"/>
      <c r="SNI1964" s="101"/>
      <c r="SNJ1964" s="101"/>
      <c r="SNK1964" s="101"/>
      <c r="SNL1964" s="101"/>
      <c r="SNM1964" s="101"/>
      <c r="SNN1964" s="101"/>
      <c r="SNO1964" s="101"/>
      <c r="SNP1964" s="101"/>
      <c r="SNQ1964" s="101"/>
      <c r="SNR1964" s="101"/>
      <c r="SNS1964" s="101"/>
      <c r="SNT1964" s="101"/>
      <c r="SNU1964" s="101"/>
      <c r="SNV1964" s="101"/>
      <c r="SNW1964" s="101"/>
      <c r="SNX1964" s="101"/>
      <c r="SNY1964" s="101"/>
      <c r="SNZ1964" s="101"/>
      <c r="SOA1964" s="101"/>
      <c r="SOB1964" s="101"/>
      <c r="SOC1964" s="101"/>
      <c r="SOD1964" s="101"/>
      <c r="SOE1964" s="101"/>
      <c r="SOF1964" s="101"/>
      <c r="SOG1964" s="101"/>
      <c r="SOH1964" s="101"/>
      <c r="SOI1964" s="101"/>
      <c r="SOJ1964" s="101"/>
      <c r="SOK1964" s="101"/>
      <c r="SOL1964" s="101"/>
      <c r="SOM1964" s="101"/>
      <c r="SON1964" s="101"/>
      <c r="SOO1964" s="101"/>
      <c r="SOP1964" s="101"/>
      <c r="SOQ1964" s="101"/>
      <c r="SOR1964" s="101"/>
      <c r="SOS1964" s="101"/>
      <c r="SOT1964" s="101"/>
      <c r="SOU1964" s="101"/>
      <c r="SOV1964" s="101"/>
      <c r="SOW1964" s="101"/>
      <c r="SOX1964" s="101"/>
      <c r="SOY1964" s="101"/>
      <c r="SOZ1964" s="101"/>
      <c r="SPA1964" s="101"/>
      <c r="SPB1964" s="101"/>
      <c r="SPC1964" s="101"/>
      <c r="SPD1964" s="101"/>
      <c r="SPE1964" s="101"/>
      <c r="SPF1964" s="101"/>
      <c r="SPG1964" s="101"/>
      <c r="SPH1964" s="101"/>
      <c r="SPI1964" s="101"/>
      <c r="SPJ1964" s="101"/>
      <c r="SPK1964" s="101"/>
      <c r="SPL1964" s="101"/>
      <c r="SPM1964" s="101"/>
      <c r="SPN1964" s="101"/>
      <c r="SPO1964" s="101"/>
      <c r="SPP1964" s="101"/>
      <c r="SPQ1964" s="101"/>
      <c r="SPR1964" s="101"/>
      <c r="SPS1964" s="101"/>
      <c r="SPT1964" s="101"/>
      <c r="SPU1964" s="101"/>
      <c r="SPV1964" s="101"/>
      <c r="SPW1964" s="101"/>
      <c r="SPX1964" s="101"/>
      <c r="SPY1964" s="101"/>
      <c r="SPZ1964" s="101"/>
      <c r="SQA1964" s="101"/>
      <c r="SQB1964" s="101"/>
      <c r="SQC1964" s="101"/>
      <c r="SQD1964" s="101"/>
      <c r="SQE1964" s="101"/>
      <c r="SQF1964" s="101"/>
      <c r="SQG1964" s="101"/>
      <c r="SQH1964" s="101"/>
      <c r="SQI1964" s="101"/>
      <c r="SQJ1964" s="101"/>
      <c r="SQK1964" s="101"/>
      <c r="SQL1964" s="101"/>
      <c r="SQM1964" s="101"/>
      <c r="SQN1964" s="101"/>
      <c r="SQO1964" s="101"/>
      <c r="SQP1964" s="101"/>
      <c r="SQQ1964" s="101"/>
      <c r="SQR1964" s="101"/>
      <c r="SQS1964" s="101"/>
      <c r="SQT1964" s="101"/>
      <c r="SQU1964" s="101"/>
      <c r="SQV1964" s="101"/>
      <c r="SQW1964" s="101"/>
      <c r="SQX1964" s="101"/>
      <c r="SQY1964" s="101"/>
      <c r="SQZ1964" s="101"/>
      <c r="SRA1964" s="101"/>
      <c r="SRB1964" s="101"/>
      <c r="SRC1964" s="101"/>
      <c r="SRD1964" s="101"/>
      <c r="SRE1964" s="101"/>
      <c r="SRF1964" s="101"/>
      <c r="SRG1964" s="101"/>
      <c r="SRH1964" s="101"/>
      <c r="SRI1964" s="101"/>
      <c r="SRJ1964" s="101"/>
      <c r="SRK1964" s="101"/>
      <c r="SRL1964" s="101"/>
      <c r="SRM1964" s="101"/>
      <c r="SRN1964" s="101"/>
      <c r="SRO1964" s="101"/>
      <c r="SRP1964" s="101"/>
      <c r="SRQ1964" s="101"/>
      <c r="SRR1964" s="101"/>
      <c r="SRS1964" s="101"/>
      <c r="SRT1964" s="101"/>
      <c r="SRU1964" s="101"/>
      <c r="SRV1964" s="101"/>
      <c r="SRW1964" s="101"/>
      <c r="SRX1964" s="101"/>
      <c r="SRY1964" s="101"/>
      <c r="SRZ1964" s="101"/>
      <c r="SSA1964" s="101"/>
      <c r="SSB1964" s="101"/>
      <c r="SSC1964" s="101"/>
      <c r="SSD1964" s="101"/>
      <c r="SSE1964" s="101"/>
      <c r="SSF1964" s="101"/>
      <c r="SSG1964" s="101"/>
      <c r="SSH1964" s="101"/>
      <c r="SSI1964" s="101"/>
      <c r="SSJ1964" s="101"/>
      <c r="SSK1964" s="101"/>
      <c r="SSL1964" s="101"/>
      <c r="SSM1964" s="101"/>
      <c r="SSN1964" s="101"/>
      <c r="SSO1964" s="101"/>
      <c r="SSP1964" s="101"/>
      <c r="SSQ1964" s="101"/>
      <c r="SSR1964" s="101"/>
      <c r="SSS1964" s="101"/>
      <c r="SST1964" s="101"/>
      <c r="SSU1964" s="101"/>
      <c r="SSV1964" s="101"/>
      <c r="SSW1964" s="101"/>
      <c r="SSX1964" s="101"/>
      <c r="SSY1964" s="101"/>
      <c r="SSZ1964" s="101"/>
      <c r="STA1964" s="101"/>
      <c r="STB1964" s="101"/>
      <c r="STC1964" s="101"/>
      <c r="STD1964" s="101"/>
      <c r="STE1964" s="101"/>
      <c r="STF1964" s="101"/>
      <c r="STG1964" s="101"/>
      <c r="STH1964" s="101"/>
      <c r="STI1964" s="101"/>
      <c r="STJ1964" s="101"/>
      <c r="STK1964" s="101"/>
      <c r="STL1964" s="101"/>
      <c r="STM1964" s="101"/>
      <c r="STN1964" s="101"/>
      <c r="STO1964" s="101"/>
      <c r="STP1964" s="101"/>
      <c r="STQ1964" s="101"/>
      <c r="STR1964" s="101"/>
      <c r="STS1964" s="101"/>
      <c r="STT1964" s="101"/>
      <c r="STU1964" s="101"/>
      <c r="STV1964" s="101"/>
      <c r="STW1964" s="101"/>
      <c r="STX1964" s="101"/>
      <c r="STY1964" s="101"/>
      <c r="STZ1964" s="101"/>
      <c r="SUA1964" s="101"/>
      <c r="SUB1964" s="101"/>
      <c r="SUC1964" s="101"/>
      <c r="SUD1964" s="101"/>
      <c r="SUE1964" s="101"/>
      <c r="SUF1964" s="101"/>
      <c r="SUG1964" s="101"/>
      <c r="SUH1964" s="101"/>
      <c r="SUI1964" s="101"/>
      <c r="SUJ1964" s="101"/>
      <c r="SUK1964" s="101"/>
      <c r="SUL1964" s="101"/>
      <c r="SUM1964" s="101"/>
      <c r="SUN1964" s="101"/>
      <c r="SUO1964" s="101"/>
      <c r="SUP1964" s="101"/>
      <c r="SUQ1964" s="101"/>
      <c r="SUR1964" s="101"/>
      <c r="SUS1964" s="101"/>
      <c r="SUT1964" s="101"/>
      <c r="SUU1964" s="101"/>
      <c r="SUV1964" s="101"/>
      <c r="SUW1964" s="101"/>
      <c r="SUX1964" s="101"/>
      <c r="SUY1964" s="101"/>
      <c r="SUZ1964" s="101"/>
      <c r="SVA1964" s="101"/>
      <c r="SVB1964" s="101"/>
      <c r="SVC1964" s="101"/>
      <c r="SVD1964" s="101"/>
      <c r="SVE1964" s="101"/>
      <c r="SVF1964" s="101"/>
      <c r="SVG1964" s="101"/>
      <c r="SVH1964" s="101"/>
      <c r="SVI1964" s="101"/>
      <c r="SVJ1964" s="101"/>
      <c r="SVK1964" s="101"/>
      <c r="SVL1964" s="101"/>
      <c r="SVM1964" s="101"/>
      <c r="SVN1964" s="101"/>
      <c r="SVO1964" s="101"/>
      <c r="SVP1964" s="101"/>
      <c r="SVQ1964" s="101"/>
      <c r="SVR1964" s="101"/>
      <c r="SVS1964" s="101"/>
      <c r="SVT1964" s="101"/>
      <c r="SVU1964" s="101"/>
      <c r="SVV1964" s="101"/>
      <c r="SVW1964" s="101"/>
      <c r="SVX1964" s="101"/>
      <c r="SVY1964" s="101"/>
      <c r="SVZ1964" s="101"/>
      <c r="SWA1964" s="101"/>
      <c r="SWB1964" s="101"/>
      <c r="SWC1964" s="101"/>
      <c r="SWD1964" s="101"/>
      <c r="SWE1964" s="101"/>
      <c r="SWF1964" s="101"/>
      <c r="SWG1964" s="101"/>
      <c r="SWH1964" s="101"/>
      <c r="SWI1964" s="101"/>
      <c r="SWJ1964" s="101"/>
      <c r="SWK1964" s="101"/>
      <c r="SWL1964" s="101"/>
      <c r="SWM1964" s="101"/>
      <c r="SWN1964" s="101"/>
      <c r="SWO1964" s="101"/>
      <c r="SWP1964" s="101"/>
      <c r="SWQ1964" s="101"/>
      <c r="SWR1964" s="101"/>
      <c r="SWS1964" s="101"/>
      <c r="SWT1964" s="101"/>
      <c r="SWU1964" s="101"/>
      <c r="SWV1964" s="101"/>
      <c r="SWW1964" s="101"/>
      <c r="SWX1964" s="101"/>
      <c r="SWY1964" s="101"/>
      <c r="SWZ1964" s="101"/>
      <c r="SXA1964" s="101"/>
      <c r="SXB1964" s="101"/>
      <c r="SXC1964" s="101"/>
      <c r="SXD1964" s="101"/>
      <c r="SXE1964" s="101"/>
      <c r="SXF1964" s="101"/>
      <c r="SXG1964" s="101"/>
      <c r="SXH1964" s="101"/>
      <c r="SXI1964" s="101"/>
      <c r="SXJ1964" s="101"/>
      <c r="SXK1964" s="101"/>
      <c r="SXL1964" s="101"/>
      <c r="SXM1964" s="101"/>
      <c r="SXN1964" s="101"/>
      <c r="SXO1964" s="101"/>
      <c r="SXP1964" s="101"/>
      <c r="SXQ1964" s="101"/>
      <c r="SXR1964" s="101"/>
      <c r="SXS1964" s="101"/>
      <c r="SXT1964" s="101"/>
      <c r="SXU1964" s="101"/>
      <c r="SXV1964" s="101"/>
      <c r="SXW1964" s="101"/>
      <c r="SXX1964" s="101"/>
      <c r="SXY1964" s="101"/>
      <c r="SXZ1964" s="101"/>
      <c r="SYA1964" s="101"/>
      <c r="SYB1964" s="101"/>
      <c r="SYC1964" s="101"/>
      <c r="SYD1964" s="101"/>
      <c r="SYE1964" s="101"/>
      <c r="SYF1964" s="101"/>
      <c r="SYG1964" s="101"/>
      <c r="SYH1964" s="101"/>
      <c r="SYI1964" s="101"/>
      <c r="SYJ1964" s="101"/>
      <c r="SYK1964" s="101"/>
      <c r="SYL1964" s="101"/>
      <c r="SYM1964" s="101"/>
      <c r="SYN1964" s="101"/>
      <c r="SYO1964" s="101"/>
      <c r="SYP1964" s="101"/>
      <c r="SYQ1964" s="101"/>
      <c r="SYR1964" s="101"/>
      <c r="SYS1964" s="101"/>
      <c r="SYT1964" s="101"/>
      <c r="SYU1964" s="101"/>
      <c r="SYV1964" s="101"/>
      <c r="SYW1964" s="101"/>
      <c r="SYX1964" s="101"/>
      <c r="SYY1964" s="101"/>
      <c r="SYZ1964" s="101"/>
      <c r="SZA1964" s="101"/>
      <c r="SZB1964" s="101"/>
      <c r="SZC1964" s="101"/>
      <c r="SZD1964" s="101"/>
      <c r="SZE1964" s="101"/>
      <c r="SZF1964" s="101"/>
      <c r="SZG1964" s="101"/>
      <c r="SZH1964" s="101"/>
      <c r="SZI1964" s="101"/>
      <c r="SZJ1964" s="101"/>
      <c r="SZK1964" s="101"/>
      <c r="SZL1964" s="101"/>
      <c r="SZM1964" s="101"/>
      <c r="SZN1964" s="101"/>
      <c r="SZO1964" s="101"/>
      <c r="SZP1964" s="101"/>
      <c r="SZQ1964" s="101"/>
      <c r="SZR1964" s="101"/>
      <c r="SZS1964" s="101"/>
      <c r="SZT1964" s="101"/>
      <c r="SZU1964" s="101"/>
      <c r="SZV1964" s="101"/>
      <c r="SZW1964" s="101"/>
      <c r="SZX1964" s="101"/>
      <c r="SZY1964" s="101"/>
      <c r="SZZ1964" s="101"/>
      <c r="TAA1964" s="101"/>
      <c r="TAB1964" s="101"/>
      <c r="TAC1964" s="101"/>
      <c r="TAD1964" s="101"/>
      <c r="TAE1964" s="101"/>
      <c r="TAF1964" s="101"/>
      <c r="TAG1964" s="101"/>
      <c r="TAH1964" s="101"/>
      <c r="TAI1964" s="101"/>
      <c r="TAJ1964" s="101"/>
      <c r="TAK1964" s="101"/>
      <c r="TAL1964" s="101"/>
      <c r="TAM1964" s="101"/>
      <c r="TAN1964" s="101"/>
      <c r="TAO1964" s="101"/>
      <c r="TAP1964" s="101"/>
      <c r="TAQ1964" s="101"/>
      <c r="TAR1964" s="101"/>
      <c r="TAS1964" s="101"/>
      <c r="TAT1964" s="101"/>
      <c r="TAU1964" s="101"/>
      <c r="TAV1964" s="101"/>
      <c r="TAW1964" s="101"/>
      <c r="TAX1964" s="101"/>
      <c r="TAY1964" s="101"/>
      <c r="TAZ1964" s="101"/>
      <c r="TBA1964" s="101"/>
      <c r="TBB1964" s="101"/>
      <c r="TBC1964" s="101"/>
      <c r="TBD1964" s="101"/>
      <c r="TBE1964" s="101"/>
      <c r="TBF1964" s="101"/>
      <c r="TBG1964" s="101"/>
      <c r="TBH1964" s="101"/>
      <c r="TBI1964" s="101"/>
      <c r="TBJ1964" s="101"/>
      <c r="TBK1964" s="101"/>
      <c r="TBL1964" s="101"/>
      <c r="TBM1964" s="101"/>
      <c r="TBN1964" s="101"/>
      <c r="TBO1964" s="101"/>
      <c r="TBP1964" s="101"/>
      <c r="TBQ1964" s="101"/>
      <c r="TBR1964" s="101"/>
      <c r="TBS1964" s="101"/>
      <c r="TBT1964" s="101"/>
      <c r="TBU1964" s="101"/>
      <c r="TBV1964" s="101"/>
      <c r="TBW1964" s="101"/>
      <c r="TBX1964" s="101"/>
      <c r="TBY1964" s="101"/>
      <c r="TBZ1964" s="101"/>
      <c r="TCA1964" s="101"/>
      <c r="TCB1964" s="101"/>
      <c r="TCC1964" s="101"/>
      <c r="TCD1964" s="101"/>
      <c r="TCE1964" s="101"/>
      <c r="TCF1964" s="101"/>
      <c r="TCG1964" s="101"/>
      <c r="TCH1964" s="101"/>
      <c r="TCI1964" s="101"/>
      <c r="TCJ1964" s="101"/>
      <c r="TCK1964" s="101"/>
      <c r="TCL1964" s="101"/>
      <c r="TCM1964" s="101"/>
      <c r="TCN1964" s="101"/>
      <c r="TCO1964" s="101"/>
      <c r="TCP1964" s="101"/>
      <c r="TCQ1964" s="101"/>
      <c r="TCR1964" s="101"/>
      <c r="TCS1964" s="101"/>
      <c r="TCT1964" s="101"/>
      <c r="TCU1964" s="101"/>
      <c r="TCV1964" s="101"/>
      <c r="TCW1964" s="101"/>
      <c r="TCX1964" s="101"/>
      <c r="TCY1964" s="101"/>
      <c r="TCZ1964" s="101"/>
      <c r="TDA1964" s="101"/>
      <c r="TDB1964" s="101"/>
      <c r="TDC1964" s="101"/>
      <c r="TDD1964" s="101"/>
      <c r="TDE1964" s="101"/>
      <c r="TDF1964" s="101"/>
      <c r="TDG1964" s="101"/>
      <c r="TDH1964" s="101"/>
      <c r="TDI1964" s="101"/>
      <c r="TDJ1964" s="101"/>
      <c r="TDK1964" s="101"/>
      <c r="TDL1964" s="101"/>
      <c r="TDM1964" s="101"/>
      <c r="TDN1964" s="101"/>
      <c r="TDO1964" s="101"/>
      <c r="TDP1964" s="101"/>
      <c r="TDQ1964" s="101"/>
      <c r="TDR1964" s="101"/>
      <c r="TDS1964" s="101"/>
      <c r="TDT1964" s="101"/>
      <c r="TDU1964" s="101"/>
      <c r="TDV1964" s="101"/>
      <c r="TDW1964" s="101"/>
      <c r="TDX1964" s="101"/>
      <c r="TDY1964" s="101"/>
      <c r="TDZ1964" s="101"/>
      <c r="TEA1964" s="101"/>
      <c r="TEB1964" s="101"/>
      <c r="TEC1964" s="101"/>
      <c r="TED1964" s="101"/>
      <c r="TEE1964" s="101"/>
      <c r="TEF1964" s="101"/>
      <c r="TEG1964" s="101"/>
      <c r="TEH1964" s="101"/>
      <c r="TEI1964" s="101"/>
      <c r="TEJ1964" s="101"/>
      <c r="TEK1964" s="101"/>
      <c r="TEL1964" s="101"/>
      <c r="TEM1964" s="101"/>
      <c r="TEN1964" s="101"/>
      <c r="TEO1964" s="101"/>
      <c r="TEP1964" s="101"/>
      <c r="TEQ1964" s="101"/>
      <c r="TER1964" s="101"/>
      <c r="TES1964" s="101"/>
      <c r="TET1964" s="101"/>
      <c r="TEU1964" s="101"/>
      <c r="TEV1964" s="101"/>
      <c r="TEW1964" s="101"/>
      <c r="TEX1964" s="101"/>
      <c r="TEY1964" s="101"/>
      <c r="TEZ1964" s="101"/>
      <c r="TFA1964" s="101"/>
      <c r="TFB1964" s="101"/>
      <c r="TFC1964" s="101"/>
      <c r="TFD1964" s="101"/>
      <c r="TFE1964" s="101"/>
      <c r="TFF1964" s="101"/>
      <c r="TFG1964" s="101"/>
      <c r="TFH1964" s="101"/>
      <c r="TFI1964" s="101"/>
      <c r="TFJ1964" s="101"/>
      <c r="TFK1964" s="101"/>
      <c r="TFL1964" s="101"/>
      <c r="TFM1964" s="101"/>
      <c r="TFN1964" s="101"/>
      <c r="TFO1964" s="101"/>
      <c r="TFP1964" s="101"/>
      <c r="TFQ1964" s="101"/>
      <c r="TFR1964" s="101"/>
      <c r="TFS1964" s="101"/>
      <c r="TFT1964" s="101"/>
      <c r="TFU1964" s="101"/>
      <c r="TFV1964" s="101"/>
      <c r="TFW1964" s="101"/>
      <c r="TFX1964" s="101"/>
      <c r="TFY1964" s="101"/>
      <c r="TFZ1964" s="101"/>
      <c r="TGA1964" s="101"/>
      <c r="TGB1964" s="101"/>
      <c r="TGC1964" s="101"/>
      <c r="TGD1964" s="101"/>
      <c r="TGE1964" s="101"/>
      <c r="TGF1964" s="101"/>
      <c r="TGG1964" s="101"/>
      <c r="TGH1964" s="101"/>
      <c r="TGI1964" s="101"/>
      <c r="TGJ1964" s="101"/>
      <c r="TGK1964" s="101"/>
      <c r="TGL1964" s="101"/>
      <c r="TGM1964" s="101"/>
      <c r="TGN1964" s="101"/>
      <c r="TGO1964" s="101"/>
      <c r="TGP1964" s="101"/>
      <c r="TGQ1964" s="101"/>
      <c r="TGR1964" s="101"/>
      <c r="TGS1964" s="101"/>
      <c r="TGT1964" s="101"/>
      <c r="TGU1964" s="101"/>
      <c r="TGV1964" s="101"/>
      <c r="TGW1964" s="101"/>
      <c r="TGX1964" s="101"/>
      <c r="TGY1964" s="101"/>
      <c r="TGZ1964" s="101"/>
      <c r="THA1964" s="101"/>
      <c r="THB1964" s="101"/>
      <c r="THC1964" s="101"/>
      <c r="THD1964" s="101"/>
      <c r="THE1964" s="101"/>
      <c r="THF1964" s="101"/>
      <c r="THG1964" s="101"/>
      <c r="THH1964" s="101"/>
      <c r="THI1964" s="101"/>
      <c r="THJ1964" s="101"/>
      <c r="THK1964" s="101"/>
      <c r="THL1964" s="101"/>
      <c r="THM1964" s="101"/>
      <c r="THN1964" s="101"/>
      <c r="THO1964" s="101"/>
      <c r="THP1964" s="101"/>
      <c r="THQ1964" s="101"/>
      <c r="THR1964" s="101"/>
      <c r="THS1964" s="101"/>
      <c r="THT1964" s="101"/>
      <c r="THU1964" s="101"/>
      <c r="THV1964" s="101"/>
      <c r="THW1964" s="101"/>
      <c r="THX1964" s="101"/>
      <c r="THY1964" s="101"/>
      <c r="THZ1964" s="101"/>
      <c r="TIA1964" s="101"/>
      <c r="TIB1964" s="101"/>
      <c r="TIC1964" s="101"/>
      <c r="TID1964" s="101"/>
      <c r="TIE1964" s="101"/>
      <c r="TIF1964" s="101"/>
      <c r="TIG1964" s="101"/>
      <c r="TIH1964" s="101"/>
      <c r="TII1964" s="101"/>
      <c r="TIJ1964" s="101"/>
      <c r="TIK1964" s="101"/>
      <c r="TIL1964" s="101"/>
      <c r="TIM1964" s="101"/>
      <c r="TIN1964" s="101"/>
      <c r="TIO1964" s="101"/>
      <c r="TIP1964" s="101"/>
      <c r="TIQ1964" s="101"/>
      <c r="TIR1964" s="101"/>
      <c r="TIS1964" s="101"/>
      <c r="TIT1964" s="101"/>
      <c r="TIU1964" s="101"/>
      <c r="TIV1964" s="101"/>
      <c r="TIW1964" s="101"/>
      <c r="TIX1964" s="101"/>
      <c r="TIY1964" s="101"/>
      <c r="TIZ1964" s="101"/>
      <c r="TJA1964" s="101"/>
      <c r="TJB1964" s="101"/>
      <c r="TJC1964" s="101"/>
      <c r="TJD1964" s="101"/>
      <c r="TJE1964" s="101"/>
      <c r="TJF1964" s="101"/>
      <c r="TJG1964" s="101"/>
      <c r="TJH1964" s="101"/>
      <c r="TJI1964" s="101"/>
      <c r="TJJ1964" s="101"/>
      <c r="TJK1964" s="101"/>
      <c r="TJL1964" s="101"/>
      <c r="TJM1964" s="101"/>
      <c r="TJN1964" s="101"/>
      <c r="TJO1964" s="101"/>
      <c r="TJP1964" s="101"/>
      <c r="TJQ1964" s="101"/>
      <c r="TJR1964" s="101"/>
      <c r="TJS1964" s="101"/>
      <c r="TJT1964" s="101"/>
      <c r="TJU1964" s="101"/>
      <c r="TJV1964" s="101"/>
      <c r="TJW1964" s="101"/>
      <c r="TJX1964" s="101"/>
      <c r="TJY1964" s="101"/>
      <c r="TJZ1964" s="101"/>
      <c r="TKA1964" s="101"/>
      <c r="TKB1964" s="101"/>
      <c r="TKC1964" s="101"/>
      <c r="TKD1964" s="101"/>
      <c r="TKE1964" s="101"/>
      <c r="TKF1964" s="101"/>
      <c r="TKG1964" s="101"/>
      <c r="TKH1964" s="101"/>
      <c r="TKI1964" s="101"/>
      <c r="TKJ1964" s="101"/>
      <c r="TKK1964" s="101"/>
      <c r="TKL1964" s="101"/>
      <c r="TKM1964" s="101"/>
      <c r="TKN1964" s="101"/>
      <c r="TKO1964" s="101"/>
      <c r="TKP1964" s="101"/>
      <c r="TKQ1964" s="101"/>
      <c r="TKR1964" s="101"/>
      <c r="TKS1964" s="101"/>
      <c r="TKT1964" s="101"/>
      <c r="TKU1964" s="101"/>
      <c r="TKV1964" s="101"/>
      <c r="TKW1964" s="101"/>
      <c r="TKX1964" s="101"/>
      <c r="TKY1964" s="101"/>
      <c r="TKZ1964" s="101"/>
      <c r="TLA1964" s="101"/>
      <c r="TLB1964" s="101"/>
      <c r="TLC1964" s="101"/>
      <c r="TLD1964" s="101"/>
      <c r="TLE1964" s="101"/>
      <c r="TLF1964" s="101"/>
      <c r="TLG1964" s="101"/>
      <c r="TLH1964" s="101"/>
      <c r="TLI1964" s="101"/>
      <c r="TLJ1964" s="101"/>
      <c r="TLK1964" s="101"/>
      <c r="TLL1964" s="101"/>
      <c r="TLM1964" s="101"/>
      <c r="TLN1964" s="101"/>
      <c r="TLO1964" s="101"/>
      <c r="TLP1964" s="101"/>
      <c r="TLQ1964" s="101"/>
      <c r="TLR1964" s="101"/>
      <c r="TLS1964" s="101"/>
      <c r="TLT1964" s="101"/>
      <c r="TLU1964" s="101"/>
      <c r="TLV1964" s="101"/>
      <c r="TLW1964" s="101"/>
      <c r="TLX1964" s="101"/>
      <c r="TLY1964" s="101"/>
      <c r="TLZ1964" s="101"/>
      <c r="TMA1964" s="101"/>
      <c r="TMB1964" s="101"/>
      <c r="TMC1964" s="101"/>
      <c r="TMD1964" s="101"/>
      <c r="TME1964" s="101"/>
      <c r="TMF1964" s="101"/>
      <c r="TMG1964" s="101"/>
      <c r="TMH1964" s="101"/>
      <c r="TMI1964" s="101"/>
      <c r="TMJ1964" s="101"/>
      <c r="TMK1964" s="101"/>
      <c r="TML1964" s="101"/>
      <c r="TMM1964" s="101"/>
      <c r="TMN1964" s="101"/>
      <c r="TMO1964" s="101"/>
      <c r="TMP1964" s="101"/>
      <c r="TMQ1964" s="101"/>
      <c r="TMR1964" s="101"/>
      <c r="TMS1964" s="101"/>
      <c r="TMT1964" s="101"/>
      <c r="TMU1964" s="101"/>
      <c r="TMV1964" s="101"/>
      <c r="TMW1964" s="101"/>
      <c r="TMX1964" s="101"/>
      <c r="TMY1964" s="101"/>
      <c r="TMZ1964" s="101"/>
      <c r="TNA1964" s="101"/>
      <c r="TNB1964" s="101"/>
      <c r="TNC1964" s="101"/>
      <c r="TND1964" s="101"/>
      <c r="TNE1964" s="101"/>
      <c r="TNF1964" s="101"/>
      <c r="TNG1964" s="101"/>
      <c r="TNH1964" s="101"/>
      <c r="TNI1964" s="101"/>
      <c r="TNJ1964" s="101"/>
      <c r="TNK1964" s="101"/>
      <c r="TNL1964" s="101"/>
      <c r="TNM1964" s="101"/>
      <c r="TNN1964" s="101"/>
      <c r="TNO1964" s="101"/>
      <c r="TNP1964" s="101"/>
      <c r="TNQ1964" s="101"/>
      <c r="TNR1964" s="101"/>
      <c r="TNS1964" s="101"/>
      <c r="TNT1964" s="101"/>
      <c r="TNU1964" s="101"/>
      <c r="TNV1964" s="101"/>
      <c r="TNW1964" s="101"/>
      <c r="TNX1964" s="101"/>
      <c r="TNY1964" s="101"/>
      <c r="TNZ1964" s="101"/>
      <c r="TOA1964" s="101"/>
      <c r="TOB1964" s="101"/>
      <c r="TOC1964" s="101"/>
      <c r="TOD1964" s="101"/>
      <c r="TOE1964" s="101"/>
      <c r="TOF1964" s="101"/>
      <c r="TOG1964" s="101"/>
      <c r="TOH1964" s="101"/>
      <c r="TOI1964" s="101"/>
      <c r="TOJ1964" s="101"/>
      <c r="TOK1964" s="101"/>
      <c r="TOL1964" s="101"/>
      <c r="TOM1964" s="101"/>
      <c r="TON1964" s="101"/>
      <c r="TOO1964" s="101"/>
      <c r="TOP1964" s="101"/>
      <c r="TOQ1964" s="101"/>
      <c r="TOR1964" s="101"/>
      <c r="TOS1964" s="101"/>
      <c r="TOT1964" s="101"/>
      <c r="TOU1964" s="101"/>
      <c r="TOV1964" s="101"/>
      <c r="TOW1964" s="101"/>
      <c r="TOX1964" s="101"/>
      <c r="TOY1964" s="101"/>
      <c r="TOZ1964" s="101"/>
      <c r="TPA1964" s="101"/>
      <c r="TPB1964" s="101"/>
      <c r="TPC1964" s="101"/>
      <c r="TPD1964" s="101"/>
      <c r="TPE1964" s="101"/>
      <c r="TPF1964" s="101"/>
      <c r="TPG1964" s="101"/>
      <c r="TPH1964" s="101"/>
      <c r="TPI1964" s="101"/>
      <c r="TPJ1964" s="101"/>
      <c r="TPK1964" s="101"/>
      <c r="TPL1964" s="101"/>
      <c r="TPM1964" s="101"/>
      <c r="TPN1964" s="101"/>
      <c r="TPO1964" s="101"/>
      <c r="TPP1964" s="101"/>
      <c r="TPQ1964" s="101"/>
      <c r="TPR1964" s="101"/>
      <c r="TPS1964" s="101"/>
      <c r="TPT1964" s="101"/>
      <c r="TPU1964" s="101"/>
      <c r="TPV1964" s="101"/>
      <c r="TPW1964" s="101"/>
      <c r="TPX1964" s="101"/>
      <c r="TPY1964" s="101"/>
      <c r="TPZ1964" s="101"/>
      <c r="TQA1964" s="101"/>
      <c r="TQB1964" s="101"/>
      <c r="TQC1964" s="101"/>
      <c r="TQD1964" s="101"/>
      <c r="TQE1964" s="101"/>
      <c r="TQF1964" s="101"/>
      <c r="TQG1964" s="101"/>
      <c r="TQH1964" s="101"/>
      <c r="TQI1964" s="101"/>
      <c r="TQJ1964" s="101"/>
      <c r="TQK1964" s="101"/>
      <c r="TQL1964" s="101"/>
      <c r="TQM1964" s="101"/>
      <c r="TQN1964" s="101"/>
      <c r="TQO1964" s="101"/>
      <c r="TQP1964" s="101"/>
      <c r="TQQ1964" s="101"/>
      <c r="TQR1964" s="101"/>
      <c r="TQS1964" s="101"/>
      <c r="TQT1964" s="101"/>
      <c r="TQU1964" s="101"/>
      <c r="TQV1964" s="101"/>
      <c r="TQW1964" s="101"/>
      <c r="TQX1964" s="101"/>
      <c r="TQY1964" s="101"/>
      <c r="TQZ1964" s="101"/>
      <c r="TRA1964" s="101"/>
      <c r="TRB1964" s="101"/>
      <c r="TRC1964" s="101"/>
      <c r="TRD1964" s="101"/>
      <c r="TRE1964" s="101"/>
      <c r="TRF1964" s="101"/>
      <c r="TRG1964" s="101"/>
      <c r="TRH1964" s="101"/>
      <c r="TRI1964" s="101"/>
      <c r="TRJ1964" s="101"/>
      <c r="TRK1964" s="101"/>
      <c r="TRL1964" s="101"/>
      <c r="TRM1964" s="101"/>
      <c r="TRN1964" s="101"/>
      <c r="TRO1964" s="101"/>
      <c r="TRP1964" s="101"/>
      <c r="TRQ1964" s="101"/>
      <c r="TRR1964" s="101"/>
      <c r="TRS1964" s="101"/>
      <c r="TRT1964" s="101"/>
      <c r="TRU1964" s="101"/>
      <c r="TRV1964" s="101"/>
      <c r="TRW1964" s="101"/>
      <c r="TRX1964" s="101"/>
      <c r="TRY1964" s="101"/>
      <c r="TRZ1964" s="101"/>
      <c r="TSA1964" s="101"/>
      <c r="TSB1964" s="101"/>
      <c r="TSC1964" s="101"/>
      <c r="TSD1964" s="101"/>
      <c r="TSE1964" s="101"/>
      <c r="TSF1964" s="101"/>
      <c r="TSG1964" s="101"/>
      <c r="TSH1964" s="101"/>
      <c r="TSI1964" s="101"/>
      <c r="TSJ1964" s="101"/>
      <c r="TSK1964" s="101"/>
      <c r="TSL1964" s="101"/>
      <c r="TSM1964" s="101"/>
      <c r="TSN1964" s="101"/>
      <c r="TSO1964" s="101"/>
      <c r="TSP1964" s="101"/>
      <c r="TSQ1964" s="101"/>
      <c r="TSR1964" s="101"/>
      <c r="TSS1964" s="101"/>
      <c r="TST1964" s="101"/>
      <c r="TSU1964" s="101"/>
      <c r="TSV1964" s="101"/>
      <c r="TSW1964" s="101"/>
      <c r="TSX1964" s="101"/>
      <c r="TSY1964" s="101"/>
      <c r="TSZ1964" s="101"/>
      <c r="TTA1964" s="101"/>
      <c r="TTB1964" s="101"/>
      <c r="TTC1964" s="101"/>
      <c r="TTD1964" s="101"/>
      <c r="TTE1964" s="101"/>
      <c r="TTF1964" s="101"/>
      <c r="TTG1964" s="101"/>
      <c r="TTH1964" s="101"/>
      <c r="TTI1964" s="101"/>
      <c r="TTJ1964" s="101"/>
      <c r="TTK1964" s="101"/>
      <c r="TTL1964" s="101"/>
      <c r="TTM1964" s="101"/>
      <c r="TTN1964" s="101"/>
      <c r="TTO1964" s="101"/>
      <c r="TTP1964" s="101"/>
      <c r="TTQ1964" s="101"/>
      <c r="TTR1964" s="101"/>
      <c r="TTS1964" s="101"/>
      <c r="TTT1964" s="101"/>
      <c r="TTU1964" s="101"/>
      <c r="TTV1964" s="101"/>
      <c r="TTW1964" s="101"/>
      <c r="TTX1964" s="101"/>
      <c r="TTY1964" s="101"/>
      <c r="TTZ1964" s="101"/>
      <c r="TUA1964" s="101"/>
      <c r="TUB1964" s="101"/>
      <c r="TUC1964" s="101"/>
      <c r="TUD1964" s="101"/>
      <c r="TUE1964" s="101"/>
      <c r="TUF1964" s="101"/>
      <c r="TUG1964" s="101"/>
      <c r="TUH1964" s="101"/>
      <c r="TUI1964" s="101"/>
      <c r="TUJ1964" s="101"/>
      <c r="TUK1964" s="101"/>
      <c r="TUL1964" s="101"/>
      <c r="TUM1964" s="101"/>
      <c r="TUN1964" s="101"/>
      <c r="TUO1964" s="101"/>
      <c r="TUP1964" s="101"/>
      <c r="TUQ1964" s="101"/>
      <c r="TUR1964" s="101"/>
      <c r="TUS1964" s="101"/>
      <c r="TUT1964" s="101"/>
      <c r="TUU1964" s="101"/>
      <c r="TUV1964" s="101"/>
      <c r="TUW1964" s="101"/>
      <c r="TUX1964" s="101"/>
      <c r="TUY1964" s="101"/>
      <c r="TUZ1964" s="101"/>
      <c r="TVA1964" s="101"/>
      <c r="TVB1964" s="101"/>
      <c r="TVC1964" s="101"/>
      <c r="TVD1964" s="101"/>
      <c r="TVE1964" s="101"/>
      <c r="TVF1964" s="101"/>
      <c r="TVG1964" s="101"/>
      <c r="TVH1964" s="101"/>
      <c r="TVI1964" s="101"/>
      <c r="TVJ1964" s="101"/>
      <c r="TVK1964" s="101"/>
      <c r="TVL1964" s="101"/>
      <c r="TVM1964" s="101"/>
      <c r="TVN1964" s="101"/>
      <c r="TVO1964" s="101"/>
      <c r="TVP1964" s="101"/>
      <c r="TVQ1964" s="101"/>
      <c r="TVR1964" s="101"/>
      <c r="TVS1964" s="101"/>
      <c r="TVT1964" s="101"/>
      <c r="TVU1964" s="101"/>
      <c r="TVV1964" s="101"/>
      <c r="TVW1964" s="101"/>
      <c r="TVX1964" s="101"/>
      <c r="TVY1964" s="101"/>
      <c r="TVZ1964" s="101"/>
      <c r="TWA1964" s="101"/>
      <c r="TWB1964" s="101"/>
      <c r="TWC1964" s="101"/>
      <c r="TWD1964" s="101"/>
      <c r="TWE1964" s="101"/>
      <c r="TWF1964" s="101"/>
      <c r="TWG1964" s="101"/>
      <c r="TWH1964" s="101"/>
      <c r="TWI1964" s="101"/>
      <c r="TWJ1964" s="101"/>
      <c r="TWK1964" s="101"/>
      <c r="TWL1964" s="101"/>
      <c r="TWM1964" s="101"/>
      <c r="TWN1964" s="101"/>
      <c r="TWO1964" s="101"/>
      <c r="TWP1964" s="101"/>
      <c r="TWQ1964" s="101"/>
      <c r="TWR1964" s="101"/>
      <c r="TWS1964" s="101"/>
      <c r="TWT1964" s="101"/>
      <c r="TWU1964" s="101"/>
      <c r="TWV1964" s="101"/>
      <c r="TWW1964" s="101"/>
      <c r="TWX1964" s="101"/>
      <c r="TWY1964" s="101"/>
      <c r="TWZ1964" s="101"/>
      <c r="TXA1964" s="101"/>
      <c r="TXB1964" s="101"/>
      <c r="TXC1964" s="101"/>
      <c r="TXD1964" s="101"/>
      <c r="TXE1964" s="101"/>
      <c r="TXF1964" s="101"/>
      <c r="TXG1964" s="101"/>
      <c r="TXH1964" s="101"/>
      <c r="TXI1964" s="101"/>
      <c r="TXJ1964" s="101"/>
      <c r="TXK1964" s="101"/>
      <c r="TXL1964" s="101"/>
      <c r="TXM1964" s="101"/>
      <c r="TXN1964" s="101"/>
      <c r="TXO1964" s="101"/>
      <c r="TXP1964" s="101"/>
      <c r="TXQ1964" s="101"/>
      <c r="TXR1964" s="101"/>
      <c r="TXS1964" s="101"/>
      <c r="TXT1964" s="101"/>
      <c r="TXU1964" s="101"/>
      <c r="TXV1964" s="101"/>
      <c r="TXW1964" s="101"/>
      <c r="TXX1964" s="101"/>
      <c r="TXY1964" s="101"/>
      <c r="TXZ1964" s="101"/>
      <c r="TYA1964" s="101"/>
      <c r="TYB1964" s="101"/>
      <c r="TYC1964" s="101"/>
      <c r="TYD1964" s="101"/>
      <c r="TYE1964" s="101"/>
      <c r="TYF1964" s="101"/>
      <c r="TYG1964" s="101"/>
      <c r="TYH1964" s="101"/>
      <c r="TYI1964" s="101"/>
      <c r="TYJ1964" s="101"/>
      <c r="TYK1964" s="101"/>
      <c r="TYL1964" s="101"/>
      <c r="TYM1964" s="101"/>
      <c r="TYN1964" s="101"/>
      <c r="TYO1964" s="101"/>
      <c r="TYP1964" s="101"/>
      <c r="TYQ1964" s="101"/>
      <c r="TYR1964" s="101"/>
      <c r="TYS1964" s="101"/>
      <c r="TYT1964" s="101"/>
      <c r="TYU1964" s="101"/>
      <c r="TYV1964" s="101"/>
      <c r="TYW1964" s="101"/>
      <c r="TYX1964" s="101"/>
      <c r="TYY1964" s="101"/>
      <c r="TYZ1964" s="101"/>
      <c r="TZA1964" s="101"/>
      <c r="TZB1964" s="101"/>
      <c r="TZC1964" s="101"/>
      <c r="TZD1964" s="101"/>
      <c r="TZE1964" s="101"/>
      <c r="TZF1964" s="101"/>
      <c r="TZG1964" s="101"/>
      <c r="TZH1964" s="101"/>
      <c r="TZI1964" s="101"/>
      <c r="TZJ1964" s="101"/>
      <c r="TZK1964" s="101"/>
      <c r="TZL1964" s="101"/>
      <c r="TZM1964" s="101"/>
      <c r="TZN1964" s="101"/>
      <c r="TZO1964" s="101"/>
      <c r="TZP1964" s="101"/>
      <c r="TZQ1964" s="101"/>
      <c r="TZR1964" s="101"/>
      <c r="TZS1964" s="101"/>
      <c r="TZT1964" s="101"/>
      <c r="TZU1964" s="101"/>
      <c r="TZV1964" s="101"/>
      <c r="TZW1964" s="101"/>
      <c r="TZX1964" s="101"/>
      <c r="TZY1964" s="101"/>
      <c r="TZZ1964" s="101"/>
      <c r="UAA1964" s="101"/>
      <c r="UAB1964" s="101"/>
      <c r="UAC1964" s="101"/>
      <c r="UAD1964" s="101"/>
      <c r="UAE1964" s="101"/>
      <c r="UAF1964" s="101"/>
      <c r="UAG1964" s="101"/>
      <c r="UAH1964" s="101"/>
      <c r="UAI1964" s="101"/>
      <c r="UAJ1964" s="101"/>
      <c r="UAK1964" s="101"/>
      <c r="UAL1964" s="101"/>
      <c r="UAM1964" s="101"/>
      <c r="UAN1964" s="101"/>
      <c r="UAO1964" s="101"/>
      <c r="UAP1964" s="101"/>
      <c r="UAQ1964" s="101"/>
      <c r="UAR1964" s="101"/>
      <c r="UAS1964" s="101"/>
      <c r="UAT1964" s="101"/>
      <c r="UAU1964" s="101"/>
      <c r="UAV1964" s="101"/>
      <c r="UAW1964" s="101"/>
      <c r="UAX1964" s="101"/>
      <c r="UAY1964" s="101"/>
      <c r="UAZ1964" s="101"/>
      <c r="UBA1964" s="101"/>
      <c r="UBB1964" s="101"/>
      <c r="UBC1964" s="101"/>
      <c r="UBD1964" s="101"/>
      <c r="UBE1964" s="101"/>
      <c r="UBF1964" s="101"/>
      <c r="UBG1964" s="101"/>
      <c r="UBH1964" s="101"/>
      <c r="UBI1964" s="101"/>
      <c r="UBJ1964" s="101"/>
      <c r="UBK1964" s="101"/>
      <c r="UBL1964" s="101"/>
      <c r="UBM1964" s="101"/>
      <c r="UBN1964" s="101"/>
      <c r="UBO1964" s="101"/>
      <c r="UBP1964" s="101"/>
      <c r="UBQ1964" s="101"/>
      <c r="UBR1964" s="101"/>
      <c r="UBS1964" s="101"/>
      <c r="UBT1964" s="101"/>
      <c r="UBU1964" s="101"/>
      <c r="UBV1964" s="101"/>
      <c r="UBW1964" s="101"/>
      <c r="UBX1964" s="101"/>
      <c r="UBY1964" s="101"/>
      <c r="UBZ1964" s="101"/>
      <c r="UCA1964" s="101"/>
      <c r="UCB1964" s="101"/>
      <c r="UCC1964" s="101"/>
      <c r="UCD1964" s="101"/>
      <c r="UCE1964" s="101"/>
      <c r="UCF1964" s="101"/>
      <c r="UCG1964" s="101"/>
      <c r="UCH1964" s="101"/>
      <c r="UCI1964" s="101"/>
      <c r="UCJ1964" s="101"/>
      <c r="UCK1964" s="101"/>
      <c r="UCL1964" s="101"/>
      <c r="UCM1964" s="101"/>
      <c r="UCN1964" s="101"/>
      <c r="UCO1964" s="101"/>
      <c r="UCP1964" s="101"/>
      <c r="UCQ1964" s="101"/>
      <c r="UCR1964" s="101"/>
      <c r="UCS1964" s="101"/>
      <c r="UCT1964" s="101"/>
      <c r="UCU1964" s="101"/>
      <c r="UCV1964" s="101"/>
      <c r="UCW1964" s="101"/>
      <c r="UCX1964" s="101"/>
      <c r="UCY1964" s="101"/>
      <c r="UCZ1964" s="101"/>
      <c r="UDA1964" s="101"/>
      <c r="UDB1964" s="101"/>
      <c r="UDC1964" s="101"/>
      <c r="UDD1964" s="101"/>
      <c r="UDE1964" s="101"/>
      <c r="UDF1964" s="101"/>
      <c r="UDG1964" s="101"/>
      <c r="UDH1964" s="101"/>
      <c r="UDI1964" s="101"/>
      <c r="UDJ1964" s="101"/>
      <c r="UDK1964" s="101"/>
      <c r="UDL1964" s="101"/>
      <c r="UDM1964" s="101"/>
      <c r="UDN1964" s="101"/>
      <c r="UDO1964" s="101"/>
      <c r="UDP1964" s="101"/>
      <c r="UDQ1964" s="101"/>
      <c r="UDR1964" s="101"/>
      <c r="UDS1964" s="101"/>
      <c r="UDT1964" s="101"/>
      <c r="UDU1964" s="101"/>
      <c r="UDV1964" s="101"/>
      <c r="UDW1964" s="101"/>
      <c r="UDX1964" s="101"/>
      <c r="UDY1964" s="101"/>
      <c r="UDZ1964" s="101"/>
      <c r="UEA1964" s="101"/>
      <c r="UEB1964" s="101"/>
      <c r="UEC1964" s="101"/>
      <c r="UED1964" s="101"/>
      <c r="UEE1964" s="101"/>
      <c r="UEF1964" s="101"/>
      <c r="UEG1964" s="101"/>
      <c r="UEH1964" s="101"/>
      <c r="UEI1964" s="101"/>
      <c r="UEJ1964" s="101"/>
      <c r="UEK1964" s="101"/>
      <c r="UEL1964" s="101"/>
      <c r="UEM1964" s="101"/>
      <c r="UEN1964" s="101"/>
      <c r="UEO1964" s="101"/>
      <c r="UEP1964" s="101"/>
      <c r="UEQ1964" s="101"/>
      <c r="UER1964" s="101"/>
      <c r="UES1964" s="101"/>
      <c r="UET1964" s="101"/>
      <c r="UEU1964" s="101"/>
      <c r="UEV1964" s="101"/>
      <c r="UEW1964" s="101"/>
      <c r="UEX1964" s="101"/>
      <c r="UEY1964" s="101"/>
      <c r="UEZ1964" s="101"/>
      <c r="UFA1964" s="101"/>
      <c r="UFB1964" s="101"/>
      <c r="UFC1964" s="101"/>
      <c r="UFD1964" s="101"/>
      <c r="UFE1964" s="101"/>
      <c r="UFF1964" s="101"/>
      <c r="UFG1964" s="101"/>
      <c r="UFH1964" s="101"/>
      <c r="UFI1964" s="101"/>
      <c r="UFJ1964" s="101"/>
      <c r="UFK1964" s="101"/>
      <c r="UFL1964" s="101"/>
      <c r="UFM1964" s="101"/>
      <c r="UFN1964" s="101"/>
      <c r="UFO1964" s="101"/>
      <c r="UFP1964" s="101"/>
      <c r="UFQ1964" s="101"/>
      <c r="UFR1964" s="101"/>
      <c r="UFS1964" s="101"/>
      <c r="UFT1964" s="101"/>
      <c r="UFU1964" s="101"/>
      <c r="UFV1964" s="101"/>
      <c r="UFW1964" s="101"/>
      <c r="UFX1964" s="101"/>
      <c r="UFY1964" s="101"/>
      <c r="UFZ1964" s="101"/>
      <c r="UGA1964" s="101"/>
      <c r="UGB1964" s="101"/>
      <c r="UGC1964" s="101"/>
      <c r="UGD1964" s="101"/>
      <c r="UGE1964" s="101"/>
      <c r="UGF1964" s="101"/>
      <c r="UGG1964" s="101"/>
      <c r="UGH1964" s="101"/>
      <c r="UGI1964" s="101"/>
      <c r="UGJ1964" s="101"/>
      <c r="UGK1964" s="101"/>
      <c r="UGL1964" s="101"/>
      <c r="UGM1964" s="101"/>
      <c r="UGN1964" s="101"/>
      <c r="UGO1964" s="101"/>
      <c r="UGP1964" s="101"/>
      <c r="UGQ1964" s="101"/>
      <c r="UGR1964" s="101"/>
      <c r="UGS1964" s="101"/>
      <c r="UGT1964" s="101"/>
      <c r="UGU1964" s="101"/>
      <c r="UGV1964" s="101"/>
      <c r="UGW1964" s="101"/>
      <c r="UGX1964" s="101"/>
      <c r="UGY1964" s="101"/>
      <c r="UGZ1964" s="101"/>
      <c r="UHA1964" s="101"/>
      <c r="UHB1964" s="101"/>
      <c r="UHC1964" s="101"/>
      <c r="UHD1964" s="101"/>
      <c r="UHE1964" s="101"/>
      <c r="UHF1964" s="101"/>
      <c r="UHG1964" s="101"/>
      <c r="UHH1964" s="101"/>
      <c r="UHI1964" s="101"/>
      <c r="UHJ1964" s="101"/>
      <c r="UHK1964" s="101"/>
      <c r="UHL1964" s="101"/>
      <c r="UHM1964" s="101"/>
      <c r="UHN1964" s="101"/>
      <c r="UHO1964" s="101"/>
      <c r="UHP1964" s="101"/>
      <c r="UHQ1964" s="101"/>
      <c r="UHR1964" s="101"/>
      <c r="UHS1964" s="101"/>
      <c r="UHT1964" s="101"/>
      <c r="UHU1964" s="101"/>
      <c r="UHV1964" s="101"/>
      <c r="UHW1964" s="101"/>
      <c r="UHX1964" s="101"/>
      <c r="UHY1964" s="101"/>
      <c r="UHZ1964" s="101"/>
      <c r="UIA1964" s="101"/>
      <c r="UIB1964" s="101"/>
      <c r="UIC1964" s="101"/>
      <c r="UID1964" s="101"/>
      <c r="UIE1964" s="101"/>
      <c r="UIF1964" s="101"/>
      <c r="UIG1964" s="101"/>
      <c r="UIH1964" s="101"/>
      <c r="UII1964" s="101"/>
      <c r="UIJ1964" s="101"/>
      <c r="UIK1964" s="101"/>
      <c r="UIL1964" s="101"/>
      <c r="UIM1964" s="101"/>
      <c r="UIN1964" s="101"/>
      <c r="UIO1964" s="101"/>
      <c r="UIP1964" s="101"/>
      <c r="UIQ1964" s="101"/>
      <c r="UIR1964" s="101"/>
      <c r="UIS1964" s="101"/>
      <c r="UIT1964" s="101"/>
      <c r="UIU1964" s="101"/>
      <c r="UIV1964" s="101"/>
      <c r="UIW1964" s="101"/>
      <c r="UIX1964" s="101"/>
      <c r="UIY1964" s="101"/>
      <c r="UIZ1964" s="101"/>
      <c r="UJA1964" s="101"/>
      <c r="UJB1964" s="101"/>
      <c r="UJC1964" s="101"/>
      <c r="UJD1964" s="101"/>
      <c r="UJE1964" s="101"/>
      <c r="UJF1964" s="101"/>
      <c r="UJG1964" s="101"/>
      <c r="UJH1964" s="101"/>
      <c r="UJI1964" s="101"/>
      <c r="UJJ1964" s="101"/>
      <c r="UJK1964" s="101"/>
      <c r="UJL1964" s="101"/>
      <c r="UJM1964" s="101"/>
      <c r="UJN1964" s="101"/>
      <c r="UJO1964" s="101"/>
      <c r="UJP1964" s="101"/>
      <c r="UJQ1964" s="101"/>
      <c r="UJR1964" s="101"/>
      <c r="UJS1964" s="101"/>
      <c r="UJT1964" s="101"/>
      <c r="UJU1964" s="101"/>
      <c r="UJV1964" s="101"/>
      <c r="UJW1964" s="101"/>
      <c r="UJX1964" s="101"/>
      <c r="UJY1964" s="101"/>
      <c r="UJZ1964" s="101"/>
      <c r="UKA1964" s="101"/>
      <c r="UKB1964" s="101"/>
      <c r="UKC1964" s="101"/>
      <c r="UKD1964" s="101"/>
      <c r="UKE1964" s="101"/>
      <c r="UKF1964" s="101"/>
      <c r="UKG1964" s="101"/>
      <c r="UKH1964" s="101"/>
      <c r="UKI1964" s="101"/>
      <c r="UKJ1964" s="101"/>
      <c r="UKK1964" s="101"/>
      <c r="UKL1964" s="101"/>
      <c r="UKM1964" s="101"/>
      <c r="UKN1964" s="101"/>
      <c r="UKO1964" s="101"/>
      <c r="UKP1964" s="101"/>
      <c r="UKQ1964" s="101"/>
      <c r="UKR1964" s="101"/>
      <c r="UKS1964" s="101"/>
      <c r="UKT1964" s="101"/>
      <c r="UKU1964" s="101"/>
      <c r="UKV1964" s="101"/>
      <c r="UKW1964" s="101"/>
      <c r="UKX1964" s="101"/>
      <c r="UKY1964" s="101"/>
      <c r="UKZ1964" s="101"/>
      <c r="ULA1964" s="101"/>
      <c r="ULB1964" s="101"/>
      <c r="ULC1964" s="101"/>
      <c r="ULD1964" s="101"/>
      <c r="ULE1964" s="101"/>
      <c r="ULF1964" s="101"/>
      <c r="ULG1964" s="101"/>
      <c r="ULH1964" s="101"/>
      <c r="ULI1964" s="101"/>
      <c r="ULJ1964" s="101"/>
      <c r="ULK1964" s="101"/>
      <c r="ULL1964" s="101"/>
      <c r="ULM1964" s="101"/>
      <c r="ULN1964" s="101"/>
      <c r="ULO1964" s="101"/>
      <c r="ULP1964" s="101"/>
      <c r="ULQ1964" s="101"/>
      <c r="ULR1964" s="101"/>
      <c r="ULS1964" s="101"/>
      <c r="ULT1964" s="101"/>
      <c r="ULU1964" s="101"/>
      <c r="ULV1964" s="101"/>
      <c r="ULW1964" s="101"/>
      <c r="ULX1964" s="101"/>
      <c r="ULY1964" s="101"/>
      <c r="ULZ1964" s="101"/>
      <c r="UMA1964" s="101"/>
      <c r="UMB1964" s="101"/>
      <c r="UMC1964" s="101"/>
      <c r="UMD1964" s="101"/>
      <c r="UME1964" s="101"/>
      <c r="UMF1964" s="101"/>
      <c r="UMG1964" s="101"/>
      <c r="UMH1964" s="101"/>
      <c r="UMI1964" s="101"/>
      <c r="UMJ1964" s="101"/>
      <c r="UMK1964" s="101"/>
      <c r="UML1964" s="101"/>
      <c r="UMM1964" s="101"/>
      <c r="UMN1964" s="101"/>
      <c r="UMO1964" s="101"/>
      <c r="UMP1964" s="101"/>
      <c r="UMQ1964" s="101"/>
      <c r="UMR1964" s="101"/>
      <c r="UMS1964" s="101"/>
      <c r="UMT1964" s="101"/>
      <c r="UMU1964" s="101"/>
      <c r="UMV1964" s="101"/>
      <c r="UMW1964" s="101"/>
      <c r="UMX1964" s="101"/>
      <c r="UMY1964" s="101"/>
      <c r="UMZ1964" s="101"/>
      <c r="UNA1964" s="101"/>
      <c r="UNB1964" s="101"/>
      <c r="UNC1964" s="101"/>
      <c r="UND1964" s="101"/>
      <c r="UNE1964" s="101"/>
      <c r="UNF1964" s="101"/>
      <c r="UNG1964" s="101"/>
      <c r="UNH1964" s="101"/>
      <c r="UNI1964" s="101"/>
      <c r="UNJ1964" s="101"/>
      <c r="UNK1964" s="101"/>
      <c r="UNL1964" s="101"/>
      <c r="UNM1964" s="101"/>
      <c r="UNN1964" s="101"/>
      <c r="UNO1964" s="101"/>
      <c r="UNP1964" s="101"/>
      <c r="UNQ1964" s="101"/>
      <c r="UNR1964" s="101"/>
      <c r="UNS1964" s="101"/>
      <c r="UNT1964" s="101"/>
      <c r="UNU1964" s="101"/>
      <c r="UNV1964" s="101"/>
      <c r="UNW1964" s="101"/>
      <c r="UNX1964" s="101"/>
      <c r="UNY1964" s="101"/>
      <c r="UNZ1964" s="101"/>
      <c r="UOA1964" s="101"/>
      <c r="UOB1964" s="101"/>
      <c r="UOC1964" s="101"/>
      <c r="UOD1964" s="101"/>
      <c r="UOE1964" s="101"/>
      <c r="UOF1964" s="101"/>
      <c r="UOG1964" s="101"/>
      <c r="UOH1964" s="101"/>
      <c r="UOI1964" s="101"/>
      <c r="UOJ1964" s="101"/>
      <c r="UOK1964" s="101"/>
      <c r="UOL1964" s="101"/>
      <c r="UOM1964" s="101"/>
      <c r="UON1964" s="101"/>
      <c r="UOO1964" s="101"/>
      <c r="UOP1964" s="101"/>
      <c r="UOQ1964" s="101"/>
      <c r="UOR1964" s="101"/>
      <c r="UOS1964" s="101"/>
      <c r="UOT1964" s="101"/>
      <c r="UOU1964" s="101"/>
      <c r="UOV1964" s="101"/>
      <c r="UOW1964" s="101"/>
      <c r="UOX1964" s="101"/>
      <c r="UOY1964" s="101"/>
      <c r="UOZ1964" s="101"/>
      <c r="UPA1964" s="101"/>
      <c r="UPB1964" s="101"/>
      <c r="UPC1964" s="101"/>
      <c r="UPD1964" s="101"/>
      <c r="UPE1964" s="101"/>
      <c r="UPF1964" s="101"/>
      <c r="UPG1964" s="101"/>
      <c r="UPH1964" s="101"/>
      <c r="UPI1964" s="101"/>
      <c r="UPJ1964" s="101"/>
      <c r="UPK1964" s="101"/>
      <c r="UPL1964" s="101"/>
      <c r="UPM1964" s="101"/>
      <c r="UPN1964" s="101"/>
      <c r="UPO1964" s="101"/>
      <c r="UPP1964" s="101"/>
      <c r="UPQ1964" s="101"/>
      <c r="UPR1964" s="101"/>
      <c r="UPS1964" s="101"/>
      <c r="UPT1964" s="101"/>
      <c r="UPU1964" s="101"/>
      <c r="UPV1964" s="101"/>
      <c r="UPW1964" s="101"/>
      <c r="UPX1964" s="101"/>
      <c r="UPY1964" s="101"/>
      <c r="UPZ1964" s="101"/>
      <c r="UQA1964" s="101"/>
      <c r="UQB1964" s="101"/>
      <c r="UQC1964" s="101"/>
      <c r="UQD1964" s="101"/>
      <c r="UQE1964" s="101"/>
      <c r="UQF1964" s="101"/>
      <c r="UQG1964" s="101"/>
      <c r="UQH1964" s="101"/>
      <c r="UQI1964" s="101"/>
      <c r="UQJ1964" s="101"/>
      <c r="UQK1964" s="101"/>
      <c r="UQL1964" s="101"/>
      <c r="UQM1964" s="101"/>
      <c r="UQN1964" s="101"/>
      <c r="UQO1964" s="101"/>
      <c r="UQP1964" s="101"/>
      <c r="UQQ1964" s="101"/>
      <c r="UQR1964" s="101"/>
      <c r="UQS1964" s="101"/>
      <c r="UQT1964" s="101"/>
      <c r="UQU1964" s="101"/>
      <c r="UQV1964" s="101"/>
      <c r="UQW1964" s="101"/>
      <c r="UQX1964" s="101"/>
      <c r="UQY1964" s="101"/>
      <c r="UQZ1964" s="101"/>
      <c r="URA1964" s="101"/>
      <c r="URB1964" s="101"/>
      <c r="URC1964" s="101"/>
      <c r="URD1964" s="101"/>
      <c r="URE1964" s="101"/>
      <c r="URF1964" s="101"/>
      <c r="URG1964" s="101"/>
      <c r="URH1964" s="101"/>
      <c r="URI1964" s="101"/>
      <c r="URJ1964" s="101"/>
      <c r="URK1964" s="101"/>
      <c r="URL1964" s="101"/>
      <c r="URM1964" s="101"/>
      <c r="URN1964" s="101"/>
      <c r="URO1964" s="101"/>
      <c r="URP1964" s="101"/>
      <c r="URQ1964" s="101"/>
      <c r="URR1964" s="101"/>
      <c r="URS1964" s="101"/>
      <c r="URT1964" s="101"/>
      <c r="URU1964" s="101"/>
      <c r="URV1964" s="101"/>
      <c r="URW1964" s="101"/>
      <c r="URX1964" s="101"/>
      <c r="URY1964" s="101"/>
      <c r="URZ1964" s="101"/>
      <c r="USA1964" s="101"/>
      <c r="USB1964" s="101"/>
      <c r="USC1964" s="101"/>
      <c r="USD1964" s="101"/>
      <c r="USE1964" s="101"/>
      <c r="USF1964" s="101"/>
      <c r="USG1964" s="101"/>
      <c r="USH1964" s="101"/>
      <c r="USI1964" s="101"/>
      <c r="USJ1964" s="101"/>
      <c r="USK1964" s="101"/>
      <c r="USL1964" s="101"/>
      <c r="USM1964" s="101"/>
      <c r="USN1964" s="101"/>
      <c r="USO1964" s="101"/>
      <c r="USP1964" s="101"/>
      <c r="USQ1964" s="101"/>
      <c r="USR1964" s="101"/>
      <c r="USS1964" s="101"/>
      <c r="UST1964" s="101"/>
      <c r="USU1964" s="101"/>
      <c r="USV1964" s="101"/>
      <c r="USW1964" s="101"/>
      <c r="USX1964" s="101"/>
      <c r="USY1964" s="101"/>
      <c r="USZ1964" s="101"/>
      <c r="UTA1964" s="101"/>
      <c r="UTB1964" s="101"/>
      <c r="UTC1964" s="101"/>
      <c r="UTD1964" s="101"/>
      <c r="UTE1964" s="101"/>
      <c r="UTF1964" s="101"/>
      <c r="UTG1964" s="101"/>
      <c r="UTH1964" s="101"/>
      <c r="UTI1964" s="101"/>
      <c r="UTJ1964" s="101"/>
      <c r="UTK1964" s="101"/>
      <c r="UTL1964" s="101"/>
      <c r="UTM1964" s="101"/>
      <c r="UTN1964" s="101"/>
      <c r="UTO1964" s="101"/>
      <c r="UTP1964" s="101"/>
      <c r="UTQ1964" s="101"/>
      <c r="UTR1964" s="101"/>
      <c r="UTS1964" s="101"/>
      <c r="UTT1964" s="101"/>
      <c r="UTU1964" s="101"/>
      <c r="UTV1964" s="101"/>
      <c r="UTW1964" s="101"/>
      <c r="UTX1964" s="101"/>
      <c r="UTY1964" s="101"/>
      <c r="UTZ1964" s="101"/>
      <c r="UUA1964" s="101"/>
      <c r="UUB1964" s="101"/>
      <c r="UUC1964" s="101"/>
      <c r="UUD1964" s="101"/>
      <c r="UUE1964" s="101"/>
      <c r="UUF1964" s="101"/>
      <c r="UUG1964" s="101"/>
      <c r="UUH1964" s="101"/>
      <c r="UUI1964" s="101"/>
      <c r="UUJ1964" s="101"/>
      <c r="UUK1964" s="101"/>
      <c r="UUL1964" s="101"/>
      <c r="UUM1964" s="101"/>
      <c r="UUN1964" s="101"/>
      <c r="UUO1964" s="101"/>
      <c r="UUP1964" s="101"/>
      <c r="UUQ1964" s="101"/>
      <c r="UUR1964" s="101"/>
      <c r="UUS1964" s="101"/>
      <c r="UUT1964" s="101"/>
      <c r="UUU1964" s="101"/>
      <c r="UUV1964" s="101"/>
      <c r="UUW1964" s="101"/>
      <c r="UUX1964" s="101"/>
      <c r="UUY1964" s="101"/>
      <c r="UUZ1964" s="101"/>
      <c r="UVA1964" s="101"/>
      <c r="UVB1964" s="101"/>
      <c r="UVC1964" s="101"/>
      <c r="UVD1964" s="101"/>
      <c r="UVE1964" s="101"/>
      <c r="UVF1964" s="101"/>
      <c r="UVG1964" s="101"/>
      <c r="UVH1964" s="101"/>
      <c r="UVI1964" s="101"/>
      <c r="UVJ1964" s="101"/>
      <c r="UVK1964" s="101"/>
      <c r="UVL1964" s="101"/>
      <c r="UVM1964" s="101"/>
      <c r="UVN1964" s="101"/>
      <c r="UVO1964" s="101"/>
      <c r="UVP1964" s="101"/>
      <c r="UVQ1964" s="101"/>
      <c r="UVR1964" s="101"/>
      <c r="UVS1964" s="101"/>
      <c r="UVT1964" s="101"/>
      <c r="UVU1964" s="101"/>
      <c r="UVV1964" s="101"/>
      <c r="UVW1964" s="101"/>
      <c r="UVX1964" s="101"/>
      <c r="UVY1964" s="101"/>
      <c r="UVZ1964" s="101"/>
      <c r="UWA1964" s="101"/>
      <c r="UWB1964" s="101"/>
      <c r="UWC1964" s="101"/>
      <c r="UWD1964" s="101"/>
      <c r="UWE1964" s="101"/>
      <c r="UWF1964" s="101"/>
      <c r="UWG1964" s="101"/>
      <c r="UWH1964" s="101"/>
      <c r="UWI1964" s="101"/>
      <c r="UWJ1964" s="101"/>
      <c r="UWK1964" s="101"/>
      <c r="UWL1964" s="101"/>
      <c r="UWM1964" s="101"/>
      <c r="UWN1964" s="101"/>
      <c r="UWO1964" s="101"/>
      <c r="UWP1964" s="101"/>
      <c r="UWQ1964" s="101"/>
      <c r="UWR1964" s="101"/>
      <c r="UWS1964" s="101"/>
      <c r="UWT1964" s="101"/>
      <c r="UWU1964" s="101"/>
      <c r="UWV1964" s="101"/>
      <c r="UWW1964" s="101"/>
      <c r="UWX1964" s="101"/>
      <c r="UWY1964" s="101"/>
      <c r="UWZ1964" s="101"/>
      <c r="UXA1964" s="101"/>
      <c r="UXB1964" s="101"/>
      <c r="UXC1964" s="101"/>
      <c r="UXD1964" s="101"/>
      <c r="UXE1964" s="101"/>
      <c r="UXF1964" s="101"/>
      <c r="UXG1964" s="101"/>
      <c r="UXH1964" s="101"/>
      <c r="UXI1964" s="101"/>
      <c r="UXJ1964" s="101"/>
      <c r="UXK1964" s="101"/>
      <c r="UXL1964" s="101"/>
      <c r="UXM1964" s="101"/>
      <c r="UXN1964" s="101"/>
      <c r="UXO1964" s="101"/>
      <c r="UXP1964" s="101"/>
      <c r="UXQ1964" s="101"/>
      <c r="UXR1964" s="101"/>
      <c r="UXS1964" s="101"/>
      <c r="UXT1964" s="101"/>
      <c r="UXU1964" s="101"/>
      <c r="UXV1964" s="101"/>
      <c r="UXW1964" s="101"/>
      <c r="UXX1964" s="101"/>
      <c r="UXY1964" s="101"/>
      <c r="UXZ1964" s="101"/>
      <c r="UYA1964" s="101"/>
      <c r="UYB1964" s="101"/>
      <c r="UYC1964" s="101"/>
      <c r="UYD1964" s="101"/>
      <c r="UYE1964" s="101"/>
      <c r="UYF1964" s="101"/>
      <c r="UYG1964" s="101"/>
      <c r="UYH1964" s="101"/>
      <c r="UYI1964" s="101"/>
      <c r="UYJ1964" s="101"/>
      <c r="UYK1964" s="101"/>
      <c r="UYL1964" s="101"/>
      <c r="UYM1964" s="101"/>
      <c r="UYN1964" s="101"/>
      <c r="UYO1964" s="101"/>
      <c r="UYP1964" s="101"/>
      <c r="UYQ1964" s="101"/>
      <c r="UYR1964" s="101"/>
      <c r="UYS1964" s="101"/>
      <c r="UYT1964" s="101"/>
      <c r="UYU1964" s="101"/>
      <c r="UYV1964" s="101"/>
      <c r="UYW1964" s="101"/>
      <c r="UYX1964" s="101"/>
      <c r="UYY1964" s="101"/>
      <c r="UYZ1964" s="101"/>
      <c r="UZA1964" s="101"/>
      <c r="UZB1964" s="101"/>
      <c r="UZC1964" s="101"/>
      <c r="UZD1964" s="101"/>
      <c r="UZE1964" s="101"/>
      <c r="UZF1964" s="101"/>
      <c r="UZG1964" s="101"/>
      <c r="UZH1964" s="101"/>
      <c r="UZI1964" s="101"/>
      <c r="UZJ1964" s="101"/>
      <c r="UZK1964" s="101"/>
      <c r="UZL1964" s="101"/>
      <c r="UZM1964" s="101"/>
      <c r="UZN1964" s="101"/>
      <c r="UZO1964" s="101"/>
      <c r="UZP1964" s="101"/>
      <c r="UZQ1964" s="101"/>
      <c r="UZR1964" s="101"/>
      <c r="UZS1964" s="101"/>
      <c r="UZT1964" s="101"/>
      <c r="UZU1964" s="101"/>
      <c r="UZV1964" s="101"/>
      <c r="UZW1964" s="101"/>
      <c r="UZX1964" s="101"/>
      <c r="UZY1964" s="101"/>
      <c r="UZZ1964" s="101"/>
      <c r="VAA1964" s="101"/>
      <c r="VAB1964" s="101"/>
      <c r="VAC1964" s="101"/>
      <c r="VAD1964" s="101"/>
      <c r="VAE1964" s="101"/>
      <c r="VAF1964" s="101"/>
      <c r="VAG1964" s="101"/>
      <c r="VAH1964" s="101"/>
      <c r="VAI1964" s="101"/>
      <c r="VAJ1964" s="101"/>
      <c r="VAK1964" s="101"/>
      <c r="VAL1964" s="101"/>
      <c r="VAM1964" s="101"/>
      <c r="VAN1964" s="101"/>
      <c r="VAO1964" s="101"/>
      <c r="VAP1964" s="101"/>
      <c r="VAQ1964" s="101"/>
      <c r="VAR1964" s="101"/>
      <c r="VAS1964" s="101"/>
      <c r="VAT1964" s="101"/>
      <c r="VAU1964" s="101"/>
      <c r="VAV1964" s="101"/>
      <c r="VAW1964" s="101"/>
      <c r="VAX1964" s="101"/>
      <c r="VAY1964" s="101"/>
      <c r="VAZ1964" s="101"/>
      <c r="VBA1964" s="101"/>
      <c r="VBB1964" s="101"/>
      <c r="VBC1964" s="101"/>
      <c r="VBD1964" s="101"/>
      <c r="VBE1964" s="101"/>
      <c r="VBF1964" s="101"/>
      <c r="VBG1964" s="101"/>
      <c r="VBH1964" s="101"/>
      <c r="VBI1964" s="101"/>
      <c r="VBJ1964" s="101"/>
      <c r="VBK1964" s="101"/>
      <c r="VBL1964" s="101"/>
      <c r="VBM1964" s="101"/>
      <c r="VBN1964" s="101"/>
      <c r="VBO1964" s="101"/>
      <c r="VBP1964" s="101"/>
      <c r="VBQ1964" s="101"/>
      <c r="VBR1964" s="101"/>
      <c r="VBS1964" s="101"/>
      <c r="VBT1964" s="101"/>
      <c r="VBU1964" s="101"/>
      <c r="VBV1964" s="101"/>
      <c r="VBW1964" s="101"/>
      <c r="VBX1964" s="101"/>
      <c r="VBY1964" s="101"/>
      <c r="VBZ1964" s="101"/>
      <c r="VCA1964" s="101"/>
      <c r="VCB1964" s="101"/>
      <c r="VCC1964" s="101"/>
      <c r="VCD1964" s="101"/>
      <c r="VCE1964" s="101"/>
      <c r="VCF1964" s="101"/>
      <c r="VCG1964" s="101"/>
      <c r="VCH1964" s="101"/>
      <c r="VCI1964" s="101"/>
      <c r="VCJ1964" s="101"/>
      <c r="VCK1964" s="101"/>
      <c r="VCL1964" s="101"/>
      <c r="VCM1964" s="101"/>
      <c r="VCN1964" s="101"/>
      <c r="VCO1964" s="101"/>
      <c r="VCP1964" s="101"/>
      <c r="VCQ1964" s="101"/>
      <c r="VCR1964" s="101"/>
      <c r="VCS1964" s="101"/>
      <c r="VCT1964" s="101"/>
      <c r="VCU1964" s="101"/>
      <c r="VCV1964" s="101"/>
      <c r="VCW1964" s="101"/>
      <c r="VCX1964" s="101"/>
      <c r="VCY1964" s="101"/>
      <c r="VCZ1964" s="101"/>
      <c r="VDA1964" s="101"/>
      <c r="VDB1964" s="101"/>
      <c r="VDC1964" s="101"/>
      <c r="VDD1964" s="101"/>
      <c r="VDE1964" s="101"/>
      <c r="VDF1964" s="101"/>
      <c r="VDG1964" s="101"/>
      <c r="VDH1964" s="101"/>
      <c r="VDI1964" s="101"/>
      <c r="VDJ1964" s="101"/>
      <c r="VDK1964" s="101"/>
      <c r="VDL1964" s="101"/>
      <c r="VDM1964" s="101"/>
      <c r="VDN1964" s="101"/>
      <c r="VDO1964" s="101"/>
      <c r="VDP1964" s="101"/>
      <c r="VDQ1964" s="101"/>
      <c r="VDR1964" s="101"/>
      <c r="VDS1964" s="101"/>
      <c r="VDT1964" s="101"/>
      <c r="VDU1964" s="101"/>
      <c r="VDV1964" s="101"/>
      <c r="VDW1964" s="101"/>
      <c r="VDX1964" s="101"/>
      <c r="VDY1964" s="101"/>
      <c r="VDZ1964" s="101"/>
      <c r="VEA1964" s="101"/>
      <c r="VEB1964" s="101"/>
      <c r="VEC1964" s="101"/>
      <c r="VED1964" s="101"/>
      <c r="VEE1964" s="101"/>
      <c r="VEF1964" s="101"/>
      <c r="VEG1964" s="101"/>
      <c r="VEH1964" s="101"/>
      <c r="VEI1964" s="101"/>
      <c r="VEJ1964" s="101"/>
      <c r="VEK1964" s="101"/>
      <c r="VEL1964" s="101"/>
      <c r="VEM1964" s="101"/>
      <c r="VEN1964" s="101"/>
      <c r="VEO1964" s="101"/>
      <c r="VEP1964" s="101"/>
      <c r="VEQ1964" s="101"/>
      <c r="VER1964" s="101"/>
      <c r="VES1964" s="101"/>
      <c r="VET1964" s="101"/>
      <c r="VEU1964" s="101"/>
      <c r="VEV1964" s="101"/>
      <c r="VEW1964" s="101"/>
      <c r="VEX1964" s="101"/>
      <c r="VEY1964" s="101"/>
      <c r="VEZ1964" s="101"/>
      <c r="VFA1964" s="101"/>
      <c r="VFB1964" s="101"/>
      <c r="VFC1964" s="101"/>
      <c r="VFD1964" s="101"/>
      <c r="VFE1964" s="101"/>
      <c r="VFF1964" s="101"/>
      <c r="VFG1964" s="101"/>
      <c r="VFH1964" s="101"/>
      <c r="VFI1964" s="101"/>
      <c r="VFJ1964" s="101"/>
      <c r="VFK1964" s="101"/>
      <c r="VFL1964" s="101"/>
      <c r="VFM1964" s="101"/>
      <c r="VFN1964" s="101"/>
      <c r="VFO1964" s="101"/>
      <c r="VFP1964" s="101"/>
      <c r="VFQ1964" s="101"/>
      <c r="VFR1964" s="101"/>
      <c r="VFS1964" s="101"/>
      <c r="VFT1964" s="101"/>
      <c r="VFU1964" s="101"/>
      <c r="VFV1964" s="101"/>
      <c r="VFW1964" s="101"/>
      <c r="VFX1964" s="101"/>
      <c r="VFY1964" s="101"/>
      <c r="VFZ1964" s="101"/>
      <c r="VGA1964" s="101"/>
      <c r="VGB1964" s="101"/>
      <c r="VGC1964" s="101"/>
      <c r="VGD1964" s="101"/>
      <c r="VGE1964" s="101"/>
      <c r="VGF1964" s="101"/>
      <c r="VGG1964" s="101"/>
      <c r="VGH1964" s="101"/>
      <c r="VGI1964" s="101"/>
      <c r="VGJ1964" s="101"/>
      <c r="VGK1964" s="101"/>
      <c r="VGL1964" s="101"/>
      <c r="VGM1964" s="101"/>
      <c r="VGN1964" s="101"/>
      <c r="VGO1964" s="101"/>
      <c r="VGP1964" s="101"/>
      <c r="VGQ1964" s="101"/>
      <c r="VGR1964" s="101"/>
      <c r="VGS1964" s="101"/>
      <c r="VGT1964" s="101"/>
      <c r="VGU1964" s="101"/>
      <c r="VGV1964" s="101"/>
      <c r="VGW1964" s="101"/>
      <c r="VGX1964" s="101"/>
      <c r="VGY1964" s="101"/>
      <c r="VGZ1964" s="101"/>
      <c r="VHA1964" s="101"/>
      <c r="VHB1964" s="101"/>
      <c r="VHC1964" s="101"/>
      <c r="VHD1964" s="101"/>
      <c r="VHE1964" s="101"/>
      <c r="VHF1964" s="101"/>
      <c r="VHG1964" s="101"/>
      <c r="VHH1964" s="101"/>
      <c r="VHI1964" s="101"/>
      <c r="VHJ1964" s="101"/>
      <c r="VHK1964" s="101"/>
      <c r="VHL1964" s="101"/>
      <c r="VHM1964" s="101"/>
      <c r="VHN1964" s="101"/>
      <c r="VHO1964" s="101"/>
      <c r="VHP1964" s="101"/>
      <c r="VHQ1964" s="101"/>
      <c r="VHR1964" s="101"/>
      <c r="VHS1964" s="101"/>
      <c r="VHT1964" s="101"/>
      <c r="VHU1964" s="101"/>
      <c r="VHV1964" s="101"/>
      <c r="VHW1964" s="101"/>
      <c r="VHX1964" s="101"/>
      <c r="VHY1964" s="101"/>
      <c r="VHZ1964" s="101"/>
      <c r="VIA1964" s="101"/>
      <c r="VIB1964" s="101"/>
      <c r="VIC1964" s="101"/>
      <c r="VID1964" s="101"/>
      <c r="VIE1964" s="101"/>
      <c r="VIF1964" s="101"/>
      <c r="VIG1964" s="101"/>
      <c r="VIH1964" s="101"/>
      <c r="VII1964" s="101"/>
      <c r="VIJ1964" s="101"/>
      <c r="VIK1964" s="101"/>
      <c r="VIL1964" s="101"/>
      <c r="VIM1964" s="101"/>
      <c r="VIN1964" s="101"/>
      <c r="VIO1964" s="101"/>
      <c r="VIP1964" s="101"/>
      <c r="VIQ1964" s="101"/>
      <c r="VIR1964" s="101"/>
      <c r="VIS1964" s="101"/>
      <c r="VIT1964" s="101"/>
      <c r="VIU1964" s="101"/>
      <c r="VIV1964" s="101"/>
      <c r="VIW1964" s="101"/>
      <c r="VIX1964" s="101"/>
      <c r="VIY1964" s="101"/>
      <c r="VIZ1964" s="101"/>
      <c r="VJA1964" s="101"/>
      <c r="VJB1964" s="101"/>
      <c r="VJC1964" s="101"/>
      <c r="VJD1964" s="101"/>
      <c r="VJE1964" s="101"/>
      <c r="VJF1964" s="101"/>
      <c r="VJG1964" s="101"/>
      <c r="VJH1964" s="101"/>
      <c r="VJI1964" s="101"/>
      <c r="VJJ1964" s="101"/>
      <c r="VJK1964" s="101"/>
      <c r="VJL1964" s="101"/>
      <c r="VJM1964" s="101"/>
      <c r="VJN1964" s="101"/>
      <c r="VJO1964" s="101"/>
      <c r="VJP1964" s="101"/>
      <c r="VJQ1964" s="101"/>
      <c r="VJR1964" s="101"/>
      <c r="VJS1964" s="101"/>
      <c r="VJT1964" s="101"/>
      <c r="VJU1964" s="101"/>
      <c r="VJV1964" s="101"/>
      <c r="VJW1964" s="101"/>
      <c r="VJX1964" s="101"/>
      <c r="VJY1964" s="101"/>
      <c r="VJZ1964" s="101"/>
      <c r="VKA1964" s="101"/>
      <c r="VKB1964" s="101"/>
      <c r="VKC1964" s="101"/>
      <c r="VKD1964" s="101"/>
      <c r="VKE1964" s="101"/>
      <c r="VKF1964" s="101"/>
      <c r="VKG1964" s="101"/>
      <c r="VKH1964" s="101"/>
      <c r="VKI1964" s="101"/>
      <c r="VKJ1964" s="101"/>
      <c r="VKK1964" s="101"/>
      <c r="VKL1964" s="101"/>
      <c r="VKM1964" s="101"/>
      <c r="VKN1964" s="101"/>
      <c r="VKO1964" s="101"/>
      <c r="VKP1964" s="101"/>
      <c r="VKQ1964" s="101"/>
      <c r="VKR1964" s="101"/>
      <c r="VKS1964" s="101"/>
      <c r="VKT1964" s="101"/>
      <c r="VKU1964" s="101"/>
      <c r="VKV1964" s="101"/>
      <c r="VKW1964" s="101"/>
      <c r="VKX1964" s="101"/>
      <c r="VKY1964" s="101"/>
      <c r="VKZ1964" s="101"/>
      <c r="VLA1964" s="101"/>
      <c r="VLB1964" s="101"/>
      <c r="VLC1964" s="101"/>
      <c r="VLD1964" s="101"/>
      <c r="VLE1964" s="101"/>
      <c r="VLF1964" s="101"/>
      <c r="VLG1964" s="101"/>
      <c r="VLH1964" s="101"/>
      <c r="VLI1964" s="101"/>
      <c r="VLJ1964" s="101"/>
      <c r="VLK1964" s="101"/>
      <c r="VLL1964" s="101"/>
      <c r="VLM1964" s="101"/>
      <c r="VLN1964" s="101"/>
      <c r="VLO1964" s="101"/>
      <c r="VLP1964" s="101"/>
      <c r="VLQ1964" s="101"/>
      <c r="VLR1964" s="101"/>
      <c r="VLS1964" s="101"/>
      <c r="VLT1964" s="101"/>
      <c r="VLU1964" s="101"/>
      <c r="VLV1964" s="101"/>
      <c r="VLW1964" s="101"/>
      <c r="VLX1964" s="101"/>
      <c r="VLY1964" s="101"/>
      <c r="VLZ1964" s="101"/>
      <c r="VMA1964" s="101"/>
      <c r="VMB1964" s="101"/>
      <c r="VMC1964" s="101"/>
      <c r="VMD1964" s="101"/>
      <c r="VME1964" s="101"/>
      <c r="VMF1964" s="101"/>
      <c r="VMG1964" s="101"/>
      <c r="VMH1964" s="101"/>
      <c r="VMI1964" s="101"/>
      <c r="VMJ1964" s="101"/>
      <c r="VMK1964" s="101"/>
      <c r="VML1964" s="101"/>
      <c r="VMM1964" s="101"/>
      <c r="VMN1964" s="101"/>
      <c r="VMO1964" s="101"/>
      <c r="VMP1964" s="101"/>
      <c r="VMQ1964" s="101"/>
      <c r="VMR1964" s="101"/>
      <c r="VMS1964" s="101"/>
      <c r="VMT1964" s="101"/>
      <c r="VMU1964" s="101"/>
      <c r="VMV1964" s="101"/>
      <c r="VMW1964" s="101"/>
      <c r="VMX1964" s="101"/>
      <c r="VMY1964" s="101"/>
      <c r="VMZ1964" s="101"/>
      <c r="VNA1964" s="101"/>
      <c r="VNB1964" s="101"/>
      <c r="VNC1964" s="101"/>
      <c r="VND1964" s="101"/>
      <c r="VNE1964" s="101"/>
      <c r="VNF1964" s="101"/>
      <c r="VNG1964" s="101"/>
      <c r="VNH1964" s="101"/>
      <c r="VNI1964" s="101"/>
      <c r="VNJ1964" s="101"/>
      <c r="VNK1964" s="101"/>
      <c r="VNL1964" s="101"/>
      <c r="VNM1964" s="101"/>
      <c r="VNN1964" s="101"/>
      <c r="VNO1964" s="101"/>
      <c r="VNP1964" s="101"/>
      <c r="VNQ1964" s="101"/>
      <c r="VNR1964" s="101"/>
      <c r="VNS1964" s="101"/>
      <c r="VNT1964" s="101"/>
      <c r="VNU1964" s="101"/>
      <c r="VNV1964" s="101"/>
      <c r="VNW1964" s="101"/>
      <c r="VNX1964" s="101"/>
      <c r="VNY1964" s="101"/>
      <c r="VNZ1964" s="101"/>
      <c r="VOA1964" s="101"/>
      <c r="VOB1964" s="101"/>
      <c r="VOC1964" s="101"/>
      <c r="VOD1964" s="101"/>
      <c r="VOE1964" s="101"/>
      <c r="VOF1964" s="101"/>
      <c r="VOG1964" s="101"/>
      <c r="VOH1964" s="101"/>
      <c r="VOI1964" s="101"/>
      <c r="VOJ1964" s="101"/>
      <c r="VOK1964" s="101"/>
      <c r="VOL1964" s="101"/>
      <c r="VOM1964" s="101"/>
      <c r="VON1964" s="101"/>
      <c r="VOO1964" s="101"/>
      <c r="VOP1964" s="101"/>
      <c r="VOQ1964" s="101"/>
      <c r="VOR1964" s="101"/>
      <c r="VOS1964" s="101"/>
      <c r="VOT1964" s="101"/>
      <c r="VOU1964" s="101"/>
      <c r="VOV1964" s="101"/>
      <c r="VOW1964" s="101"/>
      <c r="VOX1964" s="101"/>
      <c r="VOY1964" s="101"/>
      <c r="VOZ1964" s="101"/>
      <c r="VPA1964" s="101"/>
      <c r="VPB1964" s="101"/>
      <c r="VPC1964" s="101"/>
      <c r="VPD1964" s="101"/>
      <c r="VPE1964" s="101"/>
      <c r="VPF1964" s="101"/>
      <c r="VPG1964" s="101"/>
      <c r="VPH1964" s="101"/>
      <c r="VPI1964" s="101"/>
      <c r="VPJ1964" s="101"/>
      <c r="VPK1964" s="101"/>
      <c r="VPL1964" s="101"/>
      <c r="VPM1964" s="101"/>
      <c r="VPN1964" s="101"/>
      <c r="VPO1964" s="101"/>
      <c r="VPP1964" s="101"/>
      <c r="VPQ1964" s="101"/>
      <c r="VPR1964" s="101"/>
      <c r="VPS1964" s="101"/>
      <c r="VPT1964" s="101"/>
      <c r="VPU1964" s="101"/>
      <c r="VPV1964" s="101"/>
      <c r="VPW1964" s="101"/>
      <c r="VPX1964" s="101"/>
      <c r="VPY1964" s="101"/>
      <c r="VPZ1964" s="101"/>
      <c r="VQA1964" s="101"/>
      <c r="VQB1964" s="101"/>
      <c r="VQC1964" s="101"/>
      <c r="VQD1964" s="101"/>
      <c r="VQE1964" s="101"/>
      <c r="VQF1964" s="101"/>
      <c r="VQG1964" s="101"/>
      <c r="VQH1964" s="101"/>
      <c r="VQI1964" s="101"/>
      <c r="VQJ1964" s="101"/>
      <c r="VQK1964" s="101"/>
      <c r="VQL1964" s="101"/>
      <c r="VQM1964" s="101"/>
      <c r="VQN1964" s="101"/>
      <c r="VQO1964" s="101"/>
      <c r="VQP1964" s="101"/>
      <c r="VQQ1964" s="101"/>
      <c r="VQR1964" s="101"/>
      <c r="VQS1964" s="101"/>
      <c r="VQT1964" s="101"/>
      <c r="VQU1964" s="101"/>
      <c r="VQV1964" s="101"/>
      <c r="VQW1964" s="101"/>
      <c r="VQX1964" s="101"/>
      <c r="VQY1964" s="101"/>
      <c r="VQZ1964" s="101"/>
      <c r="VRA1964" s="101"/>
      <c r="VRB1964" s="101"/>
      <c r="VRC1964" s="101"/>
      <c r="VRD1964" s="101"/>
      <c r="VRE1964" s="101"/>
      <c r="VRF1964" s="101"/>
      <c r="VRG1964" s="101"/>
      <c r="VRH1964" s="101"/>
      <c r="VRI1964" s="101"/>
      <c r="VRJ1964" s="101"/>
      <c r="VRK1964" s="101"/>
      <c r="VRL1964" s="101"/>
      <c r="VRM1964" s="101"/>
      <c r="VRN1964" s="101"/>
      <c r="VRO1964" s="101"/>
      <c r="VRP1964" s="101"/>
      <c r="VRQ1964" s="101"/>
      <c r="VRR1964" s="101"/>
      <c r="VRS1964" s="101"/>
      <c r="VRT1964" s="101"/>
      <c r="VRU1964" s="101"/>
      <c r="VRV1964" s="101"/>
      <c r="VRW1964" s="101"/>
      <c r="VRX1964" s="101"/>
      <c r="VRY1964" s="101"/>
      <c r="VRZ1964" s="101"/>
      <c r="VSA1964" s="101"/>
      <c r="VSB1964" s="101"/>
      <c r="VSC1964" s="101"/>
      <c r="VSD1964" s="101"/>
      <c r="VSE1964" s="101"/>
      <c r="VSF1964" s="101"/>
      <c r="VSG1964" s="101"/>
      <c r="VSH1964" s="101"/>
      <c r="VSI1964" s="101"/>
      <c r="VSJ1964" s="101"/>
      <c r="VSK1964" s="101"/>
      <c r="VSL1964" s="101"/>
      <c r="VSM1964" s="101"/>
      <c r="VSN1964" s="101"/>
      <c r="VSO1964" s="101"/>
      <c r="VSP1964" s="101"/>
      <c r="VSQ1964" s="101"/>
      <c r="VSR1964" s="101"/>
      <c r="VSS1964" s="101"/>
      <c r="VST1964" s="101"/>
      <c r="VSU1964" s="101"/>
      <c r="VSV1964" s="101"/>
      <c r="VSW1964" s="101"/>
      <c r="VSX1964" s="101"/>
      <c r="VSY1964" s="101"/>
      <c r="VSZ1964" s="101"/>
      <c r="VTA1964" s="101"/>
      <c r="VTB1964" s="101"/>
      <c r="VTC1964" s="101"/>
      <c r="VTD1964" s="101"/>
      <c r="VTE1964" s="101"/>
      <c r="VTF1964" s="101"/>
      <c r="VTG1964" s="101"/>
      <c r="VTH1964" s="101"/>
      <c r="VTI1964" s="101"/>
      <c r="VTJ1964" s="101"/>
      <c r="VTK1964" s="101"/>
      <c r="VTL1964" s="101"/>
      <c r="VTM1964" s="101"/>
      <c r="VTN1964" s="101"/>
      <c r="VTO1964" s="101"/>
      <c r="VTP1964" s="101"/>
      <c r="VTQ1964" s="101"/>
      <c r="VTR1964" s="101"/>
      <c r="VTS1964" s="101"/>
      <c r="VTT1964" s="101"/>
      <c r="VTU1964" s="101"/>
      <c r="VTV1964" s="101"/>
      <c r="VTW1964" s="101"/>
      <c r="VTX1964" s="101"/>
      <c r="VTY1964" s="101"/>
      <c r="VTZ1964" s="101"/>
      <c r="VUA1964" s="101"/>
      <c r="VUB1964" s="101"/>
      <c r="VUC1964" s="101"/>
      <c r="VUD1964" s="101"/>
      <c r="VUE1964" s="101"/>
      <c r="VUF1964" s="101"/>
      <c r="VUG1964" s="101"/>
      <c r="VUH1964" s="101"/>
      <c r="VUI1964" s="101"/>
      <c r="VUJ1964" s="101"/>
      <c r="VUK1964" s="101"/>
      <c r="VUL1964" s="101"/>
      <c r="VUM1964" s="101"/>
      <c r="VUN1964" s="101"/>
      <c r="VUO1964" s="101"/>
      <c r="VUP1964" s="101"/>
      <c r="VUQ1964" s="101"/>
      <c r="VUR1964" s="101"/>
      <c r="VUS1964" s="101"/>
      <c r="VUT1964" s="101"/>
      <c r="VUU1964" s="101"/>
      <c r="VUV1964" s="101"/>
      <c r="VUW1964" s="101"/>
      <c r="VUX1964" s="101"/>
      <c r="VUY1964" s="101"/>
      <c r="VUZ1964" s="101"/>
      <c r="VVA1964" s="101"/>
      <c r="VVB1964" s="101"/>
      <c r="VVC1964" s="101"/>
      <c r="VVD1964" s="101"/>
      <c r="VVE1964" s="101"/>
      <c r="VVF1964" s="101"/>
      <c r="VVG1964" s="101"/>
      <c r="VVH1964" s="101"/>
      <c r="VVI1964" s="101"/>
      <c r="VVJ1964" s="101"/>
      <c r="VVK1964" s="101"/>
      <c r="VVL1964" s="101"/>
      <c r="VVM1964" s="101"/>
      <c r="VVN1964" s="101"/>
      <c r="VVO1964" s="101"/>
      <c r="VVP1964" s="101"/>
      <c r="VVQ1964" s="101"/>
      <c r="VVR1964" s="101"/>
      <c r="VVS1964" s="101"/>
      <c r="VVT1964" s="101"/>
      <c r="VVU1964" s="101"/>
      <c r="VVV1964" s="101"/>
      <c r="VVW1964" s="101"/>
      <c r="VVX1964" s="101"/>
      <c r="VVY1964" s="101"/>
      <c r="VVZ1964" s="101"/>
      <c r="VWA1964" s="101"/>
      <c r="VWB1964" s="101"/>
      <c r="VWC1964" s="101"/>
      <c r="VWD1964" s="101"/>
      <c r="VWE1964" s="101"/>
      <c r="VWF1964" s="101"/>
      <c r="VWG1964" s="101"/>
      <c r="VWH1964" s="101"/>
      <c r="VWI1964" s="101"/>
      <c r="VWJ1964" s="101"/>
      <c r="VWK1964" s="101"/>
      <c r="VWL1964" s="101"/>
      <c r="VWM1964" s="101"/>
      <c r="VWN1964" s="101"/>
      <c r="VWO1964" s="101"/>
      <c r="VWP1964" s="101"/>
      <c r="VWQ1964" s="101"/>
      <c r="VWR1964" s="101"/>
      <c r="VWS1964" s="101"/>
      <c r="VWT1964" s="101"/>
      <c r="VWU1964" s="101"/>
      <c r="VWV1964" s="101"/>
      <c r="VWW1964" s="101"/>
      <c r="VWX1964" s="101"/>
      <c r="VWY1964" s="101"/>
      <c r="VWZ1964" s="101"/>
      <c r="VXA1964" s="101"/>
      <c r="VXB1964" s="101"/>
      <c r="VXC1964" s="101"/>
      <c r="VXD1964" s="101"/>
      <c r="VXE1964" s="101"/>
      <c r="VXF1964" s="101"/>
      <c r="VXG1964" s="101"/>
      <c r="VXH1964" s="101"/>
      <c r="VXI1964" s="101"/>
      <c r="VXJ1964" s="101"/>
      <c r="VXK1964" s="101"/>
      <c r="VXL1964" s="101"/>
      <c r="VXM1964" s="101"/>
      <c r="VXN1964" s="101"/>
      <c r="VXO1964" s="101"/>
      <c r="VXP1964" s="101"/>
      <c r="VXQ1964" s="101"/>
      <c r="VXR1964" s="101"/>
      <c r="VXS1964" s="101"/>
      <c r="VXT1964" s="101"/>
      <c r="VXU1964" s="101"/>
      <c r="VXV1964" s="101"/>
      <c r="VXW1964" s="101"/>
      <c r="VXX1964" s="101"/>
      <c r="VXY1964" s="101"/>
      <c r="VXZ1964" s="101"/>
      <c r="VYA1964" s="101"/>
      <c r="VYB1964" s="101"/>
      <c r="VYC1964" s="101"/>
      <c r="VYD1964" s="101"/>
      <c r="VYE1964" s="101"/>
      <c r="VYF1964" s="101"/>
      <c r="VYG1964" s="101"/>
      <c r="VYH1964" s="101"/>
      <c r="VYI1964" s="101"/>
      <c r="VYJ1964" s="101"/>
      <c r="VYK1964" s="101"/>
      <c r="VYL1964" s="101"/>
      <c r="VYM1964" s="101"/>
      <c r="VYN1964" s="101"/>
      <c r="VYO1964" s="101"/>
      <c r="VYP1964" s="101"/>
      <c r="VYQ1964" s="101"/>
      <c r="VYR1964" s="101"/>
      <c r="VYS1964" s="101"/>
      <c r="VYT1964" s="101"/>
      <c r="VYU1964" s="101"/>
      <c r="VYV1964" s="101"/>
      <c r="VYW1964" s="101"/>
      <c r="VYX1964" s="101"/>
      <c r="VYY1964" s="101"/>
      <c r="VYZ1964" s="101"/>
      <c r="VZA1964" s="101"/>
      <c r="VZB1964" s="101"/>
      <c r="VZC1964" s="101"/>
      <c r="VZD1964" s="101"/>
      <c r="VZE1964" s="101"/>
      <c r="VZF1964" s="101"/>
      <c r="VZG1964" s="101"/>
      <c r="VZH1964" s="101"/>
      <c r="VZI1964" s="101"/>
      <c r="VZJ1964" s="101"/>
      <c r="VZK1964" s="101"/>
      <c r="VZL1964" s="101"/>
      <c r="VZM1964" s="101"/>
      <c r="VZN1964" s="101"/>
      <c r="VZO1964" s="101"/>
      <c r="VZP1964" s="101"/>
      <c r="VZQ1964" s="101"/>
      <c r="VZR1964" s="101"/>
      <c r="VZS1964" s="101"/>
      <c r="VZT1964" s="101"/>
      <c r="VZU1964" s="101"/>
      <c r="VZV1964" s="101"/>
      <c r="VZW1964" s="101"/>
      <c r="VZX1964" s="101"/>
      <c r="VZY1964" s="101"/>
      <c r="VZZ1964" s="101"/>
      <c r="WAA1964" s="101"/>
      <c r="WAB1964" s="101"/>
      <c r="WAC1964" s="101"/>
      <c r="WAD1964" s="101"/>
      <c r="WAE1964" s="101"/>
      <c r="WAF1964" s="101"/>
      <c r="WAG1964" s="101"/>
      <c r="WAH1964" s="101"/>
      <c r="WAI1964" s="101"/>
      <c r="WAJ1964" s="101"/>
      <c r="WAK1964" s="101"/>
      <c r="WAL1964" s="101"/>
      <c r="WAM1964" s="101"/>
      <c r="WAN1964" s="101"/>
      <c r="WAO1964" s="101"/>
      <c r="WAP1964" s="101"/>
      <c r="WAQ1964" s="101"/>
      <c r="WAR1964" s="101"/>
      <c r="WAS1964" s="101"/>
      <c r="WAT1964" s="101"/>
      <c r="WAU1964" s="101"/>
      <c r="WAV1964" s="101"/>
      <c r="WAW1964" s="101"/>
      <c r="WAX1964" s="101"/>
      <c r="WAY1964" s="101"/>
      <c r="WAZ1964" s="101"/>
      <c r="WBA1964" s="101"/>
      <c r="WBB1964" s="101"/>
      <c r="WBC1964" s="101"/>
      <c r="WBD1964" s="101"/>
      <c r="WBE1964" s="101"/>
      <c r="WBF1964" s="101"/>
      <c r="WBG1964" s="101"/>
      <c r="WBH1964" s="101"/>
      <c r="WBI1964" s="101"/>
      <c r="WBJ1964" s="101"/>
      <c r="WBK1964" s="101"/>
      <c r="WBL1964" s="101"/>
      <c r="WBM1964" s="101"/>
      <c r="WBN1964" s="101"/>
      <c r="WBO1964" s="101"/>
      <c r="WBP1964" s="101"/>
      <c r="WBQ1964" s="101"/>
      <c r="WBR1964" s="101"/>
      <c r="WBS1964" s="101"/>
      <c r="WBT1964" s="101"/>
      <c r="WBU1964" s="101"/>
      <c r="WBV1964" s="101"/>
      <c r="WBW1964" s="101"/>
      <c r="WBX1964" s="101"/>
      <c r="WBY1964" s="101"/>
      <c r="WBZ1964" s="101"/>
      <c r="WCA1964" s="101"/>
      <c r="WCB1964" s="101"/>
      <c r="WCC1964" s="101"/>
      <c r="WCD1964" s="101"/>
      <c r="WCE1964" s="101"/>
      <c r="WCF1964" s="101"/>
      <c r="WCG1964" s="101"/>
      <c r="WCH1964" s="101"/>
      <c r="WCI1964" s="101"/>
      <c r="WCJ1964" s="101"/>
      <c r="WCK1964" s="101"/>
      <c r="WCL1964" s="101"/>
      <c r="WCM1964" s="101"/>
      <c r="WCN1964" s="101"/>
      <c r="WCO1964" s="101"/>
      <c r="WCP1964" s="101"/>
      <c r="WCQ1964" s="101"/>
      <c r="WCR1964" s="101"/>
      <c r="WCS1964" s="101"/>
      <c r="WCT1964" s="101"/>
      <c r="WCU1964" s="101"/>
      <c r="WCV1964" s="101"/>
      <c r="WCW1964" s="101"/>
      <c r="WCX1964" s="101"/>
      <c r="WCY1964" s="101"/>
      <c r="WCZ1964" s="101"/>
      <c r="WDA1964" s="101"/>
      <c r="WDB1964" s="101"/>
      <c r="WDC1964" s="101"/>
      <c r="WDD1964" s="101"/>
      <c r="WDE1964" s="101"/>
      <c r="WDF1964" s="101"/>
      <c r="WDG1964" s="101"/>
      <c r="WDH1964" s="101"/>
      <c r="WDI1964" s="101"/>
      <c r="WDJ1964" s="101"/>
      <c r="WDK1964" s="101"/>
      <c r="WDL1964" s="101"/>
      <c r="WDM1964" s="101"/>
      <c r="WDN1964" s="101"/>
      <c r="WDO1964" s="101"/>
      <c r="WDP1964" s="101"/>
      <c r="WDQ1964" s="101"/>
      <c r="WDR1964" s="101"/>
      <c r="WDS1964" s="101"/>
      <c r="WDT1964" s="101"/>
      <c r="WDU1964" s="101"/>
      <c r="WDV1964" s="101"/>
      <c r="WDW1964" s="101"/>
      <c r="WDX1964" s="101"/>
      <c r="WDY1964" s="101"/>
      <c r="WDZ1964" s="101"/>
      <c r="WEA1964" s="101"/>
      <c r="WEB1964" s="101"/>
      <c r="WEC1964" s="101"/>
      <c r="WED1964" s="101"/>
      <c r="WEE1964" s="101"/>
      <c r="WEF1964" s="101"/>
      <c r="WEG1964" s="101"/>
      <c r="WEH1964" s="101"/>
      <c r="WEI1964" s="101"/>
      <c r="WEJ1964" s="101"/>
      <c r="WEK1964" s="101"/>
      <c r="WEL1964" s="101"/>
      <c r="WEM1964" s="101"/>
      <c r="WEN1964" s="101"/>
      <c r="WEO1964" s="101"/>
      <c r="WEP1964" s="101"/>
      <c r="WEQ1964" s="101"/>
      <c r="WER1964" s="101"/>
      <c r="WES1964" s="101"/>
      <c r="WET1964" s="101"/>
      <c r="WEU1964" s="101"/>
      <c r="WEV1964" s="101"/>
      <c r="WEW1964" s="101"/>
      <c r="WEX1964" s="101"/>
      <c r="WEY1964" s="101"/>
      <c r="WEZ1964" s="101"/>
      <c r="WFA1964" s="101"/>
      <c r="WFB1964" s="101"/>
      <c r="WFC1964" s="101"/>
      <c r="WFD1964" s="101"/>
      <c r="WFE1964" s="101"/>
      <c r="WFF1964" s="101"/>
      <c r="WFG1964" s="101"/>
      <c r="WFH1964" s="101"/>
      <c r="WFI1964" s="101"/>
      <c r="WFJ1964" s="101"/>
      <c r="WFK1964" s="101"/>
      <c r="WFL1964" s="101"/>
      <c r="WFM1964" s="101"/>
      <c r="WFN1964" s="101"/>
      <c r="WFO1964" s="101"/>
      <c r="WFP1964" s="101"/>
      <c r="WFQ1964" s="101"/>
      <c r="WFR1964" s="101"/>
      <c r="WFS1964" s="101"/>
      <c r="WFT1964" s="101"/>
      <c r="WFU1964" s="101"/>
      <c r="WFV1964" s="101"/>
      <c r="WFW1964" s="101"/>
      <c r="WFX1964" s="101"/>
      <c r="WFY1964" s="101"/>
      <c r="WFZ1964" s="101"/>
      <c r="WGA1964" s="101"/>
      <c r="WGB1964" s="101"/>
      <c r="WGC1964" s="101"/>
      <c r="WGD1964" s="101"/>
      <c r="WGE1964" s="101"/>
      <c r="WGF1964" s="101"/>
      <c r="WGG1964" s="101"/>
      <c r="WGH1964" s="101"/>
      <c r="WGI1964" s="101"/>
      <c r="WGJ1964" s="101"/>
      <c r="WGK1964" s="101"/>
      <c r="WGL1964" s="101"/>
      <c r="WGM1964" s="101"/>
      <c r="WGN1964" s="101"/>
      <c r="WGO1964" s="101"/>
      <c r="WGP1964" s="101"/>
      <c r="WGQ1964" s="101"/>
      <c r="WGR1964" s="101"/>
      <c r="WGS1964" s="101"/>
      <c r="WGT1964" s="101"/>
      <c r="WGU1964" s="101"/>
      <c r="WGV1964" s="101"/>
      <c r="WGW1964" s="101"/>
      <c r="WGX1964" s="101"/>
      <c r="WGY1964" s="101"/>
      <c r="WGZ1964" s="101"/>
      <c r="WHA1964" s="101"/>
      <c r="WHB1964" s="101"/>
      <c r="WHC1964" s="101"/>
      <c r="WHD1964" s="101"/>
      <c r="WHE1964" s="101"/>
      <c r="WHF1964" s="101"/>
      <c r="WHG1964" s="101"/>
      <c r="WHH1964" s="101"/>
      <c r="WHI1964" s="101"/>
      <c r="WHJ1964" s="101"/>
      <c r="WHK1964" s="101"/>
      <c r="WHL1964" s="101"/>
      <c r="WHM1964" s="101"/>
      <c r="WHN1964" s="101"/>
      <c r="WHO1964" s="101"/>
      <c r="WHP1964" s="101"/>
      <c r="WHQ1964" s="101"/>
      <c r="WHR1964" s="101"/>
      <c r="WHS1964" s="101"/>
      <c r="WHT1964" s="101"/>
      <c r="WHU1964" s="101"/>
      <c r="WHV1964" s="101"/>
      <c r="WHW1964" s="101"/>
      <c r="WHX1964" s="101"/>
      <c r="WHY1964" s="101"/>
      <c r="WHZ1964" s="101"/>
      <c r="WIA1964" s="101"/>
      <c r="WIB1964" s="101"/>
      <c r="WIC1964" s="101"/>
      <c r="WID1964" s="101"/>
      <c r="WIE1964" s="101"/>
      <c r="WIF1964" s="101"/>
      <c r="WIG1964" s="101"/>
      <c r="WIH1964" s="101"/>
      <c r="WII1964" s="101"/>
      <c r="WIJ1964" s="101"/>
      <c r="WIK1964" s="101"/>
      <c r="WIL1964" s="101"/>
      <c r="WIM1964" s="101"/>
      <c r="WIN1964" s="101"/>
      <c r="WIO1964" s="101"/>
      <c r="WIP1964" s="101"/>
      <c r="WIQ1964" s="101"/>
      <c r="WIR1964" s="101"/>
      <c r="WIS1964" s="101"/>
      <c r="WIT1964" s="101"/>
      <c r="WIU1964" s="101"/>
      <c r="WIV1964" s="101"/>
      <c r="WIW1964" s="101"/>
      <c r="WIX1964" s="101"/>
      <c r="WIY1964" s="101"/>
      <c r="WIZ1964" s="101"/>
      <c r="WJA1964" s="101"/>
      <c r="WJB1964" s="101"/>
      <c r="WJC1964" s="101"/>
      <c r="WJD1964" s="101"/>
      <c r="WJE1964" s="101"/>
      <c r="WJF1964" s="101"/>
      <c r="WJG1964" s="101"/>
      <c r="WJH1964" s="101"/>
      <c r="WJI1964" s="101"/>
      <c r="WJJ1964" s="101"/>
      <c r="WJK1964" s="101"/>
      <c r="WJL1964" s="101"/>
      <c r="WJM1964" s="101"/>
      <c r="WJN1964" s="101"/>
      <c r="WJO1964" s="101"/>
      <c r="WJP1964" s="101"/>
      <c r="WJQ1964" s="101"/>
      <c r="WJR1964" s="101"/>
      <c r="WJS1964" s="101"/>
      <c r="WJT1964" s="101"/>
      <c r="WJU1964" s="101"/>
      <c r="WJV1964" s="101"/>
      <c r="WJW1964" s="101"/>
      <c r="WJX1964" s="101"/>
      <c r="WJY1964" s="101"/>
      <c r="WJZ1964" s="101"/>
      <c r="WKA1964" s="101"/>
      <c r="WKB1964" s="101"/>
      <c r="WKC1964" s="101"/>
      <c r="WKD1964" s="101"/>
      <c r="WKE1964" s="101"/>
      <c r="WKF1964" s="101"/>
      <c r="WKG1964" s="101"/>
      <c r="WKH1964" s="101"/>
      <c r="WKI1964" s="101"/>
      <c r="WKJ1964" s="101"/>
      <c r="WKK1964" s="101"/>
      <c r="WKL1964" s="101"/>
      <c r="WKM1964" s="101"/>
      <c r="WKN1964" s="101"/>
      <c r="WKO1964" s="101"/>
      <c r="WKP1964" s="101"/>
      <c r="WKQ1964" s="101"/>
      <c r="WKR1964" s="101"/>
      <c r="WKS1964" s="101"/>
      <c r="WKT1964" s="101"/>
      <c r="WKU1964" s="101"/>
      <c r="WKV1964" s="101"/>
      <c r="WKW1964" s="101"/>
      <c r="WKX1964" s="101"/>
      <c r="WKY1964" s="101"/>
      <c r="WKZ1964" s="101"/>
      <c r="WLA1964" s="101"/>
      <c r="WLB1964" s="101"/>
      <c r="WLC1964" s="101"/>
      <c r="WLD1964" s="101"/>
      <c r="WLE1964" s="101"/>
      <c r="WLF1964" s="101"/>
      <c r="WLG1964" s="101"/>
      <c r="WLH1964" s="101"/>
      <c r="WLI1964" s="101"/>
      <c r="WLJ1964" s="101"/>
      <c r="WLK1964" s="101"/>
      <c r="WLL1964" s="101"/>
      <c r="WLM1964" s="101"/>
      <c r="WLN1964" s="101"/>
      <c r="WLO1964" s="101"/>
      <c r="WLP1964" s="101"/>
      <c r="WLQ1964" s="101"/>
      <c r="WLR1964" s="101"/>
      <c r="WLS1964" s="101"/>
      <c r="WLT1964" s="101"/>
      <c r="WLU1964" s="101"/>
      <c r="WLV1964" s="101"/>
      <c r="WLW1964" s="101"/>
      <c r="WLX1964" s="101"/>
      <c r="WLY1964" s="101"/>
      <c r="WLZ1964" s="101"/>
      <c r="WMA1964" s="101"/>
      <c r="WMB1964" s="101"/>
      <c r="WMC1964" s="101"/>
      <c r="WMD1964" s="101"/>
      <c r="WME1964" s="101"/>
      <c r="WMF1964" s="101"/>
      <c r="WMG1964" s="101"/>
      <c r="WMH1964" s="101"/>
      <c r="WMI1964" s="101"/>
      <c r="WMJ1964" s="101"/>
      <c r="WMK1964" s="101"/>
      <c r="WML1964" s="101"/>
      <c r="WMM1964" s="101"/>
      <c r="WMN1964" s="101"/>
      <c r="WMO1964" s="101"/>
      <c r="WMP1964" s="101"/>
      <c r="WMQ1964" s="101"/>
      <c r="WMR1964" s="101"/>
      <c r="WMS1964" s="101"/>
      <c r="WMT1964" s="101"/>
      <c r="WMU1964" s="101"/>
      <c r="WMV1964" s="101"/>
      <c r="WMW1964" s="101"/>
      <c r="WMX1964" s="101"/>
      <c r="WMY1964" s="101"/>
      <c r="WMZ1964" s="101"/>
      <c r="WNA1964" s="101"/>
      <c r="WNB1964" s="101"/>
      <c r="WNC1964" s="101"/>
      <c r="WND1964" s="101"/>
      <c r="WNE1964" s="101"/>
      <c r="WNF1964" s="101"/>
      <c r="WNG1964" s="101"/>
      <c r="WNH1964" s="101"/>
      <c r="WNI1964" s="101"/>
      <c r="WNJ1964" s="101"/>
      <c r="WNK1964" s="101"/>
      <c r="WNL1964" s="101"/>
      <c r="WNM1964" s="101"/>
      <c r="WNN1964" s="101"/>
      <c r="WNO1964" s="101"/>
      <c r="WNP1964" s="101"/>
      <c r="WNQ1964" s="101"/>
      <c r="WNR1964" s="101"/>
      <c r="WNS1964" s="101"/>
      <c r="WNT1964" s="101"/>
      <c r="WNU1964" s="101"/>
      <c r="WNV1964" s="101"/>
      <c r="WNW1964" s="101"/>
      <c r="WNX1964" s="101"/>
      <c r="WNY1964" s="101"/>
      <c r="WNZ1964" s="101"/>
      <c r="WOA1964" s="101"/>
      <c r="WOB1964" s="101"/>
      <c r="WOC1964" s="101"/>
      <c r="WOD1964" s="101"/>
      <c r="WOE1964" s="101"/>
      <c r="WOF1964" s="101"/>
      <c r="WOG1964" s="101"/>
      <c r="WOH1964" s="101"/>
      <c r="WOI1964" s="101"/>
      <c r="WOJ1964" s="101"/>
      <c r="WOK1964" s="101"/>
      <c r="WOL1964" s="101"/>
      <c r="WOM1964" s="101"/>
      <c r="WON1964" s="101"/>
      <c r="WOO1964" s="101"/>
      <c r="WOP1964" s="101"/>
      <c r="WOQ1964" s="101"/>
      <c r="WOR1964" s="101"/>
      <c r="WOS1964" s="101"/>
      <c r="WOT1964" s="101"/>
      <c r="WOU1964" s="101"/>
      <c r="WOV1964" s="101"/>
      <c r="WOW1964" s="101"/>
      <c r="WOX1964" s="101"/>
      <c r="WOY1964" s="101"/>
      <c r="WOZ1964" s="101"/>
      <c r="WPA1964" s="101"/>
      <c r="WPB1964" s="101"/>
      <c r="WPC1964" s="101"/>
      <c r="WPD1964" s="101"/>
      <c r="WPE1964" s="101"/>
      <c r="WPF1964" s="101"/>
      <c r="WPG1964" s="101"/>
      <c r="WPH1964" s="101"/>
      <c r="WPI1964" s="101"/>
      <c r="WPJ1964" s="101"/>
      <c r="WPK1964" s="101"/>
      <c r="WPL1964" s="101"/>
      <c r="WPM1964" s="101"/>
      <c r="WPN1964" s="101"/>
      <c r="WPO1964" s="101"/>
      <c r="WPP1964" s="101"/>
      <c r="WPQ1964" s="101"/>
      <c r="WPR1964" s="101"/>
      <c r="WPS1964" s="101"/>
      <c r="WPT1964" s="101"/>
      <c r="WPU1964" s="101"/>
      <c r="WPV1964" s="101"/>
      <c r="WPW1964" s="101"/>
      <c r="WPX1964" s="101"/>
      <c r="WPY1964" s="101"/>
      <c r="WPZ1964" s="101"/>
      <c r="WQA1964" s="101"/>
      <c r="WQB1964" s="101"/>
      <c r="WQC1964" s="101"/>
      <c r="WQD1964" s="101"/>
      <c r="WQE1964" s="101"/>
      <c r="WQF1964" s="101"/>
      <c r="WQG1964" s="101"/>
      <c r="WQH1964" s="101"/>
      <c r="WQI1964" s="101"/>
      <c r="WQJ1964" s="101"/>
      <c r="WQK1964" s="101"/>
      <c r="WQL1964" s="101"/>
      <c r="WQM1964" s="101"/>
      <c r="WQN1964" s="101"/>
      <c r="WQO1964" s="101"/>
      <c r="WQP1964" s="101"/>
      <c r="WQQ1964" s="101"/>
      <c r="WQR1964" s="101"/>
      <c r="WQS1964" s="101"/>
      <c r="WQT1964" s="101"/>
      <c r="WQU1964" s="101"/>
      <c r="WQV1964" s="101"/>
      <c r="WQW1964" s="101"/>
      <c r="WQX1964" s="101"/>
      <c r="WQY1964" s="101"/>
      <c r="WQZ1964" s="101"/>
      <c r="WRA1964" s="101"/>
      <c r="WRB1964" s="101"/>
      <c r="WRC1964" s="101"/>
      <c r="WRD1964" s="101"/>
      <c r="WRE1964" s="101"/>
      <c r="WRF1964" s="101"/>
      <c r="WRG1964" s="101"/>
      <c r="WRH1964" s="101"/>
      <c r="WRI1964" s="101"/>
      <c r="WRJ1964" s="101"/>
      <c r="WRK1964" s="101"/>
      <c r="WRL1964" s="101"/>
      <c r="WRM1964" s="101"/>
      <c r="WRN1964" s="101"/>
      <c r="WRO1964" s="101"/>
      <c r="WRP1964" s="101"/>
      <c r="WRQ1964" s="101"/>
      <c r="WRR1964" s="101"/>
      <c r="WRS1964" s="101"/>
      <c r="WRT1964" s="101"/>
      <c r="WRU1964" s="101"/>
      <c r="WRV1964" s="101"/>
      <c r="WRW1964" s="101"/>
      <c r="WRX1964" s="101"/>
      <c r="WRY1964" s="101"/>
      <c r="WRZ1964" s="101"/>
      <c r="WSA1964" s="101"/>
      <c r="WSB1964" s="101"/>
      <c r="WSC1964" s="101"/>
      <c r="WSD1964" s="101"/>
      <c r="WSE1964" s="101"/>
      <c r="WSF1964" s="101"/>
      <c r="WSG1964" s="101"/>
      <c r="WSH1964" s="101"/>
      <c r="WSI1964" s="101"/>
      <c r="WSJ1964" s="101"/>
      <c r="WSK1964" s="101"/>
      <c r="WSL1964" s="101"/>
      <c r="WSM1964" s="101"/>
      <c r="WSN1964" s="101"/>
      <c r="WSO1964" s="101"/>
      <c r="WSP1964" s="101"/>
      <c r="WSQ1964" s="101"/>
      <c r="WSR1964" s="101"/>
      <c r="WSS1964" s="101"/>
      <c r="WST1964" s="101"/>
      <c r="WSU1964" s="101"/>
      <c r="WSV1964" s="101"/>
      <c r="WSW1964" s="101"/>
      <c r="WSX1964" s="101"/>
      <c r="WSY1964" s="101"/>
      <c r="WSZ1964" s="101"/>
      <c r="WTA1964" s="101"/>
      <c r="WTB1964" s="101"/>
      <c r="WTC1964" s="101"/>
      <c r="WTD1964" s="101"/>
      <c r="WTE1964" s="101"/>
      <c r="WTF1964" s="101"/>
      <c r="WTG1964" s="101"/>
      <c r="WTH1964" s="101"/>
      <c r="WTI1964" s="101"/>
      <c r="WTJ1964" s="101"/>
      <c r="WTK1964" s="101"/>
      <c r="WTL1964" s="101"/>
      <c r="WTM1964" s="101"/>
      <c r="WTN1964" s="101"/>
      <c r="WTO1964" s="101"/>
      <c r="WTP1964" s="101"/>
      <c r="WTQ1964" s="101"/>
      <c r="WTR1964" s="101"/>
      <c r="WTS1964" s="101"/>
      <c r="WTT1964" s="101"/>
      <c r="WTU1964" s="101"/>
      <c r="WTV1964" s="101"/>
      <c r="WTW1964" s="101"/>
      <c r="WTX1964" s="101"/>
      <c r="WTY1964" s="101"/>
      <c r="WTZ1964" s="101"/>
      <c r="WUA1964" s="101"/>
      <c r="WUB1964" s="101"/>
      <c r="WUC1964" s="101"/>
      <c r="WUD1964" s="101"/>
      <c r="WUE1964" s="101"/>
      <c r="WUF1964" s="101"/>
      <c r="WUG1964" s="101"/>
      <c r="WUH1964" s="101"/>
      <c r="WUI1964" s="101"/>
      <c r="WUJ1964" s="101"/>
      <c r="WUK1964" s="101"/>
      <c r="WUL1964" s="101"/>
      <c r="WUM1964" s="101"/>
      <c r="WUN1964" s="101"/>
      <c r="WUO1964" s="101"/>
      <c r="WUP1964" s="101"/>
      <c r="WUQ1964" s="101"/>
      <c r="WUR1964" s="101"/>
      <c r="WUS1964" s="101"/>
      <c r="WUT1964" s="101"/>
      <c r="WUU1964" s="101"/>
      <c r="WUV1964" s="101"/>
      <c r="WUW1964" s="101"/>
      <c r="WUX1964" s="101"/>
      <c r="WUY1964" s="101"/>
      <c r="WUZ1964" s="101"/>
      <c r="WVA1964" s="101"/>
      <c r="WVB1964" s="101"/>
      <c r="WVC1964" s="101"/>
      <c r="WVD1964" s="101"/>
      <c r="WVE1964" s="101"/>
      <c r="WVF1964" s="101"/>
      <c r="WVG1964" s="101"/>
      <c r="WVH1964" s="101"/>
      <c r="WVI1964" s="101"/>
      <c r="WVJ1964" s="101"/>
      <c r="WVK1964" s="101"/>
      <c r="WVL1964" s="101"/>
      <c r="WVM1964" s="101"/>
      <c r="WVN1964" s="101"/>
      <c r="WVO1964" s="101"/>
      <c r="WVP1964" s="101"/>
      <c r="WVQ1964" s="101"/>
      <c r="WVR1964" s="101"/>
      <c r="WVS1964" s="101"/>
      <c r="WVT1964" s="101"/>
      <c r="WVU1964" s="101"/>
      <c r="WVV1964" s="101"/>
      <c r="WVW1964" s="101"/>
      <c r="WVX1964" s="101"/>
      <c r="WVY1964" s="101"/>
      <c r="WVZ1964" s="101"/>
      <c r="WWA1964" s="101"/>
      <c r="WWB1964" s="101"/>
      <c r="WWC1964" s="101"/>
      <c r="WWD1964" s="101"/>
      <c r="WWE1964" s="101"/>
      <c r="WWF1964" s="101"/>
      <c r="WWG1964" s="101"/>
      <c r="WWH1964" s="101"/>
      <c r="WWI1964" s="101"/>
      <c r="WWJ1964" s="101"/>
      <c r="WWK1964" s="101"/>
      <c r="WWL1964" s="101"/>
      <c r="WWM1964" s="101"/>
      <c r="WWN1964" s="101"/>
      <c r="WWO1964" s="101"/>
      <c r="WWP1964" s="101"/>
      <c r="WWQ1964" s="101"/>
      <c r="WWR1964" s="101"/>
      <c r="WWS1964" s="101"/>
      <c r="WWT1964" s="101"/>
      <c r="WWU1964" s="101"/>
      <c r="WWV1964" s="101"/>
      <c r="WWW1964" s="101"/>
      <c r="WWX1964" s="101"/>
      <c r="WWY1964" s="101"/>
      <c r="WWZ1964" s="101"/>
      <c r="WXA1964" s="101"/>
      <c r="WXB1964" s="101"/>
      <c r="WXC1964" s="101"/>
      <c r="WXD1964" s="101"/>
      <c r="WXE1964" s="101"/>
      <c r="WXF1964" s="101"/>
      <c r="WXG1964" s="101"/>
      <c r="WXH1964" s="101"/>
      <c r="WXI1964" s="101"/>
      <c r="WXJ1964" s="101"/>
      <c r="WXK1964" s="101"/>
      <c r="WXL1964" s="101"/>
      <c r="WXM1964" s="101"/>
      <c r="WXN1964" s="101"/>
      <c r="WXO1964" s="101"/>
      <c r="WXP1964" s="101"/>
      <c r="WXQ1964" s="101"/>
      <c r="WXR1964" s="101"/>
      <c r="WXS1964" s="101"/>
      <c r="WXT1964" s="101"/>
      <c r="WXU1964" s="101"/>
      <c r="WXV1964" s="101"/>
      <c r="WXW1964" s="101"/>
      <c r="WXX1964" s="101"/>
      <c r="WXY1964" s="101"/>
      <c r="WXZ1964" s="101"/>
      <c r="WYA1964" s="101"/>
      <c r="WYB1964" s="101"/>
      <c r="WYC1964" s="101"/>
      <c r="WYD1964" s="101"/>
      <c r="WYE1964" s="101"/>
      <c r="WYF1964" s="101"/>
      <c r="WYG1964" s="101"/>
      <c r="WYH1964" s="101"/>
      <c r="WYI1964" s="101"/>
      <c r="WYJ1964" s="101"/>
      <c r="WYK1964" s="101"/>
      <c r="WYL1964" s="101"/>
      <c r="WYM1964" s="101"/>
      <c r="WYN1964" s="101"/>
      <c r="WYO1964" s="101"/>
      <c r="WYP1964" s="101"/>
      <c r="WYQ1964" s="101"/>
      <c r="WYR1964" s="101"/>
      <c r="WYS1964" s="101"/>
      <c r="WYT1964" s="101"/>
      <c r="WYU1964" s="101"/>
      <c r="WYV1964" s="101"/>
      <c r="WYW1964" s="101"/>
      <c r="WYX1964" s="101"/>
      <c r="WYY1964" s="101"/>
      <c r="WYZ1964" s="101"/>
      <c r="WZA1964" s="101"/>
      <c r="WZB1964" s="101"/>
      <c r="WZC1964" s="101"/>
      <c r="WZD1964" s="101"/>
      <c r="WZE1964" s="101"/>
      <c r="WZF1964" s="101"/>
      <c r="WZG1964" s="101"/>
      <c r="WZH1964" s="101"/>
      <c r="WZI1964" s="101"/>
      <c r="WZJ1964" s="101"/>
      <c r="WZK1964" s="101"/>
      <c r="WZL1964" s="101"/>
      <c r="WZM1964" s="101"/>
      <c r="WZN1964" s="101"/>
      <c r="WZO1964" s="101"/>
      <c r="WZP1964" s="101"/>
      <c r="WZQ1964" s="101"/>
      <c r="WZR1964" s="101"/>
      <c r="WZS1964" s="101"/>
      <c r="WZT1964" s="101"/>
      <c r="WZU1964" s="101"/>
      <c r="WZV1964" s="101"/>
      <c r="WZW1964" s="101"/>
      <c r="WZX1964" s="101"/>
      <c r="WZY1964" s="101"/>
      <c r="WZZ1964" s="101"/>
      <c r="XAA1964" s="101"/>
      <c r="XAB1964" s="101"/>
      <c r="XAC1964" s="101"/>
      <c r="XAD1964" s="101"/>
      <c r="XAE1964" s="101"/>
      <c r="XAF1964" s="101"/>
      <c r="XAG1964" s="101"/>
      <c r="XAH1964" s="101"/>
      <c r="XAI1964" s="101"/>
      <c r="XAJ1964" s="101"/>
      <c r="XAK1964" s="101"/>
      <c r="XAL1964" s="101"/>
      <c r="XAM1964" s="101"/>
      <c r="XAN1964" s="101"/>
      <c r="XAO1964" s="101"/>
      <c r="XAP1964" s="101"/>
      <c r="XAQ1964" s="101"/>
      <c r="XAR1964" s="101"/>
      <c r="XAS1964" s="101"/>
      <c r="XAT1964" s="101"/>
      <c r="XAU1964" s="101"/>
      <c r="XAV1964" s="101"/>
      <c r="XAW1964" s="101"/>
      <c r="XAX1964" s="101"/>
      <c r="XAY1964" s="101"/>
      <c r="XAZ1964" s="101"/>
      <c r="XBA1964" s="101"/>
      <c r="XBB1964" s="101"/>
      <c r="XBC1964" s="101"/>
      <c r="XBD1964" s="101"/>
      <c r="XBE1964" s="101"/>
      <c r="XBF1964" s="101"/>
      <c r="XBG1964" s="101"/>
      <c r="XBH1964" s="101"/>
      <c r="XBI1964" s="101"/>
      <c r="XBJ1964" s="101"/>
      <c r="XBK1964" s="101"/>
      <c r="XBL1964" s="101"/>
      <c r="XBM1964" s="101"/>
      <c r="XBN1964" s="101"/>
      <c r="XBO1964" s="101"/>
      <c r="XBP1964" s="101"/>
      <c r="XBQ1964" s="101"/>
      <c r="XBR1964" s="101"/>
      <c r="XBS1964" s="101"/>
      <c r="XBT1964" s="101"/>
      <c r="XBU1964" s="101"/>
      <c r="XBV1964" s="101"/>
      <c r="XBW1964" s="101"/>
      <c r="XBX1964" s="101"/>
      <c r="XBY1964" s="101"/>
      <c r="XBZ1964" s="101"/>
      <c r="XCA1964" s="101"/>
      <c r="XCB1964" s="101"/>
      <c r="XCC1964" s="101"/>
      <c r="XCD1964" s="101"/>
      <c r="XCE1964" s="101"/>
      <c r="XCF1964" s="101"/>
      <c r="XCG1964" s="101"/>
      <c r="XCH1964" s="101"/>
      <c r="XCI1964" s="101"/>
      <c r="XCJ1964" s="101"/>
      <c r="XCK1964" s="101"/>
      <c r="XCL1964" s="101"/>
      <c r="XCM1964" s="101"/>
      <c r="XCN1964" s="101"/>
      <c r="XCO1964" s="101"/>
      <c r="XCP1964" s="101"/>
      <c r="XCQ1964" s="101"/>
      <c r="XCR1964" s="101"/>
      <c r="XCS1964" s="101"/>
      <c r="XCT1964" s="101"/>
      <c r="XCU1964" s="101"/>
      <c r="XCV1964" s="101"/>
      <c r="XCW1964" s="101"/>
      <c r="XCX1964" s="101"/>
      <c r="XCY1964" s="101"/>
      <c r="XCZ1964" s="101"/>
      <c r="XDA1964" s="101"/>
      <c r="XDB1964" s="101"/>
      <c r="XDC1964" s="101"/>
      <c r="XDD1964" s="101"/>
      <c r="XDE1964" s="101"/>
      <c r="XDF1964" s="101"/>
      <c r="XDG1964" s="101"/>
      <c r="XDH1964" s="101"/>
      <c r="XDI1964" s="101"/>
      <c r="XDJ1964" s="101"/>
      <c r="XDK1964" s="101"/>
      <c r="XDL1964" s="101"/>
      <c r="XDM1964" s="101"/>
      <c r="XDN1964" s="101"/>
      <c r="XDO1964" s="101"/>
      <c r="XDP1964" s="101"/>
      <c r="XDQ1964" s="101"/>
      <c r="XDR1964" s="101"/>
      <c r="XDS1964" s="101"/>
      <c r="XDT1964" s="101"/>
      <c r="XDU1964" s="101"/>
      <c r="XDV1964" s="101"/>
      <c r="XDW1964" s="101"/>
      <c r="XDX1964" s="101"/>
      <c r="XDY1964" s="101"/>
      <c r="XDZ1964" s="101"/>
      <c r="XEA1964" s="101"/>
      <c r="XEB1964" s="101"/>
      <c r="XEC1964" s="101"/>
      <c r="XED1964" s="101"/>
      <c r="XEE1964" s="101"/>
      <c r="XEF1964" s="101"/>
      <c r="XEG1964" s="101"/>
      <c r="XEH1964" s="101"/>
      <c r="XEI1964" s="101"/>
      <c r="XEJ1964" s="101"/>
      <c r="XEK1964" s="101"/>
      <c r="XEL1964" s="101"/>
      <c r="XEM1964" s="101"/>
      <c r="XEN1964" s="101"/>
      <c r="XEO1964" s="101"/>
      <c r="XEP1964" s="101"/>
      <c r="XEQ1964" s="101"/>
      <c r="XER1964" s="101"/>
      <c r="XES1964" s="101"/>
      <c r="XET1964" s="101"/>
      <c r="XEU1964" s="101"/>
      <c r="XEV1964" s="101"/>
      <c r="XEW1964" s="101"/>
      <c r="XEX1964" s="101"/>
      <c r="XEY1964" s="101"/>
      <c r="XEZ1964" s="101"/>
      <c r="XFA1964" s="101"/>
      <c r="XFB1964" s="101"/>
      <c r="XFC1964" s="101"/>
      <c r="XFD1964" s="101"/>
    </row>
    <row r="1965" spans="1:16384" ht="13.5" customHeight="1" x14ac:dyDescent="0.2">
      <c r="A1965" s="103">
        <v>14111608</v>
      </c>
      <c r="B1965" s="69" t="str">
        <f ca="1">IFERROR(INDEX(UNSPSCDes,MATCH(INDIRECT(ADDRESS(ROW(),COLUMN()-1,4)),UNSPSCCode,0)),"")</f>
        <v>Certificados de regalo</v>
      </c>
      <c r="C1965" s="81" t="s">
        <v>1449</v>
      </c>
      <c r="D1965" s="81">
        <v>100</v>
      </c>
      <c r="E1965" s="71">
        <v>1000</v>
      </c>
      <c r="F1965" s="70">
        <f ca="1">INDIRECT(ADDRESS(ROW(),COLUMN()-2,4))*INDIRECT(ADDRESS(ROW(),COLUMN()-1,4))</f>
        <v>100000</v>
      </c>
      <c r="G1965" s="45"/>
      <c r="H1965" s="45"/>
      <c r="I1965" s="45"/>
      <c r="J1965" s="45"/>
      <c r="K1965" s="101"/>
      <c r="L1965" s="101"/>
      <c r="M1965" s="101"/>
      <c r="N1965" s="101"/>
      <c r="O1965" s="101"/>
      <c r="P1965" s="101"/>
      <c r="Q1965" s="101"/>
      <c r="R1965" s="101"/>
      <c r="S1965" s="101"/>
      <c r="T1965" s="101"/>
      <c r="U1965" s="101"/>
      <c r="V1965" s="101"/>
      <c r="W1965" s="101"/>
      <c r="X1965" s="101"/>
      <c r="Y1965" s="101"/>
      <c r="Z1965" s="101"/>
      <c r="AA1965" s="101"/>
      <c r="AB1965" s="101"/>
      <c r="AC1965" s="101"/>
      <c r="AD1965" s="101"/>
      <c r="AE1965" s="101"/>
      <c r="AF1965" s="101"/>
      <c r="AG1965" s="101"/>
      <c r="AH1965" s="101"/>
      <c r="AI1965" s="101"/>
      <c r="AJ1965" s="101"/>
      <c r="AK1965" s="101"/>
      <c r="AL1965" s="101"/>
      <c r="AM1965" s="101"/>
      <c r="AN1965" s="101"/>
      <c r="AO1965" s="101"/>
      <c r="AP1965" s="101"/>
      <c r="AQ1965" s="101"/>
      <c r="AR1965" s="101"/>
      <c r="AS1965" s="101"/>
      <c r="AT1965" s="101"/>
      <c r="AU1965" s="101"/>
      <c r="AV1965" s="101"/>
      <c r="AW1965" s="101"/>
      <c r="AX1965" s="101"/>
      <c r="AY1965" s="101"/>
      <c r="AZ1965" s="101"/>
      <c r="BA1965" s="101"/>
      <c r="BB1965" s="101"/>
      <c r="BC1965" s="101"/>
      <c r="BD1965" s="101"/>
      <c r="BE1965" s="101"/>
      <c r="BF1965" s="101"/>
      <c r="BG1965" s="101"/>
      <c r="BH1965" s="101"/>
      <c r="BI1965" s="101"/>
      <c r="BJ1965" s="101"/>
      <c r="BK1965" s="101"/>
      <c r="BL1965" s="101"/>
      <c r="BM1965" s="101"/>
      <c r="BN1965" s="101"/>
      <c r="BO1965" s="101"/>
      <c r="BP1965" s="101"/>
      <c r="BQ1965" s="101"/>
      <c r="BR1965" s="101"/>
      <c r="BS1965" s="101"/>
      <c r="BT1965" s="101"/>
      <c r="BU1965" s="101"/>
      <c r="BV1965" s="101"/>
      <c r="BW1965" s="101"/>
      <c r="BX1965" s="101"/>
      <c r="BY1965" s="101"/>
      <c r="BZ1965" s="101"/>
      <c r="CA1965" s="101"/>
      <c r="CB1965" s="101"/>
      <c r="CC1965" s="101"/>
      <c r="CD1965" s="101"/>
      <c r="CE1965" s="101"/>
      <c r="CF1965" s="101"/>
      <c r="CG1965" s="101"/>
      <c r="CH1965" s="101"/>
      <c r="CI1965" s="101"/>
      <c r="CJ1965" s="101"/>
      <c r="CK1965" s="101"/>
      <c r="CL1965" s="101"/>
      <c r="CM1965" s="101"/>
      <c r="CN1965" s="101"/>
      <c r="CO1965" s="101"/>
      <c r="CP1965" s="101"/>
      <c r="CQ1965" s="101"/>
      <c r="CR1965" s="101"/>
      <c r="CS1965" s="101"/>
      <c r="CT1965" s="101"/>
      <c r="CU1965" s="101"/>
      <c r="CV1965" s="101"/>
      <c r="CW1965" s="101"/>
      <c r="CX1965" s="101"/>
      <c r="CY1965" s="101"/>
      <c r="CZ1965" s="101"/>
      <c r="DA1965" s="101"/>
      <c r="DB1965" s="101"/>
      <c r="DC1965" s="101"/>
      <c r="DD1965" s="101"/>
      <c r="DE1965" s="101"/>
      <c r="DF1965" s="101"/>
      <c r="DG1965" s="101"/>
      <c r="DH1965" s="101"/>
      <c r="DI1965" s="101"/>
      <c r="DJ1965" s="101"/>
      <c r="DK1965" s="101"/>
      <c r="DL1965" s="101"/>
      <c r="DM1965" s="101"/>
      <c r="DN1965" s="101"/>
      <c r="DO1965" s="101"/>
      <c r="DP1965" s="101"/>
      <c r="DQ1965" s="101"/>
      <c r="DR1965" s="101"/>
      <c r="DS1965" s="101"/>
      <c r="DT1965" s="101"/>
      <c r="DU1965" s="101"/>
      <c r="DV1965" s="101"/>
      <c r="DW1965" s="101"/>
      <c r="DX1965" s="101"/>
      <c r="DY1965" s="101"/>
      <c r="DZ1965" s="101"/>
      <c r="EA1965" s="101"/>
      <c r="EB1965" s="101"/>
      <c r="EC1965" s="101"/>
      <c r="ED1965" s="101"/>
      <c r="EE1965" s="101"/>
      <c r="EF1965" s="101"/>
      <c r="EG1965" s="101"/>
      <c r="EH1965" s="101"/>
      <c r="EI1965" s="101"/>
      <c r="EJ1965" s="101"/>
      <c r="EK1965" s="101"/>
      <c r="EL1965" s="101"/>
      <c r="EM1965" s="101"/>
      <c r="EN1965" s="101"/>
      <c r="EO1965" s="101"/>
      <c r="EP1965" s="101"/>
      <c r="EQ1965" s="101"/>
      <c r="ER1965" s="101"/>
      <c r="ES1965" s="101"/>
      <c r="ET1965" s="101"/>
      <c r="EU1965" s="101"/>
      <c r="EV1965" s="101"/>
      <c r="EW1965" s="101"/>
      <c r="EX1965" s="101"/>
      <c r="EY1965" s="101"/>
      <c r="EZ1965" s="101"/>
      <c r="FA1965" s="101"/>
      <c r="FB1965" s="101"/>
      <c r="FC1965" s="101"/>
      <c r="FD1965" s="101"/>
      <c r="FE1965" s="101"/>
      <c r="FF1965" s="101"/>
      <c r="FG1965" s="101"/>
      <c r="FH1965" s="101"/>
      <c r="FI1965" s="101"/>
      <c r="FJ1965" s="101"/>
      <c r="FK1965" s="101"/>
      <c r="FL1965" s="101"/>
      <c r="FM1965" s="101"/>
      <c r="FN1965" s="101"/>
      <c r="FO1965" s="101"/>
      <c r="FP1965" s="101"/>
      <c r="FQ1965" s="101"/>
      <c r="FR1965" s="101"/>
      <c r="FS1965" s="101"/>
      <c r="FT1965" s="101"/>
      <c r="FU1965" s="101"/>
      <c r="FV1965" s="101"/>
      <c r="FW1965" s="101"/>
      <c r="FX1965" s="101"/>
      <c r="FY1965" s="101"/>
      <c r="FZ1965" s="101"/>
      <c r="GA1965" s="101"/>
      <c r="GB1965" s="101"/>
      <c r="GC1965" s="101"/>
      <c r="GD1965" s="101"/>
      <c r="GE1965" s="101"/>
      <c r="GF1965" s="101"/>
      <c r="GG1965" s="101"/>
      <c r="GH1965" s="101"/>
      <c r="GI1965" s="101"/>
      <c r="GJ1965" s="101"/>
      <c r="GK1965" s="101"/>
      <c r="GL1965" s="101"/>
      <c r="GM1965" s="101"/>
      <c r="GN1965" s="101"/>
      <c r="GO1965" s="101"/>
      <c r="GP1965" s="101"/>
      <c r="GQ1965" s="101"/>
      <c r="GR1965" s="101"/>
      <c r="GS1965" s="101"/>
      <c r="GT1965" s="101"/>
      <c r="GU1965" s="101"/>
      <c r="GV1965" s="101"/>
      <c r="GW1965" s="101"/>
      <c r="GX1965" s="101"/>
      <c r="GY1965" s="101"/>
      <c r="GZ1965" s="101"/>
      <c r="HA1965" s="101"/>
      <c r="HB1965" s="101"/>
      <c r="HC1965" s="101"/>
      <c r="HD1965" s="101"/>
      <c r="HE1965" s="101"/>
      <c r="HF1965" s="101"/>
      <c r="HG1965" s="101"/>
      <c r="HH1965" s="101"/>
      <c r="HI1965" s="101"/>
      <c r="HJ1965" s="101"/>
      <c r="HK1965" s="101"/>
      <c r="HL1965" s="101"/>
      <c r="HM1965" s="101"/>
      <c r="HN1965" s="101"/>
      <c r="HO1965" s="101"/>
      <c r="HP1965" s="101"/>
      <c r="HQ1965" s="101"/>
      <c r="HR1965" s="101"/>
      <c r="HS1965" s="101"/>
      <c r="HT1965" s="101"/>
      <c r="HU1965" s="101"/>
      <c r="HV1965" s="101"/>
      <c r="HW1965" s="101"/>
      <c r="HX1965" s="101"/>
      <c r="HY1965" s="101"/>
      <c r="HZ1965" s="101"/>
      <c r="IA1965" s="101"/>
      <c r="IB1965" s="101"/>
      <c r="IC1965" s="101"/>
      <c r="ID1965" s="101"/>
      <c r="IE1965" s="101"/>
      <c r="IF1965" s="101"/>
      <c r="IG1965" s="101"/>
      <c r="IH1965" s="101"/>
      <c r="II1965" s="101"/>
      <c r="IJ1965" s="101"/>
      <c r="IK1965" s="101"/>
      <c r="IL1965" s="101"/>
      <c r="IM1965" s="101"/>
      <c r="IN1965" s="101"/>
      <c r="IO1965" s="101"/>
      <c r="IP1965" s="101"/>
      <c r="IQ1965" s="101"/>
      <c r="IR1965" s="101"/>
      <c r="IS1965" s="101"/>
      <c r="IT1965" s="101"/>
      <c r="IU1965" s="101"/>
      <c r="IV1965" s="101"/>
      <c r="IW1965" s="101"/>
      <c r="IX1965" s="101"/>
      <c r="IY1965" s="101"/>
      <c r="IZ1965" s="101"/>
      <c r="JA1965" s="101"/>
      <c r="JB1965" s="101"/>
      <c r="JC1965" s="101"/>
      <c r="JD1965" s="101"/>
      <c r="JE1965" s="101"/>
      <c r="JF1965" s="101"/>
      <c r="JG1965" s="101"/>
      <c r="JH1965" s="101"/>
      <c r="JI1965" s="101"/>
      <c r="JJ1965" s="101"/>
      <c r="JK1965" s="101"/>
      <c r="JL1965" s="101"/>
      <c r="JM1965" s="101"/>
      <c r="JN1965" s="101"/>
      <c r="JO1965" s="101"/>
      <c r="JP1965" s="101"/>
      <c r="JQ1965" s="101"/>
      <c r="JR1965" s="101"/>
      <c r="JS1965" s="101"/>
      <c r="JT1965" s="101"/>
      <c r="JU1965" s="101"/>
      <c r="JV1965" s="101"/>
      <c r="JW1965" s="101"/>
      <c r="JX1965" s="101"/>
      <c r="JY1965" s="101"/>
      <c r="JZ1965" s="101"/>
      <c r="KA1965" s="101"/>
      <c r="KB1965" s="101"/>
      <c r="KC1965" s="101"/>
      <c r="KD1965" s="101"/>
      <c r="KE1965" s="101"/>
      <c r="KF1965" s="101"/>
      <c r="KG1965" s="101"/>
      <c r="KH1965" s="101"/>
      <c r="KI1965" s="101"/>
      <c r="KJ1965" s="101"/>
      <c r="KK1965" s="101"/>
      <c r="KL1965" s="101"/>
      <c r="KM1965" s="101"/>
      <c r="KN1965" s="101"/>
      <c r="KO1965" s="101"/>
      <c r="KP1965" s="101"/>
      <c r="KQ1965" s="101"/>
      <c r="KR1965" s="101"/>
      <c r="KS1965" s="101"/>
      <c r="KT1965" s="101"/>
      <c r="KU1965" s="101"/>
      <c r="KV1965" s="101"/>
      <c r="KW1965" s="101"/>
      <c r="KX1965" s="101"/>
      <c r="KY1965" s="101"/>
      <c r="KZ1965" s="101"/>
      <c r="LA1965" s="101"/>
      <c r="LB1965" s="101"/>
      <c r="LC1965" s="101"/>
      <c r="LD1965" s="101"/>
      <c r="LE1965" s="101"/>
      <c r="LF1965" s="101"/>
      <c r="LG1965" s="101"/>
      <c r="LH1965" s="101"/>
      <c r="LI1965" s="101"/>
      <c r="LJ1965" s="101"/>
      <c r="LK1965" s="101"/>
      <c r="LL1965" s="101"/>
      <c r="LM1965" s="101"/>
      <c r="LN1965" s="101"/>
      <c r="LO1965" s="101"/>
      <c r="LP1965" s="101"/>
      <c r="LQ1965" s="101"/>
      <c r="LR1965" s="101"/>
      <c r="LS1965" s="101"/>
      <c r="LT1965" s="101"/>
      <c r="LU1965" s="101"/>
      <c r="LV1965" s="101"/>
      <c r="LW1965" s="101"/>
      <c r="LX1965" s="101"/>
      <c r="LY1965" s="101"/>
      <c r="LZ1965" s="101"/>
      <c r="MA1965" s="101"/>
      <c r="MB1965" s="101"/>
      <c r="MC1965" s="101"/>
      <c r="MD1965" s="101"/>
      <c r="ME1965" s="101"/>
      <c r="MF1965" s="101"/>
      <c r="MG1965" s="101"/>
      <c r="MH1965" s="101"/>
      <c r="MI1965" s="101"/>
      <c r="MJ1965" s="101"/>
      <c r="MK1965" s="101"/>
      <c r="ML1965" s="101"/>
      <c r="MM1965" s="101"/>
      <c r="MN1965" s="101"/>
      <c r="MO1965" s="101"/>
      <c r="MP1965" s="101"/>
      <c r="MQ1965" s="101"/>
      <c r="MR1965" s="101"/>
      <c r="MS1965" s="101"/>
      <c r="MT1965" s="101"/>
      <c r="MU1965" s="101"/>
      <c r="MV1965" s="101"/>
      <c r="MW1965" s="101"/>
      <c r="MX1965" s="101"/>
      <c r="MY1965" s="101"/>
      <c r="MZ1965" s="101"/>
      <c r="NA1965" s="101"/>
      <c r="NB1965" s="101"/>
      <c r="NC1965" s="101"/>
      <c r="ND1965" s="101"/>
      <c r="NE1965" s="101"/>
      <c r="NF1965" s="101"/>
      <c r="NG1965" s="101"/>
      <c r="NH1965" s="101"/>
      <c r="NI1965" s="101"/>
      <c r="NJ1965" s="101"/>
      <c r="NK1965" s="101"/>
      <c r="NL1965" s="101"/>
      <c r="NM1965" s="101"/>
      <c r="NN1965" s="101"/>
      <c r="NO1965" s="101"/>
      <c r="NP1965" s="101"/>
      <c r="NQ1965" s="101"/>
      <c r="NR1965" s="101"/>
      <c r="NS1965" s="101"/>
      <c r="NT1965" s="101"/>
      <c r="NU1965" s="101"/>
      <c r="NV1965" s="101"/>
      <c r="NW1965" s="101"/>
      <c r="NX1965" s="101"/>
      <c r="NY1965" s="101"/>
      <c r="NZ1965" s="101"/>
      <c r="OA1965" s="101"/>
      <c r="OB1965" s="101"/>
      <c r="OC1965" s="101"/>
      <c r="OD1965" s="101"/>
      <c r="OE1965" s="101"/>
      <c r="OF1965" s="101"/>
      <c r="OG1965" s="101"/>
      <c r="OH1965" s="101"/>
      <c r="OI1965" s="101"/>
      <c r="OJ1965" s="101"/>
      <c r="OK1965" s="101"/>
      <c r="OL1965" s="101"/>
      <c r="OM1965" s="101"/>
      <c r="ON1965" s="101"/>
      <c r="OO1965" s="101"/>
      <c r="OP1965" s="101"/>
      <c r="OQ1965" s="101"/>
      <c r="OR1965" s="101"/>
      <c r="OS1965" s="101"/>
      <c r="OT1965" s="101"/>
      <c r="OU1965" s="101"/>
      <c r="OV1965" s="101"/>
      <c r="OW1965" s="101"/>
      <c r="OX1965" s="101"/>
      <c r="OY1965" s="101"/>
      <c r="OZ1965" s="101"/>
      <c r="PA1965" s="101"/>
      <c r="PB1965" s="101"/>
      <c r="PC1965" s="101"/>
      <c r="PD1965" s="101"/>
      <c r="PE1965" s="101"/>
      <c r="PF1965" s="101"/>
      <c r="PG1965" s="101"/>
      <c r="PH1965" s="101"/>
      <c r="PI1965" s="101"/>
      <c r="PJ1965" s="101"/>
      <c r="PK1965" s="101"/>
      <c r="PL1965" s="101"/>
      <c r="PM1965" s="101"/>
      <c r="PN1965" s="101"/>
      <c r="PO1965" s="101"/>
      <c r="PP1965" s="101"/>
      <c r="PQ1965" s="101"/>
      <c r="PR1965" s="101"/>
      <c r="PS1965" s="101"/>
      <c r="PT1965" s="101"/>
      <c r="PU1965" s="101"/>
      <c r="PV1965" s="101"/>
      <c r="PW1965" s="101"/>
      <c r="PX1965" s="101"/>
      <c r="PY1965" s="101"/>
      <c r="PZ1965" s="101"/>
      <c r="QA1965" s="101"/>
      <c r="QB1965" s="101"/>
      <c r="QC1965" s="101"/>
      <c r="QD1965" s="101"/>
      <c r="QE1965" s="101"/>
      <c r="QF1965" s="101"/>
      <c r="QG1965" s="101"/>
      <c r="QH1965" s="101"/>
      <c r="QI1965" s="101"/>
      <c r="QJ1965" s="101"/>
      <c r="QK1965" s="101"/>
      <c r="QL1965" s="101"/>
      <c r="QM1965" s="101"/>
      <c r="QN1965" s="101"/>
      <c r="QO1965" s="101"/>
      <c r="QP1965" s="101"/>
      <c r="QQ1965" s="101"/>
      <c r="QR1965" s="101"/>
      <c r="QS1965" s="101"/>
      <c r="QT1965" s="101"/>
      <c r="QU1965" s="101"/>
      <c r="QV1965" s="101"/>
      <c r="QW1965" s="101"/>
      <c r="QX1965" s="101"/>
      <c r="QY1965" s="101"/>
      <c r="QZ1965" s="101"/>
      <c r="RA1965" s="101"/>
      <c r="RB1965" s="101"/>
      <c r="RC1965" s="101"/>
      <c r="RD1965" s="101"/>
      <c r="RE1965" s="101"/>
      <c r="RF1965" s="101"/>
      <c r="RG1965" s="101"/>
      <c r="RH1965" s="101"/>
      <c r="RI1965" s="101"/>
      <c r="RJ1965" s="101"/>
      <c r="RK1965" s="101"/>
      <c r="RL1965" s="101"/>
      <c r="RM1965" s="101"/>
      <c r="RN1965" s="101"/>
      <c r="RO1965" s="101"/>
      <c r="RP1965" s="101"/>
      <c r="RQ1965" s="101"/>
      <c r="RR1965" s="101"/>
      <c r="RS1965" s="101"/>
      <c r="RT1965" s="101"/>
      <c r="RU1965" s="101"/>
      <c r="RV1965" s="101"/>
      <c r="RW1965" s="101"/>
      <c r="RX1965" s="101"/>
      <c r="RY1965" s="101"/>
      <c r="RZ1965" s="101"/>
      <c r="SA1965" s="101"/>
      <c r="SB1965" s="101"/>
      <c r="SC1965" s="101"/>
      <c r="SD1965" s="101"/>
      <c r="SE1965" s="101"/>
      <c r="SF1965" s="101"/>
      <c r="SG1965" s="101"/>
      <c r="SH1965" s="101"/>
      <c r="SI1965" s="101"/>
      <c r="SJ1965" s="101"/>
      <c r="SK1965" s="101"/>
      <c r="SL1965" s="101"/>
      <c r="SM1965" s="101"/>
      <c r="SN1965" s="101"/>
      <c r="SO1965" s="101"/>
      <c r="SP1965" s="101"/>
      <c r="SQ1965" s="101"/>
      <c r="SR1965" s="101"/>
      <c r="SS1965" s="101"/>
      <c r="ST1965" s="101"/>
      <c r="SU1965" s="101"/>
      <c r="SV1965" s="101"/>
      <c r="SW1965" s="101"/>
      <c r="SX1965" s="101"/>
      <c r="SY1965" s="101"/>
      <c r="SZ1965" s="101"/>
      <c r="TA1965" s="101"/>
      <c r="TB1965" s="101"/>
      <c r="TC1965" s="101"/>
      <c r="TD1965" s="101"/>
      <c r="TE1965" s="101"/>
      <c r="TF1965" s="101"/>
      <c r="TG1965" s="101"/>
      <c r="TH1965" s="101"/>
      <c r="TI1965" s="101"/>
      <c r="TJ1965" s="101"/>
      <c r="TK1965" s="101"/>
      <c r="TL1965" s="101"/>
      <c r="TM1965" s="101"/>
      <c r="TN1965" s="101"/>
      <c r="TO1965" s="101"/>
      <c r="TP1965" s="101"/>
      <c r="TQ1965" s="101"/>
      <c r="TR1965" s="101"/>
      <c r="TS1965" s="101"/>
      <c r="TT1965" s="101"/>
      <c r="TU1965" s="101"/>
      <c r="TV1965" s="101"/>
      <c r="TW1965" s="101"/>
      <c r="TX1965" s="101"/>
      <c r="TY1965" s="101"/>
      <c r="TZ1965" s="101"/>
      <c r="UA1965" s="101"/>
      <c r="UB1965" s="101"/>
      <c r="UC1965" s="101"/>
      <c r="UD1965" s="101"/>
      <c r="UE1965" s="101"/>
      <c r="UF1965" s="101"/>
      <c r="UG1965" s="101"/>
      <c r="UH1965" s="101"/>
      <c r="UI1965" s="101"/>
      <c r="UJ1965" s="101"/>
      <c r="UK1965" s="101"/>
      <c r="UL1965" s="101"/>
      <c r="UM1965" s="101"/>
      <c r="UN1965" s="101"/>
      <c r="UO1965" s="101"/>
      <c r="UP1965" s="101"/>
      <c r="UQ1965" s="101"/>
      <c r="UR1965" s="101"/>
      <c r="US1965" s="101"/>
      <c r="UT1965" s="101"/>
      <c r="UU1965" s="101"/>
      <c r="UV1965" s="101"/>
      <c r="UW1965" s="101"/>
      <c r="UX1965" s="101"/>
      <c r="UY1965" s="101"/>
      <c r="UZ1965" s="101"/>
      <c r="VA1965" s="101"/>
      <c r="VB1965" s="101"/>
      <c r="VC1965" s="101"/>
      <c r="VD1965" s="101"/>
      <c r="VE1965" s="101"/>
      <c r="VF1965" s="101"/>
      <c r="VG1965" s="101"/>
      <c r="VH1965" s="101"/>
      <c r="VI1965" s="101"/>
      <c r="VJ1965" s="101"/>
      <c r="VK1965" s="101"/>
      <c r="VL1965" s="101"/>
      <c r="VM1965" s="101"/>
      <c r="VN1965" s="101"/>
      <c r="VO1965" s="101"/>
      <c r="VP1965" s="101"/>
      <c r="VQ1965" s="101"/>
      <c r="VR1965" s="101"/>
      <c r="VS1965" s="101"/>
      <c r="VT1965" s="101"/>
      <c r="VU1965" s="101"/>
      <c r="VV1965" s="101"/>
      <c r="VW1965" s="101"/>
      <c r="VX1965" s="101"/>
      <c r="VY1965" s="101"/>
      <c r="VZ1965" s="101"/>
      <c r="WA1965" s="101"/>
      <c r="WB1965" s="101"/>
      <c r="WC1965" s="101"/>
      <c r="WD1965" s="101"/>
      <c r="WE1965" s="101"/>
      <c r="WF1965" s="101"/>
      <c r="WG1965" s="101"/>
      <c r="WH1965" s="101"/>
      <c r="WI1965" s="101"/>
      <c r="WJ1965" s="101"/>
      <c r="WK1965" s="101"/>
      <c r="WL1965" s="101"/>
      <c r="WM1965" s="101"/>
      <c r="WN1965" s="101"/>
      <c r="WO1965" s="101"/>
      <c r="WP1965" s="101"/>
      <c r="WQ1965" s="101"/>
      <c r="WR1965" s="101"/>
      <c r="WS1965" s="101"/>
      <c r="WT1965" s="101"/>
      <c r="WU1965" s="101"/>
      <c r="WV1965" s="101"/>
      <c r="WW1965" s="101"/>
      <c r="WX1965" s="101"/>
      <c r="WY1965" s="101"/>
      <c r="WZ1965" s="101"/>
      <c r="XA1965" s="101"/>
      <c r="XB1965" s="101"/>
      <c r="XC1965" s="101"/>
      <c r="XD1965" s="101"/>
      <c r="XE1965" s="101"/>
      <c r="XF1965" s="101"/>
      <c r="XG1965" s="101"/>
      <c r="XH1965" s="101"/>
      <c r="XI1965" s="101"/>
      <c r="XJ1965" s="101"/>
      <c r="XK1965" s="101"/>
      <c r="XL1965" s="101"/>
      <c r="XM1965" s="101"/>
      <c r="XN1965" s="101"/>
      <c r="XO1965" s="101"/>
      <c r="XP1965" s="101"/>
      <c r="XQ1965" s="101"/>
      <c r="XR1965" s="101"/>
      <c r="XS1965" s="101"/>
      <c r="XT1965" s="101"/>
      <c r="XU1965" s="101"/>
      <c r="XV1965" s="101"/>
      <c r="XW1965" s="101"/>
      <c r="XX1965" s="101"/>
      <c r="XY1965" s="101"/>
      <c r="XZ1965" s="101"/>
      <c r="YA1965" s="101"/>
      <c r="YB1965" s="101"/>
      <c r="YC1965" s="101"/>
      <c r="YD1965" s="101"/>
      <c r="YE1965" s="101"/>
      <c r="YF1965" s="101"/>
      <c r="YG1965" s="101"/>
      <c r="YH1965" s="101"/>
      <c r="YI1965" s="101"/>
      <c r="YJ1965" s="101"/>
      <c r="YK1965" s="101"/>
      <c r="YL1965" s="101"/>
      <c r="YM1965" s="101"/>
      <c r="YN1965" s="101"/>
      <c r="YO1965" s="101"/>
      <c r="YP1965" s="101"/>
      <c r="YQ1965" s="101"/>
      <c r="YR1965" s="101"/>
      <c r="YS1965" s="101"/>
      <c r="YT1965" s="101"/>
      <c r="YU1965" s="101"/>
      <c r="YV1965" s="101"/>
      <c r="YW1965" s="101"/>
      <c r="YX1965" s="101"/>
      <c r="YY1965" s="101"/>
      <c r="YZ1965" s="101"/>
      <c r="ZA1965" s="101"/>
      <c r="ZB1965" s="101"/>
      <c r="ZC1965" s="101"/>
      <c r="ZD1965" s="101"/>
      <c r="ZE1965" s="101"/>
      <c r="ZF1965" s="101"/>
      <c r="ZG1965" s="101"/>
      <c r="ZH1965" s="101"/>
      <c r="ZI1965" s="101"/>
      <c r="ZJ1965" s="101"/>
      <c r="ZK1965" s="101"/>
      <c r="ZL1965" s="101"/>
      <c r="ZM1965" s="101"/>
      <c r="ZN1965" s="101"/>
      <c r="ZO1965" s="101"/>
      <c r="ZP1965" s="101"/>
      <c r="ZQ1965" s="101"/>
      <c r="ZR1965" s="101"/>
      <c r="ZS1965" s="101"/>
      <c r="ZT1965" s="101"/>
      <c r="ZU1965" s="101"/>
      <c r="ZV1965" s="101"/>
      <c r="ZW1965" s="101"/>
      <c r="ZX1965" s="101"/>
      <c r="ZY1965" s="101"/>
      <c r="ZZ1965" s="101"/>
      <c r="AAA1965" s="101"/>
      <c r="AAB1965" s="101"/>
      <c r="AAC1965" s="101"/>
      <c r="AAD1965" s="101"/>
      <c r="AAE1965" s="101"/>
      <c r="AAF1965" s="101"/>
      <c r="AAG1965" s="101"/>
      <c r="AAH1965" s="101"/>
      <c r="AAI1965" s="101"/>
      <c r="AAJ1965" s="101"/>
      <c r="AAK1965" s="101"/>
      <c r="AAL1965" s="101"/>
      <c r="AAM1965" s="101"/>
      <c r="AAN1965" s="101"/>
      <c r="AAO1965" s="101"/>
      <c r="AAP1965" s="101"/>
      <c r="AAQ1965" s="101"/>
      <c r="AAR1965" s="101"/>
      <c r="AAS1965" s="101"/>
      <c r="AAT1965" s="101"/>
      <c r="AAU1965" s="101"/>
      <c r="AAV1965" s="101"/>
      <c r="AAW1965" s="101"/>
      <c r="AAX1965" s="101"/>
      <c r="AAY1965" s="101"/>
      <c r="AAZ1965" s="101"/>
      <c r="ABA1965" s="101"/>
      <c r="ABB1965" s="101"/>
      <c r="ABC1965" s="101"/>
      <c r="ABD1965" s="101"/>
      <c r="ABE1965" s="101"/>
      <c r="ABF1965" s="101"/>
      <c r="ABG1965" s="101"/>
      <c r="ABH1965" s="101"/>
      <c r="ABI1965" s="101"/>
      <c r="ABJ1965" s="101"/>
      <c r="ABK1965" s="101"/>
      <c r="ABL1965" s="101"/>
      <c r="ABM1965" s="101"/>
      <c r="ABN1965" s="101"/>
      <c r="ABO1965" s="101"/>
      <c r="ABP1965" s="101"/>
      <c r="ABQ1965" s="101"/>
      <c r="ABR1965" s="101"/>
      <c r="ABS1965" s="101"/>
      <c r="ABT1965" s="101"/>
      <c r="ABU1965" s="101"/>
      <c r="ABV1965" s="101"/>
      <c r="ABW1965" s="101"/>
      <c r="ABX1965" s="101"/>
      <c r="ABY1965" s="101"/>
      <c r="ABZ1965" s="101"/>
      <c r="ACA1965" s="101"/>
      <c r="ACB1965" s="101"/>
      <c r="ACC1965" s="101"/>
      <c r="ACD1965" s="101"/>
      <c r="ACE1965" s="101"/>
      <c r="ACF1965" s="101"/>
      <c r="ACG1965" s="101"/>
      <c r="ACH1965" s="101"/>
      <c r="ACI1965" s="101"/>
      <c r="ACJ1965" s="101"/>
      <c r="ACK1965" s="101"/>
      <c r="ACL1965" s="101"/>
      <c r="ACM1965" s="101"/>
      <c r="ACN1965" s="101"/>
      <c r="ACO1965" s="101"/>
      <c r="ACP1965" s="101"/>
      <c r="ACQ1965" s="101"/>
      <c r="ACR1965" s="101"/>
      <c r="ACS1965" s="101"/>
      <c r="ACT1965" s="101"/>
      <c r="ACU1965" s="101"/>
      <c r="ACV1965" s="101"/>
      <c r="ACW1965" s="101"/>
      <c r="ACX1965" s="101"/>
      <c r="ACY1965" s="101"/>
      <c r="ACZ1965" s="101"/>
      <c r="ADA1965" s="101"/>
      <c r="ADB1965" s="101"/>
      <c r="ADC1965" s="101"/>
      <c r="ADD1965" s="101"/>
      <c r="ADE1965" s="101"/>
      <c r="ADF1965" s="101"/>
      <c r="ADG1965" s="101"/>
      <c r="ADH1965" s="101"/>
      <c r="ADI1965" s="101"/>
      <c r="ADJ1965" s="101"/>
      <c r="ADK1965" s="101"/>
      <c r="ADL1965" s="101"/>
      <c r="ADM1965" s="101"/>
      <c r="ADN1965" s="101"/>
      <c r="ADO1965" s="101"/>
      <c r="ADP1965" s="101"/>
      <c r="ADQ1965" s="101"/>
      <c r="ADR1965" s="101"/>
      <c r="ADS1965" s="101"/>
      <c r="ADT1965" s="101"/>
      <c r="ADU1965" s="101"/>
      <c r="ADV1965" s="101"/>
      <c r="ADW1965" s="101"/>
      <c r="ADX1965" s="101"/>
      <c r="ADY1965" s="101"/>
      <c r="ADZ1965" s="101"/>
      <c r="AEA1965" s="101"/>
      <c r="AEB1965" s="101"/>
      <c r="AEC1965" s="101"/>
      <c r="AED1965" s="101"/>
      <c r="AEE1965" s="101"/>
      <c r="AEF1965" s="101"/>
      <c r="AEG1965" s="101"/>
      <c r="AEH1965" s="101"/>
      <c r="AEI1965" s="101"/>
      <c r="AEJ1965" s="101"/>
      <c r="AEK1965" s="101"/>
      <c r="AEL1965" s="101"/>
      <c r="AEM1965" s="101"/>
      <c r="AEN1965" s="101"/>
      <c r="AEO1965" s="101"/>
      <c r="AEP1965" s="101"/>
      <c r="AEQ1965" s="101"/>
      <c r="AER1965" s="101"/>
      <c r="AES1965" s="101"/>
      <c r="AET1965" s="101"/>
      <c r="AEU1965" s="101"/>
      <c r="AEV1965" s="101"/>
      <c r="AEW1965" s="101"/>
      <c r="AEX1965" s="101"/>
      <c r="AEY1965" s="101"/>
      <c r="AEZ1965" s="101"/>
      <c r="AFA1965" s="101"/>
      <c r="AFB1965" s="101"/>
      <c r="AFC1965" s="101"/>
      <c r="AFD1965" s="101"/>
      <c r="AFE1965" s="101"/>
      <c r="AFF1965" s="101"/>
      <c r="AFG1965" s="101"/>
      <c r="AFH1965" s="101"/>
      <c r="AFI1965" s="101"/>
      <c r="AFJ1965" s="101"/>
      <c r="AFK1965" s="101"/>
      <c r="AFL1965" s="101"/>
      <c r="AFM1965" s="101"/>
      <c r="AFN1965" s="101"/>
      <c r="AFO1965" s="101"/>
      <c r="AFP1965" s="101"/>
      <c r="AFQ1965" s="101"/>
      <c r="AFR1965" s="101"/>
      <c r="AFS1965" s="101"/>
      <c r="AFT1965" s="101"/>
      <c r="AFU1965" s="101"/>
      <c r="AFV1965" s="101"/>
      <c r="AFW1965" s="101"/>
      <c r="AFX1965" s="101"/>
      <c r="AFY1965" s="101"/>
      <c r="AFZ1965" s="101"/>
      <c r="AGA1965" s="101"/>
      <c r="AGB1965" s="101"/>
      <c r="AGC1965" s="101"/>
      <c r="AGD1965" s="101"/>
      <c r="AGE1965" s="101"/>
      <c r="AGF1965" s="101"/>
      <c r="AGG1965" s="101"/>
      <c r="AGH1965" s="101"/>
      <c r="AGI1965" s="101"/>
      <c r="AGJ1965" s="101"/>
      <c r="AGK1965" s="101"/>
      <c r="AGL1965" s="101"/>
      <c r="AGM1965" s="101"/>
      <c r="AGN1965" s="101"/>
      <c r="AGO1965" s="101"/>
      <c r="AGP1965" s="101"/>
      <c r="AGQ1965" s="101"/>
      <c r="AGR1965" s="101"/>
      <c r="AGS1965" s="101"/>
      <c r="AGT1965" s="101"/>
      <c r="AGU1965" s="101"/>
      <c r="AGV1965" s="101"/>
      <c r="AGW1965" s="101"/>
      <c r="AGX1965" s="101"/>
      <c r="AGY1965" s="101"/>
      <c r="AGZ1965" s="101"/>
      <c r="AHA1965" s="101"/>
      <c r="AHB1965" s="101"/>
      <c r="AHC1965" s="101"/>
      <c r="AHD1965" s="101"/>
      <c r="AHE1965" s="101"/>
      <c r="AHF1965" s="101"/>
      <c r="AHG1965" s="101"/>
      <c r="AHH1965" s="101"/>
      <c r="AHI1965" s="101"/>
      <c r="AHJ1965" s="101"/>
      <c r="AHK1965" s="101"/>
      <c r="AHL1965" s="101"/>
      <c r="AHM1965" s="101"/>
      <c r="AHN1965" s="101"/>
      <c r="AHO1965" s="101"/>
      <c r="AHP1965" s="101"/>
      <c r="AHQ1965" s="101"/>
      <c r="AHR1965" s="101"/>
      <c r="AHS1965" s="101"/>
      <c r="AHT1965" s="101"/>
      <c r="AHU1965" s="101"/>
      <c r="AHV1965" s="101"/>
      <c r="AHW1965" s="101"/>
      <c r="AHX1965" s="101"/>
      <c r="AHY1965" s="101"/>
      <c r="AHZ1965" s="101"/>
      <c r="AIA1965" s="101"/>
      <c r="AIB1965" s="101"/>
      <c r="AIC1965" s="101"/>
      <c r="AID1965" s="101"/>
      <c r="AIE1965" s="101"/>
      <c r="AIF1965" s="101"/>
      <c r="AIG1965" s="101"/>
      <c r="AIH1965" s="101"/>
      <c r="AII1965" s="101"/>
      <c r="AIJ1965" s="101"/>
      <c r="AIK1965" s="101"/>
      <c r="AIL1965" s="101"/>
      <c r="AIM1965" s="101"/>
      <c r="AIN1965" s="101"/>
      <c r="AIO1965" s="101"/>
      <c r="AIP1965" s="101"/>
      <c r="AIQ1965" s="101"/>
      <c r="AIR1965" s="101"/>
      <c r="AIS1965" s="101"/>
      <c r="AIT1965" s="101"/>
      <c r="AIU1965" s="101"/>
      <c r="AIV1965" s="101"/>
      <c r="AIW1965" s="101"/>
      <c r="AIX1965" s="101"/>
      <c r="AIY1965" s="101"/>
      <c r="AIZ1965" s="101"/>
      <c r="AJA1965" s="101"/>
      <c r="AJB1965" s="101"/>
      <c r="AJC1965" s="101"/>
      <c r="AJD1965" s="101"/>
      <c r="AJE1965" s="101"/>
      <c r="AJF1965" s="101"/>
      <c r="AJG1965" s="101"/>
      <c r="AJH1965" s="101"/>
      <c r="AJI1965" s="101"/>
      <c r="AJJ1965" s="101"/>
      <c r="AJK1965" s="101"/>
      <c r="AJL1965" s="101"/>
      <c r="AJM1965" s="101"/>
      <c r="AJN1965" s="101"/>
      <c r="AJO1965" s="101"/>
      <c r="AJP1965" s="101"/>
      <c r="AJQ1965" s="101"/>
      <c r="AJR1965" s="101"/>
      <c r="AJS1965" s="101"/>
      <c r="AJT1965" s="101"/>
      <c r="AJU1965" s="101"/>
      <c r="AJV1965" s="101"/>
      <c r="AJW1965" s="101"/>
      <c r="AJX1965" s="101"/>
      <c r="AJY1965" s="101"/>
      <c r="AJZ1965" s="101"/>
      <c r="AKA1965" s="101"/>
      <c r="AKB1965" s="101"/>
      <c r="AKC1965" s="101"/>
      <c r="AKD1965" s="101"/>
      <c r="AKE1965" s="101"/>
      <c r="AKF1965" s="101"/>
      <c r="AKG1965" s="101"/>
      <c r="AKH1965" s="101"/>
      <c r="AKI1965" s="101"/>
      <c r="AKJ1965" s="101"/>
      <c r="AKK1965" s="101"/>
      <c r="AKL1965" s="101"/>
      <c r="AKM1965" s="101"/>
      <c r="AKN1965" s="101"/>
      <c r="AKO1965" s="101"/>
      <c r="AKP1965" s="101"/>
      <c r="AKQ1965" s="101"/>
      <c r="AKR1965" s="101"/>
      <c r="AKS1965" s="101"/>
      <c r="AKT1965" s="101"/>
      <c r="AKU1965" s="101"/>
      <c r="AKV1965" s="101"/>
      <c r="AKW1965" s="101"/>
      <c r="AKX1965" s="101"/>
      <c r="AKY1965" s="101"/>
      <c r="AKZ1965" s="101"/>
      <c r="ALA1965" s="101"/>
      <c r="ALB1965" s="101"/>
      <c r="ALC1965" s="101"/>
      <c r="ALD1965" s="101"/>
      <c r="ALE1965" s="101"/>
      <c r="ALF1965" s="101"/>
      <c r="ALG1965" s="101"/>
      <c r="ALH1965" s="101"/>
      <c r="ALI1965" s="101"/>
      <c r="ALJ1965" s="101"/>
      <c r="ALK1965" s="101"/>
      <c r="ALL1965" s="101"/>
      <c r="ALM1965" s="101"/>
      <c r="ALN1965" s="101"/>
      <c r="ALO1965" s="101"/>
      <c r="ALP1965" s="101"/>
      <c r="ALQ1965" s="101"/>
      <c r="ALR1965" s="101"/>
      <c r="ALS1965" s="101"/>
      <c r="ALT1965" s="101"/>
      <c r="ALU1965" s="101"/>
      <c r="ALV1965" s="101"/>
      <c r="ALW1965" s="101"/>
      <c r="ALX1965" s="101"/>
      <c r="ALY1965" s="101"/>
      <c r="ALZ1965" s="101"/>
      <c r="AMA1965" s="101"/>
      <c r="AMB1965" s="101"/>
      <c r="AMC1965" s="101"/>
      <c r="AMD1965" s="101"/>
      <c r="AME1965" s="101"/>
      <c r="AMF1965" s="101"/>
      <c r="AMG1965" s="101"/>
      <c r="AMH1965" s="101"/>
      <c r="AMI1965" s="101"/>
      <c r="AMJ1965" s="101"/>
      <c r="AMK1965" s="101"/>
      <c r="AML1965" s="101"/>
      <c r="AMM1965" s="101"/>
      <c r="AMN1965" s="101"/>
      <c r="AMO1965" s="101"/>
      <c r="AMP1965" s="101"/>
      <c r="AMQ1965" s="101"/>
      <c r="AMR1965" s="101"/>
      <c r="AMS1965" s="101"/>
      <c r="AMT1965" s="101"/>
      <c r="AMU1965" s="101"/>
      <c r="AMV1965" s="101"/>
      <c r="AMW1965" s="101"/>
      <c r="AMX1965" s="101"/>
      <c r="AMY1965" s="101"/>
      <c r="AMZ1965" s="101"/>
      <c r="ANA1965" s="101"/>
      <c r="ANB1965" s="101"/>
      <c r="ANC1965" s="101"/>
      <c r="AND1965" s="101"/>
      <c r="ANE1965" s="101"/>
      <c r="ANF1965" s="101"/>
      <c r="ANG1965" s="101"/>
      <c r="ANH1965" s="101"/>
      <c r="ANI1965" s="101"/>
      <c r="ANJ1965" s="101"/>
      <c r="ANK1965" s="101"/>
      <c r="ANL1965" s="101"/>
      <c r="ANM1965" s="101"/>
      <c r="ANN1965" s="101"/>
      <c r="ANO1965" s="101"/>
      <c r="ANP1965" s="101"/>
      <c r="ANQ1965" s="101"/>
      <c r="ANR1965" s="101"/>
      <c r="ANS1965" s="101"/>
      <c r="ANT1965" s="101"/>
      <c r="ANU1965" s="101"/>
      <c r="ANV1965" s="101"/>
      <c r="ANW1965" s="101"/>
      <c r="ANX1965" s="101"/>
      <c r="ANY1965" s="101"/>
      <c r="ANZ1965" s="101"/>
      <c r="AOA1965" s="101"/>
      <c r="AOB1965" s="101"/>
      <c r="AOC1965" s="101"/>
      <c r="AOD1965" s="101"/>
      <c r="AOE1965" s="101"/>
      <c r="AOF1965" s="101"/>
      <c r="AOG1965" s="101"/>
      <c r="AOH1965" s="101"/>
      <c r="AOI1965" s="101"/>
      <c r="AOJ1965" s="101"/>
      <c r="AOK1965" s="101"/>
      <c r="AOL1965" s="101"/>
      <c r="AOM1965" s="101"/>
      <c r="AON1965" s="101"/>
      <c r="AOO1965" s="101"/>
      <c r="AOP1965" s="101"/>
      <c r="AOQ1965" s="101"/>
      <c r="AOR1965" s="101"/>
      <c r="AOS1965" s="101"/>
      <c r="AOT1965" s="101"/>
      <c r="AOU1965" s="101"/>
      <c r="AOV1965" s="101"/>
      <c r="AOW1965" s="101"/>
      <c r="AOX1965" s="101"/>
      <c r="AOY1965" s="101"/>
      <c r="AOZ1965" s="101"/>
      <c r="APA1965" s="101"/>
      <c r="APB1965" s="101"/>
      <c r="APC1965" s="101"/>
      <c r="APD1965" s="101"/>
      <c r="APE1965" s="101"/>
      <c r="APF1965" s="101"/>
      <c r="APG1965" s="101"/>
      <c r="APH1965" s="101"/>
      <c r="API1965" s="101"/>
      <c r="APJ1965" s="101"/>
      <c r="APK1965" s="101"/>
      <c r="APL1965" s="101"/>
      <c r="APM1965" s="101"/>
      <c r="APN1965" s="101"/>
      <c r="APO1965" s="101"/>
      <c r="APP1965" s="101"/>
      <c r="APQ1965" s="101"/>
      <c r="APR1965" s="101"/>
      <c r="APS1965" s="101"/>
      <c r="APT1965" s="101"/>
      <c r="APU1965" s="101"/>
      <c r="APV1965" s="101"/>
      <c r="APW1965" s="101"/>
      <c r="APX1965" s="101"/>
      <c r="APY1965" s="101"/>
      <c r="APZ1965" s="101"/>
      <c r="AQA1965" s="101"/>
      <c r="AQB1965" s="101"/>
      <c r="AQC1965" s="101"/>
      <c r="AQD1965" s="101"/>
      <c r="AQE1965" s="101"/>
      <c r="AQF1965" s="101"/>
      <c r="AQG1965" s="101"/>
      <c r="AQH1965" s="101"/>
      <c r="AQI1965" s="101"/>
      <c r="AQJ1965" s="101"/>
      <c r="AQK1965" s="101"/>
      <c r="AQL1965" s="101"/>
      <c r="AQM1965" s="101"/>
      <c r="AQN1965" s="101"/>
      <c r="AQO1965" s="101"/>
      <c r="AQP1965" s="101"/>
      <c r="AQQ1965" s="101"/>
      <c r="AQR1965" s="101"/>
      <c r="AQS1965" s="101"/>
      <c r="AQT1965" s="101"/>
      <c r="AQU1965" s="101"/>
      <c r="AQV1965" s="101"/>
      <c r="AQW1965" s="101"/>
      <c r="AQX1965" s="101"/>
      <c r="AQY1965" s="101"/>
      <c r="AQZ1965" s="101"/>
      <c r="ARA1965" s="101"/>
      <c r="ARB1965" s="101"/>
      <c r="ARC1965" s="101"/>
      <c r="ARD1965" s="101"/>
      <c r="ARE1965" s="101"/>
      <c r="ARF1965" s="101"/>
      <c r="ARG1965" s="101"/>
      <c r="ARH1965" s="101"/>
      <c r="ARI1965" s="101"/>
      <c r="ARJ1965" s="101"/>
      <c r="ARK1965" s="101"/>
      <c r="ARL1965" s="101"/>
      <c r="ARM1965" s="101"/>
      <c r="ARN1965" s="101"/>
      <c r="ARO1965" s="101"/>
      <c r="ARP1965" s="101"/>
      <c r="ARQ1965" s="101"/>
      <c r="ARR1965" s="101"/>
      <c r="ARS1965" s="101"/>
      <c r="ART1965" s="101"/>
      <c r="ARU1965" s="101"/>
      <c r="ARV1965" s="101"/>
      <c r="ARW1965" s="101"/>
      <c r="ARX1965" s="101"/>
      <c r="ARY1965" s="101"/>
      <c r="ARZ1965" s="101"/>
      <c r="ASA1965" s="101"/>
      <c r="ASB1965" s="101"/>
      <c r="ASC1965" s="101"/>
      <c r="ASD1965" s="101"/>
      <c r="ASE1965" s="101"/>
      <c r="ASF1965" s="101"/>
      <c r="ASG1965" s="101"/>
      <c r="ASH1965" s="101"/>
      <c r="ASI1965" s="101"/>
      <c r="ASJ1965" s="101"/>
      <c r="ASK1965" s="101"/>
      <c r="ASL1965" s="101"/>
      <c r="ASM1965" s="101"/>
      <c r="ASN1965" s="101"/>
      <c r="ASO1965" s="101"/>
      <c r="ASP1965" s="101"/>
      <c r="ASQ1965" s="101"/>
      <c r="ASR1965" s="101"/>
      <c r="ASS1965" s="101"/>
      <c r="AST1965" s="101"/>
      <c r="ASU1965" s="101"/>
      <c r="ASV1965" s="101"/>
      <c r="ASW1965" s="101"/>
      <c r="ASX1965" s="101"/>
      <c r="ASY1965" s="101"/>
      <c r="ASZ1965" s="101"/>
      <c r="ATA1965" s="101"/>
      <c r="ATB1965" s="101"/>
      <c r="ATC1965" s="101"/>
      <c r="ATD1965" s="101"/>
      <c r="ATE1965" s="101"/>
      <c r="ATF1965" s="101"/>
      <c r="ATG1965" s="101"/>
      <c r="ATH1965" s="101"/>
      <c r="ATI1965" s="101"/>
      <c r="ATJ1965" s="101"/>
      <c r="ATK1965" s="101"/>
      <c r="ATL1965" s="101"/>
      <c r="ATM1965" s="101"/>
      <c r="ATN1965" s="101"/>
      <c r="ATO1965" s="101"/>
      <c r="ATP1965" s="101"/>
      <c r="ATQ1965" s="101"/>
      <c r="ATR1965" s="101"/>
      <c r="ATS1965" s="101"/>
      <c r="ATT1965" s="101"/>
      <c r="ATU1965" s="101"/>
      <c r="ATV1965" s="101"/>
      <c r="ATW1965" s="101"/>
      <c r="ATX1965" s="101"/>
      <c r="ATY1965" s="101"/>
      <c r="ATZ1965" s="101"/>
      <c r="AUA1965" s="101"/>
      <c r="AUB1965" s="101"/>
      <c r="AUC1965" s="101"/>
      <c r="AUD1965" s="101"/>
      <c r="AUE1965" s="101"/>
      <c r="AUF1965" s="101"/>
      <c r="AUG1965" s="101"/>
      <c r="AUH1965" s="101"/>
      <c r="AUI1965" s="101"/>
      <c r="AUJ1965" s="101"/>
      <c r="AUK1965" s="101"/>
      <c r="AUL1965" s="101"/>
      <c r="AUM1965" s="101"/>
      <c r="AUN1965" s="101"/>
      <c r="AUO1965" s="101"/>
      <c r="AUP1965" s="101"/>
      <c r="AUQ1965" s="101"/>
      <c r="AUR1965" s="101"/>
      <c r="AUS1965" s="101"/>
      <c r="AUT1965" s="101"/>
      <c r="AUU1965" s="101"/>
      <c r="AUV1965" s="101"/>
      <c r="AUW1965" s="101"/>
      <c r="AUX1965" s="101"/>
      <c r="AUY1965" s="101"/>
      <c r="AUZ1965" s="101"/>
      <c r="AVA1965" s="101"/>
      <c r="AVB1965" s="101"/>
      <c r="AVC1965" s="101"/>
      <c r="AVD1965" s="101"/>
      <c r="AVE1965" s="101"/>
      <c r="AVF1965" s="101"/>
      <c r="AVG1965" s="101"/>
      <c r="AVH1965" s="101"/>
      <c r="AVI1965" s="101"/>
      <c r="AVJ1965" s="101"/>
      <c r="AVK1965" s="101"/>
      <c r="AVL1965" s="101"/>
      <c r="AVM1965" s="101"/>
      <c r="AVN1965" s="101"/>
      <c r="AVO1965" s="101"/>
      <c r="AVP1965" s="101"/>
      <c r="AVQ1965" s="101"/>
      <c r="AVR1965" s="101"/>
      <c r="AVS1965" s="101"/>
      <c r="AVT1965" s="101"/>
      <c r="AVU1965" s="101"/>
      <c r="AVV1965" s="101"/>
      <c r="AVW1965" s="101"/>
      <c r="AVX1965" s="101"/>
      <c r="AVY1965" s="101"/>
      <c r="AVZ1965" s="101"/>
      <c r="AWA1965" s="101"/>
      <c r="AWB1965" s="101"/>
      <c r="AWC1965" s="101"/>
      <c r="AWD1965" s="101"/>
      <c r="AWE1965" s="101"/>
      <c r="AWF1965" s="101"/>
      <c r="AWG1965" s="101"/>
      <c r="AWH1965" s="101"/>
      <c r="AWI1965" s="101"/>
      <c r="AWJ1965" s="101"/>
      <c r="AWK1965" s="101"/>
      <c r="AWL1965" s="101"/>
      <c r="AWM1965" s="101"/>
      <c r="AWN1965" s="101"/>
      <c r="AWO1965" s="101"/>
      <c r="AWP1965" s="101"/>
      <c r="AWQ1965" s="101"/>
      <c r="AWR1965" s="101"/>
      <c r="AWS1965" s="101"/>
      <c r="AWT1965" s="101"/>
      <c r="AWU1965" s="101"/>
      <c r="AWV1965" s="101"/>
      <c r="AWW1965" s="101"/>
      <c r="AWX1965" s="101"/>
      <c r="AWY1965" s="101"/>
      <c r="AWZ1965" s="101"/>
      <c r="AXA1965" s="101"/>
      <c r="AXB1965" s="101"/>
      <c r="AXC1965" s="101"/>
      <c r="AXD1965" s="101"/>
      <c r="AXE1965" s="101"/>
      <c r="AXF1965" s="101"/>
      <c r="AXG1965" s="101"/>
      <c r="AXH1965" s="101"/>
      <c r="AXI1965" s="101"/>
      <c r="AXJ1965" s="101"/>
      <c r="AXK1965" s="101"/>
      <c r="AXL1965" s="101"/>
      <c r="AXM1965" s="101"/>
      <c r="AXN1965" s="101"/>
      <c r="AXO1965" s="101"/>
      <c r="AXP1965" s="101"/>
      <c r="AXQ1965" s="101"/>
      <c r="AXR1965" s="101"/>
      <c r="AXS1965" s="101"/>
      <c r="AXT1965" s="101"/>
      <c r="AXU1965" s="101"/>
      <c r="AXV1965" s="101"/>
      <c r="AXW1965" s="101"/>
      <c r="AXX1965" s="101"/>
      <c r="AXY1965" s="101"/>
      <c r="AXZ1965" s="101"/>
      <c r="AYA1965" s="101"/>
      <c r="AYB1965" s="101"/>
      <c r="AYC1965" s="101"/>
      <c r="AYD1965" s="101"/>
      <c r="AYE1965" s="101"/>
      <c r="AYF1965" s="101"/>
      <c r="AYG1965" s="101"/>
      <c r="AYH1965" s="101"/>
      <c r="AYI1965" s="101"/>
      <c r="AYJ1965" s="101"/>
      <c r="AYK1965" s="101"/>
      <c r="AYL1965" s="101"/>
      <c r="AYM1965" s="101"/>
      <c r="AYN1965" s="101"/>
      <c r="AYO1965" s="101"/>
      <c r="AYP1965" s="101"/>
      <c r="AYQ1965" s="101"/>
      <c r="AYR1965" s="101"/>
      <c r="AYS1965" s="101"/>
      <c r="AYT1965" s="101"/>
      <c r="AYU1965" s="101"/>
      <c r="AYV1965" s="101"/>
      <c r="AYW1965" s="101"/>
      <c r="AYX1965" s="101"/>
      <c r="AYY1965" s="101"/>
      <c r="AYZ1965" s="101"/>
      <c r="AZA1965" s="101"/>
      <c r="AZB1965" s="101"/>
      <c r="AZC1965" s="101"/>
      <c r="AZD1965" s="101"/>
      <c r="AZE1965" s="101"/>
      <c r="AZF1965" s="101"/>
      <c r="AZG1965" s="101"/>
      <c r="AZH1965" s="101"/>
      <c r="AZI1965" s="101"/>
      <c r="AZJ1965" s="101"/>
      <c r="AZK1965" s="101"/>
      <c r="AZL1965" s="101"/>
      <c r="AZM1965" s="101"/>
      <c r="AZN1965" s="101"/>
      <c r="AZO1965" s="101"/>
      <c r="AZP1965" s="101"/>
      <c r="AZQ1965" s="101"/>
      <c r="AZR1965" s="101"/>
      <c r="AZS1965" s="101"/>
      <c r="AZT1965" s="101"/>
      <c r="AZU1965" s="101"/>
      <c r="AZV1965" s="101"/>
      <c r="AZW1965" s="101"/>
      <c r="AZX1965" s="101"/>
      <c r="AZY1965" s="101"/>
      <c r="AZZ1965" s="101"/>
      <c r="BAA1965" s="101"/>
      <c r="BAB1965" s="101"/>
      <c r="BAC1965" s="101"/>
      <c r="BAD1965" s="101"/>
      <c r="BAE1965" s="101"/>
      <c r="BAF1965" s="101"/>
      <c r="BAG1965" s="101"/>
      <c r="BAH1965" s="101"/>
      <c r="BAI1965" s="101"/>
      <c r="BAJ1965" s="101"/>
      <c r="BAK1965" s="101"/>
      <c r="BAL1965" s="101"/>
      <c r="BAM1965" s="101"/>
      <c r="BAN1965" s="101"/>
      <c r="BAO1965" s="101"/>
      <c r="BAP1965" s="101"/>
      <c r="BAQ1965" s="101"/>
      <c r="BAR1965" s="101"/>
      <c r="BAS1965" s="101"/>
      <c r="BAT1965" s="101"/>
      <c r="BAU1965" s="101"/>
      <c r="BAV1965" s="101"/>
      <c r="BAW1965" s="101"/>
      <c r="BAX1965" s="101"/>
      <c r="BAY1965" s="101"/>
      <c r="BAZ1965" s="101"/>
      <c r="BBA1965" s="101"/>
      <c r="BBB1965" s="101"/>
      <c r="BBC1965" s="101"/>
      <c r="BBD1965" s="101"/>
      <c r="BBE1965" s="101"/>
      <c r="BBF1965" s="101"/>
      <c r="BBG1965" s="101"/>
      <c r="BBH1965" s="101"/>
      <c r="BBI1965" s="101"/>
      <c r="BBJ1965" s="101"/>
      <c r="BBK1965" s="101"/>
      <c r="BBL1965" s="101"/>
      <c r="BBM1965" s="101"/>
      <c r="BBN1965" s="101"/>
      <c r="BBO1965" s="101"/>
      <c r="BBP1965" s="101"/>
      <c r="BBQ1965" s="101"/>
      <c r="BBR1965" s="101"/>
      <c r="BBS1965" s="101"/>
      <c r="BBT1965" s="101"/>
      <c r="BBU1965" s="101"/>
      <c r="BBV1965" s="101"/>
      <c r="BBW1965" s="101"/>
      <c r="BBX1965" s="101"/>
      <c r="BBY1965" s="101"/>
      <c r="BBZ1965" s="101"/>
      <c r="BCA1965" s="101"/>
      <c r="BCB1965" s="101"/>
      <c r="BCC1965" s="101"/>
      <c r="BCD1965" s="101"/>
      <c r="BCE1965" s="101"/>
      <c r="BCF1965" s="101"/>
      <c r="BCG1965" s="101"/>
      <c r="BCH1965" s="101"/>
      <c r="BCI1965" s="101"/>
      <c r="BCJ1965" s="101"/>
      <c r="BCK1965" s="101"/>
      <c r="BCL1965" s="101"/>
      <c r="BCM1965" s="101"/>
      <c r="BCN1965" s="101"/>
      <c r="BCO1965" s="101"/>
      <c r="BCP1965" s="101"/>
      <c r="BCQ1965" s="101"/>
      <c r="BCR1965" s="101"/>
      <c r="BCS1965" s="101"/>
      <c r="BCT1965" s="101"/>
      <c r="BCU1965" s="101"/>
      <c r="BCV1965" s="101"/>
      <c r="BCW1965" s="101"/>
      <c r="BCX1965" s="101"/>
      <c r="BCY1965" s="101"/>
      <c r="BCZ1965" s="101"/>
      <c r="BDA1965" s="101"/>
      <c r="BDB1965" s="101"/>
      <c r="BDC1965" s="101"/>
      <c r="BDD1965" s="101"/>
      <c r="BDE1965" s="101"/>
      <c r="BDF1965" s="101"/>
      <c r="BDG1965" s="101"/>
      <c r="BDH1965" s="101"/>
      <c r="BDI1965" s="101"/>
      <c r="BDJ1965" s="101"/>
      <c r="BDK1965" s="101"/>
      <c r="BDL1965" s="101"/>
      <c r="BDM1965" s="101"/>
      <c r="BDN1965" s="101"/>
      <c r="BDO1965" s="101"/>
      <c r="BDP1965" s="101"/>
      <c r="BDQ1965" s="101"/>
      <c r="BDR1965" s="101"/>
      <c r="BDS1965" s="101"/>
      <c r="BDT1965" s="101"/>
      <c r="BDU1965" s="101"/>
      <c r="BDV1965" s="101"/>
      <c r="BDW1965" s="101"/>
      <c r="BDX1965" s="101"/>
      <c r="BDY1965" s="101"/>
      <c r="BDZ1965" s="101"/>
      <c r="BEA1965" s="101"/>
      <c r="BEB1965" s="101"/>
      <c r="BEC1965" s="101"/>
      <c r="BED1965" s="101"/>
      <c r="BEE1965" s="101"/>
      <c r="BEF1965" s="101"/>
      <c r="BEG1965" s="101"/>
      <c r="BEH1965" s="101"/>
      <c r="BEI1965" s="101"/>
      <c r="BEJ1965" s="101"/>
      <c r="BEK1965" s="101"/>
      <c r="BEL1965" s="101"/>
      <c r="BEM1965" s="101"/>
      <c r="BEN1965" s="101"/>
      <c r="BEO1965" s="101"/>
      <c r="BEP1965" s="101"/>
      <c r="BEQ1965" s="101"/>
      <c r="BER1965" s="101"/>
      <c r="BES1965" s="101"/>
      <c r="BET1965" s="101"/>
      <c r="BEU1965" s="101"/>
      <c r="BEV1965" s="101"/>
      <c r="BEW1965" s="101"/>
      <c r="BEX1965" s="101"/>
      <c r="BEY1965" s="101"/>
      <c r="BEZ1965" s="101"/>
      <c r="BFA1965" s="101"/>
      <c r="BFB1965" s="101"/>
      <c r="BFC1965" s="101"/>
      <c r="BFD1965" s="101"/>
      <c r="BFE1965" s="101"/>
      <c r="BFF1965" s="101"/>
      <c r="BFG1965" s="101"/>
      <c r="BFH1965" s="101"/>
      <c r="BFI1965" s="101"/>
      <c r="BFJ1965" s="101"/>
      <c r="BFK1965" s="101"/>
      <c r="BFL1965" s="101"/>
      <c r="BFM1965" s="101"/>
      <c r="BFN1965" s="101"/>
      <c r="BFO1965" s="101"/>
      <c r="BFP1965" s="101"/>
      <c r="BFQ1965" s="101"/>
      <c r="BFR1965" s="101"/>
      <c r="BFS1965" s="101"/>
      <c r="BFT1965" s="101"/>
      <c r="BFU1965" s="101"/>
      <c r="BFV1965" s="101"/>
      <c r="BFW1965" s="101"/>
      <c r="BFX1965" s="101"/>
      <c r="BFY1965" s="101"/>
      <c r="BFZ1965" s="101"/>
      <c r="BGA1965" s="101"/>
      <c r="BGB1965" s="101"/>
      <c r="BGC1965" s="101"/>
      <c r="BGD1965" s="101"/>
      <c r="BGE1965" s="101"/>
      <c r="BGF1965" s="101"/>
      <c r="BGG1965" s="101"/>
      <c r="BGH1965" s="101"/>
      <c r="BGI1965" s="101"/>
      <c r="BGJ1965" s="101"/>
      <c r="BGK1965" s="101"/>
      <c r="BGL1965" s="101"/>
      <c r="BGM1965" s="101"/>
      <c r="BGN1965" s="101"/>
      <c r="BGO1965" s="101"/>
      <c r="BGP1965" s="101"/>
      <c r="BGQ1965" s="101"/>
      <c r="BGR1965" s="101"/>
      <c r="BGS1965" s="101"/>
      <c r="BGT1965" s="101"/>
      <c r="BGU1965" s="101"/>
      <c r="BGV1965" s="101"/>
      <c r="BGW1965" s="101"/>
      <c r="BGX1965" s="101"/>
      <c r="BGY1965" s="101"/>
      <c r="BGZ1965" s="101"/>
      <c r="BHA1965" s="101"/>
      <c r="BHB1965" s="101"/>
      <c r="BHC1965" s="101"/>
      <c r="BHD1965" s="101"/>
      <c r="BHE1965" s="101"/>
      <c r="BHF1965" s="101"/>
      <c r="BHG1965" s="101"/>
      <c r="BHH1965" s="101"/>
      <c r="BHI1965" s="101"/>
      <c r="BHJ1965" s="101"/>
      <c r="BHK1965" s="101"/>
      <c r="BHL1965" s="101"/>
      <c r="BHM1965" s="101"/>
      <c r="BHN1965" s="101"/>
      <c r="BHO1965" s="101"/>
      <c r="BHP1965" s="101"/>
      <c r="BHQ1965" s="101"/>
      <c r="BHR1965" s="101"/>
      <c r="BHS1965" s="101"/>
      <c r="BHT1965" s="101"/>
      <c r="BHU1965" s="101"/>
      <c r="BHV1965" s="101"/>
      <c r="BHW1965" s="101"/>
      <c r="BHX1965" s="101"/>
      <c r="BHY1965" s="101"/>
      <c r="BHZ1965" s="101"/>
      <c r="BIA1965" s="101"/>
      <c r="BIB1965" s="101"/>
      <c r="BIC1965" s="101"/>
      <c r="BID1965" s="101"/>
      <c r="BIE1965" s="101"/>
      <c r="BIF1965" s="101"/>
      <c r="BIG1965" s="101"/>
      <c r="BIH1965" s="101"/>
      <c r="BII1965" s="101"/>
      <c r="BIJ1965" s="101"/>
      <c r="BIK1965" s="101"/>
      <c r="BIL1965" s="101"/>
      <c r="BIM1965" s="101"/>
      <c r="BIN1965" s="101"/>
      <c r="BIO1965" s="101"/>
      <c r="BIP1965" s="101"/>
      <c r="BIQ1965" s="101"/>
      <c r="BIR1965" s="101"/>
      <c r="BIS1965" s="101"/>
      <c r="BIT1965" s="101"/>
      <c r="BIU1965" s="101"/>
      <c r="BIV1965" s="101"/>
      <c r="BIW1965" s="101"/>
      <c r="BIX1965" s="101"/>
      <c r="BIY1965" s="101"/>
      <c r="BIZ1965" s="101"/>
      <c r="BJA1965" s="101"/>
      <c r="BJB1965" s="101"/>
      <c r="BJC1965" s="101"/>
      <c r="BJD1965" s="101"/>
      <c r="BJE1965" s="101"/>
      <c r="BJF1965" s="101"/>
      <c r="BJG1965" s="101"/>
      <c r="BJH1965" s="101"/>
      <c r="BJI1965" s="101"/>
      <c r="BJJ1965" s="101"/>
      <c r="BJK1965" s="101"/>
      <c r="BJL1965" s="101"/>
      <c r="BJM1965" s="101"/>
      <c r="BJN1965" s="101"/>
      <c r="BJO1965" s="101"/>
      <c r="BJP1965" s="101"/>
      <c r="BJQ1965" s="101"/>
      <c r="BJR1965" s="101"/>
      <c r="BJS1965" s="101"/>
      <c r="BJT1965" s="101"/>
      <c r="BJU1965" s="101"/>
      <c r="BJV1965" s="101"/>
      <c r="BJW1965" s="101"/>
      <c r="BJX1965" s="101"/>
      <c r="BJY1965" s="101"/>
      <c r="BJZ1965" s="101"/>
      <c r="BKA1965" s="101"/>
      <c r="BKB1965" s="101"/>
      <c r="BKC1965" s="101"/>
      <c r="BKD1965" s="101"/>
      <c r="BKE1965" s="101"/>
      <c r="BKF1965" s="101"/>
      <c r="BKG1965" s="101"/>
      <c r="BKH1965" s="101"/>
      <c r="BKI1965" s="101"/>
      <c r="BKJ1965" s="101"/>
      <c r="BKK1965" s="101"/>
      <c r="BKL1965" s="101"/>
      <c r="BKM1965" s="101"/>
      <c r="BKN1965" s="101"/>
      <c r="BKO1965" s="101"/>
      <c r="BKP1965" s="101"/>
      <c r="BKQ1965" s="101"/>
      <c r="BKR1965" s="101"/>
      <c r="BKS1965" s="101"/>
      <c r="BKT1965" s="101"/>
      <c r="BKU1965" s="101"/>
      <c r="BKV1965" s="101"/>
      <c r="BKW1965" s="101"/>
      <c r="BKX1965" s="101"/>
      <c r="BKY1965" s="101"/>
      <c r="BKZ1965" s="101"/>
      <c r="BLA1965" s="101"/>
      <c r="BLB1965" s="101"/>
      <c r="BLC1965" s="101"/>
      <c r="BLD1965" s="101"/>
      <c r="BLE1965" s="101"/>
      <c r="BLF1965" s="101"/>
      <c r="BLG1965" s="101"/>
      <c r="BLH1965" s="101"/>
      <c r="BLI1965" s="101"/>
      <c r="BLJ1965" s="101"/>
      <c r="BLK1965" s="101"/>
      <c r="BLL1965" s="101"/>
      <c r="BLM1965" s="101"/>
      <c r="BLN1965" s="101"/>
      <c r="BLO1965" s="101"/>
      <c r="BLP1965" s="101"/>
      <c r="BLQ1965" s="101"/>
      <c r="BLR1965" s="101"/>
      <c r="BLS1965" s="101"/>
      <c r="BLT1965" s="101"/>
      <c r="BLU1965" s="101"/>
      <c r="BLV1965" s="101"/>
      <c r="BLW1965" s="101"/>
      <c r="BLX1965" s="101"/>
      <c r="BLY1965" s="101"/>
      <c r="BLZ1965" s="101"/>
      <c r="BMA1965" s="101"/>
      <c r="BMB1965" s="101"/>
      <c r="BMC1965" s="101"/>
      <c r="BMD1965" s="101"/>
      <c r="BME1965" s="101"/>
      <c r="BMF1965" s="101"/>
      <c r="BMG1965" s="101"/>
      <c r="BMH1965" s="101"/>
      <c r="BMI1965" s="101"/>
      <c r="BMJ1965" s="101"/>
      <c r="BMK1965" s="101"/>
      <c r="BML1965" s="101"/>
      <c r="BMM1965" s="101"/>
      <c r="BMN1965" s="101"/>
      <c r="BMO1965" s="101"/>
      <c r="BMP1965" s="101"/>
      <c r="BMQ1965" s="101"/>
      <c r="BMR1965" s="101"/>
      <c r="BMS1965" s="101"/>
      <c r="BMT1965" s="101"/>
      <c r="BMU1965" s="101"/>
      <c r="BMV1965" s="101"/>
      <c r="BMW1965" s="101"/>
      <c r="BMX1965" s="101"/>
      <c r="BMY1965" s="101"/>
      <c r="BMZ1965" s="101"/>
      <c r="BNA1965" s="101"/>
      <c r="BNB1965" s="101"/>
      <c r="BNC1965" s="101"/>
      <c r="BND1965" s="101"/>
      <c r="BNE1965" s="101"/>
      <c r="BNF1965" s="101"/>
      <c r="BNG1965" s="101"/>
      <c r="BNH1965" s="101"/>
      <c r="BNI1965" s="101"/>
      <c r="BNJ1965" s="101"/>
      <c r="BNK1965" s="101"/>
      <c r="BNL1965" s="101"/>
      <c r="BNM1965" s="101"/>
      <c r="BNN1965" s="101"/>
      <c r="BNO1965" s="101"/>
      <c r="BNP1965" s="101"/>
      <c r="BNQ1965" s="101"/>
      <c r="BNR1965" s="101"/>
      <c r="BNS1965" s="101"/>
      <c r="BNT1965" s="101"/>
      <c r="BNU1965" s="101"/>
      <c r="BNV1965" s="101"/>
      <c r="BNW1965" s="101"/>
      <c r="BNX1965" s="101"/>
      <c r="BNY1965" s="101"/>
      <c r="BNZ1965" s="101"/>
      <c r="BOA1965" s="101"/>
      <c r="BOB1965" s="101"/>
      <c r="BOC1965" s="101"/>
      <c r="BOD1965" s="101"/>
      <c r="BOE1965" s="101"/>
      <c r="BOF1965" s="101"/>
      <c r="BOG1965" s="101"/>
      <c r="BOH1965" s="101"/>
      <c r="BOI1965" s="101"/>
      <c r="BOJ1965" s="101"/>
      <c r="BOK1965" s="101"/>
      <c r="BOL1965" s="101"/>
      <c r="BOM1965" s="101"/>
      <c r="BON1965" s="101"/>
      <c r="BOO1965" s="101"/>
      <c r="BOP1965" s="101"/>
      <c r="BOQ1965" s="101"/>
      <c r="BOR1965" s="101"/>
      <c r="BOS1965" s="101"/>
      <c r="BOT1965" s="101"/>
      <c r="BOU1965" s="101"/>
      <c r="BOV1965" s="101"/>
      <c r="BOW1965" s="101"/>
      <c r="BOX1965" s="101"/>
      <c r="BOY1965" s="101"/>
      <c r="BOZ1965" s="101"/>
      <c r="BPA1965" s="101"/>
      <c r="BPB1965" s="101"/>
      <c r="BPC1965" s="101"/>
      <c r="BPD1965" s="101"/>
      <c r="BPE1965" s="101"/>
      <c r="BPF1965" s="101"/>
      <c r="BPG1965" s="101"/>
      <c r="BPH1965" s="101"/>
      <c r="BPI1965" s="101"/>
      <c r="BPJ1965" s="101"/>
      <c r="BPK1965" s="101"/>
      <c r="BPL1965" s="101"/>
      <c r="BPM1965" s="101"/>
      <c r="BPN1965" s="101"/>
      <c r="BPO1965" s="101"/>
      <c r="BPP1965" s="101"/>
      <c r="BPQ1965" s="101"/>
      <c r="BPR1965" s="101"/>
      <c r="BPS1965" s="101"/>
      <c r="BPT1965" s="101"/>
      <c r="BPU1965" s="101"/>
      <c r="BPV1965" s="101"/>
      <c r="BPW1965" s="101"/>
      <c r="BPX1965" s="101"/>
      <c r="BPY1965" s="101"/>
      <c r="BPZ1965" s="101"/>
      <c r="BQA1965" s="101"/>
      <c r="BQB1965" s="101"/>
      <c r="BQC1965" s="101"/>
      <c r="BQD1965" s="101"/>
      <c r="BQE1965" s="101"/>
      <c r="BQF1965" s="101"/>
      <c r="BQG1965" s="101"/>
      <c r="BQH1965" s="101"/>
      <c r="BQI1965" s="101"/>
      <c r="BQJ1965" s="101"/>
      <c r="BQK1965" s="101"/>
      <c r="BQL1965" s="101"/>
      <c r="BQM1965" s="101"/>
      <c r="BQN1965" s="101"/>
      <c r="BQO1965" s="101"/>
      <c r="BQP1965" s="101"/>
      <c r="BQQ1965" s="101"/>
      <c r="BQR1965" s="101"/>
      <c r="BQS1965" s="101"/>
      <c r="BQT1965" s="101"/>
      <c r="BQU1965" s="101"/>
      <c r="BQV1965" s="101"/>
      <c r="BQW1965" s="101"/>
      <c r="BQX1965" s="101"/>
      <c r="BQY1965" s="101"/>
      <c r="BQZ1965" s="101"/>
      <c r="BRA1965" s="101"/>
      <c r="BRB1965" s="101"/>
      <c r="BRC1965" s="101"/>
      <c r="BRD1965" s="101"/>
      <c r="BRE1965" s="101"/>
      <c r="BRF1965" s="101"/>
      <c r="BRG1965" s="101"/>
      <c r="BRH1965" s="101"/>
      <c r="BRI1965" s="101"/>
      <c r="BRJ1965" s="101"/>
      <c r="BRK1965" s="101"/>
      <c r="BRL1965" s="101"/>
      <c r="BRM1965" s="101"/>
      <c r="BRN1965" s="101"/>
      <c r="BRO1965" s="101"/>
      <c r="BRP1965" s="101"/>
      <c r="BRQ1965" s="101"/>
      <c r="BRR1965" s="101"/>
      <c r="BRS1965" s="101"/>
      <c r="BRT1965" s="101"/>
      <c r="BRU1965" s="101"/>
      <c r="BRV1965" s="101"/>
      <c r="BRW1965" s="101"/>
      <c r="BRX1965" s="101"/>
      <c r="BRY1965" s="101"/>
      <c r="BRZ1965" s="101"/>
      <c r="BSA1965" s="101"/>
      <c r="BSB1965" s="101"/>
      <c r="BSC1965" s="101"/>
      <c r="BSD1965" s="101"/>
      <c r="BSE1965" s="101"/>
      <c r="BSF1965" s="101"/>
      <c r="BSG1965" s="101"/>
      <c r="BSH1965" s="101"/>
      <c r="BSI1965" s="101"/>
      <c r="BSJ1965" s="101"/>
      <c r="BSK1965" s="101"/>
      <c r="BSL1965" s="101"/>
      <c r="BSM1965" s="101"/>
      <c r="BSN1965" s="101"/>
      <c r="BSO1965" s="101"/>
      <c r="BSP1965" s="101"/>
      <c r="BSQ1965" s="101"/>
      <c r="BSR1965" s="101"/>
      <c r="BSS1965" s="101"/>
      <c r="BST1965" s="101"/>
      <c r="BSU1965" s="101"/>
      <c r="BSV1965" s="101"/>
      <c r="BSW1965" s="101"/>
      <c r="BSX1965" s="101"/>
      <c r="BSY1965" s="101"/>
      <c r="BSZ1965" s="101"/>
      <c r="BTA1965" s="101"/>
      <c r="BTB1965" s="101"/>
      <c r="BTC1965" s="101"/>
      <c r="BTD1965" s="101"/>
      <c r="BTE1965" s="101"/>
      <c r="BTF1965" s="101"/>
      <c r="BTG1965" s="101"/>
      <c r="BTH1965" s="101"/>
      <c r="BTI1965" s="101"/>
      <c r="BTJ1965" s="101"/>
      <c r="BTK1965" s="101"/>
      <c r="BTL1965" s="101"/>
      <c r="BTM1965" s="101"/>
      <c r="BTN1965" s="101"/>
      <c r="BTO1965" s="101"/>
      <c r="BTP1965" s="101"/>
      <c r="BTQ1965" s="101"/>
      <c r="BTR1965" s="101"/>
      <c r="BTS1965" s="101"/>
      <c r="BTT1965" s="101"/>
      <c r="BTU1965" s="101"/>
      <c r="BTV1965" s="101"/>
      <c r="BTW1965" s="101"/>
      <c r="BTX1965" s="101"/>
      <c r="BTY1965" s="101"/>
      <c r="BTZ1965" s="101"/>
      <c r="BUA1965" s="101"/>
      <c r="BUB1965" s="101"/>
      <c r="BUC1965" s="101"/>
      <c r="BUD1965" s="101"/>
      <c r="BUE1965" s="101"/>
      <c r="BUF1965" s="101"/>
      <c r="BUG1965" s="101"/>
      <c r="BUH1965" s="101"/>
      <c r="BUI1965" s="101"/>
      <c r="BUJ1965" s="101"/>
      <c r="BUK1965" s="101"/>
      <c r="BUL1965" s="101"/>
      <c r="BUM1965" s="101"/>
      <c r="BUN1965" s="101"/>
      <c r="BUO1965" s="101"/>
      <c r="BUP1965" s="101"/>
      <c r="BUQ1965" s="101"/>
      <c r="BUR1965" s="101"/>
      <c r="BUS1965" s="101"/>
      <c r="BUT1965" s="101"/>
      <c r="BUU1965" s="101"/>
      <c r="BUV1965" s="101"/>
      <c r="BUW1965" s="101"/>
      <c r="BUX1965" s="101"/>
      <c r="BUY1965" s="101"/>
      <c r="BUZ1965" s="101"/>
      <c r="BVA1965" s="101"/>
      <c r="BVB1965" s="101"/>
      <c r="BVC1965" s="101"/>
      <c r="BVD1965" s="101"/>
      <c r="BVE1965" s="101"/>
      <c r="BVF1965" s="101"/>
      <c r="BVG1965" s="101"/>
      <c r="BVH1965" s="101"/>
      <c r="BVI1965" s="101"/>
      <c r="BVJ1965" s="101"/>
      <c r="BVK1965" s="101"/>
      <c r="BVL1965" s="101"/>
      <c r="BVM1965" s="101"/>
      <c r="BVN1965" s="101"/>
      <c r="BVO1965" s="101"/>
      <c r="BVP1965" s="101"/>
      <c r="BVQ1965" s="101"/>
      <c r="BVR1965" s="101"/>
      <c r="BVS1965" s="101"/>
      <c r="BVT1965" s="101"/>
      <c r="BVU1965" s="101"/>
      <c r="BVV1965" s="101"/>
      <c r="BVW1965" s="101"/>
      <c r="BVX1965" s="101"/>
      <c r="BVY1965" s="101"/>
      <c r="BVZ1965" s="101"/>
      <c r="BWA1965" s="101"/>
      <c r="BWB1965" s="101"/>
      <c r="BWC1965" s="101"/>
      <c r="BWD1965" s="101"/>
      <c r="BWE1965" s="101"/>
      <c r="BWF1965" s="101"/>
      <c r="BWG1965" s="101"/>
      <c r="BWH1965" s="101"/>
      <c r="BWI1965" s="101"/>
      <c r="BWJ1965" s="101"/>
      <c r="BWK1965" s="101"/>
      <c r="BWL1965" s="101"/>
      <c r="BWM1965" s="101"/>
      <c r="BWN1965" s="101"/>
      <c r="BWO1965" s="101"/>
      <c r="BWP1965" s="101"/>
      <c r="BWQ1965" s="101"/>
      <c r="BWR1965" s="101"/>
      <c r="BWS1965" s="101"/>
      <c r="BWT1965" s="101"/>
      <c r="BWU1965" s="101"/>
      <c r="BWV1965" s="101"/>
      <c r="BWW1965" s="101"/>
      <c r="BWX1965" s="101"/>
      <c r="BWY1965" s="101"/>
      <c r="BWZ1965" s="101"/>
      <c r="BXA1965" s="101"/>
      <c r="BXB1965" s="101"/>
      <c r="BXC1965" s="101"/>
      <c r="BXD1965" s="101"/>
      <c r="BXE1965" s="101"/>
      <c r="BXF1965" s="101"/>
      <c r="BXG1965" s="101"/>
      <c r="BXH1965" s="101"/>
      <c r="BXI1965" s="101"/>
      <c r="BXJ1965" s="101"/>
      <c r="BXK1965" s="101"/>
      <c r="BXL1965" s="101"/>
      <c r="BXM1965" s="101"/>
      <c r="BXN1965" s="101"/>
      <c r="BXO1965" s="101"/>
      <c r="BXP1965" s="101"/>
      <c r="BXQ1965" s="101"/>
      <c r="BXR1965" s="101"/>
      <c r="BXS1965" s="101"/>
      <c r="BXT1965" s="101"/>
      <c r="BXU1965" s="101"/>
      <c r="BXV1965" s="101"/>
      <c r="BXW1965" s="101"/>
      <c r="BXX1965" s="101"/>
      <c r="BXY1965" s="101"/>
      <c r="BXZ1965" s="101"/>
      <c r="BYA1965" s="101"/>
      <c r="BYB1965" s="101"/>
      <c r="BYC1965" s="101"/>
      <c r="BYD1965" s="101"/>
      <c r="BYE1965" s="101"/>
      <c r="BYF1965" s="101"/>
      <c r="BYG1965" s="101"/>
      <c r="BYH1965" s="101"/>
      <c r="BYI1965" s="101"/>
      <c r="BYJ1965" s="101"/>
      <c r="BYK1965" s="101"/>
      <c r="BYL1965" s="101"/>
      <c r="BYM1965" s="101"/>
      <c r="BYN1965" s="101"/>
      <c r="BYO1965" s="101"/>
      <c r="BYP1965" s="101"/>
      <c r="BYQ1965" s="101"/>
      <c r="BYR1965" s="101"/>
      <c r="BYS1965" s="101"/>
      <c r="BYT1965" s="101"/>
      <c r="BYU1965" s="101"/>
      <c r="BYV1965" s="101"/>
      <c r="BYW1965" s="101"/>
      <c r="BYX1965" s="101"/>
      <c r="BYY1965" s="101"/>
      <c r="BYZ1965" s="101"/>
      <c r="BZA1965" s="101"/>
      <c r="BZB1965" s="101"/>
      <c r="BZC1965" s="101"/>
      <c r="BZD1965" s="101"/>
      <c r="BZE1965" s="101"/>
      <c r="BZF1965" s="101"/>
      <c r="BZG1965" s="101"/>
      <c r="BZH1965" s="101"/>
      <c r="BZI1965" s="101"/>
      <c r="BZJ1965" s="101"/>
      <c r="BZK1965" s="101"/>
      <c r="BZL1965" s="101"/>
      <c r="BZM1965" s="101"/>
      <c r="BZN1965" s="101"/>
      <c r="BZO1965" s="101"/>
      <c r="BZP1965" s="101"/>
      <c r="BZQ1965" s="101"/>
      <c r="BZR1965" s="101"/>
      <c r="BZS1965" s="101"/>
      <c r="BZT1965" s="101"/>
      <c r="BZU1965" s="101"/>
      <c r="BZV1965" s="101"/>
      <c r="BZW1965" s="101"/>
      <c r="BZX1965" s="101"/>
      <c r="BZY1965" s="101"/>
      <c r="BZZ1965" s="101"/>
      <c r="CAA1965" s="101"/>
      <c r="CAB1965" s="101"/>
      <c r="CAC1965" s="101"/>
      <c r="CAD1965" s="101"/>
      <c r="CAE1965" s="101"/>
      <c r="CAF1965" s="101"/>
      <c r="CAG1965" s="101"/>
      <c r="CAH1965" s="101"/>
      <c r="CAI1965" s="101"/>
      <c r="CAJ1965" s="101"/>
      <c r="CAK1965" s="101"/>
      <c r="CAL1965" s="101"/>
      <c r="CAM1965" s="101"/>
      <c r="CAN1965" s="101"/>
      <c r="CAO1965" s="101"/>
      <c r="CAP1965" s="101"/>
      <c r="CAQ1965" s="101"/>
      <c r="CAR1965" s="101"/>
      <c r="CAS1965" s="101"/>
      <c r="CAT1965" s="101"/>
      <c r="CAU1965" s="101"/>
      <c r="CAV1965" s="101"/>
      <c r="CAW1965" s="101"/>
      <c r="CAX1965" s="101"/>
      <c r="CAY1965" s="101"/>
      <c r="CAZ1965" s="101"/>
      <c r="CBA1965" s="101"/>
      <c r="CBB1965" s="101"/>
      <c r="CBC1965" s="101"/>
      <c r="CBD1965" s="101"/>
      <c r="CBE1965" s="101"/>
      <c r="CBF1965" s="101"/>
      <c r="CBG1965" s="101"/>
      <c r="CBH1965" s="101"/>
      <c r="CBI1965" s="101"/>
      <c r="CBJ1965" s="101"/>
      <c r="CBK1965" s="101"/>
      <c r="CBL1965" s="101"/>
      <c r="CBM1965" s="101"/>
      <c r="CBN1965" s="101"/>
      <c r="CBO1965" s="101"/>
      <c r="CBP1965" s="101"/>
      <c r="CBQ1965" s="101"/>
      <c r="CBR1965" s="101"/>
      <c r="CBS1965" s="101"/>
      <c r="CBT1965" s="101"/>
      <c r="CBU1965" s="101"/>
      <c r="CBV1965" s="101"/>
      <c r="CBW1965" s="101"/>
      <c r="CBX1965" s="101"/>
      <c r="CBY1965" s="101"/>
      <c r="CBZ1965" s="101"/>
      <c r="CCA1965" s="101"/>
      <c r="CCB1965" s="101"/>
      <c r="CCC1965" s="101"/>
      <c r="CCD1965" s="101"/>
      <c r="CCE1965" s="101"/>
      <c r="CCF1965" s="101"/>
      <c r="CCG1965" s="101"/>
      <c r="CCH1965" s="101"/>
      <c r="CCI1965" s="101"/>
      <c r="CCJ1965" s="101"/>
      <c r="CCK1965" s="101"/>
      <c r="CCL1965" s="101"/>
      <c r="CCM1965" s="101"/>
      <c r="CCN1965" s="101"/>
      <c r="CCO1965" s="101"/>
      <c r="CCP1965" s="101"/>
      <c r="CCQ1965" s="101"/>
      <c r="CCR1965" s="101"/>
      <c r="CCS1965" s="101"/>
      <c r="CCT1965" s="101"/>
      <c r="CCU1965" s="101"/>
      <c r="CCV1965" s="101"/>
      <c r="CCW1965" s="101"/>
      <c r="CCX1965" s="101"/>
      <c r="CCY1965" s="101"/>
      <c r="CCZ1965" s="101"/>
      <c r="CDA1965" s="101"/>
      <c r="CDB1965" s="101"/>
      <c r="CDC1965" s="101"/>
      <c r="CDD1965" s="101"/>
      <c r="CDE1965" s="101"/>
      <c r="CDF1965" s="101"/>
      <c r="CDG1965" s="101"/>
      <c r="CDH1965" s="101"/>
      <c r="CDI1965" s="101"/>
      <c r="CDJ1965" s="101"/>
      <c r="CDK1965" s="101"/>
      <c r="CDL1965" s="101"/>
      <c r="CDM1965" s="101"/>
      <c r="CDN1965" s="101"/>
      <c r="CDO1965" s="101"/>
      <c r="CDP1965" s="101"/>
      <c r="CDQ1965" s="101"/>
      <c r="CDR1965" s="101"/>
      <c r="CDS1965" s="101"/>
      <c r="CDT1965" s="101"/>
      <c r="CDU1965" s="101"/>
      <c r="CDV1965" s="101"/>
      <c r="CDW1965" s="101"/>
      <c r="CDX1965" s="101"/>
      <c r="CDY1965" s="101"/>
      <c r="CDZ1965" s="101"/>
      <c r="CEA1965" s="101"/>
      <c r="CEB1965" s="101"/>
      <c r="CEC1965" s="101"/>
      <c r="CED1965" s="101"/>
      <c r="CEE1965" s="101"/>
      <c r="CEF1965" s="101"/>
      <c r="CEG1965" s="101"/>
      <c r="CEH1965" s="101"/>
      <c r="CEI1965" s="101"/>
      <c r="CEJ1965" s="101"/>
      <c r="CEK1965" s="101"/>
      <c r="CEL1965" s="101"/>
      <c r="CEM1965" s="101"/>
      <c r="CEN1965" s="101"/>
      <c r="CEO1965" s="101"/>
      <c r="CEP1965" s="101"/>
      <c r="CEQ1965" s="101"/>
      <c r="CER1965" s="101"/>
      <c r="CES1965" s="101"/>
      <c r="CET1965" s="101"/>
      <c r="CEU1965" s="101"/>
      <c r="CEV1965" s="101"/>
      <c r="CEW1965" s="101"/>
      <c r="CEX1965" s="101"/>
      <c r="CEY1965" s="101"/>
      <c r="CEZ1965" s="101"/>
      <c r="CFA1965" s="101"/>
      <c r="CFB1965" s="101"/>
      <c r="CFC1965" s="101"/>
      <c r="CFD1965" s="101"/>
      <c r="CFE1965" s="101"/>
      <c r="CFF1965" s="101"/>
      <c r="CFG1965" s="101"/>
      <c r="CFH1965" s="101"/>
      <c r="CFI1965" s="101"/>
      <c r="CFJ1965" s="101"/>
      <c r="CFK1965" s="101"/>
      <c r="CFL1965" s="101"/>
      <c r="CFM1965" s="101"/>
      <c r="CFN1965" s="101"/>
      <c r="CFO1965" s="101"/>
      <c r="CFP1965" s="101"/>
      <c r="CFQ1965" s="101"/>
      <c r="CFR1965" s="101"/>
      <c r="CFS1965" s="101"/>
      <c r="CFT1965" s="101"/>
      <c r="CFU1965" s="101"/>
      <c r="CFV1965" s="101"/>
      <c r="CFW1965" s="101"/>
      <c r="CFX1965" s="101"/>
      <c r="CFY1965" s="101"/>
      <c r="CFZ1965" s="101"/>
      <c r="CGA1965" s="101"/>
      <c r="CGB1965" s="101"/>
      <c r="CGC1965" s="101"/>
      <c r="CGD1965" s="101"/>
      <c r="CGE1965" s="101"/>
      <c r="CGF1965" s="101"/>
      <c r="CGG1965" s="101"/>
      <c r="CGH1965" s="101"/>
      <c r="CGI1965" s="101"/>
      <c r="CGJ1965" s="101"/>
      <c r="CGK1965" s="101"/>
      <c r="CGL1965" s="101"/>
      <c r="CGM1965" s="101"/>
      <c r="CGN1965" s="101"/>
      <c r="CGO1965" s="101"/>
      <c r="CGP1965" s="101"/>
      <c r="CGQ1965" s="101"/>
      <c r="CGR1965" s="101"/>
      <c r="CGS1965" s="101"/>
      <c r="CGT1965" s="101"/>
      <c r="CGU1965" s="101"/>
      <c r="CGV1965" s="101"/>
      <c r="CGW1965" s="101"/>
      <c r="CGX1965" s="101"/>
      <c r="CGY1965" s="101"/>
      <c r="CGZ1965" s="101"/>
      <c r="CHA1965" s="101"/>
      <c r="CHB1965" s="101"/>
      <c r="CHC1965" s="101"/>
      <c r="CHD1965" s="101"/>
      <c r="CHE1965" s="101"/>
      <c r="CHF1965" s="101"/>
      <c r="CHG1965" s="101"/>
      <c r="CHH1965" s="101"/>
      <c r="CHI1965" s="101"/>
      <c r="CHJ1965" s="101"/>
      <c r="CHK1965" s="101"/>
      <c r="CHL1965" s="101"/>
      <c r="CHM1965" s="101"/>
      <c r="CHN1965" s="101"/>
      <c r="CHO1965" s="101"/>
      <c r="CHP1965" s="101"/>
      <c r="CHQ1965" s="101"/>
      <c r="CHR1965" s="101"/>
      <c r="CHS1965" s="101"/>
      <c r="CHT1965" s="101"/>
      <c r="CHU1965" s="101"/>
      <c r="CHV1965" s="101"/>
      <c r="CHW1965" s="101"/>
      <c r="CHX1965" s="101"/>
      <c r="CHY1965" s="101"/>
      <c r="CHZ1965" s="101"/>
      <c r="CIA1965" s="101"/>
      <c r="CIB1965" s="101"/>
      <c r="CIC1965" s="101"/>
      <c r="CID1965" s="101"/>
      <c r="CIE1965" s="101"/>
      <c r="CIF1965" s="101"/>
      <c r="CIG1965" s="101"/>
      <c r="CIH1965" s="101"/>
      <c r="CII1965" s="101"/>
      <c r="CIJ1965" s="101"/>
      <c r="CIK1965" s="101"/>
      <c r="CIL1965" s="101"/>
      <c r="CIM1965" s="101"/>
      <c r="CIN1965" s="101"/>
      <c r="CIO1965" s="101"/>
      <c r="CIP1965" s="101"/>
      <c r="CIQ1965" s="101"/>
      <c r="CIR1965" s="101"/>
      <c r="CIS1965" s="101"/>
      <c r="CIT1965" s="101"/>
      <c r="CIU1965" s="101"/>
      <c r="CIV1965" s="101"/>
      <c r="CIW1965" s="101"/>
      <c r="CIX1965" s="101"/>
      <c r="CIY1965" s="101"/>
      <c r="CIZ1965" s="101"/>
      <c r="CJA1965" s="101"/>
      <c r="CJB1965" s="101"/>
      <c r="CJC1965" s="101"/>
      <c r="CJD1965" s="101"/>
      <c r="CJE1965" s="101"/>
      <c r="CJF1965" s="101"/>
      <c r="CJG1965" s="101"/>
      <c r="CJH1965" s="101"/>
      <c r="CJI1965" s="101"/>
      <c r="CJJ1965" s="101"/>
      <c r="CJK1965" s="101"/>
      <c r="CJL1965" s="101"/>
      <c r="CJM1965" s="101"/>
      <c r="CJN1965" s="101"/>
      <c r="CJO1965" s="101"/>
      <c r="CJP1965" s="101"/>
      <c r="CJQ1965" s="101"/>
      <c r="CJR1965" s="101"/>
      <c r="CJS1965" s="101"/>
      <c r="CJT1965" s="101"/>
      <c r="CJU1965" s="101"/>
      <c r="CJV1965" s="101"/>
      <c r="CJW1965" s="101"/>
      <c r="CJX1965" s="101"/>
      <c r="CJY1965" s="101"/>
      <c r="CJZ1965" s="101"/>
      <c r="CKA1965" s="101"/>
      <c r="CKB1965" s="101"/>
      <c r="CKC1965" s="101"/>
      <c r="CKD1965" s="101"/>
      <c r="CKE1965" s="101"/>
      <c r="CKF1965" s="101"/>
      <c r="CKG1965" s="101"/>
      <c r="CKH1965" s="101"/>
      <c r="CKI1965" s="101"/>
      <c r="CKJ1965" s="101"/>
      <c r="CKK1965" s="101"/>
      <c r="CKL1965" s="101"/>
      <c r="CKM1965" s="101"/>
      <c r="CKN1965" s="101"/>
      <c r="CKO1965" s="101"/>
      <c r="CKP1965" s="101"/>
      <c r="CKQ1965" s="101"/>
      <c r="CKR1965" s="101"/>
      <c r="CKS1965" s="101"/>
      <c r="CKT1965" s="101"/>
      <c r="CKU1965" s="101"/>
      <c r="CKV1965" s="101"/>
      <c r="CKW1965" s="101"/>
      <c r="CKX1965" s="101"/>
      <c r="CKY1965" s="101"/>
      <c r="CKZ1965" s="101"/>
      <c r="CLA1965" s="101"/>
      <c r="CLB1965" s="101"/>
      <c r="CLC1965" s="101"/>
      <c r="CLD1965" s="101"/>
      <c r="CLE1965" s="101"/>
      <c r="CLF1965" s="101"/>
      <c r="CLG1965" s="101"/>
      <c r="CLH1965" s="101"/>
      <c r="CLI1965" s="101"/>
      <c r="CLJ1965" s="101"/>
      <c r="CLK1965" s="101"/>
      <c r="CLL1965" s="101"/>
      <c r="CLM1965" s="101"/>
      <c r="CLN1965" s="101"/>
      <c r="CLO1965" s="101"/>
      <c r="CLP1965" s="101"/>
      <c r="CLQ1965" s="101"/>
      <c r="CLR1965" s="101"/>
      <c r="CLS1965" s="101"/>
      <c r="CLT1965" s="101"/>
      <c r="CLU1965" s="101"/>
      <c r="CLV1965" s="101"/>
      <c r="CLW1965" s="101"/>
      <c r="CLX1965" s="101"/>
      <c r="CLY1965" s="101"/>
      <c r="CLZ1965" s="101"/>
      <c r="CMA1965" s="101"/>
      <c r="CMB1965" s="101"/>
      <c r="CMC1965" s="101"/>
      <c r="CMD1965" s="101"/>
      <c r="CME1965" s="101"/>
      <c r="CMF1965" s="101"/>
      <c r="CMG1965" s="101"/>
      <c r="CMH1965" s="101"/>
      <c r="CMI1965" s="101"/>
      <c r="CMJ1965" s="101"/>
      <c r="CMK1965" s="101"/>
      <c r="CML1965" s="101"/>
      <c r="CMM1965" s="101"/>
      <c r="CMN1965" s="101"/>
      <c r="CMO1965" s="101"/>
      <c r="CMP1965" s="101"/>
      <c r="CMQ1965" s="101"/>
      <c r="CMR1965" s="101"/>
      <c r="CMS1965" s="101"/>
      <c r="CMT1965" s="101"/>
      <c r="CMU1965" s="101"/>
      <c r="CMV1965" s="101"/>
      <c r="CMW1965" s="101"/>
      <c r="CMX1965" s="101"/>
      <c r="CMY1965" s="101"/>
      <c r="CMZ1965" s="101"/>
      <c r="CNA1965" s="101"/>
      <c r="CNB1965" s="101"/>
      <c r="CNC1965" s="101"/>
      <c r="CND1965" s="101"/>
      <c r="CNE1965" s="101"/>
      <c r="CNF1965" s="101"/>
      <c r="CNG1965" s="101"/>
      <c r="CNH1965" s="101"/>
      <c r="CNI1965" s="101"/>
      <c r="CNJ1965" s="101"/>
      <c r="CNK1965" s="101"/>
      <c r="CNL1965" s="101"/>
      <c r="CNM1965" s="101"/>
      <c r="CNN1965" s="101"/>
      <c r="CNO1965" s="101"/>
      <c r="CNP1965" s="101"/>
      <c r="CNQ1965" s="101"/>
      <c r="CNR1965" s="101"/>
      <c r="CNS1965" s="101"/>
      <c r="CNT1965" s="101"/>
      <c r="CNU1965" s="101"/>
      <c r="CNV1965" s="101"/>
      <c r="CNW1965" s="101"/>
      <c r="CNX1965" s="101"/>
      <c r="CNY1965" s="101"/>
      <c r="CNZ1965" s="101"/>
      <c r="COA1965" s="101"/>
      <c r="COB1965" s="101"/>
      <c r="COC1965" s="101"/>
      <c r="COD1965" s="101"/>
      <c r="COE1965" s="101"/>
      <c r="COF1965" s="101"/>
      <c r="COG1965" s="101"/>
      <c r="COH1965" s="101"/>
      <c r="COI1965" s="101"/>
      <c r="COJ1965" s="101"/>
      <c r="COK1965" s="101"/>
      <c r="COL1965" s="101"/>
      <c r="COM1965" s="101"/>
      <c r="CON1965" s="101"/>
      <c r="COO1965" s="101"/>
      <c r="COP1965" s="101"/>
      <c r="COQ1965" s="101"/>
      <c r="COR1965" s="101"/>
      <c r="COS1965" s="101"/>
      <c r="COT1965" s="101"/>
      <c r="COU1965" s="101"/>
      <c r="COV1965" s="101"/>
      <c r="COW1965" s="101"/>
      <c r="COX1965" s="101"/>
      <c r="COY1965" s="101"/>
      <c r="COZ1965" s="101"/>
      <c r="CPA1965" s="101"/>
      <c r="CPB1965" s="101"/>
      <c r="CPC1965" s="101"/>
      <c r="CPD1965" s="101"/>
      <c r="CPE1965" s="101"/>
      <c r="CPF1965" s="101"/>
      <c r="CPG1965" s="101"/>
      <c r="CPH1965" s="101"/>
      <c r="CPI1965" s="101"/>
      <c r="CPJ1965" s="101"/>
      <c r="CPK1965" s="101"/>
      <c r="CPL1965" s="101"/>
      <c r="CPM1965" s="101"/>
      <c r="CPN1965" s="101"/>
      <c r="CPO1965" s="101"/>
      <c r="CPP1965" s="101"/>
      <c r="CPQ1965" s="101"/>
      <c r="CPR1965" s="101"/>
      <c r="CPS1965" s="101"/>
      <c r="CPT1965" s="101"/>
      <c r="CPU1965" s="101"/>
      <c r="CPV1965" s="101"/>
      <c r="CPW1965" s="101"/>
      <c r="CPX1965" s="101"/>
      <c r="CPY1965" s="101"/>
      <c r="CPZ1965" s="101"/>
      <c r="CQA1965" s="101"/>
      <c r="CQB1965" s="101"/>
      <c r="CQC1965" s="101"/>
      <c r="CQD1965" s="101"/>
      <c r="CQE1965" s="101"/>
      <c r="CQF1965" s="101"/>
      <c r="CQG1965" s="101"/>
      <c r="CQH1965" s="101"/>
      <c r="CQI1965" s="101"/>
      <c r="CQJ1965" s="101"/>
      <c r="CQK1965" s="101"/>
      <c r="CQL1965" s="101"/>
      <c r="CQM1965" s="101"/>
      <c r="CQN1965" s="101"/>
      <c r="CQO1965" s="101"/>
      <c r="CQP1965" s="101"/>
      <c r="CQQ1965" s="101"/>
      <c r="CQR1965" s="101"/>
      <c r="CQS1965" s="101"/>
      <c r="CQT1965" s="101"/>
      <c r="CQU1965" s="101"/>
      <c r="CQV1965" s="101"/>
      <c r="CQW1965" s="101"/>
      <c r="CQX1965" s="101"/>
      <c r="CQY1965" s="101"/>
      <c r="CQZ1965" s="101"/>
      <c r="CRA1965" s="101"/>
      <c r="CRB1965" s="101"/>
      <c r="CRC1965" s="101"/>
      <c r="CRD1965" s="101"/>
      <c r="CRE1965" s="101"/>
      <c r="CRF1965" s="101"/>
      <c r="CRG1965" s="101"/>
      <c r="CRH1965" s="101"/>
      <c r="CRI1965" s="101"/>
      <c r="CRJ1965" s="101"/>
      <c r="CRK1965" s="101"/>
      <c r="CRL1965" s="101"/>
      <c r="CRM1965" s="101"/>
      <c r="CRN1965" s="101"/>
      <c r="CRO1965" s="101"/>
      <c r="CRP1965" s="101"/>
      <c r="CRQ1965" s="101"/>
      <c r="CRR1965" s="101"/>
      <c r="CRS1965" s="101"/>
      <c r="CRT1965" s="101"/>
      <c r="CRU1965" s="101"/>
      <c r="CRV1965" s="101"/>
      <c r="CRW1965" s="101"/>
      <c r="CRX1965" s="101"/>
      <c r="CRY1965" s="101"/>
      <c r="CRZ1965" s="101"/>
      <c r="CSA1965" s="101"/>
      <c r="CSB1965" s="101"/>
      <c r="CSC1965" s="101"/>
      <c r="CSD1965" s="101"/>
      <c r="CSE1965" s="101"/>
      <c r="CSF1965" s="101"/>
      <c r="CSG1965" s="101"/>
      <c r="CSH1965" s="101"/>
      <c r="CSI1965" s="101"/>
      <c r="CSJ1965" s="101"/>
      <c r="CSK1965" s="101"/>
      <c r="CSL1965" s="101"/>
      <c r="CSM1965" s="101"/>
      <c r="CSN1965" s="101"/>
      <c r="CSO1965" s="101"/>
      <c r="CSP1965" s="101"/>
      <c r="CSQ1965" s="101"/>
      <c r="CSR1965" s="101"/>
      <c r="CSS1965" s="101"/>
      <c r="CST1965" s="101"/>
      <c r="CSU1965" s="101"/>
      <c r="CSV1965" s="101"/>
      <c r="CSW1965" s="101"/>
      <c r="CSX1965" s="101"/>
      <c r="CSY1965" s="101"/>
      <c r="CSZ1965" s="101"/>
      <c r="CTA1965" s="101"/>
      <c r="CTB1965" s="101"/>
      <c r="CTC1965" s="101"/>
      <c r="CTD1965" s="101"/>
      <c r="CTE1965" s="101"/>
      <c r="CTF1965" s="101"/>
      <c r="CTG1965" s="101"/>
      <c r="CTH1965" s="101"/>
      <c r="CTI1965" s="101"/>
      <c r="CTJ1965" s="101"/>
      <c r="CTK1965" s="101"/>
      <c r="CTL1965" s="101"/>
      <c r="CTM1965" s="101"/>
      <c r="CTN1965" s="101"/>
      <c r="CTO1965" s="101"/>
      <c r="CTP1965" s="101"/>
      <c r="CTQ1965" s="101"/>
      <c r="CTR1965" s="101"/>
      <c r="CTS1965" s="101"/>
      <c r="CTT1965" s="101"/>
      <c r="CTU1965" s="101"/>
      <c r="CTV1965" s="101"/>
      <c r="CTW1965" s="101"/>
      <c r="CTX1965" s="101"/>
      <c r="CTY1965" s="101"/>
      <c r="CTZ1965" s="101"/>
      <c r="CUA1965" s="101"/>
      <c r="CUB1965" s="101"/>
      <c r="CUC1965" s="101"/>
      <c r="CUD1965" s="101"/>
      <c r="CUE1965" s="101"/>
      <c r="CUF1965" s="101"/>
      <c r="CUG1965" s="101"/>
      <c r="CUH1965" s="101"/>
      <c r="CUI1965" s="101"/>
      <c r="CUJ1965" s="101"/>
      <c r="CUK1965" s="101"/>
      <c r="CUL1965" s="101"/>
      <c r="CUM1965" s="101"/>
      <c r="CUN1965" s="101"/>
      <c r="CUO1965" s="101"/>
      <c r="CUP1965" s="101"/>
      <c r="CUQ1965" s="101"/>
      <c r="CUR1965" s="101"/>
      <c r="CUS1965" s="101"/>
      <c r="CUT1965" s="101"/>
      <c r="CUU1965" s="101"/>
      <c r="CUV1965" s="101"/>
      <c r="CUW1965" s="101"/>
      <c r="CUX1965" s="101"/>
      <c r="CUY1965" s="101"/>
      <c r="CUZ1965" s="101"/>
      <c r="CVA1965" s="101"/>
      <c r="CVB1965" s="101"/>
      <c r="CVC1965" s="101"/>
      <c r="CVD1965" s="101"/>
      <c r="CVE1965" s="101"/>
      <c r="CVF1965" s="101"/>
      <c r="CVG1965" s="101"/>
      <c r="CVH1965" s="101"/>
      <c r="CVI1965" s="101"/>
      <c r="CVJ1965" s="101"/>
      <c r="CVK1965" s="101"/>
      <c r="CVL1965" s="101"/>
      <c r="CVM1965" s="101"/>
      <c r="CVN1965" s="101"/>
      <c r="CVO1965" s="101"/>
      <c r="CVP1965" s="101"/>
      <c r="CVQ1965" s="101"/>
      <c r="CVR1965" s="101"/>
      <c r="CVS1965" s="101"/>
      <c r="CVT1965" s="101"/>
      <c r="CVU1965" s="101"/>
      <c r="CVV1965" s="101"/>
      <c r="CVW1965" s="101"/>
      <c r="CVX1965" s="101"/>
      <c r="CVY1965" s="101"/>
      <c r="CVZ1965" s="101"/>
      <c r="CWA1965" s="101"/>
      <c r="CWB1965" s="101"/>
      <c r="CWC1965" s="101"/>
      <c r="CWD1965" s="101"/>
      <c r="CWE1965" s="101"/>
      <c r="CWF1965" s="101"/>
      <c r="CWG1965" s="101"/>
      <c r="CWH1965" s="101"/>
      <c r="CWI1965" s="101"/>
      <c r="CWJ1965" s="101"/>
      <c r="CWK1965" s="101"/>
      <c r="CWL1965" s="101"/>
      <c r="CWM1965" s="101"/>
      <c r="CWN1965" s="101"/>
      <c r="CWO1965" s="101"/>
      <c r="CWP1965" s="101"/>
      <c r="CWQ1965" s="101"/>
      <c r="CWR1965" s="101"/>
      <c r="CWS1965" s="101"/>
      <c r="CWT1965" s="101"/>
      <c r="CWU1965" s="101"/>
      <c r="CWV1965" s="101"/>
      <c r="CWW1965" s="101"/>
      <c r="CWX1965" s="101"/>
      <c r="CWY1965" s="101"/>
      <c r="CWZ1965" s="101"/>
      <c r="CXA1965" s="101"/>
      <c r="CXB1965" s="101"/>
      <c r="CXC1965" s="101"/>
      <c r="CXD1965" s="101"/>
      <c r="CXE1965" s="101"/>
      <c r="CXF1965" s="101"/>
      <c r="CXG1965" s="101"/>
      <c r="CXH1965" s="101"/>
      <c r="CXI1965" s="101"/>
      <c r="CXJ1965" s="101"/>
      <c r="CXK1965" s="101"/>
      <c r="CXL1965" s="101"/>
      <c r="CXM1965" s="101"/>
      <c r="CXN1965" s="101"/>
      <c r="CXO1965" s="101"/>
      <c r="CXP1965" s="101"/>
      <c r="CXQ1965" s="101"/>
      <c r="CXR1965" s="101"/>
      <c r="CXS1965" s="101"/>
      <c r="CXT1965" s="101"/>
      <c r="CXU1965" s="101"/>
      <c r="CXV1965" s="101"/>
      <c r="CXW1965" s="101"/>
      <c r="CXX1965" s="101"/>
      <c r="CXY1965" s="101"/>
      <c r="CXZ1965" s="101"/>
      <c r="CYA1965" s="101"/>
      <c r="CYB1965" s="101"/>
      <c r="CYC1965" s="101"/>
      <c r="CYD1965" s="101"/>
      <c r="CYE1965" s="101"/>
      <c r="CYF1965" s="101"/>
      <c r="CYG1965" s="101"/>
      <c r="CYH1965" s="101"/>
      <c r="CYI1965" s="101"/>
      <c r="CYJ1965" s="101"/>
      <c r="CYK1965" s="101"/>
      <c r="CYL1965" s="101"/>
      <c r="CYM1965" s="101"/>
      <c r="CYN1965" s="101"/>
      <c r="CYO1965" s="101"/>
      <c r="CYP1965" s="101"/>
      <c r="CYQ1965" s="101"/>
      <c r="CYR1965" s="101"/>
      <c r="CYS1965" s="101"/>
      <c r="CYT1965" s="101"/>
      <c r="CYU1965" s="101"/>
      <c r="CYV1965" s="101"/>
      <c r="CYW1965" s="101"/>
      <c r="CYX1965" s="101"/>
      <c r="CYY1965" s="101"/>
      <c r="CYZ1965" s="101"/>
      <c r="CZA1965" s="101"/>
      <c r="CZB1965" s="101"/>
      <c r="CZC1965" s="101"/>
      <c r="CZD1965" s="101"/>
      <c r="CZE1965" s="101"/>
      <c r="CZF1965" s="101"/>
      <c r="CZG1965" s="101"/>
      <c r="CZH1965" s="101"/>
      <c r="CZI1965" s="101"/>
      <c r="CZJ1965" s="101"/>
      <c r="CZK1965" s="101"/>
      <c r="CZL1965" s="101"/>
      <c r="CZM1965" s="101"/>
      <c r="CZN1965" s="101"/>
      <c r="CZO1965" s="101"/>
      <c r="CZP1965" s="101"/>
      <c r="CZQ1965" s="101"/>
      <c r="CZR1965" s="101"/>
      <c r="CZS1965" s="101"/>
      <c r="CZT1965" s="101"/>
      <c r="CZU1965" s="101"/>
      <c r="CZV1965" s="101"/>
      <c r="CZW1965" s="101"/>
      <c r="CZX1965" s="101"/>
      <c r="CZY1965" s="101"/>
      <c r="CZZ1965" s="101"/>
      <c r="DAA1965" s="101"/>
      <c r="DAB1965" s="101"/>
      <c r="DAC1965" s="101"/>
      <c r="DAD1965" s="101"/>
      <c r="DAE1965" s="101"/>
      <c r="DAF1965" s="101"/>
      <c r="DAG1965" s="101"/>
      <c r="DAH1965" s="101"/>
      <c r="DAI1965" s="101"/>
      <c r="DAJ1965" s="101"/>
      <c r="DAK1965" s="101"/>
      <c r="DAL1965" s="101"/>
      <c r="DAM1965" s="101"/>
      <c r="DAN1965" s="101"/>
      <c r="DAO1965" s="101"/>
      <c r="DAP1965" s="101"/>
      <c r="DAQ1965" s="101"/>
      <c r="DAR1965" s="101"/>
      <c r="DAS1965" s="101"/>
      <c r="DAT1965" s="101"/>
      <c r="DAU1965" s="101"/>
      <c r="DAV1965" s="101"/>
      <c r="DAW1965" s="101"/>
      <c r="DAX1965" s="101"/>
      <c r="DAY1965" s="101"/>
      <c r="DAZ1965" s="101"/>
      <c r="DBA1965" s="101"/>
      <c r="DBB1965" s="101"/>
      <c r="DBC1965" s="101"/>
      <c r="DBD1965" s="101"/>
      <c r="DBE1965" s="101"/>
      <c r="DBF1965" s="101"/>
      <c r="DBG1965" s="101"/>
      <c r="DBH1965" s="101"/>
      <c r="DBI1965" s="101"/>
      <c r="DBJ1965" s="101"/>
      <c r="DBK1965" s="101"/>
      <c r="DBL1965" s="101"/>
      <c r="DBM1965" s="101"/>
      <c r="DBN1965" s="101"/>
      <c r="DBO1965" s="101"/>
      <c r="DBP1965" s="101"/>
      <c r="DBQ1965" s="101"/>
      <c r="DBR1965" s="101"/>
      <c r="DBS1965" s="101"/>
      <c r="DBT1965" s="101"/>
      <c r="DBU1965" s="101"/>
      <c r="DBV1965" s="101"/>
      <c r="DBW1965" s="101"/>
      <c r="DBX1965" s="101"/>
      <c r="DBY1965" s="101"/>
      <c r="DBZ1965" s="101"/>
      <c r="DCA1965" s="101"/>
      <c r="DCB1965" s="101"/>
      <c r="DCC1965" s="101"/>
      <c r="DCD1965" s="101"/>
      <c r="DCE1965" s="101"/>
      <c r="DCF1965" s="101"/>
      <c r="DCG1965" s="101"/>
      <c r="DCH1965" s="101"/>
      <c r="DCI1965" s="101"/>
      <c r="DCJ1965" s="101"/>
      <c r="DCK1965" s="101"/>
      <c r="DCL1965" s="101"/>
      <c r="DCM1965" s="101"/>
      <c r="DCN1965" s="101"/>
      <c r="DCO1965" s="101"/>
      <c r="DCP1965" s="101"/>
      <c r="DCQ1965" s="101"/>
      <c r="DCR1965" s="101"/>
      <c r="DCS1965" s="101"/>
      <c r="DCT1965" s="101"/>
      <c r="DCU1965" s="101"/>
      <c r="DCV1965" s="101"/>
      <c r="DCW1965" s="101"/>
      <c r="DCX1965" s="101"/>
      <c r="DCY1965" s="101"/>
      <c r="DCZ1965" s="101"/>
      <c r="DDA1965" s="101"/>
      <c r="DDB1965" s="101"/>
      <c r="DDC1965" s="101"/>
      <c r="DDD1965" s="101"/>
      <c r="DDE1965" s="101"/>
      <c r="DDF1965" s="101"/>
      <c r="DDG1965" s="101"/>
      <c r="DDH1965" s="101"/>
      <c r="DDI1965" s="101"/>
      <c r="DDJ1965" s="101"/>
      <c r="DDK1965" s="101"/>
      <c r="DDL1965" s="101"/>
      <c r="DDM1965" s="101"/>
      <c r="DDN1965" s="101"/>
      <c r="DDO1965" s="101"/>
      <c r="DDP1965" s="101"/>
      <c r="DDQ1965" s="101"/>
      <c r="DDR1965" s="101"/>
      <c r="DDS1965" s="101"/>
      <c r="DDT1965" s="101"/>
      <c r="DDU1965" s="101"/>
      <c r="DDV1965" s="101"/>
      <c r="DDW1965" s="101"/>
      <c r="DDX1965" s="101"/>
      <c r="DDY1965" s="101"/>
      <c r="DDZ1965" s="101"/>
      <c r="DEA1965" s="101"/>
      <c r="DEB1965" s="101"/>
      <c r="DEC1965" s="101"/>
      <c r="DED1965" s="101"/>
      <c r="DEE1965" s="101"/>
      <c r="DEF1965" s="101"/>
      <c r="DEG1965" s="101"/>
      <c r="DEH1965" s="101"/>
      <c r="DEI1965" s="101"/>
      <c r="DEJ1965" s="101"/>
      <c r="DEK1965" s="101"/>
      <c r="DEL1965" s="101"/>
      <c r="DEM1965" s="101"/>
      <c r="DEN1965" s="101"/>
      <c r="DEO1965" s="101"/>
      <c r="DEP1965" s="101"/>
      <c r="DEQ1965" s="101"/>
      <c r="DER1965" s="101"/>
      <c r="DES1965" s="101"/>
      <c r="DET1965" s="101"/>
      <c r="DEU1965" s="101"/>
      <c r="DEV1965" s="101"/>
      <c r="DEW1965" s="101"/>
      <c r="DEX1965" s="101"/>
      <c r="DEY1965" s="101"/>
      <c r="DEZ1965" s="101"/>
      <c r="DFA1965" s="101"/>
      <c r="DFB1965" s="101"/>
      <c r="DFC1965" s="101"/>
      <c r="DFD1965" s="101"/>
      <c r="DFE1965" s="101"/>
      <c r="DFF1965" s="101"/>
      <c r="DFG1965" s="101"/>
      <c r="DFH1965" s="101"/>
      <c r="DFI1965" s="101"/>
      <c r="DFJ1965" s="101"/>
      <c r="DFK1965" s="101"/>
      <c r="DFL1965" s="101"/>
      <c r="DFM1965" s="101"/>
      <c r="DFN1965" s="101"/>
      <c r="DFO1965" s="101"/>
      <c r="DFP1965" s="101"/>
      <c r="DFQ1965" s="101"/>
      <c r="DFR1965" s="101"/>
      <c r="DFS1965" s="101"/>
      <c r="DFT1965" s="101"/>
      <c r="DFU1965" s="101"/>
      <c r="DFV1965" s="101"/>
      <c r="DFW1965" s="101"/>
      <c r="DFX1965" s="101"/>
      <c r="DFY1965" s="101"/>
      <c r="DFZ1965" s="101"/>
      <c r="DGA1965" s="101"/>
      <c r="DGB1965" s="101"/>
      <c r="DGC1965" s="101"/>
      <c r="DGD1965" s="101"/>
      <c r="DGE1965" s="101"/>
      <c r="DGF1965" s="101"/>
      <c r="DGG1965" s="101"/>
      <c r="DGH1965" s="101"/>
      <c r="DGI1965" s="101"/>
      <c r="DGJ1965" s="101"/>
      <c r="DGK1965" s="101"/>
      <c r="DGL1965" s="101"/>
      <c r="DGM1965" s="101"/>
      <c r="DGN1965" s="101"/>
      <c r="DGO1965" s="101"/>
      <c r="DGP1965" s="101"/>
      <c r="DGQ1965" s="101"/>
      <c r="DGR1965" s="101"/>
      <c r="DGS1965" s="101"/>
      <c r="DGT1965" s="101"/>
      <c r="DGU1965" s="101"/>
      <c r="DGV1965" s="101"/>
      <c r="DGW1965" s="101"/>
      <c r="DGX1965" s="101"/>
      <c r="DGY1965" s="101"/>
      <c r="DGZ1965" s="101"/>
      <c r="DHA1965" s="101"/>
      <c r="DHB1965" s="101"/>
      <c r="DHC1965" s="101"/>
      <c r="DHD1965" s="101"/>
      <c r="DHE1965" s="101"/>
      <c r="DHF1965" s="101"/>
      <c r="DHG1965" s="101"/>
      <c r="DHH1965" s="101"/>
      <c r="DHI1965" s="101"/>
      <c r="DHJ1965" s="101"/>
      <c r="DHK1965" s="101"/>
      <c r="DHL1965" s="101"/>
      <c r="DHM1965" s="101"/>
      <c r="DHN1965" s="101"/>
      <c r="DHO1965" s="101"/>
      <c r="DHP1965" s="101"/>
      <c r="DHQ1965" s="101"/>
      <c r="DHR1965" s="101"/>
      <c r="DHS1965" s="101"/>
      <c r="DHT1965" s="101"/>
      <c r="DHU1965" s="101"/>
      <c r="DHV1965" s="101"/>
      <c r="DHW1965" s="101"/>
      <c r="DHX1965" s="101"/>
      <c r="DHY1965" s="101"/>
      <c r="DHZ1965" s="101"/>
      <c r="DIA1965" s="101"/>
      <c r="DIB1965" s="101"/>
      <c r="DIC1965" s="101"/>
      <c r="DID1965" s="101"/>
      <c r="DIE1965" s="101"/>
      <c r="DIF1965" s="101"/>
      <c r="DIG1965" s="101"/>
      <c r="DIH1965" s="101"/>
      <c r="DII1965" s="101"/>
      <c r="DIJ1965" s="101"/>
      <c r="DIK1965" s="101"/>
      <c r="DIL1965" s="101"/>
      <c r="DIM1965" s="101"/>
      <c r="DIN1965" s="101"/>
      <c r="DIO1965" s="101"/>
      <c r="DIP1965" s="101"/>
      <c r="DIQ1965" s="101"/>
      <c r="DIR1965" s="101"/>
      <c r="DIS1965" s="101"/>
      <c r="DIT1965" s="101"/>
      <c r="DIU1965" s="101"/>
      <c r="DIV1965" s="101"/>
      <c r="DIW1965" s="101"/>
      <c r="DIX1965" s="101"/>
      <c r="DIY1965" s="101"/>
      <c r="DIZ1965" s="101"/>
      <c r="DJA1965" s="101"/>
      <c r="DJB1965" s="101"/>
      <c r="DJC1965" s="101"/>
      <c r="DJD1965" s="101"/>
      <c r="DJE1965" s="101"/>
      <c r="DJF1965" s="101"/>
      <c r="DJG1965" s="101"/>
      <c r="DJH1965" s="101"/>
      <c r="DJI1965" s="101"/>
      <c r="DJJ1965" s="101"/>
      <c r="DJK1965" s="101"/>
      <c r="DJL1965" s="101"/>
      <c r="DJM1965" s="101"/>
      <c r="DJN1965" s="101"/>
      <c r="DJO1965" s="101"/>
      <c r="DJP1965" s="101"/>
      <c r="DJQ1965" s="101"/>
      <c r="DJR1965" s="101"/>
      <c r="DJS1965" s="101"/>
      <c r="DJT1965" s="101"/>
      <c r="DJU1965" s="101"/>
      <c r="DJV1965" s="101"/>
      <c r="DJW1965" s="101"/>
      <c r="DJX1965" s="101"/>
      <c r="DJY1965" s="101"/>
      <c r="DJZ1965" s="101"/>
      <c r="DKA1965" s="101"/>
      <c r="DKB1965" s="101"/>
      <c r="DKC1965" s="101"/>
      <c r="DKD1965" s="101"/>
      <c r="DKE1965" s="101"/>
      <c r="DKF1965" s="101"/>
      <c r="DKG1965" s="101"/>
      <c r="DKH1965" s="101"/>
      <c r="DKI1965" s="101"/>
      <c r="DKJ1965" s="101"/>
      <c r="DKK1965" s="101"/>
      <c r="DKL1965" s="101"/>
      <c r="DKM1965" s="101"/>
      <c r="DKN1965" s="101"/>
      <c r="DKO1965" s="101"/>
      <c r="DKP1965" s="101"/>
      <c r="DKQ1965" s="101"/>
      <c r="DKR1965" s="101"/>
      <c r="DKS1965" s="101"/>
      <c r="DKT1965" s="101"/>
      <c r="DKU1965" s="101"/>
      <c r="DKV1965" s="101"/>
      <c r="DKW1965" s="101"/>
      <c r="DKX1965" s="101"/>
      <c r="DKY1965" s="101"/>
      <c r="DKZ1965" s="101"/>
      <c r="DLA1965" s="101"/>
      <c r="DLB1965" s="101"/>
      <c r="DLC1965" s="101"/>
      <c r="DLD1965" s="101"/>
      <c r="DLE1965" s="101"/>
      <c r="DLF1965" s="101"/>
      <c r="DLG1965" s="101"/>
      <c r="DLH1965" s="101"/>
      <c r="DLI1965" s="101"/>
      <c r="DLJ1965" s="101"/>
      <c r="DLK1965" s="101"/>
      <c r="DLL1965" s="101"/>
      <c r="DLM1965" s="101"/>
      <c r="DLN1965" s="101"/>
      <c r="DLO1965" s="101"/>
      <c r="DLP1965" s="101"/>
      <c r="DLQ1965" s="101"/>
      <c r="DLR1965" s="101"/>
      <c r="DLS1965" s="101"/>
      <c r="DLT1965" s="101"/>
      <c r="DLU1965" s="101"/>
      <c r="DLV1965" s="101"/>
      <c r="DLW1965" s="101"/>
      <c r="DLX1965" s="101"/>
      <c r="DLY1965" s="101"/>
      <c r="DLZ1965" s="101"/>
      <c r="DMA1965" s="101"/>
      <c r="DMB1965" s="101"/>
      <c r="DMC1965" s="101"/>
      <c r="DMD1965" s="101"/>
      <c r="DME1965" s="101"/>
      <c r="DMF1965" s="101"/>
      <c r="DMG1965" s="101"/>
      <c r="DMH1965" s="101"/>
      <c r="DMI1965" s="101"/>
      <c r="DMJ1965" s="101"/>
      <c r="DMK1965" s="101"/>
      <c r="DML1965" s="101"/>
      <c r="DMM1965" s="101"/>
      <c r="DMN1965" s="101"/>
      <c r="DMO1965" s="101"/>
      <c r="DMP1965" s="101"/>
      <c r="DMQ1965" s="101"/>
      <c r="DMR1965" s="101"/>
      <c r="DMS1965" s="101"/>
      <c r="DMT1965" s="101"/>
      <c r="DMU1965" s="101"/>
      <c r="DMV1965" s="101"/>
      <c r="DMW1965" s="101"/>
      <c r="DMX1965" s="101"/>
      <c r="DMY1965" s="101"/>
      <c r="DMZ1965" s="101"/>
      <c r="DNA1965" s="101"/>
      <c r="DNB1965" s="101"/>
      <c r="DNC1965" s="101"/>
      <c r="DND1965" s="101"/>
      <c r="DNE1965" s="101"/>
      <c r="DNF1965" s="101"/>
      <c r="DNG1965" s="101"/>
      <c r="DNH1965" s="101"/>
      <c r="DNI1965" s="101"/>
      <c r="DNJ1965" s="101"/>
      <c r="DNK1965" s="101"/>
      <c r="DNL1965" s="101"/>
      <c r="DNM1965" s="101"/>
      <c r="DNN1965" s="101"/>
      <c r="DNO1965" s="101"/>
      <c r="DNP1965" s="101"/>
      <c r="DNQ1965" s="101"/>
      <c r="DNR1965" s="101"/>
      <c r="DNS1965" s="101"/>
      <c r="DNT1965" s="101"/>
      <c r="DNU1965" s="101"/>
      <c r="DNV1965" s="101"/>
      <c r="DNW1965" s="101"/>
      <c r="DNX1965" s="101"/>
      <c r="DNY1965" s="101"/>
      <c r="DNZ1965" s="101"/>
      <c r="DOA1965" s="101"/>
      <c r="DOB1965" s="101"/>
      <c r="DOC1965" s="101"/>
      <c r="DOD1965" s="101"/>
      <c r="DOE1965" s="101"/>
      <c r="DOF1965" s="101"/>
      <c r="DOG1965" s="101"/>
      <c r="DOH1965" s="101"/>
      <c r="DOI1965" s="101"/>
      <c r="DOJ1965" s="101"/>
      <c r="DOK1965" s="101"/>
      <c r="DOL1965" s="101"/>
      <c r="DOM1965" s="101"/>
      <c r="DON1965" s="101"/>
      <c r="DOO1965" s="101"/>
      <c r="DOP1965" s="101"/>
      <c r="DOQ1965" s="101"/>
      <c r="DOR1965" s="101"/>
      <c r="DOS1965" s="101"/>
      <c r="DOT1965" s="101"/>
      <c r="DOU1965" s="101"/>
      <c r="DOV1965" s="101"/>
      <c r="DOW1965" s="101"/>
      <c r="DOX1965" s="101"/>
      <c r="DOY1965" s="101"/>
      <c r="DOZ1965" s="101"/>
      <c r="DPA1965" s="101"/>
      <c r="DPB1965" s="101"/>
      <c r="DPC1965" s="101"/>
      <c r="DPD1965" s="101"/>
      <c r="DPE1965" s="101"/>
      <c r="DPF1965" s="101"/>
      <c r="DPG1965" s="101"/>
      <c r="DPH1965" s="101"/>
      <c r="DPI1965" s="101"/>
      <c r="DPJ1965" s="101"/>
      <c r="DPK1965" s="101"/>
      <c r="DPL1965" s="101"/>
      <c r="DPM1965" s="101"/>
      <c r="DPN1965" s="101"/>
      <c r="DPO1965" s="101"/>
      <c r="DPP1965" s="101"/>
      <c r="DPQ1965" s="101"/>
      <c r="DPR1965" s="101"/>
      <c r="DPS1965" s="101"/>
      <c r="DPT1965" s="101"/>
      <c r="DPU1965" s="101"/>
      <c r="DPV1965" s="101"/>
      <c r="DPW1965" s="101"/>
      <c r="DPX1965" s="101"/>
      <c r="DPY1965" s="101"/>
      <c r="DPZ1965" s="101"/>
      <c r="DQA1965" s="101"/>
      <c r="DQB1965" s="101"/>
      <c r="DQC1965" s="101"/>
      <c r="DQD1965" s="101"/>
      <c r="DQE1965" s="101"/>
      <c r="DQF1965" s="101"/>
      <c r="DQG1965" s="101"/>
      <c r="DQH1965" s="101"/>
      <c r="DQI1965" s="101"/>
      <c r="DQJ1965" s="101"/>
      <c r="DQK1965" s="101"/>
      <c r="DQL1965" s="101"/>
      <c r="DQM1965" s="101"/>
      <c r="DQN1965" s="101"/>
      <c r="DQO1965" s="101"/>
      <c r="DQP1965" s="101"/>
      <c r="DQQ1965" s="101"/>
      <c r="DQR1965" s="101"/>
      <c r="DQS1965" s="101"/>
      <c r="DQT1965" s="101"/>
      <c r="DQU1965" s="101"/>
      <c r="DQV1965" s="101"/>
      <c r="DQW1965" s="101"/>
      <c r="DQX1965" s="101"/>
      <c r="DQY1965" s="101"/>
      <c r="DQZ1965" s="101"/>
      <c r="DRA1965" s="101"/>
      <c r="DRB1965" s="101"/>
      <c r="DRC1965" s="101"/>
      <c r="DRD1965" s="101"/>
      <c r="DRE1965" s="101"/>
      <c r="DRF1965" s="101"/>
      <c r="DRG1965" s="101"/>
      <c r="DRH1965" s="101"/>
      <c r="DRI1965" s="101"/>
      <c r="DRJ1965" s="101"/>
      <c r="DRK1965" s="101"/>
      <c r="DRL1965" s="101"/>
      <c r="DRM1965" s="101"/>
      <c r="DRN1965" s="101"/>
      <c r="DRO1965" s="101"/>
      <c r="DRP1965" s="101"/>
      <c r="DRQ1965" s="101"/>
      <c r="DRR1965" s="101"/>
      <c r="DRS1965" s="101"/>
      <c r="DRT1965" s="101"/>
      <c r="DRU1965" s="101"/>
      <c r="DRV1965" s="101"/>
      <c r="DRW1965" s="101"/>
      <c r="DRX1965" s="101"/>
      <c r="DRY1965" s="101"/>
      <c r="DRZ1965" s="101"/>
      <c r="DSA1965" s="101"/>
      <c r="DSB1965" s="101"/>
      <c r="DSC1965" s="101"/>
      <c r="DSD1965" s="101"/>
      <c r="DSE1965" s="101"/>
      <c r="DSF1965" s="101"/>
      <c r="DSG1965" s="101"/>
      <c r="DSH1965" s="101"/>
      <c r="DSI1965" s="101"/>
      <c r="DSJ1965" s="101"/>
      <c r="DSK1965" s="101"/>
      <c r="DSL1965" s="101"/>
      <c r="DSM1965" s="101"/>
      <c r="DSN1965" s="101"/>
      <c r="DSO1965" s="101"/>
      <c r="DSP1965" s="101"/>
      <c r="DSQ1965" s="101"/>
      <c r="DSR1965" s="101"/>
      <c r="DSS1965" s="101"/>
      <c r="DST1965" s="101"/>
      <c r="DSU1965" s="101"/>
      <c r="DSV1965" s="101"/>
      <c r="DSW1965" s="101"/>
      <c r="DSX1965" s="101"/>
      <c r="DSY1965" s="101"/>
      <c r="DSZ1965" s="101"/>
      <c r="DTA1965" s="101"/>
      <c r="DTB1965" s="101"/>
      <c r="DTC1965" s="101"/>
      <c r="DTD1965" s="101"/>
      <c r="DTE1965" s="101"/>
      <c r="DTF1965" s="101"/>
      <c r="DTG1965" s="101"/>
      <c r="DTH1965" s="101"/>
      <c r="DTI1965" s="101"/>
      <c r="DTJ1965" s="101"/>
      <c r="DTK1965" s="101"/>
      <c r="DTL1965" s="101"/>
      <c r="DTM1965" s="101"/>
      <c r="DTN1965" s="101"/>
      <c r="DTO1965" s="101"/>
      <c r="DTP1965" s="101"/>
      <c r="DTQ1965" s="101"/>
      <c r="DTR1965" s="101"/>
      <c r="DTS1965" s="101"/>
      <c r="DTT1965" s="101"/>
      <c r="DTU1965" s="101"/>
      <c r="DTV1965" s="101"/>
      <c r="DTW1965" s="101"/>
      <c r="DTX1965" s="101"/>
      <c r="DTY1965" s="101"/>
      <c r="DTZ1965" s="101"/>
      <c r="DUA1965" s="101"/>
      <c r="DUB1965" s="101"/>
      <c r="DUC1965" s="101"/>
      <c r="DUD1965" s="101"/>
      <c r="DUE1965" s="101"/>
      <c r="DUF1965" s="101"/>
      <c r="DUG1965" s="101"/>
      <c r="DUH1965" s="101"/>
      <c r="DUI1965" s="101"/>
      <c r="DUJ1965" s="101"/>
      <c r="DUK1965" s="101"/>
      <c r="DUL1965" s="101"/>
      <c r="DUM1965" s="101"/>
      <c r="DUN1965" s="101"/>
      <c r="DUO1965" s="101"/>
      <c r="DUP1965" s="101"/>
      <c r="DUQ1965" s="101"/>
      <c r="DUR1965" s="101"/>
      <c r="DUS1965" s="101"/>
      <c r="DUT1965" s="101"/>
      <c r="DUU1965" s="101"/>
      <c r="DUV1965" s="101"/>
      <c r="DUW1965" s="101"/>
      <c r="DUX1965" s="101"/>
      <c r="DUY1965" s="101"/>
      <c r="DUZ1965" s="101"/>
      <c r="DVA1965" s="101"/>
      <c r="DVB1965" s="101"/>
      <c r="DVC1965" s="101"/>
      <c r="DVD1965" s="101"/>
      <c r="DVE1965" s="101"/>
      <c r="DVF1965" s="101"/>
      <c r="DVG1965" s="101"/>
      <c r="DVH1965" s="101"/>
      <c r="DVI1965" s="101"/>
      <c r="DVJ1965" s="101"/>
      <c r="DVK1965" s="101"/>
      <c r="DVL1965" s="101"/>
      <c r="DVM1965" s="101"/>
      <c r="DVN1965" s="101"/>
      <c r="DVO1965" s="101"/>
      <c r="DVP1965" s="101"/>
      <c r="DVQ1965" s="101"/>
      <c r="DVR1965" s="101"/>
      <c r="DVS1965" s="101"/>
      <c r="DVT1965" s="101"/>
      <c r="DVU1965" s="101"/>
      <c r="DVV1965" s="101"/>
      <c r="DVW1965" s="101"/>
      <c r="DVX1965" s="101"/>
      <c r="DVY1965" s="101"/>
      <c r="DVZ1965" s="101"/>
      <c r="DWA1965" s="101"/>
      <c r="DWB1965" s="101"/>
      <c r="DWC1965" s="101"/>
      <c r="DWD1965" s="101"/>
      <c r="DWE1965" s="101"/>
      <c r="DWF1965" s="101"/>
      <c r="DWG1965" s="101"/>
      <c r="DWH1965" s="101"/>
      <c r="DWI1965" s="101"/>
      <c r="DWJ1965" s="101"/>
      <c r="DWK1965" s="101"/>
      <c r="DWL1965" s="101"/>
      <c r="DWM1965" s="101"/>
      <c r="DWN1965" s="101"/>
      <c r="DWO1965" s="101"/>
      <c r="DWP1965" s="101"/>
      <c r="DWQ1965" s="101"/>
      <c r="DWR1965" s="101"/>
      <c r="DWS1965" s="101"/>
      <c r="DWT1965" s="101"/>
      <c r="DWU1965" s="101"/>
      <c r="DWV1965" s="101"/>
      <c r="DWW1965" s="101"/>
      <c r="DWX1965" s="101"/>
      <c r="DWY1965" s="101"/>
      <c r="DWZ1965" s="101"/>
      <c r="DXA1965" s="101"/>
      <c r="DXB1965" s="101"/>
      <c r="DXC1965" s="101"/>
      <c r="DXD1965" s="101"/>
      <c r="DXE1965" s="101"/>
      <c r="DXF1965" s="101"/>
      <c r="DXG1965" s="101"/>
      <c r="DXH1965" s="101"/>
      <c r="DXI1965" s="101"/>
      <c r="DXJ1965" s="101"/>
      <c r="DXK1965" s="101"/>
      <c r="DXL1965" s="101"/>
      <c r="DXM1965" s="101"/>
      <c r="DXN1965" s="101"/>
      <c r="DXO1965" s="101"/>
      <c r="DXP1965" s="101"/>
      <c r="DXQ1965" s="101"/>
      <c r="DXR1965" s="101"/>
      <c r="DXS1965" s="101"/>
      <c r="DXT1965" s="101"/>
      <c r="DXU1965" s="101"/>
      <c r="DXV1965" s="101"/>
      <c r="DXW1965" s="101"/>
      <c r="DXX1965" s="101"/>
      <c r="DXY1965" s="101"/>
      <c r="DXZ1965" s="101"/>
      <c r="DYA1965" s="101"/>
      <c r="DYB1965" s="101"/>
      <c r="DYC1965" s="101"/>
      <c r="DYD1965" s="101"/>
      <c r="DYE1965" s="101"/>
      <c r="DYF1965" s="101"/>
      <c r="DYG1965" s="101"/>
      <c r="DYH1965" s="101"/>
      <c r="DYI1965" s="101"/>
      <c r="DYJ1965" s="101"/>
      <c r="DYK1965" s="101"/>
      <c r="DYL1965" s="101"/>
      <c r="DYM1965" s="101"/>
      <c r="DYN1965" s="101"/>
      <c r="DYO1965" s="101"/>
      <c r="DYP1965" s="101"/>
      <c r="DYQ1965" s="101"/>
      <c r="DYR1965" s="101"/>
      <c r="DYS1965" s="101"/>
      <c r="DYT1965" s="101"/>
      <c r="DYU1965" s="101"/>
      <c r="DYV1965" s="101"/>
      <c r="DYW1965" s="101"/>
      <c r="DYX1965" s="101"/>
      <c r="DYY1965" s="101"/>
      <c r="DYZ1965" s="101"/>
      <c r="DZA1965" s="101"/>
      <c r="DZB1965" s="101"/>
      <c r="DZC1965" s="101"/>
      <c r="DZD1965" s="101"/>
      <c r="DZE1965" s="101"/>
      <c r="DZF1965" s="101"/>
      <c r="DZG1965" s="101"/>
      <c r="DZH1965" s="101"/>
      <c r="DZI1965" s="101"/>
      <c r="DZJ1965" s="101"/>
      <c r="DZK1965" s="101"/>
      <c r="DZL1965" s="101"/>
      <c r="DZM1965" s="101"/>
      <c r="DZN1965" s="101"/>
      <c r="DZO1965" s="101"/>
      <c r="DZP1965" s="101"/>
      <c r="DZQ1965" s="101"/>
      <c r="DZR1965" s="101"/>
      <c r="DZS1965" s="101"/>
      <c r="DZT1965" s="101"/>
      <c r="DZU1965" s="101"/>
      <c r="DZV1965" s="101"/>
      <c r="DZW1965" s="101"/>
      <c r="DZX1965" s="101"/>
      <c r="DZY1965" s="101"/>
      <c r="DZZ1965" s="101"/>
      <c r="EAA1965" s="101"/>
      <c r="EAB1965" s="101"/>
      <c r="EAC1965" s="101"/>
      <c r="EAD1965" s="101"/>
      <c r="EAE1965" s="101"/>
      <c r="EAF1965" s="101"/>
      <c r="EAG1965" s="101"/>
      <c r="EAH1965" s="101"/>
      <c r="EAI1965" s="101"/>
      <c r="EAJ1965" s="101"/>
      <c r="EAK1965" s="101"/>
      <c r="EAL1965" s="101"/>
      <c r="EAM1965" s="101"/>
      <c r="EAN1965" s="101"/>
      <c r="EAO1965" s="101"/>
      <c r="EAP1965" s="101"/>
      <c r="EAQ1965" s="101"/>
      <c r="EAR1965" s="101"/>
      <c r="EAS1965" s="101"/>
      <c r="EAT1965" s="101"/>
      <c r="EAU1965" s="101"/>
      <c r="EAV1965" s="101"/>
      <c r="EAW1965" s="101"/>
      <c r="EAX1965" s="101"/>
      <c r="EAY1965" s="101"/>
      <c r="EAZ1965" s="101"/>
      <c r="EBA1965" s="101"/>
      <c r="EBB1965" s="101"/>
      <c r="EBC1965" s="101"/>
      <c r="EBD1965" s="101"/>
      <c r="EBE1965" s="101"/>
      <c r="EBF1965" s="101"/>
      <c r="EBG1965" s="101"/>
      <c r="EBH1965" s="101"/>
      <c r="EBI1965" s="101"/>
      <c r="EBJ1965" s="101"/>
      <c r="EBK1965" s="101"/>
      <c r="EBL1965" s="101"/>
      <c r="EBM1965" s="101"/>
      <c r="EBN1965" s="101"/>
      <c r="EBO1965" s="101"/>
      <c r="EBP1965" s="101"/>
      <c r="EBQ1965" s="101"/>
      <c r="EBR1965" s="101"/>
      <c r="EBS1965" s="101"/>
      <c r="EBT1965" s="101"/>
      <c r="EBU1965" s="101"/>
      <c r="EBV1965" s="101"/>
      <c r="EBW1965" s="101"/>
      <c r="EBX1965" s="101"/>
      <c r="EBY1965" s="101"/>
      <c r="EBZ1965" s="101"/>
      <c r="ECA1965" s="101"/>
      <c r="ECB1965" s="101"/>
      <c r="ECC1965" s="101"/>
      <c r="ECD1965" s="101"/>
      <c r="ECE1965" s="101"/>
      <c r="ECF1965" s="101"/>
      <c r="ECG1965" s="101"/>
      <c r="ECH1965" s="101"/>
      <c r="ECI1965" s="101"/>
      <c r="ECJ1965" s="101"/>
      <c r="ECK1965" s="101"/>
      <c r="ECL1965" s="101"/>
      <c r="ECM1965" s="101"/>
      <c r="ECN1965" s="101"/>
      <c r="ECO1965" s="101"/>
      <c r="ECP1965" s="101"/>
      <c r="ECQ1965" s="101"/>
      <c r="ECR1965" s="101"/>
      <c r="ECS1965" s="101"/>
      <c r="ECT1965" s="101"/>
      <c r="ECU1965" s="101"/>
      <c r="ECV1965" s="101"/>
      <c r="ECW1965" s="101"/>
      <c r="ECX1965" s="101"/>
      <c r="ECY1965" s="101"/>
      <c r="ECZ1965" s="101"/>
      <c r="EDA1965" s="101"/>
      <c r="EDB1965" s="101"/>
      <c r="EDC1965" s="101"/>
      <c r="EDD1965" s="101"/>
      <c r="EDE1965" s="101"/>
      <c r="EDF1965" s="101"/>
      <c r="EDG1965" s="101"/>
      <c r="EDH1965" s="101"/>
      <c r="EDI1965" s="101"/>
      <c r="EDJ1965" s="101"/>
      <c r="EDK1965" s="101"/>
      <c r="EDL1965" s="101"/>
      <c r="EDM1965" s="101"/>
      <c r="EDN1965" s="101"/>
      <c r="EDO1965" s="101"/>
      <c r="EDP1965" s="101"/>
      <c r="EDQ1965" s="101"/>
      <c r="EDR1965" s="101"/>
      <c r="EDS1965" s="101"/>
      <c r="EDT1965" s="101"/>
      <c r="EDU1965" s="101"/>
      <c r="EDV1965" s="101"/>
      <c r="EDW1965" s="101"/>
      <c r="EDX1965" s="101"/>
      <c r="EDY1965" s="101"/>
      <c r="EDZ1965" s="101"/>
      <c r="EEA1965" s="101"/>
      <c r="EEB1965" s="101"/>
      <c r="EEC1965" s="101"/>
      <c r="EED1965" s="101"/>
      <c r="EEE1965" s="101"/>
      <c r="EEF1965" s="101"/>
      <c r="EEG1965" s="101"/>
      <c r="EEH1965" s="101"/>
      <c r="EEI1965" s="101"/>
      <c r="EEJ1965" s="101"/>
      <c r="EEK1965" s="101"/>
      <c r="EEL1965" s="101"/>
      <c r="EEM1965" s="101"/>
      <c r="EEN1965" s="101"/>
      <c r="EEO1965" s="101"/>
      <c r="EEP1965" s="101"/>
      <c r="EEQ1965" s="101"/>
      <c r="EER1965" s="101"/>
      <c r="EES1965" s="101"/>
      <c r="EET1965" s="101"/>
      <c r="EEU1965" s="101"/>
      <c r="EEV1965" s="101"/>
      <c r="EEW1965" s="101"/>
      <c r="EEX1965" s="101"/>
      <c r="EEY1965" s="101"/>
      <c r="EEZ1965" s="101"/>
      <c r="EFA1965" s="101"/>
      <c r="EFB1965" s="101"/>
      <c r="EFC1965" s="101"/>
      <c r="EFD1965" s="101"/>
      <c r="EFE1965" s="101"/>
      <c r="EFF1965" s="101"/>
      <c r="EFG1965" s="101"/>
      <c r="EFH1965" s="101"/>
      <c r="EFI1965" s="101"/>
      <c r="EFJ1965" s="101"/>
      <c r="EFK1965" s="101"/>
      <c r="EFL1965" s="101"/>
      <c r="EFM1965" s="101"/>
      <c r="EFN1965" s="101"/>
      <c r="EFO1965" s="101"/>
      <c r="EFP1965" s="101"/>
      <c r="EFQ1965" s="101"/>
      <c r="EFR1965" s="101"/>
      <c r="EFS1965" s="101"/>
      <c r="EFT1965" s="101"/>
      <c r="EFU1965" s="101"/>
      <c r="EFV1965" s="101"/>
      <c r="EFW1965" s="101"/>
      <c r="EFX1965" s="101"/>
      <c r="EFY1965" s="101"/>
      <c r="EFZ1965" s="101"/>
      <c r="EGA1965" s="101"/>
      <c r="EGB1965" s="101"/>
      <c r="EGC1965" s="101"/>
      <c r="EGD1965" s="101"/>
      <c r="EGE1965" s="101"/>
      <c r="EGF1965" s="101"/>
      <c r="EGG1965" s="101"/>
      <c r="EGH1965" s="101"/>
      <c r="EGI1965" s="101"/>
      <c r="EGJ1965" s="101"/>
      <c r="EGK1965" s="101"/>
      <c r="EGL1965" s="101"/>
      <c r="EGM1965" s="101"/>
      <c r="EGN1965" s="101"/>
      <c r="EGO1965" s="101"/>
      <c r="EGP1965" s="101"/>
      <c r="EGQ1965" s="101"/>
      <c r="EGR1965" s="101"/>
      <c r="EGS1965" s="101"/>
      <c r="EGT1965" s="101"/>
      <c r="EGU1965" s="101"/>
      <c r="EGV1965" s="101"/>
      <c r="EGW1965" s="101"/>
      <c r="EGX1965" s="101"/>
      <c r="EGY1965" s="101"/>
      <c r="EGZ1965" s="101"/>
      <c r="EHA1965" s="101"/>
      <c r="EHB1965" s="101"/>
      <c r="EHC1965" s="101"/>
      <c r="EHD1965" s="101"/>
      <c r="EHE1965" s="101"/>
      <c r="EHF1965" s="101"/>
      <c r="EHG1965" s="101"/>
      <c r="EHH1965" s="101"/>
      <c r="EHI1965" s="101"/>
      <c r="EHJ1965" s="101"/>
      <c r="EHK1965" s="101"/>
      <c r="EHL1965" s="101"/>
      <c r="EHM1965" s="101"/>
      <c r="EHN1965" s="101"/>
      <c r="EHO1965" s="101"/>
      <c r="EHP1965" s="101"/>
      <c r="EHQ1965" s="101"/>
      <c r="EHR1965" s="101"/>
      <c r="EHS1965" s="101"/>
      <c r="EHT1965" s="101"/>
      <c r="EHU1965" s="101"/>
      <c r="EHV1965" s="101"/>
      <c r="EHW1965" s="101"/>
      <c r="EHX1965" s="101"/>
      <c r="EHY1965" s="101"/>
      <c r="EHZ1965" s="101"/>
      <c r="EIA1965" s="101"/>
      <c r="EIB1965" s="101"/>
      <c r="EIC1965" s="101"/>
      <c r="EID1965" s="101"/>
      <c r="EIE1965" s="101"/>
      <c r="EIF1965" s="101"/>
      <c r="EIG1965" s="101"/>
      <c r="EIH1965" s="101"/>
      <c r="EII1965" s="101"/>
      <c r="EIJ1965" s="101"/>
      <c r="EIK1965" s="101"/>
      <c r="EIL1965" s="101"/>
      <c r="EIM1965" s="101"/>
      <c r="EIN1965" s="101"/>
      <c r="EIO1965" s="101"/>
      <c r="EIP1965" s="101"/>
      <c r="EIQ1965" s="101"/>
      <c r="EIR1965" s="101"/>
      <c r="EIS1965" s="101"/>
      <c r="EIT1965" s="101"/>
      <c r="EIU1965" s="101"/>
      <c r="EIV1965" s="101"/>
      <c r="EIW1965" s="101"/>
      <c r="EIX1965" s="101"/>
      <c r="EIY1965" s="101"/>
      <c r="EIZ1965" s="101"/>
      <c r="EJA1965" s="101"/>
      <c r="EJB1965" s="101"/>
      <c r="EJC1965" s="101"/>
      <c r="EJD1965" s="101"/>
      <c r="EJE1965" s="101"/>
      <c r="EJF1965" s="101"/>
      <c r="EJG1965" s="101"/>
      <c r="EJH1965" s="101"/>
      <c r="EJI1965" s="101"/>
      <c r="EJJ1965" s="101"/>
      <c r="EJK1965" s="101"/>
      <c r="EJL1965" s="101"/>
      <c r="EJM1965" s="101"/>
      <c r="EJN1965" s="101"/>
      <c r="EJO1965" s="101"/>
      <c r="EJP1965" s="101"/>
      <c r="EJQ1965" s="101"/>
      <c r="EJR1965" s="101"/>
      <c r="EJS1965" s="101"/>
      <c r="EJT1965" s="101"/>
      <c r="EJU1965" s="101"/>
      <c r="EJV1965" s="101"/>
      <c r="EJW1965" s="101"/>
      <c r="EJX1965" s="101"/>
      <c r="EJY1965" s="101"/>
      <c r="EJZ1965" s="101"/>
      <c r="EKA1965" s="101"/>
      <c r="EKB1965" s="101"/>
      <c r="EKC1965" s="101"/>
      <c r="EKD1965" s="101"/>
      <c r="EKE1965" s="101"/>
      <c r="EKF1965" s="101"/>
      <c r="EKG1965" s="101"/>
      <c r="EKH1965" s="101"/>
      <c r="EKI1965" s="101"/>
      <c r="EKJ1965" s="101"/>
      <c r="EKK1965" s="101"/>
      <c r="EKL1965" s="101"/>
      <c r="EKM1965" s="101"/>
      <c r="EKN1965" s="101"/>
      <c r="EKO1965" s="101"/>
      <c r="EKP1965" s="101"/>
      <c r="EKQ1965" s="101"/>
      <c r="EKR1965" s="101"/>
      <c r="EKS1965" s="101"/>
      <c r="EKT1965" s="101"/>
      <c r="EKU1965" s="101"/>
      <c r="EKV1965" s="101"/>
      <c r="EKW1965" s="101"/>
      <c r="EKX1965" s="101"/>
      <c r="EKY1965" s="101"/>
      <c r="EKZ1965" s="101"/>
      <c r="ELA1965" s="101"/>
      <c r="ELB1965" s="101"/>
      <c r="ELC1965" s="101"/>
      <c r="ELD1965" s="101"/>
      <c r="ELE1965" s="101"/>
      <c r="ELF1965" s="101"/>
      <c r="ELG1965" s="101"/>
      <c r="ELH1965" s="101"/>
      <c r="ELI1965" s="101"/>
      <c r="ELJ1965" s="101"/>
      <c r="ELK1965" s="101"/>
      <c r="ELL1965" s="101"/>
      <c r="ELM1965" s="101"/>
      <c r="ELN1965" s="101"/>
      <c r="ELO1965" s="101"/>
      <c r="ELP1965" s="101"/>
      <c r="ELQ1965" s="101"/>
      <c r="ELR1965" s="101"/>
      <c r="ELS1965" s="101"/>
      <c r="ELT1965" s="101"/>
      <c r="ELU1965" s="101"/>
      <c r="ELV1965" s="101"/>
      <c r="ELW1965" s="101"/>
      <c r="ELX1965" s="101"/>
      <c r="ELY1965" s="101"/>
      <c r="ELZ1965" s="101"/>
      <c r="EMA1965" s="101"/>
      <c r="EMB1965" s="101"/>
      <c r="EMC1965" s="101"/>
      <c r="EMD1965" s="101"/>
      <c r="EME1965" s="101"/>
      <c r="EMF1965" s="101"/>
      <c r="EMG1965" s="101"/>
      <c r="EMH1965" s="101"/>
      <c r="EMI1965" s="101"/>
      <c r="EMJ1965" s="101"/>
      <c r="EMK1965" s="101"/>
      <c r="EML1965" s="101"/>
      <c r="EMM1965" s="101"/>
      <c r="EMN1965" s="101"/>
      <c r="EMO1965" s="101"/>
      <c r="EMP1965" s="101"/>
      <c r="EMQ1965" s="101"/>
      <c r="EMR1965" s="101"/>
      <c r="EMS1965" s="101"/>
      <c r="EMT1965" s="101"/>
      <c r="EMU1965" s="101"/>
      <c r="EMV1965" s="101"/>
      <c r="EMW1965" s="101"/>
      <c r="EMX1965" s="101"/>
      <c r="EMY1965" s="101"/>
      <c r="EMZ1965" s="101"/>
      <c r="ENA1965" s="101"/>
      <c r="ENB1965" s="101"/>
      <c r="ENC1965" s="101"/>
      <c r="END1965" s="101"/>
      <c r="ENE1965" s="101"/>
      <c r="ENF1965" s="101"/>
      <c r="ENG1965" s="101"/>
      <c r="ENH1965" s="101"/>
      <c r="ENI1965" s="101"/>
      <c r="ENJ1965" s="101"/>
      <c r="ENK1965" s="101"/>
      <c r="ENL1965" s="101"/>
      <c r="ENM1965" s="101"/>
      <c r="ENN1965" s="101"/>
      <c r="ENO1965" s="101"/>
      <c r="ENP1965" s="101"/>
      <c r="ENQ1965" s="101"/>
      <c r="ENR1965" s="101"/>
      <c r="ENS1965" s="101"/>
      <c r="ENT1965" s="101"/>
      <c r="ENU1965" s="101"/>
      <c r="ENV1965" s="101"/>
      <c r="ENW1965" s="101"/>
      <c r="ENX1965" s="101"/>
      <c r="ENY1965" s="101"/>
      <c r="ENZ1965" s="101"/>
      <c r="EOA1965" s="101"/>
      <c r="EOB1965" s="101"/>
      <c r="EOC1965" s="101"/>
      <c r="EOD1965" s="101"/>
      <c r="EOE1965" s="101"/>
      <c r="EOF1965" s="101"/>
      <c r="EOG1965" s="101"/>
      <c r="EOH1965" s="101"/>
      <c r="EOI1965" s="101"/>
      <c r="EOJ1965" s="101"/>
      <c r="EOK1965" s="101"/>
      <c r="EOL1965" s="101"/>
      <c r="EOM1965" s="101"/>
      <c r="EON1965" s="101"/>
      <c r="EOO1965" s="101"/>
      <c r="EOP1965" s="101"/>
      <c r="EOQ1965" s="101"/>
      <c r="EOR1965" s="101"/>
      <c r="EOS1965" s="101"/>
      <c r="EOT1965" s="101"/>
      <c r="EOU1965" s="101"/>
      <c r="EOV1965" s="101"/>
      <c r="EOW1965" s="101"/>
      <c r="EOX1965" s="101"/>
      <c r="EOY1965" s="101"/>
      <c r="EOZ1965" s="101"/>
      <c r="EPA1965" s="101"/>
      <c r="EPB1965" s="101"/>
      <c r="EPC1965" s="101"/>
      <c r="EPD1965" s="101"/>
      <c r="EPE1965" s="101"/>
      <c r="EPF1965" s="101"/>
      <c r="EPG1965" s="101"/>
      <c r="EPH1965" s="101"/>
      <c r="EPI1965" s="101"/>
      <c r="EPJ1965" s="101"/>
      <c r="EPK1965" s="101"/>
      <c r="EPL1965" s="101"/>
      <c r="EPM1965" s="101"/>
      <c r="EPN1965" s="101"/>
      <c r="EPO1965" s="101"/>
      <c r="EPP1965" s="101"/>
      <c r="EPQ1965" s="101"/>
      <c r="EPR1965" s="101"/>
      <c r="EPS1965" s="101"/>
      <c r="EPT1965" s="101"/>
      <c r="EPU1965" s="101"/>
      <c r="EPV1965" s="101"/>
      <c r="EPW1965" s="101"/>
      <c r="EPX1965" s="101"/>
      <c r="EPY1965" s="101"/>
      <c r="EPZ1965" s="101"/>
      <c r="EQA1965" s="101"/>
      <c r="EQB1965" s="101"/>
      <c r="EQC1965" s="101"/>
      <c r="EQD1965" s="101"/>
      <c r="EQE1965" s="101"/>
      <c r="EQF1965" s="101"/>
      <c r="EQG1965" s="101"/>
      <c r="EQH1965" s="101"/>
      <c r="EQI1965" s="101"/>
      <c r="EQJ1965" s="101"/>
      <c r="EQK1965" s="101"/>
      <c r="EQL1965" s="101"/>
      <c r="EQM1965" s="101"/>
      <c r="EQN1965" s="101"/>
      <c r="EQO1965" s="101"/>
      <c r="EQP1965" s="101"/>
      <c r="EQQ1965" s="101"/>
      <c r="EQR1965" s="101"/>
      <c r="EQS1965" s="101"/>
      <c r="EQT1965" s="101"/>
      <c r="EQU1965" s="101"/>
      <c r="EQV1965" s="101"/>
      <c r="EQW1965" s="101"/>
      <c r="EQX1965" s="101"/>
      <c r="EQY1965" s="101"/>
      <c r="EQZ1965" s="101"/>
      <c r="ERA1965" s="101"/>
      <c r="ERB1965" s="101"/>
      <c r="ERC1965" s="101"/>
      <c r="ERD1965" s="101"/>
      <c r="ERE1965" s="101"/>
      <c r="ERF1965" s="101"/>
      <c r="ERG1965" s="101"/>
      <c r="ERH1965" s="101"/>
      <c r="ERI1965" s="101"/>
      <c r="ERJ1965" s="101"/>
      <c r="ERK1965" s="101"/>
      <c r="ERL1965" s="101"/>
      <c r="ERM1965" s="101"/>
      <c r="ERN1965" s="101"/>
      <c r="ERO1965" s="101"/>
      <c r="ERP1965" s="101"/>
      <c r="ERQ1965" s="101"/>
      <c r="ERR1965" s="101"/>
      <c r="ERS1965" s="101"/>
      <c r="ERT1965" s="101"/>
      <c r="ERU1965" s="101"/>
      <c r="ERV1965" s="101"/>
      <c r="ERW1965" s="101"/>
      <c r="ERX1965" s="101"/>
      <c r="ERY1965" s="101"/>
      <c r="ERZ1965" s="101"/>
      <c r="ESA1965" s="101"/>
      <c r="ESB1965" s="101"/>
      <c r="ESC1965" s="101"/>
      <c r="ESD1965" s="101"/>
      <c r="ESE1965" s="101"/>
      <c r="ESF1965" s="101"/>
      <c r="ESG1965" s="101"/>
      <c r="ESH1965" s="101"/>
      <c r="ESI1965" s="101"/>
      <c r="ESJ1965" s="101"/>
      <c r="ESK1965" s="101"/>
      <c r="ESL1965" s="101"/>
      <c r="ESM1965" s="101"/>
      <c r="ESN1965" s="101"/>
      <c r="ESO1965" s="101"/>
      <c r="ESP1965" s="101"/>
      <c r="ESQ1965" s="101"/>
      <c r="ESR1965" s="101"/>
      <c r="ESS1965" s="101"/>
      <c r="EST1965" s="101"/>
      <c r="ESU1965" s="101"/>
      <c r="ESV1965" s="101"/>
      <c r="ESW1965" s="101"/>
      <c r="ESX1965" s="101"/>
      <c r="ESY1965" s="101"/>
      <c r="ESZ1965" s="101"/>
      <c r="ETA1965" s="101"/>
      <c r="ETB1965" s="101"/>
      <c r="ETC1965" s="101"/>
      <c r="ETD1965" s="101"/>
      <c r="ETE1965" s="101"/>
      <c r="ETF1965" s="101"/>
      <c r="ETG1965" s="101"/>
      <c r="ETH1965" s="101"/>
      <c r="ETI1965" s="101"/>
      <c r="ETJ1965" s="101"/>
      <c r="ETK1965" s="101"/>
      <c r="ETL1965" s="101"/>
      <c r="ETM1965" s="101"/>
      <c r="ETN1965" s="101"/>
      <c r="ETO1965" s="101"/>
      <c r="ETP1965" s="101"/>
      <c r="ETQ1965" s="101"/>
      <c r="ETR1965" s="101"/>
      <c r="ETS1965" s="101"/>
      <c r="ETT1965" s="101"/>
      <c r="ETU1965" s="101"/>
      <c r="ETV1965" s="101"/>
      <c r="ETW1965" s="101"/>
      <c r="ETX1965" s="101"/>
      <c r="ETY1965" s="101"/>
      <c r="ETZ1965" s="101"/>
      <c r="EUA1965" s="101"/>
      <c r="EUB1965" s="101"/>
      <c r="EUC1965" s="101"/>
      <c r="EUD1965" s="101"/>
      <c r="EUE1965" s="101"/>
      <c r="EUF1965" s="101"/>
      <c r="EUG1965" s="101"/>
      <c r="EUH1965" s="101"/>
      <c r="EUI1965" s="101"/>
      <c r="EUJ1965" s="101"/>
      <c r="EUK1965" s="101"/>
      <c r="EUL1965" s="101"/>
      <c r="EUM1965" s="101"/>
      <c r="EUN1965" s="101"/>
      <c r="EUO1965" s="101"/>
      <c r="EUP1965" s="101"/>
      <c r="EUQ1965" s="101"/>
      <c r="EUR1965" s="101"/>
      <c r="EUS1965" s="101"/>
      <c r="EUT1965" s="101"/>
      <c r="EUU1965" s="101"/>
      <c r="EUV1965" s="101"/>
      <c r="EUW1965" s="101"/>
      <c r="EUX1965" s="101"/>
      <c r="EUY1965" s="101"/>
      <c r="EUZ1965" s="101"/>
      <c r="EVA1965" s="101"/>
      <c r="EVB1965" s="101"/>
      <c r="EVC1965" s="101"/>
      <c r="EVD1965" s="101"/>
      <c r="EVE1965" s="101"/>
      <c r="EVF1965" s="101"/>
      <c r="EVG1965" s="101"/>
      <c r="EVH1965" s="101"/>
      <c r="EVI1965" s="101"/>
      <c r="EVJ1965" s="101"/>
      <c r="EVK1965" s="101"/>
      <c r="EVL1965" s="101"/>
      <c r="EVM1965" s="101"/>
      <c r="EVN1965" s="101"/>
      <c r="EVO1965" s="101"/>
      <c r="EVP1965" s="101"/>
      <c r="EVQ1965" s="101"/>
      <c r="EVR1965" s="101"/>
      <c r="EVS1965" s="101"/>
      <c r="EVT1965" s="101"/>
      <c r="EVU1965" s="101"/>
      <c r="EVV1965" s="101"/>
      <c r="EVW1965" s="101"/>
      <c r="EVX1965" s="101"/>
      <c r="EVY1965" s="101"/>
      <c r="EVZ1965" s="101"/>
      <c r="EWA1965" s="101"/>
      <c r="EWB1965" s="101"/>
      <c r="EWC1965" s="101"/>
      <c r="EWD1965" s="101"/>
      <c r="EWE1965" s="101"/>
      <c r="EWF1965" s="101"/>
      <c r="EWG1965" s="101"/>
      <c r="EWH1965" s="101"/>
      <c r="EWI1965" s="101"/>
      <c r="EWJ1965" s="101"/>
      <c r="EWK1965" s="101"/>
      <c r="EWL1965" s="101"/>
      <c r="EWM1965" s="101"/>
      <c r="EWN1965" s="101"/>
      <c r="EWO1965" s="101"/>
      <c r="EWP1965" s="101"/>
      <c r="EWQ1965" s="101"/>
      <c r="EWR1965" s="101"/>
      <c r="EWS1965" s="101"/>
      <c r="EWT1965" s="101"/>
      <c r="EWU1965" s="101"/>
      <c r="EWV1965" s="101"/>
      <c r="EWW1965" s="101"/>
      <c r="EWX1965" s="101"/>
      <c r="EWY1965" s="101"/>
      <c r="EWZ1965" s="101"/>
      <c r="EXA1965" s="101"/>
      <c r="EXB1965" s="101"/>
      <c r="EXC1965" s="101"/>
      <c r="EXD1965" s="101"/>
      <c r="EXE1965" s="101"/>
      <c r="EXF1965" s="101"/>
      <c r="EXG1965" s="101"/>
      <c r="EXH1965" s="101"/>
      <c r="EXI1965" s="101"/>
      <c r="EXJ1965" s="101"/>
      <c r="EXK1965" s="101"/>
      <c r="EXL1965" s="101"/>
      <c r="EXM1965" s="101"/>
      <c r="EXN1965" s="101"/>
      <c r="EXO1965" s="101"/>
      <c r="EXP1965" s="101"/>
      <c r="EXQ1965" s="101"/>
      <c r="EXR1965" s="101"/>
      <c r="EXS1965" s="101"/>
      <c r="EXT1965" s="101"/>
      <c r="EXU1965" s="101"/>
      <c r="EXV1965" s="101"/>
      <c r="EXW1965" s="101"/>
      <c r="EXX1965" s="101"/>
      <c r="EXY1965" s="101"/>
      <c r="EXZ1965" s="101"/>
      <c r="EYA1965" s="101"/>
      <c r="EYB1965" s="101"/>
      <c r="EYC1965" s="101"/>
      <c r="EYD1965" s="101"/>
      <c r="EYE1965" s="101"/>
      <c r="EYF1965" s="101"/>
      <c r="EYG1965" s="101"/>
      <c r="EYH1965" s="101"/>
      <c r="EYI1965" s="101"/>
      <c r="EYJ1965" s="101"/>
      <c r="EYK1965" s="101"/>
      <c r="EYL1965" s="101"/>
      <c r="EYM1965" s="101"/>
      <c r="EYN1965" s="101"/>
      <c r="EYO1965" s="101"/>
      <c r="EYP1965" s="101"/>
      <c r="EYQ1965" s="101"/>
      <c r="EYR1965" s="101"/>
      <c r="EYS1965" s="101"/>
      <c r="EYT1965" s="101"/>
      <c r="EYU1965" s="101"/>
      <c r="EYV1965" s="101"/>
      <c r="EYW1965" s="101"/>
      <c r="EYX1965" s="101"/>
      <c r="EYY1965" s="101"/>
      <c r="EYZ1965" s="101"/>
      <c r="EZA1965" s="101"/>
      <c r="EZB1965" s="101"/>
      <c r="EZC1965" s="101"/>
      <c r="EZD1965" s="101"/>
      <c r="EZE1965" s="101"/>
      <c r="EZF1965" s="101"/>
      <c r="EZG1965" s="101"/>
      <c r="EZH1965" s="101"/>
      <c r="EZI1965" s="101"/>
      <c r="EZJ1965" s="101"/>
      <c r="EZK1965" s="101"/>
      <c r="EZL1965" s="101"/>
      <c r="EZM1965" s="101"/>
      <c r="EZN1965" s="101"/>
      <c r="EZO1965" s="101"/>
      <c r="EZP1965" s="101"/>
      <c r="EZQ1965" s="101"/>
      <c r="EZR1965" s="101"/>
      <c r="EZS1965" s="101"/>
      <c r="EZT1965" s="101"/>
      <c r="EZU1965" s="101"/>
      <c r="EZV1965" s="101"/>
      <c r="EZW1965" s="101"/>
      <c r="EZX1965" s="101"/>
      <c r="EZY1965" s="101"/>
      <c r="EZZ1965" s="101"/>
      <c r="FAA1965" s="101"/>
      <c r="FAB1965" s="101"/>
      <c r="FAC1965" s="101"/>
      <c r="FAD1965" s="101"/>
      <c r="FAE1965" s="101"/>
      <c r="FAF1965" s="101"/>
      <c r="FAG1965" s="101"/>
      <c r="FAH1965" s="101"/>
      <c r="FAI1965" s="101"/>
      <c r="FAJ1965" s="101"/>
      <c r="FAK1965" s="101"/>
      <c r="FAL1965" s="101"/>
      <c r="FAM1965" s="101"/>
      <c r="FAN1965" s="101"/>
      <c r="FAO1965" s="101"/>
      <c r="FAP1965" s="101"/>
      <c r="FAQ1965" s="101"/>
      <c r="FAR1965" s="101"/>
      <c r="FAS1965" s="101"/>
      <c r="FAT1965" s="101"/>
      <c r="FAU1965" s="101"/>
      <c r="FAV1965" s="101"/>
      <c r="FAW1965" s="101"/>
      <c r="FAX1965" s="101"/>
      <c r="FAY1965" s="101"/>
      <c r="FAZ1965" s="101"/>
      <c r="FBA1965" s="101"/>
      <c r="FBB1965" s="101"/>
      <c r="FBC1965" s="101"/>
      <c r="FBD1965" s="101"/>
      <c r="FBE1965" s="101"/>
      <c r="FBF1965" s="101"/>
      <c r="FBG1965" s="101"/>
      <c r="FBH1965" s="101"/>
      <c r="FBI1965" s="101"/>
      <c r="FBJ1965" s="101"/>
      <c r="FBK1965" s="101"/>
      <c r="FBL1965" s="101"/>
      <c r="FBM1965" s="101"/>
      <c r="FBN1965" s="101"/>
      <c r="FBO1965" s="101"/>
      <c r="FBP1965" s="101"/>
      <c r="FBQ1965" s="101"/>
      <c r="FBR1965" s="101"/>
      <c r="FBS1965" s="101"/>
      <c r="FBT1965" s="101"/>
      <c r="FBU1965" s="101"/>
      <c r="FBV1965" s="101"/>
      <c r="FBW1965" s="101"/>
      <c r="FBX1965" s="101"/>
      <c r="FBY1965" s="101"/>
      <c r="FBZ1965" s="101"/>
      <c r="FCA1965" s="101"/>
      <c r="FCB1965" s="101"/>
      <c r="FCC1965" s="101"/>
      <c r="FCD1965" s="101"/>
      <c r="FCE1965" s="101"/>
      <c r="FCF1965" s="101"/>
      <c r="FCG1965" s="101"/>
      <c r="FCH1965" s="101"/>
      <c r="FCI1965" s="101"/>
      <c r="FCJ1965" s="101"/>
      <c r="FCK1965" s="101"/>
      <c r="FCL1965" s="101"/>
      <c r="FCM1965" s="101"/>
      <c r="FCN1965" s="101"/>
      <c r="FCO1965" s="101"/>
      <c r="FCP1965" s="101"/>
      <c r="FCQ1965" s="101"/>
      <c r="FCR1965" s="101"/>
      <c r="FCS1965" s="101"/>
      <c r="FCT1965" s="101"/>
      <c r="FCU1965" s="101"/>
      <c r="FCV1965" s="101"/>
      <c r="FCW1965" s="101"/>
      <c r="FCX1965" s="101"/>
      <c r="FCY1965" s="101"/>
      <c r="FCZ1965" s="101"/>
      <c r="FDA1965" s="101"/>
      <c r="FDB1965" s="101"/>
      <c r="FDC1965" s="101"/>
      <c r="FDD1965" s="101"/>
      <c r="FDE1965" s="101"/>
      <c r="FDF1965" s="101"/>
      <c r="FDG1965" s="101"/>
      <c r="FDH1965" s="101"/>
      <c r="FDI1965" s="101"/>
      <c r="FDJ1965" s="101"/>
      <c r="FDK1965" s="101"/>
      <c r="FDL1965" s="101"/>
      <c r="FDM1965" s="101"/>
      <c r="FDN1965" s="101"/>
      <c r="FDO1965" s="101"/>
      <c r="FDP1965" s="101"/>
      <c r="FDQ1965" s="101"/>
      <c r="FDR1965" s="101"/>
      <c r="FDS1965" s="101"/>
      <c r="FDT1965" s="101"/>
      <c r="FDU1965" s="101"/>
      <c r="FDV1965" s="101"/>
      <c r="FDW1965" s="101"/>
      <c r="FDX1965" s="101"/>
      <c r="FDY1965" s="101"/>
      <c r="FDZ1965" s="101"/>
      <c r="FEA1965" s="101"/>
      <c r="FEB1965" s="101"/>
      <c r="FEC1965" s="101"/>
      <c r="FED1965" s="101"/>
      <c r="FEE1965" s="101"/>
      <c r="FEF1965" s="101"/>
      <c r="FEG1965" s="101"/>
      <c r="FEH1965" s="101"/>
      <c r="FEI1965" s="101"/>
      <c r="FEJ1965" s="101"/>
      <c r="FEK1965" s="101"/>
      <c r="FEL1965" s="101"/>
      <c r="FEM1965" s="101"/>
      <c r="FEN1965" s="101"/>
      <c r="FEO1965" s="101"/>
      <c r="FEP1965" s="101"/>
      <c r="FEQ1965" s="101"/>
      <c r="FER1965" s="101"/>
      <c r="FES1965" s="101"/>
      <c r="FET1965" s="101"/>
      <c r="FEU1965" s="101"/>
      <c r="FEV1965" s="101"/>
      <c r="FEW1965" s="101"/>
      <c r="FEX1965" s="101"/>
      <c r="FEY1965" s="101"/>
      <c r="FEZ1965" s="101"/>
      <c r="FFA1965" s="101"/>
      <c r="FFB1965" s="101"/>
      <c r="FFC1965" s="101"/>
      <c r="FFD1965" s="101"/>
      <c r="FFE1965" s="101"/>
      <c r="FFF1965" s="101"/>
      <c r="FFG1965" s="101"/>
      <c r="FFH1965" s="101"/>
      <c r="FFI1965" s="101"/>
      <c r="FFJ1965" s="101"/>
      <c r="FFK1965" s="101"/>
      <c r="FFL1965" s="101"/>
      <c r="FFM1965" s="101"/>
      <c r="FFN1965" s="101"/>
      <c r="FFO1965" s="101"/>
      <c r="FFP1965" s="101"/>
      <c r="FFQ1965" s="101"/>
      <c r="FFR1965" s="101"/>
      <c r="FFS1965" s="101"/>
      <c r="FFT1965" s="101"/>
      <c r="FFU1965" s="101"/>
      <c r="FFV1965" s="101"/>
      <c r="FFW1965" s="101"/>
      <c r="FFX1965" s="101"/>
      <c r="FFY1965" s="101"/>
      <c r="FFZ1965" s="101"/>
      <c r="FGA1965" s="101"/>
      <c r="FGB1965" s="101"/>
      <c r="FGC1965" s="101"/>
      <c r="FGD1965" s="101"/>
      <c r="FGE1965" s="101"/>
      <c r="FGF1965" s="101"/>
      <c r="FGG1965" s="101"/>
      <c r="FGH1965" s="101"/>
      <c r="FGI1965" s="101"/>
      <c r="FGJ1965" s="101"/>
      <c r="FGK1965" s="101"/>
      <c r="FGL1965" s="101"/>
      <c r="FGM1965" s="101"/>
      <c r="FGN1965" s="101"/>
      <c r="FGO1965" s="101"/>
      <c r="FGP1965" s="101"/>
      <c r="FGQ1965" s="101"/>
      <c r="FGR1965" s="101"/>
      <c r="FGS1965" s="101"/>
      <c r="FGT1965" s="101"/>
      <c r="FGU1965" s="101"/>
      <c r="FGV1965" s="101"/>
      <c r="FGW1965" s="101"/>
      <c r="FGX1965" s="101"/>
      <c r="FGY1965" s="101"/>
      <c r="FGZ1965" s="101"/>
      <c r="FHA1965" s="101"/>
      <c r="FHB1965" s="101"/>
      <c r="FHC1965" s="101"/>
      <c r="FHD1965" s="101"/>
      <c r="FHE1965" s="101"/>
      <c r="FHF1965" s="101"/>
      <c r="FHG1965" s="101"/>
      <c r="FHH1965" s="101"/>
      <c r="FHI1965" s="101"/>
      <c r="FHJ1965" s="101"/>
      <c r="FHK1965" s="101"/>
      <c r="FHL1965" s="101"/>
      <c r="FHM1965" s="101"/>
      <c r="FHN1965" s="101"/>
      <c r="FHO1965" s="101"/>
      <c r="FHP1965" s="101"/>
      <c r="FHQ1965" s="101"/>
      <c r="FHR1965" s="101"/>
      <c r="FHS1965" s="101"/>
      <c r="FHT1965" s="101"/>
      <c r="FHU1965" s="101"/>
      <c r="FHV1965" s="101"/>
      <c r="FHW1965" s="101"/>
      <c r="FHX1965" s="101"/>
      <c r="FHY1965" s="101"/>
      <c r="FHZ1965" s="101"/>
      <c r="FIA1965" s="101"/>
      <c r="FIB1965" s="101"/>
      <c r="FIC1965" s="101"/>
      <c r="FID1965" s="101"/>
      <c r="FIE1965" s="101"/>
      <c r="FIF1965" s="101"/>
      <c r="FIG1965" s="101"/>
      <c r="FIH1965" s="101"/>
      <c r="FII1965" s="101"/>
      <c r="FIJ1965" s="101"/>
      <c r="FIK1965" s="101"/>
      <c r="FIL1965" s="101"/>
      <c r="FIM1965" s="101"/>
      <c r="FIN1965" s="101"/>
      <c r="FIO1965" s="101"/>
      <c r="FIP1965" s="101"/>
      <c r="FIQ1965" s="101"/>
      <c r="FIR1965" s="101"/>
      <c r="FIS1965" s="101"/>
      <c r="FIT1965" s="101"/>
      <c r="FIU1965" s="101"/>
      <c r="FIV1965" s="101"/>
      <c r="FIW1965" s="101"/>
      <c r="FIX1965" s="101"/>
      <c r="FIY1965" s="101"/>
      <c r="FIZ1965" s="101"/>
      <c r="FJA1965" s="101"/>
      <c r="FJB1965" s="101"/>
      <c r="FJC1965" s="101"/>
      <c r="FJD1965" s="101"/>
      <c r="FJE1965" s="101"/>
      <c r="FJF1965" s="101"/>
      <c r="FJG1965" s="101"/>
      <c r="FJH1965" s="101"/>
      <c r="FJI1965" s="101"/>
      <c r="FJJ1965" s="101"/>
      <c r="FJK1965" s="101"/>
      <c r="FJL1965" s="101"/>
      <c r="FJM1965" s="101"/>
      <c r="FJN1965" s="101"/>
      <c r="FJO1965" s="101"/>
      <c r="FJP1965" s="101"/>
      <c r="FJQ1965" s="101"/>
      <c r="FJR1965" s="101"/>
      <c r="FJS1965" s="101"/>
      <c r="FJT1965" s="101"/>
      <c r="FJU1965" s="101"/>
      <c r="FJV1965" s="101"/>
      <c r="FJW1965" s="101"/>
      <c r="FJX1965" s="101"/>
      <c r="FJY1965" s="101"/>
      <c r="FJZ1965" s="101"/>
      <c r="FKA1965" s="101"/>
      <c r="FKB1965" s="101"/>
      <c r="FKC1965" s="101"/>
      <c r="FKD1965" s="101"/>
      <c r="FKE1965" s="101"/>
      <c r="FKF1965" s="101"/>
      <c r="FKG1965" s="101"/>
      <c r="FKH1965" s="101"/>
      <c r="FKI1965" s="101"/>
      <c r="FKJ1965" s="101"/>
      <c r="FKK1965" s="101"/>
      <c r="FKL1965" s="101"/>
      <c r="FKM1965" s="101"/>
      <c r="FKN1965" s="101"/>
      <c r="FKO1965" s="101"/>
      <c r="FKP1965" s="101"/>
      <c r="FKQ1965" s="101"/>
      <c r="FKR1965" s="101"/>
      <c r="FKS1965" s="101"/>
      <c r="FKT1965" s="101"/>
      <c r="FKU1965" s="101"/>
      <c r="FKV1965" s="101"/>
      <c r="FKW1965" s="101"/>
      <c r="FKX1965" s="101"/>
      <c r="FKY1965" s="101"/>
      <c r="FKZ1965" s="101"/>
      <c r="FLA1965" s="101"/>
      <c r="FLB1965" s="101"/>
      <c r="FLC1965" s="101"/>
      <c r="FLD1965" s="101"/>
      <c r="FLE1965" s="101"/>
      <c r="FLF1965" s="101"/>
      <c r="FLG1965" s="101"/>
      <c r="FLH1965" s="101"/>
      <c r="FLI1965" s="101"/>
      <c r="FLJ1965" s="101"/>
      <c r="FLK1965" s="101"/>
      <c r="FLL1965" s="101"/>
      <c r="FLM1965" s="101"/>
      <c r="FLN1965" s="101"/>
      <c r="FLO1965" s="101"/>
      <c r="FLP1965" s="101"/>
      <c r="FLQ1965" s="101"/>
      <c r="FLR1965" s="101"/>
      <c r="FLS1965" s="101"/>
      <c r="FLT1965" s="101"/>
      <c r="FLU1965" s="101"/>
      <c r="FLV1965" s="101"/>
      <c r="FLW1965" s="101"/>
      <c r="FLX1965" s="101"/>
      <c r="FLY1965" s="101"/>
      <c r="FLZ1965" s="101"/>
      <c r="FMA1965" s="101"/>
      <c r="FMB1965" s="101"/>
      <c r="FMC1965" s="101"/>
      <c r="FMD1965" s="101"/>
      <c r="FME1965" s="101"/>
      <c r="FMF1965" s="101"/>
      <c r="FMG1965" s="101"/>
      <c r="FMH1965" s="101"/>
      <c r="FMI1965" s="101"/>
      <c r="FMJ1965" s="101"/>
      <c r="FMK1965" s="101"/>
      <c r="FML1965" s="101"/>
      <c r="FMM1965" s="101"/>
      <c r="FMN1965" s="101"/>
      <c r="FMO1965" s="101"/>
      <c r="FMP1965" s="101"/>
      <c r="FMQ1965" s="101"/>
      <c r="FMR1965" s="101"/>
      <c r="FMS1965" s="101"/>
      <c r="FMT1965" s="101"/>
      <c r="FMU1965" s="101"/>
      <c r="FMV1965" s="101"/>
      <c r="FMW1965" s="101"/>
      <c r="FMX1965" s="101"/>
      <c r="FMY1965" s="101"/>
      <c r="FMZ1965" s="101"/>
      <c r="FNA1965" s="101"/>
      <c r="FNB1965" s="101"/>
      <c r="FNC1965" s="101"/>
      <c r="FND1965" s="101"/>
      <c r="FNE1965" s="101"/>
      <c r="FNF1965" s="101"/>
      <c r="FNG1965" s="101"/>
      <c r="FNH1965" s="101"/>
      <c r="FNI1965" s="101"/>
      <c r="FNJ1965" s="101"/>
      <c r="FNK1965" s="101"/>
      <c r="FNL1965" s="101"/>
      <c r="FNM1965" s="101"/>
      <c r="FNN1965" s="101"/>
      <c r="FNO1965" s="101"/>
      <c r="FNP1965" s="101"/>
      <c r="FNQ1965" s="101"/>
      <c r="FNR1965" s="101"/>
      <c r="FNS1965" s="101"/>
      <c r="FNT1965" s="101"/>
      <c r="FNU1965" s="101"/>
      <c r="FNV1965" s="101"/>
      <c r="FNW1965" s="101"/>
      <c r="FNX1965" s="101"/>
      <c r="FNY1965" s="101"/>
      <c r="FNZ1965" s="101"/>
      <c r="FOA1965" s="101"/>
      <c r="FOB1965" s="101"/>
      <c r="FOC1965" s="101"/>
      <c r="FOD1965" s="101"/>
      <c r="FOE1965" s="101"/>
      <c r="FOF1965" s="101"/>
      <c r="FOG1965" s="101"/>
      <c r="FOH1965" s="101"/>
      <c r="FOI1965" s="101"/>
      <c r="FOJ1965" s="101"/>
      <c r="FOK1965" s="101"/>
      <c r="FOL1965" s="101"/>
      <c r="FOM1965" s="101"/>
      <c r="FON1965" s="101"/>
      <c r="FOO1965" s="101"/>
      <c r="FOP1965" s="101"/>
      <c r="FOQ1965" s="101"/>
      <c r="FOR1965" s="101"/>
      <c r="FOS1965" s="101"/>
      <c r="FOT1965" s="101"/>
      <c r="FOU1965" s="101"/>
      <c r="FOV1965" s="101"/>
      <c r="FOW1965" s="101"/>
      <c r="FOX1965" s="101"/>
      <c r="FOY1965" s="101"/>
      <c r="FOZ1965" s="101"/>
      <c r="FPA1965" s="101"/>
      <c r="FPB1965" s="101"/>
      <c r="FPC1965" s="101"/>
      <c r="FPD1965" s="101"/>
      <c r="FPE1965" s="101"/>
      <c r="FPF1965" s="101"/>
      <c r="FPG1965" s="101"/>
      <c r="FPH1965" s="101"/>
      <c r="FPI1965" s="101"/>
      <c r="FPJ1965" s="101"/>
      <c r="FPK1965" s="101"/>
      <c r="FPL1965" s="101"/>
      <c r="FPM1965" s="101"/>
      <c r="FPN1965" s="101"/>
      <c r="FPO1965" s="101"/>
      <c r="FPP1965" s="101"/>
      <c r="FPQ1965" s="101"/>
      <c r="FPR1965" s="101"/>
      <c r="FPS1965" s="101"/>
      <c r="FPT1965" s="101"/>
      <c r="FPU1965" s="101"/>
      <c r="FPV1965" s="101"/>
      <c r="FPW1965" s="101"/>
      <c r="FPX1965" s="101"/>
      <c r="FPY1965" s="101"/>
      <c r="FPZ1965" s="101"/>
      <c r="FQA1965" s="101"/>
      <c r="FQB1965" s="101"/>
      <c r="FQC1965" s="101"/>
      <c r="FQD1965" s="101"/>
      <c r="FQE1965" s="101"/>
      <c r="FQF1965" s="101"/>
      <c r="FQG1965" s="101"/>
      <c r="FQH1965" s="101"/>
      <c r="FQI1965" s="101"/>
      <c r="FQJ1965" s="101"/>
      <c r="FQK1965" s="101"/>
      <c r="FQL1965" s="101"/>
      <c r="FQM1965" s="101"/>
      <c r="FQN1965" s="101"/>
      <c r="FQO1965" s="101"/>
      <c r="FQP1965" s="101"/>
      <c r="FQQ1965" s="101"/>
      <c r="FQR1965" s="101"/>
      <c r="FQS1965" s="101"/>
      <c r="FQT1965" s="101"/>
      <c r="FQU1965" s="101"/>
      <c r="FQV1965" s="101"/>
      <c r="FQW1965" s="101"/>
      <c r="FQX1965" s="101"/>
      <c r="FQY1965" s="101"/>
      <c r="FQZ1965" s="101"/>
      <c r="FRA1965" s="101"/>
      <c r="FRB1965" s="101"/>
      <c r="FRC1965" s="101"/>
      <c r="FRD1965" s="101"/>
      <c r="FRE1965" s="101"/>
      <c r="FRF1965" s="101"/>
      <c r="FRG1965" s="101"/>
      <c r="FRH1965" s="101"/>
      <c r="FRI1965" s="101"/>
      <c r="FRJ1965" s="101"/>
      <c r="FRK1965" s="101"/>
      <c r="FRL1965" s="101"/>
      <c r="FRM1965" s="101"/>
      <c r="FRN1965" s="101"/>
      <c r="FRO1965" s="101"/>
      <c r="FRP1965" s="101"/>
      <c r="FRQ1965" s="101"/>
      <c r="FRR1965" s="101"/>
      <c r="FRS1965" s="101"/>
      <c r="FRT1965" s="101"/>
      <c r="FRU1965" s="101"/>
      <c r="FRV1965" s="101"/>
      <c r="FRW1965" s="101"/>
      <c r="FRX1965" s="101"/>
      <c r="FRY1965" s="101"/>
      <c r="FRZ1965" s="101"/>
      <c r="FSA1965" s="101"/>
      <c r="FSB1965" s="101"/>
      <c r="FSC1965" s="101"/>
      <c r="FSD1965" s="101"/>
      <c r="FSE1965" s="101"/>
      <c r="FSF1965" s="101"/>
      <c r="FSG1965" s="101"/>
      <c r="FSH1965" s="101"/>
      <c r="FSI1965" s="101"/>
      <c r="FSJ1965" s="101"/>
      <c r="FSK1965" s="101"/>
      <c r="FSL1965" s="101"/>
      <c r="FSM1965" s="101"/>
      <c r="FSN1965" s="101"/>
      <c r="FSO1965" s="101"/>
      <c r="FSP1965" s="101"/>
      <c r="FSQ1965" s="101"/>
      <c r="FSR1965" s="101"/>
      <c r="FSS1965" s="101"/>
      <c r="FST1965" s="101"/>
      <c r="FSU1965" s="101"/>
      <c r="FSV1965" s="101"/>
      <c r="FSW1965" s="101"/>
      <c r="FSX1965" s="101"/>
      <c r="FSY1965" s="101"/>
      <c r="FSZ1965" s="101"/>
      <c r="FTA1965" s="101"/>
      <c r="FTB1965" s="101"/>
      <c r="FTC1965" s="101"/>
      <c r="FTD1965" s="101"/>
      <c r="FTE1965" s="101"/>
      <c r="FTF1965" s="101"/>
      <c r="FTG1965" s="101"/>
      <c r="FTH1965" s="101"/>
      <c r="FTI1965" s="101"/>
      <c r="FTJ1965" s="101"/>
      <c r="FTK1965" s="101"/>
      <c r="FTL1965" s="101"/>
      <c r="FTM1965" s="101"/>
      <c r="FTN1965" s="101"/>
      <c r="FTO1965" s="101"/>
      <c r="FTP1965" s="101"/>
      <c r="FTQ1965" s="101"/>
      <c r="FTR1965" s="101"/>
      <c r="FTS1965" s="101"/>
      <c r="FTT1965" s="101"/>
      <c r="FTU1965" s="101"/>
      <c r="FTV1965" s="101"/>
      <c r="FTW1965" s="101"/>
      <c r="FTX1965" s="101"/>
      <c r="FTY1965" s="101"/>
      <c r="FTZ1965" s="101"/>
      <c r="FUA1965" s="101"/>
      <c r="FUB1965" s="101"/>
      <c r="FUC1965" s="101"/>
      <c r="FUD1965" s="101"/>
      <c r="FUE1965" s="101"/>
      <c r="FUF1965" s="101"/>
      <c r="FUG1965" s="101"/>
      <c r="FUH1965" s="101"/>
      <c r="FUI1965" s="101"/>
      <c r="FUJ1965" s="101"/>
      <c r="FUK1965" s="101"/>
      <c r="FUL1965" s="101"/>
      <c r="FUM1965" s="101"/>
      <c r="FUN1965" s="101"/>
      <c r="FUO1965" s="101"/>
      <c r="FUP1965" s="101"/>
      <c r="FUQ1965" s="101"/>
      <c r="FUR1965" s="101"/>
      <c r="FUS1965" s="101"/>
      <c r="FUT1965" s="101"/>
      <c r="FUU1965" s="101"/>
      <c r="FUV1965" s="101"/>
      <c r="FUW1965" s="101"/>
      <c r="FUX1965" s="101"/>
      <c r="FUY1965" s="101"/>
      <c r="FUZ1965" s="101"/>
      <c r="FVA1965" s="101"/>
      <c r="FVB1965" s="101"/>
      <c r="FVC1965" s="101"/>
      <c r="FVD1965" s="101"/>
      <c r="FVE1965" s="101"/>
      <c r="FVF1965" s="101"/>
      <c r="FVG1965" s="101"/>
      <c r="FVH1965" s="101"/>
      <c r="FVI1965" s="101"/>
      <c r="FVJ1965" s="101"/>
      <c r="FVK1965" s="101"/>
      <c r="FVL1965" s="101"/>
      <c r="FVM1965" s="101"/>
      <c r="FVN1965" s="101"/>
      <c r="FVO1965" s="101"/>
      <c r="FVP1965" s="101"/>
      <c r="FVQ1965" s="101"/>
      <c r="FVR1965" s="101"/>
      <c r="FVS1965" s="101"/>
      <c r="FVT1965" s="101"/>
      <c r="FVU1965" s="101"/>
      <c r="FVV1965" s="101"/>
      <c r="FVW1965" s="101"/>
      <c r="FVX1965" s="101"/>
      <c r="FVY1965" s="101"/>
      <c r="FVZ1965" s="101"/>
      <c r="FWA1965" s="101"/>
      <c r="FWB1965" s="101"/>
      <c r="FWC1965" s="101"/>
      <c r="FWD1965" s="101"/>
      <c r="FWE1965" s="101"/>
      <c r="FWF1965" s="101"/>
      <c r="FWG1965" s="101"/>
      <c r="FWH1965" s="101"/>
      <c r="FWI1965" s="101"/>
      <c r="FWJ1965" s="101"/>
      <c r="FWK1965" s="101"/>
      <c r="FWL1965" s="101"/>
      <c r="FWM1965" s="101"/>
      <c r="FWN1965" s="101"/>
      <c r="FWO1965" s="101"/>
      <c r="FWP1965" s="101"/>
      <c r="FWQ1965" s="101"/>
      <c r="FWR1965" s="101"/>
      <c r="FWS1965" s="101"/>
      <c r="FWT1965" s="101"/>
      <c r="FWU1965" s="101"/>
      <c r="FWV1965" s="101"/>
      <c r="FWW1965" s="101"/>
      <c r="FWX1965" s="101"/>
      <c r="FWY1965" s="101"/>
      <c r="FWZ1965" s="101"/>
      <c r="FXA1965" s="101"/>
      <c r="FXB1965" s="101"/>
      <c r="FXC1965" s="101"/>
      <c r="FXD1965" s="101"/>
      <c r="FXE1965" s="101"/>
      <c r="FXF1965" s="101"/>
      <c r="FXG1965" s="101"/>
      <c r="FXH1965" s="101"/>
      <c r="FXI1965" s="101"/>
      <c r="FXJ1965" s="101"/>
      <c r="FXK1965" s="101"/>
      <c r="FXL1965" s="101"/>
      <c r="FXM1965" s="101"/>
      <c r="FXN1965" s="101"/>
      <c r="FXO1965" s="101"/>
      <c r="FXP1965" s="101"/>
      <c r="FXQ1965" s="101"/>
      <c r="FXR1965" s="101"/>
      <c r="FXS1965" s="101"/>
      <c r="FXT1965" s="101"/>
      <c r="FXU1965" s="101"/>
      <c r="FXV1965" s="101"/>
      <c r="FXW1965" s="101"/>
      <c r="FXX1965" s="101"/>
      <c r="FXY1965" s="101"/>
      <c r="FXZ1965" s="101"/>
      <c r="FYA1965" s="101"/>
      <c r="FYB1965" s="101"/>
      <c r="FYC1965" s="101"/>
      <c r="FYD1965" s="101"/>
      <c r="FYE1965" s="101"/>
      <c r="FYF1965" s="101"/>
      <c r="FYG1965" s="101"/>
      <c r="FYH1965" s="101"/>
      <c r="FYI1965" s="101"/>
      <c r="FYJ1965" s="101"/>
      <c r="FYK1965" s="101"/>
      <c r="FYL1965" s="101"/>
      <c r="FYM1965" s="101"/>
      <c r="FYN1965" s="101"/>
      <c r="FYO1965" s="101"/>
      <c r="FYP1965" s="101"/>
      <c r="FYQ1965" s="101"/>
      <c r="FYR1965" s="101"/>
      <c r="FYS1965" s="101"/>
      <c r="FYT1965" s="101"/>
      <c r="FYU1965" s="101"/>
      <c r="FYV1965" s="101"/>
      <c r="FYW1965" s="101"/>
      <c r="FYX1965" s="101"/>
      <c r="FYY1965" s="101"/>
      <c r="FYZ1965" s="101"/>
      <c r="FZA1965" s="101"/>
      <c r="FZB1965" s="101"/>
      <c r="FZC1965" s="101"/>
      <c r="FZD1965" s="101"/>
      <c r="FZE1965" s="101"/>
      <c r="FZF1965" s="101"/>
      <c r="FZG1965" s="101"/>
      <c r="FZH1965" s="101"/>
      <c r="FZI1965" s="101"/>
      <c r="FZJ1965" s="101"/>
      <c r="FZK1965" s="101"/>
      <c r="FZL1965" s="101"/>
      <c r="FZM1965" s="101"/>
      <c r="FZN1965" s="101"/>
      <c r="FZO1965" s="101"/>
      <c r="FZP1965" s="101"/>
      <c r="FZQ1965" s="101"/>
      <c r="FZR1965" s="101"/>
      <c r="FZS1965" s="101"/>
      <c r="FZT1965" s="101"/>
      <c r="FZU1965" s="101"/>
      <c r="FZV1965" s="101"/>
      <c r="FZW1965" s="101"/>
      <c r="FZX1965" s="101"/>
      <c r="FZY1965" s="101"/>
      <c r="FZZ1965" s="101"/>
      <c r="GAA1965" s="101"/>
      <c r="GAB1965" s="101"/>
      <c r="GAC1965" s="101"/>
      <c r="GAD1965" s="101"/>
      <c r="GAE1965" s="101"/>
      <c r="GAF1965" s="101"/>
      <c r="GAG1965" s="101"/>
      <c r="GAH1965" s="101"/>
      <c r="GAI1965" s="101"/>
      <c r="GAJ1965" s="101"/>
      <c r="GAK1965" s="101"/>
      <c r="GAL1965" s="101"/>
      <c r="GAM1965" s="101"/>
      <c r="GAN1965" s="101"/>
      <c r="GAO1965" s="101"/>
      <c r="GAP1965" s="101"/>
      <c r="GAQ1965" s="101"/>
      <c r="GAR1965" s="101"/>
      <c r="GAS1965" s="101"/>
      <c r="GAT1965" s="101"/>
      <c r="GAU1965" s="101"/>
      <c r="GAV1965" s="101"/>
      <c r="GAW1965" s="101"/>
      <c r="GAX1965" s="101"/>
      <c r="GAY1965" s="101"/>
      <c r="GAZ1965" s="101"/>
      <c r="GBA1965" s="101"/>
      <c r="GBB1965" s="101"/>
      <c r="GBC1965" s="101"/>
      <c r="GBD1965" s="101"/>
      <c r="GBE1965" s="101"/>
      <c r="GBF1965" s="101"/>
      <c r="GBG1965" s="101"/>
      <c r="GBH1965" s="101"/>
      <c r="GBI1965" s="101"/>
      <c r="GBJ1965" s="101"/>
      <c r="GBK1965" s="101"/>
      <c r="GBL1965" s="101"/>
      <c r="GBM1965" s="101"/>
      <c r="GBN1965" s="101"/>
      <c r="GBO1965" s="101"/>
      <c r="GBP1965" s="101"/>
      <c r="GBQ1965" s="101"/>
      <c r="GBR1965" s="101"/>
      <c r="GBS1965" s="101"/>
      <c r="GBT1965" s="101"/>
      <c r="GBU1965" s="101"/>
      <c r="GBV1965" s="101"/>
      <c r="GBW1965" s="101"/>
      <c r="GBX1965" s="101"/>
      <c r="GBY1965" s="101"/>
      <c r="GBZ1965" s="101"/>
      <c r="GCA1965" s="101"/>
      <c r="GCB1965" s="101"/>
      <c r="GCC1965" s="101"/>
      <c r="GCD1965" s="101"/>
      <c r="GCE1965" s="101"/>
      <c r="GCF1965" s="101"/>
      <c r="GCG1965" s="101"/>
      <c r="GCH1965" s="101"/>
      <c r="GCI1965" s="101"/>
      <c r="GCJ1965" s="101"/>
      <c r="GCK1965" s="101"/>
      <c r="GCL1965" s="101"/>
      <c r="GCM1965" s="101"/>
      <c r="GCN1965" s="101"/>
      <c r="GCO1965" s="101"/>
      <c r="GCP1965" s="101"/>
      <c r="GCQ1965" s="101"/>
      <c r="GCR1965" s="101"/>
      <c r="GCS1965" s="101"/>
      <c r="GCT1965" s="101"/>
      <c r="GCU1965" s="101"/>
      <c r="GCV1965" s="101"/>
      <c r="GCW1965" s="101"/>
      <c r="GCX1965" s="101"/>
      <c r="GCY1965" s="101"/>
      <c r="GCZ1965" s="101"/>
      <c r="GDA1965" s="101"/>
      <c r="GDB1965" s="101"/>
      <c r="GDC1965" s="101"/>
      <c r="GDD1965" s="101"/>
      <c r="GDE1965" s="101"/>
      <c r="GDF1965" s="101"/>
      <c r="GDG1965" s="101"/>
      <c r="GDH1965" s="101"/>
      <c r="GDI1965" s="101"/>
      <c r="GDJ1965" s="101"/>
      <c r="GDK1965" s="101"/>
      <c r="GDL1965" s="101"/>
      <c r="GDM1965" s="101"/>
      <c r="GDN1965" s="101"/>
      <c r="GDO1965" s="101"/>
      <c r="GDP1965" s="101"/>
      <c r="GDQ1965" s="101"/>
      <c r="GDR1965" s="101"/>
      <c r="GDS1965" s="101"/>
      <c r="GDT1965" s="101"/>
      <c r="GDU1965" s="101"/>
      <c r="GDV1965" s="101"/>
      <c r="GDW1965" s="101"/>
      <c r="GDX1965" s="101"/>
      <c r="GDY1965" s="101"/>
      <c r="GDZ1965" s="101"/>
      <c r="GEA1965" s="101"/>
      <c r="GEB1965" s="101"/>
      <c r="GEC1965" s="101"/>
      <c r="GED1965" s="101"/>
      <c r="GEE1965" s="101"/>
      <c r="GEF1965" s="101"/>
      <c r="GEG1965" s="101"/>
      <c r="GEH1965" s="101"/>
      <c r="GEI1965" s="101"/>
      <c r="GEJ1965" s="101"/>
      <c r="GEK1965" s="101"/>
      <c r="GEL1965" s="101"/>
      <c r="GEM1965" s="101"/>
      <c r="GEN1965" s="101"/>
      <c r="GEO1965" s="101"/>
      <c r="GEP1965" s="101"/>
      <c r="GEQ1965" s="101"/>
      <c r="GER1965" s="101"/>
      <c r="GES1965" s="101"/>
      <c r="GET1965" s="101"/>
      <c r="GEU1965" s="101"/>
      <c r="GEV1965" s="101"/>
      <c r="GEW1965" s="101"/>
      <c r="GEX1965" s="101"/>
      <c r="GEY1965" s="101"/>
      <c r="GEZ1965" s="101"/>
      <c r="GFA1965" s="101"/>
      <c r="GFB1965" s="101"/>
      <c r="GFC1965" s="101"/>
      <c r="GFD1965" s="101"/>
      <c r="GFE1965" s="101"/>
      <c r="GFF1965" s="101"/>
      <c r="GFG1965" s="101"/>
      <c r="GFH1965" s="101"/>
      <c r="GFI1965" s="101"/>
      <c r="GFJ1965" s="101"/>
      <c r="GFK1965" s="101"/>
      <c r="GFL1965" s="101"/>
      <c r="GFM1965" s="101"/>
      <c r="GFN1965" s="101"/>
      <c r="GFO1965" s="101"/>
      <c r="GFP1965" s="101"/>
      <c r="GFQ1965" s="101"/>
      <c r="GFR1965" s="101"/>
      <c r="GFS1965" s="101"/>
      <c r="GFT1965" s="101"/>
      <c r="GFU1965" s="101"/>
      <c r="GFV1965" s="101"/>
      <c r="GFW1965" s="101"/>
      <c r="GFX1965" s="101"/>
      <c r="GFY1965" s="101"/>
      <c r="GFZ1965" s="101"/>
      <c r="GGA1965" s="101"/>
      <c r="GGB1965" s="101"/>
      <c r="GGC1965" s="101"/>
      <c r="GGD1965" s="101"/>
      <c r="GGE1965" s="101"/>
      <c r="GGF1965" s="101"/>
      <c r="GGG1965" s="101"/>
      <c r="GGH1965" s="101"/>
      <c r="GGI1965" s="101"/>
      <c r="GGJ1965" s="101"/>
      <c r="GGK1965" s="101"/>
      <c r="GGL1965" s="101"/>
      <c r="GGM1965" s="101"/>
      <c r="GGN1965" s="101"/>
      <c r="GGO1965" s="101"/>
      <c r="GGP1965" s="101"/>
      <c r="GGQ1965" s="101"/>
      <c r="GGR1965" s="101"/>
      <c r="GGS1965" s="101"/>
      <c r="GGT1965" s="101"/>
      <c r="GGU1965" s="101"/>
      <c r="GGV1965" s="101"/>
      <c r="GGW1965" s="101"/>
      <c r="GGX1965" s="101"/>
      <c r="GGY1965" s="101"/>
      <c r="GGZ1965" s="101"/>
      <c r="GHA1965" s="101"/>
      <c r="GHB1965" s="101"/>
      <c r="GHC1965" s="101"/>
      <c r="GHD1965" s="101"/>
      <c r="GHE1965" s="101"/>
      <c r="GHF1965" s="101"/>
      <c r="GHG1965" s="101"/>
      <c r="GHH1965" s="101"/>
      <c r="GHI1965" s="101"/>
      <c r="GHJ1965" s="101"/>
      <c r="GHK1965" s="101"/>
      <c r="GHL1965" s="101"/>
      <c r="GHM1965" s="101"/>
      <c r="GHN1965" s="101"/>
      <c r="GHO1965" s="101"/>
      <c r="GHP1965" s="101"/>
      <c r="GHQ1965" s="101"/>
      <c r="GHR1965" s="101"/>
      <c r="GHS1965" s="101"/>
      <c r="GHT1965" s="101"/>
      <c r="GHU1965" s="101"/>
      <c r="GHV1965" s="101"/>
      <c r="GHW1965" s="101"/>
      <c r="GHX1965" s="101"/>
      <c r="GHY1965" s="101"/>
      <c r="GHZ1965" s="101"/>
      <c r="GIA1965" s="101"/>
      <c r="GIB1965" s="101"/>
      <c r="GIC1965" s="101"/>
      <c r="GID1965" s="101"/>
      <c r="GIE1965" s="101"/>
      <c r="GIF1965" s="101"/>
      <c r="GIG1965" s="101"/>
      <c r="GIH1965" s="101"/>
      <c r="GII1965" s="101"/>
      <c r="GIJ1965" s="101"/>
      <c r="GIK1965" s="101"/>
      <c r="GIL1965" s="101"/>
      <c r="GIM1965" s="101"/>
      <c r="GIN1965" s="101"/>
      <c r="GIO1965" s="101"/>
      <c r="GIP1965" s="101"/>
      <c r="GIQ1965" s="101"/>
      <c r="GIR1965" s="101"/>
      <c r="GIS1965" s="101"/>
      <c r="GIT1965" s="101"/>
      <c r="GIU1965" s="101"/>
      <c r="GIV1965" s="101"/>
      <c r="GIW1965" s="101"/>
      <c r="GIX1965" s="101"/>
      <c r="GIY1965" s="101"/>
      <c r="GIZ1965" s="101"/>
      <c r="GJA1965" s="101"/>
      <c r="GJB1965" s="101"/>
      <c r="GJC1965" s="101"/>
      <c r="GJD1965" s="101"/>
      <c r="GJE1965" s="101"/>
      <c r="GJF1965" s="101"/>
      <c r="GJG1965" s="101"/>
      <c r="GJH1965" s="101"/>
      <c r="GJI1965" s="101"/>
      <c r="GJJ1965" s="101"/>
      <c r="GJK1965" s="101"/>
      <c r="GJL1965" s="101"/>
      <c r="GJM1965" s="101"/>
      <c r="GJN1965" s="101"/>
      <c r="GJO1965" s="101"/>
      <c r="GJP1965" s="101"/>
      <c r="GJQ1965" s="101"/>
      <c r="GJR1965" s="101"/>
      <c r="GJS1965" s="101"/>
      <c r="GJT1965" s="101"/>
      <c r="GJU1965" s="101"/>
      <c r="GJV1965" s="101"/>
      <c r="GJW1965" s="101"/>
      <c r="GJX1965" s="101"/>
      <c r="GJY1965" s="101"/>
      <c r="GJZ1965" s="101"/>
      <c r="GKA1965" s="101"/>
      <c r="GKB1965" s="101"/>
      <c r="GKC1965" s="101"/>
      <c r="GKD1965" s="101"/>
      <c r="GKE1965" s="101"/>
      <c r="GKF1965" s="101"/>
      <c r="GKG1965" s="101"/>
      <c r="GKH1965" s="101"/>
      <c r="GKI1965" s="101"/>
      <c r="GKJ1965" s="101"/>
      <c r="GKK1965" s="101"/>
      <c r="GKL1965" s="101"/>
      <c r="GKM1965" s="101"/>
      <c r="GKN1965" s="101"/>
      <c r="GKO1965" s="101"/>
      <c r="GKP1965" s="101"/>
      <c r="GKQ1965" s="101"/>
      <c r="GKR1965" s="101"/>
      <c r="GKS1965" s="101"/>
      <c r="GKT1965" s="101"/>
      <c r="GKU1965" s="101"/>
      <c r="GKV1965" s="101"/>
      <c r="GKW1965" s="101"/>
      <c r="GKX1965" s="101"/>
      <c r="GKY1965" s="101"/>
      <c r="GKZ1965" s="101"/>
      <c r="GLA1965" s="101"/>
      <c r="GLB1965" s="101"/>
      <c r="GLC1965" s="101"/>
      <c r="GLD1965" s="101"/>
      <c r="GLE1965" s="101"/>
      <c r="GLF1965" s="101"/>
      <c r="GLG1965" s="101"/>
      <c r="GLH1965" s="101"/>
      <c r="GLI1965" s="101"/>
      <c r="GLJ1965" s="101"/>
      <c r="GLK1965" s="101"/>
      <c r="GLL1965" s="101"/>
      <c r="GLM1965" s="101"/>
      <c r="GLN1965" s="101"/>
      <c r="GLO1965" s="101"/>
      <c r="GLP1965" s="101"/>
      <c r="GLQ1965" s="101"/>
      <c r="GLR1965" s="101"/>
      <c r="GLS1965" s="101"/>
      <c r="GLT1965" s="101"/>
      <c r="GLU1965" s="101"/>
      <c r="GLV1965" s="101"/>
      <c r="GLW1965" s="101"/>
      <c r="GLX1965" s="101"/>
      <c r="GLY1965" s="101"/>
      <c r="GLZ1965" s="101"/>
      <c r="GMA1965" s="101"/>
      <c r="GMB1965" s="101"/>
      <c r="GMC1965" s="101"/>
      <c r="GMD1965" s="101"/>
      <c r="GME1965" s="101"/>
      <c r="GMF1965" s="101"/>
      <c r="GMG1965" s="101"/>
      <c r="GMH1965" s="101"/>
      <c r="GMI1965" s="101"/>
      <c r="GMJ1965" s="101"/>
      <c r="GMK1965" s="101"/>
      <c r="GML1965" s="101"/>
      <c r="GMM1965" s="101"/>
      <c r="GMN1965" s="101"/>
      <c r="GMO1965" s="101"/>
      <c r="GMP1965" s="101"/>
      <c r="GMQ1965" s="101"/>
      <c r="GMR1965" s="101"/>
      <c r="GMS1965" s="101"/>
      <c r="GMT1965" s="101"/>
      <c r="GMU1965" s="101"/>
      <c r="GMV1965" s="101"/>
      <c r="GMW1965" s="101"/>
      <c r="GMX1965" s="101"/>
      <c r="GMY1965" s="101"/>
      <c r="GMZ1965" s="101"/>
      <c r="GNA1965" s="101"/>
      <c r="GNB1965" s="101"/>
      <c r="GNC1965" s="101"/>
      <c r="GND1965" s="101"/>
      <c r="GNE1965" s="101"/>
      <c r="GNF1965" s="101"/>
      <c r="GNG1965" s="101"/>
      <c r="GNH1965" s="101"/>
      <c r="GNI1965" s="101"/>
      <c r="GNJ1965" s="101"/>
      <c r="GNK1965" s="101"/>
      <c r="GNL1965" s="101"/>
      <c r="GNM1965" s="101"/>
      <c r="GNN1965" s="101"/>
      <c r="GNO1965" s="101"/>
      <c r="GNP1965" s="101"/>
      <c r="GNQ1965" s="101"/>
      <c r="GNR1965" s="101"/>
      <c r="GNS1965" s="101"/>
      <c r="GNT1965" s="101"/>
      <c r="GNU1965" s="101"/>
      <c r="GNV1965" s="101"/>
      <c r="GNW1965" s="101"/>
      <c r="GNX1965" s="101"/>
      <c r="GNY1965" s="101"/>
      <c r="GNZ1965" s="101"/>
      <c r="GOA1965" s="101"/>
      <c r="GOB1965" s="101"/>
      <c r="GOC1965" s="101"/>
      <c r="GOD1965" s="101"/>
      <c r="GOE1965" s="101"/>
      <c r="GOF1965" s="101"/>
      <c r="GOG1965" s="101"/>
      <c r="GOH1965" s="101"/>
      <c r="GOI1965" s="101"/>
      <c r="GOJ1965" s="101"/>
      <c r="GOK1965" s="101"/>
      <c r="GOL1965" s="101"/>
      <c r="GOM1965" s="101"/>
      <c r="GON1965" s="101"/>
      <c r="GOO1965" s="101"/>
      <c r="GOP1965" s="101"/>
      <c r="GOQ1965" s="101"/>
      <c r="GOR1965" s="101"/>
      <c r="GOS1965" s="101"/>
      <c r="GOT1965" s="101"/>
      <c r="GOU1965" s="101"/>
      <c r="GOV1965" s="101"/>
      <c r="GOW1965" s="101"/>
      <c r="GOX1965" s="101"/>
      <c r="GOY1965" s="101"/>
      <c r="GOZ1965" s="101"/>
      <c r="GPA1965" s="101"/>
      <c r="GPB1965" s="101"/>
      <c r="GPC1965" s="101"/>
      <c r="GPD1965" s="101"/>
      <c r="GPE1965" s="101"/>
      <c r="GPF1965" s="101"/>
      <c r="GPG1965" s="101"/>
      <c r="GPH1965" s="101"/>
      <c r="GPI1965" s="101"/>
      <c r="GPJ1965" s="101"/>
      <c r="GPK1965" s="101"/>
      <c r="GPL1965" s="101"/>
      <c r="GPM1965" s="101"/>
      <c r="GPN1965" s="101"/>
      <c r="GPO1965" s="101"/>
      <c r="GPP1965" s="101"/>
      <c r="GPQ1965" s="101"/>
      <c r="GPR1965" s="101"/>
      <c r="GPS1965" s="101"/>
      <c r="GPT1965" s="101"/>
      <c r="GPU1965" s="101"/>
      <c r="GPV1965" s="101"/>
      <c r="GPW1965" s="101"/>
      <c r="GPX1965" s="101"/>
      <c r="GPY1965" s="101"/>
      <c r="GPZ1965" s="101"/>
      <c r="GQA1965" s="101"/>
      <c r="GQB1965" s="101"/>
      <c r="GQC1965" s="101"/>
      <c r="GQD1965" s="101"/>
      <c r="GQE1965" s="101"/>
      <c r="GQF1965" s="101"/>
      <c r="GQG1965" s="101"/>
      <c r="GQH1965" s="101"/>
      <c r="GQI1965" s="101"/>
      <c r="GQJ1965" s="101"/>
      <c r="GQK1965" s="101"/>
      <c r="GQL1965" s="101"/>
      <c r="GQM1965" s="101"/>
      <c r="GQN1965" s="101"/>
      <c r="GQO1965" s="101"/>
      <c r="GQP1965" s="101"/>
      <c r="GQQ1965" s="101"/>
      <c r="GQR1965" s="101"/>
      <c r="GQS1965" s="101"/>
      <c r="GQT1965" s="101"/>
      <c r="GQU1965" s="101"/>
      <c r="GQV1965" s="101"/>
      <c r="GQW1965" s="101"/>
      <c r="GQX1965" s="101"/>
      <c r="GQY1965" s="101"/>
      <c r="GQZ1965" s="101"/>
      <c r="GRA1965" s="101"/>
      <c r="GRB1965" s="101"/>
      <c r="GRC1965" s="101"/>
      <c r="GRD1965" s="101"/>
      <c r="GRE1965" s="101"/>
      <c r="GRF1965" s="101"/>
      <c r="GRG1965" s="101"/>
      <c r="GRH1965" s="101"/>
      <c r="GRI1965" s="101"/>
      <c r="GRJ1965" s="101"/>
      <c r="GRK1965" s="101"/>
      <c r="GRL1965" s="101"/>
      <c r="GRM1965" s="101"/>
      <c r="GRN1965" s="101"/>
      <c r="GRO1965" s="101"/>
      <c r="GRP1965" s="101"/>
      <c r="GRQ1965" s="101"/>
      <c r="GRR1965" s="101"/>
      <c r="GRS1965" s="101"/>
      <c r="GRT1965" s="101"/>
      <c r="GRU1965" s="101"/>
      <c r="GRV1965" s="101"/>
      <c r="GRW1965" s="101"/>
      <c r="GRX1965" s="101"/>
      <c r="GRY1965" s="101"/>
      <c r="GRZ1965" s="101"/>
      <c r="GSA1965" s="101"/>
      <c r="GSB1965" s="101"/>
      <c r="GSC1965" s="101"/>
      <c r="GSD1965" s="101"/>
      <c r="GSE1965" s="101"/>
      <c r="GSF1965" s="101"/>
      <c r="GSG1965" s="101"/>
      <c r="GSH1965" s="101"/>
      <c r="GSI1965" s="101"/>
      <c r="GSJ1965" s="101"/>
      <c r="GSK1965" s="101"/>
      <c r="GSL1965" s="101"/>
      <c r="GSM1965" s="101"/>
      <c r="GSN1965" s="101"/>
      <c r="GSO1965" s="101"/>
      <c r="GSP1965" s="101"/>
      <c r="GSQ1965" s="101"/>
      <c r="GSR1965" s="101"/>
      <c r="GSS1965" s="101"/>
      <c r="GST1965" s="101"/>
      <c r="GSU1965" s="101"/>
      <c r="GSV1965" s="101"/>
      <c r="GSW1965" s="101"/>
      <c r="GSX1965" s="101"/>
      <c r="GSY1965" s="101"/>
      <c r="GSZ1965" s="101"/>
      <c r="GTA1965" s="101"/>
      <c r="GTB1965" s="101"/>
      <c r="GTC1965" s="101"/>
      <c r="GTD1965" s="101"/>
      <c r="GTE1965" s="101"/>
      <c r="GTF1965" s="101"/>
      <c r="GTG1965" s="101"/>
      <c r="GTH1965" s="101"/>
      <c r="GTI1965" s="101"/>
      <c r="GTJ1965" s="101"/>
      <c r="GTK1965" s="101"/>
      <c r="GTL1965" s="101"/>
      <c r="GTM1965" s="101"/>
      <c r="GTN1965" s="101"/>
      <c r="GTO1965" s="101"/>
      <c r="GTP1965" s="101"/>
      <c r="GTQ1965" s="101"/>
      <c r="GTR1965" s="101"/>
      <c r="GTS1965" s="101"/>
      <c r="GTT1965" s="101"/>
      <c r="GTU1965" s="101"/>
      <c r="GTV1965" s="101"/>
      <c r="GTW1965" s="101"/>
      <c r="GTX1965" s="101"/>
      <c r="GTY1965" s="101"/>
      <c r="GTZ1965" s="101"/>
      <c r="GUA1965" s="101"/>
      <c r="GUB1965" s="101"/>
      <c r="GUC1965" s="101"/>
      <c r="GUD1965" s="101"/>
      <c r="GUE1965" s="101"/>
      <c r="GUF1965" s="101"/>
      <c r="GUG1965" s="101"/>
      <c r="GUH1965" s="101"/>
      <c r="GUI1965" s="101"/>
      <c r="GUJ1965" s="101"/>
      <c r="GUK1965" s="101"/>
      <c r="GUL1965" s="101"/>
      <c r="GUM1965" s="101"/>
      <c r="GUN1965" s="101"/>
      <c r="GUO1965" s="101"/>
      <c r="GUP1965" s="101"/>
      <c r="GUQ1965" s="101"/>
      <c r="GUR1965" s="101"/>
      <c r="GUS1965" s="101"/>
      <c r="GUT1965" s="101"/>
      <c r="GUU1965" s="101"/>
      <c r="GUV1965" s="101"/>
      <c r="GUW1965" s="101"/>
      <c r="GUX1965" s="101"/>
      <c r="GUY1965" s="101"/>
      <c r="GUZ1965" s="101"/>
      <c r="GVA1965" s="101"/>
      <c r="GVB1965" s="101"/>
      <c r="GVC1965" s="101"/>
      <c r="GVD1965" s="101"/>
      <c r="GVE1965" s="101"/>
      <c r="GVF1965" s="101"/>
      <c r="GVG1965" s="101"/>
      <c r="GVH1965" s="101"/>
      <c r="GVI1965" s="101"/>
      <c r="GVJ1965" s="101"/>
      <c r="GVK1965" s="101"/>
      <c r="GVL1965" s="101"/>
      <c r="GVM1965" s="101"/>
      <c r="GVN1965" s="101"/>
      <c r="GVO1965" s="101"/>
      <c r="GVP1965" s="101"/>
      <c r="GVQ1965" s="101"/>
      <c r="GVR1965" s="101"/>
      <c r="GVS1965" s="101"/>
      <c r="GVT1965" s="101"/>
      <c r="GVU1965" s="101"/>
      <c r="GVV1965" s="101"/>
      <c r="GVW1965" s="101"/>
      <c r="GVX1965" s="101"/>
      <c r="GVY1965" s="101"/>
      <c r="GVZ1965" s="101"/>
      <c r="GWA1965" s="101"/>
      <c r="GWB1965" s="101"/>
      <c r="GWC1965" s="101"/>
      <c r="GWD1965" s="101"/>
      <c r="GWE1965" s="101"/>
      <c r="GWF1965" s="101"/>
      <c r="GWG1965" s="101"/>
      <c r="GWH1965" s="101"/>
      <c r="GWI1965" s="101"/>
      <c r="GWJ1965" s="101"/>
      <c r="GWK1965" s="101"/>
      <c r="GWL1965" s="101"/>
      <c r="GWM1965" s="101"/>
      <c r="GWN1965" s="101"/>
      <c r="GWO1965" s="101"/>
      <c r="GWP1965" s="101"/>
      <c r="GWQ1965" s="101"/>
      <c r="GWR1965" s="101"/>
      <c r="GWS1965" s="101"/>
      <c r="GWT1965" s="101"/>
      <c r="GWU1965" s="101"/>
      <c r="GWV1965" s="101"/>
      <c r="GWW1965" s="101"/>
      <c r="GWX1965" s="101"/>
      <c r="GWY1965" s="101"/>
      <c r="GWZ1965" s="101"/>
      <c r="GXA1965" s="101"/>
      <c r="GXB1965" s="101"/>
      <c r="GXC1965" s="101"/>
      <c r="GXD1965" s="101"/>
      <c r="GXE1965" s="101"/>
      <c r="GXF1965" s="101"/>
      <c r="GXG1965" s="101"/>
      <c r="GXH1965" s="101"/>
      <c r="GXI1965" s="101"/>
      <c r="GXJ1965" s="101"/>
      <c r="GXK1965" s="101"/>
      <c r="GXL1965" s="101"/>
      <c r="GXM1965" s="101"/>
      <c r="GXN1965" s="101"/>
      <c r="GXO1965" s="101"/>
      <c r="GXP1965" s="101"/>
      <c r="GXQ1965" s="101"/>
      <c r="GXR1965" s="101"/>
      <c r="GXS1965" s="101"/>
      <c r="GXT1965" s="101"/>
      <c r="GXU1965" s="101"/>
      <c r="GXV1965" s="101"/>
      <c r="GXW1965" s="101"/>
      <c r="GXX1965" s="101"/>
      <c r="GXY1965" s="101"/>
      <c r="GXZ1965" s="101"/>
      <c r="GYA1965" s="101"/>
      <c r="GYB1965" s="101"/>
      <c r="GYC1965" s="101"/>
      <c r="GYD1965" s="101"/>
      <c r="GYE1965" s="101"/>
      <c r="GYF1965" s="101"/>
      <c r="GYG1965" s="101"/>
      <c r="GYH1965" s="101"/>
      <c r="GYI1965" s="101"/>
      <c r="GYJ1965" s="101"/>
      <c r="GYK1965" s="101"/>
      <c r="GYL1965" s="101"/>
      <c r="GYM1965" s="101"/>
      <c r="GYN1965" s="101"/>
      <c r="GYO1965" s="101"/>
      <c r="GYP1965" s="101"/>
      <c r="GYQ1965" s="101"/>
      <c r="GYR1965" s="101"/>
      <c r="GYS1965" s="101"/>
      <c r="GYT1965" s="101"/>
      <c r="GYU1965" s="101"/>
      <c r="GYV1965" s="101"/>
      <c r="GYW1965" s="101"/>
      <c r="GYX1965" s="101"/>
      <c r="GYY1965" s="101"/>
      <c r="GYZ1965" s="101"/>
      <c r="GZA1965" s="101"/>
      <c r="GZB1965" s="101"/>
      <c r="GZC1965" s="101"/>
      <c r="GZD1965" s="101"/>
      <c r="GZE1965" s="101"/>
      <c r="GZF1965" s="101"/>
      <c r="GZG1965" s="101"/>
      <c r="GZH1965" s="101"/>
      <c r="GZI1965" s="101"/>
      <c r="GZJ1965" s="101"/>
      <c r="GZK1965" s="101"/>
      <c r="GZL1965" s="101"/>
      <c r="GZM1965" s="101"/>
      <c r="GZN1965" s="101"/>
      <c r="GZO1965" s="101"/>
      <c r="GZP1965" s="101"/>
      <c r="GZQ1965" s="101"/>
      <c r="GZR1965" s="101"/>
      <c r="GZS1965" s="101"/>
      <c r="GZT1965" s="101"/>
      <c r="GZU1965" s="101"/>
      <c r="GZV1965" s="101"/>
      <c r="GZW1965" s="101"/>
      <c r="GZX1965" s="101"/>
      <c r="GZY1965" s="101"/>
      <c r="GZZ1965" s="101"/>
      <c r="HAA1965" s="101"/>
      <c r="HAB1965" s="101"/>
      <c r="HAC1965" s="101"/>
      <c r="HAD1965" s="101"/>
      <c r="HAE1965" s="101"/>
      <c r="HAF1965" s="101"/>
      <c r="HAG1965" s="101"/>
      <c r="HAH1965" s="101"/>
      <c r="HAI1965" s="101"/>
      <c r="HAJ1965" s="101"/>
      <c r="HAK1965" s="101"/>
      <c r="HAL1965" s="101"/>
      <c r="HAM1965" s="101"/>
      <c r="HAN1965" s="101"/>
      <c r="HAO1965" s="101"/>
      <c r="HAP1965" s="101"/>
      <c r="HAQ1965" s="101"/>
      <c r="HAR1965" s="101"/>
      <c r="HAS1965" s="101"/>
      <c r="HAT1965" s="101"/>
      <c r="HAU1965" s="101"/>
      <c r="HAV1965" s="101"/>
      <c r="HAW1965" s="101"/>
      <c r="HAX1965" s="101"/>
      <c r="HAY1965" s="101"/>
      <c r="HAZ1965" s="101"/>
      <c r="HBA1965" s="101"/>
      <c r="HBB1965" s="101"/>
      <c r="HBC1965" s="101"/>
      <c r="HBD1965" s="101"/>
      <c r="HBE1965" s="101"/>
      <c r="HBF1965" s="101"/>
      <c r="HBG1965" s="101"/>
      <c r="HBH1965" s="101"/>
      <c r="HBI1965" s="101"/>
      <c r="HBJ1965" s="101"/>
      <c r="HBK1965" s="101"/>
      <c r="HBL1965" s="101"/>
      <c r="HBM1965" s="101"/>
      <c r="HBN1965" s="101"/>
      <c r="HBO1965" s="101"/>
      <c r="HBP1965" s="101"/>
      <c r="HBQ1965" s="101"/>
      <c r="HBR1965" s="101"/>
      <c r="HBS1965" s="101"/>
      <c r="HBT1965" s="101"/>
      <c r="HBU1965" s="101"/>
      <c r="HBV1965" s="101"/>
      <c r="HBW1965" s="101"/>
      <c r="HBX1965" s="101"/>
      <c r="HBY1965" s="101"/>
      <c r="HBZ1965" s="101"/>
      <c r="HCA1965" s="101"/>
      <c r="HCB1965" s="101"/>
      <c r="HCC1965" s="101"/>
      <c r="HCD1965" s="101"/>
      <c r="HCE1965" s="101"/>
      <c r="HCF1965" s="101"/>
      <c r="HCG1965" s="101"/>
      <c r="HCH1965" s="101"/>
      <c r="HCI1965" s="101"/>
      <c r="HCJ1965" s="101"/>
      <c r="HCK1965" s="101"/>
      <c r="HCL1965" s="101"/>
      <c r="HCM1965" s="101"/>
      <c r="HCN1965" s="101"/>
      <c r="HCO1965" s="101"/>
      <c r="HCP1965" s="101"/>
      <c r="HCQ1965" s="101"/>
      <c r="HCR1965" s="101"/>
      <c r="HCS1965" s="101"/>
      <c r="HCT1965" s="101"/>
      <c r="HCU1965" s="101"/>
      <c r="HCV1965" s="101"/>
      <c r="HCW1965" s="101"/>
      <c r="HCX1965" s="101"/>
      <c r="HCY1965" s="101"/>
      <c r="HCZ1965" s="101"/>
      <c r="HDA1965" s="101"/>
      <c r="HDB1965" s="101"/>
      <c r="HDC1965" s="101"/>
      <c r="HDD1965" s="101"/>
      <c r="HDE1965" s="101"/>
      <c r="HDF1965" s="101"/>
      <c r="HDG1965" s="101"/>
      <c r="HDH1965" s="101"/>
      <c r="HDI1965" s="101"/>
      <c r="HDJ1965" s="101"/>
      <c r="HDK1965" s="101"/>
      <c r="HDL1965" s="101"/>
      <c r="HDM1965" s="101"/>
      <c r="HDN1965" s="101"/>
      <c r="HDO1965" s="101"/>
      <c r="HDP1965" s="101"/>
      <c r="HDQ1965" s="101"/>
      <c r="HDR1965" s="101"/>
      <c r="HDS1965" s="101"/>
      <c r="HDT1965" s="101"/>
      <c r="HDU1965" s="101"/>
      <c r="HDV1965" s="101"/>
      <c r="HDW1965" s="101"/>
      <c r="HDX1965" s="101"/>
      <c r="HDY1965" s="101"/>
      <c r="HDZ1965" s="101"/>
      <c r="HEA1965" s="101"/>
      <c r="HEB1965" s="101"/>
      <c r="HEC1965" s="101"/>
      <c r="HED1965" s="101"/>
      <c r="HEE1965" s="101"/>
      <c r="HEF1965" s="101"/>
      <c r="HEG1965" s="101"/>
      <c r="HEH1965" s="101"/>
      <c r="HEI1965" s="101"/>
      <c r="HEJ1965" s="101"/>
      <c r="HEK1965" s="101"/>
      <c r="HEL1965" s="101"/>
      <c r="HEM1965" s="101"/>
      <c r="HEN1965" s="101"/>
      <c r="HEO1965" s="101"/>
      <c r="HEP1965" s="101"/>
      <c r="HEQ1965" s="101"/>
      <c r="HER1965" s="101"/>
      <c r="HES1965" s="101"/>
      <c r="HET1965" s="101"/>
      <c r="HEU1965" s="101"/>
      <c r="HEV1965" s="101"/>
      <c r="HEW1965" s="101"/>
      <c r="HEX1965" s="101"/>
      <c r="HEY1965" s="101"/>
      <c r="HEZ1965" s="101"/>
      <c r="HFA1965" s="101"/>
      <c r="HFB1965" s="101"/>
      <c r="HFC1965" s="101"/>
      <c r="HFD1965" s="101"/>
      <c r="HFE1965" s="101"/>
      <c r="HFF1965" s="101"/>
      <c r="HFG1965" s="101"/>
      <c r="HFH1965" s="101"/>
      <c r="HFI1965" s="101"/>
      <c r="HFJ1965" s="101"/>
      <c r="HFK1965" s="101"/>
      <c r="HFL1965" s="101"/>
      <c r="HFM1965" s="101"/>
      <c r="HFN1965" s="101"/>
      <c r="HFO1965" s="101"/>
      <c r="HFP1965" s="101"/>
      <c r="HFQ1965" s="101"/>
      <c r="HFR1965" s="101"/>
      <c r="HFS1965" s="101"/>
      <c r="HFT1965" s="101"/>
      <c r="HFU1965" s="101"/>
      <c r="HFV1965" s="101"/>
      <c r="HFW1965" s="101"/>
      <c r="HFX1965" s="101"/>
      <c r="HFY1965" s="101"/>
      <c r="HFZ1965" s="101"/>
      <c r="HGA1965" s="101"/>
      <c r="HGB1965" s="101"/>
      <c r="HGC1965" s="101"/>
      <c r="HGD1965" s="101"/>
      <c r="HGE1965" s="101"/>
      <c r="HGF1965" s="101"/>
      <c r="HGG1965" s="101"/>
      <c r="HGH1965" s="101"/>
      <c r="HGI1965" s="101"/>
      <c r="HGJ1965" s="101"/>
      <c r="HGK1965" s="101"/>
      <c r="HGL1965" s="101"/>
      <c r="HGM1965" s="101"/>
      <c r="HGN1965" s="101"/>
      <c r="HGO1965" s="101"/>
      <c r="HGP1965" s="101"/>
      <c r="HGQ1965" s="101"/>
      <c r="HGR1965" s="101"/>
      <c r="HGS1965" s="101"/>
      <c r="HGT1965" s="101"/>
      <c r="HGU1965" s="101"/>
      <c r="HGV1965" s="101"/>
      <c r="HGW1965" s="101"/>
      <c r="HGX1965" s="101"/>
      <c r="HGY1965" s="101"/>
      <c r="HGZ1965" s="101"/>
      <c r="HHA1965" s="101"/>
      <c r="HHB1965" s="101"/>
      <c r="HHC1965" s="101"/>
      <c r="HHD1965" s="101"/>
      <c r="HHE1965" s="101"/>
      <c r="HHF1965" s="101"/>
      <c r="HHG1965" s="101"/>
      <c r="HHH1965" s="101"/>
      <c r="HHI1965" s="101"/>
      <c r="HHJ1965" s="101"/>
      <c r="HHK1965" s="101"/>
      <c r="HHL1965" s="101"/>
      <c r="HHM1965" s="101"/>
      <c r="HHN1965" s="101"/>
      <c r="HHO1965" s="101"/>
      <c r="HHP1965" s="101"/>
      <c r="HHQ1965" s="101"/>
      <c r="HHR1965" s="101"/>
      <c r="HHS1965" s="101"/>
      <c r="HHT1965" s="101"/>
      <c r="HHU1965" s="101"/>
      <c r="HHV1965" s="101"/>
      <c r="HHW1965" s="101"/>
      <c r="HHX1965" s="101"/>
      <c r="HHY1965" s="101"/>
      <c r="HHZ1965" s="101"/>
      <c r="HIA1965" s="101"/>
      <c r="HIB1965" s="101"/>
      <c r="HIC1965" s="101"/>
      <c r="HID1965" s="101"/>
      <c r="HIE1965" s="101"/>
      <c r="HIF1965" s="101"/>
      <c r="HIG1965" s="101"/>
      <c r="HIH1965" s="101"/>
      <c r="HII1965" s="101"/>
      <c r="HIJ1965" s="101"/>
      <c r="HIK1965" s="101"/>
      <c r="HIL1965" s="101"/>
      <c r="HIM1965" s="101"/>
      <c r="HIN1965" s="101"/>
      <c r="HIO1965" s="101"/>
      <c r="HIP1965" s="101"/>
      <c r="HIQ1965" s="101"/>
      <c r="HIR1965" s="101"/>
      <c r="HIS1965" s="101"/>
      <c r="HIT1965" s="101"/>
      <c r="HIU1965" s="101"/>
      <c r="HIV1965" s="101"/>
      <c r="HIW1965" s="101"/>
      <c r="HIX1965" s="101"/>
      <c r="HIY1965" s="101"/>
      <c r="HIZ1965" s="101"/>
      <c r="HJA1965" s="101"/>
      <c r="HJB1965" s="101"/>
      <c r="HJC1965" s="101"/>
      <c r="HJD1965" s="101"/>
      <c r="HJE1965" s="101"/>
      <c r="HJF1965" s="101"/>
      <c r="HJG1965" s="101"/>
      <c r="HJH1965" s="101"/>
      <c r="HJI1965" s="101"/>
      <c r="HJJ1965" s="101"/>
      <c r="HJK1965" s="101"/>
      <c r="HJL1965" s="101"/>
      <c r="HJM1965" s="101"/>
      <c r="HJN1965" s="101"/>
      <c r="HJO1965" s="101"/>
      <c r="HJP1965" s="101"/>
      <c r="HJQ1965" s="101"/>
      <c r="HJR1965" s="101"/>
      <c r="HJS1965" s="101"/>
      <c r="HJT1965" s="101"/>
      <c r="HJU1965" s="101"/>
      <c r="HJV1965" s="101"/>
      <c r="HJW1965" s="101"/>
      <c r="HJX1965" s="101"/>
      <c r="HJY1965" s="101"/>
      <c r="HJZ1965" s="101"/>
      <c r="HKA1965" s="101"/>
      <c r="HKB1965" s="101"/>
      <c r="HKC1965" s="101"/>
      <c r="HKD1965" s="101"/>
      <c r="HKE1965" s="101"/>
      <c r="HKF1965" s="101"/>
      <c r="HKG1965" s="101"/>
      <c r="HKH1965" s="101"/>
      <c r="HKI1965" s="101"/>
      <c r="HKJ1965" s="101"/>
      <c r="HKK1965" s="101"/>
      <c r="HKL1965" s="101"/>
      <c r="HKM1965" s="101"/>
      <c r="HKN1965" s="101"/>
      <c r="HKO1965" s="101"/>
      <c r="HKP1965" s="101"/>
      <c r="HKQ1965" s="101"/>
      <c r="HKR1965" s="101"/>
      <c r="HKS1965" s="101"/>
      <c r="HKT1965" s="101"/>
      <c r="HKU1965" s="101"/>
      <c r="HKV1965" s="101"/>
      <c r="HKW1965" s="101"/>
      <c r="HKX1965" s="101"/>
      <c r="HKY1965" s="101"/>
      <c r="HKZ1965" s="101"/>
      <c r="HLA1965" s="101"/>
      <c r="HLB1965" s="101"/>
      <c r="HLC1965" s="101"/>
      <c r="HLD1965" s="101"/>
      <c r="HLE1965" s="101"/>
      <c r="HLF1965" s="101"/>
      <c r="HLG1965" s="101"/>
      <c r="HLH1965" s="101"/>
      <c r="HLI1965" s="101"/>
      <c r="HLJ1965" s="101"/>
      <c r="HLK1965" s="101"/>
      <c r="HLL1965" s="101"/>
      <c r="HLM1965" s="101"/>
      <c r="HLN1965" s="101"/>
      <c r="HLO1965" s="101"/>
      <c r="HLP1965" s="101"/>
      <c r="HLQ1965" s="101"/>
      <c r="HLR1965" s="101"/>
      <c r="HLS1965" s="101"/>
      <c r="HLT1965" s="101"/>
      <c r="HLU1965" s="101"/>
      <c r="HLV1965" s="101"/>
      <c r="HLW1965" s="101"/>
      <c r="HLX1965" s="101"/>
      <c r="HLY1965" s="101"/>
      <c r="HLZ1965" s="101"/>
      <c r="HMA1965" s="101"/>
      <c r="HMB1965" s="101"/>
      <c r="HMC1965" s="101"/>
      <c r="HMD1965" s="101"/>
      <c r="HME1965" s="101"/>
      <c r="HMF1965" s="101"/>
      <c r="HMG1965" s="101"/>
      <c r="HMH1965" s="101"/>
      <c r="HMI1965" s="101"/>
      <c r="HMJ1965" s="101"/>
      <c r="HMK1965" s="101"/>
      <c r="HML1965" s="101"/>
      <c r="HMM1965" s="101"/>
      <c r="HMN1965" s="101"/>
      <c r="HMO1965" s="101"/>
      <c r="HMP1965" s="101"/>
      <c r="HMQ1965" s="101"/>
      <c r="HMR1965" s="101"/>
      <c r="HMS1965" s="101"/>
      <c r="HMT1965" s="101"/>
      <c r="HMU1965" s="101"/>
      <c r="HMV1965" s="101"/>
      <c r="HMW1965" s="101"/>
      <c r="HMX1965" s="101"/>
      <c r="HMY1965" s="101"/>
      <c r="HMZ1965" s="101"/>
      <c r="HNA1965" s="101"/>
      <c r="HNB1965" s="101"/>
      <c r="HNC1965" s="101"/>
      <c r="HND1965" s="101"/>
      <c r="HNE1965" s="101"/>
      <c r="HNF1965" s="101"/>
      <c r="HNG1965" s="101"/>
      <c r="HNH1965" s="101"/>
      <c r="HNI1965" s="101"/>
      <c r="HNJ1965" s="101"/>
      <c r="HNK1965" s="101"/>
      <c r="HNL1965" s="101"/>
      <c r="HNM1965" s="101"/>
      <c r="HNN1965" s="101"/>
      <c r="HNO1965" s="101"/>
      <c r="HNP1965" s="101"/>
      <c r="HNQ1965" s="101"/>
      <c r="HNR1965" s="101"/>
      <c r="HNS1965" s="101"/>
      <c r="HNT1965" s="101"/>
      <c r="HNU1965" s="101"/>
      <c r="HNV1965" s="101"/>
      <c r="HNW1965" s="101"/>
      <c r="HNX1965" s="101"/>
      <c r="HNY1965" s="101"/>
      <c r="HNZ1965" s="101"/>
      <c r="HOA1965" s="101"/>
      <c r="HOB1965" s="101"/>
      <c r="HOC1965" s="101"/>
      <c r="HOD1965" s="101"/>
      <c r="HOE1965" s="101"/>
      <c r="HOF1965" s="101"/>
      <c r="HOG1965" s="101"/>
      <c r="HOH1965" s="101"/>
      <c r="HOI1965" s="101"/>
      <c r="HOJ1965" s="101"/>
      <c r="HOK1965" s="101"/>
      <c r="HOL1965" s="101"/>
      <c r="HOM1965" s="101"/>
      <c r="HON1965" s="101"/>
      <c r="HOO1965" s="101"/>
      <c r="HOP1965" s="101"/>
      <c r="HOQ1965" s="101"/>
      <c r="HOR1965" s="101"/>
      <c r="HOS1965" s="101"/>
      <c r="HOT1965" s="101"/>
      <c r="HOU1965" s="101"/>
      <c r="HOV1965" s="101"/>
      <c r="HOW1965" s="101"/>
      <c r="HOX1965" s="101"/>
      <c r="HOY1965" s="101"/>
      <c r="HOZ1965" s="101"/>
      <c r="HPA1965" s="101"/>
      <c r="HPB1965" s="101"/>
      <c r="HPC1965" s="101"/>
      <c r="HPD1965" s="101"/>
      <c r="HPE1965" s="101"/>
      <c r="HPF1965" s="101"/>
      <c r="HPG1965" s="101"/>
      <c r="HPH1965" s="101"/>
      <c r="HPI1965" s="101"/>
      <c r="HPJ1965" s="101"/>
      <c r="HPK1965" s="101"/>
      <c r="HPL1965" s="101"/>
      <c r="HPM1965" s="101"/>
      <c r="HPN1965" s="101"/>
      <c r="HPO1965" s="101"/>
      <c r="HPP1965" s="101"/>
      <c r="HPQ1965" s="101"/>
      <c r="HPR1965" s="101"/>
      <c r="HPS1965" s="101"/>
      <c r="HPT1965" s="101"/>
      <c r="HPU1965" s="101"/>
      <c r="HPV1965" s="101"/>
      <c r="HPW1965" s="101"/>
      <c r="HPX1965" s="101"/>
      <c r="HPY1965" s="101"/>
      <c r="HPZ1965" s="101"/>
      <c r="HQA1965" s="101"/>
      <c r="HQB1965" s="101"/>
      <c r="HQC1965" s="101"/>
      <c r="HQD1965" s="101"/>
      <c r="HQE1965" s="101"/>
      <c r="HQF1965" s="101"/>
      <c r="HQG1965" s="101"/>
      <c r="HQH1965" s="101"/>
      <c r="HQI1965" s="101"/>
      <c r="HQJ1965" s="101"/>
      <c r="HQK1965" s="101"/>
      <c r="HQL1965" s="101"/>
      <c r="HQM1965" s="101"/>
      <c r="HQN1965" s="101"/>
      <c r="HQO1965" s="101"/>
      <c r="HQP1965" s="101"/>
      <c r="HQQ1965" s="101"/>
      <c r="HQR1965" s="101"/>
      <c r="HQS1965" s="101"/>
      <c r="HQT1965" s="101"/>
      <c r="HQU1965" s="101"/>
      <c r="HQV1965" s="101"/>
      <c r="HQW1965" s="101"/>
      <c r="HQX1965" s="101"/>
      <c r="HQY1965" s="101"/>
      <c r="HQZ1965" s="101"/>
      <c r="HRA1965" s="101"/>
      <c r="HRB1965" s="101"/>
      <c r="HRC1965" s="101"/>
      <c r="HRD1965" s="101"/>
      <c r="HRE1965" s="101"/>
      <c r="HRF1965" s="101"/>
      <c r="HRG1965" s="101"/>
      <c r="HRH1965" s="101"/>
      <c r="HRI1965" s="101"/>
      <c r="HRJ1965" s="101"/>
      <c r="HRK1965" s="101"/>
      <c r="HRL1965" s="101"/>
      <c r="HRM1965" s="101"/>
      <c r="HRN1965" s="101"/>
      <c r="HRO1965" s="101"/>
      <c r="HRP1965" s="101"/>
      <c r="HRQ1965" s="101"/>
      <c r="HRR1965" s="101"/>
      <c r="HRS1965" s="101"/>
      <c r="HRT1965" s="101"/>
      <c r="HRU1965" s="101"/>
      <c r="HRV1965" s="101"/>
      <c r="HRW1965" s="101"/>
      <c r="HRX1965" s="101"/>
      <c r="HRY1965" s="101"/>
      <c r="HRZ1965" s="101"/>
      <c r="HSA1965" s="101"/>
      <c r="HSB1965" s="101"/>
      <c r="HSC1965" s="101"/>
      <c r="HSD1965" s="101"/>
      <c r="HSE1965" s="101"/>
      <c r="HSF1965" s="101"/>
      <c r="HSG1965" s="101"/>
      <c r="HSH1965" s="101"/>
      <c r="HSI1965" s="101"/>
      <c r="HSJ1965" s="101"/>
      <c r="HSK1965" s="101"/>
      <c r="HSL1965" s="101"/>
      <c r="HSM1965" s="101"/>
      <c r="HSN1965" s="101"/>
      <c r="HSO1965" s="101"/>
      <c r="HSP1965" s="101"/>
      <c r="HSQ1965" s="101"/>
      <c r="HSR1965" s="101"/>
      <c r="HSS1965" s="101"/>
      <c r="HST1965" s="101"/>
      <c r="HSU1965" s="101"/>
      <c r="HSV1965" s="101"/>
      <c r="HSW1965" s="101"/>
      <c r="HSX1965" s="101"/>
      <c r="HSY1965" s="101"/>
      <c r="HSZ1965" s="101"/>
      <c r="HTA1965" s="101"/>
      <c r="HTB1965" s="101"/>
      <c r="HTC1965" s="101"/>
      <c r="HTD1965" s="101"/>
      <c r="HTE1965" s="101"/>
      <c r="HTF1965" s="101"/>
      <c r="HTG1965" s="101"/>
      <c r="HTH1965" s="101"/>
      <c r="HTI1965" s="101"/>
      <c r="HTJ1965" s="101"/>
      <c r="HTK1965" s="101"/>
      <c r="HTL1965" s="101"/>
      <c r="HTM1965" s="101"/>
      <c r="HTN1965" s="101"/>
      <c r="HTO1965" s="101"/>
      <c r="HTP1965" s="101"/>
      <c r="HTQ1965" s="101"/>
      <c r="HTR1965" s="101"/>
      <c r="HTS1965" s="101"/>
      <c r="HTT1965" s="101"/>
      <c r="HTU1965" s="101"/>
      <c r="HTV1965" s="101"/>
      <c r="HTW1965" s="101"/>
      <c r="HTX1965" s="101"/>
      <c r="HTY1965" s="101"/>
      <c r="HTZ1965" s="101"/>
      <c r="HUA1965" s="101"/>
      <c r="HUB1965" s="101"/>
      <c r="HUC1965" s="101"/>
      <c r="HUD1965" s="101"/>
      <c r="HUE1965" s="101"/>
      <c r="HUF1965" s="101"/>
      <c r="HUG1965" s="101"/>
      <c r="HUH1965" s="101"/>
      <c r="HUI1965" s="101"/>
      <c r="HUJ1965" s="101"/>
      <c r="HUK1965" s="101"/>
      <c r="HUL1965" s="101"/>
      <c r="HUM1965" s="101"/>
      <c r="HUN1965" s="101"/>
      <c r="HUO1965" s="101"/>
      <c r="HUP1965" s="101"/>
      <c r="HUQ1965" s="101"/>
      <c r="HUR1965" s="101"/>
      <c r="HUS1965" s="101"/>
      <c r="HUT1965" s="101"/>
      <c r="HUU1965" s="101"/>
      <c r="HUV1965" s="101"/>
      <c r="HUW1965" s="101"/>
      <c r="HUX1965" s="101"/>
      <c r="HUY1965" s="101"/>
      <c r="HUZ1965" s="101"/>
      <c r="HVA1965" s="101"/>
      <c r="HVB1965" s="101"/>
      <c r="HVC1965" s="101"/>
      <c r="HVD1965" s="101"/>
      <c r="HVE1965" s="101"/>
      <c r="HVF1965" s="101"/>
      <c r="HVG1965" s="101"/>
      <c r="HVH1965" s="101"/>
      <c r="HVI1965" s="101"/>
      <c r="HVJ1965" s="101"/>
      <c r="HVK1965" s="101"/>
      <c r="HVL1965" s="101"/>
      <c r="HVM1965" s="101"/>
      <c r="HVN1965" s="101"/>
      <c r="HVO1965" s="101"/>
      <c r="HVP1965" s="101"/>
      <c r="HVQ1965" s="101"/>
      <c r="HVR1965" s="101"/>
      <c r="HVS1965" s="101"/>
      <c r="HVT1965" s="101"/>
      <c r="HVU1965" s="101"/>
      <c r="HVV1965" s="101"/>
      <c r="HVW1965" s="101"/>
      <c r="HVX1965" s="101"/>
      <c r="HVY1965" s="101"/>
      <c r="HVZ1965" s="101"/>
      <c r="HWA1965" s="101"/>
      <c r="HWB1965" s="101"/>
      <c r="HWC1965" s="101"/>
      <c r="HWD1965" s="101"/>
      <c r="HWE1965" s="101"/>
      <c r="HWF1965" s="101"/>
      <c r="HWG1965" s="101"/>
      <c r="HWH1965" s="101"/>
      <c r="HWI1965" s="101"/>
      <c r="HWJ1965" s="101"/>
      <c r="HWK1965" s="101"/>
      <c r="HWL1965" s="101"/>
      <c r="HWM1965" s="101"/>
      <c r="HWN1965" s="101"/>
      <c r="HWO1965" s="101"/>
      <c r="HWP1965" s="101"/>
      <c r="HWQ1965" s="101"/>
      <c r="HWR1965" s="101"/>
      <c r="HWS1965" s="101"/>
      <c r="HWT1965" s="101"/>
      <c r="HWU1965" s="101"/>
      <c r="HWV1965" s="101"/>
      <c r="HWW1965" s="101"/>
      <c r="HWX1965" s="101"/>
      <c r="HWY1965" s="101"/>
      <c r="HWZ1965" s="101"/>
      <c r="HXA1965" s="101"/>
      <c r="HXB1965" s="101"/>
      <c r="HXC1965" s="101"/>
      <c r="HXD1965" s="101"/>
      <c r="HXE1965" s="101"/>
      <c r="HXF1965" s="101"/>
      <c r="HXG1965" s="101"/>
      <c r="HXH1965" s="101"/>
      <c r="HXI1965" s="101"/>
      <c r="HXJ1965" s="101"/>
      <c r="HXK1965" s="101"/>
      <c r="HXL1965" s="101"/>
      <c r="HXM1965" s="101"/>
      <c r="HXN1965" s="101"/>
      <c r="HXO1965" s="101"/>
      <c r="HXP1965" s="101"/>
      <c r="HXQ1965" s="101"/>
      <c r="HXR1965" s="101"/>
      <c r="HXS1965" s="101"/>
      <c r="HXT1965" s="101"/>
      <c r="HXU1965" s="101"/>
      <c r="HXV1965" s="101"/>
      <c r="HXW1965" s="101"/>
      <c r="HXX1965" s="101"/>
      <c r="HXY1965" s="101"/>
      <c r="HXZ1965" s="101"/>
      <c r="HYA1965" s="101"/>
      <c r="HYB1965" s="101"/>
      <c r="HYC1965" s="101"/>
      <c r="HYD1965" s="101"/>
      <c r="HYE1965" s="101"/>
      <c r="HYF1965" s="101"/>
      <c r="HYG1965" s="101"/>
      <c r="HYH1965" s="101"/>
      <c r="HYI1965" s="101"/>
      <c r="HYJ1965" s="101"/>
      <c r="HYK1965" s="101"/>
      <c r="HYL1965" s="101"/>
      <c r="HYM1965" s="101"/>
      <c r="HYN1965" s="101"/>
      <c r="HYO1965" s="101"/>
      <c r="HYP1965" s="101"/>
      <c r="HYQ1965" s="101"/>
      <c r="HYR1965" s="101"/>
      <c r="HYS1965" s="101"/>
      <c r="HYT1965" s="101"/>
      <c r="HYU1965" s="101"/>
      <c r="HYV1965" s="101"/>
      <c r="HYW1965" s="101"/>
      <c r="HYX1965" s="101"/>
      <c r="HYY1965" s="101"/>
      <c r="HYZ1965" s="101"/>
      <c r="HZA1965" s="101"/>
      <c r="HZB1965" s="101"/>
      <c r="HZC1965" s="101"/>
      <c r="HZD1965" s="101"/>
      <c r="HZE1965" s="101"/>
      <c r="HZF1965" s="101"/>
      <c r="HZG1965" s="101"/>
      <c r="HZH1965" s="101"/>
      <c r="HZI1965" s="101"/>
      <c r="HZJ1965" s="101"/>
      <c r="HZK1965" s="101"/>
      <c r="HZL1965" s="101"/>
      <c r="HZM1965" s="101"/>
      <c r="HZN1965" s="101"/>
      <c r="HZO1965" s="101"/>
      <c r="HZP1965" s="101"/>
      <c r="HZQ1965" s="101"/>
      <c r="HZR1965" s="101"/>
      <c r="HZS1965" s="101"/>
      <c r="HZT1965" s="101"/>
      <c r="HZU1965" s="101"/>
      <c r="HZV1965" s="101"/>
      <c r="HZW1965" s="101"/>
      <c r="HZX1965" s="101"/>
      <c r="HZY1965" s="101"/>
      <c r="HZZ1965" s="101"/>
      <c r="IAA1965" s="101"/>
      <c r="IAB1965" s="101"/>
      <c r="IAC1965" s="101"/>
      <c r="IAD1965" s="101"/>
      <c r="IAE1965" s="101"/>
      <c r="IAF1965" s="101"/>
      <c r="IAG1965" s="101"/>
      <c r="IAH1965" s="101"/>
      <c r="IAI1965" s="101"/>
      <c r="IAJ1965" s="101"/>
      <c r="IAK1965" s="101"/>
      <c r="IAL1965" s="101"/>
      <c r="IAM1965" s="101"/>
      <c r="IAN1965" s="101"/>
      <c r="IAO1965" s="101"/>
      <c r="IAP1965" s="101"/>
      <c r="IAQ1965" s="101"/>
      <c r="IAR1965" s="101"/>
      <c r="IAS1965" s="101"/>
      <c r="IAT1965" s="101"/>
      <c r="IAU1965" s="101"/>
      <c r="IAV1965" s="101"/>
      <c r="IAW1965" s="101"/>
      <c r="IAX1965" s="101"/>
      <c r="IAY1965" s="101"/>
      <c r="IAZ1965" s="101"/>
      <c r="IBA1965" s="101"/>
      <c r="IBB1965" s="101"/>
      <c r="IBC1965" s="101"/>
      <c r="IBD1965" s="101"/>
      <c r="IBE1965" s="101"/>
      <c r="IBF1965" s="101"/>
      <c r="IBG1965" s="101"/>
      <c r="IBH1965" s="101"/>
      <c r="IBI1965" s="101"/>
      <c r="IBJ1965" s="101"/>
      <c r="IBK1965" s="101"/>
      <c r="IBL1965" s="101"/>
      <c r="IBM1965" s="101"/>
      <c r="IBN1965" s="101"/>
      <c r="IBO1965" s="101"/>
      <c r="IBP1965" s="101"/>
      <c r="IBQ1965" s="101"/>
      <c r="IBR1965" s="101"/>
      <c r="IBS1965" s="101"/>
      <c r="IBT1965" s="101"/>
      <c r="IBU1965" s="101"/>
      <c r="IBV1965" s="101"/>
      <c r="IBW1965" s="101"/>
      <c r="IBX1965" s="101"/>
      <c r="IBY1965" s="101"/>
      <c r="IBZ1965" s="101"/>
      <c r="ICA1965" s="101"/>
      <c r="ICB1965" s="101"/>
      <c r="ICC1965" s="101"/>
      <c r="ICD1965" s="101"/>
      <c r="ICE1965" s="101"/>
      <c r="ICF1965" s="101"/>
      <c r="ICG1965" s="101"/>
      <c r="ICH1965" s="101"/>
      <c r="ICI1965" s="101"/>
      <c r="ICJ1965" s="101"/>
      <c r="ICK1965" s="101"/>
      <c r="ICL1965" s="101"/>
      <c r="ICM1965" s="101"/>
      <c r="ICN1965" s="101"/>
      <c r="ICO1965" s="101"/>
      <c r="ICP1965" s="101"/>
      <c r="ICQ1965" s="101"/>
      <c r="ICR1965" s="101"/>
      <c r="ICS1965" s="101"/>
      <c r="ICT1965" s="101"/>
      <c r="ICU1965" s="101"/>
      <c r="ICV1965" s="101"/>
      <c r="ICW1965" s="101"/>
      <c r="ICX1965" s="101"/>
      <c r="ICY1965" s="101"/>
      <c r="ICZ1965" s="101"/>
      <c r="IDA1965" s="101"/>
      <c r="IDB1965" s="101"/>
      <c r="IDC1965" s="101"/>
      <c r="IDD1965" s="101"/>
      <c r="IDE1965" s="101"/>
      <c r="IDF1965" s="101"/>
      <c r="IDG1965" s="101"/>
      <c r="IDH1965" s="101"/>
      <c r="IDI1965" s="101"/>
      <c r="IDJ1965" s="101"/>
      <c r="IDK1965" s="101"/>
      <c r="IDL1965" s="101"/>
      <c r="IDM1965" s="101"/>
      <c r="IDN1965" s="101"/>
      <c r="IDO1965" s="101"/>
      <c r="IDP1965" s="101"/>
      <c r="IDQ1965" s="101"/>
      <c r="IDR1965" s="101"/>
      <c r="IDS1965" s="101"/>
      <c r="IDT1965" s="101"/>
      <c r="IDU1965" s="101"/>
      <c r="IDV1965" s="101"/>
      <c r="IDW1965" s="101"/>
      <c r="IDX1965" s="101"/>
      <c r="IDY1965" s="101"/>
      <c r="IDZ1965" s="101"/>
      <c r="IEA1965" s="101"/>
      <c r="IEB1965" s="101"/>
      <c r="IEC1965" s="101"/>
      <c r="IED1965" s="101"/>
      <c r="IEE1965" s="101"/>
      <c r="IEF1965" s="101"/>
      <c r="IEG1965" s="101"/>
      <c r="IEH1965" s="101"/>
      <c r="IEI1965" s="101"/>
      <c r="IEJ1965" s="101"/>
      <c r="IEK1965" s="101"/>
      <c r="IEL1965" s="101"/>
      <c r="IEM1965" s="101"/>
      <c r="IEN1965" s="101"/>
      <c r="IEO1965" s="101"/>
      <c r="IEP1965" s="101"/>
      <c r="IEQ1965" s="101"/>
      <c r="IER1965" s="101"/>
      <c r="IES1965" s="101"/>
      <c r="IET1965" s="101"/>
      <c r="IEU1965" s="101"/>
      <c r="IEV1965" s="101"/>
      <c r="IEW1965" s="101"/>
      <c r="IEX1965" s="101"/>
      <c r="IEY1965" s="101"/>
      <c r="IEZ1965" s="101"/>
      <c r="IFA1965" s="101"/>
      <c r="IFB1965" s="101"/>
      <c r="IFC1965" s="101"/>
      <c r="IFD1965" s="101"/>
      <c r="IFE1965" s="101"/>
      <c r="IFF1965" s="101"/>
      <c r="IFG1965" s="101"/>
      <c r="IFH1965" s="101"/>
      <c r="IFI1965" s="101"/>
      <c r="IFJ1965" s="101"/>
      <c r="IFK1965" s="101"/>
      <c r="IFL1965" s="101"/>
      <c r="IFM1965" s="101"/>
      <c r="IFN1965" s="101"/>
      <c r="IFO1965" s="101"/>
      <c r="IFP1965" s="101"/>
      <c r="IFQ1965" s="101"/>
      <c r="IFR1965" s="101"/>
      <c r="IFS1965" s="101"/>
      <c r="IFT1965" s="101"/>
      <c r="IFU1965" s="101"/>
      <c r="IFV1965" s="101"/>
      <c r="IFW1965" s="101"/>
      <c r="IFX1965" s="101"/>
      <c r="IFY1965" s="101"/>
      <c r="IFZ1965" s="101"/>
      <c r="IGA1965" s="101"/>
      <c r="IGB1965" s="101"/>
      <c r="IGC1965" s="101"/>
      <c r="IGD1965" s="101"/>
      <c r="IGE1965" s="101"/>
      <c r="IGF1965" s="101"/>
      <c r="IGG1965" s="101"/>
      <c r="IGH1965" s="101"/>
      <c r="IGI1965" s="101"/>
      <c r="IGJ1965" s="101"/>
      <c r="IGK1965" s="101"/>
      <c r="IGL1965" s="101"/>
      <c r="IGM1965" s="101"/>
      <c r="IGN1965" s="101"/>
      <c r="IGO1965" s="101"/>
      <c r="IGP1965" s="101"/>
      <c r="IGQ1965" s="101"/>
      <c r="IGR1965" s="101"/>
      <c r="IGS1965" s="101"/>
      <c r="IGT1965" s="101"/>
      <c r="IGU1965" s="101"/>
      <c r="IGV1965" s="101"/>
      <c r="IGW1965" s="101"/>
      <c r="IGX1965" s="101"/>
      <c r="IGY1965" s="101"/>
      <c r="IGZ1965" s="101"/>
      <c r="IHA1965" s="101"/>
      <c r="IHB1965" s="101"/>
      <c r="IHC1965" s="101"/>
      <c r="IHD1965" s="101"/>
      <c r="IHE1965" s="101"/>
      <c r="IHF1965" s="101"/>
      <c r="IHG1965" s="101"/>
      <c r="IHH1965" s="101"/>
      <c r="IHI1965" s="101"/>
      <c r="IHJ1965" s="101"/>
      <c r="IHK1965" s="101"/>
      <c r="IHL1965" s="101"/>
      <c r="IHM1965" s="101"/>
      <c r="IHN1965" s="101"/>
      <c r="IHO1965" s="101"/>
      <c r="IHP1965" s="101"/>
      <c r="IHQ1965" s="101"/>
      <c r="IHR1965" s="101"/>
      <c r="IHS1965" s="101"/>
      <c r="IHT1965" s="101"/>
      <c r="IHU1965" s="101"/>
      <c r="IHV1965" s="101"/>
      <c r="IHW1965" s="101"/>
      <c r="IHX1965" s="101"/>
      <c r="IHY1965" s="101"/>
      <c r="IHZ1965" s="101"/>
      <c r="IIA1965" s="101"/>
      <c r="IIB1965" s="101"/>
      <c r="IIC1965" s="101"/>
      <c r="IID1965" s="101"/>
      <c r="IIE1965" s="101"/>
      <c r="IIF1965" s="101"/>
      <c r="IIG1965" s="101"/>
      <c r="IIH1965" s="101"/>
      <c r="III1965" s="101"/>
      <c r="IIJ1965" s="101"/>
      <c r="IIK1965" s="101"/>
      <c r="IIL1965" s="101"/>
      <c r="IIM1965" s="101"/>
      <c r="IIN1965" s="101"/>
      <c r="IIO1965" s="101"/>
      <c r="IIP1965" s="101"/>
      <c r="IIQ1965" s="101"/>
      <c r="IIR1965" s="101"/>
      <c r="IIS1965" s="101"/>
      <c r="IIT1965" s="101"/>
      <c r="IIU1965" s="101"/>
      <c r="IIV1965" s="101"/>
      <c r="IIW1965" s="101"/>
      <c r="IIX1965" s="101"/>
      <c r="IIY1965" s="101"/>
      <c r="IIZ1965" s="101"/>
      <c r="IJA1965" s="101"/>
      <c r="IJB1965" s="101"/>
      <c r="IJC1965" s="101"/>
      <c r="IJD1965" s="101"/>
      <c r="IJE1965" s="101"/>
      <c r="IJF1965" s="101"/>
      <c r="IJG1965" s="101"/>
      <c r="IJH1965" s="101"/>
      <c r="IJI1965" s="101"/>
      <c r="IJJ1965" s="101"/>
      <c r="IJK1965" s="101"/>
      <c r="IJL1965" s="101"/>
      <c r="IJM1965" s="101"/>
      <c r="IJN1965" s="101"/>
      <c r="IJO1965" s="101"/>
      <c r="IJP1965" s="101"/>
      <c r="IJQ1965" s="101"/>
      <c r="IJR1965" s="101"/>
      <c r="IJS1965" s="101"/>
      <c r="IJT1965" s="101"/>
      <c r="IJU1965" s="101"/>
      <c r="IJV1965" s="101"/>
      <c r="IJW1965" s="101"/>
      <c r="IJX1965" s="101"/>
      <c r="IJY1965" s="101"/>
      <c r="IJZ1965" s="101"/>
      <c r="IKA1965" s="101"/>
      <c r="IKB1965" s="101"/>
      <c r="IKC1965" s="101"/>
      <c r="IKD1965" s="101"/>
      <c r="IKE1965" s="101"/>
      <c r="IKF1965" s="101"/>
      <c r="IKG1965" s="101"/>
      <c r="IKH1965" s="101"/>
      <c r="IKI1965" s="101"/>
      <c r="IKJ1965" s="101"/>
      <c r="IKK1965" s="101"/>
      <c r="IKL1965" s="101"/>
      <c r="IKM1965" s="101"/>
      <c r="IKN1965" s="101"/>
      <c r="IKO1965" s="101"/>
      <c r="IKP1965" s="101"/>
      <c r="IKQ1965" s="101"/>
      <c r="IKR1965" s="101"/>
      <c r="IKS1965" s="101"/>
      <c r="IKT1965" s="101"/>
      <c r="IKU1965" s="101"/>
      <c r="IKV1965" s="101"/>
      <c r="IKW1965" s="101"/>
      <c r="IKX1965" s="101"/>
      <c r="IKY1965" s="101"/>
      <c r="IKZ1965" s="101"/>
      <c r="ILA1965" s="101"/>
      <c r="ILB1965" s="101"/>
      <c r="ILC1965" s="101"/>
      <c r="ILD1965" s="101"/>
      <c r="ILE1965" s="101"/>
      <c r="ILF1965" s="101"/>
      <c r="ILG1965" s="101"/>
      <c r="ILH1965" s="101"/>
      <c r="ILI1965" s="101"/>
      <c r="ILJ1965" s="101"/>
      <c r="ILK1965" s="101"/>
      <c r="ILL1965" s="101"/>
      <c r="ILM1965" s="101"/>
      <c r="ILN1965" s="101"/>
      <c r="ILO1965" s="101"/>
      <c r="ILP1965" s="101"/>
      <c r="ILQ1965" s="101"/>
      <c r="ILR1965" s="101"/>
      <c r="ILS1965" s="101"/>
      <c r="ILT1965" s="101"/>
      <c r="ILU1965" s="101"/>
      <c r="ILV1965" s="101"/>
      <c r="ILW1965" s="101"/>
      <c r="ILX1965" s="101"/>
      <c r="ILY1965" s="101"/>
      <c r="ILZ1965" s="101"/>
      <c r="IMA1965" s="101"/>
      <c r="IMB1965" s="101"/>
      <c r="IMC1965" s="101"/>
      <c r="IMD1965" s="101"/>
      <c r="IME1965" s="101"/>
      <c r="IMF1965" s="101"/>
      <c r="IMG1965" s="101"/>
      <c r="IMH1965" s="101"/>
      <c r="IMI1965" s="101"/>
      <c r="IMJ1965" s="101"/>
      <c r="IMK1965" s="101"/>
      <c r="IML1965" s="101"/>
      <c r="IMM1965" s="101"/>
      <c r="IMN1965" s="101"/>
      <c r="IMO1965" s="101"/>
      <c r="IMP1965" s="101"/>
      <c r="IMQ1965" s="101"/>
      <c r="IMR1965" s="101"/>
      <c r="IMS1965" s="101"/>
      <c r="IMT1965" s="101"/>
      <c r="IMU1965" s="101"/>
      <c r="IMV1965" s="101"/>
      <c r="IMW1965" s="101"/>
      <c r="IMX1965" s="101"/>
      <c r="IMY1965" s="101"/>
      <c r="IMZ1965" s="101"/>
      <c r="INA1965" s="101"/>
      <c r="INB1965" s="101"/>
      <c r="INC1965" s="101"/>
      <c r="IND1965" s="101"/>
      <c r="INE1965" s="101"/>
      <c r="INF1965" s="101"/>
      <c r="ING1965" s="101"/>
      <c r="INH1965" s="101"/>
      <c r="INI1965" s="101"/>
      <c r="INJ1965" s="101"/>
      <c r="INK1965" s="101"/>
      <c r="INL1965" s="101"/>
      <c r="INM1965" s="101"/>
      <c r="INN1965" s="101"/>
      <c r="INO1965" s="101"/>
      <c r="INP1965" s="101"/>
      <c r="INQ1965" s="101"/>
      <c r="INR1965" s="101"/>
      <c r="INS1965" s="101"/>
      <c r="INT1965" s="101"/>
      <c r="INU1965" s="101"/>
      <c r="INV1965" s="101"/>
      <c r="INW1965" s="101"/>
      <c r="INX1965" s="101"/>
      <c r="INY1965" s="101"/>
      <c r="INZ1965" s="101"/>
      <c r="IOA1965" s="101"/>
      <c r="IOB1965" s="101"/>
      <c r="IOC1965" s="101"/>
      <c r="IOD1965" s="101"/>
      <c r="IOE1965" s="101"/>
      <c r="IOF1965" s="101"/>
      <c r="IOG1965" s="101"/>
      <c r="IOH1965" s="101"/>
      <c r="IOI1965" s="101"/>
      <c r="IOJ1965" s="101"/>
      <c r="IOK1965" s="101"/>
      <c r="IOL1965" s="101"/>
      <c r="IOM1965" s="101"/>
      <c r="ION1965" s="101"/>
      <c r="IOO1965" s="101"/>
      <c r="IOP1965" s="101"/>
      <c r="IOQ1965" s="101"/>
      <c r="IOR1965" s="101"/>
      <c r="IOS1965" s="101"/>
      <c r="IOT1965" s="101"/>
      <c r="IOU1965" s="101"/>
      <c r="IOV1965" s="101"/>
      <c r="IOW1965" s="101"/>
      <c r="IOX1965" s="101"/>
      <c r="IOY1965" s="101"/>
      <c r="IOZ1965" s="101"/>
      <c r="IPA1965" s="101"/>
      <c r="IPB1965" s="101"/>
      <c r="IPC1965" s="101"/>
      <c r="IPD1965" s="101"/>
      <c r="IPE1965" s="101"/>
      <c r="IPF1965" s="101"/>
      <c r="IPG1965" s="101"/>
      <c r="IPH1965" s="101"/>
      <c r="IPI1965" s="101"/>
      <c r="IPJ1965" s="101"/>
      <c r="IPK1965" s="101"/>
      <c r="IPL1965" s="101"/>
      <c r="IPM1965" s="101"/>
      <c r="IPN1965" s="101"/>
      <c r="IPO1965" s="101"/>
      <c r="IPP1965" s="101"/>
      <c r="IPQ1965" s="101"/>
      <c r="IPR1965" s="101"/>
      <c r="IPS1965" s="101"/>
      <c r="IPT1965" s="101"/>
      <c r="IPU1965" s="101"/>
      <c r="IPV1965" s="101"/>
      <c r="IPW1965" s="101"/>
      <c r="IPX1965" s="101"/>
      <c r="IPY1965" s="101"/>
      <c r="IPZ1965" s="101"/>
      <c r="IQA1965" s="101"/>
      <c r="IQB1965" s="101"/>
      <c r="IQC1965" s="101"/>
      <c r="IQD1965" s="101"/>
      <c r="IQE1965" s="101"/>
      <c r="IQF1965" s="101"/>
      <c r="IQG1965" s="101"/>
      <c r="IQH1965" s="101"/>
      <c r="IQI1965" s="101"/>
      <c r="IQJ1965" s="101"/>
      <c r="IQK1965" s="101"/>
      <c r="IQL1965" s="101"/>
      <c r="IQM1965" s="101"/>
      <c r="IQN1965" s="101"/>
      <c r="IQO1965" s="101"/>
      <c r="IQP1965" s="101"/>
      <c r="IQQ1965" s="101"/>
      <c r="IQR1965" s="101"/>
      <c r="IQS1965" s="101"/>
      <c r="IQT1965" s="101"/>
      <c r="IQU1965" s="101"/>
      <c r="IQV1965" s="101"/>
      <c r="IQW1965" s="101"/>
      <c r="IQX1965" s="101"/>
      <c r="IQY1965" s="101"/>
      <c r="IQZ1965" s="101"/>
      <c r="IRA1965" s="101"/>
      <c r="IRB1965" s="101"/>
      <c r="IRC1965" s="101"/>
      <c r="IRD1965" s="101"/>
      <c r="IRE1965" s="101"/>
      <c r="IRF1965" s="101"/>
      <c r="IRG1965" s="101"/>
      <c r="IRH1965" s="101"/>
      <c r="IRI1965" s="101"/>
      <c r="IRJ1965" s="101"/>
      <c r="IRK1965" s="101"/>
      <c r="IRL1965" s="101"/>
      <c r="IRM1965" s="101"/>
      <c r="IRN1965" s="101"/>
      <c r="IRO1965" s="101"/>
      <c r="IRP1965" s="101"/>
      <c r="IRQ1965" s="101"/>
      <c r="IRR1965" s="101"/>
      <c r="IRS1965" s="101"/>
      <c r="IRT1965" s="101"/>
      <c r="IRU1965" s="101"/>
      <c r="IRV1965" s="101"/>
      <c r="IRW1965" s="101"/>
      <c r="IRX1965" s="101"/>
      <c r="IRY1965" s="101"/>
      <c r="IRZ1965" s="101"/>
      <c r="ISA1965" s="101"/>
      <c r="ISB1965" s="101"/>
      <c r="ISC1965" s="101"/>
      <c r="ISD1965" s="101"/>
      <c r="ISE1965" s="101"/>
      <c r="ISF1965" s="101"/>
      <c r="ISG1965" s="101"/>
      <c r="ISH1965" s="101"/>
      <c r="ISI1965" s="101"/>
      <c r="ISJ1965" s="101"/>
      <c r="ISK1965" s="101"/>
      <c r="ISL1965" s="101"/>
      <c r="ISM1965" s="101"/>
      <c r="ISN1965" s="101"/>
      <c r="ISO1965" s="101"/>
      <c r="ISP1965" s="101"/>
      <c r="ISQ1965" s="101"/>
      <c r="ISR1965" s="101"/>
      <c r="ISS1965" s="101"/>
      <c r="IST1965" s="101"/>
      <c r="ISU1965" s="101"/>
      <c r="ISV1965" s="101"/>
      <c r="ISW1965" s="101"/>
      <c r="ISX1965" s="101"/>
      <c r="ISY1965" s="101"/>
      <c r="ISZ1965" s="101"/>
      <c r="ITA1965" s="101"/>
      <c r="ITB1965" s="101"/>
      <c r="ITC1965" s="101"/>
      <c r="ITD1965" s="101"/>
      <c r="ITE1965" s="101"/>
      <c r="ITF1965" s="101"/>
      <c r="ITG1965" s="101"/>
      <c r="ITH1965" s="101"/>
      <c r="ITI1965" s="101"/>
      <c r="ITJ1965" s="101"/>
      <c r="ITK1965" s="101"/>
      <c r="ITL1965" s="101"/>
      <c r="ITM1965" s="101"/>
      <c r="ITN1965" s="101"/>
      <c r="ITO1965" s="101"/>
      <c r="ITP1965" s="101"/>
      <c r="ITQ1965" s="101"/>
      <c r="ITR1965" s="101"/>
      <c r="ITS1965" s="101"/>
      <c r="ITT1965" s="101"/>
      <c r="ITU1965" s="101"/>
      <c r="ITV1965" s="101"/>
      <c r="ITW1965" s="101"/>
      <c r="ITX1965" s="101"/>
      <c r="ITY1965" s="101"/>
      <c r="ITZ1965" s="101"/>
      <c r="IUA1965" s="101"/>
      <c r="IUB1965" s="101"/>
      <c r="IUC1965" s="101"/>
      <c r="IUD1965" s="101"/>
      <c r="IUE1965" s="101"/>
      <c r="IUF1965" s="101"/>
      <c r="IUG1965" s="101"/>
      <c r="IUH1965" s="101"/>
      <c r="IUI1965" s="101"/>
      <c r="IUJ1965" s="101"/>
      <c r="IUK1965" s="101"/>
      <c r="IUL1965" s="101"/>
      <c r="IUM1965" s="101"/>
      <c r="IUN1965" s="101"/>
      <c r="IUO1965" s="101"/>
      <c r="IUP1965" s="101"/>
      <c r="IUQ1965" s="101"/>
      <c r="IUR1965" s="101"/>
      <c r="IUS1965" s="101"/>
      <c r="IUT1965" s="101"/>
      <c r="IUU1965" s="101"/>
      <c r="IUV1965" s="101"/>
      <c r="IUW1965" s="101"/>
      <c r="IUX1965" s="101"/>
      <c r="IUY1965" s="101"/>
      <c r="IUZ1965" s="101"/>
      <c r="IVA1965" s="101"/>
      <c r="IVB1965" s="101"/>
      <c r="IVC1965" s="101"/>
      <c r="IVD1965" s="101"/>
      <c r="IVE1965" s="101"/>
      <c r="IVF1965" s="101"/>
      <c r="IVG1965" s="101"/>
      <c r="IVH1965" s="101"/>
      <c r="IVI1965" s="101"/>
      <c r="IVJ1965" s="101"/>
      <c r="IVK1965" s="101"/>
      <c r="IVL1965" s="101"/>
      <c r="IVM1965" s="101"/>
      <c r="IVN1965" s="101"/>
      <c r="IVO1965" s="101"/>
      <c r="IVP1965" s="101"/>
      <c r="IVQ1965" s="101"/>
      <c r="IVR1965" s="101"/>
      <c r="IVS1965" s="101"/>
      <c r="IVT1965" s="101"/>
      <c r="IVU1965" s="101"/>
      <c r="IVV1965" s="101"/>
      <c r="IVW1965" s="101"/>
      <c r="IVX1965" s="101"/>
      <c r="IVY1965" s="101"/>
      <c r="IVZ1965" s="101"/>
      <c r="IWA1965" s="101"/>
      <c r="IWB1965" s="101"/>
      <c r="IWC1965" s="101"/>
      <c r="IWD1965" s="101"/>
      <c r="IWE1965" s="101"/>
      <c r="IWF1965" s="101"/>
      <c r="IWG1965" s="101"/>
      <c r="IWH1965" s="101"/>
      <c r="IWI1965" s="101"/>
      <c r="IWJ1965" s="101"/>
      <c r="IWK1965" s="101"/>
      <c r="IWL1965" s="101"/>
      <c r="IWM1965" s="101"/>
      <c r="IWN1965" s="101"/>
      <c r="IWO1965" s="101"/>
      <c r="IWP1965" s="101"/>
      <c r="IWQ1965" s="101"/>
      <c r="IWR1965" s="101"/>
      <c r="IWS1965" s="101"/>
      <c r="IWT1965" s="101"/>
      <c r="IWU1965" s="101"/>
      <c r="IWV1965" s="101"/>
      <c r="IWW1965" s="101"/>
      <c r="IWX1965" s="101"/>
      <c r="IWY1965" s="101"/>
      <c r="IWZ1965" s="101"/>
      <c r="IXA1965" s="101"/>
      <c r="IXB1965" s="101"/>
      <c r="IXC1965" s="101"/>
      <c r="IXD1965" s="101"/>
      <c r="IXE1965" s="101"/>
      <c r="IXF1965" s="101"/>
      <c r="IXG1965" s="101"/>
      <c r="IXH1965" s="101"/>
      <c r="IXI1965" s="101"/>
      <c r="IXJ1965" s="101"/>
      <c r="IXK1965" s="101"/>
      <c r="IXL1965" s="101"/>
      <c r="IXM1965" s="101"/>
      <c r="IXN1965" s="101"/>
      <c r="IXO1965" s="101"/>
      <c r="IXP1965" s="101"/>
      <c r="IXQ1965" s="101"/>
      <c r="IXR1965" s="101"/>
      <c r="IXS1965" s="101"/>
      <c r="IXT1965" s="101"/>
      <c r="IXU1965" s="101"/>
      <c r="IXV1965" s="101"/>
      <c r="IXW1965" s="101"/>
      <c r="IXX1965" s="101"/>
      <c r="IXY1965" s="101"/>
      <c r="IXZ1965" s="101"/>
      <c r="IYA1965" s="101"/>
      <c r="IYB1965" s="101"/>
      <c r="IYC1965" s="101"/>
      <c r="IYD1965" s="101"/>
      <c r="IYE1965" s="101"/>
      <c r="IYF1965" s="101"/>
      <c r="IYG1965" s="101"/>
      <c r="IYH1965" s="101"/>
      <c r="IYI1965" s="101"/>
      <c r="IYJ1965" s="101"/>
      <c r="IYK1965" s="101"/>
      <c r="IYL1965" s="101"/>
      <c r="IYM1965" s="101"/>
      <c r="IYN1965" s="101"/>
      <c r="IYO1965" s="101"/>
      <c r="IYP1965" s="101"/>
      <c r="IYQ1965" s="101"/>
      <c r="IYR1965" s="101"/>
      <c r="IYS1965" s="101"/>
      <c r="IYT1965" s="101"/>
      <c r="IYU1965" s="101"/>
      <c r="IYV1965" s="101"/>
      <c r="IYW1965" s="101"/>
      <c r="IYX1965" s="101"/>
      <c r="IYY1965" s="101"/>
      <c r="IYZ1965" s="101"/>
      <c r="IZA1965" s="101"/>
      <c r="IZB1965" s="101"/>
      <c r="IZC1965" s="101"/>
      <c r="IZD1965" s="101"/>
      <c r="IZE1965" s="101"/>
      <c r="IZF1965" s="101"/>
      <c r="IZG1965" s="101"/>
      <c r="IZH1965" s="101"/>
      <c r="IZI1965" s="101"/>
      <c r="IZJ1965" s="101"/>
      <c r="IZK1965" s="101"/>
      <c r="IZL1965" s="101"/>
      <c r="IZM1965" s="101"/>
      <c r="IZN1965" s="101"/>
      <c r="IZO1965" s="101"/>
      <c r="IZP1965" s="101"/>
      <c r="IZQ1965" s="101"/>
      <c r="IZR1965" s="101"/>
      <c r="IZS1965" s="101"/>
      <c r="IZT1965" s="101"/>
      <c r="IZU1965" s="101"/>
      <c r="IZV1965" s="101"/>
      <c r="IZW1965" s="101"/>
      <c r="IZX1965" s="101"/>
      <c r="IZY1965" s="101"/>
      <c r="IZZ1965" s="101"/>
      <c r="JAA1965" s="101"/>
      <c r="JAB1965" s="101"/>
      <c r="JAC1965" s="101"/>
      <c r="JAD1965" s="101"/>
      <c r="JAE1965" s="101"/>
      <c r="JAF1965" s="101"/>
      <c r="JAG1965" s="101"/>
      <c r="JAH1965" s="101"/>
      <c r="JAI1965" s="101"/>
      <c r="JAJ1965" s="101"/>
      <c r="JAK1965" s="101"/>
      <c r="JAL1965" s="101"/>
      <c r="JAM1965" s="101"/>
      <c r="JAN1965" s="101"/>
      <c r="JAO1965" s="101"/>
      <c r="JAP1965" s="101"/>
      <c r="JAQ1965" s="101"/>
      <c r="JAR1965" s="101"/>
      <c r="JAS1965" s="101"/>
      <c r="JAT1965" s="101"/>
      <c r="JAU1965" s="101"/>
      <c r="JAV1965" s="101"/>
      <c r="JAW1965" s="101"/>
      <c r="JAX1965" s="101"/>
      <c r="JAY1965" s="101"/>
      <c r="JAZ1965" s="101"/>
      <c r="JBA1965" s="101"/>
      <c r="JBB1965" s="101"/>
      <c r="JBC1965" s="101"/>
      <c r="JBD1965" s="101"/>
      <c r="JBE1965" s="101"/>
      <c r="JBF1965" s="101"/>
      <c r="JBG1965" s="101"/>
      <c r="JBH1965" s="101"/>
      <c r="JBI1965" s="101"/>
      <c r="JBJ1965" s="101"/>
      <c r="JBK1965" s="101"/>
      <c r="JBL1965" s="101"/>
      <c r="JBM1965" s="101"/>
      <c r="JBN1965" s="101"/>
      <c r="JBO1965" s="101"/>
      <c r="JBP1965" s="101"/>
      <c r="JBQ1965" s="101"/>
      <c r="JBR1965" s="101"/>
      <c r="JBS1965" s="101"/>
      <c r="JBT1965" s="101"/>
      <c r="JBU1965" s="101"/>
      <c r="JBV1965" s="101"/>
      <c r="JBW1965" s="101"/>
      <c r="JBX1965" s="101"/>
      <c r="JBY1965" s="101"/>
      <c r="JBZ1965" s="101"/>
      <c r="JCA1965" s="101"/>
      <c r="JCB1965" s="101"/>
      <c r="JCC1965" s="101"/>
      <c r="JCD1965" s="101"/>
      <c r="JCE1965" s="101"/>
      <c r="JCF1965" s="101"/>
      <c r="JCG1965" s="101"/>
      <c r="JCH1965" s="101"/>
      <c r="JCI1965" s="101"/>
      <c r="JCJ1965" s="101"/>
      <c r="JCK1965" s="101"/>
      <c r="JCL1965" s="101"/>
      <c r="JCM1965" s="101"/>
      <c r="JCN1965" s="101"/>
      <c r="JCO1965" s="101"/>
      <c r="JCP1965" s="101"/>
      <c r="JCQ1965" s="101"/>
      <c r="JCR1965" s="101"/>
      <c r="JCS1965" s="101"/>
      <c r="JCT1965" s="101"/>
      <c r="JCU1965" s="101"/>
      <c r="JCV1965" s="101"/>
      <c r="JCW1965" s="101"/>
      <c r="JCX1965" s="101"/>
      <c r="JCY1965" s="101"/>
      <c r="JCZ1965" s="101"/>
      <c r="JDA1965" s="101"/>
      <c r="JDB1965" s="101"/>
      <c r="JDC1965" s="101"/>
      <c r="JDD1965" s="101"/>
      <c r="JDE1965" s="101"/>
      <c r="JDF1965" s="101"/>
      <c r="JDG1965" s="101"/>
      <c r="JDH1965" s="101"/>
      <c r="JDI1965" s="101"/>
      <c r="JDJ1965" s="101"/>
      <c r="JDK1965" s="101"/>
      <c r="JDL1965" s="101"/>
      <c r="JDM1965" s="101"/>
      <c r="JDN1965" s="101"/>
      <c r="JDO1965" s="101"/>
      <c r="JDP1965" s="101"/>
      <c r="JDQ1965" s="101"/>
      <c r="JDR1965" s="101"/>
      <c r="JDS1965" s="101"/>
      <c r="JDT1965" s="101"/>
      <c r="JDU1965" s="101"/>
      <c r="JDV1965" s="101"/>
      <c r="JDW1965" s="101"/>
      <c r="JDX1965" s="101"/>
      <c r="JDY1965" s="101"/>
      <c r="JDZ1965" s="101"/>
      <c r="JEA1965" s="101"/>
      <c r="JEB1965" s="101"/>
      <c r="JEC1965" s="101"/>
      <c r="JED1965" s="101"/>
      <c r="JEE1965" s="101"/>
      <c r="JEF1965" s="101"/>
      <c r="JEG1965" s="101"/>
      <c r="JEH1965" s="101"/>
      <c r="JEI1965" s="101"/>
      <c r="JEJ1965" s="101"/>
      <c r="JEK1965" s="101"/>
      <c r="JEL1965" s="101"/>
      <c r="JEM1965" s="101"/>
      <c r="JEN1965" s="101"/>
      <c r="JEO1965" s="101"/>
      <c r="JEP1965" s="101"/>
      <c r="JEQ1965" s="101"/>
      <c r="JER1965" s="101"/>
      <c r="JES1965" s="101"/>
      <c r="JET1965" s="101"/>
      <c r="JEU1965" s="101"/>
      <c r="JEV1965" s="101"/>
      <c r="JEW1965" s="101"/>
      <c r="JEX1965" s="101"/>
      <c r="JEY1965" s="101"/>
      <c r="JEZ1965" s="101"/>
      <c r="JFA1965" s="101"/>
      <c r="JFB1965" s="101"/>
      <c r="JFC1965" s="101"/>
      <c r="JFD1965" s="101"/>
      <c r="JFE1965" s="101"/>
      <c r="JFF1965" s="101"/>
      <c r="JFG1965" s="101"/>
      <c r="JFH1965" s="101"/>
      <c r="JFI1965" s="101"/>
      <c r="JFJ1965" s="101"/>
      <c r="JFK1965" s="101"/>
      <c r="JFL1965" s="101"/>
      <c r="JFM1965" s="101"/>
      <c r="JFN1965" s="101"/>
      <c r="JFO1965" s="101"/>
      <c r="JFP1965" s="101"/>
      <c r="JFQ1965" s="101"/>
      <c r="JFR1965" s="101"/>
      <c r="JFS1965" s="101"/>
      <c r="JFT1965" s="101"/>
      <c r="JFU1965" s="101"/>
      <c r="JFV1965" s="101"/>
      <c r="JFW1965" s="101"/>
      <c r="JFX1965" s="101"/>
      <c r="JFY1965" s="101"/>
      <c r="JFZ1965" s="101"/>
      <c r="JGA1965" s="101"/>
      <c r="JGB1965" s="101"/>
      <c r="JGC1965" s="101"/>
      <c r="JGD1965" s="101"/>
      <c r="JGE1965" s="101"/>
      <c r="JGF1965" s="101"/>
      <c r="JGG1965" s="101"/>
      <c r="JGH1965" s="101"/>
      <c r="JGI1965" s="101"/>
      <c r="JGJ1965" s="101"/>
      <c r="JGK1965" s="101"/>
      <c r="JGL1965" s="101"/>
      <c r="JGM1965" s="101"/>
      <c r="JGN1965" s="101"/>
      <c r="JGO1965" s="101"/>
      <c r="JGP1965" s="101"/>
      <c r="JGQ1965" s="101"/>
      <c r="JGR1965" s="101"/>
      <c r="JGS1965" s="101"/>
      <c r="JGT1965" s="101"/>
      <c r="JGU1965" s="101"/>
      <c r="JGV1965" s="101"/>
      <c r="JGW1965" s="101"/>
      <c r="JGX1965" s="101"/>
      <c r="JGY1965" s="101"/>
      <c r="JGZ1965" s="101"/>
      <c r="JHA1965" s="101"/>
      <c r="JHB1965" s="101"/>
      <c r="JHC1965" s="101"/>
      <c r="JHD1965" s="101"/>
      <c r="JHE1965" s="101"/>
      <c r="JHF1965" s="101"/>
      <c r="JHG1965" s="101"/>
      <c r="JHH1965" s="101"/>
      <c r="JHI1965" s="101"/>
      <c r="JHJ1965" s="101"/>
      <c r="JHK1965" s="101"/>
      <c r="JHL1965" s="101"/>
      <c r="JHM1965" s="101"/>
      <c r="JHN1965" s="101"/>
      <c r="JHO1965" s="101"/>
      <c r="JHP1965" s="101"/>
      <c r="JHQ1965" s="101"/>
      <c r="JHR1965" s="101"/>
      <c r="JHS1965" s="101"/>
      <c r="JHT1965" s="101"/>
      <c r="JHU1965" s="101"/>
      <c r="JHV1965" s="101"/>
      <c r="JHW1965" s="101"/>
      <c r="JHX1965" s="101"/>
      <c r="JHY1965" s="101"/>
      <c r="JHZ1965" s="101"/>
      <c r="JIA1965" s="101"/>
      <c r="JIB1965" s="101"/>
      <c r="JIC1965" s="101"/>
      <c r="JID1965" s="101"/>
      <c r="JIE1965" s="101"/>
      <c r="JIF1965" s="101"/>
      <c r="JIG1965" s="101"/>
      <c r="JIH1965" s="101"/>
      <c r="JII1965" s="101"/>
      <c r="JIJ1965" s="101"/>
      <c r="JIK1965" s="101"/>
      <c r="JIL1965" s="101"/>
      <c r="JIM1965" s="101"/>
      <c r="JIN1965" s="101"/>
      <c r="JIO1965" s="101"/>
      <c r="JIP1965" s="101"/>
      <c r="JIQ1965" s="101"/>
      <c r="JIR1965" s="101"/>
      <c r="JIS1965" s="101"/>
      <c r="JIT1965" s="101"/>
      <c r="JIU1965" s="101"/>
      <c r="JIV1965" s="101"/>
      <c r="JIW1965" s="101"/>
      <c r="JIX1965" s="101"/>
      <c r="JIY1965" s="101"/>
      <c r="JIZ1965" s="101"/>
      <c r="JJA1965" s="101"/>
      <c r="JJB1965" s="101"/>
      <c r="JJC1965" s="101"/>
      <c r="JJD1965" s="101"/>
      <c r="JJE1965" s="101"/>
      <c r="JJF1965" s="101"/>
      <c r="JJG1965" s="101"/>
      <c r="JJH1965" s="101"/>
      <c r="JJI1965" s="101"/>
      <c r="JJJ1965" s="101"/>
      <c r="JJK1965" s="101"/>
      <c r="JJL1965" s="101"/>
      <c r="JJM1965" s="101"/>
      <c r="JJN1965" s="101"/>
      <c r="JJO1965" s="101"/>
      <c r="JJP1965" s="101"/>
      <c r="JJQ1965" s="101"/>
      <c r="JJR1965" s="101"/>
      <c r="JJS1965" s="101"/>
      <c r="JJT1965" s="101"/>
      <c r="JJU1965" s="101"/>
      <c r="JJV1965" s="101"/>
      <c r="JJW1965" s="101"/>
      <c r="JJX1965" s="101"/>
      <c r="JJY1965" s="101"/>
      <c r="JJZ1965" s="101"/>
      <c r="JKA1965" s="101"/>
      <c r="JKB1965" s="101"/>
      <c r="JKC1965" s="101"/>
      <c r="JKD1965" s="101"/>
      <c r="JKE1965" s="101"/>
      <c r="JKF1965" s="101"/>
      <c r="JKG1965" s="101"/>
      <c r="JKH1965" s="101"/>
      <c r="JKI1965" s="101"/>
      <c r="JKJ1965" s="101"/>
      <c r="JKK1965" s="101"/>
      <c r="JKL1965" s="101"/>
      <c r="JKM1965" s="101"/>
      <c r="JKN1965" s="101"/>
      <c r="JKO1965" s="101"/>
      <c r="JKP1965" s="101"/>
      <c r="JKQ1965" s="101"/>
      <c r="JKR1965" s="101"/>
      <c r="JKS1965" s="101"/>
      <c r="JKT1965" s="101"/>
      <c r="JKU1965" s="101"/>
      <c r="JKV1965" s="101"/>
      <c r="JKW1965" s="101"/>
      <c r="JKX1965" s="101"/>
      <c r="JKY1965" s="101"/>
      <c r="JKZ1965" s="101"/>
      <c r="JLA1965" s="101"/>
      <c r="JLB1965" s="101"/>
      <c r="JLC1965" s="101"/>
      <c r="JLD1965" s="101"/>
      <c r="JLE1965" s="101"/>
      <c r="JLF1965" s="101"/>
      <c r="JLG1965" s="101"/>
      <c r="JLH1965" s="101"/>
      <c r="JLI1965" s="101"/>
      <c r="JLJ1965" s="101"/>
      <c r="JLK1965" s="101"/>
      <c r="JLL1965" s="101"/>
      <c r="JLM1965" s="101"/>
      <c r="JLN1965" s="101"/>
      <c r="JLO1965" s="101"/>
      <c r="JLP1965" s="101"/>
      <c r="JLQ1965" s="101"/>
      <c r="JLR1965" s="101"/>
      <c r="JLS1965" s="101"/>
      <c r="JLT1965" s="101"/>
      <c r="JLU1965" s="101"/>
      <c r="JLV1965" s="101"/>
      <c r="JLW1965" s="101"/>
      <c r="JLX1965" s="101"/>
      <c r="JLY1965" s="101"/>
      <c r="JLZ1965" s="101"/>
      <c r="JMA1965" s="101"/>
      <c r="JMB1965" s="101"/>
      <c r="JMC1965" s="101"/>
      <c r="JMD1965" s="101"/>
      <c r="JME1965" s="101"/>
      <c r="JMF1965" s="101"/>
      <c r="JMG1965" s="101"/>
      <c r="JMH1965" s="101"/>
      <c r="JMI1965" s="101"/>
      <c r="JMJ1965" s="101"/>
      <c r="JMK1965" s="101"/>
      <c r="JML1965" s="101"/>
      <c r="JMM1965" s="101"/>
      <c r="JMN1965" s="101"/>
      <c r="JMO1965" s="101"/>
      <c r="JMP1965" s="101"/>
      <c r="JMQ1965" s="101"/>
      <c r="JMR1965" s="101"/>
      <c r="JMS1965" s="101"/>
      <c r="JMT1965" s="101"/>
      <c r="JMU1965" s="101"/>
      <c r="JMV1965" s="101"/>
      <c r="JMW1965" s="101"/>
      <c r="JMX1965" s="101"/>
      <c r="JMY1965" s="101"/>
      <c r="JMZ1965" s="101"/>
      <c r="JNA1965" s="101"/>
      <c r="JNB1965" s="101"/>
      <c r="JNC1965" s="101"/>
      <c r="JND1965" s="101"/>
      <c r="JNE1965" s="101"/>
      <c r="JNF1965" s="101"/>
      <c r="JNG1965" s="101"/>
      <c r="JNH1965" s="101"/>
      <c r="JNI1965" s="101"/>
      <c r="JNJ1965" s="101"/>
      <c r="JNK1965" s="101"/>
      <c r="JNL1965" s="101"/>
      <c r="JNM1965" s="101"/>
      <c r="JNN1965" s="101"/>
      <c r="JNO1965" s="101"/>
      <c r="JNP1965" s="101"/>
      <c r="JNQ1965" s="101"/>
      <c r="JNR1965" s="101"/>
      <c r="JNS1965" s="101"/>
      <c r="JNT1965" s="101"/>
      <c r="JNU1965" s="101"/>
      <c r="JNV1965" s="101"/>
      <c r="JNW1965" s="101"/>
      <c r="JNX1965" s="101"/>
      <c r="JNY1965" s="101"/>
      <c r="JNZ1965" s="101"/>
      <c r="JOA1965" s="101"/>
      <c r="JOB1965" s="101"/>
      <c r="JOC1965" s="101"/>
      <c r="JOD1965" s="101"/>
      <c r="JOE1965" s="101"/>
      <c r="JOF1965" s="101"/>
      <c r="JOG1965" s="101"/>
      <c r="JOH1965" s="101"/>
      <c r="JOI1965" s="101"/>
      <c r="JOJ1965" s="101"/>
      <c r="JOK1965" s="101"/>
      <c r="JOL1965" s="101"/>
      <c r="JOM1965" s="101"/>
      <c r="JON1965" s="101"/>
      <c r="JOO1965" s="101"/>
      <c r="JOP1965" s="101"/>
      <c r="JOQ1965" s="101"/>
      <c r="JOR1965" s="101"/>
      <c r="JOS1965" s="101"/>
      <c r="JOT1965" s="101"/>
      <c r="JOU1965" s="101"/>
      <c r="JOV1965" s="101"/>
      <c r="JOW1965" s="101"/>
      <c r="JOX1965" s="101"/>
      <c r="JOY1965" s="101"/>
      <c r="JOZ1965" s="101"/>
      <c r="JPA1965" s="101"/>
      <c r="JPB1965" s="101"/>
      <c r="JPC1965" s="101"/>
      <c r="JPD1965" s="101"/>
      <c r="JPE1965" s="101"/>
      <c r="JPF1965" s="101"/>
      <c r="JPG1965" s="101"/>
      <c r="JPH1965" s="101"/>
      <c r="JPI1965" s="101"/>
      <c r="JPJ1965" s="101"/>
      <c r="JPK1965" s="101"/>
      <c r="JPL1965" s="101"/>
      <c r="JPM1965" s="101"/>
      <c r="JPN1965" s="101"/>
      <c r="JPO1965" s="101"/>
      <c r="JPP1965" s="101"/>
      <c r="JPQ1965" s="101"/>
      <c r="JPR1965" s="101"/>
      <c r="JPS1965" s="101"/>
      <c r="JPT1965" s="101"/>
      <c r="JPU1965" s="101"/>
      <c r="JPV1965" s="101"/>
      <c r="JPW1965" s="101"/>
      <c r="JPX1965" s="101"/>
      <c r="JPY1965" s="101"/>
      <c r="JPZ1965" s="101"/>
      <c r="JQA1965" s="101"/>
      <c r="JQB1965" s="101"/>
      <c r="JQC1965" s="101"/>
      <c r="JQD1965" s="101"/>
      <c r="JQE1965" s="101"/>
      <c r="JQF1965" s="101"/>
      <c r="JQG1965" s="101"/>
      <c r="JQH1965" s="101"/>
      <c r="JQI1965" s="101"/>
      <c r="JQJ1965" s="101"/>
      <c r="JQK1965" s="101"/>
      <c r="JQL1965" s="101"/>
      <c r="JQM1965" s="101"/>
      <c r="JQN1965" s="101"/>
      <c r="JQO1965" s="101"/>
      <c r="JQP1965" s="101"/>
      <c r="JQQ1965" s="101"/>
      <c r="JQR1965" s="101"/>
      <c r="JQS1965" s="101"/>
      <c r="JQT1965" s="101"/>
      <c r="JQU1965" s="101"/>
      <c r="JQV1965" s="101"/>
      <c r="JQW1965" s="101"/>
      <c r="JQX1965" s="101"/>
      <c r="JQY1965" s="101"/>
      <c r="JQZ1965" s="101"/>
      <c r="JRA1965" s="101"/>
      <c r="JRB1965" s="101"/>
      <c r="JRC1965" s="101"/>
      <c r="JRD1965" s="101"/>
      <c r="JRE1965" s="101"/>
      <c r="JRF1965" s="101"/>
      <c r="JRG1965" s="101"/>
      <c r="JRH1965" s="101"/>
      <c r="JRI1965" s="101"/>
      <c r="JRJ1965" s="101"/>
      <c r="JRK1965" s="101"/>
      <c r="JRL1965" s="101"/>
      <c r="JRM1965" s="101"/>
      <c r="JRN1965" s="101"/>
      <c r="JRO1965" s="101"/>
      <c r="JRP1965" s="101"/>
      <c r="JRQ1965" s="101"/>
      <c r="JRR1965" s="101"/>
      <c r="JRS1965" s="101"/>
      <c r="JRT1965" s="101"/>
      <c r="JRU1965" s="101"/>
      <c r="JRV1965" s="101"/>
      <c r="JRW1965" s="101"/>
      <c r="JRX1965" s="101"/>
      <c r="JRY1965" s="101"/>
      <c r="JRZ1965" s="101"/>
      <c r="JSA1965" s="101"/>
      <c r="JSB1965" s="101"/>
      <c r="JSC1965" s="101"/>
      <c r="JSD1965" s="101"/>
      <c r="JSE1965" s="101"/>
      <c r="JSF1965" s="101"/>
      <c r="JSG1965" s="101"/>
      <c r="JSH1965" s="101"/>
      <c r="JSI1965" s="101"/>
      <c r="JSJ1965" s="101"/>
      <c r="JSK1965" s="101"/>
      <c r="JSL1965" s="101"/>
      <c r="JSM1965" s="101"/>
      <c r="JSN1965" s="101"/>
      <c r="JSO1965" s="101"/>
      <c r="JSP1965" s="101"/>
      <c r="JSQ1965" s="101"/>
      <c r="JSR1965" s="101"/>
      <c r="JSS1965" s="101"/>
      <c r="JST1965" s="101"/>
      <c r="JSU1965" s="101"/>
      <c r="JSV1965" s="101"/>
      <c r="JSW1965" s="101"/>
      <c r="JSX1965" s="101"/>
      <c r="JSY1965" s="101"/>
      <c r="JSZ1965" s="101"/>
      <c r="JTA1965" s="101"/>
      <c r="JTB1965" s="101"/>
      <c r="JTC1965" s="101"/>
      <c r="JTD1965" s="101"/>
      <c r="JTE1965" s="101"/>
      <c r="JTF1965" s="101"/>
      <c r="JTG1965" s="101"/>
      <c r="JTH1965" s="101"/>
      <c r="JTI1965" s="101"/>
      <c r="JTJ1965" s="101"/>
      <c r="JTK1965" s="101"/>
      <c r="JTL1965" s="101"/>
      <c r="JTM1965" s="101"/>
      <c r="JTN1965" s="101"/>
      <c r="JTO1965" s="101"/>
      <c r="JTP1965" s="101"/>
      <c r="JTQ1965" s="101"/>
      <c r="JTR1965" s="101"/>
      <c r="JTS1965" s="101"/>
      <c r="JTT1965" s="101"/>
      <c r="JTU1965" s="101"/>
      <c r="JTV1965" s="101"/>
      <c r="JTW1965" s="101"/>
      <c r="JTX1965" s="101"/>
      <c r="JTY1965" s="101"/>
      <c r="JTZ1965" s="101"/>
      <c r="JUA1965" s="101"/>
      <c r="JUB1965" s="101"/>
      <c r="JUC1965" s="101"/>
      <c r="JUD1965" s="101"/>
      <c r="JUE1965" s="101"/>
      <c r="JUF1965" s="101"/>
      <c r="JUG1965" s="101"/>
      <c r="JUH1965" s="101"/>
      <c r="JUI1965" s="101"/>
      <c r="JUJ1965" s="101"/>
      <c r="JUK1965" s="101"/>
      <c r="JUL1965" s="101"/>
      <c r="JUM1965" s="101"/>
      <c r="JUN1965" s="101"/>
      <c r="JUO1965" s="101"/>
      <c r="JUP1965" s="101"/>
      <c r="JUQ1965" s="101"/>
      <c r="JUR1965" s="101"/>
      <c r="JUS1965" s="101"/>
      <c r="JUT1965" s="101"/>
      <c r="JUU1965" s="101"/>
      <c r="JUV1965" s="101"/>
      <c r="JUW1965" s="101"/>
      <c r="JUX1965" s="101"/>
      <c r="JUY1965" s="101"/>
      <c r="JUZ1965" s="101"/>
      <c r="JVA1965" s="101"/>
      <c r="JVB1965" s="101"/>
      <c r="JVC1965" s="101"/>
      <c r="JVD1965" s="101"/>
      <c r="JVE1965" s="101"/>
      <c r="JVF1965" s="101"/>
      <c r="JVG1965" s="101"/>
      <c r="JVH1965" s="101"/>
      <c r="JVI1965" s="101"/>
      <c r="JVJ1965" s="101"/>
      <c r="JVK1965" s="101"/>
      <c r="JVL1965" s="101"/>
      <c r="JVM1965" s="101"/>
      <c r="JVN1965" s="101"/>
      <c r="JVO1965" s="101"/>
      <c r="JVP1965" s="101"/>
      <c r="JVQ1965" s="101"/>
      <c r="JVR1965" s="101"/>
      <c r="JVS1965" s="101"/>
      <c r="JVT1965" s="101"/>
      <c r="JVU1965" s="101"/>
      <c r="JVV1965" s="101"/>
      <c r="JVW1965" s="101"/>
      <c r="JVX1965" s="101"/>
      <c r="JVY1965" s="101"/>
      <c r="JVZ1965" s="101"/>
      <c r="JWA1965" s="101"/>
      <c r="JWB1965" s="101"/>
      <c r="JWC1965" s="101"/>
      <c r="JWD1965" s="101"/>
      <c r="JWE1965" s="101"/>
      <c r="JWF1965" s="101"/>
      <c r="JWG1965" s="101"/>
      <c r="JWH1965" s="101"/>
      <c r="JWI1965" s="101"/>
      <c r="JWJ1965" s="101"/>
      <c r="JWK1965" s="101"/>
      <c r="JWL1965" s="101"/>
      <c r="JWM1965" s="101"/>
      <c r="JWN1965" s="101"/>
      <c r="JWO1965" s="101"/>
      <c r="JWP1965" s="101"/>
      <c r="JWQ1965" s="101"/>
      <c r="JWR1965" s="101"/>
      <c r="JWS1965" s="101"/>
      <c r="JWT1965" s="101"/>
      <c r="JWU1965" s="101"/>
      <c r="JWV1965" s="101"/>
      <c r="JWW1965" s="101"/>
      <c r="JWX1965" s="101"/>
      <c r="JWY1965" s="101"/>
      <c r="JWZ1965" s="101"/>
      <c r="JXA1965" s="101"/>
      <c r="JXB1965" s="101"/>
      <c r="JXC1965" s="101"/>
      <c r="JXD1965" s="101"/>
      <c r="JXE1965" s="101"/>
      <c r="JXF1965" s="101"/>
      <c r="JXG1965" s="101"/>
      <c r="JXH1965" s="101"/>
      <c r="JXI1965" s="101"/>
      <c r="JXJ1965" s="101"/>
      <c r="JXK1965" s="101"/>
      <c r="JXL1965" s="101"/>
      <c r="JXM1965" s="101"/>
      <c r="JXN1965" s="101"/>
      <c r="JXO1965" s="101"/>
      <c r="JXP1965" s="101"/>
      <c r="JXQ1965" s="101"/>
      <c r="JXR1965" s="101"/>
      <c r="JXS1965" s="101"/>
      <c r="JXT1965" s="101"/>
      <c r="JXU1965" s="101"/>
      <c r="JXV1965" s="101"/>
      <c r="JXW1965" s="101"/>
      <c r="JXX1965" s="101"/>
      <c r="JXY1965" s="101"/>
      <c r="JXZ1965" s="101"/>
      <c r="JYA1965" s="101"/>
      <c r="JYB1965" s="101"/>
      <c r="JYC1965" s="101"/>
      <c r="JYD1965" s="101"/>
      <c r="JYE1965" s="101"/>
      <c r="JYF1965" s="101"/>
      <c r="JYG1965" s="101"/>
      <c r="JYH1965" s="101"/>
      <c r="JYI1965" s="101"/>
      <c r="JYJ1965" s="101"/>
      <c r="JYK1965" s="101"/>
      <c r="JYL1965" s="101"/>
      <c r="JYM1965" s="101"/>
      <c r="JYN1965" s="101"/>
      <c r="JYO1965" s="101"/>
      <c r="JYP1965" s="101"/>
      <c r="JYQ1965" s="101"/>
      <c r="JYR1965" s="101"/>
      <c r="JYS1965" s="101"/>
      <c r="JYT1965" s="101"/>
      <c r="JYU1965" s="101"/>
      <c r="JYV1965" s="101"/>
      <c r="JYW1965" s="101"/>
      <c r="JYX1965" s="101"/>
      <c r="JYY1965" s="101"/>
      <c r="JYZ1965" s="101"/>
      <c r="JZA1965" s="101"/>
      <c r="JZB1965" s="101"/>
      <c r="JZC1965" s="101"/>
      <c r="JZD1965" s="101"/>
      <c r="JZE1965" s="101"/>
      <c r="JZF1965" s="101"/>
      <c r="JZG1965" s="101"/>
      <c r="JZH1965" s="101"/>
      <c r="JZI1965" s="101"/>
      <c r="JZJ1965" s="101"/>
      <c r="JZK1965" s="101"/>
      <c r="JZL1965" s="101"/>
      <c r="JZM1965" s="101"/>
      <c r="JZN1965" s="101"/>
      <c r="JZO1965" s="101"/>
      <c r="JZP1965" s="101"/>
      <c r="JZQ1965" s="101"/>
      <c r="JZR1965" s="101"/>
      <c r="JZS1965" s="101"/>
      <c r="JZT1965" s="101"/>
      <c r="JZU1965" s="101"/>
      <c r="JZV1965" s="101"/>
      <c r="JZW1965" s="101"/>
      <c r="JZX1965" s="101"/>
      <c r="JZY1965" s="101"/>
      <c r="JZZ1965" s="101"/>
      <c r="KAA1965" s="101"/>
      <c r="KAB1965" s="101"/>
      <c r="KAC1965" s="101"/>
      <c r="KAD1965" s="101"/>
      <c r="KAE1965" s="101"/>
      <c r="KAF1965" s="101"/>
      <c r="KAG1965" s="101"/>
      <c r="KAH1965" s="101"/>
      <c r="KAI1965" s="101"/>
      <c r="KAJ1965" s="101"/>
      <c r="KAK1965" s="101"/>
      <c r="KAL1965" s="101"/>
      <c r="KAM1965" s="101"/>
      <c r="KAN1965" s="101"/>
      <c r="KAO1965" s="101"/>
      <c r="KAP1965" s="101"/>
      <c r="KAQ1965" s="101"/>
      <c r="KAR1965" s="101"/>
      <c r="KAS1965" s="101"/>
      <c r="KAT1965" s="101"/>
      <c r="KAU1965" s="101"/>
      <c r="KAV1965" s="101"/>
      <c r="KAW1965" s="101"/>
      <c r="KAX1965" s="101"/>
      <c r="KAY1965" s="101"/>
      <c r="KAZ1965" s="101"/>
      <c r="KBA1965" s="101"/>
      <c r="KBB1965" s="101"/>
      <c r="KBC1965" s="101"/>
      <c r="KBD1965" s="101"/>
      <c r="KBE1965" s="101"/>
      <c r="KBF1965" s="101"/>
      <c r="KBG1965" s="101"/>
      <c r="KBH1965" s="101"/>
      <c r="KBI1965" s="101"/>
      <c r="KBJ1965" s="101"/>
      <c r="KBK1965" s="101"/>
      <c r="KBL1965" s="101"/>
      <c r="KBM1965" s="101"/>
      <c r="KBN1965" s="101"/>
      <c r="KBO1965" s="101"/>
      <c r="KBP1965" s="101"/>
      <c r="KBQ1965" s="101"/>
      <c r="KBR1965" s="101"/>
      <c r="KBS1965" s="101"/>
      <c r="KBT1965" s="101"/>
      <c r="KBU1965" s="101"/>
      <c r="KBV1965" s="101"/>
      <c r="KBW1965" s="101"/>
      <c r="KBX1965" s="101"/>
      <c r="KBY1965" s="101"/>
      <c r="KBZ1965" s="101"/>
      <c r="KCA1965" s="101"/>
      <c r="KCB1965" s="101"/>
      <c r="KCC1965" s="101"/>
      <c r="KCD1965" s="101"/>
      <c r="KCE1965" s="101"/>
      <c r="KCF1965" s="101"/>
      <c r="KCG1965" s="101"/>
      <c r="KCH1965" s="101"/>
      <c r="KCI1965" s="101"/>
      <c r="KCJ1965" s="101"/>
      <c r="KCK1965" s="101"/>
      <c r="KCL1965" s="101"/>
      <c r="KCM1965" s="101"/>
      <c r="KCN1965" s="101"/>
      <c r="KCO1965" s="101"/>
      <c r="KCP1965" s="101"/>
      <c r="KCQ1965" s="101"/>
      <c r="KCR1965" s="101"/>
      <c r="KCS1965" s="101"/>
      <c r="KCT1965" s="101"/>
      <c r="KCU1965" s="101"/>
      <c r="KCV1965" s="101"/>
      <c r="KCW1965" s="101"/>
      <c r="KCX1965" s="101"/>
      <c r="KCY1965" s="101"/>
      <c r="KCZ1965" s="101"/>
      <c r="KDA1965" s="101"/>
      <c r="KDB1965" s="101"/>
      <c r="KDC1965" s="101"/>
      <c r="KDD1965" s="101"/>
      <c r="KDE1965" s="101"/>
      <c r="KDF1965" s="101"/>
      <c r="KDG1965" s="101"/>
      <c r="KDH1965" s="101"/>
      <c r="KDI1965" s="101"/>
      <c r="KDJ1965" s="101"/>
      <c r="KDK1965" s="101"/>
      <c r="KDL1965" s="101"/>
      <c r="KDM1965" s="101"/>
      <c r="KDN1965" s="101"/>
      <c r="KDO1965" s="101"/>
      <c r="KDP1965" s="101"/>
      <c r="KDQ1965" s="101"/>
      <c r="KDR1965" s="101"/>
      <c r="KDS1965" s="101"/>
      <c r="KDT1965" s="101"/>
      <c r="KDU1965" s="101"/>
      <c r="KDV1965" s="101"/>
      <c r="KDW1965" s="101"/>
      <c r="KDX1965" s="101"/>
      <c r="KDY1965" s="101"/>
      <c r="KDZ1965" s="101"/>
      <c r="KEA1965" s="101"/>
      <c r="KEB1965" s="101"/>
      <c r="KEC1965" s="101"/>
      <c r="KED1965" s="101"/>
      <c r="KEE1965" s="101"/>
      <c r="KEF1965" s="101"/>
      <c r="KEG1965" s="101"/>
      <c r="KEH1965" s="101"/>
      <c r="KEI1965" s="101"/>
      <c r="KEJ1965" s="101"/>
      <c r="KEK1965" s="101"/>
      <c r="KEL1965" s="101"/>
      <c r="KEM1965" s="101"/>
      <c r="KEN1965" s="101"/>
      <c r="KEO1965" s="101"/>
      <c r="KEP1965" s="101"/>
      <c r="KEQ1965" s="101"/>
      <c r="KER1965" s="101"/>
      <c r="KES1965" s="101"/>
      <c r="KET1965" s="101"/>
      <c r="KEU1965" s="101"/>
      <c r="KEV1965" s="101"/>
      <c r="KEW1965" s="101"/>
      <c r="KEX1965" s="101"/>
      <c r="KEY1965" s="101"/>
      <c r="KEZ1965" s="101"/>
      <c r="KFA1965" s="101"/>
      <c r="KFB1965" s="101"/>
      <c r="KFC1965" s="101"/>
      <c r="KFD1965" s="101"/>
      <c r="KFE1965" s="101"/>
      <c r="KFF1965" s="101"/>
      <c r="KFG1965" s="101"/>
      <c r="KFH1965" s="101"/>
      <c r="KFI1965" s="101"/>
      <c r="KFJ1965" s="101"/>
      <c r="KFK1965" s="101"/>
      <c r="KFL1965" s="101"/>
      <c r="KFM1965" s="101"/>
      <c r="KFN1965" s="101"/>
      <c r="KFO1965" s="101"/>
      <c r="KFP1965" s="101"/>
      <c r="KFQ1965" s="101"/>
      <c r="KFR1965" s="101"/>
      <c r="KFS1965" s="101"/>
      <c r="KFT1965" s="101"/>
      <c r="KFU1965" s="101"/>
      <c r="KFV1965" s="101"/>
      <c r="KFW1965" s="101"/>
      <c r="KFX1965" s="101"/>
      <c r="KFY1965" s="101"/>
      <c r="KFZ1965" s="101"/>
      <c r="KGA1965" s="101"/>
      <c r="KGB1965" s="101"/>
      <c r="KGC1965" s="101"/>
      <c r="KGD1965" s="101"/>
      <c r="KGE1965" s="101"/>
      <c r="KGF1965" s="101"/>
      <c r="KGG1965" s="101"/>
      <c r="KGH1965" s="101"/>
      <c r="KGI1965" s="101"/>
      <c r="KGJ1965" s="101"/>
      <c r="KGK1965" s="101"/>
      <c r="KGL1965" s="101"/>
      <c r="KGM1965" s="101"/>
      <c r="KGN1965" s="101"/>
      <c r="KGO1965" s="101"/>
      <c r="KGP1965" s="101"/>
      <c r="KGQ1965" s="101"/>
      <c r="KGR1965" s="101"/>
      <c r="KGS1965" s="101"/>
      <c r="KGT1965" s="101"/>
      <c r="KGU1965" s="101"/>
      <c r="KGV1965" s="101"/>
      <c r="KGW1965" s="101"/>
      <c r="KGX1965" s="101"/>
      <c r="KGY1965" s="101"/>
      <c r="KGZ1965" s="101"/>
      <c r="KHA1965" s="101"/>
      <c r="KHB1965" s="101"/>
      <c r="KHC1965" s="101"/>
      <c r="KHD1965" s="101"/>
      <c r="KHE1965" s="101"/>
      <c r="KHF1965" s="101"/>
      <c r="KHG1965" s="101"/>
      <c r="KHH1965" s="101"/>
      <c r="KHI1965" s="101"/>
      <c r="KHJ1965" s="101"/>
      <c r="KHK1965" s="101"/>
      <c r="KHL1965" s="101"/>
      <c r="KHM1965" s="101"/>
      <c r="KHN1965" s="101"/>
      <c r="KHO1965" s="101"/>
      <c r="KHP1965" s="101"/>
      <c r="KHQ1965" s="101"/>
      <c r="KHR1965" s="101"/>
      <c r="KHS1965" s="101"/>
      <c r="KHT1965" s="101"/>
      <c r="KHU1965" s="101"/>
      <c r="KHV1965" s="101"/>
      <c r="KHW1965" s="101"/>
      <c r="KHX1965" s="101"/>
      <c r="KHY1965" s="101"/>
      <c r="KHZ1965" s="101"/>
      <c r="KIA1965" s="101"/>
      <c r="KIB1965" s="101"/>
      <c r="KIC1965" s="101"/>
      <c r="KID1965" s="101"/>
      <c r="KIE1965" s="101"/>
      <c r="KIF1965" s="101"/>
      <c r="KIG1965" s="101"/>
      <c r="KIH1965" s="101"/>
      <c r="KII1965" s="101"/>
      <c r="KIJ1965" s="101"/>
      <c r="KIK1965" s="101"/>
      <c r="KIL1965" s="101"/>
      <c r="KIM1965" s="101"/>
      <c r="KIN1965" s="101"/>
      <c r="KIO1965" s="101"/>
      <c r="KIP1965" s="101"/>
      <c r="KIQ1965" s="101"/>
      <c r="KIR1965" s="101"/>
      <c r="KIS1965" s="101"/>
      <c r="KIT1965" s="101"/>
      <c r="KIU1965" s="101"/>
      <c r="KIV1965" s="101"/>
      <c r="KIW1965" s="101"/>
      <c r="KIX1965" s="101"/>
      <c r="KIY1965" s="101"/>
      <c r="KIZ1965" s="101"/>
      <c r="KJA1965" s="101"/>
      <c r="KJB1965" s="101"/>
      <c r="KJC1965" s="101"/>
      <c r="KJD1965" s="101"/>
      <c r="KJE1965" s="101"/>
      <c r="KJF1965" s="101"/>
      <c r="KJG1965" s="101"/>
      <c r="KJH1965" s="101"/>
      <c r="KJI1965" s="101"/>
      <c r="KJJ1965" s="101"/>
      <c r="KJK1965" s="101"/>
      <c r="KJL1965" s="101"/>
      <c r="KJM1965" s="101"/>
      <c r="KJN1965" s="101"/>
      <c r="KJO1965" s="101"/>
      <c r="KJP1965" s="101"/>
      <c r="KJQ1965" s="101"/>
      <c r="KJR1965" s="101"/>
      <c r="KJS1965" s="101"/>
      <c r="KJT1965" s="101"/>
      <c r="KJU1965" s="101"/>
      <c r="KJV1965" s="101"/>
      <c r="KJW1965" s="101"/>
      <c r="KJX1965" s="101"/>
      <c r="KJY1965" s="101"/>
      <c r="KJZ1965" s="101"/>
      <c r="KKA1965" s="101"/>
      <c r="KKB1965" s="101"/>
      <c r="KKC1965" s="101"/>
      <c r="KKD1965" s="101"/>
      <c r="KKE1965" s="101"/>
      <c r="KKF1965" s="101"/>
      <c r="KKG1965" s="101"/>
      <c r="KKH1965" s="101"/>
      <c r="KKI1965" s="101"/>
      <c r="KKJ1965" s="101"/>
      <c r="KKK1965" s="101"/>
      <c r="KKL1965" s="101"/>
      <c r="KKM1965" s="101"/>
      <c r="KKN1965" s="101"/>
      <c r="KKO1965" s="101"/>
      <c r="KKP1965" s="101"/>
      <c r="KKQ1965" s="101"/>
      <c r="KKR1965" s="101"/>
      <c r="KKS1965" s="101"/>
      <c r="KKT1965" s="101"/>
      <c r="KKU1965" s="101"/>
      <c r="KKV1965" s="101"/>
      <c r="KKW1965" s="101"/>
      <c r="KKX1965" s="101"/>
      <c r="KKY1965" s="101"/>
      <c r="KKZ1965" s="101"/>
      <c r="KLA1965" s="101"/>
      <c r="KLB1965" s="101"/>
      <c r="KLC1965" s="101"/>
      <c r="KLD1965" s="101"/>
      <c r="KLE1965" s="101"/>
      <c r="KLF1965" s="101"/>
      <c r="KLG1965" s="101"/>
      <c r="KLH1965" s="101"/>
      <c r="KLI1965" s="101"/>
      <c r="KLJ1965" s="101"/>
      <c r="KLK1965" s="101"/>
      <c r="KLL1965" s="101"/>
      <c r="KLM1965" s="101"/>
      <c r="KLN1965" s="101"/>
      <c r="KLO1965" s="101"/>
      <c r="KLP1965" s="101"/>
      <c r="KLQ1965" s="101"/>
      <c r="KLR1965" s="101"/>
      <c r="KLS1965" s="101"/>
      <c r="KLT1965" s="101"/>
      <c r="KLU1965" s="101"/>
      <c r="KLV1965" s="101"/>
      <c r="KLW1965" s="101"/>
      <c r="KLX1965" s="101"/>
      <c r="KLY1965" s="101"/>
      <c r="KLZ1965" s="101"/>
      <c r="KMA1965" s="101"/>
      <c r="KMB1965" s="101"/>
      <c r="KMC1965" s="101"/>
      <c r="KMD1965" s="101"/>
      <c r="KME1965" s="101"/>
      <c r="KMF1965" s="101"/>
      <c r="KMG1965" s="101"/>
      <c r="KMH1965" s="101"/>
      <c r="KMI1965" s="101"/>
      <c r="KMJ1965" s="101"/>
      <c r="KMK1965" s="101"/>
      <c r="KML1965" s="101"/>
      <c r="KMM1965" s="101"/>
      <c r="KMN1965" s="101"/>
      <c r="KMO1965" s="101"/>
      <c r="KMP1965" s="101"/>
      <c r="KMQ1965" s="101"/>
      <c r="KMR1965" s="101"/>
      <c r="KMS1965" s="101"/>
      <c r="KMT1965" s="101"/>
      <c r="KMU1965" s="101"/>
      <c r="KMV1965" s="101"/>
      <c r="KMW1965" s="101"/>
      <c r="KMX1965" s="101"/>
      <c r="KMY1965" s="101"/>
      <c r="KMZ1965" s="101"/>
      <c r="KNA1965" s="101"/>
      <c r="KNB1965" s="101"/>
      <c r="KNC1965" s="101"/>
      <c r="KND1965" s="101"/>
      <c r="KNE1965" s="101"/>
      <c r="KNF1965" s="101"/>
      <c r="KNG1965" s="101"/>
      <c r="KNH1965" s="101"/>
      <c r="KNI1965" s="101"/>
      <c r="KNJ1965" s="101"/>
      <c r="KNK1965" s="101"/>
      <c r="KNL1965" s="101"/>
      <c r="KNM1965" s="101"/>
      <c r="KNN1965" s="101"/>
      <c r="KNO1965" s="101"/>
      <c r="KNP1965" s="101"/>
      <c r="KNQ1965" s="101"/>
      <c r="KNR1965" s="101"/>
      <c r="KNS1965" s="101"/>
      <c r="KNT1965" s="101"/>
      <c r="KNU1965" s="101"/>
      <c r="KNV1965" s="101"/>
      <c r="KNW1965" s="101"/>
      <c r="KNX1965" s="101"/>
      <c r="KNY1965" s="101"/>
      <c r="KNZ1965" s="101"/>
      <c r="KOA1965" s="101"/>
      <c r="KOB1965" s="101"/>
      <c r="KOC1965" s="101"/>
      <c r="KOD1965" s="101"/>
      <c r="KOE1965" s="101"/>
      <c r="KOF1965" s="101"/>
      <c r="KOG1965" s="101"/>
      <c r="KOH1965" s="101"/>
      <c r="KOI1965" s="101"/>
      <c r="KOJ1965" s="101"/>
      <c r="KOK1965" s="101"/>
      <c r="KOL1965" s="101"/>
      <c r="KOM1965" s="101"/>
      <c r="KON1965" s="101"/>
      <c r="KOO1965" s="101"/>
      <c r="KOP1965" s="101"/>
      <c r="KOQ1965" s="101"/>
      <c r="KOR1965" s="101"/>
      <c r="KOS1965" s="101"/>
      <c r="KOT1965" s="101"/>
      <c r="KOU1965" s="101"/>
      <c r="KOV1965" s="101"/>
      <c r="KOW1965" s="101"/>
      <c r="KOX1965" s="101"/>
      <c r="KOY1965" s="101"/>
      <c r="KOZ1965" s="101"/>
      <c r="KPA1965" s="101"/>
      <c r="KPB1965" s="101"/>
      <c r="KPC1965" s="101"/>
      <c r="KPD1965" s="101"/>
      <c r="KPE1965" s="101"/>
      <c r="KPF1965" s="101"/>
      <c r="KPG1965" s="101"/>
      <c r="KPH1965" s="101"/>
      <c r="KPI1965" s="101"/>
      <c r="KPJ1965" s="101"/>
      <c r="KPK1965" s="101"/>
      <c r="KPL1965" s="101"/>
      <c r="KPM1965" s="101"/>
      <c r="KPN1965" s="101"/>
      <c r="KPO1965" s="101"/>
      <c r="KPP1965" s="101"/>
      <c r="KPQ1965" s="101"/>
      <c r="KPR1965" s="101"/>
      <c r="KPS1965" s="101"/>
      <c r="KPT1965" s="101"/>
      <c r="KPU1965" s="101"/>
      <c r="KPV1965" s="101"/>
      <c r="KPW1965" s="101"/>
      <c r="KPX1965" s="101"/>
      <c r="KPY1965" s="101"/>
      <c r="KPZ1965" s="101"/>
      <c r="KQA1965" s="101"/>
      <c r="KQB1965" s="101"/>
      <c r="KQC1965" s="101"/>
      <c r="KQD1965" s="101"/>
      <c r="KQE1965" s="101"/>
      <c r="KQF1965" s="101"/>
      <c r="KQG1965" s="101"/>
      <c r="KQH1965" s="101"/>
      <c r="KQI1965" s="101"/>
      <c r="KQJ1965" s="101"/>
      <c r="KQK1965" s="101"/>
      <c r="KQL1965" s="101"/>
      <c r="KQM1965" s="101"/>
      <c r="KQN1965" s="101"/>
      <c r="KQO1965" s="101"/>
      <c r="KQP1965" s="101"/>
      <c r="KQQ1965" s="101"/>
      <c r="KQR1965" s="101"/>
      <c r="KQS1965" s="101"/>
      <c r="KQT1965" s="101"/>
      <c r="KQU1965" s="101"/>
      <c r="KQV1965" s="101"/>
      <c r="KQW1965" s="101"/>
      <c r="KQX1965" s="101"/>
      <c r="KQY1965" s="101"/>
      <c r="KQZ1965" s="101"/>
      <c r="KRA1965" s="101"/>
      <c r="KRB1965" s="101"/>
      <c r="KRC1965" s="101"/>
      <c r="KRD1965" s="101"/>
      <c r="KRE1965" s="101"/>
      <c r="KRF1965" s="101"/>
      <c r="KRG1965" s="101"/>
      <c r="KRH1965" s="101"/>
      <c r="KRI1965" s="101"/>
      <c r="KRJ1965" s="101"/>
      <c r="KRK1965" s="101"/>
      <c r="KRL1965" s="101"/>
      <c r="KRM1965" s="101"/>
      <c r="KRN1965" s="101"/>
      <c r="KRO1965" s="101"/>
      <c r="KRP1965" s="101"/>
      <c r="KRQ1965" s="101"/>
      <c r="KRR1965" s="101"/>
      <c r="KRS1965" s="101"/>
      <c r="KRT1965" s="101"/>
      <c r="KRU1965" s="101"/>
      <c r="KRV1965" s="101"/>
      <c r="KRW1965" s="101"/>
      <c r="KRX1965" s="101"/>
      <c r="KRY1965" s="101"/>
      <c r="KRZ1965" s="101"/>
      <c r="KSA1965" s="101"/>
      <c r="KSB1965" s="101"/>
      <c r="KSC1965" s="101"/>
      <c r="KSD1965" s="101"/>
      <c r="KSE1965" s="101"/>
      <c r="KSF1965" s="101"/>
      <c r="KSG1965" s="101"/>
      <c r="KSH1965" s="101"/>
      <c r="KSI1965" s="101"/>
      <c r="KSJ1965" s="101"/>
      <c r="KSK1965" s="101"/>
      <c r="KSL1965" s="101"/>
      <c r="KSM1965" s="101"/>
      <c r="KSN1965" s="101"/>
      <c r="KSO1965" s="101"/>
      <c r="KSP1965" s="101"/>
      <c r="KSQ1965" s="101"/>
      <c r="KSR1965" s="101"/>
      <c r="KSS1965" s="101"/>
      <c r="KST1965" s="101"/>
      <c r="KSU1965" s="101"/>
      <c r="KSV1965" s="101"/>
      <c r="KSW1965" s="101"/>
      <c r="KSX1965" s="101"/>
      <c r="KSY1965" s="101"/>
      <c r="KSZ1965" s="101"/>
      <c r="KTA1965" s="101"/>
      <c r="KTB1965" s="101"/>
      <c r="KTC1965" s="101"/>
      <c r="KTD1965" s="101"/>
      <c r="KTE1965" s="101"/>
      <c r="KTF1965" s="101"/>
      <c r="KTG1965" s="101"/>
      <c r="KTH1965" s="101"/>
      <c r="KTI1965" s="101"/>
      <c r="KTJ1965" s="101"/>
      <c r="KTK1965" s="101"/>
      <c r="KTL1965" s="101"/>
      <c r="KTM1965" s="101"/>
      <c r="KTN1965" s="101"/>
      <c r="KTO1965" s="101"/>
      <c r="KTP1965" s="101"/>
      <c r="KTQ1965" s="101"/>
      <c r="KTR1965" s="101"/>
      <c r="KTS1965" s="101"/>
      <c r="KTT1965" s="101"/>
      <c r="KTU1965" s="101"/>
      <c r="KTV1965" s="101"/>
      <c r="KTW1965" s="101"/>
      <c r="KTX1965" s="101"/>
      <c r="KTY1965" s="101"/>
      <c r="KTZ1965" s="101"/>
      <c r="KUA1965" s="101"/>
      <c r="KUB1965" s="101"/>
      <c r="KUC1965" s="101"/>
      <c r="KUD1965" s="101"/>
      <c r="KUE1965" s="101"/>
      <c r="KUF1965" s="101"/>
      <c r="KUG1965" s="101"/>
      <c r="KUH1965" s="101"/>
      <c r="KUI1965" s="101"/>
      <c r="KUJ1965" s="101"/>
      <c r="KUK1965" s="101"/>
      <c r="KUL1965" s="101"/>
      <c r="KUM1965" s="101"/>
      <c r="KUN1965" s="101"/>
      <c r="KUO1965" s="101"/>
      <c r="KUP1965" s="101"/>
      <c r="KUQ1965" s="101"/>
      <c r="KUR1965" s="101"/>
      <c r="KUS1965" s="101"/>
      <c r="KUT1965" s="101"/>
      <c r="KUU1965" s="101"/>
      <c r="KUV1965" s="101"/>
      <c r="KUW1965" s="101"/>
      <c r="KUX1965" s="101"/>
      <c r="KUY1965" s="101"/>
      <c r="KUZ1965" s="101"/>
      <c r="KVA1965" s="101"/>
      <c r="KVB1965" s="101"/>
      <c r="KVC1965" s="101"/>
      <c r="KVD1965" s="101"/>
      <c r="KVE1965" s="101"/>
      <c r="KVF1965" s="101"/>
      <c r="KVG1965" s="101"/>
      <c r="KVH1965" s="101"/>
      <c r="KVI1965" s="101"/>
      <c r="KVJ1965" s="101"/>
      <c r="KVK1965" s="101"/>
      <c r="KVL1965" s="101"/>
      <c r="KVM1965" s="101"/>
      <c r="KVN1965" s="101"/>
      <c r="KVO1965" s="101"/>
      <c r="KVP1965" s="101"/>
      <c r="KVQ1965" s="101"/>
      <c r="KVR1965" s="101"/>
      <c r="KVS1965" s="101"/>
      <c r="KVT1965" s="101"/>
      <c r="KVU1965" s="101"/>
      <c r="KVV1965" s="101"/>
      <c r="KVW1965" s="101"/>
      <c r="KVX1965" s="101"/>
      <c r="KVY1965" s="101"/>
      <c r="KVZ1965" s="101"/>
      <c r="KWA1965" s="101"/>
      <c r="KWB1965" s="101"/>
      <c r="KWC1965" s="101"/>
      <c r="KWD1965" s="101"/>
      <c r="KWE1965" s="101"/>
      <c r="KWF1965" s="101"/>
      <c r="KWG1965" s="101"/>
      <c r="KWH1965" s="101"/>
      <c r="KWI1965" s="101"/>
      <c r="KWJ1965" s="101"/>
      <c r="KWK1965" s="101"/>
      <c r="KWL1965" s="101"/>
      <c r="KWM1965" s="101"/>
      <c r="KWN1965" s="101"/>
      <c r="KWO1965" s="101"/>
      <c r="KWP1965" s="101"/>
      <c r="KWQ1965" s="101"/>
      <c r="KWR1965" s="101"/>
      <c r="KWS1965" s="101"/>
      <c r="KWT1965" s="101"/>
      <c r="KWU1965" s="101"/>
      <c r="KWV1965" s="101"/>
      <c r="KWW1965" s="101"/>
      <c r="KWX1965" s="101"/>
      <c r="KWY1965" s="101"/>
      <c r="KWZ1965" s="101"/>
      <c r="KXA1965" s="101"/>
      <c r="KXB1965" s="101"/>
      <c r="KXC1965" s="101"/>
      <c r="KXD1965" s="101"/>
      <c r="KXE1965" s="101"/>
      <c r="KXF1965" s="101"/>
      <c r="KXG1965" s="101"/>
      <c r="KXH1965" s="101"/>
      <c r="KXI1965" s="101"/>
      <c r="KXJ1965" s="101"/>
      <c r="KXK1965" s="101"/>
      <c r="KXL1965" s="101"/>
      <c r="KXM1965" s="101"/>
      <c r="KXN1965" s="101"/>
      <c r="KXO1965" s="101"/>
      <c r="KXP1965" s="101"/>
      <c r="KXQ1965" s="101"/>
      <c r="KXR1965" s="101"/>
      <c r="KXS1965" s="101"/>
      <c r="KXT1965" s="101"/>
      <c r="KXU1965" s="101"/>
      <c r="KXV1965" s="101"/>
      <c r="KXW1965" s="101"/>
      <c r="KXX1965" s="101"/>
      <c r="KXY1965" s="101"/>
      <c r="KXZ1965" s="101"/>
      <c r="KYA1965" s="101"/>
      <c r="KYB1965" s="101"/>
      <c r="KYC1965" s="101"/>
      <c r="KYD1965" s="101"/>
      <c r="KYE1965" s="101"/>
      <c r="KYF1965" s="101"/>
      <c r="KYG1965" s="101"/>
      <c r="KYH1965" s="101"/>
      <c r="KYI1965" s="101"/>
      <c r="KYJ1965" s="101"/>
      <c r="KYK1965" s="101"/>
      <c r="KYL1965" s="101"/>
      <c r="KYM1965" s="101"/>
      <c r="KYN1965" s="101"/>
      <c r="KYO1965" s="101"/>
      <c r="KYP1965" s="101"/>
      <c r="KYQ1965" s="101"/>
      <c r="KYR1965" s="101"/>
      <c r="KYS1965" s="101"/>
      <c r="KYT1965" s="101"/>
      <c r="KYU1965" s="101"/>
      <c r="KYV1965" s="101"/>
      <c r="KYW1965" s="101"/>
      <c r="KYX1965" s="101"/>
      <c r="KYY1965" s="101"/>
      <c r="KYZ1965" s="101"/>
      <c r="KZA1965" s="101"/>
      <c r="KZB1965" s="101"/>
      <c r="KZC1965" s="101"/>
      <c r="KZD1965" s="101"/>
      <c r="KZE1965" s="101"/>
      <c r="KZF1965" s="101"/>
      <c r="KZG1965" s="101"/>
      <c r="KZH1965" s="101"/>
      <c r="KZI1965" s="101"/>
      <c r="KZJ1965" s="101"/>
      <c r="KZK1965" s="101"/>
      <c r="KZL1965" s="101"/>
      <c r="KZM1965" s="101"/>
      <c r="KZN1965" s="101"/>
      <c r="KZO1965" s="101"/>
      <c r="KZP1965" s="101"/>
      <c r="KZQ1965" s="101"/>
      <c r="KZR1965" s="101"/>
      <c r="KZS1965" s="101"/>
      <c r="KZT1965" s="101"/>
      <c r="KZU1965" s="101"/>
      <c r="KZV1965" s="101"/>
      <c r="KZW1965" s="101"/>
      <c r="KZX1965" s="101"/>
      <c r="KZY1965" s="101"/>
      <c r="KZZ1965" s="101"/>
      <c r="LAA1965" s="101"/>
      <c r="LAB1965" s="101"/>
      <c r="LAC1965" s="101"/>
      <c r="LAD1965" s="101"/>
      <c r="LAE1965" s="101"/>
      <c r="LAF1965" s="101"/>
      <c r="LAG1965" s="101"/>
      <c r="LAH1965" s="101"/>
      <c r="LAI1965" s="101"/>
      <c r="LAJ1965" s="101"/>
      <c r="LAK1965" s="101"/>
      <c r="LAL1965" s="101"/>
      <c r="LAM1965" s="101"/>
      <c r="LAN1965" s="101"/>
      <c r="LAO1965" s="101"/>
      <c r="LAP1965" s="101"/>
      <c r="LAQ1965" s="101"/>
      <c r="LAR1965" s="101"/>
      <c r="LAS1965" s="101"/>
      <c r="LAT1965" s="101"/>
      <c r="LAU1965" s="101"/>
      <c r="LAV1965" s="101"/>
      <c r="LAW1965" s="101"/>
      <c r="LAX1965" s="101"/>
      <c r="LAY1965" s="101"/>
      <c r="LAZ1965" s="101"/>
      <c r="LBA1965" s="101"/>
      <c r="LBB1965" s="101"/>
      <c r="LBC1965" s="101"/>
      <c r="LBD1965" s="101"/>
      <c r="LBE1965" s="101"/>
      <c r="LBF1965" s="101"/>
      <c r="LBG1965" s="101"/>
      <c r="LBH1965" s="101"/>
      <c r="LBI1965" s="101"/>
      <c r="LBJ1965" s="101"/>
      <c r="LBK1965" s="101"/>
      <c r="LBL1965" s="101"/>
      <c r="LBM1965" s="101"/>
      <c r="LBN1965" s="101"/>
      <c r="LBO1965" s="101"/>
      <c r="LBP1965" s="101"/>
      <c r="LBQ1965" s="101"/>
      <c r="LBR1965" s="101"/>
      <c r="LBS1965" s="101"/>
      <c r="LBT1965" s="101"/>
      <c r="LBU1965" s="101"/>
      <c r="LBV1965" s="101"/>
      <c r="LBW1965" s="101"/>
      <c r="LBX1965" s="101"/>
      <c r="LBY1965" s="101"/>
      <c r="LBZ1965" s="101"/>
      <c r="LCA1965" s="101"/>
      <c r="LCB1965" s="101"/>
      <c r="LCC1965" s="101"/>
      <c r="LCD1965" s="101"/>
      <c r="LCE1965" s="101"/>
      <c r="LCF1965" s="101"/>
      <c r="LCG1965" s="101"/>
      <c r="LCH1965" s="101"/>
      <c r="LCI1965" s="101"/>
      <c r="LCJ1965" s="101"/>
      <c r="LCK1965" s="101"/>
      <c r="LCL1965" s="101"/>
      <c r="LCM1965" s="101"/>
      <c r="LCN1965" s="101"/>
      <c r="LCO1965" s="101"/>
      <c r="LCP1965" s="101"/>
      <c r="LCQ1965" s="101"/>
      <c r="LCR1965" s="101"/>
      <c r="LCS1965" s="101"/>
      <c r="LCT1965" s="101"/>
      <c r="LCU1965" s="101"/>
      <c r="LCV1965" s="101"/>
      <c r="LCW1965" s="101"/>
      <c r="LCX1965" s="101"/>
      <c r="LCY1965" s="101"/>
      <c r="LCZ1965" s="101"/>
      <c r="LDA1965" s="101"/>
      <c r="LDB1965" s="101"/>
      <c r="LDC1965" s="101"/>
      <c r="LDD1965" s="101"/>
      <c r="LDE1965" s="101"/>
      <c r="LDF1965" s="101"/>
      <c r="LDG1965" s="101"/>
      <c r="LDH1965" s="101"/>
      <c r="LDI1965" s="101"/>
      <c r="LDJ1965" s="101"/>
      <c r="LDK1965" s="101"/>
      <c r="LDL1965" s="101"/>
      <c r="LDM1965" s="101"/>
      <c r="LDN1965" s="101"/>
      <c r="LDO1965" s="101"/>
      <c r="LDP1965" s="101"/>
      <c r="LDQ1965" s="101"/>
      <c r="LDR1965" s="101"/>
      <c r="LDS1965" s="101"/>
      <c r="LDT1965" s="101"/>
      <c r="LDU1965" s="101"/>
      <c r="LDV1965" s="101"/>
      <c r="LDW1965" s="101"/>
      <c r="LDX1965" s="101"/>
      <c r="LDY1965" s="101"/>
      <c r="LDZ1965" s="101"/>
      <c r="LEA1965" s="101"/>
      <c r="LEB1965" s="101"/>
      <c r="LEC1965" s="101"/>
      <c r="LED1965" s="101"/>
      <c r="LEE1965" s="101"/>
      <c r="LEF1965" s="101"/>
      <c r="LEG1965" s="101"/>
      <c r="LEH1965" s="101"/>
      <c r="LEI1965" s="101"/>
      <c r="LEJ1965" s="101"/>
      <c r="LEK1965" s="101"/>
      <c r="LEL1965" s="101"/>
      <c r="LEM1965" s="101"/>
      <c r="LEN1965" s="101"/>
      <c r="LEO1965" s="101"/>
      <c r="LEP1965" s="101"/>
      <c r="LEQ1965" s="101"/>
      <c r="LER1965" s="101"/>
      <c r="LES1965" s="101"/>
      <c r="LET1965" s="101"/>
      <c r="LEU1965" s="101"/>
      <c r="LEV1965" s="101"/>
      <c r="LEW1965" s="101"/>
      <c r="LEX1965" s="101"/>
      <c r="LEY1965" s="101"/>
      <c r="LEZ1965" s="101"/>
      <c r="LFA1965" s="101"/>
      <c r="LFB1965" s="101"/>
      <c r="LFC1965" s="101"/>
      <c r="LFD1965" s="101"/>
      <c r="LFE1965" s="101"/>
      <c r="LFF1965" s="101"/>
      <c r="LFG1965" s="101"/>
      <c r="LFH1965" s="101"/>
      <c r="LFI1965" s="101"/>
      <c r="LFJ1965" s="101"/>
      <c r="LFK1965" s="101"/>
      <c r="LFL1965" s="101"/>
      <c r="LFM1965" s="101"/>
      <c r="LFN1965" s="101"/>
      <c r="LFO1965" s="101"/>
      <c r="LFP1965" s="101"/>
      <c r="LFQ1965" s="101"/>
      <c r="LFR1965" s="101"/>
      <c r="LFS1965" s="101"/>
      <c r="LFT1965" s="101"/>
      <c r="LFU1965" s="101"/>
      <c r="LFV1965" s="101"/>
      <c r="LFW1965" s="101"/>
      <c r="LFX1965" s="101"/>
      <c r="LFY1965" s="101"/>
      <c r="LFZ1965" s="101"/>
      <c r="LGA1965" s="101"/>
      <c r="LGB1965" s="101"/>
      <c r="LGC1965" s="101"/>
      <c r="LGD1965" s="101"/>
      <c r="LGE1965" s="101"/>
      <c r="LGF1965" s="101"/>
      <c r="LGG1965" s="101"/>
      <c r="LGH1965" s="101"/>
      <c r="LGI1965" s="101"/>
      <c r="LGJ1965" s="101"/>
      <c r="LGK1965" s="101"/>
      <c r="LGL1965" s="101"/>
      <c r="LGM1965" s="101"/>
      <c r="LGN1965" s="101"/>
      <c r="LGO1965" s="101"/>
      <c r="LGP1965" s="101"/>
      <c r="LGQ1965" s="101"/>
      <c r="LGR1965" s="101"/>
      <c r="LGS1965" s="101"/>
      <c r="LGT1965" s="101"/>
      <c r="LGU1965" s="101"/>
      <c r="LGV1965" s="101"/>
      <c r="LGW1965" s="101"/>
      <c r="LGX1965" s="101"/>
      <c r="LGY1965" s="101"/>
      <c r="LGZ1965" s="101"/>
      <c r="LHA1965" s="101"/>
      <c r="LHB1965" s="101"/>
      <c r="LHC1965" s="101"/>
      <c r="LHD1965" s="101"/>
      <c r="LHE1965" s="101"/>
      <c r="LHF1965" s="101"/>
      <c r="LHG1965" s="101"/>
      <c r="LHH1965" s="101"/>
      <c r="LHI1965" s="101"/>
      <c r="LHJ1965" s="101"/>
      <c r="LHK1965" s="101"/>
      <c r="LHL1965" s="101"/>
      <c r="LHM1965" s="101"/>
      <c r="LHN1965" s="101"/>
      <c r="LHO1965" s="101"/>
      <c r="LHP1965" s="101"/>
      <c r="LHQ1965" s="101"/>
      <c r="LHR1965" s="101"/>
      <c r="LHS1965" s="101"/>
      <c r="LHT1965" s="101"/>
      <c r="LHU1965" s="101"/>
      <c r="LHV1965" s="101"/>
      <c r="LHW1965" s="101"/>
      <c r="LHX1965" s="101"/>
      <c r="LHY1965" s="101"/>
      <c r="LHZ1965" s="101"/>
      <c r="LIA1965" s="101"/>
      <c r="LIB1965" s="101"/>
      <c r="LIC1965" s="101"/>
      <c r="LID1965" s="101"/>
      <c r="LIE1965" s="101"/>
      <c r="LIF1965" s="101"/>
      <c r="LIG1965" s="101"/>
      <c r="LIH1965" s="101"/>
      <c r="LII1965" s="101"/>
      <c r="LIJ1965" s="101"/>
      <c r="LIK1965" s="101"/>
      <c r="LIL1965" s="101"/>
      <c r="LIM1965" s="101"/>
      <c r="LIN1965" s="101"/>
      <c r="LIO1965" s="101"/>
      <c r="LIP1965" s="101"/>
      <c r="LIQ1965" s="101"/>
      <c r="LIR1965" s="101"/>
      <c r="LIS1965" s="101"/>
      <c r="LIT1965" s="101"/>
      <c r="LIU1965" s="101"/>
      <c r="LIV1965" s="101"/>
      <c r="LIW1965" s="101"/>
      <c r="LIX1965" s="101"/>
      <c r="LIY1965" s="101"/>
      <c r="LIZ1965" s="101"/>
      <c r="LJA1965" s="101"/>
      <c r="LJB1965" s="101"/>
      <c r="LJC1965" s="101"/>
      <c r="LJD1965" s="101"/>
      <c r="LJE1965" s="101"/>
      <c r="LJF1965" s="101"/>
      <c r="LJG1965" s="101"/>
      <c r="LJH1965" s="101"/>
      <c r="LJI1965" s="101"/>
      <c r="LJJ1965" s="101"/>
      <c r="LJK1965" s="101"/>
      <c r="LJL1965" s="101"/>
      <c r="LJM1965" s="101"/>
      <c r="LJN1965" s="101"/>
      <c r="LJO1965" s="101"/>
      <c r="LJP1965" s="101"/>
      <c r="LJQ1965" s="101"/>
      <c r="LJR1965" s="101"/>
      <c r="LJS1965" s="101"/>
      <c r="LJT1965" s="101"/>
      <c r="LJU1965" s="101"/>
      <c r="LJV1965" s="101"/>
      <c r="LJW1965" s="101"/>
      <c r="LJX1965" s="101"/>
      <c r="LJY1965" s="101"/>
      <c r="LJZ1965" s="101"/>
      <c r="LKA1965" s="101"/>
      <c r="LKB1965" s="101"/>
      <c r="LKC1965" s="101"/>
      <c r="LKD1965" s="101"/>
      <c r="LKE1965" s="101"/>
      <c r="LKF1965" s="101"/>
      <c r="LKG1965" s="101"/>
      <c r="LKH1965" s="101"/>
      <c r="LKI1965" s="101"/>
      <c r="LKJ1965" s="101"/>
      <c r="LKK1965" s="101"/>
      <c r="LKL1965" s="101"/>
      <c r="LKM1965" s="101"/>
      <c r="LKN1965" s="101"/>
      <c r="LKO1965" s="101"/>
      <c r="LKP1965" s="101"/>
      <c r="LKQ1965" s="101"/>
      <c r="LKR1965" s="101"/>
      <c r="LKS1965" s="101"/>
      <c r="LKT1965" s="101"/>
      <c r="LKU1965" s="101"/>
      <c r="LKV1965" s="101"/>
      <c r="LKW1965" s="101"/>
      <c r="LKX1965" s="101"/>
      <c r="LKY1965" s="101"/>
      <c r="LKZ1965" s="101"/>
      <c r="LLA1965" s="101"/>
      <c r="LLB1965" s="101"/>
      <c r="LLC1965" s="101"/>
      <c r="LLD1965" s="101"/>
      <c r="LLE1965" s="101"/>
      <c r="LLF1965" s="101"/>
      <c r="LLG1965" s="101"/>
      <c r="LLH1965" s="101"/>
      <c r="LLI1965" s="101"/>
      <c r="LLJ1965" s="101"/>
      <c r="LLK1965" s="101"/>
      <c r="LLL1965" s="101"/>
      <c r="LLM1965" s="101"/>
      <c r="LLN1965" s="101"/>
      <c r="LLO1965" s="101"/>
      <c r="LLP1965" s="101"/>
      <c r="LLQ1965" s="101"/>
      <c r="LLR1965" s="101"/>
      <c r="LLS1965" s="101"/>
      <c r="LLT1965" s="101"/>
      <c r="LLU1965" s="101"/>
      <c r="LLV1965" s="101"/>
      <c r="LLW1965" s="101"/>
      <c r="LLX1965" s="101"/>
      <c r="LLY1965" s="101"/>
      <c r="LLZ1965" s="101"/>
      <c r="LMA1965" s="101"/>
      <c r="LMB1965" s="101"/>
      <c r="LMC1965" s="101"/>
      <c r="LMD1965" s="101"/>
      <c r="LME1965" s="101"/>
      <c r="LMF1965" s="101"/>
      <c r="LMG1965" s="101"/>
      <c r="LMH1965" s="101"/>
      <c r="LMI1965" s="101"/>
      <c r="LMJ1965" s="101"/>
      <c r="LMK1965" s="101"/>
      <c r="LML1965" s="101"/>
      <c r="LMM1965" s="101"/>
      <c r="LMN1965" s="101"/>
      <c r="LMO1965" s="101"/>
      <c r="LMP1965" s="101"/>
      <c r="LMQ1965" s="101"/>
      <c r="LMR1965" s="101"/>
      <c r="LMS1965" s="101"/>
      <c r="LMT1965" s="101"/>
      <c r="LMU1965" s="101"/>
      <c r="LMV1965" s="101"/>
      <c r="LMW1965" s="101"/>
      <c r="LMX1965" s="101"/>
      <c r="LMY1965" s="101"/>
      <c r="LMZ1965" s="101"/>
      <c r="LNA1965" s="101"/>
      <c r="LNB1965" s="101"/>
      <c r="LNC1965" s="101"/>
      <c r="LND1965" s="101"/>
      <c r="LNE1965" s="101"/>
      <c r="LNF1965" s="101"/>
      <c r="LNG1965" s="101"/>
      <c r="LNH1965" s="101"/>
      <c r="LNI1965" s="101"/>
      <c r="LNJ1965" s="101"/>
      <c r="LNK1965" s="101"/>
      <c r="LNL1965" s="101"/>
      <c r="LNM1965" s="101"/>
      <c r="LNN1965" s="101"/>
      <c r="LNO1965" s="101"/>
      <c r="LNP1965" s="101"/>
      <c r="LNQ1965" s="101"/>
      <c r="LNR1965" s="101"/>
      <c r="LNS1965" s="101"/>
      <c r="LNT1965" s="101"/>
      <c r="LNU1965" s="101"/>
      <c r="LNV1965" s="101"/>
      <c r="LNW1965" s="101"/>
      <c r="LNX1965" s="101"/>
      <c r="LNY1965" s="101"/>
      <c r="LNZ1965" s="101"/>
      <c r="LOA1965" s="101"/>
      <c r="LOB1965" s="101"/>
      <c r="LOC1965" s="101"/>
      <c r="LOD1965" s="101"/>
      <c r="LOE1965" s="101"/>
      <c r="LOF1965" s="101"/>
      <c r="LOG1965" s="101"/>
      <c r="LOH1965" s="101"/>
      <c r="LOI1965" s="101"/>
      <c r="LOJ1965" s="101"/>
      <c r="LOK1965" s="101"/>
      <c r="LOL1965" s="101"/>
      <c r="LOM1965" s="101"/>
      <c r="LON1965" s="101"/>
      <c r="LOO1965" s="101"/>
      <c r="LOP1965" s="101"/>
      <c r="LOQ1965" s="101"/>
      <c r="LOR1965" s="101"/>
      <c r="LOS1965" s="101"/>
      <c r="LOT1965" s="101"/>
      <c r="LOU1965" s="101"/>
      <c r="LOV1965" s="101"/>
      <c r="LOW1965" s="101"/>
      <c r="LOX1965" s="101"/>
      <c r="LOY1965" s="101"/>
      <c r="LOZ1965" s="101"/>
      <c r="LPA1965" s="101"/>
      <c r="LPB1965" s="101"/>
      <c r="LPC1965" s="101"/>
      <c r="LPD1965" s="101"/>
      <c r="LPE1965" s="101"/>
      <c r="LPF1965" s="101"/>
      <c r="LPG1965" s="101"/>
      <c r="LPH1965" s="101"/>
      <c r="LPI1965" s="101"/>
      <c r="LPJ1965" s="101"/>
      <c r="LPK1965" s="101"/>
      <c r="LPL1965" s="101"/>
      <c r="LPM1965" s="101"/>
      <c r="LPN1965" s="101"/>
      <c r="LPO1965" s="101"/>
      <c r="LPP1965" s="101"/>
      <c r="LPQ1965" s="101"/>
      <c r="LPR1965" s="101"/>
      <c r="LPS1965" s="101"/>
      <c r="LPT1965" s="101"/>
      <c r="LPU1965" s="101"/>
      <c r="LPV1965" s="101"/>
      <c r="LPW1965" s="101"/>
      <c r="LPX1965" s="101"/>
      <c r="LPY1965" s="101"/>
      <c r="LPZ1965" s="101"/>
      <c r="LQA1965" s="101"/>
      <c r="LQB1965" s="101"/>
      <c r="LQC1965" s="101"/>
      <c r="LQD1965" s="101"/>
      <c r="LQE1965" s="101"/>
      <c r="LQF1965" s="101"/>
      <c r="LQG1965" s="101"/>
      <c r="LQH1965" s="101"/>
      <c r="LQI1965" s="101"/>
      <c r="LQJ1965" s="101"/>
      <c r="LQK1965" s="101"/>
      <c r="LQL1965" s="101"/>
      <c r="LQM1965" s="101"/>
      <c r="LQN1965" s="101"/>
      <c r="LQO1965" s="101"/>
      <c r="LQP1965" s="101"/>
      <c r="LQQ1965" s="101"/>
      <c r="LQR1965" s="101"/>
      <c r="LQS1965" s="101"/>
      <c r="LQT1965" s="101"/>
      <c r="LQU1965" s="101"/>
      <c r="LQV1965" s="101"/>
      <c r="LQW1965" s="101"/>
      <c r="LQX1965" s="101"/>
      <c r="LQY1965" s="101"/>
      <c r="LQZ1965" s="101"/>
      <c r="LRA1965" s="101"/>
      <c r="LRB1965" s="101"/>
      <c r="LRC1965" s="101"/>
      <c r="LRD1965" s="101"/>
      <c r="LRE1965" s="101"/>
      <c r="LRF1965" s="101"/>
      <c r="LRG1965" s="101"/>
      <c r="LRH1965" s="101"/>
      <c r="LRI1965" s="101"/>
      <c r="LRJ1965" s="101"/>
      <c r="LRK1965" s="101"/>
      <c r="LRL1965" s="101"/>
      <c r="LRM1965" s="101"/>
      <c r="LRN1965" s="101"/>
      <c r="LRO1965" s="101"/>
      <c r="LRP1965" s="101"/>
      <c r="LRQ1965" s="101"/>
      <c r="LRR1965" s="101"/>
      <c r="LRS1965" s="101"/>
      <c r="LRT1965" s="101"/>
      <c r="LRU1965" s="101"/>
      <c r="LRV1965" s="101"/>
      <c r="LRW1965" s="101"/>
      <c r="LRX1965" s="101"/>
      <c r="LRY1965" s="101"/>
      <c r="LRZ1965" s="101"/>
      <c r="LSA1965" s="101"/>
      <c r="LSB1965" s="101"/>
      <c r="LSC1965" s="101"/>
      <c r="LSD1965" s="101"/>
      <c r="LSE1965" s="101"/>
      <c r="LSF1965" s="101"/>
      <c r="LSG1965" s="101"/>
      <c r="LSH1965" s="101"/>
      <c r="LSI1965" s="101"/>
      <c r="LSJ1965" s="101"/>
      <c r="LSK1965" s="101"/>
      <c r="LSL1965" s="101"/>
      <c r="LSM1965" s="101"/>
      <c r="LSN1965" s="101"/>
      <c r="LSO1965" s="101"/>
      <c r="LSP1965" s="101"/>
      <c r="LSQ1965" s="101"/>
      <c r="LSR1965" s="101"/>
      <c r="LSS1965" s="101"/>
      <c r="LST1965" s="101"/>
      <c r="LSU1965" s="101"/>
      <c r="LSV1965" s="101"/>
      <c r="LSW1965" s="101"/>
      <c r="LSX1965" s="101"/>
      <c r="LSY1965" s="101"/>
      <c r="LSZ1965" s="101"/>
      <c r="LTA1965" s="101"/>
      <c r="LTB1965" s="101"/>
      <c r="LTC1965" s="101"/>
      <c r="LTD1965" s="101"/>
      <c r="LTE1965" s="101"/>
      <c r="LTF1965" s="101"/>
      <c r="LTG1965" s="101"/>
      <c r="LTH1965" s="101"/>
      <c r="LTI1965" s="101"/>
      <c r="LTJ1965" s="101"/>
      <c r="LTK1965" s="101"/>
      <c r="LTL1965" s="101"/>
      <c r="LTM1965" s="101"/>
      <c r="LTN1965" s="101"/>
      <c r="LTO1965" s="101"/>
      <c r="LTP1965" s="101"/>
      <c r="LTQ1965" s="101"/>
      <c r="LTR1965" s="101"/>
      <c r="LTS1965" s="101"/>
      <c r="LTT1965" s="101"/>
      <c r="LTU1965" s="101"/>
      <c r="LTV1965" s="101"/>
      <c r="LTW1965" s="101"/>
      <c r="LTX1965" s="101"/>
      <c r="LTY1965" s="101"/>
      <c r="LTZ1965" s="101"/>
      <c r="LUA1965" s="101"/>
      <c r="LUB1965" s="101"/>
      <c r="LUC1965" s="101"/>
      <c r="LUD1965" s="101"/>
      <c r="LUE1965" s="101"/>
      <c r="LUF1965" s="101"/>
      <c r="LUG1965" s="101"/>
      <c r="LUH1965" s="101"/>
      <c r="LUI1965" s="101"/>
      <c r="LUJ1965" s="101"/>
      <c r="LUK1965" s="101"/>
      <c r="LUL1965" s="101"/>
      <c r="LUM1965" s="101"/>
      <c r="LUN1965" s="101"/>
      <c r="LUO1965" s="101"/>
      <c r="LUP1965" s="101"/>
      <c r="LUQ1965" s="101"/>
      <c r="LUR1965" s="101"/>
      <c r="LUS1965" s="101"/>
      <c r="LUT1965" s="101"/>
      <c r="LUU1965" s="101"/>
      <c r="LUV1965" s="101"/>
      <c r="LUW1965" s="101"/>
      <c r="LUX1965" s="101"/>
      <c r="LUY1965" s="101"/>
      <c r="LUZ1965" s="101"/>
      <c r="LVA1965" s="101"/>
      <c r="LVB1965" s="101"/>
      <c r="LVC1965" s="101"/>
      <c r="LVD1965" s="101"/>
      <c r="LVE1965" s="101"/>
      <c r="LVF1965" s="101"/>
      <c r="LVG1965" s="101"/>
      <c r="LVH1965" s="101"/>
      <c r="LVI1965" s="101"/>
      <c r="LVJ1965" s="101"/>
      <c r="LVK1965" s="101"/>
      <c r="LVL1965" s="101"/>
      <c r="LVM1965" s="101"/>
      <c r="LVN1965" s="101"/>
      <c r="LVO1965" s="101"/>
      <c r="LVP1965" s="101"/>
      <c r="LVQ1965" s="101"/>
      <c r="LVR1965" s="101"/>
      <c r="LVS1965" s="101"/>
      <c r="LVT1965" s="101"/>
      <c r="LVU1965" s="101"/>
      <c r="LVV1965" s="101"/>
      <c r="LVW1965" s="101"/>
      <c r="LVX1965" s="101"/>
      <c r="LVY1965" s="101"/>
      <c r="LVZ1965" s="101"/>
      <c r="LWA1965" s="101"/>
      <c r="LWB1965" s="101"/>
      <c r="LWC1965" s="101"/>
      <c r="LWD1965" s="101"/>
      <c r="LWE1965" s="101"/>
      <c r="LWF1965" s="101"/>
      <c r="LWG1965" s="101"/>
      <c r="LWH1965" s="101"/>
      <c r="LWI1965" s="101"/>
      <c r="LWJ1965" s="101"/>
      <c r="LWK1965" s="101"/>
      <c r="LWL1965" s="101"/>
      <c r="LWM1965" s="101"/>
      <c r="LWN1965" s="101"/>
      <c r="LWO1965" s="101"/>
      <c r="LWP1965" s="101"/>
      <c r="LWQ1965" s="101"/>
      <c r="LWR1965" s="101"/>
      <c r="LWS1965" s="101"/>
      <c r="LWT1965" s="101"/>
      <c r="LWU1965" s="101"/>
      <c r="LWV1965" s="101"/>
      <c r="LWW1965" s="101"/>
      <c r="LWX1965" s="101"/>
      <c r="LWY1965" s="101"/>
      <c r="LWZ1965" s="101"/>
      <c r="LXA1965" s="101"/>
      <c r="LXB1965" s="101"/>
      <c r="LXC1965" s="101"/>
      <c r="LXD1965" s="101"/>
      <c r="LXE1965" s="101"/>
      <c r="LXF1965" s="101"/>
      <c r="LXG1965" s="101"/>
      <c r="LXH1965" s="101"/>
      <c r="LXI1965" s="101"/>
      <c r="LXJ1965" s="101"/>
      <c r="LXK1965" s="101"/>
      <c r="LXL1965" s="101"/>
      <c r="LXM1965" s="101"/>
      <c r="LXN1965" s="101"/>
      <c r="LXO1965" s="101"/>
      <c r="LXP1965" s="101"/>
      <c r="LXQ1965" s="101"/>
      <c r="LXR1965" s="101"/>
      <c r="LXS1965" s="101"/>
      <c r="LXT1965" s="101"/>
      <c r="LXU1965" s="101"/>
      <c r="LXV1965" s="101"/>
      <c r="LXW1965" s="101"/>
      <c r="LXX1965" s="101"/>
      <c r="LXY1965" s="101"/>
      <c r="LXZ1965" s="101"/>
      <c r="LYA1965" s="101"/>
      <c r="LYB1965" s="101"/>
      <c r="LYC1965" s="101"/>
      <c r="LYD1965" s="101"/>
      <c r="LYE1965" s="101"/>
      <c r="LYF1965" s="101"/>
      <c r="LYG1965" s="101"/>
      <c r="LYH1965" s="101"/>
      <c r="LYI1965" s="101"/>
      <c r="LYJ1965" s="101"/>
      <c r="LYK1965" s="101"/>
      <c r="LYL1965" s="101"/>
      <c r="LYM1965" s="101"/>
      <c r="LYN1965" s="101"/>
      <c r="LYO1965" s="101"/>
      <c r="LYP1965" s="101"/>
      <c r="LYQ1965" s="101"/>
      <c r="LYR1965" s="101"/>
      <c r="LYS1965" s="101"/>
      <c r="LYT1965" s="101"/>
      <c r="LYU1965" s="101"/>
      <c r="LYV1965" s="101"/>
      <c r="LYW1965" s="101"/>
      <c r="LYX1965" s="101"/>
      <c r="LYY1965" s="101"/>
      <c r="LYZ1965" s="101"/>
      <c r="LZA1965" s="101"/>
      <c r="LZB1965" s="101"/>
      <c r="LZC1965" s="101"/>
      <c r="LZD1965" s="101"/>
      <c r="LZE1965" s="101"/>
      <c r="LZF1965" s="101"/>
      <c r="LZG1965" s="101"/>
      <c r="LZH1965" s="101"/>
      <c r="LZI1965" s="101"/>
      <c r="LZJ1965" s="101"/>
      <c r="LZK1965" s="101"/>
      <c r="LZL1965" s="101"/>
      <c r="LZM1965" s="101"/>
      <c r="LZN1965" s="101"/>
      <c r="LZO1965" s="101"/>
      <c r="LZP1965" s="101"/>
      <c r="LZQ1965" s="101"/>
      <c r="LZR1965" s="101"/>
      <c r="LZS1965" s="101"/>
      <c r="LZT1965" s="101"/>
      <c r="LZU1965" s="101"/>
      <c r="LZV1965" s="101"/>
      <c r="LZW1965" s="101"/>
      <c r="LZX1965" s="101"/>
      <c r="LZY1965" s="101"/>
      <c r="LZZ1965" s="101"/>
      <c r="MAA1965" s="101"/>
      <c r="MAB1965" s="101"/>
      <c r="MAC1965" s="101"/>
      <c r="MAD1965" s="101"/>
      <c r="MAE1965" s="101"/>
      <c r="MAF1965" s="101"/>
      <c r="MAG1965" s="101"/>
      <c r="MAH1965" s="101"/>
      <c r="MAI1965" s="101"/>
      <c r="MAJ1965" s="101"/>
      <c r="MAK1965" s="101"/>
      <c r="MAL1965" s="101"/>
      <c r="MAM1965" s="101"/>
      <c r="MAN1965" s="101"/>
      <c r="MAO1965" s="101"/>
      <c r="MAP1965" s="101"/>
      <c r="MAQ1965" s="101"/>
      <c r="MAR1965" s="101"/>
      <c r="MAS1965" s="101"/>
      <c r="MAT1965" s="101"/>
      <c r="MAU1965" s="101"/>
      <c r="MAV1965" s="101"/>
      <c r="MAW1965" s="101"/>
      <c r="MAX1965" s="101"/>
      <c r="MAY1965" s="101"/>
      <c r="MAZ1965" s="101"/>
      <c r="MBA1965" s="101"/>
      <c r="MBB1965" s="101"/>
      <c r="MBC1965" s="101"/>
      <c r="MBD1965" s="101"/>
      <c r="MBE1965" s="101"/>
      <c r="MBF1965" s="101"/>
      <c r="MBG1965" s="101"/>
      <c r="MBH1965" s="101"/>
      <c r="MBI1965" s="101"/>
      <c r="MBJ1965" s="101"/>
      <c r="MBK1965" s="101"/>
      <c r="MBL1965" s="101"/>
      <c r="MBM1965" s="101"/>
      <c r="MBN1965" s="101"/>
      <c r="MBO1965" s="101"/>
      <c r="MBP1965" s="101"/>
      <c r="MBQ1965" s="101"/>
      <c r="MBR1965" s="101"/>
      <c r="MBS1965" s="101"/>
      <c r="MBT1965" s="101"/>
      <c r="MBU1965" s="101"/>
      <c r="MBV1965" s="101"/>
      <c r="MBW1965" s="101"/>
      <c r="MBX1965" s="101"/>
      <c r="MBY1965" s="101"/>
      <c r="MBZ1965" s="101"/>
      <c r="MCA1965" s="101"/>
      <c r="MCB1965" s="101"/>
      <c r="MCC1965" s="101"/>
      <c r="MCD1965" s="101"/>
      <c r="MCE1965" s="101"/>
      <c r="MCF1965" s="101"/>
      <c r="MCG1965" s="101"/>
      <c r="MCH1965" s="101"/>
      <c r="MCI1965" s="101"/>
      <c r="MCJ1965" s="101"/>
      <c r="MCK1965" s="101"/>
      <c r="MCL1965" s="101"/>
      <c r="MCM1965" s="101"/>
      <c r="MCN1965" s="101"/>
      <c r="MCO1965" s="101"/>
      <c r="MCP1965" s="101"/>
      <c r="MCQ1965" s="101"/>
      <c r="MCR1965" s="101"/>
      <c r="MCS1965" s="101"/>
      <c r="MCT1965" s="101"/>
      <c r="MCU1965" s="101"/>
      <c r="MCV1965" s="101"/>
      <c r="MCW1965" s="101"/>
      <c r="MCX1965" s="101"/>
      <c r="MCY1965" s="101"/>
      <c r="MCZ1965" s="101"/>
      <c r="MDA1965" s="101"/>
      <c r="MDB1965" s="101"/>
      <c r="MDC1965" s="101"/>
      <c r="MDD1965" s="101"/>
      <c r="MDE1965" s="101"/>
      <c r="MDF1965" s="101"/>
      <c r="MDG1965" s="101"/>
      <c r="MDH1965" s="101"/>
      <c r="MDI1965" s="101"/>
      <c r="MDJ1965" s="101"/>
      <c r="MDK1965" s="101"/>
      <c r="MDL1965" s="101"/>
      <c r="MDM1965" s="101"/>
      <c r="MDN1965" s="101"/>
      <c r="MDO1965" s="101"/>
      <c r="MDP1965" s="101"/>
      <c r="MDQ1965" s="101"/>
      <c r="MDR1965" s="101"/>
      <c r="MDS1965" s="101"/>
      <c r="MDT1965" s="101"/>
      <c r="MDU1965" s="101"/>
      <c r="MDV1965" s="101"/>
      <c r="MDW1965" s="101"/>
      <c r="MDX1965" s="101"/>
      <c r="MDY1965" s="101"/>
      <c r="MDZ1965" s="101"/>
      <c r="MEA1965" s="101"/>
      <c r="MEB1965" s="101"/>
      <c r="MEC1965" s="101"/>
      <c r="MED1965" s="101"/>
      <c r="MEE1965" s="101"/>
      <c r="MEF1965" s="101"/>
      <c r="MEG1965" s="101"/>
      <c r="MEH1965" s="101"/>
      <c r="MEI1965" s="101"/>
      <c r="MEJ1965" s="101"/>
      <c r="MEK1965" s="101"/>
      <c r="MEL1965" s="101"/>
      <c r="MEM1965" s="101"/>
      <c r="MEN1965" s="101"/>
      <c r="MEO1965" s="101"/>
      <c r="MEP1965" s="101"/>
      <c r="MEQ1965" s="101"/>
      <c r="MER1965" s="101"/>
      <c r="MES1965" s="101"/>
      <c r="MET1965" s="101"/>
      <c r="MEU1965" s="101"/>
      <c r="MEV1965" s="101"/>
      <c r="MEW1965" s="101"/>
      <c r="MEX1965" s="101"/>
      <c r="MEY1965" s="101"/>
      <c r="MEZ1965" s="101"/>
      <c r="MFA1965" s="101"/>
      <c r="MFB1965" s="101"/>
      <c r="MFC1965" s="101"/>
      <c r="MFD1965" s="101"/>
      <c r="MFE1965" s="101"/>
      <c r="MFF1965" s="101"/>
      <c r="MFG1965" s="101"/>
      <c r="MFH1965" s="101"/>
      <c r="MFI1965" s="101"/>
      <c r="MFJ1965" s="101"/>
      <c r="MFK1965" s="101"/>
      <c r="MFL1965" s="101"/>
      <c r="MFM1965" s="101"/>
      <c r="MFN1965" s="101"/>
      <c r="MFO1965" s="101"/>
      <c r="MFP1965" s="101"/>
      <c r="MFQ1965" s="101"/>
      <c r="MFR1965" s="101"/>
      <c r="MFS1965" s="101"/>
      <c r="MFT1965" s="101"/>
      <c r="MFU1965" s="101"/>
      <c r="MFV1965" s="101"/>
      <c r="MFW1965" s="101"/>
      <c r="MFX1965" s="101"/>
      <c r="MFY1965" s="101"/>
      <c r="MFZ1965" s="101"/>
      <c r="MGA1965" s="101"/>
      <c r="MGB1965" s="101"/>
      <c r="MGC1965" s="101"/>
      <c r="MGD1965" s="101"/>
      <c r="MGE1965" s="101"/>
      <c r="MGF1965" s="101"/>
      <c r="MGG1965" s="101"/>
      <c r="MGH1965" s="101"/>
      <c r="MGI1965" s="101"/>
      <c r="MGJ1965" s="101"/>
      <c r="MGK1965" s="101"/>
      <c r="MGL1965" s="101"/>
      <c r="MGM1965" s="101"/>
      <c r="MGN1965" s="101"/>
      <c r="MGO1965" s="101"/>
      <c r="MGP1965" s="101"/>
      <c r="MGQ1965" s="101"/>
      <c r="MGR1965" s="101"/>
      <c r="MGS1965" s="101"/>
      <c r="MGT1965" s="101"/>
      <c r="MGU1965" s="101"/>
      <c r="MGV1965" s="101"/>
      <c r="MGW1965" s="101"/>
      <c r="MGX1965" s="101"/>
      <c r="MGY1965" s="101"/>
      <c r="MGZ1965" s="101"/>
      <c r="MHA1965" s="101"/>
      <c r="MHB1965" s="101"/>
      <c r="MHC1965" s="101"/>
      <c r="MHD1965" s="101"/>
      <c r="MHE1965" s="101"/>
      <c r="MHF1965" s="101"/>
      <c r="MHG1965" s="101"/>
      <c r="MHH1965" s="101"/>
      <c r="MHI1965" s="101"/>
      <c r="MHJ1965" s="101"/>
      <c r="MHK1965" s="101"/>
      <c r="MHL1965" s="101"/>
      <c r="MHM1965" s="101"/>
      <c r="MHN1965" s="101"/>
      <c r="MHO1965" s="101"/>
      <c r="MHP1965" s="101"/>
      <c r="MHQ1965" s="101"/>
      <c r="MHR1965" s="101"/>
      <c r="MHS1965" s="101"/>
      <c r="MHT1965" s="101"/>
      <c r="MHU1965" s="101"/>
      <c r="MHV1965" s="101"/>
      <c r="MHW1965" s="101"/>
      <c r="MHX1965" s="101"/>
      <c r="MHY1965" s="101"/>
      <c r="MHZ1965" s="101"/>
      <c r="MIA1965" s="101"/>
      <c r="MIB1965" s="101"/>
      <c r="MIC1965" s="101"/>
      <c r="MID1965" s="101"/>
      <c r="MIE1965" s="101"/>
      <c r="MIF1965" s="101"/>
      <c r="MIG1965" s="101"/>
      <c r="MIH1965" s="101"/>
      <c r="MII1965" s="101"/>
      <c r="MIJ1965" s="101"/>
      <c r="MIK1965" s="101"/>
      <c r="MIL1965" s="101"/>
      <c r="MIM1965" s="101"/>
      <c r="MIN1965" s="101"/>
      <c r="MIO1965" s="101"/>
      <c r="MIP1965" s="101"/>
      <c r="MIQ1965" s="101"/>
      <c r="MIR1965" s="101"/>
      <c r="MIS1965" s="101"/>
      <c r="MIT1965" s="101"/>
      <c r="MIU1965" s="101"/>
      <c r="MIV1965" s="101"/>
      <c r="MIW1965" s="101"/>
      <c r="MIX1965" s="101"/>
      <c r="MIY1965" s="101"/>
      <c r="MIZ1965" s="101"/>
      <c r="MJA1965" s="101"/>
      <c r="MJB1965" s="101"/>
      <c r="MJC1965" s="101"/>
      <c r="MJD1965" s="101"/>
      <c r="MJE1965" s="101"/>
      <c r="MJF1965" s="101"/>
      <c r="MJG1965" s="101"/>
      <c r="MJH1965" s="101"/>
      <c r="MJI1965" s="101"/>
      <c r="MJJ1965" s="101"/>
      <c r="MJK1965" s="101"/>
      <c r="MJL1965" s="101"/>
      <c r="MJM1965" s="101"/>
      <c r="MJN1965" s="101"/>
      <c r="MJO1965" s="101"/>
      <c r="MJP1965" s="101"/>
      <c r="MJQ1965" s="101"/>
      <c r="MJR1965" s="101"/>
      <c r="MJS1965" s="101"/>
      <c r="MJT1965" s="101"/>
      <c r="MJU1965" s="101"/>
      <c r="MJV1965" s="101"/>
      <c r="MJW1965" s="101"/>
      <c r="MJX1965" s="101"/>
      <c r="MJY1965" s="101"/>
      <c r="MJZ1965" s="101"/>
      <c r="MKA1965" s="101"/>
      <c r="MKB1965" s="101"/>
      <c r="MKC1965" s="101"/>
      <c r="MKD1965" s="101"/>
      <c r="MKE1965" s="101"/>
      <c r="MKF1965" s="101"/>
      <c r="MKG1965" s="101"/>
      <c r="MKH1965" s="101"/>
      <c r="MKI1965" s="101"/>
      <c r="MKJ1965" s="101"/>
      <c r="MKK1965" s="101"/>
      <c r="MKL1965" s="101"/>
      <c r="MKM1965" s="101"/>
      <c r="MKN1965" s="101"/>
      <c r="MKO1965" s="101"/>
      <c r="MKP1965" s="101"/>
      <c r="MKQ1965" s="101"/>
      <c r="MKR1965" s="101"/>
      <c r="MKS1965" s="101"/>
      <c r="MKT1965" s="101"/>
      <c r="MKU1965" s="101"/>
      <c r="MKV1965" s="101"/>
      <c r="MKW1965" s="101"/>
      <c r="MKX1965" s="101"/>
      <c r="MKY1965" s="101"/>
      <c r="MKZ1965" s="101"/>
      <c r="MLA1965" s="101"/>
      <c r="MLB1965" s="101"/>
      <c r="MLC1965" s="101"/>
      <c r="MLD1965" s="101"/>
      <c r="MLE1965" s="101"/>
      <c r="MLF1965" s="101"/>
      <c r="MLG1965" s="101"/>
      <c r="MLH1965" s="101"/>
      <c r="MLI1965" s="101"/>
      <c r="MLJ1965" s="101"/>
      <c r="MLK1965" s="101"/>
      <c r="MLL1965" s="101"/>
      <c r="MLM1965" s="101"/>
      <c r="MLN1965" s="101"/>
      <c r="MLO1965" s="101"/>
      <c r="MLP1965" s="101"/>
      <c r="MLQ1965" s="101"/>
      <c r="MLR1965" s="101"/>
      <c r="MLS1965" s="101"/>
      <c r="MLT1965" s="101"/>
      <c r="MLU1965" s="101"/>
      <c r="MLV1965" s="101"/>
      <c r="MLW1965" s="101"/>
      <c r="MLX1965" s="101"/>
      <c r="MLY1965" s="101"/>
      <c r="MLZ1965" s="101"/>
      <c r="MMA1965" s="101"/>
      <c r="MMB1965" s="101"/>
      <c r="MMC1965" s="101"/>
      <c r="MMD1965" s="101"/>
      <c r="MME1965" s="101"/>
      <c r="MMF1965" s="101"/>
      <c r="MMG1965" s="101"/>
      <c r="MMH1965" s="101"/>
      <c r="MMI1965" s="101"/>
      <c r="MMJ1965" s="101"/>
      <c r="MMK1965" s="101"/>
      <c r="MML1965" s="101"/>
      <c r="MMM1965" s="101"/>
      <c r="MMN1965" s="101"/>
      <c r="MMO1965" s="101"/>
      <c r="MMP1965" s="101"/>
      <c r="MMQ1965" s="101"/>
      <c r="MMR1965" s="101"/>
      <c r="MMS1965" s="101"/>
      <c r="MMT1965" s="101"/>
      <c r="MMU1965" s="101"/>
      <c r="MMV1965" s="101"/>
      <c r="MMW1965" s="101"/>
      <c r="MMX1965" s="101"/>
      <c r="MMY1965" s="101"/>
      <c r="MMZ1965" s="101"/>
      <c r="MNA1965" s="101"/>
      <c r="MNB1965" s="101"/>
      <c r="MNC1965" s="101"/>
      <c r="MND1965" s="101"/>
      <c r="MNE1965" s="101"/>
      <c r="MNF1965" s="101"/>
      <c r="MNG1965" s="101"/>
      <c r="MNH1965" s="101"/>
      <c r="MNI1965" s="101"/>
      <c r="MNJ1965" s="101"/>
      <c r="MNK1965" s="101"/>
      <c r="MNL1965" s="101"/>
      <c r="MNM1965" s="101"/>
      <c r="MNN1965" s="101"/>
      <c r="MNO1965" s="101"/>
      <c r="MNP1965" s="101"/>
      <c r="MNQ1965" s="101"/>
      <c r="MNR1965" s="101"/>
      <c r="MNS1965" s="101"/>
      <c r="MNT1965" s="101"/>
      <c r="MNU1965" s="101"/>
      <c r="MNV1965" s="101"/>
      <c r="MNW1965" s="101"/>
      <c r="MNX1965" s="101"/>
      <c r="MNY1965" s="101"/>
      <c r="MNZ1965" s="101"/>
      <c r="MOA1965" s="101"/>
      <c r="MOB1965" s="101"/>
      <c r="MOC1965" s="101"/>
      <c r="MOD1965" s="101"/>
      <c r="MOE1965" s="101"/>
      <c r="MOF1965" s="101"/>
      <c r="MOG1965" s="101"/>
      <c r="MOH1965" s="101"/>
      <c r="MOI1965" s="101"/>
      <c r="MOJ1965" s="101"/>
      <c r="MOK1965" s="101"/>
      <c r="MOL1965" s="101"/>
      <c r="MOM1965" s="101"/>
      <c r="MON1965" s="101"/>
      <c r="MOO1965" s="101"/>
      <c r="MOP1965" s="101"/>
      <c r="MOQ1965" s="101"/>
      <c r="MOR1965" s="101"/>
      <c r="MOS1965" s="101"/>
      <c r="MOT1965" s="101"/>
      <c r="MOU1965" s="101"/>
      <c r="MOV1965" s="101"/>
      <c r="MOW1965" s="101"/>
      <c r="MOX1965" s="101"/>
      <c r="MOY1965" s="101"/>
      <c r="MOZ1965" s="101"/>
      <c r="MPA1965" s="101"/>
      <c r="MPB1965" s="101"/>
      <c r="MPC1965" s="101"/>
      <c r="MPD1965" s="101"/>
      <c r="MPE1965" s="101"/>
      <c r="MPF1965" s="101"/>
      <c r="MPG1965" s="101"/>
      <c r="MPH1965" s="101"/>
      <c r="MPI1965" s="101"/>
      <c r="MPJ1965" s="101"/>
      <c r="MPK1965" s="101"/>
      <c r="MPL1965" s="101"/>
      <c r="MPM1965" s="101"/>
      <c r="MPN1965" s="101"/>
      <c r="MPO1965" s="101"/>
      <c r="MPP1965" s="101"/>
      <c r="MPQ1965" s="101"/>
      <c r="MPR1965" s="101"/>
      <c r="MPS1965" s="101"/>
      <c r="MPT1965" s="101"/>
      <c r="MPU1965" s="101"/>
      <c r="MPV1965" s="101"/>
      <c r="MPW1965" s="101"/>
      <c r="MPX1965" s="101"/>
      <c r="MPY1965" s="101"/>
      <c r="MPZ1965" s="101"/>
      <c r="MQA1965" s="101"/>
      <c r="MQB1965" s="101"/>
      <c r="MQC1965" s="101"/>
      <c r="MQD1965" s="101"/>
      <c r="MQE1965" s="101"/>
      <c r="MQF1965" s="101"/>
      <c r="MQG1965" s="101"/>
      <c r="MQH1965" s="101"/>
      <c r="MQI1965" s="101"/>
      <c r="MQJ1965" s="101"/>
      <c r="MQK1965" s="101"/>
      <c r="MQL1965" s="101"/>
      <c r="MQM1965" s="101"/>
      <c r="MQN1965" s="101"/>
      <c r="MQO1965" s="101"/>
      <c r="MQP1965" s="101"/>
      <c r="MQQ1965" s="101"/>
      <c r="MQR1965" s="101"/>
      <c r="MQS1965" s="101"/>
      <c r="MQT1965" s="101"/>
      <c r="MQU1965" s="101"/>
      <c r="MQV1965" s="101"/>
      <c r="MQW1965" s="101"/>
      <c r="MQX1965" s="101"/>
      <c r="MQY1965" s="101"/>
      <c r="MQZ1965" s="101"/>
      <c r="MRA1965" s="101"/>
      <c r="MRB1965" s="101"/>
      <c r="MRC1965" s="101"/>
      <c r="MRD1965" s="101"/>
      <c r="MRE1965" s="101"/>
      <c r="MRF1965" s="101"/>
      <c r="MRG1965" s="101"/>
      <c r="MRH1965" s="101"/>
      <c r="MRI1965" s="101"/>
      <c r="MRJ1965" s="101"/>
      <c r="MRK1965" s="101"/>
      <c r="MRL1965" s="101"/>
      <c r="MRM1965" s="101"/>
      <c r="MRN1965" s="101"/>
      <c r="MRO1965" s="101"/>
      <c r="MRP1965" s="101"/>
      <c r="MRQ1965" s="101"/>
      <c r="MRR1965" s="101"/>
      <c r="MRS1965" s="101"/>
      <c r="MRT1965" s="101"/>
      <c r="MRU1965" s="101"/>
      <c r="MRV1965" s="101"/>
      <c r="MRW1965" s="101"/>
      <c r="MRX1965" s="101"/>
      <c r="MRY1965" s="101"/>
      <c r="MRZ1965" s="101"/>
      <c r="MSA1965" s="101"/>
      <c r="MSB1965" s="101"/>
      <c r="MSC1965" s="101"/>
      <c r="MSD1965" s="101"/>
      <c r="MSE1965" s="101"/>
      <c r="MSF1965" s="101"/>
      <c r="MSG1965" s="101"/>
      <c r="MSH1965" s="101"/>
      <c r="MSI1965" s="101"/>
      <c r="MSJ1965" s="101"/>
      <c r="MSK1965" s="101"/>
      <c r="MSL1965" s="101"/>
      <c r="MSM1965" s="101"/>
      <c r="MSN1965" s="101"/>
      <c r="MSO1965" s="101"/>
      <c r="MSP1965" s="101"/>
      <c r="MSQ1965" s="101"/>
      <c r="MSR1965" s="101"/>
      <c r="MSS1965" s="101"/>
      <c r="MST1965" s="101"/>
      <c r="MSU1965" s="101"/>
      <c r="MSV1965" s="101"/>
      <c r="MSW1965" s="101"/>
      <c r="MSX1965" s="101"/>
      <c r="MSY1965" s="101"/>
      <c r="MSZ1965" s="101"/>
      <c r="MTA1965" s="101"/>
      <c r="MTB1965" s="101"/>
      <c r="MTC1965" s="101"/>
      <c r="MTD1965" s="101"/>
      <c r="MTE1965" s="101"/>
      <c r="MTF1965" s="101"/>
      <c r="MTG1965" s="101"/>
      <c r="MTH1965" s="101"/>
      <c r="MTI1965" s="101"/>
      <c r="MTJ1965" s="101"/>
      <c r="MTK1965" s="101"/>
      <c r="MTL1965" s="101"/>
      <c r="MTM1965" s="101"/>
      <c r="MTN1965" s="101"/>
      <c r="MTO1965" s="101"/>
      <c r="MTP1965" s="101"/>
      <c r="MTQ1965" s="101"/>
      <c r="MTR1965" s="101"/>
      <c r="MTS1965" s="101"/>
      <c r="MTT1965" s="101"/>
      <c r="MTU1965" s="101"/>
      <c r="MTV1965" s="101"/>
      <c r="MTW1965" s="101"/>
      <c r="MTX1965" s="101"/>
      <c r="MTY1965" s="101"/>
      <c r="MTZ1965" s="101"/>
      <c r="MUA1965" s="101"/>
      <c r="MUB1965" s="101"/>
      <c r="MUC1965" s="101"/>
      <c r="MUD1965" s="101"/>
      <c r="MUE1965" s="101"/>
      <c r="MUF1965" s="101"/>
      <c r="MUG1965" s="101"/>
      <c r="MUH1965" s="101"/>
      <c r="MUI1965" s="101"/>
      <c r="MUJ1965" s="101"/>
      <c r="MUK1965" s="101"/>
      <c r="MUL1965" s="101"/>
      <c r="MUM1965" s="101"/>
      <c r="MUN1965" s="101"/>
      <c r="MUO1965" s="101"/>
      <c r="MUP1965" s="101"/>
      <c r="MUQ1965" s="101"/>
      <c r="MUR1965" s="101"/>
      <c r="MUS1965" s="101"/>
      <c r="MUT1965" s="101"/>
      <c r="MUU1965" s="101"/>
      <c r="MUV1965" s="101"/>
      <c r="MUW1965" s="101"/>
      <c r="MUX1965" s="101"/>
      <c r="MUY1965" s="101"/>
      <c r="MUZ1965" s="101"/>
      <c r="MVA1965" s="101"/>
      <c r="MVB1965" s="101"/>
      <c r="MVC1965" s="101"/>
      <c r="MVD1965" s="101"/>
      <c r="MVE1965" s="101"/>
      <c r="MVF1965" s="101"/>
      <c r="MVG1965" s="101"/>
      <c r="MVH1965" s="101"/>
      <c r="MVI1965" s="101"/>
      <c r="MVJ1965" s="101"/>
      <c r="MVK1965" s="101"/>
      <c r="MVL1965" s="101"/>
      <c r="MVM1965" s="101"/>
      <c r="MVN1965" s="101"/>
      <c r="MVO1965" s="101"/>
      <c r="MVP1965" s="101"/>
      <c r="MVQ1965" s="101"/>
      <c r="MVR1965" s="101"/>
      <c r="MVS1965" s="101"/>
      <c r="MVT1965" s="101"/>
      <c r="MVU1965" s="101"/>
      <c r="MVV1965" s="101"/>
      <c r="MVW1965" s="101"/>
      <c r="MVX1965" s="101"/>
      <c r="MVY1965" s="101"/>
      <c r="MVZ1965" s="101"/>
      <c r="MWA1965" s="101"/>
      <c r="MWB1965" s="101"/>
      <c r="MWC1965" s="101"/>
      <c r="MWD1965" s="101"/>
      <c r="MWE1965" s="101"/>
      <c r="MWF1965" s="101"/>
      <c r="MWG1965" s="101"/>
      <c r="MWH1965" s="101"/>
      <c r="MWI1965" s="101"/>
      <c r="MWJ1965" s="101"/>
      <c r="MWK1965" s="101"/>
      <c r="MWL1965" s="101"/>
      <c r="MWM1965" s="101"/>
      <c r="MWN1965" s="101"/>
      <c r="MWO1965" s="101"/>
      <c r="MWP1965" s="101"/>
      <c r="MWQ1965" s="101"/>
      <c r="MWR1965" s="101"/>
      <c r="MWS1965" s="101"/>
      <c r="MWT1965" s="101"/>
      <c r="MWU1965" s="101"/>
      <c r="MWV1965" s="101"/>
      <c r="MWW1965" s="101"/>
      <c r="MWX1965" s="101"/>
      <c r="MWY1965" s="101"/>
      <c r="MWZ1965" s="101"/>
      <c r="MXA1965" s="101"/>
      <c r="MXB1965" s="101"/>
      <c r="MXC1965" s="101"/>
      <c r="MXD1965" s="101"/>
      <c r="MXE1965" s="101"/>
      <c r="MXF1965" s="101"/>
      <c r="MXG1965" s="101"/>
      <c r="MXH1965" s="101"/>
      <c r="MXI1965" s="101"/>
      <c r="MXJ1965" s="101"/>
      <c r="MXK1965" s="101"/>
      <c r="MXL1965" s="101"/>
      <c r="MXM1965" s="101"/>
      <c r="MXN1965" s="101"/>
      <c r="MXO1965" s="101"/>
      <c r="MXP1965" s="101"/>
      <c r="MXQ1965" s="101"/>
      <c r="MXR1965" s="101"/>
      <c r="MXS1965" s="101"/>
      <c r="MXT1965" s="101"/>
      <c r="MXU1965" s="101"/>
      <c r="MXV1965" s="101"/>
      <c r="MXW1965" s="101"/>
      <c r="MXX1965" s="101"/>
      <c r="MXY1965" s="101"/>
      <c r="MXZ1965" s="101"/>
      <c r="MYA1965" s="101"/>
      <c r="MYB1965" s="101"/>
      <c r="MYC1965" s="101"/>
      <c r="MYD1965" s="101"/>
      <c r="MYE1965" s="101"/>
      <c r="MYF1965" s="101"/>
      <c r="MYG1965" s="101"/>
      <c r="MYH1965" s="101"/>
      <c r="MYI1965" s="101"/>
      <c r="MYJ1965" s="101"/>
      <c r="MYK1965" s="101"/>
      <c r="MYL1965" s="101"/>
      <c r="MYM1965" s="101"/>
      <c r="MYN1965" s="101"/>
      <c r="MYO1965" s="101"/>
      <c r="MYP1965" s="101"/>
      <c r="MYQ1965" s="101"/>
      <c r="MYR1965" s="101"/>
      <c r="MYS1965" s="101"/>
      <c r="MYT1965" s="101"/>
      <c r="MYU1965" s="101"/>
      <c r="MYV1965" s="101"/>
      <c r="MYW1965" s="101"/>
      <c r="MYX1965" s="101"/>
      <c r="MYY1965" s="101"/>
      <c r="MYZ1965" s="101"/>
      <c r="MZA1965" s="101"/>
      <c r="MZB1965" s="101"/>
      <c r="MZC1965" s="101"/>
      <c r="MZD1965" s="101"/>
      <c r="MZE1965" s="101"/>
      <c r="MZF1965" s="101"/>
      <c r="MZG1965" s="101"/>
      <c r="MZH1965" s="101"/>
      <c r="MZI1965" s="101"/>
      <c r="MZJ1965" s="101"/>
      <c r="MZK1965" s="101"/>
      <c r="MZL1965" s="101"/>
      <c r="MZM1965" s="101"/>
      <c r="MZN1965" s="101"/>
      <c r="MZO1965" s="101"/>
      <c r="MZP1965" s="101"/>
      <c r="MZQ1965" s="101"/>
      <c r="MZR1965" s="101"/>
      <c r="MZS1965" s="101"/>
      <c r="MZT1965" s="101"/>
      <c r="MZU1965" s="101"/>
      <c r="MZV1965" s="101"/>
      <c r="MZW1965" s="101"/>
      <c r="MZX1965" s="101"/>
      <c r="MZY1965" s="101"/>
      <c r="MZZ1965" s="101"/>
      <c r="NAA1965" s="101"/>
      <c r="NAB1965" s="101"/>
      <c r="NAC1965" s="101"/>
      <c r="NAD1965" s="101"/>
      <c r="NAE1965" s="101"/>
      <c r="NAF1965" s="101"/>
      <c r="NAG1965" s="101"/>
      <c r="NAH1965" s="101"/>
      <c r="NAI1965" s="101"/>
      <c r="NAJ1965" s="101"/>
      <c r="NAK1965" s="101"/>
      <c r="NAL1965" s="101"/>
      <c r="NAM1965" s="101"/>
      <c r="NAN1965" s="101"/>
      <c r="NAO1965" s="101"/>
      <c r="NAP1965" s="101"/>
      <c r="NAQ1965" s="101"/>
      <c r="NAR1965" s="101"/>
      <c r="NAS1965" s="101"/>
      <c r="NAT1965" s="101"/>
      <c r="NAU1965" s="101"/>
      <c r="NAV1965" s="101"/>
      <c r="NAW1965" s="101"/>
      <c r="NAX1965" s="101"/>
      <c r="NAY1965" s="101"/>
      <c r="NAZ1965" s="101"/>
      <c r="NBA1965" s="101"/>
      <c r="NBB1965" s="101"/>
      <c r="NBC1965" s="101"/>
      <c r="NBD1965" s="101"/>
      <c r="NBE1965" s="101"/>
      <c r="NBF1965" s="101"/>
      <c r="NBG1965" s="101"/>
      <c r="NBH1965" s="101"/>
      <c r="NBI1965" s="101"/>
      <c r="NBJ1965" s="101"/>
      <c r="NBK1965" s="101"/>
      <c r="NBL1965" s="101"/>
      <c r="NBM1965" s="101"/>
      <c r="NBN1965" s="101"/>
      <c r="NBO1965" s="101"/>
      <c r="NBP1965" s="101"/>
      <c r="NBQ1965" s="101"/>
      <c r="NBR1965" s="101"/>
      <c r="NBS1965" s="101"/>
      <c r="NBT1965" s="101"/>
      <c r="NBU1965" s="101"/>
      <c r="NBV1965" s="101"/>
      <c r="NBW1965" s="101"/>
      <c r="NBX1965" s="101"/>
      <c r="NBY1965" s="101"/>
      <c r="NBZ1965" s="101"/>
      <c r="NCA1965" s="101"/>
      <c r="NCB1965" s="101"/>
      <c r="NCC1965" s="101"/>
      <c r="NCD1965" s="101"/>
      <c r="NCE1965" s="101"/>
      <c r="NCF1965" s="101"/>
      <c r="NCG1965" s="101"/>
      <c r="NCH1965" s="101"/>
      <c r="NCI1965" s="101"/>
      <c r="NCJ1965" s="101"/>
      <c r="NCK1965" s="101"/>
      <c r="NCL1965" s="101"/>
      <c r="NCM1965" s="101"/>
      <c r="NCN1965" s="101"/>
      <c r="NCO1965" s="101"/>
      <c r="NCP1965" s="101"/>
      <c r="NCQ1965" s="101"/>
      <c r="NCR1965" s="101"/>
      <c r="NCS1965" s="101"/>
      <c r="NCT1965" s="101"/>
      <c r="NCU1965" s="101"/>
      <c r="NCV1965" s="101"/>
      <c r="NCW1965" s="101"/>
      <c r="NCX1965" s="101"/>
      <c r="NCY1965" s="101"/>
      <c r="NCZ1965" s="101"/>
      <c r="NDA1965" s="101"/>
      <c r="NDB1965" s="101"/>
      <c r="NDC1965" s="101"/>
      <c r="NDD1965" s="101"/>
      <c r="NDE1965" s="101"/>
      <c r="NDF1965" s="101"/>
      <c r="NDG1965" s="101"/>
      <c r="NDH1965" s="101"/>
      <c r="NDI1965" s="101"/>
      <c r="NDJ1965" s="101"/>
      <c r="NDK1965" s="101"/>
      <c r="NDL1965" s="101"/>
      <c r="NDM1965" s="101"/>
      <c r="NDN1965" s="101"/>
      <c r="NDO1965" s="101"/>
      <c r="NDP1965" s="101"/>
      <c r="NDQ1965" s="101"/>
      <c r="NDR1965" s="101"/>
      <c r="NDS1965" s="101"/>
      <c r="NDT1965" s="101"/>
      <c r="NDU1965" s="101"/>
      <c r="NDV1965" s="101"/>
      <c r="NDW1965" s="101"/>
      <c r="NDX1965" s="101"/>
      <c r="NDY1965" s="101"/>
      <c r="NDZ1965" s="101"/>
      <c r="NEA1965" s="101"/>
      <c r="NEB1965" s="101"/>
      <c r="NEC1965" s="101"/>
      <c r="NED1965" s="101"/>
      <c r="NEE1965" s="101"/>
      <c r="NEF1965" s="101"/>
      <c r="NEG1965" s="101"/>
      <c r="NEH1965" s="101"/>
      <c r="NEI1965" s="101"/>
      <c r="NEJ1965" s="101"/>
      <c r="NEK1965" s="101"/>
      <c r="NEL1965" s="101"/>
      <c r="NEM1965" s="101"/>
      <c r="NEN1965" s="101"/>
      <c r="NEO1965" s="101"/>
      <c r="NEP1965" s="101"/>
      <c r="NEQ1965" s="101"/>
      <c r="NER1965" s="101"/>
      <c r="NES1965" s="101"/>
      <c r="NET1965" s="101"/>
      <c r="NEU1965" s="101"/>
      <c r="NEV1965" s="101"/>
      <c r="NEW1965" s="101"/>
      <c r="NEX1965" s="101"/>
      <c r="NEY1965" s="101"/>
      <c r="NEZ1965" s="101"/>
      <c r="NFA1965" s="101"/>
      <c r="NFB1965" s="101"/>
      <c r="NFC1965" s="101"/>
      <c r="NFD1965" s="101"/>
      <c r="NFE1965" s="101"/>
      <c r="NFF1965" s="101"/>
      <c r="NFG1965" s="101"/>
      <c r="NFH1965" s="101"/>
      <c r="NFI1965" s="101"/>
      <c r="NFJ1965" s="101"/>
      <c r="NFK1965" s="101"/>
      <c r="NFL1965" s="101"/>
      <c r="NFM1965" s="101"/>
      <c r="NFN1965" s="101"/>
      <c r="NFO1965" s="101"/>
      <c r="NFP1965" s="101"/>
      <c r="NFQ1965" s="101"/>
      <c r="NFR1965" s="101"/>
      <c r="NFS1965" s="101"/>
      <c r="NFT1965" s="101"/>
      <c r="NFU1965" s="101"/>
      <c r="NFV1965" s="101"/>
      <c r="NFW1965" s="101"/>
      <c r="NFX1965" s="101"/>
      <c r="NFY1965" s="101"/>
      <c r="NFZ1965" s="101"/>
      <c r="NGA1965" s="101"/>
      <c r="NGB1965" s="101"/>
      <c r="NGC1965" s="101"/>
      <c r="NGD1965" s="101"/>
      <c r="NGE1965" s="101"/>
      <c r="NGF1965" s="101"/>
      <c r="NGG1965" s="101"/>
      <c r="NGH1965" s="101"/>
      <c r="NGI1965" s="101"/>
      <c r="NGJ1965" s="101"/>
      <c r="NGK1965" s="101"/>
      <c r="NGL1965" s="101"/>
      <c r="NGM1965" s="101"/>
      <c r="NGN1965" s="101"/>
      <c r="NGO1965" s="101"/>
      <c r="NGP1965" s="101"/>
      <c r="NGQ1965" s="101"/>
      <c r="NGR1965" s="101"/>
      <c r="NGS1965" s="101"/>
      <c r="NGT1965" s="101"/>
      <c r="NGU1965" s="101"/>
      <c r="NGV1965" s="101"/>
      <c r="NGW1965" s="101"/>
      <c r="NGX1965" s="101"/>
      <c r="NGY1965" s="101"/>
      <c r="NGZ1965" s="101"/>
      <c r="NHA1965" s="101"/>
      <c r="NHB1965" s="101"/>
      <c r="NHC1965" s="101"/>
      <c r="NHD1965" s="101"/>
      <c r="NHE1965" s="101"/>
      <c r="NHF1965" s="101"/>
      <c r="NHG1965" s="101"/>
      <c r="NHH1965" s="101"/>
      <c r="NHI1965" s="101"/>
      <c r="NHJ1965" s="101"/>
      <c r="NHK1965" s="101"/>
      <c r="NHL1965" s="101"/>
      <c r="NHM1965" s="101"/>
      <c r="NHN1965" s="101"/>
      <c r="NHO1965" s="101"/>
      <c r="NHP1965" s="101"/>
      <c r="NHQ1965" s="101"/>
      <c r="NHR1965" s="101"/>
      <c r="NHS1965" s="101"/>
      <c r="NHT1965" s="101"/>
      <c r="NHU1965" s="101"/>
      <c r="NHV1965" s="101"/>
      <c r="NHW1965" s="101"/>
      <c r="NHX1965" s="101"/>
      <c r="NHY1965" s="101"/>
      <c r="NHZ1965" s="101"/>
      <c r="NIA1965" s="101"/>
      <c r="NIB1965" s="101"/>
      <c r="NIC1965" s="101"/>
      <c r="NID1965" s="101"/>
      <c r="NIE1965" s="101"/>
      <c r="NIF1965" s="101"/>
      <c r="NIG1965" s="101"/>
      <c r="NIH1965" s="101"/>
      <c r="NII1965" s="101"/>
      <c r="NIJ1965" s="101"/>
      <c r="NIK1965" s="101"/>
      <c r="NIL1965" s="101"/>
      <c r="NIM1965" s="101"/>
      <c r="NIN1965" s="101"/>
      <c r="NIO1965" s="101"/>
      <c r="NIP1965" s="101"/>
      <c r="NIQ1965" s="101"/>
      <c r="NIR1965" s="101"/>
      <c r="NIS1965" s="101"/>
      <c r="NIT1965" s="101"/>
      <c r="NIU1965" s="101"/>
      <c r="NIV1965" s="101"/>
      <c r="NIW1965" s="101"/>
      <c r="NIX1965" s="101"/>
      <c r="NIY1965" s="101"/>
      <c r="NIZ1965" s="101"/>
      <c r="NJA1965" s="101"/>
      <c r="NJB1965" s="101"/>
      <c r="NJC1965" s="101"/>
      <c r="NJD1965" s="101"/>
      <c r="NJE1965" s="101"/>
      <c r="NJF1965" s="101"/>
      <c r="NJG1965" s="101"/>
      <c r="NJH1965" s="101"/>
      <c r="NJI1965" s="101"/>
      <c r="NJJ1965" s="101"/>
      <c r="NJK1965" s="101"/>
      <c r="NJL1965" s="101"/>
      <c r="NJM1965" s="101"/>
      <c r="NJN1965" s="101"/>
      <c r="NJO1965" s="101"/>
      <c r="NJP1965" s="101"/>
      <c r="NJQ1965" s="101"/>
      <c r="NJR1965" s="101"/>
      <c r="NJS1965" s="101"/>
      <c r="NJT1965" s="101"/>
      <c r="NJU1965" s="101"/>
      <c r="NJV1965" s="101"/>
      <c r="NJW1965" s="101"/>
      <c r="NJX1965" s="101"/>
      <c r="NJY1965" s="101"/>
      <c r="NJZ1965" s="101"/>
      <c r="NKA1965" s="101"/>
      <c r="NKB1965" s="101"/>
      <c r="NKC1965" s="101"/>
      <c r="NKD1965" s="101"/>
      <c r="NKE1965" s="101"/>
      <c r="NKF1965" s="101"/>
      <c r="NKG1965" s="101"/>
      <c r="NKH1965" s="101"/>
      <c r="NKI1965" s="101"/>
      <c r="NKJ1965" s="101"/>
      <c r="NKK1965" s="101"/>
      <c r="NKL1965" s="101"/>
      <c r="NKM1965" s="101"/>
      <c r="NKN1965" s="101"/>
      <c r="NKO1965" s="101"/>
      <c r="NKP1965" s="101"/>
      <c r="NKQ1965" s="101"/>
      <c r="NKR1965" s="101"/>
      <c r="NKS1965" s="101"/>
      <c r="NKT1965" s="101"/>
      <c r="NKU1965" s="101"/>
      <c r="NKV1965" s="101"/>
      <c r="NKW1965" s="101"/>
      <c r="NKX1965" s="101"/>
      <c r="NKY1965" s="101"/>
      <c r="NKZ1965" s="101"/>
      <c r="NLA1965" s="101"/>
      <c r="NLB1965" s="101"/>
      <c r="NLC1965" s="101"/>
      <c r="NLD1965" s="101"/>
      <c r="NLE1965" s="101"/>
      <c r="NLF1965" s="101"/>
      <c r="NLG1965" s="101"/>
      <c r="NLH1965" s="101"/>
      <c r="NLI1965" s="101"/>
      <c r="NLJ1965" s="101"/>
      <c r="NLK1965" s="101"/>
      <c r="NLL1965" s="101"/>
      <c r="NLM1965" s="101"/>
      <c r="NLN1965" s="101"/>
      <c r="NLO1965" s="101"/>
      <c r="NLP1965" s="101"/>
      <c r="NLQ1965" s="101"/>
      <c r="NLR1965" s="101"/>
      <c r="NLS1965" s="101"/>
      <c r="NLT1965" s="101"/>
      <c r="NLU1965" s="101"/>
      <c r="NLV1965" s="101"/>
      <c r="NLW1965" s="101"/>
      <c r="NLX1965" s="101"/>
      <c r="NLY1965" s="101"/>
      <c r="NLZ1965" s="101"/>
      <c r="NMA1965" s="101"/>
      <c r="NMB1965" s="101"/>
      <c r="NMC1965" s="101"/>
      <c r="NMD1965" s="101"/>
      <c r="NME1965" s="101"/>
      <c r="NMF1965" s="101"/>
      <c r="NMG1965" s="101"/>
      <c r="NMH1965" s="101"/>
      <c r="NMI1965" s="101"/>
      <c r="NMJ1965" s="101"/>
      <c r="NMK1965" s="101"/>
      <c r="NML1965" s="101"/>
      <c r="NMM1965" s="101"/>
      <c r="NMN1965" s="101"/>
      <c r="NMO1965" s="101"/>
      <c r="NMP1965" s="101"/>
      <c r="NMQ1965" s="101"/>
      <c r="NMR1965" s="101"/>
      <c r="NMS1965" s="101"/>
      <c r="NMT1965" s="101"/>
      <c r="NMU1965" s="101"/>
      <c r="NMV1965" s="101"/>
      <c r="NMW1965" s="101"/>
      <c r="NMX1965" s="101"/>
      <c r="NMY1965" s="101"/>
      <c r="NMZ1965" s="101"/>
      <c r="NNA1965" s="101"/>
      <c r="NNB1965" s="101"/>
      <c r="NNC1965" s="101"/>
      <c r="NND1965" s="101"/>
      <c r="NNE1965" s="101"/>
      <c r="NNF1965" s="101"/>
      <c r="NNG1965" s="101"/>
      <c r="NNH1965" s="101"/>
      <c r="NNI1965" s="101"/>
      <c r="NNJ1965" s="101"/>
      <c r="NNK1965" s="101"/>
      <c r="NNL1965" s="101"/>
      <c r="NNM1965" s="101"/>
      <c r="NNN1965" s="101"/>
      <c r="NNO1965" s="101"/>
      <c r="NNP1965" s="101"/>
      <c r="NNQ1965" s="101"/>
      <c r="NNR1965" s="101"/>
      <c r="NNS1965" s="101"/>
      <c r="NNT1965" s="101"/>
      <c r="NNU1965" s="101"/>
      <c r="NNV1965" s="101"/>
      <c r="NNW1965" s="101"/>
      <c r="NNX1965" s="101"/>
      <c r="NNY1965" s="101"/>
      <c r="NNZ1965" s="101"/>
      <c r="NOA1965" s="101"/>
      <c r="NOB1965" s="101"/>
      <c r="NOC1965" s="101"/>
      <c r="NOD1965" s="101"/>
      <c r="NOE1965" s="101"/>
      <c r="NOF1965" s="101"/>
      <c r="NOG1965" s="101"/>
      <c r="NOH1965" s="101"/>
      <c r="NOI1965" s="101"/>
      <c r="NOJ1965" s="101"/>
      <c r="NOK1965" s="101"/>
      <c r="NOL1965" s="101"/>
      <c r="NOM1965" s="101"/>
      <c r="NON1965" s="101"/>
      <c r="NOO1965" s="101"/>
      <c r="NOP1965" s="101"/>
      <c r="NOQ1965" s="101"/>
      <c r="NOR1965" s="101"/>
      <c r="NOS1965" s="101"/>
      <c r="NOT1965" s="101"/>
      <c r="NOU1965" s="101"/>
      <c r="NOV1965" s="101"/>
      <c r="NOW1965" s="101"/>
      <c r="NOX1965" s="101"/>
      <c r="NOY1965" s="101"/>
      <c r="NOZ1965" s="101"/>
      <c r="NPA1965" s="101"/>
      <c r="NPB1965" s="101"/>
      <c r="NPC1965" s="101"/>
      <c r="NPD1965" s="101"/>
      <c r="NPE1965" s="101"/>
      <c r="NPF1965" s="101"/>
      <c r="NPG1965" s="101"/>
      <c r="NPH1965" s="101"/>
      <c r="NPI1965" s="101"/>
      <c r="NPJ1965" s="101"/>
      <c r="NPK1965" s="101"/>
      <c r="NPL1965" s="101"/>
      <c r="NPM1965" s="101"/>
      <c r="NPN1965" s="101"/>
      <c r="NPO1965" s="101"/>
      <c r="NPP1965" s="101"/>
      <c r="NPQ1965" s="101"/>
      <c r="NPR1965" s="101"/>
      <c r="NPS1965" s="101"/>
      <c r="NPT1965" s="101"/>
      <c r="NPU1965" s="101"/>
      <c r="NPV1965" s="101"/>
      <c r="NPW1965" s="101"/>
      <c r="NPX1965" s="101"/>
      <c r="NPY1965" s="101"/>
      <c r="NPZ1965" s="101"/>
      <c r="NQA1965" s="101"/>
      <c r="NQB1965" s="101"/>
      <c r="NQC1965" s="101"/>
      <c r="NQD1965" s="101"/>
      <c r="NQE1965" s="101"/>
      <c r="NQF1965" s="101"/>
      <c r="NQG1965" s="101"/>
      <c r="NQH1965" s="101"/>
      <c r="NQI1965" s="101"/>
      <c r="NQJ1965" s="101"/>
      <c r="NQK1965" s="101"/>
      <c r="NQL1965" s="101"/>
      <c r="NQM1965" s="101"/>
      <c r="NQN1965" s="101"/>
      <c r="NQO1965" s="101"/>
      <c r="NQP1965" s="101"/>
      <c r="NQQ1965" s="101"/>
      <c r="NQR1965" s="101"/>
      <c r="NQS1965" s="101"/>
      <c r="NQT1965" s="101"/>
      <c r="NQU1965" s="101"/>
      <c r="NQV1965" s="101"/>
      <c r="NQW1965" s="101"/>
      <c r="NQX1965" s="101"/>
      <c r="NQY1965" s="101"/>
      <c r="NQZ1965" s="101"/>
      <c r="NRA1965" s="101"/>
      <c r="NRB1965" s="101"/>
      <c r="NRC1965" s="101"/>
      <c r="NRD1965" s="101"/>
      <c r="NRE1965" s="101"/>
      <c r="NRF1965" s="101"/>
      <c r="NRG1965" s="101"/>
      <c r="NRH1965" s="101"/>
      <c r="NRI1965" s="101"/>
      <c r="NRJ1965" s="101"/>
      <c r="NRK1965" s="101"/>
      <c r="NRL1965" s="101"/>
      <c r="NRM1965" s="101"/>
      <c r="NRN1965" s="101"/>
      <c r="NRO1965" s="101"/>
      <c r="NRP1965" s="101"/>
      <c r="NRQ1965" s="101"/>
      <c r="NRR1965" s="101"/>
      <c r="NRS1965" s="101"/>
      <c r="NRT1965" s="101"/>
      <c r="NRU1965" s="101"/>
      <c r="NRV1965" s="101"/>
      <c r="NRW1965" s="101"/>
      <c r="NRX1965" s="101"/>
      <c r="NRY1965" s="101"/>
      <c r="NRZ1965" s="101"/>
      <c r="NSA1965" s="101"/>
      <c r="NSB1965" s="101"/>
      <c r="NSC1965" s="101"/>
      <c r="NSD1965" s="101"/>
      <c r="NSE1965" s="101"/>
      <c r="NSF1965" s="101"/>
      <c r="NSG1965" s="101"/>
      <c r="NSH1965" s="101"/>
      <c r="NSI1965" s="101"/>
      <c r="NSJ1965" s="101"/>
      <c r="NSK1965" s="101"/>
      <c r="NSL1965" s="101"/>
      <c r="NSM1965" s="101"/>
      <c r="NSN1965" s="101"/>
      <c r="NSO1965" s="101"/>
      <c r="NSP1965" s="101"/>
      <c r="NSQ1965" s="101"/>
      <c r="NSR1965" s="101"/>
      <c r="NSS1965" s="101"/>
      <c r="NST1965" s="101"/>
      <c r="NSU1965" s="101"/>
      <c r="NSV1965" s="101"/>
      <c r="NSW1965" s="101"/>
      <c r="NSX1965" s="101"/>
      <c r="NSY1965" s="101"/>
      <c r="NSZ1965" s="101"/>
      <c r="NTA1965" s="101"/>
      <c r="NTB1965" s="101"/>
      <c r="NTC1965" s="101"/>
      <c r="NTD1965" s="101"/>
      <c r="NTE1965" s="101"/>
      <c r="NTF1965" s="101"/>
      <c r="NTG1965" s="101"/>
      <c r="NTH1965" s="101"/>
      <c r="NTI1965" s="101"/>
      <c r="NTJ1965" s="101"/>
      <c r="NTK1965" s="101"/>
      <c r="NTL1965" s="101"/>
      <c r="NTM1965" s="101"/>
      <c r="NTN1965" s="101"/>
      <c r="NTO1965" s="101"/>
      <c r="NTP1965" s="101"/>
      <c r="NTQ1965" s="101"/>
      <c r="NTR1965" s="101"/>
      <c r="NTS1965" s="101"/>
      <c r="NTT1965" s="101"/>
      <c r="NTU1965" s="101"/>
      <c r="NTV1965" s="101"/>
      <c r="NTW1965" s="101"/>
      <c r="NTX1965" s="101"/>
      <c r="NTY1965" s="101"/>
      <c r="NTZ1965" s="101"/>
      <c r="NUA1965" s="101"/>
      <c r="NUB1965" s="101"/>
      <c r="NUC1965" s="101"/>
      <c r="NUD1965" s="101"/>
      <c r="NUE1965" s="101"/>
      <c r="NUF1965" s="101"/>
      <c r="NUG1965" s="101"/>
      <c r="NUH1965" s="101"/>
      <c r="NUI1965" s="101"/>
      <c r="NUJ1965" s="101"/>
      <c r="NUK1965" s="101"/>
      <c r="NUL1965" s="101"/>
      <c r="NUM1965" s="101"/>
      <c r="NUN1965" s="101"/>
      <c r="NUO1965" s="101"/>
      <c r="NUP1965" s="101"/>
      <c r="NUQ1965" s="101"/>
      <c r="NUR1965" s="101"/>
      <c r="NUS1965" s="101"/>
      <c r="NUT1965" s="101"/>
      <c r="NUU1965" s="101"/>
      <c r="NUV1965" s="101"/>
      <c r="NUW1965" s="101"/>
      <c r="NUX1965" s="101"/>
      <c r="NUY1965" s="101"/>
      <c r="NUZ1965" s="101"/>
      <c r="NVA1965" s="101"/>
      <c r="NVB1965" s="101"/>
      <c r="NVC1965" s="101"/>
      <c r="NVD1965" s="101"/>
      <c r="NVE1965" s="101"/>
      <c r="NVF1965" s="101"/>
      <c r="NVG1965" s="101"/>
      <c r="NVH1965" s="101"/>
      <c r="NVI1965" s="101"/>
      <c r="NVJ1965" s="101"/>
      <c r="NVK1965" s="101"/>
      <c r="NVL1965" s="101"/>
      <c r="NVM1965" s="101"/>
      <c r="NVN1965" s="101"/>
      <c r="NVO1965" s="101"/>
      <c r="NVP1965" s="101"/>
      <c r="NVQ1965" s="101"/>
      <c r="NVR1965" s="101"/>
      <c r="NVS1965" s="101"/>
      <c r="NVT1965" s="101"/>
      <c r="NVU1965" s="101"/>
      <c r="NVV1965" s="101"/>
      <c r="NVW1965" s="101"/>
      <c r="NVX1965" s="101"/>
      <c r="NVY1965" s="101"/>
      <c r="NVZ1965" s="101"/>
      <c r="NWA1965" s="101"/>
      <c r="NWB1965" s="101"/>
      <c r="NWC1965" s="101"/>
      <c r="NWD1965" s="101"/>
      <c r="NWE1965" s="101"/>
      <c r="NWF1965" s="101"/>
      <c r="NWG1965" s="101"/>
      <c r="NWH1965" s="101"/>
      <c r="NWI1965" s="101"/>
      <c r="NWJ1965" s="101"/>
      <c r="NWK1965" s="101"/>
      <c r="NWL1965" s="101"/>
      <c r="NWM1965" s="101"/>
      <c r="NWN1965" s="101"/>
      <c r="NWO1965" s="101"/>
      <c r="NWP1965" s="101"/>
      <c r="NWQ1965" s="101"/>
      <c r="NWR1965" s="101"/>
      <c r="NWS1965" s="101"/>
      <c r="NWT1965" s="101"/>
      <c r="NWU1965" s="101"/>
      <c r="NWV1965" s="101"/>
      <c r="NWW1965" s="101"/>
      <c r="NWX1965" s="101"/>
      <c r="NWY1965" s="101"/>
      <c r="NWZ1965" s="101"/>
      <c r="NXA1965" s="101"/>
      <c r="NXB1965" s="101"/>
      <c r="NXC1965" s="101"/>
      <c r="NXD1965" s="101"/>
      <c r="NXE1965" s="101"/>
      <c r="NXF1965" s="101"/>
      <c r="NXG1965" s="101"/>
      <c r="NXH1965" s="101"/>
      <c r="NXI1965" s="101"/>
      <c r="NXJ1965" s="101"/>
      <c r="NXK1965" s="101"/>
      <c r="NXL1965" s="101"/>
      <c r="NXM1965" s="101"/>
      <c r="NXN1965" s="101"/>
      <c r="NXO1965" s="101"/>
      <c r="NXP1965" s="101"/>
      <c r="NXQ1965" s="101"/>
      <c r="NXR1965" s="101"/>
      <c r="NXS1965" s="101"/>
      <c r="NXT1965" s="101"/>
      <c r="NXU1965" s="101"/>
      <c r="NXV1965" s="101"/>
      <c r="NXW1965" s="101"/>
      <c r="NXX1965" s="101"/>
      <c r="NXY1965" s="101"/>
      <c r="NXZ1965" s="101"/>
      <c r="NYA1965" s="101"/>
      <c r="NYB1965" s="101"/>
      <c r="NYC1965" s="101"/>
      <c r="NYD1965" s="101"/>
      <c r="NYE1965" s="101"/>
      <c r="NYF1965" s="101"/>
      <c r="NYG1965" s="101"/>
      <c r="NYH1965" s="101"/>
      <c r="NYI1965" s="101"/>
      <c r="NYJ1965" s="101"/>
      <c r="NYK1965" s="101"/>
      <c r="NYL1965" s="101"/>
      <c r="NYM1965" s="101"/>
      <c r="NYN1965" s="101"/>
      <c r="NYO1965" s="101"/>
      <c r="NYP1965" s="101"/>
      <c r="NYQ1965" s="101"/>
      <c r="NYR1965" s="101"/>
      <c r="NYS1965" s="101"/>
      <c r="NYT1965" s="101"/>
      <c r="NYU1965" s="101"/>
      <c r="NYV1965" s="101"/>
      <c r="NYW1965" s="101"/>
      <c r="NYX1965" s="101"/>
      <c r="NYY1965" s="101"/>
      <c r="NYZ1965" s="101"/>
      <c r="NZA1965" s="101"/>
      <c r="NZB1965" s="101"/>
      <c r="NZC1965" s="101"/>
      <c r="NZD1965" s="101"/>
      <c r="NZE1965" s="101"/>
      <c r="NZF1965" s="101"/>
      <c r="NZG1965" s="101"/>
      <c r="NZH1965" s="101"/>
      <c r="NZI1965" s="101"/>
      <c r="NZJ1965" s="101"/>
      <c r="NZK1965" s="101"/>
      <c r="NZL1965" s="101"/>
      <c r="NZM1965" s="101"/>
      <c r="NZN1965" s="101"/>
      <c r="NZO1965" s="101"/>
      <c r="NZP1965" s="101"/>
      <c r="NZQ1965" s="101"/>
      <c r="NZR1965" s="101"/>
      <c r="NZS1965" s="101"/>
      <c r="NZT1965" s="101"/>
      <c r="NZU1965" s="101"/>
      <c r="NZV1965" s="101"/>
      <c r="NZW1965" s="101"/>
      <c r="NZX1965" s="101"/>
      <c r="NZY1965" s="101"/>
      <c r="NZZ1965" s="101"/>
      <c r="OAA1965" s="101"/>
      <c r="OAB1965" s="101"/>
      <c r="OAC1965" s="101"/>
      <c r="OAD1965" s="101"/>
      <c r="OAE1965" s="101"/>
      <c r="OAF1965" s="101"/>
      <c r="OAG1965" s="101"/>
      <c r="OAH1965" s="101"/>
      <c r="OAI1965" s="101"/>
      <c r="OAJ1965" s="101"/>
      <c r="OAK1965" s="101"/>
      <c r="OAL1965" s="101"/>
      <c r="OAM1965" s="101"/>
      <c r="OAN1965" s="101"/>
      <c r="OAO1965" s="101"/>
      <c r="OAP1965" s="101"/>
      <c r="OAQ1965" s="101"/>
      <c r="OAR1965" s="101"/>
      <c r="OAS1965" s="101"/>
      <c r="OAT1965" s="101"/>
      <c r="OAU1965" s="101"/>
      <c r="OAV1965" s="101"/>
      <c r="OAW1965" s="101"/>
      <c r="OAX1965" s="101"/>
      <c r="OAY1965" s="101"/>
      <c r="OAZ1965" s="101"/>
      <c r="OBA1965" s="101"/>
      <c r="OBB1965" s="101"/>
      <c r="OBC1965" s="101"/>
      <c r="OBD1965" s="101"/>
      <c r="OBE1965" s="101"/>
      <c r="OBF1965" s="101"/>
      <c r="OBG1965" s="101"/>
      <c r="OBH1965" s="101"/>
      <c r="OBI1965" s="101"/>
      <c r="OBJ1965" s="101"/>
      <c r="OBK1965" s="101"/>
      <c r="OBL1965" s="101"/>
      <c r="OBM1965" s="101"/>
      <c r="OBN1965" s="101"/>
      <c r="OBO1965" s="101"/>
      <c r="OBP1965" s="101"/>
      <c r="OBQ1965" s="101"/>
      <c r="OBR1965" s="101"/>
      <c r="OBS1965" s="101"/>
      <c r="OBT1965" s="101"/>
      <c r="OBU1965" s="101"/>
      <c r="OBV1965" s="101"/>
      <c r="OBW1965" s="101"/>
      <c r="OBX1965" s="101"/>
      <c r="OBY1965" s="101"/>
      <c r="OBZ1965" s="101"/>
      <c r="OCA1965" s="101"/>
      <c r="OCB1965" s="101"/>
      <c r="OCC1965" s="101"/>
      <c r="OCD1965" s="101"/>
      <c r="OCE1965" s="101"/>
      <c r="OCF1965" s="101"/>
      <c r="OCG1965" s="101"/>
      <c r="OCH1965" s="101"/>
      <c r="OCI1965" s="101"/>
      <c r="OCJ1965" s="101"/>
      <c r="OCK1965" s="101"/>
      <c r="OCL1965" s="101"/>
      <c r="OCM1965" s="101"/>
      <c r="OCN1965" s="101"/>
      <c r="OCO1965" s="101"/>
      <c r="OCP1965" s="101"/>
      <c r="OCQ1965" s="101"/>
      <c r="OCR1965" s="101"/>
      <c r="OCS1965" s="101"/>
      <c r="OCT1965" s="101"/>
      <c r="OCU1965" s="101"/>
      <c r="OCV1965" s="101"/>
      <c r="OCW1965" s="101"/>
      <c r="OCX1965" s="101"/>
      <c r="OCY1965" s="101"/>
      <c r="OCZ1965" s="101"/>
      <c r="ODA1965" s="101"/>
      <c r="ODB1965" s="101"/>
      <c r="ODC1965" s="101"/>
      <c r="ODD1965" s="101"/>
      <c r="ODE1965" s="101"/>
      <c r="ODF1965" s="101"/>
      <c r="ODG1965" s="101"/>
      <c r="ODH1965" s="101"/>
      <c r="ODI1965" s="101"/>
      <c r="ODJ1965" s="101"/>
      <c r="ODK1965" s="101"/>
      <c r="ODL1965" s="101"/>
      <c r="ODM1965" s="101"/>
      <c r="ODN1965" s="101"/>
      <c r="ODO1965" s="101"/>
      <c r="ODP1965" s="101"/>
      <c r="ODQ1965" s="101"/>
      <c r="ODR1965" s="101"/>
      <c r="ODS1965" s="101"/>
      <c r="ODT1965" s="101"/>
      <c r="ODU1965" s="101"/>
      <c r="ODV1965" s="101"/>
      <c r="ODW1965" s="101"/>
      <c r="ODX1965" s="101"/>
      <c r="ODY1965" s="101"/>
      <c r="ODZ1965" s="101"/>
      <c r="OEA1965" s="101"/>
      <c r="OEB1965" s="101"/>
      <c r="OEC1965" s="101"/>
      <c r="OED1965" s="101"/>
      <c r="OEE1965" s="101"/>
      <c r="OEF1965" s="101"/>
      <c r="OEG1965" s="101"/>
      <c r="OEH1965" s="101"/>
      <c r="OEI1965" s="101"/>
      <c r="OEJ1965" s="101"/>
      <c r="OEK1965" s="101"/>
      <c r="OEL1965" s="101"/>
      <c r="OEM1965" s="101"/>
      <c r="OEN1965" s="101"/>
      <c r="OEO1965" s="101"/>
      <c r="OEP1965" s="101"/>
      <c r="OEQ1965" s="101"/>
      <c r="OER1965" s="101"/>
      <c r="OES1965" s="101"/>
      <c r="OET1965" s="101"/>
      <c r="OEU1965" s="101"/>
      <c r="OEV1965" s="101"/>
      <c r="OEW1965" s="101"/>
      <c r="OEX1965" s="101"/>
      <c r="OEY1965" s="101"/>
      <c r="OEZ1965" s="101"/>
      <c r="OFA1965" s="101"/>
      <c r="OFB1965" s="101"/>
      <c r="OFC1965" s="101"/>
      <c r="OFD1965" s="101"/>
      <c r="OFE1965" s="101"/>
      <c r="OFF1965" s="101"/>
      <c r="OFG1965" s="101"/>
      <c r="OFH1965" s="101"/>
      <c r="OFI1965" s="101"/>
      <c r="OFJ1965" s="101"/>
      <c r="OFK1965" s="101"/>
      <c r="OFL1965" s="101"/>
      <c r="OFM1965" s="101"/>
      <c r="OFN1965" s="101"/>
      <c r="OFO1965" s="101"/>
      <c r="OFP1965" s="101"/>
      <c r="OFQ1965" s="101"/>
      <c r="OFR1965" s="101"/>
      <c r="OFS1965" s="101"/>
      <c r="OFT1965" s="101"/>
      <c r="OFU1965" s="101"/>
      <c r="OFV1965" s="101"/>
      <c r="OFW1965" s="101"/>
      <c r="OFX1965" s="101"/>
      <c r="OFY1965" s="101"/>
      <c r="OFZ1965" s="101"/>
      <c r="OGA1965" s="101"/>
      <c r="OGB1965" s="101"/>
      <c r="OGC1965" s="101"/>
      <c r="OGD1965" s="101"/>
      <c r="OGE1965" s="101"/>
      <c r="OGF1965" s="101"/>
      <c r="OGG1965" s="101"/>
      <c r="OGH1965" s="101"/>
      <c r="OGI1965" s="101"/>
      <c r="OGJ1965" s="101"/>
      <c r="OGK1965" s="101"/>
      <c r="OGL1965" s="101"/>
      <c r="OGM1965" s="101"/>
      <c r="OGN1965" s="101"/>
      <c r="OGO1965" s="101"/>
      <c r="OGP1965" s="101"/>
      <c r="OGQ1965" s="101"/>
      <c r="OGR1965" s="101"/>
      <c r="OGS1965" s="101"/>
      <c r="OGT1965" s="101"/>
      <c r="OGU1965" s="101"/>
      <c r="OGV1965" s="101"/>
      <c r="OGW1965" s="101"/>
      <c r="OGX1965" s="101"/>
      <c r="OGY1965" s="101"/>
      <c r="OGZ1965" s="101"/>
      <c r="OHA1965" s="101"/>
      <c r="OHB1965" s="101"/>
      <c r="OHC1965" s="101"/>
      <c r="OHD1965" s="101"/>
      <c r="OHE1965" s="101"/>
      <c r="OHF1965" s="101"/>
      <c r="OHG1965" s="101"/>
      <c r="OHH1965" s="101"/>
      <c r="OHI1965" s="101"/>
      <c r="OHJ1965" s="101"/>
      <c r="OHK1965" s="101"/>
      <c r="OHL1965" s="101"/>
      <c r="OHM1965" s="101"/>
      <c r="OHN1965" s="101"/>
      <c r="OHO1965" s="101"/>
      <c r="OHP1965" s="101"/>
      <c r="OHQ1965" s="101"/>
      <c r="OHR1965" s="101"/>
      <c r="OHS1965" s="101"/>
      <c r="OHT1965" s="101"/>
      <c r="OHU1965" s="101"/>
      <c r="OHV1965" s="101"/>
      <c r="OHW1965" s="101"/>
      <c r="OHX1965" s="101"/>
      <c r="OHY1965" s="101"/>
      <c r="OHZ1965" s="101"/>
      <c r="OIA1965" s="101"/>
      <c r="OIB1965" s="101"/>
      <c r="OIC1965" s="101"/>
      <c r="OID1965" s="101"/>
      <c r="OIE1965" s="101"/>
      <c r="OIF1965" s="101"/>
      <c r="OIG1965" s="101"/>
      <c r="OIH1965" s="101"/>
      <c r="OII1965" s="101"/>
      <c r="OIJ1965" s="101"/>
      <c r="OIK1965" s="101"/>
      <c r="OIL1965" s="101"/>
      <c r="OIM1965" s="101"/>
      <c r="OIN1965" s="101"/>
      <c r="OIO1965" s="101"/>
      <c r="OIP1965" s="101"/>
      <c r="OIQ1965" s="101"/>
      <c r="OIR1965" s="101"/>
      <c r="OIS1965" s="101"/>
      <c r="OIT1965" s="101"/>
      <c r="OIU1965" s="101"/>
      <c r="OIV1965" s="101"/>
      <c r="OIW1965" s="101"/>
      <c r="OIX1965" s="101"/>
      <c r="OIY1965" s="101"/>
      <c r="OIZ1965" s="101"/>
      <c r="OJA1965" s="101"/>
      <c r="OJB1965" s="101"/>
      <c r="OJC1965" s="101"/>
      <c r="OJD1965" s="101"/>
      <c r="OJE1965" s="101"/>
      <c r="OJF1965" s="101"/>
      <c r="OJG1965" s="101"/>
      <c r="OJH1965" s="101"/>
      <c r="OJI1965" s="101"/>
      <c r="OJJ1965" s="101"/>
      <c r="OJK1965" s="101"/>
      <c r="OJL1965" s="101"/>
      <c r="OJM1965" s="101"/>
      <c r="OJN1965" s="101"/>
      <c r="OJO1965" s="101"/>
      <c r="OJP1965" s="101"/>
      <c r="OJQ1965" s="101"/>
      <c r="OJR1965" s="101"/>
      <c r="OJS1965" s="101"/>
      <c r="OJT1965" s="101"/>
      <c r="OJU1965" s="101"/>
      <c r="OJV1965" s="101"/>
      <c r="OJW1965" s="101"/>
      <c r="OJX1965" s="101"/>
      <c r="OJY1965" s="101"/>
      <c r="OJZ1965" s="101"/>
      <c r="OKA1965" s="101"/>
      <c r="OKB1965" s="101"/>
      <c r="OKC1965" s="101"/>
      <c r="OKD1965" s="101"/>
      <c r="OKE1965" s="101"/>
      <c r="OKF1965" s="101"/>
      <c r="OKG1965" s="101"/>
      <c r="OKH1965" s="101"/>
      <c r="OKI1965" s="101"/>
      <c r="OKJ1965" s="101"/>
      <c r="OKK1965" s="101"/>
      <c r="OKL1965" s="101"/>
      <c r="OKM1965" s="101"/>
      <c r="OKN1965" s="101"/>
      <c r="OKO1965" s="101"/>
      <c r="OKP1965" s="101"/>
      <c r="OKQ1965" s="101"/>
      <c r="OKR1965" s="101"/>
      <c r="OKS1965" s="101"/>
      <c r="OKT1965" s="101"/>
      <c r="OKU1965" s="101"/>
      <c r="OKV1965" s="101"/>
      <c r="OKW1965" s="101"/>
      <c r="OKX1965" s="101"/>
      <c r="OKY1965" s="101"/>
      <c r="OKZ1965" s="101"/>
      <c r="OLA1965" s="101"/>
      <c r="OLB1965" s="101"/>
      <c r="OLC1965" s="101"/>
      <c r="OLD1965" s="101"/>
      <c r="OLE1965" s="101"/>
      <c r="OLF1965" s="101"/>
      <c r="OLG1965" s="101"/>
      <c r="OLH1965" s="101"/>
      <c r="OLI1965" s="101"/>
      <c r="OLJ1965" s="101"/>
      <c r="OLK1965" s="101"/>
      <c r="OLL1965" s="101"/>
      <c r="OLM1965" s="101"/>
      <c r="OLN1965" s="101"/>
      <c r="OLO1965" s="101"/>
      <c r="OLP1965" s="101"/>
      <c r="OLQ1965" s="101"/>
      <c r="OLR1965" s="101"/>
      <c r="OLS1965" s="101"/>
      <c r="OLT1965" s="101"/>
      <c r="OLU1965" s="101"/>
      <c r="OLV1965" s="101"/>
      <c r="OLW1965" s="101"/>
      <c r="OLX1965" s="101"/>
      <c r="OLY1965" s="101"/>
      <c r="OLZ1965" s="101"/>
      <c r="OMA1965" s="101"/>
      <c r="OMB1965" s="101"/>
      <c r="OMC1965" s="101"/>
      <c r="OMD1965" s="101"/>
      <c r="OME1965" s="101"/>
      <c r="OMF1965" s="101"/>
      <c r="OMG1965" s="101"/>
      <c r="OMH1965" s="101"/>
      <c r="OMI1965" s="101"/>
      <c r="OMJ1965" s="101"/>
      <c r="OMK1965" s="101"/>
      <c r="OML1965" s="101"/>
      <c r="OMM1965" s="101"/>
      <c r="OMN1965" s="101"/>
      <c r="OMO1965" s="101"/>
      <c r="OMP1965" s="101"/>
      <c r="OMQ1965" s="101"/>
      <c r="OMR1965" s="101"/>
      <c r="OMS1965" s="101"/>
      <c r="OMT1965" s="101"/>
      <c r="OMU1965" s="101"/>
      <c r="OMV1965" s="101"/>
      <c r="OMW1965" s="101"/>
      <c r="OMX1965" s="101"/>
      <c r="OMY1965" s="101"/>
      <c r="OMZ1965" s="101"/>
      <c r="ONA1965" s="101"/>
      <c r="ONB1965" s="101"/>
      <c r="ONC1965" s="101"/>
      <c r="OND1965" s="101"/>
      <c r="ONE1965" s="101"/>
      <c r="ONF1965" s="101"/>
      <c r="ONG1965" s="101"/>
      <c r="ONH1965" s="101"/>
      <c r="ONI1965" s="101"/>
      <c r="ONJ1965" s="101"/>
      <c r="ONK1965" s="101"/>
      <c r="ONL1965" s="101"/>
      <c r="ONM1965" s="101"/>
      <c r="ONN1965" s="101"/>
      <c r="ONO1965" s="101"/>
      <c r="ONP1965" s="101"/>
      <c r="ONQ1965" s="101"/>
      <c r="ONR1965" s="101"/>
      <c r="ONS1965" s="101"/>
      <c r="ONT1965" s="101"/>
      <c r="ONU1965" s="101"/>
      <c r="ONV1965" s="101"/>
      <c r="ONW1965" s="101"/>
      <c r="ONX1965" s="101"/>
      <c r="ONY1965" s="101"/>
      <c r="ONZ1965" s="101"/>
      <c r="OOA1965" s="101"/>
      <c r="OOB1965" s="101"/>
      <c r="OOC1965" s="101"/>
      <c r="OOD1965" s="101"/>
      <c r="OOE1965" s="101"/>
      <c r="OOF1965" s="101"/>
      <c r="OOG1965" s="101"/>
      <c r="OOH1965" s="101"/>
      <c r="OOI1965" s="101"/>
      <c r="OOJ1965" s="101"/>
      <c r="OOK1965" s="101"/>
      <c r="OOL1965" s="101"/>
      <c r="OOM1965" s="101"/>
      <c r="OON1965" s="101"/>
      <c r="OOO1965" s="101"/>
      <c r="OOP1965" s="101"/>
      <c r="OOQ1965" s="101"/>
      <c r="OOR1965" s="101"/>
      <c r="OOS1965" s="101"/>
      <c r="OOT1965" s="101"/>
      <c r="OOU1965" s="101"/>
      <c r="OOV1965" s="101"/>
      <c r="OOW1965" s="101"/>
      <c r="OOX1965" s="101"/>
      <c r="OOY1965" s="101"/>
      <c r="OOZ1965" s="101"/>
      <c r="OPA1965" s="101"/>
      <c r="OPB1965" s="101"/>
      <c r="OPC1965" s="101"/>
      <c r="OPD1965" s="101"/>
      <c r="OPE1965" s="101"/>
      <c r="OPF1965" s="101"/>
      <c r="OPG1965" s="101"/>
      <c r="OPH1965" s="101"/>
      <c r="OPI1965" s="101"/>
      <c r="OPJ1965" s="101"/>
      <c r="OPK1965" s="101"/>
      <c r="OPL1965" s="101"/>
      <c r="OPM1965" s="101"/>
      <c r="OPN1965" s="101"/>
      <c r="OPO1965" s="101"/>
      <c r="OPP1965" s="101"/>
      <c r="OPQ1965" s="101"/>
      <c r="OPR1965" s="101"/>
      <c r="OPS1965" s="101"/>
      <c r="OPT1965" s="101"/>
      <c r="OPU1965" s="101"/>
      <c r="OPV1965" s="101"/>
      <c r="OPW1965" s="101"/>
      <c r="OPX1965" s="101"/>
      <c r="OPY1965" s="101"/>
      <c r="OPZ1965" s="101"/>
      <c r="OQA1965" s="101"/>
      <c r="OQB1965" s="101"/>
      <c r="OQC1965" s="101"/>
      <c r="OQD1965" s="101"/>
      <c r="OQE1965" s="101"/>
      <c r="OQF1965" s="101"/>
      <c r="OQG1965" s="101"/>
      <c r="OQH1965" s="101"/>
      <c r="OQI1965" s="101"/>
      <c r="OQJ1965" s="101"/>
      <c r="OQK1965" s="101"/>
      <c r="OQL1965" s="101"/>
      <c r="OQM1965" s="101"/>
      <c r="OQN1965" s="101"/>
      <c r="OQO1965" s="101"/>
      <c r="OQP1965" s="101"/>
      <c r="OQQ1965" s="101"/>
      <c r="OQR1965" s="101"/>
      <c r="OQS1965" s="101"/>
      <c r="OQT1965" s="101"/>
      <c r="OQU1965" s="101"/>
      <c r="OQV1965" s="101"/>
      <c r="OQW1965" s="101"/>
      <c r="OQX1965" s="101"/>
      <c r="OQY1965" s="101"/>
      <c r="OQZ1965" s="101"/>
      <c r="ORA1965" s="101"/>
      <c r="ORB1965" s="101"/>
      <c r="ORC1965" s="101"/>
      <c r="ORD1965" s="101"/>
      <c r="ORE1965" s="101"/>
      <c r="ORF1965" s="101"/>
      <c r="ORG1965" s="101"/>
      <c r="ORH1965" s="101"/>
      <c r="ORI1965" s="101"/>
      <c r="ORJ1965" s="101"/>
      <c r="ORK1965" s="101"/>
      <c r="ORL1965" s="101"/>
      <c r="ORM1965" s="101"/>
      <c r="ORN1965" s="101"/>
      <c r="ORO1965" s="101"/>
      <c r="ORP1965" s="101"/>
      <c r="ORQ1965" s="101"/>
      <c r="ORR1965" s="101"/>
      <c r="ORS1965" s="101"/>
      <c r="ORT1965" s="101"/>
      <c r="ORU1965" s="101"/>
      <c r="ORV1965" s="101"/>
      <c r="ORW1965" s="101"/>
      <c r="ORX1965" s="101"/>
      <c r="ORY1965" s="101"/>
      <c r="ORZ1965" s="101"/>
      <c r="OSA1965" s="101"/>
      <c r="OSB1965" s="101"/>
      <c r="OSC1965" s="101"/>
      <c r="OSD1965" s="101"/>
      <c r="OSE1965" s="101"/>
      <c r="OSF1965" s="101"/>
      <c r="OSG1965" s="101"/>
      <c r="OSH1965" s="101"/>
      <c r="OSI1965" s="101"/>
      <c r="OSJ1965" s="101"/>
      <c r="OSK1965" s="101"/>
      <c r="OSL1965" s="101"/>
      <c r="OSM1965" s="101"/>
      <c r="OSN1965" s="101"/>
      <c r="OSO1965" s="101"/>
      <c r="OSP1965" s="101"/>
      <c r="OSQ1965" s="101"/>
      <c r="OSR1965" s="101"/>
      <c r="OSS1965" s="101"/>
      <c r="OST1965" s="101"/>
      <c r="OSU1965" s="101"/>
      <c r="OSV1965" s="101"/>
      <c r="OSW1965" s="101"/>
      <c r="OSX1965" s="101"/>
      <c r="OSY1965" s="101"/>
      <c r="OSZ1965" s="101"/>
      <c r="OTA1965" s="101"/>
      <c r="OTB1965" s="101"/>
      <c r="OTC1965" s="101"/>
      <c r="OTD1965" s="101"/>
      <c r="OTE1965" s="101"/>
      <c r="OTF1965" s="101"/>
      <c r="OTG1965" s="101"/>
      <c r="OTH1965" s="101"/>
      <c r="OTI1965" s="101"/>
      <c r="OTJ1965" s="101"/>
      <c r="OTK1965" s="101"/>
      <c r="OTL1965" s="101"/>
      <c r="OTM1965" s="101"/>
      <c r="OTN1965" s="101"/>
      <c r="OTO1965" s="101"/>
      <c r="OTP1965" s="101"/>
      <c r="OTQ1965" s="101"/>
      <c r="OTR1965" s="101"/>
      <c r="OTS1965" s="101"/>
      <c r="OTT1965" s="101"/>
      <c r="OTU1965" s="101"/>
      <c r="OTV1965" s="101"/>
      <c r="OTW1965" s="101"/>
      <c r="OTX1965" s="101"/>
      <c r="OTY1965" s="101"/>
      <c r="OTZ1965" s="101"/>
      <c r="OUA1965" s="101"/>
      <c r="OUB1965" s="101"/>
      <c r="OUC1965" s="101"/>
      <c r="OUD1965" s="101"/>
      <c r="OUE1965" s="101"/>
      <c r="OUF1965" s="101"/>
      <c r="OUG1965" s="101"/>
      <c r="OUH1965" s="101"/>
      <c r="OUI1965" s="101"/>
      <c r="OUJ1965" s="101"/>
      <c r="OUK1965" s="101"/>
      <c r="OUL1965" s="101"/>
      <c r="OUM1965" s="101"/>
      <c r="OUN1965" s="101"/>
      <c r="OUO1965" s="101"/>
      <c r="OUP1965" s="101"/>
      <c r="OUQ1965" s="101"/>
      <c r="OUR1965" s="101"/>
      <c r="OUS1965" s="101"/>
      <c r="OUT1965" s="101"/>
      <c r="OUU1965" s="101"/>
      <c r="OUV1965" s="101"/>
      <c r="OUW1965" s="101"/>
      <c r="OUX1965" s="101"/>
      <c r="OUY1965" s="101"/>
      <c r="OUZ1965" s="101"/>
      <c r="OVA1965" s="101"/>
      <c r="OVB1965" s="101"/>
      <c r="OVC1965" s="101"/>
      <c r="OVD1965" s="101"/>
      <c r="OVE1965" s="101"/>
      <c r="OVF1965" s="101"/>
      <c r="OVG1965" s="101"/>
      <c r="OVH1965" s="101"/>
      <c r="OVI1965" s="101"/>
      <c r="OVJ1965" s="101"/>
      <c r="OVK1965" s="101"/>
      <c r="OVL1965" s="101"/>
      <c r="OVM1965" s="101"/>
      <c r="OVN1965" s="101"/>
      <c r="OVO1965" s="101"/>
      <c r="OVP1965" s="101"/>
      <c r="OVQ1965" s="101"/>
      <c r="OVR1965" s="101"/>
      <c r="OVS1965" s="101"/>
      <c r="OVT1965" s="101"/>
      <c r="OVU1965" s="101"/>
      <c r="OVV1965" s="101"/>
      <c r="OVW1965" s="101"/>
      <c r="OVX1965" s="101"/>
      <c r="OVY1965" s="101"/>
      <c r="OVZ1965" s="101"/>
      <c r="OWA1965" s="101"/>
      <c r="OWB1965" s="101"/>
      <c r="OWC1965" s="101"/>
      <c r="OWD1965" s="101"/>
      <c r="OWE1965" s="101"/>
      <c r="OWF1965" s="101"/>
      <c r="OWG1965" s="101"/>
      <c r="OWH1965" s="101"/>
      <c r="OWI1965" s="101"/>
      <c r="OWJ1965" s="101"/>
      <c r="OWK1965" s="101"/>
      <c r="OWL1965" s="101"/>
      <c r="OWM1965" s="101"/>
      <c r="OWN1965" s="101"/>
      <c r="OWO1965" s="101"/>
      <c r="OWP1965" s="101"/>
      <c r="OWQ1965" s="101"/>
      <c r="OWR1965" s="101"/>
      <c r="OWS1965" s="101"/>
      <c r="OWT1965" s="101"/>
      <c r="OWU1965" s="101"/>
      <c r="OWV1965" s="101"/>
      <c r="OWW1965" s="101"/>
      <c r="OWX1965" s="101"/>
      <c r="OWY1965" s="101"/>
      <c r="OWZ1965" s="101"/>
      <c r="OXA1965" s="101"/>
      <c r="OXB1965" s="101"/>
      <c r="OXC1965" s="101"/>
      <c r="OXD1965" s="101"/>
      <c r="OXE1965" s="101"/>
      <c r="OXF1965" s="101"/>
      <c r="OXG1965" s="101"/>
      <c r="OXH1965" s="101"/>
      <c r="OXI1965" s="101"/>
      <c r="OXJ1965" s="101"/>
      <c r="OXK1965" s="101"/>
      <c r="OXL1965" s="101"/>
      <c r="OXM1965" s="101"/>
      <c r="OXN1965" s="101"/>
      <c r="OXO1965" s="101"/>
      <c r="OXP1965" s="101"/>
      <c r="OXQ1965" s="101"/>
      <c r="OXR1965" s="101"/>
      <c r="OXS1965" s="101"/>
      <c r="OXT1965" s="101"/>
      <c r="OXU1965" s="101"/>
      <c r="OXV1965" s="101"/>
      <c r="OXW1965" s="101"/>
      <c r="OXX1965" s="101"/>
      <c r="OXY1965" s="101"/>
      <c r="OXZ1965" s="101"/>
      <c r="OYA1965" s="101"/>
      <c r="OYB1965" s="101"/>
      <c r="OYC1965" s="101"/>
      <c r="OYD1965" s="101"/>
      <c r="OYE1965" s="101"/>
      <c r="OYF1965" s="101"/>
      <c r="OYG1965" s="101"/>
      <c r="OYH1965" s="101"/>
      <c r="OYI1965" s="101"/>
      <c r="OYJ1965" s="101"/>
      <c r="OYK1965" s="101"/>
      <c r="OYL1965" s="101"/>
      <c r="OYM1965" s="101"/>
      <c r="OYN1965" s="101"/>
      <c r="OYO1965" s="101"/>
      <c r="OYP1965" s="101"/>
      <c r="OYQ1965" s="101"/>
      <c r="OYR1965" s="101"/>
      <c r="OYS1965" s="101"/>
      <c r="OYT1965" s="101"/>
      <c r="OYU1965" s="101"/>
      <c r="OYV1965" s="101"/>
      <c r="OYW1965" s="101"/>
      <c r="OYX1965" s="101"/>
      <c r="OYY1965" s="101"/>
      <c r="OYZ1965" s="101"/>
      <c r="OZA1965" s="101"/>
      <c r="OZB1965" s="101"/>
      <c r="OZC1965" s="101"/>
      <c r="OZD1965" s="101"/>
      <c r="OZE1965" s="101"/>
      <c r="OZF1965" s="101"/>
      <c r="OZG1965" s="101"/>
      <c r="OZH1965" s="101"/>
      <c r="OZI1965" s="101"/>
      <c r="OZJ1965" s="101"/>
      <c r="OZK1965" s="101"/>
      <c r="OZL1965" s="101"/>
      <c r="OZM1965" s="101"/>
      <c r="OZN1965" s="101"/>
      <c r="OZO1965" s="101"/>
      <c r="OZP1965" s="101"/>
      <c r="OZQ1965" s="101"/>
      <c r="OZR1965" s="101"/>
      <c r="OZS1965" s="101"/>
      <c r="OZT1965" s="101"/>
      <c r="OZU1965" s="101"/>
      <c r="OZV1965" s="101"/>
      <c r="OZW1965" s="101"/>
      <c r="OZX1965" s="101"/>
      <c r="OZY1965" s="101"/>
      <c r="OZZ1965" s="101"/>
      <c r="PAA1965" s="101"/>
      <c r="PAB1965" s="101"/>
      <c r="PAC1965" s="101"/>
      <c r="PAD1965" s="101"/>
      <c r="PAE1965" s="101"/>
      <c r="PAF1965" s="101"/>
      <c r="PAG1965" s="101"/>
      <c r="PAH1965" s="101"/>
      <c r="PAI1965" s="101"/>
      <c r="PAJ1965" s="101"/>
      <c r="PAK1965" s="101"/>
      <c r="PAL1965" s="101"/>
      <c r="PAM1965" s="101"/>
      <c r="PAN1965" s="101"/>
      <c r="PAO1965" s="101"/>
      <c r="PAP1965" s="101"/>
      <c r="PAQ1965" s="101"/>
      <c r="PAR1965" s="101"/>
      <c r="PAS1965" s="101"/>
      <c r="PAT1965" s="101"/>
      <c r="PAU1965" s="101"/>
      <c r="PAV1965" s="101"/>
      <c r="PAW1965" s="101"/>
      <c r="PAX1965" s="101"/>
      <c r="PAY1965" s="101"/>
      <c r="PAZ1965" s="101"/>
      <c r="PBA1965" s="101"/>
      <c r="PBB1965" s="101"/>
      <c r="PBC1965" s="101"/>
      <c r="PBD1965" s="101"/>
      <c r="PBE1965" s="101"/>
      <c r="PBF1965" s="101"/>
      <c r="PBG1965" s="101"/>
      <c r="PBH1965" s="101"/>
      <c r="PBI1965" s="101"/>
      <c r="PBJ1965" s="101"/>
      <c r="PBK1965" s="101"/>
      <c r="PBL1965" s="101"/>
      <c r="PBM1965" s="101"/>
      <c r="PBN1965" s="101"/>
      <c r="PBO1965" s="101"/>
      <c r="PBP1965" s="101"/>
      <c r="PBQ1965" s="101"/>
      <c r="PBR1965" s="101"/>
      <c r="PBS1965" s="101"/>
      <c r="PBT1965" s="101"/>
      <c r="PBU1965" s="101"/>
      <c r="PBV1965" s="101"/>
      <c r="PBW1965" s="101"/>
      <c r="PBX1965" s="101"/>
      <c r="PBY1965" s="101"/>
      <c r="PBZ1965" s="101"/>
      <c r="PCA1965" s="101"/>
      <c r="PCB1965" s="101"/>
      <c r="PCC1965" s="101"/>
      <c r="PCD1965" s="101"/>
      <c r="PCE1965" s="101"/>
      <c r="PCF1965" s="101"/>
      <c r="PCG1965" s="101"/>
      <c r="PCH1965" s="101"/>
      <c r="PCI1965" s="101"/>
      <c r="PCJ1965" s="101"/>
      <c r="PCK1965" s="101"/>
      <c r="PCL1965" s="101"/>
      <c r="PCM1965" s="101"/>
      <c r="PCN1965" s="101"/>
      <c r="PCO1965" s="101"/>
      <c r="PCP1965" s="101"/>
      <c r="PCQ1965" s="101"/>
      <c r="PCR1965" s="101"/>
      <c r="PCS1965" s="101"/>
      <c r="PCT1965" s="101"/>
      <c r="PCU1965" s="101"/>
      <c r="PCV1965" s="101"/>
      <c r="PCW1965" s="101"/>
      <c r="PCX1965" s="101"/>
      <c r="PCY1965" s="101"/>
      <c r="PCZ1965" s="101"/>
      <c r="PDA1965" s="101"/>
      <c r="PDB1965" s="101"/>
      <c r="PDC1965" s="101"/>
      <c r="PDD1965" s="101"/>
      <c r="PDE1965" s="101"/>
      <c r="PDF1965" s="101"/>
      <c r="PDG1965" s="101"/>
      <c r="PDH1965" s="101"/>
      <c r="PDI1965" s="101"/>
      <c r="PDJ1965" s="101"/>
      <c r="PDK1965" s="101"/>
      <c r="PDL1965" s="101"/>
      <c r="PDM1965" s="101"/>
      <c r="PDN1965" s="101"/>
      <c r="PDO1965" s="101"/>
      <c r="PDP1965" s="101"/>
      <c r="PDQ1965" s="101"/>
      <c r="PDR1965" s="101"/>
      <c r="PDS1965" s="101"/>
      <c r="PDT1965" s="101"/>
      <c r="PDU1965" s="101"/>
      <c r="PDV1965" s="101"/>
      <c r="PDW1965" s="101"/>
      <c r="PDX1965" s="101"/>
      <c r="PDY1965" s="101"/>
      <c r="PDZ1965" s="101"/>
      <c r="PEA1965" s="101"/>
      <c r="PEB1965" s="101"/>
      <c r="PEC1965" s="101"/>
      <c r="PED1965" s="101"/>
      <c r="PEE1965" s="101"/>
      <c r="PEF1965" s="101"/>
      <c r="PEG1965" s="101"/>
      <c r="PEH1965" s="101"/>
      <c r="PEI1965" s="101"/>
      <c r="PEJ1965" s="101"/>
      <c r="PEK1965" s="101"/>
      <c r="PEL1965" s="101"/>
      <c r="PEM1965" s="101"/>
      <c r="PEN1965" s="101"/>
      <c r="PEO1965" s="101"/>
      <c r="PEP1965" s="101"/>
      <c r="PEQ1965" s="101"/>
      <c r="PER1965" s="101"/>
      <c r="PES1965" s="101"/>
      <c r="PET1965" s="101"/>
      <c r="PEU1965" s="101"/>
      <c r="PEV1965" s="101"/>
      <c r="PEW1965" s="101"/>
      <c r="PEX1965" s="101"/>
      <c r="PEY1965" s="101"/>
      <c r="PEZ1965" s="101"/>
      <c r="PFA1965" s="101"/>
      <c r="PFB1965" s="101"/>
      <c r="PFC1965" s="101"/>
      <c r="PFD1965" s="101"/>
      <c r="PFE1965" s="101"/>
      <c r="PFF1965" s="101"/>
      <c r="PFG1965" s="101"/>
      <c r="PFH1965" s="101"/>
      <c r="PFI1965" s="101"/>
      <c r="PFJ1965" s="101"/>
      <c r="PFK1965" s="101"/>
      <c r="PFL1965" s="101"/>
      <c r="PFM1965" s="101"/>
      <c r="PFN1965" s="101"/>
      <c r="PFO1965" s="101"/>
      <c r="PFP1965" s="101"/>
      <c r="PFQ1965" s="101"/>
      <c r="PFR1965" s="101"/>
      <c r="PFS1965" s="101"/>
      <c r="PFT1965" s="101"/>
      <c r="PFU1965" s="101"/>
      <c r="PFV1965" s="101"/>
      <c r="PFW1965" s="101"/>
      <c r="PFX1965" s="101"/>
      <c r="PFY1965" s="101"/>
      <c r="PFZ1965" s="101"/>
      <c r="PGA1965" s="101"/>
      <c r="PGB1965" s="101"/>
      <c r="PGC1965" s="101"/>
      <c r="PGD1965" s="101"/>
      <c r="PGE1965" s="101"/>
      <c r="PGF1965" s="101"/>
      <c r="PGG1965" s="101"/>
      <c r="PGH1965" s="101"/>
      <c r="PGI1965" s="101"/>
      <c r="PGJ1965" s="101"/>
      <c r="PGK1965" s="101"/>
      <c r="PGL1965" s="101"/>
      <c r="PGM1965" s="101"/>
      <c r="PGN1965" s="101"/>
      <c r="PGO1965" s="101"/>
      <c r="PGP1965" s="101"/>
      <c r="PGQ1965" s="101"/>
      <c r="PGR1965" s="101"/>
      <c r="PGS1965" s="101"/>
      <c r="PGT1965" s="101"/>
      <c r="PGU1965" s="101"/>
      <c r="PGV1965" s="101"/>
      <c r="PGW1965" s="101"/>
      <c r="PGX1965" s="101"/>
      <c r="PGY1965" s="101"/>
      <c r="PGZ1965" s="101"/>
      <c r="PHA1965" s="101"/>
      <c r="PHB1965" s="101"/>
      <c r="PHC1965" s="101"/>
      <c r="PHD1965" s="101"/>
      <c r="PHE1965" s="101"/>
      <c r="PHF1965" s="101"/>
      <c r="PHG1965" s="101"/>
      <c r="PHH1965" s="101"/>
      <c r="PHI1965" s="101"/>
      <c r="PHJ1965" s="101"/>
      <c r="PHK1965" s="101"/>
      <c r="PHL1965" s="101"/>
      <c r="PHM1965" s="101"/>
      <c r="PHN1965" s="101"/>
      <c r="PHO1965" s="101"/>
      <c r="PHP1965" s="101"/>
      <c r="PHQ1965" s="101"/>
      <c r="PHR1965" s="101"/>
      <c r="PHS1965" s="101"/>
      <c r="PHT1965" s="101"/>
      <c r="PHU1965" s="101"/>
      <c r="PHV1965" s="101"/>
      <c r="PHW1965" s="101"/>
      <c r="PHX1965" s="101"/>
      <c r="PHY1965" s="101"/>
      <c r="PHZ1965" s="101"/>
      <c r="PIA1965" s="101"/>
      <c r="PIB1965" s="101"/>
      <c r="PIC1965" s="101"/>
      <c r="PID1965" s="101"/>
      <c r="PIE1965" s="101"/>
      <c r="PIF1965" s="101"/>
      <c r="PIG1965" s="101"/>
      <c r="PIH1965" s="101"/>
      <c r="PII1965" s="101"/>
      <c r="PIJ1965" s="101"/>
      <c r="PIK1965" s="101"/>
      <c r="PIL1965" s="101"/>
      <c r="PIM1965" s="101"/>
      <c r="PIN1965" s="101"/>
      <c r="PIO1965" s="101"/>
      <c r="PIP1965" s="101"/>
      <c r="PIQ1965" s="101"/>
      <c r="PIR1965" s="101"/>
      <c r="PIS1965" s="101"/>
      <c r="PIT1965" s="101"/>
      <c r="PIU1965" s="101"/>
      <c r="PIV1965" s="101"/>
      <c r="PIW1965" s="101"/>
      <c r="PIX1965" s="101"/>
      <c r="PIY1965" s="101"/>
      <c r="PIZ1965" s="101"/>
      <c r="PJA1965" s="101"/>
      <c r="PJB1965" s="101"/>
      <c r="PJC1965" s="101"/>
      <c r="PJD1965" s="101"/>
      <c r="PJE1965" s="101"/>
      <c r="PJF1965" s="101"/>
      <c r="PJG1965" s="101"/>
      <c r="PJH1965" s="101"/>
      <c r="PJI1965" s="101"/>
      <c r="PJJ1965" s="101"/>
      <c r="PJK1965" s="101"/>
      <c r="PJL1965" s="101"/>
      <c r="PJM1965" s="101"/>
      <c r="PJN1965" s="101"/>
      <c r="PJO1965" s="101"/>
      <c r="PJP1965" s="101"/>
      <c r="PJQ1965" s="101"/>
      <c r="PJR1965" s="101"/>
      <c r="PJS1965" s="101"/>
      <c r="PJT1965" s="101"/>
      <c r="PJU1965" s="101"/>
      <c r="PJV1965" s="101"/>
      <c r="PJW1965" s="101"/>
      <c r="PJX1965" s="101"/>
      <c r="PJY1965" s="101"/>
      <c r="PJZ1965" s="101"/>
      <c r="PKA1965" s="101"/>
      <c r="PKB1965" s="101"/>
      <c r="PKC1965" s="101"/>
      <c r="PKD1965" s="101"/>
      <c r="PKE1965" s="101"/>
      <c r="PKF1965" s="101"/>
      <c r="PKG1965" s="101"/>
      <c r="PKH1965" s="101"/>
      <c r="PKI1965" s="101"/>
      <c r="PKJ1965" s="101"/>
      <c r="PKK1965" s="101"/>
      <c r="PKL1965" s="101"/>
      <c r="PKM1965" s="101"/>
      <c r="PKN1965" s="101"/>
      <c r="PKO1965" s="101"/>
      <c r="PKP1965" s="101"/>
      <c r="PKQ1965" s="101"/>
      <c r="PKR1965" s="101"/>
      <c r="PKS1965" s="101"/>
      <c r="PKT1965" s="101"/>
      <c r="PKU1965" s="101"/>
      <c r="PKV1965" s="101"/>
      <c r="PKW1965" s="101"/>
      <c r="PKX1965" s="101"/>
      <c r="PKY1965" s="101"/>
      <c r="PKZ1965" s="101"/>
      <c r="PLA1965" s="101"/>
      <c r="PLB1965" s="101"/>
      <c r="PLC1965" s="101"/>
      <c r="PLD1965" s="101"/>
      <c r="PLE1965" s="101"/>
      <c r="PLF1965" s="101"/>
      <c r="PLG1965" s="101"/>
      <c r="PLH1965" s="101"/>
      <c r="PLI1965" s="101"/>
      <c r="PLJ1965" s="101"/>
      <c r="PLK1965" s="101"/>
      <c r="PLL1965" s="101"/>
      <c r="PLM1965" s="101"/>
      <c r="PLN1965" s="101"/>
      <c r="PLO1965" s="101"/>
      <c r="PLP1965" s="101"/>
      <c r="PLQ1965" s="101"/>
      <c r="PLR1965" s="101"/>
      <c r="PLS1965" s="101"/>
      <c r="PLT1965" s="101"/>
      <c r="PLU1965" s="101"/>
      <c r="PLV1965" s="101"/>
      <c r="PLW1965" s="101"/>
      <c r="PLX1965" s="101"/>
      <c r="PLY1965" s="101"/>
      <c r="PLZ1965" s="101"/>
      <c r="PMA1965" s="101"/>
      <c r="PMB1965" s="101"/>
      <c r="PMC1965" s="101"/>
      <c r="PMD1965" s="101"/>
      <c r="PME1965" s="101"/>
      <c r="PMF1965" s="101"/>
      <c r="PMG1965" s="101"/>
      <c r="PMH1965" s="101"/>
      <c r="PMI1965" s="101"/>
      <c r="PMJ1965" s="101"/>
      <c r="PMK1965" s="101"/>
      <c r="PML1965" s="101"/>
      <c r="PMM1965" s="101"/>
      <c r="PMN1965" s="101"/>
      <c r="PMO1965" s="101"/>
      <c r="PMP1965" s="101"/>
      <c r="PMQ1965" s="101"/>
      <c r="PMR1965" s="101"/>
      <c r="PMS1965" s="101"/>
      <c r="PMT1965" s="101"/>
      <c r="PMU1965" s="101"/>
      <c r="PMV1965" s="101"/>
      <c r="PMW1965" s="101"/>
      <c r="PMX1965" s="101"/>
      <c r="PMY1965" s="101"/>
      <c r="PMZ1965" s="101"/>
      <c r="PNA1965" s="101"/>
      <c r="PNB1965" s="101"/>
      <c r="PNC1965" s="101"/>
      <c r="PND1965" s="101"/>
      <c r="PNE1965" s="101"/>
      <c r="PNF1965" s="101"/>
      <c r="PNG1965" s="101"/>
      <c r="PNH1965" s="101"/>
      <c r="PNI1965" s="101"/>
      <c r="PNJ1965" s="101"/>
      <c r="PNK1965" s="101"/>
      <c r="PNL1965" s="101"/>
      <c r="PNM1965" s="101"/>
      <c r="PNN1965" s="101"/>
      <c r="PNO1965" s="101"/>
      <c r="PNP1965" s="101"/>
      <c r="PNQ1965" s="101"/>
      <c r="PNR1965" s="101"/>
      <c r="PNS1965" s="101"/>
      <c r="PNT1965" s="101"/>
      <c r="PNU1965" s="101"/>
      <c r="PNV1965" s="101"/>
      <c r="PNW1965" s="101"/>
      <c r="PNX1965" s="101"/>
      <c r="PNY1965" s="101"/>
      <c r="PNZ1965" s="101"/>
      <c r="POA1965" s="101"/>
      <c r="POB1965" s="101"/>
      <c r="POC1965" s="101"/>
      <c r="POD1965" s="101"/>
      <c r="POE1965" s="101"/>
      <c r="POF1965" s="101"/>
      <c r="POG1965" s="101"/>
      <c r="POH1965" s="101"/>
      <c r="POI1965" s="101"/>
      <c r="POJ1965" s="101"/>
      <c r="POK1965" s="101"/>
      <c r="POL1965" s="101"/>
      <c r="POM1965" s="101"/>
      <c r="PON1965" s="101"/>
      <c r="POO1965" s="101"/>
      <c r="POP1965" s="101"/>
      <c r="POQ1965" s="101"/>
      <c r="POR1965" s="101"/>
      <c r="POS1965" s="101"/>
      <c r="POT1965" s="101"/>
      <c r="POU1965" s="101"/>
      <c r="POV1965" s="101"/>
      <c r="POW1965" s="101"/>
      <c r="POX1965" s="101"/>
      <c r="POY1965" s="101"/>
      <c r="POZ1965" s="101"/>
      <c r="PPA1965" s="101"/>
      <c r="PPB1965" s="101"/>
      <c r="PPC1965" s="101"/>
      <c r="PPD1965" s="101"/>
      <c r="PPE1965" s="101"/>
      <c r="PPF1965" s="101"/>
      <c r="PPG1965" s="101"/>
      <c r="PPH1965" s="101"/>
      <c r="PPI1965" s="101"/>
      <c r="PPJ1965" s="101"/>
      <c r="PPK1965" s="101"/>
      <c r="PPL1965" s="101"/>
      <c r="PPM1965" s="101"/>
      <c r="PPN1965" s="101"/>
      <c r="PPO1965" s="101"/>
      <c r="PPP1965" s="101"/>
      <c r="PPQ1965" s="101"/>
      <c r="PPR1965" s="101"/>
      <c r="PPS1965" s="101"/>
      <c r="PPT1965" s="101"/>
      <c r="PPU1965" s="101"/>
      <c r="PPV1965" s="101"/>
      <c r="PPW1965" s="101"/>
      <c r="PPX1965" s="101"/>
      <c r="PPY1965" s="101"/>
      <c r="PPZ1965" s="101"/>
      <c r="PQA1965" s="101"/>
      <c r="PQB1965" s="101"/>
      <c r="PQC1965" s="101"/>
      <c r="PQD1965" s="101"/>
      <c r="PQE1965" s="101"/>
      <c r="PQF1965" s="101"/>
      <c r="PQG1965" s="101"/>
      <c r="PQH1965" s="101"/>
      <c r="PQI1965" s="101"/>
      <c r="PQJ1965" s="101"/>
      <c r="PQK1965" s="101"/>
      <c r="PQL1965" s="101"/>
      <c r="PQM1965" s="101"/>
      <c r="PQN1965" s="101"/>
      <c r="PQO1965" s="101"/>
      <c r="PQP1965" s="101"/>
      <c r="PQQ1965" s="101"/>
      <c r="PQR1965" s="101"/>
      <c r="PQS1965" s="101"/>
      <c r="PQT1965" s="101"/>
      <c r="PQU1965" s="101"/>
      <c r="PQV1965" s="101"/>
      <c r="PQW1965" s="101"/>
      <c r="PQX1965" s="101"/>
      <c r="PQY1965" s="101"/>
      <c r="PQZ1965" s="101"/>
      <c r="PRA1965" s="101"/>
      <c r="PRB1965" s="101"/>
      <c r="PRC1965" s="101"/>
      <c r="PRD1965" s="101"/>
      <c r="PRE1965" s="101"/>
      <c r="PRF1965" s="101"/>
      <c r="PRG1965" s="101"/>
      <c r="PRH1965" s="101"/>
      <c r="PRI1965" s="101"/>
      <c r="PRJ1965" s="101"/>
      <c r="PRK1965" s="101"/>
      <c r="PRL1965" s="101"/>
      <c r="PRM1965" s="101"/>
      <c r="PRN1965" s="101"/>
      <c r="PRO1965" s="101"/>
      <c r="PRP1965" s="101"/>
      <c r="PRQ1965" s="101"/>
      <c r="PRR1965" s="101"/>
      <c r="PRS1965" s="101"/>
      <c r="PRT1965" s="101"/>
      <c r="PRU1965" s="101"/>
      <c r="PRV1965" s="101"/>
      <c r="PRW1965" s="101"/>
      <c r="PRX1965" s="101"/>
      <c r="PRY1965" s="101"/>
      <c r="PRZ1965" s="101"/>
      <c r="PSA1965" s="101"/>
      <c r="PSB1965" s="101"/>
      <c r="PSC1965" s="101"/>
      <c r="PSD1965" s="101"/>
      <c r="PSE1965" s="101"/>
      <c r="PSF1965" s="101"/>
      <c r="PSG1965" s="101"/>
      <c r="PSH1965" s="101"/>
      <c r="PSI1965" s="101"/>
      <c r="PSJ1965" s="101"/>
      <c r="PSK1965" s="101"/>
      <c r="PSL1965" s="101"/>
      <c r="PSM1965" s="101"/>
      <c r="PSN1965" s="101"/>
      <c r="PSO1965" s="101"/>
      <c r="PSP1965" s="101"/>
      <c r="PSQ1965" s="101"/>
      <c r="PSR1965" s="101"/>
      <c r="PSS1965" s="101"/>
      <c r="PST1965" s="101"/>
      <c r="PSU1965" s="101"/>
      <c r="PSV1965" s="101"/>
      <c r="PSW1965" s="101"/>
      <c r="PSX1965" s="101"/>
      <c r="PSY1965" s="101"/>
      <c r="PSZ1965" s="101"/>
      <c r="PTA1965" s="101"/>
      <c r="PTB1965" s="101"/>
      <c r="PTC1965" s="101"/>
      <c r="PTD1965" s="101"/>
      <c r="PTE1965" s="101"/>
      <c r="PTF1965" s="101"/>
      <c r="PTG1965" s="101"/>
      <c r="PTH1965" s="101"/>
      <c r="PTI1965" s="101"/>
      <c r="PTJ1965" s="101"/>
      <c r="PTK1965" s="101"/>
      <c r="PTL1965" s="101"/>
      <c r="PTM1965" s="101"/>
      <c r="PTN1965" s="101"/>
      <c r="PTO1965" s="101"/>
      <c r="PTP1965" s="101"/>
      <c r="PTQ1965" s="101"/>
      <c r="PTR1965" s="101"/>
      <c r="PTS1965" s="101"/>
      <c r="PTT1965" s="101"/>
      <c r="PTU1965" s="101"/>
      <c r="PTV1965" s="101"/>
      <c r="PTW1965" s="101"/>
      <c r="PTX1965" s="101"/>
      <c r="PTY1965" s="101"/>
      <c r="PTZ1965" s="101"/>
      <c r="PUA1965" s="101"/>
      <c r="PUB1965" s="101"/>
      <c r="PUC1965" s="101"/>
      <c r="PUD1965" s="101"/>
      <c r="PUE1965" s="101"/>
      <c r="PUF1965" s="101"/>
      <c r="PUG1965" s="101"/>
      <c r="PUH1965" s="101"/>
      <c r="PUI1965" s="101"/>
      <c r="PUJ1965" s="101"/>
      <c r="PUK1965" s="101"/>
      <c r="PUL1965" s="101"/>
      <c r="PUM1965" s="101"/>
      <c r="PUN1965" s="101"/>
      <c r="PUO1965" s="101"/>
      <c r="PUP1965" s="101"/>
      <c r="PUQ1965" s="101"/>
      <c r="PUR1965" s="101"/>
      <c r="PUS1965" s="101"/>
      <c r="PUT1965" s="101"/>
      <c r="PUU1965" s="101"/>
      <c r="PUV1965" s="101"/>
      <c r="PUW1965" s="101"/>
      <c r="PUX1965" s="101"/>
      <c r="PUY1965" s="101"/>
      <c r="PUZ1965" s="101"/>
      <c r="PVA1965" s="101"/>
      <c r="PVB1965" s="101"/>
      <c r="PVC1965" s="101"/>
      <c r="PVD1965" s="101"/>
      <c r="PVE1965" s="101"/>
      <c r="PVF1965" s="101"/>
      <c r="PVG1965" s="101"/>
      <c r="PVH1965" s="101"/>
      <c r="PVI1965" s="101"/>
      <c r="PVJ1965" s="101"/>
      <c r="PVK1965" s="101"/>
      <c r="PVL1965" s="101"/>
      <c r="PVM1965" s="101"/>
      <c r="PVN1965" s="101"/>
      <c r="PVO1965" s="101"/>
      <c r="PVP1965" s="101"/>
      <c r="PVQ1965" s="101"/>
      <c r="PVR1965" s="101"/>
      <c r="PVS1965" s="101"/>
      <c r="PVT1965" s="101"/>
      <c r="PVU1965" s="101"/>
      <c r="PVV1965" s="101"/>
      <c r="PVW1965" s="101"/>
      <c r="PVX1965" s="101"/>
      <c r="PVY1965" s="101"/>
      <c r="PVZ1965" s="101"/>
      <c r="PWA1965" s="101"/>
      <c r="PWB1965" s="101"/>
      <c r="PWC1965" s="101"/>
      <c r="PWD1965" s="101"/>
      <c r="PWE1965" s="101"/>
      <c r="PWF1965" s="101"/>
      <c r="PWG1965" s="101"/>
      <c r="PWH1965" s="101"/>
      <c r="PWI1965" s="101"/>
      <c r="PWJ1965" s="101"/>
      <c r="PWK1965" s="101"/>
      <c r="PWL1965" s="101"/>
      <c r="PWM1965" s="101"/>
      <c r="PWN1965" s="101"/>
      <c r="PWO1965" s="101"/>
      <c r="PWP1965" s="101"/>
      <c r="PWQ1965" s="101"/>
      <c r="PWR1965" s="101"/>
      <c r="PWS1965" s="101"/>
      <c r="PWT1965" s="101"/>
      <c r="PWU1965" s="101"/>
      <c r="PWV1965" s="101"/>
      <c r="PWW1965" s="101"/>
      <c r="PWX1965" s="101"/>
      <c r="PWY1965" s="101"/>
      <c r="PWZ1965" s="101"/>
      <c r="PXA1965" s="101"/>
      <c r="PXB1965" s="101"/>
      <c r="PXC1965" s="101"/>
      <c r="PXD1965" s="101"/>
      <c r="PXE1965" s="101"/>
      <c r="PXF1965" s="101"/>
      <c r="PXG1965" s="101"/>
      <c r="PXH1965" s="101"/>
      <c r="PXI1965" s="101"/>
      <c r="PXJ1965" s="101"/>
      <c r="PXK1965" s="101"/>
      <c r="PXL1965" s="101"/>
      <c r="PXM1965" s="101"/>
      <c r="PXN1965" s="101"/>
      <c r="PXO1965" s="101"/>
      <c r="PXP1965" s="101"/>
      <c r="PXQ1965" s="101"/>
      <c r="PXR1965" s="101"/>
      <c r="PXS1965" s="101"/>
      <c r="PXT1965" s="101"/>
      <c r="PXU1965" s="101"/>
      <c r="PXV1965" s="101"/>
      <c r="PXW1965" s="101"/>
      <c r="PXX1965" s="101"/>
      <c r="PXY1965" s="101"/>
      <c r="PXZ1965" s="101"/>
      <c r="PYA1965" s="101"/>
      <c r="PYB1965" s="101"/>
      <c r="PYC1965" s="101"/>
      <c r="PYD1965" s="101"/>
      <c r="PYE1965" s="101"/>
      <c r="PYF1965" s="101"/>
      <c r="PYG1965" s="101"/>
      <c r="PYH1965" s="101"/>
      <c r="PYI1965" s="101"/>
      <c r="PYJ1965" s="101"/>
      <c r="PYK1965" s="101"/>
      <c r="PYL1965" s="101"/>
      <c r="PYM1965" s="101"/>
      <c r="PYN1965" s="101"/>
      <c r="PYO1965" s="101"/>
      <c r="PYP1965" s="101"/>
      <c r="PYQ1965" s="101"/>
      <c r="PYR1965" s="101"/>
      <c r="PYS1965" s="101"/>
      <c r="PYT1965" s="101"/>
      <c r="PYU1965" s="101"/>
      <c r="PYV1965" s="101"/>
      <c r="PYW1965" s="101"/>
      <c r="PYX1965" s="101"/>
      <c r="PYY1965" s="101"/>
      <c r="PYZ1965" s="101"/>
      <c r="PZA1965" s="101"/>
      <c r="PZB1965" s="101"/>
      <c r="PZC1965" s="101"/>
      <c r="PZD1965" s="101"/>
      <c r="PZE1965" s="101"/>
      <c r="PZF1965" s="101"/>
      <c r="PZG1965" s="101"/>
      <c r="PZH1965" s="101"/>
      <c r="PZI1965" s="101"/>
      <c r="PZJ1965" s="101"/>
      <c r="PZK1965" s="101"/>
      <c r="PZL1965" s="101"/>
      <c r="PZM1965" s="101"/>
      <c r="PZN1965" s="101"/>
      <c r="PZO1965" s="101"/>
      <c r="PZP1965" s="101"/>
      <c r="PZQ1965" s="101"/>
      <c r="PZR1965" s="101"/>
      <c r="PZS1965" s="101"/>
      <c r="PZT1965" s="101"/>
      <c r="PZU1965" s="101"/>
      <c r="PZV1965" s="101"/>
      <c r="PZW1965" s="101"/>
      <c r="PZX1965" s="101"/>
      <c r="PZY1965" s="101"/>
      <c r="PZZ1965" s="101"/>
      <c r="QAA1965" s="101"/>
      <c r="QAB1965" s="101"/>
      <c r="QAC1965" s="101"/>
      <c r="QAD1965" s="101"/>
      <c r="QAE1965" s="101"/>
      <c r="QAF1965" s="101"/>
      <c r="QAG1965" s="101"/>
      <c r="QAH1965" s="101"/>
      <c r="QAI1965" s="101"/>
      <c r="QAJ1965" s="101"/>
      <c r="QAK1965" s="101"/>
      <c r="QAL1965" s="101"/>
      <c r="QAM1965" s="101"/>
      <c r="QAN1965" s="101"/>
      <c r="QAO1965" s="101"/>
      <c r="QAP1965" s="101"/>
      <c r="QAQ1965" s="101"/>
      <c r="QAR1965" s="101"/>
      <c r="QAS1965" s="101"/>
      <c r="QAT1965" s="101"/>
      <c r="QAU1965" s="101"/>
      <c r="QAV1965" s="101"/>
      <c r="QAW1965" s="101"/>
      <c r="QAX1965" s="101"/>
      <c r="QAY1965" s="101"/>
      <c r="QAZ1965" s="101"/>
      <c r="QBA1965" s="101"/>
      <c r="QBB1965" s="101"/>
      <c r="QBC1965" s="101"/>
      <c r="QBD1965" s="101"/>
      <c r="QBE1965" s="101"/>
      <c r="QBF1965" s="101"/>
      <c r="QBG1965" s="101"/>
      <c r="QBH1965" s="101"/>
      <c r="QBI1965" s="101"/>
      <c r="QBJ1965" s="101"/>
      <c r="QBK1965" s="101"/>
      <c r="QBL1965" s="101"/>
      <c r="QBM1965" s="101"/>
      <c r="QBN1965" s="101"/>
      <c r="QBO1965" s="101"/>
      <c r="QBP1965" s="101"/>
      <c r="QBQ1965" s="101"/>
      <c r="QBR1965" s="101"/>
      <c r="QBS1965" s="101"/>
      <c r="QBT1965" s="101"/>
      <c r="QBU1965" s="101"/>
      <c r="QBV1965" s="101"/>
      <c r="QBW1965" s="101"/>
      <c r="QBX1965" s="101"/>
      <c r="QBY1965" s="101"/>
      <c r="QBZ1965" s="101"/>
      <c r="QCA1965" s="101"/>
      <c r="QCB1965" s="101"/>
      <c r="QCC1965" s="101"/>
      <c r="QCD1965" s="101"/>
      <c r="QCE1965" s="101"/>
      <c r="QCF1965" s="101"/>
      <c r="QCG1965" s="101"/>
      <c r="QCH1965" s="101"/>
      <c r="QCI1965" s="101"/>
      <c r="QCJ1965" s="101"/>
      <c r="QCK1965" s="101"/>
      <c r="QCL1965" s="101"/>
      <c r="QCM1965" s="101"/>
      <c r="QCN1965" s="101"/>
      <c r="QCO1965" s="101"/>
      <c r="QCP1965" s="101"/>
      <c r="QCQ1965" s="101"/>
      <c r="QCR1965" s="101"/>
      <c r="QCS1965" s="101"/>
      <c r="QCT1965" s="101"/>
      <c r="QCU1965" s="101"/>
      <c r="QCV1965" s="101"/>
      <c r="QCW1965" s="101"/>
      <c r="QCX1965" s="101"/>
      <c r="QCY1965" s="101"/>
      <c r="QCZ1965" s="101"/>
      <c r="QDA1965" s="101"/>
      <c r="QDB1965" s="101"/>
      <c r="QDC1965" s="101"/>
      <c r="QDD1965" s="101"/>
      <c r="QDE1965" s="101"/>
      <c r="QDF1965" s="101"/>
      <c r="QDG1965" s="101"/>
      <c r="QDH1965" s="101"/>
      <c r="QDI1965" s="101"/>
      <c r="QDJ1965" s="101"/>
      <c r="QDK1965" s="101"/>
      <c r="QDL1965" s="101"/>
      <c r="QDM1965" s="101"/>
      <c r="QDN1965" s="101"/>
      <c r="QDO1965" s="101"/>
      <c r="QDP1965" s="101"/>
      <c r="QDQ1965" s="101"/>
      <c r="QDR1965" s="101"/>
      <c r="QDS1965" s="101"/>
      <c r="QDT1965" s="101"/>
      <c r="QDU1965" s="101"/>
      <c r="QDV1965" s="101"/>
      <c r="QDW1965" s="101"/>
      <c r="QDX1965" s="101"/>
      <c r="QDY1965" s="101"/>
      <c r="QDZ1965" s="101"/>
      <c r="QEA1965" s="101"/>
      <c r="QEB1965" s="101"/>
      <c r="QEC1965" s="101"/>
      <c r="QED1965" s="101"/>
      <c r="QEE1965" s="101"/>
      <c r="QEF1965" s="101"/>
      <c r="QEG1965" s="101"/>
      <c r="QEH1965" s="101"/>
      <c r="QEI1965" s="101"/>
      <c r="QEJ1965" s="101"/>
      <c r="QEK1965" s="101"/>
      <c r="QEL1965" s="101"/>
      <c r="QEM1965" s="101"/>
      <c r="QEN1965" s="101"/>
      <c r="QEO1965" s="101"/>
      <c r="QEP1965" s="101"/>
      <c r="QEQ1965" s="101"/>
      <c r="QER1965" s="101"/>
      <c r="QES1965" s="101"/>
      <c r="QET1965" s="101"/>
      <c r="QEU1965" s="101"/>
      <c r="QEV1965" s="101"/>
      <c r="QEW1965" s="101"/>
      <c r="QEX1965" s="101"/>
      <c r="QEY1965" s="101"/>
      <c r="QEZ1965" s="101"/>
      <c r="QFA1965" s="101"/>
      <c r="QFB1965" s="101"/>
      <c r="QFC1965" s="101"/>
      <c r="QFD1965" s="101"/>
      <c r="QFE1965" s="101"/>
      <c r="QFF1965" s="101"/>
      <c r="QFG1965" s="101"/>
      <c r="QFH1965" s="101"/>
      <c r="QFI1965" s="101"/>
      <c r="QFJ1965" s="101"/>
      <c r="QFK1965" s="101"/>
      <c r="QFL1965" s="101"/>
      <c r="QFM1965" s="101"/>
      <c r="QFN1965" s="101"/>
      <c r="QFO1965" s="101"/>
      <c r="QFP1965" s="101"/>
      <c r="QFQ1965" s="101"/>
      <c r="QFR1965" s="101"/>
      <c r="QFS1965" s="101"/>
      <c r="QFT1965" s="101"/>
      <c r="QFU1965" s="101"/>
      <c r="QFV1965" s="101"/>
      <c r="QFW1965" s="101"/>
      <c r="QFX1965" s="101"/>
      <c r="QFY1965" s="101"/>
      <c r="QFZ1965" s="101"/>
      <c r="QGA1965" s="101"/>
      <c r="QGB1965" s="101"/>
      <c r="QGC1965" s="101"/>
      <c r="QGD1965" s="101"/>
      <c r="QGE1965" s="101"/>
      <c r="QGF1965" s="101"/>
      <c r="QGG1965" s="101"/>
      <c r="QGH1965" s="101"/>
      <c r="QGI1965" s="101"/>
      <c r="QGJ1965" s="101"/>
      <c r="QGK1965" s="101"/>
      <c r="QGL1965" s="101"/>
      <c r="QGM1965" s="101"/>
      <c r="QGN1965" s="101"/>
      <c r="QGO1965" s="101"/>
      <c r="QGP1965" s="101"/>
      <c r="QGQ1965" s="101"/>
      <c r="QGR1965" s="101"/>
      <c r="QGS1965" s="101"/>
      <c r="QGT1965" s="101"/>
      <c r="QGU1965" s="101"/>
      <c r="QGV1965" s="101"/>
      <c r="QGW1965" s="101"/>
      <c r="QGX1965" s="101"/>
      <c r="QGY1965" s="101"/>
      <c r="QGZ1965" s="101"/>
      <c r="QHA1965" s="101"/>
      <c r="QHB1965" s="101"/>
      <c r="QHC1965" s="101"/>
      <c r="QHD1965" s="101"/>
      <c r="QHE1965" s="101"/>
      <c r="QHF1965" s="101"/>
      <c r="QHG1965" s="101"/>
      <c r="QHH1965" s="101"/>
      <c r="QHI1965" s="101"/>
      <c r="QHJ1965" s="101"/>
      <c r="QHK1965" s="101"/>
      <c r="QHL1965" s="101"/>
      <c r="QHM1965" s="101"/>
      <c r="QHN1965" s="101"/>
      <c r="QHO1965" s="101"/>
      <c r="QHP1965" s="101"/>
      <c r="QHQ1965" s="101"/>
      <c r="QHR1965" s="101"/>
      <c r="QHS1965" s="101"/>
      <c r="QHT1965" s="101"/>
      <c r="QHU1965" s="101"/>
      <c r="QHV1965" s="101"/>
      <c r="QHW1965" s="101"/>
      <c r="QHX1965" s="101"/>
      <c r="QHY1965" s="101"/>
      <c r="QHZ1965" s="101"/>
      <c r="QIA1965" s="101"/>
      <c r="QIB1965" s="101"/>
      <c r="QIC1965" s="101"/>
      <c r="QID1965" s="101"/>
      <c r="QIE1965" s="101"/>
      <c r="QIF1965" s="101"/>
      <c r="QIG1965" s="101"/>
      <c r="QIH1965" s="101"/>
      <c r="QII1965" s="101"/>
      <c r="QIJ1965" s="101"/>
      <c r="QIK1965" s="101"/>
      <c r="QIL1965" s="101"/>
      <c r="QIM1965" s="101"/>
      <c r="QIN1965" s="101"/>
      <c r="QIO1965" s="101"/>
      <c r="QIP1965" s="101"/>
      <c r="QIQ1965" s="101"/>
      <c r="QIR1965" s="101"/>
      <c r="QIS1965" s="101"/>
      <c r="QIT1965" s="101"/>
      <c r="QIU1965" s="101"/>
      <c r="QIV1965" s="101"/>
      <c r="QIW1965" s="101"/>
      <c r="QIX1965" s="101"/>
      <c r="QIY1965" s="101"/>
      <c r="QIZ1965" s="101"/>
      <c r="QJA1965" s="101"/>
      <c r="QJB1965" s="101"/>
      <c r="QJC1965" s="101"/>
      <c r="QJD1965" s="101"/>
      <c r="QJE1965" s="101"/>
      <c r="QJF1965" s="101"/>
      <c r="QJG1965" s="101"/>
      <c r="QJH1965" s="101"/>
      <c r="QJI1965" s="101"/>
      <c r="QJJ1965" s="101"/>
      <c r="QJK1965" s="101"/>
      <c r="QJL1965" s="101"/>
      <c r="QJM1965" s="101"/>
      <c r="QJN1965" s="101"/>
      <c r="QJO1965" s="101"/>
      <c r="QJP1965" s="101"/>
      <c r="QJQ1965" s="101"/>
      <c r="QJR1965" s="101"/>
      <c r="QJS1965" s="101"/>
      <c r="QJT1965" s="101"/>
      <c r="QJU1965" s="101"/>
      <c r="QJV1965" s="101"/>
      <c r="QJW1965" s="101"/>
      <c r="QJX1965" s="101"/>
      <c r="QJY1965" s="101"/>
      <c r="QJZ1965" s="101"/>
      <c r="QKA1965" s="101"/>
      <c r="QKB1965" s="101"/>
      <c r="QKC1965" s="101"/>
      <c r="QKD1965" s="101"/>
      <c r="QKE1965" s="101"/>
      <c r="QKF1965" s="101"/>
      <c r="QKG1965" s="101"/>
      <c r="QKH1965" s="101"/>
      <c r="QKI1965" s="101"/>
      <c r="QKJ1965" s="101"/>
      <c r="QKK1965" s="101"/>
      <c r="QKL1965" s="101"/>
      <c r="QKM1965" s="101"/>
      <c r="QKN1965" s="101"/>
      <c r="QKO1965" s="101"/>
      <c r="QKP1965" s="101"/>
      <c r="QKQ1965" s="101"/>
      <c r="QKR1965" s="101"/>
      <c r="QKS1965" s="101"/>
      <c r="QKT1965" s="101"/>
      <c r="QKU1965" s="101"/>
      <c r="QKV1965" s="101"/>
      <c r="QKW1965" s="101"/>
      <c r="QKX1965" s="101"/>
      <c r="QKY1965" s="101"/>
      <c r="QKZ1965" s="101"/>
      <c r="QLA1965" s="101"/>
      <c r="QLB1965" s="101"/>
      <c r="QLC1965" s="101"/>
      <c r="QLD1965" s="101"/>
      <c r="QLE1965" s="101"/>
      <c r="QLF1965" s="101"/>
      <c r="QLG1965" s="101"/>
      <c r="QLH1965" s="101"/>
      <c r="QLI1965" s="101"/>
      <c r="QLJ1965" s="101"/>
      <c r="QLK1965" s="101"/>
      <c r="QLL1965" s="101"/>
      <c r="QLM1965" s="101"/>
      <c r="QLN1965" s="101"/>
      <c r="QLO1965" s="101"/>
      <c r="QLP1965" s="101"/>
      <c r="QLQ1965" s="101"/>
      <c r="QLR1965" s="101"/>
      <c r="QLS1965" s="101"/>
      <c r="QLT1965" s="101"/>
      <c r="QLU1965" s="101"/>
      <c r="QLV1965" s="101"/>
      <c r="QLW1965" s="101"/>
      <c r="QLX1965" s="101"/>
      <c r="QLY1965" s="101"/>
      <c r="QLZ1965" s="101"/>
      <c r="QMA1965" s="101"/>
      <c r="QMB1965" s="101"/>
      <c r="QMC1965" s="101"/>
      <c r="QMD1965" s="101"/>
      <c r="QME1965" s="101"/>
      <c r="QMF1965" s="101"/>
      <c r="QMG1965" s="101"/>
      <c r="QMH1965" s="101"/>
      <c r="QMI1965" s="101"/>
      <c r="QMJ1965" s="101"/>
      <c r="QMK1965" s="101"/>
      <c r="QML1965" s="101"/>
      <c r="QMM1965" s="101"/>
      <c r="QMN1965" s="101"/>
      <c r="QMO1965" s="101"/>
      <c r="QMP1965" s="101"/>
      <c r="QMQ1965" s="101"/>
      <c r="QMR1965" s="101"/>
      <c r="QMS1965" s="101"/>
      <c r="QMT1965" s="101"/>
      <c r="QMU1965" s="101"/>
      <c r="QMV1965" s="101"/>
      <c r="QMW1965" s="101"/>
      <c r="QMX1965" s="101"/>
      <c r="QMY1965" s="101"/>
      <c r="QMZ1965" s="101"/>
      <c r="QNA1965" s="101"/>
      <c r="QNB1965" s="101"/>
      <c r="QNC1965" s="101"/>
      <c r="QND1965" s="101"/>
      <c r="QNE1965" s="101"/>
      <c r="QNF1965" s="101"/>
      <c r="QNG1965" s="101"/>
      <c r="QNH1965" s="101"/>
      <c r="QNI1965" s="101"/>
      <c r="QNJ1965" s="101"/>
      <c r="QNK1965" s="101"/>
      <c r="QNL1965" s="101"/>
      <c r="QNM1965" s="101"/>
      <c r="QNN1965" s="101"/>
      <c r="QNO1965" s="101"/>
      <c r="QNP1965" s="101"/>
      <c r="QNQ1965" s="101"/>
      <c r="QNR1965" s="101"/>
      <c r="QNS1965" s="101"/>
      <c r="QNT1965" s="101"/>
      <c r="QNU1965" s="101"/>
      <c r="QNV1965" s="101"/>
      <c r="QNW1965" s="101"/>
      <c r="QNX1965" s="101"/>
      <c r="QNY1965" s="101"/>
      <c r="QNZ1965" s="101"/>
      <c r="QOA1965" s="101"/>
      <c r="QOB1965" s="101"/>
      <c r="QOC1965" s="101"/>
      <c r="QOD1965" s="101"/>
      <c r="QOE1965" s="101"/>
      <c r="QOF1965" s="101"/>
      <c r="QOG1965" s="101"/>
      <c r="QOH1965" s="101"/>
      <c r="QOI1965" s="101"/>
      <c r="QOJ1965" s="101"/>
      <c r="QOK1965" s="101"/>
      <c r="QOL1965" s="101"/>
      <c r="QOM1965" s="101"/>
      <c r="QON1965" s="101"/>
      <c r="QOO1965" s="101"/>
      <c r="QOP1965" s="101"/>
      <c r="QOQ1965" s="101"/>
      <c r="QOR1965" s="101"/>
      <c r="QOS1965" s="101"/>
      <c r="QOT1965" s="101"/>
      <c r="QOU1965" s="101"/>
      <c r="QOV1965" s="101"/>
      <c r="QOW1965" s="101"/>
      <c r="QOX1965" s="101"/>
      <c r="QOY1965" s="101"/>
      <c r="QOZ1965" s="101"/>
      <c r="QPA1965" s="101"/>
      <c r="QPB1965" s="101"/>
      <c r="QPC1965" s="101"/>
      <c r="QPD1965" s="101"/>
      <c r="QPE1965" s="101"/>
      <c r="QPF1965" s="101"/>
      <c r="QPG1965" s="101"/>
      <c r="QPH1965" s="101"/>
      <c r="QPI1965" s="101"/>
      <c r="QPJ1965" s="101"/>
      <c r="QPK1965" s="101"/>
      <c r="QPL1965" s="101"/>
      <c r="QPM1965" s="101"/>
      <c r="QPN1965" s="101"/>
      <c r="QPO1965" s="101"/>
      <c r="QPP1965" s="101"/>
      <c r="QPQ1965" s="101"/>
      <c r="QPR1965" s="101"/>
      <c r="QPS1965" s="101"/>
      <c r="QPT1965" s="101"/>
      <c r="QPU1965" s="101"/>
      <c r="QPV1965" s="101"/>
      <c r="QPW1965" s="101"/>
      <c r="QPX1965" s="101"/>
      <c r="QPY1965" s="101"/>
      <c r="QPZ1965" s="101"/>
      <c r="QQA1965" s="101"/>
      <c r="QQB1965" s="101"/>
      <c r="QQC1965" s="101"/>
      <c r="QQD1965" s="101"/>
      <c r="QQE1965" s="101"/>
      <c r="QQF1965" s="101"/>
      <c r="QQG1965" s="101"/>
      <c r="QQH1965" s="101"/>
      <c r="QQI1965" s="101"/>
      <c r="QQJ1965" s="101"/>
      <c r="QQK1965" s="101"/>
      <c r="QQL1965" s="101"/>
      <c r="QQM1965" s="101"/>
      <c r="QQN1965" s="101"/>
      <c r="QQO1965" s="101"/>
      <c r="QQP1965" s="101"/>
      <c r="QQQ1965" s="101"/>
      <c r="QQR1965" s="101"/>
      <c r="QQS1965" s="101"/>
      <c r="QQT1965" s="101"/>
      <c r="QQU1965" s="101"/>
      <c r="QQV1965" s="101"/>
      <c r="QQW1965" s="101"/>
      <c r="QQX1965" s="101"/>
      <c r="QQY1965" s="101"/>
      <c r="QQZ1965" s="101"/>
      <c r="QRA1965" s="101"/>
      <c r="QRB1965" s="101"/>
      <c r="QRC1965" s="101"/>
      <c r="QRD1965" s="101"/>
      <c r="QRE1965" s="101"/>
      <c r="QRF1965" s="101"/>
      <c r="QRG1965" s="101"/>
      <c r="QRH1965" s="101"/>
      <c r="QRI1965" s="101"/>
      <c r="QRJ1965" s="101"/>
      <c r="QRK1965" s="101"/>
      <c r="QRL1965" s="101"/>
      <c r="QRM1965" s="101"/>
      <c r="QRN1965" s="101"/>
      <c r="QRO1965" s="101"/>
      <c r="QRP1965" s="101"/>
      <c r="QRQ1965" s="101"/>
      <c r="QRR1965" s="101"/>
      <c r="QRS1965" s="101"/>
      <c r="QRT1965" s="101"/>
      <c r="QRU1965" s="101"/>
      <c r="QRV1965" s="101"/>
      <c r="QRW1965" s="101"/>
      <c r="QRX1965" s="101"/>
      <c r="QRY1965" s="101"/>
      <c r="QRZ1965" s="101"/>
      <c r="QSA1965" s="101"/>
      <c r="QSB1965" s="101"/>
      <c r="QSC1965" s="101"/>
      <c r="QSD1965" s="101"/>
      <c r="QSE1965" s="101"/>
      <c r="QSF1965" s="101"/>
      <c r="QSG1965" s="101"/>
      <c r="QSH1965" s="101"/>
      <c r="QSI1965" s="101"/>
      <c r="QSJ1965" s="101"/>
      <c r="QSK1965" s="101"/>
      <c r="QSL1965" s="101"/>
      <c r="QSM1965" s="101"/>
      <c r="QSN1965" s="101"/>
      <c r="QSO1965" s="101"/>
      <c r="QSP1965" s="101"/>
      <c r="QSQ1965" s="101"/>
      <c r="QSR1965" s="101"/>
      <c r="QSS1965" s="101"/>
      <c r="QST1965" s="101"/>
      <c r="QSU1965" s="101"/>
      <c r="QSV1965" s="101"/>
      <c r="QSW1965" s="101"/>
      <c r="QSX1965" s="101"/>
      <c r="QSY1965" s="101"/>
      <c r="QSZ1965" s="101"/>
      <c r="QTA1965" s="101"/>
      <c r="QTB1965" s="101"/>
      <c r="QTC1965" s="101"/>
      <c r="QTD1965" s="101"/>
      <c r="QTE1965" s="101"/>
      <c r="QTF1965" s="101"/>
      <c r="QTG1965" s="101"/>
      <c r="QTH1965" s="101"/>
      <c r="QTI1965" s="101"/>
      <c r="QTJ1965" s="101"/>
      <c r="QTK1965" s="101"/>
      <c r="QTL1965" s="101"/>
      <c r="QTM1965" s="101"/>
      <c r="QTN1965" s="101"/>
      <c r="QTO1965" s="101"/>
      <c r="QTP1965" s="101"/>
      <c r="QTQ1965" s="101"/>
      <c r="QTR1965" s="101"/>
      <c r="QTS1965" s="101"/>
      <c r="QTT1965" s="101"/>
      <c r="QTU1965" s="101"/>
      <c r="QTV1965" s="101"/>
      <c r="QTW1965" s="101"/>
      <c r="QTX1965" s="101"/>
      <c r="QTY1965" s="101"/>
      <c r="QTZ1965" s="101"/>
      <c r="QUA1965" s="101"/>
      <c r="QUB1965" s="101"/>
      <c r="QUC1965" s="101"/>
      <c r="QUD1965" s="101"/>
      <c r="QUE1965" s="101"/>
      <c r="QUF1965" s="101"/>
      <c r="QUG1965" s="101"/>
      <c r="QUH1965" s="101"/>
      <c r="QUI1965" s="101"/>
      <c r="QUJ1965" s="101"/>
      <c r="QUK1965" s="101"/>
      <c r="QUL1965" s="101"/>
      <c r="QUM1965" s="101"/>
      <c r="QUN1965" s="101"/>
      <c r="QUO1965" s="101"/>
      <c r="QUP1965" s="101"/>
      <c r="QUQ1965" s="101"/>
      <c r="QUR1965" s="101"/>
      <c r="QUS1965" s="101"/>
      <c r="QUT1965" s="101"/>
      <c r="QUU1965" s="101"/>
      <c r="QUV1965" s="101"/>
      <c r="QUW1965" s="101"/>
      <c r="QUX1965" s="101"/>
      <c r="QUY1965" s="101"/>
      <c r="QUZ1965" s="101"/>
      <c r="QVA1965" s="101"/>
      <c r="QVB1965" s="101"/>
      <c r="QVC1965" s="101"/>
      <c r="QVD1965" s="101"/>
      <c r="QVE1965" s="101"/>
      <c r="QVF1965" s="101"/>
      <c r="QVG1965" s="101"/>
      <c r="QVH1965" s="101"/>
      <c r="QVI1965" s="101"/>
      <c r="QVJ1965" s="101"/>
      <c r="QVK1965" s="101"/>
      <c r="QVL1965" s="101"/>
      <c r="QVM1965" s="101"/>
      <c r="QVN1965" s="101"/>
      <c r="QVO1965" s="101"/>
      <c r="QVP1965" s="101"/>
      <c r="QVQ1965" s="101"/>
      <c r="QVR1965" s="101"/>
      <c r="QVS1965" s="101"/>
      <c r="QVT1965" s="101"/>
      <c r="QVU1965" s="101"/>
      <c r="QVV1965" s="101"/>
      <c r="QVW1965" s="101"/>
      <c r="QVX1965" s="101"/>
      <c r="QVY1965" s="101"/>
      <c r="QVZ1965" s="101"/>
      <c r="QWA1965" s="101"/>
      <c r="QWB1965" s="101"/>
      <c r="QWC1965" s="101"/>
      <c r="QWD1965" s="101"/>
      <c r="QWE1965" s="101"/>
      <c r="QWF1965" s="101"/>
      <c r="QWG1965" s="101"/>
      <c r="QWH1965" s="101"/>
      <c r="QWI1965" s="101"/>
      <c r="QWJ1965" s="101"/>
      <c r="QWK1965" s="101"/>
      <c r="QWL1965" s="101"/>
      <c r="QWM1965" s="101"/>
      <c r="QWN1965" s="101"/>
      <c r="QWO1965" s="101"/>
      <c r="QWP1965" s="101"/>
      <c r="QWQ1965" s="101"/>
      <c r="QWR1965" s="101"/>
      <c r="QWS1965" s="101"/>
      <c r="QWT1965" s="101"/>
      <c r="QWU1965" s="101"/>
      <c r="QWV1965" s="101"/>
      <c r="QWW1965" s="101"/>
      <c r="QWX1965" s="101"/>
      <c r="QWY1965" s="101"/>
      <c r="QWZ1965" s="101"/>
      <c r="QXA1965" s="101"/>
      <c r="QXB1965" s="101"/>
      <c r="QXC1965" s="101"/>
      <c r="QXD1965" s="101"/>
      <c r="QXE1965" s="101"/>
      <c r="QXF1965" s="101"/>
      <c r="QXG1965" s="101"/>
      <c r="QXH1965" s="101"/>
      <c r="QXI1965" s="101"/>
      <c r="QXJ1965" s="101"/>
      <c r="QXK1965" s="101"/>
      <c r="QXL1965" s="101"/>
      <c r="QXM1965" s="101"/>
      <c r="QXN1965" s="101"/>
      <c r="QXO1965" s="101"/>
      <c r="QXP1965" s="101"/>
      <c r="QXQ1965" s="101"/>
      <c r="QXR1965" s="101"/>
      <c r="QXS1965" s="101"/>
      <c r="QXT1965" s="101"/>
      <c r="QXU1965" s="101"/>
      <c r="QXV1965" s="101"/>
      <c r="QXW1965" s="101"/>
      <c r="QXX1965" s="101"/>
      <c r="QXY1965" s="101"/>
      <c r="QXZ1965" s="101"/>
      <c r="QYA1965" s="101"/>
      <c r="QYB1965" s="101"/>
      <c r="QYC1965" s="101"/>
      <c r="QYD1965" s="101"/>
      <c r="QYE1965" s="101"/>
      <c r="QYF1965" s="101"/>
      <c r="QYG1965" s="101"/>
      <c r="QYH1965" s="101"/>
      <c r="QYI1965" s="101"/>
      <c r="QYJ1965" s="101"/>
      <c r="QYK1965" s="101"/>
      <c r="QYL1965" s="101"/>
      <c r="QYM1965" s="101"/>
      <c r="QYN1965" s="101"/>
      <c r="QYO1965" s="101"/>
      <c r="QYP1965" s="101"/>
      <c r="QYQ1965" s="101"/>
      <c r="QYR1965" s="101"/>
      <c r="QYS1965" s="101"/>
      <c r="QYT1965" s="101"/>
      <c r="QYU1965" s="101"/>
      <c r="QYV1965" s="101"/>
      <c r="QYW1965" s="101"/>
      <c r="QYX1965" s="101"/>
      <c r="QYY1965" s="101"/>
      <c r="QYZ1965" s="101"/>
      <c r="QZA1965" s="101"/>
      <c r="QZB1965" s="101"/>
      <c r="QZC1965" s="101"/>
      <c r="QZD1965" s="101"/>
      <c r="QZE1965" s="101"/>
      <c r="QZF1965" s="101"/>
      <c r="QZG1965" s="101"/>
      <c r="QZH1965" s="101"/>
      <c r="QZI1965" s="101"/>
      <c r="QZJ1965" s="101"/>
      <c r="QZK1965" s="101"/>
      <c r="QZL1965" s="101"/>
      <c r="QZM1965" s="101"/>
      <c r="QZN1965" s="101"/>
      <c r="QZO1965" s="101"/>
      <c r="QZP1965" s="101"/>
      <c r="QZQ1965" s="101"/>
      <c r="QZR1965" s="101"/>
      <c r="QZS1965" s="101"/>
      <c r="QZT1965" s="101"/>
      <c r="QZU1965" s="101"/>
      <c r="QZV1965" s="101"/>
      <c r="QZW1965" s="101"/>
      <c r="QZX1965" s="101"/>
      <c r="QZY1965" s="101"/>
      <c r="QZZ1965" s="101"/>
      <c r="RAA1965" s="101"/>
      <c r="RAB1965" s="101"/>
      <c r="RAC1965" s="101"/>
      <c r="RAD1965" s="101"/>
      <c r="RAE1965" s="101"/>
      <c r="RAF1965" s="101"/>
      <c r="RAG1965" s="101"/>
      <c r="RAH1965" s="101"/>
      <c r="RAI1965" s="101"/>
      <c r="RAJ1965" s="101"/>
      <c r="RAK1965" s="101"/>
      <c r="RAL1965" s="101"/>
      <c r="RAM1965" s="101"/>
      <c r="RAN1965" s="101"/>
      <c r="RAO1965" s="101"/>
      <c r="RAP1965" s="101"/>
      <c r="RAQ1965" s="101"/>
      <c r="RAR1965" s="101"/>
      <c r="RAS1965" s="101"/>
      <c r="RAT1965" s="101"/>
      <c r="RAU1965" s="101"/>
      <c r="RAV1965" s="101"/>
      <c r="RAW1965" s="101"/>
      <c r="RAX1965" s="101"/>
      <c r="RAY1965" s="101"/>
      <c r="RAZ1965" s="101"/>
      <c r="RBA1965" s="101"/>
      <c r="RBB1965" s="101"/>
      <c r="RBC1965" s="101"/>
      <c r="RBD1965" s="101"/>
      <c r="RBE1965" s="101"/>
      <c r="RBF1965" s="101"/>
      <c r="RBG1965" s="101"/>
      <c r="RBH1965" s="101"/>
      <c r="RBI1965" s="101"/>
      <c r="RBJ1965" s="101"/>
      <c r="RBK1965" s="101"/>
      <c r="RBL1965" s="101"/>
      <c r="RBM1965" s="101"/>
      <c r="RBN1965" s="101"/>
      <c r="RBO1965" s="101"/>
      <c r="RBP1965" s="101"/>
      <c r="RBQ1965" s="101"/>
      <c r="RBR1965" s="101"/>
      <c r="RBS1965" s="101"/>
      <c r="RBT1965" s="101"/>
      <c r="RBU1965" s="101"/>
      <c r="RBV1965" s="101"/>
      <c r="RBW1965" s="101"/>
      <c r="RBX1965" s="101"/>
      <c r="RBY1965" s="101"/>
      <c r="RBZ1965" s="101"/>
      <c r="RCA1965" s="101"/>
      <c r="RCB1965" s="101"/>
      <c r="RCC1965" s="101"/>
      <c r="RCD1965" s="101"/>
      <c r="RCE1965" s="101"/>
      <c r="RCF1965" s="101"/>
      <c r="RCG1965" s="101"/>
      <c r="RCH1965" s="101"/>
      <c r="RCI1965" s="101"/>
      <c r="RCJ1965" s="101"/>
      <c r="RCK1965" s="101"/>
      <c r="RCL1965" s="101"/>
      <c r="RCM1965" s="101"/>
      <c r="RCN1965" s="101"/>
      <c r="RCO1965" s="101"/>
      <c r="RCP1965" s="101"/>
      <c r="RCQ1965" s="101"/>
      <c r="RCR1965" s="101"/>
      <c r="RCS1965" s="101"/>
      <c r="RCT1965" s="101"/>
      <c r="RCU1965" s="101"/>
      <c r="RCV1965" s="101"/>
      <c r="RCW1965" s="101"/>
      <c r="RCX1965" s="101"/>
      <c r="RCY1965" s="101"/>
      <c r="RCZ1965" s="101"/>
      <c r="RDA1965" s="101"/>
      <c r="RDB1965" s="101"/>
      <c r="RDC1965" s="101"/>
      <c r="RDD1965" s="101"/>
      <c r="RDE1965" s="101"/>
      <c r="RDF1965" s="101"/>
      <c r="RDG1965" s="101"/>
      <c r="RDH1965" s="101"/>
      <c r="RDI1965" s="101"/>
      <c r="RDJ1965" s="101"/>
      <c r="RDK1965" s="101"/>
      <c r="RDL1965" s="101"/>
      <c r="RDM1965" s="101"/>
      <c r="RDN1965" s="101"/>
      <c r="RDO1965" s="101"/>
      <c r="RDP1965" s="101"/>
      <c r="RDQ1965" s="101"/>
      <c r="RDR1965" s="101"/>
      <c r="RDS1965" s="101"/>
      <c r="RDT1965" s="101"/>
      <c r="RDU1965" s="101"/>
      <c r="RDV1965" s="101"/>
      <c r="RDW1965" s="101"/>
      <c r="RDX1965" s="101"/>
      <c r="RDY1965" s="101"/>
      <c r="RDZ1965" s="101"/>
      <c r="REA1965" s="101"/>
      <c r="REB1965" s="101"/>
      <c r="REC1965" s="101"/>
      <c r="RED1965" s="101"/>
      <c r="REE1965" s="101"/>
      <c r="REF1965" s="101"/>
      <c r="REG1965" s="101"/>
      <c r="REH1965" s="101"/>
      <c r="REI1965" s="101"/>
      <c r="REJ1965" s="101"/>
      <c r="REK1965" s="101"/>
      <c r="REL1965" s="101"/>
      <c r="REM1965" s="101"/>
      <c r="REN1965" s="101"/>
      <c r="REO1965" s="101"/>
      <c r="REP1965" s="101"/>
      <c r="REQ1965" s="101"/>
      <c r="RER1965" s="101"/>
      <c r="RES1965" s="101"/>
      <c r="RET1965" s="101"/>
      <c r="REU1965" s="101"/>
      <c r="REV1965" s="101"/>
      <c r="REW1965" s="101"/>
      <c r="REX1965" s="101"/>
      <c r="REY1965" s="101"/>
      <c r="REZ1965" s="101"/>
      <c r="RFA1965" s="101"/>
      <c r="RFB1965" s="101"/>
      <c r="RFC1965" s="101"/>
      <c r="RFD1965" s="101"/>
      <c r="RFE1965" s="101"/>
      <c r="RFF1965" s="101"/>
      <c r="RFG1965" s="101"/>
      <c r="RFH1965" s="101"/>
      <c r="RFI1965" s="101"/>
      <c r="RFJ1965" s="101"/>
      <c r="RFK1965" s="101"/>
      <c r="RFL1965" s="101"/>
      <c r="RFM1965" s="101"/>
      <c r="RFN1965" s="101"/>
      <c r="RFO1965" s="101"/>
      <c r="RFP1965" s="101"/>
      <c r="RFQ1965" s="101"/>
      <c r="RFR1965" s="101"/>
      <c r="RFS1965" s="101"/>
      <c r="RFT1965" s="101"/>
      <c r="RFU1965" s="101"/>
      <c r="RFV1965" s="101"/>
      <c r="RFW1965" s="101"/>
      <c r="RFX1965" s="101"/>
      <c r="RFY1965" s="101"/>
      <c r="RFZ1965" s="101"/>
      <c r="RGA1965" s="101"/>
      <c r="RGB1965" s="101"/>
      <c r="RGC1965" s="101"/>
      <c r="RGD1965" s="101"/>
      <c r="RGE1965" s="101"/>
      <c r="RGF1965" s="101"/>
      <c r="RGG1965" s="101"/>
      <c r="RGH1965" s="101"/>
      <c r="RGI1965" s="101"/>
      <c r="RGJ1965" s="101"/>
      <c r="RGK1965" s="101"/>
      <c r="RGL1965" s="101"/>
      <c r="RGM1965" s="101"/>
      <c r="RGN1965" s="101"/>
      <c r="RGO1965" s="101"/>
      <c r="RGP1965" s="101"/>
      <c r="RGQ1965" s="101"/>
      <c r="RGR1965" s="101"/>
      <c r="RGS1965" s="101"/>
      <c r="RGT1965" s="101"/>
      <c r="RGU1965" s="101"/>
      <c r="RGV1965" s="101"/>
      <c r="RGW1965" s="101"/>
      <c r="RGX1965" s="101"/>
      <c r="RGY1965" s="101"/>
      <c r="RGZ1965" s="101"/>
      <c r="RHA1965" s="101"/>
      <c r="RHB1965" s="101"/>
      <c r="RHC1965" s="101"/>
      <c r="RHD1965" s="101"/>
      <c r="RHE1965" s="101"/>
      <c r="RHF1965" s="101"/>
      <c r="RHG1965" s="101"/>
      <c r="RHH1965" s="101"/>
      <c r="RHI1965" s="101"/>
      <c r="RHJ1965" s="101"/>
      <c r="RHK1965" s="101"/>
      <c r="RHL1965" s="101"/>
      <c r="RHM1965" s="101"/>
      <c r="RHN1965" s="101"/>
      <c r="RHO1965" s="101"/>
      <c r="RHP1965" s="101"/>
      <c r="RHQ1965" s="101"/>
      <c r="RHR1965" s="101"/>
      <c r="RHS1965" s="101"/>
      <c r="RHT1965" s="101"/>
      <c r="RHU1965" s="101"/>
      <c r="RHV1965" s="101"/>
      <c r="RHW1965" s="101"/>
      <c r="RHX1965" s="101"/>
      <c r="RHY1965" s="101"/>
      <c r="RHZ1965" s="101"/>
      <c r="RIA1965" s="101"/>
      <c r="RIB1965" s="101"/>
      <c r="RIC1965" s="101"/>
      <c r="RID1965" s="101"/>
      <c r="RIE1965" s="101"/>
      <c r="RIF1965" s="101"/>
      <c r="RIG1965" s="101"/>
      <c r="RIH1965" s="101"/>
      <c r="RII1965" s="101"/>
      <c r="RIJ1965" s="101"/>
      <c r="RIK1965" s="101"/>
      <c r="RIL1965" s="101"/>
      <c r="RIM1965" s="101"/>
      <c r="RIN1965" s="101"/>
      <c r="RIO1965" s="101"/>
      <c r="RIP1965" s="101"/>
      <c r="RIQ1965" s="101"/>
      <c r="RIR1965" s="101"/>
      <c r="RIS1965" s="101"/>
      <c r="RIT1965" s="101"/>
      <c r="RIU1965" s="101"/>
      <c r="RIV1965" s="101"/>
      <c r="RIW1965" s="101"/>
      <c r="RIX1965" s="101"/>
      <c r="RIY1965" s="101"/>
      <c r="RIZ1965" s="101"/>
      <c r="RJA1965" s="101"/>
      <c r="RJB1965" s="101"/>
      <c r="RJC1965" s="101"/>
      <c r="RJD1965" s="101"/>
      <c r="RJE1965" s="101"/>
      <c r="RJF1965" s="101"/>
      <c r="RJG1965" s="101"/>
      <c r="RJH1965" s="101"/>
      <c r="RJI1965" s="101"/>
      <c r="RJJ1965" s="101"/>
      <c r="RJK1965" s="101"/>
      <c r="RJL1965" s="101"/>
      <c r="RJM1965" s="101"/>
      <c r="RJN1965" s="101"/>
      <c r="RJO1965" s="101"/>
      <c r="RJP1965" s="101"/>
      <c r="RJQ1965" s="101"/>
      <c r="RJR1965" s="101"/>
      <c r="RJS1965" s="101"/>
      <c r="RJT1965" s="101"/>
      <c r="RJU1965" s="101"/>
      <c r="RJV1965" s="101"/>
      <c r="RJW1965" s="101"/>
      <c r="RJX1965" s="101"/>
      <c r="RJY1965" s="101"/>
      <c r="RJZ1965" s="101"/>
      <c r="RKA1965" s="101"/>
      <c r="RKB1965" s="101"/>
      <c r="RKC1965" s="101"/>
      <c r="RKD1965" s="101"/>
      <c r="RKE1965" s="101"/>
      <c r="RKF1965" s="101"/>
      <c r="RKG1965" s="101"/>
      <c r="RKH1965" s="101"/>
      <c r="RKI1965" s="101"/>
      <c r="RKJ1965" s="101"/>
      <c r="RKK1965" s="101"/>
      <c r="RKL1965" s="101"/>
      <c r="RKM1965" s="101"/>
      <c r="RKN1965" s="101"/>
      <c r="RKO1965" s="101"/>
      <c r="RKP1965" s="101"/>
      <c r="RKQ1965" s="101"/>
      <c r="RKR1965" s="101"/>
      <c r="RKS1965" s="101"/>
      <c r="RKT1965" s="101"/>
      <c r="RKU1965" s="101"/>
      <c r="RKV1965" s="101"/>
      <c r="RKW1965" s="101"/>
      <c r="RKX1965" s="101"/>
      <c r="RKY1965" s="101"/>
      <c r="RKZ1965" s="101"/>
      <c r="RLA1965" s="101"/>
      <c r="RLB1965" s="101"/>
      <c r="RLC1965" s="101"/>
      <c r="RLD1965" s="101"/>
      <c r="RLE1965" s="101"/>
      <c r="RLF1965" s="101"/>
      <c r="RLG1965" s="101"/>
      <c r="RLH1965" s="101"/>
      <c r="RLI1965" s="101"/>
      <c r="RLJ1965" s="101"/>
      <c r="RLK1965" s="101"/>
      <c r="RLL1965" s="101"/>
      <c r="RLM1965" s="101"/>
      <c r="RLN1965" s="101"/>
      <c r="RLO1965" s="101"/>
      <c r="RLP1965" s="101"/>
      <c r="RLQ1965" s="101"/>
      <c r="RLR1965" s="101"/>
      <c r="RLS1965" s="101"/>
      <c r="RLT1965" s="101"/>
      <c r="RLU1965" s="101"/>
      <c r="RLV1965" s="101"/>
      <c r="RLW1965" s="101"/>
      <c r="RLX1965" s="101"/>
      <c r="RLY1965" s="101"/>
      <c r="RLZ1965" s="101"/>
      <c r="RMA1965" s="101"/>
      <c r="RMB1965" s="101"/>
      <c r="RMC1965" s="101"/>
      <c r="RMD1965" s="101"/>
      <c r="RME1965" s="101"/>
      <c r="RMF1965" s="101"/>
      <c r="RMG1965" s="101"/>
      <c r="RMH1965" s="101"/>
      <c r="RMI1965" s="101"/>
      <c r="RMJ1965" s="101"/>
      <c r="RMK1965" s="101"/>
      <c r="RML1965" s="101"/>
      <c r="RMM1965" s="101"/>
      <c r="RMN1965" s="101"/>
      <c r="RMO1965" s="101"/>
      <c r="RMP1965" s="101"/>
      <c r="RMQ1965" s="101"/>
      <c r="RMR1965" s="101"/>
      <c r="RMS1965" s="101"/>
      <c r="RMT1965" s="101"/>
      <c r="RMU1965" s="101"/>
      <c r="RMV1965" s="101"/>
      <c r="RMW1965" s="101"/>
      <c r="RMX1965" s="101"/>
      <c r="RMY1965" s="101"/>
      <c r="RMZ1965" s="101"/>
      <c r="RNA1965" s="101"/>
      <c r="RNB1965" s="101"/>
      <c r="RNC1965" s="101"/>
      <c r="RND1965" s="101"/>
      <c r="RNE1965" s="101"/>
      <c r="RNF1965" s="101"/>
      <c r="RNG1965" s="101"/>
      <c r="RNH1965" s="101"/>
      <c r="RNI1965" s="101"/>
      <c r="RNJ1965" s="101"/>
      <c r="RNK1965" s="101"/>
      <c r="RNL1965" s="101"/>
      <c r="RNM1965" s="101"/>
      <c r="RNN1965" s="101"/>
      <c r="RNO1965" s="101"/>
      <c r="RNP1965" s="101"/>
      <c r="RNQ1965" s="101"/>
      <c r="RNR1965" s="101"/>
      <c r="RNS1965" s="101"/>
      <c r="RNT1965" s="101"/>
      <c r="RNU1965" s="101"/>
      <c r="RNV1965" s="101"/>
      <c r="RNW1965" s="101"/>
      <c r="RNX1965" s="101"/>
      <c r="RNY1965" s="101"/>
      <c r="RNZ1965" s="101"/>
      <c r="ROA1965" s="101"/>
      <c r="ROB1965" s="101"/>
      <c r="ROC1965" s="101"/>
      <c r="ROD1965" s="101"/>
      <c r="ROE1965" s="101"/>
      <c r="ROF1965" s="101"/>
      <c r="ROG1965" s="101"/>
      <c r="ROH1965" s="101"/>
      <c r="ROI1965" s="101"/>
      <c r="ROJ1965" s="101"/>
      <c r="ROK1965" s="101"/>
      <c r="ROL1965" s="101"/>
      <c r="ROM1965" s="101"/>
      <c r="RON1965" s="101"/>
      <c r="ROO1965" s="101"/>
      <c r="ROP1965" s="101"/>
      <c r="ROQ1965" s="101"/>
      <c r="ROR1965" s="101"/>
      <c r="ROS1965" s="101"/>
      <c r="ROT1965" s="101"/>
      <c r="ROU1965" s="101"/>
      <c r="ROV1965" s="101"/>
      <c r="ROW1965" s="101"/>
      <c r="ROX1965" s="101"/>
      <c r="ROY1965" s="101"/>
      <c r="ROZ1965" s="101"/>
      <c r="RPA1965" s="101"/>
      <c r="RPB1965" s="101"/>
      <c r="RPC1965" s="101"/>
      <c r="RPD1965" s="101"/>
      <c r="RPE1965" s="101"/>
      <c r="RPF1965" s="101"/>
      <c r="RPG1965" s="101"/>
      <c r="RPH1965" s="101"/>
      <c r="RPI1965" s="101"/>
      <c r="RPJ1965" s="101"/>
      <c r="RPK1965" s="101"/>
      <c r="RPL1965" s="101"/>
      <c r="RPM1965" s="101"/>
      <c r="RPN1965" s="101"/>
      <c r="RPO1965" s="101"/>
      <c r="RPP1965" s="101"/>
      <c r="RPQ1965" s="101"/>
      <c r="RPR1965" s="101"/>
      <c r="RPS1965" s="101"/>
      <c r="RPT1965" s="101"/>
      <c r="RPU1965" s="101"/>
      <c r="RPV1965" s="101"/>
      <c r="RPW1965" s="101"/>
      <c r="RPX1965" s="101"/>
      <c r="RPY1965" s="101"/>
      <c r="RPZ1965" s="101"/>
      <c r="RQA1965" s="101"/>
      <c r="RQB1965" s="101"/>
      <c r="RQC1965" s="101"/>
      <c r="RQD1965" s="101"/>
      <c r="RQE1965" s="101"/>
      <c r="RQF1965" s="101"/>
      <c r="RQG1965" s="101"/>
      <c r="RQH1965" s="101"/>
      <c r="RQI1965" s="101"/>
      <c r="RQJ1965" s="101"/>
      <c r="RQK1965" s="101"/>
      <c r="RQL1965" s="101"/>
      <c r="RQM1965" s="101"/>
      <c r="RQN1965" s="101"/>
      <c r="RQO1965" s="101"/>
      <c r="RQP1965" s="101"/>
      <c r="RQQ1965" s="101"/>
      <c r="RQR1965" s="101"/>
      <c r="RQS1965" s="101"/>
      <c r="RQT1965" s="101"/>
      <c r="RQU1965" s="101"/>
      <c r="RQV1965" s="101"/>
      <c r="RQW1965" s="101"/>
      <c r="RQX1965" s="101"/>
      <c r="RQY1965" s="101"/>
      <c r="RQZ1965" s="101"/>
      <c r="RRA1965" s="101"/>
      <c r="RRB1965" s="101"/>
      <c r="RRC1965" s="101"/>
      <c r="RRD1965" s="101"/>
      <c r="RRE1965" s="101"/>
      <c r="RRF1965" s="101"/>
      <c r="RRG1965" s="101"/>
      <c r="RRH1965" s="101"/>
      <c r="RRI1965" s="101"/>
      <c r="RRJ1965" s="101"/>
      <c r="RRK1965" s="101"/>
      <c r="RRL1965" s="101"/>
      <c r="RRM1965" s="101"/>
      <c r="RRN1965" s="101"/>
      <c r="RRO1965" s="101"/>
      <c r="RRP1965" s="101"/>
      <c r="RRQ1965" s="101"/>
      <c r="RRR1965" s="101"/>
      <c r="RRS1965" s="101"/>
      <c r="RRT1965" s="101"/>
      <c r="RRU1965" s="101"/>
      <c r="RRV1965" s="101"/>
      <c r="RRW1965" s="101"/>
      <c r="RRX1965" s="101"/>
      <c r="RRY1965" s="101"/>
      <c r="RRZ1965" s="101"/>
      <c r="RSA1965" s="101"/>
      <c r="RSB1965" s="101"/>
      <c r="RSC1965" s="101"/>
      <c r="RSD1965" s="101"/>
      <c r="RSE1965" s="101"/>
      <c r="RSF1965" s="101"/>
      <c r="RSG1965" s="101"/>
      <c r="RSH1965" s="101"/>
      <c r="RSI1965" s="101"/>
      <c r="RSJ1965" s="101"/>
      <c r="RSK1965" s="101"/>
      <c r="RSL1965" s="101"/>
      <c r="RSM1965" s="101"/>
      <c r="RSN1965" s="101"/>
      <c r="RSO1965" s="101"/>
      <c r="RSP1965" s="101"/>
      <c r="RSQ1965" s="101"/>
      <c r="RSR1965" s="101"/>
      <c r="RSS1965" s="101"/>
      <c r="RST1965" s="101"/>
      <c r="RSU1965" s="101"/>
      <c r="RSV1965" s="101"/>
      <c r="RSW1965" s="101"/>
      <c r="RSX1965" s="101"/>
      <c r="RSY1965" s="101"/>
      <c r="RSZ1965" s="101"/>
      <c r="RTA1965" s="101"/>
      <c r="RTB1965" s="101"/>
      <c r="RTC1965" s="101"/>
      <c r="RTD1965" s="101"/>
      <c r="RTE1965" s="101"/>
      <c r="RTF1965" s="101"/>
      <c r="RTG1965" s="101"/>
      <c r="RTH1965" s="101"/>
      <c r="RTI1965" s="101"/>
      <c r="RTJ1965" s="101"/>
      <c r="RTK1965" s="101"/>
      <c r="RTL1965" s="101"/>
      <c r="RTM1965" s="101"/>
      <c r="RTN1965" s="101"/>
      <c r="RTO1965" s="101"/>
      <c r="RTP1965" s="101"/>
      <c r="RTQ1965" s="101"/>
      <c r="RTR1965" s="101"/>
      <c r="RTS1965" s="101"/>
      <c r="RTT1965" s="101"/>
      <c r="RTU1965" s="101"/>
      <c r="RTV1965" s="101"/>
      <c r="RTW1965" s="101"/>
      <c r="RTX1965" s="101"/>
      <c r="RTY1965" s="101"/>
      <c r="RTZ1965" s="101"/>
      <c r="RUA1965" s="101"/>
      <c r="RUB1965" s="101"/>
      <c r="RUC1965" s="101"/>
      <c r="RUD1965" s="101"/>
      <c r="RUE1965" s="101"/>
      <c r="RUF1965" s="101"/>
      <c r="RUG1965" s="101"/>
      <c r="RUH1965" s="101"/>
      <c r="RUI1965" s="101"/>
      <c r="RUJ1965" s="101"/>
      <c r="RUK1965" s="101"/>
      <c r="RUL1965" s="101"/>
      <c r="RUM1965" s="101"/>
      <c r="RUN1965" s="101"/>
      <c r="RUO1965" s="101"/>
      <c r="RUP1965" s="101"/>
      <c r="RUQ1965" s="101"/>
      <c r="RUR1965" s="101"/>
      <c r="RUS1965" s="101"/>
      <c r="RUT1965" s="101"/>
      <c r="RUU1965" s="101"/>
      <c r="RUV1965" s="101"/>
      <c r="RUW1965" s="101"/>
      <c r="RUX1965" s="101"/>
      <c r="RUY1965" s="101"/>
      <c r="RUZ1965" s="101"/>
      <c r="RVA1965" s="101"/>
      <c r="RVB1965" s="101"/>
      <c r="RVC1965" s="101"/>
      <c r="RVD1965" s="101"/>
      <c r="RVE1965" s="101"/>
      <c r="RVF1965" s="101"/>
      <c r="RVG1965" s="101"/>
      <c r="RVH1965" s="101"/>
      <c r="RVI1965" s="101"/>
      <c r="RVJ1965" s="101"/>
      <c r="RVK1965" s="101"/>
      <c r="RVL1965" s="101"/>
      <c r="RVM1965" s="101"/>
      <c r="RVN1965" s="101"/>
      <c r="RVO1965" s="101"/>
      <c r="RVP1965" s="101"/>
      <c r="RVQ1965" s="101"/>
      <c r="RVR1965" s="101"/>
      <c r="RVS1965" s="101"/>
      <c r="RVT1965" s="101"/>
      <c r="RVU1965" s="101"/>
      <c r="RVV1965" s="101"/>
      <c r="RVW1965" s="101"/>
      <c r="RVX1965" s="101"/>
      <c r="RVY1965" s="101"/>
      <c r="RVZ1965" s="101"/>
      <c r="RWA1965" s="101"/>
      <c r="RWB1965" s="101"/>
      <c r="RWC1965" s="101"/>
      <c r="RWD1965" s="101"/>
      <c r="RWE1965" s="101"/>
      <c r="RWF1965" s="101"/>
      <c r="RWG1965" s="101"/>
      <c r="RWH1965" s="101"/>
      <c r="RWI1965" s="101"/>
      <c r="RWJ1965" s="101"/>
      <c r="RWK1965" s="101"/>
      <c r="RWL1965" s="101"/>
      <c r="RWM1965" s="101"/>
      <c r="RWN1965" s="101"/>
      <c r="RWO1965" s="101"/>
      <c r="RWP1965" s="101"/>
      <c r="RWQ1965" s="101"/>
      <c r="RWR1965" s="101"/>
      <c r="RWS1965" s="101"/>
      <c r="RWT1965" s="101"/>
      <c r="RWU1965" s="101"/>
      <c r="RWV1965" s="101"/>
      <c r="RWW1965" s="101"/>
      <c r="RWX1965" s="101"/>
      <c r="RWY1965" s="101"/>
      <c r="RWZ1965" s="101"/>
      <c r="RXA1965" s="101"/>
      <c r="RXB1965" s="101"/>
      <c r="RXC1965" s="101"/>
      <c r="RXD1965" s="101"/>
      <c r="RXE1965" s="101"/>
      <c r="RXF1965" s="101"/>
      <c r="RXG1965" s="101"/>
      <c r="RXH1965" s="101"/>
      <c r="RXI1965" s="101"/>
      <c r="RXJ1965" s="101"/>
      <c r="RXK1965" s="101"/>
      <c r="RXL1965" s="101"/>
      <c r="RXM1965" s="101"/>
      <c r="RXN1965" s="101"/>
      <c r="RXO1965" s="101"/>
      <c r="RXP1965" s="101"/>
      <c r="RXQ1965" s="101"/>
      <c r="RXR1965" s="101"/>
      <c r="RXS1965" s="101"/>
      <c r="RXT1965" s="101"/>
      <c r="RXU1965" s="101"/>
      <c r="RXV1965" s="101"/>
      <c r="RXW1965" s="101"/>
      <c r="RXX1965" s="101"/>
      <c r="RXY1965" s="101"/>
      <c r="RXZ1965" s="101"/>
      <c r="RYA1965" s="101"/>
      <c r="RYB1965" s="101"/>
      <c r="RYC1965" s="101"/>
      <c r="RYD1965" s="101"/>
      <c r="RYE1965" s="101"/>
      <c r="RYF1965" s="101"/>
      <c r="RYG1965" s="101"/>
      <c r="RYH1965" s="101"/>
      <c r="RYI1965" s="101"/>
      <c r="RYJ1965" s="101"/>
      <c r="RYK1965" s="101"/>
      <c r="RYL1965" s="101"/>
      <c r="RYM1965" s="101"/>
      <c r="RYN1965" s="101"/>
      <c r="RYO1965" s="101"/>
      <c r="RYP1965" s="101"/>
      <c r="RYQ1965" s="101"/>
      <c r="RYR1965" s="101"/>
      <c r="RYS1965" s="101"/>
      <c r="RYT1965" s="101"/>
      <c r="RYU1965" s="101"/>
      <c r="RYV1965" s="101"/>
      <c r="RYW1965" s="101"/>
      <c r="RYX1965" s="101"/>
      <c r="RYY1965" s="101"/>
      <c r="RYZ1965" s="101"/>
      <c r="RZA1965" s="101"/>
      <c r="RZB1965" s="101"/>
      <c r="RZC1965" s="101"/>
      <c r="RZD1965" s="101"/>
      <c r="RZE1965" s="101"/>
      <c r="RZF1965" s="101"/>
      <c r="RZG1965" s="101"/>
      <c r="RZH1965" s="101"/>
      <c r="RZI1965" s="101"/>
      <c r="RZJ1965" s="101"/>
      <c r="RZK1965" s="101"/>
      <c r="RZL1965" s="101"/>
      <c r="RZM1965" s="101"/>
      <c r="RZN1965" s="101"/>
      <c r="RZO1965" s="101"/>
      <c r="RZP1965" s="101"/>
      <c r="RZQ1965" s="101"/>
      <c r="RZR1965" s="101"/>
      <c r="RZS1965" s="101"/>
      <c r="RZT1965" s="101"/>
      <c r="RZU1965" s="101"/>
      <c r="RZV1965" s="101"/>
      <c r="RZW1965" s="101"/>
      <c r="RZX1965" s="101"/>
      <c r="RZY1965" s="101"/>
      <c r="RZZ1965" s="101"/>
      <c r="SAA1965" s="101"/>
      <c r="SAB1965" s="101"/>
      <c r="SAC1965" s="101"/>
      <c r="SAD1965" s="101"/>
      <c r="SAE1965" s="101"/>
      <c r="SAF1965" s="101"/>
      <c r="SAG1965" s="101"/>
      <c r="SAH1965" s="101"/>
      <c r="SAI1965" s="101"/>
      <c r="SAJ1965" s="101"/>
      <c r="SAK1965" s="101"/>
      <c r="SAL1965" s="101"/>
      <c r="SAM1965" s="101"/>
      <c r="SAN1965" s="101"/>
      <c r="SAO1965" s="101"/>
      <c r="SAP1965" s="101"/>
      <c r="SAQ1965" s="101"/>
      <c r="SAR1965" s="101"/>
      <c r="SAS1965" s="101"/>
      <c r="SAT1965" s="101"/>
      <c r="SAU1965" s="101"/>
      <c r="SAV1965" s="101"/>
      <c r="SAW1965" s="101"/>
      <c r="SAX1965" s="101"/>
      <c r="SAY1965" s="101"/>
      <c r="SAZ1965" s="101"/>
      <c r="SBA1965" s="101"/>
      <c r="SBB1965" s="101"/>
      <c r="SBC1965" s="101"/>
      <c r="SBD1965" s="101"/>
      <c r="SBE1965" s="101"/>
      <c r="SBF1965" s="101"/>
      <c r="SBG1965" s="101"/>
      <c r="SBH1965" s="101"/>
      <c r="SBI1965" s="101"/>
      <c r="SBJ1965" s="101"/>
      <c r="SBK1965" s="101"/>
      <c r="SBL1965" s="101"/>
      <c r="SBM1965" s="101"/>
      <c r="SBN1965" s="101"/>
      <c r="SBO1965" s="101"/>
      <c r="SBP1965" s="101"/>
      <c r="SBQ1965" s="101"/>
      <c r="SBR1965" s="101"/>
      <c r="SBS1965" s="101"/>
      <c r="SBT1965" s="101"/>
      <c r="SBU1965" s="101"/>
      <c r="SBV1965" s="101"/>
      <c r="SBW1965" s="101"/>
      <c r="SBX1965" s="101"/>
      <c r="SBY1965" s="101"/>
      <c r="SBZ1965" s="101"/>
      <c r="SCA1965" s="101"/>
      <c r="SCB1965" s="101"/>
      <c r="SCC1965" s="101"/>
      <c r="SCD1965" s="101"/>
      <c r="SCE1965" s="101"/>
      <c r="SCF1965" s="101"/>
      <c r="SCG1965" s="101"/>
      <c r="SCH1965" s="101"/>
      <c r="SCI1965" s="101"/>
      <c r="SCJ1965" s="101"/>
      <c r="SCK1965" s="101"/>
      <c r="SCL1965" s="101"/>
      <c r="SCM1965" s="101"/>
      <c r="SCN1965" s="101"/>
      <c r="SCO1965" s="101"/>
      <c r="SCP1965" s="101"/>
      <c r="SCQ1965" s="101"/>
      <c r="SCR1965" s="101"/>
      <c r="SCS1965" s="101"/>
      <c r="SCT1965" s="101"/>
      <c r="SCU1965" s="101"/>
      <c r="SCV1965" s="101"/>
      <c r="SCW1965" s="101"/>
      <c r="SCX1965" s="101"/>
      <c r="SCY1965" s="101"/>
      <c r="SCZ1965" s="101"/>
      <c r="SDA1965" s="101"/>
      <c r="SDB1965" s="101"/>
      <c r="SDC1965" s="101"/>
      <c r="SDD1965" s="101"/>
      <c r="SDE1965" s="101"/>
      <c r="SDF1965" s="101"/>
      <c r="SDG1965" s="101"/>
      <c r="SDH1965" s="101"/>
      <c r="SDI1965" s="101"/>
      <c r="SDJ1965" s="101"/>
      <c r="SDK1965" s="101"/>
      <c r="SDL1965" s="101"/>
      <c r="SDM1965" s="101"/>
      <c r="SDN1965" s="101"/>
      <c r="SDO1965" s="101"/>
      <c r="SDP1965" s="101"/>
      <c r="SDQ1965" s="101"/>
      <c r="SDR1965" s="101"/>
      <c r="SDS1965" s="101"/>
      <c r="SDT1965" s="101"/>
      <c r="SDU1965" s="101"/>
      <c r="SDV1965" s="101"/>
      <c r="SDW1965" s="101"/>
      <c r="SDX1965" s="101"/>
      <c r="SDY1965" s="101"/>
      <c r="SDZ1965" s="101"/>
      <c r="SEA1965" s="101"/>
      <c r="SEB1965" s="101"/>
      <c r="SEC1965" s="101"/>
      <c r="SED1965" s="101"/>
      <c r="SEE1965" s="101"/>
      <c r="SEF1965" s="101"/>
      <c r="SEG1965" s="101"/>
      <c r="SEH1965" s="101"/>
      <c r="SEI1965" s="101"/>
      <c r="SEJ1965" s="101"/>
      <c r="SEK1965" s="101"/>
      <c r="SEL1965" s="101"/>
      <c r="SEM1965" s="101"/>
      <c r="SEN1965" s="101"/>
      <c r="SEO1965" s="101"/>
      <c r="SEP1965" s="101"/>
      <c r="SEQ1965" s="101"/>
      <c r="SER1965" s="101"/>
      <c r="SES1965" s="101"/>
      <c r="SET1965" s="101"/>
      <c r="SEU1965" s="101"/>
      <c r="SEV1965" s="101"/>
      <c r="SEW1965" s="101"/>
      <c r="SEX1965" s="101"/>
      <c r="SEY1965" s="101"/>
      <c r="SEZ1965" s="101"/>
      <c r="SFA1965" s="101"/>
      <c r="SFB1965" s="101"/>
      <c r="SFC1965" s="101"/>
      <c r="SFD1965" s="101"/>
      <c r="SFE1965" s="101"/>
      <c r="SFF1965" s="101"/>
      <c r="SFG1965" s="101"/>
      <c r="SFH1965" s="101"/>
      <c r="SFI1965" s="101"/>
      <c r="SFJ1965" s="101"/>
      <c r="SFK1965" s="101"/>
      <c r="SFL1965" s="101"/>
      <c r="SFM1965" s="101"/>
      <c r="SFN1965" s="101"/>
      <c r="SFO1965" s="101"/>
      <c r="SFP1965" s="101"/>
      <c r="SFQ1965" s="101"/>
      <c r="SFR1965" s="101"/>
      <c r="SFS1965" s="101"/>
      <c r="SFT1965" s="101"/>
      <c r="SFU1965" s="101"/>
      <c r="SFV1965" s="101"/>
      <c r="SFW1965" s="101"/>
      <c r="SFX1965" s="101"/>
      <c r="SFY1965" s="101"/>
      <c r="SFZ1965" s="101"/>
      <c r="SGA1965" s="101"/>
      <c r="SGB1965" s="101"/>
      <c r="SGC1965" s="101"/>
      <c r="SGD1965" s="101"/>
      <c r="SGE1965" s="101"/>
      <c r="SGF1965" s="101"/>
      <c r="SGG1965" s="101"/>
      <c r="SGH1965" s="101"/>
      <c r="SGI1965" s="101"/>
      <c r="SGJ1965" s="101"/>
      <c r="SGK1965" s="101"/>
      <c r="SGL1965" s="101"/>
      <c r="SGM1965" s="101"/>
      <c r="SGN1965" s="101"/>
      <c r="SGO1965" s="101"/>
      <c r="SGP1965" s="101"/>
      <c r="SGQ1965" s="101"/>
      <c r="SGR1965" s="101"/>
      <c r="SGS1965" s="101"/>
      <c r="SGT1965" s="101"/>
      <c r="SGU1965" s="101"/>
      <c r="SGV1965" s="101"/>
      <c r="SGW1965" s="101"/>
      <c r="SGX1965" s="101"/>
      <c r="SGY1965" s="101"/>
      <c r="SGZ1965" s="101"/>
      <c r="SHA1965" s="101"/>
      <c r="SHB1965" s="101"/>
      <c r="SHC1965" s="101"/>
      <c r="SHD1965" s="101"/>
      <c r="SHE1965" s="101"/>
      <c r="SHF1965" s="101"/>
      <c r="SHG1965" s="101"/>
      <c r="SHH1965" s="101"/>
      <c r="SHI1965" s="101"/>
      <c r="SHJ1965" s="101"/>
      <c r="SHK1965" s="101"/>
      <c r="SHL1965" s="101"/>
      <c r="SHM1965" s="101"/>
      <c r="SHN1965" s="101"/>
      <c r="SHO1965" s="101"/>
      <c r="SHP1965" s="101"/>
      <c r="SHQ1965" s="101"/>
      <c r="SHR1965" s="101"/>
      <c r="SHS1965" s="101"/>
      <c r="SHT1965" s="101"/>
      <c r="SHU1965" s="101"/>
      <c r="SHV1965" s="101"/>
      <c r="SHW1965" s="101"/>
      <c r="SHX1965" s="101"/>
      <c r="SHY1965" s="101"/>
      <c r="SHZ1965" s="101"/>
      <c r="SIA1965" s="101"/>
      <c r="SIB1965" s="101"/>
      <c r="SIC1965" s="101"/>
      <c r="SID1965" s="101"/>
      <c r="SIE1965" s="101"/>
      <c r="SIF1965" s="101"/>
      <c r="SIG1965" s="101"/>
      <c r="SIH1965" s="101"/>
      <c r="SII1965" s="101"/>
      <c r="SIJ1965" s="101"/>
      <c r="SIK1965" s="101"/>
      <c r="SIL1965" s="101"/>
      <c r="SIM1965" s="101"/>
      <c r="SIN1965" s="101"/>
      <c r="SIO1965" s="101"/>
      <c r="SIP1965" s="101"/>
      <c r="SIQ1965" s="101"/>
      <c r="SIR1965" s="101"/>
      <c r="SIS1965" s="101"/>
      <c r="SIT1965" s="101"/>
      <c r="SIU1965" s="101"/>
      <c r="SIV1965" s="101"/>
      <c r="SIW1965" s="101"/>
      <c r="SIX1965" s="101"/>
      <c r="SIY1965" s="101"/>
      <c r="SIZ1965" s="101"/>
      <c r="SJA1965" s="101"/>
      <c r="SJB1965" s="101"/>
      <c r="SJC1965" s="101"/>
      <c r="SJD1965" s="101"/>
      <c r="SJE1965" s="101"/>
      <c r="SJF1965" s="101"/>
      <c r="SJG1965" s="101"/>
      <c r="SJH1965" s="101"/>
      <c r="SJI1965" s="101"/>
      <c r="SJJ1965" s="101"/>
      <c r="SJK1965" s="101"/>
      <c r="SJL1965" s="101"/>
      <c r="SJM1965" s="101"/>
      <c r="SJN1965" s="101"/>
      <c r="SJO1965" s="101"/>
      <c r="SJP1965" s="101"/>
      <c r="SJQ1965" s="101"/>
      <c r="SJR1965" s="101"/>
      <c r="SJS1965" s="101"/>
      <c r="SJT1965" s="101"/>
      <c r="SJU1965" s="101"/>
      <c r="SJV1965" s="101"/>
      <c r="SJW1965" s="101"/>
      <c r="SJX1965" s="101"/>
      <c r="SJY1965" s="101"/>
      <c r="SJZ1965" s="101"/>
      <c r="SKA1965" s="101"/>
      <c r="SKB1965" s="101"/>
      <c r="SKC1965" s="101"/>
      <c r="SKD1965" s="101"/>
      <c r="SKE1965" s="101"/>
      <c r="SKF1965" s="101"/>
      <c r="SKG1965" s="101"/>
      <c r="SKH1965" s="101"/>
      <c r="SKI1965" s="101"/>
      <c r="SKJ1965" s="101"/>
      <c r="SKK1965" s="101"/>
      <c r="SKL1965" s="101"/>
      <c r="SKM1965" s="101"/>
      <c r="SKN1965" s="101"/>
      <c r="SKO1965" s="101"/>
      <c r="SKP1965" s="101"/>
      <c r="SKQ1965" s="101"/>
      <c r="SKR1965" s="101"/>
      <c r="SKS1965" s="101"/>
      <c r="SKT1965" s="101"/>
      <c r="SKU1965" s="101"/>
      <c r="SKV1965" s="101"/>
      <c r="SKW1965" s="101"/>
      <c r="SKX1965" s="101"/>
      <c r="SKY1965" s="101"/>
      <c r="SKZ1965" s="101"/>
      <c r="SLA1965" s="101"/>
      <c r="SLB1965" s="101"/>
      <c r="SLC1965" s="101"/>
      <c r="SLD1965" s="101"/>
      <c r="SLE1965" s="101"/>
      <c r="SLF1965" s="101"/>
      <c r="SLG1965" s="101"/>
      <c r="SLH1965" s="101"/>
      <c r="SLI1965" s="101"/>
      <c r="SLJ1965" s="101"/>
      <c r="SLK1965" s="101"/>
      <c r="SLL1965" s="101"/>
      <c r="SLM1965" s="101"/>
      <c r="SLN1965" s="101"/>
      <c r="SLO1965" s="101"/>
      <c r="SLP1965" s="101"/>
      <c r="SLQ1965" s="101"/>
      <c r="SLR1965" s="101"/>
      <c r="SLS1965" s="101"/>
      <c r="SLT1965" s="101"/>
      <c r="SLU1965" s="101"/>
      <c r="SLV1965" s="101"/>
      <c r="SLW1965" s="101"/>
      <c r="SLX1965" s="101"/>
      <c r="SLY1965" s="101"/>
      <c r="SLZ1965" s="101"/>
      <c r="SMA1965" s="101"/>
      <c r="SMB1965" s="101"/>
      <c r="SMC1965" s="101"/>
      <c r="SMD1965" s="101"/>
      <c r="SME1965" s="101"/>
      <c r="SMF1965" s="101"/>
      <c r="SMG1965" s="101"/>
      <c r="SMH1965" s="101"/>
      <c r="SMI1965" s="101"/>
      <c r="SMJ1965" s="101"/>
      <c r="SMK1965" s="101"/>
      <c r="SML1965" s="101"/>
      <c r="SMM1965" s="101"/>
      <c r="SMN1965" s="101"/>
      <c r="SMO1965" s="101"/>
      <c r="SMP1965" s="101"/>
      <c r="SMQ1965" s="101"/>
      <c r="SMR1965" s="101"/>
      <c r="SMS1965" s="101"/>
      <c r="SMT1965" s="101"/>
      <c r="SMU1965" s="101"/>
      <c r="SMV1965" s="101"/>
      <c r="SMW1965" s="101"/>
      <c r="SMX1965" s="101"/>
      <c r="SMY1965" s="101"/>
      <c r="SMZ1965" s="101"/>
      <c r="SNA1965" s="101"/>
      <c r="SNB1965" s="101"/>
      <c r="SNC1965" s="101"/>
      <c r="SND1965" s="101"/>
      <c r="SNE1965" s="101"/>
      <c r="SNF1965" s="101"/>
      <c r="SNG1965" s="101"/>
      <c r="SNH1965" s="101"/>
      <c r="SNI1965" s="101"/>
      <c r="SNJ1965" s="101"/>
      <c r="SNK1965" s="101"/>
      <c r="SNL1965" s="101"/>
      <c r="SNM1965" s="101"/>
      <c r="SNN1965" s="101"/>
      <c r="SNO1965" s="101"/>
      <c r="SNP1965" s="101"/>
      <c r="SNQ1965" s="101"/>
      <c r="SNR1965" s="101"/>
      <c r="SNS1965" s="101"/>
      <c r="SNT1965" s="101"/>
      <c r="SNU1965" s="101"/>
      <c r="SNV1965" s="101"/>
      <c r="SNW1965" s="101"/>
      <c r="SNX1965" s="101"/>
      <c r="SNY1965" s="101"/>
      <c r="SNZ1965" s="101"/>
      <c r="SOA1965" s="101"/>
      <c r="SOB1965" s="101"/>
      <c r="SOC1965" s="101"/>
      <c r="SOD1965" s="101"/>
      <c r="SOE1965" s="101"/>
      <c r="SOF1965" s="101"/>
      <c r="SOG1965" s="101"/>
      <c r="SOH1965" s="101"/>
      <c r="SOI1965" s="101"/>
      <c r="SOJ1965" s="101"/>
      <c r="SOK1965" s="101"/>
      <c r="SOL1965" s="101"/>
      <c r="SOM1965" s="101"/>
      <c r="SON1965" s="101"/>
      <c r="SOO1965" s="101"/>
      <c r="SOP1965" s="101"/>
      <c r="SOQ1965" s="101"/>
      <c r="SOR1965" s="101"/>
      <c r="SOS1965" s="101"/>
      <c r="SOT1965" s="101"/>
      <c r="SOU1965" s="101"/>
      <c r="SOV1965" s="101"/>
      <c r="SOW1965" s="101"/>
      <c r="SOX1965" s="101"/>
      <c r="SOY1965" s="101"/>
      <c r="SOZ1965" s="101"/>
      <c r="SPA1965" s="101"/>
      <c r="SPB1965" s="101"/>
      <c r="SPC1965" s="101"/>
      <c r="SPD1965" s="101"/>
      <c r="SPE1965" s="101"/>
      <c r="SPF1965" s="101"/>
      <c r="SPG1965" s="101"/>
      <c r="SPH1965" s="101"/>
      <c r="SPI1965" s="101"/>
      <c r="SPJ1965" s="101"/>
      <c r="SPK1965" s="101"/>
      <c r="SPL1965" s="101"/>
      <c r="SPM1965" s="101"/>
      <c r="SPN1965" s="101"/>
      <c r="SPO1965" s="101"/>
      <c r="SPP1965" s="101"/>
      <c r="SPQ1965" s="101"/>
      <c r="SPR1965" s="101"/>
      <c r="SPS1965" s="101"/>
      <c r="SPT1965" s="101"/>
      <c r="SPU1965" s="101"/>
      <c r="SPV1965" s="101"/>
      <c r="SPW1965" s="101"/>
      <c r="SPX1965" s="101"/>
      <c r="SPY1965" s="101"/>
      <c r="SPZ1965" s="101"/>
      <c r="SQA1965" s="101"/>
      <c r="SQB1965" s="101"/>
      <c r="SQC1965" s="101"/>
      <c r="SQD1965" s="101"/>
      <c r="SQE1965" s="101"/>
      <c r="SQF1965" s="101"/>
      <c r="SQG1965" s="101"/>
      <c r="SQH1965" s="101"/>
      <c r="SQI1965" s="101"/>
      <c r="SQJ1965" s="101"/>
      <c r="SQK1965" s="101"/>
      <c r="SQL1965" s="101"/>
      <c r="SQM1965" s="101"/>
      <c r="SQN1965" s="101"/>
      <c r="SQO1965" s="101"/>
      <c r="SQP1965" s="101"/>
      <c r="SQQ1965" s="101"/>
      <c r="SQR1965" s="101"/>
      <c r="SQS1965" s="101"/>
      <c r="SQT1965" s="101"/>
      <c r="SQU1965" s="101"/>
      <c r="SQV1965" s="101"/>
      <c r="SQW1965" s="101"/>
      <c r="SQX1965" s="101"/>
      <c r="SQY1965" s="101"/>
      <c r="SQZ1965" s="101"/>
      <c r="SRA1965" s="101"/>
      <c r="SRB1965" s="101"/>
      <c r="SRC1965" s="101"/>
      <c r="SRD1965" s="101"/>
      <c r="SRE1965" s="101"/>
      <c r="SRF1965" s="101"/>
      <c r="SRG1965" s="101"/>
      <c r="SRH1965" s="101"/>
      <c r="SRI1965" s="101"/>
      <c r="SRJ1965" s="101"/>
      <c r="SRK1965" s="101"/>
      <c r="SRL1965" s="101"/>
      <c r="SRM1965" s="101"/>
      <c r="SRN1965" s="101"/>
      <c r="SRO1965" s="101"/>
      <c r="SRP1965" s="101"/>
      <c r="SRQ1965" s="101"/>
      <c r="SRR1965" s="101"/>
      <c r="SRS1965" s="101"/>
      <c r="SRT1965" s="101"/>
      <c r="SRU1965" s="101"/>
      <c r="SRV1965" s="101"/>
      <c r="SRW1965" s="101"/>
      <c r="SRX1965" s="101"/>
      <c r="SRY1965" s="101"/>
      <c r="SRZ1965" s="101"/>
      <c r="SSA1965" s="101"/>
      <c r="SSB1965" s="101"/>
      <c r="SSC1965" s="101"/>
      <c r="SSD1965" s="101"/>
      <c r="SSE1965" s="101"/>
      <c r="SSF1965" s="101"/>
      <c r="SSG1965" s="101"/>
      <c r="SSH1965" s="101"/>
      <c r="SSI1965" s="101"/>
      <c r="SSJ1965" s="101"/>
      <c r="SSK1965" s="101"/>
      <c r="SSL1965" s="101"/>
      <c r="SSM1965" s="101"/>
      <c r="SSN1965" s="101"/>
      <c r="SSO1965" s="101"/>
      <c r="SSP1965" s="101"/>
      <c r="SSQ1965" s="101"/>
      <c r="SSR1965" s="101"/>
      <c r="SSS1965" s="101"/>
      <c r="SST1965" s="101"/>
      <c r="SSU1965" s="101"/>
      <c r="SSV1965" s="101"/>
      <c r="SSW1965" s="101"/>
      <c r="SSX1965" s="101"/>
      <c r="SSY1965" s="101"/>
      <c r="SSZ1965" s="101"/>
      <c r="STA1965" s="101"/>
      <c r="STB1965" s="101"/>
      <c r="STC1965" s="101"/>
      <c r="STD1965" s="101"/>
      <c r="STE1965" s="101"/>
      <c r="STF1965" s="101"/>
      <c r="STG1965" s="101"/>
      <c r="STH1965" s="101"/>
      <c r="STI1965" s="101"/>
      <c r="STJ1965" s="101"/>
      <c r="STK1965" s="101"/>
      <c r="STL1965" s="101"/>
      <c r="STM1965" s="101"/>
      <c r="STN1965" s="101"/>
      <c r="STO1965" s="101"/>
      <c r="STP1965" s="101"/>
      <c r="STQ1965" s="101"/>
      <c r="STR1965" s="101"/>
      <c r="STS1965" s="101"/>
      <c r="STT1965" s="101"/>
      <c r="STU1965" s="101"/>
      <c r="STV1965" s="101"/>
      <c r="STW1965" s="101"/>
      <c r="STX1965" s="101"/>
      <c r="STY1965" s="101"/>
      <c r="STZ1965" s="101"/>
      <c r="SUA1965" s="101"/>
      <c r="SUB1965" s="101"/>
      <c r="SUC1965" s="101"/>
      <c r="SUD1965" s="101"/>
      <c r="SUE1965" s="101"/>
      <c r="SUF1965" s="101"/>
      <c r="SUG1965" s="101"/>
      <c r="SUH1965" s="101"/>
      <c r="SUI1965" s="101"/>
      <c r="SUJ1965" s="101"/>
      <c r="SUK1965" s="101"/>
      <c r="SUL1965" s="101"/>
      <c r="SUM1965" s="101"/>
      <c r="SUN1965" s="101"/>
      <c r="SUO1965" s="101"/>
      <c r="SUP1965" s="101"/>
      <c r="SUQ1965" s="101"/>
      <c r="SUR1965" s="101"/>
      <c r="SUS1965" s="101"/>
      <c r="SUT1965" s="101"/>
      <c r="SUU1965" s="101"/>
      <c r="SUV1965" s="101"/>
      <c r="SUW1965" s="101"/>
      <c r="SUX1965" s="101"/>
      <c r="SUY1965" s="101"/>
      <c r="SUZ1965" s="101"/>
      <c r="SVA1965" s="101"/>
      <c r="SVB1965" s="101"/>
      <c r="SVC1965" s="101"/>
      <c r="SVD1965" s="101"/>
      <c r="SVE1965" s="101"/>
      <c r="SVF1965" s="101"/>
      <c r="SVG1965" s="101"/>
      <c r="SVH1965" s="101"/>
      <c r="SVI1965" s="101"/>
      <c r="SVJ1965" s="101"/>
      <c r="SVK1965" s="101"/>
      <c r="SVL1965" s="101"/>
      <c r="SVM1965" s="101"/>
      <c r="SVN1965" s="101"/>
      <c r="SVO1965" s="101"/>
      <c r="SVP1965" s="101"/>
      <c r="SVQ1965" s="101"/>
      <c r="SVR1965" s="101"/>
      <c r="SVS1965" s="101"/>
      <c r="SVT1965" s="101"/>
      <c r="SVU1965" s="101"/>
      <c r="SVV1965" s="101"/>
      <c r="SVW1965" s="101"/>
      <c r="SVX1965" s="101"/>
      <c r="SVY1965" s="101"/>
      <c r="SVZ1965" s="101"/>
      <c r="SWA1965" s="101"/>
      <c r="SWB1965" s="101"/>
      <c r="SWC1965" s="101"/>
      <c r="SWD1965" s="101"/>
      <c r="SWE1965" s="101"/>
      <c r="SWF1965" s="101"/>
      <c r="SWG1965" s="101"/>
      <c r="SWH1965" s="101"/>
      <c r="SWI1965" s="101"/>
      <c r="SWJ1965" s="101"/>
      <c r="SWK1965" s="101"/>
      <c r="SWL1965" s="101"/>
      <c r="SWM1965" s="101"/>
      <c r="SWN1965" s="101"/>
      <c r="SWO1965" s="101"/>
      <c r="SWP1965" s="101"/>
      <c r="SWQ1965" s="101"/>
      <c r="SWR1965" s="101"/>
      <c r="SWS1965" s="101"/>
      <c r="SWT1965" s="101"/>
      <c r="SWU1965" s="101"/>
      <c r="SWV1965" s="101"/>
      <c r="SWW1965" s="101"/>
      <c r="SWX1965" s="101"/>
      <c r="SWY1965" s="101"/>
      <c r="SWZ1965" s="101"/>
      <c r="SXA1965" s="101"/>
      <c r="SXB1965" s="101"/>
      <c r="SXC1965" s="101"/>
      <c r="SXD1965" s="101"/>
      <c r="SXE1965" s="101"/>
      <c r="SXF1965" s="101"/>
      <c r="SXG1965" s="101"/>
      <c r="SXH1965" s="101"/>
      <c r="SXI1965" s="101"/>
      <c r="SXJ1965" s="101"/>
      <c r="SXK1965" s="101"/>
      <c r="SXL1965" s="101"/>
      <c r="SXM1965" s="101"/>
      <c r="SXN1965" s="101"/>
      <c r="SXO1965" s="101"/>
      <c r="SXP1965" s="101"/>
      <c r="SXQ1965" s="101"/>
      <c r="SXR1965" s="101"/>
      <c r="SXS1965" s="101"/>
      <c r="SXT1965" s="101"/>
      <c r="SXU1965" s="101"/>
      <c r="SXV1965" s="101"/>
      <c r="SXW1965" s="101"/>
      <c r="SXX1965" s="101"/>
      <c r="SXY1965" s="101"/>
      <c r="SXZ1965" s="101"/>
      <c r="SYA1965" s="101"/>
      <c r="SYB1965" s="101"/>
      <c r="SYC1965" s="101"/>
      <c r="SYD1965" s="101"/>
      <c r="SYE1965" s="101"/>
      <c r="SYF1965" s="101"/>
      <c r="SYG1965" s="101"/>
      <c r="SYH1965" s="101"/>
      <c r="SYI1965" s="101"/>
      <c r="SYJ1965" s="101"/>
      <c r="SYK1965" s="101"/>
      <c r="SYL1965" s="101"/>
      <c r="SYM1965" s="101"/>
      <c r="SYN1965" s="101"/>
      <c r="SYO1965" s="101"/>
      <c r="SYP1965" s="101"/>
      <c r="SYQ1965" s="101"/>
      <c r="SYR1965" s="101"/>
      <c r="SYS1965" s="101"/>
      <c r="SYT1965" s="101"/>
      <c r="SYU1965" s="101"/>
      <c r="SYV1965" s="101"/>
      <c r="SYW1965" s="101"/>
      <c r="SYX1965" s="101"/>
      <c r="SYY1965" s="101"/>
      <c r="SYZ1965" s="101"/>
      <c r="SZA1965" s="101"/>
      <c r="SZB1965" s="101"/>
      <c r="SZC1965" s="101"/>
      <c r="SZD1965" s="101"/>
      <c r="SZE1965" s="101"/>
      <c r="SZF1965" s="101"/>
      <c r="SZG1965" s="101"/>
      <c r="SZH1965" s="101"/>
      <c r="SZI1965" s="101"/>
      <c r="SZJ1965" s="101"/>
      <c r="SZK1965" s="101"/>
      <c r="SZL1965" s="101"/>
      <c r="SZM1965" s="101"/>
      <c r="SZN1965" s="101"/>
      <c r="SZO1965" s="101"/>
      <c r="SZP1965" s="101"/>
      <c r="SZQ1965" s="101"/>
      <c r="SZR1965" s="101"/>
      <c r="SZS1965" s="101"/>
      <c r="SZT1965" s="101"/>
      <c r="SZU1965" s="101"/>
      <c r="SZV1965" s="101"/>
      <c r="SZW1965" s="101"/>
      <c r="SZX1965" s="101"/>
      <c r="SZY1965" s="101"/>
      <c r="SZZ1965" s="101"/>
      <c r="TAA1965" s="101"/>
      <c r="TAB1965" s="101"/>
      <c r="TAC1965" s="101"/>
      <c r="TAD1965" s="101"/>
      <c r="TAE1965" s="101"/>
      <c r="TAF1965" s="101"/>
      <c r="TAG1965" s="101"/>
      <c r="TAH1965" s="101"/>
      <c r="TAI1965" s="101"/>
      <c r="TAJ1965" s="101"/>
      <c r="TAK1965" s="101"/>
      <c r="TAL1965" s="101"/>
      <c r="TAM1965" s="101"/>
      <c r="TAN1965" s="101"/>
      <c r="TAO1965" s="101"/>
      <c r="TAP1965" s="101"/>
      <c r="TAQ1965" s="101"/>
      <c r="TAR1965" s="101"/>
      <c r="TAS1965" s="101"/>
      <c r="TAT1965" s="101"/>
      <c r="TAU1965" s="101"/>
      <c r="TAV1965" s="101"/>
      <c r="TAW1965" s="101"/>
      <c r="TAX1965" s="101"/>
      <c r="TAY1965" s="101"/>
      <c r="TAZ1965" s="101"/>
      <c r="TBA1965" s="101"/>
      <c r="TBB1965" s="101"/>
      <c r="TBC1965" s="101"/>
      <c r="TBD1965" s="101"/>
      <c r="TBE1965" s="101"/>
      <c r="TBF1965" s="101"/>
      <c r="TBG1965" s="101"/>
      <c r="TBH1965" s="101"/>
      <c r="TBI1965" s="101"/>
      <c r="TBJ1965" s="101"/>
      <c r="TBK1965" s="101"/>
      <c r="TBL1965" s="101"/>
      <c r="TBM1965" s="101"/>
      <c r="TBN1965" s="101"/>
      <c r="TBO1965" s="101"/>
      <c r="TBP1965" s="101"/>
      <c r="TBQ1965" s="101"/>
      <c r="TBR1965" s="101"/>
      <c r="TBS1965" s="101"/>
      <c r="TBT1965" s="101"/>
      <c r="TBU1965" s="101"/>
      <c r="TBV1965" s="101"/>
      <c r="TBW1965" s="101"/>
      <c r="TBX1965" s="101"/>
      <c r="TBY1965" s="101"/>
      <c r="TBZ1965" s="101"/>
      <c r="TCA1965" s="101"/>
      <c r="TCB1965" s="101"/>
      <c r="TCC1965" s="101"/>
      <c r="TCD1965" s="101"/>
      <c r="TCE1965" s="101"/>
      <c r="TCF1965" s="101"/>
      <c r="TCG1965" s="101"/>
      <c r="TCH1965" s="101"/>
      <c r="TCI1965" s="101"/>
      <c r="TCJ1965" s="101"/>
      <c r="TCK1965" s="101"/>
      <c r="TCL1965" s="101"/>
      <c r="TCM1965" s="101"/>
      <c r="TCN1965" s="101"/>
      <c r="TCO1965" s="101"/>
      <c r="TCP1965" s="101"/>
      <c r="TCQ1965" s="101"/>
      <c r="TCR1965" s="101"/>
      <c r="TCS1965" s="101"/>
      <c r="TCT1965" s="101"/>
      <c r="TCU1965" s="101"/>
      <c r="TCV1965" s="101"/>
      <c r="TCW1965" s="101"/>
      <c r="TCX1965" s="101"/>
      <c r="TCY1965" s="101"/>
      <c r="TCZ1965" s="101"/>
      <c r="TDA1965" s="101"/>
      <c r="TDB1965" s="101"/>
      <c r="TDC1965" s="101"/>
      <c r="TDD1965" s="101"/>
      <c r="TDE1965" s="101"/>
      <c r="TDF1965" s="101"/>
      <c r="TDG1965" s="101"/>
      <c r="TDH1965" s="101"/>
      <c r="TDI1965" s="101"/>
      <c r="TDJ1965" s="101"/>
      <c r="TDK1965" s="101"/>
      <c r="TDL1965" s="101"/>
      <c r="TDM1965" s="101"/>
      <c r="TDN1965" s="101"/>
      <c r="TDO1965" s="101"/>
      <c r="TDP1965" s="101"/>
      <c r="TDQ1965" s="101"/>
      <c r="TDR1965" s="101"/>
      <c r="TDS1965" s="101"/>
      <c r="TDT1965" s="101"/>
      <c r="TDU1965" s="101"/>
      <c r="TDV1965" s="101"/>
      <c r="TDW1965" s="101"/>
      <c r="TDX1965" s="101"/>
      <c r="TDY1965" s="101"/>
      <c r="TDZ1965" s="101"/>
      <c r="TEA1965" s="101"/>
      <c r="TEB1965" s="101"/>
      <c r="TEC1965" s="101"/>
      <c r="TED1965" s="101"/>
      <c r="TEE1965" s="101"/>
      <c r="TEF1965" s="101"/>
      <c r="TEG1965" s="101"/>
      <c r="TEH1965" s="101"/>
      <c r="TEI1965" s="101"/>
      <c r="TEJ1965" s="101"/>
      <c r="TEK1965" s="101"/>
      <c r="TEL1965" s="101"/>
      <c r="TEM1965" s="101"/>
      <c r="TEN1965" s="101"/>
      <c r="TEO1965" s="101"/>
      <c r="TEP1965" s="101"/>
      <c r="TEQ1965" s="101"/>
      <c r="TER1965" s="101"/>
      <c r="TES1965" s="101"/>
      <c r="TET1965" s="101"/>
      <c r="TEU1965" s="101"/>
      <c r="TEV1965" s="101"/>
      <c r="TEW1965" s="101"/>
      <c r="TEX1965" s="101"/>
      <c r="TEY1965" s="101"/>
      <c r="TEZ1965" s="101"/>
      <c r="TFA1965" s="101"/>
      <c r="TFB1965" s="101"/>
      <c r="TFC1965" s="101"/>
      <c r="TFD1965" s="101"/>
      <c r="TFE1965" s="101"/>
      <c r="TFF1965" s="101"/>
      <c r="TFG1965" s="101"/>
      <c r="TFH1965" s="101"/>
      <c r="TFI1965" s="101"/>
      <c r="TFJ1965" s="101"/>
      <c r="TFK1965" s="101"/>
      <c r="TFL1965" s="101"/>
      <c r="TFM1965" s="101"/>
      <c r="TFN1965" s="101"/>
      <c r="TFO1965" s="101"/>
      <c r="TFP1965" s="101"/>
      <c r="TFQ1965" s="101"/>
      <c r="TFR1965" s="101"/>
      <c r="TFS1965" s="101"/>
      <c r="TFT1965" s="101"/>
      <c r="TFU1965" s="101"/>
      <c r="TFV1965" s="101"/>
      <c r="TFW1965" s="101"/>
      <c r="TFX1965" s="101"/>
      <c r="TFY1965" s="101"/>
      <c r="TFZ1965" s="101"/>
      <c r="TGA1965" s="101"/>
      <c r="TGB1965" s="101"/>
      <c r="TGC1965" s="101"/>
      <c r="TGD1965" s="101"/>
      <c r="TGE1965" s="101"/>
      <c r="TGF1965" s="101"/>
      <c r="TGG1965" s="101"/>
      <c r="TGH1965" s="101"/>
      <c r="TGI1965" s="101"/>
      <c r="TGJ1965" s="101"/>
      <c r="TGK1965" s="101"/>
      <c r="TGL1965" s="101"/>
      <c r="TGM1965" s="101"/>
      <c r="TGN1965" s="101"/>
      <c r="TGO1965" s="101"/>
      <c r="TGP1965" s="101"/>
      <c r="TGQ1965" s="101"/>
      <c r="TGR1965" s="101"/>
      <c r="TGS1965" s="101"/>
      <c r="TGT1965" s="101"/>
      <c r="TGU1965" s="101"/>
      <c r="TGV1965" s="101"/>
      <c r="TGW1965" s="101"/>
      <c r="TGX1965" s="101"/>
      <c r="TGY1965" s="101"/>
      <c r="TGZ1965" s="101"/>
      <c r="THA1965" s="101"/>
      <c r="THB1965" s="101"/>
      <c r="THC1965" s="101"/>
      <c r="THD1965" s="101"/>
      <c r="THE1965" s="101"/>
      <c r="THF1965" s="101"/>
      <c r="THG1965" s="101"/>
      <c r="THH1965" s="101"/>
      <c r="THI1965" s="101"/>
      <c r="THJ1965" s="101"/>
      <c r="THK1965" s="101"/>
      <c r="THL1965" s="101"/>
      <c r="THM1965" s="101"/>
      <c r="THN1965" s="101"/>
      <c r="THO1965" s="101"/>
      <c r="THP1965" s="101"/>
      <c r="THQ1965" s="101"/>
      <c r="THR1965" s="101"/>
      <c r="THS1965" s="101"/>
      <c r="THT1965" s="101"/>
      <c r="THU1965" s="101"/>
      <c r="THV1965" s="101"/>
      <c r="THW1965" s="101"/>
      <c r="THX1965" s="101"/>
      <c r="THY1965" s="101"/>
      <c r="THZ1965" s="101"/>
      <c r="TIA1965" s="101"/>
      <c r="TIB1965" s="101"/>
      <c r="TIC1965" s="101"/>
      <c r="TID1965" s="101"/>
      <c r="TIE1965" s="101"/>
      <c r="TIF1965" s="101"/>
      <c r="TIG1965" s="101"/>
      <c r="TIH1965" s="101"/>
      <c r="TII1965" s="101"/>
      <c r="TIJ1965" s="101"/>
      <c r="TIK1965" s="101"/>
      <c r="TIL1965" s="101"/>
      <c r="TIM1965" s="101"/>
      <c r="TIN1965" s="101"/>
      <c r="TIO1965" s="101"/>
      <c r="TIP1965" s="101"/>
      <c r="TIQ1965" s="101"/>
      <c r="TIR1965" s="101"/>
      <c r="TIS1965" s="101"/>
      <c r="TIT1965" s="101"/>
      <c r="TIU1965" s="101"/>
      <c r="TIV1965" s="101"/>
      <c r="TIW1965" s="101"/>
      <c r="TIX1965" s="101"/>
      <c r="TIY1965" s="101"/>
      <c r="TIZ1965" s="101"/>
      <c r="TJA1965" s="101"/>
      <c r="TJB1965" s="101"/>
      <c r="TJC1965" s="101"/>
      <c r="TJD1965" s="101"/>
      <c r="TJE1965" s="101"/>
      <c r="TJF1965" s="101"/>
      <c r="TJG1965" s="101"/>
      <c r="TJH1965" s="101"/>
      <c r="TJI1965" s="101"/>
      <c r="TJJ1965" s="101"/>
      <c r="TJK1965" s="101"/>
      <c r="TJL1965" s="101"/>
      <c r="TJM1965" s="101"/>
      <c r="TJN1965" s="101"/>
      <c r="TJO1965" s="101"/>
      <c r="TJP1965" s="101"/>
      <c r="TJQ1965" s="101"/>
      <c r="TJR1965" s="101"/>
      <c r="TJS1965" s="101"/>
      <c r="TJT1965" s="101"/>
      <c r="TJU1965" s="101"/>
      <c r="TJV1965" s="101"/>
      <c r="TJW1965" s="101"/>
      <c r="TJX1965" s="101"/>
      <c r="TJY1965" s="101"/>
      <c r="TJZ1965" s="101"/>
      <c r="TKA1965" s="101"/>
      <c r="TKB1965" s="101"/>
      <c r="TKC1965" s="101"/>
      <c r="TKD1965" s="101"/>
      <c r="TKE1965" s="101"/>
      <c r="TKF1965" s="101"/>
      <c r="TKG1965" s="101"/>
      <c r="TKH1965" s="101"/>
      <c r="TKI1965" s="101"/>
      <c r="TKJ1965" s="101"/>
      <c r="TKK1965" s="101"/>
      <c r="TKL1965" s="101"/>
      <c r="TKM1965" s="101"/>
      <c r="TKN1965" s="101"/>
      <c r="TKO1965" s="101"/>
      <c r="TKP1965" s="101"/>
      <c r="TKQ1965" s="101"/>
      <c r="TKR1965" s="101"/>
      <c r="TKS1965" s="101"/>
      <c r="TKT1965" s="101"/>
      <c r="TKU1965" s="101"/>
      <c r="TKV1965" s="101"/>
      <c r="TKW1965" s="101"/>
      <c r="TKX1965" s="101"/>
      <c r="TKY1965" s="101"/>
      <c r="TKZ1965" s="101"/>
      <c r="TLA1965" s="101"/>
      <c r="TLB1965" s="101"/>
      <c r="TLC1965" s="101"/>
      <c r="TLD1965" s="101"/>
      <c r="TLE1965" s="101"/>
      <c r="TLF1965" s="101"/>
      <c r="TLG1965" s="101"/>
      <c r="TLH1965" s="101"/>
      <c r="TLI1965" s="101"/>
      <c r="TLJ1965" s="101"/>
      <c r="TLK1965" s="101"/>
      <c r="TLL1965" s="101"/>
      <c r="TLM1965" s="101"/>
      <c r="TLN1965" s="101"/>
      <c r="TLO1965" s="101"/>
      <c r="TLP1965" s="101"/>
      <c r="TLQ1965" s="101"/>
      <c r="TLR1965" s="101"/>
      <c r="TLS1965" s="101"/>
      <c r="TLT1965" s="101"/>
      <c r="TLU1965" s="101"/>
      <c r="TLV1965" s="101"/>
      <c r="TLW1965" s="101"/>
      <c r="TLX1965" s="101"/>
      <c r="TLY1965" s="101"/>
      <c r="TLZ1965" s="101"/>
      <c r="TMA1965" s="101"/>
      <c r="TMB1965" s="101"/>
      <c r="TMC1965" s="101"/>
      <c r="TMD1965" s="101"/>
      <c r="TME1965" s="101"/>
      <c r="TMF1965" s="101"/>
      <c r="TMG1965" s="101"/>
      <c r="TMH1965" s="101"/>
      <c r="TMI1965" s="101"/>
      <c r="TMJ1965" s="101"/>
      <c r="TMK1965" s="101"/>
      <c r="TML1965" s="101"/>
      <c r="TMM1965" s="101"/>
      <c r="TMN1965" s="101"/>
      <c r="TMO1965" s="101"/>
      <c r="TMP1965" s="101"/>
      <c r="TMQ1965" s="101"/>
      <c r="TMR1965" s="101"/>
      <c r="TMS1965" s="101"/>
      <c r="TMT1965" s="101"/>
      <c r="TMU1965" s="101"/>
      <c r="TMV1965" s="101"/>
      <c r="TMW1965" s="101"/>
      <c r="TMX1965" s="101"/>
      <c r="TMY1965" s="101"/>
      <c r="TMZ1965" s="101"/>
      <c r="TNA1965" s="101"/>
      <c r="TNB1965" s="101"/>
      <c r="TNC1965" s="101"/>
      <c r="TND1965" s="101"/>
      <c r="TNE1965" s="101"/>
      <c r="TNF1965" s="101"/>
      <c r="TNG1965" s="101"/>
      <c r="TNH1965" s="101"/>
      <c r="TNI1965" s="101"/>
      <c r="TNJ1965" s="101"/>
      <c r="TNK1965" s="101"/>
      <c r="TNL1965" s="101"/>
      <c r="TNM1965" s="101"/>
      <c r="TNN1965" s="101"/>
      <c r="TNO1965" s="101"/>
      <c r="TNP1965" s="101"/>
      <c r="TNQ1965" s="101"/>
      <c r="TNR1965" s="101"/>
      <c r="TNS1965" s="101"/>
      <c r="TNT1965" s="101"/>
      <c r="TNU1965" s="101"/>
      <c r="TNV1965" s="101"/>
      <c r="TNW1965" s="101"/>
      <c r="TNX1965" s="101"/>
      <c r="TNY1965" s="101"/>
      <c r="TNZ1965" s="101"/>
      <c r="TOA1965" s="101"/>
      <c r="TOB1965" s="101"/>
      <c r="TOC1965" s="101"/>
      <c r="TOD1965" s="101"/>
      <c r="TOE1965" s="101"/>
      <c r="TOF1965" s="101"/>
      <c r="TOG1965" s="101"/>
      <c r="TOH1965" s="101"/>
      <c r="TOI1965" s="101"/>
      <c r="TOJ1965" s="101"/>
      <c r="TOK1965" s="101"/>
      <c r="TOL1965" s="101"/>
      <c r="TOM1965" s="101"/>
      <c r="TON1965" s="101"/>
      <c r="TOO1965" s="101"/>
      <c r="TOP1965" s="101"/>
      <c r="TOQ1965" s="101"/>
      <c r="TOR1965" s="101"/>
      <c r="TOS1965" s="101"/>
      <c r="TOT1965" s="101"/>
      <c r="TOU1965" s="101"/>
      <c r="TOV1965" s="101"/>
      <c r="TOW1965" s="101"/>
      <c r="TOX1965" s="101"/>
      <c r="TOY1965" s="101"/>
      <c r="TOZ1965" s="101"/>
      <c r="TPA1965" s="101"/>
      <c r="TPB1965" s="101"/>
      <c r="TPC1965" s="101"/>
      <c r="TPD1965" s="101"/>
      <c r="TPE1965" s="101"/>
      <c r="TPF1965" s="101"/>
      <c r="TPG1965" s="101"/>
      <c r="TPH1965" s="101"/>
      <c r="TPI1965" s="101"/>
      <c r="TPJ1965" s="101"/>
      <c r="TPK1965" s="101"/>
      <c r="TPL1965" s="101"/>
      <c r="TPM1965" s="101"/>
      <c r="TPN1965" s="101"/>
      <c r="TPO1965" s="101"/>
      <c r="TPP1965" s="101"/>
      <c r="TPQ1965" s="101"/>
      <c r="TPR1965" s="101"/>
      <c r="TPS1965" s="101"/>
      <c r="TPT1965" s="101"/>
      <c r="TPU1965" s="101"/>
      <c r="TPV1965" s="101"/>
      <c r="TPW1965" s="101"/>
      <c r="TPX1965" s="101"/>
      <c r="TPY1965" s="101"/>
      <c r="TPZ1965" s="101"/>
      <c r="TQA1965" s="101"/>
      <c r="TQB1965" s="101"/>
      <c r="TQC1965" s="101"/>
      <c r="TQD1965" s="101"/>
      <c r="TQE1965" s="101"/>
      <c r="TQF1965" s="101"/>
      <c r="TQG1965" s="101"/>
      <c r="TQH1965" s="101"/>
      <c r="TQI1965" s="101"/>
      <c r="TQJ1965" s="101"/>
      <c r="TQK1965" s="101"/>
      <c r="TQL1965" s="101"/>
      <c r="TQM1965" s="101"/>
      <c r="TQN1965" s="101"/>
      <c r="TQO1965" s="101"/>
      <c r="TQP1965" s="101"/>
      <c r="TQQ1965" s="101"/>
      <c r="TQR1965" s="101"/>
      <c r="TQS1965" s="101"/>
      <c r="TQT1965" s="101"/>
      <c r="TQU1965" s="101"/>
      <c r="TQV1965" s="101"/>
      <c r="TQW1965" s="101"/>
      <c r="TQX1965" s="101"/>
      <c r="TQY1965" s="101"/>
      <c r="TQZ1965" s="101"/>
      <c r="TRA1965" s="101"/>
      <c r="TRB1965" s="101"/>
      <c r="TRC1965" s="101"/>
      <c r="TRD1965" s="101"/>
      <c r="TRE1965" s="101"/>
      <c r="TRF1965" s="101"/>
      <c r="TRG1965" s="101"/>
      <c r="TRH1965" s="101"/>
      <c r="TRI1965" s="101"/>
      <c r="TRJ1965" s="101"/>
      <c r="TRK1965" s="101"/>
      <c r="TRL1965" s="101"/>
      <c r="TRM1965" s="101"/>
      <c r="TRN1965" s="101"/>
      <c r="TRO1965" s="101"/>
      <c r="TRP1965" s="101"/>
      <c r="TRQ1965" s="101"/>
      <c r="TRR1965" s="101"/>
      <c r="TRS1965" s="101"/>
      <c r="TRT1965" s="101"/>
      <c r="TRU1965" s="101"/>
      <c r="TRV1965" s="101"/>
      <c r="TRW1965" s="101"/>
      <c r="TRX1965" s="101"/>
      <c r="TRY1965" s="101"/>
      <c r="TRZ1965" s="101"/>
      <c r="TSA1965" s="101"/>
      <c r="TSB1965" s="101"/>
      <c r="TSC1965" s="101"/>
      <c r="TSD1965" s="101"/>
      <c r="TSE1965" s="101"/>
      <c r="TSF1965" s="101"/>
      <c r="TSG1965" s="101"/>
      <c r="TSH1965" s="101"/>
      <c r="TSI1965" s="101"/>
      <c r="TSJ1965" s="101"/>
      <c r="TSK1965" s="101"/>
      <c r="TSL1965" s="101"/>
      <c r="TSM1965" s="101"/>
      <c r="TSN1965" s="101"/>
      <c r="TSO1965" s="101"/>
      <c r="TSP1965" s="101"/>
      <c r="TSQ1965" s="101"/>
      <c r="TSR1965" s="101"/>
      <c r="TSS1965" s="101"/>
      <c r="TST1965" s="101"/>
      <c r="TSU1965" s="101"/>
      <c r="TSV1965" s="101"/>
      <c r="TSW1965" s="101"/>
      <c r="TSX1965" s="101"/>
      <c r="TSY1965" s="101"/>
      <c r="TSZ1965" s="101"/>
      <c r="TTA1965" s="101"/>
      <c r="TTB1965" s="101"/>
      <c r="TTC1965" s="101"/>
      <c r="TTD1965" s="101"/>
      <c r="TTE1965" s="101"/>
      <c r="TTF1965" s="101"/>
      <c r="TTG1965" s="101"/>
      <c r="TTH1965" s="101"/>
      <c r="TTI1965" s="101"/>
      <c r="TTJ1965" s="101"/>
      <c r="TTK1965" s="101"/>
      <c r="TTL1965" s="101"/>
      <c r="TTM1965" s="101"/>
      <c r="TTN1965" s="101"/>
      <c r="TTO1965" s="101"/>
      <c r="TTP1965" s="101"/>
      <c r="TTQ1965" s="101"/>
      <c r="TTR1965" s="101"/>
      <c r="TTS1965" s="101"/>
      <c r="TTT1965" s="101"/>
      <c r="TTU1965" s="101"/>
      <c r="TTV1965" s="101"/>
      <c r="TTW1965" s="101"/>
      <c r="TTX1965" s="101"/>
      <c r="TTY1965" s="101"/>
      <c r="TTZ1965" s="101"/>
      <c r="TUA1965" s="101"/>
      <c r="TUB1965" s="101"/>
      <c r="TUC1965" s="101"/>
      <c r="TUD1965" s="101"/>
      <c r="TUE1965" s="101"/>
      <c r="TUF1965" s="101"/>
      <c r="TUG1965" s="101"/>
      <c r="TUH1965" s="101"/>
      <c r="TUI1965" s="101"/>
      <c r="TUJ1965" s="101"/>
      <c r="TUK1965" s="101"/>
      <c r="TUL1965" s="101"/>
      <c r="TUM1965" s="101"/>
      <c r="TUN1965" s="101"/>
      <c r="TUO1965" s="101"/>
      <c r="TUP1965" s="101"/>
      <c r="TUQ1965" s="101"/>
      <c r="TUR1965" s="101"/>
      <c r="TUS1965" s="101"/>
      <c r="TUT1965" s="101"/>
      <c r="TUU1965" s="101"/>
      <c r="TUV1965" s="101"/>
      <c r="TUW1965" s="101"/>
      <c r="TUX1965" s="101"/>
      <c r="TUY1965" s="101"/>
      <c r="TUZ1965" s="101"/>
      <c r="TVA1965" s="101"/>
      <c r="TVB1965" s="101"/>
      <c r="TVC1965" s="101"/>
      <c r="TVD1965" s="101"/>
      <c r="TVE1965" s="101"/>
      <c r="TVF1965" s="101"/>
      <c r="TVG1965" s="101"/>
      <c r="TVH1965" s="101"/>
      <c r="TVI1965" s="101"/>
      <c r="TVJ1965" s="101"/>
      <c r="TVK1965" s="101"/>
      <c r="TVL1965" s="101"/>
      <c r="TVM1965" s="101"/>
      <c r="TVN1965" s="101"/>
      <c r="TVO1965" s="101"/>
      <c r="TVP1965" s="101"/>
      <c r="TVQ1965" s="101"/>
      <c r="TVR1965" s="101"/>
      <c r="TVS1965" s="101"/>
      <c r="TVT1965" s="101"/>
      <c r="TVU1965" s="101"/>
      <c r="TVV1965" s="101"/>
      <c r="TVW1965" s="101"/>
      <c r="TVX1965" s="101"/>
      <c r="TVY1965" s="101"/>
      <c r="TVZ1965" s="101"/>
      <c r="TWA1965" s="101"/>
      <c r="TWB1965" s="101"/>
      <c r="TWC1965" s="101"/>
      <c r="TWD1965" s="101"/>
      <c r="TWE1965" s="101"/>
      <c r="TWF1965" s="101"/>
      <c r="TWG1965" s="101"/>
      <c r="TWH1965" s="101"/>
      <c r="TWI1965" s="101"/>
      <c r="TWJ1965" s="101"/>
      <c r="TWK1965" s="101"/>
      <c r="TWL1965" s="101"/>
      <c r="TWM1965" s="101"/>
      <c r="TWN1965" s="101"/>
      <c r="TWO1965" s="101"/>
      <c r="TWP1965" s="101"/>
      <c r="TWQ1965" s="101"/>
      <c r="TWR1965" s="101"/>
      <c r="TWS1965" s="101"/>
      <c r="TWT1965" s="101"/>
      <c r="TWU1965" s="101"/>
      <c r="TWV1965" s="101"/>
      <c r="TWW1965" s="101"/>
      <c r="TWX1965" s="101"/>
      <c r="TWY1965" s="101"/>
      <c r="TWZ1965" s="101"/>
      <c r="TXA1965" s="101"/>
      <c r="TXB1965" s="101"/>
      <c r="TXC1965" s="101"/>
      <c r="TXD1965" s="101"/>
      <c r="TXE1965" s="101"/>
      <c r="TXF1965" s="101"/>
      <c r="TXG1965" s="101"/>
      <c r="TXH1965" s="101"/>
      <c r="TXI1965" s="101"/>
      <c r="TXJ1965" s="101"/>
      <c r="TXK1965" s="101"/>
      <c r="TXL1965" s="101"/>
      <c r="TXM1965" s="101"/>
      <c r="TXN1965" s="101"/>
      <c r="TXO1965" s="101"/>
      <c r="TXP1965" s="101"/>
      <c r="TXQ1965" s="101"/>
      <c r="TXR1965" s="101"/>
      <c r="TXS1965" s="101"/>
      <c r="TXT1965" s="101"/>
      <c r="TXU1965" s="101"/>
      <c r="TXV1965" s="101"/>
      <c r="TXW1965" s="101"/>
      <c r="TXX1965" s="101"/>
      <c r="TXY1965" s="101"/>
      <c r="TXZ1965" s="101"/>
      <c r="TYA1965" s="101"/>
      <c r="TYB1965" s="101"/>
      <c r="TYC1965" s="101"/>
      <c r="TYD1965" s="101"/>
      <c r="TYE1965" s="101"/>
      <c r="TYF1965" s="101"/>
      <c r="TYG1965" s="101"/>
      <c r="TYH1965" s="101"/>
      <c r="TYI1965" s="101"/>
      <c r="TYJ1965" s="101"/>
      <c r="TYK1965" s="101"/>
      <c r="TYL1965" s="101"/>
      <c r="TYM1965" s="101"/>
      <c r="TYN1965" s="101"/>
      <c r="TYO1965" s="101"/>
      <c r="TYP1965" s="101"/>
      <c r="TYQ1965" s="101"/>
      <c r="TYR1965" s="101"/>
      <c r="TYS1965" s="101"/>
      <c r="TYT1965" s="101"/>
      <c r="TYU1965" s="101"/>
      <c r="TYV1965" s="101"/>
      <c r="TYW1965" s="101"/>
      <c r="TYX1965" s="101"/>
      <c r="TYY1965" s="101"/>
      <c r="TYZ1965" s="101"/>
      <c r="TZA1965" s="101"/>
      <c r="TZB1965" s="101"/>
      <c r="TZC1965" s="101"/>
      <c r="TZD1965" s="101"/>
      <c r="TZE1965" s="101"/>
      <c r="TZF1965" s="101"/>
      <c r="TZG1965" s="101"/>
      <c r="TZH1965" s="101"/>
      <c r="TZI1965" s="101"/>
      <c r="TZJ1965" s="101"/>
      <c r="TZK1965" s="101"/>
      <c r="TZL1965" s="101"/>
      <c r="TZM1965" s="101"/>
      <c r="TZN1965" s="101"/>
      <c r="TZO1965" s="101"/>
      <c r="TZP1965" s="101"/>
      <c r="TZQ1965" s="101"/>
      <c r="TZR1965" s="101"/>
      <c r="TZS1965" s="101"/>
      <c r="TZT1965" s="101"/>
      <c r="TZU1965" s="101"/>
      <c r="TZV1965" s="101"/>
      <c r="TZW1965" s="101"/>
      <c r="TZX1965" s="101"/>
      <c r="TZY1965" s="101"/>
      <c r="TZZ1965" s="101"/>
      <c r="UAA1965" s="101"/>
      <c r="UAB1965" s="101"/>
      <c r="UAC1965" s="101"/>
      <c r="UAD1965" s="101"/>
      <c r="UAE1965" s="101"/>
      <c r="UAF1965" s="101"/>
      <c r="UAG1965" s="101"/>
      <c r="UAH1965" s="101"/>
      <c r="UAI1965" s="101"/>
      <c r="UAJ1965" s="101"/>
      <c r="UAK1965" s="101"/>
      <c r="UAL1965" s="101"/>
      <c r="UAM1965" s="101"/>
      <c r="UAN1965" s="101"/>
      <c r="UAO1965" s="101"/>
      <c r="UAP1965" s="101"/>
      <c r="UAQ1965" s="101"/>
      <c r="UAR1965" s="101"/>
      <c r="UAS1965" s="101"/>
      <c r="UAT1965" s="101"/>
      <c r="UAU1965" s="101"/>
      <c r="UAV1965" s="101"/>
      <c r="UAW1965" s="101"/>
      <c r="UAX1965" s="101"/>
      <c r="UAY1965" s="101"/>
      <c r="UAZ1965" s="101"/>
      <c r="UBA1965" s="101"/>
      <c r="UBB1965" s="101"/>
      <c r="UBC1965" s="101"/>
      <c r="UBD1965" s="101"/>
      <c r="UBE1965" s="101"/>
      <c r="UBF1965" s="101"/>
      <c r="UBG1965" s="101"/>
      <c r="UBH1965" s="101"/>
      <c r="UBI1965" s="101"/>
      <c r="UBJ1965" s="101"/>
      <c r="UBK1965" s="101"/>
      <c r="UBL1965" s="101"/>
      <c r="UBM1965" s="101"/>
      <c r="UBN1965" s="101"/>
      <c r="UBO1965" s="101"/>
      <c r="UBP1965" s="101"/>
      <c r="UBQ1965" s="101"/>
      <c r="UBR1965" s="101"/>
      <c r="UBS1965" s="101"/>
      <c r="UBT1965" s="101"/>
      <c r="UBU1965" s="101"/>
      <c r="UBV1965" s="101"/>
      <c r="UBW1965" s="101"/>
      <c r="UBX1965" s="101"/>
      <c r="UBY1965" s="101"/>
      <c r="UBZ1965" s="101"/>
      <c r="UCA1965" s="101"/>
      <c r="UCB1965" s="101"/>
      <c r="UCC1965" s="101"/>
      <c r="UCD1965" s="101"/>
      <c r="UCE1965" s="101"/>
      <c r="UCF1965" s="101"/>
      <c r="UCG1965" s="101"/>
      <c r="UCH1965" s="101"/>
      <c r="UCI1965" s="101"/>
      <c r="UCJ1965" s="101"/>
      <c r="UCK1965" s="101"/>
      <c r="UCL1965" s="101"/>
      <c r="UCM1965" s="101"/>
      <c r="UCN1965" s="101"/>
      <c r="UCO1965" s="101"/>
      <c r="UCP1965" s="101"/>
      <c r="UCQ1965" s="101"/>
      <c r="UCR1965" s="101"/>
      <c r="UCS1965" s="101"/>
      <c r="UCT1965" s="101"/>
      <c r="UCU1965" s="101"/>
      <c r="UCV1965" s="101"/>
      <c r="UCW1965" s="101"/>
      <c r="UCX1965" s="101"/>
      <c r="UCY1965" s="101"/>
      <c r="UCZ1965" s="101"/>
      <c r="UDA1965" s="101"/>
      <c r="UDB1965" s="101"/>
      <c r="UDC1965" s="101"/>
      <c r="UDD1965" s="101"/>
      <c r="UDE1965" s="101"/>
      <c r="UDF1965" s="101"/>
      <c r="UDG1965" s="101"/>
      <c r="UDH1965" s="101"/>
      <c r="UDI1965" s="101"/>
      <c r="UDJ1965" s="101"/>
      <c r="UDK1965" s="101"/>
      <c r="UDL1965" s="101"/>
      <c r="UDM1965" s="101"/>
      <c r="UDN1965" s="101"/>
      <c r="UDO1965" s="101"/>
      <c r="UDP1965" s="101"/>
      <c r="UDQ1965" s="101"/>
      <c r="UDR1965" s="101"/>
      <c r="UDS1965" s="101"/>
      <c r="UDT1965" s="101"/>
      <c r="UDU1965" s="101"/>
      <c r="UDV1965" s="101"/>
      <c r="UDW1965" s="101"/>
      <c r="UDX1965" s="101"/>
      <c r="UDY1965" s="101"/>
      <c r="UDZ1965" s="101"/>
      <c r="UEA1965" s="101"/>
      <c r="UEB1965" s="101"/>
      <c r="UEC1965" s="101"/>
      <c r="UED1965" s="101"/>
      <c r="UEE1965" s="101"/>
      <c r="UEF1965" s="101"/>
      <c r="UEG1965" s="101"/>
      <c r="UEH1965" s="101"/>
      <c r="UEI1965" s="101"/>
      <c r="UEJ1965" s="101"/>
      <c r="UEK1965" s="101"/>
      <c r="UEL1965" s="101"/>
      <c r="UEM1965" s="101"/>
      <c r="UEN1965" s="101"/>
      <c r="UEO1965" s="101"/>
      <c r="UEP1965" s="101"/>
      <c r="UEQ1965" s="101"/>
      <c r="UER1965" s="101"/>
      <c r="UES1965" s="101"/>
      <c r="UET1965" s="101"/>
      <c r="UEU1965" s="101"/>
      <c r="UEV1965" s="101"/>
      <c r="UEW1965" s="101"/>
      <c r="UEX1965" s="101"/>
      <c r="UEY1965" s="101"/>
      <c r="UEZ1965" s="101"/>
      <c r="UFA1965" s="101"/>
      <c r="UFB1965" s="101"/>
      <c r="UFC1965" s="101"/>
      <c r="UFD1965" s="101"/>
      <c r="UFE1965" s="101"/>
      <c r="UFF1965" s="101"/>
      <c r="UFG1965" s="101"/>
      <c r="UFH1965" s="101"/>
      <c r="UFI1965" s="101"/>
      <c r="UFJ1965" s="101"/>
      <c r="UFK1965" s="101"/>
      <c r="UFL1965" s="101"/>
      <c r="UFM1965" s="101"/>
      <c r="UFN1965" s="101"/>
      <c r="UFO1965" s="101"/>
      <c r="UFP1965" s="101"/>
      <c r="UFQ1965" s="101"/>
      <c r="UFR1965" s="101"/>
      <c r="UFS1965" s="101"/>
      <c r="UFT1965" s="101"/>
      <c r="UFU1965" s="101"/>
      <c r="UFV1965" s="101"/>
      <c r="UFW1965" s="101"/>
      <c r="UFX1965" s="101"/>
      <c r="UFY1965" s="101"/>
      <c r="UFZ1965" s="101"/>
      <c r="UGA1965" s="101"/>
      <c r="UGB1965" s="101"/>
      <c r="UGC1965" s="101"/>
      <c r="UGD1965" s="101"/>
      <c r="UGE1965" s="101"/>
      <c r="UGF1965" s="101"/>
      <c r="UGG1965" s="101"/>
      <c r="UGH1965" s="101"/>
      <c r="UGI1965" s="101"/>
      <c r="UGJ1965" s="101"/>
      <c r="UGK1965" s="101"/>
      <c r="UGL1965" s="101"/>
      <c r="UGM1965" s="101"/>
      <c r="UGN1965" s="101"/>
      <c r="UGO1965" s="101"/>
      <c r="UGP1965" s="101"/>
      <c r="UGQ1965" s="101"/>
      <c r="UGR1965" s="101"/>
      <c r="UGS1965" s="101"/>
      <c r="UGT1965" s="101"/>
      <c r="UGU1965" s="101"/>
      <c r="UGV1965" s="101"/>
      <c r="UGW1965" s="101"/>
      <c r="UGX1965" s="101"/>
      <c r="UGY1965" s="101"/>
      <c r="UGZ1965" s="101"/>
      <c r="UHA1965" s="101"/>
      <c r="UHB1965" s="101"/>
      <c r="UHC1965" s="101"/>
      <c r="UHD1965" s="101"/>
      <c r="UHE1965" s="101"/>
      <c r="UHF1965" s="101"/>
      <c r="UHG1965" s="101"/>
      <c r="UHH1965" s="101"/>
      <c r="UHI1965" s="101"/>
      <c r="UHJ1965" s="101"/>
      <c r="UHK1965" s="101"/>
      <c r="UHL1965" s="101"/>
      <c r="UHM1965" s="101"/>
      <c r="UHN1965" s="101"/>
      <c r="UHO1965" s="101"/>
      <c r="UHP1965" s="101"/>
      <c r="UHQ1965" s="101"/>
      <c r="UHR1965" s="101"/>
      <c r="UHS1965" s="101"/>
      <c r="UHT1965" s="101"/>
      <c r="UHU1965" s="101"/>
      <c r="UHV1965" s="101"/>
      <c r="UHW1965" s="101"/>
      <c r="UHX1965" s="101"/>
      <c r="UHY1965" s="101"/>
      <c r="UHZ1965" s="101"/>
      <c r="UIA1965" s="101"/>
      <c r="UIB1965" s="101"/>
      <c r="UIC1965" s="101"/>
      <c r="UID1965" s="101"/>
      <c r="UIE1965" s="101"/>
      <c r="UIF1965" s="101"/>
      <c r="UIG1965" s="101"/>
      <c r="UIH1965" s="101"/>
      <c r="UII1965" s="101"/>
      <c r="UIJ1965" s="101"/>
      <c r="UIK1965" s="101"/>
      <c r="UIL1965" s="101"/>
      <c r="UIM1965" s="101"/>
      <c r="UIN1965" s="101"/>
      <c r="UIO1965" s="101"/>
      <c r="UIP1965" s="101"/>
      <c r="UIQ1965" s="101"/>
      <c r="UIR1965" s="101"/>
      <c r="UIS1965" s="101"/>
      <c r="UIT1965" s="101"/>
      <c r="UIU1965" s="101"/>
      <c r="UIV1965" s="101"/>
      <c r="UIW1965" s="101"/>
      <c r="UIX1965" s="101"/>
      <c r="UIY1965" s="101"/>
      <c r="UIZ1965" s="101"/>
      <c r="UJA1965" s="101"/>
      <c r="UJB1965" s="101"/>
      <c r="UJC1965" s="101"/>
      <c r="UJD1965" s="101"/>
      <c r="UJE1965" s="101"/>
      <c r="UJF1965" s="101"/>
      <c r="UJG1965" s="101"/>
      <c r="UJH1965" s="101"/>
      <c r="UJI1965" s="101"/>
      <c r="UJJ1965" s="101"/>
      <c r="UJK1965" s="101"/>
      <c r="UJL1965" s="101"/>
      <c r="UJM1965" s="101"/>
      <c r="UJN1965" s="101"/>
      <c r="UJO1965" s="101"/>
      <c r="UJP1965" s="101"/>
      <c r="UJQ1965" s="101"/>
      <c r="UJR1965" s="101"/>
      <c r="UJS1965" s="101"/>
      <c r="UJT1965" s="101"/>
      <c r="UJU1965" s="101"/>
      <c r="UJV1965" s="101"/>
      <c r="UJW1965" s="101"/>
      <c r="UJX1965" s="101"/>
      <c r="UJY1965" s="101"/>
      <c r="UJZ1965" s="101"/>
      <c r="UKA1965" s="101"/>
      <c r="UKB1965" s="101"/>
      <c r="UKC1965" s="101"/>
      <c r="UKD1965" s="101"/>
      <c r="UKE1965" s="101"/>
      <c r="UKF1965" s="101"/>
      <c r="UKG1965" s="101"/>
      <c r="UKH1965" s="101"/>
      <c r="UKI1965" s="101"/>
      <c r="UKJ1965" s="101"/>
      <c r="UKK1965" s="101"/>
      <c r="UKL1965" s="101"/>
      <c r="UKM1965" s="101"/>
      <c r="UKN1965" s="101"/>
      <c r="UKO1965" s="101"/>
      <c r="UKP1965" s="101"/>
      <c r="UKQ1965" s="101"/>
      <c r="UKR1965" s="101"/>
      <c r="UKS1965" s="101"/>
      <c r="UKT1965" s="101"/>
      <c r="UKU1965" s="101"/>
      <c r="UKV1965" s="101"/>
      <c r="UKW1965" s="101"/>
      <c r="UKX1965" s="101"/>
      <c r="UKY1965" s="101"/>
      <c r="UKZ1965" s="101"/>
      <c r="ULA1965" s="101"/>
      <c r="ULB1965" s="101"/>
      <c r="ULC1965" s="101"/>
      <c r="ULD1965" s="101"/>
      <c r="ULE1965" s="101"/>
      <c r="ULF1965" s="101"/>
      <c r="ULG1965" s="101"/>
      <c r="ULH1965" s="101"/>
      <c r="ULI1965" s="101"/>
      <c r="ULJ1965" s="101"/>
      <c r="ULK1965" s="101"/>
      <c r="ULL1965" s="101"/>
      <c r="ULM1965" s="101"/>
      <c r="ULN1965" s="101"/>
      <c r="ULO1965" s="101"/>
      <c r="ULP1965" s="101"/>
      <c r="ULQ1965" s="101"/>
      <c r="ULR1965" s="101"/>
      <c r="ULS1965" s="101"/>
      <c r="ULT1965" s="101"/>
      <c r="ULU1965" s="101"/>
      <c r="ULV1965" s="101"/>
      <c r="ULW1965" s="101"/>
      <c r="ULX1965" s="101"/>
      <c r="ULY1965" s="101"/>
      <c r="ULZ1965" s="101"/>
      <c r="UMA1965" s="101"/>
      <c r="UMB1965" s="101"/>
      <c r="UMC1965" s="101"/>
      <c r="UMD1965" s="101"/>
      <c r="UME1965" s="101"/>
      <c r="UMF1965" s="101"/>
      <c r="UMG1965" s="101"/>
      <c r="UMH1965" s="101"/>
      <c r="UMI1965" s="101"/>
      <c r="UMJ1965" s="101"/>
      <c r="UMK1965" s="101"/>
      <c r="UML1965" s="101"/>
      <c r="UMM1965" s="101"/>
      <c r="UMN1965" s="101"/>
      <c r="UMO1965" s="101"/>
      <c r="UMP1965" s="101"/>
      <c r="UMQ1965" s="101"/>
      <c r="UMR1965" s="101"/>
      <c r="UMS1965" s="101"/>
      <c r="UMT1965" s="101"/>
      <c r="UMU1965" s="101"/>
      <c r="UMV1965" s="101"/>
      <c r="UMW1965" s="101"/>
      <c r="UMX1965" s="101"/>
      <c r="UMY1965" s="101"/>
      <c r="UMZ1965" s="101"/>
      <c r="UNA1965" s="101"/>
      <c r="UNB1965" s="101"/>
      <c r="UNC1965" s="101"/>
      <c r="UND1965" s="101"/>
      <c r="UNE1965" s="101"/>
      <c r="UNF1965" s="101"/>
      <c r="UNG1965" s="101"/>
      <c r="UNH1965" s="101"/>
      <c r="UNI1965" s="101"/>
      <c r="UNJ1965" s="101"/>
      <c r="UNK1965" s="101"/>
      <c r="UNL1965" s="101"/>
      <c r="UNM1965" s="101"/>
      <c r="UNN1965" s="101"/>
      <c r="UNO1965" s="101"/>
      <c r="UNP1965" s="101"/>
      <c r="UNQ1965" s="101"/>
      <c r="UNR1965" s="101"/>
      <c r="UNS1965" s="101"/>
      <c r="UNT1965" s="101"/>
      <c r="UNU1965" s="101"/>
      <c r="UNV1965" s="101"/>
      <c r="UNW1965" s="101"/>
      <c r="UNX1965" s="101"/>
      <c r="UNY1965" s="101"/>
      <c r="UNZ1965" s="101"/>
      <c r="UOA1965" s="101"/>
      <c r="UOB1965" s="101"/>
      <c r="UOC1965" s="101"/>
      <c r="UOD1965" s="101"/>
      <c r="UOE1965" s="101"/>
      <c r="UOF1965" s="101"/>
      <c r="UOG1965" s="101"/>
      <c r="UOH1965" s="101"/>
      <c r="UOI1965" s="101"/>
      <c r="UOJ1965" s="101"/>
      <c r="UOK1965" s="101"/>
      <c r="UOL1965" s="101"/>
      <c r="UOM1965" s="101"/>
      <c r="UON1965" s="101"/>
      <c r="UOO1965" s="101"/>
      <c r="UOP1965" s="101"/>
      <c r="UOQ1965" s="101"/>
      <c r="UOR1965" s="101"/>
      <c r="UOS1965" s="101"/>
      <c r="UOT1965" s="101"/>
      <c r="UOU1965" s="101"/>
      <c r="UOV1965" s="101"/>
      <c r="UOW1965" s="101"/>
      <c r="UOX1965" s="101"/>
      <c r="UOY1965" s="101"/>
      <c r="UOZ1965" s="101"/>
      <c r="UPA1965" s="101"/>
      <c r="UPB1965" s="101"/>
      <c r="UPC1965" s="101"/>
      <c r="UPD1965" s="101"/>
      <c r="UPE1965" s="101"/>
      <c r="UPF1965" s="101"/>
      <c r="UPG1965" s="101"/>
      <c r="UPH1965" s="101"/>
      <c r="UPI1965" s="101"/>
      <c r="UPJ1965" s="101"/>
      <c r="UPK1965" s="101"/>
      <c r="UPL1965" s="101"/>
      <c r="UPM1965" s="101"/>
      <c r="UPN1965" s="101"/>
      <c r="UPO1965" s="101"/>
      <c r="UPP1965" s="101"/>
      <c r="UPQ1965" s="101"/>
      <c r="UPR1965" s="101"/>
      <c r="UPS1965" s="101"/>
      <c r="UPT1965" s="101"/>
      <c r="UPU1965" s="101"/>
      <c r="UPV1965" s="101"/>
      <c r="UPW1965" s="101"/>
      <c r="UPX1965" s="101"/>
      <c r="UPY1965" s="101"/>
      <c r="UPZ1965" s="101"/>
      <c r="UQA1965" s="101"/>
      <c r="UQB1965" s="101"/>
      <c r="UQC1965" s="101"/>
      <c r="UQD1965" s="101"/>
      <c r="UQE1965" s="101"/>
      <c r="UQF1965" s="101"/>
      <c r="UQG1965" s="101"/>
      <c r="UQH1965" s="101"/>
      <c r="UQI1965" s="101"/>
      <c r="UQJ1965" s="101"/>
      <c r="UQK1965" s="101"/>
      <c r="UQL1965" s="101"/>
      <c r="UQM1965" s="101"/>
      <c r="UQN1965" s="101"/>
      <c r="UQO1965" s="101"/>
      <c r="UQP1965" s="101"/>
      <c r="UQQ1965" s="101"/>
      <c r="UQR1965" s="101"/>
      <c r="UQS1965" s="101"/>
      <c r="UQT1965" s="101"/>
      <c r="UQU1965" s="101"/>
      <c r="UQV1965" s="101"/>
      <c r="UQW1965" s="101"/>
      <c r="UQX1965" s="101"/>
      <c r="UQY1965" s="101"/>
      <c r="UQZ1965" s="101"/>
      <c r="URA1965" s="101"/>
      <c r="URB1965" s="101"/>
      <c r="URC1965" s="101"/>
      <c r="URD1965" s="101"/>
      <c r="URE1965" s="101"/>
      <c r="URF1965" s="101"/>
      <c r="URG1965" s="101"/>
      <c r="URH1965" s="101"/>
      <c r="URI1965" s="101"/>
      <c r="URJ1965" s="101"/>
      <c r="URK1965" s="101"/>
      <c r="URL1965" s="101"/>
      <c r="URM1965" s="101"/>
      <c r="URN1965" s="101"/>
      <c r="URO1965" s="101"/>
      <c r="URP1965" s="101"/>
      <c r="URQ1965" s="101"/>
      <c r="URR1965" s="101"/>
      <c r="URS1965" s="101"/>
      <c r="URT1965" s="101"/>
      <c r="URU1965" s="101"/>
      <c r="URV1965" s="101"/>
      <c r="URW1965" s="101"/>
      <c r="URX1965" s="101"/>
      <c r="URY1965" s="101"/>
      <c r="URZ1965" s="101"/>
      <c r="USA1965" s="101"/>
      <c r="USB1965" s="101"/>
      <c r="USC1965" s="101"/>
      <c r="USD1965" s="101"/>
      <c r="USE1965" s="101"/>
      <c r="USF1965" s="101"/>
      <c r="USG1965" s="101"/>
      <c r="USH1965" s="101"/>
      <c r="USI1965" s="101"/>
      <c r="USJ1965" s="101"/>
      <c r="USK1965" s="101"/>
      <c r="USL1965" s="101"/>
      <c r="USM1965" s="101"/>
      <c r="USN1965" s="101"/>
      <c r="USO1965" s="101"/>
      <c r="USP1965" s="101"/>
      <c r="USQ1965" s="101"/>
      <c r="USR1965" s="101"/>
      <c r="USS1965" s="101"/>
      <c r="UST1965" s="101"/>
      <c r="USU1965" s="101"/>
      <c r="USV1965" s="101"/>
      <c r="USW1965" s="101"/>
      <c r="USX1965" s="101"/>
      <c r="USY1965" s="101"/>
      <c r="USZ1965" s="101"/>
      <c r="UTA1965" s="101"/>
      <c r="UTB1965" s="101"/>
      <c r="UTC1965" s="101"/>
      <c r="UTD1965" s="101"/>
      <c r="UTE1965" s="101"/>
      <c r="UTF1965" s="101"/>
      <c r="UTG1965" s="101"/>
      <c r="UTH1965" s="101"/>
      <c r="UTI1965" s="101"/>
      <c r="UTJ1965" s="101"/>
      <c r="UTK1965" s="101"/>
      <c r="UTL1965" s="101"/>
      <c r="UTM1965" s="101"/>
      <c r="UTN1965" s="101"/>
      <c r="UTO1965" s="101"/>
      <c r="UTP1965" s="101"/>
      <c r="UTQ1965" s="101"/>
      <c r="UTR1965" s="101"/>
      <c r="UTS1965" s="101"/>
      <c r="UTT1965" s="101"/>
      <c r="UTU1965" s="101"/>
      <c r="UTV1965" s="101"/>
      <c r="UTW1965" s="101"/>
      <c r="UTX1965" s="101"/>
      <c r="UTY1965" s="101"/>
      <c r="UTZ1965" s="101"/>
      <c r="UUA1965" s="101"/>
      <c r="UUB1965" s="101"/>
      <c r="UUC1965" s="101"/>
      <c r="UUD1965" s="101"/>
      <c r="UUE1965" s="101"/>
      <c r="UUF1965" s="101"/>
      <c r="UUG1965" s="101"/>
      <c r="UUH1965" s="101"/>
      <c r="UUI1965" s="101"/>
      <c r="UUJ1965" s="101"/>
      <c r="UUK1965" s="101"/>
      <c r="UUL1965" s="101"/>
      <c r="UUM1965" s="101"/>
      <c r="UUN1965" s="101"/>
      <c r="UUO1965" s="101"/>
      <c r="UUP1965" s="101"/>
      <c r="UUQ1965" s="101"/>
      <c r="UUR1965" s="101"/>
      <c r="UUS1965" s="101"/>
      <c r="UUT1965" s="101"/>
      <c r="UUU1965" s="101"/>
      <c r="UUV1965" s="101"/>
      <c r="UUW1965" s="101"/>
      <c r="UUX1965" s="101"/>
      <c r="UUY1965" s="101"/>
      <c r="UUZ1965" s="101"/>
      <c r="UVA1965" s="101"/>
      <c r="UVB1965" s="101"/>
      <c r="UVC1965" s="101"/>
      <c r="UVD1965" s="101"/>
      <c r="UVE1965" s="101"/>
      <c r="UVF1965" s="101"/>
      <c r="UVG1965" s="101"/>
      <c r="UVH1965" s="101"/>
      <c r="UVI1965" s="101"/>
      <c r="UVJ1965" s="101"/>
      <c r="UVK1965" s="101"/>
      <c r="UVL1965" s="101"/>
      <c r="UVM1965" s="101"/>
      <c r="UVN1965" s="101"/>
      <c r="UVO1965" s="101"/>
      <c r="UVP1965" s="101"/>
      <c r="UVQ1965" s="101"/>
      <c r="UVR1965" s="101"/>
      <c r="UVS1965" s="101"/>
      <c r="UVT1965" s="101"/>
      <c r="UVU1965" s="101"/>
      <c r="UVV1965" s="101"/>
      <c r="UVW1965" s="101"/>
      <c r="UVX1965" s="101"/>
      <c r="UVY1965" s="101"/>
      <c r="UVZ1965" s="101"/>
      <c r="UWA1965" s="101"/>
      <c r="UWB1965" s="101"/>
      <c r="UWC1965" s="101"/>
      <c r="UWD1965" s="101"/>
      <c r="UWE1965" s="101"/>
      <c r="UWF1965" s="101"/>
      <c r="UWG1965" s="101"/>
      <c r="UWH1965" s="101"/>
      <c r="UWI1965" s="101"/>
      <c r="UWJ1965" s="101"/>
      <c r="UWK1965" s="101"/>
      <c r="UWL1965" s="101"/>
      <c r="UWM1965" s="101"/>
      <c r="UWN1965" s="101"/>
      <c r="UWO1965" s="101"/>
      <c r="UWP1965" s="101"/>
      <c r="UWQ1965" s="101"/>
      <c r="UWR1965" s="101"/>
      <c r="UWS1965" s="101"/>
      <c r="UWT1965" s="101"/>
      <c r="UWU1965" s="101"/>
      <c r="UWV1965" s="101"/>
      <c r="UWW1965" s="101"/>
      <c r="UWX1965" s="101"/>
      <c r="UWY1965" s="101"/>
      <c r="UWZ1965" s="101"/>
      <c r="UXA1965" s="101"/>
      <c r="UXB1965" s="101"/>
      <c r="UXC1965" s="101"/>
      <c r="UXD1965" s="101"/>
      <c r="UXE1965" s="101"/>
      <c r="UXF1965" s="101"/>
      <c r="UXG1965" s="101"/>
      <c r="UXH1965" s="101"/>
      <c r="UXI1965" s="101"/>
      <c r="UXJ1965" s="101"/>
      <c r="UXK1965" s="101"/>
      <c r="UXL1965" s="101"/>
      <c r="UXM1965" s="101"/>
      <c r="UXN1965" s="101"/>
      <c r="UXO1965" s="101"/>
      <c r="UXP1965" s="101"/>
      <c r="UXQ1965" s="101"/>
      <c r="UXR1965" s="101"/>
      <c r="UXS1965" s="101"/>
      <c r="UXT1965" s="101"/>
      <c r="UXU1965" s="101"/>
      <c r="UXV1965" s="101"/>
      <c r="UXW1965" s="101"/>
      <c r="UXX1965" s="101"/>
      <c r="UXY1965" s="101"/>
      <c r="UXZ1965" s="101"/>
      <c r="UYA1965" s="101"/>
      <c r="UYB1965" s="101"/>
      <c r="UYC1965" s="101"/>
      <c r="UYD1965" s="101"/>
      <c r="UYE1965" s="101"/>
      <c r="UYF1965" s="101"/>
      <c r="UYG1965" s="101"/>
      <c r="UYH1965" s="101"/>
      <c r="UYI1965" s="101"/>
      <c r="UYJ1965" s="101"/>
      <c r="UYK1965" s="101"/>
      <c r="UYL1965" s="101"/>
      <c r="UYM1965" s="101"/>
      <c r="UYN1965" s="101"/>
      <c r="UYO1965" s="101"/>
      <c r="UYP1965" s="101"/>
      <c r="UYQ1965" s="101"/>
      <c r="UYR1965" s="101"/>
      <c r="UYS1965" s="101"/>
      <c r="UYT1965" s="101"/>
      <c r="UYU1965" s="101"/>
      <c r="UYV1965" s="101"/>
      <c r="UYW1965" s="101"/>
      <c r="UYX1965" s="101"/>
      <c r="UYY1965" s="101"/>
      <c r="UYZ1965" s="101"/>
      <c r="UZA1965" s="101"/>
      <c r="UZB1965" s="101"/>
      <c r="UZC1965" s="101"/>
      <c r="UZD1965" s="101"/>
      <c r="UZE1965" s="101"/>
      <c r="UZF1965" s="101"/>
      <c r="UZG1965" s="101"/>
      <c r="UZH1965" s="101"/>
      <c r="UZI1965" s="101"/>
      <c r="UZJ1965" s="101"/>
      <c r="UZK1965" s="101"/>
      <c r="UZL1965" s="101"/>
      <c r="UZM1965" s="101"/>
      <c r="UZN1965" s="101"/>
      <c r="UZO1965" s="101"/>
      <c r="UZP1965" s="101"/>
      <c r="UZQ1965" s="101"/>
      <c r="UZR1965" s="101"/>
      <c r="UZS1965" s="101"/>
      <c r="UZT1965" s="101"/>
      <c r="UZU1965" s="101"/>
      <c r="UZV1965" s="101"/>
      <c r="UZW1965" s="101"/>
      <c r="UZX1965" s="101"/>
      <c r="UZY1965" s="101"/>
      <c r="UZZ1965" s="101"/>
      <c r="VAA1965" s="101"/>
      <c r="VAB1965" s="101"/>
      <c r="VAC1965" s="101"/>
      <c r="VAD1965" s="101"/>
      <c r="VAE1965" s="101"/>
      <c r="VAF1965" s="101"/>
      <c r="VAG1965" s="101"/>
      <c r="VAH1965" s="101"/>
      <c r="VAI1965" s="101"/>
      <c r="VAJ1965" s="101"/>
      <c r="VAK1965" s="101"/>
      <c r="VAL1965" s="101"/>
      <c r="VAM1965" s="101"/>
      <c r="VAN1965" s="101"/>
      <c r="VAO1965" s="101"/>
      <c r="VAP1965" s="101"/>
      <c r="VAQ1965" s="101"/>
      <c r="VAR1965" s="101"/>
      <c r="VAS1965" s="101"/>
      <c r="VAT1965" s="101"/>
      <c r="VAU1965" s="101"/>
      <c r="VAV1965" s="101"/>
      <c r="VAW1965" s="101"/>
      <c r="VAX1965" s="101"/>
      <c r="VAY1965" s="101"/>
      <c r="VAZ1965" s="101"/>
      <c r="VBA1965" s="101"/>
      <c r="VBB1965" s="101"/>
      <c r="VBC1965" s="101"/>
      <c r="VBD1965" s="101"/>
      <c r="VBE1965" s="101"/>
      <c r="VBF1965" s="101"/>
      <c r="VBG1965" s="101"/>
      <c r="VBH1965" s="101"/>
      <c r="VBI1965" s="101"/>
      <c r="VBJ1965" s="101"/>
      <c r="VBK1965" s="101"/>
      <c r="VBL1965" s="101"/>
      <c r="VBM1965" s="101"/>
      <c r="VBN1965" s="101"/>
      <c r="VBO1965" s="101"/>
      <c r="VBP1965" s="101"/>
      <c r="VBQ1965" s="101"/>
      <c r="VBR1965" s="101"/>
      <c r="VBS1965" s="101"/>
      <c r="VBT1965" s="101"/>
      <c r="VBU1965" s="101"/>
      <c r="VBV1965" s="101"/>
      <c r="VBW1965" s="101"/>
      <c r="VBX1965" s="101"/>
      <c r="VBY1965" s="101"/>
      <c r="VBZ1965" s="101"/>
      <c r="VCA1965" s="101"/>
      <c r="VCB1965" s="101"/>
      <c r="VCC1965" s="101"/>
      <c r="VCD1965" s="101"/>
      <c r="VCE1965" s="101"/>
      <c r="VCF1965" s="101"/>
      <c r="VCG1965" s="101"/>
      <c r="VCH1965" s="101"/>
      <c r="VCI1965" s="101"/>
      <c r="VCJ1965" s="101"/>
      <c r="VCK1965" s="101"/>
      <c r="VCL1965" s="101"/>
      <c r="VCM1965" s="101"/>
      <c r="VCN1965" s="101"/>
      <c r="VCO1965" s="101"/>
      <c r="VCP1965" s="101"/>
      <c r="VCQ1965" s="101"/>
      <c r="VCR1965" s="101"/>
      <c r="VCS1965" s="101"/>
      <c r="VCT1965" s="101"/>
      <c r="VCU1965" s="101"/>
      <c r="VCV1965" s="101"/>
      <c r="VCW1965" s="101"/>
      <c r="VCX1965" s="101"/>
      <c r="VCY1965" s="101"/>
      <c r="VCZ1965" s="101"/>
      <c r="VDA1965" s="101"/>
      <c r="VDB1965" s="101"/>
      <c r="VDC1965" s="101"/>
      <c r="VDD1965" s="101"/>
      <c r="VDE1965" s="101"/>
      <c r="VDF1965" s="101"/>
      <c r="VDG1965" s="101"/>
      <c r="VDH1965" s="101"/>
      <c r="VDI1965" s="101"/>
      <c r="VDJ1965" s="101"/>
      <c r="VDK1965" s="101"/>
      <c r="VDL1965" s="101"/>
      <c r="VDM1965" s="101"/>
      <c r="VDN1965" s="101"/>
      <c r="VDO1965" s="101"/>
      <c r="VDP1965" s="101"/>
      <c r="VDQ1965" s="101"/>
      <c r="VDR1965" s="101"/>
      <c r="VDS1965" s="101"/>
      <c r="VDT1965" s="101"/>
      <c r="VDU1965" s="101"/>
      <c r="VDV1965" s="101"/>
      <c r="VDW1965" s="101"/>
      <c r="VDX1965" s="101"/>
      <c r="VDY1965" s="101"/>
      <c r="VDZ1965" s="101"/>
      <c r="VEA1965" s="101"/>
      <c r="VEB1965" s="101"/>
      <c r="VEC1965" s="101"/>
      <c r="VED1965" s="101"/>
      <c r="VEE1965" s="101"/>
      <c r="VEF1965" s="101"/>
      <c r="VEG1965" s="101"/>
      <c r="VEH1965" s="101"/>
      <c r="VEI1965" s="101"/>
      <c r="VEJ1965" s="101"/>
      <c r="VEK1965" s="101"/>
      <c r="VEL1965" s="101"/>
      <c r="VEM1965" s="101"/>
      <c r="VEN1965" s="101"/>
      <c r="VEO1965" s="101"/>
      <c r="VEP1965" s="101"/>
      <c r="VEQ1965" s="101"/>
      <c r="VER1965" s="101"/>
      <c r="VES1965" s="101"/>
      <c r="VET1965" s="101"/>
      <c r="VEU1965" s="101"/>
      <c r="VEV1965" s="101"/>
      <c r="VEW1965" s="101"/>
      <c r="VEX1965" s="101"/>
      <c r="VEY1965" s="101"/>
      <c r="VEZ1965" s="101"/>
      <c r="VFA1965" s="101"/>
      <c r="VFB1965" s="101"/>
      <c r="VFC1965" s="101"/>
      <c r="VFD1965" s="101"/>
      <c r="VFE1965" s="101"/>
      <c r="VFF1965" s="101"/>
      <c r="VFG1965" s="101"/>
      <c r="VFH1965" s="101"/>
      <c r="VFI1965" s="101"/>
      <c r="VFJ1965" s="101"/>
      <c r="VFK1965" s="101"/>
      <c r="VFL1965" s="101"/>
      <c r="VFM1965" s="101"/>
      <c r="VFN1965" s="101"/>
      <c r="VFO1965" s="101"/>
      <c r="VFP1965" s="101"/>
      <c r="VFQ1965" s="101"/>
      <c r="VFR1965" s="101"/>
      <c r="VFS1965" s="101"/>
      <c r="VFT1965" s="101"/>
      <c r="VFU1965" s="101"/>
      <c r="VFV1965" s="101"/>
      <c r="VFW1965" s="101"/>
      <c r="VFX1965" s="101"/>
      <c r="VFY1965" s="101"/>
      <c r="VFZ1965" s="101"/>
      <c r="VGA1965" s="101"/>
      <c r="VGB1965" s="101"/>
      <c r="VGC1965" s="101"/>
      <c r="VGD1965" s="101"/>
      <c r="VGE1965" s="101"/>
      <c r="VGF1965" s="101"/>
      <c r="VGG1965" s="101"/>
      <c r="VGH1965" s="101"/>
      <c r="VGI1965" s="101"/>
      <c r="VGJ1965" s="101"/>
      <c r="VGK1965" s="101"/>
      <c r="VGL1965" s="101"/>
      <c r="VGM1965" s="101"/>
      <c r="VGN1965" s="101"/>
      <c r="VGO1965" s="101"/>
      <c r="VGP1965" s="101"/>
      <c r="VGQ1965" s="101"/>
      <c r="VGR1965" s="101"/>
      <c r="VGS1965" s="101"/>
      <c r="VGT1965" s="101"/>
      <c r="VGU1965" s="101"/>
      <c r="VGV1965" s="101"/>
      <c r="VGW1965" s="101"/>
      <c r="VGX1965" s="101"/>
      <c r="VGY1965" s="101"/>
      <c r="VGZ1965" s="101"/>
      <c r="VHA1965" s="101"/>
      <c r="VHB1965" s="101"/>
      <c r="VHC1965" s="101"/>
      <c r="VHD1965" s="101"/>
      <c r="VHE1965" s="101"/>
      <c r="VHF1965" s="101"/>
      <c r="VHG1965" s="101"/>
      <c r="VHH1965" s="101"/>
      <c r="VHI1965" s="101"/>
      <c r="VHJ1965" s="101"/>
      <c r="VHK1965" s="101"/>
      <c r="VHL1965" s="101"/>
      <c r="VHM1965" s="101"/>
      <c r="VHN1965" s="101"/>
      <c r="VHO1965" s="101"/>
      <c r="VHP1965" s="101"/>
      <c r="VHQ1965" s="101"/>
      <c r="VHR1965" s="101"/>
      <c r="VHS1965" s="101"/>
      <c r="VHT1965" s="101"/>
      <c r="VHU1965" s="101"/>
      <c r="VHV1965" s="101"/>
      <c r="VHW1965" s="101"/>
      <c r="VHX1965" s="101"/>
      <c r="VHY1965" s="101"/>
      <c r="VHZ1965" s="101"/>
      <c r="VIA1965" s="101"/>
      <c r="VIB1965" s="101"/>
      <c r="VIC1965" s="101"/>
      <c r="VID1965" s="101"/>
      <c r="VIE1965" s="101"/>
      <c r="VIF1965" s="101"/>
      <c r="VIG1965" s="101"/>
      <c r="VIH1965" s="101"/>
      <c r="VII1965" s="101"/>
      <c r="VIJ1965" s="101"/>
      <c r="VIK1965" s="101"/>
      <c r="VIL1965" s="101"/>
      <c r="VIM1965" s="101"/>
      <c r="VIN1965" s="101"/>
      <c r="VIO1965" s="101"/>
      <c r="VIP1965" s="101"/>
      <c r="VIQ1965" s="101"/>
      <c r="VIR1965" s="101"/>
      <c r="VIS1965" s="101"/>
      <c r="VIT1965" s="101"/>
      <c r="VIU1965" s="101"/>
      <c r="VIV1965" s="101"/>
      <c r="VIW1965" s="101"/>
      <c r="VIX1965" s="101"/>
      <c r="VIY1965" s="101"/>
      <c r="VIZ1965" s="101"/>
      <c r="VJA1965" s="101"/>
      <c r="VJB1965" s="101"/>
      <c r="VJC1965" s="101"/>
      <c r="VJD1965" s="101"/>
      <c r="VJE1965" s="101"/>
      <c r="VJF1965" s="101"/>
      <c r="VJG1965" s="101"/>
      <c r="VJH1965" s="101"/>
      <c r="VJI1965" s="101"/>
      <c r="VJJ1965" s="101"/>
      <c r="VJK1965" s="101"/>
      <c r="VJL1965" s="101"/>
      <c r="VJM1965" s="101"/>
      <c r="VJN1965" s="101"/>
      <c r="VJO1965" s="101"/>
      <c r="VJP1965" s="101"/>
      <c r="VJQ1965" s="101"/>
      <c r="VJR1965" s="101"/>
      <c r="VJS1965" s="101"/>
      <c r="VJT1965" s="101"/>
      <c r="VJU1965" s="101"/>
      <c r="VJV1965" s="101"/>
      <c r="VJW1965" s="101"/>
      <c r="VJX1965" s="101"/>
      <c r="VJY1965" s="101"/>
      <c r="VJZ1965" s="101"/>
      <c r="VKA1965" s="101"/>
      <c r="VKB1965" s="101"/>
      <c r="VKC1965" s="101"/>
      <c r="VKD1965" s="101"/>
      <c r="VKE1965" s="101"/>
      <c r="VKF1965" s="101"/>
      <c r="VKG1965" s="101"/>
      <c r="VKH1965" s="101"/>
      <c r="VKI1965" s="101"/>
      <c r="VKJ1965" s="101"/>
      <c r="VKK1965" s="101"/>
      <c r="VKL1965" s="101"/>
      <c r="VKM1965" s="101"/>
      <c r="VKN1965" s="101"/>
      <c r="VKO1965" s="101"/>
      <c r="VKP1965" s="101"/>
      <c r="VKQ1965" s="101"/>
      <c r="VKR1965" s="101"/>
      <c r="VKS1965" s="101"/>
      <c r="VKT1965" s="101"/>
      <c r="VKU1965" s="101"/>
      <c r="VKV1965" s="101"/>
      <c r="VKW1965" s="101"/>
      <c r="VKX1965" s="101"/>
      <c r="VKY1965" s="101"/>
      <c r="VKZ1965" s="101"/>
      <c r="VLA1965" s="101"/>
      <c r="VLB1965" s="101"/>
      <c r="VLC1965" s="101"/>
      <c r="VLD1965" s="101"/>
      <c r="VLE1965" s="101"/>
      <c r="VLF1965" s="101"/>
      <c r="VLG1965" s="101"/>
      <c r="VLH1965" s="101"/>
      <c r="VLI1965" s="101"/>
      <c r="VLJ1965" s="101"/>
      <c r="VLK1965" s="101"/>
      <c r="VLL1965" s="101"/>
      <c r="VLM1965" s="101"/>
      <c r="VLN1965" s="101"/>
      <c r="VLO1965" s="101"/>
      <c r="VLP1965" s="101"/>
      <c r="VLQ1965" s="101"/>
      <c r="VLR1965" s="101"/>
      <c r="VLS1965" s="101"/>
      <c r="VLT1965" s="101"/>
      <c r="VLU1965" s="101"/>
      <c r="VLV1965" s="101"/>
      <c r="VLW1965" s="101"/>
      <c r="VLX1965" s="101"/>
      <c r="VLY1965" s="101"/>
      <c r="VLZ1965" s="101"/>
      <c r="VMA1965" s="101"/>
      <c r="VMB1965" s="101"/>
      <c r="VMC1965" s="101"/>
      <c r="VMD1965" s="101"/>
      <c r="VME1965" s="101"/>
      <c r="VMF1965" s="101"/>
      <c r="VMG1965" s="101"/>
      <c r="VMH1965" s="101"/>
      <c r="VMI1965" s="101"/>
      <c r="VMJ1965" s="101"/>
      <c r="VMK1965" s="101"/>
      <c r="VML1965" s="101"/>
      <c r="VMM1965" s="101"/>
      <c r="VMN1965" s="101"/>
      <c r="VMO1965" s="101"/>
      <c r="VMP1965" s="101"/>
      <c r="VMQ1965" s="101"/>
      <c r="VMR1965" s="101"/>
      <c r="VMS1965" s="101"/>
      <c r="VMT1965" s="101"/>
      <c r="VMU1965" s="101"/>
      <c r="VMV1965" s="101"/>
      <c r="VMW1965" s="101"/>
      <c r="VMX1965" s="101"/>
      <c r="VMY1965" s="101"/>
      <c r="VMZ1965" s="101"/>
      <c r="VNA1965" s="101"/>
      <c r="VNB1965" s="101"/>
      <c r="VNC1965" s="101"/>
      <c r="VND1965" s="101"/>
      <c r="VNE1965" s="101"/>
      <c r="VNF1965" s="101"/>
      <c r="VNG1965" s="101"/>
      <c r="VNH1965" s="101"/>
      <c r="VNI1965" s="101"/>
      <c r="VNJ1965" s="101"/>
      <c r="VNK1965" s="101"/>
      <c r="VNL1965" s="101"/>
      <c r="VNM1965" s="101"/>
      <c r="VNN1965" s="101"/>
      <c r="VNO1965" s="101"/>
      <c r="VNP1965" s="101"/>
      <c r="VNQ1965" s="101"/>
      <c r="VNR1965" s="101"/>
      <c r="VNS1965" s="101"/>
      <c r="VNT1965" s="101"/>
      <c r="VNU1965" s="101"/>
      <c r="VNV1965" s="101"/>
      <c r="VNW1965" s="101"/>
      <c r="VNX1965" s="101"/>
      <c r="VNY1965" s="101"/>
      <c r="VNZ1965" s="101"/>
      <c r="VOA1965" s="101"/>
      <c r="VOB1965" s="101"/>
      <c r="VOC1965" s="101"/>
      <c r="VOD1965" s="101"/>
      <c r="VOE1965" s="101"/>
      <c r="VOF1965" s="101"/>
      <c r="VOG1965" s="101"/>
      <c r="VOH1965" s="101"/>
      <c r="VOI1965" s="101"/>
      <c r="VOJ1965" s="101"/>
      <c r="VOK1965" s="101"/>
      <c r="VOL1965" s="101"/>
      <c r="VOM1965" s="101"/>
      <c r="VON1965" s="101"/>
      <c r="VOO1965" s="101"/>
      <c r="VOP1965" s="101"/>
      <c r="VOQ1965" s="101"/>
      <c r="VOR1965" s="101"/>
      <c r="VOS1965" s="101"/>
      <c r="VOT1965" s="101"/>
      <c r="VOU1965" s="101"/>
      <c r="VOV1965" s="101"/>
      <c r="VOW1965" s="101"/>
      <c r="VOX1965" s="101"/>
      <c r="VOY1965" s="101"/>
      <c r="VOZ1965" s="101"/>
      <c r="VPA1965" s="101"/>
      <c r="VPB1965" s="101"/>
      <c r="VPC1965" s="101"/>
      <c r="VPD1965" s="101"/>
      <c r="VPE1965" s="101"/>
      <c r="VPF1965" s="101"/>
      <c r="VPG1965" s="101"/>
      <c r="VPH1965" s="101"/>
      <c r="VPI1965" s="101"/>
      <c r="VPJ1965" s="101"/>
      <c r="VPK1965" s="101"/>
      <c r="VPL1965" s="101"/>
      <c r="VPM1965" s="101"/>
      <c r="VPN1965" s="101"/>
      <c r="VPO1965" s="101"/>
      <c r="VPP1965" s="101"/>
      <c r="VPQ1965" s="101"/>
      <c r="VPR1965" s="101"/>
      <c r="VPS1965" s="101"/>
      <c r="VPT1965" s="101"/>
      <c r="VPU1965" s="101"/>
      <c r="VPV1965" s="101"/>
      <c r="VPW1965" s="101"/>
      <c r="VPX1965" s="101"/>
      <c r="VPY1965" s="101"/>
      <c r="VPZ1965" s="101"/>
      <c r="VQA1965" s="101"/>
      <c r="VQB1965" s="101"/>
      <c r="VQC1965" s="101"/>
      <c r="VQD1965" s="101"/>
      <c r="VQE1965" s="101"/>
      <c r="VQF1965" s="101"/>
      <c r="VQG1965" s="101"/>
      <c r="VQH1965" s="101"/>
      <c r="VQI1965" s="101"/>
      <c r="VQJ1965" s="101"/>
      <c r="VQK1965" s="101"/>
      <c r="VQL1965" s="101"/>
      <c r="VQM1965" s="101"/>
      <c r="VQN1965" s="101"/>
      <c r="VQO1965" s="101"/>
      <c r="VQP1965" s="101"/>
      <c r="VQQ1965" s="101"/>
      <c r="VQR1965" s="101"/>
      <c r="VQS1965" s="101"/>
      <c r="VQT1965" s="101"/>
      <c r="VQU1965" s="101"/>
      <c r="VQV1965" s="101"/>
      <c r="VQW1965" s="101"/>
      <c r="VQX1965" s="101"/>
      <c r="VQY1965" s="101"/>
      <c r="VQZ1965" s="101"/>
      <c r="VRA1965" s="101"/>
      <c r="VRB1965" s="101"/>
      <c r="VRC1965" s="101"/>
      <c r="VRD1965" s="101"/>
      <c r="VRE1965" s="101"/>
      <c r="VRF1965" s="101"/>
      <c r="VRG1965" s="101"/>
      <c r="VRH1965" s="101"/>
      <c r="VRI1965" s="101"/>
      <c r="VRJ1965" s="101"/>
      <c r="VRK1965" s="101"/>
      <c r="VRL1965" s="101"/>
      <c r="VRM1965" s="101"/>
      <c r="VRN1965" s="101"/>
      <c r="VRO1965" s="101"/>
      <c r="VRP1965" s="101"/>
      <c r="VRQ1965" s="101"/>
      <c r="VRR1965" s="101"/>
      <c r="VRS1965" s="101"/>
      <c r="VRT1965" s="101"/>
      <c r="VRU1965" s="101"/>
      <c r="VRV1965" s="101"/>
      <c r="VRW1965" s="101"/>
      <c r="VRX1965" s="101"/>
      <c r="VRY1965" s="101"/>
      <c r="VRZ1965" s="101"/>
      <c r="VSA1965" s="101"/>
      <c r="VSB1965" s="101"/>
      <c r="VSC1965" s="101"/>
      <c r="VSD1965" s="101"/>
      <c r="VSE1965" s="101"/>
      <c r="VSF1965" s="101"/>
      <c r="VSG1965" s="101"/>
      <c r="VSH1965" s="101"/>
      <c r="VSI1965" s="101"/>
      <c r="VSJ1965" s="101"/>
      <c r="VSK1965" s="101"/>
      <c r="VSL1965" s="101"/>
      <c r="VSM1965" s="101"/>
      <c r="VSN1965" s="101"/>
      <c r="VSO1965" s="101"/>
      <c r="VSP1965" s="101"/>
      <c r="VSQ1965" s="101"/>
      <c r="VSR1965" s="101"/>
      <c r="VSS1965" s="101"/>
      <c r="VST1965" s="101"/>
      <c r="VSU1965" s="101"/>
      <c r="VSV1965" s="101"/>
      <c r="VSW1965" s="101"/>
      <c r="VSX1965" s="101"/>
      <c r="VSY1965" s="101"/>
      <c r="VSZ1965" s="101"/>
      <c r="VTA1965" s="101"/>
      <c r="VTB1965" s="101"/>
      <c r="VTC1965" s="101"/>
      <c r="VTD1965" s="101"/>
      <c r="VTE1965" s="101"/>
      <c r="VTF1965" s="101"/>
      <c r="VTG1965" s="101"/>
      <c r="VTH1965" s="101"/>
      <c r="VTI1965" s="101"/>
      <c r="VTJ1965" s="101"/>
      <c r="VTK1965" s="101"/>
      <c r="VTL1965" s="101"/>
      <c r="VTM1965" s="101"/>
      <c r="VTN1965" s="101"/>
      <c r="VTO1965" s="101"/>
      <c r="VTP1965" s="101"/>
      <c r="VTQ1965" s="101"/>
      <c r="VTR1965" s="101"/>
      <c r="VTS1965" s="101"/>
      <c r="VTT1965" s="101"/>
      <c r="VTU1965" s="101"/>
      <c r="VTV1965" s="101"/>
      <c r="VTW1965" s="101"/>
      <c r="VTX1965" s="101"/>
      <c r="VTY1965" s="101"/>
      <c r="VTZ1965" s="101"/>
      <c r="VUA1965" s="101"/>
      <c r="VUB1965" s="101"/>
      <c r="VUC1965" s="101"/>
      <c r="VUD1965" s="101"/>
      <c r="VUE1965" s="101"/>
      <c r="VUF1965" s="101"/>
      <c r="VUG1965" s="101"/>
      <c r="VUH1965" s="101"/>
      <c r="VUI1965" s="101"/>
      <c r="VUJ1965" s="101"/>
      <c r="VUK1965" s="101"/>
      <c r="VUL1965" s="101"/>
      <c r="VUM1965" s="101"/>
      <c r="VUN1965" s="101"/>
      <c r="VUO1965" s="101"/>
      <c r="VUP1965" s="101"/>
      <c r="VUQ1965" s="101"/>
      <c r="VUR1965" s="101"/>
      <c r="VUS1965" s="101"/>
      <c r="VUT1965" s="101"/>
      <c r="VUU1965" s="101"/>
      <c r="VUV1965" s="101"/>
      <c r="VUW1965" s="101"/>
      <c r="VUX1965" s="101"/>
      <c r="VUY1965" s="101"/>
      <c r="VUZ1965" s="101"/>
      <c r="VVA1965" s="101"/>
      <c r="VVB1965" s="101"/>
      <c r="VVC1965" s="101"/>
      <c r="VVD1965" s="101"/>
      <c r="VVE1965" s="101"/>
      <c r="VVF1965" s="101"/>
      <c r="VVG1965" s="101"/>
      <c r="VVH1965" s="101"/>
      <c r="VVI1965" s="101"/>
      <c r="VVJ1965" s="101"/>
      <c r="VVK1965" s="101"/>
      <c r="VVL1965" s="101"/>
      <c r="VVM1965" s="101"/>
      <c r="VVN1965" s="101"/>
      <c r="VVO1965" s="101"/>
      <c r="VVP1965" s="101"/>
      <c r="VVQ1965" s="101"/>
      <c r="VVR1965" s="101"/>
      <c r="VVS1965" s="101"/>
      <c r="VVT1965" s="101"/>
      <c r="VVU1965" s="101"/>
      <c r="VVV1965" s="101"/>
      <c r="VVW1965" s="101"/>
      <c r="VVX1965" s="101"/>
      <c r="VVY1965" s="101"/>
      <c r="VVZ1965" s="101"/>
      <c r="VWA1965" s="101"/>
      <c r="VWB1965" s="101"/>
      <c r="VWC1965" s="101"/>
      <c r="VWD1965" s="101"/>
      <c r="VWE1965" s="101"/>
      <c r="VWF1965" s="101"/>
      <c r="VWG1965" s="101"/>
      <c r="VWH1965" s="101"/>
      <c r="VWI1965" s="101"/>
      <c r="VWJ1965" s="101"/>
      <c r="VWK1965" s="101"/>
      <c r="VWL1965" s="101"/>
      <c r="VWM1965" s="101"/>
      <c r="VWN1965" s="101"/>
      <c r="VWO1965" s="101"/>
      <c r="VWP1965" s="101"/>
      <c r="VWQ1965" s="101"/>
      <c r="VWR1965" s="101"/>
      <c r="VWS1965" s="101"/>
      <c r="VWT1965" s="101"/>
      <c r="VWU1965" s="101"/>
      <c r="VWV1965" s="101"/>
      <c r="VWW1965" s="101"/>
      <c r="VWX1965" s="101"/>
      <c r="VWY1965" s="101"/>
      <c r="VWZ1965" s="101"/>
      <c r="VXA1965" s="101"/>
      <c r="VXB1965" s="101"/>
      <c r="VXC1965" s="101"/>
      <c r="VXD1965" s="101"/>
      <c r="VXE1965" s="101"/>
      <c r="VXF1965" s="101"/>
      <c r="VXG1965" s="101"/>
      <c r="VXH1965" s="101"/>
      <c r="VXI1965" s="101"/>
      <c r="VXJ1965" s="101"/>
      <c r="VXK1965" s="101"/>
      <c r="VXL1965" s="101"/>
      <c r="VXM1965" s="101"/>
      <c r="VXN1965" s="101"/>
      <c r="VXO1965" s="101"/>
      <c r="VXP1965" s="101"/>
      <c r="VXQ1965" s="101"/>
      <c r="VXR1965" s="101"/>
      <c r="VXS1965" s="101"/>
      <c r="VXT1965" s="101"/>
      <c r="VXU1965" s="101"/>
      <c r="VXV1965" s="101"/>
      <c r="VXW1965" s="101"/>
      <c r="VXX1965" s="101"/>
      <c r="VXY1965" s="101"/>
      <c r="VXZ1965" s="101"/>
      <c r="VYA1965" s="101"/>
      <c r="VYB1965" s="101"/>
      <c r="VYC1965" s="101"/>
      <c r="VYD1965" s="101"/>
      <c r="VYE1965" s="101"/>
      <c r="VYF1965" s="101"/>
      <c r="VYG1965" s="101"/>
      <c r="VYH1965" s="101"/>
      <c r="VYI1965" s="101"/>
      <c r="VYJ1965" s="101"/>
      <c r="VYK1965" s="101"/>
      <c r="VYL1965" s="101"/>
      <c r="VYM1965" s="101"/>
      <c r="VYN1965" s="101"/>
      <c r="VYO1965" s="101"/>
      <c r="VYP1965" s="101"/>
      <c r="VYQ1965" s="101"/>
      <c r="VYR1965" s="101"/>
      <c r="VYS1965" s="101"/>
      <c r="VYT1965" s="101"/>
      <c r="VYU1965" s="101"/>
      <c r="VYV1965" s="101"/>
      <c r="VYW1965" s="101"/>
      <c r="VYX1965" s="101"/>
      <c r="VYY1965" s="101"/>
      <c r="VYZ1965" s="101"/>
      <c r="VZA1965" s="101"/>
      <c r="VZB1965" s="101"/>
      <c r="VZC1965" s="101"/>
      <c r="VZD1965" s="101"/>
      <c r="VZE1965" s="101"/>
      <c r="VZF1965" s="101"/>
      <c r="VZG1965" s="101"/>
      <c r="VZH1965" s="101"/>
      <c r="VZI1965" s="101"/>
      <c r="VZJ1965" s="101"/>
      <c r="VZK1965" s="101"/>
      <c r="VZL1965" s="101"/>
      <c r="VZM1965" s="101"/>
      <c r="VZN1965" s="101"/>
      <c r="VZO1965" s="101"/>
      <c r="VZP1965" s="101"/>
      <c r="VZQ1965" s="101"/>
      <c r="VZR1965" s="101"/>
      <c r="VZS1965" s="101"/>
      <c r="VZT1965" s="101"/>
      <c r="VZU1965" s="101"/>
      <c r="VZV1965" s="101"/>
      <c r="VZW1965" s="101"/>
      <c r="VZX1965" s="101"/>
      <c r="VZY1965" s="101"/>
      <c r="VZZ1965" s="101"/>
      <c r="WAA1965" s="101"/>
      <c r="WAB1965" s="101"/>
      <c r="WAC1965" s="101"/>
      <c r="WAD1965" s="101"/>
      <c r="WAE1965" s="101"/>
      <c r="WAF1965" s="101"/>
      <c r="WAG1965" s="101"/>
      <c r="WAH1965" s="101"/>
      <c r="WAI1965" s="101"/>
      <c r="WAJ1965" s="101"/>
      <c r="WAK1965" s="101"/>
      <c r="WAL1965" s="101"/>
      <c r="WAM1965" s="101"/>
      <c r="WAN1965" s="101"/>
      <c r="WAO1965" s="101"/>
      <c r="WAP1965" s="101"/>
      <c r="WAQ1965" s="101"/>
      <c r="WAR1965" s="101"/>
      <c r="WAS1965" s="101"/>
      <c r="WAT1965" s="101"/>
      <c r="WAU1965" s="101"/>
      <c r="WAV1965" s="101"/>
      <c r="WAW1965" s="101"/>
      <c r="WAX1965" s="101"/>
      <c r="WAY1965" s="101"/>
      <c r="WAZ1965" s="101"/>
      <c r="WBA1965" s="101"/>
      <c r="WBB1965" s="101"/>
      <c r="WBC1965" s="101"/>
      <c r="WBD1965" s="101"/>
      <c r="WBE1965" s="101"/>
      <c r="WBF1965" s="101"/>
      <c r="WBG1965" s="101"/>
      <c r="WBH1965" s="101"/>
      <c r="WBI1965" s="101"/>
      <c r="WBJ1965" s="101"/>
      <c r="WBK1965" s="101"/>
      <c r="WBL1965" s="101"/>
      <c r="WBM1965" s="101"/>
      <c r="WBN1965" s="101"/>
      <c r="WBO1965" s="101"/>
      <c r="WBP1965" s="101"/>
      <c r="WBQ1965" s="101"/>
      <c r="WBR1965" s="101"/>
      <c r="WBS1965" s="101"/>
      <c r="WBT1965" s="101"/>
      <c r="WBU1965" s="101"/>
      <c r="WBV1965" s="101"/>
      <c r="WBW1965" s="101"/>
      <c r="WBX1965" s="101"/>
      <c r="WBY1965" s="101"/>
      <c r="WBZ1965" s="101"/>
      <c r="WCA1965" s="101"/>
      <c r="WCB1965" s="101"/>
      <c r="WCC1965" s="101"/>
      <c r="WCD1965" s="101"/>
      <c r="WCE1965" s="101"/>
      <c r="WCF1965" s="101"/>
      <c r="WCG1965" s="101"/>
      <c r="WCH1965" s="101"/>
      <c r="WCI1965" s="101"/>
      <c r="WCJ1965" s="101"/>
      <c r="WCK1965" s="101"/>
      <c r="WCL1965" s="101"/>
      <c r="WCM1965" s="101"/>
      <c r="WCN1965" s="101"/>
      <c r="WCO1965" s="101"/>
      <c r="WCP1965" s="101"/>
      <c r="WCQ1965" s="101"/>
      <c r="WCR1965" s="101"/>
      <c r="WCS1965" s="101"/>
      <c r="WCT1965" s="101"/>
      <c r="WCU1965" s="101"/>
      <c r="WCV1965" s="101"/>
      <c r="WCW1965" s="101"/>
      <c r="WCX1965" s="101"/>
      <c r="WCY1965" s="101"/>
      <c r="WCZ1965" s="101"/>
      <c r="WDA1965" s="101"/>
      <c r="WDB1965" s="101"/>
      <c r="WDC1965" s="101"/>
      <c r="WDD1965" s="101"/>
      <c r="WDE1965" s="101"/>
      <c r="WDF1965" s="101"/>
      <c r="WDG1965" s="101"/>
      <c r="WDH1965" s="101"/>
      <c r="WDI1965" s="101"/>
      <c r="WDJ1965" s="101"/>
      <c r="WDK1965" s="101"/>
      <c r="WDL1965" s="101"/>
      <c r="WDM1965" s="101"/>
      <c r="WDN1965" s="101"/>
      <c r="WDO1965" s="101"/>
      <c r="WDP1965" s="101"/>
      <c r="WDQ1965" s="101"/>
      <c r="WDR1965" s="101"/>
      <c r="WDS1965" s="101"/>
      <c r="WDT1965" s="101"/>
      <c r="WDU1965" s="101"/>
      <c r="WDV1965" s="101"/>
      <c r="WDW1965" s="101"/>
      <c r="WDX1965" s="101"/>
      <c r="WDY1965" s="101"/>
      <c r="WDZ1965" s="101"/>
      <c r="WEA1965" s="101"/>
      <c r="WEB1965" s="101"/>
      <c r="WEC1965" s="101"/>
      <c r="WED1965" s="101"/>
      <c r="WEE1965" s="101"/>
      <c r="WEF1965" s="101"/>
      <c r="WEG1965" s="101"/>
      <c r="WEH1965" s="101"/>
      <c r="WEI1965" s="101"/>
      <c r="WEJ1965" s="101"/>
      <c r="WEK1965" s="101"/>
      <c r="WEL1965" s="101"/>
      <c r="WEM1965" s="101"/>
      <c r="WEN1965" s="101"/>
      <c r="WEO1965" s="101"/>
      <c r="WEP1965" s="101"/>
      <c r="WEQ1965" s="101"/>
      <c r="WER1965" s="101"/>
      <c r="WES1965" s="101"/>
      <c r="WET1965" s="101"/>
      <c r="WEU1965" s="101"/>
      <c r="WEV1965" s="101"/>
      <c r="WEW1965" s="101"/>
      <c r="WEX1965" s="101"/>
      <c r="WEY1965" s="101"/>
      <c r="WEZ1965" s="101"/>
      <c r="WFA1965" s="101"/>
      <c r="WFB1965" s="101"/>
      <c r="WFC1965" s="101"/>
      <c r="WFD1965" s="101"/>
      <c r="WFE1965" s="101"/>
      <c r="WFF1965" s="101"/>
      <c r="WFG1965" s="101"/>
      <c r="WFH1965" s="101"/>
      <c r="WFI1965" s="101"/>
      <c r="WFJ1965" s="101"/>
      <c r="WFK1965" s="101"/>
      <c r="WFL1965" s="101"/>
      <c r="WFM1965" s="101"/>
      <c r="WFN1965" s="101"/>
      <c r="WFO1965" s="101"/>
      <c r="WFP1965" s="101"/>
      <c r="WFQ1965" s="101"/>
      <c r="WFR1965" s="101"/>
      <c r="WFS1965" s="101"/>
      <c r="WFT1965" s="101"/>
      <c r="WFU1965" s="101"/>
      <c r="WFV1965" s="101"/>
      <c r="WFW1965" s="101"/>
      <c r="WFX1965" s="101"/>
      <c r="WFY1965" s="101"/>
      <c r="WFZ1965" s="101"/>
      <c r="WGA1965" s="101"/>
      <c r="WGB1965" s="101"/>
      <c r="WGC1965" s="101"/>
      <c r="WGD1965" s="101"/>
      <c r="WGE1965" s="101"/>
      <c r="WGF1965" s="101"/>
      <c r="WGG1965" s="101"/>
      <c r="WGH1965" s="101"/>
      <c r="WGI1965" s="101"/>
      <c r="WGJ1965" s="101"/>
      <c r="WGK1965" s="101"/>
      <c r="WGL1965" s="101"/>
      <c r="WGM1965" s="101"/>
      <c r="WGN1965" s="101"/>
      <c r="WGO1965" s="101"/>
      <c r="WGP1965" s="101"/>
      <c r="WGQ1965" s="101"/>
      <c r="WGR1965" s="101"/>
      <c r="WGS1965" s="101"/>
      <c r="WGT1965" s="101"/>
      <c r="WGU1965" s="101"/>
      <c r="WGV1965" s="101"/>
      <c r="WGW1965" s="101"/>
      <c r="WGX1965" s="101"/>
      <c r="WGY1965" s="101"/>
      <c r="WGZ1965" s="101"/>
      <c r="WHA1965" s="101"/>
      <c r="WHB1965" s="101"/>
      <c r="WHC1965" s="101"/>
      <c r="WHD1965" s="101"/>
      <c r="WHE1965" s="101"/>
      <c r="WHF1965" s="101"/>
      <c r="WHG1965" s="101"/>
      <c r="WHH1965" s="101"/>
      <c r="WHI1965" s="101"/>
      <c r="WHJ1965" s="101"/>
      <c r="WHK1965" s="101"/>
      <c r="WHL1965" s="101"/>
      <c r="WHM1965" s="101"/>
      <c r="WHN1965" s="101"/>
      <c r="WHO1965" s="101"/>
      <c r="WHP1965" s="101"/>
      <c r="WHQ1965" s="101"/>
      <c r="WHR1965" s="101"/>
      <c r="WHS1965" s="101"/>
      <c r="WHT1965" s="101"/>
      <c r="WHU1965" s="101"/>
      <c r="WHV1965" s="101"/>
      <c r="WHW1965" s="101"/>
      <c r="WHX1965" s="101"/>
      <c r="WHY1965" s="101"/>
      <c r="WHZ1965" s="101"/>
      <c r="WIA1965" s="101"/>
      <c r="WIB1965" s="101"/>
      <c r="WIC1965" s="101"/>
      <c r="WID1965" s="101"/>
      <c r="WIE1965" s="101"/>
      <c r="WIF1965" s="101"/>
      <c r="WIG1965" s="101"/>
      <c r="WIH1965" s="101"/>
      <c r="WII1965" s="101"/>
      <c r="WIJ1965" s="101"/>
      <c r="WIK1965" s="101"/>
      <c r="WIL1965" s="101"/>
      <c r="WIM1965" s="101"/>
      <c r="WIN1965" s="101"/>
      <c r="WIO1965" s="101"/>
      <c r="WIP1965" s="101"/>
      <c r="WIQ1965" s="101"/>
      <c r="WIR1965" s="101"/>
      <c r="WIS1965" s="101"/>
      <c r="WIT1965" s="101"/>
      <c r="WIU1965" s="101"/>
      <c r="WIV1965" s="101"/>
      <c r="WIW1965" s="101"/>
      <c r="WIX1965" s="101"/>
      <c r="WIY1965" s="101"/>
      <c r="WIZ1965" s="101"/>
      <c r="WJA1965" s="101"/>
      <c r="WJB1965" s="101"/>
      <c r="WJC1965" s="101"/>
      <c r="WJD1965" s="101"/>
      <c r="WJE1965" s="101"/>
      <c r="WJF1965" s="101"/>
      <c r="WJG1965" s="101"/>
      <c r="WJH1965" s="101"/>
      <c r="WJI1965" s="101"/>
      <c r="WJJ1965" s="101"/>
      <c r="WJK1965" s="101"/>
      <c r="WJL1965" s="101"/>
      <c r="WJM1965" s="101"/>
      <c r="WJN1965" s="101"/>
      <c r="WJO1965" s="101"/>
      <c r="WJP1965" s="101"/>
      <c r="WJQ1965" s="101"/>
      <c r="WJR1965" s="101"/>
      <c r="WJS1965" s="101"/>
      <c r="WJT1965" s="101"/>
      <c r="WJU1965" s="101"/>
      <c r="WJV1965" s="101"/>
      <c r="WJW1965" s="101"/>
      <c r="WJX1965" s="101"/>
      <c r="WJY1965" s="101"/>
      <c r="WJZ1965" s="101"/>
      <c r="WKA1965" s="101"/>
      <c r="WKB1965" s="101"/>
      <c r="WKC1965" s="101"/>
      <c r="WKD1965" s="101"/>
      <c r="WKE1965" s="101"/>
      <c r="WKF1965" s="101"/>
      <c r="WKG1965" s="101"/>
      <c r="WKH1965" s="101"/>
      <c r="WKI1965" s="101"/>
      <c r="WKJ1965" s="101"/>
      <c r="WKK1965" s="101"/>
      <c r="WKL1965" s="101"/>
      <c r="WKM1965" s="101"/>
      <c r="WKN1965" s="101"/>
      <c r="WKO1965" s="101"/>
      <c r="WKP1965" s="101"/>
      <c r="WKQ1965" s="101"/>
      <c r="WKR1965" s="101"/>
      <c r="WKS1965" s="101"/>
      <c r="WKT1965" s="101"/>
      <c r="WKU1965" s="101"/>
      <c r="WKV1965" s="101"/>
      <c r="WKW1965" s="101"/>
      <c r="WKX1965" s="101"/>
      <c r="WKY1965" s="101"/>
      <c r="WKZ1965" s="101"/>
      <c r="WLA1965" s="101"/>
      <c r="WLB1965" s="101"/>
      <c r="WLC1965" s="101"/>
      <c r="WLD1965" s="101"/>
      <c r="WLE1965" s="101"/>
      <c r="WLF1965" s="101"/>
      <c r="WLG1965" s="101"/>
      <c r="WLH1965" s="101"/>
      <c r="WLI1965" s="101"/>
      <c r="WLJ1965" s="101"/>
      <c r="WLK1965" s="101"/>
      <c r="WLL1965" s="101"/>
      <c r="WLM1965" s="101"/>
      <c r="WLN1965" s="101"/>
      <c r="WLO1965" s="101"/>
      <c r="WLP1965" s="101"/>
      <c r="WLQ1965" s="101"/>
      <c r="WLR1965" s="101"/>
      <c r="WLS1965" s="101"/>
      <c r="WLT1965" s="101"/>
      <c r="WLU1965" s="101"/>
      <c r="WLV1965" s="101"/>
      <c r="WLW1965" s="101"/>
      <c r="WLX1965" s="101"/>
      <c r="WLY1965" s="101"/>
      <c r="WLZ1965" s="101"/>
      <c r="WMA1965" s="101"/>
      <c r="WMB1965" s="101"/>
      <c r="WMC1965" s="101"/>
      <c r="WMD1965" s="101"/>
      <c r="WME1965" s="101"/>
      <c r="WMF1965" s="101"/>
      <c r="WMG1965" s="101"/>
      <c r="WMH1965" s="101"/>
      <c r="WMI1965" s="101"/>
      <c r="WMJ1965" s="101"/>
      <c r="WMK1965" s="101"/>
      <c r="WML1965" s="101"/>
      <c r="WMM1965" s="101"/>
      <c r="WMN1965" s="101"/>
      <c r="WMO1965" s="101"/>
      <c r="WMP1965" s="101"/>
      <c r="WMQ1965" s="101"/>
      <c r="WMR1965" s="101"/>
      <c r="WMS1965" s="101"/>
      <c r="WMT1965" s="101"/>
      <c r="WMU1965" s="101"/>
      <c r="WMV1965" s="101"/>
      <c r="WMW1965" s="101"/>
      <c r="WMX1965" s="101"/>
      <c r="WMY1965" s="101"/>
      <c r="WMZ1965" s="101"/>
      <c r="WNA1965" s="101"/>
      <c r="WNB1965" s="101"/>
      <c r="WNC1965" s="101"/>
      <c r="WND1965" s="101"/>
      <c r="WNE1965" s="101"/>
      <c r="WNF1965" s="101"/>
      <c r="WNG1965" s="101"/>
      <c r="WNH1965" s="101"/>
      <c r="WNI1965" s="101"/>
      <c r="WNJ1965" s="101"/>
      <c r="WNK1965" s="101"/>
      <c r="WNL1965" s="101"/>
      <c r="WNM1965" s="101"/>
      <c r="WNN1965" s="101"/>
      <c r="WNO1965" s="101"/>
      <c r="WNP1965" s="101"/>
      <c r="WNQ1965" s="101"/>
      <c r="WNR1965" s="101"/>
      <c r="WNS1965" s="101"/>
      <c r="WNT1965" s="101"/>
      <c r="WNU1965" s="101"/>
      <c r="WNV1965" s="101"/>
      <c r="WNW1965" s="101"/>
      <c r="WNX1965" s="101"/>
      <c r="WNY1965" s="101"/>
      <c r="WNZ1965" s="101"/>
      <c r="WOA1965" s="101"/>
      <c r="WOB1965" s="101"/>
      <c r="WOC1965" s="101"/>
      <c r="WOD1965" s="101"/>
      <c r="WOE1965" s="101"/>
      <c r="WOF1965" s="101"/>
      <c r="WOG1965" s="101"/>
      <c r="WOH1965" s="101"/>
      <c r="WOI1965" s="101"/>
      <c r="WOJ1965" s="101"/>
      <c r="WOK1965" s="101"/>
      <c r="WOL1965" s="101"/>
      <c r="WOM1965" s="101"/>
      <c r="WON1965" s="101"/>
      <c r="WOO1965" s="101"/>
      <c r="WOP1965" s="101"/>
      <c r="WOQ1965" s="101"/>
      <c r="WOR1965" s="101"/>
      <c r="WOS1965" s="101"/>
      <c r="WOT1965" s="101"/>
      <c r="WOU1965" s="101"/>
      <c r="WOV1965" s="101"/>
      <c r="WOW1965" s="101"/>
      <c r="WOX1965" s="101"/>
      <c r="WOY1965" s="101"/>
      <c r="WOZ1965" s="101"/>
      <c r="WPA1965" s="101"/>
      <c r="WPB1965" s="101"/>
      <c r="WPC1965" s="101"/>
      <c r="WPD1965" s="101"/>
      <c r="WPE1965" s="101"/>
      <c r="WPF1965" s="101"/>
      <c r="WPG1965" s="101"/>
      <c r="WPH1965" s="101"/>
      <c r="WPI1965" s="101"/>
      <c r="WPJ1965" s="101"/>
      <c r="WPK1965" s="101"/>
      <c r="WPL1965" s="101"/>
      <c r="WPM1965" s="101"/>
      <c r="WPN1965" s="101"/>
      <c r="WPO1965" s="101"/>
      <c r="WPP1965" s="101"/>
      <c r="WPQ1965" s="101"/>
      <c r="WPR1965" s="101"/>
      <c r="WPS1965" s="101"/>
      <c r="WPT1965" s="101"/>
      <c r="WPU1965" s="101"/>
      <c r="WPV1965" s="101"/>
      <c r="WPW1965" s="101"/>
      <c r="WPX1965" s="101"/>
      <c r="WPY1965" s="101"/>
      <c r="WPZ1965" s="101"/>
      <c r="WQA1965" s="101"/>
      <c r="WQB1965" s="101"/>
      <c r="WQC1965" s="101"/>
      <c r="WQD1965" s="101"/>
      <c r="WQE1965" s="101"/>
      <c r="WQF1965" s="101"/>
      <c r="WQG1965" s="101"/>
      <c r="WQH1965" s="101"/>
      <c r="WQI1965" s="101"/>
      <c r="WQJ1965" s="101"/>
      <c r="WQK1965" s="101"/>
      <c r="WQL1965" s="101"/>
      <c r="WQM1965" s="101"/>
      <c r="WQN1965" s="101"/>
      <c r="WQO1965" s="101"/>
      <c r="WQP1965" s="101"/>
      <c r="WQQ1965" s="101"/>
      <c r="WQR1965" s="101"/>
      <c r="WQS1965" s="101"/>
      <c r="WQT1965" s="101"/>
      <c r="WQU1965" s="101"/>
      <c r="WQV1965" s="101"/>
      <c r="WQW1965" s="101"/>
      <c r="WQX1965" s="101"/>
      <c r="WQY1965" s="101"/>
      <c r="WQZ1965" s="101"/>
      <c r="WRA1965" s="101"/>
      <c r="WRB1965" s="101"/>
      <c r="WRC1965" s="101"/>
      <c r="WRD1965" s="101"/>
      <c r="WRE1965" s="101"/>
      <c r="WRF1965" s="101"/>
      <c r="WRG1965" s="101"/>
      <c r="WRH1965" s="101"/>
      <c r="WRI1965" s="101"/>
      <c r="WRJ1965" s="101"/>
      <c r="WRK1965" s="101"/>
      <c r="WRL1965" s="101"/>
      <c r="WRM1965" s="101"/>
      <c r="WRN1965" s="101"/>
      <c r="WRO1965" s="101"/>
      <c r="WRP1965" s="101"/>
      <c r="WRQ1965" s="101"/>
      <c r="WRR1965" s="101"/>
      <c r="WRS1965" s="101"/>
      <c r="WRT1965" s="101"/>
      <c r="WRU1965" s="101"/>
      <c r="WRV1965" s="101"/>
      <c r="WRW1965" s="101"/>
      <c r="WRX1965" s="101"/>
      <c r="WRY1965" s="101"/>
      <c r="WRZ1965" s="101"/>
      <c r="WSA1965" s="101"/>
      <c r="WSB1965" s="101"/>
      <c r="WSC1965" s="101"/>
      <c r="WSD1965" s="101"/>
      <c r="WSE1965" s="101"/>
      <c r="WSF1965" s="101"/>
      <c r="WSG1965" s="101"/>
      <c r="WSH1965" s="101"/>
      <c r="WSI1965" s="101"/>
      <c r="WSJ1965" s="101"/>
      <c r="WSK1965" s="101"/>
      <c r="WSL1965" s="101"/>
      <c r="WSM1965" s="101"/>
      <c r="WSN1965" s="101"/>
      <c r="WSO1965" s="101"/>
      <c r="WSP1965" s="101"/>
      <c r="WSQ1965" s="101"/>
      <c r="WSR1965" s="101"/>
      <c r="WSS1965" s="101"/>
      <c r="WST1965" s="101"/>
      <c r="WSU1965" s="101"/>
      <c r="WSV1965" s="101"/>
      <c r="WSW1965" s="101"/>
      <c r="WSX1965" s="101"/>
      <c r="WSY1965" s="101"/>
      <c r="WSZ1965" s="101"/>
      <c r="WTA1965" s="101"/>
      <c r="WTB1965" s="101"/>
      <c r="WTC1965" s="101"/>
      <c r="WTD1965" s="101"/>
      <c r="WTE1965" s="101"/>
      <c r="WTF1965" s="101"/>
      <c r="WTG1965" s="101"/>
      <c r="WTH1965" s="101"/>
      <c r="WTI1965" s="101"/>
      <c r="WTJ1965" s="101"/>
      <c r="WTK1965" s="101"/>
      <c r="WTL1965" s="101"/>
      <c r="WTM1965" s="101"/>
      <c r="WTN1965" s="101"/>
      <c r="WTO1965" s="101"/>
      <c r="WTP1965" s="101"/>
      <c r="WTQ1965" s="101"/>
      <c r="WTR1965" s="101"/>
      <c r="WTS1965" s="101"/>
      <c r="WTT1965" s="101"/>
      <c r="WTU1965" s="101"/>
      <c r="WTV1965" s="101"/>
      <c r="WTW1965" s="101"/>
      <c r="WTX1965" s="101"/>
      <c r="WTY1965" s="101"/>
      <c r="WTZ1965" s="101"/>
      <c r="WUA1965" s="101"/>
      <c r="WUB1965" s="101"/>
      <c r="WUC1965" s="101"/>
      <c r="WUD1965" s="101"/>
      <c r="WUE1965" s="101"/>
      <c r="WUF1965" s="101"/>
      <c r="WUG1965" s="101"/>
      <c r="WUH1965" s="101"/>
      <c r="WUI1965" s="101"/>
      <c r="WUJ1965" s="101"/>
      <c r="WUK1965" s="101"/>
      <c r="WUL1965" s="101"/>
      <c r="WUM1965" s="101"/>
      <c r="WUN1965" s="101"/>
      <c r="WUO1965" s="101"/>
      <c r="WUP1965" s="101"/>
      <c r="WUQ1965" s="101"/>
      <c r="WUR1965" s="101"/>
      <c r="WUS1965" s="101"/>
      <c r="WUT1965" s="101"/>
      <c r="WUU1965" s="101"/>
      <c r="WUV1965" s="101"/>
      <c r="WUW1965" s="101"/>
      <c r="WUX1965" s="101"/>
      <c r="WUY1965" s="101"/>
      <c r="WUZ1965" s="101"/>
      <c r="WVA1965" s="101"/>
      <c r="WVB1965" s="101"/>
      <c r="WVC1965" s="101"/>
      <c r="WVD1965" s="101"/>
      <c r="WVE1965" s="101"/>
      <c r="WVF1965" s="101"/>
      <c r="WVG1965" s="101"/>
      <c r="WVH1965" s="101"/>
      <c r="WVI1965" s="101"/>
      <c r="WVJ1965" s="101"/>
      <c r="WVK1965" s="101"/>
      <c r="WVL1965" s="101"/>
      <c r="WVM1965" s="101"/>
      <c r="WVN1965" s="101"/>
      <c r="WVO1965" s="101"/>
      <c r="WVP1965" s="101"/>
      <c r="WVQ1965" s="101"/>
      <c r="WVR1965" s="101"/>
      <c r="WVS1965" s="101"/>
      <c r="WVT1965" s="101"/>
      <c r="WVU1965" s="101"/>
      <c r="WVV1965" s="101"/>
      <c r="WVW1965" s="101"/>
      <c r="WVX1965" s="101"/>
      <c r="WVY1965" s="101"/>
      <c r="WVZ1965" s="101"/>
      <c r="WWA1965" s="101"/>
      <c r="WWB1965" s="101"/>
      <c r="WWC1965" s="101"/>
      <c r="WWD1965" s="101"/>
      <c r="WWE1965" s="101"/>
      <c r="WWF1965" s="101"/>
      <c r="WWG1965" s="101"/>
      <c r="WWH1965" s="101"/>
      <c r="WWI1965" s="101"/>
      <c r="WWJ1965" s="101"/>
      <c r="WWK1965" s="101"/>
      <c r="WWL1965" s="101"/>
      <c r="WWM1965" s="101"/>
      <c r="WWN1965" s="101"/>
      <c r="WWO1965" s="101"/>
      <c r="WWP1965" s="101"/>
      <c r="WWQ1965" s="101"/>
      <c r="WWR1965" s="101"/>
      <c r="WWS1965" s="101"/>
      <c r="WWT1965" s="101"/>
      <c r="WWU1965" s="101"/>
      <c r="WWV1965" s="101"/>
      <c r="WWW1965" s="101"/>
      <c r="WWX1965" s="101"/>
      <c r="WWY1965" s="101"/>
      <c r="WWZ1965" s="101"/>
      <c r="WXA1965" s="101"/>
      <c r="WXB1965" s="101"/>
      <c r="WXC1965" s="101"/>
      <c r="WXD1965" s="101"/>
      <c r="WXE1965" s="101"/>
      <c r="WXF1965" s="101"/>
      <c r="WXG1965" s="101"/>
      <c r="WXH1965" s="101"/>
      <c r="WXI1965" s="101"/>
      <c r="WXJ1965" s="101"/>
      <c r="WXK1965" s="101"/>
      <c r="WXL1965" s="101"/>
      <c r="WXM1965" s="101"/>
      <c r="WXN1965" s="101"/>
      <c r="WXO1965" s="101"/>
      <c r="WXP1965" s="101"/>
      <c r="WXQ1965" s="101"/>
      <c r="WXR1965" s="101"/>
      <c r="WXS1965" s="101"/>
      <c r="WXT1965" s="101"/>
      <c r="WXU1965" s="101"/>
      <c r="WXV1965" s="101"/>
      <c r="WXW1965" s="101"/>
      <c r="WXX1965" s="101"/>
      <c r="WXY1965" s="101"/>
      <c r="WXZ1965" s="101"/>
      <c r="WYA1965" s="101"/>
      <c r="WYB1965" s="101"/>
      <c r="WYC1965" s="101"/>
      <c r="WYD1965" s="101"/>
      <c r="WYE1965" s="101"/>
      <c r="WYF1965" s="101"/>
      <c r="WYG1965" s="101"/>
      <c r="WYH1965" s="101"/>
      <c r="WYI1965" s="101"/>
      <c r="WYJ1965" s="101"/>
      <c r="WYK1965" s="101"/>
      <c r="WYL1965" s="101"/>
      <c r="WYM1965" s="101"/>
      <c r="WYN1965" s="101"/>
      <c r="WYO1965" s="101"/>
      <c r="WYP1965" s="101"/>
      <c r="WYQ1965" s="101"/>
      <c r="WYR1965" s="101"/>
      <c r="WYS1965" s="101"/>
      <c r="WYT1965" s="101"/>
      <c r="WYU1965" s="101"/>
      <c r="WYV1965" s="101"/>
      <c r="WYW1965" s="101"/>
      <c r="WYX1965" s="101"/>
      <c r="WYY1965" s="101"/>
      <c r="WYZ1965" s="101"/>
      <c r="WZA1965" s="101"/>
      <c r="WZB1965" s="101"/>
      <c r="WZC1965" s="101"/>
      <c r="WZD1965" s="101"/>
      <c r="WZE1965" s="101"/>
      <c r="WZF1965" s="101"/>
      <c r="WZG1965" s="101"/>
      <c r="WZH1965" s="101"/>
      <c r="WZI1965" s="101"/>
      <c r="WZJ1965" s="101"/>
      <c r="WZK1965" s="101"/>
      <c r="WZL1965" s="101"/>
      <c r="WZM1965" s="101"/>
      <c r="WZN1965" s="101"/>
      <c r="WZO1965" s="101"/>
      <c r="WZP1965" s="101"/>
      <c r="WZQ1965" s="101"/>
      <c r="WZR1965" s="101"/>
      <c r="WZS1965" s="101"/>
      <c r="WZT1965" s="101"/>
      <c r="WZU1965" s="101"/>
      <c r="WZV1965" s="101"/>
      <c r="WZW1965" s="101"/>
      <c r="WZX1965" s="101"/>
      <c r="WZY1965" s="101"/>
      <c r="WZZ1965" s="101"/>
      <c r="XAA1965" s="101"/>
      <c r="XAB1965" s="101"/>
      <c r="XAC1965" s="101"/>
      <c r="XAD1965" s="101"/>
      <c r="XAE1965" s="101"/>
      <c r="XAF1965" s="101"/>
      <c r="XAG1965" s="101"/>
      <c r="XAH1965" s="101"/>
      <c r="XAI1965" s="101"/>
      <c r="XAJ1965" s="101"/>
      <c r="XAK1965" s="101"/>
      <c r="XAL1965" s="101"/>
      <c r="XAM1965" s="101"/>
      <c r="XAN1965" s="101"/>
      <c r="XAO1965" s="101"/>
      <c r="XAP1965" s="101"/>
      <c r="XAQ1965" s="101"/>
      <c r="XAR1965" s="101"/>
      <c r="XAS1965" s="101"/>
      <c r="XAT1965" s="101"/>
      <c r="XAU1965" s="101"/>
      <c r="XAV1965" s="101"/>
      <c r="XAW1965" s="101"/>
      <c r="XAX1965" s="101"/>
      <c r="XAY1965" s="101"/>
      <c r="XAZ1965" s="101"/>
      <c r="XBA1965" s="101"/>
      <c r="XBB1965" s="101"/>
      <c r="XBC1965" s="101"/>
      <c r="XBD1965" s="101"/>
      <c r="XBE1965" s="101"/>
      <c r="XBF1965" s="101"/>
      <c r="XBG1965" s="101"/>
      <c r="XBH1965" s="101"/>
      <c r="XBI1965" s="101"/>
      <c r="XBJ1965" s="101"/>
      <c r="XBK1965" s="101"/>
      <c r="XBL1965" s="101"/>
      <c r="XBM1965" s="101"/>
      <c r="XBN1965" s="101"/>
      <c r="XBO1965" s="101"/>
      <c r="XBP1965" s="101"/>
      <c r="XBQ1965" s="101"/>
      <c r="XBR1965" s="101"/>
      <c r="XBS1965" s="101"/>
      <c r="XBT1965" s="101"/>
      <c r="XBU1965" s="101"/>
      <c r="XBV1965" s="101"/>
      <c r="XBW1965" s="101"/>
      <c r="XBX1965" s="101"/>
      <c r="XBY1965" s="101"/>
      <c r="XBZ1965" s="101"/>
      <c r="XCA1965" s="101"/>
      <c r="XCB1965" s="101"/>
      <c r="XCC1965" s="101"/>
      <c r="XCD1965" s="101"/>
      <c r="XCE1965" s="101"/>
      <c r="XCF1965" s="101"/>
      <c r="XCG1965" s="101"/>
      <c r="XCH1965" s="101"/>
      <c r="XCI1965" s="101"/>
      <c r="XCJ1965" s="101"/>
      <c r="XCK1965" s="101"/>
      <c r="XCL1965" s="101"/>
      <c r="XCM1965" s="101"/>
      <c r="XCN1965" s="101"/>
      <c r="XCO1965" s="101"/>
      <c r="XCP1965" s="101"/>
      <c r="XCQ1965" s="101"/>
      <c r="XCR1965" s="101"/>
      <c r="XCS1965" s="101"/>
      <c r="XCT1965" s="101"/>
      <c r="XCU1965" s="101"/>
      <c r="XCV1965" s="101"/>
      <c r="XCW1965" s="101"/>
      <c r="XCX1965" s="101"/>
      <c r="XCY1965" s="101"/>
      <c r="XCZ1965" s="101"/>
      <c r="XDA1965" s="101"/>
      <c r="XDB1965" s="101"/>
      <c r="XDC1965" s="101"/>
      <c r="XDD1965" s="101"/>
      <c r="XDE1965" s="101"/>
      <c r="XDF1965" s="101"/>
      <c r="XDG1965" s="101"/>
      <c r="XDH1965" s="101"/>
      <c r="XDI1965" s="101"/>
      <c r="XDJ1965" s="101"/>
      <c r="XDK1965" s="101"/>
      <c r="XDL1965" s="101"/>
      <c r="XDM1965" s="101"/>
      <c r="XDN1965" s="101"/>
      <c r="XDO1965" s="101"/>
      <c r="XDP1965" s="101"/>
      <c r="XDQ1965" s="101"/>
      <c r="XDR1965" s="101"/>
      <c r="XDS1965" s="101"/>
      <c r="XDT1965" s="101"/>
      <c r="XDU1965" s="101"/>
      <c r="XDV1965" s="101"/>
      <c r="XDW1965" s="101"/>
      <c r="XDX1965" s="101"/>
      <c r="XDY1965" s="101"/>
      <c r="XDZ1965" s="101"/>
      <c r="XEA1965" s="101"/>
      <c r="XEB1965" s="101"/>
      <c r="XEC1965" s="101"/>
      <c r="XED1965" s="101"/>
      <c r="XEE1965" s="101"/>
      <c r="XEF1965" s="101"/>
      <c r="XEG1965" s="101"/>
      <c r="XEH1965" s="101"/>
      <c r="XEI1965" s="101"/>
      <c r="XEJ1965" s="101"/>
      <c r="XEK1965" s="101"/>
      <c r="XEL1965" s="101"/>
      <c r="XEM1965" s="101"/>
      <c r="XEN1965" s="101"/>
      <c r="XEO1965" s="101"/>
      <c r="XEP1965" s="101"/>
      <c r="XEQ1965" s="101"/>
      <c r="XER1965" s="101"/>
      <c r="XES1965" s="101"/>
      <c r="XET1965" s="101"/>
      <c r="XEU1965" s="101"/>
      <c r="XEV1965" s="101"/>
      <c r="XEW1965" s="101"/>
      <c r="XEX1965" s="101"/>
      <c r="XEY1965" s="101"/>
      <c r="XEZ1965" s="101"/>
      <c r="XFA1965" s="101"/>
      <c r="XFB1965" s="101"/>
      <c r="XFC1965" s="101"/>
      <c r="XFD1965" s="101"/>
    </row>
    <row r="1966" spans="1:16384" ht="14.1" customHeight="1" x14ac:dyDescent="0.2">
      <c r="A1966" s="45"/>
      <c r="B1966" s="45"/>
      <c r="C1966" s="45"/>
      <c r="D1966" s="45"/>
      <c r="E1966" s="73" t="s">
        <v>12551</v>
      </c>
      <c r="F1966" s="74">
        <f ca="1">SUM(Table391[MONTO TOTAL ESTIMADO])</f>
        <v>150000</v>
      </c>
      <c r="G1966" s="45"/>
      <c r="H1966" s="45" t="str">
        <f>C1957</f>
        <v>Bienes</v>
      </c>
      <c r="I1966" s="45" t="str">
        <f>E1957</f>
        <v>No</v>
      </c>
      <c r="J1966" s="45" t="str">
        <f>D1957</f>
        <v>Compras Menores</v>
      </c>
      <c r="K1966" s="101"/>
      <c r="L1966" s="101"/>
      <c r="M1966" s="101"/>
      <c r="N1966" s="101"/>
      <c r="O1966" s="101"/>
      <c r="P1966" s="101"/>
      <c r="Q1966" s="101"/>
      <c r="R1966" s="101"/>
      <c r="S1966" s="101"/>
      <c r="T1966" s="101"/>
      <c r="U1966" s="101"/>
      <c r="V1966" s="101"/>
      <c r="W1966" s="101"/>
      <c r="X1966" s="101"/>
      <c r="Y1966" s="101"/>
      <c r="Z1966" s="101"/>
      <c r="AA1966" s="101"/>
      <c r="AB1966" s="101"/>
      <c r="AC1966" s="101"/>
      <c r="AD1966" s="101"/>
      <c r="AE1966" s="101"/>
      <c r="AF1966" s="101"/>
      <c r="AG1966" s="101"/>
      <c r="AH1966" s="101"/>
      <c r="AI1966" s="101"/>
      <c r="AJ1966" s="101"/>
      <c r="AK1966" s="101"/>
      <c r="AL1966" s="101"/>
      <c r="AM1966" s="101"/>
      <c r="AN1966" s="101"/>
      <c r="AO1966" s="101"/>
      <c r="AP1966" s="101"/>
      <c r="AQ1966" s="101"/>
      <c r="AR1966" s="101"/>
      <c r="AS1966" s="101"/>
      <c r="AT1966" s="101"/>
      <c r="AU1966" s="101"/>
      <c r="AV1966" s="101"/>
      <c r="AW1966" s="101"/>
      <c r="AX1966" s="101"/>
      <c r="AY1966" s="101"/>
      <c r="AZ1966" s="101"/>
      <c r="BA1966" s="101"/>
      <c r="BB1966" s="101"/>
      <c r="BC1966" s="101"/>
      <c r="BD1966" s="101"/>
      <c r="BE1966" s="101"/>
      <c r="BF1966" s="101"/>
      <c r="BG1966" s="101"/>
      <c r="BH1966" s="101"/>
      <c r="BI1966" s="101"/>
      <c r="BJ1966" s="101"/>
      <c r="BK1966" s="101"/>
      <c r="BL1966" s="101"/>
      <c r="BM1966" s="101"/>
      <c r="BN1966" s="101"/>
      <c r="BO1966" s="101"/>
      <c r="BP1966" s="101"/>
      <c r="BQ1966" s="101"/>
      <c r="BR1966" s="101"/>
      <c r="BS1966" s="101"/>
      <c r="BT1966" s="101"/>
      <c r="BU1966" s="101"/>
      <c r="BV1966" s="101"/>
      <c r="BW1966" s="101"/>
      <c r="BX1966" s="101"/>
      <c r="BY1966" s="101"/>
      <c r="BZ1966" s="101"/>
      <c r="CA1966" s="101"/>
      <c r="CB1966" s="101"/>
      <c r="CC1966" s="101"/>
      <c r="CD1966" s="101"/>
      <c r="CE1966" s="101"/>
      <c r="CF1966" s="101"/>
      <c r="CG1966" s="101"/>
      <c r="CH1966" s="101"/>
      <c r="CI1966" s="101"/>
      <c r="CJ1966" s="101"/>
      <c r="CK1966" s="101"/>
      <c r="CL1966" s="101"/>
      <c r="CM1966" s="101"/>
      <c r="CN1966" s="101"/>
      <c r="CO1966" s="101"/>
      <c r="CP1966" s="101"/>
      <c r="CQ1966" s="101"/>
      <c r="CR1966" s="101"/>
      <c r="CS1966" s="101"/>
      <c r="CT1966" s="101"/>
      <c r="CU1966" s="101"/>
      <c r="CV1966" s="101"/>
      <c r="CW1966" s="101"/>
      <c r="CX1966" s="101"/>
      <c r="CY1966" s="101"/>
      <c r="CZ1966" s="101"/>
      <c r="DA1966" s="101"/>
      <c r="DB1966" s="101"/>
      <c r="DC1966" s="101"/>
      <c r="DD1966" s="101"/>
      <c r="DE1966" s="101"/>
      <c r="DF1966" s="101"/>
      <c r="DG1966" s="101"/>
      <c r="DH1966" s="101"/>
      <c r="DI1966" s="101"/>
      <c r="DJ1966" s="101"/>
      <c r="DK1966" s="101"/>
      <c r="DL1966" s="101"/>
      <c r="DM1966" s="101"/>
      <c r="DN1966" s="101"/>
      <c r="DO1966" s="101"/>
      <c r="DP1966" s="101"/>
      <c r="DQ1966" s="101"/>
      <c r="DR1966" s="101"/>
      <c r="DS1966" s="101"/>
      <c r="DT1966" s="101"/>
      <c r="DU1966" s="101"/>
      <c r="DV1966" s="101"/>
      <c r="DW1966" s="101"/>
      <c r="DX1966" s="101"/>
      <c r="DY1966" s="101"/>
      <c r="DZ1966" s="101"/>
      <c r="EA1966" s="101"/>
      <c r="EB1966" s="101"/>
      <c r="EC1966" s="101"/>
      <c r="ED1966" s="101"/>
      <c r="EE1966" s="101"/>
      <c r="EF1966" s="101"/>
      <c r="EG1966" s="101"/>
      <c r="EH1966" s="101"/>
      <c r="EI1966" s="101"/>
      <c r="EJ1966" s="101"/>
      <c r="EK1966" s="101"/>
      <c r="EL1966" s="101"/>
      <c r="EM1966" s="101"/>
      <c r="EN1966" s="101"/>
      <c r="EO1966" s="101"/>
      <c r="EP1966" s="101"/>
      <c r="EQ1966" s="101"/>
      <c r="ER1966" s="101"/>
      <c r="ES1966" s="101"/>
      <c r="ET1966" s="101"/>
      <c r="EU1966" s="101"/>
      <c r="EV1966" s="101"/>
      <c r="EW1966" s="101"/>
      <c r="EX1966" s="101"/>
      <c r="EY1966" s="101"/>
      <c r="EZ1966" s="101"/>
      <c r="FA1966" s="101"/>
      <c r="FB1966" s="101"/>
      <c r="FC1966" s="101"/>
      <c r="FD1966" s="101"/>
      <c r="FE1966" s="101"/>
      <c r="FF1966" s="101"/>
      <c r="FG1966" s="101"/>
      <c r="FH1966" s="101"/>
      <c r="FI1966" s="101"/>
      <c r="FJ1966" s="101"/>
      <c r="FK1966" s="101"/>
      <c r="FL1966" s="101"/>
      <c r="FM1966" s="101"/>
      <c r="FN1966" s="101"/>
      <c r="FO1966" s="101"/>
      <c r="FP1966" s="101"/>
      <c r="FQ1966" s="101"/>
      <c r="FR1966" s="101"/>
      <c r="FS1966" s="101"/>
      <c r="FT1966" s="101"/>
      <c r="FU1966" s="101"/>
      <c r="FV1966" s="101"/>
      <c r="FW1966" s="101"/>
      <c r="FX1966" s="101"/>
      <c r="FY1966" s="101"/>
      <c r="FZ1966" s="101"/>
      <c r="GA1966" s="101"/>
      <c r="GB1966" s="101"/>
      <c r="GC1966" s="101"/>
      <c r="GD1966" s="101"/>
      <c r="GE1966" s="101"/>
      <c r="GF1966" s="101"/>
      <c r="GG1966" s="101"/>
      <c r="GH1966" s="101"/>
      <c r="GI1966" s="101"/>
      <c r="GJ1966" s="101"/>
      <c r="GK1966" s="101"/>
      <c r="GL1966" s="101"/>
      <c r="GM1966" s="101"/>
      <c r="GN1966" s="101"/>
      <c r="GO1966" s="101"/>
      <c r="GP1966" s="101"/>
      <c r="GQ1966" s="101"/>
      <c r="GR1966" s="101"/>
      <c r="GS1966" s="101"/>
      <c r="GT1966" s="101"/>
      <c r="GU1966" s="101"/>
      <c r="GV1966" s="101"/>
      <c r="GW1966" s="101"/>
      <c r="GX1966" s="101"/>
      <c r="GY1966" s="101"/>
      <c r="GZ1966" s="101"/>
      <c r="HA1966" s="101"/>
      <c r="HB1966" s="101"/>
      <c r="HC1966" s="101"/>
      <c r="HD1966" s="101"/>
      <c r="HE1966" s="101"/>
      <c r="HF1966" s="101"/>
      <c r="HG1966" s="101"/>
      <c r="HH1966" s="101"/>
      <c r="HI1966" s="101"/>
      <c r="HJ1966" s="101"/>
      <c r="HK1966" s="101"/>
      <c r="HL1966" s="101"/>
      <c r="HM1966" s="101"/>
      <c r="HN1966" s="101"/>
      <c r="HO1966" s="101"/>
      <c r="HP1966" s="101"/>
      <c r="HQ1966" s="101"/>
      <c r="HR1966" s="101"/>
      <c r="HS1966" s="101"/>
      <c r="HT1966" s="101"/>
      <c r="HU1966" s="101"/>
      <c r="HV1966" s="101"/>
      <c r="HW1966" s="101"/>
      <c r="HX1966" s="101"/>
      <c r="HY1966" s="101"/>
      <c r="HZ1966" s="101"/>
      <c r="IA1966" s="101"/>
      <c r="IB1966" s="101"/>
      <c r="IC1966" s="101"/>
      <c r="ID1966" s="101"/>
      <c r="IE1966" s="101"/>
      <c r="IF1966" s="101"/>
      <c r="IG1966" s="101"/>
      <c r="IH1966" s="101"/>
      <c r="II1966" s="101"/>
      <c r="IJ1966" s="101"/>
      <c r="IK1966" s="101"/>
      <c r="IL1966" s="101"/>
      <c r="IM1966" s="101"/>
      <c r="IN1966" s="101"/>
      <c r="IO1966" s="101"/>
      <c r="IP1966" s="101"/>
      <c r="IQ1966" s="101"/>
      <c r="IR1966" s="101"/>
      <c r="IS1966" s="101"/>
      <c r="IT1966" s="101"/>
      <c r="IU1966" s="101"/>
      <c r="IV1966" s="101"/>
      <c r="IW1966" s="101"/>
      <c r="IX1966" s="101"/>
      <c r="IY1966" s="101"/>
      <c r="IZ1966" s="101"/>
      <c r="JA1966" s="101"/>
      <c r="JB1966" s="101"/>
      <c r="JC1966" s="101"/>
      <c r="JD1966" s="101"/>
      <c r="JE1966" s="101"/>
      <c r="JF1966" s="101"/>
      <c r="JG1966" s="101"/>
      <c r="JH1966" s="101"/>
      <c r="JI1966" s="101"/>
      <c r="JJ1966" s="101"/>
      <c r="JK1966" s="101"/>
      <c r="JL1966" s="101"/>
      <c r="JM1966" s="101"/>
      <c r="JN1966" s="101"/>
      <c r="JO1966" s="101"/>
      <c r="JP1966" s="101"/>
      <c r="JQ1966" s="101"/>
      <c r="JR1966" s="101"/>
      <c r="JS1966" s="101"/>
      <c r="JT1966" s="101"/>
      <c r="JU1966" s="101"/>
      <c r="JV1966" s="101"/>
      <c r="JW1966" s="101"/>
      <c r="JX1966" s="101"/>
      <c r="JY1966" s="101"/>
      <c r="JZ1966" s="101"/>
      <c r="KA1966" s="101"/>
      <c r="KB1966" s="101"/>
      <c r="KC1966" s="101"/>
      <c r="KD1966" s="101"/>
      <c r="KE1966" s="101"/>
      <c r="KF1966" s="101"/>
      <c r="KG1966" s="101"/>
      <c r="KH1966" s="101"/>
      <c r="KI1966" s="101"/>
      <c r="KJ1966" s="101"/>
      <c r="KK1966" s="101"/>
      <c r="KL1966" s="101"/>
      <c r="KM1966" s="101"/>
      <c r="KN1966" s="101"/>
      <c r="KO1966" s="101"/>
      <c r="KP1966" s="101"/>
      <c r="KQ1966" s="101"/>
      <c r="KR1966" s="101"/>
      <c r="KS1966" s="101"/>
      <c r="KT1966" s="101"/>
      <c r="KU1966" s="101"/>
      <c r="KV1966" s="101"/>
      <c r="KW1966" s="101"/>
      <c r="KX1966" s="101"/>
      <c r="KY1966" s="101"/>
      <c r="KZ1966" s="101"/>
      <c r="LA1966" s="101"/>
      <c r="LB1966" s="101"/>
      <c r="LC1966" s="101"/>
      <c r="LD1966" s="101"/>
      <c r="LE1966" s="101"/>
      <c r="LF1966" s="101"/>
      <c r="LG1966" s="101"/>
      <c r="LH1966" s="101"/>
      <c r="LI1966" s="101"/>
      <c r="LJ1966" s="101"/>
      <c r="LK1966" s="101"/>
      <c r="LL1966" s="101"/>
      <c r="LM1966" s="101"/>
      <c r="LN1966" s="101"/>
      <c r="LO1966" s="101"/>
      <c r="LP1966" s="101"/>
      <c r="LQ1966" s="101"/>
      <c r="LR1966" s="101"/>
      <c r="LS1966" s="101"/>
      <c r="LT1966" s="101"/>
      <c r="LU1966" s="101"/>
      <c r="LV1966" s="101"/>
      <c r="LW1966" s="101"/>
      <c r="LX1966" s="101"/>
      <c r="LY1966" s="101"/>
      <c r="LZ1966" s="101"/>
      <c r="MA1966" s="101"/>
      <c r="MB1966" s="101"/>
      <c r="MC1966" s="101"/>
      <c r="MD1966" s="101"/>
      <c r="ME1966" s="101"/>
      <c r="MF1966" s="101"/>
      <c r="MG1966" s="101"/>
      <c r="MH1966" s="101"/>
      <c r="MI1966" s="101"/>
      <c r="MJ1966" s="101"/>
      <c r="MK1966" s="101"/>
      <c r="ML1966" s="101"/>
      <c r="MM1966" s="101"/>
      <c r="MN1966" s="101"/>
      <c r="MO1966" s="101"/>
      <c r="MP1966" s="101"/>
      <c r="MQ1966" s="101"/>
      <c r="MR1966" s="101"/>
      <c r="MS1966" s="101"/>
      <c r="MT1966" s="101"/>
      <c r="MU1966" s="101"/>
      <c r="MV1966" s="101"/>
      <c r="MW1966" s="101"/>
      <c r="MX1966" s="101"/>
      <c r="MY1966" s="101"/>
      <c r="MZ1966" s="101"/>
      <c r="NA1966" s="101"/>
      <c r="NB1966" s="101"/>
      <c r="NC1966" s="101"/>
      <c r="ND1966" s="101"/>
      <c r="NE1966" s="101"/>
      <c r="NF1966" s="101"/>
      <c r="NG1966" s="101"/>
      <c r="NH1966" s="101"/>
      <c r="NI1966" s="101"/>
      <c r="NJ1966" s="101"/>
      <c r="NK1966" s="101"/>
      <c r="NL1966" s="101"/>
      <c r="NM1966" s="101"/>
      <c r="NN1966" s="101"/>
      <c r="NO1966" s="101"/>
      <c r="NP1966" s="101"/>
      <c r="NQ1966" s="101"/>
      <c r="NR1966" s="101"/>
      <c r="NS1966" s="101"/>
      <c r="NT1966" s="101"/>
      <c r="NU1966" s="101"/>
      <c r="NV1966" s="101"/>
      <c r="NW1966" s="101"/>
      <c r="NX1966" s="101"/>
      <c r="NY1966" s="101"/>
      <c r="NZ1966" s="101"/>
      <c r="OA1966" s="101"/>
      <c r="OB1966" s="101"/>
      <c r="OC1966" s="101"/>
      <c r="OD1966" s="101"/>
      <c r="OE1966" s="101"/>
      <c r="OF1966" s="101"/>
      <c r="OG1966" s="101"/>
      <c r="OH1966" s="101"/>
      <c r="OI1966" s="101"/>
      <c r="OJ1966" s="101"/>
      <c r="OK1966" s="101"/>
      <c r="OL1966" s="101"/>
      <c r="OM1966" s="101"/>
      <c r="ON1966" s="101"/>
      <c r="OO1966" s="101"/>
      <c r="OP1966" s="101"/>
      <c r="OQ1966" s="101"/>
      <c r="OR1966" s="101"/>
      <c r="OS1966" s="101"/>
      <c r="OT1966" s="101"/>
      <c r="OU1966" s="101"/>
      <c r="OV1966" s="101"/>
      <c r="OW1966" s="101"/>
      <c r="OX1966" s="101"/>
      <c r="OY1966" s="101"/>
      <c r="OZ1966" s="101"/>
      <c r="PA1966" s="101"/>
      <c r="PB1966" s="101"/>
      <c r="PC1966" s="101"/>
      <c r="PD1966" s="101"/>
      <c r="PE1966" s="101"/>
      <c r="PF1966" s="101"/>
      <c r="PG1966" s="101"/>
      <c r="PH1966" s="101"/>
      <c r="PI1966" s="101"/>
      <c r="PJ1966" s="101"/>
      <c r="PK1966" s="101"/>
      <c r="PL1966" s="101"/>
      <c r="PM1966" s="101"/>
      <c r="PN1966" s="101"/>
      <c r="PO1966" s="101"/>
      <c r="PP1966" s="101"/>
      <c r="PQ1966" s="101"/>
      <c r="PR1966" s="101"/>
      <c r="PS1966" s="101"/>
      <c r="PT1966" s="101"/>
      <c r="PU1966" s="101"/>
      <c r="PV1966" s="101"/>
      <c r="PW1966" s="101"/>
      <c r="PX1966" s="101"/>
      <c r="PY1966" s="101"/>
      <c r="PZ1966" s="101"/>
      <c r="QA1966" s="101"/>
      <c r="QB1966" s="101"/>
      <c r="QC1966" s="101"/>
      <c r="QD1966" s="101"/>
      <c r="QE1966" s="101"/>
      <c r="QF1966" s="101"/>
      <c r="QG1966" s="101"/>
      <c r="QH1966" s="101"/>
      <c r="QI1966" s="101"/>
      <c r="QJ1966" s="101"/>
      <c r="QK1966" s="101"/>
      <c r="QL1966" s="101"/>
      <c r="QM1966" s="101"/>
      <c r="QN1966" s="101"/>
      <c r="QO1966" s="101"/>
      <c r="QP1966" s="101"/>
      <c r="QQ1966" s="101"/>
      <c r="QR1966" s="101"/>
      <c r="QS1966" s="101"/>
      <c r="QT1966" s="101"/>
      <c r="QU1966" s="101"/>
      <c r="QV1966" s="101"/>
      <c r="QW1966" s="101"/>
      <c r="QX1966" s="101"/>
      <c r="QY1966" s="101"/>
      <c r="QZ1966" s="101"/>
      <c r="RA1966" s="101"/>
      <c r="RB1966" s="101"/>
      <c r="RC1966" s="101"/>
      <c r="RD1966" s="101"/>
      <c r="RE1966" s="101"/>
      <c r="RF1966" s="101"/>
      <c r="RG1966" s="101"/>
      <c r="RH1966" s="101"/>
      <c r="RI1966" s="101"/>
      <c r="RJ1966" s="101"/>
      <c r="RK1966" s="101"/>
      <c r="RL1966" s="101"/>
      <c r="RM1966" s="101"/>
      <c r="RN1966" s="101"/>
      <c r="RO1966" s="101"/>
      <c r="RP1966" s="101"/>
      <c r="RQ1966" s="101"/>
      <c r="RR1966" s="101"/>
      <c r="RS1966" s="101"/>
      <c r="RT1966" s="101"/>
      <c r="RU1966" s="101"/>
      <c r="RV1966" s="101"/>
      <c r="RW1966" s="101"/>
      <c r="RX1966" s="101"/>
      <c r="RY1966" s="101"/>
      <c r="RZ1966" s="101"/>
      <c r="SA1966" s="101"/>
      <c r="SB1966" s="101"/>
      <c r="SC1966" s="101"/>
      <c r="SD1966" s="101"/>
      <c r="SE1966" s="101"/>
      <c r="SF1966" s="101"/>
      <c r="SG1966" s="101"/>
      <c r="SH1966" s="101"/>
      <c r="SI1966" s="101"/>
      <c r="SJ1966" s="101"/>
      <c r="SK1966" s="101"/>
      <c r="SL1966" s="101"/>
      <c r="SM1966" s="101"/>
      <c r="SN1966" s="101"/>
      <c r="SO1966" s="101"/>
      <c r="SP1966" s="101"/>
      <c r="SQ1966" s="101"/>
      <c r="SR1966" s="101"/>
      <c r="SS1966" s="101"/>
      <c r="ST1966" s="101"/>
      <c r="SU1966" s="101"/>
      <c r="SV1966" s="101"/>
      <c r="SW1966" s="101"/>
      <c r="SX1966" s="101"/>
      <c r="SY1966" s="101"/>
      <c r="SZ1966" s="101"/>
      <c r="TA1966" s="101"/>
      <c r="TB1966" s="101"/>
      <c r="TC1966" s="101"/>
      <c r="TD1966" s="101"/>
      <c r="TE1966" s="101"/>
      <c r="TF1966" s="101"/>
      <c r="TG1966" s="101"/>
      <c r="TH1966" s="101"/>
      <c r="TI1966" s="101"/>
      <c r="TJ1966" s="101"/>
      <c r="TK1966" s="101"/>
      <c r="TL1966" s="101"/>
      <c r="TM1966" s="101"/>
      <c r="TN1966" s="101"/>
      <c r="TO1966" s="101"/>
      <c r="TP1966" s="101"/>
      <c r="TQ1966" s="101"/>
      <c r="TR1966" s="101"/>
      <c r="TS1966" s="101"/>
      <c r="TT1966" s="101"/>
      <c r="TU1966" s="101"/>
      <c r="TV1966" s="101"/>
      <c r="TW1966" s="101"/>
      <c r="TX1966" s="101"/>
      <c r="TY1966" s="101"/>
      <c r="TZ1966" s="101"/>
      <c r="UA1966" s="101"/>
      <c r="UB1966" s="101"/>
      <c r="UC1966" s="101"/>
      <c r="UD1966" s="101"/>
      <c r="UE1966" s="101"/>
      <c r="UF1966" s="101"/>
      <c r="UG1966" s="101"/>
      <c r="UH1966" s="101"/>
      <c r="UI1966" s="101"/>
      <c r="UJ1966" s="101"/>
      <c r="UK1966" s="101"/>
      <c r="UL1966" s="101"/>
      <c r="UM1966" s="101"/>
      <c r="UN1966" s="101"/>
      <c r="UO1966" s="101"/>
      <c r="UP1966" s="101"/>
      <c r="UQ1966" s="101"/>
      <c r="UR1966" s="101"/>
      <c r="US1966" s="101"/>
      <c r="UT1966" s="101"/>
      <c r="UU1966" s="101"/>
      <c r="UV1966" s="101"/>
      <c r="UW1966" s="101"/>
      <c r="UX1966" s="101"/>
      <c r="UY1966" s="101"/>
      <c r="UZ1966" s="101"/>
      <c r="VA1966" s="101"/>
      <c r="VB1966" s="101"/>
      <c r="VC1966" s="101"/>
      <c r="VD1966" s="101"/>
      <c r="VE1966" s="101"/>
      <c r="VF1966" s="101"/>
      <c r="VG1966" s="101"/>
      <c r="VH1966" s="101"/>
      <c r="VI1966" s="101"/>
      <c r="VJ1966" s="101"/>
      <c r="VK1966" s="101"/>
      <c r="VL1966" s="101"/>
      <c r="VM1966" s="101"/>
      <c r="VN1966" s="101"/>
      <c r="VO1966" s="101"/>
      <c r="VP1966" s="101"/>
      <c r="VQ1966" s="101"/>
      <c r="VR1966" s="101"/>
      <c r="VS1966" s="101"/>
      <c r="VT1966" s="101"/>
      <c r="VU1966" s="101"/>
      <c r="VV1966" s="101"/>
      <c r="VW1966" s="101"/>
      <c r="VX1966" s="101"/>
      <c r="VY1966" s="101"/>
      <c r="VZ1966" s="101"/>
      <c r="WA1966" s="101"/>
      <c r="WB1966" s="101"/>
      <c r="WC1966" s="101"/>
      <c r="WD1966" s="101"/>
      <c r="WE1966" s="101"/>
      <c r="WF1966" s="101"/>
      <c r="WG1966" s="101"/>
      <c r="WH1966" s="101"/>
      <c r="WI1966" s="101"/>
      <c r="WJ1966" s="101"/>
      <c r="WK1966" s="101"/>
      <c r="WL1966" s="101"/>
      <c r="WM1966" s="101"/>
      <c r="WN1966" s="101"/>
      <c r="WO1966" s="101"/>
      <c r="WP1966" s="101"/>
      <c r="WQ1966" s="101"/>
      <c r="WR1966" s="101"/>
      <c r="WS1966" s="101"/>
      <c r="WT1966" s="101"/>
      <c r="WU1966" s="101"/>
      <c r="WV1966" s="101"/>
      <c r="WW1966" s="101"/>
      <c r="WX1966" s="101"/>
      <c r="WY1966" s="101"/>
      <c r="WZ1966" s="101"/>
      <c r="XA1966" s="101"/>
      <c r="XB1966" s="101"/>
      <c r="XC1966" s="101"/>
      <c r="XD1966" s="101"/>
      <c r="XE1966" s="101"/>
      <c r="XF1966" s="101"/>
      <c r="XG1966" s="101"/>
      <c r="XH1966" s="101"/>
      <c r="XI1966" s="101"/>
      <c r="XJ1966" s="101"/>
      <c r="XK1966" s="101"/>
      <c r="XL1966" s="101"/>
      <c r="XM1966" s="101"/>
      <c r="XN1966" s="101"/>
      <c r="XO1966" s="101"/>
      <c r="XP1966" s="101"/>
      <c r="XQ1966" s="101"/>
      <c r="XR1966" s="101"/>
      <c r="XS1966" s="101"/>
      <c r="XT1966" s="101"/>
      <c r="XU1966" s="101"/>
      <c r="XV1966" s="101"/>
      <c r="XW1966" s="101"/>
      <c r="XX1966" s="101"/>
      <c r="XY1966" s="101"/>
      <c r="XZ1966" s="101"/>
      <c r="YA1966" s="101"/>
      <c r="YB1966" s="101"/>
      <c r="YC1966" s="101"/>
      <c r="YD1966" s="101"/>
      <c r="YE1966" s="101"/>
      <c r="YF1966" s="101"/>
      <c r="YG1966" s="101"/>
      <c r="YH1966" s="101"/>
      <c r="YI1966" s="101"/>
      <c r="YJ1966" s="101"/>
      <c r="YK1966" s="101"/>
      <c r="YL1966" s="101"/>
      <c r="YM1966" s="101"/>
      <c r="YN1966" s="101"/>
      <c r="YO1966" s="101"/>
      <c r="YP1966" s="101"/>
      <c r="YQ1966" s="101"/>
      <c r="YR1966" s="101"/>
      <c r="YS1966" s="101"/>
      <c r="YT1966" s="101"/>
      <c r="YU1966" s="101"/>
      <c r="YV1966" s="101"/>
      <c r="YW1966" s="101"/>
      <c r="YX1966" s="101"/>
      <c r="YY1966" s="101"/>
      <c r="YZ1966" s="101"/>
      <c r="ZA1966" s="101"/>
      <c r="ZB1966" s="101"/>
      <c r="ZC1966" s="101"/>
      <c r="ZD1966" s="101"/>
      <c r="ZE1966" s="101"/>
      <c r="ZF1966" s="101"/>
      <c r="ZG1966" s="101"/>
      <c r="ZH1966" s="101"/>
      <c r="ZI1966" s="101"/>
      <c r="ZJ1966" s="101"/>
      <c r="ZK1966" s="101"/>
      <c r="ZL1966" s="101"/>
      <c r="ZM1966" s="101"/>
      <c r="ZN1966" s="101"/>
      <c r="ZO1966" s="101"/>
      <c r="ZP1966" s="101"/>
      <c r="ZQ1966" s="101"/>
      <c r="ZR1966" s="101"/>
      <c r="ZS1966" s="101"/>
      <c r="ZT1966" s="101"/>
      <c r="ZU1966" s="101"/>
      <c r="ZV1966" s="101"/>
      <c r="ZW1966" s="101"/>
      <c r="ZX1966" s="101"/>
      <c r="ZY1966" s="101"/>
      <c r="ZZ1966" s="101"/>
      <c r="AAA1966" s="101"/>
      <c r="AAB1966" s="101"/>
      <c r="AAC1966" s="101"/>
      <c r="AAD1966" s="101"/>
      <c r="AAE1966" s="101"/>
      <c r="AAF1966" s="101"/>
      <c r="AAG1966" s="101"/>
      <c r="AAH1966" s="101"/>
      <c r="AAI1966" s="101"/>
      <c r="AAJ1966" s="101"/>
      <c r="AAK1966" s="101"/>
      <c r="AAL1966" s="101"/>
      <c r="AAM1966" s="101"/>
      <c r="AAN1966" s="101"/>
      <c r="AAO1966" s="101"/>
      <c r="AAP1966" s="101"/>
      <c r="AAQ1966" s="101"/>
      <c r="AAR1966" s="101"/>
      <c r="AAS1966" s="101"/>
      <c r="AAT1966" s="101"/>
      <c r="AAU1966" s="101"/>
      <c r="AAV1966" s="101"/>
      <c r="AAW1966" s="101"/>
      <c r="AAX1966" s="101"/>
      <c r="AAY1966" s="101"/>
      <c r="AAZ1966" s="101"/>
      <c r="ABA1966" s="101"/>
      <c r="ABB1966" s="101"/>
      <c r="ABC1966" s="101"/>
      <c r="ABD1966" s="101"/>
      <c r="ABE1966" s="101"/>
      <c r="ABF1966" s="101"/>
      <c r="ABG1966" s="101"/>
      <c r="ABH1966" s="101"/>
      <c r="ABI1966" s="101"/>
      <c r="ABJ1966" s="101"/>
      <c r="ABK1966" s="101"/>
      <c r="ABL1966" s="101"/>
      <c r="ABM1966" s="101"/>
      <c r="ABN1966" s="101"/>
      <c r="ABO1966" s="101"/>
      <c r="ABP1966" s="101"/>
      <c r="ABQ1966" s="101"/>
      <c r="ABR1966" s="101"/>
      <c r="ABS1966" s="101"/>
      <c r="ABT1966" s="101"/>
      <c r="ABU1966" s="101"/>
      <c r="ABV1966" s="101"/>
      <c r="ABW1966" s="101"/>
      <c r="ABX1966" s="101"/>
      <c r="ABY1966" s="101"/>
      <c r="ABZ1966" s="101"/>
      <c r="ACA1966" s="101"/>
      <c r="ACB1966" s="101"/>
      <c r="ACC1966" s="101"/>
      <c r="ACD1966" s="101"/>
      <c r="ACE1966" s="101"/>
      <c r="ACF1966" s="101"/>
      <c r="ACG1966" s="101"/>
      <c r="ACH1966" s="101"/>
      <c r="ACI1966" s="101"/>
      <c r="ACJ1966" s="101"/>
      <c r="ACK1966" s="101"/>
      <c r="ACL1966" s="101"/>
      <c r="ACM1966" s="101"/>
      <c r="ACN1966" s="101"/>
      <c r="ACO1966" s="101"/>
      <c r="ACP1966" s="101"/>
      <c r="ACQ1966" s="101"/>
      <c r="ACR1966" s="101"/>
      <c r="ACS1966" s="101"/>
      <c r="ACT1966" s="101"/>
      <c r="ACU1966" s="101"/>
      <c r="ACV1966" s="101"/>
      <c r="ACW1966" s="101"/>
      <c r="ACX1966" s="101"/>
      <c r="ACY1966" s="101"/>
      <c r="ACZ1966" s="101"/>
      <c r="ADA1966" s="101"/>
      <c r="ADB1966" s="101"/>
      <c r="ADC1966" s="101"/>
      <c r="ADD1966" s="101"/>
      <c r="ADE1966" s="101"/>
      <c r="ADF1966" s="101"/>
      <c r="ADG1966" s="101"/>
      <c r="ADH1966" s="101"/>
      <c r="ADI1966" s="101"/>
      <c r="ADJ1966" s="101"/>
      <c r="ADK1966" s="101"/>
      <c r="ADL1966" s="101"/>
      <c r="ADM1966" s="101"/>
      <c r="ADN1966" s="101"/>
      <c r="ADO1966" s="101"/>
      <c r="ADP1966" s="101"/>
      <c r="ADQ1966" s="101"/>
      <c r="ADR1966" s="101"/>
      <c r="ADS1966" s="101"/>
      <c r="ADT1966" s="101"/>
      <c r="ADU1966" s="101"/>
      <c r="ADV1966" s="101"/>
      <c r="ADW1966" s="101"/>
      <c r="ADX1966" s="101"/>
      <c r="ADY1966" s="101"/>
      <c r="ADZ1966" s="101"/>
      <c r="AEA1966" s="101"/>
      <c r="AEB1966" s="101"/>
      <c r="AEC1966" s="101"/>
      <c r="AED1966" s="101"/>
      <c r="AEE1966" s="101"/>
      <c r="AEF1966" s="101"/>
      <c r="AEG1966" s="101"/>
      <c r="AEH1966" s="101"/>
      <c r="AEI1966" s="101"/>
      <c r="AEJ1966" s="101"/>
      <c r="AEK1966" s="101"/>
      <c r="AEL1966" s="101"/>
      <c r="AEM1966" s="101"/>
      <c r="AEN1966" s="101"/>
      <c r="AEO1966" s="101"/>
      <c r="AEP1966" s="101"/>
      <c r="AEQ1966" s="101"/>
      <c r="AER1966" s="101"/>
      <c r="AES1966" s="101"/>
      <c r="AET1966" s="101"/>
      <c r="AEU1966" s="101"/>
      <c r="AEV1966" s="101"/>
      <c r="AEW1966" s="101"/>
      <c r="AEX1966" s="101"/>
      <c r="AEY1966" s="101"/>
      <c r="AEZ1966" s="101"/>
      <c r="AFA1966" s="101"/>
      <c r="AFB1966" s="101"/>
      <c r="AFC1966" s="101"/>
      <c r="AFD1966" s="101"/>
      <c r="AFE1966" s="101"/>
      <c r="AFF1966" s="101"/>
      <c r="AFG1966" s="101"/>
      <c r="AFH1966" s="101"/>
      <c r="AFI1966" s="101"/>
      <c r="AFJ1966" s="101"/>
      <c r="AFK1966" s="101"/>
      <c r="AFL1966" s="101"/>
      <c r="AFM1966" s="101"/>
      <c r="AFN1966" s="101"/>
      <c r="AFO1966" s="101"/>
      <c r="AFP1966" s="101"/>
      <c r="AFQ1966" s="101"/>
      <c r="AFR1966" s="101"/>
      <c r="AFS1966" s="101"/>
      <c r="AFT1966" s="101"/>
      <c r="AFU1966" s="101"/>
      <c r="AFV1966" s="101"/>
      <c r="AFW1966" s="101"/>
      <c r="AFX1966" s="101"/>
      <c r="AFY1966" s="101"/>
      <c r="AFZ1966" s="101"/>
      <c r="AGA1966" s="101"/>
      <c r="AGB1966" s="101"/>
      <c r="AGC1966" s="101"/>
      <c r="AGD1966" s="101"/>
      <c r="AGE1966" s="101"/>
      <c r="AGF1966" s="101"/>
      <c r="AGG1966" s="101"/>
      <c r="AGH1966" s="101"/>
      <c r="AGI1966" s="101"/>
      <c r="AGJ1966" s="101"/>
      <c r="AGK1966" s="101"/>
      <c r="AGL1966" s="101"/>
      <c r="AGM1966" s="101"/>
      <c r="AGN1966" s="101"/>
      <c r="AGO1966" s="101"/>
      <c r="AGP1966" s="101"/>
      <c r="AGQ1966" s="101"/>
      <c r="AGR1966" s="101"/>
      <c r="AGS1966" s="101"/>
      <c r="AGT1966" s="101"/>
      <c r="AGU1966" s="101"/>
      <c r="AGV1966" s="101"/>
      <c r="AGW1966" s="101"/>
      <c r="AGX1966" s="101"/>
      <c r="AGY1966" s="101"/>
      <c r="AGZ1966" s="101"/>
      <c r="AHA1966" s="101"/>
      <c r="AHB1966" s="101"/>
      <c r="AHC1966" s="101"/>
      <c r="AHD1966" s="101"/>
      <c r="AHE1966" s="101"/>
      <c r="AHF1966" s="101"/>
      <c r="AHG1966" s="101"/>
      <c r="AHH1966" s="101"/>
      <c r="AHI1966" s="101"/>
      <c r="AHJ1966" s="101"/>
      <c r="AHK1966" s="101"/>
      <c r="AHL1966" s="101"/>
      <c r="AHM1966" s="101"/>
      <c r="AHN1966" s="101"/>
      <c r="AHO1966" s="101"/>
      <c r="AHP1966" s="101"/>
      <c r="AHQ1966" s="101"/>
      <c r="AHR1966" s="101"/>
      <c r="AHS1966" s="101"/>
      <c r="AHT1966" s="101"/>
      <c r="AHU1966" s="101"/>
      <c r="AHV1966" s="101"/>
      <c r="AHW1966" s="101"/>
      <c r="AHX1966" s="101"/>
      <c r="AHY1966" s="101"/>
      <c r="AHZ1966" s="101"/>
      <c r="AIA1966" s="101"/>
      <c r="AIB1966" s="101"/>
      <c r="AIC1966" s="101"/>
      <c r="AID1966" s="101"/>
      <c r="AIE1966" s="101"/>
      <c r="AIF1966" s="101"/>
      <c r="AIG1966" s="101"/>
      <c r="AIH1966" s="101"/>
      <c r="AII1966" s="101"/>
      <c r="AIJ1966" s="101"/>
      <c r="AIK1966" s="101"/>
      <c r="AIL1966" s="101"/>
      <c r="AIM1966" s="101"/>
      <c r="AIN1966" s="101"/>
      <c r="AIO1966" s="101"/>
      <c r="AIP1966" s="101"/>
      <c r="AIQ1966" s="101"/>
      <c r="AIR1966" s="101"/>
      <c r="AIS1966" s="101"/>
      <c r="AIT1966" s="101"/>
      <c r="AIU1966" s="101"/>
      <c r="AIV1966" s="101"/>
      <c r="AIW1966" s="101"/>
      <c r="AIX1966" s="101"/>
      <c r="AIY1966" s="101"/>
      <c r="AIZ1966" s="101"/>
      <c r="AJA1966" s="101"/>
      <c r="AJB1966" s="101"/>
      <c r="AJC1966" s="101"/>
      <c r="AJD1966" s="101"/>
      <c r="AJE1966" s="101"/>
      <c r="AJF1966" s="101"/>
      <c r="AJG1966" s="101"/>
      <c r="AJH1966" s="101"/>
      <c r="AJI1966" s="101"/>
      <c r="AJJ1966" s="101"/>
      <c r="AJK1966" s="101"/>
      <c r="AJL1966" s="101"/>
      <c r="AJM1966" s="101"/>
      <c r="AJN1966" s="101"/>
      <c r="AJO1966" s="101"/>
      <c r="AJP1966" s="101"/>
      <c r="AJQ1966" s="101"/>
      <c r="AJR1966" s="101"/>
      <c r="AJS1966" s="101"/>
      <c r="AJT1966" s="101"/>
      <c r="AJU1966" s="101"/>
      <c r="AJV1966" s="101"/>
      <c r="AJW1966" s="101"/>
      <c r="AJX1966" s="101"/>
      <c r="AJY1966" s="101"/>
      <c r="AJZ1966" s="101"/>
      <c r="AKA1966" s="101"/>
      <c r="AKB1966" s="101"/>
      <c r="AKC1966" s="101"/>
      <c r="AKD1966" s="101"/>
      <c r="AKE1966" s="101"/>
      <c r="AKF1966" s="101"/>
      <c r="AKG1966" s="101"/>
      <c r="AKH1966" s="101"/>
      <c r="AKI1966" s="101"/>
      <c r="AKJ1966" s="101"/>
      <c r="AKK1966" s="101"/>
      <c r="AKL1966" s="101"/>
      <c r="AKM1966" s="101"/>
      <c r="AKN1966" s="101"/>
      <c r="AKO1966" s="101"/>
      <c r="AKP1966" s="101"/>
      <c r="AKQ1966" s="101"/>
      <c r="AKR1966" s="101"/>
      <c r="AKS1966" s="101"/>
      <c r="AKT1966" s="101"/>
      <c r="AKU1966" s="101"/>
      <c r="AKV1966" s="101"/>
      <c r="AKW1966" s="101"/>
      <c r="AKX1966" s="101"/>
      <c r="AKY1966" s="101"/>
      <c r="AKZ1966" s="101"/>
      <c r="ALA1966" s="101"/>
      <c r="ALB1966" s="101"/>
      <c r="ALC1966" s="101"/>
      <c r="ALD1966" s="101"/>
      <c r="ALE1966" s="101"/>
      <c r="ALF1966" s="101"/>
      <c r="ALG1966" s="101"/>
      <c r="ALH1966" s="101"/>
      <c r="ALI1966" s="101"/>
      <c r="ALJ1966" s="101"/>
      <c r="ALK1966" s="101"/>
      <c r="ALL1966" s="101"/>
      <c r="ALM1966" s="101"/>
      <c r="ALN1966" s="101"/>
      <c r="ALO1966" s="101"/>
      <c r="ALP1966" s="101"/>
      <c r="ALQ1966" s="101"/>
      <c r="ALR1966" s="101"/>
      <c r="ALS1966" s="101"/>
      <c r="ALT1966" s="101"/>
      <c r="ALU1966" s="101"/>
      <c r="ALV1966" s="101"/>
      <c r="ALW1966" s="101"/>
      <c r="ALX1966" s="101"/>
      <c r="ALY1966" s="101"/>
      <c r="ALZ1966" s="101"/>
      <c r="AMA1966" s="101"/>
      <c r="AMB1966" s="101"/>
      <c r="AMC1966" s="101"/>
      <c r="AMD1966" s="101"/>
      <c r="AME1966" s="101"/>
      <c r="AMF1966" s="101"/>
      <c r="AMG1966" s="101"/>
      <c r="AMH1966" s="101"/>
      <c r="AMI1966" s="101"/>
      <c r="AMJ1966" s="101"/>
      <c r="AMK1966" s="101"/>
      <c r="AML1966" s="101"/>
      <c r="AMM1966" s="101"/>
      <c r="AMN1966" s="101"/>
      <c r="AMO1966" s="101"/>
      <c r="AMP1966" s="101"/>
      <c r="AMQ1966" s="101"/>
      <c r="AMR1966" s="101"/>
      <c r="AMS1966" s="101"/>
      <c r="AMT1966" s="101"/>
      <c r="AMU1966" s="101"/>
      <c r="AMV1966" s="101"/>
      <c r="AMW1966" s="101"/>
      <c r="AMX1966" s="101"/>
      <c r="AMY1966" s="101"/>
      <c r="AMZ1966" s="101"/>
      <c r="ANA1966" s="101"/>
      <c r="ANB1966" s="101"/>
      <c r="ANC1966" s="101"/>
      <c r="AND1966" s="101"/>
      <c r="ANE1966" s="101"/>
      <c r="ANF1966" s="101"/>
      <c r="ANG1966" s="101"/>
      <c r="ANH1966" s="101"/>
      <c r="ANI1966" s="101"/>
      <c r="ANJ1966" s="101"/>
      <c r="ANK1966" s="101"/>
      <c r="ANL1966" s="101"/>
      <c r="ANM1966" s="101"/>
      <c r="ANN1966" s="101"/>
      <c r="ANO1966" s="101"/>
      <c r="ANP1966" s="101"/>
      <c r="ANQ1966" s="101"/>
      <c r="ANR1966" s="101"/>
      <c r="ANS1966" s="101"/>
      <c r="ANT1966" s="101"/>
      <c r="ANU1966" s="101"/>
      <c r="ANV1966" s="101"/>
      <c r="ANW1966" s="101"/>
      <c r="ANX1966" s="101"/>
      <c r="ANY1966" s="101"/>
      <c r="ANZ1966" s="101"/>
      <c r="AOA1966" s="101"/>
      <c r="AOB1966" s="101"/>
      <c r="AOC1966" s="101"/>
      <c r="AOD1966" s="101"/>
      <c r="AOE1966" s="101"/>
      <c r="AOF1966" s="101"/>
      <c r="AOG1966" s="101"/>
      <c r="AOH1966" s="101"/>
      <c r="AOI1966" s="101"/>
      <c r="AOJ1966" s="101"/>
      <c r="AOK1966" s="101"/>
      <c r="AOL1966" s="101"/>
      <c r="AOM1966" s="101"/>
      <c r="AON1966" s="101"/>
      <c r="AOO1966" s="101"/>
      <c r="AOP1966" s="101"/>
      <c r="AOQ1966" s="101"/>
      <c r="AOR1966" s="101"/>
      <c r="AOS1966" s="101"/>
      <c r="AOT1966" s="101"/>
      <c r="AOU1966" s="101"/>
      <c r="AOV1966" s="101"/>
      <c r="AOW1966" s="101"/>
      <c r="AOX1966" s="101"/>
      <c r="AOY1966" s="101"/>
      <c r="AOZ1966" s="101"/>
      <c r="APA1966" s="101"/>
      <c r="APB1966" s="101"/>
      <c r="APC1966" s="101"/>
      <c r="APD1966" s="101"/>
      <c r="APE1966" s="101"/>
      <c r="APF1966" s="101"/>
      <c r="APG1966" s="101"/>
      <c r="APH1966" s="101"/>
      <c r="API1966" s="101"/>
      <c r="APJ1966" s="101"/>
      <c r="APK1966" s="101"/>
      <c r="APL1966" s="101"/>
      <c r="APM1966" s="101"/>
      <c r="APN1966" s="101"/>
      <c r="APO1966" s="101"/>
      <c r="APP1966" s="101"/>
      <c r="APQ1966" s="101"/>
      <c r="APR1966" s="101"/>
      <c r="APS1966" s="101"/>
      <c r="APT1966" s="101"/>
      <c r="APU1966" s="101"/>
      <c r="APV1966" s="101"/>
      <c r="APW1966" s="101"/>
      <c r="APX1966" s="101"/>
      <c r="APY1966" s="101"/>
      <c r="APZ1966" s="101"/>
      <c r="AQA1966" s="101"/>
      <c r="AQB1966" s="101"/>
      <c r="AQC1966" s="101"/>
      <c r="AQD1966" s="101"/>
      <c r="AQE1966" s="101"/>
      <c r="AQF1966" s="101"/>
      <c r="AQG1966" s="101"/>
      <c r="AQH1966" s="101"/>
      <c r="AQI1966" s="101"/>
      <c r="AQJ1966" s="101"/>
      <c r="AQK1966" s="101"/>
      <c r="AQL1966" s="101"/>
      <c r="AQM1966" s="101"/>
      <c r="AQN1966" s="101"/>
      <c r="AQO1966" s="101"/>
      <c r="AQP1966" s="101"/>
      <c r="AQQ1966" s="101"/>
      <c r="AQR1966" s="101"/>
      <c r="AQS1966" s="101"/>
      <c r="AQT1966" s="101"/>
      <c r="AQU1966" s="101"/>
      <c r="AQV1966" s="101"/>
      <c r="AQW1966" s="101"/>
      <c r="AQX1966" s="101"/>
      <c r="AQY1966" s="101"/>
      <c r="AQZ1966" s="101"/>
      <c r="ARA1966" s="101"/>
      <c r="ARB1966" s="101"/>
      <c r="ARC1966" s="101"/>
      <c r="ARD1966" s="101"/>
      <c r="ARE1966" s="101"/>
      <c r="ARF1966" s="101"/>
      <c r="ARG1966" s="101"/>
      <c r="ARH1966" s="101"/>
      <c r="ARI1966" s="101"/>
      <c r="ARJ1966" s="101"/>
      <c r="ARK1966" s="101"/>
      <c r="ARL1966" s="101"/>
      <c r="ARM1966" s="101"/>
      <c r="ARN1966" s="101"/>
      <c r="ARO1966" s="101"/>
      <c r="ARP1966" s="101"/>
      <c r="ARQ1966" s="101"/>
      <c r="ARR1966" s="101"/>
      <c r="ARS1966" s="101"/>
      <c r="ART1966" s="101"/>
      <c r="ARU1966" s="101"/>
      <c r="ARV1966" s="101"/>
      <c r="ARW1966" s="101"/>
      <c r="ARX1966" s="101"/>
      <c r="ARY1966" s="101"/>
      <c r="ARZ1966" s="101"/>
      <c r="ASA1966" s="101"/>
      <c r="ASB1966" s="101"/>
      <c r="ASC1966" s="101"/>
      <c r="ASD1966" s="101"/>
      <c r="ASE1966" s="101"/>
      <c r="ASF1966" s="101"/>
      <c r="ASG1966" s="101"/>
      <c r="ASH1966" s="101"/>
      <c r="ASI1966" s="101"/>
      <c r="ASJ1966" s="101"/>
      <c r="ASK1966" s="101"/>
      <c r="ASL1966" s="101"/>
      <c r="ASM1966" s="101"/>
      <c r="ASN1966" s="101"/>
      <c r="ASO1966" s="101"/>
      <c r="ASP1966" s="101"/>
      <c r="ASQ1966" s="101"/>
      <c r="ASR1966" s="101"/>
      <c r="ASS1966" s="101"/>
      <c r="AST1966" s="101"/>
      <c r="ASU1966" s="101"/>
      <c r="ASV1966" s="101"/>
      <c r="ASW1966" s="101"/>
      <c r="ASX1966" s="101"/>
      <c r="ASY1966" s="101"/>
      <c r="ASZ1966" s="101"/>
      <c r="ATA1966" s="101"/>
      <c r="ATB1966" s="101"/>
      <c r="ATC1966" s="101"/>
      <c r="ATD1966" s="101"/>
      <c r="ATE1966" s="101"/>
      <c r="ATF1966" s="101"/>
      <c r="ATG1966" s="101"/>
      <c r="ATH1966" s="101"/>
      <c r="ATI1966" s="101"/>
      <c r="ATJ1966" s="101"/>
      <c r="ATK1966" s="101"/>
      <c r="ATL1966" s="101"/>
      <c r="ATM1966" s="101"/>
      <c r="ATN1966" s="101"/>
      <c r="ATO1966" s="101"/>
      <c r="ATP1966" s="101"/>
      <c r="ATQ1966" s="101"/>
      <c r="ATR1966" s="101"/>
      <c r="ATS1966" s="101"/>
      <c r="ATT1966" s="101"/>
      <c r="ATU1966" s="101"/>
      <c r="ATV1966" s="101"/>
      <c r="ATW1966" s="101"/>
      <c r="ATX1966" s="101"/>
      <c r="ATY1966" s="101"/>
      <c r="ATZ1966" s="101"/>
      <c r="AUA1966" s="101"/>
      <c r="AUB1966" s="101"/>
      <c r="AUC1966" s="101"/>
      <c r="AUD1966" s="101"/>
      <c r="AUE1966" s="101"/>
      <c r="AUF1966" s="101"/>
      <c r="AUG1966" s="101"/>
      <c r="AUH1966" s="101"/>
      <c r="AUI1966" s="101"/>
      <c r="AUJ1966" s="101"/>
      <c r="AUK1966" s="101"/>
      <c r="AUL1966" s="101"/>
      <c r="AUM1966" s="101"/>
      <c r="AUN1966" s="101"/>
      <c r="AUO1966" s="101"/>
      <c r="AUP1966" s="101"/>
      <c r="AUQ1966" s="101"/>
      <c r="AUR1966" s="101"/>
      <c r="AUS1966" s="101"/>
      <c r="AUT1966" s="101"/>
      <c r="AUU1966" s="101"/>
      <c r="AUV1966" s="101"/>
      <c r="AUW1966" s="101"/>
      <c r="AUX1966" s="101"/>
      <c r="AUY1966" s="101"/>
      <c r="AUZ1966" s="101"/>
      <c r="AVA1966" s="101"/>
      <c r="AVB1966" s="101"/>
      <c r="AVC1966" s="101"/>
      <c r="AVD1966" s="101"/>
      <c r="AVE1966" s="101"/>
      <c r="AVF1966" s="101"/>
      <c r="AVG1966" s="101"/>
      <c r="AVH1966" s="101"/>
      <c r="AVI1966" s="101"/>
      <c r="AVJ1966" s="101"/>
      <c r="AVK1966" s="101"/>
      <c r="AVL1966" s="101"/>
      <c r="AVM1966" s="101"/>
      <c r="AVN1966" s="101"/>
      <c r="AVO1966" s="101"/>
      <c r="AVP1966" s="101"/>
      <c r="AVQ1966" s="101"/>
      <c r="AVR1966" s="101"/>
      <c r="AVS1966" s="101"/>
      <c r="AVT1966" s="101"/>
      <c r="AVU1966" s="101"/>
      <c r="AVV1966" s="101"/>
      <c r="AVW1966" s="101"/>
      <c r="AVX1966" s="101"/>
      <c r="AVY1966" s="101"/>
      <c r="AVZ1966" s="101"/>
      <c r="AWA1966" s="101"/>
      <c r="AWB1966" s="101"/>
      <c r="AWC1966" s="101"/>
      <c r="AWD1966" s="101"/>
      <c r="AWE1966" s="101"/>
      <c r="AWF1966" s="101"/>
      <c r="AWG1966" s="101"/>
      <c r="AWH1966" s="101"/>
      <c r="AWI1966" s="101"/>
      <c r="AWJ1966" s="101"/>
      <c r="AWK1966" s="101"/>
      <c r="AWL1966" s="101"/>
      <c r="AWM1966" s="101"/>
      <c r="AWN1966" s="101"/>
      <c r="AWO1966" s="101"/>
      <c r="AWP1966" s="101"/>
      <c r="AWQ1966" s="101"/>
      <c r="AWR1966" s="101"/>
      <c r="AWS1966" s="101"/>
      <c r="AWT1966" s="101"/>
      <c r="AWU1966" s="101"/>
      <c r="AWV1966" s="101"/>
      <c r="AWW1966" s="101"/>
      <c r="AWX1966" s="101"/>
      <c r="AWY1966" s="101"/>
      <c r="AWZ1966" s="101"/>
      <c r="AXA1966" s="101"/>
      <c r="AXB1966" s="101"/>
      <c r="AXC1966" s="101"/>
      <c r="AXD1966" s="101"/>
      <c r="AXE1966" s="101"/>
      <c r="AXF1966" s="101"/>
      <c r="AXG1966" s="101"/>
      <c r="AXH1966" s="101"/>
      <c r="AXI1966" s="101"/>
      <c r="AXJ1966" s="101"/>
      <c r="AXK1966" s="101"/>
      <c r="AXL1966" s="101"/>
      <c r="AXM1966" s="101"/>
      <c r="AXN1966" s="101"/>
      <c r="AXO1966" s="101"/>
      <c r="AXP1966" s="101"/>
      <c r="AXQ1966" s="101"/>
      <c r="AXR1966" s="101"/>
      <c r="AXS1966" s="101"/>
      <c r="AXT1966" s="101"/>
      <c r="AXU1966" s="101"/>
      <c r="AXV1966" s="101"/>
      <c r="AXW1966" s="101"/>
      <c r="AXX1966" s="101"/>
      <c r="AXY1966" s="101"/>
      <c r="AXZ1966" s="101"/>
      <c r="AYA1966" s="101"/>
      <c r="AYB1966" s="101"/>
      <c r="AYC1966" s="101"/>
      <c r="AYD1966" s="101"/>
      <c r="AYE1966" s="101"/>
      <c r="AYF1966" s="101"/>
      <c r="AYG1966" s="101"/>
      <c r="AYH1966" s="101"/>
      <c r="AYI1966" s="101"/>
      <c r="AYJ1966" s="101"/>
      <c r="AYK1966" s="101"/>
      <c r="AYL1966" s="101"/>
      <c r="AYM1966" s="101"/>
      <c r="AYN1966" s="101"/>
      <c r="AYO1966" s="101"/>
      <c r="AYP1966" s="101"/>
      <c r="AYQ1966" s="101"/>
      <c r="AYR1966" s="101"/>
      <c r="AYS1966" s="101"/>
      <c r="AYT1966" s="101"/>
      <c r="AYU1966" s="101"/>
      <c r="AYV1966" s="101"/>
      <c r="AYW1966" s="101"/>
      <c r="AYX1966" s="101"/>
      <c r="AYY1966" s="101"/>
      <c r="AYZ1966" s="101"/>
      <c r="AZA1966" s="101"/>
      <c r="AZB1966" s="101"/>
      <c r="AZC1966" s="101"/>
      <c r="AZD1966" s="101"/>
      <c r="AZE1966" s="101"/>
      <c r="AZF1966" s="101"/>
      <c r="AZG1966" s="101"/>
      <c r="AZH1966" s="101"/>
      <c r="AZI1966" s="101"/>
      <c r="AZJ1966" s="101"/>
      <c r="AZK1966" s="101"/>
      <c r="AZL1966" s="101"/>
      <c r="AZM1966" s="101"/>
      <c r="AZN1966" s="101"/>
      <c r="AZO1966" s="101"/>
      <c r="AZP1966" s="101"/>
      <c r="AZQ1966" s="101"/>
      <c r="AZR1966" s="101"/>
      <c r="AZS1966" s="101"/>
      <c r="AZT1966" s="101"/>
      <c r="AZU1966" s="101"/>
      <c r="AZV1966" s="101"/>
      <c r="AZW1966" s="101"/>
      <c r="AZX1966" s="101"/>
      <c r="AZY1966" s="101"/>
      <c r="AZZ1966" s="101"/>
      <c r="BAA1966" s="101"/>
      <c r="BAB1966" s="101"/>
      <c r="BAC1966" s="101"/>
      <c r="BAD1966" s="101"/>
      <c r="BAE1966" s="101"/>
      <c r="BAF1966" s="101"/>
      <c r="BAG1966" s="101"/>
      <c r="BAH1966" s="101"/>
      <c r="BAI1966" s="101"/>
      <c r="BAJ1966" s="101"/>
      <c r="BAK1966" s="101"/>
      <c r="BAL1966" s="101"/>
      <c r="BAM1966" s="101"/>
      <c r="BAN1966" s="101"/>
      <c r="BAO1966" s="101"/>
      <c r="BAP1966" s="101"/>
      <c r="BAQ1966" s="101"/>
      <c r="BAR1966" s="101"/>
      <c r="BAS1966" s="101"/>
      <c r="BAT1966" s="101"/>
      <c r="BAU1966" s="101"/>
      <c r="BAV1966" s="101"/>
      <c r="BAW1966" s="101"/>
      <c r="BAX1966" s="101"/>
      <c r="BAY1966" s="101"/>
      <c r="BAZ1966" s="101"/>
      <c r="BBA1966" s="101"/>
      <c r="BBB1966" s="101"/>
      <c r="BBC1966" s="101"/>
      <c r="BBD1966" s="101"/>
      <c r="BBE1966" s="101"/>
      <c r="BBF1966" s="101"/>
      <c r="BBG1966" s="101"/>
      <c r="BBH1966" s="101"/>
      <c r="BBI1966" s="101"/>
      <c r="BBJ1966" s="101"/>
      <c r="BBK1966" s="101"/>
      <c r="BBL1966" s="101"/>
      <c r="BBM1966" s="101"/>
      <c r="BBN1966" s="101"/>
      <c r="BBO1966" s="101"/>
      <c r="BBP1966" s="101"/>
      <c r="BBQ1966" s="101"/>
      <c r="BBR1966" s="101"/>
      <c r="BBS1966" s="101"/>
      <c r="BBT1966" s="101"/>
      <c r="BBU1966" s="101"/>
      <c r="BBV1966" s="101"/>
      <c r="BBW1966" s="101"/>
      <c r="BBX1966" s="101"/>
      <c r="BBY1966" s="101"/>
      <c r="BBZ1966" s="101"/>
      <c r="BCA1966" s="101"/>
      <c r="BCB1966" s="101"/>
      <c r="BCC1966" s="101"/>
      <c r="BCD1966" s="101"/>
      <c r="BCE1966" s="101"/>
      <c r="BCF1966" s="101"/>
      <c r="BCG1966" s="101"/>
      <c r="BCH1966" s="101"/>
      <c r="BCI1966" s="101"/>
      <c r="BCJ1966" s="101"/>
      <c r="BCK1966" s="101"/>
      <c r="BCL1966" s="101"/>
      <c r="BCM1966" s="101"/>
      <c r="BCN1966" s="101"/>
      <c r="BCO1966" s="101"/>
      <c r="BCP1966" s="101"/>
      <c r="BCQ1966" s="101"/>
      <c r="BCR1966" s="101"/>
      <c r="BCS1966" s="101"/>
      <c r="BCT1966" s="101"/>
      <c r="BCU1966" s="101"/>
      <c r="BCV1966" s="101"/>
      <c r="BCW1966" s="101"/>
      <c r="BCX1966" s="101"/>
      <c r="BCY1966" s="101"/>
      <c r="BCZ1966" s="101"/>
      <c r="BDA1966" s="101"/>
      <c r="BDB1966" s="101"/>
      <c r="BDC1966" s="101"/>
      <c r="BDD1966" s="101"/>
      <c r="BDE1966" s="101"/>
      <c r="BDF1966" s="101"/>
      <c r="BDG1966" s="101"/>
      <c r="BDH1966" s="101"/>
      <c r="BDI1966" s="101"/>
      <c r="BDJ1966" s="101"/>
      <c r="BDK1966" s="101"/>
      <c r="BDL1966" s="101"/>
      <c r="BDM1966" s="101"/>
      <c r="BDN1966" s="101"/>
      <c r="BDO1966" s="101"/>
      <c r="BDP1966" s="101"/>
      <c r="BDQ1966" s="101"/>
      <c r="BDR1966" s="101"/>
      <c r="BDS1966" s="101"/>
      <c r="BDT1966" s="101"/>
      <c r="BDU1966" s="101"/>
      <c r="BDV1966" s="101"/>
      <c r="BDW1966" s="101"/>
      <c r="BDX1966" s="101"/>
      <c r="BDY1966" s="101"/>
      <c r="BDZ1966" s="101"/>
      <c r="BEA1966" s="101"/>
      <c r="BEB1966" s="101"/>
      <c r="BEC1966" s="101"/>
      <c r="BED1966" s="101"/>
      <c r="BEE1966" s="101"/>
      <c r="BEF1966" s="101"/>
      <c r="BEG1966" s="101"/>
      <c r="BEH1966" s="101"/>
      <c r="BEI1966" s="101"/>
      <c r="BEJ1966" s="101"/>
      <c r="BEK1966" s="101"/>
      <c r="BEL1966" s="101"/>
      <c r="BEM1966" s="101"/>
      <c r="BEN1966" s="101"/>
      <c r="BEO1966" s="101"/>
      <c r="BEP1966" s="101"/>
      <c r="BEQ1966" s="101"/>
      <c r="BER1966" s="101"/>
      <c r="BES1966" s="101"/>
      <c r="BET1966" s="101"/>
      <c r="BEU1966" s="101"/>
      <c r="BEV1966" s="101"/>
      <c r="BEW1966" s="101"/>
      <c r="BEX1966" s="101"/>
      <c r="BEY1966" s="101"/>
      <c r="BEZ1966" s="101"/>
      <c r="BFA1966" s="101"/>
      <c r="BFB1966" s="101"/>
      <c r="BFC1966" s="101"/>
      <c r="BFD1966" s="101"/>
      <c r="BFE1966" s="101"/>
      <c r="BFF1966" s="101"/>
      <c r="BFG1966" s="101"/>
      <c r="BFH1966" s="101"/>
      <c r="BFI1966" s="101"/>
      <c r="BFJ1966" s="101"/>
      <c r="BFK1966" s="101"/>
      <c r="BFL1966" s="101"/>
      <c r="BFM1966" s="101"/>
      <c r="BFN1966" s="101"/>
      <c r="BFO1966" s="101"/>
      <c r="BFP1966" s="101"/>
      <c r="BFQ1966" s="101"/>
      <c r="BFR1966" s="101"/>
      <c r="BFS1966" s="101"/>
      <c r="BFT1966" s="101"/>
      <c r="BFU1966" s="101"/>
      <c r="BFV1966" s="101"/>
      <c r="BFW1966" s="101"/>
      <c r="BFX1966" s="101"/>
      <c r="BFY1966" s="101"/>
      <c r="BFZ1966" s="101"/>
      <c r="BGA1966" s="101"/>
      <c r="BGB1966" s="101"/>
      <c r="BGC1966" s="101"/>
      <c r="BGD1966" s="101"/>
      <c r="BGE1966" s="101"/>
      <c r="BGF1966" s="101"/>
      <c r="BGG1966" s="101"/>
      <c r="BGH1966" s="101"/>
      <c r="BGI1966" s="101"/>
      <c r="BGJ1966" s="101"/>
      <c r="BGK1966" s="101"/>
      <c r="BGL1966" s="101"/>
      <c r="BGM1966" s="101"/>
      <c r="BGN1966" s="101"/>
      <c r="BGO1966" s="101"/>
      <c r="BGP1966" s="101"/>
      <c r="BGQ1966" s="101"/>
      <c r="BGR1966" s="101"/>
      <c r="BGS1966" s="101"/>
      <c r="BGT1966" s="101"/>
      <c r="BGU1966" s="101"/>
      <c r="BGV1966" s="101"/>
      <c r="BGW1966" s="101"/>
      <c r="BGX1966" s="101"/>
      <c r="BGY1966" s="101"/>
      <c r="BGZ1966" s="101"/>
      <c r="BHA1966" s="101"/>
      <c r="BHB1966" s="101"/>
      <c r="BHC1966" s="101"/>
      <c r="BHD1966" s="101"/>
      <c r="BHE1966" s="101"/>
      <c r="BHF1966" s="101"/>
      <c r="BHG1966" s="101"/>
      <c r="BHH1966" s="101"/>
      <c r="BHI1966" s="101"/>
      <c r="BHJ1966" s="101"/>
      <c r="BHK1966" s="101"/>
      <c r="BHL1966" s="101"/>
      <c r="BHM1966" s="101"/>
      <c r="BHN1966" s="101"/>
      <c r="BHO1966" s="101"/>
      <c r="BHP1966" s="101"/>
      <c r="BHQ1966" s="101"/>
      <c r="BHR1966" s="101"/>
      <c r="BHS1966" s="101"/>
      <c r="BHT1966" s="101"/>
      <c r="BHU1966" s="101"/>
      <c r="BHV1966" s="101"/>
      <c r="BHW1966" s="101"/>
      <c r="BHX1966" s="101"/>
      <c r="BHY1966" s="101"/>
      <c r="BHZ1966" s="101"/>
      <c r="BIA1966" s="101"/>
      <c r="BIB1966" s="101"/>
      <c r="BIC1966" s="101"/>
      <c r="BID1966" s="101"/>
      <c r="BIE1966" s="101"/>
      <c r="BIF1966" s="101"/>
      <c r="BIG1966" s="101"/>
      <c r="BIH1966" s="101"/>
      <c r="BII1966" s="101"/>
      <c r="BIJ1966" s="101"/>
      <c r="BIK1966" s="101"/>
      <c r="BIL1966" s="101"/>
      <c r="BIM1966" s="101"/>
      <c r="BIN1966" s="101"/>
      <c r="BIO1966" s="101"/>
      <c r="BIP1966" s="101"/>
      <c r="BIQ1966" s="101"/>
      <c r="BIR1966" s="101"/>
      <c r="BIS1966" s="101"/>
      <c r="BIT1966" s="101"/>
      <c r="BIU1966" s="101"/>
      <c r="BIV1966" s="101"/>
      <c r="BIW1966" s="101"/>
      <c r="BIX1966" s="101"/>
      <c r="BIY1966" s="101"/>
      <c r="BIZ1966" s="101"/>
      <c r="BJA1966" s="101"/>
      <c r="BJB1966" s="101"/>
      <c r="BJC1966" s="101"/>
      <c r="BJD1966" s="101"/>
      <c r="BJE1966" s="101"/>
      <c r="BJF1966" s="101"/>
      <c r="BJG1966" s="101"/>
      <c r="BJH1966" s="101"/>
      <c r="BJI1966" s="101"/>
      <c r="BJJ1966" s="101"/>
      <c r="BJK1966" s="101"/>
      <c r="BJL1966" s="101"/>
      <c r="BJM1966" s="101"/>
      <c r="BJN1966" s="101"/>
      <c r="BJO1966" s="101"/>
      <c r="BJP1966" s="101"/>
      <c r="BJQ1966" s="101"/>
      <c r="BJR1966" s="101"/>
      <c r="BJS1966" s="101"/>
      <c r="BJT1966" s="101"/>
      <c r="BJU1966" s="101"/>
      <c r="BJV1966" s="101"/>
      <c r="BJW1966" s="101"/>
      <c r="BJX1966" s="101"/>
      <c r="BJY1966" s="101"/>
      <c r="BJZ1966" s="101"/>
      <c r="BKA1966" s="101"/>
      <c r="BKB1966" s="101"/>
      <c r="BKC1966" s="101"/>
      <c r="BKD1966" s="101"/>
      <c r="BKE1966" s="101"/>
      <c r="BKF1966" s="101"/>
      <c r="BKG1966" s="101"/>
      <c r="BKH1966" s="101"/>
      <c r="BKI1966" s="101"/>
      <c r="BKJ1966" s="101"/>
      <c r="BKK1966" s="101"/>
      <c r="BKL1966" s="101"/>
      <c r="BKM1966" s="101"/>
      <c r="BKN1966" s="101"/>
      <c r="BKO1966" s="101"/>
      <c r="BKP1966" s="101"/>
      <c r="BKQ1966" s="101"/>
      <c r="BKR1966" s="101"/>
      <c r="BKS1966" s="101"/>
      <c r="BKT1966" s="101"/>
      <c r="BKU1966" s="101"/>
      <c r="BKV1966" s="101"/>
      <c r="BKW1966" s="101"/>
      <c r="BKX1966" s="101"/>
      <c r="BKY1966" s="101"/>
      <c r="BKZ1966" s="101"/>
      <c r="BLA1966" s="101"/>
      <c r="BLB1966" s="101"/>
      <c r="BLC1966" s="101"/>
      <c r="BLD1966" s="101"/>
      <c r="BLE1966" s="101"/>
      <c r="BLF1966" s="101"/>
      <c r="BLG1966" s="101"/>
      <c r="BLH1966" s="101"/>
      <c r="BLI1966" s="101"/>
      <c r="BLJ1966" s="101"/>
      <c r="BLK1966" s="101"/>
      <c r="BLL1966" s="101"/>
      <c r="BLM1966" s="101"/>
      <c r="BLN1966" s="101"/>
      <c r="BLO1966" s="101"/>
      <c r="BLP1966" s="101"/>
      <c r="BLQ1966" s="101"/>
      <c r="BLR1966" s="101"/>
      <c r="BLS1966" s="101"/>
      <c r="BLT1966" s="101"/>
      <c r="BLU1966" s="101"/>
      <c r="BLV1966" s="101"/>
      <c r="BLW1966" s="101"/>
      <c r="BLX1966" s="101"/>
      <c r="BLY1966" s="101"/>
      <c r="BLZ1966" s="101"/>
      <c r="BMA1966" s="101"/>
      <c r="BMB1966" s="101"/>
      <c r="BMC1966" s="101"/>
      <c r="BMD1966" s="101"/>
      <c r="BME1966" s="101"/>
      <c r="BMF1966" s="101"/>
      <c r="BMG1966" s="101"/>
      <c r="BMH1966" s="101"/>
      <c r="BMI1966" s="101"/>
      <c r="BMJ1966" s="101"/>
      <c r="BMK1966" s="101"/>
      <c r="BML1966" s="101"/>
      <c r="BMM1966" s="101"/>
      <c r="BMN1966" s="101"/>
      <c r="BMO1966" s="101"/>
      <c r="BMP1966" s="101"/>
      <c r="BMQ1966" s="101"/>
      <c r="BMR1966" s="101"/>
      <c r="BMS1966" s="101"/>
      <c r="BMT1966" s="101"/>
      <c r="BMU1966" s="101"/>
      <c r="BMV1966" s="101"/>
      <c r="BMW1966" s="101"/>
      <c r="BMX1966" s="101"/>
      <c r="BMY1966" s="101"/>
      <c r="BMZ1966" s="101"/>
      <c r="BNA1966" s="101"/>
      <c r="BNB1966" s="101"/>
      <c r="BNC1966" s="101"/>
      <c r="BND1966" s="101"/>
      <c r="BNE1966" s="101"/>
      <c r="BNF1966" s="101"/>
      <c r="BNG1966" s="101"/>
      <c r="BNH1966" s="101"/>
      <c r="BNI1966" s="101"/>
      <c r="BNJ1966" s="101"/>
      <c r="BNK1966" s="101"/>
      <c r="BNL1966" s="101"/>
      <c r="BNM1966" s="101"/>
      <c r="BNN1966" s="101"/>
      <c r="BNO1966" s="101"/>
      <c r="BNP1966" s="101"/>
      <c r="BNQ1966" s="101"/>
      <c r="BNR1966" s="101"/>
      <c r="BNS1966" s="101"/>
      <c r="BNT1966" s="101"/>
      <c r="BNU1966" s="101"/>
      <c r="BNV1966" s="101"/>
      <c r="BNW1966" s="101"/>
      <c r="BNX1966" s="101"/>
      <c r="BNY1966" s="101"/>
      <c r="BNZ1966" s="101"/>
      <c r="BOA1966" s="101"/>
      <c r="BOB1966" s="101"/>
      <c r="BOC1966" s="101"/>
      <c r="BOD1966" s="101"/>
      <c r="BOE1966" s="101"/>
      <c r="BOF1966" s="101"/>
      <c r="BOG1966" s="101"/>
      <c r="BOH1966" s="101"/>
      <c r="BOI1966" s="101"/>
      <c r="BOJ1966" s="101"/>
      <c r="BOK1966" s="101"/>
      <c r="BOL1966" s="101"/>
      <c r="BOM1966" s="101"/>
      <c r="BON1966" s="101"/>
      <c r="BOO1966" s="101"/>
      <c r="BOP1966" s="101"/>
      <c r="BOQ1966" s="101"/>
      <c r="BOR1966" s="101"/>
      <c r="BOS1966" s="101"/>
      <c r="BOT1966" s="101"/>
      <c r="BOU1966" s="101"/>
      <c r="BOV1966" s="101"/>
      <c r="BOW1966" s="101"/>
      <c r="BOX1966" s="101"/>
      <c r="BOY1966" s="101"/>
      <c r="BOZ1966" s="101"/>
      <c r="BPA1966" s="101"/>
      <c r="BPB1966" s="101"/>
      <c r="BPC1966" s="101"/>
      <c r="BPD1966" s="101"/>
      <c r="BPE1966" s="101"/>
      <c r="BPF1966" s="101"/>
      <c r="BPG1966" s="101"/>
      <c r="BPH1966" s="101"/>
      <c r="BPI1966" s="101"/>
      <c r="BPJ1966" s="101"/>
      <c r="BPK1966" s="101"/>
      <c r="BPL1966" s="101"/>
      <c r="BPM1966" s="101"/>
      <c r="BPN1966" s="101"/>
      <c r="BPO1966" s="101"/>
      <c r="BPP1966" s="101"/>
      <c r="BPQ1966" s="101"/>
      <c r="BPR1966" s="101"/>
      <c r="BPS1966" s="101"/>
      <c r="BPT1966" s="101"/>
      <c r="BPU1966" s="101"/>
      <c r="BPV1966" s="101"/>
      <c r="BPW1966" s="101"/>
      <c r="BPX1966" s="101"/>
      <c r="BPY1966" s="101"/>
      <c r="BPZ1966" s="101"/>
      <c r="BQA1966" s="101"/>
      <c r="BQB1966" s="101"/>
      <c r="BQC1966" s="101"/>
      <c r="BQD1966" s="101"/>
      <c r="BQE1966" s="101"/>
      <c r="BQF1966" s="101"/>
      <c r="BQG1966" s="101"/>
      <c r="BQH1966" s="101"/>
      <c r="BQI1966" s="101"/>
      <c r="BQJ1966" s="101"/>
      <c r="BQK1966" s="101"/>
      <c r="BQL1966" s="101"/>
      <c r="BQM1966" s="101"/>
      <c r="BQN1966" s="101"/>
      <c r="BQO1966" s="101"/>
      <c r="BQP1966" s="101"/>
      <c r="BQQ1966" s="101"/>
      <c r="BQR1966" s="101"/>
      <c r="BQS1966" s="101"/>
      <c r="BQT1966" s="101"/>
      <c r="BQU1966" s="101"/>
      <c r="BQV1966" s="101"/>
      <c r="BQW1966" s="101"/>
      <c r="BQX1966" s="101"/>
      <c r="BQY1966" s="101"/>
      <c r="BQZ1966" s="101"/>
      <c r="BRA1966" s="101"/>
      <c r="BRB1966" s="101"/>
      <c r="BRC1966" s="101"/>
      <c r="BRD1966" s="101"/>
      <c r="BRE1966" s="101"/>
      <c r="BRF1966" s="101"/>
      <c r="BRG1966" s="101"/>
      <c r="BRH1966" s="101"/>
      <c r="BRI1966" s="101"/>
      <c r="BRJ1966" s="101"/>
      <c r="BRK1966" s="101"/>
      <c r="BRL1966" s="101"/>
      <c r="BRM1966" s="101"/>
      <c r="BRN1966" s="101"/>
      <c r="BRO1966" s="101"/>
      <c r="BRP1966" s="101"/>
      <c r="BRQ1966" s="101"/>
      <c r="BRR1966" s="101"/>
      <c r="BRS1966" s="101"/>
      <c r="BRT1966" s="101"/>
      <c r="BRU1966" s="101"/>
      <c r="BRV1966" s="101"/>
      <c r="BRW1966" s="101"/>
      <c r="BRX1966" s="101"/>
      <c r="BRY1966" s="101"/>
      <c r="BRZ1966" s="101"/>
      <c r="BSA1966" s="101"/>
      <c r="BSB1966" s="101"/>
      <c r="BSC1966" s="101"/>
      <c r="BSD1966" s="101"/>
      <c r="BSE1966" s="101"/>
      <c r="BSF1966" s="101"/>
      <c r="BSG1966" s="101"/>
      <c r="BSH1966" s="101"/>
      <c r="BSI1966" s="101"/>
      <c r="BSJ1966" s="101"/>
      <c r="BSK1966" s="101"/>
      <c r="BSL1966" s="101"/>
      <c r="BSM1966" s="101"/>
      <c r="BSN1966" s="101"/>
      <c r="BSO1966" s="101"/>
      <c r="BSP1966" s="101"/>
      <c r="BSQ1966" s="101"/>
      <c r="BSR1966" s="101"/>
      <c r="BSS1966" s="101"/>
      <c r="BST1966" s="101"/>
      <c r="BSU1966" s="101"/>
      <c r="BSV1966" s="101"/>
      <c r="BSW1966" s="101"/>
      <c r="BSX1966" s="101"/>
      <c r="BSY1966" s="101"/>
      <c r="BSZ1966" s="101"/>
      <c r="BTA1966" s="101"/>
      <c r="BTB1966" s="101"/>
      <c r="BTC1966" s="101"/>
      <c r="BTD1966" s="101"/>
      <c r="BTE1966" s="101"/>
      <c r="BTF1966" s="101"/>
      <c r="BTG1966" s="101"/>
      <c r="BTH1966" s="101"/>
      <c r="BTI1966" s="101"/>
      <c r="BTJ1966" s="101"/>
      <c r="BTK1966" s="101"/>
      <c r="BTL1966" s="101"/>
      <c r="BTM1966" s="101"/>
      <c r="BTN1966" s="101"/>
      <c r="BTO1966" s="101"/>
      <c r="BTP1966" s="101"/>
      <c r="BTQ1966" s="101"/>
      <c r="BTR1966" s="101"/>
      <c r="BTS1966" s="101"/>
      <c r="BTT1966" s="101"/>
      <c r="BTU1966" s="101"/>
      <c r="BTV1966" s="101"/>
      <c r="BTW1966" s="101"/>
      <c r="BTX1966" s="101"/>
      <c r="BTY1966" s="101"/>
      <c r="BTZ1966" s="101"/>
      <c r="BUA1966" s="101"/>
      <c r="BUB1966" s="101"/>
      <c r="BUC1966" s="101"/>
      <c r="BUD1966" s="101"/>
      <c r="BUE1966" s="101"/>
      <c r="BUF1966" s="101"/>
      <c r="BUG1966" s="101"/>
      <c r="BUH1966" s="101"/>
      <c r="BUI1966" s="101"/>
      <c r="BUJ1966" s="101"/>
      <c r="BUK1966" s="101"/>
      <c r="BUL1966" s="101"/>
      <c r="BUM1966" s="101"/>
      <c r="BUN1966" s="101"/>
      <c r="BUO1966" s="101"/>
      <c r="BUP1966" s="101"/>
      <c r="BUQ1966" s="101"/>
      <c r="BUR1966" s="101"/>
      <c r="BUS1966" s="101"/>
      <c r="BUT1966" s="101"/>
      <c r="BUU1966" s="101"/>
      <c r="BUV1966" s="101"/>
      <c r="BUW1966" s="101"/>
      <c r="BUX1966" s="101"/>
      <c r="BUY1966" s="101"/>
      <c r="BUZ1966" s="101"/>
      <c r="BVA1966" s="101"/>
      <c r="BVB1966" s="101"/>
      <c r="BVC1966" s="101"/>
      <c r="BVD1966" s="101"/>
      <c r="BVE1966" s="101"/>
      <c r="BVF1966" s="101"/>
      <c r="BVG1966" s="101"/>
      <c r="BVH1966" s="101"/>
      <c r="BVI1966" s="101"/>
      <c r="BVJ1966" s="101"/>
      <c r="BVK1966" s="101"/>
      <c r="BVL1966" s="101"/>
      <c r="BVM1966" s="101"/>
      <c r="BVN1966" s="101"/>
      <c r="BVO1966" s="101"/>
      <c r="BVP1966" s="101"/>
      <c r="BVQ1966" s="101"/>
      <c r="BVR1966" s="101"/>
      <c r="BVS1966" s="101"/>
      <c r="BVT1966" s="101"/>
      <c r="BVU1966" s="101"/>
      <c r="BVV1966" s="101"/>
      <c r="BVW1966" s="101"/>
      <c r="BVX1966" s="101"/>
      <c r="BVY1966" s="101"/>
      <c r="BVZ1966" s="101"/>
      <c r="BWA1966" s="101"/>
      <c r="BWB1966" s="101"/>
      <c r="BWC1966" s="101"/>
      <c r="BWD1966" s="101"/>
      <c r="BWE1966" s="101"/>
      <c r="BWF1966" s="101"/>
      <c r="BWG1966" s="101"/>
      <c r="BWH1966" s="101"/>
      <c r="BWI1966" s="101"/>
      <c r="BWJ1966" s="101"/>
      <c r="BWK1966" s="101"/>
      <c r="BWL1966" s="101"/>
      <c r="BWM1966" s="101"/>
      <c r="BWN1966" s="101"/>
      <c r="BWO1966" s="101"/>
      <c r="BWP1966" s="101"/>
      <c r="BWQ1966" s="101"/>
      <c r="BWR1966" s="101"/>
      <c r="BWS1966" s="101"/>
      <c r="BWT1966" s="101"/>
      <c r="BWU1966" s="101"/>
      <c r="BWV1966" s="101"/>
      <c r="BWW1966" s="101"/>
      <c r="BWX1966" s="101"/>
      <c r="BWY1966" s="101"/>
      <c r="BWZ1966" s="101"/>
      <c r="BXA1966" s="101"/>
      <c r="BXB1966" s="101"/>
      <c r="BXC1966" s="101"/>
      <c r="BXD1966" s="101"/>
      <c r="BXE1966" s="101"/>
      <c r="BXF1966" s="101"/>
      <c r="BXG1966" s="101"/>
      <c r="BXH1966" s="101"/>
      <c r="BXI1966" s="101"/>
      <c r="BXJ1966" s="101"/>
      <c r="BXK1966" s="101"/>
      <c r="BXL1966" s="101"/>
      <c r="BXM1966" s="101"/>
      <c r="BXN1966" s="101"/>
      <c r="BXO1966" s="101"/>
      <c r="BXP1966" s="101"/>
      <c r="BXQ1966" s="101"/>
      <c r="BXR1966" s="101"/>
      <c r="BXS1966" s="101"/>
      <c r="BXT1966" s="101"/>
      <c r="BXU1966" s="101"/>
      <c r="BXV1966" s="101"/>
      <c r="BXW1966" s="101"/>
      <c r="BXX1966" s="101"/>
      <c r="BXY1966" s="101"/>
      <c r="BXZ1966" s="101"/>
      <c r="BYA1966" s="101"/>
      <c r="BYB1966" s="101"/>
      <c r="BYC1966" s="101"/>
      <c r="BYD1966" s="101"/>
      <c r="BYE1966" s="101"/>
      <c r="BYF1966" s="101"/>
      <c r="BYG1966" s="101"/>
      <c r="BYH1966" s="101"/>
      <c r="BYI1966" s="101"/>
      <c r="BYJ1966" s="101"/>
      <c r="BYK1966" s="101"/>
      <c r="BYL1966" s="101"/>
      <c r="BYM1966" s="101"/>
      <c r="BYN1966" s="101"/>
      <c r="BYO1966" s="101"/>
      <c r="BYP1966" s="101"/>
      <c r="BYQ1966" s="101"/>
      <c r="BYR1966" s="101"/>
      <c r="BYS1966" s="101"/>
      <c r="BYT1966" s="101"/>
      <c r="BYU1966" s="101"/>
      <c r="BYV1966" s="101"/>
      <c r="BYW1966" s="101"/>
      <c r="BYX1966" s="101"/>
      <c r="BYY1966" s="101"/>
      <c r="BYZ1966" s="101"/>
      <c r="BZA1966" s="101"/>
      <c r="BZB1966" s="101"/>
      <c r="BZC1966" s="101"/>
      <c r="BZD1966" s="101"/>
      <c r="BZE1966" s="101"/>
      <c r="BZF1966" s="101"/>
      <c r="BZG1966" s="101"/>
      <c r="BZH1966" s="101"/>
      <c r="BZI1966" s="101"/>
      <c r="BZJ1966" s="101"/>
      <c r="BZK1966" s="101"/>
      <c r="BZL1966" s="101"/>
      <c r="BZM1966" s="101"/>
      <c r="BZN1966" s="101"/>
      <c r="BZO1966" s="101"/>
      <c r="BZP1966" s="101"/>
      <c r="BZQ1966" s="101"/>
      <c r="BZR1966" s="101"/>
      <c r="BZS1966" s="101"/>
      <c r="BZT1966" s="101"/>
      <c r="BZU1966" s="101"/>
      <c r="BZV1966" s="101"/>
      <c r="BZW1966" s="101"/>
      <c r="BZX1966" s="101"/>
      <c r="BZY1966" s="101"/>
      <c r="BZZ1966" s="101"/>
      <c r="CAA1966" s="101"/>
      <c r="CAB1966" s="101"/>
      <c r="CAC1966" s="101"/>
      <c r="CAD1966" s="101"/>
      <c r="CAE1966" s="101"/>
      <c r="CAF1966" s="101"/>
      <c r="CAG1966" s="101"/>
      <c r="CAH1966" s="101"/>
      <c r="CAI1966" s="101"/>
      <c r="CAJ1966" s="101"/>
      <c r="CAK1966" s="101"/>
      <c r="CAL1966" s="101"/>
      <c r="CAM1966" s="101"/>
      <c r="CAN1966" s="101"/>
      <c r="CAO1966" s="101"/>
      <c r="CAP1966" s="101"/>
      <c r="CAQ1966" s="101"/>
      <c r="CAR1966" s="101"/>
      <c r="CAS1966" s="101"/>
      <c r="CAT1966" s="101"/>
      <c r="CAU1966" s="101"/>
      <c r="CAV1966" s="101"/>
      <c r="CAW1966" s="101"/>
      <c r="CAX1966" s="101"/>
      <c r="CAY1966" s="101"/>
      <c r="CAZ1966" s="101"/>
      <c r="CBA1966" s="101"/>
      <c r="CBB1966" s="101"/>
      <c r="CBC1966" s="101"/>
      <c r="CBD1966" s="101"/>
      <c r="CBE1966" s="101"/>
      <c r="CBF1966" s="101"/>
      <c r="CBG1966" s="101"/>
      <c r="CBH1966" s="101"/>
      <c r="CBI1966" s="101"/>
      <c r="CBJ1966" s="101"/>
      <c r="CBK1966" s="101"/>
      <c r="CBL1966" s="101"/>
      <c r="CBM1966" s="101"/>
      <c r="CBN1966" s="101"/>
      <c r="CBO1966" s="101"/>
      <c r="CBP1966" s="101"/>
      <c r="CBQ1966" s="101"/>
      <c r="CBR1966" s="101"/>
      <c r="CBS1966" s="101"/>
      <c r="CBT1966" s="101"/>
      <c r="CBU1966" s="101"/>
      <c r="CBV1966" s="101"/>
      <c r="CBW1966" s="101"/>
      <c r="CBX1966" s="101"/>
      <c r="CBY1966" s="101"/>
      <c r="CBZ1966" s="101"/>
      <c r="CCA1966" s="101"/>
      <c r="CCB1966" s="101"/>
      <c r="CCC1966" s="101"/>
      <c r="CCD1966" s="101"/>
      <c r="CCE1966" s="101"/>
      <c r="CCF1966" s="101"/>
      <c r="CCG1966" s="101"/>
      <c r="CCH1966" s="101"/>
      <c r="CCI1966" s="101"/>
      <c r="CCJ1966" s="101"/>
      <c r="CCK1966" s="101"/>
      <c r="CCL1966" s="101"/>
      <c r="CCM1966" s="101"/>
      <c r="CCN1966" s="101"/>
      <c r="CCO1966" s="101"/>
      <c r="CCP1966" s="101"/>
      <c r="CCQ1966" s="101"/>
      <c r="CCR1966" s="101"/>
      <c r="CCS1966" s="101"/>
      <c r="CCT1966" s="101"/>
      <c r="CCU1966" s="101"/>
      <c r="CCV1966" s="101"/>
      <c r="CCW1966" s="101"/>
      <c r="CCX1966" s="101"/>
      <c r="CCY1966" s="101"/>
      <c r="CCZ1966" s="101"/>
      <c r="CDA1966" s="101"/>
      <c r="CDB1966" s="101"/>
      <c r="CDC1966" s="101"/>
      <c r="CDD1966" s="101"/>
      <c r="CDE1966" s="101"/>
      <c r="CDF1966" s="101"/>
      <c r="CDG1966" s="101"/>
      <c r="CDH1966" s="101"/>
      <c r="CDI1966" s="101"/>
      <c r="CDJ1966" s="101"/>
      <c r="CDK1966" s="101"/>
      <c r="CDL1966" s="101"/>
      <c r="CDM1966" s="101"/>
      <c r="CDN1966" s="101"/>
      <c r="CDO1966" s="101"/>
      <c r="CDP1966" s="101"/>
      <c r="CDQ1966" s="101"/>
      <c r="CDR1966" s="101"/>
      <c r="CDS1966" s="101"/>
      <c r="CDT1966" s="101"/>
      <c r="CDU1966" s="101"/>
      <c r="CDV1966" s="101"/>
      <c r="CDW1966" s="101"/>
      <c r="CDX1966" s="101"/>
      <c r="CDY1966" s="101"/>
      <c r="CDZ1966" s="101"/>
      <c r="CEA1966" s="101"/>
      <c r="CEB1966" s="101"/>
      <c r="CEC1966" s="101"/>
      <c r="CED1966" s="101"/>
      <c r="CEE1966" s="101"/>
      <c r="CEF1966" s="101"/>
      <c r="CEG1966" s="101"/>
      <c r="CEH1966" s="101"/>
      <c r="CEI1966" s="101"/>
      <c r="CEJ1966" s="101"/>
      <c r="CEK1966" s="101"/>
      <c r="CEL1966" s="101"/>
      <c r="CEM1966" s="101"/>
      <c r="CEN1966" s="101"/>
      <c r="CEO1966" s="101"/>
      <c r="CEP1966" s="101"/>
      <c r="CEQ1966" s="101"/>
      <c r="CER1966" s="101"/>
      <c r="CES1966" s="101"/>
      <c r="CET1966" s="101"/>
      <c r="CEU1966" s="101"/>
      <c r="CEV1966" s="101"/>
      <c r="CEW1966" s="101"/>
      <c r="CEX1966" s="101"/>
      <c r="CEY1966" s="101"/>
      <c r="CEZ1966" s="101"/>
      <c r="CFA1966" s="101"/>
      <c r="CFB1966" s="101"/>
      <c r="CFC1966" s="101"/>
      <c r="CFD1966" s="101"/>
      <c r="CFE1966" s="101"/>
      <c r="CFF1966" s="101"/>
      <c r="CFG1966" s="101"/>
      <c r="CFH1966" s="101"/>
      <c r="CFI1966" s="101"/>
      <c r="CFJ1966" s="101"/>
      <c r="CFK1966" s="101"/>
      <c r="CFL1966" s="101"/>
      <c r="CFM1966" s="101"/>
      <c r="CFN1966" s="101"/>
      <c r="CFO1966" s="101"/>
      <c r="CFP1966" s="101"/>
      <c r="CFQ1966" s="101"/>
      <c r="CFR1966" s="101"/>
      <c r="CFS1966" s="101"/>
      <c r="CFT1966" s="101"/>
      <c r="CFU1966" s="101"/>
      <c r="CFV1966" s="101"/>
      <c r="CFW1966" s="101"/>
      <c r="CFX1966" s="101"/>
      <c r="CFY1966" s="101"/>
      <c r="CFZ1966" s="101"/>
      <c r="CGA1966" s="101"/>
      <c r="CGB1966" s="101"/>
      <c r="CGC1966" s="101"/>
      <c r="CGD1966" s="101"/>
      <c r="CGE1966" s="101"/>
      <c r="CGF1966" s="101"/>
      <c r="CGG1966" s="101"/>
      <c r="CGH1966" s="101"/>
      <c r="CGI1966" s="101"/>
      <c r="CGJ1966" s="101"/>
      <c r="CGK1966" s="101"/>
      <c r="CGL1966" s="101"/>
      <c r="CGM1966" s="101"/>
      <c r="CGN1966" s="101"/>
      <c r="CGO1966" s="101"/>
      <c r="CGP1966" s="101"/>
      <c r="CGQ1966" s="101"/>
      <c r="CGR1966" s="101"/>
      <c r="CGS1966" s="101"/>
      <c r="CGT1966" s="101"/>
      <c r="CGU1966" s="101"/>
      <c r="CGV1966" s="101"/>
      <c r="CGW1966" s="101"/>
      <c r="CGX1966" s="101"/>
      <c r="CGY1966" s="101"/>
      <c r="CGZ1966" s="101"/>
      <c r="CHA1966" s="101"/>
      <c r="CHB1966" s="101"/>
      <c r="CHC1966" s="101"/>
      <c r="CHD1966" s="101"/>
      <c r="CHE1966" s="101"/>
      <c r="CHF1966" s="101"/>
      <c r="CHG1966" s="101"/>
      <c r="CHH1966" s="101"/>
      <c r="CHI1966" s="101"/>
      <c r="CHJ1966" s="101"/>
      <c r="CHK1966" s="101"/>
      <c r="CHL1966" s="101"/>
      <c r="CHM1966" s="101"/>
      <c r="CHN1966" s="101"/>
      <c r="CHO1966" s="101"/>
      <c r="CHP1966" s="101"/>
      <c r="CHQ1966" s="101"/>
      <c r="CHR1966" s="101"/>
      <c r="CHS1966" s="101"/>
      <c r="CHT1966" s="101"/>
      <c r="CHU1966" s="101"/>
      <c r="CHV1966" s="101"/>
      <c r="CHW1966" s="101"/>
      <c r="CHX1966" s="101"/>
      <c r="CHY1966" s="101"/>
      <c r="CHZ1966" s="101"/>
      <c r="CIA1966" s="101"/>
      <c r="CIB1966" s="101"/>
      <c r="CIC1966" s="101"/>
      <c r="CID1966" s="101"/>
      <c r="CIE1966" s="101"/>
      <c r="CIF1966" s="101"/>
      <c r="CIG1966" s="101"/>
      <c r="CIH1966" s="101"/>
      <c r="CII1966" s="101"/>
      <c r="CIJ1966" s="101"/>
      <c r="CIK1966" s="101"/>
      <c r="CIL1966" s="101"/>
      <c r="CIM1966" s="101"/>
      <c r="CIN1966" s="101"/>
      <c r="CIO1966" s="101"/>
      <c r="CIP1966" s="101"/>
      <c r="CIQ1966" s="101"/>
      <c r="CIR1966" s="101"/>
      <c r="CIS1966" s="101"/>
      <c r="CIT1966" s="101"/>
      <c r="CIU1966" s="101"/>
      <c r="CIV1966" s="101"/>
      <c r="CIW1966" s="101"/>
      <c r="CIX1966" s="101"/>
      <c r="CIY1966" s="101"/>
      <c r="CIZ1966" s="101"/>
      <c r="CJA1966" s="101"/>
      <c r="CJB1966" s="101"/>
      <c r="CJC1966" s="101"/>
      <c r="CJD1966" s="101"/>
      <c r="CJE1966" s="101"/>
      <c r="CJF1966" s="101"/>
      <c r="CJG1966" s="101"/>
      <c r="CJH1966" s="101"/>
      <c r="CJI1966" s="101"/>
      <c r="CJJ1966" s="101"/>
      <c r="CJK1966" s="101"/>
      <c r="CJL1966" s="101"/>
      <c r="CJM1966" s="101"/>
      <c r="CJN1966" s="101"/>
      <c r="CJO1966" s="101"/>
      <c r="CJP1966" s="101"/>
      <c r="CJQ1966" s="101"/>
      <c r="CJR1966" s="101"/>
      <c r="CJS1966" s="101"/>
      <c r="CJT1966" s="101"/>
      <c r="CJU1966" s="101"/>
      <c r="CJV1966" s="101"/>
      <c r="CJW1966" s="101"/>
      <c r="CJX1966" s="101"/>
      <c r="CJY1966" s="101"/>
      <c r="CJZ1966" s="101"/>
      <c r="CKA1966" s="101"/>
      <c r="CKB1966" s="101"/>
      <c r="CKC1966" s="101"/>
      <c r="CKD1966" s="101"/>
      <c r="CKE1966" s="101"/>
      <c r="CKF1966" s="101"/>
      <c r="CKG1966" s="101"/>
      <c r="CKH1966" s="101"/>
      <c r="CKI1966" s="101"/>
      <c r="CKJ1966" s="101"/>
      <c r="CKK1966" s="101"/>
      <c r="CKL1966" s="101"/>
      <c r="CKM1966" s="101"/>
      <c r="CKN1966" s="101"/>
      <c r="CKO1966" s="101"/>
      <c r="CKP1966" s="101"/>
      <c r="CKQ1966" s="101"/>
      <c r="CKR1966" s="101"/>
      <c r="CKS1966" s="101"/>
      <c r="CKT1966" s="101"/>
      <c r="CKU1966" s="101"/>
      <c r="CKV1966" s="101"/>
      <c r="CKW1966" s="101"/>
      <c r="CKX1966" s="101"/>
      <c r="CKY1966" s="101"/>
      <c r="CKZ1966" s="101"/>
      <c r="CLA1966" s="101"/>
      <c r="CLB1966" s="101"/>
      <c r="CLC1966" s="101"/>
      <c r="CLD1966" s="101"/>
      <c r="CLE1966" s="101"/>
      <c r="CLF1966" s="101"/>
      <c r="CLG1966" s="101"/>
      <c r="CLH1966" s="101"/>
      <c r="CLI1966" s="101"/>
      <c r="CLJ1966" s="101"/>
      <c r="CLK1966" s="101"/>
      <c r="CLL1966" s="101"/>
      <c r="CLM1966" s="101"/>
      <c r="CLN1966" s="101"/>
      <c r="CLO1966" s="101"/>
      <c r="CLP1966" s="101"/>
      <c r="CLQ1966" s="101"/>
      <c r="CLR1966" s="101"/>
      <c r="CLS1966" s="101"/>
      <c r="CLT1966" s="101"/>
      <c r="CLU1966" s="101"/>
      <c r="CLV1966" s="101"/>
      <c r="CLW1966" s="101"/>
      <c r="CLX1966" s="101"/>
      <c r="CLY1966" s="101"/>
      <c r="CLZ1966" s="101"/>
      <c r="CMA1966" s="101"/>
      <c r="CMB1966" s="101"/>
      <c r="CMC1966" s="101"/>
      <c r="CMD1966" s="101"/>
      <c r="CME1966" s="101"/>
      <c r="CMF1966" s="101"/>
      <c r="CMG1966" s="101"/>
      <c r="CMH1966" s="101"/>
      <c r="CMI1966" s="101"/>
      <c r="CMJ1966" s="101"/>
      <c r="CMK1966" s="101"/>
      <c r="CML1966" s="101"/>
      <c r="CMM1966" s="101"/>
      <c r="CMN1966" s="101"/>
      <c r="CMO1966" s="101"/>
      <c r="CMP1966" s="101"/>
      <c r="CMQ1966" s="101"/>
      <c r="CMR1966" s="101"/>
      <c r="CMS1966" s="101"/>
      <c r="CMT1966" s="101"/>
      <c r="CMU1966" s="101"/>
      <c r="CMV1966" s="101"/>
      <c r="CMW1966" s="101"/>
      <c r="CMX1966" s="101"/>
      <c r="CMY1966" s="101"/>
      <c r="CMZ1966" s="101"/>
      <c r="CNA1966" s="101"/>
      <c r="CNB1966" s="101"/>
      <c r="CNC1966" s="101"/>
      <c r="CND1966" s="101"/>
      <c r="CNE1966" s="101"/>
      <c r="CNF1966" s="101"/>
      <c r="CNG1966" s="101"/>
      <c r="CNH1966" s="101"/>
      <c r="CNI1966" s="101"/>
      <c r="CNJ1966" s="101"/>
      <c r="CNK1966" s="101"/>
      <c r="CNL1966" s="101"/>
      <c r="CNM1966" s="101"/>
      <c r="CNN1966" s="101"/>
      <c r="CNO1966" s="101"/>
      <c r="CNP1966" s="101"/>
      <c r="CNQ1966" s="101"/>
      <c r="CNR1966" s="101"/>
      <c r="CNS1966" s="101"/>
      <c r="CNT1966" s="101"/>
      <c r="CNU1966" s="101"/>
      <c r="CNV1966" s="101"/>
      <c r="CNW1966" s="101"/>
      <c r="CNX1966" s="101"/>
      <c r="CNY1966" s="101"/>
      <c r="CNZ1966" s="101"/>
      <c r="COA1966" s="101"/>
      <c r="COB1966" s="101"/>
      <c r="COC1966" s="101"/>
      <c r="COD1966" s="101"/>
      <c r="COE1966" s="101"/>
      <c r="COF1966" s="101"/>
      <c r="COG1966" s="101"/>
      <c r="COH1966" s="101"/>
      <c r="COI1966" s="101"/>
      <c r="COJ1966" s="101"/>
      <c r="COK1966" s="101"/>
      <c r="COL1966" s="101"/>
      <c r="COM1966" s="101"/>
      <c r="CON1966" s="101"/>
      <c r="COO1966" s="101"/>
      <c r="COP1966" s="101"/>
      <c r="COQ1966" s="101"/>
      <c r="COR1966" s="101"/>
      <c r="COS1966" s="101"/>
      <c r="COT1966" s="101"/>
      <c r="COU1966" s="101"/>
      <c r="COV1966" s="101"/>
      <c r="COW1966" s="101"/>
      <c r="COX1966" s="101"/>
      <c r="COY1966" s="101"/>
      <c r="COZ1966" s="101"/>
      <c r="CPA1966" s="101"/>
      <c r="CPB1966" s="101"/>
      <c r="CPC1966" s="101"/>
      <c r="CPD1966" s="101"/>
      <c r="CPE1966" s="101"/>
      <c r="CPF1966" s="101"/>
      <c r="CPG1966" s="101"/>
      <c r="CPH1966" s="101"/>
      <c r="CPI1966" s="101"/>
      <c r="CPJ1966" s="101"/>
      <c r="CPK1966" s="101"/>
      <c r="CPL1966" s="101"/>
      <c r="CPM1966" s="101"/>
      <c r="CPN1966" s="101"/>
      <c r="CPO1966" s="101"/>
      <c r="CPP1966" s="101"/>
      <c r="CPQ1966" s="101"/>
      <c r="CPR1966" s="101"/>
      <c r="CPS1966" s="101"/>
      <c r="CPT1966" s="101"/>
      <c r="CPU1966" s="101"/>
      <c r="CPV1966" s="101"/>
      <c r="CPW1966" s="101"/>
      <c r="CPX1966" s="101"/>
      <c r="CPY1966" s="101"/>
      <c r="CPZ1966" s="101"/>
      <c r="CQA1966" s="101"/>
      <c r="CQB1966" s="101"/>
      <c r="CQC1966" s="101"/>
      <c r="CQD1966" s="101"/>
      <c r="CQE1966" s="101"/>
      <c r="CQF1966" s="101"/>
      <c r="CQG1966" s="101"/>
      <c r="CQH1966" s="101"/>
      <c r="CQI1966" s="101"/>
      <c r="CQJ1966" s="101"/>
      <c r="CQK1966" s="101"/>
      <c r="CQL1966" s="101"/>
      <c r="CQM1966" s="101"/>
      <c r="CQN1966" s="101"/>
      <c r="CQO1966" s="101"/>
      <c r="CQP1966" s="101"/>
      <c r="CQQ1966" s="101"/>
      <c r="CQR1966" s="101"/>
      <c r="CQS1966" s="101"/>
      <c r="CQT1966" s="101"/>
      <c r="CQU1966" s="101"/>
      <c r="CQV1966" s="101"/>
      <c r="CQW1966" s="101"/>
      <c r="CQX1966" s="101"/>
      <c r="CQY1966" s="101"/>
      <c r="CQZ1966" s="101"/>
      <c r="CRA1966" s="101"/>
      <c r="CRB1966" s="101"/>
      <c r="CRC1966" s="101"/>
      <c r="CRD1966" s="101"/>
      <c r="CRE1966" s="101"/>
      <c r="CRF1966" s="101"/>
      <c r="CRG1966" s="101"/>
      <c r="CRH1966" s="101"/>
      <c r="CRI1966" s="101"/>
      <c r="CRJ1966" s="101"/>
      <c r="CRK1966" s="101"/>
      <c r="CRL1966" s="101"/>
      <c r="CRM1966" s="101"/>
      <c r="CRN1966" s="101"/>
      <c r="CRO1966" s="101"/>
      <c r="CRP1966" s="101"/>
      <c r="CRQ1966" s="101"/>
      <c r="CRR1966" s="101"/>
      <c r="CRS1966" s="101"/>
      <c r="CRT1966" s="101"/>
      <c r="CRU1966" s="101"/>
      <c r="CRV1966" s="101"/>
      <c r="CRW1966" s="101"/>
      <c r="CRX1966" s="101"/>
      <c r="CRY1966" s="101"/>
      <c r="CRZ1966" s="101"/>
      <c r="CSA1966" s="101"/>
      <c r="CSB1966" s="101"/>
      <c r="CSC1966" s="101"/>
      <c r="CSD1966" s="101"/>
      <c r="CSE1966" s="101"/>
      <c r="CSF1966" s="101"/>
      <c r="CSG1966" s="101"/>
      <c r="CSH1966" s="101"/>
      <c r="CSI1966" s="101"/>
      <c r="CSJ1966" s="101"/>
      <c r="CSK1966" s="101"/>
      <c r="CSL1966" s="101"/>
      <c r="CSM1966" s="101"/>
      <c r="CSN1966" s="101"/>
      <c r="CSO1966" s="101"/>
      <c r="CSP1966" s="101"/>
      <c r="CSQ1966" s="101"/>
      <c r="CSR1966" s="101"/>
      <c r="CSS1966" s="101"/>
      <c r="CST1966" s="101"/>
      <c r="CSU1966" s="101"/>
      <c r="CSV1966" s="101"/>
      <c r="CSW1966" s="101"/>
      <c r="CSX1966" s="101"/>
      <c r="CSY1966" s="101"/>
      <c r="CSZ1966" s="101"/>
      <c r="CTA1966" s="101"/>
      <c r="CTB1966" s="101"/>
      <c r="CTC1966" s="101"/>
      <c r="CTD1966" s="101"/>
      <c r="CTE1966" s="101"/>
      <c r="CTF1966" s="101"/>
      <c r="CTG1966" s="101"/>
      <c r="CTH1966" s="101"/>
      <c r="CTI1966" s="101"/>
      <c r="CTJ1966" s="101"/>
      <c r="CTK1966" s="101"/>
      <c r="CTL1966" s="101"/>
      <c r="CTM1966" s="101"/>
      <c r="CTN1966" s="101"/>
      <c r="CTO1966" s="101"/>
      <c r="CTP1966" s="101"/>
      <c r="CTQ1966" s="101"/>
      <c r="CTR1966" s="101"/>
      <c r="CTS1966" s="101"/>
      <c r="CTT1966" s="101"/>
      <c r="CTU1966" s="101"/>
      <c r="CTV1966" s="101"/>
      <c r="CTW1966" s="101"/>
      <c r="CTX1966" s="101"/>
      <c r="CTY1966" s="101"/>
      <c r="CTZ1966" s="101"/>
      <c r="CUA1966" s="101"/>
      <c r="CUB1966" s="101"/>
      <c r="CUC1966" s="101"/>
      <c r="CUD1966" s="101"/>
      <c r="CUE1966" s="101"/>
      <c r="CUF1966" s="101"/>
      <c r="CUG1966" s="101"/>
      <c r="CUH1966" s="101"/>
      <c r="CUI1966" s="101"/>
      <c r="CUJ1966" s="101"/>
      <c r="CUK1966" s="101"/>
      <c r="CUL1966" s="101"/>
      <c r="CUM1966" s="101"/>
      <c r="CUN1966" s="101"/>
      <c r="CUO1966" s="101"/>
      <c r="CUP1966" s="101"/>
      <c r="CUQ1966" s="101"/>
      <c r="CUR1966" s="101"/>
      <c r="CUS1966" s="101"/>
      <c r="CUT1966" s="101"/>
      <c r="CUU1966" s="101"/>
      <c r="CUV1966" s="101"/>
      <c r="CUW1966" s="101"/>
      <c r="CUX1966" s="101"/>
      <c r="CUY1966" s="101"/>
      <c r="CUZ1966" s="101"/>
      <c r="CVA1966" s="101"/>
      <c r="CVB1966" s="101"/>
      <c r="CVC1966" s="101"/>
      <c r="CVD1966" s="101"/>
      <c r="CVE1966" s="101"/>
      <c r="CVF1966" s="101"/>
      <c r="CVG1966" s="101"/>
      <c r="CVH1966" s="101"/>
      <c r="CVI1966" s="101"/>
      <c r="CVJ1966" s="101"/>
      <c r="CVK1966" s="101"/>
      <c r="CVL1966" s="101"/>
      <c r="CVM1966" s="101"/>
      <c r="CVN1966" s="101"/>
      <c r="CVO1966" s="101"/>
      <c r="CVP1966" s="101"/>
      <c r="CVQ1966" s="101"/>
      <c r="CVR1966" s="101"/>
      <c r="CVS1966" s="101"/>
      <c r="CVT1966" s="101"/>
      <c r="CVU1966" s="101"/>
      <c r="CVV1966" s="101"/>
      <c r="CVW1966" s="101"/>
      <c r="CVX1966" s="101"/>
      <c r="CVY1966" s="101"/>
      <c r="CVZ1966" s="101"/>
      <c r="CWA1966" s="101"/>
      <c r="CWB1966" s="101"/>
      <c r="CWC1966" s="101"/>
      <c r="CWD1966" s="101"/>
      <c r="CWE1966" s="101"/>
      <c r="CWF1966" s="101"/>
      <c r="CWG1966" s="101"/>
      <c r="CWH1966" s="101"/>
      <c r="CWI1966" s="101"/>
      <c r="CWJ1966" s="101"/>
      <c r="CWK1966" s="101"/>
      <c r="CWL1966" s="101"/>
      <c r="CWM1966" s="101"/>
      <c r="CWN1966" s="101"/>
      <c r="CWO1966" s="101"/>
      <c r="CWP1966" s="101"/>
      <c r="CWQ1966" s="101"/>
      <c r="CWR1966" s="101"/>
      <c r="CWS1966" s="101"/>
      <c r="CWT1966" s="101"/>
      <c r="CWU1966" s="101"/>
      <c r="CWV1966" s="101"/>
      <c r="CWW1966" s="101"/>
      <c r="CWX1966" s="101"/>
      <c r="CWY1966" s="101"/>
      <c r="CWZ1966" s="101"/>
      <c r="CXA1966" s="101"/>
      <c r="CXB1966" s="101"/>
      <c r="CXC1966" s="101"/>
      <c r="CXD1966" s="101"/>
      <c r="CXE1966" s="101"/>
      <c r="CXF1966" s="101"/>
      <c r="CXG1966" s="101"/>
      <c r="CXH1966" s="101"/>
      <c r="CXI1966" s="101"/>
      <c r="CXJ1966" s="101"/>
      <c r="CXK1966" s="101"/>
      <c r="CXL1966" s="101"/>
      <c r="CXM1966" s="101"/>
      <c r="CXN1966" s="101"/>
      <c r="CXO1966" s="101"/>
      <c r="CXP1966" s="101"/>
      <c r="CXQ1966" s="101"/>
      <c r="CXR1966" s="101"/>
      <c r="CXS1966" s="101"/>
      <c r="CXT1966" s="101"/>
      <c r="CXU1966" s="101"/>
      <c r="CXV1966" s="101"/>
      <c r="CXW1966" s="101"/>
      <c r="CXX1966" s="101"/>
      <c r="CXY1966" s="101"/>
      <c r="CXZ1966" s="101"/>
      <c r="CYA1966" s="101"/>
      <c r="CYB1966" s="101"/>
      <c r="CYC1966" s="101"/>
      <c r="CYD1966" s="101"/>
      <c r="CYE1966" s="101"/>
      <c r="CYF1966" s="101"/>
      <c r="CYG1966" s="101"/>
      <c r="CYH1966" s="101"/>
      <c r="CYI1966" s="101"/>
      <c r="CYJ1966" s="101"/>
      <c r="CYK1966" s="101"/>
      <c r="CYL1966" s="101"/>
      <c r="CYM1966" s="101"/>
      <c r="CYN1966" s="101"/>
      <c r="CYO1966" s="101"/>
      <c r="CYP1966" s="101"/>
      <c r="CYQ1966" s="101"/>
      <c r="CYR1966" s="101"/>
      <c r="CYS1966" s="101"/>
      <c r="CYT1966" s="101"/>
      <c r="CYU1966" s="101"/>
      <c r="CYV1966" s="101"/>
      <c r="CYW1966" s="101"/>
      <c r="CYX1966" s="101"/>
      <c r="CYY1966" s="101"/>
      <c r="CYZ1966" s="101"/>
      <c r="CZA1966" s="101"/>
      <c r="CZB1966" s="101"/>
      <c r="CZC1966" s="101"/>
      <c r="CZD1966" s="101"/>
      <c r="CZE1966" s="101"/>
      <c r="CZF1966" s="101"/>
      <c r="CZG1966" s="101"/>
      <c r="CZH1966" s="101"/>
      <c r="CZI1966" s="101"/>
      <c r="CZJ1966" s="101"/>
      <c r="CZK1966" s="101"/>
      <c r="CZL1966" s="101"/>
      <c r="CZM1966" s="101"/>
      <c r="CZN1966" s="101"/>
      <c r="CZO1966" s="101"/>
      <c r="CZP1966" s="101"/>
      <c r="CZQ1966" s="101"/>
      <c r="CZR1966" s="101"/>
      <c r="CZS1966" s="101"/>
      <c r="CZT1966" s="101"/>
      <c r="CZU1966" s="101"/>
      <c r="CZV1966" s="101"/>
      <c r="CZW1966" s="101"/>
      <c r="CZX1966" s="101"/>
      <c r="CZY1966" s="101"/>
      <c r="CZZ1966" s="101"/>
      <c r="DAA1966" s="101"/>
      <c r="DAB1966" s="101"/>
      <c r="DAC1966" s="101"/>
      <c r="DAD1966" s="101"/>
      <c r="DAE1966" s="101"/>
      <c r="DAF1966" s="101"/>
      <c r="DAG1966" s="101"/>
      <c r="DAH1966" s="101"/>
      <c r="DAI1966" s="101"/>
      <c r="DAJ1966" s="101"/>
      <c r="DAK1966" s="101"/>
      <c r="DAL1966" s="101"/>
      <c r="DAM1966" s="101"/>
      <c r="DAN1966" s="101"/>
      <c r="DAO1966" s="101"/>
      <c r="DAP1966" s="101"/>
      <c r="DAQ1966" s="101"/>
      <c r="DAR1966" s="101"/>
      <c r="DAS1966" s="101"/>
      <c r="DAT1966" s="101"/>
      <c r="DAU1966" s="101"/>
      <c r="DAV1966" s="101"/>
      <c r="DAW1966" s="101"/>
      <c r="DAX1966" s="101"/>
      <c r="DAY1966" s="101"/>
      <c r="DAZ1966" s="101"/>
      <c r="DBA1966" s="101"/>
      <c r="DBB1966" s="101"/>
      <c r="DBC1966" s="101"/>
      <c r="DBD1966" s="101"/>
      <c r="DBE1966" s="101"/>
      <c r="DBF1966" s="101"/>
      <c r="DBG1966" s="101"/>
      <c r="DBH1966" s="101"/>
      <c r="DBI1966" s="101"/>
      <c r="DBJ1966" s="101"/>
      <c r="DBK1966" s="101"/>
      <c r="DBL1966" s="101"/>
      <c r="DBM1966" s="101"/>
      <c r="DBN1966" s="101"/>
      <c r="DBO1966" s="101"/>
      <c r="DBP1966" s="101"/>
      <c r="DBQ1966" s="101"/>
      <c r="DBR1966" s="101"/>
      <c r="DBS1966" s="101"/>
      <c r="DBT1966" s="101"/>
      <c r="DBU1966" s="101"/>
      <c r="DBV1966" s="101"/>
      <c r="DBW1966" s="101"/>
      <c r="DBX1966" s="101"/>
      <c r="DBY1966" s="101"/>
      <c r="DBZ1966" s="101"/>
      <c r="DCA1966" s="101"/>
      <c r="DCB1966" s="101"/>
      <c r="DCC1966" s="101"/>
      <c r="DCD1966" s="101"/>
      <c r="DCE1966" s="101"/>
      <c r="DCF1966" s="101"/>
      <c r="DCG1966" s="101"/>
      <c r="DCH1966" s="101"/>
      <c r="DCI1966" s="101"/>
      <c r="DCJ1966" s="101"/>
      <c r="DCK1966" s="101"/>
      <c r="DCL1966" s="101"/>
      <c r="DCM1966" s="101"/>
      <c r="DCN1966" s="101"/>
      <c r="DCO1966" s="101"/>
      <c r="DCP1966" s="101"/>
      <c r="DCQ1966" s="101"/>
      <c r="DCR1966" s="101"/>
      <c r="DCS1966" s="101"/>
      <c r="DCT1966" s="101"/>
      <c r="DCU1966" s="101"/>
      <c r="DCV1966" s="101"/>
      <c r="DCW1966" s="101"/>
      <c r="DCX1966" s="101"/>
      <c r="DCY1966" s="101"/>
      <c r="DCZ1966" s="101"/>
      <c r="DDA1966" s="101"/>
      <c r="DDB1966" s="101"/>
      <c r="DDC1966" s="101"/>
      <c r="DDD1966" s="101"/>
      <c r="DDE1966" s="101"/>
      <c r="DDF1966" s="101"/>
      <c r="DDG1966" s="101"/>
      <c r="DDH1966" s="101"/>
      <c r="DDI1966" s="101"/>
      <c r="DDJ1966" s="101"/>
      <c r="DDK1966" s="101"/>
      <c r="DDL1966" s="101"/>
      <c r="DDM1966" s="101"/>
      <c r="DDN1966" s="101"/>
      <c r="DDO1966" s="101"/>
      <c r="DDP1966" s="101"/>
      <c r="DDQ1966" s="101"/>
      <c r="DDR1966" s="101"/>
      <c r="DDS1966" s="101"/>
      <c r="DDT1966" s="101"/>
      <c r="DDU1966" s="101"/>
      <c r="DDV1966" s="101"/>
      <c r="DDW1966" s="101"/>
      <c r="DDX1966" s="101"/>
      <c r="DDY1966" s="101"/>
      <c r="DDZ1966" s="101"/>
      <c r="DEA1966" s="101"/>
      <c r="DEB1966" s="101"/>
      <c r="DEC1966" s="101"/>
      <c r="DED1966" s="101"/>
      <c r="DEE1966" s="101"/>
      <c r="DEF1966" s="101"/>
      <c r="DEG1966" s="101"/>
      <c r="DEH1966" s="101"/>
      <c r="DEI1966" s="101"/>
      <c r="DEJ1966" s="101"/>
      <c r="DEK1966" s="101"/>
      <c r="DEL1966" s="101"/>
      <c r="DEM1966" s="101"/>
      <c r="DEN1966" s="101"/>
      <c r="DEO1966" s="101"/>
      <c r="DEP1966" s="101"/>
      <c r="DEQ1966" s="101"/>
      <c r="DER1966" s="101"/>
      <c r="DES1966" s="101"/>
      <c r="DET1966" s="101"/>
      <c r="DEU1966" s="101"/>
      <c r="DEV1966" s="101"/>
      <c r="DEW1966" s="101"/>
      <c r="DEX1966" s="101"/>
      <c r="DEY1966" s="101"/>
      <c r="DEZ1966" s="101"/>
      <c r="DFA1966" s="101"/>
      <c r="DFB1966" s="101"/>
      <c r="DFC1966" s="101"/>
      <c r="DFD1966" s="101"/>
      <c r="DFE1966" s="101"/>
      <c r="DFF1966" s="101"/>
      <c r="DFG1966" s="101"/>
      <c r="DFH1966" s="101"/>
      <c r="DFI1966" s="101"/>
      <c r="DFJ1966" s="101"/>
      <c r="DFK1966" s="101"/>
      <c r="DFL1966" s="101"/>
      <c r="DFM1966" s="101"/>
      <c r="DFN1966" s="101"/>
      <c r="DFO1966" s="101"/>
      <c r="DFP1966" s="101"/>
      <c r="DFQ1966" s="101"/>
      <c r="DFR1966" s="101"/>
      <c r="DFS1966" s="101"/>
      <c r="DFT1966" s="101"/>
      <c r="DFU1966" s="101"/>
      <c r="DFV1966" s="101"/>
      <c r="DFW1966" s="101"/>
      <c r="DFX1966" s="101"/>
      <c r="DFY1966" s="101"/>
      <c r="DFZ1966" s="101"/>
      <c r="DGA1966" s="101"/>
      <c r="DGB1966" s="101"/>
      <c r="DGC1966" s="101"/>
      <c r="DGD1966" s="101"/>
      <c r="DGE1966" s="101"/>
      <c r="DGF1966" s="101"/>
      <c r="DGG1966" s="101"/>
      <c r="DGH1966" s="101"/>
      <c r="DGI1966" s="101"/>
      <c r="DGJ1966" s="101"/>
      <c r="DGK1966" s="101"/>
      <c r="DGL1966" s="101"/>
      <c r="DGM1966" s="101"/>
      <c r="DGN1966" s="101"/>
      <c r="DGO1966" s="101"/>
      <c r="DGP1966" s="101"/>
      <c r="DGQ1966" s="101"/>
      <c r="DGR1966" s="101"/>
      <c r="DGS1966" s="101"/>
      <c r="DGT1966" s="101"/>
      <c r="DGU1966" s="101"/>
      <c r="DGV1966" s="101"/>
      <c r="DGW1966" s="101"/>
      <c r="DGX1966" s="101"/>
      <c r="DGY1966" s="101"/>
      <c r="DGZ1966" s="101"/>
      <c r="DHA1966" s="101"/>
      <c r="DHB1966" s="101"/>
      <c r="DHC1966" s="101"/>
      <c r="DHD1966" s="101"/>
      <c r="DHE1966" s="101"/>
      <c r="DHF1966" s="101"/>
      <c r="DHG1966" s="101"/>
      <c r="DHH1966" s="101"/>
      <c r="DHI1966" s="101"/>
      <c r="DHJ1966" s="101"/>
      <c r="DHK1966" s="101"/>
      <c r="DHL1966" s="101"/>
      <c r="DHM1966" s="101"/>
      <c r="DHN1966" s="101"/>
      <c r="DHO1966" s="101"/>
      <c r="DHP1966" s="101"/>
      <c r="DHQ1966" s="101"/>
      <c r="DHR1966" s="101"/>
      <c r="DHS1966" s="101"/>
      <c r="DHT1966" s="101"/>
      <c r="DHU1966" s="101"/>
      <c r="DHV1966" s="101"/>
      <c r="DHW1966" s="101"/>
      <c r="DHX1966" s="101"/>
      <c r="DHY1966" s="101"/>
      <c r="DHZ1966" s="101"/>
      <c r="DIA1966" s="101"/>
      <c r="DIB1966" s="101"/>
      <c r="DIC1966" s="101"/>
      <c r="DID1966" s="101"/>
      <c r="DIE1966" s="101"/>
      <c r="DIF1966" s="101"/>
      <c r="DIG1966" s="101"/>
      <c r="DIH1966" s="101"/>
      <c r="DII1966" s="101"/>
      <c r="DIJ1966" s="101"/>
      <c r="DIK1966" s="101"/>
      <c r="DIL1966" s="101"/>
      <c r="DIM1966" s="101"/>
      <c r="DIN1966" s="101"/>
      <c r="DIO1966" s="101"/>
      <c r="DIP1966" s="101"/>
      <c r="DIQ1966" s="101"/>
      <c r="DIR1966" s="101"/>
      <c r="DIS1966" s="101"/>
      <c r="DIT1966" s="101"/>
      <c r="DIU1966" s="101"/>
      <c r="DIV1966" s="101"/>
      <c r="DIW1966" s="101"/>
      <c r="DIX1966" s="101"/>
      <c r="DIY1966" s="101"/>
      <c r="DIZ1966" s="101"/>
      <c r="DJA1966" s="101"/>
      <c r="DJB1966" s="101"/>
      <c r="DJC1966" s="101"/>
      <c r="DJD1966" s="101"/>
      <c r="DJE1966" s="101"/>
      <c r="DJF1966" s="101"/>
      <c r="DJG1966" s="101"/>
      <c r="DJH1966" s="101"/>
      <c r="DJI1966" s="101"/>
      <c r="DJJ1966" s="101"/>
      <c r="DJK1966" s="101"/>
      <c r="DJL1966" s="101"/>
      <c r="DJM1966" s="101"/>
      <c r="DJN1966" s="101"/>
      <c r="DJO1966" s="101"/>
      <c r="DJP1966" s="101"/>
      <c r="DJQ1966" s="101"/>
      <c r="DJR1966" s="101"/>
      <c r="DJS1966" s="101"/>
      <c r="DJT1966" s="101"/>
      <c r="DJU1966" s="101"/>
      <c r="DJV1966" s="101"/>
      <c r="DJW1966" s="101"/>
      <c r="DJX1966" s="101"/>
      <c r="DJY1966" s="101"/>
      <c r="DJZ1966" s="101"/>
      <c r="DKA1966" s="101"/>
      <c r="DKB1966" s="101"/>
      <c r="DKC1966" s="101"/>
      <c r="DKD1966" s="101"/>
      <c r="DKE1966" s="101"/>
      <c r="DKF1966" s="101"/>
      <c r="DKG1966" s="101"/>
      <c r="DKH1966" s="101"/>
      <c r="DKI1966" s="101"/>
      <c r="DKJ1966" s="101"/>
      <c r="DKK1966" s="101"/>
      <c r="DKL1966" s="101"/>
      <c r="DKM1966" s="101"/>
      <c r="DKN1966" s="101"/>
      <c r="DKO1966" s="101"/>
      <c r="DKP1966" s="101"/>
      <c r="DKQ1966" s="101"/>
      <c r="DKR1966" s="101"/>
      <c r="DKS1966" s="101"/>
      <c r="DKT1966" s="101"/>
      <c r="DKU1966" s="101"/>
      <c r="DKV1966" s="101"/>
      <c r="DKW1966" s="101"/>
      <c r="DKX1966" s="101"/>
      <c r="DKY1966" s="101"/>
      <c r="DKZ1966" s="101"/>
      <c r="DLA1966" s="101"/>
      <c r="DLB1966" s="101"/>
      <c r="DLC1966" s="101"/>
      <c r="DLD1966" s="101"/>
      <c r="DLE1966" s="101"/>
      <c r="DLF1966" s="101"/>
      <c r="DLG1966" s="101"/>
      <c r="DLH1966" s="101"/>
      <c r="DLI1966" s="101"/>
      <c r="DLJ1966" s="101"/>
      <c r="DLK1966" s="101"/>
      <c r="DLL1966" s="101"/>
      <c r="DLM1966" s="101"/>
      <c r="DLN1966" s="101"/>
      <c r="DLO1966" s="101"/>
      <c r="DLP1966" s="101"/>
      <c r="DLQ1966" s="101"/>
      <c r="DLR1966" s="101"/>
      <c r="DLS1966" s="101"/>
      <c r="DLT1966" s="101"/>
      <c r="DLU1966" s="101"/>
      <c r="DLV1966" s="101"/>
      <c r="DLW1966" s="101"/>
      <c r="DLX1966" s="101"/>
      <c r="DLY1966" s="101"/>
      <c r="DLZ1966" s="101"/>
      <c r="DMA1966" s="101"/>
      <c r="DMB1966" s="101"/>
      <c r="DMC1966" s="101"/>
      <c r="DMD1966" s="101"/>
      <c r="DME1966" s="101"/>
      <c r="DMF1966" s="101"/>
      <c r="DMG1966" s="101"/>
      <c r="DMH1966" s="101"/>
      <c r="DMI1966" s="101"/>
      <c r="DMJ1966" s="101"/>
      <c r="DMK1966" s="101"/>
      <c r="DML1966" s="101"/>
      <c r="DMM1966" s="101"/>
      <c r="DMN1966" s="101"/>
      <c r="DMO1966" s="101"/>
      <c r="DMP1966" s="101"/>
      <c r="DMQ1966" s="101"/>
      <c r="DMR1966" s="101"/>
      <c r="DMS1966" s="101"/>
      <c r="DMT1966" s="101"/>
      <c r="DMU1966" s="101"/>
      <c r="DMV1966" s="101"/>
      <c r="DMW1966" s="101"/>
      <c r="DMX1966" s="101"/>
      <c r="DMY1966" s="101"/>
      <c r="DMZ1966" s="101"/>
      <c r="DNA1966" s="101"/>
      <c r="DNB1966" s="101"/>
      <c r="DNC1966" s="101"/>
      <c r="DND1966" s="101"/>
      <c r="DNE1966" s="101"/>
      <c r="DNF1966" s="101"/>
      <c r="DNG1966" s="101"/>
      <c r="DNH1966" s="101"/>
      <c r="DNI1966" s="101"/>
      <c r="DNJ1966" s="101"/>
      <c r="DNK1966" s="101"/>
      <c r="DNL1966" s="101"/>
      <c r="DNM1966" s="101"/>
      <c r="DNN1966" s="101"/>
      <c r="DNO1966" s="101"/>
      <c r="DNP1966" s="101"/>
      <c r="DNQ1966" s="101"/>
      <c r="DNR1966" s="101"/>
      <c r="DNS1966" s="101"/>
      <c r="DNT1966" s="101"/>
      <c r="DNU1966" s="101"/>
      <c r="DNV1966" s="101"/>
      <c r="DNW1966" s="101"/>
      <c r="DNX1966" s="101"/>
      <c r="DNY1966" s="101"/>
      <c r="DNZ1966" s="101"/>
      <c r="DOA1966" s="101"/>
      <c r="DOB1966" s="101"/>
      <c r="DOC1966" s="101"/>
      <c r="DOD1966" s="101"/>
      <c r="DOE1966" s="101"/>
      <c r="DOF1966" s="101"/>
      <c r="DOG1966" s="101"/>
      <c r="DOH1966" s="101"/>
      <c r="DOI1966" s="101"/>
      <c r="DOJ1966" s="101"/>
      <c r="DOK1966" s="101"/>
      <c r="DOL1966" s="101"/>
      <c r="DOM1966" s="101"/>
      <c r="DON1966" s="101"/>
      <c r="DOO1966" s="101"/>
      <c r="DOP1966" s="101"/>
      <c r="DOQ1966" s="101"/>
      <c r="DOR1966" s="101"/>
      <c r="DOS1966" s="101"/>
      <c r="DOT1966" s="101"/>
      <c r="DOU1966" s="101"/>
      <c r="DOV1966" s="101"/>
      <c r="DOW1966" s="101"/>
      <c r="DOX1966" s="101"/>
      <c r="DOY1966" s="101"/>
      <c r="DOZ1966" s="101"/>
      <c r="DPA1966" s="101"/>
      <c r="DPB1966" s="101"/>
      <c r="DPC1966" s="101"/>
      <c r="DPD1966" s="101"/>
      <c r="DPE1966" s="101"/>
      <c r="DPF1966" s="101"/>
      <c r="DPG1966" s="101"/>
      <c r="DPH1966" s="101"/>
      <c r="DPI1966" s="101"/>
      <c r="DPJ1966" s="101"/>
      <c r="DPK1966" s="101"/>
      <c r="DPL1966" s="101"/>
      <c r="DPM1966" s="101"/>
      <c r="DPN1966" s="101"/>
      <c r="DPO1966" s="101"/>
      <c r="DPP1966" s="101"/>
      <c r="DPQ1966" s="101"/>
      <c r="DPR1966" s="101"/>
      <c r="DPS1966" s="101"/>
      <c r="DPT1966" s="101"/>
      <c r="DPU1966" s="101"/>
      <c r="DPV1966" s="101"/>
      <c r="DPW1966" s="101"/>
      <c r="DPX1966" s="101"/>
      <c r="DPY1966" s="101"/>
      <c r="DPZ1966" s="101"/>
      <c r="DQA1966" s="101"/>
      <c r="DQB1966" s="101"/>
      <c r="DQC1966" s="101"/>
      <c r="DQD1966" s="101"/>
      <c r="DQE1966" s="101"/>
      <c r="DQF1966" s="101"/>
      <c r="DQG1966" s="101"/>
      <c r="DQH1966" s="101"/>
      <c r="DQI1966" s="101"/>
      <c r="DQJ1966" s="101"/>
      <c r="DQK1966" s="101"/>
      <c r="DQL1966" s="101"/>
      <c r="DQM1966" s="101"/>
      <c r="DQN1966" s="101"/>
      <c r="DQO1966" s="101"/>
      <c r="DQP1966" s="101"/>
      <c r="DQQ1966" s="101"/>
      <c r="DQR1966" s="101"/>
      <c r="DQS1966" s="101"/>
      <c r="DQT1966" s="101"/>
      <c r="DQU1966" s="101"/>
      <c r="DQV1966" s="101"/>
      <c r="DQW1966" s="101"/>
      <c r="DQX1966" s="101"/>
      <c r="DQY1966" s="101"/>
      <c r="DQZ1966" s="101"/>
      <c r="DRA1966" s="101"/>
      <c r="DRB1966" s="101"/>
      <c r="DRC1966" s="101"/>
      <c r="DRD1966" s="101"/>
      <c r="DRE1966" s="101"/>
      <c r="DRF1966" s="101"/>
      <c r="DRG1966" s="101"/>
      <c r="DRH1966" s="101"/>
      <c r="DRI1966" s="101"/>
      <c r="DRJ1966" s="101"/>
      <c r="DRK1966" s="101"/>
      <c r="DRL1966" s="101"/>
      <c r="DRM1966" s="101"/>
      <c r="DRN1966" s="101"/>
      <c r="DRO1966" s="101"/>
      <c r="DRP1966" s="101"/>
      <c r="DRQ1966" s="101"/>
      <c r="DRR1966" s="101"/>
      <c r="DRS1966" s="101"/>
      <c r="DRT1966" s="101"/>
      <c r="DRU1966" s="101"/>
      <c r="DRV1966" s="101"/>
      <c r="DRW1966" s="101"/>
      <c r="DRX1966" s="101"/>
      <c r="DRY1966" s="101"/>
      <c r="DRZ1966" s="101"/>
      <c r="DSA1966" s="101"/>
      <c r="DSB1966" s="101"/>
      <c r="DSC1966" s="101"/>
      <c r="DSD1966" s="101"/>
      <c r="DSE1966" s="101"/>
      <c r="DSF1966" s="101"/>
      <c r="DSG1966" s="101"/>
      <c r="DSH1966" s="101"/>
      <c r="DSI1966" s="101"/>
      <c r="DSJ1966" s="101"/>
      <c r="DSK1966" s="101"/>
      <c r="DSL1966" s="101"/>
      <c r="DSM1966" s="101"/>
      <c r="DSN1966" s="101"/>
      <c r="DSO1966" s="101"/>
      <c r="DSP1966" s="101"/>
      <c r="DSQ1966" s="101"/>
      <c r="DSR1966" s="101"/>
      <c r="DSS1966" s="101"/>
      <c r="DST1966" s="101"/>
      <c r="DSU1966" s="101"/>
      <c r="DSV1966" s="101"/>
      <c r="DSW1966" s="101"/>
      <c r="DSX1966" s="101"/>
      <c r="DSY1966" s="101"/>
      <c r="DSZ1966" s="101"/>
      <c r="DTA1966" s="101"/>
      <c r="DTB1966" s="101"/>
      <c r="DTC1966" s="101"/>
      <c r="DTD1966" s="101"/>
      <c r="DTE1966" s="101"/>
      <c r="DTF1966" s="101"/>
      <c r="DTG1966" s="101"/>
      <c r="DTH1966" s="101"/>
      <c r="DTI1966" s="101"/>
      <c r="DTJ1966" s="101"/>
      <c r="DTK1966" s="101"/>
      <c r="DTL1966" s="101"/>
      <c r="DTM1966" s="101"/>
      <c r="DTN1966" s="101"/>
      <c r="DTO1966" s="101"/>
      <c r="DTP1966" s="101"/>
      <c r="DTQ1966" s="101"/>
      <c r="DTR1966" s="101"/>
      <c r="DTS1966" s="101"/>
      <c r="DTT1966" s="101"/>
      <c r="DTU1966" s="101"/>
      <c r="DTV1966" s="101"/>
      <c r="DTW1966" s="101"/>
      <c r="DTX1966" s="101"/>
      <c r="DTY1966" s="101"/>
      <c r="DTZ1966" s="101"/>
      <c r="DUA1966" s="101"/>
      <c r="DUB1966" s="101"/>
      <c r="DUC1966" s="101"/>
      <c r="DUD1966" s="101"/>
      <c r="DUE1966" s="101"/>
      <c r="DUF1966" s="101"/>
      <c r="DUG1966" s="101"/>
      <c r="DUH1966" s="101"/>
      <c r="DUI1966" s="101"/>
      <c r="DUJ1966" s="101"/>
      <c r="DUK1966" s="101"/>
      <c r="DUL1966" s="101"/>
      <c r="DUM1966" s="101"/>
      <c r="DUN1966" s="101"/>
      <c r="DUO1966" s="101"/>
      <c r="DUP1966" s="101"/>
      <c r="DUQ1966" s="101"/>
      <c r="DUR1966" s="101"/>
      <c r="DUS1966" s="101"/>
      <c r="DUT1966" s="101"/>
      <c r="DUU1966" s="101"/>
      <c r="DUV1966" s="101"/>
      <c r="DUW1966" s="101"/>
      <c r="DUX1966" s="101"/>
      <c r="DUY1966" s="101"/>
      <c r="DUZ1966" s="101"/>
      <c r="DVA1966" s="101"/>
      <c r="DVB1966" s="101"/>
      <c r="DVC1966" s="101"/>
      <c r="DVD1966" s="101"/>
      <c r="DVE1966" s="101"/>
      <c r="DVF1966" s="101"/>
      <c r="DVG1966" s="101"/>
      <c r="DVH1966" s="101"/>
      <c r="DVI1966" s="101"/>
      <c r="DVJ1966" s="101"/>
      <c r="DVK1966" s="101"/>
      <c r="DVL1966" s="101"/>
      <c r="DVM1966" s="101"/>
      <c r="DVN1966" s="101"/>
      <c r="DVO1966" s="101"/>
      <c r="DVP1966" s="101"/>
      <c r="DVQ1966" s="101"/>
      <c r="DVR1966" s="101"/>
      <c r="DVS1966" s="101"/>
      <c r="DVT1966" s="101"/>
      <c r="DVU1966" s="101"/>
      <c r="DVV1966" s="101"/>
      <c r="DVW1966" s="101"/>
      <c r="DVX1966" s="101"/>
      <c r="DVY1966" s="101"/>
      <c r="DVZ1966" s="101"/>
      <c r="DWA1966" s="101"/>
      <c r="DWB1966" s="101"/>
      <c r="DWC1966" s="101"/>
      <c r="DWD1966" s="101"/>
      <c r="DWE1966" s="101"/>
      <c r="DWF1966" s="101"/>
      <c r="DWG1966" s="101"/>
      <c r="DWH1966" s="101"/>
      <c r="DWI1966" s="101"/>
      <c r="DWJ1966" s="101"/>
      <c r="DWK1966" s="101"/>
      <c r="DWL1966" s="101"/>
      <c r="DWM1966" s="101"/>
      <c r="DWN1966" s="101"/>
      <c r="DWO1966" s="101"/>
      <c r="DWP1966" s="101"/>
      <c r="DWQ1966" s="101"/>
      <c r="DWR1966" s="101"/>
      <c r="DWS1966" s="101"/>
      <c r="DWT1966" s="101"/>
      <c r="DWU1966" s="101"/>
      <c r="DWV1966" s="101"/>
      <c r="DWW1966" s="101"/>
      <c r="DWX1966" s="101"/>
      <c r="DWY1966" s="101"/>
      <c r="DWZ1966" s="101"/>
      <c r="DXA1966" s="101"/>
      <c r="DXB1966" s="101"/>
      <c r="DXC1966" s="101"/>
      <c r="DXD1966" s="101"/>
      <c r="DXE1966" s="101"/>
      <c r="DXF1966" s="101"/>
      <c r="DXG1966" s="101"/>
      <c r="DXH1966" s="101"/>
      <c r="DXI1966" s="101"/>
      <c r="DXJ1966" s="101"/>
      <c r="DXK1966" s="101"/>
      <c r="DXL1966" s="101"/>
      <c r="DXM1966" s="101"/>
      <c r="DXN1966" s="101"/>
      <c r="DXO1966" s="101"/>
      <c r="DXP1966" s="101"/>
      <c r="DXQ1966" s="101"/>
      <c r="DXR1966" s="101"/>
      <c r="DXS1966" s="101"/>
      <c r="DXT1966" s="101"/>
      <c r="DXU1966" s="101"/>
      <c r="DXV1966" s="101"/>
      <c r="DXW1966" s="101"/>
      <c r="DXX1966" s="101"/>
      <c r="DXY1966" s="101"/>
      <c r="DXZ1966" s="101"/>
      <c r="DYA1966" s="101"/>
      <c r="DYB1966" s="101"/>
      <c r="DYC1966" s="101"/>
      <c r="DYD1966" s="101"/>
      <c r="DYE1966" s="101"/>
      <c r="DYF1966" s="101"/>
      <c r="DYG1966" s="101"/>
      <c r="DYH1966" s="101"/>
      <c r="DYI1966" s="101"/>
      <c r="DYJ1966" s="101"/>
      <c r="DYK1966" s="101"/>
      <c r="DYL1966" s="101"/>
      <c r="DYM1966" s="101"/>
      <c r="DYN1966" s="101"/>
      <c r="DYO1966" s="101"/>
      <c r="DYP1966" s="101"/>
      <c r="DYQ1966" s="101"/>
      <c r="DYR1966" s="101"/>
      <c r="DYS1966" s="101"/>
      <c r="DYT1966" s="101"/>
      <c r="DYU1966" s="101"/>
      <c r="DYV1966" s="101"/>
      <c r="DYW1966" s="101"/>
      <c r="DYX1966" s="101"/>
      <c r="DYY1966" s="101"/>
      <c r="DYZ1966" s="101"/>
      <c r="DZA1966" s="101"/>
      <c r="DZB1966" s="101"/>
      <c r="DZC1966" s="101"/>
      <c r="DZD1966" s="101"/>
      <c r="DZE1966" s="101"/>
      <c r="DZF1966" s="101"/>
      <c r="DZG1966" s="101"/>
      <c r="DZH1966" s="101"/>
      <c r="DZI1966" s="101"/>
      <c r="DZJ1966" s="101"/>
      <c r="DZK1966" s="101"/>
      <c r="DZL1966" s="101"/>
      <c r="DZM1966" s="101"/>
      <c r="DZN1966" s="101"/>
      <c r="DZO1966" s="101"/>
      <c r="DZP1966" s="101"/>
      <c r="DZQ1966" s="101"/>
      <c r="DZR1966" s="101"/>
      <c r="DZS1966" s="101"/>
      <c r="DZT1966" s="101"/>
      <c r="DZU1966" s="101"/>
      <c r="DZV1966" s="101"/>
      <c r="DZW1966" s="101"/>
      <c r="DZX1966" s="101"/>
      <c r="DZY1966" s="101"/>
      <c r="DZZ1966" s="101"/>
      <c r="EAA1966" s="101"/>
      <c r="EAB1966" s="101"/>
      <c r="EAC1966" s="101"/>
      <c r="EAD1966" s="101"/>
      <c r="EAE1966" s="101"/>
      <c r="EAF1966" s="101"/>
      <c r="EAG1966" s="101"/>
      <c r="EAH1966" s="101"/>
      <c r="EAI1966" s="101"/>
      <c r="EAJ1966" s="101"/>
      <c r="EAK1966" s="101"/>
      <c r="EAL1966" s="101"/>
      <c r="EAM1966" s="101"/>
      <c r="EAN1966" s="101"/>
      <c r="EAO1966" s="101"/>
      <c r="EAP1966" s="101"/>
      <c r="EAQ1966" s="101"/>
      <c r="EAR1966" s="101"/>
      <c r="EAS1966" s="101"/>
      <c r="EAT1966" s="101"/>
      <c r="EAU1966" s="101"/>
      <c r="EAV1966" s="101"/>
      <c r="EAW1966" s="101"/>
      <c r="EAX1966" s="101"/>
      <c r="EAY1966" s="101"/>
      <c r="EAZ1966" s="101"/>
      <c r="EBA1966" s="101"/>
      <c r="EBB1966" s="101"/>
      <c r="EBC1966" s="101"/>
      <c r="EBD1966" s="101"/>
      <c r="EBE1966" s="101"/>
      <c r="EBF1966" s="101"/>
      <c r="EBG1966" s="101"/>
      <c r="EBH1966" s="101"/>
      <c r="EBI1966" s="101"/>
      <c r="EBJ1966" s="101"/>
      <c r="EBK1966" s="101"/>
      <c r="EBL1966" s="101"/>
      <c r="EBM1966" s="101"/>
      <c r="EBN1966" s="101"/>
      <c r="EBO1966" s="101"/>
      <c r="EBP1966" s="101"/>
      <c r="EBQ1966" s="101"/>
      <c r="EBR1966" s="101"/>
      <c r="EBS1966" s="101"/>
      <c r="EBT1966" s="101"/>
      <c r="EBU1966" s="101"/>
      <c r="EBV1966" s="101"/>
      <c r="EBW1966" s="101"/>
      <c r="EBX1966" s="101"/>
      <c r="EBY1966" s="101"/>
      <c r="EBZ1966" s="101"/>
      <c r="ECA1966" s="101"/>
      <c r="ECB1966" s="101"/>
      <c r="ECC1966" s="101"/>
      <c r="ECD1966" s="101"/>
      <c r="ECE1966" s="101"/>
      <c r="ECF1966" s="101"/>
      <c r="ECG1966" s="101"/>
      <c r="ECH1966" s="101"/>
      <c r="ECI1966" s="101"/>
      <c r="ECJ1966" s="101"/>
      <c r="ECK1966" s="101"/>
      <c r="ECL1966" s="101"/>
      <c r="ECM1966" s="101"/>
      <c r="ECN1966" s="101"/>
      <c r="ECO1966" s="101"/>
      <c r="ECP1966" s="101"/>
      <c r="ECQ1966" s="101"/>
      <c r="ECR1966" s="101"/>
      <c r="ECS1966" s="101"/>
      <c r="ECT1966" s="101"/>
      <c r="ECU1966" s="101"/>
      <c r="ECV1966" s="101"/>
      <c r="ECW1966" s="101"/>
      <c r="ECX1966" s="101"/>
      <c r="ECY1966" s="101"/>
      <c r="ECZ1966" s="101"/>
      <c r="EDA1966" s="101"/>
      <c r="EDB1966" s="101"/>
      <c r="EDC1966" s="101"/>
      <c r="EDD1966" s="101"/>
      <c r="EDE1966" s="101"/>
      <c r="EDF1966" s="101"/>
      <c r="EDG1966" s="101"/>
      <c r="EDH1966" s="101"/>
      <c r="EDI1966" s="101"/>
      <c r="EDJ1966" s="101"/>
      <c r="EDK1966" s="101"/>
      <c r="EDL1966" s="101"/>
      <c r="EDM1966" s="101"/>
      <c r="EDN1966" s="101"/>
      <c r="EDO1966" s="101"/>
      <c r="EDP1966" s="101"/>
      <c r="EDQ1966" s="101"/>
      <c r="EDR1966" s="101"/>
      <c r="EDS1966" s="101"/>
      <c r="EDT1966" s="101"/>
      <c r="EDU1966" s="101"/>
      <c r="EDV1966" s="101"/>
      <c r="EDW1966" s="101"/>
      <c r="EDX1966" s="101"/>
      <c r="EDY1966" s="101"/>
      <c r="EDZ1966" s="101"/>
      <c r="EEA1966" s="101"/>
      <c r="EEB1966" s="101"/>
      <c r="EEC1966" s="101"/>
      <c r="EED1966" s="101"/>
      <c r="EEE1966" s="101"/>
      <c r="EEF1966" s="101"/>
      <c r="EEG1966" s="101"/>
      <c r="EEH1966" s="101"/>
      <c r="EEI1966" s="101"/>
      <c r="EEJ1966" s="101"/>
      <c r="EEK1966" s="101"/>
      <c r="EEL1966" s="101"/>
      <c r="EEM1966" s="101"/>
      <c r="EEN1966" s="101"/>
      <c r="EEO1966" s="101"/>
      <c r="EEP1966" s="101"/>
      <c r="EEQ1966" s="101"/>
      <c r="EER1966" s="101"/>
      <c r="EES1966" s="101"/>
      <c r="EET1966" s="101"/>
      <c r="EEU1966" s="101"/>
      <c r="EEV1966" s="101"/>
      <c r="EEW1966" s="101"/>
      <c r="EEX1966" s="101"/>
      <c r="EEY1966" s="101"/>
      <c r="EEZ1966" s="101"/>
      <c r="EFA1966" s="101"/>
      <c r="EFB1966" s="101"/>
      <c r="EFC1966" s="101"/>
      <c r="EFD1966" s="101"/>
      <c r="EFE1966" s="101"/>
      <c r="EFF1966" s="101"/>
      <c r="EFG1966" s="101"/>
      <c r="EFH1966" s="101"/>
      <c r="EFI1966" s="101"/>
      <c r="EFJ1966" s="101"/>
      <c r="EFK1966" s="101"/>
      <c r="EFL1966" s="101"/>
      <c r="EFM1966" s="101"/>
      <c r="EFN1966" s="101"/>
      <c r="EFO1966" s="101"/>
      <c r="EFP1966" s="101"/>
      <c r="EFQ1966" s="101"/>
      <c r="EFR1966" s="101"/>
      <c r="EFS1966" s="101"/>
      <c r="EFT1966" s="101"/>
      <c r="EFU1966" s="101"/>
      <c r="EFV1966" s="101"/>
      <c r="EFW1966" s="101"/>
      <c r="EFX1966" s="101"/>
      <c r="EFY1966" s="101"/>
      <c r="EFZ1966" s="101"/>
      <c r="EGA1966" s="101"/>
      <c r="EGB1966" s="101"/>
      <c r="EGC1966" s="101"/>
      <c r="EGD1966" s="101"/>
      <c r="EGE1966" s="101"/>
      <c r="EGF1966" s="101"/>
      <c r="EGG1966" s="101"/>
      <c r="EGH1966" s="101"/>
      <c r="EGI1966" s="101"/>
      <c r="EGJ1966" s="101"/>
      <c r="EGK1966" s="101"/>
      <c r="EGL1966" s="101"/>
      <c r="EGM1966" s="101"/>
      <c r="EGN1966" s="101"/>
      <c r="EGO1966" s="101"/>
      <c r="EGP1966" s="101"/>
      <c r="EGQ1966" s="101"/>
      <c r="EGR1966" s="101"/>
      <c r="EGS1966" s="101"/>
      <c r="EGT1966" s="101"/>
      <c r="EGU1966" s="101"/>
      <c r="EGV1966" s="101"/>
      <c r="EGW1966" s="101"/>
      <c r="EGX1966" s="101"/>
      <c r="EGY1966" s="101"/>
      <c r="EGZ1966" s="101"/>
      <c r="EHA1966" s="101"/>
      <c r="EHB1966" s="101"/>
      <c r="EHC1966" s="101"/>
      <c r="EHD1966" s="101"/>
      <c r="EHE1966" s="101"/>
      <c r="EHF1966" s="101"/>
      <c r="EHG1966" s="101"/>
      <c r="EHH1966" s="101"/>
      <c r="EHI1966" s="101"/>
      <c r="EHJ1966" s="101"/>
      <c r="EHK1966" s="101"/>
      <c r="EHL1966" s="101"/>
      <c r="EHM1966" s="101"/>
      <c r="EHN1966" s="101"/>
      <c r="EHO1966" s="101"/>
      <c r="EHP1966" s="101"/>
      <c r="EHQ1966" s="101"/>
      <c r="EHR1966" s="101"/>
      <c r="EHS1966" s="101"/>
      <c r="EHT1966" s="101"/>
      <c r="EHU1966" s="101"/>
      <c r="EHV1966" s="101"/>
      <c r="EHW1966" s="101"/>
      <c r="EHX1966" s="101"/>
      <c r="EHY1966" s="101"/>
      <c r="EHZ1966" s="101"/>
      <c r="EIA1966" s="101"/>
      <c r="EIB1966" s="101"/>
      <c r="EIC1966" s="101"/>
      <c r="EID1966" s="101"/>
      <c r="EIE1966" s="101"/>
      <c r="EIF1966" s="101"/>
      <c r="EIG1966" s="101"/>
      <c r="EIH1966" s="101"/>
      <c r="EII1966" s="101"/>
      <c r="EIJ1966" s="101"/>
      <c r="EIK1966" s="101"/>
      <c r="EIL1966" s="101"/>
      <c r="EIM1966" s="101"/>
      <c r="EIN1966" s="101"/>
      <c r="EIO1966" s="101"/>
      <c r="EIP1966" s="101"/>
      <c r="EIQ1966" s="101"/>
      <c r="EIR1966" s="101"/>
      <c r="EIS1966" s="101"/>
      <c r="EIT1966" s="101"/>
      <c r="EIU1966" s="101"/>
      <c r="EIV1966" s="101"/>
      <c r="EIW1966" s="101"/>
      <c r="EIX1966" s="101"/>
      <c r="EIY1966" s="101"/>
      <c r="EIZ1966" s="101"/>
      <c r="EJA1966" s="101"/>
      <c r="EJB1966" s="101"/>
      <c r="EJC1966" s="101"/>
      <c r="EJD1966" s="101"/>
      <c r="EJE1966" s="101"/>
      <c r="EJF1966" s="101"/>
      <c r="EJG1966" s="101"/>
      <c r="EJH1966" s="101"/>
      <c r="EJI1966" s="101"/>
      <c r="EJJ1966" s="101"/>
      <c r="EJK1966" s="101"/>
      <c r="EJL1966" s="101"/>
      <c r="EJM1966" s="101"/>
      <c r="EJN1966" s="101"/>
      <c r="EJO1966" s="101"/>
      <c r="EJP1966" s="101"/>
      <c r="EJQ1966" s="101"/>
      <c r="EJR1966" s="101"/>
      <c r="EJS1966" s="101"/>
      <c r="EJT1966" s="101"/>
      <c r="EJU1966" s="101"/>
      <c r="EJV1966" s="101"/>
      <c r="EJW1966" s="101"/>
      <c r="EJX1966" s="101"/>
      <c r="EJY1966" s="101"/>
      <c r="EJZ1966" s="101"/>
      <c r="EKA1966" s="101"/>
      <c r="EKB1966" s="101"/>
      <c r="EKC1966" s="101"/>
      <c r="EKD1966" s="101"/>
      <c r="EKE1966" s="101"/>
      <c r="EKF1966" s="101"/>
      <c r="EKG1966" s="101"/>
      <c r="EKH1966" s="101"/>
      <c r="EKI1966" s="101"/>
      <c r="EKJ1966" s="101"/>
      <c r="EKK1966" s="101"/>
      <c r="EKL1966" s="101"/>
      <c r="EKM1966" s="101"/>
      <c r="EKN1966" s="101"/>
      <c r="EKO1966" s="101"/>
      <c r="EKP1966" s="101"/>
      <c r="EKQ1966" s="101"/>
      <c r="EKR1966" s="101"/>
      <c r="EKS1966" s="101"/>
      <c r="EKT1966" s="101"/>
      <c r="EKU1966" s="101"/>
      <c r="EKV1966" s="101"/>
      <c r="EKW1966" s="101"/>
      <c r="EKX1966" s="101"/>
      <c r="EKY1966" s="101"/>
      <c r="EKZ1966" s="101"/>
      <c r="ELA1966" s="101"/>
      <c r="ELB1966" s="101"/>
      <c r="ELC1966" s="101"/>
      <c r="ELD1966" s="101"/>
      <c r="ELE1966" s="101"/>
      <c r="ELF1966" s="101"/>
      <c r="ELG1966" s="101"/>
      <c r="ELH1966" s="101"/>
      <c r="ELI1966" s="101"/>
      <c r="ELJ1966" s="101"/>
      <c r="ELK1966" s="101"/>
      <c r="ELL1966" s="101"/>
      <c r="ELM1966" s="101"/>
      <c r="ELN1966" s="101"/>
      <c r="ELO1966" s="101"/>
      <c r="ELP1966" s="101"/>
      <c r="ELQ1966" s="101"/>
      <c r="ELR1966" s="101"/>
      <c r="ELS1966" s="101"/>
      <c r="ELT1966" s="101"/>
      <c r="ELU1966" s="101"/>
      <c r="ELV1966" s="101"/>
      <c r="ELW1966" s="101"/>
      <c r="ELX1966" s="101"/>
      <c r="ELY1966" s="101"/>
      <c r="ELZ1966" s="101"/>
      <c r="EMA1966" s="101"/>
      <c r="EMB1966" s="101"/>
      <c r="EMC1966" s="101"/>
      <c r="EMD1966" s="101"/>
      <c r="EME1966" s="101"/>
      <c r="EMF1966" s="101"/>
      <c r="EMG1966" s="101"/>
      <c r="EMH1966" s="101"/>
      <c r="EMI1966" s="101"/>
      <c r="EMJ1966" s="101"/>
      <c r="EMK1966" s="101"/>
      <c r="EML1966" s="101"/>
      <c r="EMM1966" s="101"/>
      <c r="EMN1966" s="101"/>
      <c r="EMO1966" s="101"/>
      <c r="EMP1966" s="101"/>
      <c r="EMQ1966" s="101"/>
      <c r="EMR1966" s="101"/>
      <c r="EMS1966" s="101"/>
      <c r="EMT1966" s="101"/>
      <c r="EMU1966" s="101"/>
      <c r="EMV1966" s="101"/>
      <c r="EMW1966" s="101"/>
      <c r="EMX1966" s="101"/>
      <c r="EMY1966" s="101"/>
      <c r="EMZ1966" s="101"/>
      <c r="ENA1966" s="101"/>
      <c r="ENB1966" s="101"/>
      <c r="ENC1966" s="101"/>
      <c r="END1966" s="101"/>
      <c r="ENE1966" s="101"/>
      <c r="ENF1966" s="101"/>
      <c r="ENG1966" s="101"/>
      <c r="ENH1966" s="101"/>
      <c r="ENI1966" s="101"/>
      <c r="ENJ1966" s="101"/>
      <c r="ENK1966" s="101"/>
      <c r="ENL1966" s="101"/>
      <c r="ENM1966" s="101"/>
      <c r="ENN1966" s="101"/>
      <c r="ENO1966" s="101"/>
      <c r="ENP1966" s="101"/>
      <c r="ENQ1966" s="101"/>
      <c r="ENR1966" s="101"/>
      <c r="ENS1966" s="101"/>
      <c r="ENT1966" s="101"/>
      <c r="ENU1966" s="101"/>
      <c r="ENV1966" s="101"/>
      <c r="ENW1966" s="101"/>
      <c r="ENX1966" s="101"/>
      <c r="ENY1966" s="101"/>
      <c r="ENZ1966" s="101"/>
      <c r="EOA1966" s="101"/>
      <c r="EOB1966" s="101"/>
      <c r="EOC1966" s="101"/>
      <c r="EOD1966" s="101"/>
      <c r="EOE1966" s="101"/>
      <c r="EOF1966" s="101"/>
      <c r="EOG1966" s="101"/>
      <c r="EOH1966" s="101"/>
      <c r="EOI1966" s="101"/>
      <c r="EOJ1966" s="101"/>
      <c r="EOK1966" s="101"/>
      <c r="EOL1966" s="101"/>
      <c r="EOM1966" s="101"/>
      <c r="EON1966" s="101"/>
      <c r="EOO1966" s="101"/>
      <c r="EOP1966" s="101"/>
      <c r="EOQ1966" s="101"/>
      <c r="EOR1966" s="101"/>
      <c r="EOS1966" s="101"/>
      <c r="EOT1966" s="101"/>
      <c r="EOU1966" s="101"/>
      <c r="EOV1966" s="101"/>
      <c r="EOW1966" s="101"/>
      <c r="EOX1966" s="101"/>
      <c r="EOY1966" s="101"/>
      <c r="EOZ1966" s="101"/>
      <c r="EPA1966" s="101"/>
      <c r="EPB1966" s="101"/>
      <c r="EPC1966" s="101"/>
      <c r="EPD1966" s="101"/>
      <c r="EPE1966" s="101"/>
      <c r="EPF1966" s="101"/>
      <c r="EPG1966" s="101"/>
      <c r="EPH1966" s="101"/>
      <c r="EPI1966" s="101"/>
      <c r="EPJ1966" s="101"/>
      <c r="EPK1966" s="101"/>
      <c r="EPL1966" s="101"/>
      <c r="EPM1966" s="101"/>
      <c r="EPN1966" s="101"/>
      <c r="EPO1966" s="101"/>
      <c r="EPP1966" s="101"/>
      <c r="EPQ1966" s="101"/>
      <c r="EPR1966" s="101"/>
      <c r="EPS1966" s="101"/>
      <c r="EPT1966" s="101"/>
      <c r="EPU1966" s="101"/>
      <c r="EPV1966" s="101"/>
      <c r="EPW1966" s="101"/>
      <c r="EPX1966" s="101"/>
      <c r="EPY1966" s="101"/>
      <c r="EPZ1966" s="101"/>
      <c r="EQA1966" s="101"/>
      <c r="EQB1966" s="101"/>
      <c r="EQC1966" s="101"/>
      <c r="EQD1966" s="101"/>
      <c r="EQE1966" s="101"/>
      <c r="EQF1966" s="101"/>
      <c r="EQG1966" s="101"/>
      <c r="EQH1966" s="101"/>
      <c r="EQI1966" s="101"/>
      <c r="EQJ1966" s="101"/>
      <c r="EQK1966" s="101"/>
      <c r="EQL1966" s="101"/>
      <c r="EQM1966" s="101"/>
      <c r="EQN1966" s="101"/>
      <c r="EQO1966" s="101"/>
      <c r="EQP1966" s="101"/>
      <c r="EQQ1966" s="101"/>
      <c r="EQR1966" s="101"/>
      <c r="EQS1966" s="101"/>
      <c r="EQT1966" s="101"/>
      <c r="EQU1966" s="101"/>
      <c r="EQV1966" s="101"/>
      <c r="EQW1966" s="101"/>
      <c r="EQX1966" s="101"/>
      <c r="EQY1966" s="101"/>
      <c r="EQZ1966" s="101"/>
      <c r="ERA1966" s="101"/>
      <c r="ERB1966" s="101"/>
      <c r="ERC1966" s="101"/>
      <c r="ERD1966" s="101"/>
      <c r="ERE1966" s="101"/>
      <c r="ERF1966" s="101"/>
      <c r="ERG1966" s="101"/>
      <c r="ERH1966" s="101"/>
      <c r="ERI1966" s="101"/>
      <c r="ERJ1966" s="101"/>
      <c r="ERK1966" s="101"/>
      <c r="ERL1966" s="101"/>
      <c r="ERM1966" s="101"/>
      <c r="ERN1966" s="101"/>
      <c r="ERO1966" s="101"/>
      <c r="ERP1966" s="101"/>
      <c r="ERQ1966" s="101"/>
      <c r="ERR1966" s="101"/>
      <c r="ERS1966" s="101"/>
      <c r="ERT1966" s="101"/>
      <c r="ERU1966" s="101"/>
      <c r="ERV1966" s="101"/>
      <c r="ERW1966" s="101"/>
      <c r="ERX1966" s="101"/>
      <c r="ERY1966" s="101"/>
      <c r="ERZ1966" s="101"/>
      <c r="ESA1966" s="101"/>
      <c r="ESB1966" s="101"/>
      <c r="ESC1966" s="101"/>
      <c r="ESD1966" s="101"/>
      <c r="ESE1966" s="101"/>
      <c r="ESF1966" s="101"/>
      <c r="ESG1966" s="101"/>
      <c r="ESH1966" s="101"/>
      <c r="ESI1966" s="101"/>
      <c r="ESJ1966" s="101"/>
      <c r="ESK1966" s="101"/>
      <c r="ESL1966" s="101"/>
      <c r="ESM1966" s="101"/>
      <c r="ESN1966" s="101"/>
      <c r="ESO1966" s="101"/>
      <c r="ESP1966" s="101"/>
      <c r="ESQ1966" s="101"/>
      <c r="ESR1966" s="101"/>
      <c r="ESS1966" s="101"/>
      <c r="EST1966" s="101"/>
      <c r="ESU1966" s="101"/>
      <c r="ESV1966" s="101"/>
      <c r="ESW1966" s="101"/>
      <c r="ESX1966" s="101"/>
      <c r="ESY1966" s="101"/>
      <c r="ESZ1966" s="101"/>
      <c r="ETA1966" s="101"/>
      <c r="ETB1966" s="101"/>
      <c r="ETC1966" s="101"/>
      <c r="ETD1966" s="101"/>
      <c r="ETE1966" s="101"/>
      <c r="ETF1966" s="101"/>
      <c r="ETG1966" s="101"/>
      <c r="ETH1966" s="101"/>
      <c r="ETI1966" s="101"/>
      <c r="ETJ1966" s="101"/>
      <c r="ETK1966" s="101"/>
      <c r="ETL1966" s="101"/>
      <c r="ETM1966" s="101"/>
      <c r="ETN1966" s="101"/>
      <c r="ETO1966" s="101"/>
      <c r="ETP1966" s="101"/>
      <c r="ETQ1966" s="101"/>
      <c r="ETR1966" s="101"/>
      <c r="ETS1966" s="101"/>
      <c r="ETT1966" s="101"/>
      <c r="ETU1966" s="101"/>
      <c r="ETV1966" s="101"/>
      <c r="ETW1966" s="101"/>
      <c r="ETX1966" s="101"/>
      <c r="ETY1966" s="101"/>
      <c r="ETZ1966" s="101"/>
      <c r="EUA1966" s="101"/>
      <c r="EUB1966" s="101"/>
      <c r="EUC1966" s="101"/>
      <c r="EUD1966" s="101"/>
      <c r="EUE1966" s="101"/>
      <c r="EUF1966" s="101"/>
      <c r="EUG1966" s="101"/>
      <c r="EUH1966" s="101"/>
      <c r="EUI1966" s="101"/>
      <c r="EUJ1966" s="101"/>
      <c r="EUK1966" s="101"/>
      <c r="EUL1966" s="101"/>
      <c r="EUM1966" s="101"/>
      <c r="EUN1966" s="101"/>
      <c r="EUO1966" s="101"/>
      <c r="EUP1966" s="101"/>
      <c r="EUQ1966" s="101"/>
      <c r="EUR1966" s="101"/>
      <c r="EUS1966" s="101"/>
      <c r="EUT1966" s="101"/>
      <c r="EUU1966" s="101"/>
      <c r="EUV1966" s="101"/>
      <c r="EUW1966" s="101"/>
      <c r="EUX1966" s="101"/>
      <c r="EUY1966" s="101"/>
      <c r="EUZ1966" s="101"/>
      <c r="EVA1966" s="101"/>
      <c r="EVB1966" s="101"/>
      <c r="EVC1966" s="101"/>
      <c r="EVD1966" s="101"/>
      <c r="EVE1966" s="101"/>
      <c r="EVF1966" s="101"/>
      <c r="EVG1966" s="101"/>
      <c r="EVH1966" s="101"/>
      <c r="EVI1966" s="101"/>
      <c r="EVJ1966" s="101"/>
      <c r="EVK1966" s="101"/>
      <c r="EVL1966" s="101"/>
      <c r="EVM1966" s="101"/>
      <c r="EVN1966" s="101"/>
      <c r="EVO1966" s="101"/>
      <c r="EVP1966" s="101"/>
      <c r="EVQ1966" s="101"/>
      <c r="EVR1966" s="101"/>
      <c r="EVS1966" s="101"/>
      <c r="EVT1966" s="101"/>
      <c r="EVU1966" s="101"/>
      <c r="EVV1966" s="101"/>
      <c r="EVW1966" s="101"/>
      <c r="EVX1966" s="101"/>
      <c r="EVY1966" s="101"/>
      <c r="EVZ1966" s="101"/>
      <c r="EWA1966" s="101"/>
      <c r="EWB1966" s="101"/>
      <c r="EWC1966" s="101"/>
      <c r="EWD1966" s="101"/>
      <c r="EWE1966" s="101"/>
      <c r="EWF1966" s="101"/>
      <c r="EWG1966" s="101"/>
      <c r="EWH1966" s="101"/>
      <c r="EWI1966" s="101"/>
      <c r="EWJ1966" s="101"/>
      <c r="EWK1966" s="101"/>
      <c r="EWL1966" s="101"/>
      <c r="EWM1966" s="101"/>
      <c r="EWN1966" s="101"/>
      <c r="EWO1966" s="101"/>
      <c r="EWP1966" s="101"/>
      <c r="EWQ1966" s="101"/>
      <c r="EWR1966" s="101"/>
      <c r="EWS1966" s="101"/>
      <c r="EWT1966" s="101"/>
      <c r="EWU1966" s="101"/>
      <c r="EWV1966" s="101"/>
      <c r="EWW1966" s="101"/>
      <c r="EWX1966" s="101"/>
      <c r="EWY1966" s="101"/>
      <c r="EWZ1966" s="101"/>
      <c r="EXA1966" s="101"/>
      <c r="EXB1966" s="101"/>
      <c r="EXC1966" s="101"/>
      <c r="EXD1966" s="101"/>
      <c r="EXE1966" s="101"/>
      <c r="EXF1966" s="101"/>
      <c r="EXG1966" s="101"/>
      <c r="EXH1966" s="101"/>
      <c r="EXI1966" s="101"/>
      <c r="EXJ1966" s="101"/>
      <c r="EXK1966" s="101"/>
      <c r="EXL1966" s="101"/>
      <c r="EXM1966" s="101"/>
      <c r="EXN1966" s="101"/>
      <c r="EXO1966" s="101"/>
      <c r="EXP1966" s="101"/>
      <c r="EXQ1966" s="101"/>
      <c r="EXR1966" s="101"/>
      <c r="EXS1966" s="101"/>
      <c r="EXT1966" s="101"/>
      <c r="EXU1966" s="101"/>
      <c r="EXV1966" s="101"/>
      <c r="EXW1966" s="101"/>
      <c r="EXX1966" s="101"/>
      <c r="EXY1966" s="101"/>
      <c r="EXZ1966" s="101"/>
      <c r="EYA1966" s="101"/>
      <c r="EYB1966" s="101"/>
      <c r="EYC1966" s="101"/>
      <c r="EYD1966" s="101"/>
      <c r="EYE1966" s="101"/>
      <c r="EYF1966" s="101"/>
      <c r="EYG1966" s="101"/>
      <c r="EYH1966" s="101"/>
      <c r="EYI1966" s="101"/>
      <c r="EYJ1966" s="101"/>
      <c r="EYK1966" s="101"/>
      <c r="EYL1966" s="101"/>
      <c r="EYM1966" s="101"/>
      <c r="EYN1966" s="101"/>
      <c r="EYO1966" s="101"/>
      <c r="EYP1966" s="101"/>
      <c r="EYQ1966" s="101"/>
      <c r="EYR1966" s="101"/>
      <c r="EYS1966" s="101"/>
      <c r="EYT1966" s="101"/>
      <c r="EYU1966" s="101"/>
      <c r="EYV1966" s="101"/>
      <c r="EYW1966" s="101"/>
      <c r="EYX1966" s="101"/>
      <c r="EYY1966" s="101"/>
      <c r="EYZ1966" s="101"/>
      <c r="EZA1966" s="101"/>
      <c r="EZB1966" s="101"/>
      <c r="EZC1966" s="101"/>
      <c r="EZD1966" s="101"/>
      <c r="EZE1966" s="101"/>
      <c r="EZF1966" s="101"/>
      <c r="EZG1966" s="101"/>
      <c r="EZH1966" s="101"/>
      <c r="EZI1966" s="101"/>
      <c r="EZJ1966" s="101"/>
      <c r="EZK1966" s="101"/>
      <c r="EZL1966" s="101"/>
      <c r="EZM1966" s="101"/>
      <c r="EZN1966" s="101"/>
      <c r="EZO1966" s="101"/>
      <c r="EZP1966" s="101"/>
      <c r="EZQ1966" s="101"/>
      <c r="EZR1966" s="101"/>
      <c r="EZS1966" s="101"/>
      <c r="EZT1966" s="101"/>
      <c r="EZU1966" s="101"/>
      <c r="EZV1966" s="101"/>
      <c r="EZW1966" s="101"/>
      <c r="EZX1966" s="101"/>
      <c r="EZY1966" s="101"/>
      <c r="EZZ1966" s="101"/>
      <c r="FAA1966" s="101"/>
      <c r="FAB1966" s="101"/>
      <c r="FAC1966" s="101"/>
      <c r="FAD1966" s="101"/>
      <c r="FAE1966" s="101"/>
      <c r="FAF1966" s="101"/>
      <c r="FAG1966" s="101"/>
      <c r="FAH1966" s="101"/>
      <c r="FAI1966" s="101"/>
      <c r="FAJ1966" s="101"/>
      <c r="FAK1966" s="101"/>
      <c r="FAL1966" s="101"/>
      <c r="FAM1966" s="101"/>
      <c r="FAN1966" s="101"/>
      <c r="FAO1966" s="101"/>
      <c r="FAP1966" s="101"/>
      <c r="FAQ1966" s="101"/>
      <c r="FAR1966" s="101"/>
      <c r="FAS1966" s="101"/>
      <c r="FAT1966" s="101"/>
      <c r="FAU1966" s="101"/>
      <c r="FAV1966" s="101"/>
      <c r="FAW1966" s="101"/>
      <c r="FAX1966" s="101"/>
      <c r="FAY1966" s="101"/>
      <c r="FAZ1966" s="101"/>
      <c r="FBA1966" s="101"/>
      <c r="FBB1966" s="101"/>
      <c r="FBC1966" s="101"/>
      <c r="FBD1966" s="101"/>
      <c r="FBE1966" s="101"/>
      <c r="FBF1966" s="101"/>
      <c r="FBG1966" s="101"/>
      <c r="FBH1966" s="101"/>
      <c r="FBI1966" s="101"/>
      <c r="FBJ1966" s="101"/>
      <c r="FBK1966" s="101"/>
      <c r="FBL1966" s="101"/>
      <c r="FBM1966" s="101"/>
      <c r="FBN1966" s="101"/>
      <c r="FBO1966" s="101"/>
      <c r="FBP1966" s="101"/>
      <c r="FBQ1966" s="101"/>
      <c r="FBR1966" s="101"/>
      <c r="FBS1966" s="101"/>
      <c r="FBT1966" s="101"/>
      <c r="FBU1966" s="101"/>
      <c r="FBV1966" s="101"/>
      <c r="FBW1966" s="101"/>
      <c r="FBX1966" s="101"/>
      <c r="FBY1966" s="101"/>
      <c r="FBZ1966" s="101"/>
      <c r="FCA1966" s="101"/>
      <c r="FCB1966" s="101"/>
      <c r="FCC1966" s="101"/>
      <c r="FCD1966" s="101"/>
      <c r="FCE1966" s="101"/>
      <c r="FCF1966" s="101"/>
      <c r="FCG1966" s="101"/>
      <c r="FCH1966" s="101"/>
      <c r="FCI1966" s="101"/>
      <c r="FCJ1966" s="101"/>
      <c r="FCK1966" s="101"/>
      <c r="FCL1966" s="101"/>
      <c r="FCM1966" s="101"/>
      <c r="FCN1966" s="101"/>
      <c r="FCO1966" s="101"/>
      <c r="FCP1966" s="101"/>
      <c r="FCQ1966" s="101"/>
      <c r="FCR1966" s="101"/>
      <c r="FCS1966" s="101"/>
      <c r="FCT1966" s="101"/>
      <c r="FCU1966" s="101"/>
      <c r="FCV1966" s="101"/>
      <c r="FCW1966" s="101"/>
      <c r="FCX1966" s="101"/>
      <c r="FCY1966" s="101"/>
      <c r="FCZ1966" s="101"/>
      <c r="FDA1966" s="101"/>
      <c r="FDB1966" s="101"/>
      <c r="FDC1966" s="101"/>
      <c r="FDD1966" s="101"/>
      <c r="FDE1966" s="101"/>
      <c r="FDF1966" s="101"/>
      <c r="FDG1966" s="101"/>
      <c r="FDH1966" s="101"/>
      <c r="FDI1966" s="101"/>
      <c r="FDJ1966" s="101"/>
      <c r="FDK1966" s="101"/>
      <c r="FDL1966" s="101"/>
      <c r="FDM1966" s="101"/>
      <c r="FDN1966" s="101"/>
      <c r="FDO1966" s="101"/>
      <c r="FDP1966" s="101"/>
      <c r="FDQ1966" s="101"/>
      <c r="FDR1966" s="101"/>
      <c r="FDS1966" s="101"/>
      <c r="FDT1966" s="101"/>
      <c r="FDU1966" s="101"/>
      <c r="FDV1966" s="101"/>
      <c r="FDW1966" s="101"/>
      <c r="FDX1966" s="101"/>
      <c r="FDY1966" s="101"/>
      <c r="FDZ1966" s="101"/>
      <c r="FEA1966" s="101"/>
      <c r="FEB1966" s="101"/>
      <c r="FEC1966" s="101"/>
      <c r="FED1966" s="101"/>
      <c r="FEE1966" s="101"/>
      <c r="FEF1966" s="101"/>
      <c r="FEG1966" s="101"/>
      <c r="FEH1966" s="101"/>
      <c r="FEI1966" s="101"/>
      <c r="FEJ1966" s="101"/>
      <c r="FEK1966" s="101"/>
      <c r="FEL1966" s="101"/>
      <c r="FEM1966" s="101"/>
      <c r="FEN1966" s="101"/>
      <c r="FEO1966" s="101"/>
      <c r="FEP1966" s="101"/>
      <c r="FEQ1966" s="101"/>
      <c r="FER1966" s="101"/>
      <c r="FES1966" s="101"/>
      <c r="FET1966" s="101"/>
      <c r="FEU1966" s="101"/>
      <c r="FEV1966" s="101"/>
      <c r="FEW1966" s="101"/>
      <c r="FEX1966" s="101"/>
      <c r="FEY1966" s="101"/>
      <c r="FEZ1966" s="101"/>
      <c r="FFA1966" s="101"/>
      <c r="FFB1966" s="101"/>
      <c r="FFC1966" s="101"/>
      <c r="FFD1966" s="101"/>
      <c r="FFE1966" s="101"/>
      <c r="FFF1966" s="101"/>
      <c r="FFG1966" s="101"/>
      <c r="FFH1966" s="101"/>
      <c r="FFI1966" s="101"/>
      <c r="FFJ1966" s="101"/>
      <c r="FFK1966" s="101"/>
      <c r="FFL1966" s="101"/>
      <c r="FFM1966" s="101"/>
      <c r="FFN1966" s="101"/>
      <c r="FFO1966" s="101"/>
      <c r="FFP1966" s="101"/>
      <c r="FFQ1966" s="101"/>
      <c r="FFR1966" s="101"/>
      <c r="FFS1966" s="101"/>
      <c r="FFT1966" s="101"/>
      <c r="FFU1966" s="101"/>
      <c r="FFV1966" s="101"/>
      <c r="FFW1966" s="101"/>
      <c r="FFX1966" s="101"/>
      <c r="FFY1966" s="101"/>
      <c r="FFZ1966" s="101"/>
      <c r="FGA1966" s="101"/>
      <c r="FGB1966" s="101"/>
      <c r="FGC1966" s="101"/>
      <c r="FGD1966" s="101"/>
      <c r="FGE1966" s="101"/>
      <c r="FGF1966" s="101"/>
      <c r="FGG1966" s="101"/>
      <c r="FGH1966" s="101"/>
      <c r="FGI1966" s="101"/>
      <c r="FGJ1966" s="101"/>
      <c r="FGK1966" s="101"/>
      <c r="FGL1966" s="101"/>
      <c r="FGM1966" s="101"/>
      <c r="FGN1966" s="101"/>
      <c r="FGO1966" s="101"/>
      <c r="FGP1966" s="101"/>
      <c r="FGQ1966" s="101"/>
      <c r="FGR1966" s="101"/>
      <c r="FGS1966" s="101"/>
      <c r="FGT1966" s="101"/>
      <c r="FGU1966" s="101"/>
      <c r="FGV1966" s="101"/>
      <c r="FGW1966" s="101"/>
      <c r="FGX1966" s="101"/>
      <c r="FGY1966" s="101"/>
      <c r="FGZ1966" s="101"/>
      <c r="FHA1966" s="101"/>
      <c r="FHB1966" s="101"/>
      <c r="FHC1966" s="101"/>
      <c r="FHD1966" s="101"/>
      <c r="FHE1966" s="101"/>
      <c r="FHF1966" s="101"/>
      <c r="FHG1966" s="101"/>
      <c r="FHH1966" s="101"/>
      <c r="FHI1966" s="101"/>
      <c r="FHJ1966" s="101"/>
      <c r="FHK1966" s="101"/>
      <c r="FHL1966" s="101"/>
      <c r="FHM1966" s="101"/>
      <c r="FHN1966" s="101"/>
      <c r="FHO1966" s="101"/>
      <c r="FHP1966" s="101"/>
      <c r="FHQ1966" s="101"/>
      <c r="FHR1966" s="101"/>
      <c r="FHS1966" s="101"/>
      <c r="FHT1966" s="101"/>
      <c r="FHU1966" s="101"/>
      <c r="FHV1966" s="101"/>
      <c r="FHW1966" s="101"/>
      <c r="FHX1966" s="101"/>
      <c r="FHY1966" s="101"/>
      <c r="FHZ1966" s="101"/>
      <c r="FIA1966" s="101"/>
      <c r="FIB1966" s="101"/>
      <c r="FIC1966" s="101"/>
      <c r="FID1966" s="101"/>
      <c r="FIE1966" s="101"/>
      <c r="FIF1966" s="101"/>
      <c r="FIG1966" s="101"/>
      <c r="FIH1966" s="101"/>
      <c r="FII1966" s="101"/>
      <c r="FIJ1966" s="101"/>
      <c r="FIK1966" s="101"/>
      <c r="FIL1966" s="101"/>
      <c r="FIM1966" s="101"/>
      <c r="FIN1966" s="101"/>
      <c r="FIO1966" s="101"/>
      <c r="FIP1966" s="101"/>
      <c r="FIQ1966" s="101"/>
      <c r="FIR1966" s="101"/>
      <c r="FIS1966" s="101"/>
      <c r="FIT1966" s="101"/>
      <c r="FIU1966" s="101"/>
      <c r="FIV1966" s="101"/>
      <c r="FIW1966" s="101"/>
      <c r="FIX1966" s="101"/>
      <c r="FIY1966" s="101"/>
      <c r="FIZ1966" s="101"/>
      <c r="FJA1966" s="101"/>
      <c r="FJB1966" s="101"/>
      <c r="FJC1966" s="101"/>
      <c r="FJD1966" s="101"/>
      <c r="FJE1966" s="101"/>
      <c r="FJF1966" s="101"/>
      <c r="FJG1966" s="101"/>
      <c r="FJH1966" s="101"/>
      <c r="FJI1966" s="101"/>
      <c r="FJJ1966" s="101"/>
      <c r="FJK1966" s="101"/>
      <c r="FJL1966" s="101"/>
      <c r="FJM1966" s="101"/>
      <c r="FJN1966" s="101"/>
      <c r="FJO1966" s="101"/>
      <c r="FJP1966" s="101"/>
      <c r="FJQ1966" s="101"/>
      <c r="FJR1966" s="101"/>
      <c r="FJS1966" s="101"/>
      <c r="FJT1966" s="101"/>
      <c r="FJU1966" s="101"/>
      <c r="FJV1966" s="101"/>
      <c r="FJW1966" s="101"/>
      <c r="FJX1966" s="101"/>
      <c r="FJY1966" s="101"/>
      <c r="FJZ1966" s="101"/>
      <c r="FKA1966" s="101"/>
      <c r="FKB1966" s="101"/>
      <c r="FKC1966" s="101"/>
      <c r="FKD1966" s="101"/>
      <c r="FKE1966" s="101"/>
      <c r="FKF1966" s="101"/>
      <c r="FKG1966" s="101"/>
      <c r="FKH1966" s="101"/>
      <c r="FKI1966" s="101"/>
      <c r="FKJ1966" s="101"/>
      <c r="FKK1966" s="101"/>
      <c r="FKL1966" s="101"/>
      <c r="FKM1966" s="101"/>
      <c r="FKN1966" s="101"/>
      <c r="FKO1966" s="101"/>
      <c r="FKP1966" s="101"/>
      <c r="FKQ1966" s="101"/>
      <c r="FKR1966" s="101"/>
      <c r="FKS1966" s="101"/>
      <c r="FKT1966" s="101"/>
      <c r="FKU1966" s="101"/>
      <c r="FKV1966" s="101"/>
      <c r="FKW1966" s="101"/>
      <c r="FKX1966" s="101"/>
      <c r="FKY1966" s="101"/>
      <c r="FKZ1966" s="101"/>
      <c r="FLA1966" s="101"/>
      <c r="FLB1966" s="101"/>
      <c r="FLC1966" s="101"/>
      <c r="FLD1966" s="101"/>
      <c r="FLE1966" s="101"/>
      <c r="FLF1966" s="101"/>
      <c r="FLG1966" s="101"/>
      <c r="FLH1966" s="101"/>
      <c r="FLI1966" s="101"/>
      <c r="FLJ1966" s="101"/>
      <c r="FLK1966" s="101"/>
      <c r="FLL1966" s="101"/>
      <c r="FLM1966" s="101"/>
      <c r="FLN1966" s="101"/>
      <c r="FLO1966" s="101"/>
      <c r="FLP1966" s="101"/>
      <c r="FLQ1966" s="101"/>
      <c r="FLR1966" s="101"/>
      <c r="FLS1966" s="101"/>
      <c r="FLT1966" s="101"/>
      <c r="FLU1966" s="101"/>
      <c r="FLV1966" s="101"/>
      <c r="FLW1966" s="101"/>
      <c r="FLX1966" s="101"/>
      <c r="FLY1966" s="101"/>
      <c r="FLZ1966" s="101"/>
      <c r="FMA1966" s="101"/>
      <c r="FMB1966" s="101"/>
      <c r="FMC1966" s="101"/>
      <c r="FMD1966" s="101"/>
      <c r="FME1966" s="101"/>
      <c r="FMF1966" s="101"/>
      <c r="FMG1966" s="101"/>
      <c r="FMH1966" s="101"/>
      <c r="FMI1966" s="101"/>
      <c r="FMJ1966" s="101"/>
      <c r="FMK1966" s="101"/>
      <c r="FML1966" s="101"/>
      <c r="FMM1966" s="101"/>
      <c r="FMN1966" s="101"/>
      <c r="FMO1966" s="101"/>
      <c r="FMP1966" s="101"/>
      <c r="FMQ1966" s="101"/>
      <c r="FMR1966" s="101"/>
      <c r="FMS1966" s="101"/>
      <c r="FMT1966" s="101"/>
      <c r="FMU1966" s="101"/>
      <c r="FMV1966" s="101"/>
      <c r="FMW1966" s="101"/>
      <c r="FMX1966" s="101"/>
      <c r="FMY1966" s="101"/>
      <c r="FMZ1966" s="101"/>
      <c r="FNA1966" s="101"/>
      <c r="FNB1966" s="101"/>
      <c r="FNC1966" s="101"/>
      <c r="FND1966" s="101"/>
      <c r="FNE1966" s="101"/>
      <c r="FNF1966" s="101"/>
      <c r="FNG1966" s="101"/>
      <c r="FNH1966" s="101"/>
      <c r="FNI1966" s="101"/>
      <c r="FNJ1966" s="101"/>
      <c r="FNK1966" s="101"/>
      <c r="FNL1966" s="101"/>
      <c r="FNM1966" s="101"/>
      <c r="FNN1966" s="101"/>
      <c r="FNO1966" s="101"/>
      <c r="FNP1966" s="101"/>
      <c r="FNQ1966" s="101"/>
      <c r="FNR1966" s="101"/>
      <c r="FNS1966" s="101"/>
      <c r="FNT1966" s="101"/>
      <c r="FNU1966" s="101"/>
      <c r="FNV1966" s="101"/>
      <c r="FNW1966" s="101"/>
      <c r="FNX1966" s="101"/>
      <c r="FNY1966" s="101"/>
      <c r="FNZ1966" s="101"/>
      <c r="FOA1966" s="101"/>
      <c r="FOB1966" s="101"/>
      <c r="FOC1966" s="101"/>
      <c r="FOD1966" s="101"/>
      <c r="FOE1966" s="101"/>
      <c r="FOF1966" s="101"/>
      <c r="FOG1966" s="101"/>
      <c r="FOH1966" s="101"/>
      <c r="FOI1966" s="101"/>
      <c r="FOJ1966" s="101"/>
      <c r="FOK1966" s="101"/>
      <c r="FOL1966" s="101"/>
      <c r="FOM1966" s="101"/>
      <c r="FON1966" s="101"/>
      <c r="FOO1966" s="101"/>
      <c r="FOP1966" s="101"/>
      <c r="FOQ1966" s="101"/>
      <c r="FOR1966" s="101"/>
      <c r="FOS1966" s="101"/>
      <c r="FOT1966" s="101"/>
      <c r="FOU1966" s="101"/>
      <c r="FOV1966" s="101"/>
      <c r="FOW1966" s="101"/>
      <c r="FOX1966" s="101"/>
      <c r="FOY1966" s="101"/>
      <c r="FOZ1966" s="101"/>
      <c r="FPA1966" s="101"/>
      <c r="FPB1966" s="101"/>
      <c r="FPC1966" s="101"/>
      <c r="FPD1966" s="101"/>
      <c r="FPE1966" s="101"/>
      <c r="FPF1966" s="101"/>
      <c r="FPG1966" s="101"/>
      <c r="FPH1966" s="101"/>
      <c r="FPI1966" s="101"/>
      <c r="FPJ1966" s="101"/>
      <c r="FPK1966" s="101"/>
      <c r="FPL1966" s="101"/>
      <c r="FPM1966" s="101"/>
      <c r="FPN1966" s="101"/>
      <c r="FPO1966" s="101"/>
      <c r="FPP1966" s="101"/>
      <c r="FPQ1966" s="101"/>
      <c r="FPR1966" s="101"/>
      <c r="FPS1966" s="101"/>
      <c r="FPT1966" s="101"/>
      <c r="FPU1966" s="101"/>
      <c r="FPV1966" s="101"/>
      <c r="FPW1966" s="101"/>
      <c r="FPX1966" s="101"/>
      <c r="FPY1966" s="101"/>
      <c r="FPZ1966" s="101"/>
      <c r="FQA1966" s="101"/>
      <c r="FQB1966" s="101"/>
      <c r="FQC1966" s="101"/>
      <c r="FQD1966" s="101"/>
      <c r="FQE1966" s="101"/>
      <c r="FQF1966" s="101"/>
      <c r="FQG1966" s="101"/>
      <c r="FQH1966" s="101"/>
      <c r="FQI1966" s="101"/>
      <c r="FQJ1966" s="101"/>
      <c r="FQK1966" s="101"/>
      <c r="FQL1966" s="101"/>
      <c r="FQM1966" s="101"/>
      <c r="FQN1966" s="101"/>
      <c r="FQO1966" s="101"/>
      <c r="FQP1966" s="101"/>
      <c r="FQQ1966" s="101"/>
      <c r="FQR1966" s="101"/>
      <c r="FQS1966" s="101"/>
      <c r="FQT1966" s="101"/>
      <c r="FQU1966" s="101"/>
      <c r="FQV1966" s="101"/>
      <c r="FQW1966" s="101"/>
      <c r="FQX1966" s="101"/>
      <c r="FQY1966" s="101"/>
      <c r="FQZ1966" s="101"/>
      <c r="FRA1966" s="101"/>
      <c r="FRB1966" s="101"/>
      <c r="FRC1966" s="101"/>
      <c r="FRD1966" s="101"/>
      <c r="FRE1966" s="101"/>
      <c r="FRF1966" s="101"/>
      <c r="FRG1966" s="101"/>
      <c r="FRH1966" s="101"/>
      <c r="FRI1966" s="101"/>
      <c r="FRJ1966" s="101"/>
      <c r="FRK1966" s="101"/>
      <c r="FRL1966" s="101"/>
      <c r="FRM1966" s="101"/>
      <c r="FRN1966" s="101"/>
      <c r="FRO1966" s="101"/>
      <c r="FRP1966" s="101"/>
      <c r="FRQ1966" s="101"/>
      <c r="FRR1966" s="101"/>
      <c r="FRS1966" s="101"/>
      <c r="FRT1966" s="101"/>
      <c r="FRU1966" s="101"/>
      <c r="FRV1966" s="101"/>
      <c r="FRW1966" s="101"/>
      <c r="FRX1966" s="101"/>
      <c r="FRY1966" s="101"/>
      <c r="FRZ1966" s="101"/>
      <c r="FSA1966" s="101"/>
      <c r="FSB1966" s="101"/>
      <c r="FSC1966" s="101"/>
      <c r="FSD1966" s="101"/>
      <c r="FSE1966" s="101"/>
      <c r="FSF1966" s="101"/>
      <c r="FSG1966" s="101"/>
      <c r="FSH1966" s="101"/>
      <c r="FSI1966" s="101"/>
      <c r="FSJ1966" s="101"/>
      <c r="FSK1966" s="101"/>
      <c r="FSL1966" s="101"/>
      <c r="FSM1966" s="101"/>
      <c r="FSN1966" s="101"/>
      <c r="FSO1966" s="101"/>
      <c r="FSP1966" s="101"/>
      <c r="FSQ1966" s="101"/>
      <c r="FSR1966" s="101"/>
      <c r="FSS1966" s="101"/>
      <c r="FST1966" s="101"/>
      <c r="FSU1966" s="101"/>
      <c r="FSV1966" s="101"/>
      <c r="FSW1966" s="101"/>
      <c r="FSX1966" s="101"/>
      <c r="FSY1966" s="101"/>
      <c r="FSZ1966" s="101"/>
      <c r="FTA1966" s="101"/>
      <c r="FTB1966" s="101"/>
      <c r="FTC1966" s="101"/>
      <c r="FTD1966" s="101"/>
      <c r="FTE1966" s="101"/>
      <c r="FTF1966" s="101"/>
      <c r="FTG1966" s="101"/>
      <c r="FTH1966" s="101"/>
      <c r="FTI1966" s="101"/>
      <c r="FTJ1966" s="101"/>
      <c r="FTK1966" s="101"/>
      <c r="FTL1966" s="101"/>
      <c r="FTM1966" s="101"/>
      <c r="FTN1966" s="101"/>
      <c r="FTO1966" s="101"/>
      <c r="FTP1966" s="101"/>
      <c r="FTQ1966" s="101"/>
      <c r="FTR1966" s="101"/>
      <c r="FTS1966" s="101"/>
      <c r="FTT1966" s="101"/>
      <c r="FTU1966" s="101"/>
      <c r="FTV1966" s="101"/>
      <c r="FTW1966" s="101"/>
      <c r="FTX1966" s="101"/>
      <c r="FTY1966" s="101"/>
      <c r="FTZ1966" s="101"/>
      <c r="FUA1966" s="101"/>
      <c r="FUB1966" s="101"/>
      <c r="FUC1966" s="101"/>
      <c r="FUD1966" s="101"/>
      <c r="FUE1966" s="101"/>
      <c r="FUF1966" s="101"/>
      <c r="FUG1966" s="101"/>
      <c r="FUH1966" s="101"/>
      <c r="FUI1966" s="101"/>
      <c r="FUJ1966" s="101"/>
      <c r="FUK1966" s="101"/>
      <c r="FUL1966" s="101"/>
      <c r="FUM1966" s="101"/>
      <c r="FUN1966" s="101"/>
      <c r="FUO1966" s="101"/>
      <c r="FUP1966" s="101"/>
      <c r="FUQ1966" s="101"/>
      <c r="FUR1966" s="101"/>
      <c r="FUS1966" s="101"/>
      <c r="FUT1966" s="101"/>
      <c r="FUU1966" s="101"/>
      <c r="FUV1966" s="101"/>
      <c r="FUW1966" s="101"/>
      <c r="FUX1966" s="101"/>
      <c r="FUY1966" s="101"/>
      <c r="FUZ1966" s="101"/>
      <c r="FVA1966" s="101"/>
      <c r="FVB1966" s="101"/>
      <c r="FVC1966" s="101"/>
      <c r="FVD1966" s="101"/>
      <c r="FVE1966" s="101"/>
      <c r="FVF1966" s="101"/>
      <c r="FVG1966" s="101"/>
      <c r="FVH1966" s="101"/>
      <c r="FVI1966" s="101"/>
      <c r="FVJ1966" s="101"/>
      <c r="FVK1966" s="101"/>
      <c r="FVL1966" s="101"/>
      <c r="FVM1966" s="101"/>
      <c r="FVN1966" s="101"/>
      <c r="FVO1966" s="101"/>
      <c r="FVP1966" s="101"/>
      <c r="FVQ1966" s="101"/>
      <c r="FVR1966" s="101"/>
      <c r="FVS1966" s="101"/>
      <c r="FVT1966" s="101"/>
      <c r="FVU1966" s="101"/>
      <c r="FVV1966" s="101"/>
      <c r="FVW1966" s="101"/>
      <c r="FVX1966" s="101"/>
      <c r="FVY1966" s="101"/>
      <c r="FVZ1966" s="101"/>
      <c r="FWA1966" s="101"/>
      <c r="FWB1966" s="101"/>
      <c r="FWC1966" s="101"/>
      <c r="FWD1966" s="101"/>
      <c r="FWE1966" s="101"/>
      <c r="FWF1966" s="101"/>
      <c r="FWG1966" s="101"/>
      <c r="FWH1966" s="101"/>
      <c r="FWI1966" s="101"/>
      <c r="FWJ1966" s="101"/>
      <c r="FWK1966" s="101"/>
      <c r="FWL1966" s="101"/>
      <c r="FWM1966" s="101"/>
      <c r="FWN1966" s="101"/>
      <c r="FWO1966" s="101"/>
      <c r="FWP1966" s="101"/>
      <c r="FWQ1966" s="101"/>
      <c r="FWR1966" s="101"/>
      <c r="FWS1966" s="101"/>
      <c r="FWT1966" s="101"/>
      <c r="FWU1966" s="101"/>
      <c r="FWV1966" s="101"/>
      <c r="FWW1966" s="101"/>
      <c r="FWX1966" s="101"/>
      <c r="FWY1966" s="101"/>
      <c r="FWZ1966" s="101"/>
      <c r="FXA1966" s="101"/>
      <c r="FXB1966" s="101"/>
      <c r="FXC1966" s="101"/>
      <c r="FXD1966" s="101"/>
      <c r="FXE1966" s="101"/>
      <c r="FXF1966" s="101"/>
      <c r="FXG1966" s="101"/>
      <c r="FXH1966" s="101"/>
      <c r="FXI1966" s="101"/>
      <c r="FXJ1966" s="101"/>
      <c r="FXK1966" s="101"/>
      <c r="FXL1966" s="101"/>
      <c r="FXM1966" s="101"/>
      <c r="FXN1966" s="101"/>
      <c r="FXO1966" s="101"/>
      <c r="FXP1966" s="101"/>
      <c r="FXQ1966" s="101"/>
      <c r="FXR1966" s="101"/>
      <c r="FXS1966" s="101"/>
      <c r="FXT1966" s="101"/>
      <c r="FXU1966" s="101"/>
      <c r="FXV1966" s="101"/>
      <c r="FXW1966" s="101"/>
      <c r="FXX1966" s="101"/>
      <c r="FXY1966" s="101"/>
      <c r="FXZ1966" s="101"/>
      <c r="FYA1966" s="101"/>
      <c r="FYB1966" s="101"/>
      <c r="FYC1966" s="101"/>
      <c r="FYD1966" s="101"/>
      <c r="FYE1966" s="101"/>
      <c r="FYF1966" s="101"/>
      <c r="FYG1966" s="101"/>
      <c r="FYH1966" s="101"/>
      <c r="FYI1966" s="101"/>
      <c r="FYJ1966" s="101"/>
      <c r="FYK1966" s="101"/>
      <c r="FYL1966" s="101"/>
      <c r="FYM1966" s="101"/>
      <c r="FYN1966" s="101"/>
      <c r="FYO1966" s="101"/>
      <c r="FYP1966" s="101"/>
      <c r="FYQ1966" s="101"/>
      <c r="FYR1966" s="101"/>
      <c r="FYS1966" s="101"/>
      <c r="FYT1966" s="101"/>
      <c r="FYU1966" s="101"/>
      <c r="FYV1966" s="101"/>
      <c r="FYW1966" s="101"/>
      <c r="FYX1966" s="101"/>
      <c r="FYY1966" s="101"/>
      <c r="FYZ1966" s="101"/>
      <c r="FZA1966" s="101"/>
      <c r="FZB1966" s="101"/>
      <c r="FZC1966" s="101"/>
      <c r="FZD1966" s="101"/>
      <c r="FZE1966" s="101"/>
      <c r="FZF1966" s="101"/>
      <c r="FZG1966" s="101"/>
      <c r="FZH1966" s="101"/>
      <c r="FZI1966" s="101"/>
      <c r="FZJ1966" s="101"/>
      <c r="FZK1966" s="101"/>
      <c r="FZL1966" s="101"/>
      <c r="FZM1966" s="101"/>
      <c r="FZN1966" s="101"/>
      <c r="FZO1966" s="101"/>
      <c r="FZP1966" s="101"/>
      <c r="FZQ1966" s="101"/>
      <c r="FZR1966" s="101"/>
      <c r="FZS1966" s="101"/>
      <c r="FZT1966" s="101"/>
      <c r="FZU1966" s="101"/>
      <c r="FZV1966" s="101"/>
      <c r="FZW1966" s="101"/>
      <c r="FZX1966" s="101"/>
      <c r="FZY1966" s="101"/>
      <c r="FZZ1966" s="101"/>
      <c r="GAA1966" s="101"/>
      <c r="GAB1966" s="101"/>
      <c r="GAC1966" s="101"/>
      <c r="GAD1966" s="101"/>
      <c r="GAE1966" s="101"/>
      <c r="GAF1966" s="101"/>
      <c r="GAG1966" s="101"/>
      <c r="GAH1966" s="101"/>
      <c r="GAI1966" s="101"/>
      <c r="GAJ1966" s="101"/>
      <c r="GAK1966" s="101"/>
      <c r="GAL1966" s="101"/>
      <c r="GAM1966" s="101"/>
      <c r="GAN1966" s="101"/>
      <c r="GAO1966" s="101"/>
      <c r="GAP1966" s="101"/>
      <c r="GAQ1966" s="101"/>
      <c r="GAR1966" s="101"/>
      <c r="GAS1966" s="101"/>
      <c r="GAT1966" s="101"/>
      <c r="GAU1966" s="101"/>
      <c r="GAV1966" s="101"/>
      <c r="GAW1966" s="101"/>
      <c r="GAX1966" s="101"/>
      <c r="GAY1966" s="101"/>
      <c r="GAZ1966" s="101"/>
      <c r="GBA1966" s="101"/>
      <c r="GBB1966" s="101"/>
      <c r="GBC1966" s="101"/>
      <c r="GBD1966" s="101"/>
      <c r="GBE1966" s="101"/>
      <c r="GBF1966" s="101"/>
      <c r="GBG1966" s="101"/>
      <c r="GBH1966" s="101"/>
      <c r="GBI1966" s="101"/>
      <c r="GBJ1966" s="101"/>
      <c r="GBK1966" s="101"/>
      <c r="GBL1966" s="101"/>
      <c r="GBM1966" s="101"/>
      <c r="GBN1966" s="101"/>
      <c r="GBO1966" s="101"/>
      <c r="GBP1966" s="101"/>
      <c r="GBQ1966" s="101"/>
      <c r="GBR1966" s="101"/>
      <c r="GBS1966" s="101"/>
      <c r="GBT1966" s="101"/>
      <c r="GBU1966" s="101"/>
      <c r="GBV1966" s="101"/>
      <c r="GBW1966" s="101"/>
      <c r="GBX1966" s="101"/>
      <c r="GBY1966" s="101"/>
      <c r="GBZ1966" s="101"/>
      <c r="GCA1966" s="101"/>
      <c r="GCB1966" s="101"/>
      <c r="GCC1966" s="101"/>
      <c r="GCD1966" s="101"/>
      <c r="GCE1966" s="101"/>
      <c r="GCF1966" s="101"/>
      <c r="GCG1966" s="101"/>
      <c r="GCH1966" s="101"/>
      <c r="GCI1966" s="101"/>
      <c r="GCJ1966" s="101"/>
      <c r="GCK1966" s="101"/>
      <c r="GCL1966" s="101"/>
      <c r="GCM1966" s="101"/>
      <c r="GCN1966" s="101"/>
      <c r="GCO1966" s="101"/>
      <c r="GCP1966" s="101"/>
      <c r="GCQ1966" s="101"/>
      <c r="GCR1966" s="101"/>
      <c r="GCS1966" s="101"/>
      <c r="GCT1966" s="101"/>
      <c r="GCU1966" s="101"/>
      <c r="GCV1966" s="101"/>
      <c r="GCW1966" s="101"/>
      <c r="GCX1966" s="101"/>
      <c r="GCY1966" s="101"/>
      <c r="GCZ1966" s="101"/>
      <c r="GDA1966" s="101"/>
      <c r="GDB1966" s="101"/>
      <c r="GDC1966" s="101"/>
      <c r="GDD1966" s="101"/>
      <c r="GDE1966" s="101"/>
      <c r="GDF1966" s="101"/>
      <c r="GDG1966" s="101"/>
      <c r="GDH1966" s="101"/>
      <c r="GDI1966" s="101"/>
      <c r="GDJ1966" s="101"/>
      <c r="GDK1966" s="101"/>
      <c r="GDL1966" s="101"/>
      <c r="GDM1966" s="101"/>
      <c r="GDN1966" s="101"/>
      <c r="GDO1966" s="101"/>
      <c r="GDP1966" s="101"/>
      <c r="GDQ1966" s="101"/>
      <c r="GDR1966" s="101"/>
      <c r="GDS1966" s="101"/>
      <c r="GDT1966" s="101"/>
      <c r="GDU1966" s="101"/>
      <c r="GDV1966" s="101"/>
      <c r="GDW1966" s="101"/>
      <c r="GDX1966" s="101"/>
      <c r="GDY1966" s="101"/>
      <c r="GDZ1966" s="101"/>
      <c r="GEA1966" s="101"/>
      <c r="GEB1966" s="101"/>
      <c r="GEC1966" s="101"/>
      <c r="GED1966" s="101"/>
      <c r="GEE1966" s="101"/>
      <c r="GEF1966" s="101"/>
      <c r="GEG1966" s="101"/>
      <c r="GEH1966" s="101"/>
      <c r="GEI1966" s="101"/>
      <c r="GEJ1966" s="101"/>
      <c r="GEK1966" s="101"/>
      <c r="GEL1966" s="101"/>
      <c r="GEM1966" s="101"/>
      <c r="GEN1966" s="101"/>
      <c r="GEO1966" s="101"/>
      <c r="GEP1966" s="101"/>
      <c r="GEQ1966" s="101"/>
      <c r="GER1966" s="101"/>
      <c r="GES1966" s="101"/>
      <c r="GET1966" s="101"/>
      <c r="GEU1966" s="101"/>
      <c r="GEV1966" s="101"/>
      <c r="GEW1966" s="101"/>
      <c r="GEX1966" s="101"/>
      <c r="GEY1966" s="101"/>
      <c r="GEZ1966" s="101"/>
      <c r="GFA1966" s="101"/>
      <c r="GFB1966" s="101"/>
      <c r="GFC1966" s="101"/>
      <c r="GFD1966" s="101"/>
      <c r="GFE1966" s="101"/>
      <c r="GFF1966" s="101"/>
      <c r="GFG1966" s="101"/>
      <c r="GFH1966" s="101"/>
      <c r="GFI1966" s="101"/>
      <c r="GFJ1966" s="101"/>
      <c r="GFK1966" s="101"/>
      <c r="GFL1966" s="101"/>
      <c r="GFM1966" s="101"/>
      <c r="GFN1966" s="101"/>
      <c r="GFO1966" s="101"/>
      <c r="GFP1966" s="101"/>
      <c r="GFQ1966" s="101"/>
      <c r="GFR1966" s="101"/>
      <c r="GFS1966" s="101"/>
      <c r="GFT1966" s="101"/>
      <c r="GFU1966" s="101"/>
      <c r="GFV1966" s="101"/>
      <c r="GFW1966" s="101"/>
      <c r="GFX1966" s="101"/>
      <c r="GFY1966" s="101"/>
      <c r="GFZ1966" s="101"/>
      <c r="GGA1966" s="101"/>
      <c r="GGB1966" s="101"/>
      <c r="GGC1966" s="101"/>
      <c r="GGD1966" s="101"/>
      <c r="GGE1966" s="101"/>
      <c r="GGF1966" s="101"/>
      <c r="GGG1966" s="101"/>
      <c r="GGH1966" s="101"/>
      <c r="GGI1966" s="101"/>
      <c r="GGJ1966" s="101"/>
      <c r="GGK1966" s="101"/>
      <c r="GGL1966" s="101"/>
      <c r="GGM1966" s="101"/>
      <c r="GGN1966" s="101"/>
      <c r="GGO1966" s="101"/>
      <c r="GGP1966" s="101"/>
      <c r="GGQ1966" s="101"/>
      <c r="GGR1966" s="101"/>
      <c r="GGS1966" s="101"/>
      <c r="GGT1966" s="101"/>
      <c r="GGU1966" s="101"/>
      <c r="GGV1966" s="101"/>
      <c r="GGW1966" s="101"/>
      <c r="GGX1966" s="101"/>
      <c r="GGY1966" s="101"/>
      <c r="GGZ1966" s="101"/>
      <c r="GHA1966" s="101"/>
      <c r="GHB1966" s="101"/>
      <c r="GHC1966" s="101"/>
      <c r="GHD1966" s="101"/>
      <c r="GHE1966" s="101"/>
      <c r="GHF1966" s="101"/>
      <c r="GHG1966" s="101"/>
      <c r="GHH1966" s="101"/>
      <c r="GHI1966" s="101"/>
      <c r="GHJ1966" s="101"/>
      <c r="GHK1966" s="101"/>
      <c r="GHL1966" s="101"/>
      <c r="GHM1966" s="101"/>
      <c r="GHN1966" s="101"/>
      <c r="GHO1966" s="101"/>
      <c r="GHP1966" s="101"/>
      <c r="GHQ1966" s="101"/>
      <c r="GHR1966" s="101"/>
      <c r="GHS1966" s="101"/>
      <c r="GHT1966" s="101"/>
      <c r="GHU1966" s="101"/>
      <c r="GHV1966" s="101"/>
      <c r="GHW1966" s="101"/>
      <c r="GHX1966" s="101"/>
      <c r="GHY1966" s="101"/>
      <c r="GHZ1966" s="101"/>
      <c r="GIA1966" s="101"/>
      <c r="GIB1966" s="101"/>
      <c r="GIC1966" s="101"/>
      <c r="GID1966" s="101"/>
      <c r="GIE1966" s="101"/>
      <c r="GIF1966" s="101"/>
      <c r="GIG1966" s="101"/>
      <c r="GIH1966" s="101"/>
      <c r="GII1966" s="101"/>
      <c r="GIJ1966" s="101"/>
      <c r="GIK1966" s="101"/>
      <c r="GIL1966" s="101"/>
      <c r="GIM1966" s="101"/>
      <c r="GIN1966" s="101"/>
      <c r="GIO1966" s="101"/>
      <c r="GIP1966" s="101"/>
      <c r="GIQ1966" s="101"/>
      <c r="GIR1966" s="101"/>
      <c r="GIS1966" s="101"/>
      <c r="GIT1966" s="101"/>
      <c r="GIU1966" s="101"/>
      <c r="GIV1966" s="101"/>
      <c r="GIW1966" s="101"/>
      <c r="GIX1966" s="101"/>
      <c r="GIY1966" s="101"/>
      <c r="GIZ1966" s="101"/>
      <c r="GJA1966" s="101"/>
      <c r="GJB1966" s="101"/>
      <c r="GJC1966" s="101"/>
      <c r="GJD1966" s="101"/>
      <c r="GJE1966" s="101"/>
      <c r="GJF1966" s="101"/>
      <c r="GJG1966" s="101"/>
      <c r="GJH1966" s="101"/>
      <c r="GJI1966" s="101"/>
      <c r="GJJ1966" s="101"/>
      <c r="GJK1966" s="101"/>
      <c r="GJL1966" s="101"/>
      <c r="GJM1966" s="101"/>
      <c r="GJN1966" s="101"/>
      <c r="GJO1966" s="101"/>
      <c r="GJP1966" s="101"/>
      <c r="GJQ1966" s="101"/>
      <c r="GJR1966" s="101"/>
      <c r="GJS1966" s="101"/>
      <c r="GJT1966" s="101"/>
      <c r="GJU1966" s="101"/>
      <c r="GJV1966" s="101"/>
      <c r="GJW1966" s="101"/>
      <c r="GJX1966" s="101"/>
      <c r="GJY1966" s="101"/>
      <c r="GJZ1966" s="101"/>
      <c r="GKA1966" s="101"/>
      <c r="GKB1966" s="101"/>
      <c r="GKC1966" s="101"/>
      <c r="GKD1966" s="101"/>
      <c r="GKE1966" s="101"/>
      <c r="GKF1966" s="101"/>
      <c r="GKG1966" s="101"/>
      <c r="GKH1966" s="101"/>
      <c r="GKI1966" s="101"/>
      <c r="GKJ1966" s="101"/>
      <c r="GKK1966" s="101"/>
      <c r="GKL1966" s="101"/>
      <c r="GKM1966" s="101"/>
      <c r="GKN1966" s="101"/>
      <c r="GKO1966" s="101"/>
      <c r="GKP1966" s="101"/>
      <c r="GKQ1966" s="101"/>
      <c r="GKR1966" s="101"/>
      <c r="GKS1966" s="101"/>
      <c r="GKT1966" s="101"/>
      <c r="GKU1966" s="101"/>
      <c r="GKV1966" s="101"/>
      <c r="GKW1966" s="101"/>
      <c r="GKX1966" s="101"/>
      <c r="GKY1966" s="101"/>
      <c r="GKZ1966" s="101"/>
      <c r="GLA1966" s="101"/>
      <c r="GLB1966" s="101"/>
      <c r="GLC1966" s="101"/>
      <c r="GLD1966" s="101"/>
      <c r="GLE1966" s="101"/>
      <c r="GLF1966" s="101"/>
      <c r="GLG1966" s="101"/>
      <c r="GLH1966" s="101"/>
      <c r="GLI1966" s="101"/>
      <c r="GLJ1966" s="101"/>
      <c r="GLK1966" s="101"/>
      <c r="GLL1966" s="101"/>
      <c r="GLM1966" s="101"/>
      <c r="GLN1966" s="101"/>
      <c r="GLO1966" s="101"/>
      <c r="GLP1966" s="101"/>
      <c r="GLQ1966" s="101"/>
      <c r="GLR1966" s="101"/>
      <c r="GLS1966" s="101"/>
      <c r="GLT1966" s="101"/>
      <c r="GLU1966" s="101"/>
      <c r="GLV1966" s="101"/>
      <c r="GLW1966" s="101"/>
      <c r="GLX1966" s="101"/>
      <c r="GLY1966" s="101"/>
      <c r="GLZ1966" s="101"/>
      <c r="GMA1966" s="101"/>
      <c r="GMB1966" s="101"/>
      <c r="GMC1966" s="101"/>
      <c r="GMD1966" s="101"/>
      <c r="GME1966" s="101"/>
      <c r="GMF1966" s="101"/>
      <c r="GMG1966" s="101"/>
      <c r="GMH1966" s="101"/>
      <c r="GMI1966" s="101"/>
      <c r="GMJ1966" s="101"/>
      <c r="GMK1966" s="101"/>
      <c r="GML1966" s="101"/>
      <c r="GMM1966" s="101"/>
      <c r="GMN1966" s="101"/>
      <c r="GMO1966" s="101"/>
      <c r="GMP1966" s="101"/>
      <c r="GMQ1966" s="101"/>
      <c r="GMR1966" s="101"/>
      <c r="GMS1966" s="101"/>
      <c r="GMT1966" s="101"/>
      <c r="GMU1966" s="101"/>
      <c r="GMV1966" s="101"/>
      <c r="GMW1966" s="101"/>
      <c r="GMX1966" s="101"/>
      <c r="GMY1966" s="101"/>
      <c r="GMZ1966" s="101"/>
      <c r="GNA1966" s="101"/>
      <c r="GNB1966" s="101"/>
      <c r="GNC1966" s="101"/>
      <c r="GND1966" s="101"/>
      <c r="GNE1966" s="101"/>
      <c r="GNF1966" s="101"/>
      <c r="GNG1966" s="101"/>
      <c r="GNH1966" s="101"/>
      <c r="GNI1966" s="101"/>
      <c r="GNJ1966" s="101"/>
      <c r="GNK1966" s="101"/>
      <c r="GNL1966" s="101"/>
      <c r="GNM1966" s="101"/>
      <c r="GNN1966" s="101"/>
      <c r="GNO1966" s="101"/>
      <c r="GNP1966" s="101"/>
      <c r="GNQ1966" s="101"/>
      <c r="GNR1966" s="101"/>
      <c r="GNS1966" s="101"/>
      <c r="GNT1966" s="101"/>
      <c r="GNU1966" s="101"/>
      <c r="GNV1966" s="101"/>
      <c r="GNW1966" s="101"/>
      <c r="GNX1966" s="101"/>
      <c r="GNY1966" s="101"/>
      <c r="GNZ1966" s="101"/>
      <c r="GOA1966" s="101"/>
      <c r="GOB1966" s="101"/>
      <c r="GOC1966" s="101"/>
      <c r="GOD1966" s="101"/>
      <c r="GOE1966" s="101"/>
      <c r="GOF1966" s="101"/>
      <c r="GOG1966" s="101"/>
      <c r="GOH1966" s="101"/>
      <c r="GOI1966" s="101"/>
      <c r="GOJ1966" s="101"/>
      <c r="GOK1966" s="101"/>
      <c r="GOL1966" s="101"/>
      <c r="GOM1966" s="101"/>
      <c r="GON1966" s="101"/>
      <c r="GOO1966" s="101"/>
      <c r="GOP1966" s="101"/>
      <c r="GOQ1966" s="101"/>
      <c r="GOR1966" s="101"/>
      <c r="GOS1966" s="101"/>
      <c r="GOT1966" s="101"/>
      <c r="GOU1966" s="101"/>
      <c r="GOV1966" s="101"/>
      <c r="GOW1966" s="101"/>
      <c r="GOX1966" s="101"/>
      <c r="GOY1966" s="101"/>
      <c r="GOZ1966" s="101"/>
      <c r="GPA1966" s="101"/>
      <c r="GPB1966" s="101"/>
      <c r="GPC1966" s="101"/>
      <c r="GPD1966" s="101"/>
      <c r="GPE1966" s="101"/>
      <c r="GPF1966" s="101"/>
      <c r="GPG1966" s="101"/>
      <c r="GPH1966" s="101"/>
      <c r="GPI1966" s="101"/>
      <c r="GPJ1966" s="101"/>
      <c r="GPK1966" s="101"/>
      <c r="GPL1966" s="101"/>
      <c r="GPM1966" s="101"/>
      <c r="GPN1966" s="101"/>
      <c r="GPO1966" s="101"/>
      <c r="GPP1966" s="101"/>
      <c r="GPQ1966" s="101"/>
      <c r="GPR1966" s="101"/>
      <c r="GPS1966" s="101"/>
      <c r="GPT1966" s="101"/>
      <c r="GPU1966" s="101"/>
      <c r="GPV1966" s="101"/>
      <c r="GPW1966" s="101"/>
      <c r="GPX1966" s="101"/>
      <c r="GPY1966" s="101"/>
      <c r="GPZ1966" s="101"/>
      <c r="GQA1966" s="101"/>
      <c r="GQB1966" s="101"/>
      <c r="GQC1966" s="101"/>
      <c r="GQD1966" s="101"/>
      <c r="GQE1966" s="101"/>
      <c r="GQF1966" s="101"/>
      <c r="GQG1966" s="101"/>
      <c r="GQH1966" s="101"/>
      <c r="GQI1966" s="101"/>
      <c r="GQJ1966" s="101"/>
      <c r="GQK1966" s="101"/>
      <c r="GQL1966" s="101"/>
      <c r="GQM1966" s="101"/>
      <c r="GQN1966" s="101"/>
      <c r="GQO1966" s="101"/>
      <c r="GQP1966" s="101"/>
      <c r="GQQ1966" s="101"/>
      <c r="GQR1966" s="101"/>
      <c r="GQS1966" s="101"/>
      <c r="GQT1966" s="101"/>
      <c r="GQU1966" s="101"/>
      <c r="GQV1966" s="101"/>
      <c r="GQW1966" s="101"/>
      <c r="GQX1966" s="101"/>
      <c r="GQY1966" s="101"/>
      <c r="GQZ1966" s="101"/>
      <c r="GRA1966" s="101"/>
      <c r="GRB1966" s="101"/>
      <c r="GRC1966" s="101"/>
      <c r="GRD1966" s="101"/>
      <c r="GRE1966" s="101"/>
      <c r="GRF1966" s="101"/>
      <c r="GRG1966" s="101"/>
      <c r="GRH1966" s="101"/>
      <c r="GRI1966" s="101"/>
      <c r="GRJ1966" s="101"/>
      <c r="GRK1966" s="101"/>
      <c r="GRL1966" s="101"/>
      <c r="GRM1966" s="101"/>
      <c r="GRN1966" s="101"/>
      <c r="GRO1966" s="101"/>
      <c r="GRP1966" s="101"/>
      <c r="GRQ1966" s="101"/>
      <c r="GRR1966" s="101"/>
      <c r="GRS1966" s="101"/>
      <c r="GRT1966" s="101"/>
      <c r="GRU1966" s="101"/>
      <c r="GRV1966" s="101"/>
      <c r="GRW1966" s="101"/>
      <c r="GRX1966" s="101"/>
      <c r="GRY1966" s="101"/>
      <c r="GRZ1966" s="101"/>
      <c r="GSA1966" s="101"/>
      <c r="GSB1966" s="101"/>
      <c r="GSC1966" s="101"/>
      <c r="GSD1966" s="101"/>
      <c r="GSE1966" s="101"/>
      <c r="GSF1966" s="101"/>
      <c r="GSG1966" s="101"/>
      <c r="GSH1966" s="101"/>
      <c r="GSI1966" s="101"/>
      <c r="GSJ1966" s="101"/>
      <c r="GSK1966" s="101"/>
      <c r="GSL1966" s="101"/>
      <c r="GSM1966" s="101"/>
      <c r="GSN1966" s="101"/>
      <c r="GSO1966" s="101"/>
      <c r="GSP1966" s="101"/>
      <c r="GSQ1966" s="101"/>
      <c r="GSR1966" s="101"/>
      <c r="GSS1966" s="101"/>
      <c r="GST1966" s="101"/>
      <c r="GSU1966" s="101"/>
      <c r="GSV1966" s="101"/>
      <c r="GSW1966" s="101"/>
      <c r="GSX1966" s="101"/>
      <c r="GSY1966" s="101"/>
      <c r="GSZ1966" s="101"/>
      <c r="GTA1966" s="101"/>
      <c r="GTB1966" s="101"/>
      <c r="GTC1966" s="101"/>
      <c r="GTD1966" s="101"/>
      <c r="GTE1966" s="101"/>
      <c r="GTF1966" s="101"/>
      <c r="GTG1966" s="101"/>
      <c r="GTH1966" s="101"/>
      <c r="GTI1966" s="101"/>
      <c r="GTJ1966" s="101"/>
      <c r="GTK1966" s="101"/>
      <c r="GTL1966" s="101"/>
      <c r="GTM1966" s="101"/>
      <c r="GTN1966" s="101"/>
      <c r="GTO1966" s="101"/>
      <c r="GTP1966" s="101"/>
      <c r="GTQ1966" s="101"/>
      <c r="GTR1966" s="101"/>
      <c r="GTS1966" s="101"/>
      <c r="GTT1966" s="101"/>
      <c r="GTU1966" s="101"/>
      <c r="GTV1966" s="101"/>
      <c r="GTW1966" s="101"/>
      <c r="GTX1966" s="101"/>
      <c r="GTY1966" s="101"/>
      <c r="GTZ1966" s="101"/>
      <c r="GUA1966" s="101"/>
      <c r="GUB1966" s="101"/>
      <c r="GUC1966" s="101"/>
      <c r="GUD1966" s="101"/>
      <c r="GUE1966" s="101"/>
      <c r="GUF1966" s="101"/>
      <c r="GUG1966" s="101"/>
      <c r="GUH1966" s="101"/>
      <c r="GUI1966" s="101"/>
      <c r="GUJ1966" s="101"/>
      <c r="GUK1966" s="101"/>
      <c r="GUL1966" s="101"/>
      <c r="GUM1966" s="101"/>
      <c r="GUN1966" s="101"/>
      <c r="GUO1966" s="101"/>
      <c r="GUP1966" s="101"/>
      <c r="GUQ1966" s="101"/>
      <c r="GUR1966" s="101"/>
      <c r="GUS1966" s="101"/>
      <c r="GUT1966" s="101"/>
      <c r="GUU1966" s="101"/>
      <c r="GUV1966" s="101"/>
      <c r="GUW1966" s="101"/>
      <c r="GUX1966" s="101"/>
      <c r="GUY1966" s="101"/>
      <c r="GUZ1966" s="101"/>
      <c r="GVA1966" s="101"/>
      <c r="GVB1966" s="101"/>
      <c r="GVC1966" s="101"/>
      <c r="GVD1966" s="101"/>
      <c r="GVE1966" s="101"/>
      <c r="GVF1966" s="101"/>
      <c r="GVG1966" s="101"/>
      <c r="GVH1966" s="101"/>
      <c r="GVI1966" s="101"/>
      <c r="GVJ1966" s="101"/>
      <c r="GVK1966" s="101"/>
      <c r="GVL1966" s="101"/>
      <c r="GVM1966" s="101"/>
      <c r="GVN1966" s="101"/>
      <c r="GVO1966" s="101"/>
      <c r="GVP1966" s="101"/>
      <c r="GVQ1966" s="101"/>
      <c r="GVR1966" s="101"/>
      <c r="GVS1966" s="101"/>
      <c r="GVT1966" s="101"/>
      <c r="GVU1966" s="101"/>
      <c r="GVV1966" s="101"/>
      <c r="GVW1966" s="101"/>
      <c r="GVX1966" s="101"/>
      <c r="GVY1966" s="101"/>
      <c r="GVZ1966" s="101"/>
      <c r="GWA1966" s="101"/>
      <c r="GWB1966" s="101"/>
      <c r="GWC1966" s="101"/>
      <c r="GWD1966" s="101"/>
      <c r="GWE1966" s="101"/>
      <c r="GWF1966" s="101"/>
      <c r="GWG1966" s="101"/>
      <c r="GWH1966" s="101"/>
      <c r="GWI1966" s="101"/>
      <c r="GWJ1966" s="101"/>
      <c r="GWK1966" s="101"/>
      <c r="GWL1966" s="101"/>
      <c r="GWM1966" s="101"/>
      <c r="GWN1966" s="101"/>
      <c r="GWO1966" s="101"/>
      <c r="GWP1966" s="101"/>
      <c r="GWQ1966" s="101"/>
      <c r="GWR1966" s="101"/>
      <c r="GWS1966" s="101"/>
      <c r="GWT1966" s="101"/>
      <c r="GWU1966" s="101"/>
      <c r="GWV1966" s="101"/>
      <c r="GWW1966" s="101"/>
      <c r="GWX1966" s="101"/>
      <c r="GWY1966" s="101"/>
      <c r="GWZ1966" s="101"/>
      <c r="GXA1966" s="101"/>
      <c r="GXB1966" s="101"/>
      <c r="GXC1966" s="101"/>
      <c r="GXD1966" s="101"/>
      <c r="GXE1966" s="101"/>
      <c r="GXF1966" s="101"/>
      <c r="GXG1966" s="101"/>
      <c r="GXH1966" s="101"/>
      <c r="GXI1966" s="101"/>
      <c r="GXJ1966" s="101"/>
      <c r="GXK1966" s="101"/>
      <c r="GXL1966" s="101"/>
      <c r="GXM1966" s="101"/>
      <c r="GXN1966" s="101"/>
      <c r="GXO1966" s="101"/>
      <c r="GXP1966" s="101"/>
      <c r="GXQ1966" s="101"/>
      <c r="GXR1966" s="101"/>
      <c r="GXS1966" s="101"/>
      <c r="GXT1966" s="101"/>
      <c r="GXU1966" s="101"/>
      <c r="GXV1966" s="101"/>
      <c r="GXW1966" s="101"/>
      <c r="GXX1966" s="101"/>
      <c r="GXY1966" s="101"/>
      <c r="GXZ1966" s="101"/>
      <c r="GYA1966" s="101"/>
      <c r="GYB1966" s="101"/>
      <c r="GYC1966" s="101"/>
      <c r="GYD1966" s="101"/>
      <c r="GYE1966" s="101"/>
      <c r="GYF1966" s="101"/>
      <c r="GYG1966" s="101"/>
      <c r="GYH1966" s="101"/>
      <c r="GYI1966" s="101"/>
      <c r="GYJ1966" s="101"/>
      <c r="GYK1966" s="101"/>
      <c r="GYL1966" s="101"/>
      <c r="GYM1966" s="101"/>
      <c r="GYN1966" s="101"/>
      <c r="GYO1966" s="101"/>
      <c r="GYP1966" s="101"/>
      <c r="GYQ1966" s="101"/>
      <c r="GYR1966" s="101"/>
      <c r="GYS1966" s="101"/>
      <c r="GYT1966" s="101"/>
      <c r="GYU1966" s="101"/>
      <c r="GYV1966" s="101"/>
      <c r="GYW1966" s="101"/>
      <c r="GYX1966" s="101"/>
      <c r="GYY1966" s="101"/>
      <c r="GYZ1966" s="101"/>
      <c r="GZA1966" s="101"/>
      <c r="GZB1966" s="101"/>
      <c r="GZC1966" s="101"/>
      <c r="GZD1966" s="101"/>
      <c r="GZE1966" s="101"/>
      <c r="GZF1966" s="101"/>
      <c r="GZG1966" s="101"/>
      <c r="GZH1966" s="101"/>
      <c r="GZI1966" s="101"/>
      <c r="GZJ1966" s="101"/>
      <c r="GZK1966" s="101"/>
      <c r="GZL1966" s="101"/>
      <c r="GZM1966" s="101"/>
      <c r="GZN1966" s="101"/>
      <c r="GZO1966" s="101"/>
      <c r="GZP1966" s="101"/>
      <c r="GZQ1966" s="101"/>
      <c r="GZR1966" s="101"/>
      <c r="GZS1966" s="101"/>
      <c r="GZT1966" s="101"/>
      <c r="GZU1966" s="101"/>
      <c r="GZV1966" s="101"/>
      <c r="GZW1966" s="101"/>
      <c r="GZX1966" s="101"/>
      <c r="GZY1966" s="101"/>
      <c r="GZZ1966" s="101"/>
      <c r="HAA1966" s="101"/>
      <c r="HAB1966" s="101"/>
      <c r="HAC1966" s="101"/>
      <c r="HAD1966" s="101"/>
      <c r="HAE1966" s="101"/>
      <c r="HAF1966" s="101"/>
      <c r="HAG1966" s="101"/>
      <c r="HAH1966" s="101"/>
      <c r="HAI1966" s="101"/>
      <c r="HAJ1966" s="101"/>
      <c r="HAK1966" s="101"/>
      <c r="HAL1966" s="101"/>
      <c r="HAM1966" s="101"/>
      <c r="HAN1966" s="101"/>
      <c r="HAO1966" s="101"/>
      <c r="HAP1966" s="101"/>
      <c r="HAQ1966" s="101"/>
      <c r="HAR1966" s="101"/>
      <c r="HAS1966" s="101"/>
      <c r="HAT1966" s="101"/>
      <c r="HAU1966" s="101"/>
      <c r="HAV1966" s="101"/>
      <c r="HAW1966" s="101"/>
      <c r="HAX1966" s="101"/>
      <c r="HAY1966" s="101"/>
      <c r="HAZ1966" s="101"/>
      <c r="HBA1966" s="101"/>
      <c r="HBB1966" s="101"/>
      <c r="HBC1966" s="101"/>
      <c r="HBD1966" s="101"/>
      <c r="HBE1966" s="101"/>
      <c r="HBF1966" s="101"/>
      <c r="HBG1966" s="101"/>
      <c r="HBH1966" s="101"/>
      <c r="HBI1966" s="101"/>
      <c r="HBJ1966" s="101"/>
      <c r="HBK1966" s="101"/>
      <c r="HBL1966" s="101"/>
      <c r="HBM1966" s="101"/>
      <c r="HBN1966" s="101"/>
      <c r="HBO1966" s="101"/>
      <c r="HBP1966" s="101"/>
      <c r="HBQ1966" s="101"/>
      <c r="HBR1966" s="101"/>
      <c r="HBS1966" s="101"/>
      <c r="HBT1966" s="101"/>
      <c r="HBU1966" s="101"/>
      <c r="HBV1966" s="101"/>
      <c r="HBW1966" s="101"/>
      <c r="HBX1966" s="101"/>
      <c r="HBY1966" s="101"/>
      <c r="HBZ1966" s="101"/>
      <c r="HCA1966" s="101"/>
      <c r="HCB1966" s="101"/>
      <c r="HCC1966" s="101"/>
      <c r="HCD1966" s="101"/>
      <c r="HCE1966" s="101"/>
      <c r="HCF1966" s="101"/>
      <c r="HCG1966" s="101"/>
      <c r="HCH1966" s="101"/>
      <c r="HCI1966" s="101"/>
      <c r="HCJ1966" s="101"/>
      <c r="HCK1966" s="101"/>
      <c r="HCL1966" s="101"/>
      <c r="HCM1966" s="101"/>
      <c r="HCN1966" s="101"/>
      <c r="HCO1966" s="101"/>
      <c r="HCP1966" s="101"/>
      <c r="HCQ1966" s="101"/>
      <c r="HCR1966" s="101"/>
      <c r="HCS1966" s="101"/>
      <c r="HCT1966" s="101"/>
      <c r="HCU1966" s="101"/>
      <c r="HCV1966" s="101"/>
      <c r="HCW1966" s="101"/>
      <c r="HCX1966" s="101"/>
      <c r="HCY1966" s="101"/>
      <c r="HCZ1966" s="101"/>
      <c r="HDA1966" s="101"/>
      <c r="HDB1966" s="101"/>
      <c r="HDC1966" s="101"/>
      <c r="HDD1966" s="101"/>
      <c r="HDE1966" s="101"/>
      <c r="HDF1966" s="101"/>
      <c r="HDG1966" s="101"/>
      <c r="HDH1966" s="101"/>
      <c r="HDI1966" s="101"/>
      <c r="HDJ1966" s="101"/>
      <c r="HDK1966" s="101"/>
      <c r="HDL1966" s="101"/>
      <c r="HDM1966" s="101"/>
      <c r="HDN1966" s="101"/>
      <c r="HDO1966" s="101"/>
      <c r="HDP1966" s="101"/>
      <c r="HDQ1966" s="101"/>
      <c r="HDR1966" s="101"/>
      <c r="HDS1966" s="101"/>
      <c r="HDT1966" s="101"/>
      <c r="HDU1966" s="101"/>
      <c r="HDV1966" s="101"/>
      <c r="HDW1966" s="101"/>
      <c r="HDX1966" s="101"/>
      <c r="HDY1966" s="101"/>
      <c r="HDZ1966" s="101"/>
      <c r="HEA1966" s="101"/>
      <c r="HEB1966" s="101"/>
      <c r="HEC1966" s="101"/>
      <c r="HED1966" s="101"/>
      <c r="HEE1966" s="101"/>
      <c r="HEF1966" s="101"/>
      <c r="HEG1966" s="101"/>
      <c r="HEH1966" s="101"/>
      <c r="HEI1966" s="101"/>
      <c r="HEJ1966" s="101"/>
      <c r="HEK1966" s="101"/>
      <c r="HEL1966" s="101"/>
      <c r="HEM1966" s="101"/>
      <c r="HEN1966" s="101"/>
      <c r="HEO1966" s="101"/>
      <c r="HEP1966" s="101"/>
      <c r="HEQ1966" s="101"/>
      <c r="HER1966" s="101"/>
      <c r="HES1966" s="101"/>
      <c r="HET1966" s="101"/>
      <c r="HEU1966" s="101"/>
      <c r="HEV1966" s="101"/>
      <c r="HEW1966" s="101"/>
      <c r="HEX1966" s="101"/>
      <c r="HEY1966" s="101"/>
      <c r="HEZ1966" s="101"/>
      <c r="HFA1966" s="101"/>
      <c r="HFB1966" s="101"/>
      <c r="HFC1966" s="101"/>
      <c r="HFD1966" s="101"/>
      <c r="HFE1966" s="101"/>
      <c r="HFF1966" s="101"/>
      <c r="HFG1966" s="101"/>
      <c r="HFH1966" s="101"/>
      <c r="HFI1966" s="101"/>
      <c r="HFJ1966" s="101"/>
      <c r="HFK1966" s="101"/>
      <c r="HFL1966" s="101"/>
      <c r="HFM1966" s="101"/>
      <c r="HFN1966" s="101"/>
      <c r="HFO1966" s="101"/>
      <c r="HFP1966" s="101"/>
      <c r="HFQ1966" s="101"/>
      <c r="HFR1966" s="101"/>
      <c r="HFS1966" s="101"/>
      <c r="HFT1966" s="101"/>
      <c r="HFU1966" s="101"/>
      <c r="HFV1966" s="101"/>
      <c r="HFW1966" s="101"/>
      <c r="HFX1966" s="101"/>
      <c r="HFY1966" s="101"/>
      <c r="HFZ1966" s="101"/>
      <c r="HGA1966" s="101"/>
      <c r="HGB1966" s="101"/>
      <c r="HGC1966" s="101"/>
      <c r="HGD1966" s="101"/>
      <c r="HGE1966" s="101"/>
      <c r="HGF1966" s="101"/>
      <c r="HGG1966" s="101"/>
      <c r="HGH1966" s="101"/>
      <c r="HGI1966" s="101"/>
      <c r="HGJ1966" s="101"/>
      <c r="HGK1966" s="101"/>
      <c r="HGL1966" s="101"/>
      <c r="HGM1966" s="101"/>
      <c r="HGN1966" s="101"/>
      <c r="HGO1966" s="101"/>
      <c r="HGP1966" s="101"/>
      <c r="HGQ1966" s="101"/>
      <c r="HGR1966" s="101"/>
      <c r="HGS1966" s="101"/>
      <c r="HGT1966" s="101"/>
      <c r="HGU1966" s="101"/>
      <c r="HGV1966" s="101"/>
      <c r="HGW1966" s="101"/>
      <c r="HGX1966" s="101"/>
      <c r="HGY1966" s="101"/>
      <c r="HGZ1966" s="101"/>
      <c r="HHA1966" s="101"/>
      <c r="HHB1966" s="101"/>
      <c r="HHC1966" s="101"/>
      <c r="HHD1966" s="101"/>
      <c r="HHE1966" s="101"/>
      <c r="HHF1966" s="101"/>
      <c r="HHG1966" s="101"/>
      <c r="HHH1966" s="101"/>
      <c r="HHI1966" s="101"/>
      <c r="HHJ1966" s="101"/>
      <c r="HHK1966" s="101"/>
      <c r="HHL1966" s="101"/>
      <c r="HHM1966" s="101"/>
      <c r="HHN1966" s="101"/>
      <c r="HHO1966" s="101"/>
      <c r="HHP1966" s="101"/>
      <c r="HHQ1966" s="101"/>
      <c r="HHR1966" s="101"/>
      <c r="HHS1966" s="101"/>
      <c r="HHT1966" s="101"/>
      <c r="HHU1966" s="101"/>
      <c r="HHV1966" s="101"/>
      <c r="HHW1966" s="101"/>
      <c r="HHX1966" s="101"/>
      <c r="HHY1966" s="101"/>
      <c r="HHZ1966" s="101"/>
      <c r="HIA1966" s="101"/>
      <c r="HIB1966" s="101"/>
      <c r="HIC1966" s="101"/>
      <c r="HID1966" s="101"/>
      <c r="HIE1966" s="101"/>
      <c r="HIF1966" s="101"/>
      <c r="HIG1966" s="101"/>
      <c r="HIH1966" s="101"/>
      <c r="HII1966" s="101"/>
      <c r="HIJ1966" s="101"/>
      <c r="HIK1966" s="101"/>
      <c r="HIL1966" s="101"/>
      <c r="HIM1966" s="101"/>
      <c r="HIN1966" s="101"/>
      <c r="HIO1966" s="101"/>
      <c r="HIP1966" s="101"/>
      <c r="HIQ1966" s="101"/>
      <c r="HIR1966" s="101"/>
      <c r="HIS1966" s="101"/>
      <c r="HIT1966" s="101"/>
      <c r="HIU1966" s="101"/>
      <c r="HIV1966" s="101"/>
      <c r="HIW1966" s="101"/>
      <c r="HIX1966" s="101"/>
      <c r="HIY1966" s="101"/>
      <c r="HIZ1966" s="101"/>
      <c r="HJA1966" s="101"/>
      <c r="HJB1966" s="101"/>
      <c r="HJC1966" s="101"/>
      <c r="HJD1966" s="101"/>
      <c r="HJE1966" s="101"/>
      <c r="HJF1966" s="101"/>
      <c r="HJG1966" s="101"/>
      <c r="HJH1966" s="101"/>
      <c r="HJI1966" s="101"/>
      <c r="HJJ1966" s="101"/>
      <c r="HJK1966" s="101"/>
      <c r="HJL1966" s="101"/>
      <c r="HJM1966" s="101"/>
      <c r="HJN1966" s="101"/>
      <c r="HJO1966" s="101"/>
      <c r="HJP1966" s="101"/>
      <c r="HJQ1966" s="101"/>
      <c r="HJR1966" s="101"/>
      <c r="HJS1966" s="101"/>
      <c r="HJT1966" s="101"/>
      <c r="HJU1966" s="101"/>
      <c r="HJV1966" s="101"/>
      <c r="HJW1966" s="101"/>
      <c r="HJX1966" s="101"/>
      <c r="HJY1966" s="101"/>
      <c r="HJZ1966" s="101"/>
      <c r="HKA1966" s="101"/>
      <c r="HKB1966" s="101"/>
      <c r="HKC1966" s="101"/>
      <c r="HKD1966" s="101"/>
      <c r="HKE1966" s="101"/>
      <c r="HKF1966" s="101"/>
      <c r="HKG1966" s="101"/>
      <c r="HKH1966" s="101"/>
      <c r="HKI1966" s="101"/>
      <c r="HKJ1966" s="101"/>
      <c r="HKK1966" s="101"/>
      <c r="HKL1966" s="101"/>
      <c r="HKM1966" s="101"/>
      <c r="HKN1966" s="101"/>
      <c r="HKO1966" s="101"/>
      <c r="HKP1966" s="101"/>
      <c r="HKQ1966" s="101"/>
      <c r="HKR1966" s="101"/>
      <c r="HKS1966" s="101"/>
      <c r="HKT1966" s="101"/>
      <c r="HKU1966" s="101"/>
      <c r="HKV1966" s="101"/>
      <c r="HKW1966" s="101"/>
      <c r="HKX1966" s="101"/>
      <c r="HKY1966" s="101"/>
      <c r="HKZ1966" s="101"/>
      <c r="HLA1966" s="101"/>
      <c r="HLB1966" s="101"/>
      <c r="HLC1966" s="101"/>
      <c r="HLD1966" s="101"/>
      <c r="HLE1966" s="101"/>
      <c r="HLF1966" s="101"/>
      <c r="HLG1966" s="101"/>
      <c r="HLH1966" s="101"/>
      <c r="HLI1966" s="101"/>
      <c r="HLJ1966" s="101"/>
      <c r="HLK1966" s="101"/>
      <c r="HLL1966" s="101"/>
      <c r="HLM1966" s="101"/>
      <c r="HLN1966" s="101"/>
      <c r="HLO1966" s="101"/>
      <c r="HLP1966" s="101"/>
      <c r="HLQ1966" s="101"/>
      <c r="HLR1966" s="101"/>
      <c r="HLS1966" s="101"/>
      <c r="HLT1966" s="101"/>
      <c r="HLU1966" s="101"/>
      <c r="HLV1966" s="101"/>
      <c r="HLW1966" s="101"/>
      <c r="HLX1966" s="101"/>
      <c r="HLY1966" s="101"/>
      <c r="HLZ1966" s="101"/>
      <c r="HMA1966" s="101"/>
      <c r="HMB1966" s="101"/>
      <c r="HMC1966" s="101"/>
      <c r="HMD1966" s="101"/>
      <c r="HME1966" s="101"/>
      <c r="HMF1966" s="101"/>
      <c r="HMG1966" s="101"/>
      <c r="HMH1966" s="101"/>
      <c r="HMI1966" s="101"/>
      <c r="HMJ1966" s="101"/>
      <c r="HMK1966" s="101"/>
      <c r="HML1966" s="101"/>
      <c r="HMM1966" s="101"/>
      <c r="HMN1966" s="101"/>
      <c r="HMO1966" s="101"/>
      <c r="HMP1966" s="101"/>
      <c r="HMQ1966" s="101"/>
      <c r="HMR1966" s="101"/>
      <c r="HMS1966" s="101"/>
      <c r="HMT1966" s="101"/>
      <c r="HMU1966" s="101"/>
      <c r="HMV1966" s="101"/>
      <c r="HMW1966" s="101"/>
      <c r="HMX1966" s="101"/>
      <c r="HMY1966" s="101"/>
      <c r="HMZ1966" s="101"/>
      <c r="HNA1966" s="101"/>
      <c r="HNB1966" s="101"/>
      <c r="HNC1966" s="101"/>
      <c r="HND1966" s="101"/>
      <c r="HNE1966" s="101"/>
      <c r="HNF1966" s="101"/>
      <c r="HNG1966" s="101"/>
      <c r="HNH1966" s="101"/>
      <c r="HNI1966" s="101"/>
      <c r="HNJ1966" s="101"/>
      <c r="HNK1966" s="101"/>
      <c r="HNL1966" s="101"/>
      <c r="HNM1966" s="101"/>
      <c r="HNN1966" s="101"/>
      <c r="HNO1966" s="101"/>
      <c r="HNP1966" s="101"/>
      <c r="HNQ1966" s="101"/>
      <c r="HNR1966" s="101"/>
      <c r="HNS1966" s="101"/>
      <c r="HNT1966" s="101"/>
      <c r="HNU1966" s="101"/>
      <c r="HNV1966" s="101"/>
      <c r="HNW1966" s="101"/>
      <c r="HNX1966" s="101"/>
      <c r="HNY1966" s="101"/>
      <c r="HNZ1966" s="101"/>
      <c r="HOA1966" s="101"/>
      <c r="HOB1966" s="101"/>
      <c r="HOC1966" s="101"/>
      <c r="HOD1966" s="101"/>
      <c r="HOE1966" s="101"/>
      <c r="HOF1966" s="101"/>
      <c r="HOG1966" s="101"/>
      <c r="HOH1966" s="101"/>
      <c r="HOI1966" s="101"/>
      <c r="HOJ1966" s="101"/>
      <c r="HOK1966" s="101"/>
      <c r="HOL1966" s="101"/>
      <c r="HOM1966" s="101"/>
      <c r="HON1966" s="101"/>
      <c r="HOO1966" s="101"/>
      <c r="HOP1966" s="101"/>
      <c r="HOQ1966" s="101"/>
      <c r="HOR1966" s="101"/>
      <c r="HOS1966" s="101"/>
      <c r="HOT1966" s="101"/>
      <c r="HOU1966" s="101"/>
      <c r="HOV1966" s="101"/>
      <c r="HOW1966" s="101"/>
      <c r="HOX1966" s="101"/>
      <c r="HOY1966" s="101"/>
      <c r="HOZ1966" s="101"/>
      <c r="HPA1966" s="101"/>
      <c r="HPB1966" s="101"/>
      <c r="HPC1966" s="101"/>
      <c r="HPD1966" s="101"/>
      <c r="HPE1966" s="101"/>
      <c r="HPF1966" s="101"/>
      <c r="HPG1966" s="101"/>
      <c r="HPH1966" s="101"/>
      <c r="HPI1966" s="101"/>
      <c r="HPJ1966" s="101"/>
      <c r="HPK1966" s="101"/>
      <c r="HPL1966" s="101"/>
      <c r="HPM1966" s="101"/>
      <c r="HPN1966" s="101"/>
      <c r="HPO1966" s="101"/>
      <c r="HPP1966" s="101"/>
      <c r="HPQ1966" s="101"/>
      <c r="HPR1966" s="101"/>
      <c r="HPS1966" s="101"/>
      <c r="HPT1966" s="101"/>
      <c r="HPU1966" s="101"/>
      <c r="HPV1966" s="101"/>
      <c r="HPW1966" s="101"/>
      <c r="HPX1966" s="101"/>
      <c r="HPY1966" s="101"/>
      <c r="HPZ1966" s="101"/>
      <c r="HQA1966" s="101"/>
      <c r="HQB1966" s="101"/>
      <c r="HQC1966" s="101"/>
      <c r="HQD1966" s="101"/>
      <c r="HQE1966" s="101"/>
      <c r="HQF1966" s="101"/>
      <c r="HQG1966" s="101"/>
      <c r="HQH1966" s="101"/>
      <c r="HQI1966" s="101"/>
      <c r="HQJ1966" s="101"/>
      <c r="HQK1966" s="101"/>
      <c r="HQL1966" s="101"/>
      <c r="HQM1966" s="101"/>
      <c r="HQN1966" s="101"/>
      <c r="HQO1966" s="101"/>
      <c r="HQP1966" s="101"/>
      <c r="HQQ1966" s="101"/>
      <c r="HQR1966" s="101"/>
      <c r="HQS1966" s="101"/>
      <c r="HQT1966" s="101"/>
      <c r="HQU1966" s="101"/>
      <c r="HQV1966" s="101"/>
      <c r="HQW1966" s="101"/>
      <c r="HQX1966" s="101"/>
      <c r="HQY1966" s="101"/>
      <c r="HQZ1966" s="101"/>
      <c r="HRA1966" s="101"/>
      <c r="HRB1966" s="101"/>
      <c r="HRC1966" s="101"/>
      <c r="HRD1966" s="101"/>
      <c r="HRE1966" s="101"/>
      <c r="HRF1966" s="101"/>
      <c r="HRG1966" s="101"/>
      <c r="HRH1966" s="101"/>
      <c r="HRI1966" s="101"/>
      <c r="HRJ1966" s="101"/>
      <c r="HRK1966" s="101"/>
      <c r="HRL1966" s="101"/>
      <c r="HRM1966" s="101"/>
      <c r="HRN1966" s="101"/>
      <c r="HRO1966" s="101"/>
      <c r="HRP1966" s="101"/>
      <c r="HRQ1966" s="101"/>
      <c r="HRR1966" s="101"/>
      <c r="HRS1966" s="101"/>
      <c r="HRT1966" s="101"/>
      <c r="HRU1966" s="101"/>
      <c r="HRV1966" s="101"/>
      <c r="HRW1966" s="101"/>
      <c r="HRX1966" s="101"/>
      <c r="HRY1966" s="101"/>
      <c r="HRZ1966" s="101"/>
      <c r="HSA1966" s="101"/>
      <c r="HSB1966" s="101"/>
      <c r="HSC1966" s="101"/>
      <c r="HSD1966" s="101"/>
      <c r="HSE1966" s="101"/>
      <c r="HSF1966" s="101"/>
      <c r="HSG1966" s="101"/>
      <c r="HSH1966" s="101"/>
      <c r="HSI1966" s="101"/>
      <c r="HSJ1966" s="101"/>
      <c r="HSK1966" s="101"/>
      <c r="HSL1966" s="101"/>
      <c r="HSM1966" s="101"/>
      <c r="HSN1966" s="101"/>
      <c r="HSO1966" s="101"/>
      <c r="HSP1966" s="101"/>
      <c r="HSQ1966" s="101"/>
      <c r="HSR1966" s="101"/>
      <c r="HSS1966" s="101"/>
      <c r="HST1966" s="101"/>
      <c r="HSU1966" s="101"/>
      <c r="HSV1966" s="101"/>
      <c r="HSW1966" s="101"/>
      <c r="HSX1966" s="101"/>
      <c r="HSY1966" s="101"/>
      <c r="HSZ1966" s="101"/>
      <c r="HTA1966" s="101"/>
      <c r="HTB1966" s="101"/>
      <c r="HTC1966" s="101"/>
      <c r="HTD1966" s="101"/>
      <c r="HTE1966" s="101"/>
      <c r="HTF1966" s="101"/>
      <c r="HTG1966" s="101"/>
      <c r="HTH1966" s="101"/>
      <c r="HTI1966" s="101"/>
      <c r="HTJ1966" s="101"/>
      <c r="HTK1966" s="101"/>
      <c r="HTL1966" s="101"/>
      <c r="HTM1966" s="101"/>
      <c r="HTN1966" s="101"/>
      <c r="HTO1966" s="101"/>
      <c r="HTP1966" s="101"/>
      <c r="HTQ1966" s="101"/>
      <c r="HTR1966" s="101"/>
      <c r="HTS1966" s="101"/>
      <c r="HTT1966" s="101"/>
      <c r="HTU1966" s="101"/>
      <c r="HTV1966" s="101"/>
      <c r="HTW1966" s="101"/>
      <c r="HTX1966" s="101"/>
      <c r="HTY1966" s="101"/>
      <c r="HTZ1966" s="101"/>
      <c r="HUA1966" s="101"/>
      <c r="HUB1966" s="101"/>
      <c r="HUC1966" s="101"/>
      <c r="HUD1966" s="101"/>
      <c r="HUE1966" s="101"/>
      <c r="HUF1966" s="101"/>
      <c r="HUG1966" s="101"/>
      <c r="HUH1966" s="101"/>
      <c r="HUI1966" s="101"/>
      <c r="HUJ1966" s="101"/>
      <c r="HUK1966" s="101"/>
      <c r="HUL1966" s="101"/>
      <c r="HUM1966" s="101"/>
      <c r="HUN1966" s="101"/>
      <c r="HUO1966" s="101"/>
      <c r="HUP1966" s="101"/>
      <c r="HUQ1966" s="101"/>
      <c r="HUR1966" s="101"/>
      <c r="HUS1966" s="101"/>
      <c r="HUT1966" s="101"/>
      <c r="HUU1966" s="101"/>
      <c r="HUV1966" s="101"/>
      <c r="HUW1966" s="101"/>
      <c r="HUX1966" s="101"/>
      <c r="HUY1966" s="101"/>
      <c r="HUZ1966" s="101"/>
      <c r="HVA1966" s="101"/>
      <c r="HVB1966" s="101"/>
      <c r="HVC1966" s="101"/>
      <c r="HVD1966" s="101"/>
      <c r="HVE1966" s="101"/>
      <c r="HVF1966" s="101"/>
      <c r="HVG1966" s="101"/>
      <c r="HVH1966" s="101"/>
      <c r="HVI1966" s="101"/>
      <c r="HVJ1966" s="101"/>
      <c r="HVK1966" s="101"/>
      <c r="HVL1966" s="101"/>
      <c r="HVM1966" s="101"/>
      <c r="HVN1966" s="101"/>
      <c r="HVO1966" s="101"/>
      <c r="HVP1966" s="101"/>
      <c r="HVQ1966" s="101"/>
      <c r="HVR1966" s="101"/>
      <c r="HVS1966" s="101"/>
      <c r="HVT1966" s="101"/>
      <c r="HVU1966" s="101"/>
      <c r="HVV1966" s="101"/>
      <c r="HVW1966" s="101"/>
      <c r="HVX1966" s="101"/>
      <c r="HVY1966" s="101"/>
      <c r="HVZ1966" s="101"/>
      <c r="HWA1966" s="101"/>
      <c r="HWB1966" s="101"/>
      <c r="HWC1966" s="101"/>
      <c r="HWD1966" s="101"/>
      <c r="HWE1966" s="101"/>
      <c r="HWF1966" s="101"/>
      <c r="HWG1966" s="101"/>
      <c r="HWH1966" s="101"/>
      <c r="HWI1966" s="101"/>
      <c r="HWJ1966" s="101"/>
      <c r="HWK1966" s="101"/>
      <c r="HWL1966" s="101"/>
      <c r="HWM1966" s="101"/>
      <c r="HWN1966" s="101"/>
      <c r="HWO1966" s="101"/>
      <c r="HWP1966" s="101"/>
      <c r="HWQ1966" s="101"/>
      <c r="HWR1966" s="101"/>
      <c r="HWS1966" s="101"/>
      <c r="HWT1966" s="101"/>
      <c r="HWU1966" s="101"/>
      <c r="HWV1966" s="101"/>
      <c r="HWW1966" s="101"/>
      <c r="HWX1966" s="101"/>
      <c r="HWY1966" s="101"/>
      <c r="HWZ1966" s="101"/>
      <c r="HXA1966" s="101"/>
      <c r="HXB1966" s="101"/>
      <c r="HXC1966" s="101"/>
      <c r="HXD1966" s="101"/>
      <c r="HXE1966" s="101"/>
      <c r="HXF1966" s="101"/>
      <c r="HXG1966" s="101"/>
      <c r="HXH1966" s="101"/>
      <c r="HXI1966" s="101"/>
      <c r="HXJ1966" s="101"/>
      <c r="HXK1966" s="101"/>
      <c r="HXL1966" s="101"/>
      <c r="HXM1966" s="101"/>
      <c r="HXN1966" s="101"/>
      <c r="HXO1966" s="101"/>
      <c r="HXP1966" s="101"/>
      <c r="HXQ1966" s="101"/>
      <c r="HXR1966" s="101"/>
      <c r="HXS1966" s="101"/>
      <c r="HXT1966" s="101"/>
      <c r="HXU1966" s="101"/>
      <c r="HXV1966" s="101"/>
      <c r="HXW1966" s="101"/>
      <c r="HXX1966" s="101"/>
      <c r="HXY1966" s="101"/>
      <c r="HXZ1966" s="101"/>
      <c r="HYA1966" s="101"/>
      <c r="HYB1966" s="101"/>
      <c r="HYC1966" s="101"/>
      <c r="HYD1966" s="101"/>
      <c r="HYE1966" s="101"/>
      <c r="HYF1966" s="101"/>
      <c r="HYG1966" s="101"/>
      <c r="HYH1966" s="101"/>
      <c r="HYI1966" s="101"/>
      <c r="HYJ1966" s="101"/>
      <c r="HYK1966" s="101"/>
      <c r="HYL1966" s="101"/>
      <c r="HYM1966" s="101"/>
      <c r="HYN1966" s="101"/>
      <c r="HYO1966" s="101"/>
      <c r="HYP1966" s="101"/>
      <c r="HYQ1966" s="101"/>
      <c r="HYR1966" s="101"/>
      <c r="HYS1966" s="101"/>
      <c r="HYT1966" s="101"/>
      <c r="HYU1966" s="101"/>
      <c r="HYV1966" s="101"/>
      <c r="HYW1966" s="101"/>
      <c r="HYX1966" s="101"/>
      <c r="HYY1966" s="101"/>
      <c r="HYZ1966" s="101"/>
      <c r="HZA1966" s="101"/>
      <c r="HZB1966" s="101"/>
      <c r="HZC1966" s="101"/>
      <c r="HZD1966" s="101"/>
      <c r="HZE1966" s="101"/>
      <c r="HZF1966" s="101"/>
      <c r="HZG1966" s="101"/>
      <c r="HZH1966" s="101"/>
      <c r="HZI1966" s="101"/>
      <c r="HZJ1966" s="101"/>
      <c r="HZK1966" s="101"/>
      <c r="HZL1966" s="101"/>
      <c r="HZM1966" s="101"/>
      <c r="HZN1966" s="101"/>
      <c r="HZO1966" s="101"/>
      <c r="HZP1966" s="101"/>
      <c r="HZQ1966" s="101"/>
      <c r="HZR1966" s="101"/>
      <c r="HZS1966" s="101"/>
      <c r="HZT1966" s="101"/>
      <c r="HZU1966" s="101"/>
      <c r="HZV1966" s="101"/>
      <c r="HZW1966" s="101"/>
      <c r="HZX1966" s="101"/>
      <c r="HZY1966" s="101"/>
      <c r="HZZ1966" s="101"/>
      <c r="IAA1966" s="101"/>
      <c r="IAB1966" s="101"/>
      <c r="IAC1966" s="101"/>
      <c r="IAD1966" s="101"/>
      <c r="IAE1966" s="101"/>
      <c r="IAF1966" s="101"/>
      <c r="IAG1966" s="101"/>
      <c r="IAH1966" s="101"/>
      <c r="IAI1966" s="101"/>
      <c r="IAJ1966" s="101"/>
      <c r="IAK1966" s="101"/>
      <c r="IAL1966" s="101"/>
      <c r="IAM1966" s="101"/>
      <c r="IAN1966" s="101"/>
      <c r="IAO1966" s="101"/>
      <c r="IAP1966" s="101"/>
      <c r="IAQ1966" s="101"/>
      <c r="IAR1966" s="101"/>
      <c r="IAS1966" s="101"/>
      <c r="IAT1966" s="101"/>
      <c r="IAU1966" s="101"/>
      <c r="IAV1966" s="101"/>
      <c r="IAW1966" s="101"/>
      <c r="IAX1966" s="101"/>
      <c r="IAY1966" s="101"/>
      <c r="IAZ1966" s="101"/>
      <c r="IBA1966" s="101"/>
      <c r="IBB1966" s="101"/>
      <c r="IBC1966" s="101"/>
      <c r="IBD1966" s="101"/>
      <c r="IBE1966" s="101"/>
      <c r="IBF1966" s="101"/>
      <c r="IBG1966" s="101"/>
      <c r="IBH1966" s="101"/>
      <c r="IBI1966" s="101"/>
      <c r="IBJ1966" s="101"/>
      <c r="IBK1966" s="101"/>
      <c r="IBL1966" s="101"/>
      <c r="IBM1966" s="101"/>
      <c r="IBN1966" s="101"/>
      <c r="IBO1966" s="101"/>
      <c r="IBP1966" s="101"/>
      <c r="IBQ1966" s="101"/>
      <c r="IBR1966" s="101"/>
      <c r="IBS1966" s="101"/>
      <c r="IBT1966" s="101"/>
      <c r="IBU1966" s="101"/>
      <c r="IBV1966" s="101"/>
      <c r="IBW1966" s="101"/>
      <c r="IBX1966" s="101"/>
      <c r="IBY1966" s="101"/>
      <c r="IBZ1966" s="101"/>
      <c r="ICA1966" s="101"/>
      <c r="ICB1966" s="101"/>
      <c r="ICC1966" s="101"/>
      <c r="ICD1966" s="101"/>
      <c r="ICE1966" s="101"/>
      <c r="ICF1966" s="101"/>
      <c r="ICG1966" s="101"/>
      <c r="ICH1966" s="101"/>
      <c r="ICI1966" s="101"/>
      <c r="ICJ1966" s="101"/>
      <c r="ICK1966" s="101"/>
      <c r="ICL1966" s="101"/>
      <c r="ICM1966" s="101"/>
      <c r="ICN1966" s="101"/>
      <c r="ICO1966" s="101"/>
      <c r="ICP1966" s="101"/>
      <c r="ICQ1966" s="101"/>
      <c r="ICR1966" s="101"/>
      <c r="ICS1966" s="101"/>
      <c r="ICT1966" s="101"/>
      <c r="ICU1966" s="101"/>
      <c r="ICV1966" s="101"/>
      <c r="ICW1966" s="101"/>
      <c r="ICX1966" s="101"/>
      <c r="ICY1966" s="101"/>
      <c r="ICZ1966" s="101"/>
      <c r="IDA1966" s="101"/>
      <c r="IDB1966" s="101"/>
      <c r="IDC1966" s="101"/>
      <c r="IDD1966" s="101"/>
      <c r="IDE1966" s="101"/>
      <c r="IDF1966" s="101"/>
      <c r="IDG1966" s="101"/>
      <c r="IDH1966" s="101"/>
      <c r="IDI1966" s="101"/>
      <c r="IDJ1966" s="101"/>
      <c r="IDK1966" s="101"/>
      <c r="IDL1966" s="101"/>
      <c r="IDM1966" s="101"/>
      <c r="IDN1966" s="101"/>
      <c r="IDO1966" s="101"/>
      <c r="IDP1966" s="101"/>
      <c r="IDQ1966" s="101"/>
      <c r="IDR1966" s="101"/>
      <c r="IDS1966" s="101"/>
      <c r="IDT1966" s="101"/>
      <c r="IDU1966" s="101"/>
      <c r="IDV1966" s="101"/>
      <c r="IDW1966" s="101"/>
      <c r="IDX1966" s="101"/>
      <c r="IDY1966" s="101"/>
      <c r="IDZ1966" s="101"/>
      <c r="IEA1966" s="101"/>
      <c r="IEB1966" s="101"/>
      <c r="IEC1966" s="101"/>
      <c r="IED1966" s="101"/>
      <c r="IEE1966" s="101"/>
      <c r="IEF1966" s="101"/>
      <c r="IEG1966" s="101"/>
      <c r="IEH1966" s="101"/>
      <c r="IEI1966" s="101"/>
      <c r="IEJ1966" s="101"/>
      <c r="IEK1966" s="101"/>
      <c r="IEL1966" s="101"/>
      <c r="IEM1966" s="101"/>
      <c r="IEN1966" s="101"/>
      <c r="IEO1966" s="101"/>
      <c r="IEP1966" s="101"/>
      <c r="IEQ1966" s="101"/>
      <c r="IER1966" s="101"/>
      <c r="IES1966" s="101"/>
      <c r="IET1966" s="101"/>
      <c r="IEU1966" s="101"/>
      <c r="IEV1966" s="101"/>
      <c r="IEW1966" s="101"/>
      <c r="IEX1966" s="101"/>
      <c r="IEY1966" s="101"/>
      <c r="IEZ1966" s="101"/>
      <c r="IFA1966" s="101"/>
      <c r="IFB1966" s="101"/>
      <c r="IFC1966" s="101"/>
      <c r="IFD1966" s="101"/>
      <c r="IFE1966" s="101"/>
      <c r="IFF1966" s="101"/>
      <c r="IFG1966" s="101"/>
      <c r="IFH1966" s="101"/>
      <c r="IFI1966" s="101"/>
      <c r="IFJ1966" s="101"/>
      <c r="IFK1966" s="101"/>
      <c r="IFL1966" s="101"/>
      <c r="IFM1966" s="101"/>
      <c r="IFN1966" s="101"/>
      <c r="IFO1966" s="101"/>
      <c r="IFP1966" s="101"/>
      <c r="IFQ1966" s="101"/>
      <c r="IFR1966" s="101"/>
      <c r="IFS1966" s="101"/>
      <c r="IFT1966" s="101"/>
      <c r="IFU1966" s="101"/>
      <c r="IFV1966" s="101"/>
      <c r="IFW1966" s="101"/>
      <c r="IFX1966" s="101"/>
      <c r="IFY1966" s="101"/>
      <c r="IFZ1966" s="101"/>
      <c r="IGA1966" s="101"/>
      <c r="IGB1966" s="101"/>
      <c r="IGC1966" s="101"/>
      <c r="IGD1966" s="101"/>
      <c r="IGE1966" s="101"/>
      <c r="IGF1966" s="101"/>
      <c r="IGG1966" s="101"/>
      <c r="IGH1966" s="101"/>
      <c r="IGI1966" s="101"/>
      <c r="IGJ1966" s="101"/>
      <c r="IGK1966" s="101"/>
      <c r="IGL1966" s="101"/>
      <c r="IGM1966" s="101"/>
      <c r="IGN1966" s="101"/>
      <c r="IGO1966" s="101"/>
      <c r="IGP1966" s="101"/>
      <c r="IGQ1966" s="101"/>
      <c r="IGR1966" s="101"/>
      <c r="IGS1966" s="101"/>
      <c r="IGT1966" s="101"/>
      <c r="IGU1966" s="101"/>
      <c r="IGV1966" s="101"/>
      <c r="IGW1966" s="101"/>
      <c r="IGX1966" s="101"/>
      <c r="IGY1966" s="101"/>
      <c r="IGZ1966" s="101"/>
      <c r="IHA1966" s="101"/>
      <c r="IHB1966" s="101"/>
      <c r="IHC1966" s="101"/>
      <c r="IHD1966" s="101"/>
      <c r="IHE1966" s="101"/>
      <c r="IHF1966" s="101"/>
      <c r="IHG1966" s="101"/>
      <c r="IHH1966" s="101"/>
      <c r="IHI1966" s="101"/>
      <c r="IHJ1966" s="101"/>
      <c r="IHK1966" s="101"/>
      <c r="IHL1966" s="101"/>
      <c r="IHM1966" s="101"/>
      <c r="IHN1966" s="101"/>
      <c r="IHO1966" s="101"/>
      <c r="IHP1966" s="101"/>
      <c r="IHQ1966" s="101"/>
      <c r="IHR1966" s="101"/>
      <c r="IHS1966" s="101"/>
      <c r="IHT1966" s="101"/>
      <c r="IHU1966" s="101"/>
      <c r="IHV1966" s="101"/>
      <c r="IHW1966" s="101"/>
      <c r="IHX1966" s="101"/>
      <c r="IHY1966" s="101"/>
      <c r="IHZ1966" s="101"/>
      <c r="IIA1966" s="101"/>
      <c r="IIB1966" s="101"/>
      <c r="IIC1966" s="101"/>
      <c r="IID1966" s="101"/>
      <c r="IIE1966" s="101"/>
      <c r="IIF1966" s="101"/>
      <c r="IIG1966" s="101"/>
      <c r="IIH1966" s="101"/>
      <c r="III1966" s="101"/>
      <c r="IIJ1966" s="101"/>
      <c r="IIK1966" s="101"/>
      <c r="IIL1966" s="101"/>
      <c r="IIM1966" s="101"/>
      <c r="IIN1966" s="101"/>
      <c r="IIO1966" s="101"/>
      <c r="IIP1966" s="101"/>
      <c r="IIQ1966" s="101"/>
      <c r="IIR1966" s="101"/>
      <c r="IIS1966" s="101"/>
      <c r="IIT1966" s="101"/>
      <c r="IIU1966" s="101"/>
      <c r="IIV1966" s="101"/>
      <c r="IIW1966" s="101"/>
      <c r="IIX1966" s="101"/>
      <c r="IIY1966" s="101"/>
      <c r="IIZ1966" s="101"/>
      <c r="IJA1966" s="101"/>
      <c r="IJB1966" s="101"/>
      <c r="IJC1966" s="101"/>
      <c r="IJD1966" s="101"/>
      <c r="IJE1966" s="101"/>
      <c r="IJF1966" s="101"/>
      <c r="IJG1966" s="101"/>
      <c r="IJH1966" s="101"/>
      <c r="IJI1966" s="101"/>
      <c r="IJJ1966" s="101"/>
      <c r="IJK1966" s="101"/>
      <c r="IJL1966" s="101"/>
      <c r="IJM1966" s="101"/>
      <c r="IJN1966" s="101"/>
      <c r="IJO1966" s="101"/>
      <c r="IJP1966" s="101"/>
      <c r="IJQ1966" s="101"/>
      <c r="IJR1966" s="101"/>
      <c r="IJS1966" s="101"/>
      <c r="IJT1966" s="101"/>
      <c r="IJU1966" s="101"/>
      <c r="IJV1966" s="101"/>
      <c r="IJW1966" s="101"/>
      <c r="IJX1966" s="101"/>
      <c r="IJY1966" s="101"/>
      <c r="IJZ1966" s="101"/>
      <c r="IKA1966" s="101"/>
      <c r="IKB1966" s="101"/>
      <c r="IKC1966" s="101"/>
      <c r="IKD1966" s="101"/>
      <c r="IKE1966" s="101"/>
      <c r="IKF1966" s="101"/>
      <c r="IKG1966" s="101"/>
      <c r="IKH1966" s="101"/>
      <c r="IKI1966" s="101"/>
      <c r="IKJ1966" s="101"/>
      <c r="IKK1966" s="101"/>
      <c r="IKL1966" s="101"/>
      <c r="IKM1966" s="101"/>
      <c r="IKN1966" s="101"/>
      <c r="IKO1966" s="101"/>
      <c r="IKP1966" s="101"/>
      <c r="IKQ1966" s="101"/>
      <c r="IKR1966" s="101"/>
      <c r="IKS1966" s="101"/>
      <c r="IKT1966" s="101"/>
      <c r="IKU1966" s="101"/>
      <c r="IKV1966" s="101"/>
      <c r="IKW1966" s="101"/>
      <c r="IKX1966" s="101"/>
      <c r="IKY1966" s="101"/>
      <c r="IKZ1966" s="101"/>
      <c r="ILA1966" s="101"/>
      <c r="ILB1966" s="101"/>
      <c r="ILC1966" s="101"/>
      <c r="ILD1966" s="101"/>
      <c r="ILE1966" s="101"/>
      <c r="ILF1966" s="101"/>
      <c r="ILG1966" s="101"/>
      <c r="ILH1966" s="101"/>
      <c r="ILI1966" s="101"/>
      <c r="ILJ1966" s="101"/>
      <c r="ILK1966" s="101"/>
      <c r="ILL1966" s="101"/>
      <c r="ILM1966" s="101"/>
      <c r="ILN1966" s="101"/>
      <c r="ILO1966" s="101"/>
      <c r="ILP1966" s="101"/>
      <c r="ILQ1966" s="101"/>
      <c r="ILR1966" s="101"/>
      <c r="ILS1966" s="101"/>
      <c r="ILT1966" s="101"/>
      <c r="ILU1966" s="101"/>
      <c r="ILV1966" s="101"/>
      <c r="ILW1966" s="101"/>
      <c r="ILX1966" s="101"/>
      <c r="ILY1966" s="101"/>
      <c r="ILZ1966" s="101"/>
      <c r="IMA1966" s="101"/>
      <c r="IMB1966" s="101"/>
      <c r="IMC1966" s="101"/>
      <c r="IMD1966" s="101"/>
      <c r="IME1966" s="101"/>
      <c r="IMF1966" s="101"/>
      <c r="IMG1966" s="101"/>
      <c r="IMH1966" s="101"/>
      <c r="IMI1966" s="101"/>
      <c r="IMJ1966" s="101"/>
      <c r="IMK1966" s="101"/>
      <c r="IML1966" s="101"/>
      <c r="IMM1966" s="101"/>
      <c r="IMN1966" s="101"/>
      <c r="IMO1966" s="101"/>
      <c r="IMP1966" s="101"/>
      <c r="IMQ1966" s="101"/>
      <c r="IMR1966" s="101"/>
      <c r="IMS1966" s="101"/>
      <c r="IMT1966" s="101"/>
      <c r="IMU1966" s="101"/>
      <c r="IMV1966" s="101"/>
      <c r="IMW1966" s="101"/>
      <c r="IMX1966" s="101"/>
      <c r="IMY1966" s="101"/>
      <c r="IMZ1966" s="101"/>
      <c r="INA1966" s="101"/>
      <c r="INB1966" s="101"/>
      <c r="INC1966" s="101"/>
      <c r="IND1966" s="101"/>
      <c r="INE1966" s="101"/>
      <c r="INF1966" s="101"/>
      <c r="ING1966" s="101"/>
      <c r="INH1966" s="101"/>
      <c r="INI1966" s="101"/>
      <c r="INJ1966" s="101"/>
      <c r="INK1966" s="101"/>
      <c r="INL1966" s="101"/>
      <c r="INM1966" s="101"/>
      <c r="INN1966" s="101"/>
      <c r="INO1966" s="101"/>
      <c r="INP1966" s="101"/>
      <c r="INQ1966" s="101"/>
      <c r="INR1966" s="101"/>
      <c r="INS1966" s="101"/>
      <c r="INT1966" s="101"/>
      <c r="INU1966" s="101"/>
      <c r="INV1966" s="101"/>
      <c r="INW1966" s="101"/>
      <c r="INX1966" s="101"/>
      <c r="INY1966" s="101"/>
      <c r="INZ1966" s="101"/>
      <c r="IOA1966" s="101"/>
      <c r="IOB1966" s="101"/>
      <c r="IOC1966" s="101"/>
      <c r="IOD1966" s="101"/>
      <c r="IOE1966" s="101"/>
      <c r="IOF1966" s="101"/>
      <c r="IOG1966" s="101"/>
      <c r="IOH1966" s="101"/>
      <c r="IOI1966" s="101"/>
      <c r="IOJ1966" s="101"/>
      <c r="IOK1966" s="101"/>
      <c r="IOL1966" s="101"/>
      <c r="IOM1966" s="101"/>
      <c r="ION1966" s="101"/>
      <c r="IOO1966" s="101"/>
      <c r="IOP1966" s="101"/>
      <c r="IOQ1966" s="101"/>
      <c r="IOR1966" s="101"/>
      <c r="IOS1966" s="101"/>
      <c r="IOT1966" s="101"/>
      <c r="IOU1966" s="101"/>
      <c r="IOV1966" s="101"/>
      <c r="IOW1966" s="101"/>
      <c r="IOX1966" s="101"/>
      <c r="IOY1966" s="101"/>
      <c r="IOZ1966" s="101"/>
      <c r="IPA1966" s="101"/>
      <c r="IPB1966" s="101"/>
      <c r="IPC1966" s="101"/>
      <c r="IPD1966" s="101"/>
      <c r="IPE1966" s="101"/>
      <c r="IPF1966" s="101"/>
      <c r="IPG1966" s="101"/>
      <c r="IPH1966" s="101"/>
      <c r="IPI1966" s="101"/>
      <c r="IPJ1966" s="101"/>
      <c r="IPK1966" s="101"/>
      <c r="IPL1966" s="101"/>
      <c r="IPM1966" s="101"/>
      <c r="IPN1966" s="101"/>
      <c r="IPO1966" s="101"/>
      <c r="IPP1966" s="101"/>
      <c r="IPQ1966" s="101"/>
      <c r="IPR1966" s="101"/>
      <c r="IPS1966" s="101"/>
      <c r="IPT1966" s="101"/>
      <c r="IPU1966" s="101"/>
      <c r="IPV1966" s="101"/>
      <c r="IPW1966" s="101"/>
      <c r="IPX1966" s="101"/>
      <c r="IPY1966" s="101"/>
      <c r="IPZ1966" s="101"/>
      <c r="IQA1966" s="101"/>
      <c r="IQB1966" s="101"/>
      <c r="IQC1966" s="101"/>
      <c r="IQD1966" s="101"/>
      <c r="IQE1966" s="101"/>
      <c r="IQF1966" s="101"/>
      <c r="IQG1966" s="101"/>
      <c r="IQH1966" s="101"/>
      <c r="IQI1966" s="101"/>
      <c r="IQJ1966" s="101"/>
      <c r="IQK1966" s="101"/>
      <c r="IQL1966" s="101"/>
      <c r="IQM1966" s="101"/>
      <c r="IQN1966" s="101"/>
      <c r="IQO1966" s="101"/>
      <c r="IQP1966" s="101"/>
      <c r="IQQ1966" s="101"/>
      <c r="IQR1966" s="101"/>
      <c r="IQS1966" s="101"/>
      <c r="IQT1966" s="101"/>
      <c r="IQU1966" s="101"/>
      <c r="IQV1966" s="101"/>
      <c r="IQW1966" s="101"/>
      <c r="IQX1966" s="101"/>
      <c r="IQY1966" s="101"/>
      <c r="IQZ1966" s="101"/>
      <c r="IRA1966" s="101"/>
      <c r="IRB1966" s="101"/>
      <c r="IRC1966" s="101"/>
      <c r="IRD1966" s="101"/>
      <c r="IRE1966" s="101"/>
      <c r="IRF1966" s="101"/>
      <c r="IRG1966" s="101"/>
      <c r="IRH1966" s="101"/>
      <c r="IRI1966" s="101"/>
      <c r="IRJ1966" s="101"/>
      <c r="IRK1966" s="101"/>
      <c r="IRL1966" s="101"/>
      <c r="IRM1966" s="101"/>
      <c r="IRN1966" s="101"/>
      <c r="IRO1966" s="101"/>
      <c r="IRP1966" s="101"/>
      <c r="IRQ1966" s="101"/>
      <c r="IRR1966" s="101"/>
      <c r="IRS1966" s="101"/>
      <c r="IRT1966" s="101"/>
      <c r="IRU1966" s="101"/>
      <c r="IRV1966" s="101"/>
      <c r="IRW1966" s="101"/>
      <c r="IRX1966" s="101"/>
      <c r="IRY1966" s="101"/>
      <c r="IRZ1966" s="101"/>
      <c r="ISA1966" s="101"/>
      <c r="ISB1966" s="101"/>
      <c r="ISC1966" s="101"/>
      <c r="ISD1966" s="101"/>
      <c r="ISE1966" s="101"/>
      <c r="ISF1966" s="101"/>
      <c r="ISG1966" s="101"/>
      <c r="ISH1966" s="101"/>
      <c r="ISI1966" s="101"/>
      <c r="ISJ1966" s="101"/>
      <c r="ISK1966" s="101"/>
      <c r="ISL1966" s="101"/>
      <c r="ISM1966" s="101"/>
      <c r="ISN1966" s="101"/>
      <c r="ISO1966" s="101"/>
      <c r="ISP1966" s="101"/>
      <c r="ISQ1966" s="101"/>
      <c r="ISR1966" s="101"/>
      <c r="ISS1966" s="101"/>
      <c r="IST1966" s="101"/>
      <c r="ISU1966" s="101"/>
      <c r="ISV1966" s="101"/>
      <c r="ISW1966" s="101"/>
      <c r="ISX1966" s="101"/>
      <c r="ISY1966" s="101"/>
      <c r="ISZ1966" s="101"/>
      <c r="ITA1966" s="101"/>
      <c r="ITB1966" s="101"/>
      <c r="ITC1966" s="101"/>
      <c r="ITD1966" s="101"/>
      <c r="ITE1966" s="101"/>
      <c r="ITF1966" s="101"/>
      <c r="ITG1966" s="101"/>
      <c r="ITH1966" s="101"/>
      <c r="ITI1966" s="101"/>
      <c r="ITJ1966" s="101"/>
      <c r="ITK1966" s="101"/>
      <c r="ITL1966" s="101"/>
      <c r="ITM1966" s="101"/>
      <c r="ITN1966" s="101"/>
      <c r="ITO1966" s="101"/>
      <c r="ITP1966" s="101"/>
      <c r="ITQ1966" s="101"/>
      <c r="ITR1966" s="101"/>
      <c r="ITS1966" s="101"/>
      <c r="ITT1966" s="101"/>
      <c r="ITU1966" s="101"/>
      <c r="ITV1966" s="101"/>
      <c r="ITW1966" s="101"/>
      <c r="ITX1966" s="101"/>
      <c r="ITY1966" s="101"/>
      <c r="ITZ1966" s="101"/>
      <c r="IUA1966" s="101"/>
      <c r="IUB1966" s="101"/>
      <c r="IUC1966" s="101"/>
      <c r="IUD1966" s="101"/>
      <c r="IUE1966" s="101"/>
      <c r="IUF1966" s="101"/>
      <c r="IUG1966" s="101"/>
      <c r="IUH1966" s="101"/>
      <c r="IUI1966" s="101"/>
      <c r="IUJ1966" s="101"/>
      <c r="IUK1966" s="101"/>
      <c r="IUL1966" s="101"/>
      <c r="IUM1966" s="101"/>
      <c r="IUN1966" s="101"/>
      <c r="IUO1966" s="101"/>
      <c r="IUP1966" s="101"/>
      <c r="IUQ1966" s="101"/>
      <c r="IUR1966" s="101"/>
      <c r="IUS1966" s="101"/>
      <c r="IUT1966" s="101"/>
      <c r="IUU1966" s="101"/>
      <c r="IUV1966" s="101"/>
      <c r="IUW1966" s="101"/>
      <c r="IUX1966" s="101"/>
      <c r="IUY1966" s="101"/>
      <c r="IUZ1966" s="101"/>
      <c r="IVA1966" s="101"/>
      <c r="IVB1966" s="101"/>
      <c r="IVC1966" s="101"/>
      <c r="IVD1966" s="101"/>
      <c r="IVE1966" s="101"/>
      <c r="IVF1966" s="101"/>
      <c r="IVG1966" s="101"/>
      <c r="IVH1966" s="101"/>
      <c r="IVI1966" s="101"/>
      <c r="IVJ1966" s="101"/>
      <c r="IVK1966" s="101"/>
      <c r="IVL1966" s="101"/>
      <c r="IVM1966" s="101"/>
      <c r="IVN1966" s="101"/>
      <c r="IVO1966" s="101"/>
      <c r="IVP1966" s="101"/>
      <c r="IVQ1966" s="101"/>
      <c r="IVR1966" s="101"/>
      <c r="IVS1966" s="101"/>
      <c r="IVT1966" s="101"/>
      <c r="IVU1966" s="101"/>
      <c r="IVV1966" s="101"/>
      <c r="IVW1966" s="101"/>
      <c r="IVX1966" s="101"/>
      <c r="IVY1966" s="101"/>
      <c r="IVZ1966" s="101"/>
      <c r="IWA1966" s="101"/>
      <c r="IWB1966" s="101"/>
      <c r="IWC1966" s="101"/>
      <c r="IWD1966" s="101"/>
      <c r="IWE1966" s="101"/>
      <c r="IWF1966" s="101"/>
      <c r="IWG1966" s="101"/>
      <c r="IWH1966" s="101"/>
      <c r="IWI1966" s="101"/>
      <c r="IWJ1966" s="101"/>
      <c r="IWK1966" s="101"/>
      <c r="IWL1966" s="101"/>
      <c r="IWM1966" s="101"/>
      <c r="IWN1966" s="101"/>
      <c r="IWO1966" s="101"/>
      <c r="IWP1966" s="101"/>
      <c r="IWQ1966" s="101"/>
      <c r="IWR1966" s="101"/>
      <c r="IWS1966" s="101"/>
      <c r="IWT1966" s="101"/>
      <c r="IWU1966" s="101"/>
      <c r="IWV1966" s="101"/>
      <c r="IWW1966" s="101"/>
      <c r="IWX1966" s="101"/>
      <c r="IWY1966" s="101"/>
      <c r="IWZ1966" s="101"/>
      <c r="IXA1966" s="101"/>
      <c r="IXB1966" s="101"/>
      <c r="IXC1966" s="101"/>
      <c r="IXD1966" s="101"/>
      <c r="IXE1966" s="101"/>
      <c r="IXF1966" s="101"/>
      <c r="IXG1966" s="101"/>
      <c r="IXH1966" s="101"/>
      <c r="IXI1966" s="101"/>
      <c r="IXJ1966" s="101"/>
      <c r="IXK1966" s="101"/>
      <c r="IXL1966" s="101"/>
      <c r="IXM1966" s="101"/>
      <c r="IXN1966" s="101"/>
      <c r="IXO1966" s="101"/>
      <c r="IXP1966" s="101"/>
      <c r="IXQ1966" s="101"/>
      <c r="IXR1966" s="101"/>
      <c r="IXS1966" s="101"/>
      <c r="IXT1966" s="101"/>
      <c r="IXU1966" s="101"/>
      <c r="IXV1966" s="101"/>
      <c r="IXW1966" s="101"/>
      <c r="IXX1966" s="101"/>
      <c r="IXY1966" s="101"/>
      <c r="IXZ1966" s="101"/>
      <c r="IYA1966" s="101"/>
      <c r="IYB1966" s="101"/>
      <c r="IYC1966" s="101"/>
      <c r="IYD1966" s="101"/>
      <c r="IYE1966" s="101"/>
      <c r="IYF1966" s="101"/>
      <c r="IYG1966" s="101"/>
      <c r="IYH1966" s="101"/>
      <c r="IYI1966" s="101"/>
      <c r="IYJ1966" s="101"/>
      <c r="IYK1966" s="101"/>
      <c r="IYL1966" s="101"/>
      <c r="IYM1966" s="101"/>
      <c r="IYN1966" s="101"/>
      <c r="IYO1966" s="101"/>
      <c r="IYP1966" s="101"/>
      <c r="IYQ1966" s="101"/>
      <c r="IYR1966" s="101"/>
      <c r="IYS1966" s="101"/>
      <c r="IYT1966" s="101"/>
      <c r="IYU1966" s="101"/>
      <c r="IYV1966" s="101"/>
      <c r="IYW1966" s="101"/>
      <c r="IYX1966" s="101"/>
      <c r="IYY1966" s="101"/>
      <c r="IYZ1966" s="101"/>
      <c r="IZA1966" s="101"/>
      <c r="IZB1966" s="101"/>
      <c r="IZC1966" s="101"/>
      <c r="IZD1966" s="101"/>
      <c r="IZE1966" s="101"/>
      <c r="IZF1966" s="101"/>
      <c r="IZG1966" s="101"/>
      <c r="IZH1966" s="101"/>
      <c r="IZI1966" s="101"/>
      <c r="IZJ1966" s="101"/>
      <c r="IZK1966" s="101"/>
      <c r="IZL1966" s="101"/>
      <c r="IZM1966" s="101"/>
      <c r="IZN1966" s="101"/>
      <c r="IZO1966" s="101"/>
      <c r="IZP1966" s="101"/>
      <c r="IZQ1966" s="101"/>
      <c r="IZR1966" s="101"/>
      <c r="IZS1966" s="101"/>
      <c r="IZT1966" s="101"/>
      <c r="IZU1966" s="101"/>
      <c r="IZV1966" s="101"/>
      <c r="IZW1966" s="101"/>
      <c r="IZX1966" s="101"/>
      <c r="IZY1966" s="101"/>
      <c r="IZZ1966" s="101"/>
      <c r="JAA1966" s="101"/>
      <c r="JAB1966" s="101"/>
      <c r="JAC1966" s="101"/>
      <c r="JAD1966" s="101"/>
      <c r="JAE1966" s="101"/>
      <c r="JAF1966" s="101"/>
      <c r="JAG1966" s="101"/>
      <c r="JAH1966" s="101"/>
      <c r="JAI1966" s="101"/>
      <c r="JAJ1966" s="101"/>
      <c r="JAK1966" s="101"/>
      <c r="JAL1966" s="101"/>
      <c r="JAM1966" s="101"/>
      <c r="JAN1966" s="101"/>
      <c r="JAO1966" s="101"/>
      <c r="JAP1966" s="101"/>
      <c r="JAQ1966" s="101"/>
      <c r="JAR1966" s="101"/>
      <c r="JAS1966" s="101"/>
      <c r="JAT1966" s="101"/>
      <c r="JAU1966" s="101"/>
      <c r="JAV1966" s="101"/>
      <c r="JAW1966" s="101"/>
      <c r="JAX1966" s="101"/>
      <c r="JAY1966" s="101"/>
      <c r="JAZ1966" s="101"/>
      <c r="JBA1966" s="101"/>
      <c r="JBB1966" s="101"/>
      <c r="JBC1966" s="101"/>
      <c r="JBD1966" s="101"/>
      <c r="JBE1966" s="101"/>
      <c r="JBF1966" s="101"/>
      <c r="JBG1966" s="101"/>
      <c r="JBH1966" s="101"/>
      <c r="JBI1966" s="101"/>
      <c r="JBJ1966" s="101"/>
      <c r="JBK1966" s="101"/>
      <c r="JBL1966" s="101"/>
      <c r="JBM1966" s="101"/>
      <c r="JBN1966" s="101"/>
      <c r="JBO1966" s="101"/>
      <c r="JBP1966" s="101"/>
      <c r="JBQ1966" s="101"/>
      <c r="JBR1966" s="101"/>
      <c r="JBS1966" s="101"/>
      <c r="JBT1966" s="101"/>
      <c r="JBU1966" s="101"/>
      <c r="JBV1966" s="101"/>
      <c r="JBW1966" s="101"/>
      <c r="JBX1966" s="101"/>
      <c r="JBY1966" s="101"/>
      <c r="JBZ1966" s="101"/>
      <c r="JCA1966" s="101"/>
      <c r="JCB1966" s="101"/>
      <c r="JCC1966" s="101"/>
      <c r="JCD1966" s="101"/>
      <c r="JCE1966" s="101"/>
      <c r="JCF1966" s="101"/>
      <c r="JCG1966" s="101"/>
      <c r="JCH1966" s="101"/>
      <c r="JCI1966" s="101"/>
      <c r="JCJ1966" s="101"/>
      <c r="JCK1966" s="101"/>
      <c r="JCL1966" s="101"/>
      <c r="JCM1966" s="101"/>
      <c r="JCN1966" s="101"/>
      <c r="JCO1966" s="101"/>
      <c r="JCP1966" s="101"/>
      <c r="JCQ1966" s="101"/>
      <c r="JCR1966" s="101"/>
      <c r="JCS1966" s="101"/>
      <c r="JCT1966" s="101"/>
      <c r="JCU1966" s="101"/>
      <c r="JCV1966" s="101"/>
      <c r="JCW1966" s="101"/>
      <c r="JCX1966" s="101"/>
      <c r="JCY1966" s="101"/>
      <c r="JCZ1966" s="101"/>
      <c r="JDA1966" s="101"/>
      <c r="JDB1966" s="101"/>
      <c r="JDC1966" s="101"/>
      <c r="JDD1966" s="101"/>
      <c r="JDE1966" s="101"/>
      <c r="JDF1966" s="101"/>
      <c r="JDG1966" s="101"/>
      <c r="JDH1966" s="101"/>
      <c r="JDI1966" s="101"/>
      <c r="JDJ1966" s="101"/>
      <c r="JDK1966" s="101"/>
      <c r="JDL1966" s="101"/>
      <c r="JDM1966" s="101"/>
      <c r="JDN1966" s="101"/>
      <c r="JDO1966" s="101"/>
      <c r="JDP1966" s="101"/>
      <c r="JDQ1966" s="101"/>
      <c r="JDR1966" s="101"/>
      <c r="JDS1966" s="101"/>
      <c r="JDT1966" s="101"/>
      <c r="JDU1966" s="101"/>
      <c r="JDV1966" s="101"/>
      <c r="JDW1966" s="101"/>
      <c r="JDX1966" s="101"/>
      <c r="JDY1966" s="101"/>
      <c r="JDZ1966" s="101"/>
      <c r="JEA1966" s="101"/>
      <c r="JEB1966" s="101"/>
      <c r="JEC1966" s="101"/>
      <c r="JED1966" s="101"/>
      <c r="JEE1966" s="101"/>
      <c r="JEF1966" s="101"/>
      <c r="JEG1966" s="101"/>
      <c r="JEH1966" s="101"/>
      <c r="JEI1966" s="101"/>
      <c r="JEJ1966" s="101"/>
      <c r="JEK1966" s="101"/>
      <c r="JEL1966" s="101"/>
      <c r="JEM1966" s="101"/>
      <c r="JEN1966" s="101"/>
      <c r="JEO1966" s="101"/>
      <c r="JEP1966" s="101"/>
      <c r="JEQ1966" s="101"/>
      <c r="JER1966" s="101"/>
      <c r="JES1966" s="101"/>
      <c r="JET1966" s="101"/>
      <c r="JEU1966" s="101"/>
      <c r="JEV1966" s="101"/>
      <c r="JEW1966" s="101"/>
      <c r="JEX1966" s="101"/>
      <c r="JEY1966" s="101"/>
      <c r="JEZ1966" s="101"/>
      <c r="JFA1966" s="101"/>
      <c r="JFB1966" s="101"/>
      <c r="JFC1966" s="101"/>
      <c r="JFD1966" s="101"/>
      <c r="JFE1966" s="101"/>
      <c r="JFF1966" s="101"/>
      <c r="JFG1966" s="101"/>
      <c r="JFH1966" s="101"/>
      <c r="JFI1966" s="101"/>
      <c r="JFJ1966" s="101"/>
      <c r="JFK1966" s="101"/>
      <c r="JFL1966" s="101"/>
      <c r="JFM1966" s="101"/>
      <c r="JFN1966" s="101"/>
      <c r="JFO1966" s="101"/>
      <c r="JFP1966" s="101"/>
      <c r="JFQ1966" s="101"/>
      <c r="JFR1966" s="101"/>
      <c r="JFS1966" s="101"/>
      <c r="JFT1966" s="101"/>
      <c r="JFU1966" s="101"/>
      <c r="JFV1966" s="101"/>
      <c r="JFW1966" s="101"/>
      <c r="JFX1966" s="101"/>
      <c r="JFY1966" s="101"/>
      <c r="JFZ1966" s="101"/>
      <c r="JGA1966" s="101"/>
      <c r="JGB1966" s="101"/>
      <c r="JGC1966" s="101"/>
      <c r="JGD1966" s="101"/>
      <c r="JGE1966" s="101"/>
      <c r="JGF1966" s="101"/>
      <c r="JGG1966" s="101"/>
      <c r="JGH1966" s="101"/>
      <c r="JGI1966" s="101"/>
      <c r="JGJ1966" s="101"/>
      <c r="JGK1966" s="101"/>
      <c r="JGL1966" s="101"/>
      <c r="JGM1966" s="101"/>
      <c r="JGN1966" s="101"/>
      <c r="JGO1966" s="101"/>
      <c r="JGP1966" s="101"/>
      <c r="JGQ1966" s="101"/>
      <c r="JGR1966" s="101"/>
      <c r="JGS1966" s="101"/>
      <c r="JGT1966" s="101"/>
      <c r="JGU1966" s="101"/>
      <c r="JGV1966" s="101"/>
      <c r="JGW1966" s="101"/>
      <c r="JGX1966" s="101"/>
      <c r="JGY1966" s="101"/>
      <c r="JGZ1966" s="101"/>
      <c r="JHA1966" s="101"/>
      <c r="JHB1966" s="101"/>
      <c r="JHC1966" s="101"/>
      <c r="JHD1966" s="101"/>
      <c r="JHE1966" s="101"/>
      <c r="JHF1966" s="101"/>
      <c r="JHG1966" s="101"/>
      <c r="JHH1966" s="101"/>
      <c r="JHI1966" s="101"/>
      <c r="JHJ1966" s="101"/>
      <c r="JHK1966" s="101"/>
      <c r="JHL1966" s="101"/>
      <c r="JHM1966" s="101"/>
      <c r="JHN1966" s="101"/>
      <c r="JHO1966" s="101"/>
      <c r="JHP1966" s="101"/>
      <c r="JHQ1966" s="101"/>
      <c r="JHR1966" s="101"/>
      <c r="JHS1966" s="101"/>
      <c r="JHT1966" s="101"/>
      <c r="JHU1966" s="101"/>
      <c r="JHV1966" s="101"/>
      <c r="JHW1966" s="101"/>
      <c r="JHX1966" s="101"/>
      <c r="JHY1966" s="101"/>
      <c r="JHZ1966" s="101"/>
      <c r="JIA1966" s="101"/>
      <c r="JIB1966" s="101"/>
      <c r="JIC1966" s="101"/>
      <c r="JID1966" s="101"/>
      <c r="JIE1966" s="101"/>
      <c r="JIF1966" s="101"/>
      <c r="JIG1966" s="101"/>
      <c r="JIH1966" s="101"/>
      <c r="JII1966" s="101"/>
      <c r="JIJ1966" s="101"/>
      <c r="JIK1966" s="101"/>
      <c r="JIL1966" s="101"/>
      <c r="JIM1966" s="101"/>
      <c r="JIN1966" s="101"/>
      <c r="JIO1966" s="101"/>
      <c r="JIP1966" s="101"/>
      <c r="JIQ1966" s="101"/>
      <c r="JIR1966" s="101"/>
      <c r="JIS1966" s="101"/>
      <c r="JIT1966" s="101"/>
      <c r="JIU1966" s="101"/>
      <c r="JIV1966" s="101"/>
      <c r="JIW1966" s="101"/>
      <c r="JIX1966" s="101"/>
      <c r="JIY1966" s="101"/>
      <c r="JIZ1966" s="101"/>
      <c r="JJA1966" s="101"/>
      <c r="JJB1966" s="101"/>
      <c r="JJC1966" s="101"/>
      <c r="JJD1966" s="101"/>
      <c r="JJE1966" s="101"/>
      <c r="JJF1966" s="101"/>
      <c r="JJG1966" s="101"/>
      <c r="JJH1966" s="101"/>
      <c r="JJI1966" s="101"/>
      <c r="JJJ1966" s="101"/>
      <c r="JJK1966" s="101"/>
      <c r="JJL1966" s="101"/>
      <c r="JJM1966" s="101"/>
      <c r="JJN1966" s="101"/>
      <c r="JJO1966" s="101"/>
      <c r="JJP1966" s="101"/>
      <c r="JJQ1966" s="101"/>
      <c r="JJR1966" s="101"/>
      <c r="JJS1966" s="101"/>
      <c r="JJT1966" s="101"/>
      <c r="JJU1966" s="101"/>
      <c r="JJV1966" s="101"/>
      <c r="JJW1966" s="101"/>
      <c r="JJX1966" s="101"/>
      <c r="JJY1966" s="101"/>
      <c r="JJZ1966" s="101"/>
      <c r="JKA1966" s="101"/>
      <c r="JKB1966" s="101"/>
      <c r="JKC1966" s="101"/>
      <c r="JKD1966" s="101"/>
      <c r="JKE1966" s="101"/>
      <c r="JKF1966" s="101"/>
      <c r="JKG1966" s="101"/>
      <c r="JKH1966" s="101"/>
      <c r="JKI1966" s="101"/>
      <c r="JKJ1966" s="101"/>
      <c r="JKK1966" s="101"/>
      <c r="JKL1966" s="101"/>
      <c r="JKM1966" s="101"/>
      <c r="JKN1966" s="101"/>
      <c r="JKO1966" s="101"/>
      <c r="JKP1966" s="101"/>
      <c r="JKQ1966" s="101"/>
      <c r="JKR1966" s="101"/>
      <c r="JKS1966" s="101"/>
      <c r="JKT1966" s="101"/>
      <c r="JKU1966" s="101"/>
      <c r="JKV1966" s="101"/>
      <c r="JKW1966" s="101"/>
      <c r="JKX1966" s="101"/>
      <c r="JKY1966" s="101"/>
      <c r="JKZ1966" s="101"/>
      <c r="JLA1966" s="101"/>
      <c r="JLB1966" s="101"/>
      <c r="JLC1966" s="101"/>
      <c r="JLD1966" s="101"/>
      <c r="JLE1966" s="101"/>
      <c r="JLF1966" s="101"/>
      <c r="JLG1966" s="101"/>
      <c r="JLH1966" s="101"/>
      <c r="JLI1966" s="101"/>
      <c r="JLJ1966" s="101"/>
      <c r="JLK1966" s="101"/>
      <c r="JLL1966" s="101"/>
      <c r="JLM1966" s="101"/>
      <c r="JLN1966" s="101"/>
      <c r="JLO1966" s="101"/>
      <c r="JLP1966" s="101"/>
      <c r="JLQ1966" s="101"/>
      <c r="JLR1966" s="101"/>
      <c r="JLS1966" s="101"/>
      <c r="JLT1966" s="101"/>
      <c r="JLU1966" s="101"/>
      <c r="JLV1966" s="101"/>
      <c r="JLW1966" s="101"/>
      <c r="JLX1966" s="101"/>
      <c r="JLY1966" s="101"/>
      <c r="JLZ1966" s="101"/>
      <c r="JMA1966" s="101"/>
      <c r="JMB1966" s="101"/>
      <c r="JMC1966" s="101"/>
      <c r="JMD1966" s="101"/>
      <c r="JME1966" s="101"/>
      <c r="JMF1966" s="101"/>
      <c r="JMG1966" s="101"/>
      <c r="JMH1966" s="101"/>
      <c r="JMI1966" s="101"/>
      <c r="JMJ1966" s="101"/>
      <c r="JMK1966" s="101"/>
      <c r="JML1966" s="101"/>
      <c r="JMM1966" s="101"/>
      <c r="JMN1966" s="101"/>
      <c r="JMO1966" s="101"/>
      <c r="JMP1966" s="101"/>
      <c r="JMQ1966" s="101"/>
      <c r="JMR1966" s="101"/>
      <c r="JMS1966" s="101"/>
      <c r="JMT1966" s="101"/>
      <c r="JMU1966" s="101"/>
      <c r="JMV1966" s="101"/>
      <c r="JMW1966" s="101"/>
      <c r="JMX1966" s="101"/>
      <c r="JMY1966" s="101"/>
      <c r="JMZ1966" s="101"/>
      <c r="JNA1966" s="101"/>
      <c r="JNB1966" s="101"/>
      <c r="JNC1966" s="101"/>
      <c r="JND1966" s="101"/>
      <c r="JNE1966" s="101"/>
      <c r="JNF1966" s="101"/>
      <c r="JNG1966" s="101"/>
      <c r="JNH1966" s="101"/>
      <c r="JNI1966" s="101"/>
      <c r="JNJ1966" s="101"/>
      <c r="JNK1966" s="101"/>
      <c r="JNL1966" s="101"/>
      <c r="JNM1966" s="101"/>
      <c r="JNN1966" s="101"/>
      <c r="JNO1966" s="101"/>
      <c r="JNP1966" s="101"/>
      <c r="JNQ1966" s="101"/>
      <c r="JNR1966" s="101"/>
      <c r="JNS1966" s="101"/>
      <c r="JNT1966" s="101"/>
      <c r="JNU1966" s="101"/>
      <c r="JNV1966" s="101"/>
      <c r="JNW1966" s="101"/>
      <c r="JNX1966" s="101"/>
      <c r="JNY1966" s="101"/>
      <c r="JNZ1966" s="101"/>
      <c r="JOA1966" s="101"/>
      <c r="JOB1966" s="101"/>
      <c r="JOC1966" s="101"/>
      <c r="JOD1966" s="101"/>
      <c r="JOE1966" s="101"/>
      <c r="JOF1966" s="101"/>
      <c r="JOG1966" s="101"/>
      <c r="JOH1966" s="101"/>
      <c r="JOI1966" s="101"/>
      <c r="JOJ1966" s="101"/>
      <c r="JOK1966" s="101"/>
      <c r="JOL1966" s="101"/>
      <c r="JOM1966" s="101"/>
      <c r="JON1966" s="101"/>
      <c r="JOO1966" s="101"/>
      <c r="JOP1966" s="101"/>
      <c r="JOQ1966" s="101"/>
      <c r="JOR1966" s="101"/>
      <c r="JOS1966" s="101"/>
      <c r="JOT1966" s="101"/>
      <c r="JOU1966" s="101"/>
      <c r="JOV1966" s="101"/>
      <c r="JOW1966" s="101"/>
      <c r="JOX1966" s="101"/>
      <c r="JOY1966" s="101"/>
      <c r="JOZ1966" s="101"/>
      <c r="JPA1966" s="101"/>
      <c r="JPB1966" s="101"/>
      <c r="JPC1966" s="101"/>
      <c r="JPD1966" s="101"/>
      <c r="JPE1966" s="101"/>
      <c r="JPF1966" s="101"/>
      <c r="JPG1966" s="101"/>
      <c r="JPH1966" s="101"/>
      <c r="JPI1966" s="101"/>
      <c r="JPJ1966" s="101"/>
      <c r="JPK1966" s="101"/>
      <c r="JPL1966" s="101"/>
      <c r="JPM1966" s="101"/>
      <c r="JPN1966" s="101"/>
      <c r="JPO1966" s="101"/>
      <c r="JPP1966" s="101"/>
      <c r="JPQ1966" s="101"/>
      <c r="JPR1966" s="101"/>
      <c r="JPS1966" s="101"/>
      <c r="JPT1966" s="101"/>
      <c r="JPU1966" s="101"/>
      <c r="JPV1966" s="101"/>
      <c r="JPW1966" s="101"/>
      <c r="JPX1966" s="101"/>
      <c r="JPY1966" s="101"/>
      <c r="JPZ1966" s="101"/>
      <c r="JQA1966" s="101"/>
      <c r="JQB1966" s="101"/>
      <c r="JQC1966" s="101"/>
      <c r="JQD1966" s="101"/>
      <c r="JQE1966" s="101"/>
      <c r="JQF1966" s="101"/>
      <c r="JQG1966" s="101"/>
      <c r="JQH1966" s="101"/>
      <c r="JQI1966" s="101"/>
      <c r="JQJ1966" s="101"/>
      <c r="JQK1966" s="101"/>
      <c r="JQL1966" s="101"/>
      <c r="JQM1966" s="101"/>
      <c r="JQN1966" s="101"/>
      <c r="JQO1966" s="101"/>
      <c r="JQP1966" s="101"/>
      <c r="JQQ1966" s="101"/>
      <c r="JQR1966" s="101"/>
      <c r="JQS1966" s="101"/>
      <c r="JQT1966" s="101"/>
      <c r="JQU1966" s="101"/>
      <c r="JQV1966" s="101"/>
      <c r="JQW1966" s="101"/>
      <c r="JQX1966" s="101"/>
      <c r="JQY1966" s="101"/>
      <c r="JQZ1966" s="101"/>
      <c r="JRA1966" s="101"/>
      <c r="JRB1966" s="101"/>
      <c r="JRC1966" s="101"/>
      <c r="JRD1966" s="101"/>
      <c r="JRE1966" s="101"/>
      <c r="JRF1966" s="101"/>
      <c r="JRG1966" s="101"/>
      <c r="JRH1966" s="101"/>
      <c r="JRI1966" s="101"/>
      <c r="JRJ1966" s="101"/>
      <c r="JRK1966" s="101"/>
      <c r="JRL1966" s="101"/>
      <c r="JRM1966" s="101"/>
      <c r="JRN1966" s="101"/>
      <c r="JRO1966" s="101"/>
      <c r="JRP1966" s="101"/>
      <c r="JRQ1966" s="101"/>
      <c r="JRR1966" s="101"/>
      <c r="JRS1966" s="101"/>
      <c r="JRT1966" s="101"/>
      <c r="JRU1966" s="101"/>
      <c r="JRV1966" s="101"/>
      <c r="JRW1966" s="101"/>
      <c r="JRX1966" s="101"/>
      <c r="JRY1966" s="101"/>
      <c r="JRZ1966" s="101"/>
      <c r="JSA1966" s="101"/>
      <c r="JSB1966" s="101"/>
      <c r="JSC1966" s="101"/>
      <c r="JSD1966" s="101"/>
      <c r="JSE1966" s="101"/>
      <c r="JSF1966" s="101"/>
      <c r="JSG1966" s="101"/>
      <c r="JSH1966" s="101"/>
      <c r="JSI1966" s="101"/>
      <c r="JSJ1966" s="101"/>
      <c r="JSK1966" s="101"/>
      <c r="JSL1966" s="101"/>
      <c r="JSM1966" s="101"/>
      <c r="JSN1966" s="101"/>
      <c r="JSO1966" s="101"/>
      <c r="JSP1966" s="101"/>
      <c r="JSQ1966" s="101"/>
      <c r="JSR1966" s="101"/>
      <c r="JSS1966" s="101"/>
      <c r="JST1966" s="101"/>
      <c r="JSU1966" s="101"/>
      <c r="JSV1966" s="101"/>
      <c r="JSW1966" s="101"/>
      <c r="JSX1966" s="101"/>
      <c r="JSY1966" s="101"/>
      <c r="JSZ1966" s="101"/>
      <c r="JTA1966" s="101"/>
      <c r="JTB1966" s="101"/>
      <c r="JTC1966" s="101"/>
      <c r="JTD1966" s="101"/>
      <c r="JTE1966" s="101"/>
      <c r="JTF1966" s="101"/>
      <c r="JTG1966" s="101"/>
      <c r="JTH1966" s="101"/>
      <c r="JTI1966" s="101"/>
      <c r="JTJ1966" s="101"/>
      <c r="JTK1966" s="101"/>
      <c r="JTL1966" s="101"/>
      <c r="JTM1966" s="101"/>
      <c r="JTN1966" s="101"/>
      <c r="JTO1966" s="101"/>
      <c r="JTP1966" s="101"/>
      <c r="JTQ1966" s="101"/>
      <c r="JTR1966" s="101"/>
      <c r="JTS1966" s="101"/>
      <c r="JTT1966" s="101"/>
      <c r="JTU1966" s="101"/>
      <c r="JTV1966" s="101"/>
      <c r="JTW1966" s="101"/>
      <c r="JTX1966" s="101"/>
      <c r="JTY1966" s="101"/>
      <c r="JTZ1966" s="101"/>
      <c r="JUA1966" s="101"/>
      <c r="JUB1966" s="101"/>
      <c r="JUC1966" s="101"/>
      <c r="JUD1966" s="101"/>
      <c r="JUE1966" s="101"/>
      <c r="JUF1966" s="101"/>
      <c r="JUG1966" s="101"/>
      <c r="JUH1966" s="101"/>
      <c r="JUI1966" s="101"/>
      <c r="JUJ1966" s="101"/>
      <c r="JUK1966" s="101"/>
      <c r="JUL1966" s="101"/>
      <c r="JUM1966" s="101"/>
      <c r="JUN1966" s="101"/>
      <c r="JUO1966" s="101"/>
      <c r="JUP1966" s="101"/>
      <c r="JUQ1966" s="101"/>
      <c r="JUR1966" s="101"/>
      <c r="JUS1966" s="101"/>
      <c r="JUT1966" s="101"/>
      <c r="JUU1966" s="101"/>
      <c r="JUV1966" s="101"/>
      <c r="JUW1966" s="101"/>
      <c r="JUX1966" s="101"/>
      <c r="JUY1966" s="101"/>
      <c r="JUZ1966" s="101"/>
      <c r="JVA1966" s="101"/>
      <c r="JVB1966" s="101"/>
      <c r="JVC1966" s="101"/>
      <c r="JVD1966" s="101"/>
      <c r="JVE1966" s="101"/>
      <c r="JVF1966" s="101"/>
      <c r="JVG1966" s="101"/>
      <c r="JVH1966" s="101"/>
      <c r="JVI1966" s="101"/>
      <c r="JVJ1966" s="101"/>
      <c r="JVK1966" s="101"/>
      <c r="JVL1966" s="101"/>
      <c r="JVM1966" s="101"/>
      <c r="JVN1966" s="101"/>
      <c r="JVO1966" s="101"/>
      <c r="JVP1966" s="101"/>
      <c r="JVQ1966" s="101"/>
      <c r="JVR1966" s="101"/>
      <c r="JVS1966" s="101"/>
      <c r="JVT1966" s="101"/>
      <c r="JVU1966" s="101"/>
      <c r="JVV1966" s="101"/>
      <c r="JVW1966" s="101"/>
      <c r="JVX1966" s="101"/>
      <c r="JVY1966" s="101"/>
      <c r="JVZ1966" s="101"/>
      <c r="JWA1966" s="101"/>
      <c r="JWB1966" s="101"/>
      <c r="JWC1966" s="101"/>
      <c r="JWD1966" s="101"/>
      <c r="JWE1966" s="101"/>
      <c r="JWF1966" s="101"/>
      <c r="JWG1966" s="101"/>
      <c r="JWH1966" s="101"/>
      <c r="JWI1966" s="101"/>
      <c r="JWJ1966" s="101"/>
      <c r="JWK1966" s="101"/>
      <c r="JWL1966" s="101"/>
      <c r="JWM1966" s="101"/>
      <c r="JWN1966" s="101"/>
      <c r="JWO1966" s="101"/>
      <c r="JWP1966" s="101"/>
      <c r="JWQ1966" s="101"/>
      <c r="JWR1966" s="101"/>
      <c r="JWS1966" s="101"/>
      <c r="JWT1966" s="101"/>
      <c r="JWU1966" s="101"/>
      <c r="JWV1966" s="101"/>
      <c r="JWW1966" s="101"/>
      <c r="JWX1966" s="101"/>
      <c r="JWY1966" s="101"/>
      <c r="JWZ1966" s="101"/>
      <c r="JXA1966" s="101"/>
      <c r="JXB1966" s="101"/>
      <c r="JXC1966" s="101"/>
      <c r="JXD1966" s="101"/>
      <c r="JXE1966" s="101"/>
      <c r="JXF1966" s="101"/>
      <c r="JXG1966" s="101"/>
      <c r="JXH1966" s="101"/>
      <c r="JXI1966" s="101"/>
      <c r="JXJ1966" s="101"/>
      <c r="JXK1966" s="101"/>
      <c r="JXL1966" s="101"/>
      <c r="JXM1966" s="101"/>
      <c r="JXN1966" s="101"/>
      <c r="JXO1966" s="101"/>
      <c r="JXP1966" s="101"/>
      <c r="JXQ1966" s="101"/>
      <c r="JXR1966" s="101"/>
      <c r="JXS1966" s="101"/>
      <c r="JXT1966" s="101"/>
      <c r="JXU1966" s="101"/>
      <c r="JXV1966" s="101"/>
      <c r="JXW1966" s="101"/>
      <c r="JXX1966" s="101"/>
      <c r="JXY1966" s="101"/>
      <c r="JXZ1966" s="101"/>
      <c r="JYA1966" s="101"/>
      <c r="JYB1966" s="101"/>
      <c r="JYC1966" s="101"/>
      <c r="JYD1966" s="101"/>
      <c r="JYE1966" s="101"/>
      <c r="JYF1966" s="101"/>
      <c r="JYG1966" s="101"/>
      <c r="JYH1966" s="101"/>
      <c r="JYI1966" s="101"/>
      <c r="JYJ1966" s="101"/>
      <c r="JYK1966" s="101"/>
      <c r="JYL1966" s="101"/>
      <c r="JYM1966" s="101"/>
      <c r="JYN1966" s="101"/>
      <c r="JYO1966" s="101"/>
      <c r="JYP1966" s="101"/>
      <c r="JYQ1966" s="101"/>
      <c r="JYR1966" s="101"/>
      <c r="JYS1966" s="101"/>
      <c r="JYT1966" s="101"/>
      <c r="JYU1966" s="101"/>
      <c r="JYV1966" s="101"/>
      <c r="JYW1966" s="101"/>
      <c r="JYX1966" s="101"/>
      <c r="JYY1966" s="101"/>
      <c r="JYZ1966" s="101"/>
      <c r="JZA1966" s="101"/>
      <c r="JZB1966" s="101"/>
      <c r="JZC1966" s="101"/>
      <c r="JZD1966" s="101"/>
      <c r="JZE1966" s="101"/>
      <c r="JZF1966" s="101"/>
      <c r="JZG1966" s="101"/>
      <c r="JZH1966" s="101"/>
      <c r="JZI1966" s="101"/>
      <c r="JZJ1966" s="101"/>
      <c r="JZK1966" s="101"/>
      <c r="JZL1966" s="101"/>
      <c r="JZM1966" s="101"/>
      <c r="JZN1966" s="101"/>
      <c r="JZO1966" s="101"/>
      <c r="JZP1966" s="101"/>
      <c r="JZQ1966" s="101"/>
      <c r="JZR1966" s="101"/>
      <c r="JZS1966" s="101"/>
      <c r="JZT1966" s="101"/>
      <c r="JZU1966" s="101"/>
      <c r="JZV1966" s="101"/>
      <c r="JZW1966" s="101"/>
      <c r="JZX1966" s="101"/>
      <c r="JZY1966" s="101"/>
      <c r="JZZ1966" s="101"/>
      <c r="KAA1966" s="101"/>
      <c r="KAB1966" s="101"/>
      <c r="KAC1966" s="101"/>
      <c r="KAD1966" s="101"/>
      <c r="KAE1966" s="101"/>
      <c r="KAF1966" s="101"/>
      <c r="KAG1966" s="101"/>
      <c r="KAH1966" s="101"/>
      <c r="KAI1966" s="101"/>
      <c r="KAJ1966" s="101"/>
      <c r="KAK1966" s="101"/>
      <c r="KAL1966" s="101"/>
      <c r="KAM1966" s="101"/>
      <c r="KAN1966" s="101"/>
      <c r="KAO1966" s="101"/>
      <c r="KAP1966" s="101"/>
      <c r="KAQ1966" s="101"/>
      <c r="KAR1966" s="101"/>
      <c r="KAS1966" s="101"/>
      <c r="KAT1966" s="101"/>
      <c r="KAU1966" s="101"/>
      <c r="KAV1966" s="101"/>
      <c r="KAW1966" s="101"/>
      <c r="KAX1966" s="101"/>
      <c r="KAY1966" s="101"/>
      <c r="KAZ1966" s="101"/>
      <c r="KBA1966" s="101"/>
      <c r="KBB1966" s="101"/>
      <c r="KBC1966" s="101"/>
      <c r="KBD1966" s="101"/>
      <c r="KBE1966" s="101"/>
      <c r="KBF1966" s="101"/>
      <c r="KBG1966" s="101"/>
      <c r="KBH1966" s="101"/>
      <c r="KBI1966" s="101"/>
      <c r="KBJ1966" s="101"/>
      <c r="KBK1966" s="101"/>
      <c r="KBL1966" s="101"/>
      <c r="KBM1966" s="101"/>
      <c r="KBN1966" s="101"/>
      <c r="KBO1966" s="101"/>
      <c r="KBP1966" s="101"/>
      <c r="KBQ1966" s="101"/>
      <c r="KBR1966" s="101"/>
      <c r="KBS1966" s="101"/>
      <c r="KBT1966" s="101"/>
      <c r="KBU1966" s="101"/>
      <c r="KBV1966" s="101"/>
      <c r="KBW1966" s="101"/>
      <c r="KBX1966" s="101"/>
      <c r="KBY1966" s="101"/>
      <c r="KBZ1966" s="101"/>
      <c r="KCA1966" s="101"/>
      <c r="KCB1966" s="101"/>
      <c r="KCC1966" s="101"/>
      <c r="KCD1966" s="101"/>
      <c r="KCE1966" s="101"/>
      <c r="KCF1966" s="101"/>
      <c r="KCG1966" s="101"/>
      <c r="KCH1966" s="101"/>
      <c r="KCI1966" s="101"/>
      <c r="KCJ1966" s="101"/>
      <c r="KCK1966" s="101"/>
      <c r="KCL1966" s="101"/>
      <c r="KCM1966" s="101"/>
      <c r="KCN1966" s="101"/>
      <c r="KCO1966" s="101"/>
      <c r="KCP1966" s="101"/>
      <c r="KCQ1966" s="101"/>
      <c r="KCR1966" s="101"/>
      <c r="KCS1966" s="101"/>
      <c r="KCT1966" s="101"/>
      <c r="KCU1966" s="101"/>
      <c r="KCV1966" s="101"/>
      <c r="KCW1966" s="101"/>
      <c r="KCX1966" s="101"/>
      <c r="KCY1966" s="101"/>
      <c r="KCZ1966" s="101"/>
      <c r="KDA1966" s="101"/>
      <c r="KDB1966" s="101"/>
      <c r="KDC1966" s="101"/>
      <c r="KDD1966" s="101"/>
      <c r="KDE1966" s="101"/>
      <c r="KDF1966" s="101"/>
      <c r="KDG1966" s="101"/>
      <c r="KDH1966" s="101"/>
      <c r="KDI1966" s="101"/>
      <c r="KDJ1966" s="101"/>
      <c r="KDK1966" s="101"/>
      <c r="KDL1966" s="101"/>
      <c r="KDM1966" s="101"/>
      <c r="KDN1966" s="101"/>
      <c r="KDO1966" s="101"/>
      <c r="KDP1966" s="101"/>
      <c r="KDQ1966" s="101"/>
      <c r="KDR1966" s="101"/>
      <c r="KDS1966" s="101"/>
      <c r="KDT1966" s="101"/>
      <c r="KDU1966" s="101"/>
      <c r="KDV1966" s="101"/>
      <c r="KDW1966" s="101"/>
      <c r="KDX1966" s="101"/>
      <c r="KDY1966" s="101"/>
      <c r="KDZ1966" s="101"/>
      <c r="KEA1966" s="101"/>
      <c r="KEB1966" s="101"/>
      <c r="KEC1966" s="101"/>
      <c r="KED1966" s="101"/>
      <c r="KEE1966" s="101"/>
      <c r="KEF1966" s="101"/>
      <c r="KEG1966" s="101"/>
      <c r="KEH1966" s="101"/>
      <c r="KEI1966" s="101"/>
      <c r="KEJ1966" s="101"/>
      <c r="KEK1966" s="101"/>
      <c r="KEL1966" s="101"/>
      <c r="KEM1966" s="101"/>
      <c r="KEN1966" s="101"/>
      <c r="KEO1966" s="101"/>
      <c r="KEP1966" s="101"/>
      <c r="KEQ1966" s="101"/>
      <c r="KER1966" s="101"/>
      <c r="KES1966" s="101"/>
      <c r="KET1966" s="101"/>
      <c r="KEU1966" s="101"/>
      <c r="KEV1966" s="101"/>
      <c r="KEW1966" s="101"/>
      <c r="KEX1966" s="101"/>
      <c r="KEY1966" s="101"/>
      <c r="KEZ1966" s="101"/>
      <c r="KFA1966" s="101"/>
      <c r="KFB1966" s="101"/>
      <c r="KFC1966" s="101"/>
      <c r="KFD1966" s="101"/>
      <c r="KFE1966" s="101"/>
      <c r="KFF1966" s="101"/>
      <c r="KFG1966" s="101"/>
      <c r="KFH1966" s="101"/>
      <c r="KFI1966" s="101"/>
      <c r="KFJ1966" s="101"/>
      <c r="KFK1966" s="101"/>
      <c r="KFL1966" s="101"/>
      <c r="KFM1966" s="101"/>
      <c r="KFN1966" s="101"/>
      <c r="KFO1966" s="101"/>
      <c r="KFP1966" s="101"/>
      <c r="KFQ1966" s="101"/>
      <c r="KFR1966" s="101"/>
      <c r="KFS1966" s="101"/>
      <c r="KFT1966" s="101"/>
      <c r="KFU1966" s="101"/>
      <c r="KFV1966" s="101"/>
      <c r="KFW1966" s="101"/>
      <c r="KFX1966" s="101"/>
      <c r="KFY1966" s="101"/>
      <c r="KFZ1966" s="101"/>
      <c r="KGA1966" s="101"/>
      <c r="KGB1966" s="101"/>
      <c r="KGC1966" s="101"/>
      <c r="KGD1966" s="101"/>
      <c r="KGE1966" s="101"/>
      <c r="KGF1966" s="101"/>
      <c r="KGG1966" s="101"/>
      <c r="KGH1966" s="101"/>
      <c r="KGI1966" s="101"/>
      <c r="KGJ1966" s="101"/>
      <c r="KGK1966" s="101"/>
      <c r="KGL1966" s="101"/>
      <c r="KGM1966" s="101"/>
      <c r="KGN1966" s="101"/>
      <c r="KGO1966" s="101"/>
      <c r="KGP1966" s="101"/>
      <c r="KGQ1966" s="101"/>
      <c r="KGR1966" s="101"/>
      <c r="KGS1966" s="101"/>
      <c r="KGT1966" s="101"/>
      <c r="KGU1966" s="101"/>
      <c r="KGV1966" s="101"/>
      <c r="KGW1966" s="101"/>
      <c r="KGX1966" s="101"/>
      <c r="KGY1966" s="101"/>
      <c r="KGZ1966" s="101"/>
      <c r="KHA1966" s="101"/>
      <c r="KHB1966" s="101"/>
      <c r="KHC1966" s="101"/>
      <c r="KHD1966" s="101"/>
      <c r="KHE1966" s="101"/>
      <c r="KHF1966" s="101"/>
      <c r="KHG1966" s="101"/>
      <c r="KHH1966" s="101"/>
      <c r="KHI1966" s="101"/>
      <c r="KHJ1966" s="101"/>
      <c r="KHK1966" s="101"/>
      <c r="KHL1966" s="101"/>
      <c r="KHM1966" s="101"/>
      <c r="KHN1966" s="101"/>
      <c r="KHO1966" s="101"/>
      <c r="KHP1966" s="101"/>
      <c r="KHQ1966" s="101"/>
      <c r="KHR1966" s="101"/>
      <c r="KHS1966" s="101"/>
      <c r="KHT1966" s="101"/>
      <c r="KHU1966" s="101"/>
      <c r="KHV1966" s="101"/>
      <c r="KHW1966" s="101"/>
      <c r="KHX1966" s="101"/>
      <c r="KHY1966" s="101"/>
      <c r="KHZ1966" s="101"/>
      <c r="KIA1966" s="101"/>
      <c r="KIB1966" s="101"/>
      <c r="KIC1966" s="101"/>
      <c r="KID1966" s="101"/>
      <c r="KIE1966" s="101"/>
      <c r="KIF1966" s="101"/>
      <c r="KIG1966" s="101"/>
      <c r="KIH1966" s="101"/>
      <c r="KII1966" s="101"/>
      <c r="KIJ1966" s="101"/>
      <c r="KIK1966" s="101"/>
      <c r="KIL1966" s="101"/>
      <c r="KIM1966" s="101"/>
      <c r="KIN1966" s="101"/>
      <c r="KIO1966" s="101"/>
      <c r="KIP1966" s="101"/>
      <c r="KIQ1966" s="101"/>
      <c r="KIR1966" s="101"/>
      <c r="KIS1966" s="101"/>
      <c r="KIT1966" s="101"/>
      <c r="KIU1966" s="101"/>
      <c r="KIV1966" s="101"/>
      <c r="KIW1966" s="101"/>
      <c r="KIX1966" s="101"/>
      <c r="KIY1966" s="101"/>
      <c r="KIZ1966" s="101"/>
      <c r="KJA1966" s="101"/>
      <c r="KJB1966" s="101"/>
      <c r="KJC1966" s="101"/>
      <c r="KJD1966" s="101"/>
      <c r="KJE1966" s="101"/>
      <c r="KJF1966" s="101"/>
      <c r="KJG1966" s="101"/>
      <c r="KJH1966" s="101"/>
      <c r="KJI1966" s="101"/>
      <c r="KJJ1966" s="101"/>
      <c r="KJK1966" s="101"/>
      <c r="KJL1966" s="101"/>
      <c r="KJM1966" s="101"/>
      <c r="KJN1966" s="101"/>
      <c r="KJO1966" s="101"/>
      <c r="KJP1966" s="101"/>
      <c r="KJQ1966" s="101"/>
      <c r="KJR1966" s="101"/>
      <c r="KJS1966" s="101"/>
      <c r="KJT1966" s="101"/>
      <c r="KJU1966" s="101"/>
      <c r="KJV1966" s="101"/>
      <c r="KJW1966" s="101"/>
      <c r="KJX1966" s="101"/>
      <c r="KJY1966" s="101"/>
      <c r="KJZ1966" s="101"/>
      <c r="KKA1966" s="101"/>
      <c r="KKB1966" s="101"/>
      <c r="KKC1966" s="101"/>
      <c r="KKD1966" s="101"/>
      <c r="KKE1966" s="101"/>
      <c r="KKF1966" s="101"/>
      <c r="KKG1966" s="101"/>
      <c r="KKH1966" s="101"/>
      <c r="KKI1966" s="101"/>
      <c r="KKJ1966" s="101"/>
      <c r="KKK1966" s="101"/>
      <c r="KKL1966" s="101"/>
      <c r="KKM1966" s="101"/>
      <c r="KKN1966" s="101"/>
      <c r="KKO1966" s="101"/>
      <c r="KKP1966" s="101"/>
      <c r="KKQ1966" s="101"/>
      <c r="KKR1966" s="101"/>
      <c r="KKS1966" s="101"/>
      <c r="KKT1966" s="101"/>
      <c r="KKU1966" s="101"/>
      <c r="KKV1966" s="101"/>
      <c r="KKW1966" s="101"/>
      <c r="KKX1966" s="101"/>
      <c r="KKY1966" s="101"/>
      <c r="KKZ1966" s="101"/>
      <c r="KLA1966" s="101"/>
      <c r="KLB1966" s="101"/>
      <c r="KLC1966" s="101"/>
      <c r="KLD1966" s="101"/>
      <c r="KLE1966" s="101"/>
      <c r="KLF1966" s="101"/>
      <c r="KLG1966" s="101"/>
      <c r="KLH1966" s="101"/>
      <c r="KLI1966" s="101"/>
      <c r="KLJ1966" s="101"/>
      <c r="KLK1966" s="101"/>
      <c r="KLL1966" s="101"/>
      <c r="KLM1966" s="101"/>
      <c r="KLN1966" s="101"/>
      <c r="KLO1966" s="101"/>
      <c r="KLP1966" s="101"/>
      <c r="KLQ1966" s="101"/>
      <c r="KLR1966" s="101"/>
      <c r="KLS1966" s="101"/>
      <c r="KLT1966" s="101"/>
      <c r="KLU1966" s="101"/>
      <c r="KLV1966" s="101"/>
      <c r="KLW1966" s="101"/>
      <c r="KLX1966" s="101"/>
      <c r="KLY1966" s="101"/>
      <c r="KLZ1966" s="101"/>
      <c r="KMA1966" s="101"/>
      <c r="KMB1966" s="101"/>
      <c r="KMC1966" s="101"/>
      <c r="KMD1966" s="101"/>
      <c r="KME1966" s="101"/>
      <c r="KMF1966" s="101"/>
      <c r="KMG1966" s="101"/>
      <c r="KMH1966" s="101"/>
      <c r="KMI1966" s="101"/>
      <c r="KMJ1966" s="101"/>
      <c r="KMK1966" s="101"/>
      <c r="KML1966" s="101"/>
      <c r="KMM1966" s="101"/>
      <c r="KMN1966" s="101"/>
      <c r="KMO1966" s="101"/>
      <c r="KMP1966" s="101"/>
      <c r="KMQ1966" s="101"/>
      <c r="KMR1966" s="101"/>
      <c r="KMS1966" s="101"/>
      <c r="KMT1966" s="101"/>
      <c r="KMU1966" s="101"/>
      <c r="KMV1966" s="101"/>
      <c r="KMW1966" s="101"/>
      <c r="KMX1966" s="101"/>
      <c r="KMY1966" s="101"/>
      <c r="KMZ1966" s="101"/>
      <c r="KNA1966" s="101"/>
      <c r="KNB1966" s="101"/>
      <c r="KNC1966" s="101"/>
      <c r="KND1966" s="101"/>
      <c r="KNE1966" s="101"/>
      <c r="KNF1966" s="101"/>
      <c r="KNG1966" s="101"/>
      <c r="KNH1966" s="101"/>
      <c r="KNI1966" s="101"/>
      <c r="KNJ1966" s="101"/>
      <c r="KNK1966" s="101"/>
      <c r="KNL1966" s="101"/>
      <c r="KNM1966" s="101"/>
      <c r="KNN1966" s="101"/>
      <c r="KNO1966" s="101"/>
      <c r="KNP1966" s="101"/>
      <c r="KNQ1966" s="101"/>
      <c r="KNR1966" s="101"/>
      <c r="KNS1966" s="101"/>
      <c r="KNT1966" s="101"/>
      <c r="KNU1966" s="101"/>
      <c r="KNV1966" s="101"/>
      <c r="KNW1966" s="101"/>
      <c r="KNX1966" s="101"/>
      <c r="KNY1966" s="101"/>
      <c r="KNZ1966" s="101"/>
      <c r="KOA1966" s="101"/>
      <c r="KOB1966" s="101"/>
      <c r="KOC1966" s="101"/>
      <c r="KOD1966" s="101"/>
      <c r="KOE1966" s="101"/>
      <c r="KOF1966" s="101"/>
      <c r="KOG1966" s="101"/>
      <c r="KOH1966" s="101"/>
      <c r="KOI1966" s="101"/>
      <c r="KOJ1966" s="101"/>
      <c r="KOK1966" s="101"/>
      <c r="KOL1966" s="101"/>
      <c r="KOM1966" s="101"/>
      <c r="KON1966" s="101"/>
      <c r="KOO1966" s="101"/>
      <c r="KOP1966" s="101"/>
      <c r="KOQ1966" s="101"/>
      <c r="KOR1966" s="101"/>
      <c r="KOS1966" s="101"/>
      <c r="KOT1966" s="101"/>
      <c r="KOU1966" s="101"/>
      <c r="KOV1966" s="101"/>
      <c r="KOW1966" s="101"/>
      <c r="KOX1966" s="101"/>
      <c r="KOY1966" s="101"/>
      <c r="KOZ1966" s="101"/>
      <c r="KPA1966" s="101"/>
      <c r="KPB1966" s="101"/>
      <c r="KPC1966" s="101"/>
      <c r="KPD1966" s="101"/>
      <c r="KPE1966" s="101"/>
      <c r="KPF1966" s="101"/>
      <c r="KPG1966" s="101"/>
      <c r="KPH1966" s="101"/>
      <c r="KPI1966" s="101"/>
      <c r="KPJ1966" s="101"/>
      <c r="KPK1966" s="101"/>
      <c r="KPL1966" s="101"/>
      <c r="KPM1966" s="101"/>
      <c r="KPN1966" s="101"/>
      <c r="KPO1966" s="101"/>
      <c r="KPP1966" s="101"/>
      <c r="KPQ1966" s="101"/>
      <c r="KPR1966" s="101"/>
      <c r="KPS1966" s="101"/>
      <c r="KPT1966" s="101"/>
      <c r="KPU1966" s="101"/>
      <c r="KPV1966" s="101"/>
      <c r="KPW1966" s="101"/>
      <c r="KPX1966" s="101"/>
      <c r="KPY1966" s="101"/>
      <c r="KPZ1966" s="101"/>
      <c r="KQA1966" s="101"/>
      <c r="KQB1966" s="101"/>
      <c r="KQC1966" s="101"/>
      <c r="KQD1966" s="101"/>
      <c r="KQE1966" s="101"/>
      <c r="KQF1966" s="101"/>
      <c r="KQG1966" s="101"/>
      <c r="KQH1966" s="101"/>
      <c r="KQI1966" s="101"/>
      <c r="KQJ1966" s="101"/>
      <c r="KQK1966" s="101"/>
      <c r="KQL1966" s="101"/>
      <c r="KQM1966" s="101"/>
      <c r="KQN1966" s="101"/>
      <c r="KQO1966" s="101"/>
      <c r="KQP1966" s="101"/>
      <c r="KQQ1966" s="101"/>
      <c r="KQR1966" s="101"/>
      <c r="KQS1966" s="101"/>
      <c r="KQT1966" s="101"/>
      <c r="KQU1966" s="101"/>
      <c r="KQV1966" s="101"/>
      <c r="KQW1966" s="101"/>
      <c r="KQX1966" s="101"/>
      <c r="KQY1966" s="101"/>
      <c r="KQZ1966" s="101"/>
      <c r="KRA1966" s="101"/>
      <c r="KRB1966" s="101"/>
      <c r="KRC1966" s="101"/>
      <c r="KRD1966" s="101"/>
      <c r="KRE1966" s="101"/>
      <c r="KRF1966" s="101"/>
      <c r="KRG1966" s="101"/>
      <c r="KRH1966" s="101"/>
      <c r="KRI1966" s="101"/>
      <c r="KRJ1966" s="101"/>
      <c r="KRK1966" s="101"/>
      <c r="KRL1966" s="101"/>
      <c r="KRM1966" s="101"/>
      <c r="KRN1966" s="101"/>
      <c r="KRO1966" s="101"/>
      <c r="KRP1966" s="101"/>
      <c r="KRQ1966" s="101"/>
      <c r="KRR1966" s="101"/>
      <c r="KRS1966" s="101"/>
      <c r="KRT1966" s="101"/>
      <c r="KRU1966" s="101"/>
      <c r="KRV1966" s="101"/>
      <c r="KRW1966" s="101"/>
      <c r="KRX1966" s="101"/>
      <c r="KRY1966" s="101"/>
      <c r="KRZ1966" s="101"/>
      <c r="KSA1966" s="101"/>
      <c r="KSB1966" s="101"/>
      <c r="KSC1966" s="101"/>
      <c r="KSD1966" s="101"/>
      <c r="KSE1966" s="101"/>
      <c r="KSF1966" s="101"/>
      <c r="KSG1966" s="101"/>
      <c r="KSH1966" s="101"/>
      <c r="KSI1966" s="101"/>
      <c r="KSJ1966" s="101"/>
      <c r="KSK1966" s="101"/>
      <c r="KSL1966" s="101"/>
      <c r="KSM1966" s="101"/>
      <c r="KSN1966" s="101"/>
      <c r="KSO1966" s="101"/>
      <c r="KSP1966" s="101"/>
      <c r="KSQ1966" s="101"/>
      <c r="KSR1966" s="101"/>
      <c r="KSS1966" s="101"/>
      <c r="KST1966" s="101"/>
      <c r="KSU1966" s="101"/>
      <c r="KSV1966" s="101"/>
      <c r="KSW1966" s="101"/>
      <c r="KSX1966" s="101"/>
      <c r="KSY1966" s="101"/>
      <c r="KSZ1966" s="101"/>
      <c r="KTA1966" s="101"/>
      <c r="KTB1966" s="101"/>
      <c r="KTC1966" s="101"/>
      <c r="KTD1966" s="101"/>
      <c r="KTE1966" s="101"/>
      <c r="KTF1966" s="101"/>
      <c r="KTG1966" s="101"/>
      <c r="KTH1966" s="101"/>
      <c r="KTI1966" s="101"/>
      <c r="KTJ1966" s="101"/>
      <c r="KTK1966" s="101"/>
      <c r="KTL1966" s="101"/>
      <c r="KTM1966" s="101"/>
      <c r="KTN1966" s="101"/>
      <c r="KTO1966" s="101"/>
      <c r="KTP1966" s="101"/>
      <c r="KTQ1966" s="101"/>
      <c r="KTR1966" s="101"/>
      <c r="KTS1966" s="101"/>
      <c r="KTT1966" s="101"/>
      <c r="KTU1966" s="101"/>
      <c r="KTV1966" s="101"/>
      <c r="KTW1966" s="101"/>
      <c r="KTX1966" s="101"/>
      <c r="KTY1966" s="101"/>
      <c r="KTZ1966" s="101"/>
      <c r="KUA1966" s="101"/>
      <c r="KUB1966" s="101"/>
      <c r="KUC1966" s="101"/>
      <c r="KUD1966" s="101"/>
      <c r="KUE1966" s="101"/>
      <c r="KUF1966" s="101"/>
      <c r="KUG1966" s="101"/>
      <c r="KUH1966" s="101"/>
      <c r="KUI1966" s="101"/>
      <c r="KUJ1966" s="101"/>
      <c r="KUK1966" s="101"/>
      <c r="KUL1966" s="101"/>
      <c r="KUM1966" s="101"/>
      <c r="KUN1966" s="101"/>
      <c r="KUO1966" s="101"/>
      <c r="KUP1966" s="101"/>
      <c r="KUQ1966" s="101"/>
      <c r="KUR1966" s="101"/>
      <c r="KUS1966" s="101"/>
      <c r="KUT1966" s="101"/>
      <c r="KUU1966" s="101"/>
      <c r="KUV1966" s="101"/>
      <c r="KUW1966" s="101"/>
      <c r="KUX1966" s="101"/>
      <c r="KUY1966" s="101"/>
      <c r="KUZ1966" s="101"/>
      <c r="KVA1966" s="101"/>
      <c r="KVB1966" s="101"/>
      <c r="KVC1966" s="101"/>
      <c r="KVD1966" s="101"/>
      <c r="KVE1966" s="101"/>
      <c r="KVF1966" s="101"/>
      <c r="KVG1966" s="101"/>
      <c r="KVH1966" s="101"/>
      <c r="KVI1966" s="101"/>
      <c r="KVJ1966" s="101"/>
      <c r="KVK1966" s="101"/>
      <c r="KVL1966" s="101"/>
      <c r="KVM1966" s="101"/>
      <c r="KVN1966" s="101"/>
      <c r="KVO1966" s="101"/>
      <c r="KVP1966" s="101"/>
      <c r="KVQ1966" s="101"/>
      <c r="KVR1966" s="101"/>
      <c r="KVS1966" s="101"/>
      <c r="KVT1966" s="101"/>
      <c r="KVU1966" s="101"/>
      <c r="KVV1966" s="101"/>
      <c r="KVW1966" s="101"/>
      <c r="KVX1966" s="101"/>
      <c r="KVY1966" s="101"/>
      <c r="KVZ1966" s="101"/>
      <c r="KWA1966" s="101"/>
      <c r="KWB1966" s="101"/>
      <c r="KWC1966" s="101"/>
      <c r="KWD1966" s="101"/>
      <c r="KWE1966" s="101"/>
      <c r="KWF1966" s="101"/>
      <c r="KWG1966" s="101"/>
      <c r="KWH1966" s="101"/>
      <c r="KWI1966" s="101"/>
      <c r="KWJ1966" s="101"/>
      <c r="KWK1966" s="101"/>
      <c r="KWL1966" s="101"/>
      <c r="KWM1966" s="101"/>
      <c r="KWN1966" s="101"/>
      <c r="KWO1966" s="101"/>
      <c r="KWP1966" s="101"/>
      <c r="KWQ1966" s="101"/>
      <c r="KWR1966" s="101"/>
      <c r="KWS1966" s="101"/>
      <c r="KWT1966" s="101"/>
      <c r="KWU1966" s="101"/>
      <c r="KWV1966" s="101"/>
      <c r="KWW1966" s="101"/>
      <c r="KWX1966" s="101"/>
      <c r="KWY1966" s="101"/>
      <c r="KWZ1966" s="101"/>
      <c r="KXA1966" s="101"/>
      <c r="KXB1966" s="101"/>
      <c r="KXC1966" s="101"/>
      <c r="KXD1966" s="101"/>
      <c r="KXE1966" s="101"/>
      <c r="KXF1966" s="101"/>
      <c r="KXG1966" s="101"/>
      <c r="KXH1966" s="101"/>
      <c r="KXI1966" s="101"/>
      <c r="KXJ1966" s="101"/>
      <c r="KXK1966" s="101"/>
      <c r="KXL1966" s="101"/>
      <c r="KXM1966" s="101"/>
      <c r="KXN1966" s="101"/>
      <c r="KXO1966" s="101"/>
      <c r="KXP1966" s="101"/>
      <c r="KXQ1966" s="101"/>
      <c r="KXR1966" s="101"/>
      <c r="KXS1966" s="101"/>
      <c r="KXT1966" s="101"/>
      <c r="KXU1966" s="101"/>
      <c r="KXV1966" s="101"/>
      <c r="KXW1966" s="101"/>
      <c r="KXX1966" s="101"/>
      <c r="KXY1966" s="101"/>
      <c r="KXZ1966" s="101"/>
      <c r="KYA1966" s="101"/>
      <c r="KYB1966" s="101"/>
      <c r="KYC1966" s="101"/>
      <c r="KYD1966" s="101"/>
      <c r="KYE1966" s="101"/>
      <c r="KYF1966" s="101"/>
      <c r="KYG1966" s="101"/>
      <c r="KYH1966" s="101"/>
      <c r="KYI1966" s="101"/>
      <c r="KYJ1966" s="101"/>
      <c r="KYK1966" s="101"/>
      <c r="KYL1966" s="101"/>
      <c r="KYM1966" s="101"/>
      <c r="KYN1966" s="101"/>
      <c r="KYO1966" s="101"/>
      <c r="KYP1966" s="101"/>
      <c r="KYQ1966" s="101"/>
      <c r="KYR1966" s="101"/>
      <c r="KYS1966" s="101"/>
      <c r="KYT1966" s="101"/>
      <c r="KYU1966" s="101"/>
      <c r="KYV1966" s="101"/>
      <c r="KYW1966" s="101"/>
      <c r="KYX1966" s="101"/>
      <c r="KYY1966" s="101"/>
      <c r="KYZ1966" s="101"/>
      <c r="KZA1966" s="101"/>
      <c r="KZB1966" s="101"/>
      <c r="KZC1966" s="101"/>
      <c r="KZD1966" s="101"/>
      <c r="KZE1966" s="101"/>
      <c r="KZF1966" s="101"/>
      <c r="KZG1966" s="101"/>
      <c r="KZH1966" s="101"/>
      <c r="KZI1966" s="101"/>
      <c r="KZJ1966" s="101"/>
      <c r="KZK1966" s="101"/>
      <c r="KZL1966" s="101"/>
      <c r="KZM1966" s="101"/>
      <c r="KZN1966" s="101"/>
      <c r="KZO1966" s="101"/>
      <c r="KZP1966" s="101"/>
      <c r="KZQ1966" s="101"/>
      <c r="KZR1966" s="101"/>
      <c r="KZS1966" s="101"/>
      <c r="KZT1966" s="101"/>
      <c r="KZU1966" s="101"/>
      <c r="KZV1966" s="101"/>
      <c r="KZW1966" s="101"/>
      <c r="KZX1966" s="101"/>
      <c r="KZY1966" s="101"/>
      <c r="KZZ1966" s="101"/>
      <c r="LAA1966" s="101"/>
      <c r="LAB1966" s="101"/>
      <c r="LAC1966" s="101"/>
      <c r="LAD1966" s="101"/>
      <c r="LAE1966" s="101"/>
      <c r="LAF1966" s="101"/>
      <c r="LAG1966" s="101"/>
      <c r="LAH1966" s="101"/>
      <c r="LAI1966" s="101"/>
      <c r="LAJ1966" s="101"/>
      <c r="LAK1966" s="101"/>
      <c r="LAL1966" s="101"/>
      <c r="LAM1966" s="101"/>
      <c r="LAN1966" s="101"/>
      <c r="LAO1966" s="101"/>
      <c r="LAP1966" s="101"/>
      <c r="LAQ1966" s="101"/>
      <c r="LAR1966" s="101"/>
      <c r="LAS1966" s="101"/>
      <c r="LAT1966" s="101"/>
      <c r="LAU1966" s="101"/>
      <c r="LAV1966" s="101"/>
      <c r="LAW1966" s="101"/>
      <c r="LAX1966" s="101"/>
      <c r="LAY1966" s="101"/>
      <c r="LAZ1966" s="101"/>
      <c r="LBA1966" s="101"/>
      <c r="LBB1966" s="101"/>
      <c r="LBC1966" s="101"/>
      <c r="LBD1966" s="101"/>
      <c r="LBE1966" s="101"/>
      <c r="LBF1966" s="101"/>
      <c r="LBG1966" s="101"/>
      <c r="LBH1966" s="101"/>
      <c r="LBI1966" s="101"/>
      <c r="LBJ1966" s="101"/>
      <c r="LBK1966" s="101"/>
      <c r="LBL1966" s="101"/>
      <c r="LBM1966" s="101"/>
      <c r="LBN1966" s="101"/>
      <c r="LBO1966" s="101"/>
      <c r="LBP1966" s="101"/>
      <c r="LBQ1966" s="101"/>
      <c r="LBR1966" s="101"/>
      <c r="LBS1966" s="101"/>
      <c r="LBT1966" s="101"/>
      <c r="LBU1966" s="101"/>
      <c r="LBV1966" s="101"/>
      <c r="LBW1966" s="101"/>
      <c r="LBX1966" s="101"/>
      <c r="LBY1966" s="101"/>
      <c r="LBZ1966" s="101"/>
      <c r="LCA1966" s="101"/>
      <c r="LCB1966" s="101"/>
      <c r="LCC1966" s="101"/>
      <c r="LCD1966" s="101"/>
      <c r="LCE1966" s="101"/>
      <c r="LCF1966" s="101"/>
      <c r="LCG1966" s="101"/>
      <c r="LCH1966" s="101"/>
      <c r="LCI1966" s="101"/>
      <c r="LCJ1966" s="101"/>
      <c r="LCK1966" s="101"/>
      <c r="LCL1966" s="101"/>
      <c r="LCM1966" s="101"/>
      <c r="LCN1966" s="101"/>
      <c r="LCO1966" s="101"/>
      <c r="LCP1966" s="101"/>
      <c r="LCQ1966" s="101"/>
      <c r="LCR1966" s="101"/>
      <c r="LCS1966" s="101"/>
      <c r="LCT1966" s="101"/>
      <c r="LCU1966" s="101"/>
      <c r="LCV1966" s="101"/>
      <c r="LCW1966" s="101"/>
      <c r="LCX1966" s="101"/>
      <c r="LCY1966" s="101"/>
      <c r="LCZ1966" s="101"/>
      <c r="LDA1966" s="101"/>
      <c r="LDB1966" s="101"/>
      <c r="LDC1966" s="101"/>
      <c r="LDD1966" s="101"/>
      <c r="LDE1966" s="101"/>
      <c r="LDF1966" s="101"/>
      <c r="LDG1966" s="101"/>
      <c r="LDH1966" s="101"/>
      <c r="LDI1966" s="101"/>
      <c r="LDJ1966" s="101"/>
      <c r="LDK1966" s="101"/>
      <c r="LDL1966" s="101"/>
      <c r="LDM1966" s="101"/>
      <c r="LDN1966" s="101"/>
      <c r="LDO1966" s="101"/>
      <c r="LDP1966" s="101"/>
      <c r="LDQ1966" s="101"/>
      <c r="LDR1966" s="101"/>
      <c r="LDS1966" s="101"/>
      <c r="LDT1966" s="101"/>
      <c r="LDU1966" s="101"/>
      <c r="LDV1966" s="101"/>
      <c r="LDW1966" s="101"/>
      <c r="LDX1966" s="101"/>
      <c r="LDY1966" s="101"/>
      <c r="LDZ1966" s="101"/>
      <c r="LEA1966" s="101"/>
      <c r="LEB1966" s="101"/>
      <c r="LEC1966" s="101"/>
      <c r="LED1966" s="101"/>
      <c r="LEE1966" s="101"/>
      <c r="LEF1966" s="101"/>
      <c r="LEG1966" s="101"/>
      <c r="LEH1966" s="101"/>
      <c r="LEI1966" s="101"/>
      <c r="LEJ1966" s="101"/>
      <c r="LEK1966" s="101"/>
      <c r="LEL1966" s="101"/>
      <c r="LEM1966" s="101"/>
      <c r="LEN1966" s="101"/>
      <c r="LEO1966" s="101"/>
      <c r="LEP1966" s="101"/>
      <c r="LEQ1966" s="101"/>
      <c r="LER1966" s="101"/>
      <c r="LES1966" s="101"/>
      <c r="LET1966" s="101"/>
      <c r="LEU1966" s="101"/>
      <c r="LEV1966" s="101"/>
      <c r="LEW1966" s="101"/>
      <c r="LEX1966" s="101"/>
      <c r="LEY1966" s="101"/>
      <c r="LEZ1966" s="101"/>
      <c r="LFA1966" s="101"/>
      <c r="LFB1966" s="101"/>
      <c r="LFC1966" s="101"/>
      <c r="LFD1966" s="101"/>
      <c r="LFE1966" s="101"/>
      <c r="LFF1966" s="101"/>
      <c r="LFG1966" s="101"/>
      <c r="LFH1966" s="101"/>
      <c r="LFI1966" s="101"/>
      <c r="LFJ1966" s="101"/>
      <c r="LFK1966" s="101"/>
      <c r="LFL1966" s="101"/>
      <c r="LFM1966" s="101"/>
      <c r="LFN1966" s="101"/>
      <c r="LFO1966" s="101"/>
      <c r="LFP1966" s="101"/>
      <c r="LFQ1966" s="101"/>
      <c r="LFR1966" s="101"/>
      <c r="LFS1966" s="101"/>
      <c r="LFT1966" s="101"/>
      <c r="LFU1966" s="101"/>
      <c r="LFV1966" s="101"/>
      <c r="LFW1966" s="101"/>
      <c r="LFX1966" s="101"/>
      <c r="LFY1966" s="101"/>
      <c r="LFZ1966" s="101"/>
      <c r="LGA1966" s="101"/>
      <c r="LGB1966" s="101"/>
      <c r="LGC1966" s="101"/>
      <c r="LGD1966" s="101"/>
      <c r="LGE1966" s="101"/>
      <c r="LGF1966" s="101"/>
      <c r="LGG1966" s="101"/>
      <c r="LGH1966" s="101"/>
      <c r="LGI1966" s="101"/>
      <c r="LGJ1966" s="101"/>
      <c r="LGK1966" s="101"/>
      <c r="LGL1966" s="101"/>
      <c r="LGM1966" s="101"/>
      <c r="LGN1966" s="101"/>
      <c r="LGO1966" s="101"/>
      <c r="LGP1966" s="101"/>
      <c r="LGQ1966" s="101"/>
      <c r="LGR1966" s="101"/>
      <c r="LGS1966" s="101"/>
      <c r="LGT1966" s="101"/>
      <c r="LGU1966" s="101"/>
      <c r="LGV1966" s="101"/>
      <c r="LGW1966" s="101"/>
      <c r="LGX1966" s="101"/>
      <c r="LGY1966" s="101"/>
      <c r="LGZ1966" s="101"/>
      <c r="LHA1966" s="101"/>
      <c r="LHB1966" s="101"/>
      <c r="LHC1966" s="101"/>
      <c r="LHD1966" s="101"/>
      <c r="LHE1966" s="101"/>
      <c r="LHF1966" s="101"/>
      <c r="LHG1966" s="101"/>
      <c r="LHH1966" s="101"/>
      <c r="LHI1966" s="101"/>
      <c r="LHJ1966" s="101"/>
      <c r="LHK1966" s="101"/>
      <c r="LHL1966" s="101"/>
      <c r="LHM1966" s="101"/>
      <c r="LHN1966" s="101"/>
      <c r="LHO1966" s="101"/>
      <c r="LHP1966" s="101"/>
      <c r="LHQ1966" s="101"/>
      <c r="LHR1966" s="101"/>
      <c r="LHS1966" s="101"/>
      <c r="LHT1966" s="101"/>
      <c r="LHU1966" s="101"/>
      <c r="LHV1966" s="101"/>
      <c r="LHW1966" s="101"/>
      <c r="LHX1966" s="101"/>
      <c r="LHY1966" s="101"/>
      <c r="LHZ1966" s="101"/>
      <c r="LIA1966" s="101"/>
      <c r="LIB1966" s="101"/>
      <c r="LIC1966" s="101"/>
      <c r="LID1966" s="101"/>
      <c r="LIE1966" s="101"/>
      <c r="LIF1966" s="101"/>
      <c r="LIG1966" s="101"/>
      <c r="LIH1966" s="101"/>
      <c r="LII1966" s="101"/>
      <c r="LIJ1966" s="101"/>
      <c r="LIK1966" s="101"/>
      <c r="LIL1966" s="101"/>
      <c r="LIM1966" s="101"/>
      <c r="LIN1966" s="101"/>
      <c r="LIO1966" s="101"/>
      <c r="LIP1966" s="101"/>
      <c r="LIQ1966" s="101"/>
      <c r="LIR1966" s="101"/>
      <c r="LIS1966" s="101"/>
      <c r="LIT1966" s="101"/>
      <c r="LIU1966" s="101"/>
      <c r="LIV1966" s="101"/>
      <c r="LIW1966" s="101"/>
      <c r="LIX1966" s="101"/>
      <c r="LIY1966" s="101"/>
      <c r="LIZ1966" s="101"/>
      <c r="LJA1966" s="101"/>
      <c r="LJB1966" s="101"/>
      <c r="LJC1966" s="101"/>
      <c r="LJD1966" s="101"/>
      <c r="LJE1966" s="101"/>
      <c r="LJF1966" s="101"/>
      <c r="LJG1966" s="101"/>
      <c r="LJH1966" s="101"/>
      <c r="LJI1966" s="101"/>
      <c r="LJJ1966" s="101"/>
      <c r="LJK1966" s="101"/>
      <c r="LJL1966" s="101"/>
      <c r="LJM1966" s="101"/>
      <c r="LJN1966" s="101"/>
      <c r="LJO1966" s="101"/>
      <c r="LJP1966" s="101"/>
      <c r="LJQ1966" s="101"/>
      <c r="LJR1966" s="101"/>
      <c r="LJS1966" s="101"/>
      <c r="LJT1966" s="101"/>
      <c r="LJU1966" s="101"/>
      <c r="LJV1966" s="101"/>
      <c r="LJW1966" s="101"/>
      <c r="LJX1966" s="101"/>
      <c r="LJY1966" s="101"/>
      <c r="LJZ1966" s="101"/>
      <c r="LKA1966" s="101"/>
      <c r="LKB1966" s="101"/>
      <c r="LKC1966" s="101"/>
      <c r="LKD1966" s="101"/>
      <c r="LKE1966" s="101"/>
      <c r="LKF1966" s="101"/>
      <c r="LKG1966" s="101"/>
      <c r="LKH1966" s="101"/>
      <c r="LKI1966" s="101"/>
      <c r="LKJ1966" s="101"/>
      <c r="LKK1966" s="101"/>
      <c r="LKL1966" s="101"/>
      <c r="LKM1966" s="101"/>
      <c r="LKN1966" s="101"/>
      <c r="LKO1966" s="101"/>
      <c r="LKP1966" s="101"/>
      <c r="LKQ1966" s="101"/>
      <c r="LKR1966" s="101"/>
      <c r="LKS1966" s="101"/>
      <c r="LKT1966" s="101"/>
      <c r="LKU1966" s="101"/>
      <c r="LKV1966" s="101"/>
      <c r="LKW1966" s="101"/>
      <c r="LKX1966" s="101"/>
      <c r="LKY1966" s="101"/>
      <c r="LKZ1966" s="101"/>
      <c r="LLA1966" s="101"/>
      <c r="LLB1966" s="101"/>
      <c r="LLC1966" s="101"/>
      <c r="LLD1966" s="101"/>
      <c r="LLE1966" s="101"/>
      <c r="LLF1966" s="101"/>
      <c r="LLG1966" s="101"/>
      <c r="LLH1966" s="101"/>
      <c r="LLI1966" s="101"/>
      <c r="LLJ1966" s="101"/>
      <c r="LLK1966" s="101"/>
      <c r="LLL1966" s="101"/>
      <c r="LLM1966" s="101"/>
      <c r="LLN1966" s="101"/>
      <c r="LLO1966" s="101"/>
      <c r="LLP1966" s="101"/>
      <c r="LLQ1966" s="101"/>
      <c r="LLR1966" s="101"/>
      <c r="LLS1966" s="101"/>
      <c r="LLT1966" s="101"/>
      <c r="LLU1966" s="101"/>
      <c r="LLV1966" s="101"/>
      <c r="LLW1966" s="101"/>
      <c r="LLX1966" s="101"/>
      <c r="LLY1966" s="101"/>
      <c r="LLZ1966" s="101"/>
      <c r="LMA1966" s="101"/>
      <c r="LMB1966" s="101"/>
      <c r="LMC1966" s="101"/>
      <c r="LMD1966" s="101"/>
      <c r="LME1966" s="101"/>
      <c r="LMF1966" s="101"/>
      <c r="LMG1966" s="101"/>
      <c r="LMH1966" s="101"/>
      <c r="LMI1966" s="101"/>
      <c r="LMJ1966" s="101"/>
      <c r="LMK1966" s="101"/>
      <c r="LML1966" s="101"/>
      <c r="LMM1966" s="101"/>
      <c r="LMN1966" s="101"/>
      <c r="LMO1966" s="101"/>
      <c r="LMP1966" s="101"/>
      <c r="LMQ1966" s="101"/>
      <c r="LMR1966" s="101"/>
      <c r="LMS1966" s="101"/>
      <c r="LMT1966" s="101"/>
      <c r="LMU1966" s="101"/>
      <c r="LMV1966" s="101"/>
      <c r="LMW1966" s="101"/>
      <c r="LMX1966" s="101"/>
      <c r="LMY1966" s="101"/>
      <c r="LMZ1966" s="101"/>
      <c r="LNA1966" s="101"/>
      <c r="LNB1966" s="101"/>
      <c r="LNC1966" s="101"/>
      <c r="LND1966" s="101"/>
      <c r="LNE1966" s="101"/>
      <c r="LNF1966" s="101"/>
      <c r="LNG1966" s="101"/>
      <c r="LNH1966" s="101"/>
      <c r="LNI1966" s="101"/>
      <c r="LNJ1966" s="101"/>
      <c r="LNK1966" s="101"/>
      <c r="LNL1966" s="101"/>
      <c r="LNM1966" s="101"/>
      <c r="LNN1966" s="101"/>
      <c r="LNO1966" s="101"/>
      <c r="LNP1966" s="101"/>
      <c r="LNQ1966" s="101"/>
      <c r="LNR1966" s="101"/>
      <c r="LNS1966" s="101"/>
      <c r="LNT1966" s="101"/>
      <c r="LNU1966" s="101"/>
      <c r="LNV1966" s="101"/>
      <c r="LNW1966" s="101"/>
      <c r="LNX1966" s="101"/>
      <c r="LNY1966" s="101"/>
      <c r="LNZ1966" s="101"/>
      <c r="LOA1966" s="101"/>
      <c r="LOB1966" s="101"/>
      <c r="LOC1966" s="101"/>
      <c r="LOD1966" s="101"/>
      <c r="LOE1966" s="101"/>
      <c r="LOF1966" s="101"/>
      <c r="LOG1966" s="101"/>
      <c r="LOH1966" s="101"/>
      <c r="LOI1966" s="101"/>
      <c r="LOJ1966" s="101"/>
      <c r="LOK1966" s="101"/>
      <c r="LOL1966" s="101"/>
      <c r="LOM1966" s="101"/>
      <c r="LON1966" s="101"/>
      <c r="LOO1966" s="101"/>
      <c r="LOP1966" s="101"/>
      <c r="LOQ1966" s="101"/>
      <c r="LOR1966" s="101"/>
      <c r="LOS1966" s="101"/>
      <c r="LOT1966" s="101"/>
      <c r="LOU1966" s="101"/>
      <c r="LOV1966" s="101"/>
      <c r="LOW1966" s="101"/>
      <c r="LOX1966" s="101"/>
      <c r="LOY1966" s="101"/>
      <c r="LOZ1966" s="101"/>
      <c r="LPA1966" s="101"/>
      <c r="LPB1966" s="101"/>
      <c r="LPC1966" s="101"/>
      <c r="LPD1966" s="101"/>
      <c r="LPE1966" s="101"/>
      <c r="LPF1966" s="101"/>
      <c r="LPG1966" s="101"/>
      <c r="LPH1966" s="101"/>
      <c r="LPI1966" s="101"/>
      <c r="LPJ1966" s="101"/>
      <c r="LPK1966" s="101"/>
      <c r="LPL1966" s="101"/>
      <c r="LPM1966" s="101"/>
      <c r="LPN1966" s="101"/>
      <c r="LPO1966" s="101"/>
      <c r="LPP1966" s="101"/>
      <c r="LPQ1966" s="101"/>
      <c r="LPR1966" s="101"/>
      <c r="LPS1966" s="101"/>
      <c r="LPT1966" s="101"/>
      <c r="LPU1966" s="101"/>
      <c r="LPV1966" s="101"/>
      <c r="LPW1966" s="101"/>
      <c r="LPX1966" s="101"/>
      <c r="LPY1966" s="101"/>
      <c r="LPZ1966" s="101"/>
      <c r="LQA1966" s="101"/>
      <c r="LQB1966" s="101"/>
      <c r="LQC1966" s="101"/>
      <c r="LQD1966" s="101"/>
      <c r="LQE1966" s="101"/>
      <c r="LQF1966" s="101"/>
      <c r="LQG1966" s="101"/>
      <c r="LQH1966" s="101"/>
      <c r="LQI1966" s="101"/>
      <c r="LQJ1966" s="101"/>
      <c r="LQK1966" s="101"/>
      <c r="LQL1966" s="101"/>
      <c r="LQM1966" s="101"/>
      <c r="LQN1966" s="101"/>
      <c r="LQO1966" s="101"/>
      <c r="LQP1966" s="101"/>
      <c r="LQQ1966" s="101"/>
      <c r="LQR1966" s="101"/>
      <c r="LQS1966" s="101"/>
      <c r="LQT1966" s="101"/>
      <c r="LQU1966" s="101"/>
      <c r="LQV1966" s="101"/>
      <c r="LQW1966" s="101"/>
      <c r="LQX1966" s="101"/>
      <c r="LQY1966" s="101"/>
      <c r="LQZ1966" s="101"/>
      <c r="LRA1966" s="101"/>
      <c r="LRB1966" s="101"/>
      <c r="LRC1966" s="101"/>
      <c r="LRD1966" s="101"/>
      <c r="LRE1966" s="101"/>
      <c r="LRF1966" s="101"/>
      <c r="LRG1966" s="101"/>
      <c r="LRH1966" s="101"/>
      <c r="LRI1966" s="101"/>
      <c r="LRJ1966" s="101"/>
      <c r="LRK1966" s="101"/>
      <c r="LRL1966" s="101"/>
      <c r="LRM1966" s="101"/>
      <c r="LRN1966" s="101"/>
      <c r="LRO1966" s="101"/>
      <c r="LRP1966" s="101"/>
      <c r="LRQ1966" s="101"/>
      <c r="LRR1966" s="101"/>
      <c r="LRS1966" s="101"/>
      <c r="LRT1966" s="101"/>
      <c r="LRU1966" s="101"/>
      <c r="LRV1966" s="101"/>
      <c r="LRW1966" s="101"/>
      <c r="LRX1966" s="101"/>
      <c r="LRY1966" s="101"/>
      <c r="LRZ1966" s="101"/>
      <c r="LSA1966" s="101"/>
      <c r="LSB1966" s="101"/>
      <c r="LSC1966" s="101"/>
      <c r="LSD1966" s="101"/>
      <c r="LSE1966" s="101"/>
      <c r="LSF1966" s="101"/>
      <c r="LSG1966" s="101"/>
      <c r="LSH1966" s="101"/>
      <c r="LSI1966" s="101"/>
      <c r="LSJ1966" s="101"/>
      <c r="LSK1966" s="101"/>
      <c r="LSL1966" s="101"/>
      <c r="LSM1966" s="101"/>
      <c r="LSN1966" s="101"/>
      <c r="LSO1966" s="101"/>
      <c r="LSP1966" s="101"/>
      <c r="LSQ1966" s="101"/>
      <c r="LSR1966" s="101"/>
      <c r="LSS1966" s="101"/>
      <c r="LST1966" s="101"/>
      <c r="LSU1966" s="101"/>
      <c r="LSV1966" s="101"/>
      <c r="LSW1966" s="101"/>
      <c r="LSX1966" s="101"/>
      <c r="LSY1966" s="101"/>
      <c r="LSZ1966" s="101"/>
      <c r="LTA1966" s="101"/>
      <c r="LTB1966" s="101"/>
      <c r="LTC1966" s="101"/>
      <c r="LTD1966" s="101"/>
      <c r="LTE1966" s="101"/>
      <c r="LTF1966" s="101"/>
      <c r="LTG1966" s="101"/>
      <c r="LTH1966" s="101"/>
      <c r="LTI1966" s="101"/>
      <c r="LTJ1966" s="101"/>
      <c r="LTK1966" s="101"/>
      <c r="LTL1966" s="101"/>
      <c r="LTM1966" s="101"/>
      <c r="LTN1966" s="101"/>
      <c r="LTO1966" s="101"/>
      <c r="LTP1966" s="101"/>
      <c r="LTQ1966" s="101"/>
      <c r="LTR1966" s="101"/>
      <c r="LTS1966" s="101"/>
      <c r="LTT1966" s="101"/>
      <c r="LTU1966" s="101"/>
      <c r="LTV1966" s="101"/>
      <c r="LTW1966" s="101"/>
      <c r="LTX1966" s="101"/>
      <c r="LTY1966" s="101"/>
      <c r="LTZ1966" s="101"/>
      <c r="LUA1966" s="101"/>
      <c r="LUB1966" s="101"/>
      <c r="LUC1966" s="101"/>
      <c r="LUD1966" s="101"/>
      <c r="LUE1966" s="101"/>
      <c r="LUF1966" s="101"/>
      <c r="LUG1966" s="101"/>
      <c r="LUH1966" s="101"/>
      <c r="LUI1966" s="101"/>
      <c r="LUJ1966" s="101"/>
      <c r="LUK1966" s="101"/>
      <c r="LUL1966" s="101"/>
      <c r="LUM1966" s="101"/>
      <c r="LUN1966" s="101"/>
      <c r="LUO1966" s="101"/>
      <c r="LUP1966" s="101"/>
      <c r="LUQ1966" s="101"/>
      <c r="LUR1966" s="101"/>
      <c r="LUS1966" s="101"/>
      <c r="LUT1966" s="101"/>
      <c r="LUU1966" s="101"/>
      <c r="LUV1966" s="101"/>
      <c r="LUW1966" s="101"/>
      <c r="LUX1966" s="101"/>
      <c r="LUY1966" s="101"/>
      <c r="LUZ1966" s="101"/>
      <c r="LVA1966" s="101"/>
      <c r="LVB1966" s="101"/>
      <c r="LVC1966" s="101"/>
      <c r="LVD1966" s="101"/>
      <c r="LVE1966" s="101"/>
      <c r="LVF1966" s="101"/>
      <c r="LVG1966" s="101"/>
      <c r="LVH1966" s="101"/>
      <c r="LVI1966" s="101"/>
      <c r="LVJ1966" s="101"/>
      <c r="LVK1966" s="101"/>
      <c r="LVL1966" s="101"/>
      <c r="LVM1966" s="101"/>
      <c r="LVN1966" s="101"/>
      <c r="LVO1966" s="101"/>
      <c r="LVP1966" s="101"/>
      <c r="LVQ1966" s="101"/>
      <c r="LVR1966" s="101"/>
      <c r="LVS1966" s="101"/>
      <c r="LVT1966" s="101"/>
      <c r="LVU1966" s="101"/>
      <c r="LVV1966" s="101"/>
      <c r="LVW1966" s="101"/>
      <c r="LVX1966" s="101"/>
      <c r="LVY1966" s="101"/>
      <c r="LVZ1966" s="101"/>
      <c r="LWA1966" s="101"/>
      <c r="LWB1966" s="101"/>
      <c r="LWC1966" s="101"/>
      <c r="LWD1966" s="101"/>
      <c r="LWE1966" s="101"/>
      <c r="LWF1966" s="101"/>
      <c r="LWG1966" s="101"/>
      <c r="LWH1966" s="101"/>
      <c r="LWI1966" s="101"/>
      <c r="LWJ1966" s="101"/>
      <c r="LWK1966" s="101"/>
      <c r="LWL1966" s="101"/>
      <c r="LWM1966" s="101"/>
      <c r="LWN1966" s="101"/>
      <c r="LWO1966" s="101"/>
      <c r="LWP1966" s="101"/>
      <c r="LWQ1966" s="101"/>
      <c r="LWR1966" s="101"/>
      <c r="LWS1966" s="101"/>
      <c r="LWT1966" s="101"/>
      <c r="LWU1966" s="101"/>
      <c r="LWV1966" s="101"/>
      <c r="LWW1966" s="101"/>
      <c r="LWX1966" s="101"/>
      <c r="LWY1966" s="101"/>
      <c r="LWZ1966" s="101"/>
      <c r="LXA1966" s="101"/>
      <c r="LXB1966" s="101"/>
      <c r="LXC1966" s="101"/>
      <c r="LXD1966" s="101"/>
      <c r="LXE1966" s="101"/>
      <c r="LXF1966" s="101"/>
      <c r="LXG1966" s="101"/>
      <c r="LXH1966" s="101"/>
      <c r="LXI1966" s="101"/>
      <c r="LXJ1966" s="101"/>
      <c r="LXK1966" s="101"/>
      <c r="LXL1966" s="101"/>
      <c r="LXM1966" s="101"/>
      <c r="LXN1966" s="101"/>
      <c r="LXO1966" s="101"/>
      <c r="LXP1966" s="101"/>
      <c r="LXQ1966" s="101"/>
      <c r="LXR1966" s="101"/>
      <c r="LXS1966" s="101"/>
      <c r="LXT1966" s="101"/>
      <c r="LXU1966" s="101"/>
      <c r="LXV1966" s="101"/>
      <c r="LXW1966" s="101"/>
      <c r="LXX1966" s="101"/>
      <c r="LXY1966" s="101"/>
      <c r="LXZ1966" s="101"/>
      <c r="LYA1966" s="101"/>
      <c r="LYB1966" s="101"/>
      <c r="LYC1966" s="101"/>
      <c r="LYD1966" s="101"/>
      <c r="LYE1966" s="101"/>
      <c r="LYF1966" s="101"/>
      <c r="LYG1966" s="101"/>
      <c r="LYH1966" s="101"/>
      <c r="LYI1966" s="101"/>
      <c r="LYJ1966" s="101"/>
      <c r="LYK1966" s="101"/>
      <c r="LYL1966" s="101"/>
      <c r="LYM1966" s="101"/>
      <c r="LYN1966" s="101"/>
      <c r="LYO1966" s="101"/>
      <c r="LYP1966" s="101"/>
      <c r="LYQ1966" s="101"/>
      <c r="LYR1966" s="101"/>
      <c r="LYS1966" s="101"/>
      <c r="LYT1966" s="101"/>
      <c r="LYU1966" s="101"/>
      <c r="LYV1966" s="101"/>
      <c r="LYW1966" s="101"/>
      <c r="LYX1966" s="101"/>
      <c r="LYY1966" s="101"/>
      <c r="LYZ1966" s="101"/>
      <c r="LZA1966" s="101"/>
      <c r="LZB1966" s="101"/>
      <c r="LZC1966" s="101"/>
      <c r="LZD1966" s="101"/>
      <c r="LZE1966" s="101"/>
      <c r="LZF1966" s="101"/>
      <c r="LZG1966" s="101"/>
      <c r="LZH1966" s="101"/>
      <c r="LZI1966" s="101"/>
      <c r="LZJ1966" s="101"/>
      <c r="LZK1966" s="101"/>
      <c r="LZL1966" s="101"/>
      <c r="LZM1966" s="101"/>
      <c r="LZN1966" s="101"/>
      <c r="LZO1966" s="101"/>
      <c r="LZP1966" s="101"/>
      <c r="LZQ1966" s="101"/>
      <c r="LZR1966" s="101"/>
      <c r="LZS1966" s="101"/>
      <c r="LZT1966" s="101"/>
      <c r="LZU1966" s="101"/>
      <c r="LZV1966" s="101"/>
      <c r="LZW1966" s="101"/>
      <c r="LZX1966" s="101"/>
      <c r="LZY1966" s="101"/>
      <c r="LZZ1966" s="101"/>
      <c r="MAA1966" s="101"/>
      <c r="MAB1966" s="101"/>
      <c r="MAC1966" s="101"/>
      <c r="MAD1966" s="101"/>
      <c r="MAE1966" s="101"/>
      <c r="MAF1966" s="101"/>
      <c r="MAG1966" s="101"/>
      <c r="MAH1966" s="101"/>
      <c r="MAI1966" s="101"/>
      <c r="MAJ1966" s="101"/>
      <c r="MAK1966" s="101"/>
      <c r="MAL1966" s="101"/>
      <c r="MAM1966" s="101"/>
      <c r="MAN1966" s="101"/>
      <c r="MAO1966" s="101"/>
      <c r="MAP1966" s="101"/>
      <c r="MAQ1966" s="101"/>
      <c r="MAR1966" s="101"/>
      <c r="MAS1966" s="101"/>
      <c r="MAT1966" s="101"/>
      <c r="MAU1966" s="101"/>
      <c r="MAV1966" s="101"/>
      <c r="MAW1966" s="101"/>
      <c r="MAX1966" s="101"/>
      <c r="MAY1966" s="101"/>
      <c r="MAZ1966" s="101"/>
      <c r="MBA1966" s="101"/>
      <c r="MBB1966" s="101"/>
      <c r="MBC1966" s="101"/>
      <c r="MBD1966" s="101"/>
      <c r="MBE1966" s="101"/>
      <c r="MBF1966" s="101"/>
      <c r="MBG1966" s="101"/>
      <c r="MBH1966" s="101"/>
      <c r="MBI1966" s="101"/>
      <c r="MBJ1966" s="101"/>
      <c r="MBK1966" s="101"/>
      <c r="MBL1966" s="101"/>
      <c r="MBM1966" s="101"/>
      <c r="MBN1966" s="101"/>
      <c r="MBO1966" s="101"/>
      <c r="MBP1966" s="101"/>
      <c r="MBQ1966" s="101"/>
      <c r="MBR1966" s="101"/>
      <c r="MBS1966" s="101"/>
      <c r="MBT1966" s="101"/>
      <c r="MBU1966" s="101"/>
      <c r="MBV1966" s="101"/>
      <c r="MBW1966" s="101"/>
      <c r="MBX1966" s="101"/>
      <c r="MBY1966" s="101"/>
      <c r="MBZ1966" s="101"/>
      <c r="MCA1966" s="101"/>
      <c r="MCB1966" s="101"/>
      <c r="MCC1966" s="101"/>
      <c r="MCD1966" s="101"/>
      <c r="MCE1966" s="101"/>
      <c r="MCF1966" s="101"/>
      <c r="MCG1966" s="101"/>
      <c r="MCH1966" s="101"/>
      <c r="MCI1966" s="101"/>
      <c r="MCJ1966" s="101"/>
      <c r="MCK1966" s="101"/>
      <c r="MCL1966" s="101"/>
      <c r="MCM1966" s="101"/>
      <c r="MCN1966" s="101"/>
      <c r="MCO1966" s="101"/>
      <c r="MCP1966" s="101"/>
      <c r="MCQ1966" s="101"/>
      <c r="MCR1966" s="101"/>
      <c r="MCS1966" s="101"/>
      <c r="MCT1966" s="101"/>
      <c r="MCU1966" s="101"/>
      <c r="MCV1966" s="101"/>
      <c r="MCW1966" s="101"/>
      <c r="MCX1966" s="101"/>
      <c r="MCY1966" s="101"/>
      <c r="MCZ1966" s="101"/>
      <c r="MDA1966" s="101"/>
      <c r="MDB1966" s="101"/>
      <c r="MDC1966" s="101"/>
      <c r="MDD1966" s="101"/>
      <c r="MDE1966" s="101"/>
      <c r="MDF1966" s="101"/>
      <c r="MDG1966" s="101"/>
      <c r="MDH1966" s="101"/>
      <c r="MDI1966" s="101"/>
      <c r="MDJ1966" s="101"/>
      <c r="MDK1966" s="101"/>
      <c r="MDL1966" s="101"/>
      <c r="MDM1966" s="101"/>
      <c r="MDN1966" s="101"/>
      <c r="MDO1966" s="101"/>
      <c r="MDP1966" s="101"/>
      <c r="MDQ1966" s="101"/>
      <c r="MDR1966" s="101"/>
      <c r="MDS1966" s="101"/>
      <c r="MDT1966" s="101"/>
      <c r="MDU1966" s="101"/>
      <c r="MDV1966" s="101"/>
      <c r="MDW1966" s="101"/>
      <c r="MDX1966" s="101"/>
      <c r="MDY1966" s="101"/>
      <c r="MDZ1966" s="101"/>
      <c r="MEA1966" s="101"/>
      <c r="MEB1966" s="101"/>
      <c r="MEC1966" s="101"/>
      <c r="MED1966" s="101"/>
      <c r="MEE1966" s="101"/>
      <c r="MEF1966" s="101"/>
      <c r="MEG1966" s="101"/>
      <c r="MEH1966" s="101"/>
      <c r="MEI1966" s="101"/>
      <c r="MEJ1966" s="101"/>
      <c r="MEK1966" s="101"/>
      <c r="MEL1966" s="101"/>
      <c r="MEM1966" s="101"/>
      <c r="MEN1966" s="101"/>
      <c r="MEO1966" s="101"/>
      <c r="MEP1966" s="101"/>
      <c r="MEQ1966" s="101"/>
      <c r="MER1966" s="101"/>
      <c r="MES1966" s="101"/>
      <c r="MET1966" s="101"/>
      <c r="MEU1966" s="101"/>
      <c r="MEV1966" s="101"/>
      <c r="MEW1966" s="101"/>
      <c r="MEX1966" s="101"/>
      <c r="MEY1966" s="101"/>
      <c r="MEZ1966" s="101"/>
      <c r="MFA1966" s="101"/>
      <c r="MFB1966" s="101"/>
      <c r="MFC1966" s="101"/>
      <c r="MFD1966" s="101"/>
      <c r="MFE1966" s="101"/>
      <c r="MFF1966" s="101"/>
      <c r="MFG1966" s="101"/>
      <c r="MFH1966" s="101"/>
      <c r="MFI1966" s="101"/>
      <c r="MFJ1966" s="101"/>
      <c r="MFK1966" s="101"/>
      <c r="MFL1966" s="101"/>
      <c r="MFM1966" s="101"/>
      <c r="MFN1966" s="101"/>
      <c r="MFO1966" s="101"/>
      <c r="MFP1966" s="101"/>
      <c r="MFQ1966" s="101"/>
      <c r="MFR1966" s="101"/>
      <c r="MFS1966" s="101"/>
      <c r="MFT1966" s="101"/>
      <c r="MFU1966" s="101"/>
      <c r="MFV1966" s="101"/>
      <c r="MFW1966" s="101"/>
      <c r="MFX1966" s="101"/>
      <c r="MFY1966" s="101"/>
      <c r="MFZ1966" s="101"/>
      <c r="MGA1966" s="101"/>
      <c r="MGB1966" s="101"/>
      <c r="MGC1966" s="101"/>
      <c r="MGD1966" s="101"/>
      <c r="MGE1966" s="101"/>
      <c r="MGF1966" s="101"/>
      <c r="MGG1966" s="101"/>
      <c r="MGH1966" s="101"/>
      <c r="MGI1966" s="101"/>
      <c r="MGJ1966" s="101"/>
      <c r="MGK1966" s="101"/>
      <c r="MGL1966" s="101"/>
      <c r="MGM1966" s="101"/>
      <c r="MGN1966" s="101"/>
      <c r="MGO1966" s="101"/>
      <c r="MGP1966" s="101"/>
      <c r="MGQ1966" s="101"/>
      <c r="MGR1966" s="101"/>
      <c r="MGS1966" s="101"/>
      <c r="MGT1966" s="101"/>
      <c r="MGU1966" s="101"/>
      <c r="MGV1966" s="101"/>
      <c r="MGW1966" s="101"/>
      <c r="MGX1966" s="101"/>
      <c r="MGY1966" s="101"/>
      <c r="MGZ1966" s="101"/>
      <c r="MHA1966" s="101"/>
      <c r="MHB1966" s="101"/>
      <c r="MHC1966" s="101"/>
      <c r="MHD1966" s="101"/>
      <c r="MHE1966" s="101"/>
      <c r="MHF1966" s="101"/>
      <c r="MHG1966" s="101"/>
      <c r="MHH1966" s="101"/>
      <c r="MHI1966" s="101"/>
      <c r="MHJ1966" s="101"/>
      <c r="MHK1966" s="101"/>
      <c r="MHL1966" s="101"/>
      <c r="MHM1966" s="101"/>
      <c r="MHN1966" s="101"/>
      <c r="MHO1966" s="101"/>
      <c r="MHP1966" s="101"/>
      <c r="MHQ1966" s="101"/>
      <c r="MHR1966" s="101"/>
      <c r="MHS1966" s="101"/>
      <c r="MHT1966" s="101"/>
      <c r="MHU1966" s="101"/>
      <c r="MHV1966" s="101"/>
      <c r="MHW1966" s="101"/>
      <c r="MHX1966" s="101"/>
      <c r="MHY1966" s="101"/>
      <c r="MHZ1966" s="101"/>
      <c r="MIA1966" s="101"/>
      <c r="MIB1966" s="101"/>
      <c r="MIC1966" s="101"/>
      <c r="MID1966" s="101"/>
      <c r="MIE1966" s="101"/>
      <c r="MIF1966" s="101"/>
      <c r="MIG1966" s="101"/>
      <c r="MIH1966" s="101"/>
      <c r="MII1966" s="101"/>
      <c r="MIJ1966" s="101"/>
      <c r="MIK1966" s="101"/>
      <c r="MIL1966" s="101"/>
      <c r="MIM1966" s="101"/>
      <c r="MIN1966" s="101"/>
      <c r="MIO1966" s="101"/>
      <c r="MIP1966" s="101"/>
      <c r="MIQ1966" s="101"/>
      <c r="MIR1966" s="101"/>
      <c r="MIS1966" s="101"/>
      <c r="MIT1966" s="101"/>
      <c r="MIU1966" s="101"/>
      <c r="MIV1966" s="101"/>
      <c r="MIW1966" s="101"/>
      <c r="MIX1966" s="101"/>
      <c r="MIY1966" s="101"/>
      <c r="MIZ1966" s="101"/>
      <c r="MJA1966" s="101"/>
      <c r="MJB1966" s="101"/>
      <c r="MJC1966" s="101"/>
      <c r="MJD1966" s="101"/>
      <c r="MJE1966" s="101"/>
      <c r="MJF1966" s="101"/>
      <c r="MJG1966" s="101"/>
      <c r="MJH1966" s="101"/>
      <c r="MJI1966" s="101"/>
      <c r="MJJ1966" s="101"/>
      <c r="MJK1966" s="101"/>
      <c r="MJL1966" s="101"/>
      <c r="MJM1966" s="101"/>
      <c r="MJN1966" s="101"/>
      <c r="MJO1966" s="101"/>
      <c r="MJP1966" s="101"/>
      <c r="MJQ1966" s="101"/>
      <c r="MJR1966" s="101"/>
      <c r="MJS1966" s="101"/>
      <c r="MJT1966" s="101"/>
      <c r="MJU1966" s="101"/>
      <c r="MJV1966" s="101"/>
      <c r="MJW1966" s="101"/>
      <c r="MJX1966" s="101"/>
      <c r="MJY1966" s="101"/>
      <c r="MJZ1966" s="101"/>
      <c r="MKA1966" s="101"/>
      <c r="MKB1966" s="101"/>
      <c r="MKC1966" s="101"/>
      <c r="MKD1966" s="101"/>
      <c r="MKE1966" s="101"/>
      <c r="MKF1966" s="101"/>
      <c r="MKG1966" s="101"/>
      <c r="MKH1966" s="101"/>
      <c r="MKI1966" s="101"/>
      <c r="MKJ1966" s="101"/>
      <c r="MKK1966" s="101"/>
      <c r="MKL1966" s="101"/>
      <c r="MKM1966" s="101"/>
      <c r="MKN1966" s="101"/>
      <c r="MKO1966" s="101"/>
      <c r="MKP1966" s="101"/>
      <c r="MKQ1966" s="101"/>
      <c r="MKR1966" s="101"/>
      <c r="MKS1966" s="101"/>
      <c r="MKT1966" s="101"/>
      <c r="MKU1966" s="101"/>
      <c r="MKV1966" s="101"/>
      <c r="MKW1966" s="101"/>
      <c r="MKX1966" s="101"/>
      <c r="MKY1966" s="101"/>
      <c r="MKZ1966" s="101"/>
      <c r="MLA1966" s="101"/>
      <c r="MLB1966" s="101"/>
      <c r="MLC1966" s="101"/>
      <c r="MLD1966" s="101"/>
      <c r="MLE1966" s="101"/>
      <c r="MLF1966" s="101"/>
      <c r="MLG1966" s="101"/>
      <c r="MLH1966" s="101"/>
      <c r="MLI1966" s="101"/>
      <c r="MLJ1966" s="101"/>
      <c r="MLK1966" s="101"/>
      <c r="MLL1966" s="101"/>
      <c r="MLM1966" s="101"/>
      <c r="MLN1966" s="101"/>
      <c r="MLO1966" s="101"/>
      <c r="MLP1966" s="101"/>
      <c r="MLQ1966" s="101"/>
      <c r="MLR1966" s="101"/>
      <c r="MLS1966" s="101"/>
      <c r="MLT1966" s="101"/>
      <c r="MLU1966" s="101"/>
      <c r="MLV1966" s="101"/>
      <c r="MLW1966" s="101"/>
      <c r="MLX1966" s="101"/>
      <c r="MLY1966" s="101"/>
      <c r="MLZ1966" s="101"/>
      <c r="MMA1966" s="101"/>
      <c r="MMB1966" s="101"/>
      <c r="MMC1966" s="101"/>
      <c r="MMD1966" s="101"/>
      <c r="MME1966" s="101"/>
      <c r="MMF1966" s="101"/>
      <c r="MMG1966" s="101"/>
      <c r="MMH1966" s="101"/>
      <c r="MMI1966" s="101"/>
      <c r="MMJ1966" s="101"/>
      <c r="MMK1966" s="101"/>
      <c r="MML1966" s="101"/>
      <c r="MMM1966" s="101"/>
      <c r="MMN1966" s="101"/>
      <c r="MMO1966" s="101"/>
      <c r="MMP1966" s="101"/>
      <c r="MMQ1966" s="101"/>
      <c r="MMR1966" s="101"/>
      <c r="MMS1966" s="101"/>
      <c r="MMT1966" s="101"/>
      <c r="MMU1966" s="101"/>
      <c r="MMV1966" s="101"/>
      <c r="MMW1966" s="101"/>
      <c r="MMX1966" s="101"/>
      <c r="MMY1966" s="101"/>
      <c r="MMZ1966" s="101"/>
      <c r="MNA1966" s="101"/>
      <c r="MNB1966" s="101"/>
      <c r="MNC1966" s="101"/>
      <c r="MND1966" s="101"/>
      <c r="MNE1966" s="101"/>
      <c r="MNF1966" s="101"/>
      <c r="MNG1966" s="101"/>
      <c r="MNH1966" s="101"/>
      <c r="MNI1966" s="101"/>
      <c r="MNJ1966" s="101"/>
      <c r="MNK1966" s="101"/>
      <c r="MNL1966" s="101"/>
      <c r="MNM1966" s="101"/>
      <c r="MNN1966" s="101"/>
      <c r="MNO1966" s="101"/>
      <c r="MNP1966" s="101"/>
      <c r="MNQ1966" s="101"/>
      <c r="MNR1966" s="101"/>
      <c r="MNS1966" s="101"/>
      <c r="MNT1966" s="101"/>
      <c r="MNU1966" s="101"/>
      <c r="MNV1966" s="101"/>
      <c r="MNW1966" s="101"/>
      <c r="MNX1966" s="101"/>
      <c r="MNY1966" s="101"/>
      <c r="MNZ1966" s="101"/>
      <c r="MOA1966" s="101"/>
      <c r="MOB1966" s="101"/>
      <c r="MOC1966" s="101"/>
      <c r="MOD1966" s="101"/>
      <c r="MOE1966" s="101"/>
      <c r="MOF1966" s="101"/>
      <c r="MOG1966" s="101"/>
      <c r="MOH1966" s="101"/>
      <c r="MOI1966" s="101"/>
      <c r="MOJ1966" s="101"/>
      <c r="MOK1966" s="101"/>
      <c r="MOL1966" s="101"/>
      <c r="MOM1966" s="101"/>
      <c r="MON1966" s="101"/>
      <c r="MOO1966" s="101"/>
      <c r="MOP1966" s="101"/>
      <c r="MOQ1966" s="101"/>
      <c r="MOR1966" s="101"/>
      <c r="MOS1966" s="101"/>
      <c r="MOT1966" s="101"/>
      <c r="MOU1966" s="101"/>
      <c r="MOV1966" s="101"/>
      <c r="MOW1966" s="101"/>
      <c r="MOX1966" s="101"/>
      <c r="MOY1966" s="101"/>
      <c r="MOZ1966" s="101"/>
      <c r="MPA1966" s="101"/>
      <c r="MPB1966" s="101"/>
      <c r="MPC1966" s="101"/>
      <c r="MPD1966" s="101"/>
      <c r="MPE1966" s="101"/>
      <c r="MPF1966" s="101"/>
      <c r="MPG1966" s="101"/>
      <c r="MPH1966" s="101"/>
      <c r="MPI1966" s="101"/>
      <c r="MPJ1966" s="101"/>
      <c r="MPK1966" s="101"/>
      <c r="MPL1966" s="101"/>
      <c r="MPM1966" s="101"/>
      <c r="MPN1966" s="101"/>
      <c r="MPO1966" s="101"/>
      <c r="MPP1966" s="101"/>
      <c r="MPQ1966" s="101"/>
      <c r="MPR1966" s="101"/>
      <c r="MPS1966" s="101"/>
      <c r="MPT1966" s="101"/>
      <c r="MPU1966" s="101"/>
      <c r="MPV1966" s="101"/>
      <c r="MPW1966" s="101"/>
      <c r="MPX1966" s="101"/>
      <c r="MPY1966" s="101"/>
      <c r="MPZ1966" s="101"/>
      <c r="MQA1966" s="101"/>
      <c r="MQB1966" s="101"/>
      <c r="MQC1966" s="101"/>
      <c r="MQD1966" s="101"/>
      <c r="MQE1966" s="101"/>
      <c r="MQF1966" s="101"/>
      <c r="MQG1966" s="101"/>
      <c r="MQH1966" s="101"/>
      <c r="MQI1966" s="101"/>
      <c r="MQJ1966" s="101"/>
      <c r="MQK1966" s="101"/>
      <c r="MQL1966" s="101"/>
      <c r="MQM1966" s="101"/>
      <c r="MQN1966" s="101"/>
      <c r="MQO1966" s="101"/>
      <c r="MQP1966" s="101"/>
      <c r="MQQ1966" s="101"/>
      <c r="MQR1966" s="101"/>
      <c r="MQS1966" s="101"/>
      <c r="MQT1966" s="101"/>
      <c r="MQU1966" s="101"/>
      <c r="MQV1966" s="101"/>
      <c r="MQW1966" s="101"/>
      <c r="MQX1966" s="101"/>
      <c r="MQY1966" s="101"/>
      <c r="MQZ1966" s="101"/>
      <c r="MRA1966" s="101"/>
      <c r="MRB1966" s="101"/>
      <c r="MRC1966" s="101"/>
      <c r="MRD1966" s="101"/>
      <c r="MRE1966" s="101"/>
      <c r="MRF1966" s="101"/>
      <c r="MRG1966" s="101"/>
      <c r="MRH1966" s="101"/>
      <c r="MRI1966" s="101"/>
      <c r="MRJ1966" s="101"/>
      <c r="MRK1966" s="101"/>
      <c r="MRL1966" s="101"/>
      <c r="MRM1966" s="101"/>
      <c r="MRN1966" s="101"/>
      <c r="MRO1966" s="101"/>
      <c r="MRP1966" s="101"/>
      <c r="MRQ1966" s="101"/>
      <c r="MRR1966" s="101"/>
      <c r="MRS1966" s="101"/>
      <c r="MRT1966" s="101"/>
      <c r="MRU1966" s="101"/>
      <c r="MRV1966" s="101"/>
      <c r="MRW1966" s="101"/>
      <c r="MRX1966" s="101"/>
      <c r="MRY1966" s="101"/>
      <c r="MRZ1966" s="101"/>
      <c r="MSA1966" s="101"/>
      <c r="MSB1966" s="101"/>
      <c r="MSC1966" s="101"/>
      <c r="MSD1966" s="101"/>
      <c r="MSE1966" s="101"/>
      <c r="MSF1966" s="101"/>
      <c r="MSG1966" s="101"/>
      <c r="MSH1966" s="101"/>
      <c r="MSI1966" s="101"/>
      <c r="MSJ1966" s="101"/>
      <c r="MSK1966" s="101"/>
      <c r="MSL1966" s="101"/>
      <c r="MSM1966" s="101"/>
      <c r="MSN1966" s="101"/>
      <c r="MSO1966" s="101"/>
      <c r="MSP1966" s="101"/>
      <c r="MSQ1966" s="101"/>
      <c r="MSR1966" s="101"/>
      <c r="MSS1966" s="101"/>
      <c r="MST1966" s="101"/>
      <c r="MSU1966" s="101"/>
      <c r="MSV1966" s="101"/>
      <c r="MSW1966" s="101"/>
      <c r="MSX1966" s="101"/>
      <c r="MSY1966" s="101"/>
      <c r="MSZ1966" s="101"/>
      <c r="MTA1966" s="101"/>
      <c r="MTB1966" s="101"/>
      <c r="MTC1966" s="101"/>
      <c r="MTD1966" s="101"/>
      <c r="MTE1966" s="101"/>
      <c r="MTF1966" s="101"/>
      <c r="MTG1966" s="101"/>
      <c r="MTH1966" s="101"/>
      <c r="MTI1966" s="101"/>
      <c r="MTJ1966" s="101"/>
      <c r="MTK1966" s="101"/>
      <c r="MTL1966" s="101"/>
      <c r="MTM1966" s="101"/>
      <c r="MTN1966" s="101"/>
      <c r="MTO1966" s="101"/>
      <c r="MTP1966" s="101"/>
      <c r="MTQ1966" s="101"/>
      <c r="MTR1966" s="101"/>
      <c r="MTS1966" s="101"/>
      <c r="MTT1966" s="101"/>
      <c r="MTU1966" s="101"/>
      <c r="MTV1966" s="101"/>
      <c r="MTW1966" s="101"/>
      <c r="MTX1966" s="101"/>
      <c r="MTY1966" s="101"/>
      <c r="MTZ1966" s="101"/>
      <c r="MUA1966" s="101"/>
      <c r="MUB1966" s="101"/>
      <c r="MUC1966" s="101"/>
      <c r="MUD1966" s="101"/>
      <c r="MUE1966" s="101"/>
      <c r="MUF1966" s="101"/>
      <c r="MUG1966" s="101"/>
      <c r="MUH1966" s="101"/>
      <c r="MUI1966" s="101"/>
      <c r="MUJ1966" s="101"/>
      <c r="MUK1966" s="101"/>
      <c r="MUL1966" s="101"/>
      <c r="MUM1966" s="101"/>
      <c r="MUN1966" s="101"/>
      <c r="MUO1966" s="101"/>
      <c r="MUP1966" s="101"/>
      <c r="MUQ1966" s="101"/>
      <c r="MUR1966" s="101"/>
      <c r="MUS1966" s="101"/>
      <c r="MUT1966" s="101"/>
      <c r="MUU1966" s="101"/>
      <c r="MUV1966" s="101"/>
      <c r="MUW1966" s="101"/>
      <c r="MUX1966" s="101"/>
      <c r="MUY1966" s="101"/>
      <c r="MUZ1966" s="101"/>
      <c r="MVA1966" s="101"/>
      <c r="MVB1966" s="101"/>
      <c r="MVC1966" s="101"/>
      <c r="MVD1966" s="101"/>
      <c r="MVE1966" s="101"/>
      <c r="MVF1966" s="101"/>
      <c r="MVG1966" s="101"/>
      <c r="MVH1966" s="101"/>
      <c r="MVI1966" s="101"/>
      <c r="MVJ1966" s="101"/>
      <c r="MVK1966" s="101"/>
      <c r="MVL1966" s="101"/>
      <c r="MVM1966" s="101"/>
      <c r="MVN1966" s="101"/>
      <c r="MVO1966" s="101"/>
      <c r="MVP1966" s="101"/>
      <c r="MVQ1966" s="101"/>
      <c r="MVR1966" s="101"/>
      <c r="MVS1966" s="101"/>
      <c r="MVT1966" s="101"/>
      <c r="MVU1966" s="101"/>
      <c r="MVV1966" s="101"/>
      <c r="MVW1966" s="101"/>
      <c r="MVX1966" s="101"/>
      <c r="MVY1966" s="101"/>
      <c r="MVZ1966" s="101"/>
      <c r="MWA1966" s="101"/>
      <c r="MWB1966" s="101"/>
      <c r="MWC1966" s="101"/>
      <c r="MWD1966" s="101"/>
      <c r="MWE1966" s="101"/>
      <c r="MWF1966" s="101"/>
      <c r="MWG1966" s="101"/>
      <c r="MWH1966" s="101"/>
      <c r="MWI1966" s="101"/>
      <c r="MWJ1966" s="101"/>
      <c r="MWK1966" s="101"/>
      <c r="MWL1966" s="101"/>
      <c r="MWM1966" s="101"/>
      <c r="MWN1966" s="101"/>
      <c r="MWO1966" s="101"/>
      <c r="MWP1966" s="101"/>
      <c r="MWQ1966" s="101"/>
      <c r="MWR1966" s="101"/>
      <c r="MWS1966" s="101"/>
      <c r="MWT1966" s="101"/>
      <c r="MWU1966" s="101"/>
      <c r="MWV1966" s="101"/>
      <c r="MWW1966" s="101"/>
      <c r="MWX1966" s="101"/>
      <c r="MWY1966" s="101"/>
      <c r="MWZ1966" s="101"/>
      <c r="MXA1966" s="101"/>
      <c r="MXB1966" s="101"/>
      <c r="MXC1966" s="101"/>
      <c r="MXD1966" s="101"/>
      <c r="MXE1966" s="101"/>
      <c r="MXF1966" s="101"/>
      <c r="MXG1966" s="101"/>
      <c r="MXH1966" s="101"/>
      <c r="MXI1966" s="101"/>
      <c r="MXJ1966" s="101"/>
      <c r="MXK1966" s="101"/>
      <c r="MXL1966" s="101"/>
      <c r="MXM1966" s="101"/>
      <c r="MXN1966" s="101"/>
      <c r="MXO1966" s="101"/>
      <c r="MXP1966" s="101"/>
      <c r="MXQ1966" s="101"/>
      <c r="MXR1966" s="101"/>
      <c r="MXS1966" s="101"/>
      <c r="MXT1966" s="101"/>
      <c r="MXU1966" s="101"/>
      <c r="MXV1966" s="101"/>
      <c r="MXW1966" s="101"/>
      <c r="MXX1966" s="101"/>
      <c r="MXY1966" s="101"/>
      <c r="MXZ1966" s="101"/>
      <c r="MYA1966" s="101"/>
      <c r="MYB1966" s="101"/>
      <c r="MYC1966" s="101"/>
      <c r="MYD1966" s="101"/>
      <c r="MYE1966" s="101"/>
      <c r="MYF1966" s="101"/>
      <c r="MYG1966" s="101"/>
      <c r="MYH1966" s="101"/>
      <c r="MYI1966" s="101"/>
      <c r="MYJ1966" s="101"/>
      <c r="MYK1966" s="101"/>
      <c r="MYL1966" s="101"/>
      <c r="MYM1966" s="101"/>
      <c r="MYN1966" s="101"/>
      <c r="MYO1966" s="101"/>
      <c r="MYP1966" s="101"/>
      <c r="MYQ1966" s="101"/>
      <c r="MYR1966" s="101"/>
      <c r="MYS1966" s="101"/>
      <c r="MYT1966" s="101"/>
      <c r="MYU1966" s="101"/>
      <c r="MYV1966" s="101"/>
      <c r="MYW1966" s="101"/>
      <c r="MYX1966" s="101"/>
      <c r="MYY1966" s="101"/>
      <c r="MYZ1966" s="101"/>
      <c r="MZA1966" s="101"/>
      <c r="MZB1966" s="101"/>
      <c r="MZC1966" s="101"/>
      <c r="MZD1966" s="101"/>
      <c r="MZE1966" s="101"/>
      <c r="MZF1966" s="101"/>
      <c r="MZG1966" s="101"/>
      <c r="MZH1966" s="101"/>
      <c r="MZI1966" s="101"/>
      <c r="MZJ1966" s="101"/>
      <c r="MZK1966" s="101"/>
      <c r="MZL1966" s="101"/>
      <c r="MZM1966" s="101"/>
      <c r="MZN1966" s="101"/>
      <c r="MZO1966" s="101"/>
      <c r="MZP1966" s="101"/>
      <c r="MZQ1966" s="101"/>
      <c r="MZR1966" s="101"/>
      <c r="MZS1966" s="101"/>
      <c r="MZT1966" s="101"/>
      <c r="MZU1966" s="101"/>
      <c r="MZV1966" s="101"/>
      <c r="MZW1966" s="101"/>
      <c r="MZX1966" s="101"/>
      <c r="MZY1966" s="101"/>
      <c r="MZZ1966" s="101"/>
      <c r="NAA1966" s="101"/>
      <c r="NAB1966" s="101"/>
      <c r="NAC1966" s="101"/>
      <c r="NAD1966" s="101"/>
      <c r="NAE1966" s="101"/>
      <c r="NAF1966" s="101"/>
      <c r="NAG1966" s="101"/>
      <c r="NAH1966" s="101"/>
      <c r="NAI1966" s="101"/>
      <c r="NAJ1966" s="101"/>
      <c r="NAK1966" s="101"/>
      <c r="NAL1966" s="101"/>
      <c r="NAM1966" s="101"/>
      <c r="NAN1966" s="101"/>
      <c r="NAO1966" s="101"/>
      <c r="NAP1966" s="101"/>
      <c r="NAQ1966" s="101"/>
      <c r="NAR1966" s="101"/>
      <c r="NAS1966" s="101"/>
      <c r="NAT1966" s="101"/>
      <c r="NAU1966" s="101"/>
      <c r="NAV1966" s="101"/>
      <c r="NAW1966" s="101"/>
      <c r="NAX1966" s="101"/>
      <c r="NAY1966" s="101"/>
      <c r="NAZ1966" s="101"/>
      <c r="NBA1966" s="101"/>
      <c r="NBB1966" s="101"/>
      <c r="NBC1966" s="101"/>
      <c r="NBD1966" s="101"/>
      <c r="NBE1966" s="101"/>
      <c r="NBF1966" s="101"/>
      <c r="NBG1966" s="101"/>
      <c r="NBH1966" s="101"/>
      <c r="NBI1966" s="101"/>
      <c r="NBJ1966" s="101"/>
      <c r="NBK1966" s="101"/>
      <c r="NBL1966" s="101"/>
      <c r="NBM1966" s="101"/>
      <c r="NBN1966" s="101"/>
      <c r="NBO1966" s="101"/>
      <c r="NBP1966" s="101"/>
      <c r="NBQ1966" s="101"/>
      <c r="NBR1966" s="101"/>
      <c r="NBS1966" s="101"/>
      <c r="NBT1966" s="101"/>
      <c r="NBU1966" s="101"/>
      <c r="NBV1966" s="101"/>
      <c r="NBW1966" s="101"/>
      <c r="NBX1966" s="101"/>
      <c r="NBY1966" s="101"/>
      <c r="NBZ1966" s="101"/>
      <c r="NCA1966" s="101"/>
      <c r="NCB1966" s="101"/>
      <c r="NCC1966" s="101"/>
      <c r="NCD1966" s="101"/>
      <c r="NCE1966" s="101"/>
      <c r="NCF1966" s="101"/>
      <c r="NCG1966" s="101"/>
      <c r="NCH1966" s="101"/>
      <c r="NCI1966" s="101"/>
      <c r="NCJ1966" s="101"/>
      <c r="NCK1966" s="101"/>
      <c r="NCL1966" s="101"/>
      <c r="NCM1966" s="101"/>
      <c r="NCN1966" s="101"/>
      <c r="NCO1966" s="101"/>
      <c r="NCP1966" s="101"/>
      <c r="NCQ1966" s="101"/>
      <c r="NCR1966" s="101"/>
      <c r="NCS1966" s="101"/>
      <c r="NCT1966" s="101"/>
      <c r="NCU1966" s="101"/>
      <c r="NCV1966" s="101"/>
      <c r="NCW1966" s="101"/>
      <c r="NCX1966" s="101"/>
      <c r="NCY1966" s="101"/>
      <c r="NCZ1966" s="101"/>
      <c r="NDA1966" s="101"/>
      <c r="NDB1966" s="101"/>
      <c r="NDC1966" s="101"/>
      <c r="NDD1966" s="101"/>
      <c r="NDE1966" s="101"/>
      <c r="NDF1966" s="101"/>
      <c r="NDG1966" s="101"/>
      <c r="NDH1966" s="101"/>
      <c r="NDI1966" s="101"/>
      <c r="NDJ1966" s="101"/>
      <c r="NDK1966" s="101"/>
      <c r="NDL1966" s="101"/>
      <c r="NDM1966" s="101"/>
      <c r="NDN1966" s="101"/>
      <c r="NDO1966" s="101"/>
      <c r="NDP1966" s="101"/>
      <c r="NDQ1966" s="101"/>
      <c r="NDR1966" s="101"/>
      <c r="NDS1966" s="101"/>
      <c r="NDT1966" s="101"/>
      <c r="NDU1966" s="101"/>
      <c r="NDV1966" s="101"/>
      <c r="NDW1966" s="101"/>
      <c r="NDX1966" s="101"/>
      <c r="NDY1966" s="101"/>
      <c r="NDZ1966" s="101"/>
      <c r="NEA1966" s="101"/>
      <c r="NEB1966" s="101"/>
      <c r="NEC1966" s="101"/>
      <c r="NED1966" s="101"/>
      <c r="NEE1966" s="101"/>
      <c r="NEF1966" s="101"/>
      <c r="NEG1966" s="101"/>
      <c r="NEH1966" s="101"/>
      <c r="NEI1966" s="101"/>
      <c r="NEJ1966" s="101"/>
      <c r="NEK1966" s="101"/>
      <c r="NEL1966" s="101"/>
      <c r="NEM1966" s="101"/>
      <c r="NEN1966" s="101"/>
      <c r="NEO1966" s="101"/>
      <c r="NEP1966" s="101"/>
      <c r="NEQ1966" s="101"/>
      <c r="NER1966" s="101"/>
      <c r="NES1966" s="101"/>
      <c r="NET1966" s="101"/>
      <c r="NEU1966" s="101"/>
      <c r="NEV1966" s="101"/>
      <c r="NEW1966" s="101"/>
      <c r="NEX1966" s="101"/>
      <c r="NEY1966" s="101"/>
      <c r="NEZ1966" s="101"/>
      <c r="NFA1966" s="101"/>
      <c r="NFB1966" s="101"/>
      <c r="NFC1966" s="101"/>
      <c r="NFD1966" s="101"/>
      <c r="NFE1966" s="101"/>
      <c r="NFF1966" s="101"/>
      <c r="NFG1966" s="101"/>
      <c r="NFH1966" s="101"/>
      <c r="NFI1966" s="101"/>
      <c r="NFJ1966" s="101"/>
      <c r="NFK1966" s="101"/>
      <c r="NFL1966" s="101"/>
      <c r="NFM1966" s="101"/>
      <c r="NFN1966" s="101"/>
      <c r="NFO1966" s="101"/>
      <c r="NFP1966" s="101"/>
      <c r="NFQ1966" s="101"/>
      <c r="NFR1966" s="101"/>
      <c r="NFS1966" s="101"/>
      <c r="NFT1966" s="101"/>
      <c r="NFU1966" s="101"/>
      <c r="NFV1966" s="101"/>
      <c r="NFW1966" s="101"/>
      <c r="NFX1966" s="101"/>
      <c r="NFY1966" s="101"/>
      <c r="NFZ1966" s="101"/>
      <c r="NGA1966" s="101"/>
      <c r="NGB1966" s="101"/>
      <c r="NGC1966" s="101"/>
      <c r="NGD1966" s="101"/>
      <c r="NGE1966" s="101"/>
      <c r="NGF1966" s="101"/>
      <c r="NGG1966" s="101"/>
      <c r="NGH1966" s="101"/>
      <c r="NGI1966" s="101"/>
      <c r="NGJ1966" s="101"/>
      <c r="NGK1966" s="101"/>
      <c r="NGL1966" s="101"/>
      <c r="NGM1966" s="101"/>
      <c r="NGN1966" s="101"/>
      <c r="NGO1966" s="101"/>
      <c r="NGP1966" s="101"/>
      <c r="NGQ1966" s="101"/>
      <c r="NGR1966" s="101"/>
      <c r="NGS1966" s="101"/>
      <c r="NGT1966" s="101"/>
      <c r="NGU1966" s="101"/>
      <c r="NGV1966" s="101"/>
      <c r="NGW1966" s="101"/>
      <c r="NGX1966" s="101"/>
      <c r="NGY1966" s="101"/>
      <c r="NGZ1966" s="101"/>
      <c r="NHA1966" s="101"/>
      <c r="NHB1966" s="101"/>
      <c r="NHC1966" s="101"/>
      <c r="NHD1966" s="101"/>
      <c r="NHE1966" s="101"/>
      <c r="NHF1966" s="101"/>
      <c r="NHG1966" s="101"/>
      <c r="NHH1966" s="101"/>
      <c r="NHI1966" s="101"/>
      <c r="NHJ1966" s="101"/>
      <c r="NHK1966" s="101"/>
      <c r="NHL1966" s="101"/>
      <c r="NHM1966" s="101"/>
      <c r="NHN1966" s="101"/>
      <c r="NHO1966" s="101"/>
      <c r="NHP1966" s="101"/>
      <c r="NHQ1966" s="101"/>
      <c r="NHR1966" s="101"/>
      <c r="NHS1966" s="101"/>
      <c r="NHT1966" s="101"/>
      <c r="NHU1966" s="101"/>
      <c r="NHV1966" s="101"/>
      <c r="NHW1966" s="101"/>
      <c r="NHX1966" s="101"/>
      <c r="NHY1966" s="101"/>
      <c r="NHZ1966" s="101"/>
      <c r="NIA1966" s="101"/>
      <c r="NIB1966" s="101"/>
      <c r="NIC1966" s="101"/>
      <c r="NID1966" s="101"/>
      <c r="NIE1966" s="101"/>
      <c r="NIF1966" s="101"/>
      <c r="NIG1966" s="101"/>
      <c r="NIH1966" s="101"/>
      <c r="NII1966" s="101"/>
      <c r="NIJ1966" s="101"/>
      <c r="NIK1966" s="101"/>
      <c r="NIL1966" s="101"/>
      <c r="NIM1966" s="101"/>
      <c r="NIN1966" s="101"/>
      <c r="NIO1966" s="101"/>
      <c r="NIP1966" s="101"/>
      <c r="NIQ1966" s="101"/>
      <c r="NIR1966" s="101"/>
      <c r="NIS1966" s="101"/>
      <c r="NIT1966" s="101"/>
      <c r="NIU1966" s="101"/>
      <c r="NIV1966" s="101"/>
      <c r="NIW1966" s="101"/>
      <c r="NIX1966" s="101"/>
      <c r="NIY1966" s="101"/>
      <c r="NIZ1966" s="101"/>
      <c r="NJA1966" s="101"/>
      <c r="NJB1966" s="101"/>
      <c r="NJC1966" s="101"/>
      <c r="NJD1966" s="101"/>
      <c r="NJE1966" s="101"/>
      <c r="NJF1966" s="101"/>
      <c r="NJG1966" s="101"/>
      <c r="NJH1966" s="101"/>
      <c r="NJI1966" s="101"/>
      <c r="NJJ1966" s="101"/>
      <c r="NJK1966" s="101"/>
      <c r="NJL1966" s="101"/>
      <c r="NJM1966" s="101"/>
      <c r="NJN1966" s="101"/>
      <c r="NJO1966" s="101"/>
      <c r="NJP1966" s="101"/>
      <c r="NJQ1966" s="101"/>
      <c r="NJR1966" s="101"/>
      <c r="NJS1966" s="101"/>
      <c r="NJT1966" s="101"/>
      <c r="NJU1966" s="101"/>
      <c r="NJV1966" s="101"/>
      <c r="NJW1966" s="101"/>
      <c r="NJX1966" s="101"/>
      <c r="NJY1966" s="101"/>
      <c r="NJZ1966" s="101"/>
      <c r="NKA1966" s="101"/>
      <c r="NKB1966" s="101"/>
      <c r="NKC1966" s="101"/>
      <c r="NKD1966" s="101"/>
      <c r="NKE1966" s="101"/>
      <c r="NKF1966" s="101"/>
      <c r="NKG1966" s="101"/>
      <c r="NKH1966" s="101"/>
      <c r="NKI1966" s="101"/>
      <c r="NKJ1966" s="101"/>
      <c r="NKK1966" s="101"/>
      <c r="NKL1966" s="101"/>
      <c r="NKM1966" s="101"/>
      <c r="NKN1966" s="101"/>
      <c r="NKO1966" s="101"/>
      <c r="NKP1966" s="101"/>
      <c r="NKQ1966" s="101"/>
      <c r="NKR1966" s="101"/>
      <c r="NKS1966" s="101"/>
      <c r="NKT1966" s="101"/>
      <c r="NKU1966" s="101"/>
      <c r="NKV1966" s="101"/>
      <c r="NKW1966" s="101"/>
      <c r="NKX1966" s="101"/>
      <c r="NKY1966" s="101"/>
      <c r="NKZ1966" s="101"/>
      <c r="NLA1966" s="101"/>
      <c r="NLB1966" s="101"/>
      <c r="NLC1966" s="101"/>
      <c r="NLD1966" s="101"/>
      <c r="NLE1966" s="101"/>
      <c r="NLF1966" s="101"/>
      <c r="NLG1966" s="101"/>
      <c r="NLH1966" s="101"/>
      <c r="NLI1966" s="101"/>
      <c r="NLJ1966" s="101"/>
      <c r="NLK1966" s="101"/>
      <c r="NLL1966" s="101"/>
      <c r="NLM1966" s="101"/>
      <c r="NLN1966" s="101"/>
      <c r="NLO1966" s="101"/>
      <c r="NLP1966" s="101"/>
      <c r="NLQ1966" s="101"/>
      <c r="NLR1966" s="101"/>
      <c r="NLS1966" s="101"/>
      <c r="NLT1966" s="101"/>
      <c r="NLU1966" s="101"/>
      <c r="NLV1966" s="101"/>
      <c r="NLW1966" s="101"/>
      <c r="NLX1966" s="101"/>
      <c r="NLY1966" s="101"/>
      <c r="NLZ1966" s="101"/>
      <c r="NMA1966" s="101"/>
      <c r="NMB1966" s="101"/>
      <c r="NMC1966" s="101"/>
      <c r="NMD1966" s="101"/>
      <c r="NME1966" s="101"/>
      <c r="NMF1966" s="101"/>
      <c r="NMG1966" s="101"/>
      <c r="NMH1966" s="101"/>
      <c r="NMI1966" s="101"/>
      <c r="NMJ1966" s="101"/>
      <c r="NMK1966" s="101"/>
      <c r="NML1966" s="101"/>
      <c r="NMM1966" s="101"/>
      <c r="NMN1966" s="101"/>
      <c r="NMO1966" s="101"/>
      <c r="NMP1966" s="101"/>
      <c r="NMQ1966" s="101"/>
      <c r="NMR1966" s="101"/>
      <c r="NMS1966" s="101"/>
      <c r="NMT1966" s="101"/>
      <c r="NMU1966" s="101"/>
      <c r="NMV1966" s="101"/>
      <c r="NMW1966" s="101"/>
      <c r="NMX1966" s="101"/>
      <c r="NMY1966" s="101"/>
      <c r="NMZ1966" s="101"/>
      <c r="NNA1966" s="101"/>
      <c r="NNB1966" s="101"/>
      <c r="NNC1966" s="101"/>
      <c r="NND1966" s="101"/>
      <c r="NNE1966" s="101"/>
      <c r="NNF1966" s="101"/>
      <c r="NNG1966" s="101"/>
      <c r="NNH1966" s="101"/>
      <c r="NNI1966" s="101"/>
      <c r="NNJ1966" s="101"/>
      <c r="NNK1966" s="101"/>
      <c r="NNL1966" s="101"/>
      <c r="NNM1966" s="101"/>
      <c r="NNN1966" s="101"/>
      <c r="NNO1966" s="101"/>
      <c r="NNP1966" s="101"/>
      <c r="NNQ1966" s="101"/>
      <c r="NNR1966" s="101"/>
      <c r="NNS1966" s="101"/>
      <c r="NNT1966" s="101"/>
      <c r="NNU1966" s="101"/>
      <c r="NNV1966" s="101"/>
      <c r="NNW1966" s="101"/>
      <c r="NNX1966" s="101"/>
      <c r="NNY1966" s="101"/>
      <c r="NNZ1966" s="101"/>
      <c r="NOA1966" s="101"/>
      <c r="NOB1966" s="101"/>
      <c r="NOC1966" s="101"/>
      <c r="NOD1966" s="101"/>
      <c r="NOE1966" s="101"/>
      <c r="NOF1966" s="101"/>
      <c r="NOG1966" s="101"/>
      <c r="NOH1966" s="101"/>
      <c r="NOI1966" s="101"/>
      <c r="NOJ1966" s="101"/>
      <c r="NOK1966" s="101"/>
      <c r="NOL1966" s="101"/>
      <c r="NOM1966" s="101"/>
      <c r="NON1966" s="101"/>
      <c r="NOO1966" s="101"/>
      <c r="NOP1966" s="101"/>
      <c r="NOQ1966" s="101"/>
      <c r="NOR1966" s="101"/>
      <c r="NOS1966" s="101"/>
      <c r="NOT1966" s="101"/>
      <c r="NOU1966" s="101"/>
      <c r="NOV1966" s="101"/>
      <c r="NOW1966" s="101"/>
      <c r="NOX1966" s="101"/>
      <c r="NOY1966" s="101"/>
      <c r="NOZ1966" s="101"/>
      <c r="NPA1966" s="101"/>
      <c r="NPB1966" s="101"/>
      <c r="NPC1966" s="101"/>
      <c r="NPD1966" s="101"/>
      <c r="NPE1966" s="101"/>
      <c r="NPF1966" s="101"/>
      <c r="NPG1966" s="101"/>
      <c r="NPH1966" s="101"/>
      <c r="NPI1966" s="101"/>
      <c r="NPJ1966" s="101"/>
      <c r="NPK1966" s="101"/>
      <c r="NPL1966" s="101"/>
      <c r="NPM1966" s="101"/>
      <c r="NPN1966" s="101"/>
      <c r="NPO1966" s="101"/>
      <c r="NPP1966" s="101"/>
      <c r="NPQ1966" s="101"/>
      <c r="NPR1966" s="101"/>
      <c r="NPS1966" s="101"/>
      <c r="NPT1966" s="101"/>
      <c r="NPU1966" s="101"/>
      <c r="NPV1966" s="101"/>
      <c r="NPW1966" s="101"/>
      <c r="NPX1966" s="101"/>
      <c r="NPY1966" s="101"/>
      <c r="NPZ1966" s="101"/>
      <c r="NQA1966" s="101"/>
      <c r="NQB1966" s="101"/>
      <c r="NQC1966" s="101"/>
      <c r="NQD1966" s="101"/>
      <c r="NQE1966" s="101"/>
      <c r="NQF1966" s="101"/>
      <c r="NQG1966" s="101"/>
      <c r="NQH1966" s="101"/>
      <c r="NQI1966" s="101"/>
      <c r="NQJ1966" s="101"/>
      <c r="NQK1966" s="101"/>
      <c r="NQL1966" s="101"/>
      <c r="NQM1966" s="101"/>
      <c r="NQN1966" s="101"/>
      <c r="NQO1966" s="101"/>
      <c r="NQP1966" s="101"/>
      <c r="NQQ1966" s="101"/>
      <c r="NQR1966" s="101"/>
      <c r="NQS1966" s="101"/>
      <c r="NQT1966" s="101"/>
      <c r="NQU1966" s="101"/>
      <c r="NQV1966" s="101"/>
      <c r="NQW1966" s="101"/>
      <c r="NQX1966" s="101"/>
      <c r="NQY1966" s="101"/>
      <c r="NQZ1966" s="101"/>
      <c r="NRA1966" s="101"/>
      <c r="NRB1966" s="101"/>
      <c r="NRC1966" s="101"/>
      <c r="NRD1966" s="101"/>
      <c r="NRE1966" s="101"/>
      <c r="NRF1966" s="101"/>
      <c r="NRG1966" s="101"/>
      <c r="NRH1966" s="101"/>
      <c r="NRI1966" s="101"/>
      <c r="NRJ1966" s="101"/>
      <c r="NRK1966" s="101"/>
      <c r="NRL1966" s="101"/>
      <c r="NRM1966" s="101"/>
      <c r="NRN1966" s="101"/>
      <c r="NRO1966" s="101"/>
      <c r="NRP1966" s="101"/>
      <c r="NRQ1966" s="101"/>
      <c r="NRR1966" s="101"/>
      <c r="NRS1966" s="101"/>
      <c r="NRT1966" s="101"/>
      <c r="NRU1966" s="101"/>
      <c r="NRV1966" s="101"/>
      <c r="NRW1966" s="101"/>
      <c r="NRX1966" s="101"/>
      <c r="NRY1966" s="101"/>
      <c r="NRZ1966" s="101"/>
      <c r="NSA1966" s="101"/>
      <c r="NSB1966" s="101"/>
      <c r="NSC1966" s="101"/>
      <c r="NSD1966" s="101"/>
      <c r="NSE1966" s="101"/>
      <c r="NSF1966" s="101"/>
      <c r="NSG1966" s="101"/>
      <c r="NSH1966" s="101"/>
      <c r="NSI1966" s="101"/>
      <c r="NSJ1966" s="101"/>
      <c r="NSK1966" s="101"/>
      <c r="NSL1966" s="101"/>
      <c r="NSM1966" s="101"/>
      <c r="NSN1966" s="101"/>
      <c r="NSO1966" s="101"/>
      <c r="NSP1966" s="101"/>
      <c r="NSQ1966" s="101"/>
      <c r="NSR1966" s="101"/>
      <c r="NSS1966" s="101"/>
      <c r="NST1966" s="101"/>
      <c r="NSU1966" s="101"/>
      <c r="NSV1966" s="101"/>
      <c r="NSW1966" s="101"/>
      <c r="NSX1966" s="101"/>
      <c r="NSY1966" s="101"/>
      <c r="NSZ1966" s="101"/>
      <c r="NTA1966" s="101"/>
      <c r="NTB1966" s="101"/>
      <c r="NTC1966" s="101"/>
      <c r="NTD1966" s="101"/>
      <c r="NTE1966" s="101"/>
      <c r="NTF1966" s="101"/>
      <c r="NTG1966" s="101"/>
      <c r="NTH1966" s="101"/>
      <c r="NTI1966" s="101"/>
      <c r="NTJ1966" s="101"/>
      <c r="NTK1966" s="101"/>
      <c r="NTL1966" s="101"/>
      <c r="NTM1966" s="101"/>
      <c r="NTN1966" s="101"/>
      <c r="NTO1966" s="101"/>
      <c r="NTP1966" s="101"/>
      <c r="NTQ1966" s="101"/>
      <c r="NTR1966" s="101"/>
      <c r="NTS1966" s="101"/>
      <c r="NTT1966" s="101"/>
      <c r="NTU1966" s="101"/>
      <c r="NTV1966" s="101"/>
      <c r="NTW1966" s="101"/>
      <c r="NTX1966" s="101"/>
      <c r="NTY1966" s="101"/>
      <c r="NTZ1966" s="101"/>
      <c r="NUA1966" s="101"/>
      <c r="NUB1966" s="101"/>
      <c r="NUC1966" s="101"/>
      <c r="NUD1966" s="101"/>
      <c r="NUE1966" s="101"/>
      <c r="NUF1966" s="101"/>
      <c r="NUG1966" s="101"/>
      <c r="NUH1966" s="101"/>
      <c r="NUI1966" s="101"/>
      <c r="NUJ1966" s="101"/>
      <c r="NUK1966" s="101"/>
      <c r="NUL1966" s="101"/>
      <c r="NUM1966" s="101"/>
      <c r="NUN1966" s="101"/>
      <c r="NUO1966" s="101"/>
      <c r="NUP1966" s="101"/>
      <c r="NUQ1966" s="101"/>
      <c r="NUR1966" s="101"/>
      <c r="NUS1966" s="101"/>
      <c r="NUT1966" s="101"/>
      <c r="NUU1966" s="101"/>
      <c r="NUV1966" s="101"/>
      <c r="NUW1966" s="101"/>
      <c r="NUX1966" s="101"/>
      <c r="NUY1966" s="101"/>
      <c r="NUZ1966" s="101"/>
      <c r="NVA1966" s="101"/>
      <c r="NVB1966" s="101"/>
      <c r="NVC1966" s="101"/>
      <c r="NVD1966" s="101"/>
      <c r="NVE1966" s="101"/>
      <c r="NVF1966" s="101"/>
      <c r="NVG1966" s="101"/>
      <c r="NVH1966" s="101"/>
      <c r="NVI1966" s="101"/>
      <c r="NVJ1966" s="101"/>
      <c r="NVK1966" s="101"/>
      <c r="NVL1966" s="101"/>
      <c r="NVM1966" s="101"/>
      <c r="NVN1966" s="101"/>
      <c r="NVO1966" s="101"/>
      <c r="NVP1966" s="101"/>
      <c r="NVQ1966" s="101"/>
      <c r="NVR1966" s="101"/>
      <c r="NVS1966" s="101"/>
      <c r="NVT1966" s="101"/>
      <c r="NVU1966" s="101"/>
      <c r="NVV1966" s="101"/>
      <c r="NVW1966" s="101"/>
      <c r="NVX1966" s="101"/>
      <c r="NVY1966" s="101"/>
      <c r="NVZ1966" s="101"/>
      <c r="NWA1966" s="101"/>
      <c r="NWB1966" s="101"/>
      <c r="NWC1966" s="101"/>
      <c r="NWD1966" s="101"/>
      <c r="NWE1966" s="101"/>
      <c r="NWF1966" s="101"/>
      <c r="NWG1966" s="101"/>
      <c r="NWH1966" s="101"/>
      <c r="NWI1966" s="101"/>
      <c r="NWJ1966" s="101"/>
      <c r="NWK1966" s="101"/>
      <c r="NWL1966" s="101"/>
      <c r="NWM1966" s="101"/>
      <c r="NWN1966" s="101"/>
      <c r="NWO1966" s="101"/>
      <c r="NWP1966" s="101"/>
      <c r="NWQ1966" s="101"/>
      <c r="NWR1966" s="101"/>
      <c r="NWS1966" s="101"/>
      <c r="NWT1966" s="101"/>
      <c r="NWU1966" s="101"/>
      <c r="NWV1966" s="101"/>
      <c r="NWW1966" s="101"/>
      <c r="NWX1966" s="101"/>
      <c r="NWY1966" s="101"/>
      <c r="NWZ1966" s="101"/>
      <c r="NXA1966" s="101"/>
      <c r="NXB1966" s="101"/>
      <c r="NXC1966" s="101"/>
      <c r="NXD1966" s="101"/>
      <c r="NXE1966" s="101"/>
      <c r="NXF1966" s="101"/>
      <c r="NXG1966" s="101"/>
      <c r="NXH1966" s="101"/>
      <c r="NXI1966" s="101"/>
      <c r="NXJ1966" s="101"/>
      <c r="NXK1966" s="101"/>
      <c r="NXL1966" s="101"/>
      <c r="NXM1966" s="101"/>
      <c r="NXN1966" s="101"/>
      <c r="NXO1966" s="101"/>
      <c r="NXP1966" s="101"/>
      <c r="NXQ1966" s="101"/>
      <c r="NXR1966" s="101"/>
      <c r="NXS1966" s="101"/>
      <c r="NXT1966" s="101"/>
      <c r="NXU1966" s="101"/>
      <c r="NXV1966" s="101"/>
      <c r="NXW1966" s="101"/>
      <c r="NXX1966" s="101"/>
      <c r="NXY1966" s="101"/>
      <c r="NXZ1966" s="101"/>
      <c r="NYA1966" s="101"/>
      <c r="NYB1966" s="101"/>
      <c r="NYC1966" s="101"/>
      <c r="NYD1966" s="101"/>
      <c r="NYE1966" s="101"/>
      <c r="NYF1966" s="101"/>
      <c r="NYG1966" s="101"/>
      <c r="NYH1966" s="101"/>
      <c r="NYI1966" s="101"/>
      <c r="NYJ1966" s="101"/>
      <c r="NYK1966" s="101"/>
      <c r="NYL1966" s="101"/>
      <c r="NYM1966" s="101"/>
      <c r="NYN1966" s="101"/>
      <c r="NYO1966" s="101"/>
      <c r="NYP1966" s="101"/>
      <c r="NYQ1966" s="101"/>
      <c r="NYR1966" s="101"/>
      <c r="NYS1966" s="101"/>
      <c r="NYT1966" s="101"/>
      <c r="NYU1966" s="101"/>
      <c r="NYV1966" s="101"/>
      <c r="NYW1966" s="101"/>
      <c r="NYX1966" s="101"/>
      <c r="NYY1966" s="101"/>
      <c r="NYZ1966" s="101"/>
      <c r="NZA1966" s="101"/>
      <c r="NZB1966" s="101"/>
      <c r="NZC1966" s="101"/>
      <c r="NZD1966" s="101"/>
      <c r="NZE1966" s="101"/>
      <c r="NZF1966" s="101"/>
      <c r="NZG1966" s="101"/>
      <c r="NZH1966" s="101"/>
      <c r="NZI1966" s="101"/>
      <c r="NZJ1966" s="101"/>
      <c r="NZK1966" s="101"/>
      <c r="NZL1966" s="101"/>
      <c r="NZM1966" s="101"/>
      <c r="NZN1966" s="101"/>
      <c r="NZO1966" s="101"/>
      <c r="NZP1966" s="101"/>
      <c r="NZQ1966" s="101"/>
      <c r="NZR1966" s="101"/>
      <c r="NZS1966" s="101"/>
      <c r="NZT1966" s="101"/>
      <c r="NZU1966" s="101"/>
      <c r="NZV1966" s="101"/>
      <c r="NZW1966" s="101"/>
      <c r="NZX1966" s="101"/>
      <c r="NZY1966" s="101"/>
      <c r="NZZ1966" s="101"/>
      <c r="OAA1966" s="101"/>
      <c r="OAB1966" s="101"/>
      <c r="OAC1966" s="101"/>
      <c r="OAD1966" s="101"/>
      <c r="OAE1966" s="101"/>
      <c r="OAF1966" s="101"/>
      <c r="OAG1966" s="101"/>
      <c r="OAH1966" s="101"/>
      <c r="OAI1966" s="101"/>
      <c r="OAJ1966" s="101"/>
      <c r="OAK1966" s="101"/>
      <c r="OAL1966" s="101"/>
      <c r="OAM1966" s="101"/>
      <c r="OAN1966" s="101"/>
      <c r="OAO1966" s="101"/>
      <c r="OAP1966" s="101"/>
      <c r="OAQ1966" s="101"/>
      <c r="OAR1966" s="101"/>
      <c r="OAS1966" s="101"/>
      <c r="OAT1966" s="101"/>
      <c r="OAU1966" s="101"/>
      <c r="OAV1966" s="101"/>
      <c r="OAW1966" s="101"/>
      <c r="OAX1966" s="101"/>
      <c r="OAY1966" s="101"/>
      <c r="OAZ1966" s="101"/>
      <c r="OBA1966" s="101"/>
      <c r="OBB1966" s="101"/>
      <c r="OBC1966" s="101"/>
      <c r="OBD1966" s="101"/>
      <c r="OBE1966" s="101"/>
      <c r="OBF1966" s="101"/>
      <c r="OBG1966" s="101"/>
      <c r="OBH1966" s="101"/>
      <c r="OBI1966" s="101"/>
      <c r="OBJ1966" s="101"/>
      <c r="OBK1966" s="101"/>
      <c r="OBL1966" s="101"/>
      <c r="OBM1966" s="101"/>
      <c r="OBN1966" s="101"/>
      <c r="OBO1966" s="101"/>
      <c r="OBP1966" s="101"/>
      <c r="OBQ1966" s="101"/>
      <c r="OBR1966" s="101"/>
      <c r="OBS1966" s="101"/>
      <c r="OBT1966" s="101"/>
      <c r="OBU1966" s="101"/>
      <c r="OBV1966" s="101"/>
      <c r="OBW1966" s="101"/>
      <c r="OBX1966" s="101"/>
      <c r="OBY1966" s="101"/>
      <c r="OBZ1966" s="101"/>
      <c r="OCA1966" s="101"/>
      <c r="OCB1966" s="101"/>
      <c r="OCC1966" s="101"/>
      <c r="OCD1966" s="101"/>
      <c r="OCE1966" s="101"/>
      <c r="OCF1966" s="101"/>
      <c r="OCG1966" s="101"/>
      <c r="OCH1966" s="101"/>
      <c r="OCI1966" s="101"/>
      <c r="OCJ1966" s="101"/>
      <c r="OCK1966" s="101"/>
      <c r="OCL1966" s="101"/>
      <c r="OCM1966" s="101"/>
      <c r="OCN1966" s="101"/>
      <c r="OCO1966" s="101"/>
      <c r="OCP1966" s="101"/>
      <c r="OCQ1966" s="101"/>
      <c r="OCR1966" s="101"/>
      <c r="OCS1966" s="101"/>
      <c r="OCT1966" s="101"/>
      <c r="OCU1966" s="101"/>
      <c r="OCV1966" s="101"/>
      <c r="OCW1966" s="101"/>
      <c r="OCX1966" s="101"/>
      <c r="OCY1966" s="101"/>
      <c r="OCZ1966" s="101"/>
      <c r="ODA1966" s="101"/>
      <c r="ODB1966" s="101"/>
      <c r="ODC1966" s="101"/>
      <c r="ODD1966" s="101"/>
      <c r="ODE1966" s="101"/>
      <c r="ODF1966" s="101"/>
      <c r="ODG1966" s="101"/>
      <c r="ODH1966" s="101"/>
      <c r="ODI1966" s="101"/>
      <c r="ODJ1966" s="101"/>
      <c r="ODK1966" s="101"/>
      <c r="ODL1966" s="101"/>
      <c r="ODM1966" s="101"/>
      <c r="ODN1966" s="101"/>
      <c r="ODO1966" s="101"/>
      <c r="ODP1966" s="101"/>
      <c r="ODQ1966" s="101"/>
      <c r="ODR1966" s="101"/>
      <c r="ODS1966" s="101"/>
      <c r="ODT1966" s="101"/>
      <c r="ODU1966" s="101"/>
      <c r="ODV1966" s="101"/>
      <c r="ODW1966" s="101"/>
      <c r="ODX1966" s="101"/>
      <c r="ODY1966" s="101"/>
      <c r="ODZ1966" s="101"/>
      <c r="OEA1966" s="101"/>
      <c r="OEB1966" s="101"/>
      <c r="OEC1966" s="101"/>
      <c r="OED1966" s="101"/>
      <c r="OEE1966" s="101"/>
      <c r="OEF1966" s="101"/>
      <c r="OEG1966" s="101"/>
      <c r="OEH1966" s="101"/>
      <c r="OEI1966" s="101"/>
      <c r="OEJ1966" s="101"/>
      <c r="OEK1966" s="101"/>
      <c r="OEL1966" s="101"/>
      <c r="OEM1966" s="101"/>
      <c r="OEN1966" s="101"/>
      <c r="OEO1966" s="101"/>
      <c r="OEP1966" s="101"/>
      <c r="OEQ1966" s="101"/>
      <c r="OER1966" s="101"/>
      <c r="OES1966" s="101"/>
      <c r="OET1966" s="101"/>
      <c r="OEU1966" s="101"/>
      <c r="OEV1966" s="101"/>
      <c r="OEW1966" s="101"/>
      <c r="OEX1966" s="101"/>
      <c r="OEY1966" s="101"/>
      <c r="OEZ1966" s="101"/>
      <c r="OFA1966" s="101"/>
      <c r="OFB1966" s="101"/>
      <c r="OFC1966" s="101"/>
      <c r="OFD1966" s="101"/>
      <c r="OFE1966" s="101"/>
      <c r="OFF1966" s="101"/>
      <c r="OFG1966" s="101"/>
      <c r="OFH1966" s="101"/>
      <c r="OFI1966" s="101"/>
      <c r="OFJ1966" s="101"/>
      <c r="OFK1966" s="101"/>
      <c r="OFL1966" s="101"/>
      <c r="OFM1966" s="101"/>
      <c r="OFN1966" s="101"/>
      <c r="OFO1966" s="101"/>
      <c r="OFP1966" s="101"/>
      <c r="OFQ1966" s="101"/>
      <c r="OFR1966" s="101"/>
      <c r="OFS1966" s="101"/>
      <c r="OFT1966" s="101"/>
      <c r="OFU1966" s="101"/>
      <c r="OFV1966" s="101"/>
      <c r="OFW1966" s="101"/>
      <c r="OFX1966" s="101"/>
      <c r="OFY1966" s="101"/>
      <c r="OFZ1966" s="101"/>
      <c r="OGA1966" s="101"/>
      <c r="OGB1966" s="101"/>
      <c r="OGC1966" s="101"/>
      <c r="OGD1966" s="101"/>
      <c r="OGE1966" s="101"/>
      <c r="OGF1966" s="101"/>
      <c r="OGG1966" s="101"/>
      <c r="OGH1966" s="101"/>
      <c r="OGI1966" s="101"/>
      <c r="OGJ1966" s="101"/>
      <c r="OGK1966" s="101"/>
      <c r="OGL1966" s="101"/>
      <c r="OGM1966" s="101"/>
      <c r="OGN1966" s="101"/>
      <c r="OGO1966" s="101"/>
      <c r="OGP1966" s="101"/>
      <c r="OGQ1966" s="101"/>
      <c r="OGR1966" s="101"/>
      <c r="OGS1966" s="101"/>
      <c r="OGT1966" s="101"/>
      <c r="OGU1966" s="101"/>
      <c r="OGV1966" s="101"/>
      <c r="OGW1966" s="101"/>
      <c r="OGX1966" s="101"/>
      <c r="OGY1966" s="101"/>
      <c r="OGZ1966" s="101"/>
      <c r="OHA1966" s="101"/>
      <c r="OHB1966" s="101"/>
      <c r="OHC1966" s="101"/>
      <c r="OHD1966" s="101"/>
      <c r="OHE1966" s="101"/>
      <c r="OHF1966" s="101"/>
      <c r="OHG1966" s="101"/>
      <c r="OHH1966" s="101"/>
      <c r="OHI1966" s="101"/>
      <c r="OHJ1966" s="101"/>
      <c r="OHK1966" s="101"/>
      <c r="OHL1966" s="101"/>
      <c r="OHM1966" s="101"/>
      <c r="OHN1966" s="101"/>
      <c r="OHO1966" s="101"/>
      <c r="OHP1966" s="101"/>
      <c r="OHQ1966" s="101"/>
      <c r="OHR1966" s="101"/>
      <c r="OHS1966" s="101"/>
      <c r="OHT1966" s="101"/>
      <c r="OHU1966" s="101"/>
      <c r="OHV1966" s="101"/>
      <c r="OHW1966" s="101"/>
      <c r="OHX1966" s="101"/>
      <c r="OHY1966" s="101"/>
      <c r="OHZ1966" s="101"/>
      <c r="OIA1966" s="101"/>
      <c r="OIB1966" s="101"/>
      <c r="OIC1966" s="101"/>
      <c r="OID1966" s="101"/>
      <c r="OIE1966" s="101"/>
      <c r="OIF1966" s="101"/>
      <c r="OIG1966" s="101"/>
      <c r="OIH1966" s="101"/>
      <c r="OII1966" s="101"/>
      <c r="OIJ1966" s="101"/>
      <c r="OIK1966" s="101"/>
      <c r="OIL1966" s="101"/>
      <c r="OIM1966" s="101"/>
      <c r="OIN1966" s="101"/>
      <c r="OIO1966" s="101"/>
      <c r="OIP1966" s="101"/>
      <c r="OIQ1966" s="101"/>
      <c r="OIR1966" s="101"/>
      <c r="OIS1966" s="101"/>
      <c r="OIT1966" s="101"/>
      <c r="OIU1966" s="101"/>
      <c r="OIV1966" s="101"/>
      <c r="OIW1966" s="101"/>
      <c r="OIX1966" s="101"/>
      <c r="OIY1966" s="101"/>
      <c r="OIZ1966" s="101"/>
      <c r="OJA1966" s="101"/>
      <c r="OJB1966" s="101"/>
      <c r="OJC1966" s="101"/>
      <c r="OJD1966" s="101"/>
      <c r="OJE1966" s="101"/>
      <c r="OJF1966" s="101"/>
      <c r="OJG1966" s="101"/>
      <c r="OJH1966" s="101"/>
      <c r="OJI1966" s="101"/>
      <c r="OJJ1966" s="101"/>
      <c r="OJK1966" s="101"/>
      <c r="OJL1966" s="101"/>
      <c r="OJM1966" s="101"/>
      <c r="OJN1966" s="101"/>
      <c r="OJO1966" s="101"/>
      <c r="OJP1966" s="101"/>
      <c r="OJQ1966" s="101"/>
      <c r="OJR1966" s="101"/>
      <c r="OJS1966" s="101"/>
      <c r="OJT1966" s="101"/>
      <c r="OJU1966" s="101"/>
      <c r="OJV1966" s="101"/>
      <c r="OJW1966" s="101"/>
      <c r="OJX1966" s="101"/>
      <c r="OJY1966" s="101"/>
      <c r="OJZ1966" s="101"/>
      <c r="OKA1966" s="101"/>
      <c r="OKB1966" s="101"/>
      <c r="OKC1966" s="101"/>
      <c r="OKD1966" s="101"/>
      <c r="OKE1966" s="101"/>
      <c r="OKF1966" s="101"/>
      <c r="OKG1966" s="101"/>
      <c r="OKH1966" s="101"/>
      <c r="OKI1966" s="101"/>
      <c r="OKJ1966" s="101"/>
      <c r="OKK1966" s="101"/>
      <c r="OKL1966" s="101"/>
      <c r="OKM1966" s="101"/>
      <c r="OKN1966" s="101"/>
      <c r="OKO1966" s="101"/>
      <c r="OKP1966" s="101"/>
      <c r="OKQ1966" s="101"/>
      <c r="OKR1966" s="101"/>
      <c r="OKS1966" s="101"/>
      <c r="OKT1966" s="101"/>
      <c r="OKU1966" s="101"/>
      <c r="OKV1966" s="101"/>
      <c r="OKW1966" s="101"/>
      <c r="OKX1966" s="101"/>
      <c r="OKY1966" s="101"/>
      <c r="OKZ1966" s="101"/>
      <c r="OLA1966" s="101"/>
      <c r="OLB1966" s="101"/>
      <c r="OLC1966" s="101"/>
      <c r="OLD1966" s="101"/>
      <c r="OLE1966" s="101"/>
      <c r="OLF1966" s="101"/>
      <c r="OLG1966" s="101"/>
      <c r="OLH1966" s="101"/>
      <c r="OLI1966" s="101"/>
      <c r="OLJ1966" s="101"/>
      <c r="OLK1966" s="101"/>
      <c r="OLL1966" s="101"/>
      <c r="OLM1966" s="101"/>
      <c r="OLN1966" s="101"/>
      <c r="OLO1966" s="101"/>
      <c r="OLP1966" s="101"/>
      <c r="OLQ1966" s="101"/>
      <c r="OLR1966" s="101"/>
      <c r="OLS1966" s="101"/>
      <c r="OLT1966" s="101"/>
      <c r="OLU1966" s="101"/>
      <c r="OLV1966" s="101"/>
      <c r="OLW1966" s="101"/>
      <c r="OLX1966" s="101"/>
      <c r="OLY1966" s="101"/>
      <c r="OLZ1966" s="101"/>
      <c r="OMA1966" s="101"/>
      <c r="OMB1966" s="101"/>
      <c r="OMC1966" s="101"/>
      <c r="OMD1966" s="101"/>
      <c r="OME1966" s="101"/>
      <c r="OMF1966" s="101"/>
      <c r="OMG1966" s="101"/>
      <c r="OMH1966" s="101"/>
      <c r="OMI1966" s="101"/>
      <c r="OMJ1966" s="101"/>
      <c r="OMK1966" s="101"/>
      <c r="OML1966" s="101"/>
      <c r="OMM1966" s="101"/>
      <c r="OMN1966" s="101"/>
      <c r="OMO1966" s="101"/>
      <c r="OMP1966" s="101"/>
      <c r="OMQ1966" s="101"/>
      <c r="OMR1966" s="101"/>
      <c r="OMS1966" s="101"/>
      <c r="OMT1966" s="101"/>
      <c r="OMU1966" s="101"/>
      <c r="OMV1966" s="101"/>
      <c r="OMW1966" s="101"/>
      <c r="OMX1966" s="101"/>
      <c r="OMY1966" s="101"/>
      <c r="OMZ1966" s="101"/>
      <c r="ONA1966" s="101"/>
      <c r="ONB1966" s="101"/>
      <c r="ONC1966" s="101"/>
      <c r="OND1966" s="101"/>
      <c r="ONE1966" s="101"/>
      <c r="ONF1966" s="101"/>
      <c r="ONG1966" s="101"/>
      <c r="ONH1966" s="101"/>
      <c r="ONI1966" s="101"/>
      <c r="ONJ1966" s="101"/>
      <c r="ONK1966" s="101"/>
      <c r="ONL1966" s="101"/>
      <c r="ONM1966" s="101"/>
      <c r="ONN1966" s="101"/>
      <c r="ONO1966" s="101"/>
      <c r="ONP1966" s="101"/>
      <c r="ONQ1966" s="101"/>
      <c r="ONR1966" s="101"/>
      <c r="ONS1966" s="101"/>
      <c r="ONT1966" s="101"/>
      <c r="ONU1966" s="101"/>
      <c r="ONV1966" s="101"/>
      <c r="ONW1966" s="101"/>
      <c r="ONX1966" s="101"/>
      <c r="ONY1966" s="101"/>
      <c r="ONZ1966" s="101"/>
      <c r="OOA1966" s="101"/>
      <c r="OOB1966" s="101"/>
      <c r="OOC1966" s="101"/>
      <c r="OOD1966" s="101"/>
      <c r="OOE1966" s="101"/>
      <c r="OOF1966" s="101"/>
      <c r="OOG1966" s="101"/>
      <c r="OOH1966" s="101"/>
      <c r="OOI1966" s="101"/>
      <c r="OOJ1966" s="101"/>
      <c r="OOK1966" s="101"/>
      <c r="OOL1966" s="101"/>
      <c r="OOM1966" s="101"/>
      <c r="OON1966" s="101"/>
      <c r="OOO1966" s="101"/>
      <c r="OOP1966" s="101"/>
      <c r="OOQ1966" s="101"/>
      <c r="OOR1966" s="101"/>
      <c r="OOS1966" s="101"/>
      <c r="OOT1966" s="101"/>
      <c r="OOU1966" s="101"/>
      <c r="OOV1966" s="101"/>
      <c r="OOW1966" s="101"/>
      <c r="OOX1966" s="101"/>
      <c r="OOY1966" s="101"/>
      <c r="OOZ1966" s="101"/>
      <c r="OPA1966" s="101"/>
      <c r="OPB1966" s="101"/>
      <c r="OPC1966" s="101"/>
      <c r="OPD1966" s="101"/>
      <c r="OPE1966" s="101"/>
      <c r="OPF1966" s="101"/>
      <c r="OPG1966" s="101"/>
      <c r="OPH1966" s="101"/>
      <c r="OPI1966" s="101"/>
      <c r="OPJ1966" s="101"/>
      <c r="OPK1966" s="101"/>
      <c r="OPL1966" s="101"/>
      <c r="OPM1966" s="101"/>
      <c r="OPN1966" s="101"/>
      <c r="OPO1966" s="101"/>
      <c r="OPP1966" s="101"/>
      <c r="OPQ1966" s="101"/>
      <c r="OPR1966" s="101"/>
      <c r="OPS1966" s="101"/>
      <c r="OPT1966" s="101"/>
      <c r="OPU1966" s="101"/>
      <c r="OPV1966" s="101"/>
      <c r="OPW1966" s="101"/>
      <c r="OPX1966" s="101"/>
      <c r="OPY1966" s="101"/>
      <c r="OPZ1966" s="101"/>
      <c r="OQA1966" s="101"/>
      <c r="OQB1966" s="101"/>
      <c r="OQC1966" s="101"/>
      <c r="OQD1966" s="101"/>
      <c r="OQE1966" s="101"/>
      <c r="OQF1966" s="101"/>
      <c r="OQG1966" s="101"/>
      <c r="OQH1966" s="101"/>
      <c r="OQI1966" s="101"/>
      <c r="OQJ1966" s="101"/>
      <c r="OQK1966" s="101"/>
      <c r="OQL1966" s="101"/>
      <c r="OQM1966" s="101"/>
      <c r="OQN1966" s="101"/>
      <c r="OQO1966" s="101"/>
      <c r="OQP1966" s="101"/>
      <c r="OQQ1966" s="101"/>
      <c r="OQR1966" s="101"/>
      <c r="OQS1966" s="101"/>
      <c r="OQT1966" s="101"/>
      <c r="OQU1966" s="101"/>
      <c r="OQV1966" s="101"/>
      <c r="OQW1966" s="101"/>
      <c r="OQX1966" s="101"/>
      <c r="OQY1966" s="101"/>
      <c r="OQZ1966" s="101"/>
      <c r="ORA1966" s="101"/>
      <c r="ORB1966" s="101"/>
      <c r="ORC1966" s="101"/>
      <c r="ORD1966" s="101"/>
      <c r="ORE1966" s="101"/>
      <c r="ORF1966" s="101"/>
      <c r="ORG1966" s="101"/>
      <c r="ORH1966" s="101"/>
      <c r="ORI1966" s="101"/>
      <c r="ORJ1966" s="101"/>
      <c r="ORK1966" s="101"/>
      <c r="ORL1966" s="101"/>
      <c r="ORM1966" s="101"/>
      <c r="ORN1966" s="101"/>
      <c r="ORO1966" s="101"/>
      <c r="ORP1966" s="101"/>
      <c r="ORQ1966" s="101"/>
      <c r="ORR1966" s="101"/>
      <c r="ORS1966" s="101"/>
      <c r="ORT1966" s="101"/>
      <c r="ORU1966" s="101"/>
      <c r="ORV1966" s="101"/>
      <c r="ORW1966" s="101"/>
      <c r="ORX1966" s="101"/>
      <c r="ORY1966" s="101"/>
      <c r="ORZ1966" s="101"/>
      <c r="OSA1966" s="101"/>
      <c r="OSB1966" s="101"/>
      <c r="OSC1966" s="101"/>
      <c r="OSD1966" s="101"/>
      <c r="OSE1966" s="101"/>
      <c r="OSF1966" s="101"/>
      <c r="OSG1966" s="101"/>
      <c r="OSH1966" s="101"/>
      <c r="OSI1966" s="101"/>
      <c r="OSJ1966" s="101"/>
      <c r="OSK1966" s="101"/>
      <c r="OSL1966" s="101"/>
      <c r="OSM1966" s="101"/>
      <c r="OSN1966" s="101"/>
      <c r="OSO1966" s="101"/>
      <c r="OSP1966" s="101"/>
      <c r="OSQ1966" s="101"/>
      <c r="OSR1966" s="101"/>
      <c r="OSS1966" s="101"/>
      <c r="OST1966" s="101"/>
      <c r="OSU1966" s="101"/>
      <c r="OSV1966" s="101"/>
      <c r="OSW1966" s="101"/>
      <c r="OSX1966" s="101"/>
      <c r="OSY1966" s="101"/>
      <c r="OSZ1966" s="101"/>
      <c r="OTA1966" s="101"/>
      <c r="OTB1966" s="101"/>
      <c r="OTC1966" s="101"/>
      <c r="OTD1966" s="101"/>
      <c r="OTE1966" s="101"/>
      <c r="OTF1966" s="101"/>
      <c r="OTG1966" s="101"/>
      <c r="OTH1966" s="101"/>
      <c r="OTI1966" s="101"/>
      <c r="OTJ1966" s="101"/>
      <c r="OTK1966" s="101"/>
      <c r="OTL1966" s="101"/>
      <c r="OTM1966" s="101"/>
      <c r="OTN1966" s="101"/>
      <c r="OTO1966" s="101"/>
      <c r="OTP1966" s="101"/>
      <c r="OTQ1966" s="101"/>
      <c r="OTR1966" s="101"/>
      <c r="OTS1966" s="101"/>
      <c r="OTT1966" s="101"/>
      <c r="OTU1966" s="101"/>
      <c r="OTV1966" s="101"/>
      <c r="OTW1966" s="101"/>
      <c r="OTX1966" s="101"/>
      <c r="OTY1966" s="101"/>
      <c r="OTZ1966" s="101"/>
      <c r="OUA1966" s="101"/>
      <c r="OUB1966" s="101"/>
      <c r="OUC1966" s="101"/>
      <c r="OUD1966" s="101"/>
      <c r="OUE1966" s="101"/>
      <c r="OUF1966" s="101"/>
      <c r="OUG1966" s="101"/>
      <c r="OUH1966" s="101"/>
      <c r="OUI1966" s="101"/>
      <c r="OUJ1966" s="101"/>
      <c r="OUK1966" s="101"/>
      <c r="OUL1966" s="101"/>
      <c r="OUM1966" s="101"/>
      <c r="OUN1966" s="101"/>
      <c r="OUO1966" s="101"/>
      <c r="OUP1966" s="101"/>
      <c r="OUQ1966" s="101"/>
      <c r="OUR1966" s="101"/>
      <c r="OUS1966" s="101"/>
      <c r="OUT1966" s="101"/>
      <c r="OUU1966" s="101"/>
      <c r="OUV1966" s="101"/>
      <c r="OUW1966" s="101"/>
      <c r="OUX1966" s="101"/>
      <c r="OUY1966" s="101"/>
      <c r="OUZ1966" s="101"/>
      <c r="OVA1966" s="101"/>
      <c r="OVB1966" s="101"/>
      <c r="OVC1966" s="101"/>
      <c r="OVD1966" s="101"/>
      <c r="OVE1966" s="101"/>
      <c r="OVF1966" s="101"/>
      <c r="OVG1966" s="101"/>
      <c r="OVH1966" s="101"/>
      <c r="OVI1966" s="101"/>
      <c r="OVJ1966" s="101"/>
      <c r="OVK1966" s="101"/>
      <c r="OVL1966" s="101"/>
      <c r="OVM1966" s="101"/>
      <c r="OVN1966" s="101"/>
      <c r="OVO1966" s="101"/>
      <c r="OVP1966" s="101"/>
      <c r="OVQ1966" s="101"/>
      <c r="OVR1966" s="101"/>
      <c r="OVS1966" s="101"/>
      <c r="OVT1966" s="101"/>
      <c r="OVU1966" s="101"/>
      <c r="OVV1966" s="101"/>
      <c r="OVW1966" s="101"/>
      <c r="OVX1966" s="101"/>
      <c r="OVY1966" s="101"/>
      <c r="OVZ1966" s="101"/>
      <c r="OWA1966" s="101"/>
      <c r="OWB1966" s="101"/>
      <c r="OWC1966" s="101"/>
      <c r="OWD1966" s="101"/>
      <c r="OWE1966" s="101"/>
      <c r="OWF1966" s="101"/>
      <c r="OWG1966" s="101"/>
      <c r="OWH1966" s="101"/>
      <c r="OWI1966" s="101"/>
      <c r="OWJ1966" s="101"/>
      <c r="OWK1966" s="101"/>
      <c r="OWL1966" s="101"/>
      <c r="OWM1966" s="101"/>
      <c r="OWN1966" s="101"/>
      <c r="OWO1966" s="101"/>
      <c r="OWP1966" s="101"/>
      <c r="OWQ1966" s="101"/>
      <c r="OWR1966" s="101"/>
      <c r="OWS1966" s="101"/>
      <c r="OWT1966" s="101"/>
      <c r="OWU1966" s="101"/>
      <c r="OWV1966" s="101"/>
      <c r="OWW1966" s="101"/>
      <c r="OWX1966" s="101"/>
      <c r="OWY1966" s="101"/>
      <c r="OWZ1966" s="101"/>
      <c r="OXA1966" s="101"/>
      <c r="OXB1966" s="101"/>
      <c r="OXC1966" s="101"/>
      <c r="OXD1966" s="101"/>
      <c r="OXE1966" s="101"/>
      <c r="OXF1966" s="101"/>
      <c r="OXG1966" s="101"/>
      <c r="OXH1966" s="101"/>
      <c r="OXI1966" s="101"/>
      <c r="OXJ1966" s="101"/>
      <c r="OXK1966" s="101"/>
      <c r="OXL1966" s="101"/>
      <c r="OXM1966" s="101"/>
      <c r="OXN1966" s="101"/>
      <c r="OXO1966" s="101"/>
      <c r="OXP1966" s="101"/>
      <c r="OXQ1966" s="101"/>
      <c r="OXR1966" s="101"/>
      <c r="OXS1966" s="101"/>
      <c r="OXT1966" s="101"/>
      <c r="OXU1966" s="101"/>
      <c r="OXV1966" s="101"/>
      <c r="OXW1966" s="101"/>
      <c r="OXX1966" s="101"/>
      <c r="OXY1966" s="101"/>
      <c r="OXZ1966" s="101"/>
      <c r="OYA1966" s="101"/>
      <c r="OYB1966" s="101"/>
      <c r="OYC1966" s="101"/>
      <c r="OYD1966" s="101"/>
      <c r="OYE1966" s="101"/>
      <c r="OYF1966" s="101"/>
      <c r="OYG1966" s="101"/>
      <c r="OYH1966" s="101"/>
      <c r="OYI1966" s="101"/>
      <c r="OYJ1966" s="101"/>
      <c r="OYK1966" s="101"/>
      <c r="OYL1966" s="101"/>
      <c r="OYM1966" s="101"/>
      <c r="OYN1966" s="101"/>
      <c r="OYO1966" s="101"/>
      <c r="OYP1966" s="101"/>
      <c r="OYQ1966" s="101"/>
      <c r="OYR1966" s="101"/>
      <c r="OYS1966" s="101"/>
      <c r="OYT1966" s="101"/>
      <c r="OYU1966" s="101"/>
      <c r="OYV1966" s="101"/>
      <c r="OYW1966" s="101"/>
      <c r="OYX1966" s="101"/>
      <c r="OYY1966" s="101"/>
      <c r="OYZ1966" s="101"/>
      <c r="OZA1966" s="101"/>
      <c r="OZB1966" s="101"/>
      <c r="OZC1966" s="101"/>
      <c r="OZD1966" s="101"/>
      <c r="OZE1966" s="101"/>
      <c r="OZF1966" s="101"/>
      <c r="OZG1966" s="101"/>
      <c r="OZH1966" s="101"/>
      <c r="OZI1966" s="101"/>
      <c r="OZJ1966" s="101"/>
      <c r="OZK1966" s="101"/>
      <c r="OZL1966" s="101"/>
      <c r="OZM1966" s="101"/>
      <c r="OZN1966" s="101"/>
      <c r="OZO1966" s="101"/>
      <c r="OZP1966" s="101"/>
      <c r="OZQ1966" s="101"/>
      <c r="OZR1966" s="101"/>
      <c r="OZS1966" s="101"/>
      <c r="OZT1966" s="101"/>
      <c r="OZU1966" s="101"/>
      <c r="OZV1966" s="101"/>
      <c r="OZW1966" s="101"/>
      <c r="OZX1966" s="101"/>
      <c r="OZY1966" s="101"/>
      <c r="OZZ1966" s="101"/>
      <c r="PAA1966" s="101"/>
      <c r="PAB1966" s="101"/>
      <c r="PAC1966" s="101"/>
      <c r="PAD1966" s="101"/>
      <c r="PAE1966" s="101"/>
      <c r="PAF1966" s="101"/>
      <c r="PAG1966" s="101"/>
      <c r="PAH1966" s="101"/>
      <c r="PAI1966" s="101"/>
      <c r="PAJ1966" s="101"/>
      <c r="PAK1966" s="101"/>
      <c r="PAL1966" s="101"/>
      <c r="PAM1966" s="101"/>
      <c r="PAN1966" s="101"/>
      <c r="PAO1966" s="101"/>
      <c r="PAP1966" s="101"/>
      <c r="PAQ1966" s="101"/>
      <c r="PAR1966" s="101"/>
      <c r="PAS1966" s="101"/>
      <c r="PAT1966" s="101"/>
      <c r="PAU1966" s="101"/>
      <c r="PAV1966" s="101"/>
      <c r="PAW1966" s="101"/>
      <c r="PAX1966" s="101"/>
      <c r="PAY1966" s="101"/>
      <c r="PAZ1966" s="101"/>
      <c r="PBA1966" s="101"/>
      <c r="PBB1966" s="101"/>
      <c r="PBC1966" s="101"/>
      <c r="PBD1966" s="101"/>
      <c r="PBE1966" s="101"/>
      <c r="PBF1966" s="101"/>
      <c r="PBG1966" s="101"/>
      <c r="PBH1966" s="101"/>
      <c r="PBI1966" s="101"/>
      <c r="PBJ1966" s="101"/>
      <c r="PBK1966" s="101"/>
      <c r="PBL1966" s="101"/>
      <c r="PBM1966" s="101"/>
      <c r="PBN1966" s="101"/>
      <c r="PBO1966" s="101"/>
      <c r="PBP1966" s="101"/>
      <c r="PBQ1966" s="101"/>
      <c r="PBR1966" s="101"/>
      <c r="PBS1966" s="101"/>
      <c r="PBT1966" s="101"/>
      <c r="PBU1966" s="101"/>
      <c r="PBV1966" s="101"/>
      <c r="PBW1966" s="101"/>
      <c r="PBX1966" s="101"/>
      <c r="PBY1966" s="101"/>
      <c r="PBZ1966" s="101"/>
      <c r="PCA1966" s="101"/>
      <c r="PCB1966" s="101"/>
      <c r="PCC1966" s="101"/>
      <c r="PCD1966" s="101"/>
      <c r="PCE1966" s="101"/>
      <c r="PCF1966" s="101"/>
      <c r="PCG1966" s="101"/>
      <c r="PCH1966" s="101"/>
      <c r="PCI1966" s="101"/>
      <c r="PCJ1966" s="101"/>
      <c r="PCK1966" s="101"/>
      <c r="PCL1966" s="101"/>
      <c r="PCM1966" s="101"/>
      <c r="PCN1966" s="101"/>
      <c r="PCO1966" s="101"/>
      <c r="PCP1966" s="101"/>
      <c r="PCQ1966" s="101"/>
      <c r="PCR1966" s="101"/>
      <c r="PCS1966" s="101"/>
      <c r="PCT1966" s="101"/>
      <c r="PCU1966" s="101"/>
      <c r="PCV1966" s="101"/>
      <c r="PCW1966" s="101"/>
      <c r="PCX1966" s="101"/>
      <c r="PCY1966" s="101"/>
      <c r="PCZ1966" s="101"/>
      <c r="PDA1966" s="101"/>
      <c r="PDB1966" s="101"/>
      <c r="PDC1966" s="101"/>
      <c r="PDD1966" s="101"/>
      <c r="PDE1966" s="101"/>
      <c r="PDF1966" s="101"/>
      <c r="PDG1966" s="101"/>
      <c r="PDH1966" s="101"/>
      <c r="PDI1966" s="101"/>
      <c r="PDJ1966" s="101"/>
      <c r="PDK1966" s="101"/>
      <c r="PDL1966" s="101"/>
      <c r="PDM1966" s="101"/>
      <c r="PDN1966" s="101"/>
      <c r="PDO1966" s="101"/>
      <c r="PDP1966" s="101"/>
      <c r="PDQ1966" s="101"/>
      <c r="PDR1966" s="101"/>
      <c r="PDS1966" s="101"/>
      <c r="PDT1966" s="101"/>
      <c r="PDU1966" s="101"/>
      <c r="PDV1966" s="101"/>
      <c r="PDW1966" s="101"/>
      <c r="PDX1966" s="101"/>
      <c r="PDY1966" s="101"/>
      <c r="PDZ1966" s="101"/>
      <c r="PEA1966" s="101"/>
      <c r="PEB1966" s="101"/>
      <c r="PEC1966" s="101"/>
      <c r="PED1966" s="101"/>
      <c r="PEE1966" s="101"/>
      <c r="PEF1966" s="101"/>
      <c r="PEG1966" s="101"/>
      <c r="PEH1966" s="101"/>
      <c r="PEI1966" s="101"/>
      <c r="PEJ1966" s="101"/>
      <c r="PEK1966" s="101"/>
      <c r="PEL1966" s="101"/>
      <c r="PEM1966" s="101"/>
      <c r="PEN1966" s="101"/>
      <c r="PEO1966" s="101"/>
      <c r="PEP1966" s="101"/>
      <c r="PEQ1966" s="101"/>
      <c r="PER1966" s="101"/>
      <c r="PES1966" s="101"/>
      <c r="PET1966" s="101"/>
      <c r="PEU1966" s="101"/>
      <c r="PEV1966" s="101"/>
      <c r="PEW1966" s="101"/>
      <c r="PEX1966" s="101"/>
      <c r="PEY1966" s="101"/>
      <c r="PEZ1966" s="101"/>
      <c r="PFA1966" s="101"/>
      <c r="PFB1966" s="101"/>
      <c r="PFC1966" s="101"/>
      <c r="PFD1966" s="101"/>
      <c r="PFE1966" s="101"/>
      <c r="PFF1966" s="101"/>
      <c r="PFG1966" s="101"/>
      <c r="PFH1966" s="101"/>
      <c r="PFI1966" s="101"/>
      <c r="PFJ1966" s="101"/>
      <c r="PFK1966" s="101"/>
      <c r="PFL1966" s="101"/>
      <c r="PFM1966" s="101"/>
      <c r="PFN1966" s="101"/>
      <c r="PFO1966" s="101"/>
      <c r="PFP1966" s="101"/>
      <c r="PFQ1966" s="101"/>
      <c r="PFR1966" s="101"/>
      <c r="PFS1966" s="101"/>
      <c r="PFT1966" s="101"/>
      <c r="PFU1966" s="101"/>
      <c r="PFV1966" s="101"/>
      <c r="PFW1966" s="101"/>
      <c r="PFX1966" s="101"/>
      <c r="PFY1966" s="101"/>
      <c r="PFZ1966" s="101"/>
      <c r="PGA1966" s="101"/>
      <c r="PGB1966" s="101"/>
      <c r="PGC1966" s="101"/>
      <c r="PGD1966" s="101"/>
      <c r="PGE1966" s="101"/>
      <c r="PGF1966" s="101"/>
      <c r="PGG1966" s="101"/>
      <c r="PGH1966" s="101"/>
      <c r="PGI1966" s="101"/>
      <c r="PGJ1966" s="101"/>
      <c r="PGK1966" s="101"/>
      <c r="PGL1966" s="101"/>
      <c r="PGM1966" s="101"/>
      <c r="PGN1966" s="101"/>
      <c r="PGO1966" s="101"/>
      <c r="PGP1966" s="101"/>
      <c r="PGQ1966" s="101"/>
      <c r="PGR1966" s="101"/>
      <c r="PGS1966" s="101"/>
      <c r="PGT1966" s="101"/>
      <c r="PGU1966" s="101"/>
      <c r="PGV1966" s="101"/>
      <c r="PGW1966" s="101"/>
      <c r="PGX1966" s="101"/>
      <c r="PGY1966" s="101"/>
      <c r="PGZ1966" s="101"/>
      <c r="PHA1966" s="101"/>
      <c r="PHB1966" s="101"/>
      <c r="PHC1966" s="101"/>
      <c r="PHD1966" s="101"/>
      <c r="PHE1966" s="101"/>
      <c r="PHF1966" s="101"/>
      <c r="PHG1966" s="101"/>
      <c r="PHH1966" s="101"/>
      <c r="PHI1966" s="101"/>
      <c r="PHJ1966" s="101"/>
      <c r="PHK1966" s="101"/>
      <c r="PHL1966" s="101"/>
      <c r="PHM1966" s="101"/>
      <c r="PHN1966" s="101"/>
      <c r="PHO1966" s="101"/>
      <c r="PHP1966" s="101"/>
      <c r="PHQ1966" s="101"/>
      <c r="PHR1966" s="101"/>
      <c r="PHS1966" s="101"/>
      <c r="PHT1966" s="101"/>
      <c r="PHU1966" s="101"/>
      <c r="PHV1966" s="101"/>
      <c r="PHW1966" s="101"/>
      <c r="PHX1966" s="101"/>
      <c r="PHY1966" s="101"/>
      <c r="PHZ1966" s="101"/>
      <c r="PIA1966" s="101"/>
      <c r="PIB1966" s="101"/>
      <c r="PIC1966" s="101"/>
      <c r="PID1966" s="101"/>
      <c r="PIE1966" s="101"/>
      <c r="PIF1966" s="101"/>
      <c r="PIG1966" s="101"/>
      <c r="PIH1966" s="101"/>
      <c r="PII1966" s="101"/>
      <c r="PIJ1966" s="101"/>
      <c r="PIK1966" s="101"/>
      <c r="PIL1966" s="101"/>
      <c r="PIM1966" s="101"/>
      <c r="PIN1966" s="101"/>
      <c r="PIO1966" s="101"/>
      <c r="PIP1966" s="101"/>
      <c r="PIQ1966" s="101"/>
      <c r="PIR1966" s="101"/>
      <c r="PIS1966" s="101"/>
      <c r="PIT1966" s="101"/>
      <c r="PIU1966" s="101"/>
      <c r="PIV1966" s="101"/>
      <c r="PIW1966" s="101"/>
      <c r="PIX1966" s="101"/>
      <c r="PIY1966" s="101"/>
      <c r="PIZ1966" s="101"/>
      <c r="PJA1966" s="101"/>
      <c r="PJB1966" s="101"/>
      <c r="PJC1966" s="101"/>
      <c r="PJD1966" s="101"/>
      <c r="PJE1966" s="101"/>
      <c r="PJF1966" s="101"/>
      <c r="PJG1966" s="101"/>
      <c r="PJH1966" s="101"/>
      <c r="PJI1966" s="101"/>
      <c r="PJJ1966" s="101"/>
      <c r="PJK1966" s="101"/>
      <c r="PJL1966" s="101"/>
      <c r="PJM1966" s="101"/>
      <c r="PJN1966" s="101"/>
      <c r="PJO1966" s="101"/>
      <c r="PJP1966" s="101"/>
      <c r="PJQ1966" s="101"/>
      <c r="PJR1966" s="101"/>
      <c r="PJS1966" s="101"/>
      <c r="PJT1966" s="101"/>
      <c r="PJU1966" s="101"/>
      <c r="PJV1966" s="101"/>
      <c r="PJW1966" s="101"/>
      <c r="PJX1966" s="101"/>
      <c r="PJY1966" s="101"/>
      <c r="PJZ1966" s="101"/>
      <c r="PKA1966" s="101"/>
      <c r="PKB1966" s="101"/>
      <c r="PKC1966" s="101"/>
      <c r="PKD1966" s="101"/>
      <c r="PKE1966" s="101"/>
      <c r="PKF1966" s="101"/>
      <c r="PKG1966" s="101"/>
      <c r="PKH1966" s="101"/>
      <c r="PKI1966" s="101"/>
      <c r="PKJ1966" s="101"/>
      <c r="PKK1966" s="101"/>
      <c r="PKL1966" s="101"/>
      <c r="PKM1966" s="101"/>
      <c r="PKN1966" s="101"/>
      <c r="PKO1966" s="101"/>
      <c r="PKP1966" s="101"/>
      <c r="PKQ1966" s="101"/>
      <c r="PKR1966" s="101"/>
      <c r="PKS1966" s="101"/>
      <c r="PKT1966" s="101"/>
      <c r="PKU1966" s="101"/>
      <c r="PKV1966" s="101"/>
      <c r="PKW1966" s="101"/>
      <c r="PKX1966" s="101"/>
      <c r="PKY1966" s="101"/>
      <c r="PKZ1966" s="101"/>
      <c r="PLA1966" s="101"/>
      <c r="PLB1966" s="101"/>
      <c r="PLC1966" s="101"/>
      <c r="PLD1966" s="101"/>
      <c r="PLE1966" s="101"/>
      <c r="PLF1966" s="101"/>
      <c r="PLG1966" s="101"/>
      <c r="PLH1966" s="101"/>
      <c r="PLI1966" s="101"/>
      <c r="PLJ1966" s="101"/>
      <c r="PLK1966" s="101"/>
      <c r="PLL1966" s="101"/>
      <c r="PLM1966" s="101"/>
      <c r="PLN1966" s="101"/>
      <c r="PLO1966" s="101"/>
      <c r="PLP1966" s="101"/>
      <c r="PLQ1966" s="101"/>
      <c r="PLR1966" s="101"/>
      <c r="PLS1966" s="101"/>
      <c r="PLT1966" s="101"/>
      <c r="PLU1966" s="101"/>
      <c r="PLV1966" s="101"/>
      <c r="PLW1966" s="101"/>
      <c r="PLX1966" s="101"/>
      <c r="PLY1966" s="101"/>
      <c r="PLZ1966" s="101"/>
      <c r="PMA1966" s="101"/>
      <c r="PMB1966" s="101"/>
      <c r="PMC1966" s="101"/>
      <c r="PMD1966" s="101"/>
      <c r="PME1966" s="101"/>
      <c r="PMF1966" s="101"/>
      <c r="PMG1966" s="101"/>
      <c r="PMH1966" s="101"/>
      <c r="PMI1966" s="101"/>
      <c r="PMJ1966" s="101"/>
      <c r="PMK1966" s="101"/>
      <c r="PML1966" s="101"/>
      <c r="PMM1966" s="101"/>
      <c r="PMN1966" s="101"/>
      <c r="PMO1966" s="101"/>
      <c r="PMP1966" s="101"/>
      <c r="PMQ1966" s="101"/>
      <c r="PMR1966" s="101"/>
      <c r="PMS1966" s="101"/>
      <c r="PMT1966" s="101"/>
      <c r="PMU1966" s="101"/>
      <c r="PMV1966" s="101"/>
      <c r="PMW1966" s="101"/>
      <c r="PMX1966" s="101"/>
      <c r="PMY1966" s="101"/>
      <c r="PMZ1966" s="101"/>
      <c r="PNA1966" s="101"/>
      <c r="PNB1966" s="101"/>
      <c r="PNC1966" s="101"/>
      <c r="PND1966" s="101"/>
      <c r="PNE1966" s="101"/>
      <c r="PNF1966" s="101"/>
      <c r="PNG1966" s="101"/>
      <c r="PNH1966" s="101"/>
      <c r="PNI1966" s="101"/>
      <c r="PNJ1966" s="101"/>
      <c r="PNK1966" s="101"/>
      <c r="PNL1966" s="101"/>
      <c r="PNM1966" s="101"/>
      <c r="PNN1966" s="101"/>
      <c r="PNO1966" s="101"/>
      <c r="PNP1966" s="101"/>
      <c r="PNQ1966" s="101"/>
      <c r="PNR1966" s="101"/>
      <c r="PNS1966" s="101"/>
      <c r="PNT1966" s="101"/>
      <c r="PNU1966" s="101"/>
      <c r="PNV1966" s="101"/>
      <c r="PNW1966" s="101"/>
      <c r="PNX1966" s="101"/>
      <c r="PNY1966" s="101"/>
      <c r="PNZ1966" s="101"/>
      <c r="POA1966" s="101"/>
      <c r="POB1966" s="101"/>
      <c r="POC1966" s="101"/>
      <c r="POD1966" s="101"/>
      <c r="POE1966" s="101"/>
      <c r="POF1966" s="101"/>
      <c r="POG1966" s="101"/>
      <c r="POH1966" s="101"/>
      <c r="POI1966" s="101"/>
      <c r="POJ1966" s="101"/>
      <c r="POK1966" s="101"/>
      <c r="POL1966" s="101"/>
      <c r="POM1966" s="101"/>
      <c r="PON1966" s="101"/>
      <c r="POO1966" s="101"/>
      <c r="POP1966" s="101"/>
      <c r="POQ1966" s="101"/>
      <c r="POR1966" s="101"/>
      <c r="POS1966" s="101"/>
      <c r="POT1966" s="101"/>
      <c r="POU1966" s="101"/>
      <c r="POV1966" s="101"/>
      <c r="POW1966" s="101"/>
      <c r="POX1966" s="101"/>
      <c r="POY1966" s="101"/>
      <c r="POZ1966" s="101"/>
      <c r="PPA1966" s="101"/>
      <c r="PPB1966" s="101"/>
      <c r="PPC1966" s="101"/>
      <c r="PPD1966" s="101"/>
      <c r="PPE1966" s="101"/>
      <c r="PPF1966" s="101"/>
      <c r="PPG1966" s="101"/>
      <c r="PPH1966" s="101"/>
      <c r="PPI1966" s="101"/>
      <c r="PPJ1966" s="101"/>
      <c r="PPK1966" s="101"/>
      <c r="PPL1966" s="101"/>
      <c r="PPM1966" s="101"/>
      <c r="PPN1966" s="101"/>
      <c r="PPO1966" s="101"/>
      <c r="PPP1966" s="101"/>
      <c r="PPQ1966" s="101"/>
      <c r="PPR1966" s="101"/>
      <c r="PPS1966" s="101"/>
      <c r="PPT1966" s="101"/>
      <c r="PPU1966" s="101"/>
      <c r="PPV1966" s="101"/>
      <c r="PPW1966" s="101"/>
      <c r="PPX1966" s="101"/>
      <c r="PPY1966" s="101"/>
      <c r="PPZ1966" s="101"/>
      <c r="PQA1966" s="101"/>
      <c r="PQB1966" s="101"/>
      <c r="PQC1966" s="101"/>
      <c r="PQD1966" s="101"/>
      <c r="PQE1966" s="101"/>
      <c r="PQF1966" s="101"/>
      <c r="PQG1966" s="101"/>
      <c r="PQH1966" s="101"/>
      <c r="PQI1966" s="101"/>
      <c r="PQJ1966" s="101"/>
      <c r="PQK1966" s="101"/>
      <c r="PQL1966" s="101"/>
      <c r="PQM1966" s="101"/>
      <c r="PQN1966" s="101"/>
      <c r="PQO1966" s="101"/>
      <c r="PQP1966" s="101"/>
      <c r="PQQ1966" s="101"/>
      <c r="PQR1966" s="101"/>
      <c r="PQS1966" s="101"/>
      <c r="PQT1966" s="101"/>
      <c r="PQU1966" s="101"/>
      <c r="PQV1966" s="101"/>
      <c r="PQW1966" s="101"/>
      <c r="PQX1966" s="101"/>
      <c r="PQY1966" s="101"/>
      <c r="PQZ1966" s="101"/>
      <c r="PRA1966" s="101"/>
      <c r="PRB1966" s="101"/>
      <c r="PRC1966" s="101"/>
      <c r="PRD1966" s="101"/>
      <c r="PRE1966" s="101"/>
      <c r="PRF1966" s="101"/>
      <c r="PRG1966" s="101"/>
      <c r="PRH1966" s="101"/>
      <c r="PRI1966" s="101"/>
      <c r="PRJ1966" s="101"/>
      <c r="PRK1966" s="101"/>
      <c r="PRL1966" s="101"/>
      <c r="PRM1966" s="101"/>
      <c r="PRN1966" s="101"/>
      <c r="PRO1966" s="101"/>
      <c r="PRP1966" s="101"/>
      <c r="PRQ1966" s="101"/>
      <c r="PRR1966" s="101"/>
      <c r="PRS1966" s="101"/>
      <c r="PRT1966" s="101"/>
      <c r="PRU1966" s="101"/>
      <c r="PRV1966" s="101"/>
      <c r="PRW1966" s="101"/>
      <c r="PRX1966" s="101"/>
      <c r="PRY1966" s="101"/>
      <c r="PRZ1966" s="101"/>
      <c r="PSA1966" s="101"/>
      <c r="PSB1966" s="101"/>
      <c r="PSC1966" s="101"/>
      <c r="PSD1966" s="101"/>
      <c r="PSE1966" s="101"/>
      <c r="PSF1966" s="101"/>
      <c r="PSG1966" s="101"/>
      <c r="PSH1966" s="101"/>
      <c r="PSI1966" s="101"/>
      <c r="PSJ1966" s="101"/>
      <c r="PSK1966" s="101"/>
      <c r="PSL1966" s="101"/>
      <c r="PSM1966" s="101"/>
      <c r="PSN1966" s="101"/>
      <c r="PSO1966" s="101"/>
      <c r="PSP1966" s="101"/>
      <c r="PSQ1966" s="101"/>
      <c r="PSR1966" s="101"/>
      <c r="PSS1966" s="101"/>
      <c r="PST1966" s="101"/>
      <c r="PSU1966" s="101"/>
      <c r="PSV1966" s="101"/>
      <c r="PSW1966" s="101"/>
      <c r="PSX1966" s="101"/>
      <c r="PSY1966" s="101"/>
      <c r="PSZ1966" s="101"/>
      <c r="PTA1966" s="101"/>
      <c r="PTB1966" s="101"/>
      <c r="PTC1966" s="101"/>
      <c r="PTD1966" s="101"/>
      <c r="PTE1966" s="101"/>
      <c r="PTF1966" s="101"/>
      <c r="PTG1966" s="101"/>
      <c r="PTH1966" s="101"/>
      <c r="PTI1966" s="101"/>
      <c r="PTJ1966" s="101"/>
      <c r="PTK1966" s="101"/>
      <c r="PTL1966" s="101"/>
      <c r="PTM1966" s="101"/>
      <c r="PTN1966" s="101"/>
      <c r="PTO1966" s="101"/>
      <c r="PTP1966" s="101"/>
      <c r="PTQ1966" s="101"/>
      <c r="PTR1966" s="101"/>
      <c r="PTS1966" s="101"/>
      <c r="PTT1966" s="101"/>
      <c r="PTU1966" s="101"/>
      <c r="PTV1966" s="101"/>
      <c r="PTW1966" s="101"/>
      <c r="PTX1966" s="101"/>
      <c r="PTY1966" s="101"/>
      <c r="PTZ1966" s="101"/>
      <c r="PUA1966" s="101"/>
      <c r="PUB1966" s="101"/>
      <c r="PUC1966" s="101"/>
      <c r="PUD1966" s="101"/>
      <c r="PUE1966" s="101"/>
      <c r="PUF1966" s="101"/>
      <c r="PUG1966" s="101"/>
      <c r="PUH1966" s="101"/>
      <c r="PUI1966" s="101"/>
      <c r="PUJ1966" s="101"/>
      <c r="PUK1966" s="101"/>
      <c r="PUL1966" s="101"/>
      <c r="PUM1966" s="101"/>
      <c r="PUN1966" s="101"/>
      <c r="PUO1966" s="101"/>
      <c r="PUP1966" s="101"/>
      <c r="PUQ1966" s="101"/>
      <c r="PUR1966" s="101"/>
      <c r="PUS1966" s="101"/>
      <c r="PUT1966" s="101"/>
      <c r="PUU1966" s="101"/>
      <c r="PUV1966" s="101"/>
      <c r="PUW1966" s="101"/>
      <c r="PUX1966" s="101"/>
      <c r="PUY1966" s="101"/>
      <c r="PUZ1966" s="101"/>
      <c r="PVA1966" s="101"/>
      <c r="PVB1966" s="101"/>
      <c r="PVC1966" s="101"/>
      <c r="PVD1966" s="101"/>
      <c r="PVE1966" s="101"/>
      <c r="PVF1966" s="101"/>
      <c r="PVG1966" s="101"/>
      <c r="PVH1966" s="101"/>
      <c r="PVI1966" s="101"/>
      <c r="PVJ1966" s="101"/>
      <c r="PVK1966" s="101"/>
      <c r="PVL1966" s="101"/>
      <c r="PVM1966" s="101"/>
      <c r="PVN1966" s="101"/>
      <c r="PVO1966" s="101"/>
      <c r="PVP1966" s="101"/>
      <c r="PVQ1966" s="101"/>
      <c r="PVR1966" s="101"/>
      <c r="PVS1966" s="101"/>
      <c r="PVT1966" s="101"/>
      <c r="PVU1966" s="101"/>
      <c r="PVV1966" s="101"/>
      <c r="PVW1966" s="101"/>
      <c r="PVX1966" s="101"/>
      <c r="PVY1966" s="101"/>
      <c r="PVZ1966" s="101"/>
      <c r="PWA1966" s="101"/>
      <c r="PWB1966" s="101"/>
      <c r="PWC1966" s="101"/>
      <c r="PWD1966" s="101"/>
      <c r="PWE1966" s="101"/>
      <c r="PWF1966" s="101"/>
      <c r="PWG1966" s="101"/>
      <c r="PWH1966" s="101"/>
      <c r="PWI1966" s="101"/>
      <c r="PWJ1966" s="101"/>
      <c r="PWK1966" s="101"/>
      <c r="PWL1966" s="101"/>
      <c r="PWM1966" s="101"/>
      <c r="PWN1966" s="101"/>
      <c r="PWO1966" s="101"/>
      <c r="PWP1966" s="101"/>
      <c r="PWQ1966" s="101"/>
      <c r="PWR1966" s="101"/>
      <c r="PWS1966" s="101"/>
      <c r="PWT1966" s="101"/>
      <c r="PWU1966" s="101"/>
      <c r="PWV1966" s="101"/>
      <c r="PWW1966" s="101"/>
      <c r="PWX1966" s="101"/>
      <c r="PWY1966" s="101"/>
      <c r="PWZ1966" s="101"/>
      <c r="PXA1966" s="101"/>
      <c r="PXB1966" s="101"/>
      <c r="PXC1966" s="101"/>
      <c r="PXD1966" s="101"/>
      <c r="PXE1966" s="101"/>
      <c r="PXF1966" s="101"/>
      <c r="PXG1966" s="101"/>
      <c r="PXH1966" s="101"/>
      <c r="PXI1966" s="101"/>
      <c r="PXJ1966" s="101"/>
      <c r="PXK1966" s="101"/>
      <c r="PXL1966" s="101"/>
      <c r="PXM1966" s="101"/>
      <c r="PXN1966" s="101"/>
      <c r="PXO1966" s="101"/>
      <c r="PXP1966" s="101"/>
      <c r="PXQ1966" s="101"/>
      <c r="PXR1966" s="101"/>
      <c r="PXS1966" s="101"/>
      <c r="PXT1966" s="101"/>
      <c r="PXU1966" s="101"/>
      <c r="PXV1966" s="101"/>
      <c r="PXW1966" s="101"/>
      <c r="PXX1966" s="101"/>
      <c r="PXY1966" s="101"/>
      <c r="PXZ1966" s="101"/>
      <c r="PYA1966" s="101"/>
      <c r="PYB1966" s="101"/>
      <c r="PYC1966" s="101"/>
      <c r="PYD1966" s="101"/>
      <c r="PYE1966" s="101"/>
      <c r="PYF1966" s="101"/>
      <c r="PYG1966" s="101"/>
      <c r="PYH1966" s="101"/>
      <c r="PYI1966" s="101"/>
      <c r="PYJ1966" s="101"/>
      <c r="PYK1966" s="101"/>
      <c r="PYL1966" s="101"/>
      <c r="PYM1966" s="101"/>
      <c r="PYN1966" s="101"/>
      <c r="PYO1966" s="101"/>
      <c r="PYP1966" s="101"/>
      <c r="PYQ1966" s="101"/>
      <c r="PYR1966" s="101"/>
      <c r="PYS1966" s="101"/>
      <c r="PYT1966" s="101"/>
      <c r="PYU1966" s="101"/>
      <c r="PYV1966" s="101"/>
      <c r="PYW1966" s="101"/>
      <c r="PYX1966" s="101"/>
      <c r="PYY1966" s="101"/>
      <c r="PYZ1966" s="101"/>
      <c r="PZA1966" s="101"/>
      <c r="PZB1966" s="101"/>
      <c r="PZC1966" s="101"/>
      <c r="PZD1966" s="101"/>
      <c r="PZE1966" s="101"/>
      <c r="PZF1966" s="101"/>
      <c r="PZG1966" s="101"/>
      <c r="PZH1966" s="101"/>
      <c r="PZI1966" s="101"/>
      <c r="PZJ1966" s="101"/>
      <c r="PZK1966" s="101"/>
      <c r="PZL1966" s="101"/>
      <c r="PZM1966" s="101"/>
      <c r="PZN1966" s="101"/>
      <c r="PZO1966" s="101"/>
      <c r="PZP1966" s="101"/>
      <c r="PZQ1966" s="101"/>
      <c r="PZR1966" s="101"/>
      <c r="PZS1966" s="101"/>
      <c r="PZT1966" s="101"/>
      <c r="PZU1966" s="101"/>
      <c r="PZV1966" s="101"/>
      <c r="PZW1966" s="101"/>
      <c r="PZX1966" s="101"/>
      <c r="PZY1966" s="101"/>
      <c r="PZZ1966" s="101"/>
      <c r="QAA1966" s="101"/>
      <c r="QAB1966" s="101"/>
      <c r="QAC1966" s="101"/>
      <c r="QAD1966" s="101"/>
      <c r="QAE1966" s="101"/>
      <c r="QAF1966" s="101"/>
      <c r="QAG1966" s="101"/>
      <c r="QAH1966" s="101"/>
      <c r="QAI1966" s="101"/>
      <c r="QAJ1966" s="101"/>
      <c r="QAK1966" s="101"/>
      <c r="QAL1966" s="101"/>
      <c r="QAM1966" s="101"/>
      <c r="QAN1966" s="101"/>
      <c r="QAO1966" s="101"/>
      <c r="QAP1966" s="101"/>
      <c r="QAQ1966" s="101"/>
      <c r="QAR1966" s="101"/>
      <c r="QAS1966" s="101"/>
      <c r="QAT1966" s="101"/>
      <c r="QAU1966" s="101"/>
      <c r="QAV1966" s="101"/>
      <c r="QAW1966" s="101"/>
      <c r="QAX1966" s="101"/>
      <c r="QAY1966" s="101"/>
      <c r="QAZ1966" s="101"/>
      <c r="QBA1966" s="101"/>
      <c r="QBB1966" s="101"/>
      <c r="QBC1966" s="101"/>
      <c r="QBD1966" s="101"/>
      <c r="QBE1966" s="101"/>
      <c r="QBF1966" s="101"/>
      <c r="QBG1966" s="101"/>
      <c r="QBH1966" s="101"/>
      <c r="QBI1966" s="101"/>
      <c r="QBJ1966" s="101"/>
      <c r="QBK1966" s="101"/>
      <c r="QBL1966" s="101"/>
      <c r="QBM1966" s="101"/>
      <c r="QBN1966" s="101"/>
      <c r="QBO1966" s="101"/>
      <c r="QBP1966" s="101"/>
      <c r="QBQ1966" s="101"/>
      <c r="QBR1966" s="101"/>
      <c r="QBS1966" s="101"/>
      <c r="QBT1966" s="101"/>
      <c r="QBU1966" s="101"/>
      <c r="QBV1966" s="101"/>
      <c r="QBW1966" s="101"/>
      <c r="QBX1966" s="101"/>
      <c r="QBY1966" s="101"/>
      <c r="QBZ1966" s="101"/>
      <c r="QCA1966" s="101"/>
      <c r="QCB1966" s="101"/>
      <c r="QCC1966" s="101"/>
      <c r="QCD1966" s="101"/>
      <c r="QCE1966" s="101"/>
      <c r="QCF1966" s="101"/>
      <c r="QCG1966" s="101"/>
      <c r="QCH1966" s="101"/>
      <c r="QCI1966" s="101"/>
      <c r="QCJ1966" s="101"/>
      <c r="QCK1966" s="101"/>
      <c r="QCL1966" s="101"/>
      <c r="QCM1966" s="101"/>
      <c r="QCN1966" s="101"/>
      <c r="QCO1966" s="101"/>
      <c r="QCP1966" s="101"/>
      <c r="QCQ1966" s="101"/>
      <c r="QCR1966" s="101"/>
      <c r="QCS1966" s="101"/>
      <c r="QCT1966" s="101"/>
      <c r="QCU1966" s="101"/>
      <c r="QCV1966" s="101"/>
      <c r="QCW1966" s="101"/>
      <c r="QCX1966" s="101"/>
      <c r="QCY1966" s="101"/>
      <c r="QCZ1966" s="101"/>
      <c r="QDA1966" s="101"/>
      <c r="QDB1966" s="101"/>
      <c r="QDC1966" s="101"/>
      <c r="QDD1966" s="101"/>
      <c r="QDE1966" s="101"/>
      <c r="QDF1966" s="101"/>
      <c r="QDG1966" s="101"/>
      <c r="QDH1966" s="101"/>
      <c r="QDI1966" s="101"/>
      <c r="QDJ1966" s="101"/>
      <c r="QDK1966" s="101"/>
      <c r="QDL1966" s="101"/>
      <c r="QDM1966" s="101"/>
      <c r="QDN1966" s="101"/>
      <c r="QDO1966" s="101"/>
      <c r="QDP1966" s="101"/>
      <c r="QDQ1966" s="101"/>
      <c r="QDR1966" s="101"/>
      <c r="QDS1966" s="101"/>
      <c r="QDT1966" s="101"/>
      <c r="QDU1966" s="101"/>
      <c r="QDV1966" s="101"/>
      <c r="QDW1966" s="101"/>
      <c r="QDX1966" s="101"/>
      <c r="QDY1966" s="101"/>
      <c r="QDZ1966" s="101"/>
      <c r="QEA1966" s="101"/>
      <c r="QEB1966" s="101"/>
      <c r="QEC1966" s="101"/>
      <c r="QED1966" s="101"/>
      <c r="QEE1966" s="101"/>
      <c r="QEF1966" s="101"/>
      <c r="QEG1966" s="101"/>
      <c r="QEH1966" s="101"/>
      <c r="QEI1966" s="101"/>
      <c r="QEJ1966" s="101"/>
      <c r="QEK1966" s="101"/>
      <c r="QEL1966" s="101"/>
      <c r="QEM1966" s="101"/>
      <c r="QEN1966" s="101"/>
      <c r="QEO1966" s="101"/>
      <c r="QEP1966" s="101"/>
      <c r="QEQ1966" s="101"/>
      <c r="QER1966" s="101"/>
      <c r="QES1966" s="101"/>
      <c r="QET1966" s="101"/>
      <c r="QEU1966" s="101"/>
      <c r="QEV1966" s="101"/>
      <c r="QEW1966" s="101"/>
      <c r="QEX1966" s="101"/>
      <c r="QEY1966" s="101"/>
      <c r="QEZ1966" s="101"/>
      <c r="QFA1966" s="101"/>
      <c r="QFB1966" s="101"/>
      <c r="QFC1966" s="101"/>
      <c r="QFD1966" s="101"/>
      <c r="QFE1966" s="101"/>
      <c r="QFF1966" s="101"/>
      <c r="QFG1966" s="101"/>
      <c r="QFH1966" s="101"/>
      <c r="QFI1966" s="101"/>
      <c r="QFJ1966" s="101"/>
      <c r="QFK1966" s="101"/>
      <c r="QFL1966" s="101"/>
      <c r="QFM1966" s="101"/>
      <c r="QFN1966" s="101"/>
      <c r="QFO1966" s="101"/>
      <c r="QFP1966" s="101"/>
      <c r="QFQ1966" s="101"/>
      <c r="QFR1966" s="101"/>
      <c r="QFS1966" s="101"/>
      <c r="QFT1966" s="101"/>
      <c r="QFU1966" s="101"/>
      <c r="QFV1966" s="101"/>
      <c r="QFW1966" s="101"/>
      <c r="QFX1966" s="101"/>
      <c r="QFY1966" s="101"/>
      <c r="QFZ1966" s="101"/>
      <c r="QGA1966" s="101"/>
      <c r="QGB1966" s="101"/>
      <c r="QGC1966" s="101"/>
      <c r="QGD1966" s="101"/>
      <c r="QGE1966" s="101"/>
      <c r="QGF1966" s="101"/>
      <c r="QGG1966" s="101"/>
      <c r="QGH1966" s="101"/>
      <c r="QGI1966" s="101"/>
      <c r="QGJ1966" s="101"/>
      <c r="QGK1966" s="101"/>
      <c r="QGL1966" s="101"/>
      <c r="QGM1966" s="101"/>
      <c r="QGN1966" s="101"/>
      <c r="QGO1966" s="101"/>
      <c r="QGP1966" s="101"/>
      <c r="QGQ1966" s="101"/>
      <c r="QGR1966" s="101"/>
      <c r="QGS1966" s="101"/>
      <c r="QGT1966" s="101"/>
      <c r="QGU1966" s="101"/>
      <c r="QGV1966" s="101"/>
      <c r="QGW1966" s="101"/>
      <c r="QGX1966" s="101"/>
      <c r="QGY1966" s="101"/>
      <c r="QGZ1966" s="101"/>
      <c r="QHA1966" s="101"/>
      <c r="QHB1966" s="101"/>
      <c r="QHC1966" s="101"/>
      <c r="QHD1966" s="101"/>
      <c r="QHE1966" s="101"/>
      <c r="QHF1966" s="101"/>
      <c r="QHG1966" s="101"/>
      <c r="QHH1966" s="101"/>
      <c r="QHI1966" s="101"/>
      <c r="QHJ1966" s="101"/>
      <c r="QHK1966" s="101"/>
      <c r="QHL1966" s="101"/>
      <c r="QHM1966" s="101"/>
      <c r="QHN1966" s="101"/>
      <c r="QHO1966" s="101"/>
      <c r="QHP1966" s="101"/>
      <c r="QHQ1966" s="101"/>
      <c r="QHR1966" s="101"/>
      <c r="QHS1966" s="101"/>
      <c r="QHT1966" s="101"/>
      <c r="QHU1966" s="101"/>
      <c r="QHV1966" s="101"/>
      <c r="QHW1966" s="101"/>
      <c r="QHX1966" s="101"/>
      <c r="QHY1966" s="101"/>
      <c r="QHZ1966" s="101"/>
      <c r="QIA1966" s="101"/>
      <c r="QIB1966" s="101"/>
      <c r="QIC1966" s="101"/>
      <c r="QID1966" s="101"/>
      <c r="QIE1966" s="101"/>
      <c r="QIF1966" s="101"/>
      <c r="QIG1966" s="101"/>
      <c r="QIH1966" s="101"/>
      <c r="QII1966" s="101"/>
      <c r="QIJ1966" s="101"/>
      <c r="QIK1966" s="101"/>
      <c r="QIL1966" s="101"/>
      <c r="QIM1966" s="101"/>
      <c r="QIN1966" s="101"/>
      <c r="QIO1966" s="101"/>
      <c r="QIP1966" s="101"/>
      <c r="QIQ1966" s="101"/>
      <c r="QIR1966" s="101"/>
      <c r="QIS1966" s="101"/>
      <c r="QIT1966" s="101"/>
      <c r="QIU1966" s="101"/>
      <c r="QIV1966" s="101"/>
      <c r="QIW1966" s="101"/>
      <c r="QIX1966" s="101"/>
      <c r="QIY1966" s="101"/>
      <c r="QIZ1966" s="101"/>
      <c r="QJA1966" s="101"/>
      <c r="QJB1966" s="101"/>
      <c r="QJC1966" s="101"/>
      <c r="QJD1966" s="101"/>
      <c r="QJE1966" s="101"/>
      <c r="QJF1966" s="101"/>
      <c r="QJG1966" s="101"/>
      <c r="QJH1966" s="101"/>
      <c r="QJI1966" s="101"/>
      <c r="QJJ1966" s="101"/>
      <c r="QJK1966" s="101"/>
      <c r="QJL1966" s="101"/>
      <c r="QJM1966" s="101"/>
      <c r="QJN1966" s="101"/>
      <c r="QJO1966" s="101"/>
      <c r="QJP1966" s="101"/>
      <c r="QJQ1966" s="101"/>
      <c r="QJR1966" s="101"/>
      <c r="QJS1966" s="101"/>
      <c r="QJT1966" s="101"/>
      <c r="QJU1966" s="101"/>
      <c r="QJV1966" s="101"/>
      <c r="QJW1966" s="101"/>
      <c r="QJX1966" s="101"/>
      <c r="QJY1966" s="101"/>
      <c r="QJZ1966" s="101"/>
      <c r="QKA1966" s="101"/>
      <c r="QKB1966" s="101"/>
      <c r="QKC1966" s="101"/>
      <c r="QKD1966" s="101"/>
      <c r="QKE1966" s="101"/>
      <c r="QKF1966" s="101"/>
      <c r="QKG1966" s="101"/>
      <c r="QKH1966" s="101"/>
      <c r="QKI1966" s="101"/>
      <c r="QKJ1966" s="101"/>
      <c r="QKK1966" s="101"/>
      <c r="QKL1966" s="101"/>
      <c r="QKM1966" s="101"/>
      <c r="QKN1966" s="101"/>
      <c r="QKO1966" s="101"/>
      <c r="QKP1966" s="101"/>
      <c r="QKQ1966" s="101"/>
      <c r="QKR1966" s="101"/>
      <c r="QKS1966" s="101"/>
      <c r="QKT1966" s="101"/>
      <c r="QKU1966" s="101"/>
      <c r="QKV1966" s="101"/>
      <c r="QKW1966" s="101"/>
      <c r="QKX1966" s="101"/>
      <c r="QKY1966" s="101"/>
      <c r="QKZ1966" s="101"/>
      <c r="QLA1966" s="101"/>
      <c r="QLB1966" s="101"/>
      <c r="QLC1966" s="101"/>
      <c r="QLD1966" s="101"/>
      <c r="QLE1966" s="101"/>
      <c r="QLF1966" s="101"/>
      <c r="QLG1966" s="101"/>
      <c r="QLH1966" s="101"/>
      <c r="QLI1966" s="101"/>
      <c r="QLJ1966" s="101"/>
      <c r="QLK1966" s="101"/>
      <c r="QLL1966" s="101"/>
      <c r="QLM1966" s="101"/>
      <c r="QLN1966" s="101"/>
      <c r="QLO1966" s="101"/>
      <c r="QLP1966" s="101"/>
      <c r="QLQ1966" s="101"/>
      <c r="QLR1966" s="101"/>
      <c r="QLS1966" s="101"/>
      <c r="QLT1966" s="101"/>
      <c r="QLU1966" s="101"/>
      <c r="QLV1966" s="101"/>
      <c r="QLW1966" s="101"/>
      <c r="QLX1966" s="101"/>
      <c r="QLY1966" s="101"/>
      <c r="QLZ1966" s="101"/>
      <c r="QMA1966" s="101"/>
      <c r="QMB1966" s="101"/>
      <c r="QMC1966" s="101"/>
      <c r="QMD1966" s="101"/>
      <c r="QME1966" s="101"/>
      <c r="QMF1966" s="101"/>
      <c r="QMG1966" s="101"/>
      <c r="QMH1966" s="101"/>
      <c r="QMI1966" s="101"/>
      <c r="QMJ1966" s="101"/>
      <c r="QMK1966" s="101"/>
      <c r="QML1966" s="101"/>
      <c r="QMM1966" s="101"/>
      <c r="QMN1966" s="101"/>
      <c r="QMO1966" s="101"/>
      <c r="QMP1966" s="101"/>
      <c r="QMQ1966" s="101"/>
      <c r="QMR1966" s="101"/>
      <c r="QMS1966" s="101"/>
      <c r="QMT1966" s="101"/>
      <c r="QMU1966" s="101"/>
      <c r="QMV1966" s="101"/>
      <c r="QMW1966" s="101"/>
      <c r="QMX1966" s="101"/>
      <c r="QMY1966" s="101"/>
      <c r="QMZ1966" s="101"/>
      <c r="QNA1966" s="101"/>
      <c r="QNB1966" s="101"/>
      <c r="QNC1966" s="101"/>
      <c r="QND1966" s="101"/>
      <c r="QNE1966" s="101"/>
      <c r="QNF1966" s="101"/>
      <c r="QNG1966" s="101"/>
      <c r="QNH1966" s="101"/>
      <c r="QNI1966" s="101"/>
      <c r="QNJ1966" s="101"/>
      <c r="QNK1966" s="101"/>
      <c r="QNL1966" s="101"/>
      <c r="QNM1966" s="101"/>
      <c r="QNN1966" s="101"/>
      <c r="QNO1966" s="101"/>
      <c r="QNP1966" s="101"/>
      <c r="QNQ1966" s="101"/>
      <c r="QNR1966" s="101"/>
      <c r="QNS1966" s="101"/>
      <c r="QNT1966" s="101"/>
      <c r="QNU1966" s="101"/>
      <c r="QNV1966" s="101"/>
      <c r="QNW1966" s="101"/>
      <c r="QNX1966" s="101"/>
      <c r="QNY1966" s="101"/>
      <c r="QNZ1966" s="101"/>
      <c r="QOA1966" s="101"/>
      <c r="QOB1966" s="101"/>
      <c r="QOC1966" s="101"/>
      <c r="QOD1966" s="101"/>
      <c r="QOE1966" s="101"/>
      <c r="QOF1966" s="101"/>
      <c r="QOG1966" s="101"/>
      <c r="QOH1966" s="101"/>
      <c r="QOI1966" s="101"/>
      <c r="QOJ1966" s="101"/>
      <c r="QOK1966" s="101"/>
      <c r="QOL1966" s="101"/>
      <c r="QOM1966" s="101"/>
      <c r="QON1966" s="101"/>
      <c r="QOO1966" s="101"/>
      <c r="QOP1966" s="101"/>
      <c r="QOQ1966" s="101"/>
      <c r="QOR1966" s="101"/>
      <c r="QOS1966" s="101"/>
      <c r="QOT1966" s="101"/>
      <c r="QOU1966" s="101"/>
      <c r="QOV1966" s="101"/>
      <c r="QOW1966" s="101"/>
      <c r="QOX1966" s="101"/>
      <c r="QOY1966" s="101"/>
      <c r="QOZ1966" s="101"/>
      <c r="QPA1966" s="101"/>
      <c r="QPB1966" s="101"/>
      <c r="QPC1966" s="101"/>
      <c r="QPD1966" s="101"/>
      <c r="QPE1966" s="101"/>
      <c r="QPF1966" s="101"/>
      <c r="QPG1966" s="101"/>
      <c r="QPH1966" s="101"/>
      <c r="QPI1966" s="101"/>
      <c r="QPJ1966" s="101"/>
      <c r="QPK1966" s="101"/>
      <c r="QPL1966" s="101"/>
      <c r="QPM1966" s="101"/>
      <c r="QPN1966" s="101"/>
      <c r="QPO1966" s="101"/>
      <c r="QPP1966" s="101"/>
      <c r="QPQ1966" s="101"/>
      <c r="QPR1966" s="101"/>
      <c r="QPS1966" s="101"/>
      <c r="QPT1966" s="101"/>
      <c r="QPU1966" s="101"/>
      <c r="QPV1966" s="101"/>
      <c r="QPW1966" s="101"/>
      <c r="QPX1966" s="101"/>
      <c r="QPY1966" s="101"/>
      <c r="QPZ1966" s="101"/>
      <c r="QQA1966" s="101"/>
      <c r="QQB1966" s="101"/>
      <c r="QQC1966" s="101"/>
      <c r="QQD1966" s="101"/>
      <c r="QQE1966" s="101"/>
      <c r="QQF1966" s="101"/>
      <c r="QQG1966" s="101"/>
      <c r="QQH1966" s="101"/>
      <c r="QQI1966" s="101"/>
      <c r="QQJ1966" s="101"/>
      <c r="QQK1966" s="101"/>
      <c r="QQL1966" s="101"/>
      <c r="QQM1966" s="101"/>
      <c r="QQN1966" s="101"/>
      <c r="QQO1966" s="101"/>
      <c r="QQP1966" s="101"/>
      <c r="QQQ1966" s="101"/>
      <c r="QQR1966" s="101"/>
      <c r="QQS1966" s="101"/>
      <c r="QQT1966" s="101"/>
      <c r="QQU1966" s="101"/>
      <c r="QQV1966" s="101"/>
      <c r="QQW1966" s="101"/>
      <c r="QQX1966" s="101"/>
      <c r="QQY1966" s="101"/>
      <c r="QQZ1966" s="101"/>
      <c r="QRA1966" s="101"/>
      <c r="QRB1966" s="101"/>
      <c r="QRC1966" s="101"/>
      <c r="QRD1966" s="101"/>
      <c r="QRE1966" s="101"/>
      <c r="QRF1966" s="101"/>
      <c r="QRG1966" s="101"/>
      <c r="QRH1966" s="101"/>
      <c r="QRI1966" s="101"/>
      <c r="QRJ1966" s="101"/>
      <c r="QRK1966" s="101"/>
      <c r="QRL1966" s="101"/>
      <c r="QRM1966" s="101"/>
      <c r="QRN1966" s="101"/>
      <c r="QRO1966" s="101"/>
      <c r="QRP1966" s="101"/>
      <c r="QRQ1966" s="101"/>
      <c r="QRR1966" s="101"/>
      <c r="QRS1966" s="101"/>
      <c r="QRT1966" s="101"/>
      <c r="QRU1966" s="101"/>
      <c r="QRV1966" s="101"/>
      <c r="QRW1966" s="101"/>
      <c r="QRX1966" s="101"/>
      <c r="QRY1966" s="101"/>
      <c r="QRZ1966" s="101"/>
      <c r="QSA1966" s="101"/>
      <c r="QSB1966" s="101"/>
      <c r="QSC1966" s="101"/>
      <c r="QSD1966" s="101"/>
      <c r="QSE1966" s="101"/>
      <c r="QSF1966" s="101"/>
      <c r="QSG1966" s="101"/>
      <c r="QSH1966" s="101"/>
      <c r="QSI1966" s="101"/>
      <c r="QSJ1966" s="101"/>
      <c r="QSK1966" s="101"/>
      <c r="QSL1966" s="101"/>
      <c r="QSM1966" s="101"/>
      <c r="QSN1966" s="101"/>
      <c r="QSO1966" s="101"/>
      <c r="QSP1966" s="101"/>
      <c r="QSQ1966" s="101"/>
      <c r="QSR1966" s="101"/>
      <c r="QSS1966" s="101"/>
      <c r="QST1966" s="101"/>
      <c r="QSU1966" s="101"/>
      <c r="QSV1966" s="101"/>
      <c r="QSW1966" s="101"/>
      <c r="QSX1966" s="101"/>
      <c r="QSY1966" s="101"/>
      <c r="QSZ1966" s="101"/>
      <c r="QTA1966" s="101"/>
      <c r="QTB1966" s="101"/>
      <c r="QTC1966" s="101"/>
      <c r="QTD1966" s="101"/>
      <c r="QTE1966" s="101"/>
      <c r="QTF1966" s="101"/>
      <c r="QTG1966" s="101"/>
      <c r="QTH1966" s="101"/>
      <c r="QTI1966" s="101"/>
      <c r="QTJ1966" s="101"/>
      <c r="QTK1966" s="101"/>
      <c r="QTL1966" s="101"/>
      <c r="QTM1966" s="101"/>
      <c r="QTN1966" s="101"/>
      <c r="QTO1966" s="101"/>
      <c r="QTP1966" s="101"/>
      <c r="QTQ1966" s="101"/>
      <c r="QTR1966" s="101"/>
      <c r="QTS1966" s="101"/>
      <c r="QTT1966" s="101"/>
      <c r="QTU1966" s="101"/>
      <c r="QTV1966" s="101"/>
      <c r="QTW1966" s="101"/>
      <c r="QTX1966" s="101"/>
      <c r="QTY1966" s="101"/>
      <c r="QTZ1966" s="101"/>
      <c r="QUA1966" s="101"/>
      <c r="QUB1966" s="101"/>
      <c r="QUC1966" s="101"/>
      <c r="QUD1966" s="101"/>
      <c r="QUE1966" s="101"/>
      <c r="QUF1966" s="101"/>
      <c r="QUG1966" s="101"/>
      <c r="QUH1966" s="101"/>
      <c r="QUI1966" s="101"/>
      <c r="QUJ1966" s="101"/>
      <c r="QUK1966" s="101"/>
      <c r="QUL1966" s="101"/>
      <c r="QUM1966" s="101"/>
      <c r="QUN1966" s="101"/>
      <c r="QUO1966" s="101"/>
      <c r="QUP1966" s="101"/>
      <c r="QUQ1966" s="101"/>
      <c r="QUR1966" s="101"/>
      <c r="QUS1966" s="101"/>
      <c r="QUT1966" s="101"/>
      <c r="QUU1966" s="101"/>
      <c r="QUV1966" s="101"/>
      <c r="QUW1966" s="101"/>
      <c r="QUX1966" s="101"/>
      <c r="QUY1966" s="101"/>
      <c r="QUZ1966" s="101"/>
      <c r="QVA1966" s="101"/>
      <c r="QVB1966" s="101"/>
      <c r="QVC1966" s="101"/>
      <c r="QVD1966" s="101"/>
      <c r="QVE1966" s="101"/>
      <c r="QVF1966" s="101"/>
      <c r="QVG1966" s="101"/>
      <c r="QVH1966" s="101"/>
      <c r="QVI1966" s="101"/>
      <c r="QVJ1966" s="101"/>
      <c r="QVK1966" s="101"/>
      <c r="QVL1966" s="101"/>
      <c r="QVM1966" s="101"/>
      <c r="QVN1966" s="101"/>
      <c r="QVO1966" s="101"/>
      <c r="QVP1966" s="101"/>
      <c r="QVQ1966" s="101"/>
      <c r="QVR1966" s="101"/>
      <c r="QVS1966" s="101"/>
      <c r="QVT1966" s="101"/>
      <c r="QVU1966" s="101"/>
      <c r="QVV1966" s="101"/>
      <c r="QVW1966" s="101"/>
      <c r="QVX1966" s="101"/>
      <c r="QVY1966" s="101"/>
      <c r="QVZ1966" s="101"/>
      <c r="QWA1966" s="101"/>
      <c r="QWB1966" s="101"/>
      <c r="QWC1966" s="101"/>
      <c r="QWD1966" s="101"/>
      <c r="QWE1966" s="101"/>
      <c r="QWF1966" s="101"/>
      <c r="QWG1966" s="101"/>
      <c r="QWH1966" s="101"/>
      <c r="QWI1966" s="101"/>
      <c r="QWJ1966" s="101"/>
      <c r="QWK1966" s="101"/>
      <c r="QWL1966" s="101"/>
      <c r="QWM1966" s="101"/>
      <c r="QWN1966" s="101"/>
      <c r="QWO1966" s="101"/>
      <c r="QWP1966" s="101"/>
      <c r="QWQ1966" s="101"/>
      <c r="QWR1966" s="101"/>
      <c r="QWS1966" s="101"/>
      <c r="QWT1966" s="101"/>
      <c r="QWU1966" s="101"/>
      <c r="QWV1966" s="101"/>
      <c r="QWW1966" s="101"/>
      <c r="QWX1966" s="101"/>
      <c r="QWY1966" s="101"/>
      <c r="QWZ1966" s="101"/>
      <c r="QXA1966" s="101"/>
      <c r="QXB1966" s="101"/>
      <c r="QXC1966" s="101"/>
      <c r="QXD1966" s="101"/>
      <c r="QXE1966" s="101"/>
      <c r="QXF1966" s="101"/>
      <c r="QXG1966" s="101"/>
      <c r="QXH1966" s="101"/>
      <c r="QXI1966" s="101"/>
      <c r="QXJ1966" s="101"/>
      <c r="QXK1966" s="101"/>
      <c r="QXL1966" s="101"/>
      <c r="QXM1966" s="101"/>
      <c r="QXN1966" s="101"/>
      <c r="QXO1966" s="101"/>
      <c r="QXP1966" s="101"/>
      <c r="QXQ1966" s="101"/>
      <c r="QXR1966" s="101"/>
      <c r="QXS1966" s="101"/>
      <c r="QXT1966" s="101"/>
      <c r="QXU1966" s="101"/>
      <c r="QXV1966" s="101"/>
      <c r="QXW1966" s="101"/>
      <c r="QXX1966" s="101"/>
      <c r="QXY1966" s="101"/>
      <c r="QXZ1966" s="101"/>
      <c r="QYA1966" s="101"/>
      <c r="QYB1966" s="101"/>
      <c r="QYC1966" s="101"/>
      <c r="QYD1966" s="101"/>
      <c r="QYE1966" s="101"/>
      <c r="QYF1966" s="101"/>
      <c r="QYG1966" s="101"/>
      <c r="QYH1966" s="101"/>
      <c r="QYI1966" s="101"/>
      <c r="QYJ1966" s="101"/>
      <c r="QYK1966" s="101"/>
      <c r="QYL1966" s="101"/>
      <c r="QYM1966" s="101"/>
      <c r="QYN1966" s="101"/>
      <c r="QYO1966" s="101"/>
      <c r="QYP1966" s="101"/>
      <c r="QYQ1966" s="101"/>
      <c r="QYR1966" s="101"/>
      <c r="QYS1966" s="101"/>
      <c r="QYT1966" s="101"/>
      <c r="QYU1966" s="101"/>
      <c r="QYV1966" s="101"/>
      <c r="QYW1966" s="101"/>
      <c r="QYX1966" s="101"/>
      <c r="QYY1966" s="101"/>
      <c r="QYZ1966" s="101"/>
      <c r="QZA1966" s="101"/>
      <c r="QZB1966" s="101"/>
      <c r="QZC1966" s="101"/>
      <c r="QZD1966" s="101"/>
      <c r="QZE1966" s="101"/>
      <c r="QZF1966" s="101"/>
      <c r="QZG1966" s="101"/>
      <c r="QZH1966" s="101"/>
      <c r="QZI1966" s="101"/>
      <c r="QZJ1966" s="101"/>
      <c r="QZK1966" s="101"/>
      <c r="QZL1966" s="101"/>
      <c r="QZM1966" s="101"/>
      <c r="QZN1966" s="101"/>
      <c r="QZO1966" s="101"/>
      <c r="QZP1966" s="101"/>
      <c r="QZQ1966" s="101"/>
      <c r="QZR1966" s="101"/>
      <c r="QZS1966" s="101"/>
      <c r="QZT1966" s="101"/>
      <c r="QZU1966" s="101"/>
      <c r="QZV1966" s="101"/>
      <c r="QZW1966" s="101"/>
      <c r="QZX1966" s="101"/>
      <c r="QZY1966" s="101"/>
      <c r="QZZ1966" s="101"/>
      <c r="RAA1966" s="101"/>
      <c r="RAB1966" s="101"/>
      <c r="RAC1966" s="101"/>
      <c r="RAD1966" s="101"/>
      <c r="RAE1966" s="101"/>
      <c r="RAF1966" s="101"/>
      <c r="RAG1966" s="101"/>
      <c r="RAH1966" s="101"/>
      <c r="RAI1966" s="101"/>
      <c r="RAJ1966" s="101"/>
      <c r="RAK1966" s="101"/>
      <c r="RAL1966" s="101"/>
      <c r="RAM1966" s="101"/>
      <c r="RAN1966" s="101"/>
      <c r="RAO1966" s="101"/>
      <c r="RAP1966" s="101"/>
      <c r="RAQ1966" s="101"/>
      <c r="RAR1966" s="101"/>
      <c r="RAS1966" s="101"/>
      <c r="RAT1966" s="101"/>
      <c r="RAU1966" s="101"/>
      <c r="RAV1966" s="101"/>
      <c r="RAW1966" s="101"/>
      <c r="RAX1966" s="101"/>
      <c r="RAY1966" s="101"/>
      <c r="RAZ1966" s="101"/>
      <c r="RBA1966" s="101"/>
      <c r="RBB1966" s="101"/>
      <c r="RBC1966" s="101"/>
      <c r="RBD1966" s="101"/>
      <c r="RBE1966" s="101"/>
      <c r="RBF1966" s="101"/>
      <c r="RBG1966" s="101"/>
      <c r="RBH1966" s="101"/>
      <c r="RBI1966" s="101"/>
      <c r="RBJ1966" s="101"/>
      <c r="RBK1966" s="101"/>
      <c r="RBL1966" s="101"/>
      <c r="RBM1966" s="101"/>
      <c r="RBN1966" s="101"/>
      <c r="RBO1966" s="101"/>
      <c r="RBP1966" s="101"/>
      <c r="RBQ1966" s="101"/>
      <c r="RBR1966" s="101"/>
      <c r="RBS1966" s="101"/>
      <c r="RBT1966" s="101"/>
      <c r="RBU1966" s="101"/>
      <c r="RBV1966" s="101"/>
      <c r="RBW1966" s="101"/>
      <c r="RBX1966" s="101"/>
      <c r="RBY1966" s="101"/>
      <c r="RBZ1966" s="101"/>
      <c r="RCA1966" s="101"/>
      <c r="RCB1966" s="101"/>
      <c r="RCC1966" s="101"/>
      <c r="RCD1966" s="101"/>
      <c r="RCE1966" s="101"/>
      <c r="RCF1966" s="101"/>
      <c r="RCG1966" s="101"/>
      <c r="RCH1966" s="101"/>
      <c r="RCI1966" s="101"/>
      <c r="RCJ1966" s="101"/>
      <c r="RCK1966" s="101"/>
      <c r="RCL1966" s="101"/>
      <c r="RCM1966" s="101"/>
      <c r="RCN1966" s="101"/>
      <c r="RCO1966" s="101"/>
      <c r="RCP1966" s="101"/>
      <c r="RCQ1966" s="101"/>
      <c r="RCR1966" s="101"/>
      <c r="RCS1966" s="101"/>
      <c r="RCT1966" s="101"/>
      <c r="RCU1966" s="101"/>
      <c r="RCV1966" s="101"/>
      <c r="RCW1966" s="101"/>
      <c r="RCX1966" s="101"/>
      <c r="RCY1966" s="101"/>
      <c r="RCZ1966" s="101"/>
      <c r="RDA1966" s="101"/>
      <c r="RDB1966" s="101"/>
      <c r="RDC1966" s="101"/>
      <c r="RDD1966" s="101"/>
      <c r="RDE1966" s="101"/>
      <c r="RDF1966" s="101"/>
      <c r="RDG1966" s="101"/>
      <c r="RDH1966" s="101"/>
      <c r="RDI1966" s="101"/>
      <c r="RDJ1966" s="101"/>
      <c r="RDK1966" s="101"/>
      <c r="RDL1966" s="101"/>
      <c r="RDM1966" s="101"/>
      <c r="RDN1966" s="101"/>
      <c r="RDO1966" s="101"/>
      <c r="RDP1966" s="101"/>
      <c r="RDQ1966" s="101"/>
      <c r="RDR1966" s="101"/>
      <c r="RDS1966" s="101"/>
      <c r="RDT1966" s="101"/>
      <c r="RDU1966" s="101"/>
      <c r="RDV1966" s="101"/>
      <c r="RDW1966" s="101"/>
      <c r="RDX1966" s="101"/>
      <c r="RDY1966" s="101"/>
      <c r="RDZ1966" s="101"/>
      <c r="REA1966" s="101"/>
      <c r="REB1966" s="101"/>
      <c r="REC1966" s="101"/>
      <c r="RED1966" s="101"/>
      <c r="REE1966" s="101"/>
      <c r="REF1966" s="101"/>
      <c r="REG1966" s="101"/>
      <c r="REH1966" s="101"/>
      <c r="REI1966" s="101"/>
      <c r="REJ1966" s="101"/>
      <c r="REK1966" s="101"/>
      <c r="REL1966" s="101"/>
      <c r="REM1966" s="101"/>
      <c r="REN1966" s="101"/>
      <c r="REO1966" s="101"/>
      <c r="REP1966" s="101"/>
      <c r="REQ1966" s="101"/>
      <c r="RER1966" s="101"/>
      <c r="RES1966" s="101"/>
      <c r="RET1966" s="101"/>
      <c r="REU1966" s="101"/>
      <c r="REV1966" s="101"/>
      <c r="REW1966" s="101"/>
      <c r="REX1966" s="101"/>
      <c r="REY1966" s="101"/>
      <c r="REZ1966" s="101"/>
      <c r="RFA1966" s="101"/>
      <c r="RFB1966" s="101"/>
      <c r="RFC1966" s="101"/>
      <c r="RFD1966" s="101"/>
      <c r="RFE1966" s="101"/>
      <c r="RFF1966" s="101"/>
      <c r="RFG1966" s="101"/>
      <c r="RFH1966" s="101"/>
      <c r="RFI1966" s="101"/>
      <c r="RFJ1966" s="101"/>
      <c r="RFK1966" s="101"/>
      <c r="RFL1966" s="101"/>
      <c r="RFM1966" s="101"/>
      <c r="RFN1966" s="101"/>
      <c r="RFO1966" s="101"/>
      <c r="RFP1966" s="101"/>
      <c r="RFQ1966" s="101"/>
      <c r="RFR1966" s="101"/>
      <c r="RFS1966" s="101"/>
      <c r="RFT1966" s="101"/>
      <c r="RFU1966" s="101"/>
      <c r="RFV1966" s="101"/>
      <c r="RFW1966" s="101"/>
      <c r="RFX1966" s="101"/>
      <c r="RFY1966" s="101"/>
      <c r="RFZ1966" s="101"/>
      <c r="RGA1966" s="101"/>
      <c r="RGB1966" s="101"/>
      <c r="RGC1966" s="101"/>
      <c r="RGD1966" s="101"/>
      <c r="RGE1966" s="101"/>
      <c r="RGF1966" s="101"/>
      <c r="RGG1966" s="101"/>
      <c r="RGH1966" s="101"/>
      <c r="RGI1966" s="101"/>
      <c r="RGJ1966" s="101"/>
      <c r="RGK1966" s="101"/>
      <c r="RGL1966" s="101"/>
      <c r="RGM1966" s="101"/>
      <c r="RGN1966" s="101"/>
      <c r="RGO1966" s="101"/>
      <c r="RGP1966" s="101"/>
      <c r="RGQ1966" s="101"/>
      <c r="RGR1966" s="101"/>
      <c r="RGS1966" s="101"/>
      <c r="RGT1966" s="101"/>
      <c r="RGU1966" s="101"/>
      <c r="RGV1966" s="101"/>
      <c r="RGW1966" s="101"/>
      <c r="RGX1966" s="101"/>
      <c r="RGY1966" s="101"/>
      <c r="RGZ1966" s="101"/>
      <c r="RHA1966" s="101"/>
      <c r="RHB1966" s="101"/>
      <c r="RHC1966" s="101"/>
      <c r="RHD1966" s="101"/>
      <c r="RHE1966" s="101"/>
      <c r="RHF1966" s="101"/>
      <c r="RHG1966" s="101"/>
      <c r="RHH1966" s="101"/>
      <c r="RHI1966" s="101"/>
      <c r="RHJ1966" s="101"/>
      <c r="RHK1966" s="101"/>
      <c r="RHL1966" s="101"/>
      <c r="RHM1966" s="101"/>
      <c r="RHN1966" s="101"/>
      <c r="RHO1966" s="101"/>
      <c r="RHP1966" s="101"/>
      <c r="RHQ1966" s="101"/>
      <c r="RHR1966" s="101"/>
      <c r="RHS1966" s="101"/>
      <c r="RHT1966" s="101"/>
      <c r="RHU1966" s="101"/>
      <c r="RHV1966" s="101"/>
      <c r="RHW1966" s="101"/>
      <c r="RHX1966" s="101"/>
      <c r="RHY1966" s="101"/>
      <c r="RHZ1966" s="101"/>
      <c r="RIA1966" s="101"/>
      <c r="RIB1966" s="101"/>
      <c r="RIC1966" s="101"/>
      <c r="RID1966" s="101"/>
      <c r="RIE1966" s="101"/>
      <c r="RIF1966" s="101"/>
      <c r="RIG1966" s="101"/>
      <c r="RIH1966" s="101"/>
      <c r="RII1966" s="101"/>
      <c r="RIJ1966" s="101"/>
      <c r="RIK1966" s="101"/>
      <c r="RIL1966" s="101"/>
      <c r="RIM1966" s="101"/>
      <c r="RIN1966" s="101"/>
      <c r="RIO1966" s="101"/>
      <c r="RIP1966" s="101"/>
      <c r="RIQ1966" s="101"/>
      <c r="RIR1966" s="101"/>
      <c r="RIS1966" s="101"/>
      <c r="RIT1966" s="101"/>
      <c r="RIU1966" s="101"/>
      <c r="RIV1966" s="101"/>
      <c r="RIW1966" s="101"/>
      <c r="RIX1966" s="101"/>
      <c r="RIY1966" s="101"/>
      <c r="RIZ1966" s="101"/>
      <c r="RJA1966" s="101"/>
      <c r="RJB1966" s="101"/>
      <c r="RJC1966" s="101"/>
      <c r="RJD1966" s="101"/>
      <c r="RJE1966" s="101"/>
      <c r="RJF1966" s="101"/>
      <c r="RJG1966" s="101"/>
      <c r="RJH1966" s="101"/>
      <c r="RJI1966" s="101"/>
      <c r="RJJ1966" s="101"/>
      <c r="RJK1966" s="101"/>
      <c r="RJL1966" s="101"/>
      <c r="RJM1966" s="101"/>
      <c r="RJN1966" s="101"/>
      <c r="RJO1966" s="101"/>
      <c r="RJP1966" s="101"/>
      <c r="RJQ1966" s="101"/>
      <c r="RJR1966" s="101"/>
      <c r="RJS1966" s="101"/>
      <c r="RJT1966" s="101"/>
      <c r="RJU1966" s="101"/>
      <c r="RJV1966" s="101"/>
      <c r="RJW1966" s="101"/>
      <c r="RJX1966" s="101"/>
      <c r="RJY1966" s="101"/>
      <c r="RJZ1966" s="101"/>
      <c r="RKA1966" s="101"/>
      <c r="RKB1966" s="101"/>
      <c r="RKC1966" s="101"/>
      <c r="RKD1966" s="101"/>
      <c r="RKE1966" s="101"/>
      <c r="RKF1966" s="101"/>
      <c r="RKG1966" s="101"/>
      <c r="RKH1966" s="101"/>
      <c r="RKI1966" s="101"/>
      <c r="RKJ1966" s="101"/>
      <c r="RKK1966" s="101"/>
      <c r="RKL1966" s="101"/>
      <c r="RKM1966" s="101"/>
      <c r="RKN1966" s="101"/>
      <c r="RKO1966" s="101"/>
      <c r="RKP1966" s="101"/>
      <c r="RKQ1966" s="101"/>
      <c r="RKR1966" s="101"/>
      <c r="RKS1966" s="101"/>
      <c r="RKT1966" s="101"/>
      <c r="RKU1966" s="101"/>
      <c r="RKV1966" s="101"/>
      <c r="RKW1966" s="101"/>
      <c r="RKX1966" s="101"/>
      <c r="RKY1966" s="101"/>
      <c r="RKZ1966" s="101"/>
      <c r="RLA1966" s="101"/>
      <c r="RLB1966" s="101"/>
      <c r="RLC1966" s="101"/>
      <c r="RLD1966" s="101"/>
      <c r="RLE1966" s="101"/>
      <c r="RLF1966" s="101"/>
      <c r="RLG1966" s="101"/>
      <c r="RLH1966" s="101"/>
      <c r="RLI1966" s="101"/>
      <c r="RLJ1966" s="101"/>
      <c r="RLK1966" s="101"/>
      <c r="RLL1966" s="101"/>
      <c r="RLM1966" s="101"/>
      <c r="RLN1966" s="101"/>
      <c r="RLO1966" s="101"/>
      <c r="RLP1966" s="101"/>
      <c r="RLQ1966" s="101"/>
      <c r="RLR1966" s="101"/>
      <c r="RLS1966" s="101"/>
      <c r="RLT1966" s="101"/>
      <c r="RLU1966" s="101"/>
      <c r="RLV1966" s="101"/>
      <c r="RLW1966" s="101"/>
      <c r="RLX1966" s="101"/>
      <c r="RLY1966" s="101"/>
      <c r="RLZ1966" s="101"/>
      <c r="RMA1966" s="101"/>
      <c r="RMB1966" s="101"/>
      <c r="RMC1966" s="101"/>
      <c r="RMD1966" s="101"/>
      <c r="RME1966" s="101"/>
      <c r="RMF1966" s="101"/>
      <c r="RMG1966" s="101"/>
      <c r="RMH1966" s="101"/>
      <c r="RMI1966" s="101"/>
      <c r="RMJ1966" s="101"/>
      <c r="RMK1966" s="101"/>
      <c r="RML1966" s="101"/>
      <c r="RMM1966" s="101"/>
      <c r="RMN1966" s="101"/>
      <c r="RMO1966" s="101"/>
      <c r="RMP1966" s="101"/>
      <c r="RMQ1966" s="101"/>
      <c r="RMR1966" s="101"/>
      <c r="RMS1966" s="101"/>
      <c r="RMT1966" s="101"/>
      <c r="RMU1966" s="101"/>
      <c r="RMV1966" s="101"/>
      <c r="RMW1966" s="101"/>
      <c r="RMX1966" s="101"/>
      <c r="RMY1966" s="101"/>
      <c r="RMZ1966" s="101"/>
      <c r="RNA1966" s="101"/>
      <c r="RNB1966" s="101"/>
      <c r="RNC1966" s="101"/>
      <c r="RND1966" s="101"/>
      <c r="RNE1966" s="101"/>
      <c r="RNF1966" s="101"/>
      <c r="RNG1966" s="101"/>
      <c r="RNH1966" s="101"/>
      <c r="RNI1966" s="101"/>
      <c r="RNJ1966" s="101"/>
      <c r="RNK1966" s="101"/>
      <c r="RNL1966" s="101"/>
      <c r="RNM1966" s="101"/>
      <c r="RNN1966" s="101"/>
      <c r="RNO1966" s="101"/>
      <c r="RNP1966" s="101"/>
      <c r="RNQ1966" s="101"/>
      <c r="RNR1966" s="101"/>
      <c r="RNS1966" s="101"/>
      <c r="RNT1966" s="101"/>
      <c r="RNU1966" s="101"/>
      <c r="RNV1966" s="101"/>
      <c r="RNW1966" s="101"/>
      <c r="RNX1966" s="101"/>
      <c r="RNY1966" s="101"/>
      <c r="RNZ1966" s="101"/>
      <c r="ROA1966" s="101"/>
      <c r="ROB1966" s="101"/>
      <c r="ROC1966" s="101"/>
      <c r="ROD1966" s="101"/>
      <c r="ROE1966" s="101"/>
      <c r="ROF1966" s="101"/>
      <c r="ROG1966" s="101"/>
      <c r="ROH1966" s="101"/>
      <c r="ROI1966" s="101"/>
      <c r="ROJ1966" s="101"/>
      <c r="ROK1966" s="101"/>
      <c r="ROL1966" s="101"/>
      <c r="ROM1966" s="101"/>
      <c r="RON1966" s="101"/>
      <c r="ROO1966" s="101"/>
      <c r="ROP1966" s="101"/>
      <c r="ROQ1966" s="101"/>
      <c r="ROR1966" s="101"/>
      <c r="ROS1966" s="101"/>
      <c r="ROT1966" s="101"/>
      <c r="ROU1966" s="101"/>
      <c r="ROV1966" s="101"/>
      <c r="ROW1966" s="101"/>
      <c r="ROX1966" s="101"/>
      <c r="ROY1966" s="101"/>
      <c r="ROZ1966" s="101"/>
      <c r="RPA1966" s="101"/>
      <c r="RPB1966" s="101"/>
      <c r="RPC1966" s="101"/>
      <c r="RPD1966" s="101"/>
      <c r="RPE1966" s="101"/>
      <c r="RPF1966" s="101"/>
      <c r="RPG1966" s="101"/>
      <c r="RPH1966" s="101"/>
      <c r="RPI1966" s="101"/>
      <c r="RPJ1966" s="101"/>
      <c r="RPK1966" s="101"/>
      <c r="RPL1966" s="101"/>
      <c r="RPM1966" s="101"/>
      <c r="RPN1966" s="101"/>
      <c r="RPO1966" s="101"/>
      <c r="RPP1966" s="101"/>
      <c r="RPQ1966" s="101"/>
      <c r="RPR1966" s="101"/>
      <c r="RPS1966" s="101"/>
      <c r="RPT1966" s="101"/>
      <c r="RPU1966" s="101"/>
      <c r="RPV1966" s="101"/>
      <c r="RPW1966" s="101"/>
      <c r="RPX1966" s="101"/>
      <c r="RPY1966" s="101"/>
      <c r="RPZ1966" s="101"/>
      <c r="RQA1966" s="101"/>
      <c r="RQB1966" s="101"/>
      <c r="RQC1966" s="101"/>
      <c r="RQD1966" s="101"/>
      <c r="RQE1966" s="101"/>
      <c r="RQF1966" s="101"/>
      <c r="RQG1966" s="101"/>
      <c r="RQH1966" s="101"/>
      <c r="RQI1966" s="101"/>
      <c r="RQJ1966" s="101"/>
      <c r="RQK1966" s="101"/>
      <c r="RQL1966" s="101"/>
      <c r="RQM1966" s="101"/>
      <c r="RQN1966" s="101"/>
      <c r="RQO1966" s="101"/>
      <c r="RQP1966" s="101"/>
      <c r="RQQ1966" s="101"/>
      <c r="RQR1966" s="101"/>
      <c r="RQS1966" s="101"/>
      <c r="RQT1966" s="101"/>
      <c r="RQU1966" s="101"/>
      <c r="RQV1966" s="101"/>
      <c r="RQW1966" s="101"/>
      <c r="RQX1966" s="101"/>
      <c r="RQY1966" s="101"/>
      <c r="RQZ1966" s="101"/>
      <c r="RRA1966" s="101"/>
      <c r="RRB1966" s="101"/>
      <c r="RRC1966" s="101"/>
      <c r="RRD1966" s="101"/>
      <c r="RRE1966" s="101"/>
      <c r="RRF1966" s="101"/>
      <c r="RRG1966" s="101"/>
      <c r="RRH1966" s="101"/>
      <c r="RRI1966" s="101"/>
      <c r="RRJ1966" s="101"/>
      <c r="RRK1966" s="101"/>
      <c r="RRL1966" s="101"/>
      <c r="RRM1966" s="101"/>
      <c r="RRN1966" s="101"/>
      <c r="RRO1966" s="101"/>
      <c r="RRP1966" s="101"/>
      <c r="RRQ1966" s="101"/>
      <c r="RRR1966" s="101"/>
      <c r="RRS1966" s="101"/>
      <c r="RRT1966" s="101"/>
      <c r="RRU1966" s="101"/>
      <c r="RRV1966" s="101"/>
      <c r="RRW1966" s="101"/>
      <c r="RRX1966" s="101"/>
      <c r="RRY1966" s="101"/>
      <c r="RRZ1966" s="101"/>
      <c r="RSA1966" s="101"/>
      <c r="RSB1966" s="101"/>
      <c r="RSC1966" s="101"/>
      <c r="RSD1966" s="101"/>
      <c r="RSE1966" s="101"/>
      <c r="RSF1966" s="101"/>
      <c r="RSG1966" s="101"/>
      <c r="RSH1966" s="101"/>
      <c r="RSI1966" s="101"/>
      <c r="RSJ1966" s="101"/>
      <c r="RSK1966" s="101"/>
      <c r="RSL1966" s="101"/>
      <c r="RSM1966" s="101"/>
      <c r="RSN1966" s="101"/>
      <c r="RSO1966" s="101"/>
      <c r="RSP1966" s="101"/>
      <c r="RSQ1966" s="101"/>
      <c r="RSR1966" s="101"/>
      <c r="RSS1966" s="101"/>
      <c r="RST1966" s="101"/>
      <c r="RSU1966" s="101"/>
      <c r="RSV1966" s="101"/>
      <c r="RSW1966" s="101"/>
      <c r="RSX1966" s="101"/>
      <c r="RSY1966" s="101"/>
      <c r="RSZ1966" s="101"/>
      <c r="RTA1966" s="101"/>
      <c r="RTB1966" s="101"/>
      <c r="RTC1966" s="101"/>
      <c r="RTD1966" s="101"/>
      <c r="RTE1966" s="101"/>
      <c r="RTF1966" s="101"/>
      <c r="RTG1966" s="101"/>
      <c r="RTH1966" s="101"/>
      <c r="RTI1966" s="101"/>
      <c r="RTJ1966" s="101"/>
      <c r="RTK1966" s="101"/>
      <c r="RTL1966" s="101"/>
      <c r="RTM1966" s="101"/>
      <c r="RTN1966" s="101"/>
      <c r="RTO1966" s="101"/>
      <c r="RTP1966" s="101"/>
      <c r="RTQ1966" s="101"/>
      <c r="RTR1966" s="101"/>
      <c r="RTS1966" s="101"/>
      <c r="RTT1966" s="101"/>
      <c r="RTU1966" s="101"/>
      <c r="RTV1966" s="101"/>
      <c r="RTW1966" s="101"/>
      <c r="RTX1966" s="101"/>
      <c r="RTY1966" s="101"/>
      <c r="RTZ1966" s="101"/>
      <c r="RUA1966" s="101"/>
      <c r="RUB1966" s="101"/>
      <c r="RUC1966" s="101"/>
      <c r="RUD1966" s="101"/>
      <c r="RUE1966" s="101"/>
      <c r="RUF1966" s="101"/>
      <c r="RUG1966" s="101"/>
      <c r="RUH1966" s="101"/>
      <c r="RUI1966" s="101"/>
      <c r="RUJ1966" s="101"/>
      <c r="RUK1966" s="101"/>
      <c r="RUL1966" s="101"/>
      <c r="RUM1966" s="101"/>
      <c r="RUN1966" s="101"/>
      <c r="RUO1966" s="101"/>
      <c r="RUP1966" s="101"/>
      <c r="RUQ1966" s="101"/>
      <c r="RUR1966" s="101"/>
      <c r="RUS1966" s="101"/>
      <c r="RUT1966" s="101"/>
      <c r="RUU1966" s="101"/>
      <c r="RUV1966" s="101"/>
      <c r="RUW1966" s="101"/>
      <c r="RUX1966" s="101"/>
      <c r="RUY1966" s="101"/>
      <c r="RUZ1966" s="101"/>
      <c r="RVA1966" s="101"/>
      <c r="RVB1966" s="101"/>
      <c r="RVC1966" s="101"/>
      <c r="RVD1966" s="101"/>
      <c r="RVE1966" s="101"/>
      <c r="RVF1966" s="101"/>
      <c r="RVG1966" s="101"/>
      <c r="RVH1966" s="101"/>
      <c r="RVI1966" s="101"/>
      <c r="RVJ1966" s="101"/>
      <c r="RVK1966" s="101"/>
      <c r="RVL1966" s="101"/>
      <c r="RVM1966" s="101"/>
      <c r="RVN1966" s="101"/>
      <c r="RVO1966" s="101"/>
      <c r="RVP1966" s="101"/>
      <c r="RVQ1966" s="101"/>
      <c r="RVR1966" s="101"/>
      <c r="RVS1966" s="101"/>
      <c r="RVT1966" s="101"/>
      <c r="RVU1966" s="101"/>
      <c r="RVV1966" s="101"/>
      <c r="RVW1966" s="101"/>
      <c r="RVX1966" s="101"/>
      <c r="RVY1966" s="101"/>
      <c r="RVZ1966" s="101"/>
      <c r="RWA1966" s="101"/>
      <c r="RWB1966" s="101"/>
      <c r="RWC1966" s="101"/>
      <c r="RWD1966" s="101"/>
      <c r="RWE1966" s="101"/>
      <c r="RWF1966" s="101"/>
      <c r="RWG1966" s="101"/>
      <c r="RWH1966" s="101"/>
      <c r="RWI1966" s="101"/>
      <c r="RWJ1966" s="101"/>
      <c r="RWK1966" s="101"/>
      <c r="RWL1966" s="101"/>
      <c r="RWM1966" s="101"/>
      <c r="RWN1966" s="101"/>
      <c r="RWO1966" s="101"/>
      <c r="RWP1966" s="101"/>
      <c r="RWQ1966" s="101"/>
      <c r="RWR1966" s="101"/>
      <c r="RWS1966" s="101"/>
      <c r="RWT1966" s="101"/>
      <c r="RWU1966" s="101"/>
      <c r="RWV1966" s="101"/>
      <c r="RWW1966" s="101"/>
      <c r="RWX1966" s="101"/>
      <c r="RWY1966" s="101"/>
      <c r="RWZ1966" s="101"/>
      <c r="RXA1966" s="101"/>
      <c r="RXB1966" s="101"/>
      <c r="RXC1966" s="101"/>
      <c r="RXD1966" s="101"/>
      <c r="RXE1966" s="101"/>
      <c r="RXF1966" s="101"/>
      <c r="RXG1966" s="101"/>
      <c r="RXH1966" s="101"/>
      <c r="RXI1966" s="101"/>
      <c r="RXJ1966" s="101"/>
      <c r="RXK1966" s="101"/>
      <c r="RXL1966" s="101"/>
      <c r="RXM1966" s="101"/>
      <c r="RXN1966" s="101"/>
      <c r="RXO1966" s="101"/>
      <c r="RXP1966" s="101"/>
      <c r="RXQ1966" s="101"/>
      <c r="RXR1966" s="101"/>
      <c r="RXS1966" s="101"/>
      <c r="RXT1966" s="101"/>
      <c r="RXU1966" s="101"/>
      <c r="RXV1966" s="101"/>
      <c r="RXW1966" s="101"/>
      <c r="RXX1966" s="101"/>
      <c r="RXY1966" s="101"/>
      <c r="RXZ1966" s="101"/>
      <c r="RYA1966" s="101"/>
      <c r="RYB1966" s="101"/>
      <c r="RYC1966" s="101"/>
      <c r="RYD1966" s="101"/>
      <c r="RYE1966" s="101"/>
      <c r="RYF1966" s="101"/>
      <c r="RYG1966" s="101"/>
      <c r="RYH1966" s="101"/>
      <c r="RYI1966" s="101"/>
      <c r="RYJ1966" s="101"/>
      <c r="RYK1966" s="101"/>
      <c r="RYL1966" s="101"/>
      <c r="RYM1966" s="101"/>
      <c r="RYN1966" s="101"/>
      <c r="RYO1966" s="101"/>
      <c r="RYP1966" s="101"/>
      <c r="RYQ1966" s="101"/>
      <c r="RYR1966" s="101"/>
      <c r="RYS1966" s="101"/>
      <c r="RYT1966" s="101"/>
      <c r="RYU1966" s="101"/>
      <c r="RYV1966" s="101"/>
      <c r="RYW1966" s="101"/>
      <c r="RYX1966" s="101"/>
      <c r="RYY1966" s="101"/>
      <c r="RYZ1966" s="101"/>
      <c r="RZA1966" s="101"/>
      <c r="RZB1966" s="101"/>
      <c r="RZC1966" s="101"/>
      <c r="RZD1966" s="101"/>
      <c r="RZE1966" s="101"/>
      <c r="RZF1966" s="101"/>
      <c r="RZG1966" s="101"/>
      <c r="RZH1966" s="101"/>
      <c r="RZI1966" s="101"/>
      <c r="RZJ1966" s="101"/>
      <c r="RZK1966" s="101"/>
      <c r="RZL1966" s="101"/>
      <c r="RZM1966" s="101"/>
      <c r="RZN1966" s="101"/>
      <c r="RZO1966" s="101"/>
      <c r="RZP1966" s="101"/>
      <c r="RZQ1966" s="101"/>
      <c r="RZR1966" s="101"/>
      <c r="RZS1966" s="101"/>
      <c r="RZT1966" s="101"/>
      <c r="RZU1966" s="101"/>
      <c r="RZV1966" s="101"/>
      <c r="RZW1966" s="101"/>
      <c r="RZX1966" s="101"/>
      <c r="RZY1966" s="101"/>
      <c r="RZZ1966" s="101"/>
      <c r="SAA1966" s="101"/>
      <c r="SAB1966" s="101"/>
      <c r="SAC1966" s="101"/>
      <c r="SAD1966" s="101"/>
      <c r="SAE1966" s="101"/>
      <c r="SAF1966" s="101"/>
      <c r="SAG1966" s="101"/>
      <c r="SAH1966" s="101"/>
      <c r="SAI1966" s="101"/>
      <c r="SAJ1966" s="101"/>
      <c r="SAK1966" s="101"/>
      <c r="SAL1966" s="101"/>
      <c r="SAM1966" s="101"/>
      <c r="SAN1966" s="101"/>
      <c r="SAO1966" s="101"/>
      <c r="SAP1966" s="101"/>
      <c r="SAQ1966" s="101"/>
      <c r="SAR1966" s="101"/>
      <c r="SAS1966" s="101"/>
      <c r="SAT1966" s="101"/>
      <c r="SAU1966" s="101"/>
      <c r="SAV1966" s="101"/>
      <c r="SAW1966" s="101"/>
      <c r="SAX1966" s="101"/>
      <c r="SAY1966" s="101"/>
      <c r="SAZ1966" s="101"/>
      <c r="SBA1966" s="101"/>
      <c r="SBB1966" s="101"/>
      <c r="SBC1966" s="101"/>
      <c r="SBD1966" s="101"/>
      <c r="SBE1966" s="101"/>
      <c r="SBF1966" s="101"/>
      <c r="SBG1966" s="101"/>
      <c r="SBH1966" s="101"/>
      <c r="SBI1966" s="101"/>
      <c r="SBJ1966" s="101"/>
      <c r="SBK1966" s="101"/>
      <c r="SBL1966" s="101"/>
      <c r="SBM1966" s="101"/>
      <c r="SBN1966" s="101"/>
      <c r="SBO1966" s="101"/>
      <c r="SBP1966" s="101"/>
      <c r="SBQ1966" s="101"/>
      <c r="SBR1966" s="101"/>
      <c r="SBS1966" s="101"/>
      <c r="SBT1966" s="101"/>
      <c r="SBU1966" s="101"/>
      <c r="SBV1966" s="101"/>
      <c r="SBW1966" s="101"/>
      <c r="SBX1966" s="101"/>
      <c r="SBY1966" s="101"/>
      <c r="SBZ1966" s="101"/>
      <c r="SCA1966" s="101"/>
      <c r="SCB1966" s="101"/>
      <c r="SCC1966" s="101"/>
      <c r="SCD1966" s="101"/>
      <c r="SCE1966" s="101"/>
      <c r="SCF1966" s="101"/>
      <c r="SCG1966" s="101"/>
      <c r="SCH1966" s="101"/>
      <c r="SCI1966" s="101"/>
      <c r="SCJ1966" s="101"/>
      <c r="SCK1966" s="101"/>
      <c r="SCL1966" s="101"/>
      <c r="SCM1966" s="101"/>
      <c r="SCN1966" s="101"/>
      <c r="SCO1966" s="101"/>
      <c r="SCP1966" s="101"/>
      <c r="SCQ1966" s="101"/>
      <c r="SCR1966" s="101"/>
      <c r="SCS1966" s="101"/>
      <c r="SCT1966" s="101"/>
      <c r="SCU1966" s="101"/>
      <c r="SCV1966" s="101"/>
      <c r="SCW1966" s="101"/>
      <c r="SCX1966" s="101"/>
      <c r="SCY1966" s="101"/>
      <c r="SCZ1966" s="101"/>
      <c r="SDA1966" s="101"/>
      <c r="SDB1966" s="101"/>
      <c r="SDC1966" s="101"/>
      <c r="SDD1966" s="101"/>
      <c r="SDE1966" s="101"/>
      <c r="SDF1966" s="101"/>
      <c r="SDG1966" s="101"/>
      <c r="SDH1966" s="101"/>
      <c r="SDI1966" s="101"/>
      <c r="SDJ1966" s="101"/>
      <c r="SDK1966" s="101"/>
      <c r="SDL1966" s="101"/>
      <c r="SDM1966" s="101"/>
      <c r="SDN1966" s="101"/>
      <c r="SDO1966" s="101"/>
      <c r="SDP1966" s="101"/>
      <c r="SDQ1966" s="101"/>
      <c r="SDR1966" s="101"/>
      <c r="SDS1966" s="101"/>
      <c r="SDT1966" s="101"/>
      <c r="SDU1966" s="101"/>
      <c r="SDV1966" s="101"/>
      <c r="SDW1966" s="101"/>
      <c r="SDX1966" s="101"/>
      <c r="SDY1966" s="101"/>
      <c r="SDZ1966" s="101"/>
      <c r="SEA1966" s="101"/>
      <c r="SEB1966" s="101"/>
      <c r="SEC1966" s="101"/>
      <c r="SED1966" s="101"/>
      <c r="SEE1966" s="101"/>
      <c r="SEF1966" s="101"/>
      <c r="SEG1966" s="101"/>
      <c r="SEH1966" s="101"/>
      <c r="SEI1966" s="101"/>
      <c r="SEJ1966" s="101"/>
      <c r="SEK1966" s="101"/>
      <c r="SEL1966" s="101"/>
      <c r="SEM1966" s="101"/>
      <c r="SEN1966" s="101"/>
      <c r="SEO1966" s="101"/>
      <c r="SEP1966" s="101"/>
      <c r="SEQ1966" s="101"/>
      <c r="SER1966" s="101"/>
      <c r="SES1966" s="101"/>
      <c r="SET1966" s="101"/>
      <c r="SEU1966" s="101"/>
      <c r="SEV1966" s="101"/>
      <c r="SEW1966" s="101"/>
      <c r="SEX1966" s="101"/>
      <c r="SEY1966" s="101"/>
      <c r="SEZ1966" s="101"/>
      <c r="SFA1966" s="101"/>
      <c r="SFB1966" s="101"/>
      <c r="SFC1966" s="101"/>
      <c r="SFD1966" s="101"/>
      <c r="SFE1966" s="101"/>
      <c r="SFF1966" s="101"/>
      <c r="SFG1966" s="101"/>
      <c r="SFH1966" s="101"/>
      <c r="SFI1966" s="101"/>
      <c r="SFJ1966" s="101"/>
      <c r="SFK1966" s="101"/>
      <c r="SFL1966" s="101"/>
      <c r="SFM1966" s="101"/>
      <c r="SFN1966" s="101"/>
      <c r="SFO1966" s="101"/>
      <c r="SFP1966" s="101"/>
      <c r="SFQ1966" s="101"/>
      <c r="SFR1966" s="101"/>
      <c r="SFS1966" s="101"/>
      <c r="SFT1966" s="101"/>
      <c r="SFU1966" s="101"/>
      <c r="SFV1966" s="101"/>
      <c r="SFW1966" s="101"/>
      <c r="SFX1966" s="101"/>
      <c r="SFY1966" s="101"/>
      <c r="SFZ1966" s="101"/>
      <c r="SGA1966" s="101"/>
      <c r="SGB1966" s="101"/>
      <c r="SGC1966" s="101"/>
      <c r="SGD1966" s="101"/>
      <c r="SGE1966" s="101"/>
      <c r="SGF1966" s="101"/>
      <c r="SGG1966" s="101"/>
      <c r="SGH1966" s="101"/>
      <c r="SGI1966" s="101"/>
      <c r="SGJ1966" s="101"/>
      <c r="SGK1966" s="101"/>
      <c r="SGL1966" s="101"/>
      <c r="SGM1966" s="101"/>
      <c r="SGN1966" s="101"/>
      <c r="SGO1966" s="101"/>
      <c r="SGP1966" s="101"/>
      <c r="SGQ1966" s="101"/>
      <c r="SGR1966" s="101"/>
      <c r="SGS1966" s="101"/>
      <c r="SGT1966" s="101"/>
      <c r="SGU1966" s="101"/>
      <c r="SGV1966" s="101"/>
      <c r="SGW1966" s="101"/>
      <c r="SGX1966" s="101"/>
      <c r="SGY1966" s="101"/>
      <c r="SGZ1966" s="101"/>
      <c r="SHA1966" s="101"/>
      <c r="SHB1966" s="101"/>
      <c r="SHC1966" s="101"/>
      <c r="SHD1966" s="101"/>
      <c r="SHE1966" s="101"/>
      <c r="SHF1966" s="101"/>
      <c r="SHG1966" s="101"/>
      <c r="SHH1966" s="101"/>
      <c r="SHI1966" s="101"/>
      <c r="SHJ1966" s="101"/>
      <c r="SHK1966" s="101"/>
      <c r="SHL1966" s="101"/>
      <c r="SHM1966" s="101"/>
      <c r="SHN1966" s="101"/>
      <c r="SHO1966" s="101"/>
      <c r="SHP1966" s="101"/>
      <c r="SHQ1966" s="101"/>
      <c r="SHR1966" s="101"/>
      <c r="SHS1966" s="101"/>
      <c r="SHT1966" s="101"/>
      <c r="SHU1966" s="101"/>
      <c r="SHV1966" s="101"/>
      <c r="SHW1966" s="101"/>
      <c r="SHX1966" s="101"/>
      <c r="SHY1966" s="101"/>
      <c r="SHZ1966" s="101"/>
      <c r="SIA1966" s="101"/>
      <c r="SIB1966" s="101"/>
      <c r="SIC1966" s="101"/>
      <c r="SID1966" s="101"/>
      <c r="SIE1966" s="101"/>
      <c r="SIF1966" s="101"/>
      <c r="SIG1966" s="101"/>
      <c r="SIH1966" s="101"/>
      <c r="SII1966" s="101"/>
      <c r="SIJ1966" s="101"/>
      <c r="SIK1966" s="101"/>
      <c r="SIL1966" s="101"/>
      <c r="SIM1966" s="101"/>
      <c r="SIN1966" s="101"/>
      <c r="SIO1966" s="101"/>
      <c r="SIP1966" s="101"/>
      <c r="SIQ1966" s="101"/>
      <c r="SIR1966" s="101"/>
      <c r="SIS1966" s="101"/>
      <c r="SIT1966" s="101"/>
      <c r="SIU1966" s="101"/>
      <c r="SIV1966" s="101"/>
      <c r="SIW1966" s="101"/>
      <c r="SIX1966" s="101"/>
      <c r="SIY1966" s="101"/>
      <c r="SIZ1966" s="101"/>
      <c r="SJA1966" s="101"/>
      <c r="SJB1966" s="101"/>
      <c r="SJC1966" s="101"/>
      <c r="SJD1966" s="101"/>
      <c r="SJE1966" s="101"/>
      <c r="SJF1966" s="101"/>
      <c r="SJG1966" s="101"/>
      <c r="SJH1966" s="101"/>
      <c r="SJI1966" s="101"/>
      <c r="SJJ1966" s="101"/>
      <c r="SJK1966" s="101"/>
      <c r="SJL1966" s="101"/>
      <c r="SJM1966" s="101"/>
      <c r="SJN1966" s="101"/>
      <c r="SJO1966" s="101"/>
      <c r="SJP1966" s="101"/>
      <c r="SJQ1966" s="101"/>
      <c r="SJR1966" s="101"/>
      <c r="SJS1966" s="101"/>
      <c r="SJT1966" s="101"/>
      <c r="SJU1966" s="101"/>
      <c r="SJV1966" s="101"/>
      <c r="SJW1966" s="101"/>
      <c r="SJX1966" s="101"/>
      <c r="SJY1966" s="101"/>
      <c r="SJZ1966" s="101"/>
      <c r="SKA1966" s="101"/>
      <c r="SKB1966" s="101"/>
      <c r="SKC1966" s="101"/>
      <c r="SKD1966" s="101"/>
      <c r="SKE1966" s="101"/>
      <c r="SKF1966" s="101"/>
      <c r="SKG1966" s="101"/>
      <c r="SKH1966" s="101"/>
      <c r="SKI1966" s="101"/>
      <c r="SKJ1966" s="101"/>
      <c r="SKK1966" s="101"/>
      <c r="SKL1966" s="101"/>
      <c r="SKM1966" s="101"/>
      <c r="SKN1966" s="101"/>
      <c r="SKO1966" s="101"/>
      <c r="SKP1966" s="101"/>
      <c r="SKQ1966" s="101"/>
      <c r="SKR1966" s="101"/>
      <c r="SKS1966" s="101"/>
      <c r="SKT1966" s="101"/>
      <c r="SKU1966" s="101"/>
      <c r="SKV1966" s="101"/>
      <c r="SKW1966" s="101"/>
      <c r="SKX1966" s="101"/>
      <c r="SKY1966" s="101"/>
      <c r="SKZ1966" s="101"/>
      <c r="SLA1966" s="101"/>
      <c r="SLB1966" s="101"/>
      <c r="SLC1966" s="101"/>
      <c r="SLD1966" s="101"/>
      <c r="SLE1966" s="101"/>
      <c r="SLF1966" s="101"/>
      <c r="SLG1966" s="101"/>
      <c r="SLH1966" s="101"/>
      <c r="SLI1966" s="101"/>
      <c r="SLJ1966" s="101"/>
      <c r="SLK1966" s="101"/>
      <c r="SLL1966" s="101"/>
      <c r="SLM1966" s="101"/>
      <c r="SLN1966" s="101"/>
      <c r="SLO1966" s="101"/>
      <c r="SLP1966" s="101"/>
      <c r="SLQ1966" s="101"/>
      <c r="SLR1966" s="101"/>
      <c r="SLS1966" s="101"/>
      <c r="SLT1966" s="101"/>
      <c r="SLU1966" s="101"/>
      <c r="SLV1966" s="101"/>
      <c r="SLW1966" s="101"/>
      <c r="SLX1966" s="101"/>
      <c r="SLY1966" s="101"/>
      <c r="SLZ1966" s="101"/>
      <c r="SMA1966" s="101"/>
      <c r="SMB1966" s="101"/>
      <c r="SMC1966" s="101"/>
      <c r="SMD1966" s="101"/>
      <c r="SME1966" s="101"/>
      <c r="SMF1966" s="101"/>
      <c r="SMG1966" s="101"/>
      <c r="SMH1966" s="101"/>
      <c r="SMI1966" s="101"/>
      <c r="SMJ1966" s="101"/>
      <c r="SMK1966" s="101"/>
      <c r="SML1966" s="101"/>
      <c r="SMM1966" s="101"/>
      <c r="SMN1966" s="101"/>
      <c r="SMO1966" s="101"/>
      <c r="SMP1966" s="101"/>
      <c r="SMQ1966" s="101"/>
      <c r="SMR1966" s="101"/>
      <c r="SMS1966" s="101"/>
      <c r="SMT1966" s="101"/>
      <c r="SMU1966" s="101"/>
      <c r="SMV1966" s="101"/>
      <c r="SMW1966" s="101"/>
      <c r="SMX1966" s="101"/>
      <c r="SMY1966" s="101"/>
      <c r="SMZ1966" s="101"/>
      <c r="SNA1966" s="101"/>
      <c r="SNB1966" s="101"/>
      <c r="SNC1966" s="101"/>
      <c r="SND1966" s="101"/>
      <c r="SNE1966" s="101"/>
      <c r="SNF1966" s="101"/>
      <c r="SNG1966" s="101"/>
      <c r="SNH1966" s="101"/>
      <c r="SNI1966" s="101"/>
      <c r="SNJ1966" s="101"/>
      <c r="SNK1966" s="101"/>
      <c r="SNL1966" s="101"/>
      <c r="SNM1966" s="101"/>
      <c r="SNN1966" s="101"/>
      <c r="SNO1966" s="101"/>
      <c r="SNP1966" s="101"/>
      <c r="SNQ1966" s="101"/>
      <c r="SNR1966" s="101"/>
      <c r="SNS1966" s="101"/>
      <c r="SNT1966" s="101"/>
      <c r="SNU1966" s="101"/>
      <c r="SNV1966" s="101"/>
      <c r="SNW1966" s="101"/>
      <c r="SNX1966" s="101"/>
      <c r="SNY1966" s="101"/>
      <c r="SNZ1966" s="101"/>
      <c r="SOA1966" s="101"/>
      <c r="SOB1966" s="101"/>
      <c r="SOC1966" s="101"/>
      <c r="SOD1966" s="101"/>
      <c r="SOE1966" s="101"/>
      <c r="SOF1966" s="101"/>
      <c r="SOG1966" s="101"/>
      <c r="SOH1966" s="101"/>
      <c r="SOI1966" s="101"/>
      <c r="SOJ1966" s="101"/>
      <c r="SOK1966" s="101"/>
      <c r="SOL1966" s="101"/>
      <c r="SOM1966" s="101"/>
      <c r="SON1966" s="101"/>
      <c r="SOO1966" s="101"/>
      <c r="SOP1966" s="101"/>
      <c r="SOQ1966" s="101"/>
      <c r="SOR1966" s="101"/>
      <c r="SOS1966" s="101"/>
      <c r="SOT1966" s="101"/>
      <c r="SOU1966" s="101"/>
      <c r="SOV1966" s="101"/>
      <c r="SOW1966" s="101"/>
      <c r="SOX1966" s="101"/>
      <c r="SOY1966" s="101"/>
      <c r="SOZ1966" s="101"/>
      <c r="SPA1966" s="101"/>
      <c r="SPB1966" s="101"/>
      <c r="SPC1966" s="101"/>
      <c r="SPD1966" s="101"/>
      <c r="SPE1966" s="101"/>
      <c r="SPF1966" s="101"/>
      <c r="SPG1966" s="101"/>
      <c r="SPH1966" s="101"/>
      <c r="SPI1966" s="101"/>
      <c r="SPJ1966" s="101"/>
      <c r="SPK1966" s="101"/>
      <c r="SPL1966" s="101"/>
      <c r="SPM1966" s="101"/>
      <c r="SPN1966" s="101"/>
      <c r="SPO1966" s="101"/>
      <c r="SPP1966" s="101"/>
      <c r="SPQ1966" s="101"/>
      <c r="SPR1966" s="101"/>
      <c r="SPS1966" s="101"/>
      <c r="SPT1966" s="101"/>
      <c r="SPU1966" s="101"/>
      <c r="SPV1966" s="101"/>
      <c r="SPW1966" s="101"/>
      <c r="SPX1966" s="101"/>
      <c r="SPY1966" s="101"/>
      <c r="SPZ1966" s="101"/>
      <c r="SQA1966" s="101"/>
      <c r="SQB1966" s="101"/>
      <c r="SQC1966" s="101"/>
      <c r="SQD1966" s="101"/>
      <c r="SQE1966" s="101"/>
      <c r="SQF1966" s="101"/>
      <c r="SQG1966" s="101"/>
      <c r="SQH1966" s="101"/>
      <c r="SQI1966" s="101"/>
      <c r="SQJ1966" s="101"/>
      <c r="SQK1966" s="101"/>
      <c r="SQL1966" s="101"/>
      <c r="SQM1966" s="101"/>
      <c r="SQN1966" s="101"/>
      <c r="SQO1966" s="101"/>
      <c r="SQP1966" s="101"/>
      <c r="SQQ1966" s="101"/>
      <c r="SQR1966" s="101"/>
      <c r="SQS1966" s="101"/>
      <c r="SQT1966" s="101"/>
      <c r="SQU1966" s="101"/>
      <c r="SQV1966" s="101"/>
      <c r="SQW1966" s="101"/>
      <c r="SQX1966" s="101"/>
      <c r="SQY1966" s="101"/>
      <c r="SQZ1966" s="101"/>
      <c r="SRA1966" s="101"/>
      <c r="SRB1966" s="101"/>
      <c r="SRC1966" s="101"/>
      <c r="SRD1966" s="101"/>
      <c r="SRE1966" s="101"/>
      <c r="SRF1966" s="101"/>
      <c r="SRG1966" s="101"/>
      <c r="SRH1966" s="101"/>
      <c r="SRI1966" s="101"/>
      <c r="SRJ1966" s="101"/>
      <c r="SRK1966" s="101"/>
      <c r="SRL1966" s="101"/>
      <c r="SRM1966" s="101"/>
      <c r="SRN1966" s="101"/>
      <c r="SRO1966" s="101"/>
      <c r="SRP1966" s="101"/>
      <c r="SRQ1966" s="101"/>
      <c r="SRR1966" s="101"/>
      <c r="SRS1966" s="101"/>
      <c r="SRT1966" s="101"/>
      <c r="SRU1966" s="101"/>
      <c r="SRV1966" s="101"/>
      <c r="SRW1966" s="101"/>
      <c r="SRX1966" s="101"/>
      <c r="SRY1966" s="101"/>
      <c r="SRZ1966" s="101"/>
      <c r="SSA1966" s="101"/>
      <c r="SSB1966" s="101"/>
      <c r="SSC1966" s="101"/>
      <c r="SSD1966" s="101"/>
      <c r="SSE1966" s="101"/>
      <c r="SSF1966" s="101"/>
      <c r="SSG1966" s="101"/>
      <c r="SSH1966" s="101"/>
      <c r="SSI1966" s="101"/>
      <c r="SSJ1966" s="101"/>
      <c r="SSK1966" s="101"/>
      <c r="SSL1966" s="101"/>
      <c r="SSM1966" s="101"/>
      <c r="SSN1966" s="101"/>
      <c r="SSO1966" s="101"/>
      <c r="SSP1966" s="101"/>
      <c r="SSQ1966" s="101"/>
      <c r="SSR1966" s="101"/>
      <c r="SSS1966" s="101"/>
      <c r="SST1966" s="101"/>
      <c r="SSU1966" s="101"/>
      <c r="SSV1966" s="101"/>
      <c r="SSW1966" s="101"/>
      <c r="SSX1966" s="101"/>
      <c r="SSY1966" s="101"/>
      <c r="SSZ1966" s="101"/>
      <c r="STA1966" s="101"/>
      <c r="STB1966" s="101"/>
      <c r="STC1966" s="101"/>
      <c r="STD1966" s="101"/>
      <c r="STE1966" s="101"/>
      <c r="STF1966" s="101"/>
      <c r="STG1966" s="101"/>
      <c r="STH1966" s="101"/>
      <c r="STI1966" s="101"/>
      <c r="STJ1966" s="101"/>
      <c r="STK1966" s="101"/>
      <c r="STL1966" s="101"/>
      <c r="STM1966" s="101"/>
      <c r="STN1966" s="101"/>
      <c r="STO1966" s="101"/>
      <c r="STP1966" s="101"/>
      <c r="STQ1966" s="101"/>
      <c r="STR1966" s="101"/>
      <c r="STS1966" s="101"/>
      <c r="STT1966" s="101"/>
      <c r="STU1966" s="101"/>
      <c r="STV1966" s="101"/>
      <c r="STW1966" s="101"/>
      <c r="STX1966" s="101"/>
      <c r="STY1966" s="101"/>
      <c r="STZ1966" s="101"/>
      <c r="SUA1966" s="101"/>
      <c r="SUB1966" s="101"/>
      <c r="SUC1966" s="101"/>
      <c r="SUD1966" s="101"/>
      <c r="SUE1966" s="101"/>
      <c r="SUF1966" s="101"/>
      <c r="SUG1966" s="101"/>
      <c r="SUH1966" s="101"/>
      <c r="SUI1966" s="101"/>
      <c r="SUJ1966" s="101"/>
      <c r="SUK1966" s="101"/>
      <c r="SUL1966" s="101"/>
      <c r="SUM1966" s="101"/>
      <c r="SUN1966" s="101"/>
      <c r="SUO1966" s="101"/>
      <c r="SUP1966" s="101"/>
      <c r="SUQ1966" s="101"/>
      <c r="SUR1966" s="101"/>
      <c r="SUS1966" s="101"/>
      <c r="SUT1966" s="101"/>
      <c r="SUU1966" s="101"/>
      <c r="SUV1966" s="101"/>
      <c r="SUW1966" s="101"/>
      <c r="SUX1966" s="101"/>
      <c r="SUY1966" s="101"/>
      <c r="SUZ1966" s="101"/>
      <c r="SVA1966" s="101"/>
      <c r="SVB1966" s="101"/>
      <c r="SVC1966" s="101"/>
      <c r="SVD1966" s="101"/>
      <c r="SVE1966" s="101"/>
      <c r="SVF1966" s="101"/>
      <c r="SVG1966" s="101"/>
      <c r="SVH1966" s="101"/>
      <c r="SVI1966" s="101"/>
      <c r="SVJ1966" s="101"/>
      <c r="SVK1966" s="101"/>
      <c r="SVL1966" s="101"/>
      <c r="SVM1966" s="101"/>
      <c r="SVN1966" s="101"/>
      <c r="SVO1966" s="101"/>
      <c r="SVP1966" s="101"/>
      <c r="SVQ1966" s="101"/>
      <c r="SVR1966" s="101"/>
      <c r="SVS1966" s="101"/>
      <c r="SVT1966" s="101"/>
      <c r="SVU1966" s="101"/>
      <c r="SVV1966" s="101"/>
      <c r="SVW1966" s="101"/>
      <c r="SVX1966" s="101"/>
      <c r="SVY1966" s="101"/>
      <c r="SVZ1966" s="101"/>
      <c r="SWA1966" s="101"/>
      <c r="SWB1966" s="101"/>
      <c r="SWC1966" s="101"/>
      <c r="SWD1966" s="101"/>
      <c r="SWE1966" s="101"/>
      <c r="SWF1966" s="101"/>
      <c r="SWG1966" s="101"/>
      <c r="SWH1966" s="101"/>
      <c r="SWI1966" s="101"/>
      <c r="SWJ1966" s="101"/>
      <c r="SWK1966" s="101"/>
      <c r="SWL1966" s="101"/>
      <c r="SWM1966" s="101"/>
      <c r="SWN1966" s="101"/>
      <c r="SWO1966" s="101"/>
      <c r="SWP1966" s="101"/>
      <c r="SWQ1966" s="101"/>
      <c r="SWR1966" s="101"/>
      <c r="SWS1966" s="101"/>
      <c r="SWT1966" s="101"/>
      <c r="SWU1966" s="101"/>
      <c r="SWV1966" s="101"/>
      <c r="SWW1966" s="101"/>
      <c r="SWX1966" s="101"/>
      <c r="SWY1966" s="101"/>
      <c r="SWZ1966" s="101"/>
      <c r="SXA1966" s="101"/>
      <c r="SXB1966" s="101"/>
      <c r="SXC1966" s="101"/>
      <c r="SXD1966" s="101"/>
      <c r="SXE1966" s="101"/>
      <c r="SXF1966" s="101"/>
      <c r="SXG1966" s="101"/>
      <c r="SXH1966" s="101"/>
      <c r="SXI1966" s="101"/>
      <c r="SXJ1966" s="101"/>
      <c r="SXK1966" s="101"/>
      <c r="SXL1966" s="101"/>
      <c r="SXM1966" s="101"/>
      <c r="SXN1966" s="101"/>
      <c r="SXO1966" s="101"/>
      <c r="SXP1966" s="101"/>
      <c r="SXQ1966" s="101"/>
      <c r="SXR1966" s="101"/>
      <c r="SXS1966" s="101"/>
      <c r="SXT1966" s="101"/>
      <c r="SXU1966" s="101"/>
      <c r="SXV1966" s="101"/>
      <c r="SXW1966" s="101"/>
      <c r="SXX1966" s="101"/>
      <c r="SXY1966" s="101"/>
      <c r="SXZ1966" s="101"/>
      <c r="SYA1966" s="101"/>
      <c r="SYB1966" s="101"/>
      <c r="SYC1966" s="101"/>
      <c r="SYD1966" s="101"/>
      <c r="SYE1966" s="101"/>
      <c r="SYF1966" s="101"/>
      <c r="SYG1966" s="101"/>
      <c r="SYH1966" s="101"/>
      <c r="SYI1966" s="101"/>
      <c r="SYJ1966" s="101"/>
      <c r="SYK1966" s="101"/>
      <c r="SYL1966" s="101"/>
      <c r="SYM1966" s="101"/>
      <c r="SYN1966" s="101"/>
      <c r="SYO1966" s="101"/>
      <c r="SYP1966" s="101"/>
      <c r="SYQ1966" s="101"/>
      <c r="SYR1966" s="101"/>
      <c r="SYS1966" s="101"/>
      <c r="SYT1966" s="101"/>
      <c r="SYU1966" s="101"/>
      <c r="SYV1966" s="101"/>
      <c r="SYW1966" s="101"/>
      <c r="SYX1966" s="101"/>
      <c r="SYY1966" s="101"/>
      <c r="SYZ1966" s="101"/>
      <c r="SZA1966" s="101"/>
      <c r="SZB1966" s="101"/>
      <c r="SZC1966" s="101"/>
      <c r="SZD1966" s="101"/>
      <c r="SZE1966" s="101"/>
      <c r="SZF1966" s="101"/>
      <c r="SZG1966" s="101"/>
      <c r="SZH1966" s="101"/>
      <c r="SZI1966" s="101"/>
      <c r="SZJ1966" s="101"/>
      <c r="SZK1966" s="101"/>
      <c r="SZL1966" s="101"/>
      <c r="SZM1966" s="101"/>
      <c r="SZN1966" s="101"/>
      <c r="SZO1966" s="101"/>
      <c r="SZP1966" s="101"/>
      <c r="SZQ1966" s="101"/>
      <c r="SZR1966" s="101"/>
      <c r="SZS1966" s="101"/>
      <c r="SZT1966" s="101"/>
      <c r="SZU1966" s="101"/>
      <c r="SZV1966" s="101"/>
      <c r="SZW1966" s="101"/>
      <c r="SZX1966" s="101"/>
      <c r="SZY1966" s="101"/>
      <c r="SZZ1966" s="101"/>
      <c r="TAA1966" s="101"/>
      <c r="TAB1966" s="101"/>
      <c r="TAC1966" s="101"/>
      <c r="TAD1966" s="101"/>
      <c r="TAE1966" s="101"/>
      <c r="TAF1966" s="101"/>
      <c r="TAG1966" s="101"/>
      <c r="TAH1966" s="101"/>
      <c r="TAI1966" s="101"/>
      <c r="TAJ1966" s="101"/>
      <c r="TAK1966" s="101"/>
      <c r="TAL1966" s="101"/>
      <c r="TAM1966" s="101"/>
      <c r="TAN1966" s="101"/>
      <c r="TAO1966" s="101"/>
      <c r="TAP1966" s="101"/>
      <c r="TAQ1966" s="101"/>
      <c r="TAR1966" s="101"/>
      <c r="TAS1966" s="101"/>
      <c r="TAT1966" s="101"/>
      <c r="TAU1966" s="101"/>
      <c r="TAV1966" s="101"/>
      <c r="TAW1966" s="101"/>
      <c r="TAX1966" s="101"/>
      <c r="TAY1966" s="101"/>
      <c r="TAZ1966" s="101"/>
      <c r="TBA1966" s="101"/>
      <c r="TBB1966" s="101"/>
      <c r="TBC1966" s="101"/>
      <c r="TBD1966" s="101"/>
      <c r="TBE1966" s="101"/>
      <c r="TBF1966" s="101"/>
      <c r="TBG1966" s="101"/>
      <c r="TBH1966" s="101"/>
      <c r="TBI1966" s="101"/>
      <c r="TBJ1966" s="101"/>
      <c r="TBK1966" s="101"/>
      <c r="TBL1966" s="101"/>
      <c r="TBM1966" s="101"/>
      <c r="TBN1966" s="101"/>
      <c r="TBO1966" s="101"/>
      <c r="TBP1966" s="101"/>
      <c r="TBQ1966" s="101"/>
      <c r="TBR1966" s="101"/>
      <c r="TBS1966" s="101"/>
      <c r="TBT1966" s="101"/>
      <c r="TBU1966" s="101"/>
      <c r="TBV1966" s="101"/>
      <c r="TBW1966" s="101"/>
      <c r="TBX1966" s="101"/>
      <c r="TBY1966" s="101"/>
      <c r="TBZ1966" s="101"/>
      <c r="TCA1966" s="101"/>
      <c r="TCB1966" s="101"/>
      <c r="TCC1966" s="101"/>
      <c r="TCD1966" s="101"/>
      <c r="TCE1966" s="101"/>
      <c r="TCF1966" s="101"/>
      <c r="TCG1966" s="101"/>
      <c r="TCH1966" s="101"/>
      <c r="TCI1966" s="101"/>
      <c r="TCJ1966" s="101"/>
      <c r="TCK1966" s="101"/>
      <c r="TCL1966" s="101"/>
      <c r="TCM1966" s="101"/>
      <c r="TCN1966" s="101"/>
      <c r="TCO1966" s="101"/>
      <c r="TCP1966" s="101"/>
      <c r="TCQ1966" s="101"/>
      <c r="TCR1966" s="101"/>
      <c r="TCS1966" s="101"/>
      <c r="TCT1966" s="101"/>
      <c r="TCU1966" s="101"/>
      <c r="TCV1966" s="101"/>
      <c r="TCW1966" s="101"/>
      <c r="TCX1966" s="101"/>
      <c r="TCY1966" s="101"/>
      <c r="TCZ1966" s="101"/>
      <c r="TDA1966" s="101"/>
      <c r="TDB1966" s="101"/>
      <c r="TDC1966" s="101"/>
      <c r="TDD1966" s="101"/>
      <c r="TDE1966" s="101"/>
      <c r="TDF1966" s="101"/>
      <c r="TDG1966" s="101"/>
      <c r="TDH1966" s="101"/>
      <c r="TDI1966" s="101"/>
      <c r="TDJ1966" s="101"/>
      <c r="TDK1966" s="101"/>
      <c r="TDL1966" s="101"/>
      <c r="TDM1966" s="101"/>
      <c r="TDN1966" s="101"/>
      <c r="TDO1966" s="101"/>
      <c r="TDP1966" s="101"/>
      <c r="TDQ1966" s="101"/>
      <c r="TDR1966" s="101"/>
      <c r="TDS1966" s="101"/>
      <c r="TDT1966" s="101"/>
      <c r="TDU1966" s="101"/>
      <c r="TDV1966" s="101"/>
      <c r="TDW1966" s="101"/>
      <c r="TDX1966" s="101"/>
      <c r="TDY1966" s="101"/>
      <c r="TDZ1966" s="101"/>
      <c r="TEA1966" s="101"/>
      <c r="TEB1966" s="101"/>
      <c r="TEC1966" s="101"/>
      <c r="TED1966" s="101"/>
      <c r="TEE1966" s="101"/>
      <c r="TEF1966" s="101"/>
      <c r="TEG1966" s="101"/>
      <c r="TEH1966" s="101"/>
      <c r="TEI1966" s="101"/>
      <c r="TEJ1966" s="101"/>
      <c r="TEK1966" s="101"/>
      <c r="TEL1966" s="101"/>
      <c r="TEM1966" s="101"/>
      <c r="TEN1966" s="101"/>
      <c r="TEO1966" s="101"/>
      <c r="TEP1966" s="101"/>
      <c r="TEQ1966" s="101"/>
      <c r="TER1966" s="101"/>
      <c r="TES1966" s="101"/>
      <c r="TET1966" s="101"/>
      <c r="TEU1966" s="101"/>
      <c r="TEV1966" s="101"/>
      <c r="TEW1966" s="101"/>
      <c r="TEX1966" s="101"/>
      <c r="TEY1966" s="101"/>
      <c r="TEZ1966" s="101"/>
      <c r="TFA1966" s="101"/>
      <c r="TFB1966" s="101"/>
      <c r="TFC1966" s="101"/>
      <c r="TFD1966" s="101"/>
      <c r="TFE1966" s="101"/>
      <c r="TFF1966" s="101"/>
      <c r="TFG1966" s="101"/>
      <c r="TFH1966" s="101"/>
      <c r="TFI1966" s="101"/>
      <c r="TFJ1966" s="101"/>
      <c r="TFK1966" s="101"/>
      <c r="TFL1966" s="101"/>
      <c r="TFM1966" s="101"/>
      <c r="TFN1966" s="101"/>
      <c r="TFO1966" s="101"/>
      <c r="TFP1966" s="101"/>
      <c r="TFQ1966" s="101"/>
      <c r="TFR1966" s="101"/>
      <c r="TFS1966" s="101"/>
      <c r="TFT1966" s="101"/>
      <c r="TFU1966" s="101"/>
      <c r="TFV1966" s="101"/>
      <c r="TFW1966" s="101"/>
      <c r="TFX1966" s="101"/>
      <c r="TFY1966" s="101"/>
      <c r="TFZ1966" s="101"/>
      <c r="TGA1966" s="101"/>
      <c r="TGB1966" s="101"/>
      <c r="TGC1966" s="101"/>
      <c r="TGD1966" s="101"/>
      <c r="TGE1966" s="101"/>
      <c r="TGF1966" s="101"/>
      <c r="TGG1966" s="101"/>
      <c r="TGH1966" s="101"/>
      <c r="TGI1966" s="101"/>
      <c r="TGJ1966" s="101"/>
      <c r="TGK1966" s="101"/>
      <c r="TGL1966" s="101"/>
      <c r="TGM1966" s="101"/>
      <c r="TGN1966" s="101"/>
      <c r="TGO1966" s="101"/>
      <c r="TGP1966" s="101"/>
      <c r="TGQ1966" s="101"/>
      <c r="TGR1966" s="101"/>
      <c r="TGS1966" s="101"/>
      <c r="TGT1966" s="101"/>
      <c r="TGU1966" s="101"/>
      <c r="TGV1966" s="101"/>
      <c r="TGW1966" s="101"/>
      <c r="TGX1966" s="101"/>
      <c r="TGY1966" s="101"/>
      <c r="TGZ1966" s="101"/>
      <c r="THA1966" s="101"/>
      <c r="THB1966" s="101"/>
      <c r="THC1966" s="101"/>
      <c r="THD1966" s="101"/>
      <c r="THE1966" s="101"/>
      <c r="THF1966" s="101"/>
      <c r="THG1966" s="101"/>
      <c r="THH1966" s="101"/>
      <c r="THI1966" s="101"/>
      <c r="THJ1966" s="101"/>
      <c r="THK1966" s="101"/>
      <c r="THL1966" s="101"/>
      <c r="THM1966" s="101"/>
      <c r="THN1966" s="101"/>
      <c r="THO1966" s="101"/>
      <c r="THP1966" s="101"/>
      <c r="THQ1966" s="101"/>
      <c r="THR1966" s="101"/>
      <c r="THS1966" s="101"/>
      <c r="THT1966" s="101"/>
      <c r="THU1966" s="101"/>
      <c r="THV1966" s="101"/>
      <c r="THW1966" s="101"/>
      <c r="THX1966" s="101"/>
      <c r="THY1966" s="101"/>
      <c r="THZ1966" s="101"/>
      <c r="TIA1966" s="101"/>
      <c r="TIB1966" s="101"/>
      <c r="TIC1966" s="101"/>
      <c r="TID1966" s="101"/>
      <c r="TIE1966" s="101"/>
      <c r="TIF1966" s="101"/>
      <c r="TIG1966" s="101"/>
      <c r="TIH1966" s="101"/>
      <c r="TII1966" s="101"/>
      <c r="TIJ1966" s="101"/>
      <c r="TIK1966" s="101"/>
      <c r="TIL1966" s="101"/>
      <c r="TIM1966" s="101"/>
      <c r="TIN1966" s="101"/>
      <c r="TIO1966" s="101"/>
      <c r="TIP1966" s="101"/>
      <c r="TIQ1966" s="101"/>
      <c r="TIR1966" s="101"/>
      <c r="TIS1966" s="101"/>
      <c r="TIT1966" s="101"/>
      <c r="TIU1966" s="101"/>
      <c r="TIV1966" s="101"/>
      <c r="TIW1966" s="101"/>
      <c r="TIX1966" s="101"/>
      <c r="TIY1966" s="101"/>
      <c r="TIZ1966" s="101"/>
      <c r="TJA1966" s="101"/>
      <c r="TJB1966" s="101"/>
      <c r="TJC1966" s="101"/>
      <c r="TJD1966" s="101"/>
      <c r="TJE1966" s="101"/>
      <c r="TJF1966" s="101"/>
      <c r="TJG1966" s="101"/>
      <c r="TJH1966" s="101"/>
      <c r="TJI1966" s="101"/>
      <c r="TJJ1966" s="101"/>
      <c r="TJK1966" s="101"/>
      <c r="TJL1966" s="101"/>
      <c r="TJM1966" s="101"/>
      <c r="TJN1966" s="101"/>
      <c r="TJO1966" s="101"/>
      <c r="TJP1966" s="101"/>
      <c r="TJQ1966" s="101"/>
      <c r="TJR1966" s="101"/>
      <c r="TJS1966" s="101"/>
      <c r="TJT1966" s="101"/>
      <c r="TJU1966" s="101"/>
      <c r="TJV1966" s="101"/>
      <c r="TJW1966" s="101"/>
      <c r="TJX1966" s="101"/>
      <c r="TJY1966" s="101"/>
      <c r="TJZ1966" s="101"/>
      <c r="TKA1966" s="101"/>
      <c r="TKB1966" s="101"/>
      <c r="TKC1966" s="101"/>
      <c r="TKD1966" s="101"/>
      <c r="TKE1966" s="101"/>
      <c r="TKF1966" s="101"/>
      <c r="TKG1966" s="101"/>
      <c r="TKH1966" s="101"/>
      <c r="TKI1966" s="101"/>
      <c r="TKJ1966" s="101"/>
      <c r="TKK1966" s="101"/>
      <c r="TKL1966" s="101"/>
      <c r="TKM1966" s="101"/>
      <c r="TKN1966" s="101"/>
      <c r="TKO1966" s="101"/>
      <c r="TKP1966" s="101"/>
      <c r="TKQ1966" s="101"/>
      <c r="TKR1966" s="101"/>
      <c r="TKS1966" s="101"/>
      <c r="TKT1966" s="101"/>
      <c r="TKU1966" s="101"/>
      <c r="TKV1966" s="101"/>
      <c r="TKW1966" s="101"/>
      <c r="TKX1966" s="101"/>
      <c r="TKY1966" s="101"/>
      <c r="TKZ1966" s="101"/>
      <c r="TLA1966" s="101"/>
      <c r="TLB1966" s="101"/>
      <c r="TLC1966" s="101"/>
      <c r="TLD1966" s="101"/>
      <c r="TLE1966" s="101"/>
      <c r="TLF1966" s="101"/>
      <c r="TLG1966" s="101"/>
      <c r="TLH1966" s="101"/>
      <c r="TLI1966" s="101"/>
      <c r="TLJ1966" s="101"/>
      <c r="TLK1966" s="101"/>
      <c r="TLL1966" s="101"/>
      <c r="TLM1966" s="101"/>
      <c r="TLN1966" s="101"/>
      <c r="TLO1966" s="101"/>
      <c r="TLP1966" s="101"/>
      <c r="TLQ1966" s="101"/>
      <c r="TLR1966" s="101"/>
      <c r="TLS1966" s="101"/>
      <c r="TLT1966" s="101"/>
      <c r="TLU1966" s="101"/>
      <c r="TLV1966" s="101"/>
      <c r="TLW1966" s="101"/>
      <c r="TLX1966" s="101"/>
      <c r="TLY1966" s="101"/>
      <c r="TLZ1966" s="101"/>
      <c r="TMA1966" s="101"/>
      <c r="TMB1966" s="101"/>
      <c r="TMC1966" s="101"/>
      <c r="TMD1966" s="101"/>
      <c r="TME1966" s="101"/>
      <c r="TMF1966" s="101"/>
      <c r="TMG1966" s="101"/>
      <c r="TMH1966" s="101"/>
      <c r="TMI1966" s="101"/>
      <c r="TMJ1966" s="101"/>
      <c r="TMK1966" s="101"/>
      <c r="TML1966" s="101"/>
      <c r="TMM1966" s="101"/>
      <c r="TMN1966" s="101"/>
      <c r="TMO1966" s="101"/>
      <c r="TMP1966" s="101"/>
      <c r="TMQ1966" s="101"/>
      <c r="TMR1966" s="101"/>
      <c r="TMS1966" s="101"/>
      <c r="TMT1966" s="101"/>
      <c r="TMU1966" s="101"/>
      <c r="TMV1966" s="101"/>
      <c r="TMW1966" s="101"/>
      <c r="TMX1966" s="101"/>
      <c r="TMY1966" s="101"/>
      <c r="TMZ1966" s="101"/>
      <c r="TNA1966" s="101"/>
      <c r="TNB1966" s="101"/>
      <c r="TNC1966" s="101"/>
      <c r="TND1966" s="101"/>
      <c r="TNE1966" s="101"/>
      <c r="TNF1966" s="101"/>
      <c r="TNG1966" s="101"/>
      <c r="TNH1966" s="101"/>
      <c r="TNI1966" s="101"/>
      <c r="TNJ1966" s="101"/>
      <c r="TNK1966" s="101"/>
      <c r="TNL1966" s="101"/>
      <c r="TNM1966" s="101"/>
      <c r="TNN1966" s="101"/>
      <c r="TNO1966" s="101"/>
      <c r="TNP1966" s="101"/>
      <c r="TNQ1966" s="101"/>
      <c r="TNR1966" s="101"/>
      <c r="TNS1966" s="101"/>
      <c r="TNT1966" s="101"/>
      <c r="TNU1966" s="101"/>
      <c r="TNV1966" s="101"/>
      <c r="TNW1966" s="101"/>
      <c r="TNX1966" s="101"/>
      <c r="TNY1966" s="101"/>
      <c r="TNZ1966" s="101"/>
      <c r="TOA1966" s="101"/>
      <c r="TOB1966" s="101"/>
      <c r="TOC1966" s="101"/>
      <c r="TOD1966" s="101"/>
      <c r="TOE1966" s="101"/>
      <c r="TOF1966" s="101"/>
      <c r="TOG1966" s="101"/>
      <c r="TOH1966" s="101"/>
      <c r="TOI1966" s="101"/>
      <c r="TOJ1966" s="101"/>
      <c r="TOK1966" s="101"/>
      <c r="TOL1966" s="101"/>
      <c r="TOM1966" s="101"/>
      <c r="TON1966" s="101"/>
      <c r="TOO1966" s="101"/>
      <c r="TOP1966" s="101"/>
      <c r="TOQ1966" s="101"/>
      <c r="TOR1966" s="101"/>
      <c r="TOS1966" s="101"/>
      <c r="TOT1966" s="101"/>
      <c r="TOU1966" s="101"/>
      <c r="TOV1966" s="101"/>
      <c r="TOW1966" s="101"/>
      <c r="TOX1966" s="101"/>
      <c r="TOY1966" s="101"/>
      <c r="TOZ1966" s="101"/>
      <c r="TPA1966" s="101"/>
      <c r="TPB1966" s="101"/>
      <c r="TPC1966" s="101"/>
      <c r="TPD1966" s="101"/>
      <c r="TPE1966" s="101"/>
      <c r="TPF1966" s="101"/>
      <c r="TPG1966" s="101"/>
      <c r="TPH1966" s="101"/>
      <c r="TPI1966" s="101"/>
      <c r="TPJ1966" s="101"/>
      <c r="TPK1966" s="101"/>
      <c r="TPL1966" s="101"/>
      <c r="TPM1966" s="101"/>
      <c r="TPN1966" s="101"/>
      <c r="TPO1966" s="101"/>
      <c r="TPP1966" s="101"/>
      <c r="TPQ1966" s="101"/>
      <c r="TPR1966" s="101"/>
      <c r="TPS1966" s="101"/>
      <c r="TPT1966" s="101"/>
      <c r="TPU1966" s="101"/>
      <c r="TPV1966" s="101"/>
      <c r="TPW1966" s="101"/>
      <c r="TPX1966" s="101"/>
      <c r="TPY1966" s="101"/>
      <c r="TPZ1966" s="101"/>
      <c r="TQA1966" s="101"/>
      <c r="TQB1966" s="101"/>
      <c r="TQC1966" s="101"/>
      <c r="TQD1966" s="101"/>
      <c r="TQE1966" s="101"/>
      <c r="TQF1966" s="101"/>
      <c r="TQG1966" s="101"/>
      <c r="TQH1966" s="101"/>
      <c r="TQI1966" s="101"/>
      <c r="TQJ1966" s="101"/>
      <c r="TQK1966" s="101"/>
      <c r="TQL1966" s="101"/>
      <c r="TQM1966" s="101"/>
      <c r="TQN1966" s="101"/>
      <c r="TQO1966" s="101"/>
      <c r="TQP1966" s="101"/>
      <c r="TQQ1966" s="101"/>
      <c r="TQR1966" s="101"/>
      <c r="TQS1966" s="101"/>
      <c r="TQT1966" s="101"/>
      <c r="TQU1966" s="101"/>
      <c r="TQV1966" s="101"/>
      <c r="TQW1966" s="101"/>
      <c r="TQX1966" s="101"/>
      <c r="TQY1966" s="101"/>
      <c r="TQZ1966" s="101"/>
      <c r="TRA1966" s="101"/>
      <c r="TRB1966" s="101"/>
      <c r="TRC1966" s="101"/>
      <c r="TRD1966" s="101"/>
      <c r="TRE1966" s="101"/>
      <c r="TRF1966" s="101"/>
      <c r="TRG1966" s="101"/>
      <c r="TRH1966" s="101"/>
      <c r="TRI1966" s="101"/>
      <c r="TRJ1966" s="101"/>
      <c r="TRK1966" s="101"/>
      <c r="TRL1966" s="101"/>
      <c r="TRM1966" s="101"/>
      <c r="TRN1966" s="101"/>
      <c r="TRO1966" s="101"/>
      <c r="TRP1966" s="101"/>
      <c r="TRQ1966" s="101"/>
      <c r="TRR1966" s="101"/>
      <c r="TRS1966" s="101"/>
      <c r="TRT1966" s="101"/>
      <c r="TRU1966" s="101"/>
      <c r="TRV1966" s="101"/>
      <c r="TRW1966" s="101"/>
      <c r="TRX1966" s="101"/>
      <c r="TRY1966" s="101"/>
      <c r="TRZ1966" s="101"/>
      <c r="TSA1966" s="101"/>
      <c r="TSB1966" s="101"/>
      <c r="TSC1966" s="101"/>
      <c r="TSD1966" s="101"/>
      <c r="TSE1966" s="101"/>
      <c r="TSF1966" s="101"/>
      <c r="TSG1966" s="101"/>
      <c r="TSH1966" s="101"/>
      <c r="TSI1966" s="101"/>
      <c r="TSJ1966" s="101"/>
      <c r="TSK1966" s="101"/>
      <c r="TSL1966" s="101"/>
      <c r="TSM1966" s="101"/>
      <c r="TSN1966" s="101"/>
      <c r="TSO1966" s="101"/>
      <c r="TSP1966" s="101"/>
      <c r="TSQ1966" s="101"/>
      <c r="TSR1966" s="101"/>
      <c r="TSS1966" s="101"/>
      <c r="TST1966" s="101"/>
      <c r="TSU1966" s="101"/>
      <c r="TSV1966" s="101"/>
      <c r="TSW1966" s="101"/>
      <c r="TSX1966" s="101"/>
      <c r="TSY1966" s="101"/>
      <c r="TSZ1966" s="101"/>
      <c r="TTA1966" s="101"/>
      <c r="TTB1966" s="101"/>
      <c r="TTC1966" s="101"/>
      <c r="TTD1966" s="101"/>
      <c r="TTE1966" s="101"/>
      <c r="TTF1966" s="101"/>
      <c r="TTG1966" s="101"/>
      <c r="TTH1966" s="101"/>
      <c r="TTI1966" s="101"/>
      <c r="TTJ1966" s="101"/>
      <c r="TTK1966" s="101"/>
      <c r="TTL1966" s="101"/>
      <c r="TTM1966" s="101"/>
      <c r="TTN1966" s="101"/>
      <c r="TTO1966" s="101"/>
      <c r="TTP1966" s="101"/>
      <c r="TTQ1966" s="101"/>
      <c r="TTR1966" s="101"/>
      <c r="TTS1966" s="101"/>
      <c r="TTT1966" s="101"/>
      <c r="TTU1966" s="101"/>
      <c r="TTV1966" s="101"/>
      <c r="TTW1966" s="101"/>
      <c r="TTX1966" s="101"/>
      <c r="TTY1966" s="101"/>
      <c r="TTZ1966" s="101"/>
      <c r="TUA1966" s="101"/>
      <c r="TUB1966" s="101"/>
      <c r="TUC1966" s="101"/>
      <c r="TUD1966" s="101"/>
      <c r="TUE1966" s="101"/>
      <c r="TUF1966" s="101"/>
      <c r="TUG1966" s="101"/>
      <c r="TUH1966" s="101"/>
      <c r="TUI1966" s="101"/>
      <c r="TUJ1966" s="101"/>
      <c r="TUK1966" s="101"/>
      <c r="TUL1966" s="101"/>
      <c r="TUM1966" s="101"/>
      <c r="TUN1966" s="101"/>
      <c r="TUO1966" s="101"/>
      <c r="TUP1966" s="101"/>
      <c r="TUQ1966" s="101"/>
      <c r="TUR1966" s="101"/>
      <c r="TUS1966" s="101"/>
      <c r="TUT1966" s="101"/>
      <c r="TUU1966" s="101"/>
      <c r="TUV1966" s="101"/>
      <c r="TUW1966" s="101"/>
      <c r="TUX1966" s="101"/>
      <c r="TUY1966" s="101"/>
      <c r="TUZ1966" s="101"/>
      <c r="TVA1966" s="101"/>
      <c r="TVB1966" s="101"/>
      <c r="TVC1966" s="101"/>
      <c r="TVD1966" s="101"/>
      <c r="TVE1966" s="101"/>
      <c r="TVF1966" s="101"/>
      <c r="TVG1966" s="101"/>
      <c r="TVH1966" s="101"/>
      <c r="TVI1966" s="101"/>
      <c r="TVJ1966" s="101"/>
      <c r="TVK1966" s="101"/>
      <c r="TVL1966" s="101"/>
      <c r="TVM1966" s="101"/>
      <c r="TVN1966" s="101"/>
      <c r="TVO1966" s="101"/>
      <c r="TVP1966" s="101"/>
      <c r="TVQ1966" s="101"/>
      <c r="TVR1966" s="101"/>
      <c r="TVS1966" s="101"/>
      <c r="TVT1966" s="101"/>
      <c r="TVU1966" s="101"/>
      <c r="TVV1966" s="101"/>
      <c r="TVW1966" s="101"/>
      <c r="TVX1966" s="101"/>
      <c r="TVY1966" s="101"/>
      <c r="TVZ1966" s="101"/>
      <c r="TWA1966" s="101"/>
      <c r="TWB1966" s="101"/>
      <c r="TWC1966" s="101"/>
      <c r="TWD1966" s="101"/>
      <c r="TWE1966" s="101"/>
      <c r="TWF1966" s="101"/>
      <c r="TWG1966" s="101"/>
      <c r="TWH1966" s="101"/>
      <c r="TWI1966" s="101"/>
      <c r="TWJ1966" s="101"/>
      <c r="TWK1966" s="101"/>
      <c r="TWL1966" s="101"/>
      <c r="TWM1966" s="101"/>
      <c r="TWN1966" s="101"/>
      <c r="TWO1966" s="101"/>
      <c r="TWP1966" s="101"/>
      <c r="TWQ1966" s="101"/>
      <c r="TWR1966" s="101"/>
      <c r="TWS1966" s="101"/>
      <c r="TWT1966" s="101"/>
      <c r="TWU1966" s="101"/>
      <c r="TWV1966" s="101"/>
      <c r="TWW1966" s="101"/>
      <c r="TWX1966" s="101"/>
      <c r="TWY1966" s="101"/>
      <c r="TWZ1966" s="101"/>
      <c r="TXA1966" s="101"/>
      <c r="TXB1966" s="101"/>
      <c r="TXC1966" s="101"/>
      <c r="TXD1966" s="101"/>
      <c r="TXE1966" s="101"/>
      <c r="TXF1966" s="101"/>
      <c r="TXG1966" s="101"/>
      <c r="TXH1966" s="101"/>
      <c r="TXI1966" s="101"/>
      <c r="TXJ1966" s="101"/>
      <c r="TXK1966" s="101"/>
      <c r="TXL1966" s="101"/>
      <c r="TXM1966" s="101"/>
      <c r="TXN1966" s="101"/>
      <c r="TXO1966" s="101"/>
      <c r="TXP1966" s="101"/>
      <c r="TXQ1966" s="101"/>
      <c r="TXR1966" s="101"/>
      <c r="TXS1966" s="101"/>
      <c r="TXT1966" s="101"/>
      <c r="TXU1966" s="101"/>
      <c r="TXV1966" s="101"/>
      <c r="TXW1966" s="101"/>
      <c r="TXX1966" s="101"/>
      <c r="TXY1966" s="101"/>
      <c r="TXZ1966" s="101"/>
      <c r="TYA1966" s="101"/>
      <c r="TYB1966" s="101"/>
      <c r="TYC1966" s="101"/>
      <c r="TYD1966" s="101"/>
      <c r="TYE1966" s="101"/>
      <c r="TYF1966" s="101"/>
      <c r="TYG1966" s="101"/>
      <c r="TYH1966" s="101"/>
      <c r="TYI1966" s="101"/>
      <c r="TYJ1966" s="101"/>
      <c r="TYK1966" s="101"/>
      <c r="TYL1966" s="101"/>
      <c r="TYM1966" s="101"/>
      <c r="TYN1966" s="101"/>
      <c r="TYO1966" s="101"/>
      <c r="TYP1966" s="101"/>
      <c r="TYQ1966" s="101"/>
      <c r="TYR1966" s="101"/>
      <c r="TYS1966" s="101"/>
      <c r="TYT1966" s="101"/>
      <c r="TYU1966" s="101"/>
      <c r="TYV1966" s="101"/>
      <c r="TYW1966" s="101"/>
      <c r="TYX1966" s="101"/>
      <c r="TYY1966" s="101"/>
      <c r="TYZ1966" s="101"/>
      <c r="TZA1966" s="101"/>
      <c r="TZB1966" s="101"/>
      <c r="TZC1966" s="101"/>
      <c r="TZD1966" s="101"/>
      <c r="TZE1966" s="101"/>
      <c r="TZF1966" s="101"/>
      <c r="TZG1966" s="101"/>
      <c r="TZH1966" s="101"/>
      <c r="TZI1966" s="101"/>
      <c r="TZJ1966" s="101"/>
      <c r="TZK1966" s="101"/>
      <c r="TZL1966" s="101"/>
      <c r="TZM1966" s="101"/>
      <c r="TZN1966" s="101"/>
      <c r="TZO1966" s="101"/>
      <c r="TZP1966" s="101"/>
      <c r="TZQ1966" s="101"/>
      <c r="TZR1966" s="101"/>
      <c r="TZS1966" s="101"/>
      <c r="TZT1966" s="101"/>
      <c r="TZU1966" s="101"/>
      <c r="TZV1966" s="101"/>
      <c r="TZW1966" s="101"/>
      <c r="TZX1966" s="101"/>
      <c r="TZY1966" s="101"/>
      <c r="TZZ1966" s="101"/>
      <c r="UAA1966" s="101"/>
      <c r="UAB1966" s="101"/>
      <c r="UAC1966" s="101"/>
      <c r="UAD1966" s="101"/>
      <c r="UAE1966" s="101"/>
      <c r="UAF1966" s="101"/>
      <c r="UAG1966" s="101"/>
      <c r="UAH1966" s="101"/>
      <c r="UAI1966" s="101"/>
      <c r="UAJ1966" s="101"/>
      <c r="UAK1966" s="101"/>
      <c r="UAL1966" s="101"/>
      <c r="UAM1966" s="101"/>
      <c r="UAN1966" s="101"/>
      <c r="UAO1966" s="101"/>
      <c r="UAP1966" s="101"/>
      <c r="UAQ1966" s="101"/>
      <c r="UAR1966" s="101"/>
      <c r="UAS1966" s="101"/>
      <c r="UAT1966" s="101"/>
      <c r="UAU1966" s="101"/>
      <c r="UAV1966" s="101"/>
      <c r="UAW1966" s="101"/>
      <c r="UAX1966" s="101"/>
      <c r="UAY1966" s="101"/>
      <c r="UAZ1966" s="101"/>
      <c r="UBA1966" s="101"/>
      <c r="UBB1966" s="101"/>
      <c r="UBC1966" s="101"/>
      <c r="UBD1966" s="101"/>
      <c r="UBE1966" s="101"/>
      <c r="UBF1966" s="101"/>
      <c r="UBG1966" s="101"/>
      <c r="UBH1966" s="101"/>
      <c r="UBI1966" s="101"/>
      <c r="UBJ1966" s="101"/>
      <c r="UBK1966" s="101"/>
      <c r="UBL1966" s="101"/>
      <c r="UBM1966" s="101"/>
      <c r="UBN1966" s="101"/>
      <c r="UBO1966" s="101"/>
      <c r="UBP1966" s="101"/>
      <c r="UBQ1966" s="101"/>
      <c r="UBR1966" s="101"/>
      <c r="UBS1966" s="101"/>
      <c r="UBT1966" s="101"/>
      <c r="UBU1966" s="101"/>
      <c r="UBV1966" s="101"/>
      <c r="UBW1966" s="101"/>
      <c r="UBX1966" s="101"/>
      <c r="UBY1966" s="101"/>
      <c r="UBZ1966" s="101"/>
      <c r="UCA1966" s="101"/>
      <c r="UCB1966" s="101"/>
      <c r="UCC1966" s="101"/>
      <c r="UCD1966" s="101"/>
      <c r="UCE1966" s="101"/>
      <c r="UCF1966" s="101"/>
      <c r="UCG1966" s="101"/>
      <c r="UCH1966" s="101"/>
      <c r="UCI1966" s="101"/>
      <c r="UCJ1966" s="101"/>
      <c r="UCK1966" s="101"/>
      <c r="UCL1966" s="101"/>
      <c r="UCM1966" s="101"/>
      <c r="UCN1966" s="101"/>
      <c r="UCO1966" s="101"/>
      <c r="UCP1966" s="101"/>
      <c r="UCQ1966" s="101"/>
      <c r="UCR1966" s="101"/>
      <c r="UCS1966" s="101"/>
      <c r="UCT1966" s="101"/>
      <c r="UCU1966" s="101"/>
      <c r="UCV1966" s="101"/>
      <c r="UCW1966" s="101"/>
      <c r="UCX1966" s="101"/>
      <c r="UCY1966" s="101"/>
      <c r="UCZ1966" s="101"/>
      <c r="UDA1966" s="101"/>
      <c r="UDB1966" s="101"/>
      <c r="UDC1966" s="101"/>
      <c r="UDD1966" s="101"/>
      <c r="UDE1966" s="101"/>
      <c r="UDF1966" s="101"/>
      <c r="UDG1966" s="101"/>
      <c r="UDH1966" s="101"/>
      <c r="UDI1966" s="101"/>
      <c r="UDJ1966" s="101"/>
      <c r="UDK1966" s="101"/>
      <c r="UDL1966" s="101"/>
      <c r="UDM1966" s="101"/>
      <c r="UDN1966" s="101"/>
      <c r="UDO1966" s="101"/>
      <c r="UDP1966" s="101"/>
      <c r="UDQ1966" s="101"/>
      <c r="UDR1966" s="101"/>
      <c r="UDS1966" s="101"/>
      <c r="UDT1966" s="101"/>
      <c r="UDU1966" s="101"/>
      <c r="UDV1966" s="101"/>
      <c r="UDW1966" s="101"/>
      <c r="UDX1966" s="101"/>
      <c r="UDY1966" s="101"/>
      <c r="UDZ1966" s="101"/>
      <c r="UEA1966" s="101"/>
      <c r="UEB1966" s="101"/>
      <c r="UEC1966" s="101"/>
      <c r="UED1966" s="101"/>
      <c r="UEE1966" s="101"/>
      <c r="UEF1966" s="101"/>
      <c r="UEG1966" s="101"/>
      <c r="UEH1966" s="101"/>
      <c r="UEI1966" s="101"/>
      <c r="UEJ1966" s="101"/>
      <c r="UEK1966" s="101"/>
      <c r="UEL1966" s="101"/>
      <c r="UEM1966" s="101"/>
      <c r="UEN1966" s="101"/>
      <c r="UEO1966" s="101"/>
      <c r="UEP1966" s="101"/>
      <c r="UEQ1966" s="101"/>
      <c r="UER1966" s="101"/>
      <c r="UES1966" s="101"/>
      <c r="UET1966" s="101"/>
      <c r="UEU1966" s="101"/>
      <c r="UEV1966" s="101"/>
      <c r="UEW1966" s="101"/>
      <c r="UEX1966" s="101"/>
      <c r="UEY1966" s="101"/>
      <c r="UEZ1966" s="101"/>
      <c r="UFA1966" s="101"/>
      <c r="UFB1966" s="101"/>
      <c r="UFC1966" s="101"/>
      <c r="UFD1966" s="101"/>
      <c r="UFE1966" s="101"/>
      <c r="UFF1966" s="101"/>
      <c r="UFG1966" s="101"/>
      <c r="UFH1966" s="101"/>
      <c r="UFI1966" s="101"/>
      <c r="UFJ1966" s="101"/>
      <c r="UFK1966" s="101"/>
      <c r="UFL1966" s="101"/>
      <c r="UFM1966" s="101"/>
      <c r="UFN1966" s="101"/>
      <c r="UFO1966" s="101"/>
      <c r="UFP1966" s="101"/>
      <c r="UFQ1966" s="101"/>
      <c r="UFR1966" s="101"/>
      <c r="UFS1966" s="101"/>
      <c r="UFT1966" s="101"/>
      <c r="UFU1966" s="101"/>
      <c r="UFV1966" s="101"/>
      <c r="UFW1966" s="101"/>
      <c r="UFX1966" s="101"/>
      <c r="UFY1966" s="101"/>
      <c r="UFZ1966" s="101"/>
      <c r="UGA1966" s="101"/>
      <c r="UGB1966" s="101"/>
      <c r="UGC1966" s="101"/>
      <c r="UGD1966" s="101"/>
      <c r="UGE1966" s="101"/>
      <c r="UGF1966" s="101"/>
      <c r="UGG1966" s="101"/>
      <c r="UGH1966" s="101"/>
      <c r="UGI1966" s="101"/>
      <c r="UGJ1966" s="101"/>
      <c r="UGK1966" s="101"/>
      <c r="UGL1966" s="101"/>
      <c r="UGM1966" s="101"/>
      <c r="UGN1966" s="101"/>
      <c r="UGO1966" s="101"/>
      <c r="UGP1966" s="101"/>
      <c r="UGQ1966" s="101"/>
      <c r="UGR1966" s="101"/>
      <c r="UGS1966" s="101"/>
      <c r="UGT1966" s="101"/>
      <c r="UGU1966" s="101"/>
      <c r="UGV1966" s="101"/>
      <c r="UGW1966" s="101"/>
      <c r="UGX1966" s="101"/>
      <c r="UGY1966" s="101"/>
      <c r="UGZ1966" s="101"/>
      <c r="UHA1966" s="101"/>
      <c r="UHB1966" s="101"/>
      <c r="UHC1966" s="101"/>
      <c r="UHD1966" s="101"/>
      <c r="UHE1966" s="101"/>
      <c r="UHF1966" s="101"/>
      <c r="UHG1966" s="101"/>
      <c r="UHH1966" s="101"/>
      <c r="UHI1966" s="101"/>
      <c r="UHJ1966" s="101"/>
      <c r="UHK1966" s="101"/>
      <c r="UHL1966" s="101"/>
      <c r="UHM1966" s="101"/>
      <c r="UHN1966" s="101"/>
      <c r="UHO1966" s="101"/>
      <c r="UHP1966" s="101"/>
      <c r="UHQ1966" s="101"/>
      <c r="UHR1966" s="101"/>
      <c r="UHS1966" s="101"/>
      <c r="UHT1966" s="101"/>
      <c r="UHU1966" s="101"/>
      <c r="UHV1966" s="101"/>
      <c r="UHW1966" s="101"/>
      <c r="UHX1966" s="101"/>
      <c r="UHY1966" s="101"/>
      <c r="UHZ1966" s="101"/>
      <c r="UIA1966" s="101"/>
      <c r="UIB1966" s="101"/>
      <c r="UIC1966" s="101"/>
      <c r="UID1966" s="101"/>
      <c r="UIE1966" s="101"/>
      <c r="UIF1966" s="101"/>
      <c r="UIG1966" s="101"/>
      <c r="UIH1966" s="101"/>
      <c r="UII1966" s="101"/>
      <c r="UIJ1966" s="101"/>
      <c r="UIK1966" s="101"/>
      <c r="UIL1966" s="101"/>
      <c r="UIM1966" s="101"/>
      <c r="UIN1966" s="101"/>
      <c r="UIO1966" s="101"/>
      <c r="UIP1966" s="101"/>
      <c r="UIQ1966" s="101"/>
      <c r="UIR1966" s="101"/>
      <c r="UIS1966" s="101"/>
      <c r="UIT1966" s="101"/>
      <c r="UIU1966" s="101"/>
      <c r="UIV1966" s="101"/>
      <c r="UIW1966" s="101"/>
      <c r="UIX1966" s="101"/>
      <c r="UIY1966" s="101"/>
      <c r="UIZ1966" s="101"/>
      <c r="UJA1966" s="101"/>
      <c r="UJB1966" s="101"/>
      <c r="UJC1966" s="101"/>
      <c r="UJD1966" s="101"/>
      <c r="UJE1966" s="101"/>
      <c r="UJF1966" s="101"/>
      <c r="UJG1966" s="101"/>
      <c r="UJH1966" s="101"/>
      <c r="UJI1966" s="101"/>
      <c r="UJJ1966" s="101"/>
      <c r="UJK1966" s="101"/>
      <c r="UJL1966" s="101"/>
      <c r="UJM1966" s="101"/>
      <c r="UJN1966" s="101"/>
      <c r="UJO1966" s="101"/>
      <c r="UJP1966" s="101"/>
      <c r="UJQ1966" s="101"/>
      <c r="UJR1966" s="101"/>
      <c r="UJS1966" s="101"/>
      <c r="UJT1966" s="101"/>
      <c r="UJU1966" s="101"/>
      <c r="UJV1966" s="101"/>
      <c r="UJW1966" s="101"/>
      <c r="UJX1966" s="101"/>
      <c r="UJY1966" s="101"/>
      <c r="UJZ1966" s="101"/>
      <c r="UKA1966" s="101"/>
      <c r="UKB1966" s="101"/>
      <c r="UKC1966" s="101"/>
      <c r="UKD1966" s="101"/>
      <c r="UKE1966" s="101"/>
      <c r="UKF1966" s="101"/>
      <c r="UKG1966" s="101"/>
      <c r="UKH1966" s="101"/>
      <c r="UKI1966" s="101"/>
      <c r="UKJ1966" s="101"/>
      <c r="UKK1966" s="101"/>
      <c r="UKL1966" s="101"/>
      <c r="UKM1966" s="101"/>
      <c r="UKN1966" s="101"/>
      <c r="UKO1966" s="101"/>
      <c r="UKP1966" s="101"/>
      <c r="UKQ1966" s="101"/>
      <c r="UKR1966" s="101"/>
      <c r="UKS1966" s="101"/>
      <c r="UKT1966" s="101"/>
      <c r="UKU1966" s="101"/>
      <c r="UKV1966" s="101"/>
      <c r="UKW1966" s="101"/>
      <c r="UKX1966" s="101"/>
      <c r="UKY1966" s="101"/>
      <c r="UKZ1966" s="101"/>
      <c r="ULA1966" s="101"/>
      <c r="ULB1966" s="101"/>
      <c r="ULC1966" s="101"/>
      <c r="ULD1966" s="101"/>
      <c r="ULE1966" s="101"/>
      <c r="ULF1966" s="101"/>
      <c r="ULG1966" s="101"/>
      <c r="ULH1966" s="101"/>
      <c r="ULI1966" s="101"/>
      <c r="ULJ1966" s="101"/>
      <c r="ULK1966" s="101"/>
      <c r="ULL1966" s="101"/>
      <c r="ULM1966" s="101"/>
      <c r="ULN1966" s="101"/>
      <c r="ULO1966" s="101"/>
      <c r="ULP1966" s="101"/>
      <c r="ULQ1966" s="101"/>
      <c r="ULR1966" s="101"/>
      <c r="ULS1966" s="101"/>
      <c r="ULT1966" s="101"/>
      <c r="ULU1966" s="101"/>
      <c r="ULV1966" s="101"/>
      <c r="ULW1966" s="101"/>
      <c r="ULX1966" s="101"/>
      <c r="ULY1966" s="101"/>
      <c r="ULZ1966" s="101"/>
      <c r="UMA1966" s="101"/>
      <c r="UMB1966" s="101"/>
      <c r="UMC1966" s="101"/>
      <c r="UMD1966" s="101"/>
      <c r="UME1966" s="101"/>
      <c r="UMF1966" s="101"/>
      <c r="UMG1966" s="101"/>
      <c r="UMH1966" s="101"/>
      <c r="UMI1966" s="101"/>
      <c r="UMJ1966" s="101"/>
      <c r="UMK1966" s="101"/>
      <c r="UML1966" s="101"/>
      <c r="UMM1966" s="101"/>
      <c r="UMN1966" s="101"/>
      <c r="UMO1966" s="101"/>
      <c r="UMP1966" s="101"/>
      <c r="UMQ1966" s="101"/>
      <c r="UMR1966" s="101"/>
      <c r="UMS1966" s="101"/>
      <c r="UMT1966" s="101"/>
      <c r="UMU1966" s="101"/>
      <c r="UMV1966" s="101"/>
      <c r="UMW1966" s="101"/>
      <c r="UMX1966" s="101"/>
      <c r="UMY1966" s="101"/>
      <c r="UMZ1966" s="101"/>
      <c r="UNA1966" s="101"/>
      <c r="UNB1966" s="101"/>
      <c r="UNC1966" s="101"/>
      <c r="UND1966" s="101"/>
      <c r="UNE1966" s="101"/>
      <c r="UNF1966" s="101"/>
      <c r="UNG1966" s="101"/>
      <c r="UNH1966" s="101"/>
      <c r="UNI1966" s="101"/>
      <c r="UNJ1966" s="101"/>
      <c r="UNK1966" s="101"/>
      <c r="UNL1966" s="101"/>
      <c r="UNM1966" s="101"/>
      <c r="UNN1966" s="101"/>
      <c r="UNO1966" s="101"/>
      <c r="UNP1966" s="101"/>
      <c r="UNQ1966" s="101"/>
      <c r="UNR1966" s="101"/>
      <c r="UNS1966" s="101"/>
      <c r="UNT1966" s="101"/>
      <c r="UNU1966" s="101"/>
      <c r="UNV1966" s="101"/>
      <c r="UNW1966" s="101"/>
      <c r="UNX1966" s="101"/>
      <c r="UNY1966" s="101"/>
      <c r="UNZ1966" s="101"/>
      <c r="UOA1966" s="101"/>
      <c r="UOB1966" s="101"/>
      <c r="UOC1966" s="101"/>
      <c r="UOD1966" s="101"/>
      <c r="UOE1966" s="101"/>
      <c r="UOF1966" s="101"/>
      <c r="UOG1966" s="101"/>
      <c r="UOH1966" s="101"/>
      <c r="UOI1966" s="101"/>
      <c r="UOJ1966" s="101"/>
      <c r="UOK1966" s="101"/>
      <c r="UOL1966" s="101"/>
      <c r="UOM1966" s="101"/>
      <c r="UON1966" s="101"/>
      <c r="UOO1966" s="101"/>
      <c r="UOP1966" s="101"/>
      <c r="UOQ1966" s="101"/>
      <c r="UOR1966" s="101"/>
      <c r="UOS1966" s="101"/>
      <c r="UOT1966" s="101"/>
      <c r="UOU1966" s="101"/>
      <c r="UOV1966" s="101"/>
      <c r="UOW1966" s="101"/>
      <c r="UOX1966" s="101"/>
      <c r="UOY1966" s="101"/>
      <c r="UOZ1966" s="101"/>
      <c r="UPA1966" s="101"/>
      <c r="UPB1966" s="101"/>
      <c r="UPC1966" s="101"/>
      <c r="UPD1966" s="101"/>
      <c r="UPE1966" s="101"/>
      <c r="UPF1966" s="101"/>
      <c r="UPG1966" s="101"/>
      <c r="UPH1966" s="101"/>
      <c r="UPI1966" s="101"/>
      <c r="UPJ1966" s="101"/>
      <c r="UPK1966" s="101"/>
      <c r="UPL1966" s="101"/>
      <c r="UPM1966" s="101"/>
      <c r="UPN1966" s="101"/>
      <c r="UPO1966" s="101"/>
      <c r="UPP1966" s="101"/>
      <c r="UPQ1966" s="101"/>
      <c r="UPR1966" s="101"/>
      <c r="UPS1966" s="101"/>
      <c r="UPT1966" s="101"/>
      <c r="UPU1966" s="101"/>
      <c r="UPV1966" s="101"/>
      <c r="UPW1966" s="101"/>
      <c r="UPX1966" s="101"/>
      <c r="UPY1966" s="101"/>
      <c r="UPZ1966" s="101"/>
      <c r="UQA1966" s="101"/>
      <c r="UQB1966" s="101"/>
      <c r="UQC1966" s="101"/>
      <c r="UQD1966" s="101"/>
      <c r="UQE1966" s="101"/>
      <c r="UQF1966" s="101"/>
      <c r="UQG1966" s="101"/>
      <c r="UQH1966" s="101"/>
      <c r="UQI1966" s="101"/>
      <c r="UQJ1966" s="101"/>
      <c r="UQK1966" s="101"/>
      <c r="UQL1966" s="101"/>
      <c r="UQM1966" s="101"/>
      <c r="UQN1966" s="101"/>
      <c r="UQO1966" s="101"/>
      <c r="UQP1966" s="101"/>
      <c r="UQQ1966" s="101"/>
      <c r="UQR1966" s="101"/>
      <c r="UQS1966" s="101"/>
      <c r="UQT1966" s="101"/>
      <c r="UQU1966" s="101"/>
      <c r="UQV1966" s="101"/>
      <c r="UQW1966" s="101"/>
      <c r="UQX1966" s="101"/>
      <c r="UQY1966" s="101"/>
      <c r="UQZ1966" s="101"/>
      <c r="URA1966" s="101"/>
      <c r="URB1966" s="101"/>
      <c r="URC1966" s="101"/>
      <c r="URD1966" s="101"/>
      <c r="URE1966" s="101"/>
      <c r="URF1966" s="101"/>
      <c r="URG1966" s="101"/>
      <c r="URH1966" s="101"/>
      <c r="URI1966" s="101"/>
      <c r="URJ1966" s="101"/>
      <c r="URK1966" s="101"/>
      <c r="URL1966" s="101"/>
      <c r="URM1966" s="101"/>
      <c r="URN1966" s="101"/>
      <c r="URO1966" s="101"/>
      <c r="URP1966" s="101"/>
      <c r="URQ1966" s="101"/>
      <c r="URR1966" s="101"/>
      <c r="URS1966" s="101"/>
      <c r="URT1966" s="101"/>
      <c r="URU1966" s="101"/>
      <c r="URV1966" s="101"/>
      <c r="URW1966" s="101"/>
      <c r="URX1966" s="101"/>
      <c r="URY1966" s="101"/>
      <c r="URZ1966" s="101"/>
      <c r="USA1966" s="101"/>
      <c r="USB1966" s="101"/>
      <c r="USC1966" s="101"/>
      <c r="USD1966" s="101"/>
      <c r="USE1966" s="101"/>
      <c r="USF1966" s="101"/>
      <c r="USG1966" s="101"/>
      <c r="USH1966" s="101"/>
      <c r="USI1966" s="101"/>
      <c r="USJ1966" s="101"/>
      <c r="USK1966" s="101"/>
      <c r="USL1966" s="101"/>
      <c r="USM1966" s="101"/>
      <c r="USN1966" s="101"/>
      <c r="USO1966" s="101"/>
      <c r="USP1966" s="101"/>
      <c r="USQ1966" s="101"/>
      <c r="USR1966" s="101"/>
      <c r="USS1966" s="101"/>
      <c r="UST1966" s="101"/>
      <c r="USU1966" s="101"/>
      <c r="USV1966" s="101"/>
      <c r="USW1966" s="101"/>
      <c r="USX1966" s="101"/>
      <c r="USY1966" s="101"/>
      <c r="USZ1966" s="101"/>
      <c r="UTA1966" s="101"/>
      <c r="UTB1966" s="101"/>
      <c r="UTC1966" s="101"/>
      <c r="UTD1966" s="101"/>
      <c r="UTE1966" s="101"/>
      <c r="UTF1966" s="101"/>
      <c r="UTG1966" s="101"/>
      <c r="UTH1966" s="101"/>
      <c r="UTI1966" s="101"/>
      <c r="UTJ1966" s="101"/>
      <c r="UTK1966" s="101"/>
      <c r="UTL1966" s="101"/>
      <c r="UTM1966" s="101"/>
      <c r="UTN1966" s="101"/>
      <c r="UTO1966" s="101"/>
      <c r="UTP1966" s="101"/>
      <c r="UTQ1966" s="101"/>
      <c r="UTR1966" s="101"/>
      <c r="UTS1966" s="101"/>
      <c r="UTT1966" s="101"/>
      <c r="UTU1966" s="101"/>
      <c r="UTV1966" s="101"/>
      <c r="UTW1966" s="101"/>
      <c r="UTX1966" s="101"/>
      <c r="UTY1966" s="101"/>
      <c r="UTZ1966" s="101"/>
      <c r="UUA1966" s="101"/>
      <c r="UUB1966" s="101"/>
      <c r="UUC1966" s="101"/>
      <c r="UUD1966" s="101"/>
      <c r="UUE1966" s="101"/>
      <c r="UUF1966" s="101"/>
      <c r="UUG1966" s="101"/>
      <c r="UUH1966" s="101"/>
      <c r="UUI1966" s="101"/>
      <c r="UUJ1966" s="101"/>
      <c r="UUK1966" s="101"/>
      <c r="UUL1966" s="101"/>
      <c r="UUM1966" s="101"/>
      <c r="UUN1966" s="101"/>
      <c r="UUO1966" s="101"/>
      <c r="UUP1966" s="101"/>
      <c r="UUQ1966" s="101"/>
      <c r="UUR1966" s="101"/>
      <c r="UUS1966" s="101"/>
      <c r="UUT1966" s="101"/>
      <c r="UUU1966" s="101"/>
      <c r="UUV1966" s="101"/>
      <c r="UUW1966" s="101"/>
      <c r="UUX1966" s="101"/>
      <c r="UUY1966" s="101"/>
      <c r="UUZ1966" s="101"/>
      <c r="UVA1966" s="101"/>
      <c r="UVB1966" s="101"/>
      <c r="UVC1966" s="101"/>
      <c r="UVD1966" s="101"/>
      <c r="UVE1966" s="101"/>
      <c r="UVF1966" s="101"/>
      <c r="UVG1966" s="101"/>
      <c r="UVH1966" s="101"/>
      <c r="UVI1966" s="101"/>
      <c r="UVJ1966" s="101"/>
      <c r="UVK1966" s="101"/>
      <c r="UVL1966" s="101"/>
      <c r="UVM1966" s="101"/>
      <c r="UVN1966" s="101"/>
      <c r="UVO1966" s="101"/>
      <c r="UVP1966" s="101"/>
      <c r="UVQ1966" s="101"/>
      <c r="UVR1966" s="101"/>
      <c r="UVS1966" s="101"/>
      <c r="UVT1966" s="101"/>
      <c r="UVU1966" s="101"/>
      <c r="UVV1966" s="101"/>
      <c r="UVW1966" s="101"/>
      <c r="UVX1966" s="101"/>
      <c r="UVY1966" s="101"/>
      <c r="UVZ1966" s="101"/>
      <c r="UWA1966" s="101"/>
      <c r="UWB1966" s="101"/>
      <c r="UWC1966" s="101"/>
      <c r="UWD1966" s="101"/>
      <c r="UWE1966" s="101"/>
      <c r="UWF1966" s="101"/>
      <c r="UWG1966" s="101"/>
      <c r="UWH1966" s="101"/>
      <c r="UWI1966" s="101"/>
      <c r="UWJ1966" s="101"/>
      <c r="UWK1966" s="101"/>
      <c r="UWL1966" s="101"/>
      <c r="UWM1966" s="101"/>
      <c r="UWN1966" s="101"/>
      <c r="UWO1966" s="101"/>
      <c r="UWP1966" s="101"/>
      <c r="UWQ1966" s="101"/>
      <c r="UWR1966" s="101"/>
      <c r="UWS1966" s="101"/>
      <c r="UWT1966" s="101"/>
      <c r="UWU1966" s="101"/>
      <c r="UWV1966" s="101"/>
      <c r="UWW1966" s="101"/>
      <c r="UWX1966" s="101"/>
      <c r="UWY1966" s="101"/>
      <c r="UWZ1966" s="101"/>
      <c r="UXA1966" s="101"/>
      <c r="UXB1966" s="101"/>
      <c r="UXC1966" s="101"/>
      <c r="UXD1966" s="101"/>
      <c r="UXE1966" s="101"/>
      <c r="UXF1966" s="101"/>
      <c r="UXG1966" s="101"/>
      <c r="UXH1966" s="101"/>
      <c r="UXI1966" s="101"/>
      <c r="UXJ1966" s="101"/>
      <c r="UXK1966" s="101"/>
      <c r="UXL1966" s="101"/>
      <c r="UXM1966" s="101"/>
      <c r="UXN1966" s="101"/>
      <c r="UXO1966" s="101"/>
      <c r="UXP1966" s="101"/>
      <c r="UXQ1966" s="101"/>
      <c r="UXR1966" s="101"/>
      <c r="UXS1966" s="101"/>
      <c r="UXT1966" s="101"/>
      <c r="UXU1966" s="101"/>
      <c r="UXV1966" s="101"/>
      <c r="UXW1966" s="101"/>
      <c r="UXX1966" s="101"/>
      <c r="UXY1966" s="101"/>
      <c r="UXZ1966" s="101"/>
      <c r="UYA1966" s="101"/>
      <c r="UYB1966" s="101"/>
      <c r="UYC1966" s="101"/>
      <c r="UYD1966" s="101"/>
      <c r="UYE1966" s="101"/>
      <c r="UYF1966" s="101"/>
      <c r="UYG1966" s="101"/>
      <c r="UYH1966" s="101"/>
      <c r="UYI1966" s="101"/>
      <c r="UYJ1966" s="101"/>
      <c r="UYK1966" s="101"/>
      <c r="UYL1966" s="101"/>
      <c r="UYM1966" s="101"/>
      <c r="UYN1966" s="101"/>
      <c r="UYO1966" s="101"/>
      <c r="UYP1966" s="101"/>
      <c r="UYQ1966" s="101"/>
      <c r="UYR1966" s="101"/>
      <c r="UYS1966" s="101"/>
      <c r="UYT1966" s="101"/>
      <c r="UYU1966" s="101"/>
      <c r="UYV1966" s="101"/>
      <c r="UYW1966" s="101"/>
      <c r="UYX1966" s="101"/>
      <c r="UYY1966" s="101"/>
      <c r="UYZ1966" s="101"/>
      <c r="UZA1966" s="101"/>
      <c r="UZB1966" s="101"/>
      <c r="UZC1966" s="101"/>
      <c r="UZD1966" s="101"/>
      <c r="UZE1966" s="101"/>
      <c r="UZF1966" s="101"/>
      <c r="UZG1966" s="101"/>
      <c r="UZH1966" s="101"/>
      <c r="UZI1966" s="101"/>
      <c r="UZJ1966" s="101"/>
      <c r="UZK1966" s="101"/>
      <c r="UZL1966" s="101"/>
      <c r="UZM1966" s="101"/>
      <c r="UZN1966" s="101"/>
      <c r="UZO1966" s="101"/>
      <c r="UZP1966" s="101"/>
      <c r="UZQ1966" s="101"/>
      <c r="UZR1966" s="101"/>
      <c r="UZS1966" s="101"/>
      <c r="UZT1966" s="101"/>
      <c r="UZU1966" s="101"/>
      <c r="UZV1966" s="101"/>
      <c r="UZW1966" s="101"/>
      <c r="UZX1966" s="101"/>
      <c r="UZY1966" s="101"/>
      <c r="UZZ1966" s="101"/>
      <c r="VAA1966" s="101"/>
      <c r="VAB1966" s="101"/>
      <c r="VAC1966" s="101"/>
      <c r="VAD1966" s="101"/>
      <c r="VAE1966" s="101"/>
      <c r="VAF1966" s="101"/>
      <c r="VAG1966" s="101"/>
      <c r="VAH1966" s="101"/>
      <c r="VAI1966" s="101"/>
      <c r="VAJ1966" s="101"/>
      <c r="VAK1966" s="101"/>
      <c r="VAL1966" s="101"/>
      <c r="VAM1966" s="101"/>
      <c r="VAN1966" s="101"/>
      <c r="VAO1966" s="101"/>
      <c r="VAP1966" s="101"/>
      <c r="VAQ1966" s="101"/>
      <c r="VAR1966" s="101"/>
      <c r="VAS1966" s="101"/>
      <c r="VAT1966" s="101"/>
      <c r="VAU1966" s="101"/>
      <c r="VAV1966" s="101"/>
      <c r="VAW1966" s="101"/>
      <c r="VAX1966" s="101"/>
      <c r="VAY1966" s="101"/>
      <c r="VAZ1966" s="101"/>
      <c r="VBA1966" s="101"/>
      <c r="VBB1966" s="101"/>
      <c r="VBC1966" s="101"/>
      <c r="VBD1966" s="101"/>
      <c r="VBE1966" s="101"/>
      <c r="VBF1966" s="101"/>
      <c r="VBG1966" s="101"/>
      <c r="VBH1966" s="101"/>
      <c r="VBI1966" s="101"/>
      <c r="VBJ1966" s="101"/>
      <c r="VBK1966" s="101"/>
      <c r="VBL1966" s="101"/>
      <c r="VBM1966" s="101"/>
      <c r="VBN1966" s="101"/>
      <c r="VBO1966" s="101"/>
      <c r="VBP1966" s="101"/>
      <c r="VBQ1966" s="101"/>
      <c r="VBR1966" s="101"/>
      <c r="VBS1966" s="101"/>
      <c r="VBT1966" s="101"/>
      <c r="VBU1966" s="101"/>
      <c r="VBV1966" s="101"/>
      <c r="VBW1966" s="101"/>
      <c r="VBX1966" s="101"/>
      <c r="VBY1966" s="101"/>
      <c r="VBZ1966" s="101"/>
      <c r="VCA1966" s="101"/>
      <c r="VCB1966" s="101"/>
      <c r="VCC1966" s="101"/>
      <c r="VCD1966" s="101"/>
      <c r="VCE1966" s="101"/>
      <c r="VCF1966" s="101"/>
      <c r="VCG1966" s="101"/>
      <c r="VCH1966" s="101"/>
      <c r="VCI1966" s="101"/>
      <c r="VCJ1966" s="101"/>
      <c r="VCK1966" s="101"/>
      <c r="VCL1966" s="101"/>
      <c r="VCM1966" s="101"/>
      <c r="VCN1966" s="101"/>
      <c r="VCO1966" s="101"/>
      <c r="VCP1966" s="101"/>
      <c r="VCQ1966" s="101"/>
      <c r="VCR1966" s="101"/>
      <c r="VCS1966" s="101"/>
      <c r="VCT1966" s="101"/>
      <c r="VCU1966" s="101"/>
      <c r="VCV1966" s="101"/>
      <c r="VCW1966" s="101"/>
      <c r="VCX1966" s="101"/>
      <c r="VCY1966" s="101"/>
      <c r="VCZ1966" s="101"/>
      <c r="VDA1966" s="101"/>
      <c r="VDB1966" s="101"/>
      <c r="VDC1966" s="101"/>
      <c r="VDD1966" s="101"/>
      <c r="VDE1966" s="101"/>
      <c r="VDF1966" s="101"/>
      <c r="VDG1966" s="101"/>
      <c r="VDH1966" s="101"/>
      <c r="VDI1966" s="101"/>
      <c r="VDJ1966" s="101"/>
      <c r="VDK1966" s="101"/>
      <c r="VDL1966" s="101"/>
      <c r="VDM1966" s="101"/>
      <c r="VDN1966" s="101"/>
      <c r="VDO1966" s="101"/>
      <c r="VDP1966" s="101"/>
      <c r="VDQ1966" s="101"/>
      <c r="VDR1966" s="101"/>
      <c r="VDS1966" s="101"/>
      <c r="VDT1966" s="101"/>
      <c r="VDU1966" s="101"/>
      <c r="VDV1966" s="101"/>
      <c r="VDW1966" s="101"/>
      <c r="VDX1966" s="101"/>
      <c r="VDY1966" s="101"/>
      <c r="VDZ1966" s="101"/>
      <c r="VEA1966" s="101"/>
      <c r="VEB1966" s="101"/>
      <c r="VEC1966" s="101"/>
      <c r="VED1966" s="101"/>
      <c r="VEE1966" s="101"/>
      <c r="VEF1966" s="101"/>
      <c r="VEG1966" s="101"/>
      <c r="VEH1966" s="101"/>
      <c r="VEI1966" s="101"/>
      <c r="VEJ1966" s="101"/>
      <c r="VEK1966" s="101"/>
      <c r="VEL1966" s="101"/>
      <c r="VEM1966" s="101"/>
      <c r="VEN1966" s="101"/>
      <c r="VEO1966" s="101"/>
      <c r="VEP1966" s="101"/>
      <c r="VEQ1966" s="101"/>
      <c r="VER1966" s="101"/>
      <c r="VES1966" s="101"/>
      <c r="VET1966" s="101"/>
      <c r="VEU1966" s="101"/>
      <c r="VEV1966" s="101"/>
      <c r="VEW1966" s="101"/>
      <c r="VEX1966" s="101"/>
      <c r="VEY1966" s="101"/>
      <c r="VEZ1966" s="101"/>
      <c r="VFA1966" s="101"/>
      <c r="VFB1966" s="101"/>
      <c r="VFC1966" s="101"/>
      <c r="VFD1966" s="101"/>
      <c r="VFE1966" s="101"/>
      <c r="VFF1966" s="101"/>
      <c r="VFG1966" s="101"/>
      <c r="VFH1966" s="101"/>
      <c r="VFI1966" s="101"/>
      <c r="VFJ1966" s="101"/>
      <c r="VFK1966" s="101"/>
      <c r="VFL1966" s="101"/>
      <c r="VFM1966" s="101"/>
      <c r="VFN1966" s="101"/>
      <c r="VFO1966" s="101"/>
      <c r="VFP1966" s="101"/>
      <c r="VFQ1966" s="101"/>
      <c r="VFR1966" s="101"/>
      <c r="VFS1966" s="101"/>
      <c r="VFT1966" s="101"/>
      <c r="VFU1966" s="101"/>
      <c r="VFV1966" s="101"/>
      <c r="VFW1966" s="101"/>
      <c r="VFX1966" s="101"/>
      <c r="VFY1966" s="101"/>
      <c r="VFZ1966" s="101"/>
      <c r="VGA1966" s="101"/>
      <c r="VGB1966" s="101"/>
      <c r="VGC1966" s="101"/>
      <c r="VGD1966" s="101"/>
      <c r="VGE1966" s="101"/>
      <c r="VGF1966" s="101"/>
      <c r="VGG1966" s="101"/>
      <c r="VGH1966" s="101"/>
      <c r="VGI1966" s="101"/>
      <c r="VGJ1966" s="101"/>
      <c r="VGK1966" s="101"/>
      <c r="VGL1966" s="101"/>
      <c r="VGM1966" s="101"/>
      <c r="VGN1966" s="101"/>
      <c r="VGO1966" s="101"/>
      <c r="VGP1966" s="101"/>
      <c r="VGQ1966" s="101"/>
      <c r="VGR1966" s="101"/>
      <c r="VGS1966" s="101"/>
      <c r="VGT1966" s="101"/>
      <c r="VGU1966" s="101"/>
      <c r="VGV1966" s="101"/>
      <c r="VGW1966" s="101"/>
      <c r="VGX1966" s="101"/>
      <c r="VGY1966" s="101"/>
      <c r="VGZ1966" s="101"/>
      <c r="VHA1966" s="101"/>
      <c r="VHB1966" s="101"/>
      <c r="VHC1966" s="101"/>
      <c r="VHD1966" s="101"/>
      <c r="VHE1966" s="101"/>
      <c r="VHF1966" s="101"/>
      <c r="VHG1966" s="101"/>
      <c r="VHH1966" s="101"/>
      <c r="VHI1966" s="101"/>
      <c r="VHJ1966" s="101"/>
      <c r="VHK1966" s="101"/>
      <c r="VHL1966" s="101"/>
      <c r="VHM1966" s="101"/>
      <c r="VHN1966" s="101"/>
      <c r="VHO1966" s="101"/>
      <c r="VHP1966" s="101"/>
      <c r="VHQ1966" s="101"/>
      <c r="VHR1966" s="101"/>
      <c r="VHS1966" s="101"/>
      <c r="VHT1966" s="101"/>
      <c r="VHU1966" s="101"/>
      <c r="VHV1966" s="101"/>
      <c r="VHW1966" s="101"/>
      <c r="VHX1966" s="101"/>
      <c r="VHY1966" s="101"/>
      <c r="VHZ1966" s="101"/>
      <c r="VIA1966" s="101"/>
      <c r="VIB1966" s="101"/>
      <c r="VIC1966" s="101"/>
      <c r="VID1966" s="101"/>
      <c r="VIE1966" s="101"/>
      <c r="VIF1966" s="101"/>
      <c r="VIG1966" s="101"/>
      <c r="VIH1966" s="101"/>
      <c r="VII1966" s="101"/>
      <c r="VIJ1966" s="101"/>
      <c r="VIK1966" s="101"/>
      <c r="VIL1966" s="101"/>
      <c r="VIM1966" s="101"/>
      <c r="VIN1966" s="101"/>
      <c r="VIO1966" s="101"/>
      <c r="VIP1966" s="101"/>
      <c r="VIQ1966" s="101"/>
      <c r="VIR1966" s="101"/>
      <c r="VIS1966" s="101"/>
      <c r="VIT1966" s="101"/>
      <c r="VIU1966" s="101"/>
      <c r="VIV1966" s="101"/>
      <c r="VIW1966" s="101"/>
      <c r="VIX1966" s="101"/>
      <c r="VIY1966" s="101"/>
      <c r="VIZ1966" s="101"/>
      <c r="VJA1966" s="101"/>
      <c r="VJB1966" s="101"/>
      <c r="VJC1966" s="101"/>
      <c r="VJD1966" s="101"/>
      <c r="VJE1966" s="101"/>
      <c r="VJF1966" s="101"/>
      <c r="VJG1966" s="101"/>
      <c r="VJH1966" s="101"/>
      <c r="VJI1966" s="101"/>
      <c r="VJJ1966" s="101"/>
      <c r="VJK1966" s="101"/>
      <c r="VJL1966" s="101"/>
      <c r="VJM1966" s="101"/>
      <c r="VJN1966" s="101"/>
      <c r="VJO1966" s="101"/>
      <c r="VJP1966" s="101"/>
      <c r="VJQ1966" s="101"/>
      <c r="VJR1966" s="101"/>
      <c r="VJS1966" s="101"/>
      <c r="VJT1966" s="101"/>
      <c r="VJU1966" s="101"/>
      <c r="VJV1966" s="101"/>
      <c r="VJW1966" s="101"/>
      <c r="VJX1966" s="101"/>
      <c r="VJY1966" s="101"/>
      <c r="VJZ1966" s="101"/>
      <c r="VKA1966" s="101"/>
      <c r="VKB1966" s="101"/>
      <c r="VKC1966" s="101"/>
      <c r="VKD1966" s="101"/>
      <c r="VKE1966" s="101"/>
      <c r="VKF1966" s="101"/>
      <c r="VKG1966" s="101"/>
      <c r="VKH1966" s="101"/>
      <c r="VKI1966" s="101"/>
      <c r="VKJ1966" s="101"/>
      <c r="VKK1966" s="101"/>
      <c r="VKL1966" s="101"/>
      <c r="VKM1966" s="101"/>
      <c r="VKN1966" s="101"/>
      <c r="VKO1966" s="101"/>
      <c r="VKP1966" s="101"/>
      <c r="VKQ1966" s="101"/>
      <c r="VKR1966" s="101"/>
      <c r="VKS1966" s="101"/>
      <c r="VKT1966" s="101"/>
      <c r="VKU1966" s="101"/>
      <c r="VKV1966" s="101"/>
      <c r="VKW1966" s="101"/>
      <c r="VKX1966" s="101"/>
      <c r="VKY1966" s="101"/>
      <c r="VKZ1966" s="101"/>
      <c r="VLA1966" s="101"/>
      <c r="VLB1966" s="101"/>
      <c r="VLC1966" s="101"/>
      <c r="VLD1966" s="101"/>
      <c r="VLE1966" s="101"/>
      <c r="VLF1966" s="101"/>
      <c r="VLG1966" s="101"/>
      <c r="VLH1966" s="101"/>
      <c r="VLI1966" s="101"/>
      <c r="VLJ1966" s="101"/>
      <c r="VLK1966" s="101"/>
      <c r="VLL1966" s="101"/>
      <c r="VLM1966" s="101"/>
      <c r="VLN1966" s="101"/>
      <c r="VLO1966" s="101"/>
      <c r="VLP1966" s="101"/>
      <c r="VLQ1966" s="101"/>
      <c r="VLR1966" s="101"/>
      <c r="VLS1966" s="101"/>
      <c r="VLT1966" s="101"/>
      <c r="VLU1966" s="101"/>
      <c r="VLV1966" s="101"/>
      <c r="VLW1966" s="101"/>
      <c r="VLX1966" s="101"/>
      <c r="VLY1966" s="101"/>
      <c r="VLZ1966" s="101"/>
      <c r="VMA1966" s="101"/>
      <c r="VMB1966" s="101"/>
      <c r="VMC1966" s="101"/>
      <c r="VMD1966" s="101"/>
      <c r="VME1966" s="101"/>
      <c r="VMF1966" s="101"/>
      <c r="VMG1966" s="101"/>
      <c r="VMH1966" s="101"/>
      <c r="VMI1966" s="101"/>
      <c r="VMJ1966" s="101"/>
      <c r="VMK1966" s="101"/>
      <c r="VML1966" s="101"/>
      <c r="VMM1966" s="101"/>
      <c r="VMN1966" s="101"/>
      <c r="VMO1966" s="101"/>
      <c r="VMP1966" s="101"/>
      <c r="VMQ1966" s="101"/>
      <c r="VMR1966" s="101"/>
      <c r="VMS1966" s="101"/>
      <c r="VMT1966" s="101"/>
      <c r="VMU1966" s="101"/>
      <c r="VMV1966" s="101"/>
      <c r="VMW1966" s="101"/>
      <c r="VMX1966" s="101"/>
      <c r="VMY1966" s="101"/>
      <c r="VMZ1966" s="101"/>
      <c r="VNA1966" s="101"/>
      <c r="VNB1966" s="101"/>
      <c r="VNC1966" s="101"/>
      <c r="VND1966" s="101"/>
      <c r="VNE1966" s="101"/>
      <c r="VNF1966" s="101"/>
      <c r="VNG1966" s="101"/>
      <c r="VNH1966" s="101"/>
      <c r="VNI1966" s="101"/>
      <c r="VNJ1966" s="101"/>
      <c r="VNK1966" s="101"/>
      <c r="VNL1966" s="101"/>
      <c r="VNM1966" s="101"/>
      <c r="VNN1966" s="101"/>
      <c r="VNO1966" s="101"/>
      <c r="VNP1966" s="101"/>
      <c r="VNQ1966" s="101"/>
      <c r="VNR1966" s="101"/>
      <c r="VNS1966" s="101"/>
      <c r="VNT1966" s="101"/>
      <c r="VNU1966" s="101"/>
      <c r="VNV1966" s="101"/>
      <c r="VNW1966" s="101"/>
      <c r="VNX1966" s="101"/>
      <c r="VNY1966" s="101"/>
      <c r="VNZ1966" s="101"/>
      <c r="VOA1966" s="101"/>
      <c r="VOB1966" s="101"/>
      <c r="VOC1966" s="101"/>
      <c r="VOD1966" s="101"/>
      <c r="VOE1966" s="101"/>
      <c r="VOF1966" s="101"/>
      <c r="VOG1966" s="101"/>
      <c r="VOH1966" s="101"/>
      <c r="VOI1966" s="101"/>
      <c r="VOJ1966" s="101"/>
      <c r="VOK1966" s="101"/>
      <c r="VOL1966" s="101"/>
      <c r="VOM1966" s="101"/>
      <c r="VON1966" s="101"/>
      <c r="VOO1966" s="101"/>
      <c r="VOP1966" s="101"/>
      <c r="VOQ1966" s="101"/>
      <c r="VOR1966" s="101"/>
      <c r="VOS1966" s="101"/>
      <c r="VOT1966" s="101"/>
      <c r="VOU1966" s="101"/>
      <c r="VOV1966" s="101"/>
      <c r="VOW1966" s="101"/>
      <c r="VOX1966" s="101"/>
      <c r="VOY1966" s="101"/>
      <c r="VOZ1966" s="101"/>
      <c r="VPA1966" s="101"/>
      <c r="VPB1966" s="101"/>
      <c r="VPC1966" s="101"/>
      <c r="VPD1966" s="101"/>
      <c r="VPE1966" s="101"/>
      <c r="VPF1966" s="101"/>
      <c r="VPG1966" s="101"/>
      <c r="VPH1966" s="101"/>
      <c r="VPI1966" s="101"/>
      <c r="VPJ1966" s="101"/>
      <c r="VPK1966" s="101"/>
      <c r="VPL1966" s="101"/>
      <c r="VPM1966" s="101"/>
      <c r="VPN1966" s="101"/>
      <c r="VPO1966" s="101"/>
      <c r="VPP1966" s="101"/>
      <c r="VPQ1966" s="101"/>
      <c r="VPR1966" s="101"/>
      <c r="VPS1966" s="101"/>
      <c r="VPT1966" s="101"/>
      <c r="VPU1966" s="101"/>
      <c r="VPV1966" s="101"/>
      <c r="VPW1966" s="101"/>
      <c r="VPX1966" s="101"/>
      <c r="VPY1966" s="101"/>
      <c r="VPZ1966" s="101"/>
      <c r="VQA1966" s="101"/>
      <c r="VQB1966" s="101"/>
      <c r="VQC1966" s="101"/>
      <c r="VQD1966" s="101"/>
      <c r="VQE1966" s="101"/>
      <c r="VQF1966" s="101"/>
      <c r="VQG1966" s="101"/>
      <c r="VQH1966" s="101"/>
      <c r="VQI1966" s="101"/>
      <c r="VQJ1966" s="101"/>
      <c r="VQK1966" s="101"/>
      <c r="VQL1966" s="101"/>
      <c r="VQM1966" s="101"/>
      <c r="VQN1966" s="101"/>
      <c r="VQO1966" s="101"/>
      <c r="VQP1966" s="101"/>
      <c r="VQQ1966" s="101"/>
      <c r="VQR1966" s="101"/>
      <c r="VQS1966" s="101"/>
      <c r="VQT1966" s="101"/>
      <c r="VQU1966" s="101"/>
      <c r="VQV1966" s="101"/>
      <c r="VQW1966" s="101"/>
      <c r="VQX1966" s="101"/>
      <c r="VQY1966" s="101"/>
      <c r="VQZ1966" s="101"/>
      <c r="VRA1966" s="101"/>
      <c r="VRB1966" s="101"/>
      <c r="VRC1966" s="101"/>
      <c r="VRD1966" s="101"/>
      <c r="VRE1966" s="101"/>
      <c r="VRF1966" s="101"/>
      <c r="VRG1966" s="101"/>
      <c r="VRH1966" s="101"/>
      <c r="VRI1966" s="101"/>
      <c r="VRJ1966" s="101"/>
      <c r="VRK1966" s="101"/>
      <c r="VRL1966" s="101"/>
      <c r="VRM1966" s="101"/>
      <c r="VRN1966" s="101"/>
      <c r="VRO1966" s="101"/>
      <c r="VRP1966" s="101"/>
      <c r="VRQ1966" s="101"/>
      <c r="VRR1966" s="101"/>
      <c r="VRS1966" s="101"/>
      <c r="VRT1966" s="101"/>
      <c r="VRU1966" s="101"/>
      <c r="VRV1966" s="101"/>
      <c r="VRW1966" s="101"/>
      <c r="VRX1966" s="101"/>
      <c r="VRY1966" s="101"/>
      <c r="VRZ1966" s="101"/>
      <c r="VSA1966" s="101"/>
      <c r="VSB1966" s="101"/>
      <c r="VSC1966" s="101"/>
      <c r="VSD1966" s="101"/>
      <c r="VSE1966" s="101"/>
      <c r="VSF1966" s="101"/>
      <c r="VSG1966" s="101"/>
      <c r="VSH1966" s="101"/>
      <c r="VSI1966" s="101"/>
      <c r="VSJ1966" s="101"/>
      <c r="VSK1966" s="101"/>
      <c r="VSL1966" s="101"/>
      <c r="VSM1966" s="101"/>
      <c r="VSN1966" s="101"/>
      <c r="VSO1966" s="101"/>
      <c r="VSP1966" s="101"/>
      <c r="VSQ1966" s="101"/>
      <c r="VSR1966" s="101"/>
      <c r="VSS1966" s="101"/>
      <c r="VST1966" s="101"/>
      <c r="VSU1966" s="101"/>
      <c r="VSV1966" s="101"/>
      <c r="VSW1966" s="101"/>
      <c r="VSX1966" s="101"/>
      <c r="VSY1966" s="101"/>
      <c r="VSZ1966" s="101"/>
      <c r="VTA1966" s="101"/>
      <c r="VTB1966" s="101"/>
      <c r="VTC1966" s="101"/>
      <c r="VTD1966" s="101"/>
      <c r="VTE1966" s="101"/>
      <c r="VTF1966" s="101"/>
      <c r="VTG1966" s="101"/>
      <c r="VTH1966" s="101"/>
      <c r="VTI1966" s="101"/>
      <c r="VTJ1966" s="101"/>
      <c r="VTK1966" s="101"/>
      <c r="VTL1966" s="101"/>
      <c r="VTM1966" s="101"/>
      <c r="VTN1966" s="101"/>
      <c r="VTO1966" s="101"/>
      <c r="VTP1966" s="101"/>
      <c r="VTQ1966" s="101"/>
      <c r="VTR1966" s="101"/>
      <c r="VTS1966" s="101"/>
      <c r="VTT1966" s="101"/>
      <c r="VTU1966" s="101"/>
      <c r="VTV1966" s="101"/>
      <c r="VTW1966" s="101"/>
      <c r="VTX1966" s="101"/>
      <c r="VTY1966" s="101"/>
      <c r="VTZ1966" s="101"/>
      <c r="VUA1966" s="101"/>
      <c r="VUB1966" s="101"/>
      <c r="VUC1966" s="101"/>
      <c r="VUD1966" s="101"/>
      <c r="VUE1966" s="101"/>
      <c r="VUF1966" s="101"/>
      <c r="VUG1966" s="101"/>
      <c r="VUH1966" s="101"/>
      <c r="VUI1966" s="101"/>
      <c r="VUJ1966" s="101"/>
      <c r="VUK1966" s="101"/>
      <c r="VUL1966" s="101"/>
      <c r="VUM1966" s="101"/>
      <c r="VUN1966" s="101"/>
      <c r="VUO1966" s="101"/>
      <c r="VUP1966" s="101"/>
      <c r="VUQ1966" s="101"/>
      <c r="VUR1966" s="101"/>
      <c r="VUS1966" s="101"/>
      <c r="VUT1966" s="101"/>
      <c r="VUU1966" s="101"/>
      <c r="VUV1966" s="101"/>
      <c r="VUW1966" s="101"/>
      <c r="VUX1966" s="101"/>
      <c r="VUY1966" s="101"/>
      <c r="VUZ1966" s="101"/>
      <c r="VVA1966" s="101"/>
      <c r="VVB1966" s="101"/>
      <c r="VVC1966" s="101"/>
      <c r="VVD1966" s="101"/>
      <c r="VVE1966" s="101"/>
      <c r="VVF1966" s="101"/>
      <c r="VVG1966" s="101"/>
      <c r="VVH1966" s="101"/>
      <c r="VVI1966" s="101"/>
      <c r="VVJ1966" s="101"/>
      <c r="VVK1966" s="101"/>
      <c r="VVL1966" s="101"/>
      <c r="VVM1966" s="101"/>
      <c r="VVN1966" s="101"/>
      <c r="VVO1966" s="101"/>
      <c r="VVP1966" s="101"/>
      <c r="VVQ1966" s="101"/>
      <c r="VVR1966" s="101"/>
      <c r="VVS1966" s="101"/>
      <c r="VVT1966" s="101"/>
      <c r="VVU1966" s="101"/>
      <c r="VVV1966" s="101"/>
      <c r="VVW1966" s="101"/>
      <c r="VVX1966" s="101"/>
      <c r="VVY1966" s="101"/>
      <c r="VVZ1966" s="101"/>
      <c r="VWA1966" s="101"/>
      <c r="VWB1966" s="101"/>
      <c r="VWC1966" s="101"/>
      <c r="VWD1966" s="101"/>
      <c r="VWE1966" s="101"/>
      <c r="VWF1966" s="101"/>
      <c r="VWG1966" s="101"/>
      <c r="VWH1966" s="101"/>
      <c r="VWI1966" s="101"/>
      <c r="VWJ1966" s="101"/>
      <c r="VWK1966" s="101"/>
      <c r="VWL1966" s="101"/>
      <c r="VWM1966" s="101"/>
      <c r="VWN1966" s="101"/>
      <c r="VWO1966" s="101"/>
      <c r="VWP1966" s="101"/>
      <c r="VWQ1966" s="101"/>
      <c r="VWR1966" s="101"/>
      <c r="VWS1966" s="101"/>
      <c r="VWT1966" s="101"/>
      <c r="VWU1966" s="101"/>
      <c r="VWV1966" s="101"/>
      <c r="VWW1966" s="101"/>
      <c r="VWX1966" s="101"/>
      <c r="VWY1966" s="101"/>
      <c r="VWZ1966" s="101"/>
      <c r="VXA1966" s="101"/>
      <c r="VXB1966" s="101"/>
      <c r="VXC1966" s="101"/>
      <c r="VXD1966" s="101"/>
      <c r="VXE1966" s="101"/>
      <c r="VXF1966" s="101"/>
      <c r="VXG1966" s="101"/>
      <c r="VXH1966" s="101"/>
      <c r="VXI1966" s="101"/>
      <c r="VXJ1966" s="101"/>
      <c r="VXK1966" s="101"/>
      <c r="VXL1966" s="101"/>
      <c r="VXM1966" s="101"/>
      <c r="VXN1966" s="101"/>
      <c r="VXO1966" s="101"/>
      <c r="VXP1966" s="101"/>
      <c r="VXQ1966" s="101"/>
      <c r="VXR1966" s="101"/>
      <c r="VXS1966" s="101"/>
      <c r="VXT1966" s="101"/>
      <c r="VXU1966" s="101"/>
      <c r="VXV1966" s="101"/>
      <c r="VXW1966" s="101"/>
      <c r="VXX1966" s="101"/>
      <c r="VXY1966" s="101"/>
      <c r="VXZ1966" s="101"/>
      <c r="VYA1966" s="101"/>
      <c r="VYB1966" s="101"/>
      <c r="VYC1966" s="101"/>
      <c r="VYD1966" s="101"/>
      <c r="VYE1966" s="101"/>
      <c r="VYF1966" s="101"/>
      <c r="VYG1966" s="101"/>
      <c r="VYH1966" s="101"/>
      <c r="VYI1966" s="101"/>
      <c r="VYJ1966" s="101"/>
      <c r="VYK1966" s="101"/>
      <c r="VYL1966" s="101"/>
      <c r="VYM1966" s="101"/>
      <c r="VYN1966" s="101"/>
      <c r="VYO1966" s="101"/>
      <c r="VYP1966" s="101"/>
      <c r="VYQ1966" s="101"/>
      <c r="VYR1966" s="101"/>
      <c r="VYS1966" s="101"/>
      <c r="VYT1966" s="101"/>
      <c r="VYU1966" s="101"/>
      <c r="VYV1966" s="101"/>
      <c r="VYW1966" s="101"/>
      <c r="VYX1966" s="101"/>
      <c r="VYY1966" s="101"/>
      <c r="VYZ1966" s="101"/>
      <c r="VZA1966" s="101"/>
      <c r="VZB1966" s="101"/>
      <c r="VZC1966" s="101"/>
      <c r="VZD1966" s="101"/>
      <c r="VZE1966" s="101"/>
      <c r="VZF1966" s="101"/>
      <c r="VZG1966" s="101"/>
      <c r="VZH1966" s="101"/>
      <c r="VZI1966" s="101"/>
      <c r="VZJ1966" s="101"/>
      <c r="VZK1966" s="101"/>
      <c r="VZL1966" s="101"/>
      <c r="VZM1966" s="101"/>
      <c r="VZN1966" s="101"/>
      <c r="VZO1966" s="101"/>
      <c r="VZP1966" s="101"/>
      <c r="VZQ1966" s="101"/>
      <c r="VZR1966" s="101"/>
      <c r="VZS1966" s="101"/>
      <c r="VZT1966" s="101"/>
      <c r="VZU1966" s="101"/>
      <c r="VZV1966" s="101"/>
      <c r="VZW1966" s="101"/>
      <c r="VZX1966" s="101"/>
      <c r="VZY1966" s="101"/>
      <c r="VZZ1966" s="101"/>
      <c r="WAA1966" s="101"/>
      <c r="WAB1966" s="101"/>
      <c r="WAC1966" s="101"/>
      <c r="WAD1966" s="101"/>
      <c r="WAE1966" s="101"/>
      <c r="WAF1966" s="101"/>
      <c r="WAG1966" s="101"/>
      <c r="WAH1966" s="101"/>
      <c r="WAI1966" s="101"/>
      <c r="WAJ1966" s="101"/>
      <c r="WAK1966" s="101"/>
      <c r="WAL1966" s="101"/>
      <c r="WAM1966" s="101"/>
      <c r="WAN1966" s="101"/>
      <c r="WAO1966" s="101"/>
      <c r="WAP1966" s="101"/>
      <c r="WAQ1966" s="101"/>
      <c r="WAR1966" s="101"/>
      <c r="WAS1966" s="101"/>
      <c r="WAT1966" s="101"/>
      <c r="WAU1966" s="101"/>
      <c r="WAV1966" s="101"/>
      <c r="WAW1966" s="101"/>
      <c r="WAX1966" s="101"/>
      <c r="WAY1966" s="101"/>
      <c r="WAZ1966" s="101"/>
      <c r="WBA1966" s="101"/>
      <c r="WBB1966" s="101"/>
      <c r="WBC1966" s="101"/>
      <c r="WBD1966" s="101"/>
      <c r="WBE1966" s="101"/>
      <c r="WBF1966" s="101"/>
      <c r="WBG1966" s="101"/>
      <c r="WBH1966" s="101"/>
      <c r="WBI1966" s="101"/>
      <c r="WBJ1966" s="101"/>
      <c r="WBK1966" s="101"/>
      <c r="WBL1966" s="101"/>
      <c r="WBM1966" s="101"/>
      <c r="WBN1966" s="101"/>
      <c r="WBO1966" s="101"/>
      <c r="WBP1966" s="101"/>
      <c r="WBQ1966" s="101"/>
      <c r="WBR1966" s="101"/>
      <c r="WBS1966" s="101"/>
      <c r="WBT1966" s="101"/>
      <c r="WBU1966" s="101"/>
      <c r="WBV1966" s="101"/>
      <c r="WBW1966" s="101"/>
      <c r="WBX1966" s="101"/>
      <c r="WBY1966" s="101"/>
      <c r="WBZ1966" s="101"/>
      <c r="WCA1966" s="101"/>
      <c r="WCB1966" s="101"/>
      <c r="WCC1966" s="101"/>
      <c r="WCD1966" s="101"/>
      <c r="WCE1966" s="101"/>
      <c r="WCF1966" s="101"/>
      <c r="WCG1966" s="101"/>
      <c r="WCH1966" s="101"/>
      <c r="WCI1966" s="101"/>
      <c r="WCJ1966" s="101"/>
      <c r="WCK1966" s="101"/>
      <c r="WCL1966" s="101"/>
      <c r="WCM1966" s="101"/>
      <c r="WCN1966" s="101"/>
      <c r="WCO1966" s="101"/>
      <c r="WCP1966" s="101"/>
      <c r="WCQ1966" s="101"/>
      <c r="WCR1966" s="101"/>
      <c r="WCS1966" s="101"/>
      <c r="WCT1966" s="101"/>
      <c r="WCU1966" s="101"/>
      <c r="WCV1966" s="101"/>
      <c r="WCW1966" s="101"/>
      <c r="WCX1966" s="101"/>
      <c r="WCY1966" s="101"/>
      <c r="WCZ1966" s="101"/>
      <c r="WDA1966" s="101"/>
      <c r="WDB1966" s="101"/>
      <c r="WDC1966" s="101"/>
      <c r="WDD1966" s="101"/>
      <c r="WDE1966" s="101"/>
      <c r="WDF1966" s="101"/>
      <c r="WDG1966" s="101"/>
      <c r="WDH1966" s="101"/>
      <c r="WDI1966" s="101"/>
      <c r="WDJ1966" s="101"/>
      <c r="WDK1966" s="101"/>
      <c r="WDL1966" s="101"/>
      <c r="WDM1966" s="101"/>
      <c r="WDN1966" s="101"/>
      <c r="WDO1966" s="101"/>
      <c r="WDP1966" s="101"/>
      <c r="WDQ1966" s="101"/>
      <c r="WDR1966" s="101"/>
      <c r="WDS1966" s="101"/>
      <c r="WDT1966" s="101"/>
      <c r="WDU1966" s="101"/>
      <c r="WDV1966" s="101"/>
      <c r="WDW1966" s="101"/>
      <c r="WDX1966" s="101"/>
      <c r="WDY1966" s="101"/>
      <c r="WDZ1966" s="101"/>
      <c r="WEA1966" s="101"/>
      <c r="WEB1966" s="101"/>
      <c r="WEC1966" s="101"/>
      <c r="WED1966" s="101"/>
      <c r="WEE1966" s="101"/>
      <c r="WEF1966" s="101"/>
      <c r="WEG1966" s="101"/>
      <c r="WEH1966" s="101"/>
      <c r="WEI1966" s="101"/>
      <c r="WEJ1966" s="101"/>
      <c r="WEK1966" s="101"/>
      <c r="WEL1966" s="101"/>
      <c r="WEM1966" s="101"/>
      <c r="WEN1966" s="101"/>
      <c r="WEO1966" s="101"/>
      <c r="WEP1966" s="101"/>
      <c r="WEQ1966" s="101"/>
      <c r="WER1966" s="101"/>
      <c r="WES1966" s="101"/>
      <c r="WET1966" s="101"/>
      <c r="WEU1966" s="101"/>
      <c r="WEV1966" s="101"/>
      <c r="WEW1966" s="101"/>
      <c r="WEX1966" s="101"/>
      <c r="WEY1966" s="101"/>
      <c r="WEZ1966" s="101"/>
      <c r="WFA1966" s="101"/>
      <c r="WFB1966" s="101"/>
      <c r="WFC1966" s="101"/>
      <c r="WFD1966" s="101"/>
      <c r="WFE1966" s="101"/>
      <c r="WFF1966" s="101"/>
      <c r="WFG1966" s="101"/>
      <c r="WFH1966" s="101"/>
      <c r="WFI1966" s="101"/>
      <c r="WFJ1966" s="101"/>
      <c r="WFK1966" s="101"/>
      <c r="WFL1966" s="101"/>
      <c r="WFM1966" s="101"/>
      <c r="WFN1966" s="101"/>
      <c r="WFO1966" s="101"/>
      <c r="WFP1966" s="101"/>
      <c r="WFQ1966" s="101"/>
      <c r="WFR1966" s="101"/>
      <c r="WFS1966" s="101"/>
      <c r="WFT1966" s="101"/>
      <c r="WFU1966" s="101"/>
      <c r="WFV1966" s="101"/>
      <c r="WFW1966" s="101"/>
      <c r="WFX1966" s="101"/>
      <c r="WFY1966" s="101"/>
      <c r="WFZ1966" s="101"/>
      <c r="WGA1966" s="101"/>
      <c r="WGB1966" s="101"/>
      <c r="WGC1966" s="101"/>
      <c r="WGD1966" s="101"/>
      <c r="WGE1966" s="101"/>
      <c r="WGF1966" s="101"/>
      <c r="WGG1966" s="101"/>
      <c r="WGH1966" s="101"/>
      <c r="WGI1966" s="101"/>
      <c r="WGJ1966" s="101"/>
      <c r="WGK1966" s="101"/>
      <c r="WGL1966" s="101"/>
      <c r="WGM1966" s="101"/>
      <c r="WGN1966" s="101"/>
      <c r="WGO1966" s="101"/>
      <c r="WGP1966" s="101"/>
      <c r="WGQ1966" s="101"/>
      <c r="WGR1966" s="101"/>
      <c r="WGS1966" s="101"/>
      <c r="WGT1966" s="101"/>
      <c r="WGU1966" s="101"/>
      <c r="WGV1966" s="101"/>
      <c r="WGW1966" s="101"/>
      <c r="WGX1966" s="101"/>
      <c r="WGY1966" s="101"/>
      <c r="WGZ1966" s="101"/>
      <c r="WHA1966" s="101"/>
      <c r="WHB1966" s="101"/>
      <c r="WHC1966" s="101"/>
      <c r="WHD1966" s="101"/>
      <c r="WHE1966" s="101"/>
      <c r="WHF1966" s="101"/>
      <c r="WHG1966" s="101"/>
      <c r="WHH1966" s="101"/>
      <c r="WHI1966" s="101"/>
      <c r="WHJ1966" s="101"/>
      <c r="WHK1966" s="101"/>
      <c r="WHL1966" s="101"/>
      <c r="WHM1966" s="101"/>
      <c r="WHN1966" s="101"/>
      <c r="WHO1966" s="101"/>
      <c r="WHP1966" s="101"/>
      <c r="WHQ1966" s="101"/>
      <c r="WHR1966" s="101"/>
      <c r="WHS1966" s="101"/>
      <c r="WHT1966" s="101"/>
      <c r="WHU1966" s="101"/>
      <c r="WHV1966" s="101"/>
      <c r="WHW1966" s="101"/>
      <c r="WHX1966" s="101"/>
      <c r="WHY1966" s="101"/>
      <c r="WHZ1966" s="101"/>
      <c r="WIA1966" s="101"/>
      <c r="WIB1966" s="101"/>
      <c r="WIC1966" s="101"/>
      <c r="WID1966" s="101"/>
      <c r="WIE1966" s="101"/>
      <c r="WIF1966" s="101"/>
      <c r="WIG1966" s="101"/>
      <c r="WIH1966" s="101"/>
      <c r="WII1966" s="101"/>
      <c r="WIJ1966" s="101"/>
      <c r="WIK1966" s="101"/>
      <c r="WIL1966" s="101"/>
      <c r="WIM1966" s="101"/>
      <c r="WIN1966" s="101"/>
      <c r="WIO1966" s="101"/>
      <c r="WIP1966" s="101"/>
      <c r="WIQ1966" s="101"/>
      <c r="WIR1966" s="101"/>
      <c r="WIS1966" s="101"/>
      <c r="WIT1966" s="101"/>
      <c r="WIU1966" s="101"/>
      <c r="WIV1966" s="101"/>
      <c r="WIW1966" s="101"/>
      <c r="WIX1966" s="101"/>
      <c r="WIY1966" s="101"/>
      <c r="WIZ1966" s="101"/>
      <c r="WJA1966" s="101"/>
      <c r="WJB1966" s="101"/>
      <c r="WJC1966" s="101"/>
      <c r="WJD1966" s="101"/>
      <c r="WJE1966" s="101"/>
      <c r="WJF1966" s="101"/>
      <c r="WJG1966" s="101"/>
      <c r="WJH1966" s="101"/>
      <c r="WJI1966" s="101"/>
      <c r="WJJ1966" s="101"/>
      <c r="WJK1966" s="101"/>
      <c r="WJL1966" s="101"/>
      <c r="WJM1966" s="101"/>
      <c r="WJN1966" s="101"/>
      <c r="WJO1966" s="101"/>
      <c r="WJP1966" s="101"/>
      <c r="WJQ1966" s="101"/>
      <c r="WJR1966" s="101"/>
      <c r="WJS1966" s="101"/>
      <c r="WJT1966" s="101"/>
      <c r="WJU1966" s="101"/>
      <c r="WJV1966" s="101"/>
      <c r="WJW1966" s="101"/>
      <c r="WJX1966" s="101"/>
      <c r="WJY1966" s="101"/>
      <c r="WJZ1966" s="101"/>
      <c r="WKA1966" s="101"/>
      <c r="WKB1966" s="101"/>
      <c r="WKC1966" s="101"/>
      <c r="WKD1966" s="101"/>
      <c r="WKE1966" s="101"/>
      <c r="WKF1966" s="101"/>
      <c r="WKG1966" s="101"/>
      <c r="WKH1966" s="101"/>
      <c r="WKI1966" s="101"/>
      <c r="WKJ1966" s="101"/>
      <c r="WKK1966" s="101"/>
      <c r="WKL1966" s="101"/>
      <c r="WKM1966" s="101"/>
      <c r="WKN1966" s="101"/>
      <c r="WKO1966" s="101"/>
      <c r="WKP1966" s="101"/>
      <c r="WKQ1966" s="101"/>
      <c r="WKR1966" s="101"/>
      <c r="WKS1966" s="101"/>
      <c r="WKT1966" s="101"/>
      <c r="WKU1966" s="101"/>
      <c r="WKV1966" s="101"/>
      <c r="WKW1966" s="101"/>
      <c r="WKX1966" s="101"/>
      <c r="WKY1966" s="101"/>
      <c r="WKZ1966" s="101"/>
      <c r="WLA1966" s="101"/>
      <c r="WLB1966" s="101"/>
      <c r="WLC1966" s="101"/>
      <c r="WLD1966" s="101"/>
      <c r="WLE1966" s="101"/>
      <c r="WLF1966" s="101"/>
      <c r="WLG1966" s="101"/>
      <c r="WLH1966" s="101"/>
      <c r="WLI1966" s="101"/>
      <c r="WLJ1966" s="101"/>
      <c r="WLK1966" s="101"/>
      <c r="WLL1966" s="101"/>
      <c r="WLM1966" s="101"/>
      <c r="WLN1966" s="101"/>
      <c r="WLO1966" s="101"/>
      <c r="WLP1966" s="101"/>
      <c r="WLQ1966" s="101"/>
      <c r="WLR1966" s="101"/>
      <c r="WLS1966" s="101"/>
      <c r="WLT1966" s="101"/>
      <c r="WLU1966" s="101"/>
      <c r="WLV1966" s="101"/>
      <c r="WLW1966" s="101"/>
      <c r="WLX1966" s="101"/>
      <c r="WLY1966" s="101"/>
      <c r="WLZ1966" s="101"/>
      <c r="WMA1966" s="101"/>
      <c r="WMB1966" s="101"/>
      <c r="WMC1966" s="101"/>
      <c r="WMD1966" s="101"/>
      <c r="WME1966" s="101"/>
      <c r="WMF1966" s="101"/>
      <c r="WMG1966" s="101"/>
      <c r="WMH1966" s="101"/>
      <c r="WMI1966" s="101"/>
      <c r="WMJ1966" s="101"/>
      <c r="WMK1966" s="101"/>
      <c r="WML1966" s="101"/>
      <c r="WMM1966" s="101"/>
      <c r="WMN1966" s="101"/>
      <c r="WMO1966" s="101"/>
      <c r="WMP1966" s="101"/>
      <c r="WMQ1966" s="101"/>
      <c r="WMR1966" s="101"/>
      <c r="WMS1966" s="101"/>
      <c r="WMT1966" s="101"/>
      <c r="WMU1966" s="101"/>
      <c r="WMV1966" s="101"/>
      <c r="WMW1966" s="101"/>
      <c r="WMX1966" s="101"/>
      <c r="WMY1966" s="101"/>
      <c r="WMZ1966" s="101"/>
      <c r="WNA1966" s="101"/>
      <c r="WNB1966" s="101"/>
      <c r="WNC1966" s="101"/>
      <c r="WND1966" s="101"/>
      <c r="WNE1966" s="101"/>
      <c r="WNF1966" s="101"/>
      <c r="WNG1966" s="101"/>
      <c r="WNH1966" s="101"/>
      <c r="WNI1966" s="101"/>
      <c r="WNJ1966" s="101"/>
      <c r="WNK1966" s="101"/>
      <c r="WNL1966" s="101"/>
      <c r="WNM1966" s="101"/>
      <c r="WNN1966" s="101"/>
      <c r="WNO1966" s="101"/>
      <c r="WNP1966" s="101"/>
      <c r="WNQ1966" s="101"/>
      <c r="WNR1966" s="101"/>
      <c r="WNS1966" s="101"/>
      <c r="WNT1966" s="101"/>
      <c r="WNU1966" s="101"/>
      <c r="WNV1966" s="101"/>
      <c r="WNW1966" s="101"/>
      <c r="WNX1966" s="101"/>
      <c r="WNY1966" s="101"/>
      <c r="WNZ1966" s="101"/>
      <c r="WOA1966" s="101"/>
      <c r="WOB1966" s="101"/>
      <c r="WOC1966" s="101"/>
      <c r="WOD1966" s="101"/>
      <c r="WOE1966" s="101"/>
      <c r="WOF1966" s="101"/>
      <c r="WOG1966" s="101"/>
      <c r="WOH1966" s="101"/>
      <c r="WOI1966" s="101"/>
      <c r="WOJ1966" s="101"/>
      <c r="WOK1966" s="101"/>
      <c r="WOL1966" s="101"/>
      <c r="WOM1966" s="101"/>
      <c r="WON1966" s="101"/>
      <c r="WOO1966" s="101"/>
      <c r="WOP1966" s="101"/>
      <c r="WOQ1966" s="101"/>
      <c r="WOR1966" s="101"/>
      <c r="WOS1966" s="101"/>
      <c r="WOT1966" s="101"/>
      <c r="WOU1966" s="101"/>
      <c r="WOV1966" s="101"/>
      <c r="WOW1966" s="101"/>
      <c r="WOX1966" s="101"/>
      <c r="WOY1966" s="101"/>
      <c r="WOZ1966" s="101"/>
      <c r="WPA1966" s="101"/>
      <c r="WPB1966" s="101"/>
      <c r="WPC1966" s="101"/>
      <c r="WPD1966" s="101"/>
      <c r="WPE1966" s="101"/>
      <c r="WPF1966" s="101"/>
      <c r="WPG1966" s="101"/>
      <c r="WPH1966" s="101"/>
      <c r="WPI1966" s="101"/>
      <c r="WPJ1966" s="101"/>
      <c r="WPK1966" s="101"/>
      <c r="WPL1966" s="101"/>
      <c r="WPM1966" s="101"/>
      <c r="WPN1966" s="101"/>
      <c r="WPO1966" s="101"/>
      <c r="WPP1966" s="101"/>
      <c r="WPQ1966" s="101"/>
      <c r="WPR1966" s="101"/>
      <c r="WPS1966" s="101"/>
      <c r="WPT1966" s="101"/>
      <c r="WPU1966" s="101"/>
      <c r="WPV1966" s="101"/>
      <c r="WPW1966" s="101"/>
      <c r="WPX1966" s="101"/>
      <c r="WPY1966" s="101"/>
      <c r="WPZ1966" s="101"/>
      <c r="WQA1966" s="101"/>
      <c r="WQB1966" s="101"/>
      <c r="WQC1966" s="101"/>
      <c r="WQD1966" s="101"/>
      <c r="WQE1966" s="101"/>
      <c r="WQF1966" s="101"/>
      <c r="WQG1966" s="101"/>
      <c r="WQH1966" s="101"/>
      <c r="WQI1966" s="101"/>
      <c r="WQJ1966" s="101"/>
      <c r="WQK1966" s="101"/>
      <c r="WQL1966" s="101"/>
      <c r="WQM1966" s="101"/>
      <c r="WQN1966" s="101"/>
      <c r="WQO1966" s="101"/>
      <c r="WQP1966" s="101"/>
      <c r="WQQ1966" s="101"/>
      <c r="WQR1966" s="101"/>
      <c r="WQS1966" s="101"/>
      <c r="WQT1966" s="101"/>
      <c r="WQU1966" s="101"/>
      <c r="WQV1966" s="101"/>
      <c r="WQW1966" s="101"/>
      <c r="WQX1966" s="101"/>
      <c r="WQY1966" s="101"/>
      <c r="WQZ1966" s="101"/>
      <c r="WRA1966" s="101"/>
      <c r="WRB1966" s="101"/>
      <c r="WRC1966" s="101"/>
      <c r="WRD1966" s="101"/>
      <c r="WRE1966" s="101"/>
      <c r="WRF1966" s="101"/>
      <c r="WRG1966" s="101"/>
      <c r="WRH1966" s="101"/>
      <c r="WRI1966" s="101"/>
      <c r="WRJ1966" s="101"/>
      <c r="WRK1966" s="101"/>
      <c r="WRL1966" s="101"/>
      <c r="WRM1966" s="101"/>
      <c r="WRN1966" s="101"/>
      <c r="WRO1966" s="101"/>
      <c r="WRP1966" s="101"/>
      <c r="WRQ1966" s="101"/>
      <c r="WRR1966" s="101"/>
      <c r="WRS1966" s="101"/>
      <c r="WRT1966" s="101"/>
      <c r="WRU1966" s="101"/>
      <c r="WRV1966" s="101"/>
      <c r="WRW1966" s="101"/>
      <c r="WRX1966" s="101"/>
      <c r="WRY1966" s="101"/>
      <c r="WRZ1966" s="101"/>
      <c r="WSA1966" s="101"/>
      <c r="WSB1966" s="101"/>
      <c r="WSC1966" s="101"/>
      <c r="WSD1966" s="101"/>
      <c r="WSE1966" s="101"/>
      <c r="WSF1966" s="101"/>
      <c r="WSG1966" s="101"/>
      <c r="WSH1966" s="101"/>
      <c r="WSI1966" s="101"/>
      <c r="WSJ1966" s="101"/>
      <c r="WSK1966" s="101"/>
      <c r="WSL1966" s="101"/>
      <c r="WSM1966" s="101"/>
      <c r="WSN1966" s="101"/>
      <c r="WSO1966" s="101"/>
      <c r="WSP1966" s="101"/>
      <c r="WSQ1966" s="101"/>
      <c r="WSR1966" s="101"/>
      <c r="WSS1966" s="101"/>
      <c r="WST1966" s="101"/>
      <c r="WSU1966" s="101"/>
      <c r="WSV1966" s="101"/>
      <c r="WSW1966" s="101"/>
      <c r="WSX1966" s="101"/>
      <c r="WSY1966" s="101"/>
      <c r="WSZ1966" s="101"/>
      <c r="WTA1966" s="101"/>
      <c r="WTB1966" s="101"/>
      <c r="WTC1966" s="101"/>
      <c r="WTD1966" s="101"/>
      <c r="WTE1966" s="101"/>
      <c r="WTF1966" s="101"/>
      <c r="WTG1966" s="101"/>
      <c r="WTH1966" s="101"/>
      <c r="WTI1966" s="101"/>
      <c r="WTJ1966" s="101"/>
      <c r="WTK1966" s="101"/>
      <c r="WTL1966" s="101"/>
      <c r="WTM1966" s="101"/>
      <c r="WTN1966" s="101"/>
      <c r="WTO1966" s="101"/>
      <c r="WTP1966" s="101"/>
      <c r="WTQ1966" s="101"/>
      <c r="WTR1966" s="101"/>
      <c r="WTS1966" s="101"/>
      <c r="WTT1966" s="101"/>
      <c r="WTU1966" s="101"/>
      <c r="WTV1966" s="101"/>
      <c r="WTW1966" s="101"/>
      <c r="WTX1966" s="101"/>
      <c r="WTY1966" s="101"/>
      <c r="WTZ1966" s="101"/>
      <c r="WUA1966" s="101"/>
      <c r="WUB1966" s="101"/>
      <c r="WUC1966" s="101"/>
      <c r="WUD1966" s="101"/>
      <c r="WUE1966" s="101"/>
      <c r="WUF1966" s="101"/>
      <c r="WUG1966" s="101"/>
      <c r="WUH1966" s="101"/>
      <c r="WUI1966" s="101"/>
      <c r="WUJ1966" s="101"/>
      <c r="WUK1966" s="101"/>
      <c r="WUL1966" s="101"/>
      <c r="WUM1966" s="101"/>
      <c r="WUN1966" s="101"/>
      <c r="WUO1966" s="101"/>
      <c r="WUP1966" s="101"/>
      <c r="WUQ1966" s="101"/>
      <c r="WUR1966" s="101"/>
      <c r="WUS1966" s="101"/>
      <c r="WUT1966" s="101"/>
      <c r="WUU1966" s="101"/>
      <c r="WUV1966" s="101"/>
      <c r="WUW1966" s="101"/>
      <c r="WUX1966" s="101"/>
      <c r="WUY1966" s="101"/>
      <c r="WUZ1966" s="101"/>
      <c r="WVA1966" s="101"/>
      <c r="WVB1966" s="101"/>
      <c r="WVC1966" s="101"/>
      <c r="WVD1966" s="101"/>
      <c r="WVE1966" s="101"/>
      <c r="WVF1966" s="101"/>
      <c r="WVG1966" s="101"/>
      <c r="WVH1966" s="101"/>
      <c r="WVI1966" s="101"/>
      <c r="WVJ1966" s="101"/>
      <c r="WVK1966" s="101"/>
      <c r="WVL1966" s="101"/>
      <c r="WVM1966" s="101"/>
      <c r="WVN1966" s="101"/>
      <c r="WVO1966" s="101"/>
      <c r="WVP1966" s="101"/>
      <c r="WVQ1966" s="101"/>
      <c r="WVR1966" s="101"/>
      <c r="WVS1966" s="101"/>
      <c r="WVT1966" s="101"/>
      <c r="WVU1966" s="101"/>
      <c r="WVV1966" s="101"/>
      <c r="WVW1966" s="101"/>
      <c r="WVX1966" s="101"/>
      <c r="WVY1966" s="101"/>
      <c r="WVZ1966" s="101"/>
      <c r="WWA1966" s="101"/>
      <c r="WWB1966" s="101"/>
      <c r="WWC1966" s="101"/>
      <c r="WWD1966" s="101"/>
      <c r="WWE1966" s="101"/>
      <c r="WWF1966" s="101"/>
      <c r="WWG1966" s="101"/>
      <c r="WWH1966" s="101"/>
      <c r="WWI1966" s="101"/>
      <c r="WWJ1966" s="101"/>
      <c r="WWK1966" s="101"/>
      <c r="WWL1966" s="101"/>
      <c r="WWM1966" s="101"/>
      <c r="WWN1966" s="101"/>
      <c r="WWO1966" s="101"/>
      <c r="WWP1966" s="101"/>
      <c r="WWQ1966" s="101"/>
      <c r="WWR1966" s="101"/>
      <c r="WWS1966" s="101"/>
      <c r="WWT1966" s="101"/>
      <c r="WWU1966" s="101"/>
      <c r="WWV1966" s="101"/>
      <c r="WWW1966" s="101"/>
      <c r="WWX1966" s="101"/>
      <c r="WWY1966" s="101"/>
      <c r="WWZ1966" s="101"/>
      <c r="WXA1966" s="101"/>
      <c r="WXB1966" s="101"/>
      <c r="WXC1966" s="101"/>
      <c r="WXD1966" s="101"/>
      <c r="WXE1966" s="101"/>
      <c r="WXF1966" s="101"/>
      <c r="WXG1966" s="101"/>
      <c r="WXH1966" s="101"/>
      <c r="WXI1966" s="101"/>
      <c r="WXJ1966" s="101"/>
      <c r="WXK1966" s="101"/>
      <c r="WXL1966" s="101"/>
      <c r="WXM1966" s="101"/>
      <c r="WXN1966" s="101"/>
      <c r="WXO1966" s="101"/>
      <c r="WXP1966" s="101"/>
      <c r="WXQ1966" s="101"/>
      <c r="WXR1966" s="101"/>
      <c r="WXS1966" s="101"/>
      <c r="WXT1966" s="101"/>
      <c r="WXU1966" s="101"/>
      <c r="WXV1966" s="101"/>
      <c r="WXW1966" s="101"/>
      <c r="WXX1966" s="101"/>
      <c r="WXY1966" s="101"/>
      <c r="WXZ1966" s="101"/>
      <c r="WYA1966" s="101"/>
      <c r="WYB1966" s="101"/>
      <c r="WYC1966" s="101"/>
      <c r="WYD1966" s="101"/>
      <c r="WYE1966" s="101"/>
      <c r="WYF1966" s="101"/>
      <c r="WYG1966" s="101"/>
      <c r="WYH1966" s="101"/>
      <c r="WYI1966" s="101"/>
      <c r="WYJ1966" s="101"/>
      <c r="WYK1966" s="101"/>
      <c r="WYL1966" s="101"/>
      <c r="WYM1966" s="101"/>
      <c r="WYN1966" s="101"/>
      <c r="WYO1966" s="101"/>
      <c r="WYP1966" s="101"/>
      <c r="WYQ1966" s="101"/>
      <c r="WYR1966" s="101"/>
      <c r="WYS1966" s="101"/>
      <c r="WYT1966" s="101"/>
      <c r="WYU1966" s="101"/>
      <c r="WYV1966" s="101"/>
      <c r="WYW1966" s="101"/>
      <c r="WYX1966" s="101"/>
      <c r="WYY1966" s="101"/>
      <c r="WYZ1966" s="101"/>
      <c r="WZA1966" s="101"/>
      <c r="WZB1966" s="101"/>
      <c r="WZC1966" s="101"/>
      <c r="WZD1966" s="101"/>
      <c r="WZE1966" s="101"/>
      <c r="WZF1966" s="101"/>
      <c r="WZG1966" s="101"/>
      <c r="WZH1966" s="101"/>
      <c r="WZI1966" s="101"/>
      <c r="WZJ1966" s="101"/>
      <c r="WZK1966" s="101"/>
      <c r="WZL1966" s="101"/>
      <c r="WZM1966" s="101"/>
      <c r="WZN1966" s="101"/>
      <c r="WZO1966" s="101"/>
      <c r="WZP1966" s="101"/>
      <c r="WZQ1966" s="101"/>
      <c r="WZR1966" s="101"/>
      <c r="WZS1966" s="101"/>
      <c r="WZT1966" s="101"/>
      <c r="WZU1966" s="101"/>
      <c r="WZV1966" s="101"/>
      <c r="WZW1966" s="101"/>
      <c r="WZX1966" s="101"/>
      <c r="WZY1966" s="101"/>
      <c r="WZZ1966" s="101"/>
      <c r="XAA1966" s="101"/>
      <c r="XAB1966" s="101"/>
      <c r="XAC1966" s="101"/>
      <c r="XAD1966" s="101"/>
      <c r="XAE1966" s="101"/>
      <c r="XAF1966" s="101"/>
      <c r="XAG1966" s="101"/>
      <c r="XAH1966" s="101"/>
      <c r="XAI1966" s="101"/>
      <c r="XAJ1966" s="101"/>
      <c r="XAK1966" s="101"/>
      <c r="XAL1966" s="101"/>
      <c r="XAM1966" s="101"/>
      <c r="XAN1966" s="101"/>
      <c r="XAO1966" s="101"/>
      <c r="XAP1966" s="101"/>
      <c r="XAQ1966" s="101"/>
      <c r="XAR1966" s="101"/>
      <c r="XAS1966" s="101"/>
      <c r="XAT1966" s="101"/>
      <c r="XAU1966" s="101"/>
      <c r="XAV1966" s="101"/>
      <c r="XAW1966" s="101"/>
      <c r="XAX1966" s="101"/>
      <c r="XAY1966" s="101"/>
      <c r="XAZ1966" s="101"/>
      <c r="XBA1966" s="101"/>
      <c r="XBB1966" s="101"/>
      <c r="XBC1966" s="101"/>
      <c r="XBD1966" s="101"/>
      <c r="XBE1966" s="101"/>
      <c r="XBF1966" s="101"/>
      <c r="XBG1966" s="101"/>
      <c r="XBH1966" s="101"/>
      <c r="XBI1966" s="101"/>
      <c r="XBJ1966" s="101"/>
      <c r="XBK1966" s="101"/>
      <c r="XBL1966" s="101"/>
      <c r="XBM1966" s="101"/>
      <c r="XBN1966" s="101"/>
      <c r="XBO1966" s="101"/>
      <c r="XBP1966" s="101"/>
      <c r="XBQ1966" s="101"/>
      <c r="XBR1966" s="101"/>
      <c r="XBS1966" s="101"/>
      <c r="XBT1966" s="101"/>
      <c r="XBU1966" s="101"/>
      <c r="XBV1966" s="101"/>
      <c r="XBW1966" s="101"/>
      <c r="XBX1966" s="101"/>
      <c r="XBY1966" s="101"/>
      <c r="XBZ1966" s="101"/>
      <c r="XCA1966" s="101"/>
      <c r="XCB1966" s="101"/>
      <c r="XCC1966" s="101"/>
      <c r="XCD1966" s="101"/>
      <c r="XCE1966" s="101"/>
      <c r="XCF1966" s="101"/>
      <c r="XCG1966" s="101"/>
      <c r="XCH1966" s="101"/>
      <c r="XCI1966" s="101"/>
      <c r="XCJ1966" s="101"/>
      <c r="XCK1966" s="101"/>
      <c r="XCL1966" s="101"/>
      <c r="XCM1966" s="101"/>
      <c r="XCN1966" s="101"/>
      <c r="XCO1966" s="101"/>
      <c r="XCP1966" s="101"/>
      <c r="XCQ1966" s="101"/>
      <c r="XCR1966" s="101"/>
      <c r="XCS1966" s="101"/>
      <c r="XCT1966" s="101"/>
      <c r="XCU1966" s="101"/>
      <c r="XCV1966" s="101"/>
      <c r="XCW1966" s="101"/>
      <c r="XCX1966" s="101"/>
      <c r="XCY1966" s="101"/>
      <c r="XCZ1966" s="101"/>
      <c r="XDA1966" s="101"/>
      <c r="XDB1966" s="101"/>
      <c r="XDC1966" s="101"/>
      <c r="XDD1966" s="101"/>
      <c r="XDE1966" s="101"/>
      <c r="XDF1966" s="101"/>
      <c r="XDG1966" s="101"/>
      <c r="XDH1966" s="101"/>
      <c r="XDI1966" s="101"/>
      <c r="XDJ1966" s="101"/>
      <c r="XDK1966" s="101"/>
      <c r="XDL1966" s="101"/>
      <c r="XDM1966" s="101"/>
      <c r="XDN1966" s="101"/>
      <c r="XDO1966" s="101"/>
      <c r="XDP1966" s="101"/>
      <c r="XDQ1966" s="101"/>
      <c r="XDR1966" s="101"/>
      <c r="XDS1966" s="101"/>
      <c r="XDT1966" s="101"/>
      <c r="XDU1966" s="101"/>
      <c r="XDV1966" s="101"/>
      <c r="XDW1966" s="101"/>
      <c r="XDX1966" s="101"/>
      <c r="XDY1966" s="101"/>
      <c r="XDZ1966" s="101"/>
      <c r="XEA1966" s="101"/>
      <c r="XEB1966" s="101"/>
      <c r="XEC1966" s="101"/>
      <c r="XED1966" s="101"/>
      <c r="XEE1966" s="101"/>
      <c r="XEF1966" s="101"/>
      <c r="XEG1966" s="101"/>
      <c r="XEH1966" s="101"/>
      <c r="XEI1966" s="101"/>
      <c r="XEJ1966" s="101"/>
      <c r="XEK1966" s="101"/>
      <c r="XEL1966" s="101"/>
      <c r="XEM1966" s="101"/>
      <c r="XEN1966" s="101"/>
      <c r="XEO1966" s="101"/>
      <c r="XEP1966" s="101"/>
      <c r="XEQ1966" s="101"/>
      <c r="XER1966" s="101"/>
      <c r="XES1966" s="101"/>
      <c r="XET1966" s="101"/>
      <c r="XEU1966" s="101"/>
      <c r="XEV1966" s="101"/>
      <c r="XEW1966" s="101"/>
      <c r="XEX1966" s="101"/>
      <c r="XEY1966" s="101"/>
      <c r="XEZ1966" s="101"/>
      <c r="XFA1966" s="101"/>
      <c r="XFB1966" s="101"/>
      <c r="XFC1966" s="101"/>
      <c r="XFD1966" s="101"/>
    </row>
    <row r="1967" spans="1:16384" ht="14.1" customHeight="1" x14ac:dyDescent="0.25">
      <c r="A1967" s="101"/>
      <c r="B1967" s="101"/>
      <c r="C1967" s="101"/>
      <c r="D1967" s="101"/>
      <c r="E1967" s="101"/>
      <c r="F1967" s="101"/>
      <c r="G1967" s="101"/>
      <c r="H1967" s="101"/>
      <c r="I1967" s="101"/>
      <c r="J1967" s="101"/>
      <c r="K1967" s="101"/>
      <c r="L1967" s="101"/>
      <c r="M1967" s="101"/>
      <c r="N1967" s="101"/>
      <c r="O1967" s="101"/>
      <c r="P1967" s="101"/>
      <c r="Q1967" s="101"/>
      <c r="R1967" s="101"/>
      <c r="S1967" s="101"/>
      <c r="T1967" s="101"/>
      <c r="U1967" s="101"/>
      <c r="V1967" s="101"/>
      <c r="W1967" s="101"/>
      <c r="X1967" s="101"/>
      <c r="Y1967" s="101"/>
      <c r="Z1967" s="101"/>
      <c r="AA1967" s="101"/>
      <c r="AB1967" s="101"/>
      <c r="AC1967" s="101"/>
      <c r="AD1967" s="101"/>
      <c r="AE1967" s="101"/>
      <c r="AF1967" s="101"/>
      <c r="AG1967" s="101"/>
      <c r="AH1967" s="101"/>
      <c r="AI1967" s="101"/>
      <c r="AJ1967" s="101"/>
      <c r="AK1967" s="101"/>
      <c r="AL1967" s="101"/>
      <c r="AM1967" s="101"/>
      <c r="AN1967" s="101"/>
      <c r="AO1967" s="101"/>
      <c r="AP1967" s="101"/>
      <c r="AQ1967" s="101"/>
      <c r="AR1967" s="101"/>
      <c r="AS1967" s="101"/>
      <c r="AT1967" s="101"/>
      <c r="AU1967" s="101"/>
      <c r="AV1967" s="101"/>
      <c r="AW1967" s="101"/>
      <c r="AX1967" s="101"/>
      <c r="AY1967" s="101"/>
      <c r="AZ1967" s="101"/>
      <c r="BA1967" s="101"/>
      <c r="BB1967" s="101"/>
      <c r="BC1967" s="101"/>
      <c r="BD1967" s="101"/>
      <c r="BE1967" s="101"/>
      <c r="BF1967" s="101"/>
      <c r="BG1967" s="101"/>
      <c r="BH1967" s="101"/>
      <c r="BI1967" s="101"/>
      <c r="BJ1967" s="101"/>
      <c r="BK1967" s="101"/>
      <c r="BL1967" s="101"/>
      <c r="BM1967" s="101"/>
      <c r="BN1967" s="101"/>
      <c r="BO1967" s="101"/>
      <c r="BP1967" s="101"/>
      <c r="BQ1967" s="101"/>
      <c r="BR1967" s="101"/>
      <c r="BS1967" s="101"/>
      <c r="BT1967" s="101"/>
      <c r="BU1967" s="101"/>
      <c r="BV1967" s="101"/>
      <c r="BW1967" s="101"/>
      <c r="BX1967" s="101"/>
      <c r="BY1967" s="101"/>
      <c r="BZ1967" s="101"/>
      <c r="CA1967" s="101"/>
      <c r="CB1967" s="101"/>
      <c r="CC1967" s="101"/>
      <c r="CD1967" s="101"/>
      <c r="CE1967" s="101"/>
      <c r="CF1967" s="101"/>
      <c r="CG1967" s="101"/>
      <c r="CH1967" s="101"/>
      <c r="CI1967" s="101"/>
      <c r="CJ1967" s="101"/>
      <c r="CK1967" s="101"/>
      <c r="CL1967" s="101"/>
      <c r="CM1967" s="101"/>
      <c r="CN1967" s="101"/>
      <c r="CO1967" s="101"/>
      <c r="CP1967" s="101"/>
      <c r="CQ1967" s="101"/>
      <c r="CR1967" s="101"/>
      <c r="CS1967" s="101"/>
      <c r="CT1967" s="101"/>
      <c r="CU1967" s="101"/>
      <c r="CV1967" s="101"/>
      <c r="CW1967" s="101"/>
      <c r="CX1967" s="101"/>
      <c r="CY1967" s="101"/>
      <c r="CZ1967" s="101"/>
      <c r="DA1967" s="101"/>
      <c r="DB1967" s="101"/>
      <c r="DC1967" s="101"/>
      <c r="DD1967" s="101"/>
      <c r="DE1967" s="101"/>
      <c r="DF1967" s="101"/>
      <c r="DG1967" s="101"/>
      <c r="DH1967" s="101"/>
      <c r="DI1967" s="101"/>
      <c r="DJ1967" s="101"/>
      <c r="DK1967" s="101"/>
      <c r="DL1967" s="101"/>
      <c r="DM1967" s="101"/>
      <c r="DN1967" s="101"/>
      <c r="DO1967" s="101"/>
      <c r="DP1967" s="101"/>
      <c r="DQ1967" s="101"/>
      <c r="DR1967" s="101"/>
      <c r="DS1967" s="101"/>
      <c r="DT1967" s="101"/>
      <c r="DU1967" s="101"/>
      <c r="DV1967" s="101"/>
      <c r="DW1967" s="101"/>
      <c r="DX1967" s="101"/>
      <c r="DY1967" s="101"/>
      <c r="DZ1967" s="101"/>
      <c r="EA1967" s="101"/>
      <c r="EB1967" s="101"/>
      <c r="EC1967" s="101"/>
      <c r="ED1967" s="101"/>
      <c r="EE1967" s="101"/>
      <c r="EF1967" s="101"/>
      <c r="EG1967" s="101"/>
      <c r="EH1967" s="101"/>
      <c r="EI1967" s="101"/>
      <c r="EJ1967" s="101"/>
      <c r="EK1967" s="101"/>
      <c r="EL1967" s="101"/>
      <c r="EM1967" s="101"/>
      <c r="EN1967" s="101"/>
      <c r="EO1967" s="101"/>
      <c r="EP1967" s="101"/>
      <c r="EQ1967" s="101"/>
      <c r="ER1967" s="101"/>
      <c r="ES1967" s="101"/>
      <c r="ET1967" s="101"/>
      <c r="EU1967" s="101"/>
      <c r="EV1967" s="101"/>
      <c r="EW1967" s="101"/>
      <c r="EX1967" s="101"/>
      <c r="EY1967" s="101"/>
      <c r="EZ1967" s="101"/>
      <c r="FA1967" s="101"/>
      <c r="FB1967" s="101"/>
      <c r="FC1967" s="101"/>
      <c r="FD1967" s="101"/>
      <c r="FE1967" s="101"/>
      <c r="FF1967" s="101"/>
      <c r="FG1967" s="101"/>
      <c r="FH1967" s="101"/>
      <c r="FI1967" s="101"/>
      <c r="FJ1967" s="101"/>
      <c r="FK1967" s="101"/>
      <c r="FL1967" s="101"/>
      <c r="FM1967" s="101"/>
      <c r="FN1967" s="101"/>
      <c r="FO1967" s="101"/>
      <c r="FP1967" s="101"/>
      <c r="FQ1967" s="101"/>
      <c r="FR1967" s="101"/>
      <c r="FS1967" s="101"/>
      <c r="FT1967" s="101"/>
      <c r="FU1967" s="101"/>
      <c r="FV1967" s="101"/>
      <c r="FW1967" s="101"/>
      <c r="FX1967" s="101"/>
      <c r="FY1967" s="101"/>
      <c r="FZ1967" s="101"/>
      <c r="GA1967" s="101"/>
      <c r="GB1967" s="101"/>
      <c r="GC1967" s="101"/>
      <c r="GD1967" s="101"/>
      <c r="GE1967" s="101"/>
      <c r="GF1967" s="101"/>
      <c r="GG1967" s="101"/>
      <c r="GH1967" s="101"/>
      <c r="GI1967" s="101"/>
      <c r="GJ1967" s="101"/>
      <c r="GK1967" s="101"/>
      <c r="GL1967" s="101"/>
      <c r="GM1967" s="101"/>
      <c r="GN1967" s="101"/>
      <c r="GO1967" s="101"/>
      <c r="GP1967" s="101"/>
      <c r="GQ1967" s="101"/>
      <c r="GR1967" s="101"/>
      <c r="GS1967" s="101"/>
      <c r="GT1967" s="101"/>
      <c r="GU1967" s="101"/>
      <c r="GV1967" s="101"/>
      <c r="GW1967" s="101"/>
      <c r="GX1967" s="101"/>
      <c r="GY1967" s="101"/>
      <c r="GZ1967" s="101"/>
      <c r="HA1967" s="101"/>
      <c r="HB1967" s="101"/>
      <c r="HC1967" s="101"/>
      <c r="HD1967" s="101"/>
      <c r="HE1967" s="101"/>
      <c r="HF1967" s="101"/>
      <c r="HG1967" s="101"/>
      <c r="HH1967" s="101"/>
      <c r="HI1967" s="101"/>
      <c r="HJ1967" s="101"/>
      <c r="HK1967" s="101"/>
      <c r="HL1967" s="101"/>
      <c r="HM1967" s="101"/>
      <c r="HN1967" s="101"/>
      <c r="HO1967" s="101"/>
      <c r="HP1967" s="101"/>
      <c r="HQ1967" s="101"/>
      <c r="HR1967" s="101"/>
      <c r="HS1967" s="101"/>
      <c r="HT1967" s="101"/>
      <c r="HU1967" s="101"/>
      <c r="HV1967" s="101"/>
      <c r="HW1967" s="101"/>
      <c r="HX1967" s="101"/>
      <c r="HY1967" s="101"/>
      <c r="HZ1967" s="101"/>
      <c r="IA1967" s="101"/>
      <c r="IB1967" s="101"/>
      <c r="IC1967" s="101"/>
      <c r="ID1967" s="101"/>
      <c r="IE1967" s="101"/>
      <c r="IF1967" s="101"/>
      <c r="IG1967" s="101"/>
      <c r="IH1967" s="101"/>
      <c r="II1967" s="101"/>
      <c r="IJ1967" s="101"/>
      <c r="IK1967" s="101"/>
      <c r="IL1967" s="101"/>
      <c r="IM1967" s="101"/>
      <c r="IN1967" s="101"/>
      <c r="IO1967" s="101"/>
      <c r="IP1967" s="101"/>
      <c r="IQ1967" s="101"/>
      <c r="IR1967" s="101"/>
      <c r="IS1967" s="101"/>
      <c r="IT1967" s="101"/>
      <c r="IU1967" s="101"/>
      <c r="IV1967" s="101"/>
      <c r="IW1967" s="101"/>
      <c r="IX1967" s="101"/>
      <c r="IY1967" s="101"/>
      <c r="IZ1967" s="101"/>
      <c r="JA1967" s="101"/>
      <c r="JB1967" s="101"/>
      <c r="JC1967" s="101"/>
      <c r="JD1967" s="101"/>
      <c r="JE1967" s="101"/>
      <c r="JF1967" s="101"/>
      <c r="JG1967" s="101"/>
      <c r="JH1967" s="101"/>
      <c r="JI1967" s="101"/>
      <c r="JJ1967" s="101"/>
      <c r="JK1967" s="101"/>
      <c r="JL1967" s="101"/>
      <c r="JM1967" s="101"/>
      <c r="JN1967" s="101"/>
      <c r="JO1967" s="101"/>
      <c r="JP1967" s="101"/>
      <c r="JQ1967" s="101"/>
      <c r="JR1967" s="101"/>
      <c r="JS1967" s="101"/>
      <c r="JT1967" s="101"/>
      <c r="JU1967" s="101"/>
      <c r="JV1967" s="101"/>
      <c r="JW1967" s="101"/>
      <c r="JX1967" s="101"/>
      <c r="JY1967" s="101"/>
      <c r="JZ1967" s="101"/>
      <c r="KA1967" s="101"/>
      <c r="KB1967" s="101"/>
      <c r="KC1967" s="101"/>
      <c r="KD1967" s="101"/>
      <c r="KE1967" s="101"/>
      <c r="KF1967" s="101"/>
      <c r="KG1967" s="101"/>
      <c r="KH1967" s="101"/>
      <c r="KI1967" s="101"/>
      <c r="KJ1967" s="101"/>
      <c r="KK1967" s="101"/>
      <c r="KL1967" s="101"/>
      <c r="KM1967" s="101"/>
      <c r="KN1967" s="101"/>
      <c r="KO1967" s="101"/>
      <c r="KP1967" s="101"/>
      <c r="KQ1967" s="101"/>
      <c r="KR1967" s="101"/>
      <c r="KS1967" s="101"/>
      <c r="KT1967" s="101"/>
      <c r="KU1967" s="101"/>
      <c r="KV1967" s="101"/>
      <c r="KW1967" s="101"/>
      <c r="KX1967" s="101"/>
      <c r="KY1967" s="101"/>
      <c r="KZ1967" s="101"/>
      <c r="LA1967" s="101"/>
      <c r="LB1967" s="101"/>
      <c r="LC1967" s="101"/>
      <c r="LD1967" s="101"/>
      <c r="LE1967" s="101"/>
      <c r="LF1967" s="101"/>
      <c r="LG1967" s="101"/>
      <c r="LH1967" s="101"/>
      <c r="LI1967" s="101"/>
      <c r="LJ1967" s="101"/>
      <c r="LK1967" s="101"/>
      <c r="LL1967" s="101"/>
      <c r="LM1967" s="101"/>
      <c r="LN1967" s="101"/>
      <c r="LO1967" s="101"/>
      <c r="LP1967" s="101"/>
      <c r="LQ1967" s="101"/>
      <c r="LR1967" s="101"/>
      <c r="LS1967" s="101"/>
      <c r="LT1967" s="101"/>
      <c r="LU1967" s="101"/>
      <c r="LV1967" s="101"/>
      <c r="LW1967" s="101"/>
      <c r="LX1967" s="101"/>
      <c r="LY1967" s="101"/>
      <c r="LZ1967" s="101"/>
      <c r="MA1967" s="101"/>
      <c r="MB1967" s="101"/>
      <c r="MC1967" s="101"/>
      <c r="MD1967" s="101"/>
      <c r="ME1967" s="101"/>
      <c r="MF1967" s="101"/>
      <c r="MG1967" s="101"/>
      <c r="MH1967" s="101"/>
      <c r="MI1967" s="101"/>
      <c r="MJ1967" s="101"/>
      <c r="MK1967" s="101"/>
      <c r="ML1967" s="101"/>
      <c r="MM1967" s="101"/>
      <c r="MN1967" s="101"/>
      <c r="MO1967" s="101"/>
      <c r="MP1967" s="101"/>
      <c r="MQ1967" s="101"/>
      <c r="MR1967" s="101"/>
      <c r="MS1967" s="101"/>
      <c r="MT1967" s="101"/>
      <c r="MU1967" s="101"/>
      <c r="MV1967" s="101"/>
      <c r="MW1967" s="101"/>
      <c r="MX1967" s="101"/>
      <c r="MY1967" s="101"/>
      <c r="MZ1967" s="101"/>
      <c r="NA1967" s="101"/>
      <c r="NB1967" s="101"/>
      <c r="NC1967" s="101"/>
      <c r="ND1967" s="101"/>
      <c r="NE1967" s="101"/>
      <c r="NF1967" s="101"/>
      <c r="NG1967" s="101"/>
      <c r="NH1967" s="101"/>
      <c r="NI1967" s="101"/>
      <c r="NJ1967" s="101"/>
      <c r="NK1967" s="101"/>
      <c r="NL1967" s="101"/>
      <c r="NM1967" s="101"/>
      <c r="NN1967" s="101"/>
      <c r="NO1967" s="101"/>
      <c r="NP1967" s="101"/>
      <c r="NQ1967" s="101"/>
      <c r="NR1967" s="101"/>
      <c r="NS1967" s="101"/>
      <c r="NT1967" s="101"/>
      <c r="NU1967" s="101"/>
      <c r="NV1967" s="101"/>
      <c r="NW1967" s="101"/>
      <c r="NX1967" s="101"/>
      <c r="NY1967" s="101"/>
      <c r="NZ1967" s="101"/>
      <c r="OA1967" s="101"/>
      <c r="OB1967" s="101"/>
      <c r="OC1967" s="101"/>
      <c r="OD1967" s="101"/>
      <c r="OE1967" s="101"/>
      <c r="OF1967" s="101"/>
      <c r="OG1967" s="101"/>
      <c r="OH1967" s="101"/>
      <c r="OI1967" s="101"/>
      <c r="OJ1967" s="101"/>
      <c r="OK1967" s="101"/>
      <c r="OL1967" s="101"/>
      <c r="OM1967" s="101"/>
      <c r="ON1967" s="101"/>
      <c r="OO1967" s="101"/>
      <c r="OP1967" s="101"/>
      <c r="OQ1967" s="101"/>
      <c r="OR1967" s="101"/>
      <c r="OS1967" s="101"/>
      <c r="OT1967" s="101"/>
      <c r="OU1967" s="101"/>
      <c r="OV1967" s="101"/>
      <c r="OW1967" s="101"/>
      <c r="OX1967" s="101"/>
      <c r="OY1967" s="101"/>
      <c r="OZ1967" s="101"/>
      <c r="PA1967" s="101"/>
      <c r="PB1967" s="101"/>
      <c r="PC1967" s="101"/>
      <c r="PD1967" s="101"/>
      <c r="PE1967" s="101"/>
      <c r="PF1967" s="101"/>
      <c r="PG1967" s="101"/>
      <c r="PH1967" s="101"/>
      <c r="PI1967" s="101"/>
      <c r="PJ1967" s="101"/>
      <c r="PK1967" s="101"/>
      <c r="PL1967" s="101"/>
      <c r="PM1967" s="101"/>
      <c r="PN1967" s="101"/>
      <c r="PO1967" s="101"/>
      <c r="PP1967" s="101"/>
      <c r="PQ1967" s="101"/>
      <c r="PR1967" s="101"/>
      <c r="PS1967" s="101"/>
      <c r="PT1967" s="101"/>
      <c r="PU1967" s="101"/>
      <c r="PV1967" s="101"/>
      <c r="PW1967" s="101"/>
      <c r="PX1967" s="101"/>
      <c r="PY1967" s="101"/>
      <c r="PZ1967" s="101"/>
      <c r="QA1967" s="101"/>
      <c r="QB1967" s="101"/>
      <c r="QC1967" s="101"/>
      <c r="QD1967" s="101"/>
      <c r="QE1967" s="101"/>
      <c r="QF1967" s="101"/>
      <c r="QG1967" s="101"/>
      <c r="QH1967" s="101"/>
      <c r="QI1967" s="101"/>
      <c r="QJ1967" s="101"/>
      <c r="QK1967" s="101"/>
      <c r="QL1967" s="101"/>
      <c r="QM1967" s="101"/>
      <c r="QN1967" s="101"/>
      <c r="QO1967" s="101"/>
      <c r="QP1967" s="101"/>
      <c r="QQ1967" s="101"/>
      <c r="QR1967" s="101"/>
      <c r="QS1967" s="101"/>
      <c r="QT1967" s="101"/>
      <c r="QU1967" s="101"/>
      <c r="QV1967" s="101"/>
      <c r="QW1967" s="101"/>
      <c r="QX1967" s="101"/>
      <c r="QY1967" s="101"/>
      <c r="QZ1967" s="101"/>
      <c r="RA1967" s="101"/>
      <c r="RB1967" s="101"/>
      <c r="RC1967" s="101"/>
      <c r="RD1967" s="101"/>
      <c r="RE1967" s="101"/>
      <c r="RF1967" s="101"/>
      <c r="RG1967" s="101"/>
      <c r="RH1967" s="101"/>
      <c r="RI1967" s="101"/>
      <c r="RJ1967" s="101"/>
      <c r="RK1967" s="101"/>
      <c r="RL1967" s="101"/>
      <c r="RM1967" s="101"/>
      <c r="RN1967" s="101"/>
      <c r="RO1967" s="101"/>
      <c r="RP1967" s="101"/>
      <c r="RQ1967" s="101"/>
      <c r="RR1967" s="101"/>
      <c r="RS1967" s="101"/>
      <c r="RT1967" s="101"/>
      <c r="RU1967" s="101"/>
      <c r="RV1967" s="101"/>
      <c r="RW1967" s="101"/>
      <c r="RX1967" s="101"/>
      <c r="RY1967" s="101"/>
      <c r="RZ1967" s="101"/>
      <c r="SA1967" s="101"/>
      <c r="SB1967" s="101"/>
      <c r="SC1967" s="101"/>
      <c r="SD1967" s="101"/>
      <c r="SE1967" s="101"/>
      <c r="SF1967" s="101"/>
      <c r="SG1967" s="101"/>
      <c r="SH1967" s="101"/>
      <c r="SI1967" s="101"/>
      <c r="SJ1967" s="101"/>
      <c r="SK1967" s="101"/>
      <c r="SL1967" s="101"/>
      <c r="SM1967" s="101"/>
      <c r="SN1967" s="101"/>
      <c r="SO1967" s="101"/>
      <c r="SP1967" s="101"/>
      <c r="SQ1967" s="101"/>
      <c r="SR1967" s="101"/>
      <c r="SS1967" s="101"/>
      <c r="ST1967" s="101"/>
      <c r="SU1967" s="101"/>
      <c r="SV1967" s="101"/>
      <c r="SW1967" s="101"/>
      <c r="SX1967" s="101"/>
      <c r="SY1967" s="101"/>
      <c r="SZ1967" s="101"/>
      <c r="TA1967" s="101"/>
      <c r="TB1967" s="101"/>
      <c r="TC1967" s="101"/>
      <c r="TD1967" s="101"/>
      <c r="TE1967" s="101"/>
      <c r="TF1967" s="101"/>
      <c r="TG1967" s="101"/>
      <c r="TH1967" s="101"/>
      <c r="TI1967" s="101"/>
      <c r="TJ1967" s="101"/>
      <c r="TK1967" s="101"/>
      <c r="TL1967" s="101"/>
      <c r="TM1967" s="101"/>
      <c r="TN1967" s="101"/>
      <c r="TO1967" s="101"/>
      <c r="TP1967" s="101"/>
      <c r="TQ1967" s="101"/>
      <c r="TR1967" s="101"/>
      <c r="TS1967" s="101"/>
      <c r="TT1967" s="101"/>
      <c r="TU1967" s="101"/>
      <c r="TV1967" s="101"/>
      <c r="TW1967" s="101"/>
      <c r="TX1967" s="101"/>
      <c r="TY1967" s="101"/>
      <c r="TZ1967" s="101"/>
      <c r="UA1967" s="101"/>
      <c r="UB1967" s="101"/>
      <c r="UC1967" s="101"/>
      <c r="UD1967" s="101"/>
      <c r="UE1967" s="101"/>
      <c r="UF1967" s="101"/>
      <c r="UG1967" s="101"/>
      <c r="UH1967" s="101"/>
      <c r="UI1967" s="101"/>
      <c r="UJ1967" s="101"/>
      <c r="UK1967" s="101"/>
      <c r="UL1967" s="101"/>
      <c r="UM1967" s="101"/>
      <c r="UN1967" s="101"/>
      <c r="UO1967" s="101"/>
      <c r="UP1967" s="101"/>
      <c r="UQ1967" s="101"/>
      <c r="UR1967" s="101"/>
      <c r="US1967" s="101"/>
      <c r="UT1967" s="101"/>
      <c r="UU1967" s="101"/>
      <c r="UV1967" s="101"/>
      <c r="UW1967" s="101"/>
      <c r="UX1967" s="101"/>
      <c r="UY1967" s="101"/>
      <c r="UZ1967" s="101"/>
      <c r="VA1967" s="101"/>
      <c r="VB1967" s="101"/>
      <c r="VC1967" s="101"/>
      <c r="VD1967" s="101"/>
      <c r="VE1967" s="101"/>
      <c r="VF1967" s="101"/>
      <c r="VG1967" s="101"/>
      <c r="VH1967" s="101"/>
      <c r="VI1967" s="101"/>
      <c r="VJ1967" s="101"/>
      <c r="VK1967" s="101"/>
      <c r="VL1967" s="101"/>
      <c r="VM1967" s="101"/>
      <c r="VN1967" s="101"/>
      <c r="VO1967" s="101"/>
      <c r="VP1967" s="101"/>
      <c r="VQ1967" s="101"/>
      <c r="VR1967" s="101"/>
      <c r="VS1967" s="101"/>
      <c r="VT1967" s="101"/>
      <c r="VU1967" s="101"/>
      <c r="VV1967" s="101"/>
      <c r="VW1967" s="101"/>
      <c r="VX1967" s="101"/>
      <c r="VY1967" s="101"/>
      <c r="VZ1967" s="101"/>
      <c r="WA1967" s="101"/>
      <c r="WB1967" s="101"/>
      <c r="WC1967" s="101"/>
      <c r="WD1967" s="101"/>
      <c r="WE1967" s="101"/>
      <c r="WF1967" s="101"/>
      <c r="WG1967" s="101"/>
      <c r="WH1967" s="101"/>
      <c r="WI1967" s="101"/>
      <c r="WJ1967" s="101"/>
      <c r="WK1967" s="101"/>
      <c r="WL1967" s="101"/>
      <c r="WM1967" s="101"/>
      <c r="WN1967" s="101"/>
      <c r="WO1967" s="101"/>
      <c r="WP1967" s="101"/>
      <c r="WQ1967" s="101"/>
      <c r="WR1967" s="101"/>
      <c r="WS1967" s="101"/>
      <c r="WT1967" s="101"/>
      <c r="WU1967" s="101"/>
      <c r="WV1967" s="101"/>
      <c r="WW1967" s="101"/>
      <c r="WX1967" s="101"/>
      <c r="WY1967" s="101"/>
      <c r="WZ1967" s="101"/>
      <c r="XA1967" s="101"/>
      <c r="XB1967" s="101"/>
      <c r="XC1967" s="101"/>
      <c r="XD1967" s="101"/>
      <c r="XE1967" s="101"/>
      <c r="XF1967" s="101"/>
      <c r="XG1967" s="101"/>
      <c r="XH1967" s="101"/>
      <c r="XI1967" s="101"/>
      <c r="XJ1967" s="101"/>
      <c r="XK1967" s="101"/>
      <c r="XL1967" s="101"/>
      <c r="XM1967" s="101"/>
      <c r="XN1967" s="101"/>
      <c r="XO1967" s="101"/>
      <c r="XP1967" s="101"/>
      <c r="XQ1967" s="101"/>
      <c r="XR1967" s="101"/>
      <c r="XS1967" s="101"/>
      <c r="XT1967" s="101"/>
      <c r="XU1967" s="101"/>
      <c r="XV1967" s="101"/>
      <c r="XW1967" s="101"/>
      <c r="XX1967" s="101"/>
      <c r="XY1967" s="101"/>
      <c r="XZ1967" s="101"/>
      <c r="YA1967" s="101"/>
      <c r="YB1967" s="101"/>
      <c r="YC1967" s="101"/>
      <c r="YD1967" s="101"/>
      <c r="YE1967" s="101"/>
      <c r="YF1967" s="101"/>
      <c r="YG1967" s="101"/>
      <c r="YH1967" s="101"/>
      <c r="YI1967" s="101"/>
      <c r="YJ1967" s="101"/>
      <c r="YK1967" s="101"/>
      <c r="YL1967" s="101"/>
      <c r="YM1967" s="101"/>
      <c r="YN1967" s="101"/>
      <c r="YO1967" s="101"/>
      <c r="YP1967" s="101"/>
      <c r="YQ1967" s="101"/>
      <c r="YR1967" s="101"/>
      <c r="YS1967" s="101"/>
      <c r="YT1967" s="101"/>
      <c r="YU1967" s="101"/>
      <c r="YV1967" s="101"/>
      <c r="YW1967" s="101"/>
      <c r="YX1967" s="101"/>
      <c r="YY1967" s="101"/>
      <c r="YZ1967" s="101"/>
      <c r="ZA1967" s="101"/>
      <c r="ZB1967" s="101"/>
      <c r="ZC1967" s="101"/>
      <c r="ZD1967" s="101"/>
      <c r="ZE1967" s="101"/>
      <c r="ZF1967" s="101"/>
      <c r="ZG1967" s="101"/>
      <c r="ZH1967" s="101"/>
      <c r="ZI1967" s="101"/>
      <c r="ZJ1967" s="101"/>
      <c r="ZK1967" s="101"/>
      <c r="ZL1967" s="101"/>
      <c r="ZM1967" s="101"/>
      <c r="ZN1967" s="101"/>
      <c r="ZO1967" s="101"/>
      <c r="ZP1967" s="101"/>
      <c r="ZQ1967" s="101"/>
      <c r="ZR1967" s="101"/>
      <c r="ZS1967" s="101"/>
      <c r="ZT1967" s="101"/>
      <c r="ZU1967" s="101"/>
      <c r="ZV1967" s="101"/>
      <c r="ZW1967" s="101"/>
      <c r="ZX1967" s="101"/>
      <c r="ZY1967" s="101"/>
      <c r="ZZ1967" s="101"/>
      <c r="AAA1967" s="101"/>
      <c r="AAB1967" s="101"/>
      <c r="AAC1967" s="101"/>
      <c r="AAD1967" s="101"/>
      <c r="AAE1967" s="101"/>
      <c r="AAF1967" s="101"/>
      <c r="AAG1967" s="101"/>
      <c r="AAH1967" s="101"/>
      <c r="AAI1967" s="101"/>
      <c r="AAJ1967" s="101"/>
      <c r="AAK1967" s="101"/>
      <c r="AAL1967" s="101"/>
      <c r="AAM1967" s="101"/>
      <c r="AAN1967" s="101"/>
      <c r="AAO1967" s="101"/>
      <c r="AAP1967" s="101"/>
      <c r="AAQ1967" s="101"/>
      <c r="AAR1967" s="101"/>
      <c r="AAS1967" s="101"/>
      <c r="AAT1967" s="101"/>
      <c r="AAU1967" s="101"/>
      <c r="AAV1967" s="101"/>
      <c r="AAW1967" s="101"/>
      <c r="AAX1967" s="101"/>
      <c r="AAY1967" s="101"/>
      <c r="AAZ1967" s="101"/>
      <c r="ABA1967" s="101"/>
      <c r="ABB1967" s="101"/>
      <c r="ABC1967" s="101"/>
      <c r="ABD1967" s="101"/>
      <c r="ABE1967" s="101"/>
      <c r="ABF1967" s="101"/>
      <c r="ABG1967" s="101"/>
      <c r="ABH1967" s="101"/>
      <c r="ABI1967" s="101"/>
      <c r="ABJ1967" s="101"/>
      <c r="ABK1967" s="101"/>
      <c r="ABL1967" s="101"/>
      <c r="ABM1967" s="101"/>
      <c r="ABN1967" s="101"/>
      <c r="ABO1967" s="101"/>
      <c r="ABP1967" s="101"/>
      <c r="ABQ1967" s="101"/>
      <c r="ABR1967" s="101"/>
      <c r="ABS1967" s="101"/>
      <c r="ABT1967" s="101"/>
      <c r="ABU1967" s="101"/>
      <c r="ABV1967" s="101"/>
      <c r="ABW1967" s="101"/>
      <c r="ABX1967" s="101"/>
      <c r="ABY1967" s="101"/>
      <c r="ABZ1967" s="101"/>
      <c r="ACA1967" s="101"/>
      <c r="ACB1967" s="101"/>
      <c r="ACC1967" s="101"/>
      <c r="ACD1967" s="101"/>
      <c r="ACE1967" s="101"/>
      <c r="ACF1967" s="101"/>
      <c r="ACG1967" s="101"/>
      <c r="ACH1967" s="101"/>
      <c r="ACI1967" s="101"/>
      <c r="ACJ1967" s="101"/>
      <c r="ACK1967" s="101"/>
      <c r="ACL1967" s="101"/>
      <c r="ACM1967" s="101"/>
      <c r="ACN1967" s="101"/>
      <c r="ACO1967" s="101"/>
      <c r="ACP1967" s="101"/>
      <c r="ACQ1967" s="101"/>
      <c r="ACR1967" s="101"/>
      <c r="ACS1967" s="101"/>
      <c r="ACT1967" s="101"/>
      <c r="ACU1967" s="101"/>
      <c r="ACV1967" s="101"/>
      <c r="ACW1967" s="101"/>
      <c r="ACX1967" s="101"/>
      <c r="ACY1967" s="101"/>
      <c r="ACZ1967" s="101"/>
      <c r="ADA1967" s="101"/>
      <c r="ADB1967" s="101"/>
      <c r="ADC1967" s="101"/>
      <c r="ADD1967" s="101"/>
      <c r="ADE1967" s="101"/>
      <c r="ADF1967" s="101"/>
      <c r="ADG1967" s="101"/>
      <c r="ADH1967" s="101"/>
      <c r="ADI1967" s="101"/>
      <c r="ADJ1967" s="101"/>
      <c r="ADK1967" s="101"/>
      <c r="ADL1967" s="101"/>
      <c r="ADM1967" s="101"/>
      <c r="ADN1967" s="101"/>
      <c r="ADO1967" s="101"/>
      <c r="ADP1967" s="101"/>
      <c r="ADQ1967" s="101"/>
      <c r="ADR1967" s="101"/>
      <c r="ADS1967" s="101"/>
      <c r="ADT1967" s="101"/>
      <c r="ADU1967" s="101"/>
      <c r="ADV1967" s="101"/>
      <c r="ADW1967" s="101"/>
      <c r="ADX1967" s="101"/>
      <c r="ADY1967" s="101"/>
      <c r="ADZ1967" s="101"/>
      <c r="AEA1967" s="101"/>
      <c r="AEB1967" s="101"/>
      <c r="AEC1967" s="101"/>
      <c r="AED1967" s="101"/>
      <c r="AEE1967" s="101"/>
      <c r="AEF1967" s="101"/>
      <c r="AEG1967" s="101"/>
      <c r="AEH1967" s="101"/>
      <c r="AEI1967" s="101"/>
      <c r="AEJ1967" s="101"/>
      <c r="AEK1967" s="101"/>
      <c r="AEL1967" s="101"/>
      <c r="AEM1967" s="101"/>
      <c r="AEN1967" s="101"/>
      <c r="AEO1967" s="101"/>
      <c r="AEP1967" s="101"/>
      <c r="AEQ1967" s="101"/>
      <c r="AER1967" s="101"/>
      <c r="AES1967" s="101"/>
      <c r="AET1967" s="101"/>
      <c r="AEU1967" s="101"/>
      <c r="AEV1967" s="101"/>
      <c r="AEW1967" s="101"/>
      <c r="AEX1967" s="101"/>
      <c r="AEY1967" s="101"/>
      <c r="AEZ1967" s="101"/>
      <c r="AFA1967" s="101"/>
      <c r="AFB1967" s="101"/>
      <c r="AFC1967" s="101"/>
      <c r="AFD1967" s="101"/>
      <c r="AFE1967" s="101"/>
      <c r="AFF1967" s="101"/>
      <c r="AFG1967" s="101"/>
      <c r="AFH1967" s="101"/>
      <c r="AFI1967" s="101"/>
      <c r="AFJ1967" s="101"/>
      <c r="AFK1967" s="101"/>
      <c r="AFL1967" s="101"/>
      <c r="AFM1967" s="101"/>
      <c r="AFN1967" s="101"/>
      <c r="AFO1967" s="101"/>
      <c r="AFP1967" s="101"/>
      <c r="AFQ1967" s="101"/>
      <c r="AFR1967" s="101"/>
      <c r="AFS1967" s="101"/>
      <c r="AFT1967" s="101"/>
      <c r="AFU1967" s="101"/>
      <c r="AFV1967" s="101"/>
      <c r="AFW1967" s="101"/>
      <c r="AFX1967" s="101"/>
      <c r="AFY1967" s="101"/>
      <c r="AFZ1967" s="101"/>
      <c r="AGA1967" s="101"/>
      <c r="AGB1967" s="101"/>
      <c r="AGC1967" s="101"/>
      <c r="AGD1967" s="101"/>
      <c r="AGE1967" s="101"/>
      <c r="AGF1967" s="101"/>
      <c r="AGG1967" s="101"/>
      <c r="AGH1967" s="101"/>
      <c r="AGI1967" s="101"/>
      <c r="AGJ1967" s="101"/>
      <c r="AGK1967" s="101"/>
      <c r="AGL1967" s="101"/>
      <c r="AGM1967" s="101"/>
      <c r="AGN1967" s="101"/>
      <c r="AGO1967" s="101"/>
      <c r="AGP1967" s="101"/>
      <c r="AGQ1967" s="101"/>
      <c r="AGR1967" s="101"/>
      <c r="AGS1967" s="101"/>
      <c r="AGT1967" s="101"/>
      <c r="AGU1967" s="101"/>
      <c r="AGV1967" s="101"/>
      <c r="AGW1967" s="101"/>
      <c r="AGX1967" s="101"/>
      <c r="AGY1967" s="101"/>
      <c r="AGZ1967" s="101"/>
      <c r="AHA1967" s="101"/>
      <c r="AHB1967" s="101"/>
      <c r="AHC1967" s="101"/>
      <c r="AHD1967" s="101"/>
      <c r="AHE1967" s="101"/>
      <c r="AHF1967" s="101"/>
      <c r="AHG1967" s="101"/>
      <c r="AHH1967" s="101"/>
      <c r="AHI1967" s="101"/>
      <c r="AHJ1967" s="101"/>
      <c r="AHK1967" s="101"/>
      <c r="AHL1967" s="101"/>
      <c r="AHM1967" s="101"/>
      <c r="AHN1967" s="101"/>
      <c r="AHO1967" s="101"/>
      <c r="AHP1967" s="101"/>
      <c r="AHQ1967" s="101"/>
      <c r="AHR1967" s="101"/>
      <c r="AHS1967" s="101"/>
      <c r="AHT1967" s="101"/>
      <c r="AHU1967" s="101"/>
      <c r="AHV1967" s="101"/>
      <c r="AHW1967" s="101"/>
      <c r="AHX1967" s="101"/>
      <c r="AHY1967" s="101"/>
      <c r="AHZ1967" s="101"/>
      <c r="AIA1967" s="101"/>
      <c r="AIB1967" s="101"/>
      <c r="AIC1967" s="101"/>
      <c r="AID1967" s="101"/>
      <c r="AIE1967" s="101"/>
      <c r="AIF1967" s="101"/>
      <c r="AIG1967" s="101"/>
      <c r="AIH1967" s="101"/>
      <c r="AII1967" s="101"/>
      <c r="AIJ1967" s="101"/>
      <c r="AIK1967" s="101"/>
      <c r="AIL1967" s="101"/>
      <c r="AIM1967" s="101"/>
      <c r="AIN1967" s="101"/>
      <c r="AIO1967" s="101"/>
      <c r="AIP1967" s="101"/>
      <c r="AIQ1967" s="101"/>
      <c r="AIR1967" s="101"/>
      <c r="AIS1967" s="101"/>
      <c r="AIT1967" s="101"/>
      <c r="AIU1967" s="101"/>
      <c r="AIV1967" s="101"/>
      <c r="AIW1967" s="101"/>
      <c r="AIX1967" s="101"/>
      <c r="AIY1967" s="101"/>
      <c r="AIZ1967" s="101"/>
      <c r="AJA1967" s="101"/>
      <c r="AJB1967" s="101"/>
      <c r="AJC1967" s="101"/>
      <c r="AJD1967" s="101"/>
      <c r="AJE1967" s="101"/>
      <c r="AJF1967" s="101"/>
      <c r="AJG1967" s="101"/>
      <c r="AJH1967" s="101"/>
      <c r="AJI1967" s="101"/>
      <c r="AJJ1967" s="101"/>
      <c r="AJK1967" s="101"/>
      <c r="AJL1967" s="101"/>
      <c r="AJM1967" s="101"/>
      <c r="AJN1967" s="101"/>
      <c r="AJO1967" s="101"/>
      <c r="AJP1967" s="101"/>
      <c r="AJQ1967" s="101"/>
      <c r="AJR1967" s="101"/>
      <c r="AJS1967" s="101"/>
      <c r="AJT1967" s="101"/>
      <c r="AJU1967" s="101"/>
      <c r="AJV1967" s="101"/>
      <c r="AJW1967" s="101"/>
      <c r="AJX1967" s="101"/>
      <c r="AJY1967" s="101"/>
      <c r="AJZ1967" s="101"/>
      <c r="AKA1967" s="101"/>
      <c r="AKB1967" s="101"/>
      <c r="AKC1967" s="101"/>
      <c r="AKD1967" s="101"/>
      <c r="AKE1967" s="101"/>
      <c r="AKF1967" s="101"/>
      <c r="AKG1967" s="101"/>
      <c r="AKH1967" s="101"/>
      <c r="AKI1967" s="101"/>
      <c r="AKJ1967" s="101"/>
      <c r="AKK1967" s="101"/>
      <c r="AKL1967" s="101"/>
      <c r="AKM1967" s="101"/>
      <c r="AKN1967" s="101"/>
      <c r="AKO1967" s="101"/>
      <c r="AKP1967" s="101"/>
      <c r="AKQ1967" s="101"/>
      <c r="AKR1967" s="101"/>
      <c r="AKS1967" s="101"/>
      <c r="AKT1967" s="101"/>
      <c r="AKU1967" s="101"/>
      <c r="AKV1967" s="101"/>
      <c r="AKW1967" s="101"/>
      <c r="AKX1967" s="101"/>
      <c r="AKY1967" s="101"/>
      <c r="AKZ1967" s="101"/>
      <c r="ALA1967" s="101"/>
      <c r="ALB1967" s="101"/>
      <c r="ALC1967" s="101"/>
      <c r="ALD1967" s="101"/>
      <c r="ALE1967" s="101"/>
      <c r="ALF1967" s="101"/>
      <c r="ALG1967" s="101"/>
      <c r="ALH1967" s="101"/>
      <c r="ALI1967" s="101"/>
      <c r="ALJ1967" s="101"/>
      <c r="ALK1967" s="101"/>
      <c r="ALL1967" s="101"/>
      <c r="ALM1967" s="101"/>
      <c r="ALN1967" s="101"/>
      <c r="ALO1967" s="101"/>
      <c r="ALP1967" s="101"/>
      <c r="ALQ1967" s="101"/>
      <c r="ALR1967" s="101"/>
      <c r="ALS1967" s="101"/>
      <c r="ALT1967" s="101"/>
      <c r="ALU1967" s="101"/>
      <c r="ALV1967" s="101"/>
      <c r="ALW1967" s="101"/>
      <c r="ALX1967" s="101"/>
      <c r="ALY1967" s="101"/>
      <c r="ALZ1967" s="101"/>
      <c r="AMA1967" s="101"/>
      <c r="AMB1967" s="101"/>
      <c r="AMC1967" s="101"/>
      <c r="AMD1967" s="101"/>
      <c r="AME1967" s="101"/>
      <c r="AMF1967" s="101"/>
      <c r="AMG1967" s="101"/>
      <c r="AMH1967" s="101"/>
      <c r="AMI1967" s="101"/>
      <c r="AMJ1967" s="101"/>
      <c r="AMK1967" s="101"/>
      <c r="AML1967" s="101"/>
      <c r="AMM1967" s="101"/>
      <c r="AMN1967" s="101"/>
      <c r="AMO1967" s="101"/>
      <c r="AMP1967" s="101"/>
      <c r="AMQ1967" s="101"/>
      <c r="AMR1967" s="101"/>
      <c r="AMS1967" s="101"/>
      <c r="AMT1967" s="101"/>
      <c r="AMU1967" s="101"/>
      <c r="AMV1967" s="101"/>
      <c r="AMW1967" s="101"/>
      <c r="AMX1967" s="101"/>
      <c r="AMY1967" s="101"/>
      <c r="AMZ1967" s="101"/>
      <c r="ANA1967" s="101"/>
      <c r="ANB1967" s="101"/>
      <c r="ANC1967" s="101"/>
      <c r="AND1967" s="101"/>
      <c r="ANE1967" s="101"/>
      <c r="ANF1967" s="101"/>
      <c r="ANG1967" s="101"/>
      <c r="ANH1967" s="101"/>
      <c r="ANI1967" s="101"/>
      <c r="ANJ1967" s="101"/>
      <c r="ANK1967" s="101"/>
      <c r="ANL1967" s="101"/>
      <c r="ANM1967" s="101"/>
      <c r="ANN1967" s="101"/>
      <c r="ANO1967" s="101"/>
      <c r="ANP1967" s="101"/>
      <c r="ANQ1967" s="101"/>
      <c r="ANR1967" s="101"/>
      <c r="ANS1967" s="101"/>
      <c r="ANT1967" s="101"/>
      <c r="ANU1967" s="101"/>
      <c r="ANV1967" s="101"/>
      <c r="ANW1967" s="101"/>
      <c r="ANX1967" s="101"/>
      <c r="ANY1967" s="101"/>
      <c r="ANZ1967" s="101"/>
      <c r="AOA1967" s="101"/>
      <c r="AOB1967" s="101"/>
      <c r="AOC1967" s="101"/>
      <c r="AOD1967" s="101"/>
      <c r="AOE1967" s="101"/>
      <c r="AOF1967" s="101"/>
      <c r="AOG1967" s="101"/>
      <c r="AOH1967" s="101"/>
      <c r="AOI1967" s="101"/>
      <c r="AOJ1967" s="101"/>
      <c r="AOK1967" s="101"/>
      <c r="AOL1967" s="101"/>
      <c r="AOM1967" s="101"/>
      <c r="AON1967" s="101"/>
      <c r="AOO1967" s="101"/>
      <c r="AOP1967" s="101"/>
      <c r="AOQ1967" s="101"/>
      <c r="AOR1967" s="101"/>
      <c r="AOS1967" s="101"/>
      <c r="AOT1967" s="101"/>
      <c r="AOU1967" s="101"/>
      <c r="AOV1967" s="101"/>
      <c r="AOW1967" s="101"/>
      <c r="AOX1967" s="101"/>
      <c r="AOY1967" s="101"/>
      <c r="AOZ1967" s="101"/>
      <c r="APA1967" s="101"/>
      <c r="APB1967" s="101"/>
      <c r="APC1967" s="101"/>
      <c r="APD1967" s="101"/>
      <c r="APE1967" s="101"/>
      <c r="APF1967" s="101"/>
      <c r="APG1967" s="101"/>
      <c r="APH1967" s="101"/>
      <c r="API1967" s="101"/>
      <c r="APJ1967" s="101"/>
      <c r="APK1967" s="101"/>
      <c r="APL1967" s="101"/>
      <c r="APM1967" s="101"/>
      <c r="APN1967" s="101"/>
      <c r="APO1967" s="101"/>
      <c r="APP1967" s="101"/>
      <c r="APQ1967" s="101"/>
      <c r="APR1967" s="101"/>
      <c r="APS1967" s="101"/>
      <c r="APT1967" s="101"/>
      <c r="APU1967" s="101"/>
      <c r="APV1967" s="101"/>
      <c r="APW1967" s="101"/>
      <c r="APX1967" s="101"/>
      <c r="APY1967" s="101"/>
      <c r="APZ1967" s="101"/>
      <c r="AQA1967" s="101"/>
      <c r="AQB1967" s="101"/>
      <c r="AQC1967" s="101"/>
      <c r="AQD1967" s="101"/>
      <c r="AQE1967" s="101"/>
      <c r="AQF1967" s="101"/>
      <c r="AQG1967" s="101"/>
      <c r="AQH1967" s="101"/>
      <c r="AQI1967" s="101"/>
      <c r="AQJ1967" s="101"/>
      <c r="AQK1967" s="101"/>
      <c r="AQL1967" s="101"/>
      <c r="AQM1967" s="101"/>
      <c r="AQN1967" s="101"/>
      <c r="AQO1967" s="101"/>
      <c r="AQP1967" s="101"/>
      <c r="AQQ1967" s="101"/>
      <c r="AQR1967" s="101"/>
      <c r="AQS1967" s="101"/>
      <c r="AQT1967" s="101"/>
      <c r="AQU1967" s="101"/>
      <c r="AQV1967" s="101"/>
      <c r="AQW1967" s="101"/>
      <c r="AQX1967" s="101"/>
      <c r="AQY1967" s="101"/>
      <c r="AQZ1967" s="101"/>
      <c r="ARA1967" s="101"/>
      <c r="ARB1967" s="101"/>
      <c r="ARC1967" s="101"/>
      <c r="ARD1967" s="101"/>
      <c r="ARE1967" s="101"/>
      <c r="ARF1967" s="101"/>
      <c r="ARG1967" s="101"/>
      <c r="ARH1967" s="101"/>
      <c r="ARI1967" s="101"/>
      <c r="ARJ1967" s="101"/>
      <c r="ARK1967" s="101"/>
      <c r="ARL1967" s="101"/>
      <c r="ARM1967" s="101"/>
      <c r="ARN1967" s="101"/>
      <c r="ARO1967" s="101"/>
      <c r="ARP1967" s="101"/>
      <c r="ARQ1967" s="101"/>
      <c r="ARR1967" s="101"/>
      <c r="ARS1967" s="101"/>
      <c r="ART1967" s="101"/>
      <c r="ARU1967" s="101"/>
      <c r="ARV1967" s="101"/>
      <c r="ARW1967" s="101"/>
      <c r="ARX1967" s="101"/>
      <c r="ARY1967" s="101"/>
      <c r="ARZ1967" s="101"/>
      <c r="ASA1967" s="101"/>
      <c r="ASB1967" s="101"/>
      <c r="ASC1967" s="101"/>
      <c r="ASD1967" s="101"/>
      <c r="ASE1967" s="101"/>
      <c r="ASF1967" s="101"/>
      <c r="ASG1967" s="101"/>
      <c r="ASH1967" s="101"/>
      <c r="ASI1967" s="101"/>
      <c r="ASJ1967" s="101"/>
      <c r="ASK1967" s="101"/>
      <c r="ASL1967" s="101"/>
      <c r="ASM1967" s="101"/>
      <c r="ASN1967" s="101"/>
      <c r="ASO1967" s="101"/>
      <c r="ASP1967" s="101"/>
      <c r="ASQ1967" s="101"/>
      <c r="ASR1967" s="101"/>
      <c r="ASS1967" s="101"/>
      <c r="AST1967" s="101"/>
      <c r="ASU1967" s="101"/>
      <c r="ASV1967" s="101"/>
      <c r="ASW1967" s="101"/>
      <c r="ASX1967" s="101"/>
      <c r="ASY1967" s="101"/>
      <c r="ASZ1967" s="101"/>
      <c r="ATA1967" s="101"/>
      <c r="ATB1967" s="101"/>
      <c r="ATC1967" s="101"/>
      <c r="ATD1967" s="101"/>
      <c r="ATE1967" s="101"/>
      <c r="ATF1967" s="101"/>
      <c r="ATG1967" s="101"/>
      <c r="ATH1967" s="101"/>
      <c r="ATI1967" s="101"/>
      <c r="ATJ1967" s="101"/>
      <c r="ATK1967" s="101"/>
      <c r="ATL1967" s="101"/>
      <c r="ATM1967" s="101"/>
      <c r="ATN1967" s="101"/>
      <c r="ATO1967" s="101"/>
      <c r="ATP1967" s="101"/>
      <c r="ATQ1967" s="101"/>
      <c r="ATR1967" s="101"/>
      <c r="ATS1967" s="101"/>
      <c r="ATT1967" s="101"/>
      <c r="ATU1967" s="101"/>
      <c r="ATV1967" s="101"/>
      <c r="ATW1967" s="101"/>
      <c r="ATX1967" s="101"/>
      <c r="ATY1967" s="101"/>
      <c r="ATZ1967" s="101"/>
      <c r="AUA1967" s="101"/>
      <c r="AUB1967" s="101"/>
      <c r="AUC1967" s="101"/>
      <c r="AUD1967" s="101"/>
      <c r="AUE1967" s="101"/>
      <c r="AUF1967" s="101"/>
      <c r="AUG1967" s="101"/>
      <c r="AUH1967" s="101"/>
      <c r="AUI1967" s="101"/>
      <c r="AUJ1967" s="101"/>
      <c r="AUK1967" s="101"/>
      <c r="AUL1967" s="101"/>
      <c r="AUM1967" s="101"/>
      <c r="AUN1967" s="101"/>
      <c r="AUO1967" s="101"/>
      <c r="AUP1967" s="101"/>
      <c r="AUQ1967" s="101"/>
      <c r="AUR1967" s="101"/>
      <c r="AUS1967" s="101"/>
      <c r="AUT1967" s="101"/>
      <c r="AUU1967" s="101"/>
      <c r="AUV1967" s="101"/>
      <c r="AUW1967" s="101"/>
      <c r="AUX1967" s="101"/>
      <c r="AUY1967" s="101"/>
      <c r="AUZ1967" s="101"/>
      <c r="AVA1967" s="101"/>
      <c r="AVB1967" s="101"/>
      <c r="AVC1967" s="101"/>
      <c r="AVD1967" s="101"/>
      <c r="AVE1967" s="101"/>
      <c r="AVF1967" s="101"/>
      <c r="AVG1967" s="101"/>
      <c r="AVH1967" s="101"/>
      <c r="AVI1967" s="101"/>
      <c r="AVJ1967" s="101"/>
      <c r="AVK1967" s="101"/>
      <c r="AVL1967" s="101"/>
      <c r="AVM1967" s="101"/>
      <c r="AVN1967" s="101"/>
      <c r="AVO1967" s="101"/>
      <c r="AVP1967" s="101"/>
      <c r="AVQ1967" s="101"/>
      <c r="AVR1967" s="101"/>
      <c r="AVS1967" s="101"/>
      <c r="AVT1967" s="101"/>
      <c r="AVU1967" s="101"/>
      <c r="AVV1967" s="101"/>
      <c r="AVW1967" s="101"/>
      <c r="AVX1967" s="101"/>
      <c r="AVY1967" s="101"/>
      <c r="AVZ1967" s="101"/>
      <c r="AWA1967" s="101"/>
      <c r="AWB1967" s="101"/>
      <c r="AWC1967" s="101"/>
      <c r="AWD1967" s="101"/>
      <c r="AWE1967" s="101"/>
      <c r="AWF1967" s="101"/>
      <c r="AWG1967" s="101"/>
      <c r="AWH1967" s="101"/>
      <c r="AWI1967" s="101"/>
      <c r="AWJ1967" s="101"/>
      <c r="AWK1967" s="101"/>
      <c r="AWL1967" s="101"/>
      <c r="AWM1967" s="101"/>
      <c r="AWN1967" s="101"/>
      <c r="AWO1967" s="101"/>
      <c r="AWP1967" s="101"/>
      <c r="AWQ1967" s="101"/>
      <c r="AWR1967" s="101"/>
      <c r="AWS1967" s="101"/>
      <c r="AWT1967" s="101"/>
      <c r="AWU1967" s="101"/>
      <c r="AWV1967" s="101"/>
      <c r="AWW1967" s="101"/>
      <c r="AWX1967" s="101"/>
      <c r="AWY1967" s="101"/>
      <c r="AWZ1967" s="101"/>
      <c r="AXA1967" s="101"/>
      <c r="AXB1967" s="101"/>
      <c r="AXC1967" s="101"/>
      <c r="AXD1967" s="101"/>
      <c r="AXE1967" s="101"/>
      <c r="AXF1967" s="101"/>
      <c r="AXG1967" s="101"/>
      <c r="AXH1967" s="101"/>
      <c r="AXI1967" s="101"/>
      <c r="AXJ1967" s="101"/>
      <c r="AXK1967" s="101"/>
      <c r="AXL1967" s="101"/>
      <c r="AXM1967" s="101"/>
      <c r="AXN1967" s="101"/>
      <c r="AXO1967" s="101"/>
      <c r="AXP1967" s="101"/>
      <c r="AXQ1967" s="101"/>
      <c r="AXR1967" s="101"/>
      <c r="AXS1967" s="101"/>
      <c r="AXT1967" s="101"/>
      <c r="AXU1967" s="101"/>
      <c r="AXV1967" s="101"/>
      <c r="AXW1967" s="101"/>
      <c r="AXX1967" s="101"/>
      <c r="AXY1967" s="101"/>
      <c r="AXZ1967" s="101"/>
      <c r="AYA1967" s="101"/>
      <c r="AYB1967" s="101"/>
      <c r="AYC1967" s="101"/>
      <c r="AYD1967" s="101"/>
      <c r="AYE1967" s="101"/>
      <c r="AYF1967" s="101"/>
      <c r="AYG1967" s="101"/>
      <c r="AYH1967" s="101"/>
      <c r="AYI1967" s="101"/>
      <c r="AYJ1967" s="101"/>
      <c r="AYK1967" s="101"/>
      <c r="AYL1967" s="101"/>
      <c r="AYM1967" s="101"/>
      <c r="AYN1967" s="101"/>
      <c r="AYO1967" s="101"/>
      <c r="AYP1967" s="101"/>
      <c r="AYQ1967" s="101"/>
      <c r="AYR1967" s="101"/>
      <c r="AYS1967" s="101"/>
      <c r="AYT1967" s="101"/>
      <c r="AYU1967" s="101"/>
      <c r="AYV1967" s="101"/>
      <c r="AYW1967" s="101"/>
      <c r="AYX1967" s="101"/>
      <c r="AYY1967" s="101"/>
      <c r="AYZ1967" s="101"/>
      <c r="AZA1967" s="101"/>
      <c r="AZB1967" s="101"/>
      <c r="AZC1967" s="101"/>
      <c r="AZD1967" s="101"/>
      <c r="AZE1967" s="101"/>
      <c r="AZF1967" s="101"/>
      <c r="AZG1967" s="101"/>
      <c r="AZH1967" s="101"/>
      <c r="AZI1967" s="101"/>
      <c r="AZJ1967" s="101"/>
      <c r="AZK1967" s="101"/>
      <c r="AZL1967" s="101"/>
      <c r="AZM1967" s="101"/>
      <c r="AZN1967" s="101"/>
      <c r="AZO1967" s="101"/>
      <c r="AZP1967" s="101"/>
      <c r="AZQ1967" s="101"/>
      <c r="AZR1967" s="101"/>
      <c r="AZS1967" s="101"/>
      <c r="AZT1967" s="101"/>
      <c r="AZU1967" s="101"/>
      <c r="AZV1967" s="101"/>
      <c r="AZW1967" s="101"/>
      <c r="AZX1967" s="101"/>
      <c r="AZY1967" s="101"/>
      <c r="AZZ1967" s="101"/>
      <c r="BAA1967" s="101"/>
      <c r="BAB1967" s="101"/>
      <c r="BAC1967" s="101"/>
      <c r="BAD1967" s="101"/>
      <c r="BAE1967" s="101"/>
      <c r="BAF1967" s="101"/>
      <c r="BAG1967" s="101"/>
      <c r="BAH1967" s="101"/>
      <c r="BAI1967" s="101"/>
      <c r="BAJ1967" s="101"/>
      <c r="BAK1967" s="101"/>
      <c r="BAL1967" s="101"/>
      <c r="BAM1967" s="101"/>
      <c r="BAN1967" s="101"/>
      <c r="BAO1967" s="101"/>
      <c r="BAP1967" s="101"/>
      <c r="BAQ1967" s="101"/>
      <c r="BAR1967" s="101"/>
      <c r="BAS1967" s="101"/>
      <c r="BAT1967" s="101"/>
      <c r="BAU1967" s="101"/>
      <c r="BAV1967" s="101"/>
      <c r="BAW1967" s="101"/>
      <c r="BAX1967" s="101"/>
      <c r="BAY1967" s="101"/>
      <c r="BAZ1967" s="101"/>
      <c r="BBA1967" s="101"/>
      <c r="BBB1967" s="101"/>
      <c r="BBC1967" s="101"/>
      <c r="BBD1967" s="101"/>
      <c r="BBE1967" s="101"/>
      <c r="BBF1967" s="101"/>
      <c r="BBG1967" s="101"/>
      <c r="BBH1967" s="101"/>
      <c r="BBI1967" s="101"/>
      <c r="BBJ1967" s="101"/>
      <c r="BBK1967" s="101"/>
      <c r="BBL1967" s="101"/>
      <c r="BBM1967" s="101"/>
      <c r="BBN1967" s="101"/>
      <c r="BBO1967" s="101"/>
      <c r="BBP1967" s="101"/>
      <c r="BBQ1967" s="101"/>
      <c r="BBR1967" s="101"/>
      <c r="BBS1967" s="101"/>
      <c r="BBT1967" s="101"/>
      <c r="BBU1967" s="101"/>
      <c r="BBV1967" s="101"/>
      <c r="BBW1967" s="101"/>
      <c r="BBX1967" s="101"/>
      <c r="BBY1967" s="101"/>
      <c r="BBZ1967" s="101"/>
      <c r="BCA1967" s="101"/>
      <c r="BCB1967" s="101"/>
      <c r="BCC1967" s="101"/>
      <c r="BCD1967" s="101"/>
      <c r="BCE1967" s="101"/>
      <c r="BCF1967" s="101"/>
      <c r="BCG1967" s="101"/>
      <c r="BCH1967" s="101"/>
      <c r="BCI1967" s="101"/>
      <c r="BCJ1967" s="101"/>
      <c r="BCK1967" s="101"/>
      <c r="BCL1967" s="101"/>
      <c r="BCM1967" s="101"/>
      <c r="BCN1967" s="101"/>
      <c r="BCO1967" s="101"/>
      <c r="BCP1967" s="101"/>
      <c r="BCQ1967" s="101"/>
      <c r="BCR1967" s="101"/>
      <c r="BCS1967" s="101"/>
      <c r="BCT1967" s="101"/>
      <c r="BCU1967" s="101"/>
      <c r="BCV1967" s="101"/>
      <c r="BCW1967" s="101"/>
      <c r="BCX1967" s="101"/>
      <c r="BCY1967" s="101"/>
      <c r="BCZ1967" s="101"/>
      <c r="BDA1967" s="101"/>
      <c r="BDB1967" s="101"/>
      <c r="BDC1967" s="101"/>
      <c r="BDD1967" s="101"/>
      <c r="BDE1967" s="101"/>
      <c r="BDF1967" s="101"/>
      <c r="BDG1967" s="101"/>
      <c r="BDH1967" s="101"/>
      <c r="BDI1967" s="101"/>
      <c r="BDJ1967" s="101"/>
      <c r="BDK1967" s="101"/>
      <c r="BDL1967" s="101"/>
      <c r="BDM1967" s="101"/>
      <c r="BDN1967" s="101"/>
      <c r="BDO1967" s="101"/>
      <c r="BDP1967" s="101"/>
      <c r="BDQ1967" s="101"/>
      <c r="BDR1967" s="101"/>
      <c r="BDS1967" s="101"/>
      <c r="BDT1967" s="101"/>
      <c r="BDU1967" s="101"/>
      <c r="BDV1967" s="101"/>
      <c r="BDW1967" s="101"/>
      <c r="BDX1967" s="101"/>
      <c r="BDY1967" s="101"/>
      <c r="BDZ1967" s="101"/>
      <c r="BEA1967" s="101"/>
      <c r="BEB1967" s="101"/>
      <c r="BEC1967" s="101"/>
      <c r="BED1967" s="101"/>
      <c r="BEE1967" s="101"/>
      <c r="BEF1967" s="101"/>
      <c r="BEG1967" s="101"/>
      <c r="BEH1967" s="101"/>
      <c r="BEI1967" s="101"/>
      <c r="BEJ1967" s="101"/>
      <c r="BEK1967" s="101"/>
      <c r="BEL1967" s="101"/>
      <c r="BEM1967" s="101"/>
      <c r="BEN1967" s="101"/>
      <c r="BEO1967" s="101"/>
      <c r="BEP1967" s="101"/>
      <c r="BEQ1967" s="101"/>
      <c r="BER1967" s="101"/>
      <c r="BES1967" s="101"/>
      <c r="BET1967" s="101"/>
      <c r="BEU1967" s="101"/>
      <c r="BEV1967" s="101"/>
      <c r="BEW1967" s="101"/>
      <c r="BEX1967" s="101"/>
      <c r="BEY1967" s="101"/>
      <c r="BEZ1967" s="101"/>
      <c r="BFA1967" s="101"/>
      <c r="BFB1967" s="101"/>
      <c r="BFC1967" s="101"/>
      <c r="BFD1967" s="101"/>
      <c r="BFE1967" s="101"/>
      <c r="BFF1967" s="101"/>
      <c r="BFG1967" s="101"/>
      <c r="BFH1967" s="101"/>
      <c r="BFI1967" s="101"/>
      <c r="BFJ1967" s="101"/>
      <c r="BFK1967" s="101"/>
      <c r="BFL1967" s="101"/>
      <c r="BFM1967" s="101"/>
      <c r="BFN1967" s="101"/>
      <c r="BFO1967" s="101"/>
      <c r="BFP1967" s="101"/>
      <c r="BFQ1967" s="101"/>
      <c r="BFR1967" s="101"/>
      <c r="BFS1967" s="101"/>
      <c r="BFT1967" s="101"/>
      <c r="BFU1967" s="101"/>
      <c r="BFV1967" s="101"/>
      <c r="BFW1967" s="101"/>
      <c r="BFX1967" s="101"/>
      <c r="BFY1967" s="101"/>
      <c r="BFZ1967" s="101"/>
      <c r="BGA1967" s="101"/>
      <c r="BGB1967" s="101"/>
      <c r="BGC1967" s="101"/>
      <c r="BGD1967" s="101"/>
      <c r="BGE1967" s="101"/>
      <c r="BGF1967" s="101"/>
      <c r="BGG1967" s="101"/>
      <c r="BGH1967" s="101"/>
      <c r="BGI1967" s="101"/>
      <c r="BGJ1967" s="101"/>
      <c r="BGK1967" s="101"/>
      <c r="BGL1967" s="101"/>
      <c r="BGM1967" s="101"/>
      <c r="BGN1967" s="101"/>
      <c r="BGO1967" s="101"/>
      <c r="BGP1967" s="101"/>
      <c r="BGQ1967" s="101"/>
      <c r="BGR1967" s="101"/>
      <c r="BGS1967" s="101"/>
      <c r="BGT1967" s="101"/>
      <c r="BGU1967" s="101"/>
      <c r="BGV1967" s="101"/>
      <c r="BGW1967" s="101"/>
      <c r="BGX1967" s="101"/>
      <c r="BGY1967" s="101"/>
      <c r="BGZ1967" s="101"/>
      <c r="BHA1967" s="101"/>
      <c r="BHB1967" s="101"/>
      <c r="BHC1967" s="101"/>
      <c r="BHD1967" s="101"/>
      <c r="BHE1967" s="101"/>
      <c r="BHF1967" s="101"/>
      <c r="BHG1967" s="101"/>
      <c r="BHH1967" s="101"/>
      <c r="BHI1967" s="101"/>
      <c r="BHJ1967" s="101"/>
      <c r="BHK1967" s="101"/>
      <c r="BHL1967" s="101"/>
      <c r="BHM1967" s="101"/>
      <c r="BHN1967" s="101"/>
      <c r="BHO1967" s="101"/>
      <c r="BHP1967" s="101"/>
      <c r="BHQ1967" s="101"/>
      <c r="BHR1967" s="101"/>
      <c r="BHS1967" s="101"/>
      <c r="BHT1967" s="101"/>
      <c r="BHU1967" s="101"/>
      <c r="BHV1967" s="101"/>
      <c r="BHW1967" s="101"/>
      <c r="BHX1967" s="101"/>
      <c r="BHY1967" s="101"/>
      <c r="BHZ1967" s="101"/>
      <c r="BIA1967" s="101"/>
      <c r="BIB1967" s="101"/>
      <c r="BIC1967" s="101"/>
      <c r="BID1967" s="101"/>
      <c r="BIE1967" s="101"/>
      <c r="BIF1967" s="101"/>
      <c r="BIG1967" s="101"/>
      <c r="BIH1967" s="101"/>
      <c r="BII1967" s="101"/>
      <c r="BIJ1967" s="101"/>
      <c r="BIK1967" s="101"/>
      <c r="BIL1967" s="101"/>
      <c r="BIM1967" s="101"/>
      <c r="BIN1967" s="101"/>
      <c r="BIO1967" s="101"/>
      <c r="BIP1967" s="101"/>
      <c r="BIQ1967" s="101"/>
      <c r="BIR1967" s="101"/>
      <c r="BIS1967" s="101"/>
      <c r="BIT1967" s="101"/>
      <c r="BIU1967" s="101"/>
      <c r="BIV1967" s="101"/>
      <c r="BIW1967" s="101"/>
      <c r="BIX1967" s="101"/>
      <c r="BIY1967" s="101"/>
      <c r="BIZ1967" s="101"/>
      <c r="BJA1967" s="101"/>
      <c r="BJB1967" s="101"/>
      <c r="BJC1967" s="101"/>
      <c r="BJD1967" s="101"/>
      <c r="BJE1967" s="101"/>
      <c r="BJF1967" s="101"/>
      <c r="BJG1967" s="101"/>
      <c r="BJH1967" s="101"/>
      <c r="BJI1967" s="101"/>
      <c r="BJJ1967" s="101"/>
      <c r="BJK1967" s="101"/>
      <c r="BJL1967" s="101"/>
      <c r="BJM1967" s="101"/>
      <c r="BJN1967" s="101"/>
      <c r="BJO1967" s="101"/>
      <c r="BJP1967" s="101"/>
      <c r="BJQ1967" s="101"/>
      <c r="BJR1967" s="101"/>
      <c r="BJS1967" s="101"/>
      <c r="BJT1967" s="101"/>
      <c r="BJU1967" s="101"/>
      <c r="BJV1967" s="101"/>
      <c r="BJW1967" s="101"/>
      <c r="BJX1967" s="101"/>
      <c r="BJY1967" s="101"/>
      <c r="BJZ1967" s="101"/>
      <c r="BKA1967" s="101"/>
      <c r="BKB1967" s="101"/>
      <c r="BKC1967" s="101"/>
      <c r="BKD1967" s="101"/>
      <c r="BKE1967" s="101"/>
      <c r="BKF1967" s="101"/>
      <c r="BKG1967" s="101"/>
      <c r="BKH1967" s="101"/>
      <c r="BKI1967" s="101"/>
      <c r="BKJ1967" s="101"/>
      <c r="BKK1967" s="101"/>
      <c r="BKL1967" s="101"/>
      <c r="BKM1967" s="101"/>
      <c r="BKN1967" s="101"/>
      <c r="BKO1967" s="101"/>
      <c r="BKP1967" s="101"/>
      <c r="BKQ1967" s="101"/>
      <c r="BKR1967" s="101"/>
      <c r="BKS1967" s="101"/>
      <c r="BKT1967" s="101"/>
      <c r="BKU1967" s="101"/>
      <c r="BKV1967" s="101"/>
      <c r="BKW1967" s="101"/>
      <c r="BKX1967" s="101"/>
      <c r="BKY1967" s="101"/>
      <c r="BKZ1967" s="101"/>
      <c r="BLA1967" s="101"/>
      <c r="BLB1967" s="101"/>
      <c r="BLC1967" s="101"/>
      <c r="BLD1967" s="101"/>
      <c r="BLE1967" s="101"/>
      <c r="BLF1967" s="101"/>
      <c r="BLG1967" s="101"/>
      <c r="BLH1967" s="101"/>
      <c r="BLI1967" s="101"/>
      <c r="BLJ1967" s="101"/>
      <c r="BLK1967" s="101"/>
      <c r="BLL1967" s="101"/>
      <c r="BLM1967" s="101"/>
      <c r="BLN1967" s="101"/>
      <c r="BLO1967" s="101"/>
      <c r="BLP1967" s="101"/>
      <c r="BLQ1967" s="101"/>
      <c r="BLR1967" s="101"/>
      <c r="BLS1967" s="101"/>
      <c r="BLT1967" s="101"/>
      <c r="BLU1967" s="101"/>
      <c r="BLV1967" s="101"/>
      <c r="BLW1967" s="101"/>
      <c r="BLX1967" s="101"/>
      <c r="BLY1967" s="101"/>
      <c r="BLZ1967" s="101"/>
      <c r="BMA1967" s="101"/>
      <c r="BMB1967" s="101"/>
      <c r="BMC1967" s="101"/>
      <c r="BMD1967" s="101"/>
      <c r="BME1967" s="101"/>
      <c r="BMF1967" s="101"/>
      <c r="BMG1967" s="101"/>
      <c r="BMH1967" s="101"/>
      <c r="BMI1967" s="101"/>
      <c r="BMJ1967" s="101"/>
      <c r="BMK1967" s="101"/>
      <c r="BML1967" s="101"/>
      <c r="BMM1967" s="101"/>
      <c r="BMN1967" s="101"/>
      <c r="BMO1967" s="101"/>
      <c r="BMP1967" s="101"/>
      <c r="BMQ1967" s="101"/>
      <c r="BMR1967" s="101"/>
      <c r="BMS1967" s="101"/>
      <c r="BMT1967" s="101"/>
      <c r="BMU1967" s="101"/>
      <c r="BMV1967" s="101"/>
      <c r="BMW1967" s="101"/>
      <c r="BMX1967" s="101"/>
      <c r="BMY1967" s="101"/>
      <c r="BMZ1967" s="101"/>
      <c r="BNA1967" s="101"/>
      <c r="BNB1967" s="101"/>
      <c r="BNC1967" s="101"/>
      <c r="BND1967" s="101"/>
      <c r="BNE1967" s="101"/>
      <c r="BNF1967" s="101"/>
      <c r="BNG1967" s="101"/>
      <c r="BNH1967" s="101"/>
      <c r="BNI1967" s="101"/>
      <c r="BNJ1967" s="101"/>
      <c r="BNK1967" s="101"/>
      <c r="BNL1967" s="101"/>
      <c r="BNM1967" s="101"/>
      <c r="BNN1967" s="101"/>
      <c r="BNO1967" s="101"/>
      <c r="BNP1967" s="101"/>
      <c r="BNQ1967" s="101"/>
      <c r="BNR1967" s="101"/>
      <c r="BNS1967" s="101"/>
      <c r="BNT1967" s="101"/>
      <c r="BNU1967" s="101"/>
      <c r="BNV1967" s="101"/>
      <c r="BNW1967" s="101"/>
      <c r="BNX1967" s="101"/>
      <c r="BNY1967" s="101"/>
      <c r="BNZ1967" s="101"/>
      <c r="BOA1967" s="101"/>
      <c r="BOB1967" s="101"/>
      <c r="BOC1967" s="101"/>
      <c r="BOD1967" s="101"/>
      <c r="BOE1967" s="101"/>
      <c r="BOF1967" s="101"/>
      <c r="BOG1967" s="101"/>
      <c r="BOH1967" s="101"/>
      <c r="BOI1967" s="101"/>
      <c r="BOJ1967" s="101"/>
      <c r="BOK1967" s="101"/>
      <c r="BOL1967" s="101"/>
      <c r="BOM1967" s="101"/>
      <c r="BON1967" s="101"/>
      <c r="BOO1967" s="101"/>
      <c r="BOP1967" s="101"/>
      <c r="BOQ1967" s="101"/>
      <c r="BOR1967" s="101"/>
      <c r="BOS1967" s="101"/>
      <c r="BOT1967" s="101"/>
      <c r="BOU1967" s="101"/>
      <c r="BOV1967" s="101"/>
      <c r="BOW1967" s="101"/>
      <c r="BOX1967" s="101"/>
      <c r="BOY1967" s="101"/>
      <c r="BOZ1967" s="101"/>
      <c r="BPA1967" s="101"/>
      <c r="BPB1967" s="101"/>
      <c r="BPC1967" s="101"/>
      <c r="BPD1967" s="101"/>
      <c r="BPE1967" s="101"/>
      <c r="BPF1967" s="101"/>
      <c r="BPG1967" s="101"/>
      <c r="BPH1967" s="101"/>
      <c r="BPI1967" s="101"/>
      <c r="BPJ1967" s="101"/>
      <c r="BPK1967" s="101"/>
      <c r="BPL1967" s="101"/>
      <c r="BPM1967" s="101"/>
      <c r="BPN1967" s="101"/>
      <c r="BPO1967" s="101"/>
      <c r="BPP1967" s="101"/>
      <c r="BPQ1967" s="101"/>
      <c r="BPR1967" s="101"/>
      <c r="BPS1967" s="101"/>
      <c r="BPT1967" s="101"/>
      <c r="BPU1967" s="101"/>
      <c r="BPV1967" s="101"/>
      <c r="BPW1967" s="101"/>
      <c r="BPX1967" s="101"/>
      <c r="BPY1967" s="101"/>
      <c r="BPZ1967" s="101"/>
      <c r="BQA1967" s="101"/>
      <c r="BQB1967" s="101"/>
      <c r="BQC1967" s="101"/>
      <c r="BQD1967" s="101"/>
      <c r="BQE1967" s="101"/>
      <c r="BQF1967" s="101"/>
      <c r="BQG1967" s="101"/>
      <c r="BQH1967" s="101"/>
      <c r="BQI1967" s="101"/>
      <c r="BQJ1967" s="101"/>
      <c r="BQK1967" s="101"/>
      <c r="BQL1967" s="101"/>
      <c r="BQM1967" s="101"/>
      <c r="BQN1967" s="101"/>
      <c r="BQO1967" s="101"/>
      <c r="BQP1967" s="101"/>
      <c r="BQQ1967" s="101"/>
      <c r="BQR1967" s="101"/>
      <c r="BQS1967" s="101"/>
      <c r="BQT1967" s="101"/>
      <c r="BQU1967" s="101"/>
      <c r="BQV1967" s="101"/>
      <c r="BQW1967" s="101"/>
      <c r="BQX1967" s="101"/>
      <c r="BQY1967" s="101"/>
      <c r="BQZ1967" s="101"/>
      <c r="BRA1967" s="101"/>
      <c r="BRB1967" s="101"/>
      <c r="BRC1967" s="101"/>
      <c r="BRD1967" s="101"/>
      <c r="BRE1967" s="101"/>
      <c r="BRF1967" s="101"/>
      <c r="BRG1967" s="101"/>
      <c r="BRH1967" s="101"/>
      <c r="BRI1967" s="101"/>
      <c r="BRJ1967" s="101"/>
      <c r="BRK1967" s="101"/>
      <c r="BRL1967" s="101"/>
      <c r="BRM1967" s="101"/>
      <c r="BRN1967" s="101"/>
      <c r="BRO1967" s="101"/>
      <c r="BRP1967" s="101"/>
      <c r="BRQ1967" s="101"/>
      <c r="BRR1967" s="101"/>
      <c r="BRS1967" s="101"/>
      <c r="BRT1967" s="101"/>
      <c r="BRU1967" s="101"/>
      <c r="BRV1967" s="101"/>
      <c r="BRW1967" s="101"/>
      <c r="BRX1967" s="101"/>
      <c r="BRY1967" s="101"/>
      <c r="BRZ1967" s="101"/>
      <c r="BSA1967" s="101"/>
      <c r="BSB1967" s="101"/>
      <c r="BSC1967" s="101"/>
      <c r="BSD1967" s="101"/>
      <c r="BSE1967" s="101"/>
      <c r="BSF1967" s="101"/>
      <c r="BSG1967" s="101"/>
      <c r="BSH1967" s="101"/>
      <c r="BSI1967" s="101"/>
      <c r="BSJ1967" s="101"/>
      <c r="BSK1967" s="101"/>
      <c r="BSL1967" s="101"/>
      <c r="BSM1967" s="101"/>
      <c r="BSN1967" s="101"/>
      <c r="BSO1967" s="101"/>
      <c r="BSP1967" s="101"/>
      <c r="BSQ1967" s="101"/>
      <c r="BSR1967" s="101"/>
      <c r="BSS1967" s="101"/>
      <c r="BST1967" s="101"/>
      <c r="BSU1967" s="101"/>
      <c r="BSV1967" s="101"/>
      <c r="BSW1967" s="101"/>
      <c r="BSX1967" s="101"/>
      <c r="BSY1967" s="101"/>
      <c r="BSZ1967" s="101"/>
      <c r="BTA1967" s="101"/>
      <c r="BTB1967" s="101"/>
      <c r="BTC1967" s="101"/>
      <c r="BTD1967" s="101"/>
      <c r="BTE1967" s="101"/>
      <c r="BTF1967" s="101"/>
      <c r="BTG1967" s="101"/>
      <c r="BTH1967" s="101"/>
      <c r="BTI1967" s="101"/>
      <c r="BTJ1967" s="101"/>
      <c r="BTK1967" s="101"/>
      <c r="BTL1967" s="101"/>
      <c r="BTM1967" s="101"/>
      <c r="BTN1967" s="101"/>
      <c r="BTO1967" s="101"/>
      <c r="BTP1967" s="101"/>
      <c r="BTQ1967" s="101"/>
      <c r="BTR1967" s="101"/>
      <c r="BTS1967" s="101"/>
      <c r="BTT1967" s="101"/>
      <c r="BTU1967" s="101"/>
      <c r="BTV1967" s="101"/>
      <c r="BTW1967" s="101"/>
      <c r="BTX1967" s="101"/>
      <c r="BTY1967" s="101"/>
      <c r="BTZ1967" s="101"/>
      <c r="BUA1967" s="101"/>
      <c r="BUB1967" s="101"/>
      <c r="BUC1967" s="101"/>
      <c r="BUD1967" s="101"/>
      <c r="BUE1967" s="101"/>
      <c r="BUF1967" s="101"/>
      <c r="BUG1967" s="101"/>
      <c r="BUH1967" s="101"/>
      <c r="BUI1967" s="101"/>
      <c r="BUJ1967" s="101"/>
      <c r="BUK1967" s="101"/>
      <c r="BUL1967" s="101"/>
      <c r="BUM1967" s="101"/>
      <c r="BUN1967" s="101"/>
      <c r="BUO1967" s="101"/>
      <c r="BUP1967" s="101"/>
      <c r="BUQ1967" s="101"/>
      <c r="BUR1967" s="101"/>
      <c r="BUS1967" s="101"/>
      <c r="BUT1967" s="101"/>
      <c r="BUU1967" s="101"/>
      <c r="BUV1967" s="101"/>
      <c r="BUW1967" s="101"/>
      <c r="BUX1967" s="101"/>
      <c r="BUY1967" s="101"/>
      <c r="BUZ1967" s="101"/>
      <c r="BVA1967" s="101"/>
      <c r="BVB1967" s="101"/>
      <c r="BVC1967" s="101"/>
      <c r="BVD1967" s="101"/>
      <c r="BVE1967" s="101"/>
      <c r="BVF1967" s="101"/>
      <c r="BVG1967" s="101"/>
      <c r="BVH1967" s="101"/>
      <c r="BVI1967" s="101"/>
      <c r="BVJ1967" s="101"/>
      <c r="BVK1967" s="101"/>
      <c r="BVL1967" s="101"/>
      <c r="BVM1967" s="101"/>
      <c r="BVN1967" s="101"/>
      <c r="BVO1967" s="101"/>
      <c r="BVP1967" s="101"/>
      <c r="BVQ1967" s="101"/>
      <c r="BVR1967" s="101"/>
      <c r="BVS1967" s="101"/>
      <c r="BVT1967" s="101"/>
      <c r="BVU1967" s="101"/>
      <c r="BVV1967" s="101"/>
      <c r="BVW1967" s="101"/>
      <c r="BVX1967" s="101"/>
      <c r="BVY1967" s="101"/>
      <c r="BVZ1967" s="101"/>
      <c r="BWA1967" s="101"/>
      <c r="BWB1967" s="101"/>
      <c r="BWC1967" s="101"/>
      <c r="BWD1967" s="101"/>
      <c r="BWE1967" s="101"/>
      <c r="BWF1967" s="101"/>
      <c r="BWG1967" s="101"/>
      <c r="BWH1967" s="101"/>
      <c r="BWI1967" s="101"/>
      <c r="BWJ1967" s="101"/>
      <c r="BWK1967" s="101"/>
      <c r="BWL1967" s="101"/>
      <c r="BWM1967" s="101"/>
      <c r="BWN1967" s="101"/>
      <c r="BWO1967" s="101"/>
      <c r="BWP1967" s="101"/>
      <c r="BWQ1967" s="101"/>
      <c r="BWR1967" s="101"/>
      <c r="BWS1967" s="101"/>
      <c r="BWT1967" s="101"/>
      <c r="BWU1967" s="101"/>
      <c r="BWV1967" s="101"/>
      <c r="BWW1967" s="101"/>
      <c r="BWX1967" s="101"/>
      <c r="BWY1967" s="101"/>
      <c r="BWZ1967" s="101"/>
      <c r="BXA1967" s="101"/>
      <c r="BXB1967" s="101"/>
      <c r="BXC1967" s="101"/>
      <c r="BXD1967" s="101"/>
      <c r="BXE1967" s="101"/>
      <c r="BXF1967" s="101"/>
      <c r="BXG1967" s="101"/>
      <c r="BXH1967" s="101"/>
      <c r="BXI1967" s="101"/>
      <c r="BXJ1967" s="101"/>
      <c r="BXK1967" s="101"/>
      <c r="BXL1967" s="101"/>
      <c r="BXM1967" s="101"/>
      <c r="BXN1967" s="101"/>
      <c r="BXO1967" s="101"/>
      <c r="BXP1967" s="101"/>
      <c r="BXQ1967" s="101"/>
      <c r="BXR1967" s="101"/>
      <c r="BXS1967" s="101"/>
      <c r="BXT1967" s="101"/>
      <c r="BXU1967" s="101"/>
      <c r="BXV1967" s="101"/>
      <c r="BXW1967" s="101"/>
      <c r="BXX1967" s="101"/>
      <c r="BXY1967" s="101"/>
      <c r="BXZ1967" s="101"/>
      <c r="BYA1967" s="101"/>
      <c r="BYB1967" s="101"/>
      <c r="BYC1967" s="101"/>
      <c r="BYD1967" s="101"/>
      <c r="BYE1967" s="101"/>
      <c r="BYF1967" s="101"/>
      <c r="BYG1967" s="101"/>
      <c r="BYH1967" s="101"/>
      <c r="BYI1967" s="101"/>
      <c r="BYJ1967" s="101"/>
      <c r="BYK1967" s="101"/>
      <c r="BYL1967" s="101"/>
      <c r="BYM1967" s="101"/>
      <c r="BYN1967" s="101"/>
      <c r="BYO1967" s="101"/>
      <c r="BYP1967" s="101"/>
      <c r="BYQ1967" s="101"/>
      <c r="BYR1967" s="101"/>
      <c r="BYS1967" s="101"/>
      <c r="BYT1967" s="101"/>
      <c r="BYU1967" s="101"/>
      <c r="BYV1967" s="101"/>
      <c r="BYW1967" s="101"/>
      <c r="BYX1967" s="101"/>
      <c r="BYY1967" s="101"/>
      <c r="BYZ1967" s="101"/>
      <c r="BZA1967" s="101"/>
      <c r="BZB1967" s="101"/>
      <c r="BZC1967" s="101"/>
      <c r="BZD1967" s="101"/>
      <c r="BZE1967" s="101"/>
      <c r="BZF1967" s="101"/>
      <c r="BZG1967" s="101"/>
      <c r="BZH1967" s="101"/>
      <c r="BZI1967" s="101"/>
      <c r="BZJ1967" s="101"/>
      <c r="BZK1967" s="101"/>
      <c r="BZL1967" s="101"/>
      <c r="BZM1967" s="101"/>
      <c r="BZN1967" s="101"/>
      <c r="BZO1967" s="101"/>
      <c r="BZP1967" s="101"/>
      <c r="BZQ1967" s="101"/>
      <c r="BZR1967" s="101"/>
      <c r="BZS1967" s="101"/>
      <c r="BZT1967" s="101"/>
      <c r="BZU1967" s="101"/>
      <c r="BZV1967" s="101"/>
      <c r="BZW1967" s="101"/>
      <c r="BZX1967" s="101"/>
      <c r="BZY1967" s="101"/>
      <c r="BZZ1967" s="101"/>
      <c r="CAA1967" s="101"/>
      <c r="CAB1967" s="101"/>
      <c r="CAC1967" s="101"/>
      <c r="CAD1967" s="101"/>
      <c r="CAE1967" s="101"/>
      <c r="CAF1967" s="101"/>
      <c r="CAG1967" s="101"/>
      <c r="CAH1967" s="101"/>
      <c r="CAI1967" s="101"/>
      <c r="CAJ1967" s="101"/>
      <c r="CAK1967" s="101"/>
      <c r="CAL1967" s="101"/>
      <c r="CAM1967" s="101"/>
      <c r="CAN1967" s="101"/>
      <c r="CAO1967" s="101"/>
      <c r="CAP1967" s="101"/>
      <c r="CAQ1967" s="101"/>
      <c r="CAR1967" s="101"/>
      <c r="CAS1967" s="101"/>
      <c r="CAT1967" s="101"/>
      <c r="CAU1967" s="101"/>
      <c r="CAV1967" s="101"/>
      <c r="CAW1967" s="101"/>
      <c r="CAX1967" s="101"/>
      <c r="CAY1967" s="101"/>
      <c r="CAZ1967" s="101"/>
      <c r="CBA1967" s="101"/>
      <c r="CBB1967" s="101"/>
      <c r="CBC1967" s="101"/>
      <c r="CBD1967" s="101"/>
      <c r="CBE1967" s="101"/>
      <c r="CBF1967" s="101"/>
      <c r="CBG1967" s="101"/>
      <c r="CBH1967" s="101"/>
      <c r="CBI1967" s="101"/>
      <c r="CBJ1967" s="101"/>
      <c r="CBK1967" s="101"/>
      <c r="CBL1967" s="101"/>
      <c r="CBM1967" s="101"/>
      <c r="CBN1967" s="101"/>
      <c r="CBO1967" s="101"/>
      <c r="CBP1967" s="101"/>
      <c r="CBQ1967" s="101"/>
      <c r="CBR1967" s="101"/>
      <c r="CBS1967" s="101"/>
      <c r="CBT1967" s="101"/>
      <c r="CBU1967" s="101"/>
      <c r="CBV1967" s="101"/>
      <c r="CBW1967" s="101"/>
      <c r="CBX1967" s="101"/>
      <c r="CBY1967" s="101"/>
      <c r="CBZ1967" s="101"/>
      <c r="CCA1967" s="101"/>
      <c r="CCB1967" s="101"/>
      <c r="CCC1967" s="101"/>
      <c r="CCD1967" s="101"/>
      <c r="CCE1967" s="101"/>
      <c r="CCF1967" s="101"/>
      <c r="CCG1967" s="101"/>
      <c r="CCH1967" s="101"/>
      <c r="CCI1967" s="101"/>
      <c r="CCJ1967" s="101"/>
      <c r="CCK1967" s="101"/>
      <c r="CCL1967" s="101"/>
      <c r="CCM1967" s="101"/>
      <c r="CCN1967" s="101"/>
      <c r="CCO1967" s="101"/>
      <c r="CCP1967" s="101"/>
      <c r="CCQ1967" s="101"/>
      <c r="CCR1967" s="101"/>
      <c r="CCS1967" s="101"/>
      <c r="CCT1967" s="101"/>
      <c r="CCU1967" s="101"/>
      <c r="CCV1967" s="101"/>
      <c r="CCW1967" s="101"/>
      <c r="CCX1967" s="101"/>
      <c r="CCY1967" s="101"/>
      <c r="CCZ1967" s="101"/>
      <c r="CDA1967" s="101"/>
      <c r="CDB1967" s="101"/>
      <c r="CDC1967" s="101"/>
      <c r="CDD1967" s="101"/>
      <c r="CDE1967" s="101"/>
      <c r="CDF1967" s="101"/>
      <c r="CDG1967" s="101"/>
      <c r="CDH1967" s="101"/>
      <c r="CDI1967" s="101"/>
      <c r="CDJ1967" s="101"/>
      <c r="CDK1967" s="101"/>
      <c r="CDL1967" s="101"/>
      <c r="CDM1967" s="101"/>
      <c r="CDN1967" s="101"/>
      <c r="CDO1967" s="101"/>
      <c r="CDP1967" s="101"/>
      <c r="CDQ1967" s="101"/>
      <c r="CDR1967" s="101"/>
      <c r="CDS1967" s="101"/>
      <c r="CDT1967" s="101"/>
      <c r="CDU1967" s="101"/>
      <c r="CDV1967" s="101"/>
      <c r="CDW1967" s="101"/>
      <c r="CDX1967" s="101"/>
      <c r="CDY1967" s="101"/>
      <c r="CDZ1967" s="101"/>
      <c r="CEA1967" s="101"/>
      <c r="CEB1967" s="101"/>
      <c r="CEC1967" s="101"/>
      <c r="CED1967" s="101"/>
      <c r="CEE1967" s="101"/>
      <c r="CEF1967" s="101"/>
      <c r="CEG1967" s="101"/>
      <c r="CEH1967" s="101"/>
      <c r="CEI1967" s="101"/>
      <c r="CEJ1967" s="101"/>
      <c r="CEK1967" s="101"/>
      <c r="CEL1967" s="101"/>
      <c r="CEM1967" s="101"/>
      <c r="CEN1967" s="101"/>
      <c r="CEO1967" s="101"/>
      <c r="CEP1967" s="101"/>
      <c r="CEQ1967" s="101"/>
      <c r="CER1967" s="101"/>
      <c r="CES1967" s="101"/>
      <c r="CET1967" s="101"/>
      <c r="CEU1967" s="101"/>
      <c r="CEV1967" s="101"/>
      <c r="CEW1967" s="101"/>
      <c r="CEX1967" s="101"/>
      <c r="CEY1967" s="101"/>
      <c r="CEZ1967" s="101"/>
      <c r="CFA1967" s="101"/>
      <c r="CFB1967" s="101"/>
      <c r="CFC1967" s="101"/>
      <c r="CFD1967" s="101"/>
      <c r="CFE1967" s="101"/>
      <c r="CFF1967" s="101"/>
      <c r="CFG1967" s="101"/>
      <c r="CFH1967" s="101"/>
      <c r="CFI1967" s="101"/>
      <c r="CFJ1967" s="101"/>
      <c r="CFK1967" s="101"/>
      <c r="CFL1967" s="101"/>
      <c r="CFM1967" s="101"/>
      <c r="CFN1967" s="101"/>
      <c r="CFO1967" s="101"/>
      <c r="CFP1967" s="101"/>
      <c r="CFQ1967" s="101"/>
      <c r="CFR1967" s="101"/>
      <c r="CFS1967" s="101"/>
      <c r="CFT1967" s="101"/>
      <c r="CFU1967" s="101"/>
      <c r="CFV1967" s="101"/>
      <c r="CFW1967" s="101"/>
      <c r="CFX1967" s="101"/>
      <c r="CFY1967" s="101"/>
      <c r="CFZ1967" s="101"/>
      <c r="CGA1967" s="101"/>
      <c r="CGB1967" s="101"/>
      <c r="CGC1967" s="101"/>
      <c r="CGD1967" s="101"/>
      <c r="CGE1967" s="101"/>
      <c r="CGF1967" s="101"/>
      <c r="CGG1967" s="101"/>
      <c r="CGH1967" s="101"/>
      <c r="CGI1967" s="101"/>
      <c r="CGJ1967" s="101"/>
      <c r="CGK1967" s="101"/>
      <c r="CGL1967" s="101"/>
      <c r="CGM1967" s="101"/>
      <c r="CGN1967" s="101"/>
      <c r="CGO1967" s="101"/>
      <c r="CGP1967" s="101"/>
      <c r="CGQ1967" s="101"/>
      <c r="CGR1967" s="101"/>
      <c r="CGS1967" s="101"/>
      <c r="CGT1967" s="101"/>
      <c r="CGU1967" s="101"/>
      <c r="CGV1967" s="101"/>
      <c r="CGW1967" s="101"/>
      <c r="CGX1967" s="101"/>
      <c r="CGY1967" s="101"/>
      <c r="CGZ1967" s="101"/>
      <c r="CHA1967" s="101"/>
      <c r="CHB1967" s="101"/>
      <c r="CHC1967" s="101"/>
      <c r="CHD1967" s="101"/>
      <c r="CHE1967" s="101"/>
      <c r="CHF1967" s="101"/>
      <c r="CHG1967" s="101"/>
      <c r="CHH1967" s="101"/>
      <c r="CHI1967" s="101"/>
      <c r="CHJ1967" s="101"/>
      <c r="CHK1967" s="101"/>
      <c r="CHL1967" s="101"/>
      <c r="CHM1967" s="101"/>
      <c r="CHN1967" s="101"/>
      <c r="CHO1967" s="101"/>
      <c r="CHP1967" s="101"/>
      <c r="CHQ1967" s="101"/>
      <c r="CHR1967" s="101"/>
      <c r="CHS1967" s="101"/>
      <c r="CHT1967" s="101"/>
      <c r="CHU1967" s="101"/>
      <c r="CHV1967" s="101"/>
      <c r="CHW1967" s="101"/>
      <c r="CHX1967" s="101"/>
      <c r="CHY1967" s="101"/>
      <c r="CHZ1967" s="101"/>
      <c r="CIA1967" s="101"/>
      <c r="CIB1967" s="101"/>
      <c r="CIC1967" s="101"/>
      <c r="CID1967" s="101"/>
      <c r="CIE1967" s="101"/>
      <c r="CIF1967" s="101"/>
      <c r="CIG1967" s="101"/>
      <c r="CIH1967" s="101"/>
      <c r="CII1967" s="101"/>
      <c r="CIJ1967" s="101"/>
      <c r="CIK1967" s="101"/>
      <c r="CIL1967" s="101"/>
      <c r="CIM1967" s="101"/>
      <c r="CIN1967" s="101"/>
      <c r="CIO1967" s="101"/>
      <c r="CIP1967" s="101"/>
      <c r="CIQ1967" s="101"/>
      <c r="CIR1967" s="101"/>
      <c r="CIS1967" s="101"/>
      <c r="CIT1967" s="101"/>
      <c r="CIU1967" s="101"/>
      <c r="CIV1967" s="101"/>
      <c r="CIW1967" s="101"/>
      <c r="CIX1967" s="101"/>
      <c r="CIY1967" s="101"/>
      <c r="CIZ1967" s="101"/>
      <c r="CJA1967" s="101"/>
      <c r="CJB1967" s="101"/>
      <c r="CJC1967" s="101"/>
      <c r="CJD1967" s="101"/>
      <c r="CJE1967" s="101"/>
      <c r="CJF1967" s="101"/>
      <c r="CJG1967" s="101"/>
      <c r="CJH1967" s="101"/>
      <c r="CJI1967" s="101"/>
      <c r="CJJ1967" s="101"/>
      <c r="CJK1967" s="101"/>
      <c r="CJL1967" s="101"/>
      <c r="CJM1967" s="101"/>
      <c r="CJN1967" s="101"/>
      <c r="CJO1967" s="101"/>
      <c r="CJP1967" s="101"/>
      <c r="CJQ1967" s="101"/>
      <c r="CJR1967" s="101"/>
      <c r="CJS1967" s="101"/>
      <c r="CJT1967" s="101"/>
      <c r="CJU1967" s="101"/>
      <c r="CJV1967" s="101"/>
      <c r="CJW1967" s="101"/>
      <c r="CJX1967" s="101"/>
      <c r="CJY1967" s="101"/>
      <c r="CJZ1967" s="101"/>
      <c r="CKA1967" s="101"/>
      <c r="CKB1967" s="101"/>
      <c r="CKC1967" s="101"/>
      <c r="CKD1967" s="101"/>
      <c r="CKE1967" s="101"/>
      <c r="CKF1967" s="101"/>
      <c r="CKG1967" s="101"/>
      <c r="CKH1967" s="101"/>
      <c r="CKI1967" s="101"/>
      <c r="CKJ1967" s="101"/>
      <c r="CKK1967" s="101"/>
      <c r="CKL1967" s="101"/>
      <c r="CKM1967" s="101"/>
      <c r="CKN1967" s="101"/>
      <c r="CKO1967" s="101"/>
      <c r="CKP1967" s="101"/>
      <c r="CKQ1967" s="101"/>
      <c r="CKR1967" s="101"/>
      <c r="CKS1967" s="101"/>
      <c r="CKT1967" s="101"/>
      <c r="CKU1967" s="101"/>
      <c r="CKV1967" s="101"/>
      <c r="CKW1967" s="101"/>
      <c r="CKX1967" s="101"/>
      <c r="CKY1967" s="101"/>
      <c r="CKZ1967" s="101"/>
      <c r="CLA1967" s="101"/>
      <c r="CLB1967" s="101"/>
      <c r="CLC1967" s="101"/>
      <c r="CLD1967" s="101"/>
      <c r="CLE1967" s="101"/>
      <c r="CLF1967" s="101"/>
      <c r="CLG1967" s="101"/>
      <c r="CLH1967" s="101"/>
      <c r="CLI1967" s="101"/>
      <c r="CLJ1967" s="101"/>
      <c r="CLK1967" s="101"/>
      <c r="CLL1967" s="101"/>
      <c r="CLM1967" s="101"/>
      <c r="CLN1967" s="101"/>
      <c r="CLO1967" s="101"/>
      <c r="CLP1967" s="101"/>
      <c r="CLQ1967" s="101"/>
      <c r="CLR1967" s="101"/>
      <c r="CLS1967" s="101"/>
      <c r="CLT1967" s="101"/>
      <c r="CLU1967" s="101"/>
      <c r="CLV1967" s="101"/>
      <c r="CLW1967" s="101"/>
      <c r="CLX1967" s="101"/>
      <c r="CLY1967" s="101"/>
      <c r="CLZ1967" s="101"/>
      <c r="CMA1967" s="101"/>
      <c r="CMB1967" s="101"/>
      <c r="CMC1967" s="101"/>
      <c r="CMD1967" s="101"/>
      <c r="CME1967" s="101"/>
      <c r="CMF1967" s="101"/>
      <c r="CMG1967" s="101"/>
      <c r="CMH1967" s="101"/>
      <c r="CMI1967" s="101"/>
      <c r="CMJ1967" s="101"/>
      <c r="CMK1967" s="101"/>
      <c r="CML1967" s="101"/>
      <c r="CMM1967" s="101"/>
      <c r="CMN1967" s="101"/>
      <c r="CMO1967" s="101"/>
      <c r="CMP1967" s="101"/>
      <c r="CMQ1967" s="101"/>
      <c r="CMR1967" s="101"/>
      <c r="CMS1967" s="101"/>
      <c r="CMT1967" s="101"/>
      <c r="CMU1967" s="101"/>
      <c r="CMV1967" s="101"/>
      <c r="CMW1967" s="101"/>
      <c r="CMX1967" s="101"/>
      <c r="CMY1967" s="101"/>
      <c r="CMZ1967" s="101"/>
      <c r="CNA1967" s="101"/>
      <c r="CNB1967" s="101"/>
      <c r="CNC1967" s="101"/>
      <c r="CND1967" s="101"/>
      <c r="CNE1967" s="101"/>
      <c r="CNF1967" s="101"/>
      <c r="CNG1967" s="101"/>
      <c r="CNH1967" s="101"/>
      <c r="CNI1967" s="101"/>
      <c r="CNJ1967" s="101"/>
      <c r="CNK1967" s="101"/>
      <c r="CNL1967" s="101"/>
      <c r="CNM1967" s="101"/>
      <c r="CNN1967" s="101"/>
      <c r="CNO1967" s="101"/>
      <c r="CNP1967" s="101"/>
      <c r="CNQ1967" s="101"/>
      <c r="CNR1967" s="101"/>
      <c r="CNS1967" s="101"/>
      <c r="CNT1967" s="101"/>
      <c r="CNU1967" s="101"/>
      <c r="CNV1967" s="101"/>
      <c r="CNW1967" s="101"/>
      <c r="CNX1967" s="101"/>
      <c r="CNY1967" s="101"/>
      <c r="CNZ1967" s="101"/>
      <c r="COA1967" s="101"/>
      <c r="COB1967" s="101"/>
      <c r="COC1967" s="101"/>
      <c r="COD1967" s="101"/>
      <c r="COE1967" s="101"/>
      <c r="COF1967" s="101"/>
      <c r="COG1967" s="101"/>
      <c r="COH1967" s="101"/>
      <c r="COI1967" s="101"/>
      <c r="COJ1967" s="101"/>
      <c r="COK1967" s="101"/>
      <c r="COL1967" s="101"/>
      <c r="COM1967" s="101"/>
      <c r="CON1967" s="101"/>
      <c r="COO1967" s="101"/>
      <c r="COP1967" s="101"/>
      <c r="COQ1967" s="101"/>
      <c r="COR1967" s="101"/>
      <c r="COS1967" s="101"/>
      <c r="COT1967" s="101"/>
      <c r="COU1967" s="101"/>
      <c r="COV1967" s="101"/>
      <c r="COW1967" s="101"/>
      <c r="COX1967" s="101"/>
      <c r="COY1967" s="101"/>
      <c r="COZ1967" s="101"/>
      <c r="CPA1967" s="101"/>
      <c r="CPB1967" s="101"/>
      <c r="CPC1967" s="101"/>
      <c r="CPD1967" s="101"/>
      <c r="CPE1967" s="101"/>
      <c r="CPF1967" s="101"/>
      <c r="CPG1967" s="101"/>
      <c r="CPH1967" s="101"/>
      <c r="CPI1967" s="101"/>
      <c r="CPJ1967" s="101"/>
      <c r="CPK1967" s="101"/>
      <c r="CPL1967" s="101"/>
      <c r="CPM1967" s="101"/>
      <c r="CPN1967" s="101"/>
      <c r="CPO1967" s="101"/>
      <c r="CPP1967" s="101"/>
      <c r="CPQ1967" s="101"/>
      <c r="CPR1967" s="101"/>
      <c r="CPS1967" s="101"/>
      <c r="CPT1967" s="101"/>
      <c r="CPU1967" s="101"/>
      <c r="CPV1967" s="101"/>
      <c r="CPW1967" s="101"/>
      <c r="CPX1967" s="101"/>
      <c r="CPY1967" s="101"/>
      <c r="CPZ1967" s="101"/>
      <c r="CQA1967" s="101"/>
      <c r="CQB1967" s="101"/>
      <c r="CQC1967" s="101"/>
      <c r="CQD1967" s="101"/>
      <c r="CQE1967" s="101"/>
      <c r="CQF1967" s="101"/>
      <c r="CQG1967" s="101"/>
      <c r="CQH1967" s="101"/>
      <c r="CQI1967" s="101"/>
      <c r="CQJ1967" s="101"/>
      <c r="CQK1967" s="101"/>
      <c r="CQL1967" s="101"/>
      <c r="CQM1967" s="101"/>
      <c r="CQN1967" s="101"/>
      <c r="CQO1967" s="101"/>
      <c r="CQP1967" s="101"/>
      <c r="CQQ1967" s="101"/>
      <c r="CQR1967" s="101"/>
      <c r="CQS1967" s="101"/>
      <c r="CQT1967" s="101"/>
      <c r="CQU1967" s="101"/>
      <c r="CQV1967" s="101"/>
      <c r="CQW1967" s="101"/>
      <c r="CQX1967" s="101"/>
      <c r="CQY1967" s="101"/>
      <c r="CQZ1967" s="101"/>
      <c r="CRA1967" s="101"/>
      <c r="CRB1967" s="101"/>
      <c r="CRC1967" s="101"/>
      <c r="CRD1967" s="101"/>
      <c r="CRE1967" s="101"/>
      <c r="CRF1967" s="101"/>
      <c r="CRG1967" s="101"/>
      <c r="CRH1967" s="101"/>
      <c r="CRI1967" s="101"/>
      <c r="CRJ1967" s="101"/>
      <c r="CRK1967" s="101"/>
      <c r="CRL1967" s="101"/>
      <c r="CRM1967" s="101"/>
      <c r="CRN1967" s="101"/>
      <c r="CRO1967" s="101"/>
      <c r="CRP1967" s="101"/>
      <c r="CRQ1967" s="101"/>
      <c r="CRR1967" s="101"/>
      <c r="CRS1967" s="101"/>
      <c r="CRT1967" s="101"/>
      <c r="CRU1967" s="101"/>
      <c r="CRV1967" s="101"/>
      <c r="CRW1967" s="101"/>
      <c r="CRX1967" s="101"/>
      <c r="CRY1967" s="101"/>
      <c r="CRZ1967" s="101"/>
      <c r="CSA1967" s="101"/>
      <c r="CSB1967" s="101"/>
      <c r="CSC1967" s="101"/>
      <c r="CSD1967" s="101"/>
      <c r="CSE1967" s="101"/>
      <c r="CSF1967" s="101"/>
      <c r="CSG1967" s="101"/>
      <c r="CSH1967" s="101"/>
      <c r="CSI1967" s="101"/>
      <c r="CSJ1967" s="101"/>
      <c r="CSK1967" s="101"/>
      <c r="CSL1967" s="101"/>
      <c r="CSM1967" s="101"/>
      <c r="CSN1967" s="101"/>
      <c r="CSO1967" s="101"/>
      <c r="CSP1967" s="101"/>
      <c r="CSQ1967" s="101"/>
      <c r="CSR1967" s="101"/>
      <c r="CSS1967" s="101"/>
      <c r="CST1967" s="101"/>
      <c r="CSU1967" s="101"/>
      <c r="CSV1967" s="101"/>
      <c r="CSW1967" s="101"/>
      <c r="CSX1967" s="101"/>
      <c r="CSY1967" s="101"/>
      <c r="CSZ1967" s="101"/>
      <c r="CTA1967" s="101"/>
      <c r="CTB1967" s="101"/>
      <c r="CTC1967" s="101"/>
      <c r="CTD1967" s="101"/>
      <c r="CTE1967" s="101"/>
      <c r="CTF1967" s="101"/>
      <c r="CTG1967" s="101"/>
      <c r="CTH1967" s="101"/>
      <c r="CTI1967" s="101"/>
      <c r="CTJ1967" s="101"/>
      <c r="CTK1967" s="101"/>
      <c r="CTL1967" s="101"/>
      <c r="CTM1967" s="101"/>
      <c r="CTN1967" s="101"/>
      <c r="CTO1967" s="101"/>
      <c r="CTP1967" s="101"/>
      <c r="CTQ1967" s="101"/>
      <c r="CTR1967" s="101"/>
      <c r="CTS1967" s="101"/>
      <c r="CTT1967" s="101"/>
      <c r="CTU1967" s="101"/>
      <c r="CTV1967" s="101"/>
      <c r="CTW1967" s="101"/>
      <c r="CTX1967" s="101"/>
      <c r="CTY1967" s="101"/>
      <c r="CTZ1967" s="101"/>
      <c r="CUA1967" s="101"/>
      <c r="CUB1967" s="101"/>
      <c r="CUC1967" s="101"/>
      <c r="CUD1967" s="101"/>
      <c r="CUE1967" s="101"/>
      <c r="CUF1967" s="101"/>
      <c r="CUG1967" s="101"/>
      <c r="CUH1967" s="101"/>
      <c r="CUI1967" s="101"/>
      <c r="CUJ1967" s="101"/>
      <c r="CUK1967" s="101"/>
      <c r="CUL1967" s="101"/>
      <c r="CUM1967" s="101"/>
      <c r="CUN1967" s="101"/>
      <c r="CUO1967" s="101"/>
      <c r="CUP1967" s="101"/>
      <c r="CUQ1967" s="101"/>
      <c r="CUR1967" s="101"/>
      <c r="CUS1967" s="101"/>
      <c r="CUT1967" s="101"/>
      <c r="CUU1967" s="101"/>
      <c r="CUV1967" s="101"/>
      <c r="CUW1967" s="101"/>
      <c r="CUX1967" s="101"/>
      <c r="CUY1967" s="101"/>
      <c r="CUZ1967" s="101"/>
      <c r="CVA1967" s="101"/>
      <c r="CVB1967" s="101"/>
      <c r="CVC1967" s="101"/>
      <c r="CVD1967" s="101"/>
      <c r="CVE1967" s="101"/>
      <c r="CVF1967" s="101"/>
      <c r="CVG1967" s="101"/>
      <c r="CVH1967" s="101"/>
      <c r="CVI1967" s="101"/>
      <c r="CVJ1967" s="101"/>
      <c r="CVK1967" s="101"/>
      <c r="CVL1967" s="101"/>
      <c r="CVM1967" s="101"/>
      <c r="CVN1967" s="101"/>
      <c r="CVO1967" s="101"/>
      <c r="CVP1967" s="101"/>
      <c r="CVQ1967" s="101"/>
      <c r="CVR1967" s="101"/>
      <c r="CVS1967" s="101"/>
      <c r="CVT1967" s="101"/>
      <c r="CVU1967" s="101"/>
      <c r="CVV1967" s="101"/>
      <c r="CVW1967" s="101"/>
      <c r="CVX1967" s="101"/>
      <c r="CVY1967" s="101"/>
      <c r="CVZ1967" s="101"/>
      <c r="CWA1967" s="101"/>
      <c r="CWB1967" s="101"/>
      <c r="CWC1967" s="101"/>
      <c r="CWD1967" s="101"/>
      <c r="CWE1967" s="101"/>
      <c r="CWF1967" s="101"/>
      <c r="CWG1967" s="101"/>
      <c r="CWH1967" s="101"/>
      <c r="CWI1967" s="101"/>
      <c r="CWJ1967" s="101"/>
      <c r="CWK1967" s="101"/>
      <c r="CWL1967" s="101"/>
      <c r="CWM1967" s="101"/>
      <c r="CWN1967" s="101"/>
      <c r="CWO1967" s="101"/>
      <c r="CWP1967" s="101"/>
      <c r="CWQ1967" s="101"/>
      <c r="CWR1967" s="101"/>
      <c r="CWS1967" s="101"/>
      <c r="CWT1967" s="101"/>
      <c r="CWU1967" s="101"/>
      <c r="CWV1967" s="101"/>
      <c r="CWW1967" s="101"/>
      <c r="CWX1967" s="101"/>
      <c r="CWY1967" s="101"/>
      <c r="CWZ1967" s="101"/>
      <c r="CXA1967" s="101"/>
      <c r="CXB1967" s="101"/>
      <c r="CXC1967" s="101"/>
      <c r="CXD1967" s="101"/>
      <c r="CXE1967" s="101"/>
      <c r="CXF1967" s="101"/>
      <c r="CXG1967" s="101"/>
      <c r="CXH1967" s="101"/>
      <c r="CXI1967" s="101"/>
      <c r="CXJ1967" s="101"/>
      <c r="CXK1967" s="101"/>
      <c r="CXL1967" s="101"/>
      <c r="CXM1967" s="101"/>
      <c r="CXN1967" s="101"/>
      <c r="CXO1967" s="101"/>
      <c r="CXP1967" s="101"/>
      <c r="CXQ1967" s="101"/>
      <c r="CXR1967" s="101"/>
      <c r="CXS1967" s="101"/>
      <c r="CXT1967" s="101"/>
      <c r="CXU1967" s="101"/>
      <c r="CXV1967" s="101"/>
      <c r="CXW1967" s="101"/>
      <c r="CXX1967" s="101"/>
      <c r="CXY1967" s="101"/>
      <c r="CXZ1967" s="101"/>
      <c r="CYA1967" s="101"/>
      <c r="CYB1967" s="101"/>
      <c r="CYC1967" s="101"/>
      <c r="CYD1967" s="101"/>
      <c r="CYE1967" s="101"/>
      <c r="CYF1967" s="101"/>
      <c r="CYG1967" s="101"/>
      <c r="CYH1967" s="101"/>
      <c r="CYI1967" s="101"/>
      <c r="CYJ1967" s="101"/>
      <c r="CYK1967" s="101"/>
      <c r="CYL1967" s="101"/>
      <c r="CYM1967" s="101"/>
      <c r="CYN1967" s="101"/>
      <c r="CYO1967" s="101"/>
      <c r="CYP1967" s="101"/>
      <c r="CYQ1967" s="101"/>
      <c r="CYR1967" s="101"/>
      <c r="CYS1967" s="101"/>
      <c r="CYT1967" s="101"/>
      <c r="CYU1967" s="101"/>
      <c r="CYV1967" s="101"/>
      <c r="CYW1967" s="101"/>
      <c r="CYX1967" s="101"/>
      <c r="CYY1967" s="101"/>
      <c r="CYZ1967" s="101"/>
      <c r="CZA1967" s="101"/>
      <c r="CZB1967" s="101"/>
      <c r="CZC1967" s="101"/>
      <c r="CZD1967" s="101"/>
      <c r="CZE1967" s="101"/>
      <c r="CZF1967" s="101"/>
      <c r="CZG1967" s="101"/>
      <c r="CZH1967" s="101"/>
      <c r="CZI1967" s="101"/>
      <c r="CZJ1967" s="101"/>
      <c r="CZK1967" s="101"/>
      <c r="CZL1967" s="101"/>
      <c r="CZM1967" s="101"/>
      <c r="CZN1967" s="101"/>
      <c r="CZO1967" s="101"/>
      <c r="CZP1967" s="101"/>
      <c r="CZQ1967" s="101"/>
      <c r="CZR1967" s="101"/>
      <c r="CZS1967" s="101"/>
      <c r="CZT1967" s="101"/>
      <c r="CZU1967" s="101"/>
      <c r="CZV1967" s="101"/>
      <c r="CZW1967" s="101"/>
      <c r="CZX1967" s="101"/>
      <c r="CZY1967" s="101"/>
      <c r="CZZ1967" s="101"/>
      <c r="DAA1967" s="101"/>
      <c r="DAB1967" s="101"/>
      <c r="DAC1967" s="101"/>
      <c r="DAD1967" s="101"/>
      <c r="DAE1967" s="101"/>
      <c r="DAF1967" s="101"/>
      <c r="DAG1967" s="101"/>
      <c r="DAH1967" s="101"/>
      <c r="DAI1967" s="101"/>
      <c r="DAJ1967" s="101"/>
      <c r="DAK1967" s="101"/>
      <c r="DAL1967" s="101"/>
      <c r="DAM1967" s="101"/>
      <c r="DAN1967" s="101"/>
      <c r="DAO1967" s="101"/>
      <c r="DAP1967" s="101"/>
      <c r="DAQ1967" s="101"/>
      <c r="DAR1967" s="101"/>
      <c r="DAS1967" s="101"/>
      <c r="DAT1967" s="101"/>
      <c r="DAU1967" s="101"/>
      <c r="DAV1967" s="101"/>
      <c r="DAW1967" s="101"/>
      <c r="DAX1967" s="101"/>
      <c r="DAY1967" s="101"/>
      <c r="DAZ1967" s="101"/>
      <c r="DBA1967" s="101"/>
      <c r="DBB1967" s="101"/>
      <c r="DBC1967" s="101"/>
      <c r="DBD1967" s="101"/>
      <c r="DBE1967" s="101"/>
      <c r="DBF1967" s="101"/>
      <c r="DBG1967" s="101"/>
      <c r="DBH1967" s="101"/>
      <c r="DBI1967" s="101"/>
      <c r="DBJ1967" s="101"/>
      <c r="DBK1967" s="101"/>
      <c r="DBL1967" s="101"/>
      <c r="DBM1967" s="101"/>
      <c r="DBN1967" s="101"/>
      <c r="DBO1967" s="101"/>
      <c r="DBP1967" s="101"/>
      <c r="DBQ1967" s="101"/>
      <c r="DBR1967" s="101"/>
      <c r="DBS1967" s="101"/>
      <c r="DBT1967" s="101"/>
      <c r="DBU1967" s="101"/>
      <c r="DBV1967" s="101"/>
      <c r="DBW1967" s="101"/>
      <c r="DBX1967" s="101"/>
      <c r="DBY1967" s="101"/>
      <c r="DBZ1967" s="101"/>
      <c r="DCA1967" s="101"/>
      <c r="DCB1967" s="101"/>
      <c r="DCC1967" s="101"/>
      <c r="DCD1967" s="101"/>
      <c r="DCE1967" s="101"/>
      <c r="DCF1967" s="101"/>
      <c r="DCG1967" s="101"/>
      <c r="DCH1967" s="101"/>
      <c r="DCI1967" s="101"/>
      <c r="DCJ1967" s="101"/>
      <c r="DCK1967" s="101"/>
      <c r="DCL1967" s="101"/>
      <c r="DCM1967" s="101"/>
      <c r="DCN1967" s="101"/>
      <c r="DCO1967" s="101"/>
      <c r="DCP1967" s="101"/>
      <c r="DCQ1967" s="101"/>
      <c r="DCR1967" s="101"/>
      <c r="DCS1967" s="101"/>
      <c r="DCT1967" s="101"/>
      <c r="DCU1967" s="101"/>
      <c r="DCV1967" s="101"/>
      <c r="DCW1967" s="101"/>
      <c r="DCX1967" s="101"/>
      <c r="DCY1967" s="101"/>
      <c r="DCZ1967" s="101"/>
      <c r="DDA1967" s="101"/>
      <c r="DDB1967" s="101"/>
      <c r="DDC1967" s="101"/>
      <c r="DDD1967" s="101"/>
      <c r="DDE1967" s="101"/>
      <c r="DDF1967" s="101"/>
      <c r="DDG1967" s="101"/>
      <c r="DDH1967" s="101"/>
      <c r="DDI1967" s="101"/>
      <c r="DDJ1967" s="101"/>
      <c r="DDK1967" s="101"/>
      <c r="DDL1967" s="101"/>
      <c r="DDM1967" s="101"/>
      <c r="DDN1967" s="101"/>
      <c r="DDO1967" s="101"/>
      <c r="DDP1967" s="101"/>
      <c r="DDQ1967" s="101"/>
      <c r="DDR1967" s="101"/>
      <c r="DDS1967" s="101"/>
      <c r="DDT1967" s="101"/>
      <c r="DDU1967" s="101"/>
      <c r="DDV1967" s="101"/>
      <c r="DDW1967" s="101"/>
      <c r="DDX1967" s="101"/>
      <c r="DDY1967" s="101"/>
      <c r="DDZ1967" s="101"/>
      <c r="DEA1967" s="101"/>
      <c r="DEB1967" s="101"/>
      <c r="DEC1967" s="101"/>
      <c r="DED1967" s="101"/>
      <c r="DEE1967" s="101"/>
      <c r="DEF1967" s="101"/>
      <c r="DEG1967" s="101"/>
      <c r="DEH1967" s="101"/>
      <c r="DEI1967" s="101"/>
      <c r="DEJ1967" s="101"/>
      <c r="DEK1967" s="101"/>
      <c r="DEL1967" s="101"/>
      <c r="DEM1967" s="101"/>
      <c r="DEN1967" s="101"/>
      <c r="DEO1967" s="101"/>
      <c r="DEP1967" s="101"/>
      <c r="DEQ1967" s="101"/>
      <c r="DER1967" s="101"/>
      <c r="DES1967" s="101"/>
      <c r="DET1967" s="101"/>
      <c r="DEU1967" s="101"/>
      <c r="DEV1967" s="101"/>
      <c r="DEW1967" s="101"/>
      <c r="DEX1967" s="101"/>
      <c r="DEY1967" s="101"/>
      <c r="DEZ1967" s="101"/>
      <c r="DFA1967" s="101"/>
      <c r="DFB1967" s="101"/>
      <c r="DFC1967" s="101"/>
      <c r="DFD1967" s="101"/>
      <c r="DFE1967" s="101"/>
      <c r="DFF1967" s="101"/>
      <c r="DFG1967" s="101"/>
      <c r="DFH1967" s="101"/>
      <c r="DFI1967" s="101"/>
      <c r="DFJ1967" s="101"/>
      <c r="DFK1967" s="101"/>
      <c r="DFL1967" s="101"/>
      <c r="DFM1967" s="101"/>
      <c r="DFN1967" s="101"/>
      <c r="DFO1967" s="101"/>
      <c r="DFP1967" s="101"/>
      <c r="DFQ1967" s="101"/>
      <c r="DFR1967" s="101"/>
      <c r="DFS1967" s="101"/>
      <c r="DFT1967" s="101"/>
      <c r="DFU1967" s="101"/>
      <c r="DFV1967" s="101"/>
      <c r="DFW1967" s="101"/>
      <c r="DFX1967" s="101"/>
      <c r="DFY1967" s="101"/>
      <c r="DFZ1967" s="101"/>
      <c r="DGA1967" s="101"/>
      <c r="DGB1967" s="101"/>
      <c r="DGC1967" s="101"/>
      <c r="DGD1967" s="101"/>
      <c r="DGE1967" s="101"/>
      <c r="DGF1967" s="101"/>
      <c r="DGG1967" s="101"/>
      <c r="DGH1967" s="101"/>
      <c r="DGI1967" s="101"/>
      <c r="DGJ1967" s="101"/>
      <c r="DGK1967" s="101"/>
      <c r="DGL1967" s="101"/>
      <c r="DGM1967" s="101"/>
      <c r="DGN1967" s="101"/>
      <c r="DGO1967" s="101"/>
      <c r="DGP1967" s="101"/>
      <c r="DGQ1967" s="101"/>
      <c r="DGR1967" s="101"/>
      <c r="DGS1967" s="101"/>
      <c r="DGT1967" s="101"/>
      <c r="DGU1967" s="101"/>
      <c r="DGV1967" s="101"/>
      <c r="DGW1967" s="101"/>
      <c r="DGX1967" s="101"/>
      <c r="DGY1967" s="101"/>
      <c r="DGZ1967" s="101"/>
      <c r="DHA1967" s="101"/>
      <c r="DHB1967" s="101"/>
      <c r="DHC1967" s="101"/>
      <c r="DHD1967" s="101"/>
      <c r="DHE1967" s="101"/>
      <c r="DHF1967" s="101"/>
      <c r="DHG1967" s="101"/>
      <c r="DHH1967" s="101"/>
      <c r="DHI1967" s="101"/>
      <c r="DHJ1967" s="101"/>
      <c r="DHK1967" s="101"/>
      <c r="DHL1967" s="101"/>
      <c r="DHM1967" s="101"/>
      <c r="DHN1967" s="101"/>
      <c r="DHO1967" s="101"/>
      <c r="DHP1967" s="101"/>
      <c r="DHQ1967" s="101"/>
      <c r="DHR1967" s="101"/>
      <c r="DHS1967" s="101"/>
      <c r="DHT1967" s="101"/>
      <c r="DHU1967" s="101"/>
      <c r="DHV1967" s="101"/>
      <c r="DHW1967" s="101"/>
      <c r="DHX1967" s="101"/>
      <c r="DHY1967" s="101"/>
      <c r="DHZ1967" s="101"/>
      <c r="DIA1967" s="101"/>
      <c r="DIB1967" s="101"/>
      <c r="DIC1967" s="101"/>
      <c r="DID1967" s="101"/>
      <c r="DIE1967" s="101"/>
      <c r="DIF1967" s="101"/>
      <c r="DIG1967" s="101"/>
      <c r="DIH1967" s="101"/>
      <c r="DII1967" s="101"/>
      <c r="DIJ1967" s="101"/>
      <c r="DIK1967" s="101"/>
      <c r="DIL1967" s="101"/>
      <c r="DIM1967" s="101"/>
      <c r="DIN1967" s="101"/>
      <c r="DIO1967" s="101"/>
      <c r="DIP1967" s="101"/>
      <c r="DIQ1967" s="101"/>
      <c r="DIR1967" s="101"/>
      <c r="DIS1967" s="101"/>
      <c r="DIT1967" s="101"/>
      <c r="DIU1967" s="101"/>
      <c r="DIV1967" s="101"/>
      <c r="DIW1967" s="101"/>
      <c r="DIX1967" s="101"/>
      <c r="DIY1967" s="101"/>
      <c r="DIZ1967" s="101"/>
      <c r="DJA1967" s="101"/>
      <c r="DJB1967" s="101"/>
      <c r="DJC1967" s="101"/>
      <c r="DJD1967" s="101"/>
      <c r="DJE1967" s="101"/>
      <c r="DJF1967" s="101"/>
      <c r="DJG1967" s="101"/>
      <c r="DJH1967" s="101"/>
      <c r="DJI1967" s="101"/>
      <c r="DJJ1967" s="101"/>
      <c r="DJK1967" s="101"/>
      <c r="DJL1967" s="101"/>
      <c r="DJM1967" s="101"/>
      <c r="DJN1967" s="101"/>
      <c r="DJO1967" s="101"/>
      <c r="DJP1967" s="101"/>
      <c r="DJQ1967" s="101"/>
      <c r="DJR1967" s="101"/>
      <c r="DJS1967" s="101"/>
      <c r="DJT1967" s="101"/>
      <c r="DJU1967" s="101"/>
      <c r="DJV1967" s="101"/>
      <c r="DJW1967" s="101"/>
      <c r="DJX1967" s="101"/>
      <c r="DJY1967" s="101"/>
      <c r="DJZ1967" s="101"/>
      <c r="DKA1967" s="101"/>
      <c r="DKB1967" s="101"/>
      <c r="DKC1967" s="101"/>
      <c r="DKD1967" s="101"/>
      <c r="DKE1967" s="101"/>
      <c r="DKF1967" s="101"/>
      <c r="DKG1967" s="101"/>
      <c r="DKH1967" s="101"/>
      <c r="DKI1967" s="101"/>
      <c r="DKJ1967" s="101"/>
      <c r="DKK1967" s="101"/>
      <c r="DKL1967" s="101"/>
      <c r="DKM1967" s="101"/>
      <c r="DKN1967" s="101"/>
      <c r="DKO1967" s="101"/>
      <c r="DKP1967" s="101"/>
      <c r="DKQ1967" s="101"/>
      <c r="DKR1967" s="101"/>
      <c r="DKS1967" s="101"/>
      <c r="DKT1967" s="101"/>
      <c r="DKU1967" s="101"/>
      <c r="DKV1967" s="101"/>
      <c r="DKW1967" s="101"/>
      <c r="DKX1967" s="101"/>
      <c r="DKY1967" s="101"/>
      <c r="DKZ1967" s="101"/>
      <c r="DLA1967" s="101"/>
      <c r="DLB1967" s="101"/>
      <c r="DLC1967" s="101"/>
      <c r="DLD1967" s="101"/>
      <c r="DLE1967" s="101"/>
      <c r="DLF1967" s="101"/>
      <c r="DLG1967" s="101"/>
      <c r="DLH1967" s="101"/>
      <c r="DLI1967" s="101"/>
      <c r="DLJ1967" s="101"/>
      <c r="DLK1967" s="101"/>
      <c r="DLL1967" s="101"/>
      <c r="DLM1967" s="101"/>
      <c r="DLN1967" s="101"/>
      <c r="DLO1967" s="101"/>
      <c r="DLP1967" s="101"/>
      <c r="DLQ1967" s="101"/>
      <c r="DLR1967" s="101"/>
      <c r="DLS1967" s="101"/>
      <c r="DLT1967" s="101"/>
      <c r="DLU1967" s="101"/>
      <c r="DLV1967" s="101"/>
      <c r="DLW1967" s="101"/>
      <c r="DLX1967" s="101"/>
      <c r="DLY1967" s="101"/>
      <c r="DLZ1967" s="101"/>
      <c r="DMA1967" s="101"/>
      <c r="DMB1967" s="101"/>
      <c r="DMC1967" s="101"/>
      <c r="DMD1967" s="101"/>
      <c r="DME1967" s="101"/>
      <c r="DMF1967" s="101"/>
      <c r="DMG1967" s="101"/>
      <c r="DMH1967" s="101"/>
      <c r="DMI1967" s="101"/>
      <c r="DMJ1967" s="101"/>
      <c r="DMK1967" s="101"/>
      <c r="DML1967" s="101"/>
      <c r="DMM1967" s="101"/>
      <c r="DMN1967" s="101"/>
      <c r="DMO1967" s="101"/>
      <c r="DMP1967" s="101"/>
      <c r="DMQ1967" s="101"/>
      <c r="DMR1967" s="101"/>
      <c r="DMS1967" s="101"/>
      <c r="DMT1967" s="101"/>
      <c r="DMU1967" s="101"/>
      <c r="DMV1967" s="101"/>
      <c r="DMW1967" s="101"/>
      <c r="DMX1967" s="101"/>
      <c r="DMY1967" s="101"/>
      <c r="DMZ1967" s="101"/>
      <c r="DNA1967" s="101"/>
      <c r="DNB1967" s="101"/>
      <c r="DNC1967" s="101"/>
      <c r="DND1967" s="101"/>
      <c r="DNE1967" s="101"/>
      <c r="DNF1967" s="101"/>
      <c r="DNG1967" s="101"/>
      <c r="DNH1967" s="101"/>
      <c r="DNI1967" s="101"/>
      <c r="DNJ1967" s="101"/>
      <c r="DNK1967" s="101"/>
      <c r="DNL1967" s="101"/>
      <c r="DNM1967" s="101"/>
      <c r="DNN1967" s="101"/>
      <c r="DNO1967" s="101"/>
      <c r="DNP1967" s="101"/>
      <c r="DNQ1967" s="101"/>
      <c r="DNR1967" s="101"/>
      <c r="DNS1967" s="101"/>
      <c r="DNT1967" s="101"/>
      <c r="DNU1967" s="101"/>
      <c r="DNV1967" s="101"/>
      <c r="DNW1967" s="101"/>
      <c r="DNX1967" s="101"/>
      <c r="DNY1967" s="101"/>
      <c r="DNZ1967" s="101"/>
      <c r="DOA1967" s="101"/>
      <c r="DOB1967" s="101"/>
      <c r="DOC1967" s="101"/>
      <c r="DOD1967" s="101"/>
      <c r="DOE1967" s="101"/>
      <c r="DOF1967" s="101"/>
      <c r="DOG1967" s="101"/>
      <c r="DOH1967" s="101"/>
      <c r="DOI1967" s="101"/>
      <c r="DOJ1967" s="101"/>
      <c r="DOK1967" s="101"/>
      <c r="DOL1967" s="101"/>
      <c r="DOM1967" s="101"/>
      <c r="DON1967" s="101"/>
      <c r="DOO1967" s="101"/>
      <c r="DOP1967" s="101"/>
      <c r="DOQ1967" s="101"/>
      <c r="DOR1967" s="101"/>
      <c r="DOS1967" s="101"/>
      <c r="DOT1967" s="101"/>
      <c r="DOU1967" s="101"/>
      <c r="DOV1967" s="101"/>
      <c r="DOW1967" s="101"/>
      <c r="DOX1967" s="101"/>
      <c r="DOY1967" s="101"/>
      <c r="DOZ1967" s="101"/>
      <c r="DPA1967" s="101"/>
      <c r="DPB1967" s="101"/>
      <c r="DPC1967" s="101"/>
      <c r="DPD1967" s="101"/>
      <c r="DPE1967" s="101"/>
      <c r="DPF1967" s="101"/>
      <c r="DPG1967" s="101"/>
      <c r="DPH1967" s="101"/>
      <c r="DPI1967" s="101"/>
      <c r="DPJ1967" s="101"/>
      <c r="DPK1967" s="101"/>
      <c r="DPL1967" s="101"/>
      <c r="DPM1967" s="101"/>
      <c r="DPN1967" s="101"/>
      <c r="DPO1967" s="101"/>
      <c r="DPP1967" s="101"/>
      <c r="DPQ1967" s="101"/>
      <c r="DPR1967" s="101"/>
      <c r="DPS1967" s="101"/>
      <c r="DPT1967" s="101"/>
      <c r="DPU1967" s="101"/>
      <c r="DPV1967" s="101"/>
      <c r="DPW1967" s="101"/>
      <c r="DPX1967" s="101"/>
      <c r="DPY1967" s="101"/>
      <c r="DPZ1967" s="101"/>
      <c r="DQA1967" s="101"/>
      <c r="DQB1967" s="101"/>
      <c r="DQC1967" s="101"/>
      <c r="DQD1967" s="101"/>
      <c r="DQE1967" s="101"/>
      <c r="DQF1967" s="101"/>
      <c r="DQG1967" s="101"/>
      <c r="DQH1967" s="101"/>
      <c r="DQI1967" s="101"/>
      <c r="DQJ1967" s="101"/>
      <c r="DQK1967" s="101"/>
      <c r="DQL1967" s="101"/>
      <c r="DQM1967" s="101"/>
      <c r="DQN1967" s="101"/>
      <c r="DQO1967" s="101"/>
      <c r="DQP1967" s="101"/>
      <c r="DQQ1967" s="101"/>
      <c r="DQR1967" s="101"/>
      <c r="DQS1967" s="101"/>
      <c r="DQT1967" s="101"/>
      <c r="DQU1967" s="101"/>
      <c r="DQV1967" s="101"/>
      <c r="DQW1967" s="101"/>
      <c r="DQX1967" s="101"/>
      <c r="DQY1967" s="101"/>
      <c r="DQZ1967" s="101"/>
      <c r="DRA1967" s="101"/>
      <c r="DRB1967" s="101"/>
      <c r="DRC1967" s="101"/>
      <c r="DRD1967" s="101"/>
      <c r="DRE1967" s="101"/>
      <c r="DRF1967" s="101"/>
      <c r="DRG1967" s="101"/>
      <c r="DRH1967" s="101"/>
      <c r="DRI1967" s="101"/>
      <c r="DRJ1967" s="101"/>
      <c r="DRK1967" s="101"/>
      <c r="DRL1967" s="101"/>
      <c r="DRM1967" s="101"/>
      <c r="DRN1967" s="101"/>
      <c r="DRO1967" s="101"/>
      <c r="DRP1967" s="101"/>
      <c r="DRQ1967" s="101"/>
      <c r="DRR1967" s="101"/>
      <c r="DRS1967" s="101"/>
      <c r="DRT1967" s="101"/>
      <c r="DRU1967" s="101"/>
      <c r="DRV1967" s="101"/>
      <c r="DRW1967" s="101"/>
      <c r="DRX1967" s="101"/>
      <c r="DRY1967" s="101"/>
      <c r="DRZ1967" s="101"/>
      <c r="DSA1967" s="101"/>
      <c r="DSB1967" s="101"/>
      <c r="DSC1967" s="101"/>
      <c r="DSD1967" s="101"/>
      <c r="DSE1967" s="101"/>
      <c r="DSF1967" s="101"/>
      <c r="DSG1967" s="101"/>
      <c r="DSH1967" s="101"/>
      <c r="DSI1967" s="101"/>
      <c r="DSJ1967" s="101"/>
      <c r="DSK1967" s="101"/>
      <c r="DSL1967" s="101"/>
      <c r="DSM1967" s="101"/>
      <c r="DSN1967" s="101"/>
      <c r="DSO1967" s="101"/>
      <c r="DSP1967" s="101"/>
      <c r="DSQ1967" s="101"/>
      <c r="DSR1967" s="101"/>
      <c r="DSS1967" s="101"/>
      <c r="DST1967" s="101"/>
      <c r="DSU1967" s="101"/>
      <c r="DSV1967" s="101"/>
      <c r="DSW1967" s="101"/>
      <c r="DSX1967" s="101"/>
      <c r="DSY1967" s="101"/>
      <c r="DSZ1967" s="101"/>
      <c r="DTA1967" s="101"/>
      <c r="DTB1967" s="101"/>
      <c r="DTC1967" s="101"/>
      <c r="DTD1967" s="101"/>
      <c r="DTE1967" s="101"/>
      <c r="DTF1967" s="101"/>
      <c r="DTG1967" s="101"/>
      <c r="DTH1967" s="101"/>
      <c r="DTI1967" s="101"/>
      <c r="DTJ1967" s="101"/>
      <c r="DTK1967" s="101"/>
      <c r="DTL1967" s="101"/>
      <c r="DTM1967" s="101"/>
      <c r="DTN1967" s="101"/>
      <c r="DTO1967" s="101"/>
      <c r="DTP1967" s="101"/>
      <c r="DTQ1967" s="101"/>
      <c r="DTR1967" s="101"/>
      <c r="DTS1967" s="101"/>
      <c r="DTT1967" s="101"/>
      <c r="DTU1967" s="101"/>
      <c r="DTV1967" s="101"/>
      <c r="DTW1967" s="101"/>
      <c r="DTX1967" s="101"/>
      <c r="DTY1967" s="101"/>
      <c r="DTZ1967" s="101"/>
      <c r="DUA1967" s="101"/>
      <c r="DUB1967" s="101"/>
      <c r="DUC1967" s="101"/>
      <c r="DUD1967" s="101"/>
      <c r="DUE1967" s="101"/>
      <c r="DUF1967" s="101"/>
      <c r="DUG1967" s="101"/>
      <c r="DUH1967" s="101"/>
      <c r="DUI1967" s="101"/>
      <c r="DUJ1967" s="101"/>
      <c r="DUK1967" s="101"/>
      <c r="DUL1967" s="101"/>
      <c r="DUM1967" s="101"/>
      <c r="DUN1967" s="101"/>
      <c r="DUO1967" s="101"/>
      <c r="DUP1967" s="101"/>
      <c r="DUQ1967" s="101"/>
      <c r="DUR1967" s="101"/>
      <c r="DUS1967" s="101"/>
      <c r="DUT1967" s="101"/>
      <c r="DUU1967" s="101"/>
      <c r="DUV1967" s="101"/>
      <c r="DUW1967" s="101"/>
      <c r="DUX1967" s="101"/>
      <c r="DUY1967" s="101"/>
      <c r="DUZ1967" s="101"/>
      <c r="DVA1967" s="101"/>
      <c r="DVB1967" s="101"/>
      <c r="DVC1967" s="101"/>
      <c r="DVD1967" s="101"/>
      <c r="DVE1967" s="101"/>
      <c r="DVF1967" s="101"/>
      <c r="DVG1967" s="101"/>
      <c r="DVH1967" s="101"/>
      <c r="DVI1967" s="101"/>
      <c r="DVJ1967" s="101"/>
      <c r="DVK1967" s="101"/>
      <c r="DVL1967" s="101"/>
      <c r="DVM1967" s="101"/>
      <c r="DVN1967" s="101"/>
      <c r="DVO1967" s="101"/>
      <c r="DVP1967" s="101"/>
      <c r="DVQ1967" s="101"/>
      <c r="DVR1967" s="101"/>
      <c r="DVS1967" s="101"/>
      <c r="DVT1967" s="101"/>
      <c r="DVU1967" s="101"/>
      <c r="DVV1967" s="101"/>
      <c r="DVW1967" s="101"/>
      <c r="DVX1967" s="101"/>
      <c r="DVY1967" s="101"/>
      <c r="DVZ1967" s="101"/>
      <c r="DWA1967" s="101"/>
      <c r="DWB1967" s="101"/>
      <c r="DWC1967" s="101"/>
      <c r="DWD1967" s="101"/>
      <c r="DWE1967" s="101"/>
      <c r="DWF1967" s="101"/>
      <c r="DWG1967" s="101"/>
      <c r="DWH1967" s="101"/>
      <c r="DWI1967" s="101"/>
      <c r="DWJ1967" s="101"/>
      <c r="DWK1967" s="101"/>
      <c r="DWL1967" s="101"/>
      <c r="DWM1967" s="101"/>
      <c r="DWN1967" s="101"/>
      <c r="DWO1967" s="101"/>
      <c r="DWP1967" s="101"/>
      <c r="DWQ1967" s="101"/>
      <c r="DWR1967" s="101"/>
      <c r="DWS1967" s="101"/>
      <c r="DWT1967" s="101"/>
      <c r="DWU1967" s="101"/>
      <c r="DWV1967" s="101"/>
      <c r="DWW1967" s="101"/>
      <c r="DWX1967" s="101"/>
      <c r="DWY1967" s="101"/>
      <c r="DWZ1967" s="101"/>
      <c r="DXA1967" s="101"/>
      <c r="DXB1967" s="101"/>
      <c r="DXC1967" s="101"/>
      <c r="DXD1967" s="101"/>
      <c r="DXE1967" s="101"/>
      <c r="DXF1967" s="101"/>
      <c r="DXG1967" s="101"/>
      <c r="DXH1967" s="101"/>
      <c r="DXI1967" s="101"/>
      <c r="DXJ1967" s="101"/>
      <c r="DXK1967" s="101"/>
      <c r="DXL1967" s="101"/>
      <c r="DXM1967" s="101"/>
      <c r="DXN1967" s="101"/>
      <c r="DXO1967" s="101"/>
      <c r="DXP1967" s="101"/>
      <c r="DXQ1967" s="101"/>
      <c r="DXR1967" s="101"/>
      <c r="DXS1967" s="101"/>
      <c r="DXT1967" s="101"/>
      <c r="DXU1967" s="101"/>
      <c r="DXV1967" s="101"/>
      <c r="DXW1967" s="101"/>
      <c r="DXX1967" s="101"/>
      <c r="DXY1967" s="101"/>
      <c r="DXZ1967" s="101"/>
      <c r="DYA1967" s="101"/>
      <c r="DYB1967" s="101"/>
      <c r="DYC1967" s="101"/>
      <c r="DYD1967" s="101"/>
      <c r="DYE1967" s="101"/>
      <c r="DYF1967" s="101"/>
      <c r="DYG1967" s="101"/>
      <c r="DYH1967" s="101"/>
      <c r="DYI1967" s="101"/>
      <c r="DYJ1967" s="101"/>
      <c r="DYK1967" s="101"/>
      <c r="DYL1967" s="101"/>
      <c r="DYM1967" s="101"/>
      <c r="DYN1967" s="101"/>
      <c r="DYO1967" s="101"/>
      <c r="DYP1967" s="101"/>
      <c r="DYQ1967" s="101"/>
      <c r="DYR1967" s="101"/>
      <c r="DYS1967" s="101"/>
      <c r="DYT1967" s="101"/>
      <c r="DYU1967" s="101"/>
      <c r="DYV1967" s="101"/>
      <c r="DYW1967" s="101"/>
      <c r="DYX1967" s="101"/>
      <c r="DYY1967" s="101"/>
      <c r="DYZ1967" s="101"/>
      <c r="DZA1967" s="101"/>
      <c r="DZB1967" s="101"/>
      <c r="DZC1967" s="101"/>
      <c r="DZD1967" s="101"/>
      <c r="DZE1967" s="101"/>
      <c r="DZF1967" s="101"/>
      <c r="DZG1967" s="101"/>
      <c r="DZH1967" s="101"/>
      <c r="DZI1967" s="101"/>
      <c r="DZJ1967" s="101"/>
      <c r="DZK1967" s="101"/>
      <c r="DZL1967" s="101"/>
      <c r="DZM1967" s="101"/>
      <c r="DZN1967" s="101"/>
      <c r="DZO1967" s="101"/>
      <c r="DZP1967" s="101"/>
      <c r="DZQ1967" s="101"/>
      <c r="DZR1967" s="101"/>
      <c r="DZS1967" s="101"/>
      <c r="DZT1967" s="101"/>
      <c r="DZU1967" s="101"/>
      <c r="DZV1967" s="101"/>
      <c r="DZW1967" s="101"/>
      <c r="DZX1967" s="101"/>
      <c r="DZY1967" s="101"/>
      <c r="DZZ1967" s="101"/>
      <c r="EAA1967" s="101"/>
      <c r="EAB1967" s="101"/>
      <c r="EAC1967" s="101"/>
      <c r="EAD1967" s="101"/>
      <c r="EAE1967" s="101"/>
      <c r="EAF1967" s="101"/>
      <c r="EAG1967" s="101"/>
      <c r="EAH1967" s="101"/>
      <c r="EAI1967" s="101"/>
      <c r="EAJ1967" s="101"/>
      <c r="EAK1967" s="101"/>
      <c r="EAL1967" s="101"/>
      <c r="EAM1967" s="101"/>
      <c r="EAN1967" s="101"/>
      <c r="EAO1967" s="101"/>
      <c r="EAP1967" s="101"/>
      <c r="EAQ1967" s="101"/>
      <c r="EAR1967" s="101"/>
      <c r="EAS1967" s="101"/>
      <c r="EAT1967" s="101"/>
      <c r="EAU1967" s="101"/>
      <c r="EAV1967" s="101"/>
      <c r="EAW1967" s="101"/>
      <c r="EAX1967" s="101"/>
      <c r="EAY1967" s="101"/>
      <c r="EAZ1967" s="101"/>
      <c r="EBA1967" s="101"/>
      <c r="EBB1967" s="101"/>
      <c r="EBC1967" s="101"/>
      <c r="EBD1967" s="101"/>
      <c r="EBE1967" s="101"/>
      <c r="EBF1967" s="101"/>
      <c r="EBG1967" s="101"/>
      <c r="EBH1967" s="101"/>
      <c r="EBI1967" s="101"/>
      <c r="EBJ1967" s="101"/>
      <c r="EBK1967" s="101"/>
      <c r="EBL1967" s="101"/>
      <c r="EBM1967" s="101"/>
      <c r="EBN1967" s="101"/>
      <c r="EBO1967" s="101"/>
      <c r="EBP1967" s="101"/>
      <c r="EBQ1967" s="101"/>
      <c r="EBR1967" s="101"/>
      <c r="EBS1967" s="101"/>
      <c r="EBT1967" s="101"/>
      <c r="EBU1967" s="101"/>
      <c r="EBV1967" s="101"/>
      <c r="EBW1967" s="101"/>
      <c r="EBX1967" s="101"/>
      <c r="EBY1967" s="101"/>
      <c r="EBZ1967" s="101"/>
      <c r="ECA1967" s="101"/>
      <c r="ECB1967" s="101"/>
      <c r="ECC1967" s="101"/>
      <c r="ECD1967" s="101"/>
      <c r="ECE1967" s="101"/>
      <c r="ECF1967" s="101"/>
      <c r="ECG1967" s="101"/>
      <c r="ECH1967" s="101"/>
      <c r="ECI1967" s="101"/>
      <c r="ECJ1967" s="101"/>
      <c r="ECK1967" s="101"/>
      <c r="ECL1967" s="101"/>
      <c r="ECM1967" s="101"/>
      <c r="ECN1967" s="101"/>
      <c r="ECO1967" s="101"/>
      <c r="ECP1967" s="101"/>
      <c r="ECQ1967" s="101"/>
      <c r="ECR1967" s="101"/>
      <c r="ECS1967" s="101"/>
      <c r="ECT1967" s="101"/>
      <c r="ECU1967" s="101"/>
      <c r="ECV1967" s="101"/>
      <c r="ECW1967" s="101"/>
      <c r="ECX1967" s="101"/>
      <c r="ECY1967" s="101"/>
      <c r="ECZ1967" s="101"/>
      <c r="EDA1967" s="101"/>
      <c r="EDB1967" s="101"/>
      <c r="EDC1967" s="101"/>
      <c r="EDD1967" s="101"/>
      <c r="EDE1967" s="101"/>
      <c r="EDF1967" s="101"/>
      <c r="EDG1967" s="101"/>
      <c r="EDH1967" s="101"/>
      <c r="EDI1967" s="101"/>
      <c r="EDJ1967" s="101"/>
      <c r="EDK1967" s="101"/>
      <c r="EDL1967" s="101"/>
      <c r="EDM1967" s="101"/>
      <c r="EDN1967" s="101"/>
      <c r="EDO1967" s="101"/>
      <c r="EDP1967" s="101"/>
      <c r="EDQ1967" s="101"/>
      <c r="EDR1967" s="101"/>
      <c r="EDS1967" s="101"/>
      <c r="EDT1967" s="101"/>
      <c r="EDU1967" s="101"/>
      <c r="EDV1967" s="101"/>
      <c r="EDW1967" s="101"/>
      <c r="EDX1967" s="101"/>
      <c r="EDY1967" s="101"/>
      <c r="EDZ1967" s="101"/>
      <c r="EEA1967" s="101"/>
      <c r="EEB1967" s="101"/>
      <c r="EEC1967" s="101"/>
      <c r="EED1967" s="101"/>
      <c r="EEE1967" s="101"/>
      <c r="EEF1967" s="101"/>
      <c r="EEG1967" s="101"/>
      <c r="EEH1967" s="101"/>
      <c r="EEI1967" s="101"/>
      <c r="EEJ1967" s="101"/>
      <c r="EEK1967" s="101"/>
      <c r="EEL1967" s="101"/>
      <c r="EEM1967" s="101"/>
      <c r="EEN1967" s="101"/>
      <c r="EEO1967" s="101"/>
      <c r="EEP1967" s="101"/>
      <c r="EEQ1967" s="101"/>
      <c r="EER1967" s="101"/>
      <c r="EES1967" s="101"/>
      <c r="EET1967" s="101"/>
      <c r="EEU1967" s="101"/>
      <c r="EEV1967" s="101"/>
      <c r="EEW1967" s="101"/>
      <c r="EEX1967" s="101"/>
      <c r="EEY1967" s="101"/>
      <c r="EEZ1967" s="101"/>
      <c r="EFA1967" s="101"/>
      <c r="EFB1967" s="101"/>
      <c r="EFC1967" s="101"/>
      <c r="EFD1967" s="101"/>
      <c r="EFE1967" s="101"/>
      <c r="EFF1967" s="101"/>
      <c r="EFG1967" s="101"/>
      <c r="EFH1967" s="101"/>
      <c r="EFI1967" s="101"/>
      <c r="EFJ1967" s="101"/>
      <c r="EFK1967" s="101"/>
      <c r="EFL1967" s="101"/>
      <c r="EFM1967" s="101"/>
      <c r="EFN1967" s="101"/>
      <c r="EFO1967" s="101"/>
      <c r="EFP1967" s="101"/>
      <c r="EFQ1967" s="101"/>
      <c r="EFR1967" s="101"/>
      <c r="EFS1967" s="101"/>
      <c r="EFT1967" s="101"/>
      <c r="EFU1967" s="101"/>
      <c r="EFV1967" s="101"/>
      <c r="EFW1967" s="101"/>
      <c r="EFX1967" s="101"/>
      <c r="EFY1967" s="101"/>
      <c r="EFZ1967" s="101"/>
      <c r="EGA1967" s="101"/>
      <c r="EGB1967" s="101"/>
      <c r="EGC1967" s="101"/>
      <c r="EGD1967" s="101"/>
      <c r="EGE1967" s="101"/>
      <c r="EGF1967" s="101"/>
      <c r="EGG1967" s="101"/>
      <c r="EGH1967" s="101"/>
      <c r="EGI1967" s="101"/>
      <c r="EGJ1967" s="101"/>
      <c r="EGK1967" s="101"/>
      <c r="EGL1967" s="101"/>
      <c r="EGM1967" s="101"/>
      <c r="EGN1967" s="101"/>
      <c r="EGO1967" s="101"/>
      <c r="EGP1967" s="101"/>
      <c r="EGQ1967" s="101"/>
      <c r="EGR1967" s="101"/>
      <c r="EGS1967" s="101"/>
      <c r="EGT1967" s="101"/>
      <c r="EGU1967" s="101"/>
      <c r="EGV1967" s="101"/>
      <c r="EGW1967" s="101"/>
      <c r="EGX1967" s="101"/>
      <c r="EGY1967" s="101"/>
      <c r="EGZ1967" s="101"/>
      <c r="EHA1967" s="101"/>
      <c r="EHB1967" s="101"/>
      <c r="EHC1967" s="101"/>
      <c r="EHD1967" s="101"/>
      <c r="EHE1967" s="101"/>
      <c r="EHF1967" s="101"/>
      <c r="EHG1967" s="101"/>
      <c r="EHH1967" s="101"/>
      <c r="EHI1967" s="101"/>
      <c r="EHJ1967" s="101"/>
      <c r="EHK1967" s="101"/>
      <c r="EHL1967" s="101"/>
      <c r="EHM1967" s="101"/>
      <c r="EHN1967" s="101"/>
      <c r="EHO1967" s="101"/>
      <c r="EHP1967" s="101"/>
      <c r="EHQ1967" s="101"/>
      <c r="EHR1967" s="101"/>
      <c r="EHS1967" s="101"/>
      <c r="EHT1967" s="101"/>
      <c r="EHU1967" s="101"/>
      <c r="EHV1967" s="101"/>
      <c r="EHW1967" s="101"/>
      <c r="EHX1967" s="101"/>
      <c r="EHY1967" s="101"/>
      <c r="EHZ1967" s="101"/>
      <c r="EIA1967" s="101"/>
      <c r="EIB1967" s="101"/>
      <c r="EIC1967" s="101"/>
      <c r="EID1967" s="101"/>
      <c r="EIE1967" s="101"/>
      <c r="EIF1967" s="101"/>
      <c r="EIG1967" s="101"/>
      <c r="EIH1967" s="101"/>
      <c r="EII1967" s="101"/>
      <c r="EIJ1967" s="101"/>
      <c r="EIK1967" s="101"/>
      <c r="EIL1967" s="101"/>
      <c r="EIM1967" s="101"/>
      <c r="EIN1967" s="101"/>
      <c r="EIO1967" s="101"/>
      <c r="EIP1967" s="101"/>
      <c r="EIQ1967" s="101"/>
      <c r="EIR1967" s="101"/>
      <c r="EIS1967" s="101"/>
      <c r="EIT1967" s="101"/>
      <c r="EIU1967" s="101"/>
      <c r="EIV1967" s="101"/>
      <c r="EIW1967" s="101"/>
      <c r="EIX1967" s="101"/>
      <c r="EIY1967" s="101"/>
      <c r="EIZ1967" s="101"/>
      <c r="EJA1967" s="101"/>
      <c r="EJB1967" s="101"/>
      <c r="EJC1967" s="101"/>
      <c r="EJD1967" s="101"/>
      <c r="EJE1967" s="101"/>
      <c r="EJF1967" s="101"/>
      <c r="EJG1967" s="101"/>
      <c r="EJH1967" s="101"/>
      <c r="EJI1967" s="101"/>
      <c r="EJJ1967" s="101"/>
      <c r="EJK1967" s="101"/>
      <c r="EJL1967" s="101"/>
      <c r="EJM1967" s="101"/>
      <c r="EJN1967" s="101"/>
      <c r="EJO1967" s="101"/>
      <c r="EJP1967" s="101"/>
      <c r="EJQ1967" s="101"/>
      <c r="EJR1967" s="101"/>
      <c r="EJS1967" s="101"/>
      <c r="EJT1967" s="101"/>
      <c r="EJU1967" s="101"/>
      <c r="EJV1967" s="101"/>
      <c r="EJW1967" s="101"/>
      <c r="EJX1967" s="101"/>
      <c r="EJY1967" s="101"/>
      <c r="EJZ1967" s="101"/>
      <c r="EKA1967" s="101"/>
      <c r="EKB1967" s="101"/>
      <c r="EKC1967" s="101"/>
      <c r="EKD1967" s="101"/>
      <c r="EKE1967" s="101"/>
      <c r="EKF1967" s="101"/>
      <c r="EKG1967" s="101"/>
      <c r="EKH1967" s="101"/>
      <c r="EKI1967" s="101"/>
      <c r="EKJ1967" s="101"/>
      <c r="EKK1967" s="101"/>
      <c r="EKL1967" s="101"/>
      <c r="EKM1967" s="101"/>
      <c r="EKN1967" s="101"/>
      <c r="EKO1967" s="101"/>
      <c r="EKP1967" s="101"/>
      <c r="EKQ1967" s="101"/>
      <c r="EKR1967" s="101"/>
      <c r="EKS1967" s="101"/>
      <c r="EKT1967" s="101"/>
      <c r="EKU1967" s="101"/>
      <c r="EKV1967" s="101"/>
      <c r="EKW1967" s="101"/>
      <c r="EKX1967" s="101"/>
      <c r="EKY1967" s="101"/>
      <c r="EKZ1967" s="101"/>
      <c r="ELA1967" s="101"/>
      <c r="ELB1967" s="101"/>
      <c r="ELC1967" s="101"/>
      <c r="ELD1967" s="101"/>
      <c r="ELE1967" s="101"/>
      <c r="ELF1967" s="101"/>
      <c r="ELG1967" s="101"/>
      <c r="ELH1967" s="101"/>
      <c r="ELI1967" s="101"/>
      <c r="ELJ1967" s="101"/>
      <c r="ELK1967" s="101"/>
      <c r="ELL1967" s="101"/>
      <c r="ELM1967" s="101"/>
      <c r="ELN1967" s="101"/>
      <c r="ELO1967" s="101"/>
      <c r="ELP1967" s="101"/>
      <c r="ELQ1967" s="101"/>
      <c r="ELR1967" s="101"/>
      <c r="ELS1967" s="101"/>
      <c r="ELT1967" s="101"/>
      <c r="ELU1967" s="101"/>
      <c r="ELV1967" s="101"/>
      <c r="ELW1967" s="101"/>
      <c r="ELX1967" s="101"/>
      <c r="ELY1967" s="101"/>
      <c r="ELZ1967" s="101"/>
      <c r="EMA1967" s="101"/>
      <c r="EMB1967" s="101"/>
      <c r="EMC1967" s="101"/>
      <c r="EMD1967" s="101"/>
      <c r="EME1967" s="101"/>
      <c r="EMF1967" s="101"/>
      <c r="EMG1967" s="101"/>
      <c r="EMH1967" s="101"/>
      <c r="EMI1967" s="101"/>
      <c r="EMJ1967" s="101"/>
      <c r="EMK1967" s="101"/>
      <c r="EML1967" s="101"/>
      <c r="EMM1967" s="101"/>
      <c r="EMN1967" s="101"/>
      <c r="EMO1967" s="101"/>
      <c r="EMP1967" s="101"/>
      <c r="EMQ1967" s="101"/>
      <c r="EMR1967" s="101"/>
      <c r="EMS1967" s="101"/>
      <c r="EMT1967" s="101"/>
      <c r="EMU1967" s="101"/>
      <c r="EMV1967" s="101"/>
      <c r="EMW1967" s="101"/>
      <c r="EMX1967" s="101"/>
      <c r="EMY1967" s="101"/>
      <c r="EMZ1967" s="101"/>
      <c r="ENA1967" s="101"/>
      <c r="ENB1967" s="101"/>
      <c r="ENC1967" s="101"/>
      <c r="END1967" s="101"/>
      <c r="ENE1967" s="101"/>
      <c r="ENF1967" s="101"/>
      <c r="ENG1967" s="101"/>
      <c r="ENH1967" s="101"/>
      <c r="ENI1967" s="101"/>
      <c r="ENJ1967" s="101"/>
      <c r="ENK1967" s="101"/>
      <c r="ENL1967" s="101"/>
      <c r="ENM1967" s="101"/>
      <c r="ENN1967" s="101"/>
      <c r="ENO1967" s="101"/>
      <c r="ENP1967" s="101"/>
      <c r="ENQ1967" s="101"/>
      <c r="ENR1967" s="101"/>
      <c r="ENS1967" s="101"/>
      <c r="ENT1967" s="101"/>
      <c r="ENU1967" s="101"/>
      <c r="ENV1967" s="101"/>
      <c r="ENW1967" s="101"/>
      <c r="ENX1967" s="101"/>
      <c r="ENY1967" s="101"/>
      <c r="ENZ1967" s="101"/>
      <c r="EOA1967" s="101"/>
      <c r="EOB1967" s="101"/>
      <c r="EOC1967" s="101"/>
      <c r="EOD1967" s="101"/>
      <c r="EOE1967" s="101"/>
      <c r="EOF1967" s="101"/>
      <c r="EOG1967" s="101"/>
      <c r="EOH1967" s="101"/>
      <c r="EOI1967" s="101"/>
      <c r="EOJ1967" s="101"/>
      <c r="EOK1967" s="101"/>
      <c r="EOL1967" s="101"/>
      <c r="EOM1967" s="101"/>
      <c r="EON1967" s="101"/>
      <c r="EOO1967" s="101"/>
      <c r="EOP1967" s="101"/>
      <c r="EOQ1967" s="101"/>
      <c r="EOR1967" s="101"/>
      <c r="EOS1967" s="101"/>
      <c r="EOT1967" s="101"/>
      <c r="EOU1967" s="101"/>
      <c r="EOV1967" s="101"/>
      <c r="EOW1967" s="101"/>
      <c r="EOX1967" s="101"/>
      <c r="EOY1967" s="101"/>
      <c r="EOZ1967" s="101"/>
      <c r="EPA1967" s="101"/>
      <c r="EPB1967" s="101"/>
      <c r="EPC1967" s="101"/>
      <c r="EPD1967" s="101"/>
      <c r="EPE1967" s="101"/>
      <c r="EPF1967" s="101"/>
      <c r="EPG1967" s="101"/>
      <c r="EPH1967" s="101"/>
      <c r="EPI1967" s="101"/>
      <c r="EPJ1967" s="101"/>
      <c r="EPK1967" s="101"/>
      <c r="EPL1967" s="101"/>
      <c r="EPM1967" s="101"/>
      <c r="EPN1967" s="101"/>
      <c r="EPO1967" s="101"/>
      <c r="EPP1967" s="101"/>
      <c r="EPQ1967" s="101"/>
      <c r="EPR1967" s="101"/>
      <c r="EPS1967" s="101"/>
      <c r="EPT1967" s="101"/>
      <c r="EPU1967" s="101"/>
      <c r="EPV1967" s="101"/>
      <c r="EPW1967" s="101"/>
      <c r="EPX1967" s="101"/>
      <c r="EPY1967" s="101"/>
      <c r="EPZ1967" s="101"/>
      <c r="EQA1967" s="101"/>
      <c r="EQB1967" s="101"/>
      <c r="EQC1967" s="101"/>
      <c r="EQD1967" s="101"/>
      <c r="EQE1967" s="101"/>
      <c r="EQF1967" s="101"/>
      <c r="EQG1967" s="101"/>
      <c r="EQH1967" s="101"/>
      <c r="EQI1967" s="101"/>
      <c r="EQJ1967" s="101"/>
      <c r="EQK1967" s="101"/>
      <c r="EQL1967" s="101"/>
      <c r="EQM1967" s="101"/>
      <c r="EQN1967" s="101"/>
      <c r="EQO1967" s="101"/>
      <c r="EQP1967" s="101"/>
      <c r="EQQ1967" s="101"/>
      <c r="EQR1967" s="101"/>
      <c r="EQS1967" s="101"/>
      <c r="EQT1967" s="101"/>
      <c r="EQU1967" s="101"/>
      <c r="EQV1967" s="101"/>
      <c r="EQW1967" s="101"/>
      <c r="EQX1967" s="101"/>
      <c r="EQY1967" s="101"/>
      <c r="EQZ1967" s="101"/>
      <c r="ERA1967" s="101"/>
      <c r="ERB1967" s="101"/>
      <c r="ERC1967" s="101"/>
      <c r="ERD1967" s="101"/>
      <c r="ERE1967" s="101"/>
      <c r="ERF1967" s="101"/>
      <c r="ERG1967" s="101"/>
      <c r="ERH1967" s="101"/>
      <c r="ERI1967" s="101"/>
      <c r="ERJ1967" s="101"/>
      <c r="ERK1967" s="101"/>
      <c r="ERL1967" s="101"/>
      <c r="ERM1967" s="101"/>
      <c r="ERN1967" s="101"/>
      <c r="ERO1967" s="101"/>
      <c r="ERP1967" s="101"/>
      <c r="ERQ1967" s="101"/>
      <c r="ERR1967" s="101"/>
      <c r="ERS1967" s="101"/>
      <c r="ERT1967" s="101"/>
      <c r="ERU1967" s="101"/>
      <c r="ERV1967" s="101"/>
      <c r="ERW1967" s="101"/>
      <c r="ERX1967" s="101"/>
      <c r="ERY1967" s="101"/>
      <c r="ERZ1967" s="101"/>
      <c r="ESA1967" s="101"/>
      <c r="ESB1967" s="101"/>
      <c r="ESC1967" s="101"/>
      <c r="ESD1967" s="101"/>
      <c r="ESE1967" s="101"/>
      <c r="ESF1967" s="101"/>
      <c r="ESG1967" s="101"/>
      <c r="ESH1967" s="101"/>
      <c r="ESI1967" s="101"/>
      <c r="ESJ1967" s="101"/>
      <c r="ESK1967" s="101"/>
      <c r="ESL1967" s="101"/>
      <c r="ESM1967" s="101"/>
      <c r="ESN1967" s="101"/>
      <c r="ESO1967" s="101"/>
      <c r="ESP1967" s="101"/>
      <c r="ESQ1967" s="101"/>
      <c r="ESR1967" s="101"/>
      <c r="ESS1967" s="101"/>
      <c r="EST1967" s="101"/>
      <c r="ESU1967" s="101"/>
      <c r="ESV1967" s="101"/>
      <c r="ESW1967" s="101"/>
      <c r="ESX1967" s="101"/>
      <c r="ESY1967" s="101"/>
      <c r="ESZ1967" s="101"/>
      <c r="ETA1967" s="101"/>
      <c r="ETB1967" s="101"/>
      <c r="ETC1967" s="101"/>
      <c r="ETD1967" s="101"/>
      <c r="ETE1967" s="101"/>
      <c r="ETF1967" s="101"/>
      <c r="ETG1967" s="101"/>
      <c r="ETH1967" s="101"/>
      <c r="ETI1967" s="101"/>
      <c r="ETJ1967" s="101"/>
      <c r="ETK1967" s="101"/>
      <c r="ETL1967" s="101"/>
      <c r="ETM1967" s="101"/>
      <c r="ETN1967" s="101"/>
      <c r="ETO1967" s="101"/>
      <c r="ETP1967" s="101"/>
      <c r="ETQ1967" s="101"/>
      <c r="ETR1967" s="101"/>
      <c r="ETS1967" s="101"/>
      <c r="ETT1967" s="101"/>
      <c r="ETU1967" s="101"/>
      <c r="ETV1967" s="101"/>
      <c r="ETW1967" s="101"/>
      <c r="ETX1967" s="101"/>
      <c r="ETY1967" s="101"/>
      <c r="ETZ1967" s="101"/>
      <c r="EUA1967" s="101"/>
      <c r="EUB1967" s="101"/>
      <c r="EUC1967" s="101"/>
      <c r="EUD1967" s="101"/>
      <c r="EUE1967" s="101"/>
      <c r="EUF1967" s="101"/>
      <c r="EUG1967" s="101"/>
      <c r="EUH1967" s="101"/>
      <c r="EUI1967" s="101"/>
      <c r="EUJ1967" s="101"/>
      <c r="EUK1967" s="101"/>
      <c r="EUL1967" s="101"/>
      <c r="EUM1967" s="101"/>
      <c r="EUN1967" s="101"/>
      <c r="EUO1967" s="101"/>
      <c r="EUP1967" s="101"/>
      <c r="EUQ1967" s="101"/>
      <c r="EUR1967" s="101"/>
      <c r="EUS1967" s="101"/>
      <c r="EUT1967" s="101"/>
      <c r="EUU1967" s="101"/>
      <c r="EUV1967" s="101"/>
      <c r="EUW1967" s="101"/>
      <c r="EUX1967" s="101"/>
      <c r="EUY1967" s="101"/>
      <c r="EUZ1967" s="101"/>
      <c r="EVA1967" s="101"/>
      <c r="EVB1967" s="101"/>
      <c r="EVC1967" s="101"/>
      <c r="EVD1967" s="101"/>
      <c r="EVE1967" s="101"/>
      <c r="EVF1967" s="101"/>
      <c r="EVG1967" s="101"/>
      <c r="EVH1967" s="101"/>
      <c r="EVI1967" s="101"/>
      <c r="EVJ1967" s="101"/>
      <c r="EVK1967" s="101"/>
      <c r="EVL1967" s="101"/>
      <c r="EVM1967" s="101"/>
      <c r="EVN1967" s="101"/>
      <c r="EVO1967" s="101"/>
      <c r="EVP1967" s="101"/>
      <c r="EVQ1967" s="101"/>
      <c r="EVR1967" s="101"/>
      <c r="EVS1967" s="101"/>
      <c r="EVT1967" s="101"/>
      <c r="EVU1967" s="101"/>
      <c r="EVV1967" s="101"/>
      <c r="EVW1967" s="101"/>
      <c r="EVX1967" s="101"/>
      <c r="EVY1967" s="101"/>
      <c r="EVZ1967" s="101"/>
      <c r="EWA1967" s="101"/>
      <c r="EWB1967" s="101"/>
      <c r="EWC1967" s="101"/>
      <c r="EWD1967" s="101"/>
      <c r="EWE1967" s="101"/>
      <c r="EWF1967" s="101"/>
      <c r="EWG1967" s="101"/>
      <c r="EWH1967" s="101"/>
      <c r="EWI1967" s="101"/>
      <c r="EWJ1967" s="101"/>
      <c r="EWK1967" s="101"/>
      <c r="EWL1967" s="101"/>
      <c r="EWM1967" s="101"/>
      <c r="EWN1967" s="101"/>
      <c r="EWO1967" s="101"/>
      <c r="EWP1967" s="101"/>
      <c r="EWQ1967" s="101"/>
      <c r="EWR1967" s="101"/>
      <c r="EWS1967" s="101"/>
      <c r="EWT1967" s="101"/>
      <c r="EWU1967" s="101"/>
      <c r="EWV1967" s="101"/>
      <c r="EWW1967" s="101"/>
      <c r="EWX1967" s="101"/>
      <c r="EWY1967" s="101"/>
      <c r="EWZ1967" s="101"/>
      <c r="EXA1967" s="101"/>
      <c r="EXB1967" s="101"/>
      <c r="EXC1967" s="101"/>
      <c r="EXD1967" s="101"/>
      <c r="EXE1967" s="101"/>
      <c r="EXF1967" s="101"/>
      <c r="EXG1967" s="101"/>
      <c r="EXH1967" s="101"/>
      <c r="EXI1967" s="101"/>
      <c r="EXJ1967" s="101"/>
      <c r="EXK1967" s="101"/>
      <c r="EXL1967" s="101"/>
      <c r="EXM1967" s="101"/>
      <c r="EXN1967" s="101"/>
      <c r="EXO1967" s="101"/>
      <c r="EXP1967" s="101"/>
      <c r="EXQ1967" s="101"/>
      <c r="EXR1967" s="101"/>
      <c r="EXS1967" s="101"/>
      <c r="EXT1967" s="101"/>
      <c r="EXU1967" s="101"/>
      <c r="EXV1967" s="101"/>
      <c r="EXW1967" s="101"/>
      <c r="EXX1967" s="101"/>
      <c r="EXY1967" s="101"/>
      <c r="EXZ1967" s="101"/>
      <c r="EYA1967" s="101"/>
      <c r="EYB1967" s="101"/>
      <c r="EYC1967" s="101"/>
      <c r="EYD1967" s="101"/>
      <c r="EYE1967" s="101"/>
      <c r="EYF1967" s="101"/>
      <c r="EYG1967" s="101"/>
      <c r="EYH1967" s="101"/>
      <c r="EYI1967" s="101"/>
      <c r="EYJ1967" s="101"/>
      <c r="EYK1967" s="101"/>
      <c r="EYL1967" s="101"/>
      <c r="EYM1967" s="101"/>
      <c r="EYN1967" s="101"/>
      <c r="EYO1967" s="101"/>
      <c r="EYP1967" s="101"/>
      <c r="EYQ1967" s="101"/>
      <c r="EYR1967" s="101"/>
      <c r="EYS1967" s="101"/>
      <c r="EYT1967" s="101"/>
      <c r="EYU1967" s="101"/>
      <c r="EYV1967" s="101"/>
      <c r="EYW1967" s="101"/>
      <c r="EYX1967" s="101"/>
      <c r="EYY1967" s="101"/>
      <c r="EYZ1967" s="101"/>
      <c r="EZA1967" s="101"/>
      <c r="EZB1967" s="101"/>
      <c r="EZC1967" s="101"/>
      <c r="EZD1967" s="101"/>
      <c r="EZE1967" s="101"/>
      <c r="EZF1967" s="101"/>
      <c r="EZG1967" s="101"/>
      <c r="EZH1967" s="101"/>
      <c r="EZI1967" s="101"/>
      <c r="EZJ1967" s="101"/>
      <c r="EZK1967" s="101"/>
      <c r="EZL1967" s="101"/>
      <c r="EZM1967" s="101"/>
      <c r="EZN1967" s="101"/>
      <c r="EZO1967" s="101"/>
      <c r="EZP1967" s="101"/>
      <c r="EZQ1967" s="101"/>
      <c r="EZR1967" s="101"/>
      <c r="EZS1967" s="101"/>
      <c r="EZT1967" s="101"/>
      <c r="EZU1967" s="101"/>
      <c r="EZV1967" s="101"/>
      <c r="EZW1967" s="101"/>
      <c r="EZX1967" s="101"/>
      <c r="EZY1967" s="101"/>
      <c r="EZZ1967" s="101"/>
      <c r="FAA1967" s="101"/>
      <c r="FAB1967" s="101"/>
      <c r="FAC1967" s="101"/>
      <c r="FAD1967" s="101"/>
      <c r="FAE1967" s="101"/>
      <c r="FAF1967" s="101"/>
      <c r="FAG1967" s="101"/>
      <c r="FAH1967" s="101"/>
      <c r="FAI1967" s="101"/>
      <c r="FAJ1967" s="101"/>
      <c r="FAK1967" s="101"/>
      <c r="FAL1967" s="101"/>
      <c r="FAM1967" s="101"/>
      <c r="FAN1967" s="101"/>
      <c r="FAO1967" s="101"/>
      <c r="FAP1967" s="101"/>
      <c r="FAQ1967" s="101"/>
      <c r="FAR1967" s="101"/>
      <c r="FAS1967" s="101"/>
      <c r="FAT1967" s="101"/>
      <c r="FAU1967" s="101"/>
      <c r="FAV1967" s="101"/>
      <c r="FAW1967" s="101"/>
      <c r="FAX1967" s="101"/>
      <c r="FAY1967" s="101"/>
      <c r="FAZ1967" s="101"/>
      <c r="FBA1967" s="101"/>
      <c r="FBB1967" s="101"/>
      <c r="FBC1967" s="101"/>
      <c r="FBD1967" s="101"/>
      <c r="FBE1967" s="101"/>
      <c r="FBF1967" s="101"/>
      <c r="FBG1967" s="101"/>
      <c r="FBH1967" s="101"/>
      <c r="FBI1967" s="101"/>
      <c r="FBJ1967" s="101"/>
      <c r="FBK1967" s="101"/>
      <c r="FBL1967" s="101"/>
      <c r="FBM1967" s="101"/>
      <c r="FBN1967" s="101"/>
      <c r="FBO1967" s="101"/>
      <c r="FBP1967" s="101"/>
      <c r="FBQ1967" s="101"/>
      <c r="FBR1967" s="101"/>
      <c r="FBS1967" s="101"/>
      <c r="FBT1967" s="101"/>
      <c r="FBU1967" s="101"/>
      <c r="FBV1967" s="101"/>
      <c r="FBW1967" s="101"/>
      <c r="FBX1967" s="101"/>
      <c r="FBY1967" s="101"/>
      <c r="FBZ1967" s="101"/>
      <c r="FCA1967" s="101"/>
      <c r="FCB1967" s="101"/>
      <c r="FCC1967" s="101"/>
      <c r="FCD1967" s="101"/>
      <c r="FCE1967" s="101"/>
      <c r="FCF1967" s="101"/>
      <c r="FCG1967" s="101"/>
      <c r="FCH1967" s="101"/>
      <c r="FCI1967" s="101"/>
      <c r="FCJ1967" s="101"/>
      <c r="FCK1967" s="101"/>
      <c r="FCL1967" s="101"/>
      <c r="FCM1967" s="101"/>
      <c r="FCN1967" s="101"/>
      <c r="FCO1967" s="101"/>
      <c r="FCP1967" s="101"/>
      <c r="FCQ1967" s="101"/>
      <c r="FCR1967" s="101"/>
      <c r="FCS1967" s="101"/>
      <c r="FCT1967" s="101"/>
      <c r="FCU1967" s="101"/>
      <c r="FCV1967" s="101"/>
      <c r="FCW1967" s="101"/>
      <c r="FCX1967" s="101"/>
      <c r="FCY1967" s="101"/>
      <c r="FCZ1967" s="101"/>
      <c r="FDA1967" s="101"/>
      <c r="FDB1967" s="101"/>
      <c r="FDC1967" s="101"/>
      <c r="FDD1967" s="101"/>
      <c r="FDE1967" s="101"/>
      <c r="FDF1967" s="101"/>
      <c r="FDG1967" s="101"/>
      <c r="FDH1967" s="101"/>
      <c r="FDI1967" s="101"/>
      <c r="FDJ1967" s="101"/>
      <c r="FDK1967" s="101"/>
      <c r="FDL1967" s="101"/>
      <c r="FDM1967" s="101"/>
      <c r="FDN1967" s="101"/>
      <c r="FDO1967" s="101"/>
      <c r="FDP1967" s="101"/>
      <c r="FDQ1967" s="101"/>
      <c r="FDR1967" s="101"/>
      <c r="FDS1967" s="101"/>
      <c r="FDT1967" s="101"/>
      <c r="FDU1967" s="101"/>
      <c r="FDV1967" s="101"/>
      <c r="FDW1967" s="101"/>
      <c r="FDX1967" s="101"/>
      <c r="FDY1967" s="101"/>
      <c r="FDZ1967" s="101"/>
      <c r="FEA1967" s="101"/>
      <c r="FEB1967" s="101"/>
      <c r="FEC1967" s="101"/>
      <c r="FED1967" s="101"/>
      <c r="FEE1967" s="101"/>
      <c r="FEF1967" s="101"/>
      <c r="FEG1967" s="101"/>
      <c r="FEH1967" s="101"/>
      <c r="FEI1967" s="101"/>
      <c r="FEJ1967" s="101"/>
      <c r="FEK1967" s="101"/>
      <c r="FEL1967" s="101"/>
      <c r="FEM1967" s="101"/>
      <c r="FEN1967" s="101"/>
      <c r="FEO1967" s="101"/>
      <c r="FEP1967" s="101"/>
      <c r="FEQ1967" s="101"/>
      <c r="FER1967" s="101"/>
      <c r="FES1967" s="101"/>
      <c r="FET1967" s="101"/>
      <c r="FEU1967" s="101"/>
      <c r="FEV1967" s="101"/>
      <c r="FEW1967" s="101"/>
      <c r="FEX1967" s="101"/>
      <c r="FEY1967" s="101"/>
      <c r="FEZ1967" s="101"/>
      <c r="FFA1967" s="101"/>
      <c r="FFB1967" s="101"/>
      <c r="FFC1967" s="101"/>
      <c r="FFD1967" s="101"/>
      <c r="FFE1967" s="101"/>
      <c r="FFF1967" s="101"/>
      <c r="FFG1967" s="101"/>
      <c r="FFH1967" s="101"/>
      <c r="FFI1967" s="101"/>
      <c r="FFJ1967" s="101"/>
      <c r="FFK1967" s="101"/>
      <c r="FFL1967" s="101"/>
      <c r="FFM1967" s="101"/>
      <c r="FFN1967" s="101"/>
      <c r="FFO1967" s="101"/>
      <c r="FFP1967" s="101"/>
      <c r="FFQ1967" s="101"/>
      <c r="FFR1967" s="101"/>
      <c r="FFS1967" s="101"/>
      <c r="FFT1967" s="101"/>
      <c r="FFU1967" s="101"/>
      <c r="FFV1967" s="101"/>
      <c r="FFW1967" s="101"/>
      <c r="FFX1967" s="101"/>
      <c r="FFY1967" s="101"/>
      <c r="FFZ1967" s="101"/>
      <c r="FGA1967" s="101"/>
      <c r="FGB1967" s="101"/>
      <c r="FGC1967" s="101"/>
      <c r="FGD1967" s="101"/>
      <c r="FGE1967" s="101"/>
      <c r="FGF1967" s="101"/>
      <c r="FGG1967" s="101"/>
      <c r="FGH1967" s="101"/>
      <c r="FGI1967" s="101"/>
      <c r="FGJ1967" s="101"/>
      <c r="FGK1967" s="101"/>
      <c r="FGL1967" s="101"/>
      <c r="FGM1967" s="101"/>
      <c r="FGN1967" s="101"/>
      <c r="FGO1967" s="101"/>
      <c r="FGP1967" s="101"/>
      <c r="FGQ1967" s="101"/>
      <c r="FGR1967" s="101"/>
      <c r="FGS1967" s="101"/>
      <c r="FGT1967" s="101"/>
      <c r="FGU1967" s="101"/>
      <c r="FGV1967" s="101"/>
      <c r="FGW1967" s="101"/>
      <c r="FGX1967" s="101"/>
      <c r="FGY1967" s="101"/>
      <c r="FGZ1967" s="101"/>
      <c r="FHA1967" s="101"/>
      <c r="FHB1967" s="101"/>
      <c r="FHC1967" s="101"/>
      <c r="FHD1967" s="101"/>
      <c r="FHE1967" s="101"/>
      <c r="FHF1967" s="101"/>
      <c r="FHG1967" s="101"/>
      <c r="FHH1967" s="101"/>
      <c r="FHI1967" s="101"/>
      <c r="FHJ1967" s="101"/>
      <c r="FHK1967" s="101"/>
      <c r="FHL1967" s="101"/>
      <c r="FHM1967" s="101"/>
      <c r="FHN1967" s="101"/>
      <c r="FHO1967" s="101"/>
      <c r="FHP1967" s="101"/>
      <c r="FHQ1967" s="101"/>
      <c r="FHR1967" s="101"/>
      <c r="FHS1967" s="101"/>
      <c r="FHT1967" s="101"/>
      <c r="FHU1967" s="101"/>
      <c r="FHV1967" s="101"/>
      <c r="FHW1967" s="101"/>
      <c r="FHX1967" s="101"/>
      <c r="FHY1967" s="101"/>
      <c r="FHZ1967" s="101"/>
      <c r="FIA1967" s="101"/>
      <c r="FIB1967" s="101"/>
      <c r="FIC1967" s="101"/>
      <c r="FID1967" s="101"/>
      <c r="FIE1967" s="101"/>
      <c r="FIF1967" s="101"/>
      <c r="FIG1967" s="101"/>
      <c r="FIH1967" s="101"/>
      <c r="FII1967" s="101"/>
      <c r="FIJ1967" s="101"/>
      <c r="FIK1967" s="101"/>
      <c r="FIL1967" s="101"/>
      <c r="FIM1967" s="101"/>
      <c r="FIN1967" s="101"/>
      <c r="FIO1967" s="101"/>
      <c r="FIP1967" s="101"/>
      <c r="FIQ1967" s="101"/>
      <c r="FIR1967" s="101"/>
      <c r="FIS1967" s="101"/>
      <c r="FIT1967" s="101"/>
      <c r="FIU1967" s="101"/>
      <c r="FIV1967" s="101"/>
      <c r="FIW1967" s="101"/>
      <c r="FIX1967" s="101"/>
      <c r="FIY1967" s="101"/>
      <c r="FIZ1967" s="101"/>
      <c r="FJA1967" s="101"/>
      <c r="FJB1967" s="101"/>
      <c r="FJC1967" s="101"/>
      <c r="FJD1967" s="101"/>
      <c r="FJE1967" s="101"/>
      <c r="FJF1967" s="101"/>
      <c r="FJG1967" s="101"/>
      <c r="FJH1967" s="101"/>
      <c r="FJI1967" s="101"/>
      <c r="FJJ1967" s="101"/>
      <c r="FJK1967" s="101"/>
      <c r="FJL1967" s="101"/>
      <c r="FJM1967" s="101"/>
      <c r="FJN1967" s="101"/>
      <c r="FJO1967" s="101"/>
      <c r="FJP1967" s="101"/>
      <c r="FJQ1967" s="101"/>
      <c r="FJR1967" s="101"/>
      <c r="FJS1967" s="101"/>
      <c r="FJT1967" s="101"/>
      <c r="FJU1967" s="101"/>
      <c r="FJV1967" s="101"/>
      <c r="FJW1967" s="101"/>
      <c r="FJX1967" s="101"/>
      <c r="FJY1967" s="101"/>
      <c r="FJZ1967" s="101"/>
      <c r="FKA1967" s="101"/>
      <c r="FKB1967" s="101"/>
      <c r="FKC1967" s="101"/>
      <c r="FKD1967" s="101"/>
      <c r="FKE1967" s="101"/>
      <c r="FKF1967" s="101"/>
      <c r="FKG1967" s="101"/>
      <c r="FKH1967" s="101"/>
      <c r="FKI1967" s="101"/>
      <c r="FKJ1967" s="101"/>
      <c r="FKK1967" s="101"/>
      <c r="FKL1967" s="101"/>
      <c r="FKM1967" s="101"/>
      <c r="FKN1967" s="101"/>
      <c r="FKO1967" s="101"/>
      <c r="FKP1967" s="101"/>
      <c r="FKQ1967" s="101"/>
      <c r="FKR1967" s="101"/>
      <c r="FKS1967" s="101"/>
      <c r="FKT1967" s="101"/>
      <c r="FKU1967" s="101"/>
      <c r="FKV1967" s="101"/>
      <c r="FKW1967" s="101"/>
      <c r="FKX1967" s="101"/>
      <c r="FKY1967" s="101"/>
      <c r="FKZ1967" s="101"/>
      <c r="FLA1967" s="101"/>
      <c r="FLB1967" s="101"/>
      <c r="FLC1967" s="101"/>
      <c r="FLD1967" s="101"/>
      <c r="FLE1967" s="101"/>
      <c r="FLF1967" s="101"/>
      <c r="FLG1967" s="101"/>
      <c r="FLH1967" s="101"/>
      <c r="FLI1967" s="101"/>
      <c r="FLJ1967" s="101"/>
      <c r="FLK1967" s="101"/>
      <c r="FLL1967" s="101"/>
      <c r="FLM1967" s="101"/>
      <c r="FLN1967" s="101"/>
      <c r="FLO1967" s="101"/>
      <c r="FLP1967" s="101"/>
      <c r="FLQ1967" s="101"/>
      <c r="FLR1967" s="101"/>
      <c r="FLS1967" s="101"/>
      <c r="FLT1967" s="101"/>
      <c r="FLU1967" s="101"/>
      <c r="FLV1967" s="101"/>
      <c r="FLW1967" s="101"/>
      <c r="FLX1967" s="101"/>
      <c r="FLY1967" s="101"/>
      <c r="FLZ1967" s="101"/>
      <c r="FMA1967" s="101"/>
      <c r="FMB1967" s="101"/>
      <c r="FMC1967" s="101"/>
      <c r="FMD1967" s="101"/>
      <c r="FME1967" s="101"/>
      <c r="FMF1967" s="101"/>
      <c r="FMG1967" s="101"/>
      <c r="FMH1967" s="101"/>
      <c r="FMI1967" s="101"/>
      <c r="FMJ1967" s="101"/>
      <c r="FMK1967" s="101"/>
      <c r="FML1967" s="101"/>
      <c r="FMM1967" s="101"/>
      <c r="FMN1967" s="101"/>
      <c r="FMO1967" s="101"/>
      <c r="FMP1967" s="101"/>
      <c r="FMQ1967" s="101"/>
      <c r="FMR1967" s="101"/>
      <c r="FMS1967" s="101"/>
      <c r="FMT1967" s="101"/>
      <c r="FMU1967" s="101"/>
      <c r="FMV1967" s="101"/>
      <c r="FMW1967" s="101"/>
      <c r="FMX1967" s="101"/>
      <c r="FMY1967" s="101"/>
      <c r="FMZ1967" s="101"/>
      <c r="FNA1967" s="101"/>
      <c r="FNB1967" s="101"/>
      <c r="FNC1967" s="101"/>
      <c r="FND1967" s="101"/>
      <c r="FNE1967" s="101"/>
      <c r="FNF1967" s="101"/>
      <c r="FNG1967" s="101"/>
      <c r="FNH1967" s="101"/>
      <c r="FNI1967" s="101"/>
      <c r="FNJ1967" s="101"/>
      <c r="FNK1967" s="101"/>
      <c r="FNL1967" s="101"/>
      <c r="FNM1967" s="101"/>
      <c r="FNN1967" s="101"/>
      <c r="FNO1967" s="101"/>
      <c r="FNP1967" s="101"/>
      <c r="FNQ1967" s="101"/>
      <c r="FNR1967" s="101"/>
      <c r="FNS1967" s="101"/>
      <c r="FNT1967" s="101"/>
      <c r="FNU1967" s="101"/>
      <c r="FNV1967" s="101"/>
      <c r="FNW1967" s="101"/>
      <c r="FNX1967" s="101"/>
      <c r="FNY1967" s="101"/>
      <c r="FNZ1967" s="101"/>
      <c r="FOA1967" s="101"/>
      <c r="FOB1967" s="101"/>
      <c r="FOC1967" s="101"/>
      <c r="FOD1967" s="101"/>
      <c r="FOE1967" s="101"/>
      <c r="FOF1967" s="101"/>
      <c r="FOG1967" s="101"/>
      <c r="FOH1967" s="101"/>
      <c r="FOI1967" s="101"/>
      <c r="FOJ1967" s="101"/>
      <c r="FOK1967" s="101"/>
      <c r="FOL1967" s="101"/>
      <c r="FOM1967" s="101"/>
      <c r="FON1967" s="101"/>
      <c r="FOO1967" s="101"/>
      <c r="FOP1967" s="101"/>
      <c r="FOQ1967" s="101"/>
      <c r="FOR1967" s="101"/>
      <c r="FOS1967" s="101"/>
      <c r="FOT1967" s="101"/>
      <c r="FOU1967" s="101"/>
      <c r="FOV1967" s="101"/>
      <c r="FOW1967" s="101"/>
      <c r="FOX1967" s="101"/>
      <c r="FOY1967" s="101"/>
      <c r="FOZ1967" s="101"/>
      <c r="FPA1967" s="101"/>
      <c r="FPB1967" s="101"/>
      <c r="FPC1967" s="101"/>
      <c r="FPD1967" s="101"/>
      <c r="FPE1967" s="101"/>
      <c r="FPF1967" s="101"/>
      <c r="FPG1967" s="101"/>
      <c r="FPH1967" s="101"/>
      <c r="FPI1967" s="101"/>
      <c r="FPJ1967" s="101"/>
      <c r="FPK1967" s="101"/>
      <c r="FPL1967" s="101"/>
      <c r="FPM1967" s="101"/>
      <c r="FPN1967" s="101"/>
      <c r="FPO1967" s="101"/>
      <c r="FPP1967" s="101"/>
      <c r="FPQ1967" s="101"/>
      <c r="FPR1967" s="101"/>
      <c r="FPS1967" s="101"/>
      <c r="FPT1967" s="101"/>
      <c r="FPU1967" s="101"/>
      <c r="FPV1967" s="101"/>
      <c r="FPW1967" s="101"/>
      <c r="FPX1967" s="101"/>
      <c r="FPY1967" s="101"/>
      <c r="FPZ1967" s="101"/>
      <c r="FQA1967" s="101"/>
      <c r="FQB1967" s="101"/>
      <c r="FQC1967" s="101"/>
      <c r="FQD1967" s="101"/>
      <c r="FQE1967" s="101"/>
      <c r="FQF1967" s="101"/>
      <c r="FQG1967" s="101"/>
      <c r="FQH1967" s="101"/>
      <c r="FQI1967" s="101"/>
      <c r="FQJ1967" s="101"/>
      <c r="FQK1967" s="101"/>
      <c r="FQL1967" s="101"/>
      <c r="FQM1967" s="101"/>
      <c r="FQN1967" s="101"/>
      <c r="FQO1967" s="101"/>
      <c r="FQP1967" s="101"/>
      <c r="FQQ1967" s="101"/>
      <c r="FQR1967" s="101"/>
      <c r="FQS1967" s="101"/>
      <c r="FQT1967" s="101"/>
      <c r="FQU1967" s="101"/>
      <c r="FQV1967" s="101"/>
      <c r="FQW1967" s="101"/>
      <c r="FQX1967" s="101"/>
      <c r="FQY1967" s="101"/>
      <c r="FQZ1967" s="101"/>
      <c r="FRA1967" s="101"/>
      <c r="FRB1967" s="101"/>
      <c r="FRC1967" s="101"/>
      <c r="FRD1967" s="101"/>
      <c r="FRE1967" s="101"/>
      <c r="FRF1967" s="101"/>
      <c r="FRG1967" s="101"/>
      <c r="FRH1967" s="101"/>
      <c r="FRI1967" s="101"/>
      <c r="FRJ1967" s="101"/>
      <c r="FRK1967" s="101"/>
      <c r="FRL1967" s="101"/>
      <c r="FRM1967" s="101"/>
      <c r="FRN1967" s="101"/>
      <c r="FRO1967" s="101"/>
      <c r="FRP1967" s="101"/>
      <c r="FRQ1967" s="101"/>
      <c r="FRR1967" s="101"/>
      <c r="FRS1967" s="101"/>
      <c r="FRT1967" s="101"/>
      <c r="FRU1967" s="101"/>
      <c r="FRV1967" s="101"/>
      <c r="FRW1967" s="101"/>
      <c r="FRX1967" s="101"/>
      <c r="FRY1967" s="101"/>
      <c r="FRZ1967" s="101"/>
      <c r="FSA1967" s="101"/>
      <c r="FSB1967" s="101"/>
      <c r="FSC1967" s="101"/>
      <c r="FSD1967" s="101"/>
      <c r="FSE1967" s="101"/>
      <c r="FSF1967" s="101"/>
      <c r="FSG1967" s="101"/>
      <c r="FSH1967" s="101"/>
      <c r="FSI1967" s="101"/>
      <c r="FSJ1967" s="101"/>
      <c r="FSK1967" s="101"/>
      <c r="FSL1967" s="101"/>
      <c r="FSM1967" s="101"/>
      <c r="FSN1967" s="101"/>
      <c r="FSO1967" s="101"/>
      <c r="FSP1967" s="101"/>
      <c r="FSQ1967" s="101"/>
      <c r="FSR1967" s="101"/>
      <c r="FSS1967" s="101"/>
      <c r="FST1967" s="101"/>
      <c r="FSU1967" s="101"/>
      <c r="FSV1967" s="101"/>
      <c r="FSW1967" s="101"/>
      <c r="FSX1967" s="101"/>
      <c r="FSY1967" s="101"/>
      <c r="FSZ1967" s="101"/>
      <c r="FTA1967" s="101"/>
      <c r="FTB1967" s="101"/>
      <c r="FTC1967" s="101"/>
      <c r="FTD1967" s="101"/>
      <c r="FTE1967" s="101"/>
      <c r="FTF1967" s="101"/>
      <c r="FTG1967" s="101"/>
      <c r="FTH1967" s="101"/>
      <c r="FTI1967" s="101"/>
      <c r="FTJ1967" s="101"/>
      <c r="FTK1967" s="101"/>
      <c r="FTL1967" s="101"/>
      <c r="FTM1967" s="101"/>
      <c r="FTN1967" s="101"/>
      <c r="FTO1967" s="101"/>
      <c r="FTP1967" s="101"/>
      <c r="FTQ1967" s="101"/>
      <c r="FTR1967" s="101"/>
      <c r="FTS1967" s="101"/>
      <c r="FTT1967" s="101"/>
      <c r="FTU1967" s="101"/>
      <c r="FTV1967" s="101"/>
      <c r="FTW1967" s="101"/>
      <c r="FTX1967" s="101"/>
      <c r="FTY1967" s="101"/>
      <c r="FTZ1967" s="101"/>
      <c r="FUA1967" s="101"/>
      <c r="FUB1967" s="101"/>
      <c r="FUC1967" s="101"/>
      <c r="FUD1967" s="101"/>
      <c r="FUE1967" s="101"/>
      <c r="FUF1967" s="101"/>
      <c r="FUG1967" s="101"/>
      <c r="FUH1967" s="101"/>
      <c r="FUI1967" s="101"/>
      <c r="FUJ1967" s="101"/>
      <c r="FUK1967" s="101"/>
      <c r="FUL1967" s="101"/>
      <c r="FUM1967" s="101"/>
      <c r="FUN1967" s="101"/>
      <c r="FUO1967" s="101"/>
      <c r="FUP1967" s="101"/>
      <c r="FUQ1967" s="101"/>
      <c r="FUR1967" s="101"/>
      <c r="FUS1967" s="101"/>
      <c r="FUT1967" s="101"/>
      <c r="FUU1967" s="101"/>
      <c r="FUV1967" s="101"/>
      <c r="FUW1967" s="101"/>
      <c r="FUX1967" s="101"/>
      <c r="FUY1967" s="101"/>
      <c r="FUZ1967" s="101"/>
      <c r="FVA1967" s="101"/>
      <c r="FVB1967" s="101"/>
      <c r="FVC1967" s="101"/>
      <c r="FVD1967" s="101"/>
      <c r="FVE1967" s="101"/>
      <c r="FVF1967" s="101"/>
      <c r="FVG1967" s="101"/>
      <c r="FVH1967" s="101"/>
      <c r="FVI1967" s="101"/>
      <c r="FVJ1967" s="101"/>
      <c r="FVK1967" s="101"/>
      <c r="FVL1967" s="101"/>
      <c r="FVM1967" s="101"/>
      <c r="FVN1967" s="101"/>
      <c r="FVO1967" s="101"/>
      <c r="FVP1967" s="101"/>
      <c r="FVQ1967" s="101"/>
      <c r="FVR1967" s="101"/>
      <c r="FVS1967" s="101"/>
      <c r="FVT1967" s="101"/>
      <c r="FVU1967" s="101"/>
      <c r="FVV1967" s="101"/>
      <c r="FVW1967" s="101"/>
      <c r="FVX1967" s="101"/>
      <c r="FVY1967" s="101"/>
      <c r="FVZ1967" s="101"/>
      <c r="FWA1967" s="101"/>
      <c r="FWB1967" s="101"/>
      <c r="FWC1967" s="101"/>
      <c r="FWD1967" s="101"/>
      <c r="FWE1967" s="101"/>
      <c r="FWF1967" s="101"/>
      <c r="FWG1967" s="101"/>
      <c r="FWH1967" s="101"/>
      <c r="FWI1967" s="101"/>
      <c r="FWJ1967" s="101"/>
      <c r="FWK1967" s="101"/>
      <c r="FWL1967" s="101"/>
      <c r="FWM1967" s="101"/>
      <c r="FWN1967" s="101"/>
      <c r="FWO1967" s="101"/>
      <c r="FWP1967" s="101"/>
      <c r="FWQ1967" s="101"/>
      <c r="FWR1967" s="101"/>
      <c r="FWS1967" s="101"/>
      <c r="FWT1967" s="101"/>
      <c r="FWU1967" s="101"/>
      <c r="FWV1967" s="101"/>
      <c r="FWW1967" s="101"/>
      <c r="FWX1967" s="101"/>
      <c r="FWY1967" s="101"/>
      <c r="FWZ1967" s="101"/>
      <c r="FXA1967" s="101"/>
      <c r="FXB1967" s="101"/>
      <c r="FXC1967" s="101"/>
      <c r="FXD1967" s="101"/>
      <c r="FXE1967" s="101"/>
      <c r="FXF1967" s="101"/>
      <c r="FXG1967" s="101"/>
      <c r="FXH1967" s="101"/>
      <c r="FXI1967" s="101"/>
      <c r="FXJ1967" s="101"/>
      <c r="FXK1967" s="101"/>
      <c r="FXL1967" s="101"/>
      <c r="FXM1967" s="101"/>
      <c r="FXN1967" s="101"/>
      <c r="FXO1967" s="101"/>
      <c r="FXP1967" s="101"/>
      <c r="FXQ1967" s="101"/>
      <c r="FXR1967" s="101"/>
      <c r="FXS1967" s="101"/>
      <c r="FXT1967" s="101"/>
      <c r="FXU1967" s="101"/>
      <c r="FXV1967" s="101"/>
      <c r="FXW1967" s="101"/>
      <c r="FXX1967" s="101"/>
      <c r="FXY1967" s="101"/>
      <c r="FXZ1967" s="101"/>
      <c r="FYA1967" s="101"/>
      <c r="FYB1967" s="101"/>
      <c r="FYC1967" s="101"/>
      <c r="FYD1967" s="101"/>
      <c r="FYE1967" s="101"/>
      <c r="FYF1967" s="101"/>
      <c r="FYG1967" s="101"/>
      <c r="FYH1967" s="101"/>
      <c r="FYI1967" s="101"/>
      <c r="FYJ1967" s="101"/>
      <c r="FYK1967" s="101"/>
      <c r="FYL1967" s="101"/>
      <c r="FYM1967" s="101"/>
      <c r="FYN1967" s="101"/>
      <c r="FYO1967" s="101"/>
      <c r="FYP1967" s="101"/>
      <c r="FYQ1967" s="101"/>
      <c r="FYR1967" s="101"/>
      <c r="FYS1967" s="101"/>
      <c r="FYT1967" s="101"/>
      <c r="FYU1967" s="101"/>
      <c r="FYV1967" s="101"/>
      <c r="FYW1967" s="101"/>
      <c r="FYX1967" s="101"/>
      <c r="FYY1967" s="101"/>
      <c r="FYZ1967" s="101"/>
      <c r="FZA1967" s="101"/>
      <c r="FZB1967" s="101"/>
      <c r="FZC1967" s="101"/>
      <c r="FZD1967" s="101"/>
      <c r="FZE1967" s="101"/>
      <c r="FZF1967" s="101"/>
      <c r="FZG1967" s="101"/>
      <c r="FZH1967" s="101"/>
      <c r="FZI1967" s="101"/>
      <c r="FZJ1967" s="101"/>
      <c r="FZK1967" s="101"/>
      <c r="FZL1967" s="101"/>
      <c r="FZM1967" s="101"/>
      <c r="FZN1967" s="101"/>
      <c r="FZO1967" s="101"/>
      <c r="FZP1967" s="101"/>
      <c r="FZQ1967" s="101"/>
      <c r="FZR1967" s="101"/>
      <c r="FZS1967" s="101"/>
      <c r="FZT1967" s="101"/>
      <c r="FZU1967" s="101"/>
      <c r="FZV1967" s="101"/>
      <c r="FZW1967" s="101"/>
      <c r="FZX1967" s="101"/>
      <c r="FZY1967" s="101"/>
      <c r="FZZ1967" s="101"/>
      <c r="GAA1967" s="101"/>
      <c r="GAB1967" s="101"/>
      <c r="GAC1967" s="101"/>
      <c r="GAD1967" s="101"/>
      <c r="GAE1967" s="101"/>
      <c r="GAF1967" s="101"/>
      <c r="GAG1967" s="101"/>
      <c r="GAH1967" s="101"/>
      <c r="GAI1967" s="101"/>
      <c r="GAJ1967" s="101"/>
      <c r="GAK1967" s="101"/>
      <c r="GAL1967" s="101"/>
      <c r="GAM1967" s="101"/>
      <c r="GAN1967" s="101"/>
      <c r="GAO1967" s="101"/>
      <c r="GAP1967" s="101"/>
      <c r="GAQ1967" s="101"/>
      <c r="GAR1967" s="101"/>
      <c r="GAS1967" s="101"/>
      <c r="GAT1967" s="101"/>
      <c r="GAU1967" s="101"/>
      <c r="GAV1967" s="101"/>
      <c r="GAW1967" s="101"/>
      <c r="GAX1967" s="101"/>
      <c r="GAY1967" s="101"/>
      <c r="GAZ1967" s="101"/>
      <c r="GBA1967" s="101"/>
      <c r="GBB1967" s="101"/>
      <c r="GBC1967" s="101"/>
      <c r="GBD1967" s="101"/>
      <c r="GBE1967" s="101"/>
      <c r="GBF1967" s="101"/>
      <c r="GBG1967" s="101"/>
      <c r="GBH1967" s="101"/>
      <c r="GBI1967" s="101"/>
      <c r="GBJ1967" s="101"/>
      <c r="GBK1967" s="101"/>
      <c r="GBL1967" s="101"/>
      <c r="GBM1967" s="101"/>
      <c r="GBN1967" s="101"/>
      <c r="GBO1967" s="101"/>
      <c r="GBP1967" s="101"/>
      <c r="GBQ1967" s="101"/>
      <c r="GBR1967" s="101"/>
      <c r="GBS1967" s="101"/>
      <c r="GBT1967" s="101"/>
      <c r="GBU1967" s="101"/>
      <c r="GBV1967" s="101"/>
      <c r="GBW1967" s="101"/>
      <c r="GBX1967" s="101"/>
      <c r="GBY1967" s="101"/>
      <c r="GBZ1967" s="101"/>
      <c r="GCA1967" s="101"/>
      <c r="GCB1967" s="101"/>
      <c r="GCC1967" s="101"/>
      <c r="GCD1967" s="101"/>
      <c r="GCE1967" s="101"/>
      <c r="GCF1967" s="101"/>
      <c r="GCG1967" s="101"/>
      <c r="GCH1967" s="101"/>
      <c r="GCI1967" s="101"/>
      <c r="GCJ1967" s="101"/>
      <c r="GCK1967" s="101"/>
      <c r="GCL1967" s="101"/>
      <c r="GCM1967" s="101"/>
      <c r="GCN1967" s="101"/>
      <c r="GCO1967" s="101"/>
      <c r="GCP1967" s="101"/>
      <c r="GCQ1967" s="101"/>
      <c r="GCR1967" s="101"/>
      <c r="GCS1967" s="101"/>
      <c r="GCT1967" s="101"/>
      <c r="GCU1967" s="101"/>
      <c r="GCV1967" s="101"/>
      <c r="GCW1967" s="101"/>
      <c r="GCX1967" s="101"/>
      <c r="GCY1967" s="101"/>
      <c r="GCZ1967" s="101"/>
      <c r="GDA1967" s="101"/>
      <c r="GDB1967" s="101"/>
      <c r="GDC1967" s="101"/>
      <c r="GDD1967" s="101"/>
      <c r="GDE1967" s="101"/>
      <c r="GDF1967" s="101"/>
      <c r="GDG1967" s="101"/>
      <c r="GDH1967" s="101"/>
      <c r="GDI1967" s="101"/>
      <c r="GDJ1967" s="101"/>
      <c r="GDK1967" s="101"/>
      <c r="GDL1967" s="101"/>
      <c r="GDM1967" s="101"/>
      <c r="GDN1967" s="101"/>
      <c r="GDO1967" s="101"/>
      <c r="GDP1967" s="101"/>
      <c r="GDQ1967" s="101"/>
      <c r="GDR1967" s="101"/>
      <c r="GDS1967" s="101"/>
      <c r="GDT1967" s="101"/>
      <c r="GDU1967" s="101"/>
      <c r="GDV1967" s="101"/>
      <c r="GDW1967" s="101"/>
      <c r="GDX1967" s="101"/>
      <c r="GDY1967" s="101"/>
      <c r="GDZ1967" s="101"/>
      <c r="GEA1967" s="101"/>
      <c r="GEB1967" s="101"/>
      <c r="GEC1967" s="101"/>
      <c r="GED1967" s="101"/>
      <c r="GEE1967" s="101"/>
      <c r="GEF1967" s="101"/>
      <c r="GEG1967" s="101"/>
      <c r="GEH1967" s="101"/>
      <c r="GEI1967" s="101"/>
      <c r="GEJ1967" s="101"/>
      <c r="GEK1967" s="101"/>
      <c r="GEL1967" s="101"/>
      <c r="GEM1967" s="101"/>
      <c r="GEN1967" s="101"/>
      <c r="GEO1967" s="101"/>
      <c r="GEP1967" s="101"/>
      <c r="GEQ1967" s="101"/>
      <c r="GER1967" s="101"/>
      <c r="GES1967" s="101"/>
      <c r="GET1967" s="101"/>
      <c r="GEU1967" s="101"/>
      <c r="GEV1967" s="101"/>
      <c r="GEW1967" s="101"/>
      <c r="GEX1967" s="101"/>
      <c r="GEY1967" s="101"/>
      <c r="GEZ1967" s="101"/>
      <c r="GFA1967" s="101"/>
      <c r="GFB1967" s="101"/>
      <c r="GFC1967" s="101"/>
      <c r="GFD1967" s="101"/>
      <c r="GFE1967" s="101"/>
      <c r="GFF1967" s="101"/>
      <c r="GFG1967" s="101"/>
      <c r="GFH1967" s="101"/>
      <c r="GFI1967" s="101"/>
      <c r="GFJ1967" s="101"/>
      <c r="GFK1967" s="101"/>
      <c r="GFL1967" s="101"/>
      <c r="GFM1967" s="101"/>
      <c r="GFN1967" s="101"/>
      <c r="GFO1967" s="101"/>
      <c r="GFP1967" s="101"/>
      <c r="GFQ1967" s="101"/>
      <c r="GFR1967" s="101"/>
      <c r="GFS1967" s="101"/>
      <c r="GFT1967" s="101"/>
      <c r="GFU1967" s="101"/>
      <c r="GFV1967" s="101"/>
      <c r="GFW1967" s="101"/>
      <c r="GFX1967" s="101"/>
      <c r="GFY1967" s="101"/>
      <c r="GFZ1967" s="101"/>
      <c r="GGA1967" s="101"/>
      <c r="GGB1967" s="101"/>
      <c r="GGC1967" s="101"/>
      <c r="GGD1967" s="101"/>
      <c r="GGE1967" s="101"/>
      <c r="GGF1967" s="101"/>
      <c r="GGG1967" s="101"/>
      <c r="GGH1967" s="101"/>
      <c r="GGI1967" s="101"/>
      <c r="GGJ1967" s="101"/>
      <c r="GGK1967" s="101"/>
      <c r="GGL1967" s="101"/>
      <c r="GGM1967" s="101"/>
      <c r="GGN1967" s="101"/>
      <c r="GGO1967" s="101"/>
      <c r="GGP1967" s="101"/>
      <c r="GGQ1967" s="101"/>
      <c r="GGR1967" s="101"/>
      <c r="GGS1967" s="101"/>
      <c r="GGT1967" s="101"/>
      <c r="GGU1967" s="101"/>
      <c r="GGV1967" s="101"/>
      <c r="GGW1967" s="101"/>
      <c r="GGX1967" s="101"/>
      <c r="GGY1967" s="101"/>
      <c r="GGZ1967" s="101"/>
      <c r="GHA1967" s="101"/>
      <c r="GHB1967" s="101"/>
      <c r="GHC1967" s="101"/>
      <c r="GHD1967" s="101"/>
      <c r="GHE1967" s="101"/>
      <c r="GHF1967" s="101"/>
      <c r="GHG1967" s="101"/>
      <c r="GHH1967" s="101"/>
      <c r="GHI1967" s="101"/>
      <c r="GHJ1967" s="101"/>
      <c r="GHK1967" s="101"/>
      <c r="GHL1967" s="101"/>
      <c r="GHM1967" s="101"/>
      <c r="GHN1967" s="101"/>
      <c r="GHO1967" s="101"/>
      <c r="GHP1967" s="101"/>
      <c r="GHQ1967" s="101"/>
      <c r="GHR1967" s="101"/>
      <c r="GHS1967" s="101"/>
      <c r="GHT1967" s="101"/>
      <c r="GHU1967" s="101"/>
      <c r="GHV1967" s="101"/>
      <c r="GHW1967" s="101"/>
      <c r="GHX1967" s="101"/>
      <c r="GHY1967" s="101"/>
      <c r="GHZ1967" s="101"/>
      <c r="GIA1967" s="101"/>
      <c r="GIB1967" s="101"/>
      <c r="GIC1967" s="101"/>
      <c r="GID1967" s="101"/>
      <c r="GIE1967" s="101"/>
      <c r="GIF1967" s="101"/>
      <c r="GIG1967" s="101"/>
      <c r="GIH1967" s="101"/>
      <c r="GII1967" s="101"/>
      <c r="GIJ1967" s="101"/>
      <c r="GIK1967" s="101"/>
      <c r="GIL1967" s="101"/>
      <c r="GIM1967" s="101"/>
      <c r="GIN1967" s="101"/>
      <c r="GIO1967" s="101"/>
      <c r="GIP1967" s="101"/>
      <c r="GIQ1967" s="101"/>
      <c r="GIR1967" s="101"/>
      <c r="GIS1967" s="101"/>
      <c r="GIT1967" s="101"/>
      <c r="GIU1967" s="101"/>
      <c r="GIV1967" s="101"/>
      <c r="GIW1967" s="101"/>
      <c r="GIX1967" s="101"/>
      <c r="GIY1967" s="101"/>
      <c r="GIZ1967" s="101"/>
      <c r="GJA1967" s="101"/>
      <c r="GJB1967" s="101"/>
      <c r="GJC1967" s="101"/>
      <c r="GJD1967" s="101"/>
      <c r="GJE1967" s="101"/>
      <c r="GJF1967" s="101"/>
      <c r="GJG1967" s="101"/>
      <c r="GJH1967" s="101"/>
      <c r="GJI1967" s="101"/>
      <c r="GJJ1967" s="101"/>
      <c r="GJK1967" s="101"/>
      <c r="GJL1967" s="101"/>
      <c r="GJM1967" s="101"/>
      <c r="GJN1967" s="101"/>
      <c r="GJO1967" s="101"/>
      <c r="GJP1967" s="101"/>
      <c r="GJQ1967" s="101"/>
      <c r="GJR1967" s="101"/>
      <c r="GJS1967" s="101"/>
      <c r="GJT1967" s="101"/>
      <c r="GJU1967" s="101"/>
      <c r="GJV1967" s="101"/>
      <c r="GJW1967" s="101"/>
      <c r="GJX1967" s="101"/>
      <c r="GJY1967" s="101"/>
      <c r="GJZ1967" s="101"/>
      <c r="GKA1967" s="101"/>
      <c r="GKB1967" s="101"/>
      <c r="GKC1967" s="101"/>
      <c r="GKD1967" s="101"/>
      <c r="GKE1967" s="101"/>
      <c r="GKF1967" s="101"/>
      <c r="GKG1967" s="101"/>
      <c r="GKH1967" s="101"/>
      <c r="GKI1967" s="101"/>
      <c r="GKJ1967" s="101"/>
      <c r="GKK1967" s="101"/>
      <c r="GKL1967" s="101"/>
      <c r="GKM1967" s="101"/>
      <c r="GKN1967" s="101"/>
      <c r="GKO1967" s="101"/>
      <c r="GKP1967" s="101"/>
      <c r="GKQ1967" s="101"/>
      <c r="GKR1967" s="101"/>
      <c r="GKS1967" s="101"/>
      <c r="GKT1967" s="101"/>
      <c r="GKU1967" s="101"/>
      <c r="GKV1967" s="101"/>
      <c r="GKW1967" s="101"/>
      <c r="GKX1967" s="101"/>
      <c r="GKY1967" s="101"/>
      <c r="GKZ1967" s="101"/>
      <c r="GLA1967" s="101"/>
      <c r="GLB1967" s="101"/>
      <c r="GLC1967" s="101"/>
      <c r="GLD1967" s="101"/>
      <c r="GLE1967" s="101"/>
      <c r="GLF1967" s="101"/>
      <c r="GLG1967" s="101"/>
      <c r="GLH1967" s="101"/>
      <c r="GLI1967" s="101"/>
      <c r="GLJ1967" s="101"/>
      <c r="GLK1967" s="101"/>
      <c r="GLL1967" s="101"/>
      <c r="GLM1967" s="101"/>
      <c r="GLN1967" s="101"/>
      <c r="GLO1967" s="101"/>
      <c r="GLP1967" s="101"/>
      <c r="GLQ1967" s="101"/>
      <c r="GLR1967" s="101"/>
      <c r="GLS1967" s="101"/>
      <c r="GLT1967" s="101"/>
      <c r="GLU1967" s="101"/>
      <c r="GLV1967" s="101"/>
      <c r="GLW1967" s="101"/>
      <c r="GLX1967" s="101"/>
      <c r="GLY1967" s="101"/>
      <c r="GLZ1967" s="101"/>
      <c r="GMA1967" s="101"/>
      <c r="GMB1967" s="101"/>
      <c r="GMC1967" s="101"/>
      <c r="GMD1967" s="101"/>
      <c r="GME1967" s="101"/>
      <c r="GMF1967" s="101"/>
      <c r="GMG1967" s="101"/>
      <c r="GMH1967" s="101"/>
      <c r="GMI1967" s="101"/>
      <c r="GMJ1967" s="101"/>
      <c r="GMK1967" s="101"/>
      <c r="GML1967" s="101"/>
      <c r="GMM1967" s="101"/>
      <c r="GMN1967" s="101"/>
      <c r="GMO1967" s="101"/>
      <c r="GMP1967" s="101"/>
      <c r="GMQ1967" s="101"/>
      <c r="GMR1967" s="101"/>
      <c r="GMS1967" s="101"/>
      <c r="GMT1967" s="101"/>
      <c r="GMU1967" s="101"/>
      <c r="GMV1967" s="101"/>
      <c r="GMW1967" s="101"/>
      <c r="GMX1967" s="101"/>
      <c r="GMY1967" s="101"/>
      <c r="GMZ1967" s="101"/>
      <c r="GNA1967" s="101"/>
      <c r="GNB1967" s="101"/>
      <c r="GNC1967" s="101"/>
      <c r="GND1967" s="101"/>
      <c r="GNE1967" s="101"/>
      <c r="GNF1967" s="101"/>
      <c r="GNG1967" s="101"/>
      <c r="GNH1967" s="101"/>
      <c r="GNI1967" s="101"/>
      <c r="GNJ1967" s="101"/>
      <c r="GNK1967" s="101"/>
      <c r="GNL1967" s="101"/>
      <c r="GNM1967" s="101"/>
      <c r="GNN1967" s="101"/>
      <c r="GNO1967" s="101"/>
      <c r="GNP1967" s="101"/>
      <c r="GNQ1967" s="101"/>
      <c r="GNR1967" s="101"/>
      <c r="GNS1967" s="101"/>
      <c r="GNT1967" s="101"/>
      <c r="GNU1967" s="101"/>
      <c r="GNV1967" s="101"/>
      <c r="GNW1967" s="101"/>
      <c r="GNX1967" s="101"/>
      <c r="GNY1967" s="101"/>
      <c r="GNZ1967" s="101"/>
      <c r="GOA1967" s="101"/>
      <c r="GOB1967" s="101"/>
      <c r="GOC1967" s="101"/>
      <c r="GOD1967" s="101"/>
      <c r="GOE1967" s="101"/>
      <c r="GOF1967" s="101"/>
      <c r="GOG1967" s="101"/>
      <c r="GOH1967" s="101"/>
      <c r="GOI1967" s="101"/>
      <c r="GOJ1967" s="101"/>
      <c r="GOK1967" s="101"/>
      <c r="GOL1967" s="101"/>
      <c r="GOM1967" s="101"/>
      <c r="GON1967" s="101"/>
      <c r="GOO1967" s="101"/>
      <c r="GOP1967" s="101"/>
      <c r="GOQ1967" s="101"/>
      <c r="GOR1967" s="101"/>
      <c r="GOS1967" s="101"/>
      <c r="GOT1967" s="101"/>
      <c r="GOU1967" s="101"/>
      <c r="GOV1967" s="101"/>
      <c r="GOW1967" s="101"/>
      <c r="GOX1967" s="101"/>
      <c r="GOY1967" s="101"/>
      <c r="GOZ1967" s="101"/>
      <c r="GPA1967" s="101"/>
      <c r="GPB1967" s="101"/>
      <c r="GPC1967" s="101"/>
      <c r="GPD1967" s="101"/>
      <c r="GPE1967" s="101"/>
      <c r="GPF1967" s="101"/>
      <c r="GPG1967" s="101"/>
      <c r="GPH1967" s="101"/>
      <c r="GPI1967" s="101"/>
      <c r="GPJ1967" s="101"/>
      <c r="GPK1967" s="101"/>
      <c r="GPL1967" s="101"/>
      <c r="GPM1967" s="101"/>
      <c r="GPN1967" s="101"/>
      <c r="GPO1967" s="101"/>
      <c r="GPP1967" s="101"/>
      <c r="GPQ1967" s="101"/>
      <c r="GPR1967" s="101"/>
      <c r="GPS1967" s="101"/>
      <c r="GPT1967" s="101"/>
      <c r="GPU1967" s="101"/>
      <c r="GPV1967" s="101"/>
      <c r="GPW1967" s="101"/>
      <c r="GPX1967" s="101"/>
      <c r="GPY1967" s="101"/>
      <c r="GPZ1967" s="101"/>
      <c r="GQA1967" s="101"/>
      <c r="GQB1967" s="101"/>
      <c r="GQC1967" s="101"/>
      <c r="GQD1967" s="101"/>
      <c r="GQE1967" s="101"/>
      <c r="GQF1967" s="101"/>
      <c r="GQG1967" s="101"/>
      <c r="GQH1967" s="101"/>
      <c r="GQI1967" s="101"/>
      <c r="GQJ1967" s="101"/>
      <c r="GQK1967" s="101"/>
      <c r="GQL1967" s="101"/>
      <c r="GQM1967" s="101"/>
      <c r="GQN1967" s="101"/>
      <c r="GQO1967" s="101"/>
      <c r="GQP1967" s="101"/>
      <c r="GQQ1967" s="101"/>
      <c r="GQR1967" s="101"/>
      <c r="GQS1967" s="101"/>
      <c r="GQT1967" s="101"/>
      <c r="GQU1967" s="101"/>
      <c r="GQV1967" s="101"/>
      <c r="GQW1967" s="101"/>
      <c r="GQX1967" s="101"/>
      <c r="GQY1967" s="101"/>
      <c r="GQZ1967" s="101"/>
      <c r="GRA1967" s="101"/>
      <c r="GRB1967" s="101"/>
      <c r="GRC1967" s="101"/>
      <c r="GRD1967" s="101"/>
      <c r="GRE1967" s="101"/>
      <c r="GRF1967" s="101"/>
      <c r="GRG1967" s="101"/>
      <c r="GRH1967" s="101"/>
      <c r="GRI1967" s="101"/>
      <c r="GRJ1967" s="101"/>
      <c r="GRK1967" s="101"/>
      <c r="GRL1967" s="101"/>
      <c r="GRM1967" s="101"/>
      <c r="GRN1967" s="101"/>
      <c r="GRO1967" s="101"/>
      <c r="GRP1967" s="101"/>
      <c r="GRQ1967" s="101"/>
      <c r="GRR1967" s="101"/>
      <c r="GRS1967" s="101"/>
      <c r="GRT1967" s="101"/>
      <c r="GRU1967" s="101"/>
      <c r="GRV1967" s="101"/>
      <c r="GRW1967" s="101"/>
      <c r="GRX1967" s="101"/>
      <c r="GRY1967" s="101"/>
      <c r="GRZ1967" s="101"/>
      <c r="GSA1967" s="101"/>
      <c r="GSB1967" s="101"/>
      <c r="GSC1967" s="101"/>
      <c r="GSD1967" s="101"/>
      <c r="GSE1967" s="101"/>
      <c r="GSF1967" s="101"/>
      <c r="GSG1967" s="101"/>
      <c r="GSH1967" s="101"/>
      <c r="GSI1967" s="101"/>
      <c r="GSJ1967" s="101"/>
      <c r="GSK1967" s="101"/>
      <c r="GSL1967" s="101"/>
      <c r="GSM1967" s="101"/>
      <c r="GSN1967" s="101"/>
      <c r="GSO1967" s="101"/>
      <c r="GSP1967" s="101"/>
      <c r="GSQ1967" s="101"/>
      <c r="GSR1967" s="101"/>
      <c r="GSS1967" s="101"/>
      <c r="GST1967" s="101"/>
      <c r="GSU1967" s="101"/>
      <c r="GSV1967" s="101"/>
      <c r="GSW1967" s="101"/>
      <c r="GSX1967" s="101"/>
      <c r="GSY1967" s="101"/>
      <c r="GSZ1967" s="101"/>
      <c r="GTA1967" s="101"/>
      <c r="GTB1967" s="101"/>
      <c r="GTC1967" s="101"/>
      <c r="GTD1967" s="101"/>
      <c r="GTE1967" s="101"/>
      <c r="GTF1967" s="101"/>
      <c r="GTG1967" s="101"/>
      <c r="GTH1967" s="101"/>
      <c r="GTI1967" s="101"/>
      <c r="GTJ1967" s="101"/>
      <c r="GTK1967" s="101"/>
      <c r="GTL1967" s="101"/>
      <c r="GTM1967" s="101"/>
      <c r="GTN1967" s="101"/>
      <c r="GTO1967" s="101"/>
      <c r="GTP1967" s="101"/>
      <c r="GTQ1967" s="101"/>
      <c r="GTR1967" s="101"/>
      <c r="GTS1967" s="101"/>
      <c r="GTT1967" s="101"/>
      <c r="GTU1967" s="101"/>
      <c r="GTV1967" s="101"/>
      <c r="GTW1967" s="101"/>
      <c r="GTX1967" s="101"/>
      <c r="GTY1967" s="101"/>
      <c r="GTZ1967" s="101"/>
      <c r="GUA1967" s="101"/>
      <c r="GUB1967" s="101"/>
      <c r="GUC1967" s="101"/>
      <c r="GUD1967" s="101"/>
      <c r="GUE1967" s="101"/>
      <c r="GUF1967" s="101"/>
      <c r="GUG1967" s="101"/>
      <c r="GUH1967" s="101"/>
      <c r="GUI1967" s="101"/>
      <c r="GUJ1967" s="101"/>
      <c r="GUK1967" s="101"/>
      <c r="GUL1967" s="101"/>
      <c r="GUM1967" s="101"/>
      <c r="GUN1967" s="101"/>
      <c r="GUO1967" s="101"/>
      <c r="GUP1967" s="101"/>
      <c r="GUQ1967" s="101"/>
      <c r="GUR1967" s="101"/>
      <c r="GUS1967" s="101"/>
      <c r="GUT1967" s="101"/>
      <c r="GUU1967" s="101"/>
      <c r="GUV1967" s="101"/>
      <c r="GUW1967" s="101"/>
      <c r="GUX1967" s="101"/>
      <c r="GUY1967" s="101"/>
      <c r="GUZ1967" s="101"/>
      <c r="GVA1967" s="101"/>
      <c r="GVB1967" s="101"/>
      <c r="GVC1967" s="101"/>
      <c r="GVD1967" s="101"/>
      <c r="GVE1967" s="101"/>
      <c r="GVF1967" s="101"/>
      <c r="GVG1967" s="101"/>
      <c r="GVH1967" s="101"/>
      <c r="GVI1967" s="101"/>
      <c r="GVJ1967" s="101"/>
      <c r="GVK1967" s="101"/>
      <c r="GVL1967" s="101"/>
      <c r="GVM1967" s="101"/>
      <c r="GVN1967" s="101"/>
      <c r="GVO1967" s="101"/>
      <c r="GVP1967" s="101"/>
      <c r="GVQ1967" s="101"/>
      <c r="GVR1967" s="101"/>
      <c r="GVS1967" s="101"/>
      <c r="GVT1967" s="101"/>
      <c r="GVU1967" s="101"/>
      <c r="GVV1967" s="101"/>
      <c r="GVW1967" s="101"/>
      <c r="GVX1967" s="101"/>
      <c r="GVY1967" s="101"/>
      <c r="GVZ1967" s="101"/>
      <c r="GWA1967" s="101"/>
      <c r="GWB1967" s="101"/>
      <c r="GWC1967" s="101"/>
      <c r="GWD1967" s="101"/>
      <c r="GWE1967" s="101"/>
      <c r="GWF1967" s="101"/>
      <c r="GWG1967" s="101"/>
      <c r="GWH1967" s="101"/>
      <c r="GWI1967" s="101"/>
      <c r="GWJ1967" s="101"/>
      <c r="GWK1967" s="101"/>
      <c r="GWL1967" s="101"/>
      <c r="GWM1967" s="101"/>
      <c r="GWN1967" s="101"/>
      <c r="GWO1967" s="101"/>
      <c r="GWP1967" s="101"/>
      <c r="GWQ1967" s="101"/>
      <c r="GWR1967" s="101"/>
      <c r="GWS1967" s="101"/>
      <c r="GWT1967" s="101"/>
      <c r="GWU1967" s="101"/>
      <c r="GWV1967" s="101"/>
      <c r="GWW1967" s="101"/>
      <c r="GWX1967" s="101"/>
      <c r="GWY1967" s="101"/>
      <c r="GWZ1967" s="101"/>
      <c r="GXA1967" s="101"/>
      <c r="GXB1967" s="101"/>
      <c r="GXC1967" s="101"/>
      <c r="GXD1967" s="101"/>
      <c r="GXE1967" s="101"/>
      <c r="GXF1967" s="101"/>
      <c r="GXG1967" s="101"/>
      <c r="GXH1967" s="101"/>
      <c r="GXI1967" s="101"/>
      <c r="GXJ1967" s="101"/>
      <c r="GXK1967" s="101"/>
      <c r="GXL1967" s="101"/>
      <c r="GXM1967" s="101"/>
      <c r="GXN1967" s="101"/>
      <c r="GXO1967" s="101"/>
      <c r="GXP1967" s="101"/>
      <c r="GXQ1967" s="101"/>
      <c r="GXR1967" s="101"/>
      <c r="GXS1967" s="101"/>
      <c r="GXT1967" s="101"/>
      <c r="GXU1967" s="101"/>
      <c r="GXV1967" s="101"/>
      <c r="GXW1967" s="101"/>
      <c r="GXX1967" s="101"/>
      <c r="GXY1967" s="101"/>
      <c r="GXZ1967" s="101"/>
      <c r="GYA1967" s="101"/>
      <c r="GYB1967" s="101"/>
      <c r="GYC1967" s="101"/>
      <c r="GYD1967" s="101"/>
      <c r="GYE1967" s="101"/>
      <c r="GYF1967" s="101"/>
      <c r="GYG1967" s="101"/>
      <c r="GYH1967" s="101"/>
      <c r="GYI1967" s="101"/>
      <c r="GYJ1967" s="101"/>
      <c r="GYK1967" s="101"/>
      <c r="GYL1967" s="101"/>
      <c r="GYM1967" s="101"/>
      <c r="GYN1967" s="101"/>
      <c r="GYO1967" s="101"/>
      <c r="GYP1967" s="101"/>
      <c r="GYQ1967" s="101"/>
      <c r="GYR1967" s="101"/>
      <c r="GYS1967" s="101"/>
      <c r="GYT1967" s="101"/>
      <c r="GYU1967" s="101"/>
      <c r="GYV1967" s="101"/>
      <c r="GYW1967" s="101"/>
      <c r="GYX1967" s="101"/>
      <c r="GYY1967" s="101"/>
      <c r="GYZ1967" s="101"/>
      <c r="GZA1967" s="101"/>
      <c r="GZB1967" s="101"/>
      <c r="GZC1967" s="101"/>
      <c r="GZD1967" s="101"/>
      <c r="GZE1967" s="101"/>
      <c r="GZF1967" s="101"/>
      <c r="GZG1967" s="101"/>
      <c r="GZH1967" s="101"/>
      <c r="GZI1967" s="101"/>
      <c r="GZJ1967" s="101"/>
      <c r="GZK1967" s="101"/>
      <c r="GZL1967" s="101"/>
      <c r="GZM1967" s="101"/>
      <c r="GZN1967" s="101"/>
      <c r="GZO1967" s="101"/>
      <c r="GZP1967" s="101"/>
      <c r="GZQ1967" s="101"/>
      <c r="GZR1967" s="101"/>
      <c r="GZS1967" s="101"/>
      <c r="GZT1967" s="101"/>
      <c r="GZU1967" s="101"/>
      <c r="GZV1967" s="101"/>
      <c r="GZW1967" s="101"/>
      <c r="GZX1967" s="101"/>
      <c r="GZY1967" s="101"/>
      <c r="GZZ1967" s="101"/>
      <c r="HAA1967" s="101"/>
      <c r="HAB1967" s="101"/>
      <c r="HAC1967" s="101"/>
      <c r="HAD1967" s="101"/>
      <c r="HAE1967" s="101"/>
      <c r="HAF1967" s="101"/>
      <c r="HAG1967" s="101"/>
      <c r="HAH1967" s="101"/>
      <c r="HAI1967" s="101"/>
      <c r="HAJ1967" s="101"/>
      <c r="HAK1967" s="101"/>
      <c r="HAL1967" s="101"/>
      <c r="HAM1967" s="101"/>
      <c r="HAN1967" s="101"/>
      <c r="HAO1967" s="101"/>
      <c r="HAP1967" s="101"/>
      <c r="HAQ1967" s="101"/>
      <c r="HAR1967" s="101"/>
      <c r="HAS1967" s="101"/>
      <c r="HAT1967" s="101"/>
      <c r="HAU1967" s="101"/>
      <c r="HAV1967" s="101"/>
      <c r="HAW1967" s="101"/>
      <c r="HAX1967" s="101"/>
      <c r="HAY1967" s="101"/>
      <c r="HAZ1967" s="101"/>
      <c r="HBA1967" s="101"/>
      <c r="HBB1967" s="101"/>
      <c r="HBC1967" s="101"/>
      <c r="HBD1967" s="101"/>
      <c r="HBE1967" s="101"/>
      <c r="HBF1967" s="101"/>
      <c r="HBG1967" s="101"/>
      <c r="HBH1967" s="101"/>
      <c r="HBI1967" s="101"/>
      <c r="HBJ1967" s="101"/>
      <c r="HBK1967" s="101"/>
      <c r="HBL1967" s="101"/>
      <c r="HBM1967" s="101"/>
      <c r="HBN1967" s="101"/>
      <c r="HBO1967" s="101"/>
      <c r="HBP1967" s="101"/>
      <c r="HBQ1967" s="101"/>
      <c r="HBR1967" s="101"/>
      <c r="HBS1967" s="101"/>
      <c r="HBT1967" s="101"/>
      <c r="HBU1967" s="101"/>
      <c r="HBV1967" s="101"/>
      <c r="HBW1967" s="101"/>
      <c r="HBX1967" s="101"/>
      <c r="HBY1967" s="101"/>
      <c r="HBZ1967" s="101"/>
      <c r="HCA1967" s="101"/>
      <c r="HCB1967" s="101"/>
      <c r="HCC1967" s="101"/>
      <c r="HCD1967" s="101"/>
      <c r="HCE1967" s="101"/>
      <c r="HCF1967" s="101"/>
      <c r="HCG1967" s="101"/>
      <c r="HCH1967" s="101"/>
      <c r="HCI1967" s="101"/>
      <c r="HCJ1967" s="101"/>
      <c r="HCK1967" s="101"/>
      <c r="HCL1967" s="101"/>
      <c r="HCM1967" s="101"/>
      <c r="HCN1967" s="101"/>
      <c r="HCO1967" s="101"/>
      <c r="HCP1967" s="101"/>
      <c r="HCQ1967" s="101"/>
      <c r="HCR1967" s="101"/>
      <c r="HCS1967" s="101"/>
      <c r="HCT1967" s="101"/>
      <c r="HCU1967" s="101"/>
      <c r="HCV1967" s="101"/>
      <c r="HCW1967" s="101"/>
      <c r="HCX1967" s="101"/>
      <c r="HCY1967" s="101"/>
      <c r="HCZ1967" s="101"/>
      <c r="HDA1967" s="101"/>
      <c r="HDB1967" s="101"/>
      <c r="HDC1967" s="101"/>
      <c r="HDD1967" s="101"/>
      <c r="HDE1967" s="101"/>
      <c r="HDF1967" s="101"/>
      <c r="HDG1967" s="101"/>
      <c r="HDH1967" s="101"/>
      <c r="HDI1967" s="101"/>
      <c r="HDJ1967" s="101"/>
      <c r="HDK1967" s="101"/>
      <c r="HDL1967" s="101"/>
      <c r="HDM1967" s="101"/>
      <c r="HDN1967" s="101"/>
      <c r="HDO1967" s="101"/>
      <c r="HDP1967" s="101"/>
      <c r="HDQ1967" s="101"/>
      <c r="HDR1967" s="101"/>
      <c r="HDS1967" s="101"/>
      <c r="HDT1967" s="101"/>
      <c r="HDU1967" s="101"/>
      <c r="HDV1967" s="101"/>
      <c r="HDW1967" s="101"/>
      <c r="HDX1967" s="101"/>
      <c r="HDY1967" s="101"/>
      <c r="HDZ1967" s="101"/>
      <c r="HEA1967" s="101"/>
      <c r="HEB1967" s="101"/>
      <c r="HEC1967" s="101"/>
      <c r="HED1967" s="101"/>
      <c r="HEE1967" s="101"/>
      <c r="HEF1967" s="101"/>
      <c r="HEG1967" s="101"/>
      <c r="HEH1967" s="101"/>
      <c r="HEI1967" s="101"/>
      <c r="HEJ1967" s="101"/>
      <c r="HEK1967" s="101"/>
      <c r="HEL1967" s="101"/>
      <c r="HEM1967" s="101"/>
      <c r="HEN1967" s="101"/>
      <c r="HEO1967" s="101"/>
      <c r="HEP1967" s="101"/>
      <c r="HEQ1967" s="101"/>
      <c r="HER1967" s="101"/>
      <c r="HES1967" s="101"/>
      <c r="HET1967" s="101"/>
      <c r="HEU1967" s="101"/>
      <c r="HEV1967" s="101"/>
      <c r="HEW1967" s="101"/>
      <c r="HEX1967" s="101"/>
      <c r="HEY1967" s="101"/>
      <c r="HEZ1967" s="101"/>
      <c r="HFA1967" s="101"/>
      <c r="HFB1967" s="101"/>
      <c r="HFC1967" s="101"/>
      <c r="HFD1967" s="101"/>
      <c r="HFE1967" s="101"/>
      <c r="HFF1967" s="101"/>
      <c r="HFG1967" s="101"/>
      <c r="HFH1967" s="101"/>
      <c r="HFI1967" s="101"/>
      <c r="HFJ1967" s="101"/>
      <c r="HFK1967" s="101"/>
      <c r="HFL1967" s="101"/>
      <c r="HFM1967" s="101"/>
      <c r="HFN1967" s="101"/>
      <c r="HFO1967" s="101"/>
      <c r="HFP1967" s="101"/>
      <c r="HFQ1967" s="101"/>
      <c r="HFR1967" s="101"/>
      <c r="HFS1967" s="101"/>
      <c r="HFT1967" s="101"/>
      <c r="HFU1967" s="101"/>
      <c r="HFV1967" s="101"/>
      <c r="HFW1967" s="101"/>
      <c r="HFX1967" s="101"/>
      <c r="HFY1967" s="101"/>
      <c r="HFZ1967" s="101"/>
      <c r="HGA1967" s="101"/>
      <c r="HGB1967" s="101"/>
      <c r="HGC1967" s="101"/>
      <c r="HGD1967" s="101"/>
      <c r="HGE1967" s="101"/>
      <c r="HGF1967" s="101"/>
      <c r="HGG1967" s="101"/>
      <c r="HGH1967" s="101"/>
      <c r="HGI1967" s="101"/>
      <c r="HGJ1967" s="101"/>
      <c r="HGK1967" s="101"/>
      <c r="HGL1967" s="101"/>
      <c r="HGM1967" s="101"/>
      <c r="HGN1967" s="101"/>
      <c r="HGO1967" s="101"/>
      <c r="HGP1967" s="101"/>
      <c r="HGQ1967" s="101"/>
      <c r="HGR1967" s="101"/>
      <c r="HGS1967" s="101"/>
      <c r="HGT1967" s="101"/>
      <c r="HGU1967" s="101"/>
      <c r="HGV1967" s="101"/>
      <c r="HGW1967" s="101"/>
      <c r="HGX1967" s="101"/>
      <c r="HGY1967" s="101"/>
      <c r="HGZ1967" s="101"/>
      <c r="HHA1967" s="101"/>
      <c r="HHB1967" s="101"/>
      <c r="HHC1967" s="101"/>
      <c r="HHD1967" s="101"/>
      <c r="HHE1967" s="101"/>
      <c r="HHF1967" s="101"/>
      <c r="HHG1967" s="101"/>
      <c r="HHH1967" s="101"/>
      <c r="HHI1967" s="101"/>
      <c r="HHJ1967" s="101"/>
      <c r="HHK1967" s="101"/>
      <c r="HHL1967" s="101"/>
      <c r="HHM1967" s="101"/>
      <c r="HHN1967" s="101"/>
      <c r="HHO1967" s="101"/>
      <c r="HHP1967" s="101"/>
      <c r="HHQ1967" s="101"/>
      <c r="HHR1967" s="101"/>
      <c r="HHS1967" s="101"/>
      <c r="HHT1967" s="101"/>
      <c r="HHU1967" s="101"/>
      <c r="HHV1967" s="101"/>
      <c r="HHW1967" s="101"/>
      <c r="HHX1967" s="101"/>
      <c r="HHY1967" s="101"/>
      <c r="HHZ1967" s="101"/>
      <c r="HIA1967" s="101"/>
      <c r="HIB1967" s="101"/>
      <c r="HIC1967" s="101"/>
      <c r="HID1967" s="101"/>
      <c r="HIE1967" s="101"/>
      <c r="HIF1967" s="101"/>
      <c r="HIG1967" s="101"/>
      <c r="HIH1967" s="101"/>
      <c r="HII1967" s="101"/>
      <c r="HIJ1967" s="101"/>
      <c r="HIK1967" s="101"/>
      <c r="HIL1967" s="101"/>
      <c r="HIM1967" s="101"/>
      <c r="HIN1967" s="101"/>
      <c r="HIO1967" s="101"/>
      <c r="HIP1967" s="101"/>
      <c r="HIQ1967" s="101"/>
      <c r="HIR1967" s="101"/>
      <c r="HIS1967" s="101"/>
      <c r="HIT1967" s="101"/>
      <c r="HIU1967" s="101"/>
      <c r="HIV1967" s="101"/>
      <c r="HIW1967" s="101"/>
      <c r="HIX1967" s="101"/>
      <c r="HIY1967" s="101"/>
      <c r="HIZ1967" s="101"/>
      <c r="HJA1967" s="101"/>
      <c r="HJB1967" s="101"/>
      <c r="HJC1967" s="101"/>
      <c r="HJD1967" s="101"/>
      <c r="HJE1967" s="101"/>
      <c r="HJF1967" s="101"/>
      <c r="HJG1967" s="101"/>
      <c r="HJH1967" s="101"/>
      <c r="HJI1967" s="101"/>
      <c r="HJJ1967" s="101"/>
      <c r="HJK1967" s="101"/>
      <c r="HJL1967" s="101"/>
      <c r="HJM1967" s="101"/>
      <c r="HJN1967" s="101"/>
      <c r="HJO1967" s="101"/>
      <c r="HJP1967" s="101"/>
      <c r="HJQ1967" s="101"/>
      <c r="HJR1967" s="101"/>
      <c r="HJS1967" s="101"/>
      <c r="HJT1967" s="101"/>
      <c r="HJU1967" s="101"/>
      <c r="HJV1967" s="101"/>
      <c r="HJW1967" s="101"/>
      <c r="HJX1967" s="101"/>
      <c r="HJY1967" s="101"/>
      <c r="HJZ1967" s="101"/>
      <c r="HKA1967" s="101"/>
      <c r="HKB1967" s="101"/>
      <c r="HKC1967" s="101"/>
      <c r="HKD1967" s="101"/>
      <c r="HKE1967" s="101"/>
      <c r="HKF1967" s="101"/>
      <c r="HKG1967" s="101"/>
      <c r="HKH1967" s="101"/>
      <c r="HKI1967" s="101"/>
      <c r="HKJ1967" s="101"/>
      <c r="HKK1967" s="101"/>
      <c r="HKL1967" s="101"/>
      <c r="HKM1967" s="101"/>
      <c r="HKN1967" s="101"/>
      <c r="HKO1967" s="101"/>
      <c r="HKP1967" s="101"/>
      <c r="HKQ1967" s="101"/>
      <c r="HKR1967" s="101"/>
      <c r="HKS1967" s="101"/>
      <c r="HKT1967" s="101"/>
      <c r="HKU1967" s="101"/>
      <c r="HKV1967" s="101"/>
      <c r="HKW1967" s="101"/>
      <c r="HKX1967" s="101"/>
      <c r="HKY1967" s="101"/>
      <c r="HKZ1967" s="101"/>
      <c r="HLA1967" s="101"/>
      <c r="HLB1967" s="101"/>
      <c r="HLC1967" s="101"/>
      <c r="HLD1967" s="101"/>
      <c r="HLE1967" s="101"/>
      <c r="HLF1967" s="101"/>
      <c r="HLG1967" s="101"/>
      <c r="HLH1967" s="101"/>
      <c r="HLI1967" s="101"/>
      <c r="HLJ1967" s="101"/>
      <c r="HLK1967" s="101"/>
      <c r="HLL1967" s="101"/>
      <c r="HLM1967" s="101"/>
      <c r="HLN1967" s="101"/>
      <c r="HLO1967" s="101"/>
      <c r="HLP1967" s="101"/>
      <c r="HLQ1967" s="101"/>
      <c r="HLR1967" s="101"/>
      <c r="HLS1967" s="101"/>
      <c r="HLT1967" s="101"/>
      <c r="HLU1967" s="101"/>
      <c r="HLV1967" s="101"/>
      <c r="HLW1967" s="101"/>
      <c r="HLX1967" s="101"/>
      <c r="HLY1967" s="101"/>
      <c r="HLZ1967" s="101"/>
      <c r="HMA1967" s="101"/>
      <c r="HMB1967" s="101"/>
      <c r="HMC1967" s="101"/>
      <c r="HMD1967" s="101"/>
      <c r="HME1967" s="101"/>
      <c r="HMF1967" s="101"/>
      <c r="HMG1967" s="101"/>
      <c r="HMH1967" s="101"/>
      <c r="HMI1967" s="101"/>
      <c r="HMJ1967" s="101"/>
      <c r="HMK1967" s="101"/>
      <c r="HML1967" s="101"/>
      <c r="HMM1967" s="101"/>
      <c r="HMN1967" s="101"/>
      <c r="HMO1967" s="101"/>
      <c r="HMP1967" s="101"/>
      <c r="HMQ1967" s="101"/>
      <c r="HMR1967" s="101"/>
      <c r="HMS1967" s="101"/>
      <c r="HMT1967" s="101"/>
      <c r="HMU1967" s="101"/>
      <c r="HMV1967" s="101"/>
      <c r="HMW1967" s="101"/>
      <c r="HMX1967" s="101"/>
      <c r="HMY1967" s="101"/>
      <c r="HMZ1967" s="101"/>
      <c r="HNA1967" s="101"/>
      <c r="HNB1967" s="101"/>
      <c r="HNC1967" s="101"/>
      <c r="HND1967" s="101"/>
      <c r="HNE1967" s="101"/>
      <c r="HNF1967" s="101"/>
      <c r="HNG1967" s="101"/>
      <c r="HNH1967" s="101"/>
      <c r="HNI1967" s="101"/>
      <c r="HNJ1967" s="101"/>
      <c r="HNK1967" s="101"/>
      <c r="HNL1967" s="101"/>
      <c r="HNM1967" s="101"/>
      <c r="HNN1967" s="101"/>
      <c r="HNO1967" s="101"/>
      <c r="HNP1967" s="101"/>
      <c r="HNQ1967" s="101"/>
      <c r="HNR1967" s="101"/>
      <c r="HNS1967" s="101"/>
      <c r="HNT1967" s="101"/>
      <c r="HNU1967" s="101"/>
      <c r="HNV1967" s="101"/>
      <c r="HNW1967" s="101"/>
      <c r="HNX1967" s="101"/>
      <c r="HNY1967" s="101"/>
      <c r="HNZ1967" s="101"/>
      <c r="HOA1967" s="101"/>
      <c r="HOB1967" s="101"/>
      <c r="HOC1967" s="101"/>
      <c r="HOD1967" s="101"/>
      <c r="HOE1967" s="101"/>
      <c r="HOF1967" s="101"/>
      <c r="HOG1967" s="101"/>
      <c r="HOH1967" s="101"/>
      <c r="HOI1967" s="101"/>
      <c r="HOJ1967" s="101"/>
      <c r="HOK1967" s="101"/>
      <c r="HOL1967" s="101"/>
      <c r="HOM1967" s="101"/>
      <c r="HON1967" s="101"/>
      <c r="HOO1967" s="101"/>
      <c r="HOP1967" s="101"/>
      <c r="HOQ1967" s="101"/>
      <c r="HOR1967" s="101"/>
      <c r="HOS1967" s="101"/>
      <c r="HOT1967" s="101"/>
      <c r="HOU1967" s="101"/>
      <c r="HOV1967" s="101"/>
      <c r="HOW1967" s="101"/>
      <c r="HOX1967" s="101"/>
      <c r="HOY1967" s="101"/>
      <c r="HOZ1967" s="101"/>
      <c r="HPA1967" s="101"/>
      <c r="HPB1967" s="101"/>
      <c r="HPC1967" s="101"/>
      <c r="HPD1967" s="101"/>
      <c r="HPE1967" s="101"/>
      <c r="HPF1967" s="101"/>
      <c r="HPG1967" s="101"/>
      <c r="HPH1967" s="101"/>
      <c r="HPI1967" s="101"/>
      <c r="HPJ1967" s="101"/>
      <c r="HPK1967" s="101"/>
      <c r="HPL1967" s="101"/>
      <c r="HPM1967" s="101"/>
      <c r="HPN1967" s="101"/>
      <c r="HPO1967" s="101"/>
      <c r="HPP1967" s="101"/>
      <c r="HPQ1967" s="101"/>
      <c r="HPR1967" s="101"/>
      <c r="HPS1967" s="101"/>
      <c r="HPT1967" s="101"/>
      <c r="HPU1967" s="101"/>
      <c r="HPV1967" s="101"/>
      <c r="HPW1967" s="101"/>
      <c r="HPX1967" s="101"/>
      <c r="HPY1967" s="101"/>
      <c r="HPZ1967" s="101"/>
      <c r="HQA1967" s="101"/>
      <c r="HQB1967" s="101"/>
      <c r="HQC1967" s="101"/>
      <c r="HQD1967" s="101"/>
      <c r="HQE1967" s="101"/>
      <c r="HQF1967" s="101"/>
      <c r="HQG1967" s="101"/>
      <c r="HQH1967" s="101"/>
      <c r="HQI1967" s="101"/>
      <c r="HQJ1967" s="101"/>
      <c r="HQK1967" s="101"/>
      <c r="HQL1967" s="101"/>
      <c r="HQM1967" s="101"/>
      <c r="HQN1967" s="101"/>
      <c r="HQO1967" s="101"/>
      <c r="HQP1967" s="101"/>
      <c r="HQQ1967" s="101"/>
      <c r="HQR1967" s="101"/>
      <c r="HQS1967" s="101"/>
      <c r="HQT1967" s="101"/>
      <c r="HQU1967" s="101"/>
      <c r="HQV1967" s="101"/>
      <c r="HQW1967" s="101"/>
      <c r="HQX1967" s="101"/>
      <c r="HQY1967" s="101"/>
      <c r="HQZ1967" s="101"/>
      <c r="HRA1967" s="101"/>
      <c r="HRB1967" s="101"/>
      <c r="HRC1967" s="101"/>
      <c r="HRD1967" s="101"/>
      <c r="HRE1967" s="101"/>
      <c r="HRF1967" s="101"/>
      <c r="HRG1967" s="101"/>
      <c r="HRH1967" s="101"/>
      <c r="HRI1967" s="101"/>
      <c r="HRJ1967" s="101"/>
      <c r="HRK1967" s="101"/>
      <c r="HRL1967" s="101"/>
      <c r="HRM1967" s="101"/>
      <c r="HRN1967" s="101"/>
      <c r="HRO1967" s="101"/>
      <c r="HRP1967" s="101"/>
      <c r="HRQ1967" s="101"/>
      <c r="HRR1967" s="101"/>
      <c r="HRS1967" s="101"/>
      <c r="HRT1967" s="101"/>
      <c r="HRU1967" s="101"/>
      <c r="HRV1967" s="101"/>
      <c r="HRW1967" s="101"/>
      <c r="HRX1967" s="101"/>
      <c r="HRY1967" s="101"/>
      <c r="HRZ1967" s="101"/>
      <c r="HSA1967" s="101"/>
      <c r="HSB1967" s="101"/>
      <c r="HSC1967" s="101"/>
      <c r="HSD1967" s="101"/>
      <c r="HSE1967" s="101"/>
      <c r="HSF1967" s="101"/>
      <c r="HSG1967" s="101"/>
      <c r="HSH1967" s="101"/>
      <c r="HSI1967" s="101"/>
      <c r="HSJ1967" s="101"/>
      <c r="HSK1967" s="101"/>
      <c r="HSL1967" s="101"/>
      <c r="HSM1967" s="101"/>
      <c r="HSN1967" s="101"/>
      <c r="HSO1967" s="101"/>
      <c r="HSP1967" s="101"/>
      <c r="HSQ1967" s="101"/>
      <c r="HSR1967" s="101"/>
      <c r="HSS1967" s="101"/>
      <c r="HST1967" s="101"/>
      <c r="HSU1967" s="101"/>
      <c r="HSV1967" s="101"/>
      <c r="HSW1967" s="101"/>
      <c r="HSX1967" s="101"/>
      <c r="HSY1967" s="101"/>
      <c r="HSZ1967" s="101"/>
      <c r="HTA1967" s="101"/>
      <c r="HTB1967" s="101"/>
      <c r="HTC1967" s="101"/>
      <c r="HTD1967" s="101"/>
      <c r="HTE1967" s="101"/>
      <c r="HTF1967" s="101"/>
      <c r="HTG1967" s="101"/>
      <c r="HTH1967" s="101"/>
      <c r="HTI1967" s="101"/>
      <c r="HTJ1967" s="101"/>
      <c r="HTK1967" s="101"/>
      <c r="HTL1967" s="101"/>
      <c r="HTM1967" s="101"/>
      <c r="HTN1967" s="101"/>
      <c r="HTO1967" s="101"/>
      <c r="HTP1967" s="101"/>
      <c r="HTQ1967" s="101"/>
      <c r="HTR1967" s="101"/>
      <c r="HTS1967" s="101"/>
      <c r="HTT1967" s="101"/>
      <c r="HTU1967" s="101"/>
      <c r="HTV1967" s="101"/>
      <c r="HTW1967" s="101"/>
      <c r="HTX1967" s="101"/>
      <c r="HTY1967" s="101"/>
      <c r="HTZ1967" s="101"/>
      <c r="HUA1967" s="101"/>
      <c r="HUB1967" s="101"/>
      <c r="HUC1967" s="101"/>
      <c r="HUD1967" s="101"/>
      <c r="HUE1967" s="101"/>
      <c r="HUF1967" s="101"/>
      <c r="HUG1967" s="101"/>
      <c r="HUH1967" s="101"/>
      <c r="HUI1967" s="101"/>
      <c r="HUJ1967" s="101"/>
      <c r="HUK1967" s="101"/>
      <c r="HUL1967" s="101"/>
      <c r="HUM1967" s="101"/>
      <c r="HUN1967" s="101"/>
      <c r="HUO1967" s="101"/>
      <c r="HUP1967" s="101"/>
      <c r="HUQ1967" s="101"/>
      <c r="HUR1967" s="101"/>
      <c r="HUS1967" s="101"/>
      <c r="HUT1967" s="101"/>
      <c r="HUU1967" s="101"/>
      <c r="HUV1967" s="101"/>
      <c r="HUW1967" s="101"/>
      <c r="HUX1967" s="101"/>
      <c r="HUY1967" s="101"/>
      <c r="HUZ1967" s="101"/>
      <c r="HVA1967" s="101"/>
      <c r="HVB1967" s="101"/>
      <c r="HVC1967" s="101"/>
      <c r="HVD1967" s="101"/>
      <c r="HVE1967" s="101"/>
      <c r="HVF1967" s="101"/>
      <c r="HVG1967" s="101"/>
      <c r="HVH1967" s="101"/>
      <c r="HVI1967" s="101"/>
      <c r="HVJ1967" s="101"/>
      <c r="HVK1967" s="101"/>
      <c r="HVL1967" s="101"/>
      <c r="HVM1967" s="101"/>
      <c r="HVN1967" s="101"/>
      <c r="HVO1967" s="101"/>
      <c r="HVP1967" s="101"/>
      <c r="HVQ1967" s="101"/>
      <c r="HVR1967" s="101"/>
      <c r="HVS1967" s="101"/>
      <c r="HVT1967" s="101"/>
      <c r="HVU1967" s="101"/>
      <c r="HVV1967" s="101"/>
      <c r="HVW1967" s="101"/>
      <c r="HVX1967" s="101"/>
      <c r="HVY1967" s="101"/>
      <c r="HVZ1967" s="101"/>
      <c r="HWA1967" s="101"/>
      <c r="HWB1967" s="101"/>
      <c r="HWC1967" s="101"/>
      <c r="HWD1967" s="101"/>
      <c r="HWE1967" s="101"/>
      <c r="HWF1967" s="101"/>
      <c r="HWG1967" s="101"/>
      <c r="HWH1967" s="101"/>
      <c r="HWI1967" s="101"/>
      <c r="HWJ1967" s="101"/>
      <c r="HWK1967" s="101"/>
      <c r="HWL1967" s="101"/>
      <c r="HWM1967" s="101"/>
      <c r="HWN1967" s="101"/>
      <c r="HWO1967" s="101"/>
      <c r="HWP1967" s="101"/>
      <c r="HWQ1967" s="101"/>
      <c r="HWR1967" s="101"/>
      <c r="HWS1967" s="101"/>
      <c r="HWT1967" s="101"/>
      <c r="HWU1967" s="101"/>
      <c r="HWV1967" s="101"/>
      <c r="HWW1967" s="101"/>
      <c r="HWX1967" s="101"/>
      <c r="HWY1967" s="101"/>
      <c r="HWZ1967" s="101"/>
      <c r="HXA1967" s="101"/>
      <c r="HXB1967" s="101"/>
      <c r="HXC1967" s="101"/>
      <c r="HXD1967" s="101"/>
      <c r="HXE1967" s="101"/>
      <c r="HXF1967" s="101"/>
      <c r="HXG1967" s="101"/>
      <c r="HXH1967" s="101"/>
      <c r="HXI1967" s="101"/>
      <c r="HXJ1967" s="101"/>
      <c r="HXK1967" s="101"/>
      <c r="HXL1967" s="101"/>
      <c r="HXM1967" s="101"/>
      <c r="HXN1967" s="101"/>
      <c r="HXO1967" s="101"/>
      <c r="HXP1967" s="101"/>
      <c r="HXQ1967" s="101"/>
      <c r="HXR1967" s="101"/>
      <c r="HXS1967" s="101"/>
      <c r="HXT1967" s="101"/>
      <c r="HXU1967" s="101"/>
      <c r="HXV1967" s="101"/>
      <c r="HXW1967" s="101"/>
      <c r="HXX1967" s="101"/>
      <c r="HXY1967" s="101"/>
      <c r="HXZ1967" s="101"/>
      <c r="HYA1967" s="101"/>
      <c r="HYB1967" s="101"/>
      <c r="HYC1967" s="101"/>
      <c r="HYD1967" s="101"/>
      <c r="HYE1967" s="101"/>
      <c r="HYF1967" s="101"/>
      <c r="HYG1967" s="101"/>
      <c r="HYH1967" s="101"/>
      <c r="HYI1967" s="101"/>
      <c r="HYJ1967" s="101"/>
      <c r="HYK1967" s="101"/>
      <c r="HYL1967" s="101"/>
      <c r="HYM1967" s="101"/>
      <c r="HYN1967" s="101"/>
      <c r="HYO1967" s="101"/>
      <c r="HYP1967" s="101"/>
      <c r="HYQ1967" s="101"/>
      <c r="HYR1967" s="101"/>
      <c r="HYS1967" s="101"/>
      <c r="HYT1967" s="101"/>
      <c r="HYU1967" s="101"/>
      <c r="HYV1967" s="101"/>
      <c r="HYW1967" s="101"/>
      <c r="HYX1967" s="101"/>
      <c r="HYY1967" s="101"/>
      <c r="HYZ1967" s="101"/>
      <c r="HZA1967" s="101"/>
      <c r="HZB1967" s="101"/>
      <c r="HZC1967" s="101"/>
      <c r="HZD1967" s="101"/>
      <c r="HZE1967" s="101"/>
      <c r="HZF1967" s="101"/>
      <c r="HZG1967" s="101"/>
      <c r="HZH1967" s="101"/>
      <c r="HZI1967" s="101"/>
      <c r="HZJ1967" s="101"/>
      <c r="HZK1967" s="101"/>
      <c r="HZL1967" s="101"/>
      <c r="HZM1967" s="101"/>
      <c r="HZN1967" s="101"/>
      <c r="HZO1967" s="101"/>
      <c r="HZP1967" s="101"/>
      <c r="HZQ1967" s="101"/>
      <c r="HZR1967" s="101"/>
      <c r="HZS1967" s="101"/>
      <c r="HZT1967" s="101"/>
      <c r="HZU1967" s="101"/>
      <c r="HZV1967" s="101"/>
      <c r="HZW1967" s="101"/>
      <c r="HZX1967" s="101"/>
      <c r="HZY1967" s="101"/>
      <c r="HZZ1967" s="101"/>
      <c r="IAA1967" s="101"/>
      <c r="IAB1967" s="101"/>
      <c r="IAC1967" s="101"/>
      <c r="IAD1967" s="101"/>
      <c r="IAE1967" s="101"/>
      <c r="IAF1967" s="101"/>
      <c r="IAG1967" s="101"/>
      <c r="IAH1967" s="101"/>
      <c r="IAI1967" s="101"/>
      <c r="IAJ1967" s="101"/>
      <c r="IAK1967" s="101"/>
      <c r="IAL1967" s="101"/>
      <c r="IAM1967" s="101"/>
      <c r="IAN1967" s="101"/>
      <c r="IAO1967" s="101"/>
      <c r="IAP1967" s="101"/>
      <c r="IAQ1967" s="101"/>
      <c r="IAR1967" s="101"/>
      <c r="IAS1967" s="101"/>
      <c r="IAT1967" s="101"/>
      <c r="IAU1967" s="101"/>
      <c r="IAV1967" s="101"/>
      <c r="IAW1967" s="101"/>
      <c r="IAX1967" s="101"/>
      <c r="IAY1967" s="101"/>
      <c r="IAZ1967" s="101"/>
      <c r="IBA1967" s="101"/>
      <c r="IBB1967" s="101"/>
      <c r="IBC1967" s="101"/>
      <c r="IBD1967" s="101"/>
      <c r="IBE1967" s="101"/>
      <c r="IBF1967" s="101"/>
      <c r="IBG1967" s="101"/>
      <c r="IBH1967" s="101"/>
      <c r="IBI1967" s="101"/>
      <c r="IBJ1967" s="101"/>
      <c r="IBK1967" s="101"/>
      <c r="IBL1967" s="101"/>
      <c r="IBM1967" s="101"/>
      <c r="IBN1967" s="101"/>
      <c r="IBO1967" s="101"/>
      <c r="IBP1967" s="101"/>
      <c r="IBQ1967" s="101"/>
      <c r="IBR1967" s="101"/>
      <c r="IBS1967" s="101"/>
      <c r="IBT1967" s="101"/>
      <c r="IBU1967" s="101"/>
      <c r="IBV1967" s="101"/>
      <c r="IBW1967" s="101"/>
      <c r="IBX1967" s="101"/>
      <c r="IBY1967" s="101"/>
      <c r="IBZ1967" s="101"/>
      <c r="ICA1967" s="101"/>
      <c r="ICB1967" s="101"/>
      <c r="ICC1967" s="101"/>
      <c r="ICD1967" s="101"/>
      <c r="ICE1967" s="101"/>
      <c r="ICF1967" s="101"/>
      <c r="ICG1967" s="101"/>
      <c r="ICH1967" s="101"/>
      <c r="ICI1967" s="101"/>
      <c r="ICJ1967" s="101"/>
      <c r="ICK1967" s="101"/>
      <c r="ICL1967" s="101"/>
      <c r="ICM1967" s="101"/>
      <c r="ICN1967" s="101"/>
      <c r="ICO1967" s="101"/>
      <c r="ICP1967" s="101"/>
      <c r="ICQ1967" s="101"/>
      <c r="ICR1967" s="101"/>
      <c r="ICS1967" s="101"/>
      <c r="ICT1967" s="101"/>
      <c r="ICU1967" s="101"/>
      <c r="ICV1967" s="101"/>
      <c r="ICW1967" s="101"/>
      <c r="ICX1967" s="101"/>
      <c r="ICY1967" s="101"/>
      <c r="ICZ1967" s="101"/>
      <c r="IDA1967" s="101"/>
      <c r="IDB1967" s="101"/>
      <c r="IDC1967" s="101"/>
      <c r="IDD1967" s="101"/>
      <c r="IDE1967" s="101"/>
      <c r="IDF1967" s="101"/>
      <c r="IDG1967" s="101"/>
      <c r="IDH1967" s="101"/>
      <c r="IDI1967" s="101"/>
      <c r="IDJ1967" s="101"/>
      <c r="IDK1967" s="101"/>
      <c r="IDL1967" s="101"/>
      <c r="IDM1967" s="101"/>
      <c r="IDN1967" s="101"/>
      <c r="IDO1967" s="101"/>
      <c r="IDP1967" s="101"/>
      <c r="IDQ1967" s="101"/>
      <c r="IDR1967" s="101"/>
      <c r="IDS1967" s="101"/>
      <c r="IDT1967" s="101"/>
      <c r="IDU1967" s="101"/>
      <c r="IDV1967" s="101"/>
      <c r="IDW1967" s="101"/>
      <c r="IDX1967" s="101"/>
      <c r="IDY1967" s="101"/>
      <c r="IDZ1967" s="101"/>
      <c r="IEA1967" s="101"/>
      <c r="IEB1967" s="101"/>
      <c r="IEC1967" s="101"/>
      <c r="IED1967" s="101"/>
      <c r="IEE1967" s="101"/>
      <c r="IEF1967" s="101"/>
      <c r="IEG1967" s="101"/>
      <c r="IEH1967" s="101"/>
      <c r="IEI1967" s="101"/>
      <c r="IEJ1967" s="101"/>
      <c r="IEK1967" s="101"/>
      <c r="IEL1967" s="101"/>
      <c r="IEM1967" s="101"/>
      <c r="IEN1967" s="101"/>
      <c r="IEO1967" s="101"/>
      <c r="IEP1967" s="101"/>
      <c r="IEQ1967" s="101"/>
      <c r="IER1967" s="101"/>
      <c r="IES1967" s="101"/>
      <c r="IET1967" s="101"/>
      <c r="IEU1967" s="101"/>
      <c r="IEV1967" s="101"/>
      <c r="IEW1967" s="101"/>
      <c r="IEX1967" s="101"/>
      <c r="IEY1967" s="101"/>
      <c r="IEZ1967" s="101"/>
      <c r="IFA1967" s="101"/>
      <c r="IFB1967" s="101"/>
      <c r="IFC1967" s="101"/>
      <c r="IFD1967" s="101"/>
      <c r="IFE1967" s="101"/>
      <c r="IFF1967" s="101"/>
      <c r="IFG1967" s="101"/>
      <c r="IFH1967" s="101"/>
      <c r="IFI1967" s="101"/>
      <c r="IFJ1967" s="101"/>
      <c r="IFK1967" s="101"/>
      <c r="IFL1967" s="101"/>
      <c r="IFM1967" s="101"/>
      <c r="IFN1967" s="101"/>
      <c r="IFO1967" s="101"/>
      <c r="IFP1967" s="101"/>
      <c r="IFQ1967" s="101"/>
      <c r="IFR1967" s="101"/>
      <c r="IFS1967" s="101"/>
      <c r="IFT1967" s="101"/>
      <c r="IFU1967" s="101"/>
      <c r="IFV1967" s="101"/>
      <c r="IFW1967" s="101"/>
      <c r="IFX1967" s="101"/>
      <c r="IFY1967" s="101"/>
      <c r="IFZ1967" s="101"/>
      <c r="IGA1967" s="101"/>
      <c r="IGB1967" s="101"/>
      <c r="IGC1967" s="101"/>
      <c r="IGD1967" s="101"/>
      <c r="IGE1967" s="101"/>
      <c r="IGF1967" s="101"/>
      <c r="IGG1967" s="101"/>
      <c r="IGH1967" s="101"/>
      <c r="IGI1967" s="101"/>
      <c r="IGJ1967" s="101"/>
      <c r="IGK1967" s="101"/>
      <c r="IGL1967" s="101"/>
      <c r="IGM1967" s="101"/>
      <c r="IGN1967" s="101"/>
      <c r="IGO1967" s="101"/>
      <c r="IGP1967" s="101"/>
      <c r="IGQ1967" s="101"/>
      <c r="IGR1967" s="101"/>
      <c r="IGS1967" s="101"/>
      <c r="IGT1967" s="101"/>
      <c r="IGU1967" s="101"/>
      <c r="IGV1967" s="101"/>
      <c r="IGW1967" s="101"/>
      <c r="IGX1967" s="101"/>
      <c r="IGY1967" s="101"/>
      <c r="IGZ1967" s="101"/>
      <c r="IHA1967" s="101"/>
      <c r="IHB1967" s="101"/>
      <c r="IHC1967" s="101"/>
      <c r="IHD1967" s="101"/>
      <c r="IHE1967" s="101"/>
      <c r="IHF1967" s="101"/>
      <c r="IHG1967" s="101"/>
      <c r="IHH1967" s="101"/>
      <c r="IHI1967" s="101"/>
      <c r="IHJ1967" s="101"/>
      <c r="IHK1967" s="101"/>
      <c r="IHL1967" s="101"/>
      <c r="IHM1967" s="101"/>
      <c r="IHN1967" s="101"/>
      <c r="IHO1967" s="101"/>
      <c r="IHP1967" s="101"/>
      <c r="IHQ1967" s="101"/>
      <c r="IHR1967" s="101"/>
      <c r="IHS1967" s="101"/>
      <c r="IHT1967" s="101"/>
      <c r="IHU1967" s="101"/>
      <c r="IHV1967" s="101"/>
      <c r="IHW1967" s="101"/>
      <c r="IHX1967" s="101"/>
      <c r="IHY1967" s="101"/>
      <c r="IHZ1967" s="101"/>
      <c r="IIA1967" s="101"/>
      <c r="IIB1967" s="101"/>
      <c r="IIC1967" s="101"/>
      <c r="IID1967" s="101"/>
      <c r="IIE1967" s="101"/>
      <c r="IIF1967" s="101"/>
      <c r="IIG1967" s="101"/>
      <c r="IIH1967" s="101"/>
      <c r="III1967" s="101"/>
      <c r="IIJ1967" s="101"/>
      <c r="IIK1967" s="101"/>
      <c r="IIL1967" s="101"/>
      <c r="IIM1967" s="101"/>
      <c r="IIN1967" s="101"/>
      <c r="IIO1967" s="101"/>
      <c r="IIP1967" s="101"/>
      <c r="IIQ1967" s="101"/>
      <c r="IIR1967" s="101"/>
      <c r="IIS1967" s="101"/>
      <c r="IIT1967" s="101"/>
      <c r="IIU1967" s="101"/>
      <c r="IIV1967" s="101"/>
      <c r="IIW1967" s="101"/>
      <c r="IIX1967" s="101"/>
      <c r="IIY1967" s="101"/>
      <c r="IIZ1967" s="101"/>
      <c r="IJA1967" s="101"/>
      <c r="IJB1967" s="101"/>
      <c r="IJC1967" s="101"/>
      <c r="IJD1967" s="101"/>
      <c r="IJE1967" s="101"/>
      <c r="IJF1967" s="101"/>
      <c r="IJG1967" s="101"/>
      <c r="IJH1967" s="101"/>
      <c r="IJI1967" s="101"/>
      <c r="IJJ1967" s="101"/>
      <c r="IJK1967" s="101"/>
      <c r="IJL1967" s="101"/>
      <c r="IJM1967" s="101"/>
      <c r="IJN1967" s="101"/>
      <c r="IJO1967" s="101"/>
      <c r="IJP1967" s="101"/>
      <c r="IJQ1967" s="101"/>
      <c r="IJR1967" s="101"/>
      <c r="IJS1967" s="101"/>
      <c r="IJT1967" s="101"/>
      <c r="IJU1967" s="101"/>
      <c r="IJV1967" s="101"/>
      <c r="IJW1967" s="101"/>
      <c r="IJX1967" s="101"/>
      <c r="IJY1967" s="101"/>
      <c r="IJZ1967" s="101"/>
      <c r="IKA1967" s="101"/>
      <c r="IKB1967" s="101"/>
      <c r="IKC1967" s="101"/>
      <c r="IKD1967" s="101"/>
      <c r="IKE1967" s="101"/>
      <c r="IKF1967" s="101"/>
      <c r="IKG1967" s="101"/>
      <c r="IKH1967" s="101"/>
      <c r="IKI1967" s="101"/>
      <c r="IKJ1967" s="101"/>
      <c r="IKK1967" s="101"/>
      <c r="IKL1967" s="101"/>
      <c r="IKM1967" s="101"/>
      <c r="IKN1967" s="101"/>
      <c r="IKO1967" s="101"/>
      <c r="IKP1967" s="101"/>
      <c r="IKQ1967" s="101"/>
      <c r="IKR1967" s="101"/>
      <c r="IKS1967" s="101"/>
      <c r="IKT1967" s="101"/>
      <c r="IKU1967" s="101"/>
      <c r="IKV1967" s="101"/>
      <c r="IKW1967" s="101"/>
      <c r="IKX1967" s="101"/>
      <c r="IKY1967" s="101"/>
      <c r="IKZ1967" s="101"/>
      <c r="ILA1967" s="101"/>
      <c r="ILB1967" s="101"/>
      <c r="ILC1967" s="101"/>
      <c r="ILD1967" s="101"/>
      <c r="ILE1967" s="101"/>
      <c r="ILF1967" s="101"/>
      <c r="ILG1967" s="101"/>
      <c r="ILH1967" s="101"/>
      <c r="ILI1967" s="101"/>
      <c r="ILJ1967" s="101"/>
      <c r="ILK1967" s="101"/>
      <c r="ILL1967" s="101"/>
      <c r="ILM1967" s="101"/>
      <c r="ILN1967" s="101"/>
      <c r="ILO1967" s="101"/>
      <c r="ILP1967" s="101"/>
      <c r="ILQ1967" s="101"/>
      <c r="ILR1967" s="101"/>
      <c r="ILS1967" s="101"/>
      <c r="ILT1967" s="101"/>
      <c r="ILU1967" s="101"/>
      <c r="ILV1967" s="101"/>
      <c r="ILW1967" s="101"/>
      <c r="ILX1967" s="101"/>
      <c r="ILY1967" s="101"/>
      <c r="ILZ1967" s="101"/>
      <c r="IMA1967" s="101"/>
      <c r="IMB1967" s="101"/>
      <c r="IMC1967" s="101"/>
      <c r="IMD1967" s="101"/>
      <c r="IME1967" s="101"/>
      <c r="IMF1967" s="101"/>
      <c r="IMG1967" s="101"/>
      <c r="IMH1967" s="101"/>
      <c r="IMI1967" s="101"/>
      <c r="IMJ1967" s="101"/>
      <c r="IMK1967" s="101"/>
      <c r="IML1967" s="101"/>
      <c r="IMM1967" s="101"/>
      <c r="IMN1967" s="101"/>
      <c r="IMO1967" s="101"/>
      <c r="IMP1967" s="101"/>
      <c r="IMQ1967" s="101"/>
      <c r="IMR1967" s="101"/>
      <c r="IMS1967" s="101"/>
      <c r="IMT1967" s="101"/>
      <c r="IMU1967" s="101"/>
      <c r="IMV1967" s="101"/>
      <c r="IMW1967" s="101"/>
      <c r="IMX1967" s="101"/>
      <c r="IMY1967" s="101"/>
      <c r="IMZ1967" s="101"/>
      <c r="INA1967" s="101"/>
      <c r="INB1967" s="101"/>
      <c r="INC1967" s="101"/>
      <c r="IND1967" s="101"/>
      <c r="INE1967" s="101"/>
      <c r="INF1967" s="101"/>
      <c r="ING1967" s="101"/>
      <c r="INH1967" s="101"/>
      <c r="INI1967" s="101"/>
      <c r="INJ1967" s="101"/>
      <c r="INK1967" s="101"/>
      <c r="INL1967" s="101"/>
      <c r="INM1967" s="101"/>
      <c r="INN1967" s="101"/>
      <c r="INO1967" s="101"/>
      <c r="INP1967" s="101"/>
      <c r="INQ1967" s="101"/>
      <c r="INR1967" s="101"/>
      <c r="INS1967" s="101"/>
      <c r="INT1967" s="101"/>
      <c r="INU1967" s="101"/>
      <c r="INV1967" s="101"/>
      <c r="INW1967" s="101"/>
      <c r="INX1967" s="101"/>
      <c r="INY1967" s="101"/>
      <c r="INZ1967" s="101"/>
      <c r="IOA1967" s="101"/>
      <c r="IOB1967" s="101"/>
      <c r="IOC1967" s="101"/>
      <c r="IOD1967" s="101"/>
      <c r="IOE1967" s="101"/>
      <c r="IOF1967" s="101"/>
      <c r="IOG1967" s="101"/>
      <c r="IOH1967" s="101"/>
      <c r="IOI1967" s="101"/>
      <c r="IOJ1967" s="101"/>
      <c r="IOK1967" s="101"/>
      <c r="IOL1967" s="101"/>
      <c r="IOM1967" s="101"/>
      <c r="ION1967" s="101"/>
      <c r="IOO1967" s="101"/>
      <c r="IOP1967" s="101"/>
      <c r="IOQ1967" s="101"/>
      <c r="IOR1967" s="101"/>
      <c r="IOS1967" s="101"/>
      <c r="IOT1967" s="101"/>
      <c r="IOU1967" s="101"/>
      <c r="IOV1967" s="101"/>
      <c r="IOW1967" s="101"/>
      <c r="IOX1967" s="101"/>
      <c r="IOY1967" s="101"/>
      <c r="IOZ1967" s="101"/>
      <c r="IPA1967" s="101"/>
      <c r="IPB1967" s="101"/>
      <c r="IPC1967" s="101"/>
      <c r="IPD1967" s="101"/>
      <c r="IPE1967" s="101"/>
      <c r="IPF1967" s="101"/>
      <c r="IPG1967" s="101"/>
      <c r="IPH1967" s="101"/>
      <c r="IPI1967" s="101"/>
      <c r="IPJ1967" s="101"/>
      <c r="IPK1967" s="101"/>
      <c r="IPL1967" s="101"/>
      <c r="IPM1967" s="101"/>
      <c r="IPN1967" s="101"/>
      <c r="IPO1967" s="101"/>
      <c r="IPP1967" s="101"/>
      <c r="IPQ1967" s="101"/>
      <c r="IPR1967" s="101"/>
      <c r="IPS1967" s="101"/>
      <c r="IPT1967" s="101"/>
      <c r="IPU1967" s="101"/>
      <c r="IPV1967" s="101"/>
      <c r="IPW1967" s="101"/>
      <c r="IPX1967" s="101"/>
      <c r="IPY1967" s="101"/>
      <c r="IPZ1967" s="101"/>
      <c r="IQA1967" s="101"/>
      <c r="IQB1967" s="101"/>
      <c r="IQC1967" s="101"/>
      <c r="IQD1967" s="101"/>
      <c r="IQE1967" s="101"/>
      <c r="IQF1967" s="101"/>
      <c r="IQG1967" s="101"/>
      <c r="IQH1967" s="101"/>
      <c r="IQI1967" s="101"/>
      <c r="IQJ1967" s="101"/>
      <c r="IQK1967" s="101"/>
      <c r="IQL1967" s="101"/>
      <c r="IQM1967" s="101"/>
      <c r="IQN1967" s="101"/>
      <c r="IQO1967" s="101"/>
      <c r="IQP1967" s="101"/>
      <c r="IQQ1967" s="101"/>
      <c r="IQR1967" s="101"/>
      <c r="IQS1967" s="101"/>
      <c r="IQT1967" s="101"/>
      <c r="IQU1967" s="101"/>
      <c r="IQV1967" s="101"/>
      <c r="IQW1967" s="101"/>
      <c r="IQX1967" s="101"/>
      <c r="IQY1967" s="101"/>
      <c r="IQZ1967" s="101"/>
      <c r="IRA1967" s="101"/>
      <c r="IRB1967" s="101"/>
      <c r="IRC1967" s="101"/>
      <c r="IRD1967" s="101"/>
      <c r="IRE1967" s="101"/>
      <c r="IRF1967" s="101"/>
      <c r="IRG1967" s="101"/>
      <c r="IRH1967" s="101"/>
      <c r="IRI1967" s="101"/>
      <c r="IRJ1967" s="101"/>
      <c r="IRK1967" s="101"/>
      <c r="IRL1967" s="101"/>
      <c r="IRM1967" s="101"/>
      <c r="IRN1967" s="101"/>
      <c r="IRO1967" s="101"/>
      <c r="IRP1967" s="101"/>
      <c r="IRQ1967" s="101"/>
      <c r="IRR1967" s="101"/>
      <c r="IRS1967" s="101"/>
      <c r="IRT1967" s="101"/>
      <c r="IRU1967" s="101"/>
      <c r="IRV1967" s="101"/>
      <c r="IRW1967" s="101"/>
      <c r="IRX1967" s="101"/>
      <c r="IRY1967" s="101"/>
      <c r="IRZ1967" s="101"/>
      <c r="ISA1967" s="101"/>
      <c r="ISB1967" s="101"/>
      <c r="ISC1967" s="101"/>
      <c r="ISD1967" s="101"/>
      <c r="ISE1967" s="101"/>
      <c r="ISF1967" s="101"/>
      <c r="ISG1967" s="101"/>
      <c r="ISH1967" s="101"/>
      <c r="ISI1967" s="101"/>
      <c r="ISJ1967" s="101"/>
      <c r="ISK1967" s="101"/>
      <c r="ISL1967" s="101"/>
      <c r="ISM1967" s="101"/>
      <c r="ISN1967" s="101"/>
      <c r="ISO1967" s="101"/>
      <c r="ISP1967" s="101"/>
      <c r="ISQ1967" s="101"/>
      <c r="ISR1967" s="101"/>
      <c r="ISS1967" s="101"/>
      <c r="IST1967" s="101"/>
      <c r="ISU1967" s="101"/>
      <c r="ISV1967" s="101"/>
      <c r="ISW1967" s="101"/>
      <c r="ISX1967" s="101"/>
      <c r="ISY1967" s="101"/>
      <c r="ISZ1967" s="101"/>
      <c r="ITA1967" s="101"/>
      <c r="ITB1967" s="101"/>
      <c r="ITC1967" s="101"/>
      <c r="ITD1967" s="101"/>
      <c r="ITE1967" s="101"/>
      <c r="ITF1967" s="101"/>
      <c r="ITG1967" s="101"/>
      <c r="ITH1967" s="101"/>
      <c r="ITI1967" s="101"/>
      <c r="ITJ1967" s="101"/>
      <c r="ITK1967" s="101"/>
      <c r="ITL1967" s="101"/>
      <c r="ITM1967" s="101"/>
      <c r="ITN1967" s="101"/>
      <c r="ITO1967" s="101"/>
      <c r="ITP1967" s="101"/>
      <c r="ITQ1967" s="101"/>
      <c r="ITR1967" s="101"/>
      <c r="ITS1967" s="101"/>
      <c r="ITT1967" s="101"/>
      <c r="ITU1967" s="101"/>
      <c r="ITV1967" s="101"/>
      <c r="ITW1967" s="101"/>
      <c r="ITX1967" s="101"/>
      <c r="ITY1967" s="101"/>
      <c r="ITZ1967" s="101"/>
      <c r="IUA1967" s="101"/>
      <c r="IUB1967" s="101"/>
      <c r="IUC1967" s="101"/>
      <c r="IUD1967" s="101"/>
      <c r="IUE1967" s="101"/>
      <c r="IUF1967" s="101"/>
      <c r="IUG1967" s="101"/>
      <c r="IUH1967" s="101"/>
      <c r="IUI1967" s="101"/>
      <c r="IUJ1967" s="101"/>
      <c r="IUK1967" s="101"/>
      <c r="IUL1967" s="101"/>
      <c r="IUM1967" s="101"/>
      <c r="IUN1967" s="101"/>
      <c r="IUO1967" s="101"/>
      <c r="IUP1967" s="101"/>
      <c r="IUQ1967" s="101"/>
      <c r="IUR1967" s="101"/>
      <c r="IUS1967" s="101"/>
      <c r="IUT1967" s="101"/>
      <c r="IUU1967" s="101"/>
      <c r="IUV1967" s="101"/>
      <c r="IUW1967" s="101"/>
      <c r="IUX1967" s="101"/>
      <c r="IUY1967" s="101"/>
      <c r="IUZ1967" s="101"/>
      <c r="IVA1967" s="101"/>
      <c r="IVB1967" s="101"/>
      <c r="IVC1967" s="101"/>
      <c r="IVD1967" s="101"/>
      <c r="IVE1967" s="101"/>
      <c r="IVF1967" s="101"/>
      <c r="IVG1967" s="101"/>
      <c r="IVH1967" s="101"/>
      <c r="IVI1967" s="101"/>
      <c r="IVJ1967" s="101"/>
      <c r="IVK1967" s="101"/>
      <c r="IVL1967" s="101"/>
      <c r="IVM1967" s="101"/>
      <c r="IVN1967" s="101"/>
      <c r="IVO1967" s="101"/>
      <c r="IVP1967" s="101"/>
      <c r="IVQ1967" s="101"/>
      <c r="IVR1967" s="101"/>
      <c r="IVS1967" s="101"/>
      <c r="IVT1967" s="101"/>
      <c r="IVU1967" s="101"/>
      <c r="IVV1967" s="101"/>
      <c r="IVW1967" s="101"/>
      <c r="IVX1967" s="101"/>
      <c r="IVY1967" s="101"/>
      <c r="IVZ1967" s="101"/>
      <c r="IWA1967" s="101"/>
      <c r="IWB1967" s="101"/>
      <c r="IWC1967" s="101"/>
      <c r="IWD1967" s="101"/>
      <c r="IWE1967" s="101"/>
      <c r="IWF1967" s="101"/>
      <c r="IWG1967" s="101"/>
      <c r="IWH1967" s="101"/>
      <c r="IWI1967" s="101"/>
      <c r="IWJ1967" s="101"/>
      <c r="IWK1967" s="101"/>
      <c r="IWL1967" s="101"/>
      <c r="IWM1967" s="101"/>
      <c r="IWN1967" s="101"/>
      <c r="IWO1967" s="101"/>
      <c r="IWP1967" s="101"/>
      <c r="IWQ1967" s="101"/>
      <c r="IWR1967" s="101"/>
      <c r="IWS1967" s="101"/>
      <c r="IWT1967" s="101"/>
      <c r="IWU1967" s="101"/>
      <c r="IWV1967" s="101"/>
      <c r="IWW1967" s="101"/>
      <c r="IWX1967" s="101"/>
      <c r="IWY1967" s="101"/>
      <c r="IWZ1967" s="101"/>
      <c r="IXA1967" s="101"/>
      <c r="IXB1967" s="101"/>
      <c r="IXC1967" s="101"/>
      <c r="IXD1967" s="101"/>
      <c r="IXE1967" s="101"/>
      <c r="IXF1967" s="101"/>
      <c r="IXG1967" s="101"/>
      <c r="IXH1967" s="101"/>
      <c r="IXI1967" s="101"/>
      <c r="IXJ1967" s="101"/>
      <c r="IXK1967" s="101"/>
      <c r="IXL1967" s="101"/>
      <c r="IXM1967" s="101"/>
      <c r="IXN1967" s="101"/>
      <c r="IXO1967" s="101"/>
      <c r="IXP1967" s="101"/>
      <c r="IXQ1967" s="101"/>
      <c r="IXR1967" s="101"/>
      <c r="IXS1967" s="101"/>
      <c r="IXT1967" s="101"/>
      <c r="IXU1967" s="101"/>
      <c r="IXV1967" s="101"/>
      <c r="IXW1967" s="101"/>
      <c r="IXX1967" s="101"/>
      <c r="IXY1967" s="101"/>
      <c r="IXZ1967" s="101"/>
      <c r="IYA1967" s="101"/>
      <c r="IYB1967" s="101"/>
      <c r="IYC1967" s="101"/>
      <c r="IYD1967" s="101"/>
      <c r="IYE1967" s="101"/>
      <c r="IYF1967" s="101"/>
      <c r="IYG1967" s="101"/>
      <c r="IYH1967" s="101"/>
      <c r="IYI1967" s="101"/>
      <c r="IYJ1967" s="101"/>
      <c r="IYK1967" s="101"/>
      <c r="IYL1967" s="101"/>
      <c r="IYM1967" s="101"/>
      <c r="IYN1967" s="101"/>
      <c r="IYO1967" s="101"/>
      <c r="IYP1967" s="101"/>
      <c r="IYQ1967" s="101"/>
      <c r="IYR1967" s="101"/>
      <c r="IYS1967" s="101"/>
      <c r="IYT1967" s="101"/>
      <c r="IYU1967" s="101"/>
      <c r="IYV1967" s="101"/>
      <c r="IYW1967" s="101"/>
      <c r="IYX1967" s="101"/>
      <c r="IYY1967" s="101"/>
      <c r="IYZ1967" s="101"/>
      <c r="IZA1967" s="101"/>
      <c r="IZB1967" s="101"/>
      <c r="IZC1967" s="101"/>
      <c r="IZD1967" s="101"/>
      <c r="IZE1967" s="101"/>
      <c r="IZF1967" s="101"/>
      <c r="IZG1967" s="101"/>
      <c r="IZH1967" s="101"/>
      <c r="IZI1967" s="101"/>
      <c r="IZJ1967" s="101"/>
      <c r="IZK1967" s="101"/>
      <c r="IZL1967" s="101"/>
      <c r="IZM1967" s="101"/>
      <c r="IZN1967" s="101"/>
      <c r="IZO1967" s="101"/>
      <c r="IZP1967" s="101"/>
      <c r="IZQ1967" s="101"/>
      <c r="IZR1967" s="101"/>
      <c r="IZS1967" s="101"/>
      <c r="IZT1967" s="101"/>
      <c r="IZU1967" s="101"/>
      <c r="IZV1967" s="101"/>
      <c r="IZW1967" s="101"/>
      <c r="IZX1967" s="101"/>
      <c r="IZY1967" s="101"/>
      <c r="IZZ1967" s="101"/>
      <c r="JAA1967" s="101"/>
      <c r="JAB1967" s="101"/>
      <c r="JAC1967" s="101"/>
      <c r="JAD1967" s="101"/>
      <c r="JAE1967" s="101"/>
      <c r="JAF1967" s="101"/>
      <c r="JAG1967" s="101"/>
      <c r="JAH1967" s="101"/>
      <c r="JAI1967" s="101"/>
      <c r="JAJ1967" s="101"/>
      <c r="JAK1967" s="101"/>
      <c r="JAL1967" s="101"/>
      <c r="JAM1967" s="101"/>
      <c r="JAN1967" s="101"/>
      <c r="JAO1967" s="101"/>
      <c r="JAP1967" s="101"/>
      <c r="JAQ1967" s="101"/>
      <c r="JAR1967" s="101"/>
      <c r="JAS1967" s="101"/>
      <c r="JAT1967" s="101"/>
      <c r="JAU1967" s="101"/>
      <c r="JAV1967" s="101"/>
      <c r="JAW1967" s="101"/>
      <c r="JAX1967" s="101"/>
      <c r="JAY1967" s="101"/>
      <c r="JAZ1967" s="101"/>
      <c r="JBA1967" s="101"/>
      <c r="JBB1967" s="101"/>
      <c r="JBC1967" s="101"/>
      <c r="JBD1967" s="101"/>
      <c r="JBE1967" s="101"/>
      <c r="JBF1967" s="101"/>
      <c r="JBG1967" s="101"/>
      <c r="JBH1967" s="101"/>
      <c r="JBI1967" s="101"/>
      <c r="JBJ1967" s="101"/>
      <c r="JBK1967" s="101"/>
      <c r="JBL1967" s="101"/>
      <c r="JBM1967" s="101"/>
      <c r="JBN1967" s="101"/>
      <c r="JBO1967" s="101"/>
      <c r="JBP1967" s="101"/>
      <c r="JBQ1967" s="101"/>
      <c r="JBR1967" s="101"/>
      <c r="JBS1967" s="101"/>
      <c r="JBT1967" s="101"/>
      <c r="JBU1967" s="101"/>
      <c r="JBV1967" s="101"/>
      <c r="JBW1967" s="101"/>
      <c r="JBX1967" s="101"/>
      <c r="JBY1967" s="101"/>
      <c r="JBZ1967" s="101"/>
      <c r="JCA1967" s="101"/>
      <c r="JCB1967" s="101"/>
      <c r="JCC1967" s="101"/>
      <c r="JCD1967" s="101"/>
      <c r="JCE1967" s="101"/>
      <c r="JCF1967" s="101"/>
      <c r="JCG1967" s="101"/>
      <c r="JCH1967" s="101"/>
      <c r="JCI1967" s="101"/>
      <c r="JCJ1967" s="101"/>
      <c r="JCK1967" s="101"/>
      <c r="JCL1967" s="101"/>
      <c r="JCM1967" s="101"/>
      <c r="JCN1967" s="101"/>
      <c r="JCO1967" s="101"/>
      <c r="JCP1967" s="101"/>
      <c r="JCQ1967" s="101"/>
      <c r="JCR1967" s="101"/>
      <c r="JCS1967" s="101"/>
      <c r="JCT1967" s="101"/>
      <c r="JCU1967" s="101"/>
      <c r="JCV1967" s="101"/>
      <c r="JCW1967" s="101"/>
      <c r="JCX1967" s="101"/>
      <c r="JCY1967" s="101"/>
      <c r="JCZ1967" s="101"/>
      <c r="JDA1967" s="101"/>
      <c r="JDB1967" s="101"/>
      <c r="JDC1967" s="101"/>
      <c r="JDD1967" s="101"/>
      <c r="JDE1967" s="101"/>
      <c r="JDF1967" s="101"/>
      <c r="JDG1967" s="101"/>
      <c r="JDH1967" s="101"/>
      <c r="JDI1967" s="101"/>
      <c r="JDJ1967" s="101"/>
      <c r="JDK1967" s="101"/>
      <c r="JDL1967" s="101"/>
      <c r="JDM1967" s="101"/>
      <c r="JDN1967" s="101"/>
      <c r="JDO1967" s="101"/>
      <c r="JDP1967" s="101"/>
      <c r="JDQ1967" s="101"/>
      <c r="JDR1967" s="101"/>
      <c r="JDS1967" s="101"/>
      <c r="JDT1967" s="101"/>
      <c r="JDU1967" s="101"/>
      <c r="JDV1967" s="101"/>
      <c r="JDW1967" s="101"/>
      <c r="JDX1967" s="101"/>
      <c r="JDY1967" s="101"/>
      <c r="JDZ1967" s="101"/>
      <c r="JEA1967" s="101"/>
      <c r="JEB1967" s="101"/>
      <c r="JEC1967" s="101"/>
      <c r="JED1967" s="101"/>
      <c r="JEE1967" s="101"/>
      <c r="JEF1967" s="101"/>
      <c r="JEG1967" s="101"/>
      <c r="JEH1967" s="101"/>
      <c r="JEI1967" s="101"/>
      <c r="JEJ1967" s="101"/>
      <c r="JEK1967" s="101"/>
      <c r="JEL1967" s="101"/>
      <c r="JEM1967" s="101"/>
      <c r="JEN1967" s="101"/>
      <c r="JEO1967" s="101"/>
      <c r="JEP1967" s="101"/>
      <c r="JEQ1967" s="101"/>
      <c r="JER1967" s="101"/>
      <c r="JES1967" s="101"/>
      <c r="JET1967" s="101"/>
      <c r="JEU1967" s="101"/>
      <c r="JEV1967" s="101"/>
      <c r="JEW1967" s="101"/>
      <c r="JEX1967" s="101"/>
      <c r="JEY1967" s="101"/>
      <c r="JEZ1967" s="101"/>
      <c r="JFA1967" s="101"/>
      <c r="JFB1967" s="101"/>
      <c r="JFC1967" s="101"/>
      <c r="JFD1967" s="101"/>
      <c r="JFE1967" s="101"/>
      <c r="JFF1967" s="101"/>
      <c r="JFG1967" s="101"/>
      <c r="JFH1967" s="101"/>
      <c r="JFI1967" s="101"/>
      <c r="JFJ1967" s="101"/>
      <c r="JFK1967" s="101"/>
      <c r="JFL1967" s="101"/>
      <c r="JFM1967" s="101"/>
      <c r="JFN1967" s="101"/>
      <c r="JFO1967" s="101"/>
      <c r="JFP1967" s="101"/>
      <c r="JFQ1967" s="101"/>
      <c r="JFR1967" s="101"/>
      <c r="JFS1967" s="101"/>
      <c r="JFT1967" s="101"/>
      <c r="JFU1967" s="101"/>
      <c r="JFV1967" s="101"/>
      <c r="JFW1967" s="101"/>
      <c r="JFX1967" s="101"/>
      <c r="JFY1967" s="101"/>
      <c r="JFZ1967" s="101"/>
      <c r="JGA1967" s="101"/>
      <c r="JGB1967" s="101"/>
      <c r="JGC1967" s="101"/>
      <c r="JGD1967" s="101"/>
      <c r="JGE1967" s="101"/>
      <c r="JGF1967" s="101"/>
      <c r="JGG1967" s="101"/>
      <c r="JGH1967" s="101"/>
      <c r="JGI1967" s="101"/>
      <c r="JGJ1967" s="101"/>
      <c r="JGK1967" s="101"/>
      <c r="JGL1967" s="101"/>
      <c r="JGM1967" s="101"/>
      <c r="JGN1967" s="101"/>
      <c r="JGO1967" s="101"/>
      <c r="JGP1967" s="101"/>
      <c r="JGQ1967" s="101"/>
      <c r="JGR1967" s="101"/>
      <c r="JGS1967" s="101"/>
      <c r="JGT1967" s="101"/>
      <c r="JGU1967" s="101"/>
      <c r="JGV1967" s="101"/>
      <c r="JGW1967" s="101"/>
      <c r="JGX1967" s="101"/>
      <c r="JGY1967" s="101"/>
      <c r="JGZ1967" s="101"/>
      <c r="JHA1967" s="101"/>
      <c r="JHB1967" s="101"/>
      <c r="JHC1967" s="101"/>
      <c r="JHD1967" s="101"/>
      <c r="JHE1967" s="101"/>
      <c r="JHF1967" s="101"/>
      <c r="JHG1967" s="101"/>
      <c r="JHH1967" s="101"/>
      <c r="JHI1967" s="101"/>
      <c r="JHJ1967" s="101"/>
      <c r="JHK1967" s="101"/>
      <c r="JHL1967" s="101"/>
      <c r="JHM1967" s="101"/>
      <c r="JHN1967" s="101"/>
      <c r="JHO1967" s="101"/>
      <c r="JHP1967" s="101"/>
      <c r="JHQ1967" s="101"/>
      <c r="JHR1967" s="101"/>
      <c r="JHS1967" s="101"/>
      <c r="JHT1967" s="101"/>
      <c r="JHU1967" s="101"/>
      <c r="JHV1967" s="101"/>
      <c r="JHW1967" s="101"/>
      <c r="JHX1967" s="101"/>
      <c r="JHY1967" s="101"/>
      <c r="JHZ1967" s="101"/>
      <c r="JIA1967" s="101"/>
      <c r="JIB1967" s="101"/>
      <c r="JIC1967" s="101"/>
      <c r="JID1967" s="101"/>
      <c r="JIE1967" s="101"/>
      <c r="JIF1967" s="101"/>
      <c r="JIG1967" s="101"/>
      <c r="JIH1967" s="101"/>
      <c r="JII1967" s="101"/>
      <c r="JIJ1967" s="101"/>
      <c r="JIK1967" s="101"/>
      <c r="JIL1967" s="101"/>
      <c r="JIM1967" s="101"/>
      <c r="JIN1967" s="101"/>
      <c r="JIO1967" s="101"/>
      <c r="JIP1967" s="101"/>
      <c r="JIQ1967" s="101"/>
      <c r="JIR1967" s="101"/>
      <c r="JIS1967" s="101"/>
      <c r="JIT1967" s="101"/>
      <c r="JIU1967" s="101"/>
      <c r="JIV1967" s="101"/>
      <c r="JIW1967" s="101"/>
      <c r="JIX1967" s="101"/>
      <c r="JIY1967" s="101"/>
      <c r="JIZ1967" s="101"/>
      <c r="JJA1967" s="101"/>
      <c r="JJB1967" s="101"/>
      <c r="JJC1967" s="101"/>
      <c r="JJD1967" s="101"/>
      <c r="JJE1967" s="101"/>
      <c r="JJF1967" s="101"/>
      <c r="JJG1967" s="101"/>
      <c r="JJH1967" s="101"/>
      <c r="JJI1967" s="101"/>
      <c r="JJJ1967" s="101"/>
      <c r="JJK1967" s="101"/>
      <c r="JJL1967" s="101"/>
      <c r="JJM1967" s="101"/>
      <c r="JJN1967" s="101"/>
      <c r="JJO1967" s="101"/>
      <c r="JJP1967" s="101"/>
      <c r="JJQ1967" s="101"/>
      <c r="JJR1967" s="101"/>
      <c r="JJS1967" s="101"/>
      <c r="JJT1967" s="101"/>
      <c r="JJU1967" s="101"/>
      <c r="JJV1967" s="101"/>
      <c r="JJW1967" s="101"/>
      <c r="JJX1967" s="101"/>
      <c r="JJY1967" s="101"/>
      <c r="JJZ1967" s="101"/>
      <c r="JKA1967" s="101"/>
      <c r="JKB1967" s="101"/>
      <c r="JKC1967" s="101"/>
      <c r="JKD1967" s="101"/>
      <c r="JKE1967" s="101"/>
      <c r="JKF1967" s="101"/>
      <c r="JKG1967" s="101"/>
      <c r="JKH1967" s="101"/>
      <c r="JKI1967" s="101"/>
      <c r="JKJ1967" s="101"/>
      <c r="JKK1967" s="101"/>
      <c r="JKL1967" s="101"/>
      <c r="JKM1967" s="101"/>
      <c r="JKN1967" s="101"/>
      <c r="JKO1967" s="101"/>
      <c r="JKP1967" s="101"/>
      <c r="JKQ1967" s="101"/>
      <c r="JKR1967" s="101"/>
      <c r="JKS1967" s="101"/>
      <c r="JKT1967" s="101"/>
      <c r="JKU1967" s="101"/>
      <c r="JKV1967" s="101"/>
      <c r="JKW1967" s="101"/>
      <c r="JKX1967" s="101"/>
      <c r="JKY1967" s="101"/>
      <c r="JKZ1967" s="101"/>
      <c r="JLA1967" s="101"/>
      <c r="JLB1967" s="101"/>
      <c r="JLC1967" s="101"/>
      <c r="JLD1967" s="101"/>
      <c r="JLE1967" s="101"/>
      <c r="JLF1967" s="101"/>
      <c r="JLG1967" s="101"/>
      <c r="JLH1967" s="101"/>
      <c r="JLI1967" s="101"/>
      <c r="JLJ1967" s="101"/>
      <c r="JLK1967" s="101"/>
      <c r="JLL1967" s="101"/>
      <c r="JLM1967" s="101"/>
      <c r="JLN1967" s="101"/>
      <c r="JLO1967" s="101"/>
      <c r="JLP1967" s="101"/>
      <c r="JLQ1967" s="101"/>
      <c r="JLR1967" s="101"/>
      <c r="JLS1967" s="101"/>
      <c r="JLT1967" s="101"/>
      <c r="JLU1967" s="101"/>
      <c r="JLV1967" s="101"/>
      <c r="JLW1967" s="101"/>
      <c r="JLX1967" s="101"/>
      <c r="JLY1967" s="101"/>
      <c r="JLZ1967" s="101"/>
      <c r="JMA1967" s="101"/>
      <c r="JMB1967" s="101"/>
      <c r="JMC1967" s="101"/>
      <c r="JMD1967" s="101"/>
      <c r="JME1967" s="101"/>
      <c r="JMF1967" s="101"/>
      <c r="JMG1967" s="101"/>
      <c r="JMH1967" s="101"/>
      <c r="JMI1967" s="101"/>
      <c r="JMJ1967" s="101"/>
      <c r="JMK1967" s="101"/>
      <c r="JML1967" s="101"/>
      <c r="JMM1967" s="101"/>
      <c r="JMN1967" s="101"/>
      <c r="JMO1967" s="101"/>
      <c r="JMP1967" s="101"/>
      <c r="JMQ1967" s="101"/>
      <c r="JMR1967" s="101"/>
      <c r="JMS1967" s="101"/>
      <c r="JMT1967" s="101"/>
      <c r="JMU1967" s="101"/>
      <c r="JMV1967" s="101"/>
      <c r="JMW1967" s="101"/>
      <c r="JMX1967" s="101"/>
      <c r="JMY1967" s="101"/>
      <c r="JMZ1967" s="101"/>
      <c r="JNA1967" s="101"/>
      <c r="JNB1967" s="101"/>
      <c r="JNC1967" s="101"/>
      <c r="JND1967" s="101"/>
      <c r="JNE1967" s="101"/>
      <c r="JNF1967" s="101"/>
      <c r="JNG1967" s="101"/>
      <c r="JNH1967" s="101"/>
      <c r="JNI1967" s="101"/>
      <c r="JNJ1967" s="101"/>
      <c r="JNK1967" s="101"/>
      <c r="JNL1967" s="101"/>
      <c r="JNM1967" s="101"/>
      <c r="JNN1967" s="101"/>
      <c r="JNO1967" s="101"/>
      <c r="JNP1967" s="101"/>
      <c r="JNQ1967" s="101"/>
      <c r="JNR1967" s="101"/>
      <c r="JNS1967" s="101"/>
      <c r="JNT1967" s="101"/>
      <c r="JNU1967" s="101"/>
      <c r="JNV1967" s="101"/>
      <c r="JNW1967" s="101"/>
      <c r="JNX1967" s="101"/>
      <c r="JNY1967" s="101"/>
      <c r="JNZ1967" s="101"/>
      <c r="JOA1967" s="101"/>
      <c r="JOB1967" s="101"/>
      <c r="JOC1967" s="101"/>
      <c r="JOD1967" s="101"/>
      <c r="JOE1967" s="101"/>
      <c r="JOF1967" s="101"/>
      <c r="JOG1967" s="101"/>
      <c r="JOH1967" s="101"/>
      <c r="JOI1967" s="101"/>
      <c r="JOJ1967" s="101"/>
      <c r="JOK1967" s="101"/>
      <c r="JOL1967" s="101"/>
      <c r="JOM1967" s="101"/>
      <c r="JON1967" s="101"/>
      <c r="JOO1967" s="101"/>
      <c r="JOP1967" s="101"/>
      <c r="JOQ1967" s="101"/>
      <c r="JOR1967" s="101"/>
      <c r="JOS1967" s="101"/>
      <c r="JOT1967" s="101"/>
      <c r="JOU1967" s="101"/>
      <c r="JOV1967" s="101"/>
      <c r="JOW1967" s="101"/>
      <c r="JOX1967" s="101"/>
      <c r="JOY1967" s="101"/>
      <c r="JOZ1967" s="101"/>
      <c r="JPA1967" s="101"/>
      <c r="JPB1967" s="101"/>
      <c r="JPC1967" s="101"/>
      <c r="JPD1967" s="101"/>
      <c r="JPE1967" s="101"/>
      <c r="JPF1967" s="101"/>
      <c r="JPG1967" s="101"/>
      <c r="JPH1967" s="101"/>
      <c r="JPI1967" s="101"/>
      <c r="JPJ1967" s="101"/>
      <c r="JPK1967" s="101"/>
      <c r="JPL1967" s="101"/>
      <c r="JPM1967" s="101"/>
      <c r="JPN1967" s="101"/>
      <c r="JPO1967" s="101"/>
      <c r="JPP1967" s="101"/>
      <c r="JPQ1967" s="101"/>
      <c r="JPR1967" s="101"/>
      <c r="JPS1967" s="101"/>
      <c r="JPT1967" s="101"/>
      <c r="JPU1967" s="101"/>
      <c r="JPV1967" s="101"/>
      <c r="JPW1967" s="101"/>
      <c r="JPX1967" s="101"/>
      <c r="JPY1967" s="101"/>
      <c r="JPZ1967" s="101"/>
      <c r="JQA1967" s="101"/>
      <c r="JQB1967" s="101"/>
      <c r="JQC1967" s="101"/>
      <c r="JQD1967" s="101"/>
      <c r="JQE1967" s="101"/>
      <c r="JQF1967" s="101"/>
      <c r="JQG1967" s="101"/>
      <c r="JQH1967" s="101"/>
      <c r="JQI1967" s="101"/>
      <c r="JQJ1967" s="101"/>
      <c r="JQK1967" s="101"/>
      <c r="JQL1967" s="101"/>
      <c r="JQM1967" s="101"/>
      <c r="JQN1967" s="101"/>
      <c r="JQO1967" s="101"/>
      <c r="JQP1967" s="101"/>
      <c r="JQQ1967" s="101"/>
      <c r="JQR1967" s="101"/>
      <c r="JQS1967" s="101"/>
      <c r="JQT1967" s="101"/>
      <c r="JQU1967" s="101"/>
      <c r="JQV1967" s="101"/>
      <c r="JQW1967" s="101"/>
      <c r="JQX1967" s="101"/>
      <c r="JQY1967" s="101"/>
      <c r="JQZ1967" s="101"/>
      <c r="JRA1967" s="101"/>
      <c r="JRB1967" s="101"/>
      <c r="JRC1967" s="101"/>
      <c r="JRD1967" s="101"/>
      <c r="JRE1967" s="101"/>
      <c r="JRF1967" s="101"/>
      <c r="JRG1967" s="101"/>
      <c r="JRH1967" s="101"/>
      <c r="JRI1967" s="101"/>
      <c r="JRJ1967" s="101"/>
      <c r="JRK1967" s="101"/>
      <c r="JRL1967" s="101"/>
      <c r="JRM1967" s="101"/>
      <c r="JRN1967" s="101"/>
      <c r="JRO1967" s="101"/>
      <c r="JRP1967" s="101"/>
      <c r="JRQ1967" s="101"/>
      <c r="JRR1967" s="101"/>
      <c r="JRS1967" s="101"/>
      <c r="JRT1967" s="101"/>
      <c r="JRU1967" s="101"/>
      <c r="JRV1967" s="101"/>
      <c r="JRW1967" s="101"/>
      <c r="JRX1967" s="101"/>
      <c r="JRY1967" s="101"/>
      <c r="JRZ1967" s="101"/>
      <c r="JSA1967" s="101"/>
      <c r="JSB1967" s="101"/>
      <c r="JSC1967" s="101"/>
      <c r="JSD1967" s="101"/>
      <c r="JSE1967" s="101"/>
      <c r="JSF1967" s="101"/>
      <c r="JSG1967" s="101"/>
      <c r="JSH1967" s="101"/>
      <c r="JSI1967" s="101"/>
      <c r="JSJ1967" s="101"/>
      <c r="JSK1967" s="101"/>
      <c r="JSL1967" s="101"/>
      <c r="JSM1967" s="101"/>
      <c r="JSN1967" s="101"/>
      <c r="JSO1967" s="101"/>
      <c r="JSP1967" s="101"/>
      <c r="JSQ1967" s="101"/>
      <c r="JSR1967" s="101"/>
      <c r="JSS1967" s="101"/>
      <c r="JST1967" s="101"/>
      <c r="JSU1967" s="101"/>
      <c r="JSV1967" s="101"/>
      <c r="JSW1967" s="101"/>
      <c r="JSX1967" s="101"/>
      <c r="JSY1967" s="101"/>
      <c r="JSZ1967" s="101"/>
      <c r="JTA1967" s="101"/>
      <c r="JTB1967" s="101"/>
      <c r="JTC1967" s="101"/>
      <c r="JTD1967" s="101"/>
      <c r="JTE1967" s="101"/>
      <c r="JTF1967" s="101"/>
      <c r="JTG1967" s="101"/>
      <c r="JTH1967" s="101"/>
      <c r="JTI1967" s="101"/>
      <c r="JTJ1967" s="101"/>
      <c r="JTK1967" s="101"/>
      <c r="JTL1967" s="101"/>
      <c r="JTM1967" s="101"/>
      <c r="JTN1967" s="101"/>
      <c r="JTO1967" s="101"/>
      <c r="JTP1967" s="101"/>
      <c r="JTQ1967" s="101"/>
      <c r="JTR1967" s="101"/>
      <c r="JTS1967" s="101"/>
      <c r="JTT1967" s="101"/>
      <c r="JTU1967" s="101"/>
      <c r="JTV1967" s="101"/>
      <c r="JTW1967" s="101"/>
      <c r="JTX1967" s="101"/>
      <c r="JTY1967" s="101"/>
      <c r="JTZ1967" s="101"/>
      <c r="JUA1967" s="101"/>
      <c r="JUB1967" s="101"/>
      <c r="JUC1967" s="101"/>
      <c r="JUD1967" s="101"/>
      <c r="JUE1967" s="101"/>
      <c r="JUF1967" s="101"/>
      <c r="JUG1967" s="101"/>
      <c r="JUH1967" s="101"/>
      <c r="JUI1967" s="101"/>
      <c r="JUJ1967" s="101"/>
      <c r="JUK1967" s="101"/>
      <c r="JUL1967" s="101"/>
      <c r="JUM1967" s="101"/>
      <c r="JUN1967" s="101"/>
      <c r="JUO1967" s="101"/>
      <c r="JUP1967" s="101"/>
      <c r="JUQ1967" s="101"/>
      <c r="JUR1967" s="101"/>
      <c r="JUS1967" s="101"/>
      <c r="JUT1967" s="101"/>
      <c r="JUU1967" s="101"/>
      <c r="JUV1967" s="101"/>
      <c r="JUW1967" s="101"/>
      <c r="JUX1967" s="101"/>
      <c r="JUY1967" s="101"/>
      <c r="JUZ1967" s="101"/>
      <c r="JVA1967" s="101"/>
      <c r="JVB1967" s="101"/>
      <c r="JVC1967" s="101"/>
      <c r="JVD1967" s="101"/>
      <c r="JVE1967" s="101"/>
      <c r="JVF1967" s="101"/>
      <c r="JVG1967" s="101"/>
      <c r="JVH1967" s="101"/>
      <c r="JVI1967" s="101"/>
      <c r="JVJ1967" s="101"/>
      <c r="JVK1967" s="101"/>
      <c r="JVL1967" s="101"/>
      <c r="JVM1967" s="101"/>
      <c r="JVN1967" s="101"/>
      <c r="JVO1967" s="101"/>
      <c r="JVP1967" s="101"/>
      <c r="JVQ1967" s="101"/>
      <c r="JVR1967" s="101"/>
      <c r="JVS1967" s="101"/>
      <c r="JVT1967" s="101"/>
      <c r="JVU1967" s="101"/>
      <c r="JVV1967" s="101"/>
      <c r="JVW1967" s="101"/>
      <c r="JVX1967" s="101"/>
      <c r="JVY1967" s="101"/>
      <c r="JVZ1967" s="101"/>
      <c r="JWA1967" s="101"/>
      <c r="JWB1967" s="101"/>
      <c r="JWC1967" s="101"/>
      <c r="JWD1967" s="101"/>
      <c r="JWE1967" s="101"/>
      <c r="JWF1967" s="101"/>
      <c r="JWG1967" s="101"/>
      <c r="JWH1967" s="101"/>
      <c r="JWI1967" s="101"/>
      <c r="JWJ1967" s="101"/>
      <c r="JWK1967" s="101"/>
      <c r="JWL1967" s="101"/>
      <c r="JWM1967" s="101"/>
      <c r="JWN1967" s="101"/>
      <c r="JWO1967" s="101"/>
      <c r="JWP1967" s="101"/>
      <c r="JWQ1967" s="101"/>
      <c r="JWR1967" s="101"/>
      <c r="JWS1967" s="101"/>
      <c r="JWT1967" s="101"/>
      <c r="JWU1967" s="101"/>
      <c r="JWV1967" s="101"/>
      <c r="JWW1967" s="101"/>
      <c r="JWX1967" s="101"/>
      <c r="JWY1967" s="101"/>
      <c r="JWZ1967" s="101"/>
      <c r="JXA1967" s="101"/>
      <c r="JXB1967" s="101"/>
      <c r="JXC1967" s="101"/>
      <c r="JXD1967" s="101"/>
      <c r="JXE1967" s="101"/>
      <c r="JXF1967" s="101"/>
      <c r="JXG1967" s="101"/>
      <c r="JXH1967" s="101"/>
      <c r="JXI1967" s="101"/>
      <c r="JXJ1967" s="101"/>
      <c r="JXK1967" s="101"/>
      <c r="JXL1967" s="101"/>
      <c r="JXM1967" s="101"/>
      <c r="JXN1967" s="101"/>
      <c r="JXO1967" s="101"/>
      <c r="JXP1967" s="101"/>
      <c r="JXQ1967" s="101"/>
      <c r="JXR1967" s="101"/>
      <c r="JXS1967" s="101"/>
      <c r="JXT1967" s="101"/>
      <c r="JXU1967" s="101"/>
      <c r="JXV1967" s="101"/>
      <c r="JXW1967" s="101"/>
      <c r="JXX1967" s="101"/>
      <c r="JXY1967" s="101"/>
      <c r="JXZ1967" s="101"/>
      <c r="JYA1967" s="101"/>
      <c r="JYB1967" s="101"/>
      <c r="JYC1967" s="101"/>
      <c r="JYD1967" s="101"/>
      <c r="JYE1967" s="101"/>
      <c r="JYF1967" s="101"/>
      <c r="JYG1967" s="101"/>
      <c r="JYH1967" s="101"/>
      <c r="JYI1967" s="101"/>
      <c r="JYJ1967" s="101"/>
      <c r="JYK1967" s="101"/>
      <c r="JYL1967" s="101"/>
      <c r="JYM1967" s="101"/>
      <c r="JYN1967" s="101"/>
      <c r="JYO1967" s="101"/>
      <c r="JYP1967" s="101"/>
      <c r="JYQ1967" s="101"/>
      <c r="JYR1967" s="101"/>
      <c r="JYS1967" s="101"/>
      <c r="JYT1967" s="101"/>
      <c r="JYU1967" s="101"/>
      <c r="JYV1967" s="101"/>
      <c r="JYW1967" s="101"/>
      <c r="JYX1967" s="101"/>
      <c r="JYY1967" s="101"/>
      <c r="JYZ1967" s="101"/>
      <c r="JZA1967" s="101"/>
      <c r="JZB1967" s="101"/>
      <c r="JZC1967" s="101"/>
      <c r="JZD1967" s="101"/>
      <c r="JZE1967" s="101"/>
      <c r="JZF1967" s="101"/>
      <c r="JZG1967" s="101"/>
      <c r="JZH1967" s="101"/>
      <c r="JZI1967" s="101"/>
      <c r="JZJ1967" s="101"/>
      <c r="JZK1967" s="101"/>
      <c r="JZL1967" s="101"/>
      <c r="JZM1967" s="101"/>
      <c r="JZN1967" s="101"/>
      <c r="JZO1967" s="101"/>
      <c r="JZP1967" s="101"/>
      <c r="JZQ1967" s="101"/>
      <c r="JZR1967" s="101"/>
      <c r="JZS1967" s="101"/>
      <c r="JZT1967" s="101"/>
      <c r="JZU1967" s="101"/>
      <c r="JZV1967" s="101"/>
      <c r="JZW1967" s="101"/>
      <c r="JZX1967" s="101"/>
      <c r="JZY1967" s="101"/>
      <c r="JZZ1967" s="101"/>
      <c r="KAA1967" s="101"/>
      <c r="KAB1967" s="101"/>
      <c r="KAC1967" s="101"/>
      <c r="KAD1967" s="101"/>
      <c r="KAE1967" s="101"/>
      <c r="KAF1967" s="101"/>
      <c r="KAG1967" s="101"/>
      <c r="KAH1967" s="101"/>
      <c r="KAI1967" s="101"/>
      <c r="KAJ1967" s="101"/>
      <c r="KAK1967" s="101"/>
      <c r="KAL1967" s="101"/>
      <c r="KAM1967" s="101"/>
      <c r="KAN1967" s="101"/>
      <c r="KAO1967" s="101"/>
      <c r="KAP1967" s="101"/>
      <c r="KAQ1967" s="101"/>
      <c r="KAR1967" s="101"/>
      <c r="KAS1967" s="101"/>
      <c r="KAT1967" s="101"/>
      <c r="KAU1967" s="101"/>
      <c r="KAV1967" s="101"/>
      <c r="KAW1967" s="101"/>
      <c r="KAX1967" s="101"/>
      <c r="KAY1967" s="101"/>
      <c r="KAZ1967" s="101"/>
      <c r="KBA1967" s="101"/>
      <c r="KBB1967" s="101"/>
      <c r="KBC1967" s="101"/>
      <c r="KBD1967" s="101"/>
      <c r="KBE1967" s="101"/>
      <c r="KBF1967" s="101"/>
      <c r="KBG1967" s="101"/>
      <c r="KBH1967" s="101"/>
      <c r="KBI1967" s="101"/>
      <c r="KBJ1967" s="101"/>
      <c r="KBK1967" s="101"/>
      <c r="KBL1967" s="101"/>
      <c r="KBM1967" s="101"/>
      <c r="KBN1967" s="101"/>
      <c r="KBO1967" s="101"/>
      <c r="KBP1967" s="101"/>
      <c r="KBQ1967" s="101"/>
      <c r="KBR1967" s="101"/>
      <c r="KBS1967" s="101"/>
      <c r="KBT1967" s="101"/>
      <c r="KBU1967" s="101"/>
      <c r="KBV1967" s="101"/>
      <c r="KBW1967" s="101"/>
      <c r="KBX1967" s="101"/>
      <c r="KBY1967" s="101"/>
      <c r="KBZ1967" s="101"/>
      <c r="KCA1967" s="101"/>
      <c r="KCB1967" s="101"/>
      <c r="KCC1967" s="101"/>
      <c r="KCD1967" s="101"/>
      <c r="KCE1967" s="101"/>
      <c r="KCF1967" s="101"/>
      <c r="KCG1967" s="101"/>
      <c r="KCH1967" s="101"/>
      <c r="KCI1967" s="101"/>
      <c r="KCJ1967" s="101"/>
      <c r="KCK1967" s="101"/>
      <c r="KCL1967" s="101"/>
      <c r="KCM1967" s="101"/>
      <c r="KCN1967" s="101"/>
      <c r="KCO1967" s="101"/>
      <c r="KCP1967" s="101"/>
      <c r="KCQ1967" s="101"/>
      <c r="KCR1967" s="101"/>
      <c r="KCS1967" s="101"/>
      <c r="KCT1967" s="101"/>
      <c r="KCU1967" s="101"/>
      <c r="KCV1967" s="101"/>
      <c r="KCW1967" s="101"/>
      <c r="KCX1967" s="101"/>
      <c r="KCY1967" s="101"/>
      <c r="KCZ1967" s="101"/>
      <c r="KDA1967" s="101"/>
      <c r="KDB1967" s="101"/>
      <c r="KDC1967" s="101"/>
      <c r="KDD1967" s="101"/>
      <c r="KDE1967" s="101"/>
      <c r="KDF1967" s="101"/>
      <c r="KDG1967" s="101"/>
      <c r="KDH1967" s="101"/>
      <c r="KDI1967" s="101"/>
      <c r="KDJ1967" s="101"/>
      <c r="KDK1967" s="101"/>
      <c r="KDL1967" s="101"/>
      <c r="KDM1967" s="101"/>
      <c r="KDN1967" s="101"/>
      <c r="KDO1967" s="101"/>
      <c r="KDP1967" s="101"/>
      <c r="KDQ1967" s="101"/>
      <c r="KDR1967" s="101"/>
      <c r="KDS1967" s="101"/>
      <c r="KDT1967" s="101"/>
      <c r="KDU1967" s="101"/>
      <c r="KDV1967" s="101"/>
      <c r="KDW1967" s="101"/>
      <c r="KDX1967" s="101"/>
      <c r="KDY1967" s="101"/>
      <c r="KDZ1967" s="101"/>
      <c r="KEA1967" s="101"/>
      <c r="KEB1967" s="101"/>
      <c r="KEC1967" s="101"/>
      <c r="KED1967" s="101"/>
      <c r="KEE1967" s="101"/>
      <c r="KEF1967" s="101"/>
      <c r="KEG1967" s="101"/>
      <c r="KEH1967" s="101"/>
      <c r="KEI1967" s="101"/>
      <c r="KEJ1967" s="101"/>
      <c r="KEK1967" s="101"/>
      <c r="KEL1967" s="101"/>
      <c r="KEM1967" s="101"/>
      <c r="KEN1967" s="101"/>
      <c r="KEO1967" s="101"/>
      <c r="KEP1967" s="101"/>
      <c r="KEQ1967" s="101"/>
      <c r="KER1967" s="101"/>
      <c r="KES1967" s="101"/>
      <c r="KET1967" s="101"/>
      <c r="KEU1967" s="101"/>
      <c r="KEV1967" s="101"/>
      <c r="KEW1967" s="101"/>
      <c r="KEX1967" s="101"/>
      <c r="KEY1967" s="101"/>
      <c r="KEZ1967" s="101"/>
      <c r="KFA1967" s="101"/>
      <c r="KFB1967" s="101"/>
      <c r="KFC1967" s="101"/>
      <c r="KFD1967" s="101"/>
      <c r="KFE1967" s="101"/>
      <c r="KFF1967" s="101"/>
      <c r="KFG1967" s="101"/>
      <c r="KFH1967" s="101"/>
      <c r="KFI1967" s="101"/>
      <c r="KFJ1967" s="101"/>
      <c r="KFK1967" s="101"/>
      <c r="KFL1967" s="101"/>
      <c r="KFM1967" s="101"/>
      <c r="KFN1967" s="101"/>
      <c r="KFO1967" s="101"/>
      <c r="KFP1967" s="101"/>
      <c r="KFQ1967" s="101"/>
      <c r="KFR1967" s="101"/>
      <c r="KFS1967" s="101"/>
      <c r="KFT1967" s="101"/>
      <c r="KFU1967" s="101"/>
      <c r="KFV1967" s="101"/>
      <c r="KFW1967" s="101"/>
      <c r="KFX1967" s="101"/>
      <c r="KFY1967" s="101"/>
      <c r="KFZ1967" s="101"/>
      <c r="KGA1967" s="101"/>
      <c r="KGB1967" s="101"/>
      <c r="KGC1967" s="101"/>
      <c r="KGD1967" s="101"/>
      <c r="KGE1967" s="101"/>
      <c r="KGF1967" s="101"/>
      <c r="KGG1967" s="101"/>
      <c r="KGH1967" s="101"/>
      <c r="KGI1967" s="101"/>
      <c r="KGJ1967" s="101"/>
      <c r="KGK1967" s="101"/>
      <c r="KGL1967" s="101"/>
      <c r="KGM1967" s="101"/>
      <c r="KGN1967" s="101"/>
      <c r="KGO1967" s="101"/>
      <c r="KGP1967" s="101"/>
      <c r="KGQ1967" s="101"/>
      <c r="KGR1967" s="101"/>
      <c r="KGS1967" s="101"/>
      <c r="KGT1967" s="101"/>
      <c r="KGU1967" s="101"/>
      <c r="KGV1967" s="101"/>
      <c r="KGW1967" s="101"/>
      <c r="KGX1967" s="101"/>
      <c r="KGY1967" s="101"/>
      <c r="KGZ1967" s="101"/>
      <c r="KHA1967" s="101"/>
      <c r="KHB1967" s="101"/>
      <c r="KHC1967" s="101"/>
      <c r="KHD1967" s="101"/>
      <c r="KHE1967" s="101"/>
      <c r="KHF1967" s="101"/>
      <c r="KHG1967" s="101"/>
      <c r="KHH1967" s="101"/>
      <c r="KHI1967" s="101"/>
      <c r="KHJ1967" s="101"/>
      <c r="KHK1967" s="101"/>
      <c r="KHL1967" s="101"/>
      <c r="KHM1967" s="101"/>
      <c r="KHN1967" s="101"/>
      <c r="KHO1967" s="101"/>
      <c r="KHP1967" s="101"/>
      <c r="KHQ1967" s="101"/>
      <c r="KHR1967" s="101"/>
      <c r="KHS1967" s="101"/>
      <c r="KHT1967" s="101"/>
      <c r="KHU1967" s="101"/>
      <c r="KHV1967" s="101"/>
      <c r="KHW1967" s="101"/>
      <c r="KHX1967" s="101"/>
      <c r="KHY1967" s="101"/>
      <c r="KHZ1967" s="101"/>
      <c r="KIA1967" s="101"/>
      <c r="KIB1967" s="101"/>
      <c r="KIC1967" s="101"/>
      <c r="KID1967" s="101"/>
      <c r="KIE1967" s="101"/>
      <c r="KIF1967" s="101"/>
      <c r="KIG1967" s="101"/>
      <c r="KIH1967" s="101"/>
      <c r="KII1967" s="101"/>
      <c r="KIJ1967" s="101"/>
      <c r="KIK1967" s="101"/>
      <c r="KIL1967" s="101"/>
      <c r="KIM1967" s="101"/>
      <c r="KIN1967" s="101"/>
      <c r="KIO1967" s="101"/>
      <c r="KIP1967" s="101"/>
      <c r="KIQ1967" s="101"/>
      <c r="KIR1967" s="101"/>
      <c r="KIS1967" s="101"/>
      <c r="KIT1967" s="101"/>
      <c r="KIU1967" s="101"/>
      <c r="KIV1967" s="101"/>
      <c r="KIW1967" s="101"/>
      <c r="KIX1967" s="101"/>
      <c r="KIY1967" s="101"/>
      <c r="KIZ1967" s="101"/>
      <c r="KJA1967" s="101"/>
      <c r="KJB1967" s="101"/>
      <c r="KJC1967" s="101"/>
      <c r="KJD1967" s="101"/>
      <c r="KJE1967" s="101"/>
      <c r="KJF1967" s="101"/>
      <c r="KJG1967" s="101"/>
      <c r="KJH1967" s="101"/>
      <c r="KJI1967" s="101"/>
      <c r="KJJ1967" s="101"/>
      <c r="KJK1967" s="101"/>
      <c r="KJL1967" s="101"/>
      <c r="KJM1967" s="101"/>
      <c r="KJN1967" s="101"/>
      <c r="KJO1967" s="101"/>
      <c r="KJP1967" s="101"/>
      <c r="KJQ1967" s="101"/>
      <c r="KJR1967" s="101"/>
      <c r="KJS1967" s="101"/>
      <c r="KJT1967" s="101"/>
      <c r="KJU1967" s="101"/>
      <c r="KJV1967" s="101"/>
      <c r="KJW1967" s="101"/>
      <c r="KJX1967" s="101"/>
      <c r="KJY1967" s="101"/>
      <c r="KJZ1967" s="101"/>
      <c r="KKA1967" s="101"/>
      <c r="KKB1967" s="101"/>
      <c r="KKC1967" s="101"/>
      <c r="KKD1967" s="101"/>
      <c r="KKE1967" s="101"/>
      <c r="KKF1967" s="101"/>
      <c r="KKG1967" s="101"/>
      <c r="KKH1967" s="101"/>
      <c r="KKI1967" s="101"/>
      <c r="KKJ1967" s="101"/>
      <c r="KKK1967" s="101"/>
      <c r="KKL1967" s="101"/>
      <c r="KKM1967" s="101"/>
      <c r="KKN1967" s="101"/>
      <c r="KKO1967" s="101"/>
      <c r="KKP1967" s="101"/>
      <c r="KKQ1967" s="101"/>
      <c r="KKR1967" s="101"/>
      <c r="KKS1967" s="101"/>
      <c r="KKT1967" s="101"/>
      <c r="KKU1967" s="101"/>
      <c r="KKV1967" s="101"/>
      <c r="KKW1967" s="101"/>
      <c r="KKX1967" s="101"/>
      <c r="KKY1967" s="101"/>
      <c r="KKZ1967" s="101"/>
      <c r="KLA1967" s="101"/>
      <c r="KLB1967" s="101"/>
      <c r="KLC1967" s="101"/>
      <c r="KLD1967" s="101"/>
      <c r="KLE1967" s="101"/>
      <c r="KLF1967" s="101"/>
      <c r="KLG1967" s="101"/>
      <c r="KLH1967" s="101"/>
      <c r="KLI1967" s="101"/>
      <c r="KLJ1967" s="101"/>
      <c r="KLK1967" s="101"/>
      <c r="KLL1967" s="101"/>
      <c r="KLM1967" s="101"/>
      <c r="KLN1967" s="101"/>
      <c r="KLO1967" s="101"/>
      <c r="KLP1967" s="101"/>
      <c r="KLQ1967" s="101"/>
      <c r="KLR1967" s="101"/>
      <c r="KLS1967" s="101"/>
      <c r="KLT1967" s="101"/>
      <c r="KLU1967" s="101"/>
      <c r="KLV1967" s="101"/>
      <c r="KLW1967" s="101"/>
      <c r="KLX1967" s="101"/>
      <c r="KLY1967" s="101"/>
      <c r="KLZ1967" s="101"/>
      <c r="KMA1967" s="101"/>
      <c r="KMB1967" s="101"/>
      <c r="KMC1967" s="101"/>
      <c r="KMD1967" s="101"/>
      <c r="KME1967" s="101"/>
      <c r="KMF1967" s="101"/>
      <c r="KMG1967" s="101"/>
      <c r="KMH1967" s="101"/>
      <c r="KMI1967" s="101"/>
      <c r="KMJ1967" s="101"/>
      <c r="KMK1967" s="101"/>
      <c r="KML1967" s="101"/>
      <c r="KMM1967" s="101"/>
      <c r="KMN1967" s="101"/>
      <c r="KMO1967" s="101"/>
      <c r="KMP1967" s="101"/>
      <c r="KMQ1967" s="101"/>
      <c r="KMR1967" s="101"/>
      <c r="KMS1967" s="101"/>
      <c r="KMT1967" s="101"/>
      <c r="KMU1967" s="101"/>
      <c r="KMV1967" s="101"/>
      <c r="KMW1967" s="101"/>
      <c r="KMX1967" s="101"/>
      <c r="KMY1967" s="101"/>
      <c r="KMZ1967" s="101"/>
      <c r="KNA1967" s="101"/>
      <c r="KNB1967" s="101"/>
      <c r="KNC1967" s="101"/>
      <c r="KND1967" s="101"/>
      <c r="KNE1967" s="101"/>
      <c r="KNF1967" s="101"/>
      <c r="KNG1967" s="101"/>
      <c r="KNH1967" s="101"/>
      <c r="KNI1967" s="101"/>
      <c r="KNJ1967" s="101"/>
      <c r="KNK1967" s="101"/>
      <c r="KNL1967" s="101"/>
      <c r="KNM1967" s="101"/>
      <c r="KNN1967" s="101"/>
      <c r="KNO1967" s="101"/>
      <c r="KNP1967" s="101"/>
      <c r="KNQ1967" s="101"/>
      <c r="KNR1967" s="101"/>
      <c r="KNS1967" s="101"/>
      <c r="KNT1967" s="101"/>
      <c r="KNU1967" s="101"/>
      <c r="KNV1967" s="101"/>
      <c r="KNW1967" s="101"/>
      <c r="KNX1967" s="101"/>
      <c r="KNY1967" s="101"/>
      <c r="KNZ1967" s="101"/>
      <c r="KOA1967" s="101"/>
      <c r="KOB1967" s="101"/>
      <c r="KOC1967" s="101"/>
      <c r="KOD1967" s="101"/>
      <c r="KOE1967" s="101"/>
      <c r="KOF1967" s="101"/>
      <c r="KOG1967" s="101"/>
      <c r="KOH1967" s="101"/>
      <c r="KOI1967" s="101"/>
      <c r="KOJ1967" s="101"/>
      <c r="KOK1967" s="101"/>
      <c r="KOL1967" s="101"/>
      <c r="KOM1967" s="101"/>
      <c r="KON1967" s="101"/>
      <c r="KOO1967" s="101"/>
      <c r="KOP1967" s="101"/>
      <c r="KOQ1967" s="101"/>
      <c r="KOR1967" s="101"/>
      <c r="KOS1967" s="101"/>
      <c r="KOT1967" s="101"/>
      <c r="KOU1967" s="101"/>
      <c r="KOV1967" s="101"/>
      <c r="KOW1967" s="101"/>
      <c r="KOX1967" s="101"/>
      <c r="KOY1967" s="101"/>
      <c r="KOZ1967" s="101"/>
      <c r="KPA1967" s="101"/>
      <c r="KPB1967" s="101"/>
      <c r="KPC1967" s="101"/>
      <c r="KPD1967" s="101"/>
      <c r="KPE1967" s="101"/>
      <c r="KPF1967" s="101"/>
      <c r="KPG1967" s="101"/>
      <c r="KPH1967" s="101"/>
      <c r="KPI1967" s="101"/>
      <c r="KPJ1967" s="101"/>
      <c r="KPK1967" s="101"/>
      <c r="KPL1967" s="101"/>
      <c r="KPM1967" s="101"/>
      <c r="KPN1967" s="101"/>
      <c r="KPO1967" s="101"/>
      <c r="KPP1967" s="101"/>
      <c r="KPQ1967" s="101"/>
      <c r="KPR1967" s="101"/>
      <c r="KPS1967" s="101"/>
      <c r="KPT1967" s="101"/>
      <c r="KPU1967" s="101"/>
      <c r="KPV1967" s="101"/>
      <c r="KPW1967" s="101"/>
      <c r="KPX1967" s="101"/>
      <c r="KPY1967" s="101"/>
      <c r="KPZ1967" s="101"/>
      <c r="KQA1967" s="101"/>
      <c r="KQB1967" s="101"/>
      <c r="KQC1967" s="101"/>
      <c r="KQD1967" s="101"/>
      <c r="KQE1967" s="101"/>
      <c r="KQF1967" s="101"/>
      <c r="KQG1967" s="101"/>
      <c r="KQH1967" s="101"/>
      <c r="KQI1967" s="101"/>
      <c r="KQJ1967" s="101"/>
      <c r="KQK1967" s="101"/>
      <c r="KQL1967" s="101"/>
      <c r="KQM1967" s="101"/>
      <c r="KQN1967" s="101"/>
      <c r="KQO1967" s="101"/>
      <c r="KQP1967" s="101"/>
      <c r="KQQ1967" s="101"/>
      <c r="KQR1967" s="101"/>
      <c r="KQS1967" s="101"/>
      <c r="KQT1967" s="101"/>
      <c r="KQU1967" s="101"/>
      <c r="KQV1967" s="101"/>
      <c r="KQW1967" s="101"/>
      <c r="KQX1967" s="101"/>
      <c r="KQY1967" s="101"/>
      <c r="KQZ1967" s="101"/>
      <c r="KRA1967" s="101"/>
      <c r="KRB1967" s="101"/>
      <c r="KRC1967" s="101"/>
      <c r="KRD1967" s="101"/>
      <c r="KRE1967" s="101"/>
      <c r="KRF1967" s="101"/>
      <c r="KRG1967" s="101"/>
      <c r="KRH1967" s="101"/>
      <c r="KRI1967" s="101"/>
      <c r="KRJ1967" s="101"/>
      <c r="KRK1967" s="101"/>
      <c r="KRL1967" s="101"/>
      <c r="KRM1967" s="101"/>
      <c r="KRN1967" s="101"/>
      <c r="KRO1967" s="101"/>
      <c r="KRP1967" s="101"/>
      <c r="KRQ1967" s="101"/>
      <c r="KRR1967" s="101"/>
      <c r="KRS1967" s="101"/>
      <c r="KRT1967" s="101"/>
      <c r="KRU1967" s="101"/>
      <c r="KRV1967" s="101"/>
      <c r="KRW1967" s="101"/>
      <c r="KRX1967" s="101"/>
      <c r="KRY1967" s="101"/>
      <c r="KRZ1967" s="101"/>
      <c r="KSA1967" s="101"/>
      <c r="KSB1967" s="101"/>
      <c r="KSC1967" s="101"/>
      <c r="KSD1967" s="101"/>
      <c r="KSE1967" s="101"/>
      <c r="KSF1967" s="101"/>
      <c r="KSG1967" s="101"/>
      <c r="KSH1967" s="101"/>
      <c r="KSI1967" s="101"/>
      <c r="KSJ1967" s="101"/>
      <c r="KSK1967" s="101"/>
      <c r="KSL1967" s="101"/>
      <c r="KSM1967" s="101"/>
      <c r="KSN1967" s="101"/>
      <c r="KSO1967" s="101"/>
      <c r="KSP1967" s="101"/>
      <c r="KSQ1967" s="101"/>
      <c r="KSR1967" s="101"/>
      <c r="KSS1967" s="101"/>
      <c r="KST1967" s="101"/>
      <c r="KSU1967" s="101"/>
      <c r="KSV1967" s="101"/>
      <c r="KSW1967" s="101"/>
      <c r="KSX1967" s="101"/>
      <c r="KSY1967" s="101"/>
      <c r="KSZ1967" s="101"/>
      <c r="KTA1967" s="101"/>
      <c r="KTB1967" s="101"/>
      <c r="KTC1967" s="101"/>
      <c r="KTD1967" s="101"/>
      <c r="KTE1967" s="101"/>
      <c r="KTF1967" s="101"/>
      <c r="KTG1967" s="101"/>
      <c r="KTH1967" s="101"/>
      <c r="KTI1967" s="101"/>
      <c r="KTJ1967" s="101"/>
      <c r="KTK1967" s="101"/>
      <c r="KTL1967" s="101"/>
      <c r="KTM1967" s="101"/>
      <c r="KTN1967" s="101"/>
      <c r="KTO1967" s="101"/>
      <c r="KTP1967" s="101"/>
      <c r="KTQ1967" s="101"/>
      <c r="KTR1967" s="101"/>
      <c r="KTS1967" s="101"/>
      <c r="KTT1967" s="101"/>
      <c r="KTU1967" s="101"/>
      <c r="KTV1967" s="101"/>
      <c r="KTW1967" s="101"/>
      <c r="KTX1967" s="101"/>
      <c r="KTY1967" s="101"/>
      <c r="KTZ1967" s="101"/>
      <c r="KUA1967" s="101"/>
      <c r="KUB1967" s="101"/>
      <c r="KUC1967" s="101"/>
      <c r="KUD1967" s="101"/>
      <c r="KUE1967" s="101"/>
      <c r="KUF1967" s="101"/>
      <c r="KUG1967" s="101"/>
      <c r="KUH1967" s="101"/>
      <c r="KUI1967" s="101"/>
      <c r="KUJ1967" s="101"/>
      <c r="KUK1967" s="101"/>
      <c r="KUL1967" s="101"/>
      <c r="KUM1967" s="101"/>
      <c r="KUN1967" s="101"/>
      <c r="KUO1967" s="101"/>
      <c r="KUP1967" s="101"/>
      <c r="KUQ1967" s="101"/>
      <c r="KUR1967" s="101"/>
      <c r="KUS1967" s="101"/>
      <c r="KUT1967" s="101"/>
      <c r="KUU1967" s="101"/>
      <c r="KUV1967" s="101"/>
      <c r="KUW1967" s="101"/>
      <c r="KUX1967" s="101"/>
      <c r="KUY1967" s="101"/>
      <c r="KUZ1967" s="101"/>
      <c r="KVA1967" s="101"/>
      <c r="KVB1967" s="101"/>
      <c r="KVC1967" s="101"/>
      <c r="KVD1967" s="101"/>
      <c r="KVE1967" s="101"/>
      <c r="KVF1967" s="101"/>
      <c r="KVG1967" s="101"/>
      <c r="KVH1967" s="101"/>
      <c r="KVI1967" s="101"/>
      <c r="KVJ1967" s="101"/>
      <c r="KVK1967" s="101"/>
      <c r="KVL1967" s="101"/>
      <c r="KVM1967" s="101"/>
      <c r="KVN1967" s="101"/>
      <c r="KVO1967" s="101"/>
      <c r="KVP1967" s="101"/>
      <c r="KVQ1967" s="101"/>
      <c r="KVR1967" s="101"/>
      <c r="KVS1967" s="101"/>
      <c r="KVT1967" s="101"/>
      <c r="KVU1967" s="101"/>
      <c r="KVV1967" s="101"/>
      <c r="KVW1967" s="101"/>
      <c r="KVX1967" s="101"/>
      <c r="KVY1967" s="101"/>
      <c r="KVZ1967" s="101"/>
      <c r="KWA1967" s="101"/>
      <c r="KWB1967" s="101"/>
      <c r="KWC1967" s="101"/>
      <c r="KWD1967" s="101"/>
      <c r="KWE1967" s="101"/>
      <c r="KWF1967" s="101"/>
      <c r="KWG1967" s="101"/>
      <c r="KWH1967" s="101"/>
      <c r="KWI1967" s="101"/>
      <c r="KWJ1967" s="101"/>
      <c r="KWK1967" s="101"/>
      <c r="KWL1967" s="101"/>
      <c r="KWM1967" s="101"/>
      <c r="KWN1967" s="101"/>
      <c r="KWO1967" s="101"/>
      <c r="KWP1967" s="101"/>
      <c r="KWQ1967" s="101"/>
      <c r="KWR1967" s="101"/>
      <c r="KWS1967" s="101"/>
      <c r="KWT1967" s="101"/>
      <c r="KWU1967" s="101"/>
      <c r="KWV1967" s="101"/>
      <c r="KWW1967" s="101"/>
      <c r="KWX1967" s="101"/>
      <c r="KWY1967" s="101"/>
      <c r="KWZ1967" s="101"/>
      <c r="KXA1967" s="101"/>
      <c r="KXB1967" s="101"/>
      <c r="KXC1967" s="101"/>
      <c r="KXD1967" s="101"/>
      <c r="KXE1967" s="101"/>
      <c r="KXF1967" s="101"/>
      <c r="KXG1967" s="101"/>
      <c r="KXH1967" s="101"/>
      <c r="KXI1967" s="101"/>
      <c r="KXJ1967" s="101"/>
      <c r="KXK1967" s="101"/>
      <c r="KXL1967" s="101"/>
      <c r="KXM1967" s="101"/>
      <c r="KXN1967" s="101"/>
      <c r="KXO1967" s="101"/>
      <c r="KXP1967" s="101"/>
      <c r="KXQ1967" s="101"/>
      <c r="KXR1967" s="101"/>
      <c r="KXS1967" s="101"/>
      <c r="KXT1967" s="101"/>
      <c r="KXU1967" s="101"/>
      <c r="KXV1967" s="101"/>
      <c r="KXW1967" s="101"/>
      <c r="KXX1967" s="101"/>
      <c r="KXY1967" s="101"/>
      <c r="KXZ1967" s="101"/>
      <c r="KYA1967" s="101"/>
      <c r="KYB1967" s="101"/>
      <c r="KYC1967" s="101"/>
      <c r="KYD1967" s="101"/>
      <c r="KYE1967" s="101"/>
      <c r="KYF1967" s="101"/>
      <c r="KYG1967" s="101"/>
      <c r="KYH1967" s="101"/>
      <c r="KYI1967" s="101"/>
      <c r="KYJ1967" s="101"/>
      <c r="KYK1967" s="101"/>
      <c r="KYL1967" s="101"/>
      <c r="KYM1967" s="101"/>
      <c r="KYN1967" s="101"/>
      <c r="KYO1967" s="101"/>
      <c r="KYP1967" s="101"/>
      <c r="KYQ1967" s="101"/>
      <c r="KYR1967" s="101"/>
      <c r="KYS1967" s="101"/>
      <c r="KYT1967" s="101"/>
      <c r="KYU1967" s="101"/>
      <c r="KYV1967" s="101"/>
      <c r="KYW1967" s="101"/>
      <c r="KYX1967" s="101"/>
      <c r="KYY1967" s="101"/>
      <c r="KYZ1967" s="101"/>
      <c r="KZA1967" s="101"/>
      <c r="KZB1967" s="101"/>
      <c r="KZC1967" s="101"/>
      <c r="KZD1967" s="101"/>
      <c r="KZE1967" s="101"/>
      <c r="KZF1967" s="101"/>
      <c r="KZG1967" s="101"/>
      <c r="KZH1967" s="101"/>
      <c r="KZI1967" s="101"/>
      <c r="KZJ1967" s="101"/>
      <c r="KZK1967" s="101"/>
      <c r="KZL1967" s="101"/>
      <c r="KZM1967" s="101"/>
      <c r="KZN1967" s="101"/>
      <c r="KZO1967" s="101"/>
      <c r="KZP1967" s="101"/>
      <c r="KZQ1967" s="101"/>
      <c r="KZR1967" s="101"/>
      <c r="KZS1967" s="101"/>
      <c r="KZT1967" s="101"/>
      <c r="KZU1967" s="101"/>
      <c r="KZV1967" s="101"/>
      <c r="KZW1967" s="101"/>
      <c r="KZX1967" s="101"/>
      <c r="KZY1967" s="101"/>
      <c r="KZZ1967" s="101"/>
      <c r="LAA1967" s="101"/>
      <c r="LAB1967" s="101"/>
      <c r="LAC1967" s="101"/>
      <c r="LAD1967" s="101"/>
      <c r="LAE1967" s="101"/>
      <c r="LAF1967" s="101"/>
      <c r="LAG1967" s="101"/>
      <c r="LAH1967" s="101"/>
      <c r="LAI1967" s="101"/>
      <c r="LAJ1967" s="101"/>
      <c r="LAK1967" s="101"/>
      <c r="LAL1967" s="101"/>
      <c r="LAM1967" s="101"/>
      <c r="LAN1967" s="101"/>
      <c r="LAO1967" s="101"/>
      <c r="LAP1967" s="101"/>
      <c r="LAQ1967" s="101"/>
      <c r="LAR1967" s="101"/>
      <c r="LAS1967" s="101"/>
      <c r="LAT1967" s="101"/>
      <c r="LAU1967" s="101"/>
      <c r="LAV1967" s="101"/>
      <c r="LAW1967" s="101"/>
      <c r="LAX1967" s="101"/>
      <c r="LAY1967" s="101"/>
      <c r="LAZ1967" s="101"/>
      <c r="LBA1967" s="101"/>
      <c r="LBB1967" s="101"/>
      <c r="LBC1967" s="101"/>
      <c r="LBD1967" s="101"/>
      <c r="LBE1967" s="101"/>
      <c r="LBF1967" s="101"/>
      <c r="LBG1967" s="101"/>
      <c r="LBH1967" s="101"/>
      <c r="LBI1967" s="101"/>
      <c r="LBJ1967" s="101"/>
      <c r="LBK1967" s="101"/>
      <c r="LBL1967" s="101"/>
      <c r="LBM1967" s="101"/>
      <c r="LBN1967" s="101"/>
      <c r="LBO1967" s="101"/>
      <c r="LBP1967" s="101"/>
      <c r="LBQ1967" s="101"/>
      <c r="LBR1967" s="101"/>
      <c r="LBS1967" s="101"/>
      <c r="LBT1967" s="101"/>
      <c r="LBU1967" s="101"/>
      <c r="LBV1967" s="101"/>
      <c r="LBW1967" s="101"/>
      <c r="LBX1967" s="101"/>
      <c r="LBY1967" s="101"/>
      <c r="LBZ1967" s="101"/>
      <c r="LCA1967" s="101"/>
      <c r="LCB1967" s="101"/>
      <c r="LCC1967" s="101"/>
      <c r="LCD1967" s="101"/>
      <c r="LCE1967" s="101"/>
      <c r="LCF1967" s="101"/>
      <c r="LCG1967" s="101"/>
      <c r="LCH1967" s="101"/>
      <c r="LCI1967" s="101"/>
      <c r="LCJ1967" s="101"/>
      <c r="LCK1967" s="101"/>
      <c r="LCL1967" s="101"/>
      <c r="LCM1967" s="101"/>
      <c r="LCN1967" s="101"/>
      <c r="LCO1967" s="101"/>
      <c r="LCP1967" s="101"/>
      <c r="LCQ1967" s="101"/>
      <c r="LCR1967" s="101"/>
      <c r="LCS1967" s="101"/>
      <c r="LCT1967" s="101"/>
      <c r="LCU1967" s="101"/>
      <c r="LCV1967" s="101"/>
      <c r="LCW1967" s="101"/>
      <c r="LCX1967" s="101"/>
      <c r="LCY1967" s="101"/>
      <c r="LCZ1967" s="101"/>
      <c r="LDA1967" s="101"/>
      <c r="LDB1967" s="101"/>
      <c r="LDC1967" s="101"/>
      <c r="LDD1967" s="101"/>
      <c r="LDE1967" s="101"/>
      <c r="LDF1967" s="101"/>
      <c r="LDG1967" s="101"/>
      <c r="LDH1967" s="101"/>
      <c r="LDI1967" s="101"/>
      <c r="LDJ1967" s="101"/>
      <c r="LDK1967" s="101"/>
      <c r="LDL1967" s="101"/>
      <c r="LDM1967" s="101"/>
      <c r="LDN1967" s="101"/>
      <c r="LDO1967" s="101"/>
      <c r="LDP1967" s="101"/>
      <c r="LDQ1967" s="101"/>
      <c r="LDR1967" s="101"/>
      <c r="LDS1967" s="101"/>
      <c r="LDT1967" s="101"/>
      <c r="LDU1967" s="101"/>
      <c r="LDV1967" s="101"/>
      <c r="LDW1967" s="101"/>
      <c r="LDX1967" s="101"/>
      <c r="LDY1967" s="101"/>
      <c r="LDZ1967" s="101"/>
      <c r="LEA1967" s="101"/>
      <c r="LEB1967" s="101"/>
      <c r="LEC1967" s="101"/>
      <c r="LED1967" s="101"/>
      <c r="LEE1967" s="101"/>
      <c r="LEF1967" s="101"/>
      <c r="LEG1967" s="101"/>
      <c r="LEH1967" s="101"/>
      <c r="LEI1967" s="101"/>
      <c r="LEJ1967" s="101"/>
      <c r="LEK1967" s="101"/>
      <c r="LEL1967" s="101"/>
      <c r="LEM1967" s="101"/>
      <c r="LEN1967" s="101"/>
      <c r="LEO1967" s="101"/>
      <c r="LEP1967" s="101"/>
      <c r="LEQ1967" s="101"/>
      <c r="LER1967" s="101"/>
      <c r="LES1967" s="101"/>
      <c r="LET1967" s="101"/>
      <c r="LEU1967" s="101"/>
      <c r="LEV1967" s="101"/>
      <c r="LEW1967" s="101"/>
      <c r="LEX1967" s="101"/>
      <c r="LEY1967" s="101"/>
      <c r="LEZ1967" s="101"/>
      <c r="LFA1967" s="101"/>
      <c r="LFB1967" s="101"/>
      <c r="LFC1967" s="101"/>
      <c r="LFD1967" s="101"/>
      <c r="LFE1967" s="101"/>
      <c r="LFF1967" s="101"/>
      <c r="LFG1967" s="101"/>
      <c r="LFH1967" s="101"/>
      <c r="LFI1967" s="101"/>
      <c r="LFJ1967" s="101"/>
      <c r="LFK1967" s="101"/>
      <c r="LFL1967" s="101"/>
      <c r="LFM1967" s="101"/>
      <c r="LFN1967" s="101"/>
      <c r="LFO1967" s="101"/>
      <c r="LFP1967" s="101"/>
      <c r="LFQ1967" s="101"/>
      <c r="LFR1967" s="101"/>
      <c r="LFS1967" s="101"/>
      <c r="LFT1967" s="101"/>
      <c r="LFU1967" s="101"/>
      <c r="LFV1967" s="101"/>
      <c r="LFW1967" s="101"/>
      <c r="LFX1967" s="101"/>
      <c r="LFY1967" s="101"/>
      <c r="LFZ1967" s="101"/>
      <c r="LGA1967" s="101"/>
      <c r="LGB1967" s="101"/>
      <c r="LGC1967" s="101"/>
      <c r="LGD1967" s="101"/>
      <c r="LGE1967" s="101"/>
      <c r="LGF1967" s="101"/>
      <c r="LGG1967" s="101"/>
      <c r="LGH1967" s="101"/>
      <c r="LGI1967" s="101"/>
      <c r="LGJ1967" s="101"/>
      <c r="LGK1967" s="101"/>
      <c r="LGL1967" s="101"/>
      <c r="LGM1967" s="101"/>
      <c r="LGN1967" s="101"/>
      <c r="LGO1967" s="101"/>
      <c r="LGP1967" s="101"/>
      <c r="LGQ1967" s="101"/>
      <c r="LGR1967" s="101"/>
      <c r="LGS1967" s="101"/>
      <c r="LGT1967" s="101"/>
      <c r="LGU1967" s="101"/>
      <c r="LGV1967" s="101"/>
      <c r="LGW1967" s="101"/>
      <c r="LGX1967" s="101"/>
      <c r="LGY1967" s="101"/>
      <c r="LGZ1967" s="101"/>
      <c r="LHA1967" s="101"/>
      <c r="LHB1967" s="101"/>
      <c r="LHC1967" s="101"/>
      <c r="LHD1967" s="101"/>
      <c r="LHE1967" s="101"/>
      <c r="LHF1967" s="101"/>
      <c r="LHG1967" s="101"/>
      <c r="LHH1967" s="101"/>
      <c r="LHI1967" s="101"/>
      <c r="LHJ1967" s="101"/>
      <c r="LHK1967" s="101"/>
      <c r="LHL1967" s="101"/>
      <c r="LHM1967" s="101"/>
      <c r="LHN1967" s="101"/>
      <c r="LHO1967" s="101"/>
      <c r="LHP1967" s="101"/>
      <c r="LHQ1967" s="101"/>
      <c r="LHR1967" s="101"/>
      <c r="LHS1967" s="101"/>
      <c r="LHT1967" s="101"/>
      <c r="LHU1967" s="101"/>
      <c r="LHV1967" s="101"/>
      <c r="LHW1967" s="101"/>
      <c r="LHX1967" s="101"/>
      <c r="LHY1967" s="101"/>
      <c r="LHZ1967" s="101"/>
      <c r="LIA1967" s="101"/>
      <c r="LIB1967" s="101"/>
      <c r="LIC1967" s="101"/>
      <c r="LID1967" s="101"/>
      <c r="LIE1967" s="101"/>
      <c r="LIF1967" s="101"/>
      <c r="LIG1967" s="101"/>
      <c r="LIH1967" s="101"/>
      <c r="LII1967" s="101"/>
      <c r="LIJ1967" s="101"/>
      <c r="LIK1967" s="101"/>
      <c r="LIL1967" s="101"/>
      <c r="LIM1967" s="101"/>
      <c r="LIN1967" s="101"/>
      <c r="LIO1967" s="101"/>
      <c r="LIP1967" s="101"/>
      <c r="LIQ1967" s="101"/>
      <c r="LIR1967" s="101"/>
      <c r="LIS1967" s="101"/>
      <c r="LIT1967" s="101"/>
      <c r="LIU1967" s="101"/>
      <c r="LIV1967" s="101"/>
      <c r="LIW1967" s="101"/>
      <c r="LIX1967" s="101"/>
      <c r="LIY1967" s="101"/>
      <c r="LIZ1967" s="101"/>
      <c r="LJA1967" s="101"/>
      <c r="LJB1967" s="101"/>
      <c r="LJC1967" s="101"/>
      <c r="LJD1967" s="101"/>
      <c r="LJE1967" s="101"/>
      <c r="LJF1967" s="101"/>
      <c r="LJG1967" s="101"/>
      <c r="LJH1967" s="101"/>
      <c r="LJI1967" s="101"/>
      <c r="LJJ1967" s="101"/>
      <c r="LJK1967" s="101"/>
      <c r="LJL1967" s="101"/>
      <c r="LJM1967" s="101"/>
      <c r="LJN1967" s="101"/>
      <c r="LJO1967" s="101"/>
      <c r="LJP1967" s="101"/>
      <c r="LJQ1967" s="101"/>
      <c r="LJR1967" s="101"/>
      <c r="LJS1967" s="101"/>
      <c r="LJT1967" s="101"/>
      <c r="LJU1967" s="101"/>
      <c r="LJV1967" s="101"/>
      <c r="LJW1967" s="101"/>
      <c r="LJX1967" s="101"/>
      <c r="LJY1967" s="101"/>
      <c r="LJZ1967" s="101"/>
      <c r="LKA1967" s="101"/>
      <c r="LKB1967" s="101"/>
      <c r="LKC1967" s="101"/>
      <c r="LKD1967" s="101"/>
      <c r="LKE1967" s="101"/>
      <c r="LKF1967" s="101"/>
      <c r="LKG1967" s="101"/>
      <c r="LKH1967" s="101"/>
      <c r="LKI1967" s="101"/>
      <c r="LKJ1967" s="101"/>
      <c r="LKK1967" s="101"/>
      <c r="LKL1967" s="101"/>
      <c r="LKM1967" s="101"/>
      <c r="LKN1967" s="101"/>
      <c r="LKO1967" s="101"/>
      <c r="LKP1967" s="101"/>
      <c r="LKQ1967" s="101"/>
      <c r="LKR1967" s="101"/>
      <c r="LKS1967" s="101"/>
      <c r="LKT1967" s="101"/>
      <c r="LKU1967" s="101"/>
      <c r="LKV1967" s="101"/>
      <c r="LKW1967" s="101"/>
      <c r="LKX1967" s="101"/>
      <c r="LKY1967" s="101"/>
      <c r="LKZ1967" s="101"/>
      <c r="LLA1967" s="101"/>
      <c r="LLB1967" s="101"/>
      <c r="LLC1967" s="101"/>
      <c r="LLD1967" s="101"/>
      <c r="LLE1967" s="101"/>
      <c r="LLF1967" s="101"/>
      <c r="LLG1967" s="101"/>
      <c r="LLH1967" s="101"/>
      <c r="LLI1967" s="101"/>
      <c r="LLJ1967" s="101"/>
      <c r="LLK1967" s="101"/>
      <c r="LLL1967" s="101"/>
      <c r="LLM1967" s="101"/>
      <c r="LLN1967" s="101"/>
      <c r="LLO1967" s="101"/>
      <c r="LLP1967" s="101"/>
      <c r="LLQ1967" s="101"/>
      <c r="LLR1967" s="101"/>
      <c r="LLS1967" s="101"/>
      <c r="LLT1967" s="101"/>
      <c r="LLU1967" s="101"/>
      <c r="LLV1967" s="101"/>
      <c r="LLW1967" s="101"/>
      <c r="LLX1967" s="101"/>
      <c r="LLY1967" s="101"/>
      <c r="LLZ1967" s="101"/>
      <c r="LMA1967" s="101"/>
      <c r="LMB1967" s="101"/>
      <c r="LMC1967" s="101"/>
      <c r="LMD1967" s="101"/>
      <c r="LME1967" s="101"/>
      <c r="LMF1967" s="101"/>
      <c r="LMG1967" s="101"/>
      <c r="LMH1967" s="101"/>
      <c r="LMI1967" s="101"/>
      <c r="LMJ1967" s="101"/>
      <c r="LMK1967" s="101"/>
      <c r="LML1967" s="101"/>
      <c r="LMM1967" s="101"/>
      <c r="LMN1967" s="101"/>
      <c r="LMO1967" s="101"/>
      <c r="LMP1967" s="101"/>
      <c r="LMQ1967" s="101"/>
      <c r="LMR1967" s="101"/>
      <c r="LMS1967" s="101"/>
      <c r="LMT1967" s="101"/>
      <c r="LMU1967" s="101"/>
      <c r="LMV1967" s="101"/>
      <c r="LMW1967" s="101"/>
      <c r="LMX1967" s="101"/>
      <c r="LMY1967" s="101"/>
      <c r="LMZ1967" s="101"/>
      <c r="LNA1967" s="101"/>
      <c r="LNB1967" s="101"/>
      <c r="LNC1967" s="101"/>
      <c r="LND1967" s="101"/>
      <c r="LNE1967" s="101"/>
      <c r="LNF1967" s="101"/>
      <c r="LNG1967" s="101"/>
      <c r="LNH1967" s="101"/>
      <c r="LNI1967" s="101"/>
      <c r="LNJ1967" s="101"/>
      <c r="LNK1967" s="101"/>
      <c r="LNL1967" s="101"/>
      <c r="LNM1967" s="101"/>
      <c r="LNN1967" s="101"/>
      <c r="LNO1967" s="101"/>
      <c r="LNP1967" s="101"/>
      <c r="LNQ1967" s="101"/>
      <c r="LNR1967" s="101"/>
      <c r="LNS1967" s="101"/>
      <c r="LNT1967" s="101"/>
      <c r="LNU1967" s="101"/>
      <c r="LNV1967" s="101"/>
      <c r="LNW1967" s="101"/>
      <c r="LNX1967" s="101"/>
      <c r="LNY1967" s="101"/>
      <c r="LNZ1967" s="101"/>
      <c r="LOA1967" s="101"/>
      <c r="LOB1967" s="101"/>
      <c r="LOC1967" s="101"/>
      <c r="LOD1967" s="101"/>
      <c r="LOE1967" s="101"/>
      <c r="LOF1967" s="101"/>
      <c r="LOG1967" s="101"/>
      <c r="LOH1967" s="101"/>
      <c r="LOI1967" s="101"/>
      <c r="LOJ1967" s="101"/>
      <c r="LOK1967" s="101"/>
      <c r="LOL1967" s="101"/>
      <c r="LOM1967" s="101"/>
      <c r="LON1967" s="101"/>
      <c r="LOO1967" s="101"/>
      <c r="LOP1967" s="101"/>
      <c r="LOQ1967" s="101"/>
      <c r="LOR1967" s="101"/>
      <c r="LOS1967" s="101"/>
      <c r="LOT1967" s="101"/>
      <c r="LOU1967" s="101"/>
      <c r="LOV1967" s="101"/>
      <c r="LOW1967" s="101"/>
      <c r="LOX1967" s="101"/>
      <c r="LOY1967" s="101"/>
      <c r="LOZ1967" s="101"/>
      <c r="LPA1967" s="101"/>
      <c r="LPB1967" s="101"/>
      <c r="LPC1967" s="101"/>
      <c r="LPD1967" s="101"/>
      <c r="LPE1967" s="101"/>
      <c r="LPF1967" s="101"/>
      <c r="LPG1967" s="101"/>
      <c r="LPH1967" s="101"/>
      <c r="LPI1967" s="101"/>
      <c r="LPJ1967" s="101"/>
      <c r="LPK1967" s="101"/>
      <c r="LPL1967" s="101"/>
      <c r="LPM1967" s="101"/>
      <c r="LPN1967" s="101"/>
      <c r="LPO1967" s="101"/>
      <c r="LPP1967" s="101"/>
      <c r="LPQ1967" s="101"/>
      <c r="LPR1967" s="101"/>
      <c r="LPS1967" s="101"/>
      <c r="LPT1967" s="101"/>
      <c r="LPU1967" s="101"/>
      <c r="LPV1967" s="101"/>
      <c r="LPW1967" s="101"/>
      <c r="LPX1967" s="101"/>
      <c r="LPY1967" s="101"/>
      <c r="LPZ1967" s="101"/>
      <c r="LQA1967" s="101"/>
      <c r="LQB1967" s="101"/>
      <c r="LQC1967" s="101"/>
      <c r="LQD1967" s="101"/>
      <c r="LQE1967" s="101"/>
      <c r="LQF1967" s="101"/>
      <c r="LQG1967" s="101"/>
      <c r="LQH1967" s="101"/>
      <c r="LQI1967" s="101"/>
      <c r="LQJ1967" s="101"/>
      <c r="LQK1967" s="101"/>
      <c r="LQL1967" s="101"/>
      <c r="LQM1967" s="101"/>
      <c r="LQN1967" s="101"/>
      <c r="LQO1967" s="101"/>
      <c r="LQP1967" s="101"/>
      <c r="LQQ1967" s="101"/>
      <c r="LQR1967" s="101"/>
      <c r="LQS1967" s="101"/>
      <c r="LQT1967" s="101"/>
      <c r="LQU1967" s="101"/>
      <c r="LQV1967" s="101"/>
      <c r="LQW1967" s="101"/>
      <c r="LQX1967" s="101"/>
      <c r="LQY1967" s="101"/>
      <c r="LQZ1967" s="101"/>
      <c r="LRA1967" s="101"/>
      <c r="LRB1967" s="101"/>
      <c r="LRC1967" s="101"/>
      <c r="LRD1967" s="101"/>
      <c r="LRE1967" s="101"/>
      <c r="LRF1967" s="101"/>
      <c r="LRG1967" s="101"/>
      <c r="LRH1967" s="101"/>
      <c r="LRI1967" s="101"/>
      <c r="LRJ1967" s="101"/>
      <c r="LRK1967" s="101"/>
      <c r="LRL1967" s="101"/>
      <c r="LRM1967" s="101"/>
      <c r="LRN1967" s="101"/>
      <c r="LRO1967" s="101"/>
      <c r="LRP1967" s="101"/>
      <c r="LRQ1967" s="101"/>
      <c r="LRR1967" s="101"/>
      <c r="LRS1967" s="101"/>
      <c r="LRT1967" s="101"/>
      <c r="LRU1967" s="101"/>
      <c r="LRV1967" s="101"/>
      <c r="LRW1967" s="101"/>
      <c r="LRX1967" s="101"/>
      <c r="LRY1967" s="101"/>
      <c r="LRZ1967" s="101"/>
      <c r="LSA1967" s="101"/>
      <c r="LSB1967" s="101"/>
      <c r="LSC1967" s="101"/>
      <c r="LSD1967" s="101"/>
      <c r="LSE1967" s="101"/>
      <c r="LSF1967" s="101"/>
      <c r="LSG1967" s="101"/>
      <c r="LSH1967" s="101"/>
      <c r="LSI1967" s="101"/>
      <c r="LSJ1967" s="101"/>
      <c r="LSK1967" s="101"/>
      <c r="LSL1967" s="101"/>
      <c r="LSM1967" s="101"/>
      <c r="LSN1967" s="101"/>
      <c r="LSO1967" s="101"/>
      <c r="LSP1967" s="101"/>
      <c r="LSQ1967" s="101"/>
      <c r="LSR1967" s="101"/>
      <c r="LSS1967" s="101"/>
      <c r="LST1967" s="101"/>
      <c r="LSU1967" s="101"/>
      <c r="LSV1967" s="101"/>
      <c r="LSW1967" s="101"/>
      <c r="LSX1967" s="101"/>
      <c r="LSY1967" s="101"/>
      <c r="LSZ1967" s="101"/>
      <c r="LTA1967" s="101"/>
      <c r="LTB1967" s="101"/>
      <c r="LTC1967" s="101"/>
      <c r="LTD1967" s="101"/>
      <c r="LTE1967" s="101"/>
      <c r="LTF1967" s="101"/>
      <c r="LTG1967" s="101"/>
      <c r="LTH1967" s="101"/>
      <c r="LTI1967" s="101"/>
      <c r="LTJ1967" s="101"/>
      <c r="LTK1967" s="101"/>
      <c r="LTL1967" s="101"/>
      <c r="LTM1967" s="101"/>
      <c r="LTN1967" s="101"/>
      <c r="LTO1967" s="101"/>
      <c r="LTP1967" s="101"/>
      <c r="LTQ1967" s="101"/>
      <c r="LTR1967" s="101"/>
      <c r="LTS1967" s="101"/>
      <c r="LTT1967" s="101"/>
      <c r="LTU1967" s="101"/>
      <c r="LTV1967" s="101"/>
      <c r="LTW1967" s="101"/>
      <c r="LTX1967" s="101"/>
      <c r="LTY1967" s="101"/>
      <c r="LTZ1967" s="101"/>
      <c r="LUA1967" s="101"/>
      <c r="LUB1967" s="101"/>
      <c r="LUC1967" s="101"/>
      <c r="LUD1967" s="101"/>
      <c r="LUE1967" s="101"/>
      <c r="LUF1967" s="101"/>
      <c r="LUG1967" s="101"/>
      <c r="LUH1967" s="101"/>
      <c r="LUI1967" s="101"/>
      <c r="LUJ1967" s="101"/>
      <c r="LUK1967" s="101"/>
      <c r="LUL1967" s="101"/>
      <c r="LUM1967" s="101"/>
      <c r="LUN1967" s="101"/>
      <c r="LUO1967" s="101"/>
      <c r="LUP1967" s="101"/>
      <c r="LUQ1967" s="101"/>
      <c r="LUR1967" s="101"/>
      <c r="LUS1967" s="101"/>
      <c r="LUT1967" s="101"/>
      <c r="LUU1967" s="101"/>
      <c r="LUV1967" s="101"/>
      <c r="LUW1967" s="101"/>
      <c r="LUX1967" s="101"/>
      <c r="LUY1967" s="101"/>
      <c r="LUZ1967" s="101"/>
      <c r="LVA1967" s="101"/>
      <c r="LVB1967" s="101"/>
      <c r="LVC1967" s="101"/>
      <c r="LVD1967" s="101"/>
      <c r="LVE1967" s="101"/>
      <c r="LVF1967" s="101"/>
      <c r="LVG1967" s="101"/>
      <c r="LVH1967" s="101"/>
      <c r="LVI1967" s="101"/>
      <c r="LVJ1967" s="101"/>
      <c r="LVK1967" s="101"/>
      <c r="LVL1967" s="101"/>
      <c r="LVM1967" s="101"/>
      <c r="LVN1967" s="101"/>
      <c r="LVO1967" s="101"/>
      <c r="LVP1967" s="101"/>
      <c r="LVQ1967" s="101"/>
      <c r="LVR1967" s="101"/>
      <c r="LVS1967" s="101"/>
      <c r="LVT1967" s="101"/>
      <c r="LVU1967" s="101"/>
      <c r="LVV1967" s="101"/>
      <c r="LVW1967" s="101"/>
      <c r="LVX1967" s="101"/>
      <c r="LVY1967" s="101"/>
      <c r="LVZ1967" s="101"/>
      <c r="LWA1967" s="101"/>
      <c r="LWB1967" s="101"/>
      <c r="LWC1967" s="101"/>
      <c r="LWD1967" s="101"/>
      <c r="LWE1967" s="101"/>
      <c r="LWF1967" s="101"/>
      <c r="LWG1967" s="101"/>
      <c r="LWH1967" s="101"/>
      <c r="LWI1967" s="101"/>
      <c r="LWJ1967" s="101"/>
      <c r="LWK1967" s="101"/>
      <c r="LWL1967" s="101"/>
      <c r="LWM1967" s="101"/>
      <c r="LWN1967" s="101"/>
      <c r="LWO1967" s="101"/>
      <c r="LWP1967" s="101"/>
      <c r="LWQ1967" s="101"/>
      <c r="LWR1967" s="101"/>
      <c r="LWS1967" s="101"/>
      <c r="LWT1967" s="101"/>
      <c r="LWU1967" s="101"/>
      <c r="LWV1967" s="101"/>
      <c r="LWW1967" s="101"/>
      <c r="LWX1967" s="101"/>
      <c r="LWY1967" s="101"/>
      <c r="LWZ1967" s="101"/>
      <c r="LXA1967" s="101"/>
      <c r="LXB1967" s="101"/>
      <c r="LXC1967" s="101"/>
      <c r="LXD1967" s="101"/>
      <c r="LXE1967" s="101"/>
      <c r="LXF1967" s="101"/>
      <c r="LXG1967" s="101"/>
      <c r="LXH1967" s="101"/>
      <c r="LXI1967" s="101"/>
      <c r="LXJ1967" s="101"/>
      <c r="LXK1967" s="101"/>
      <c r="LXL1967" s="101"/>
      <c r="LXM1967" s="101"/>
      <c r="LXN1967" s="101"/>
      <c r="LXO1967" s="101"/>
      <c r="LXP1967" s="101"/>
      <c r="LXQ1967" s="101"/>
      <c r="LXR1967" s="101"/>
      <c r="LXS1967" s="101"/>
      <c r="LXT1967" s="101"/>
      <c r="LXU1967" s="101"/>
      <c r="LXV1967" s="101"/>
      <c r="LXW1967" s="101"/>
      <c r="LXX1967" s="101"/>
      <c r="LXY1967" s="101"/>
      <c r="LXZ1967" s="101"/>
      <c r="LYA1967" s="101"/>
      <c r="LYB1967" s="101"/>
      <c r="LYC1967" s="101"/>
      <c r="LYD1967" s="101"/>
      <c r="LYE1967" s="101"/>
      <c r="LYF1967" s="101"/>
      <c r="LYG1967" s="101"/>
      <c r="LYH1967" s="101"/>
      <c r="LYI1967" s="101"/>
      <c r="LYJ1967" s="101"/>
      <c r="LYK1967" s="101"/>
      <c r="LYL1967" s="101"/>
      <c r="LYM1967" s="101"/>
      <c r="LYN1967" s="101"/>
      <c r="LYO1967" s="101"/>
      <c r="LYP1967" s="101"/>
      <c r="LYQ1967" s="101"/>
      <c r="LYR1967" s="101"/>
      <c r="LYS1967" s="101"/>
      <c r="LYT1967" s="101"/>
      <c r="LYU1967" s="101"/>
      <c r="LYV1967" s="101"/>
      <c r="LYW1967" s="101"/>
      <c r="LYX1967" s="101"/>
      <c r="LYY1967" s="101"/>
      <c r="LYZ1967" s="101"/>
      <c r="LZA1967" s="101"/>
      <c r="LZB1967" s="101"/>
      <c r="LZC1967" s="101"/>
      <c r="LZD1967" s="101"/>
      <c r="LZE1967" s="101"/>
      <c r="LZF1967" s="101"/>
      <c r="LZG1967" s="101"/>
      <c r="LZH1967" s="101"/>
      <c r="LZI1967" s="101"/>
      <c r="LZJ1967" s="101"/>
      <c r="LZK1967" s="101"/>
      <c r="LZL1967" s="101"/>
      <c r="LZM1967" s="101"/>
      <c r="LZN1967" s="101"/>
      <c r="LZO1967" s="101"/>
      <c r="LZP1967" s="101"/>
      <c r="LZQ1967" s="101"/>
      <c r="LZR1967" s="101"/>
      <c r="LZS1967" s="101"/>
      <c r="LZT1967" s="101"/>
      <c r="LZU1967" s="101"/>
      <c r="LZV1967" s="101"/>
      <c r="LZW1967" s="101"/>
      <c r="LZX1967" s="101"/>
      <c r="LZY1967" s="101"/>
      <c r="LZZ1967" s="101"/>
      <c r="MAA1967" s="101"/>
      <c r="MAB1967" s="101"/>
      <c r="MAC1967" s="101"/>
      <c r="MAD1967" s="101"/>
      <c r="MAE1967" s="101"/>
      <c r="MAF1967" s="101"/>
      <c r="MAG1967" s="101"/>
      <c r="MAH1967" s="101"/>
      <c r="MAI1967" s="101"/>
      <c r="MAJ1967" s="101"/>
      <c r="MAK1967" s="101"/>
      <c r="MAL1967" s="101"/>
      <c r="MAM1967" s="101"/>
      <c r="MAN1967" s="101"/>
      <c r="MAO1967" s="101"/>
      <c r="MAP1967" s="101"/>
      <c r="MAQ1967" s="101"/>
      <c r="MAR1967" s="101"/>
      <c r="MAS1967" s="101"/>
      <c r="MAT1967" s="101"/>
      <c r="MAU1967" s="101"/>
      <c r="MAV1967" s="101"/>
      <c r="MAW1967" s="101"/>
      <c r="MAX1967" s="101"/>
      <c r="MAY1967" s="101"/>
      <c r="MAZ1967" s="101"/>
      <c r="MBA1967" s="101"/>
      <c r="MBB1967" s="101"/>
      <c r="MBC1967" s="101"/>
      <c r="MBD1967" s="101"/>
      <c r="MBE1967" s="101"/>
      <c r="MBF1967" s="101"/>
      <c r="MBG1967" s="101"/>
      <c r="MBH1967" s="101"/>
      <c r="MBI1967" s="101"/>
      <c r="MBJ1967" s="101"/>
      <c r="MBK1967" s="101"/>
      <c r="MBL1967" s="101"/>
      <c r="MBM1967" s="101"/>
      <c r="MBN1967" s="101"/>
      <c r="MBO1967" s="101"/>
      <c r="MBP1967" s="101"/>
      <c r="MBQ1967" s="101"/>
      <c r="MBR1967" s="101"/>
      <c r="MBS1967" s="101"/>
      <c r="MBT1967" s="101"/>
      <c r="MBU1967" s="101"/>
      <c r="MBV1967" s="101"/>
      <c r="MBW1967" s="101"/>
      <c r="MBX1967" s="101"/>
      <c r="MBY1967" s="101"/>
      <c r="MBZ1967" s="101"/>
      <c r="MCA1967" s="101"/>
      <c r="MCB1967" s="101"/>
      <c r="MCC1967" s="101"/>
      <c r="MCD1967" s="101"/>
      <c r="MCE1967" s="101"/>
      <c r="MCF1967" s="101"/>
      <c r="MCG1967" s="101"/>
      <c r="MCH1967" s="101"/>
      <c r="MCI1967" s="101"/>
      <c r="MCJ1967" s="101"/>
      <c r="MCK1967" s="101"/>
      <c r="MCL1967" s="101"/>
      <c r="MCM1967" s="101"/>
      <c r="MCN1967" s="101"/>
      <c r="MCO1967" s="101"/>
      <c r="MCP1967" s="101"/>
      <c r="MCQ1967" s="101"/>
      <c r="MCR1967" s="101"/>
      <c r="MCS1967" s="101"/>
      <c r="MCT1967" s="101"/>
      <c r="MCU1967" s="101"/>
      <c r="MCV1967" s="101"/>
      <c r="MCW1967" s="101"/>
      <c r="MCX1967" s="101"/>
      <c r="MCY1967" s="101"/>
      <c r="MCZ1967" s="101"/>
      <c r="MDA1967" s="101"/>
      <c r="MDB1967" s="101"/>
      <c r="MDC1967" s="101"/>
      <c r="MDD1967" s="101"/>
      <c r="MDE1967" s="101"/>
      <c r="MDF1967" s="101"/>
      <c r="MDG1967" s="101"/>
      <c r="MDH1967" s="101"/>
      <c r="MDI1967" s="101"/>
      <c r="MDJ1967" s="101"/>
      <c r="MDK1967" s="101"/>
      <c r="MDL1967" s="101"/>
      <c r="MDM1967" s="101"/>
      <c r="MDN1967" s="101"/>
      <c r="MDO1967" s="101"/>
      <c r="MDP1967" s="101"/>
      <c r="MDQ1967" s="101"/>
      <c r="MDR1967" s="101"/>
      <c r="MDS1967" s="101"/>
      <c r="MDT1967" s="101"/>
      <c r="MDU1967" s="101"/>
      <c r="MDV1967" s="101"/>
      <c r="MDW1967" s="101"/>
      <c r="MDX1967" s="101"/>
      <c r="MDY1967" s="101"/>
      <c r="MDZ1967" s="101"/>
      <c r="MEA1967" s="101"/>
      <c r="MEB1967" s="101"/>
      <c r="MEC1967" s="101"/>
      <c r="MED1967" s="101"/>
      <c r="MEE1967" s="101"/>
      <c r="MEF1967" s="101"/>
      <c r="MEG1967" s="101"/>
      <c r="MEH1967" s="101"/>
      <c r="MEI1967" s="101"/>
      <c r="MEJ1967" s="101"/>
      <c r="MEK1967" s="101"/>
      <c r="MEL1967" s="101"/>
      <c r="MEM1967" s="101"/>
      <c r="MEN1967" s="101"/>
      <c r="MEO1967" s="101"/>
      <c r="MEP1967" s="101"/>
      <c r="MEQ1967" s="101"/>
      <c r="MER1967" s="101"/>
      <c r="MES1967" s="101"/>
      <c r="MET1967" s="101"/>
      <c r="MEU1967" s="101"/>
      <c r="MEV1967" s="101"/>
      <c r="MEW1967" s="101"/>
      <c r="MEX1967" s="101"/>
      <c r="MEY1967" s="101"/>
      <c r="MEZ1967" s="101"/>
      <c r="MFA1967" s="101"/>
      <c r="MFB1967" s="101"/>
      <c r="MFC1967" s="101"/>
      <c r="MFD1967" s="101"/>
      <c r="MFE1967" s="101"/>
      <c r="MFF1967" s="101"/>
      <c r="MFG1967" s="101"/>
      <c r="MFH1967" s="101"/>
      <c r="MFI1967" s="101"/>
      <c r="MFJ1967" s="101"/>
      <c r="MFK1967" s="101"/>
      <c r="MFL1967" s="101"/>
      <c r="MFM1967" s="101"/>
      <c r="MFN1967" s="101"/>
      <c r="MFO1967" s="101"/>
      <c r="MFP1967" s="101"/>
      <c r="MFQ1967" s="101"/>
      <c r="MFR1967" s="101"/>
      <c r="MFS1967" s="101"/>
      <c r="MFT1967" s="101"/>
      <c r="MFU1967" s="101"/>
      <c r="MFV1967" s="101"/>
      <c r="MFW1967" s="101"/>
      <c r="MFX1967" s="101"/>
      <c r="MFY1967" s="101"/>
      <c r="MFZ1967" s="101"/>
      <c r="MGA1967" s="101"/>
      <c r="MGB1967" s="101"/>
      <c r="MGC1967" s="101"/>
      <c r="MGD1967" s="101"/>
      <c r="MGE1967" s="101"/>
      <c r="MGF1967" s="101"/>
      <c r="MGG1967" s="101"/>
      <c r="MGH1967" s="101"/>
      <c r="MGI1967" s="101"/>
      <c r="MGJ1967" s="101"/>
      <c r="MGK1967" s="101"/>
      <c r="MGL1967" s="101"/>
      <c r="MGM1967" s="101"/>
      <c r="MGN1967" s="101"/>
      <c r="MGO1967" s="101"/>
      <c r="MGP1967" s="101"/>
      <c r="MGQ1967" s="101"/>
      <c r="MGR1967" s="101"/>
      <c r="MGS1967" s="101"/>
      <c r="MGT1967" s="101"/>
      <c r="MGU1967" s="101"/>
      <c r="MGV1967" s="101"/>
      <c r="MGW1967" s="101"/>
      <c r="MGX1967" s="101"/>
      <c r="MGY1967" s="101"/>
      <c r="MGZ1967" s="101"/>
      <c r="MHA1967" s="101"/>
      <c r="MHB1967" s="101"/>
      <c r="MHC1967" s="101"/>
      <c r="MHD1967" s="101"/>
      <c r="MHE1967" s="101"/>
      <c r="MHF1967" s="101"/>
      <c r="MHG1967" s="101"/>
      <c r="MHH1967" s="101"/>
      <c r="MHI1967" s="101"/>
      <c r="MHJ1967" s="101"/>
      <c r="MHK1967" s="101"/>
      <c r="MHL1967" s="101"/>
      <c r="MHM1967" s="101"/>
      <c r="MHN1967" s="101"/>
      <c r="MHO1967" s="101"/>
      <c r="MHP1967" s="101"/>
      <c r="MHQ1967" s="101"/>
      <c r="MHR1967" s="101"/>
      <c r="MHS1967" s="101"/>
      <c r="MHT1967" s="101"/>
      <c r="MHU1967" s="101"/>
      <c r="MHV1967" s="101"/>
      <c r="MHW1967" s="101"/>
      <c r="MHX1967" s="101"/>
      <c r="MHY1967" s="101"/>
      <c r="MHZ1967" s="101"/>
      <c r="MIA1967" s="101"/>
      <c r="MIB1967" s="101"/>
      <c r="MIC1967" s="101"/>
      <c r="MID1967" s="101"/>
      <c r="MIE1967" s="101"/>
      <c r="MIF1967" s="101"/>
      <c r="MIG1967" s="101"/>
      <c r="MIH1967" s="101"/>
      <c r="MII1967" s="101"/>
      <c r="MIJ1967" s="101"/>
      <c r="MIK1967" s="101"/>
      <c r="MIL1967" s="101"/>
      <c r="MIM1967" s="101"/>
      <c r="MIN1967" s="101"/>
      <c r="MIO1967" s="101"/>
      <c r="MIP1967" s="101"/>
      <c r="MIQ1967" s="101"/>
      <c r="MIR1967" s="101"/>
      <c r="MIS1967" s="101"/>
      <c r="MIT1967" s="101"/>
      <c r="MIU1967" s="101"/>
      <c r="MIV1967" s="101"/>
      <c r="MIW1967" s="101"/>
      <c r="MIX1967" s="101"/>
      <c r="MIY1967" s="101"/>
      <c r="MIZ1967" s="101"/>
      <c r="MJA1967" s="101"/>
      <c r="MJB1967" s="101"/>
      <c r="MJC1967" s="101"/>
      <c r="MJD1967" s="101"/>
      <c r="MJE1967" s="101"/>
      <c r="MJF1967" s="101"/>
      <c r="MJG1967" s="101"/>
      <c r="MJH1967" s="101"/>
      <c r="MJI1967" s="101"/>
      <c r="MJJ1967" s="101"/>
      <c r="MJK1967" s="101"/>
      <c r="MJL1967" s="101"/>
      <c r="MJM1967" s="101"/>
      <c r="MJN1967" s="101"/>
      <c r="MJO1967" s="101"/>
      <c r="MJP1967" s="101"/>
      <c r="MJQ1967" s="101"/>
      <c r="MJR1967" s="101"/>
      <c r="MJS1967" s="101"/>
      <c r="MJT1967" s="101"/>
      <c r="MJU1967" s="101"/>
      <c r="MJV1967" s="101"/>
      <c r="MJW1967" s="101"/>
      <c r="MJX1967" s="101"/>
      <c r="MJY1967" s="101"/>
      <c r="MJZ1967" s="101"/>
      <c r="MKA1967" s="101"/>
      <c r="MKB1967" s="101"/>
      <c r="MKC1967" s="101"/>
      <c r="MKD1967" s="101"/>
      <c r="MKE1967" s="101"/>
      <c r="MKF1967" s="101"/>
      <c r="MKG1967" s="101"/>
      <c r="MKH1967" s="101"/>
      <c r="MKI1967" s="101"/>
      <c r="MKJ1967" s="101"/>
      <c r="MKK1967" s="101"/>
      <c r="MKL1967" s="101"/>
      <c r="MKM1967" s="101"/>
      <c r="MKN1967" s="101"/>
      <c r="MKO1967" s="101"/>
      <c r="MKP1967" s="101"/>
      <c r="MKQ1967" s="101"/>
      <c r="MKR1967" s="101"/>
      <c r="MKS1967" s="101"/>
      <c r="MKT1967" s="101"/>
      <c r="MKU1967" s="101"/>
      <c r="MKV1967" s="101"/>
      <c r="MKW1967" s="101"/>
      <c r="MKX1967" s="101"/>
      <c r="MKY1967" s="101"/>
      <c r="MKZ1967" s="101"/>
      <c r="MLA1967" s="101"/>
      <c r="MLB1967" s="101"/>
      <c r="MLC1967" s="101"/>
      <c r="MLD1967" s="101"/>
      <c r="MLE1967" s="101"/>
      <c r="MLF1967" s="101"/>
      <c r="MLG1967" s="101"/>
      <c r="MLH1967" s="101"/>
      <c r="MLI1967" s="101"/>
      <c r="MLJ1967" s="101"/>
      <c r="MLK1967" s="101"/>
      <c r="MLL1967" s="101"/>
      <c r="MLM1967" s="101"/>
      <c r="MLN1967" s="101"/>
      <c r="MLO1967" s="101"/>
      <c r="MLP1967" s="101"/>
      <c r="MLQ1967" s="101"/>
      <c r="MLR1967" s="101"/>
      <c r="MLS1967" s="101"/>
      <c r="MLT1967" s="101"/>
      <c r="MLU1967" s="101"/>
      <c r="MLV1967" s="101"/>
      <c r="MLW1967" s="101"/>
      <c r="MLX1967" s="101"/>
      <c r="MLY1967" s="101"/>
      <c r="MLZ1967" s="101"/>
      <c r="MMA1967" s="101"/>
      <c r="MMB1967" s="101"/>
      <c r="MMC1967" s="101"/>
      <c r="MMD1967" s="101"/>
      <c r="MME1967" s="101"/>
      <c r="MMF1967" s="101"/>
      <c r="MMG1967" s="101"/>
      <c r="MMH1967" s="101"/>
      <c r="MMI1967" s="101"/>
      <c r="MMJ1967" s="101"/>
      <c r="MMK1967" s="101"/>
      <c r="MML1967" s="101"/>
      <c r="MMM1967" s="101"/>
      <c r="MMN1967" s="101"/>
      <c r="MMO1967" s="101"/>
      <c r="MMP1967" s="101"/>
      <c r="MMQ1967" s="101"/>
      <c r="MMR1967" s="101"/>
      <c r="MMS1967" s="101"/>
      <c r="MMT1967" s="101"/>
      <c r="MMU1967" s="101"/>
      <c r="MMV1967" s="101"/>
      <c r="MMW1967" s="101"/>
      <c r="MMX1967" s="101"/>
      <c r="MMY1967" s="101"/>
      <c r="MMZ1967" s="101"/>
      <c r="MNA1967" s="101"/>
      <c r="MNB1967" s="101"/>
      <c r="MNC1967" s="101"/>
      <c r="MND1967" s="101"/>
      <c r="MNE1967" s="101"/>
      <c r="MNF1967" s="101"/>
      <c r="MNG1967" s="101"/>
      <c r="MNH1967" s="101"/>
      <c r="MNI1967" s="101"/>
      <c r="MNJ1967" s="101"/>
      <c r="MNK1967" s="101"/>
      <c r="MNL1967" s="101"/>
      <c r="MNM1967" s="101"/>
      <c r="MNN1967" s="101"/>
      <c r="MNO1967" s="101"/>
      <c r="MNP1967" s="101"/>
      <c r="MNQ1967" s="101"/>
      <c r="MNR1967" s="101"/>
      <c r="MNS1967" s="101"/>
      <c r="MNT1967" s="101"/>
      <c r="MNU1967" s="101"/>
      <c r="MNV1967" s="101"/>
      <c r="MNW1967" s="101"/>
      <c r="MNX1967" s="101"/>
      <c r="MNY1967" s="101"/>
      <c r="MNZ1967" s="101"/>
      <c r="MOA1967" s="101"/>
      <c r="MOB1967" s="101"/>
      <c r="MOC1967" s="101"/>
      <c r="MOD1967" s="101"/>
      <c r="MOE1967" s="101"/>
      <c r="MOF1967" s="101"/>
      <c r="MOG1967" s="101"/>
      <c r="MOH1967" s="101"/>
      <c r="MOI1967" s="101"/>
      <c r="MOJ1967" s="101"/>
      <c r="MOK1967" s="101"/>
      <c r="MOL1967" s="101"/>
      <c r="MOM1967" s="101"/>
      <c r="MON1967" s="101"/>
      <c r="MOO1967" s="101"/>
      <c r="MOP1967" s="101"/>
      <c r="MOQ1967" s="101"/>
      <c r="MOR1967" s="101"/>
      <c r="MOS1967" s="101"/>
      <c r="MOT1967" s="101"/>
      <c r="MOU1967" s="101"/>
      <c r="MOV1967" s="101"/>
      <c r="MOW1967" s="101"/>
      <c r="MOX1967" s="101"/>
      <c r="MOY1967" s="101"/>
      <c r="MOZ1967" s="101"/>
      <c r="MPA1967" s="101"/>
      <c r="MPB1967" s="101"/>
      <c r="MPC1967" s="101"/>
      <c r="MPD1967" s="101"/>
      <c r="MPE1967" s="101"/>
      <c r="MPF1967" s="101"/>
      <c r="MPG1967" s="101"/>
      <c r="MPH1967" s="101"/>
      <c r="MPI1967" s="101"/>
      <c r="MPJ1967" s="101"/>
      <c r="MPK1967" s="101"/>
      <c r="MPL1967" s="101"/>
      <c r="MPM1967" s="101"/>
      <c r="MPN1967" s="101"/>
      <c r="MPO1967" s="101"/>
      <c r="MPP1967" s="101"/>
      <c r="MPQ1967" s="101"/>
      <c r="MPR1967" s="101"/>
      <c r="MPS1967" s="101"/>
      <c r="MPT1967" s="101"/>
      <c r="MPU1967" s="101"/>
      <c r="MPV1967" s="101"/>
      <c r="MPW1967" s="101"/>
      <c r="MPX1967" s="101"/>
      <c r="MPY1967" s="101"/>
      <c r="MPZ1967" s="101"/>
      <c r="MQA1967" s="101"/>
      <c r="MQB1967" s="101"/>
      <c r="MQC1967" s="101"/>
      <c r="MQD1967" s="101"/>
      <c r="MQE1967" s="101"/>
      <c r="MQF1967" s="101"/>
      <c r="MQG1967" s="101"/>
      <c r="MQH1967" s="101"/>
      <c r="MQI1967" s="101"/>
      <c r="MQJ1967" s="101"/>
      <c r="MQK1967" s="101"/>
      <c r="MQL1967" s="101"/>
      <c r="MQM1967" s="101"/>
      <c r="MQN1967" s="101"/>
      <c r="MQO1967" s="101"/>
      <c r="MQP1967" s="101"/>
      <c r="MQQ1967" s="101"/>
      <c r="MQR1967" s="101"/>
      <c r="MQS1967" s="101"/>
      <c r="MQT1967" s="101"/>
      <c r="MQU1967" s="101"/>
      <c r="MQV1967" s="101"/>
      <c r="MQW1967" s="101"/>
      <c r="MQX1967" s="101"/>
      <c r="MQY1967" s="101"/>
      <c r="MQZ1967" s="101"/>
      <c r="MRA1967" s="101"/>
      <c r="MRB1967" s="101"/>
      <c r="MRC1967" s="101"/>
      <c r="MRD1967" s="101"/>
      <c r="MRE1967" s="101"/>
      <c r="MRF1967" s="101"/>
      <c r="MRG1967" s="101"/>
      <c r="MRH1967" s="101"/>
      <c r="MRI1967" s="101"/>
      <c r="MRJ1967" s="101"/>
      <c r="MRK1967" s="101"/>
      <c r="MRL1967" s="101"/>
      <c r="MRM1967" s="101"/>
      <c r="MRN1967" s="101"/>
      <c r="MRO1967" s="101"/>
      <c r="MRP1967" s="101"/>
      <c r="MRQ1967" s="101"/>
      <c r="MRR1967" s="101"/>
      <c r="MRS1967" s="101"/>
      <c r="MRT1967" s="101"/>
      <c r="MRU1967" s="101"/>
      <c r="MRV1967" s="101"/>
      <c r="MRW1967" s="101"/>
      <c r="MRX1967" s="101"/>
      <c r="MRY1967" s="101"/>
      <c r="MRZ1967" s="101"/>
      <c r="MSA1967" s="101"/>
      <c r="MSB1967" s="101"/>
      <c r="MSC1967" s="101"/>
      <c r="MSD1967" s="101"/>
      <c r="MSE1967" s="101"/>
      <c r="MSF1967" s="101"/>
      <c r="MSG1967" s="101"/>
      <c r="MSH1967" s="101"/>
      <c r="MSI1967" s="101"/>
      <c r="MSJ1967" s="101"/>
      <c r="MSK1967" s="101"/>
      <c r="MSL1967" s="101"/>
      <c r="MSM1967" s="101"/>
      <c r="MSN1967" s="101"/>
      <c r="MSO1967" s="101"/>
      <c r="MSP1967" s="101"/>
      <c r="MSQ1967" s="101"/>
      <c r="MSR1967" s="101"/>
      <c r="MSS1967" s="101"/>
      <c r="MST1967" s="101"/>
      <c r="MSU1967" s="101"/>
      <c r="MSV1967" s="101"/>
      <c r="MSW1967" s="101"/>
      <c r="MSX1967" s="101"/>
      <c r="MSY1967" s="101"/>
      <c r="MSZ1967" s="101"/>
      <c r="MTA1967" s="101"/>
      <c r="MTB1967" s="101"/>
      <c r="MTC1967" s="101"/>
      <c r="MTD1967" s="101"/>
      <c r="MTE1967" s="101"/>
      <c r="MTF1967" s="101"/>
      <c r="MTG1967" s="101"/>
      <c r="MTH1967" s="101"/>
      <c r="MTI1967" s="101"/>
      <c r="MTJ1967" s="101"/>
      <c r="MTK1967" s="101"/>
      <c r="MTL1967" s="101"/>
      <c r="MTM1967" s="101"/>
      <c r="MTN1967" s="101"/>
      <c r="MTO1967" s="101"/>
      <c r="MTP1967" s="101"/>
      <c r="MTQ1967" s="101"/>
      <c r="MTR1967" s="101"/>
      <c r="MTS1967" s="101"/>
      <c r="MTT1967" s="101"/>
      <c r="MTU1967" s="101"/>
      <c r="MTV1967" s="101"/>
      <c r="MTW1967" s="101"/>
      <c r="MTX1967" s="101"/>
      <c r="MTY1967" s="101"/>
      <c r="MTZ1967" s="101"/>
      <c r="MUA1967" s="101"/>
      <c r="MUB1967" s="101"/>
      <c r="MUC1967" s="101"/>
      <c r="MUD1967" s="101"/>
      <c r="MUE1967" s="101"/>
      <c r="MUF1967" s="101"/>
      <c r="MUG1967" s="101"/>
      <c r="MUH1967" s="101"/>
      <c r="MUI1967" s="101"/>
      <c r="MUJ1967" s="101"/>
      <c r="MUK1967" s="101"/>
      <c r="MUL1967" s="101"/>
      <c r="MUM1967" s="101"/>
      <c r="MUN1967" s="101"/>
      <c r="MUO1967" s="101"/>
      <c r="MUP1967" s="101"/>
      <c r="MUQ1967" s="101"/>
      <c r="MUR1967" s="101"/>
      <c r="MUS1967" s="101"/>
      <c r="MUT1967" s="101"/>
      <c r="MUU1967" s="101"/>
      <c r="MUV1967" s="101"/>
      <c r="MUW1967" s="101"/>
      <c r="MUX1967" s="101"/>
      <c r="MUY1967" s="101"/>
      <c r="MUZ1967" s="101"/>
      <c r="MVA1967" s="101"/>
      <c r="MVB1967" s="101"/>
      <c r="MVC1967" s="101"/>
      <c r="MVD1967" s="101"/>
      <c r="MVE1967" s="101"/>
      <c r="MVF1967" s="101"/>
      <c r="MVG1967" s="101"/>
      <c r="MVH1967" s="101"/>
      <c r="MVI1967" s="101"/>
      <c r="MVJ1967" s="101"/>
      <c r="MVK1967" s="101"/>
      <c r="MVL1967" s="101"/>
      <c r="MVM1967" s="101"/>
      <c r="MVN1967" s="101"/>
      <c r="MVO1967" s="101"/>
      <c r="MVP1967" s="101"/>
      <c r="MVQ1967" s="101"/>
      <c r="MVR1967" s="101"/>
      <c r="MVS1967" s="101"/>
      <c r="MVT1967" s="101"/>
      <c r="MVU1967" s="101"/>
      <c r="MVV1967" s="101"/>
      <c r="MVW1967" s="101"/>
      <c r="MVX1967" s="101"/>
      <c r="MVY1967" s="101"/>
      <c r="MVZ1967" s="101"/>
      <c r="MWA1967" s="101"/>
      <c r="MWB1967" s="101"/>
      <c r="MWC1967" s="101"/>
      <c r="MWD1967" s="101"/>
      <c r="MWE1967" s="101"/>
      <c r="MWF1967" s="101"/>
      <c r="MWG1967" s="101"/>
      <c r="MWH1967" s="101"/>
      <c r="MWI1967" s="101"/>
      <c r="MWJ1967" s="101"/>
      <c r="MWK1967" s="101"/>
      <c r="MWL1967" s="101"/>
      <c r="MWM1967" s="101"/>
      <c r="MWN1967" s="101"/>
      <c r="MWO1967" s="101"/>
      <c r="MWP1967" s="101"/>
      <c r="MWQ1967" s="101"/>
      <c r="MWR1967" s="101"/>
      <c r="MWS1967" s="101"/>
      <c r="MWT1967" s="101"/>
      <c r="MWU1967" s="101"/>
      <c r="MWV1967" s="101"/>
      <c r="MWW1967" s="101"/>
      <c r="MWX1967" s="101"/>
      <c r="MWY1967" s="101"/>
      <c r="MWZ1967" s="101"/>
      <c r="MXA1967" s="101"/>
      <c r="MXB1967" s="101"/>
      <c r="MXC1967" s="101"/>
      <c r="MXD1967" s="101"/>
      <c r="MXE1967" s="101"/>
      <c r="MXF1967" s="101"/>
      <c r="MXG1967" s="101"/>
      <c r="MXH1967" s="101"/>
      <c r="MXI1967" s="101"/>
      <c r="MXJ1967" s="101"/>
      <c r="MXK1967" s="101"/>
      <c r="MXL1967" s="101"/>
      <c r="MXM1967" s="101"/>
      <c r="MXN1967" s="101"/>
      <c r="MXO1967" s="101"/>
      <c r="MXP1967" s="101"/>
      <c r="MXQ1967" s="101"/>
      <c r="MXR1967" s="101"/>
      <c r="MXS1967" s="101"/>
      <c r="MXT1967" s="101"/>
      <c r="MXU1967" s="101"/>
      <c r="MXV1967" s="101"/>
      <c r="MXW1967" s="101"/>
      <c r="MXX1967" s="101"/>
      <c r="MXY1967" s="101"/>
      <c r="MXZ1967" s="101"/>
      <c r="MYA1967" s="101"/>
      <c r="MYB1967" s="101"/>
      <c r="MYC1967" s="101"/>
      <c r="MYD1967" s="101"/>
      <c r="MYE1967" s="101"/>
      <c r="MYF1967" s="101"/>
      <c r="MYG1967" s="101"/>
      <c r="MYH1967" s="101"/>
      <c r="MYI1967" s="101"/>
      <c r="MYJ1967" s="101"/>
      <c r="MYK1967" s="101"/>
      <c r="MYL1967" s="101"/>
      <c r="MYM1967" s="101"/>
      <c r="MYN1967" s="101"/>
      <c r="MYO1967" s="101"/>
      <c r="MYP1967" s="101"/>
      <c r="MYQ1967" s="101"/>
      <c r="MYR1967" s="101"/>
      <c r="MYS1967" s="101"/>
      <c r="MYT1967" s="101"/>
      <c r="MYU1967" s="101"/>
      <c r="MYV1967" s="101"/>
      <c r="MYW1967" s="101"/>
      <c r="MYX1967" s="101"/>
      <c r="MYY1967" s="101"/>
      <c r="MYZ1967" s="101"/>
      <c r="MZA1967" s="101"/>
      <c r="MZB1967" s="101"/>
      <c r="MZC1967" s="101"/>
      <c r="MZD1967" s="101"/>
      <c r="MZE1967" s="101"/>
      <c r="MZF1967" s="101"/>
      <c r="MZG1967" s="101"/>
      <c r="MZH1967" s="101"/>
      <c r="MZI1967" s="101"/>
      <c r="MZJ1967" s="101"/>
      <c r="MZK1967" s="101"/>
      <c r="MZL1967" s="101"/>
      <c r="MZM1967" s="101"/>
      <c r="MZN1967" s="101"/>
      <c r="MZO1967" s="101"/>
      <c r="MZP1967" s="101"/>
      <c r="MZQ1967" s="101"/>
      <c r="MZR1967" s="101"/>
      <c r="MZS1967" s="101"/>
      <c r="MZT1967" s="101"/>
      <c r="MZU1967" s="101"/>
      <c r="MZV1967" s="101"/>
      <c r="MZW1967" s="101"/>
      <c r="MZX1967" s="101"/>
      <c r="MZY1967" s="101"/>
      <c r="MZZ1967" s="101"/>
      <c r="NAA1967" s="101"/>
      <c r="NAB1967" s="101"/>
      <c r="NAC1967" s="101"/>
      <c r="NAD1967" s="101"/>
      <c r="NAE1967" s="101"/>
      <c r="NAF1967" s="101"/>
      <c r="NAG1967" s="101"/>
      <c r="NAH1967" s="101"/>
      <c r="NAI1967" s="101"/>
      <c r="NAJ1967" s="101"/>
      <c r="NAK1967" s="101"/>
      <c r="NAL1967" s="101"/>
      <c r="NAM1967" s="101"/>
      <c r="NAN1967" s="101"/>
      <c r="NAO1967" s="101"/>
      <c r="NAP1967" s="101"/>
      <c r="NAQ1967" s="101"/>
      <c r="NAR1967" s="101"/>
      <c r="NAS1967" s="101"/>
      <c r="NAT1967" s="101"/>
      <c r="NAU1967" s="101"/>
      <c r="NAV1967" s="101"/>
      <c r="NAW1967" s="101"/>
      <c r="NAX1967" s="101"/>
      <c r="NAY1967" s="101"/>
      <c r="NAZ1967" s="101"/>
      <c r="NBA1967" s="101"/>
      <c r="NBB1967" s="101"/>
      <c r="NBC1967" s="101"/>
      <c r="NBD1967" s="101"/>
      <c r="NBE1967" s="101"/>
      <c r="NBF1967" s="101"/>
      <c r="NBG1967" s="101"/>
      <c r="NBH1967" s="101"/>
      <c r="NBI1967" s="101"/>
      <c r="NBJ1967" s="101"/>
      <c r="NBK1967" s="101"/>
      <c r="NBL1967" s="101"/>
      <c r="NBM1967" s="101"/>
      <c r="NBN1967" s="101"/>
      <c r="NBO1967" s="101"/>
      <c r="NBP1967" s="101"/>
      <c r="NBQ1967" s="101"/>
      <c r="NBR1967" s="101"/>
      <c r="NBS1967" s="101"/>
      <c r="NBT1967" s="101"/>
      <c r="NBU1967" s="101"/>
      <c r="NBV1967" s="101"/>
      <c r="NBW1967" s="101"/>
      <c r="NBX1967" s="101"/>
      <c r="NBY1967" s="101"/>
      <c r="NBZ1967" s="101"/>
      <c r="NCA1967" s="101"/>
      <c r="NCB1967" s="101"/>
      <c r="NCC1967" s="101"/>
      <c r="NCD1967" s="101"/>
      <c r="NCE1967" s="101"/>
      <c r="NCF1967" s="101"/>
      <c r="NCG1967" s="101"/>
      <c r="NCH1967" s="101"/>
      <c r="NCI1967" s="101"/>
      <c r="NCJ1967" s="101"/>
      <c r="NCK1967" s="101"/>
      <c r="NCL1967" s="101"/>
      <c r="NCM1967" s="101"/>
      <c r="NCN1967" s="101"/>
      <c r="NCO1967" s="101"/>
      <c r="NCP1967" s="101"/>
      <c r="NCQ1967" s="101"/>
      <c r="NCR1967" s="101"/>
      <c r="NCS1967" s="101"/>
      <c r="NCT1967" s="101"/>
      <c r="NCU1967" s="101"/>
      <c r="NCV1967" s="101"/>
      <c r="NCW1967" s="101"/>
      <c r="NCX1967" s="101"/>
      <c r="NCY1967" s="101"/>
      <c r="NCZ1967" s="101"/>
      <c r="NDA1967" s="101"/>
      <c r="NDB1967" s="101"/>
      <c r="NDC1967" s="101"/>
      <c r="NDD1967" s="101"/>
      <c r="NDE1967" s="101"/>
      <c r="NDF1967" s="101"/>
      <c r="NDG1967" s="101"/>
      <c r="NDH1967" s="101"/>
      <c r="NDI1967" s="101"/>
      <c r="NDJ1967" s="101"/>
      <c r="NDK1967" s="101"/>
      <c r="NDL1967" s="101"/>
      <c r="NDM1967" s="101"/>
      <c r="NDN1967" s="101"/>
      <c r="NDO1967" s="101"/>
      <c r="NDP1967" s="101"/>
      <c r="NDQ1967" s="101"/>
      <c r="NDR1967" s="101"/>
      <c r="NDS1967" s="101"/>
      <c r="NDT1967" s="101"/>
      <c r="NDU1967" s="101"/>
      <c r="NDV1967" s="101"/>
      <c r="NDW1967" s="101"/>
      <c r="NDX1967" s="101"/>
      <c r="NDY1967" s="101"/>
      <c r="NDZ1967" s="101"/>
      <c r="NEA1967" s="101"/>
      <c r="NEB1967" s="101"/>
      <c r="NEC1967" s="101"/>
      <c r="NED1967" s="101"/>
      <c r="NEE1967" s="101"/>
      <c r="NEF1967" s="101"/>
      <c r="NEG1967" s="101"/>
      <c r="NEH1967" s="101"/>
      <c r="NEI1967" s="101"/>
      <c r="NEJ1967" s="101"/>
      <c r="NEK1967" s="101"/>
      <c r="NEL1967" s="101"/>
      <c r="NEM1967" s="101"/>
      <c r="NEN1967" s="101"/>
      <c r="NEO1967" s="101"/>
      <c r="NEP1967" s="101"/>
      <c r="NEQ1967" s="101"/>
      <c r="NER1967" s="101"/>
      <c r="NES1967" s="101"/>
      <c r="NET1967" s="101"/>
      <c r="NEU1967" s="101"/>
      <c r="NEV1967" s="101"/>
      <c r="NEW1967" s="101"/>
      <c r="NEX1967" s="101"/>
      <c r="NEY1967" s="101"/>
      <c r="NEZ1967" s="101"/>
      <c r="NFA1967" s="101"/>
      <c r="NFB1967" s="101"/>
      <c r="NFC1967" s="101"/>
      <c r="NFD1967" s="101"/>
      <c r="NFE1967" s="101"/>
      <c r="NFF1967" s="101"/>
      <c r="NFG1967" s="101"/>
      <c r="NFH1967" s="101"/>
      <c r="NFI1967" s="101"/>
      <c r="NFJ1967" s="101"/>
      <c r="NFK1967" s="101"/>
      <c r="NFL1967" s="101"/>
      <c r="NFM1967" s="101"/>
      <c r="NFN1967" s="101"/>
      <c r="NFO1967" s="101"/>
      <c r="NFP1967" s="101"/>
      <c r="NFQ1967" s="101"/>
      <c r="NFR1967" s="101"/>
      <c r="NFS1967" s="101"/>
      <c r="NFT1967" s="101"/>
      <c r="NFU1967" s="101"/>
      <c r="NFV1967" s="101"/>
      <c r="NFW1967" s="101"/>
      <c r="NFX1967" s="101"/>
      <c r="NFY1967" s="101"/>
      <c r="NFZ1967" s="101"/>
      <c r="NGA1967" s="101"/>
      <c r="NGB1967" s="101"/>
      <c r="NGC1967" s="101"/>
      <c r="NGD1967" s="101"/>
      <c r="NGE1967" s="101"/>
      <c r="NGF1967" s="101"/>
      <c r="NGG1967" s="101"/>
      <c r="NGH1967" s="101"/>
      <c r="NGI1967" s="101"/>
      <c r="NGJ1967" s="101"/>
      <c r="NGK1967" s="101"/>
      <c r="NGL1967" s="101"/>
      <c r="NGM1967" s="101"/>
      <c r="NGN1967" s="101"/>
      <c r="NGO1967" s="101"/>
      <c r="NGP1967" s="101"/>
      <c r="NGQ1967" s="101"/>
      <c r="NGR1967" s="101"/>
      <c r="NGS1967" s="101"/>
      <c r="NGT1967" s="101"/>
      <c r="NGU1967" s="101"/>
      <c r="NGV1967" s="101"/>
      <c r="NGW1967" s="101"/>
      <c r="NGX1967" s="101"/>
      <c r="NGY1967" s="101"/>
      <c r="NGZ1967" s="101"/>
      <c r="NHA1967" s="101"/>
      <c r="NHB1967" s="101"/>
      <c r="NHC1967" s="101"/>
      <c r="NHD1967" s="101"/>
      <c r="NHE1967" s="101"/>
      <c r="NHF1967" s="101"/>
      <c r="NHG1967" s="101"/>
      <c r="NHH1967" s="101"/>
      <c r="NHI1967" s="101"/>
      <c r="NHJ1967" s="101"/>
      <c r="NHK1967" s="101"/>
      <c r="NHL1967" s="101"/>
      <c r="NHM1967" s="101"/>
      <c r="NHN1967" s="101"/>
      <c r="NHO1967" s="101"/>
      <c r="NHP1967" s="101"/>
      <c r="NHQ1967" s="101"/>
      <c r="NHR1967" s="101"/>
      <c r="NHS1967" s="101"/>
      <c r="NHT1967" s="101"/>
      <c r="NHU1967" s="101"/>
      <c r="NHV1967" s="101"/>
      <c r="NHW1967" s="101"/>
      <c r="NHX1967" s="101"/>
      <c r="NHY1967" s="101"/>
      <c r="NHZ1967" s="101"/>
      <c r="NIA1967" s="101"/>
      <c r="NIB1967" s="101"/>
      <c r="NIC1967" s="101"/>
      <c r="NID1967" s="101"/>
      <c r="NIE1967" s="101"/>
      <c r="NIF1967" s="101"/>
      <c r="NIG1967" s="101"/>
      <c r="NIH1967" s="101"/>
      <c r="NII1967" s="101"/>
      <c r="NIJ1967" s="101"/>
      <c r="NIK1967" s="101"/>
      <c r="NIL1967" s="101"/>
      <c r="NIM1967" s="101"/>
      <c r="NIN1967" s="101"/>
      <c r="NIO1967" s="101"/>
      <c r="NIP1967" s="101"/>
      <c r="NIQ1967" s="101"/>
      <c r="NIR1967" s="101"/>
      <c r="NIS1967" s="101"/>
      <c r="NIT1967" s="101"/>
      <c r="NIU1967" s="101"/>
      <c r="NIV1967" s="101"/>
      <c r="NIW1967" s="101"/>
      <c r="NIX1967" s="101"/>
      <c r="NIY1967" s="101"/>
      <c r="NIZ1967" s="101"/>
      <c r="NJA1967" s="101"/>
      <c r="NJB1967" s="101"/>
      <c r="NJC1967" s="101"/>
      <c r="NJD1967" s="101"/>
      <c r="NJE1967" s="101"/>
      <c r="NJF1967" s="101"/>
      <c r="NJG1967" s="101"/>
      <c r="NJH1967" s="101"/>
      <c r="NJI1967" s="101"/>
      <c r="NJJ1967" s="101"/>
      <c r="NJK1967" s="101"/>
      <c r="NJL1967" s="101"/>
      <c r="NJM1967" s="101"/>
      <c r="NJN1967" s="101"/>
      <c r="NJO1967" s="101"/>
      <c r="NJP1967" s="101"/>
      <c r="NJQ1967" s="101"/>
      <c r="NJR1967" s="101"/>
      <c r="NJS1967" s="101"/>
      <c r="NJT1967" s="101"/>
      <c r="NJU1967" s="101"/>
      <c r="NJV1967" s="101"/>
      <c r="NJW1967" s="101"/>
      <c r="NJX1967" s="101"/>
      <c r="NJY1967" s="101"/>
      <c r="NJZ1967" s="101"/>
      <c r="NKA1967" s="101"/>
      <c r="NKB1967" s="101"/>
      <c r="NKC1967" s="101"/>
      <c r="NKD1967" s="101"/>
      <c r="NKE1967" s="101"/>
      <c r="NKF1967" s="101"/>
      <c r="NKG1967" s="101"/>
      <c r="NKH1967" s="101"/>
      <c r="NKI1967" s="101"/>
      <c r="NKJ1967" s="101"/>
      <c r="NKK1967" s="101"/>
      <c r="NKL1967" s="101"/>
      <c r="NKM1967" s="101"/>
      <c r="NKN1967" s="101"/>
      <c r="NKO1967" s="101"/>
      <c r="NKP1967" s="101"/>
      <c r="NKQ1967" s="101"/>
      <c r="NKR1967" s="101"/>
      <c r="NKS1967" s="101"/>
      <c r="NKT1967" s="101"/>
      <c r="NKU1967" s="101"/>
      <c r="NKV1967" s="101"/>
      <c r="NKW1967" s="101"/>
      <c r="NKX1967" s="101"/>
      <c r="NKY1967" s="101"/>
      <c r="NKZ1967" s="101"/>
      <c r="NLA1967" s="101"/>
      <c r="NLB1967" s="101"/>
      <c r="NLC1967" s="101"/>
      <c r="NLD1967" s="101"/>
      <c r="NLE1967" s="101"/>
      <c r="NLF1967" s="101"/>
      <c r="NLG1967" s="101"/>
      <c r="NLH1967" s="101"/>
      <c r="NLI1967" s="101"/>
      <c r="NLJ1967" s="101"/>
      <c r="NLK1967" s="101"/>
      <c r="NLL1967" s="101"/>
      <c r="NLM1967" s="101"/>
      <c r="NLN1967" s="101"/>
      <c r="NLO1967" s="101"/>
      <c r="NLP1967" s="101"/>
      <c r="NLQ1967" s="101"/>
      <c r="NLR1967" s="101"/>
      <c r="NLS1967" s="101"/>
      <c r="NLT1967" s="101"/>
      <c r="NLU1967" s="101"/>
      <c r="NLV1967" s="101"/>
      <c r="NLW1967" s="101"/>
      <c r="NLX1967" s="101"/>
      <c r="NLY1967" s="101"/>
      <c r="NLZ1967" s="101"/>
      <c r="NMA1967" s="101"/>
      <c r="NMB1967" s="101"/>
      <c r="NMC1967" s="101"/>
      <c r="NMD1967" s="101"/>
      <c r="NME1967" s="101"/>
      <c r="NMF1967" s="101"/>
      <c r="NMG1967" s="101"/>
      <c r="NMH1967" s="101"/>
      <c r="NMI1967" s="101"/>
      <c r="NMJ1967" s="101"/>
      <c r="NMK1967" s="101"/>
      <c r="NML1967" s="101"/>
      <c r="NMM1967" s="101"/>
      <c r="NMN1967" s="101"/>
      <c r="NMO1967" s="101"/>
      <c r="NMP1967" s="101"/>
      <c r="NMQ1967" s="101"/>
      <c r="NMR1967" s="101"/>
      <c r="NMS1967" s="101"/>
      <c r="NMT1967" s="101"/>
      <c r="NMU1967" s="101"/>
      <c r="NMV1967" s="101"/>
      <c r="NMW1967" s="101"/>
      <c r="NMX1967" s="101"/>
      <c r="NMY1967" s="101"/>
      <c r="NMZ1967" s="101"/>
      <c r="NNA1967" s="101"/>
      <c r="NNB1967" s="101"/>
      <c r="NNC1967" s="101"/>
      <c r="NND1967" s="101"/>
      <c r="NNE1967" s="101"/>
      <c r="NNF1967" s="101"/>
      <c r="NNG1967" s="101"/>
      <c r="NNH1967" s="101"/>
      <c r="NNI1967" s="101"/>
      <c r="NNJ1967" s="101"/>
      <c r="NNK1967" s="101"/>
      <c r="NNL1967" s="101"/>
      <c r="NNM1967" s="101"/>
      <c r="NNN1967" s="101"/>
      <c r="NNO1967" s="101"/>
      <c r="NNP1967" s="101"/>
      <c r="NNQ1967" s="101"/>
      <c r="NNR1967" s="101"/>
      <c r="NNS1967" s="101"/>
      <c r="NNT1967" s="101"/>
      <c r="NNU1967" s="101"/>
      <c r="NNV1967" s="101"/>
      <c r="NNW1967" s="101"/>
      <c r="NNX1967" s="101"/>
      <c r="NNY1967" s="101"/>
      <c r="NNZ1967" s="101"/>
      <c r="NOA1967" s="101"/>
      <c r="NOB1967" s="101"/>
      <c r="NOC1967" s="101"/>
      <c r="NOD1967" s="101"/>
      <c r="NOE1967" s="101"/>
      <c r="NOF1967" s="101"/>
      <c r="NOG1967" s="101"/>
      <c r="NOH1967" s="101"/>
      <c r="NOI1967" s="101"/>
      <c r="NOJ1967" s="101"/>
      <c r="NOK1967" s="101"/>
      <c r="NOL1967" s="101"/>
      <c r="NOM1967" s="101"/>
      <c r="NON1967" s="101"/>
      <c r="NOO1967" s="101"/>
      <c r="NOP1967" s="101"/>
      <c r="NOQ1967" s="101"/>
      <c r="NOR1967" s="101"/>
      <c r="NOS1967" s="101"/>
      <c r="NOT1967" s="101"/>
      <c r="NOU1967" s="101"/>
      <c r="NOV1967" s="101"/>
      <c r="NOW1967" s="101"/>
      <c r="NOX1967" s="101"/>
      <c r="NOY1967" s="101"/>
      <c r="NOZ1967" s="101"/>
      <c r="NPA1967" s="101"/>
      <c r="NPB1967" s="101"/>
      <c r="NPC1967" s="101"/>
      <c r="NPD1967" s="101"/>
      <c r="NPE1967" s="101"/>
      <c r="NPF1967" s="101"/>
      <c r="NPG1967" s="101"/>
      <c r="NPH1967" s="101"/>
      <c r="NPI1967" s="101"/>
      <c r="NPJ1967" s="101"/>
      <c r="NPK1967" s="101"/>
      <c r="NPL1967" s="101"/>
      <c r="NPM1967" s="101"/>
      <c r="NPN1967" s="101"/>
      <c r="NPO1967" s="101"/>
      <c r="NPP1967" s="101"/>
      <c r="NPQ1967" s="101"/>
      <c r="NPR1967" s="101"/>
      <c r="NPS1967" s="101"/>
      <c r="NPT1967" s="101"/>
      <c r="NPU1967" s="101"/>
      <c r="NPV1967" s="101"/>
      <c r="NPW1967" s="101"/>
      <c r="NPX1967" s="101"/>
      <c r="NPY1967" s="101"/>
      <c r="NPZ1967" s="101"/>
      <c r="NQA1967" s="101"/>
      <c r="NQB1967" s="101"/>
      <c r="NQC1967" s="101"/>
      <c r="NQD1967" s="101"/>
      <c r="NQE1967" s="101"/>
      <c r="NQF1967" s="101"/>
      <c r="NQG1967" s="101"/>
      <c r="NQH1967" s="101"/>
      <c r="NQI1967" s="101"/>
      <c r="NQJ1967" s="101"/>
      <c r="NQK1967" s="101"/>
      <c r="NQL1967" s="101"/>
      <c r="NQM1967" s="101"/>
      <c r="NQN1967" s="101"/>
      <c r="NQO1967" s="101"/>
      <c r="NQP1967" s="101"/>
      <c r="NQQ1967" s="101"/>
      <c r="NQR1967" s="101"/>
      <c r="NQS1967" s="101"/>
      <c r="NQT1967" s="101"/>
      <c r="NQU1967" s="101"/>
      <c r="NQV1967" s="101"/>
      <c r="NQW1967" s="101"/>
      <c r="NQX1967" s="101"/>
      <c r="NQY1967" s="101"/>
      <c r="NQZ1967" s="101"/>
      <c r="NRA1967" s="101"/>
      <c r="NRB1967" s="101"/>
      <c r="NRC1967" s="101"/>
      <c r="NRD1967" s="101"/>
      <c r="NRE1967" s="101"/>
      <c r="NRF1967" s="101"/>
      <c r="NRG1967" s="101"/>
      <c r="NRH1967" s="101"/>
      <c r="NRI1967" s="101"/>
      <c r="NRJ1967" s="101"/>
      <c r="NRK1967" s="101"/>
      <c r="NRL1967" s="101"/>
      <c r="NRM1967" s="101"/>
      <c r="NRN1967" s="101"/>
      <c r="NRO1967" s="101"/>
      <c r="NRP1967" s="101"/>
      <c r="NRQ1967" s="101"/>
      <c r="NRR1967" s="101"/>
      <c r="NRS1967" s="101"/>
      <c r="NRT1967" s="101"/>
      <c r="NRU1967" s="101"/>
      <c r="NRV1967" s="101"/>
      <c r="NRW1967" s="101"/>
      <c r="NRX1967" s="101"/>
      <c r="NRY1967" s="101"/>
      <c r="NRZ1967" s="101"/>
      <c r="NSA1967" s="101"/>
      <c r="NSB1967" s="101"/>
      <c r="NSC1967" s="101"/>
      <c r="NSD1967" s="101"/>
      <c r="NSE1967" s="101"/>
      <c r="NSF1967" s="101"/>
      <c r="NSG1967" s="101"/>
      <c r="NSH1967" s="101"/>
      <c r="NSI1967" s="101"/>
      <c r="NSJ1967" s="101"/>
      <c r="NSK1967" s="101"/>
      <c r="NSL1967" s="101"/>
      <c r="NSM1967" s="101"/>
      <c r="NSN1967" s="101"/>
      <c r="NSO1967" s="101"/>
      <c r="NSP1967" s="101"/>
      <c r="NSQ1967" s="101"/>
      <c r="NSR1967" s="101"/>
      <c r="NSS1967" s="101"/>
      <c r="NST1967" s="101"/>
      <c r="NSU1967" s="101"/>
      <c r="NSV1967" s="101"/>
      <c r="NSW1967" s="101"/>
      <c r="NSX1967" s="101"/>
      <c r="NSY1967" s="101"/>
      <c r="NSZ1967" s="101"/>
      <c r="NTA1967" s="101"/>
      <c r="NTB1967" s="101"/>
      <c r="NTC1967" s="101"/>
      <c r="NTD1967" s="101"/>
      <c r="NTE1967" s="101"/>
      <c r="NTF1967" s="101"/>
      <c r="NTG1967" s="101"/>
      <c r="NTH1967" s="101"/>
      <c r="NTI1967" s="101"/>
      <c r="NTJ1967" s="101"/>
      <c r="NTK1967" s="101"/>
      <c r="NTL1967" s="101"/>
      <c r="NTM1967" s="101"/>
      <c r="NTN1967" s="101"/>
      <c r="NTO1967" s="101"/>
      <c r="NTP1967" s="101"/>
      <c r="NTQ1967" s="101"/>
      <c r="NTR1967" s="101"/>
      <c r="NTS1967" s="101"/>
      <c r="NTT1967" s="101"/>
      <c r="NTU1967" s="101"/>
      <c r="NTV1967" s="101"/>
      <c r="NTW1967" s="101"/>
      <c r="NTX1967" s="101"/>
      <c r="NTY1967" s="101"/>
      <c r="NTZ1967" s="101"/>
      <c r="NUA1967" s="101"/>
      <c r="NUB1967" s="101"/>
      <c r="NUC1967" s="101"/>
      <c r="NUD1967" s="101"/>
      <c r="NUE1967" s="101"/>
      <c r="NUF1967" s="101"/>
      <c r="NUG1967" s="101"/>
      <c r="NUH1967" s="101"/>
      <c r="NUI1967" s="101"/>
      <c r="NUJ1967" s="101"/>
      <c r="NUK1967" s="101"/>
      <c r="NUL1967" s="101"/>
      <c r="NUM1967" s="101"/>
      <c r="NUN1967" s="101"/>
      <c r="NUO1967" s="101"/>
      <c r="NUP1967" s="101"/>
      <c r="NUQ1967" s="101"/>
      <c r="NUR1967" s="101"/>
      <c r="NUS1967" s="101"/>
      <c r="NUT1967" s="101"/>
      <c r="NUU1967" s="101"/>
      <c r="NUV1967" s="101"/>
      <c r="NUW1967" s="101"/>
      <c r="NUX1967" s="101"/>
      <c r="NUY1967" s="101"/>
      <c r="NUZ1967" s="101"/>
      <c r="NVA1967" s="101"/>
      <c r="NVB1967" s="101"/>
      <c r="NVC1967" s="101"/>
      <c r="NVD1967" s="101"/>
      <c r="NVE1967" s="101"/>
      <c r="NVF1967" s="101"/>
      <c r="NVG1967" s="101"/>
      <c r="NVH1967" s="101"/>
      <c r="NVI1967" s="101"/>
      <c r="NVJ1967" s="101"/>
      <c r="NVK1967" s="101"/>
      <c r="NVL1967" s="101"/>
      <c r="NVM1967" s="101"/>
      <c r="NVN1967" s="101"/>
      <c r="NVO1967" s="101"/>
      <c r="NVP1967" s="101"/>
      <c r="NVQ1967" s="101"/>
      <c r="NVR1967" s="101"/>
      <c r="NVS1967" s="101"/>
      <c r="NVT1967" s="101"/>
      <c r="NVU1967" s="101"/>
      <c r="NVV1967" s="101"/>
      <c r="NVW1967" s="101"/>
      <c r="NVX1967" s="101"/>
      <c r="NVY1967" s="101"/>
      <c r="NVZ1967" s="101"/>
      <c r="NWA1967" s="101"/>
      <c r="NWB1967" s="101"/>
      <c r="NWC1967" s="101"/>
      <c r="NWD1967" s="101"/>
      <c r="NWE1967" s="101"/>
      <c r="NWF1967" s="101"/>
      <c r="NWG1967" s="101"/>
      <c r="NWH1967" s="101"/>
      <c r="NWI1967" s="101"/>
      <c r="NWJ1967" s="101"/>
      <c r="NWK1967" s="101"/>
      <c r="NWL1967" s="101"/>
      <c r="NWM1967" s="101"/>
      <c r="NWN1967" s="101"/>
      <c r="NWO1967" s="101"/>
      <c r="NWP1967" s="101"/>
      <c r="NWQ1967" s="101"/>
      <c r="NWR1967" s="101"/>
      <c r="NWS1967" s="101"/>
      <c r="NWT1967" s="101"/>
      <c r="NWU1967" s="101"/>
      <c r="NWV1967" s="101"/>
      <c r="NWW1967" s="101"/>
      <c r="NWX1967" s="101"/>
      <c r="NWY1967" s="101"/>
      <c r="NWZ1967" s="101"/>
      <c r="NXA1967" s="101"/>
      <c r="NXB1967" s="101"/>
      <c r="NXC1967" s="101"/>
      <c r="NXD1967" s="101"/>
      <c r="NXE1967" s="101"/>
      <c r="NXF1967" s="101"/>
      <c r="NXG1967" s="101"/>
      <c r="NXH1967" s="101"/>
      <c r="NXI1967" s="101"/>
      <c r="NXJ1967" s="101"/>
      <c r="NXK1967" s="101"/>
      <c r="NXL1967" s="101"/>
      <c r="NXM1967" s="101"/>
      <c r="NXN1967" s="101"/>
      <c r="NXO1967" s="101"/>
      <c r="NXP1967" s="101"/>
      <c r="NXQ1967" s="101"/>
      <c r="NXR1967" s="101"/>
      <c r="NXS1967" s="101"/>
      <c r="NXT1967" s="101"/>
      <c r="NXU1967" s="101"/>
      <c r="NXV1967" s="101"/>
      <c r="NXW1967" s="101"/>
      <c r="NXX1967" s="101"/>
      <c r="NXY1967" s="101"/>
      <c r="NXZ1967" s="101"/>
      <c r="NYA1967" s="101"/>
      <c r="NYB1967" s="101"/>
      <c r="NYC1967" s="101"/>
      <c r="NYD1967" s="101"/>
      <c r="NYE1967" s="101"/>
      <c r="NYF1967" s="101"/>
      <c r="NYG1967" s="101"/>
      <c r="NYH1967" s="101"/>
      <c r="NYI1967" s="101"/>
      <c r="NYJ1967" s="101"/>
      <c r="NYK1967" s="101"/>
      <c r="NYL1967" s="101"/>
      <c r="NYM1967" s="101"/>
      <c r="NYN1967" s="101"/>
      <c r="NYO1967" s="101"/>
      <c r="NYP1967" s="101"/>
      <c r="NYQ1967" s="101"/>
      <c r="NYR1967" s="101"/>
      <c r="NYS1967" s="101"/>
      <c r="NYT1967" s="101"/>
      <c r="NYU1967" s="101"/>
      <c r="NYV1967" s="101"/>
      <c r="NYW1967" s="101"/>
      <c r="NYX1967" s="101"/>
      <c r="NYY1967" s="101"/>
      <c r="NYZ1967" s="101"/>
      <c r="NZA1967" s="101"/>
      <c r="NZB1967" s="101"/>
      <c r="NZC1967" s="101"/>
      <c r="NZD1967" s="101"/>
      <c r="NZE1967" s="101"/>
      <c r="NZF1967" s="101"/>
      <c r="NZG1967" s="101"/>
      <c r="NZH1967" s="101"/>
      <c r="NZI1967" s="101"/>
      <c r="NZJ1967" s="101"/>
      <c r="NZK1967" s="101"/>
      <c r="NZL1967" s="101"/>
      <c r="NZM1967" s="101"/>
      <c r="NZN1967" s="101"/>
      <c r="NZO1967" s="101"/>
      <c r="NZP1967" s="101"/>
      <c r="NZQ1967" s="101"/>
      <c r="NZR1967" s="101"/>
      <c r="NZS1967" s="101"/>
      <c r="NZT1967" s="101"/>
      <c r="NZU1967" s="101"/>
      <c r="NZV1967" s="101"/>
      <c r="NZW1967" s="101"/>
      <c r="NZX1967" s="101"/>
      <c r="NZY1967" s="101"/>
      <c r="NZZ1967" s="101"/>
      <c r="OAA1967" s="101"/>
      <c r="OAB1967" s="101"/>
      <c r="OAC1967" s="101"/>
      <c r="OAD1967" s="101"/>
      <c r="OAE1967" s="101"/>
      <c r="OAF1967" s="101"/>
      <c r="OAG1967" s="101"/>
      <c r="OAH1967" s="101"/>
      <c r="OAI1967" s="101"/>
      <c r="OAJ1967" s="101"/>
      <c r="OAK1967" s="101"/>
      <c r="OAL1967" s="101"/>
      <c r="OAM1967" s="101"/>
      <c r="OAN1967" s="101"/>
      <c r="OAO1967" s="101"/>
      <c r="OAP1967" s="101"/>
      <c r="OAQ1967" s="101"/>
      <c r="OAR1967" s="101"/>
      <c r="OAS1967" s="101"/>
      <c r="OAT1967" s="101"/>
      <c r="OAU1967" s="101"/>
      <c r="OAV1967" s="101"/>
      <c r="OAW1967" s="101"/>
      <c r="OAX1967" s="101"/>
      <c r="OAY1967" s="101"/>
      <c r="OAZ1967" s="101"/>
      <c r="OBA1967" s="101"/>
      <c r="OBB1967" s="101"/>
      <c r="OBC1967" s="101"/>
      <c r="OBD1967" s="101"/>
      <c r="OBE1967" s="101"/>
      <c r="OBF1967" s="101"/>
      <c r="OBG1967" s="101"/>
      <c r="OBH1967" s="101"/>
      <c r="OBI1967" s="101"/>
      <c r="OBJ1967" s="101"/>
      <c r="OBK1967" s="101"/>
      <c r="OBL1967" s="101"/>
      <c r="OBM1967" s="101"/>
      <c r="OBN1967" s="101"/>
      <c r="OBO1967" s="101"/>
      <c r="OBP1967" s="101"/>
      <c r="OBQ1967" s="101"/>
      <c r="OBR1967" s="101"/>
      <c r="OBS1967" s="101"/>
      <c r="OBT1967" s="101"/>
      <c r="OBU1967" s="101"/>
      <c r="OBV1967" s="101"/>
      <c r="OBW1967" s="101"/>
      <c r="OBX1967" s="101"/>
      <c r="OBY1967" s="101"/>
      <c r="OBZ1967" s="101"/>
      <c r="OCA1967" s="101"/>
      <c r="OCB1967" s="101"/>
      <c r="OCC1967" s="101"/>
      <c r="OCD1967" s="101"/>
      <c r="OCE1967" s="101"/>
      <c r="OCF1967" s="101"/>
      <c r="OCG1967" s="101"/>
      <c r="OCH1967" s="101"/>
      <c r="OCI1967" s="101"/>
      <c r="OCJ1967" s="101"/>
      <c r="OCK1967" s="101"/>
      <c r="OCL1967" s="101"/>
      <c r="OCM1967" s="101"/>
      <c r="OCN1967" s="101"/>
      <c r="OCO1967" s="101"/>
      <c r="OCP1967" s="101"/>
      <c r="OCQ1967" s="101"/>
      <c r="OCR1967" s="101"/>
      <c r="OCS1967" s="101"/>
      <c r="OCT1967" s="101"/>
      <c r="OCU1967" s="101"/>
      <c r="OCV1967" s="101"/>
      <c r="OCW1967" s="101"/>
      <c r="OCX1967" s="101"/>
      <c r="OCY1967" s="101"/>
      <c r="OCZ1967" s="101"/>
      <c r="ODA1967" s="101"/>
      <c r="ODB1967" s="101"/>
      <c r="ODC1967" s="101"/>
      <c r="ODD1967" s="101"/>
      <c r="ODE1967" s="101"/>
      <c r="ODF1967" s="101"/>
      <c r="ODG1967" s="101"/>
      <c r="ODH1967" s="101"/>
      <c r="ODI1967" s="101"/>
      <c r="ODJ1967" s="101"/>
      <c r="ODK1967" s="101"/>
      <c r="ODL1967" s="101"/>
      <c r="ODM1967" s="101"/>
      <c r="ODN1967" s="101"/>
      <c r="ODO1967" s="101"/>
      <c r="ODP1967" s="101"/>
      <c r="ODQ1967" s="101"/>
      <c r="ODR1967" s="101"/>
      <c r="ODS1967" s="101"/>
      <c r="ODT1967" s="101"/>
      <c r="ODU1967" s="101"/>
      <c r="ODV1967" s="101"/>
      <c r="ODW1967" s="101"/>
      <c r="ODX1967" s="101"/>
      <c r="ODY1967" s="101"/>
      <c r="ODZ1967" s="101"/>
      <c r="OEA1967" s="101"/>
      <c r="OEB1967" s="101"/>
      <c r="OEC1967" s="101"/>
      <c r="OED1967" s="101"/>
      <c r="OEE1967" s="101"/>
      <c r="OEF1967" s="101"/>
      <c r="OEG1967" s="101"/>
      <c r="OEH1967" s="101"/>
      <c r="OEI1967" s="101"/>
      <c r="OEJ1967" s="101"/>
      <c r="OEK1967" s="101"/>
      <c r="OEL1967" s="101"/>
      <c r="OEM1967" s="101"/>
      <c r="OEN1967" s="101"/>
      <c r="OEO1967" s="101"/>
      <c r="OEP1967" s="101"/>
      <c r="OEQ1967" s="101"/>
      <c r="OER1967" s="101"/>
      <c r="OES1967" s="101"/>
      <c r="OET1967" s="101"/>
      <c r="OEU1967" s="101"/>
      <c r="OEV1967" s="101"/>
      <c r="OEW1967" s="101"/>
      <c r="OEX1967" s="101"/>
      <c r="OEY1967" s="101"/>
      <c r="OEZ1967" s="101"/>
      <c r="OFA1967" s="101"/>
      <c r="OFB1967" s="101"/>
      <c r="OFC1967" s="101"/>
      <c r="OFD1967" s="101"/>
      <c r="OFE1967" s="101"/>
      <c r="OFF1967" s="101"/>
      <c r="OFG1967" s="101"/>
      <c r="OFH1967" s="101"/>
      <c r="OFI1967" s="101"/>
      <c r="OFJ1967" s="101"/>
      <c r="OFK1967" s="101"/>
      <c r="OFL1967" s="101"/>
      <c r="OFM1967" s="101"/>
      <c r="OFN1967" s="101"/>
      <c r="OFO1967" s="101"/>
      <c r="OFP1967" s="101"/>
      <c r="OFQ1967" s="101"/>
      <c r="OFR1967" s="101"/>
      <c r="OFS1967" s="101"/>
      <c r="OFT1967" s="101"/>
      <c r="OFU1967" s="101"/>
      <c r="OFV1967" s="101"/>
      <c r="OFW1967" s="101"/>
      <c r="OFX1967" s="101"/>
      <c r="OFY1967" s="101"/>
      <c r="OFZ1967" s="101"/>
      <c r="OGA1967" s="101"/>
      <c r="OGB1967" s="101"/>
      <c r="OGC1967" s="101"/>
      <c r="OGD1967" s="101"/>
      <c r="OGE1967" s="101"/>
      <c r="OGF1967" s="101"/>
      <c r="OGG1967" s="101"/>
      <c r="OGH1967" s="101"/>
      <c r="OGI1967" s="101"/>
      <c r="OGJ1967" s="101"/>
      <c r="OGK1967" s="101"/>
      <c r="OGL1967" s="101"/>
      <c r="OGM1967" s="101"/>
      <c r="OGN1967" s="101"/>
      <c r="OGO1967" s="101"/>
      <c r="OGP1967" s="101"/>
      <c r="OGQ1967" s="101"/>
      <c r="OGR1967" s="101"/>
      <c r="OGS1967" s="101"/>
      <c r="OGT1967" s="101"/>
      <c r="OGU1967" s="101"/>
      <c r="OGV1967" s="101"/>
      <c r="OGW1967" s="101"/>
      <c r="OGX1967" s="101"/>
      <c r="OGY1967" s="101"/>
      <c r="OGZ1967" s="101"/>
      <c r="OHA1967" s="101"/>
      <c r="OHB1967" s="101"/>
      <c r="OHC1967" s="101"/>
      <c r="OHD1967" s="101"/>
      <c r="OHE1967" s="101"/>
      <c r="OHF1967" s="101"/>
      <c r="OHG1967" s="101"/>
      <c r="OHH1967" s="101"/>
      <c r="OHI1967" s="101"/>
      <c r="OHJ1967" s="101"/>
      <c r="OHK1967" s="101"/>
      <c r="OHL1967" s="101"/>
      <c r="OHM1967" s="101"/>
      <c r="OHN1967" s="101"/>
      <c r="OHO1967" s="101"/>
      <c r="OHP1967" s="101"/>
      <c r="OHQ1967" s="101"/>
      <c r="OHR1967" s="101"/>
      <c r="OHS1967" s="101"/>
      <c r="OHT1967" s="101"/>
      <c r="OHU1967" s="101"/>
      <c r="OHV1967" s="101"/>
      <c r="OHW1967" s="101"/>
      <c r="OHX1967" s="101"/>
      <c r="OHY1967" s="101"/>
      <c r="OHZ1967" s="101"/>
      <c r="OIA1967" s="101"/>
      <c r="OIB1967" s="101"/>
      <c r="OIC1967" s="101"/>
      <c r="OID1967" s="101"/>
      <c r="OIE1967" s="101"/>
      <c r="OIF1967" s="101"/>
      <c r="OIG1967" s="101"/>
      <c r="OIH1967" s="101"/>
      <c r="OII1967" s="101"/>
      <c r="OIJ1967" s="101"/>
      <c r="OIK1967" s="101"/>
      <c r="OIL1967" s="101"/>
      <c r="OIM1967" s="101"/>
      <c r="OIN1967" s="101"/>
      <c r="OIO1967" s="101"/>
      <c r="OIP1967" s="101"/>
      <c r="OIQ1967" s="101"/>
      <c r="OIR1967" s="101"/>
      <c r="OIS1967" s="101"/>
      <c r="OIT1967" s="101"/>
      <c r="OIU1967" s="101"/>
      <c r="OIV1967" s="101"/>
      <c r="OIW1967" s="101"/>
      <c r="OIX1967" s="101"/>
      <c r="OIY1967" s="101"/>
      <c r="OIZ1967" s="101"/>
      <c r="OJA1967" s="101"/>
      <c r="OJB1967" s="101"/>
      <c r="OJC1967" s="101"/>
      <c r="OJD1967" s="101"/>
      <c r="OJE1967" s="101"/>
      <c r="OJF1967" s="101"/>
      <c r="OJG1967" s="101"/>
      <c r="OJH1967" s="101"/>
      <c r="OJI1967" s="101"/>
      <c r="OJJ1967" s="101"/>
      <c r="OJK1967" s="101"/>
      <c r="OJL1967" s="101"/>
      <c r="OJM1967" s="101"/>
      <c r="OJN1967" s="101"/>
      <c r="OJO1967" s="101"/>
      <c r="OJP1967" s="101"/>
      <c r="OJQ1967" s="101"/>
      <c r="OJR1967" s="101"/>
      <c r="OJS1967" s="101"/>
      <c r="OJT1967" s="101"/>
      <c r="OJU1967" s="101"/>
      <c r="OJV1967" s="101"/>
      <c r="OJW1967" s="101"/>
      <c r="OJX1967" s="101"/>
      <c r="OJY1967" s="101"/>
      <c r="OJZ1967" s="101"/>
      <c r="OKA1967" s="101"/>
      <c r="OKB1967" s="101"/>
      <c r="OKC1967" s="101"/>
      <c r="OKD1967" s="101"/>
      <c r="OKE1967" s="101"/>
      <c r="OKF1967" s="101"/>
      <c r="OKG1967" s="101"/>
      <c r="OKH1967" s="101"/>
      <c r="OKI1967" s="101"/>
      <c r="OKJ1967" s="101"/>
      <c r="OKK1967" s="101"/>
      <c r="OKL1967" s="101"/>
      <c r="OKM1967" s="101"/>
      <c r="OKN1967" s="101"/>
      <c r="OKO1967" s="101"/>
      <c r="OKP1967" s="101"/>
      <c r="OKQ1967" s="101"/>
      <c r="OKR1967" s="101"/>
      <c r="OKS1967" s="101"/>
      <c r="OKT1967" s="101"/>
      <c r="OKU1967" s="101"/>
      <c r="OKV1967" s="101"/>
      <c r="OKW1967" s="101"/>
      <c r="OKX1967" s="101"/>
      <c r="OKY1967" s="101"/>
      <c r="OKZ1967" s="101"/>
      <c r="OLA1967" s="101"/>
      <c r="OLB1967" s="101"/>
      <c r="OLC1967" s="101"/>
      <c r="OLD1967" s="101"/>
      <c r="OLE1967" s="101"/>
      <c r="OLF1967" s="101"/>
      <c r="OLG1967" s="101"/>
      <c r="OLH1967" s="101"/>
      <c r="OLI1967" s="101"/>
      <c r="OLJ1967" s="101"/>
      <c r="OLK1967" s="101"/>
      <c r="OLL1967" s="101"/>
      <c r="OLM1967" s="101"/>
      <c r="OLN1967" s="101"/>
      <c r="OLO1967" s="101"/>
      <c r="OLP1967" s="101"/>
      <c r="OLQ1967" s="101"/>
      <c r="OLR1967" s="101"/>
      <c r="OLS1967" s="101"/>
      <c r="OLT1967" s="101"/>
      <c r="OLU1967" s="101"/>
      <c r="OLV1967" s="101"/>
      <c r="OLW1967" s="101"/>
      <c r="OLX1967" s="101"/>
      <c r="OLY1967" s="101"/>
      <c r="OLZ1967" s="101"/>
      <c r="OMA1967" s="101"/>
      <c r="OMB1967" s="101"/>
      <c r="OMC1967" s="101"/>
      <c r="OMD1967" s="101"/>
      <c r="OME1967" s="101"/>
      <c r="OMF1967" s="101"/>
      <c r="OMG1967" s="101"/>
      <c r="OMH1967" s="101"/>
      <c r="OMI1967" s="101"/>
      <c r="OMJ1967" s="101"/>
      <c r="OMK1967" s="101"/>
      <c r="OML1967" s="101"/>
      <c r="OMM1967" s="101"/>
      <c r="OMN1967" s="101"/>
      <c r="OMO1967" s="101"/>
      <c r="OMP1967" s="101"/>
      <c r="OMQ1967" s="101"/>
      <c r="OMR1967" s="101"/>
      <c r="OMS1967" s="101"/>
      <c r="OMT1967" s="101"/>
      <c r="OMU1967" s="101"/>
      <c r="OMV1967" s="101"/>
      <c r="OMW1967" s="101"/>
      <c r="OMX1967" s="101"/>
      <c r="OMY1967" s="101"/>
      <c r="OMZ1967" s="101"/>
      <c r="ONA1967" s="101"/>
      <c r="ONB1967" s="101"/>
      <c r="ONC1967" s="101"/>
      <c r="OND1967" s="101"/>
      <c r="ONE1967" s="101"/>
      <c r="ONF1967" s="101"/>
      <c r="ONG1967" s="101"/>
      <c r="ONH1967" s="101"/>
      <c r="ONI1967" s="101"/>
      <c r="ONJ1967" s="101"/>
      <c r="ONK1967" s="101"/>
      <c r="ONL1967" s="101"/>
      <c r="ONM1967" s="101"/>
      <c r="ONN1967" s="101"/>
      <c r="ONO1967" s="101"/>
      <c r="ONP1967" s="101"/>
      <c r="ONQ1967" s="101"/>
      <c r="ONR1967" s="101"/>
      <c r="ONS1967" s="101"/>
      <c r="ONT1967" s="101"/>
      <c r="ONU1967" s="101"/>
      <c r="ONV1967" s="101"/>
      <c r="ONW1967" s="101"/>
      <c r="ONX1967" s="101"/>
      <c r="ONY1967" s="101"/>
      <c r="ONZ1967" s="101"/>
      <c r="OOA1967" s="101"/>
      <c r="OOB1967" s="101"/>
      <c r="OOC1967" s="101"/>
      <c r="OOD1967" s="101"/>
      <c r="OOE1967" s="101"/>
      <c r="OOF1967" s="101"/>
      <c r="OOG1967" s="101"/>
      <c r="OOH1967" s="101"/>
      <c r="OOI1967" s="101"/>
      <c r="OOJ1967" s="101"/>
      <c r="OOK1967" s="101"/>
      <c r="OOL1967" s="101"/>
      <c r="OOM1967" s="101"/>
      <c r="OON1967" s="101"/>
      <c r="OOO1967" s="101"/>
      <c r="OOP1967" s="101"/>
      <c r="OOQ1967" s="101"/>
      <c r="OOR1967" s="101"/>
      <c r="OOS1967" s="101"/>
      <c r="OOT1967" s="101"/>
      <c r="OOU1967" s="101"/>
      <c r="OOV1967" s="101"/>
      <c r="OOW1967" s="101"/>
      <c r="OOX1967" s="101"/>
      <c r="OOY1967" s="101"/>
      <c r="OOZ1967" s="101"/>
      <c r="OPA1967" s="101"/>
      <c r="OPB1967" s="101"/>
      <c r="OPC1967" s="101"/>
      <c r="OPD1967" s="101"/>
      <c r="OPE1967" s="101"/>
      <c r="OPF1967" s="101"/>
      <c r="OPG1967" s="101"/>
      <c r="OPH1967" s="101"/>
      <c r="OPI1967" s="101"/>
      <c r="OPJ1967" s="101"/>
      <c r="OPK1967" s="101"/>
      <c r="OPL1967" s="101"/>
      <c r="OPM1967" s="101"/>
      <c r="OPN1967" s="101"/>
      <c r="OPO1967" s="101"/>
      <c r="OPP1967" s="101"/>
      <c r="OPQ1967" s="101"/>
      <c r="OPR1967" s="101"/>
      <c r="OPS1967" s="101"/>
      <c r="OPT1967" s="101"/>
      <c r="OPU1967" s="101"/>
      <c r="OPV1967" s="101"/>
      <c r="OPW1967" s="101"/>
      <c r="OPX1967" s="101"/>
      <c r="OPY1967" s="101"/>
      <c r="OPZ1967" s="101"/>
      <c r="OQA1967" s="101"/>
      <c r="OQB1967" s="101"/>
      <c r="OQC1967" s="101"/>
      <c r="OQD1967" s="101"/>
      <c r="OQE1967" s="101"/>
      <c r="OQF1967" s="101"/>
      <c r="OQG1967" s="101"/>
      <c r="OQH1967" s="101"/>
      <c r="OQI1967" s="101"/>
      <c r="OQJ1967" s="101"/>
      <c r="OQK1967" s="101"/>
      <c r="OQL1967" s="101"/>
      <c r="OQM1967" s="101"/>
      <c r="OQN1967" s="101"/>
      <c r="OQO1967" s="101"/>
      <c r="OQP1967" s="101"/>
      <c r="OQQ1967" s="101"/>
      <c r="OQR1967" s="101"/>
      <c r="OQS1967" s="101"/>
      <c r="OQT1967" s="101"/>
      <c r="OQU1967" s="101"/>
      <c r="OQV1967" s="101"/>
      <c r="OQW1967" s="101"/>
      <c r="OQX1967" s="101"/>
      <c r="OQY1967" s="101"/>
      <c r="OQZ1967" s="101"/>
      <c r="ORA1967" s="101"/>
      <c r="ORB1967" s="101"/>
      <c r="ORC1967" s="101"/>
      <c r="ORD1967" s="101"/>
      <c r="ORE1967" s="101"/>
      <c r="ORF1967" s="101"/>
      <c r="ORG1967" s="101"/>
      <c r="ORH1967" s="101"/>
      <c r="ORI1967" s="101"/>
      <c r="ORJ1967" s="101"/>
      <c r="ORK1967" s="101"/>
      <c r="ORL1967" s="101"/>
      <c r="ORM1967" s="101"/>
      <c r="ORN1967" s="101"/>
      <c r="ORO1967" s="101"/>
      <c r="ORP1967" s="101"/>
      <c r="ORQ1967" s="101"/>
      <c r="ORR1967" s="101"/>
      <c r="ORS1967" s="101"/>
      <c r="ORT1967" s="101"/>
      <c r="ORU1967" s="101"/>
      <c r="ORV1967" s="101"/>
      <c r="ORW1967" s="101"/>
      <c r="ORX1967" s="101"/>
      <c r="ORY1967" s="101"/>
      <c r="ORZ1967" s="101"/>
      <c r="OSA1967" s="101"/>
      <c r="OSB1967" s="101"/>
      <c r="OSC1967" s="101"/>
      <c r="OSD1967" s="101"/>
      <c r="OSE1967" s="101"/>
      <c r="OSF1967" s="101"/>
      <c r="OSG1967" s="101"/>
      <c r="OSH1967" s="101"/>
      <c r="OSI1967" s="101"/>
      <c r="OSJ1967" s="101"/>
      <c r="OSK1967" s="101"/>
      <c r="OSL1967" s="101"/>
      <c r="OSM1967" s="101"/>
      <c r="OSN1967" s="101"/>
      <c r="OSO1967" s="101"/>
      <c r="OSP1967" s="101"/>
      <c r="OSQ1967" s="101"/>
      <c r="OSR1967" s="101"/>
      <c r="OSS1967" s="101"/>
      <c r="OST1967" s="101"/>
      <c r="OSU1967" s="101"/>
      <c r="OSV1967" s="101"/>
      <c r="OSW1967" s="101"/>
      <c r="OSX1967" s="101"/>
      <c r="OSY1967" s="101"/>
      <c r="OSZ1967" s="101"/>
      <c r="OTA1967" s="101"/>
      <c r="OTB1967" s="101"/>
      <c r="OTC1967" s="101"/>
      <c r="OTD1967" s="101"/>
      <c r="OTE1967" s="101"/>
      <c r="OTF1967" s="101"/>
      <c r="OTG1967" s="101"/>
      <c r="OTH1967" s="101"/>
      <c r="OTI1967" s="101"/>
      <c r="OTJ1967" s="101"/>
      <c r="OTK1967" s="101"/>
      <c r="OTL1967" s="101"/>
      <c r="OTM1967" s="101"/>
      <c r="OTN1967" s="101"/>
      <c r="OTO1967" s="101"/>
      <c r="OTP1967" s="101"/>
      <c r="OTQ1967" s="101"/>
      <c r="OTR1967" s="101"/>
      <c r="OTS1967" s="101"/>
      <c r="OTT1967" s="101"/>
      <c r="OTU1967" s="101"/>
      <c r="OTV1967" s="101"/>
      <c r="OTW1967" s="101"/>
      <c r="OTX1967" s="101"/>
      <c r="OTY1967" s="101"/>
      <c r="OTZ1967" s="101"/>
      <c r="OUA1967" s="101"/>
      <c r="OUB1967" s="101"/>
      <c r="OUC1967" s="101"/>
      <c r="OUD1967" s="101"/>
      <c r="OUE1967" s="101"/>
      <c r="OUF1967" s="101"/>
      <c r="OUG1967" s="101"/>
      <c r="OUH1967" s="101"/>
      <c r="OUI1967" s="101"/>
      <c r="OUJ1967" s="101"/>
      <c r="OUK1967" s="101"/>
      <c r="OUL1967" s="101"/>
      <c r="OUM1967" s="101"/>
      <c r="OUN1967" s="101"/>
      <c r="OUO1967" s="101"/>
      <c r="OUP1967" s="101"/>
      <c r="OUQ1967" s="101"/>
      <c r="OUR1967" s="101"/>
      <c r="OUS1967" s="101"/>
      <c r="OUT1967" s="101"/>
      <c r="OUU1967" s="101"/>
      <c r="OUV1967" s="101"/>
      <c r="OUW1967" s="101"/>
      <c r="OUX1967" s="101"/>
      <c r="OUY1967" s="101"/>
      <c r="OUZ1967" s="101"/>
      <c r="OVA1967" s="101"/>
      <c r="OVB1967" s="101"/>
      <c r="OVC1967" s="101"/>
      <c r="OVD1967" s="101"/>
      <c r="OVE1967" s="101"/>
      <c r="OVF1967" s="101"/>
      <c r="OVG1967" s="101"/>
      <c r="OVH1967" s="101"/>
      <c r="OVI1967" s="101"/>
      <c r="OVJ1967" s="101"/>
      <c r="OVK1967" s="101"/>
      <c r="OVL1967" s="101"/>
      <c r="OVM1967" s="101"/>
      <c r="OVN1967" s="101"/>
      <c r="OVO1967" s="101"/>
      <c r="OVP1967" s="101"/>
      <c r="OVQ1967" s="101"/>
      <c r="OVR1967" s="101"/>
      <c r="OVS1967" s="101"/>
      <c r="OVT1967" s="101"/>
      <c r="OVU1967" s="101"/>
      <c r="OVV1967" s="101"/>
      <c r="OVW1967" s="101"/>
      <c r="OVX1967" s="101"/>
      <c r="OVY1967" s="101"/>
      <c r="OVZ1967" s="101"/>
      <c r="OWA1967" s="101"/>
      <c r="OWB1967" s="101"/>
      <c r="OWC1967" s="101"/>
      <c r="OWD1967" s="101"/>
      <c r="OWE1967" s="101"/>
      <c r="OWF1967" s="101"/>
      <c r="OWG1967" s="101"/>
      <c r="OWH1967" s="101"/>
      <c r="OWI1967" s="101"/>
      <c r="OWJ1967" s="101"/>
      <c r="OWK1967" s="101"/>
      <c r="OWL1967" s="101"/>
      <c r="OWM1967" s="101"/>
      <c r="OWN1967" s="101"/>
      <c r="OWO1967" s="101"/>
      <c r="OWP1967" s="101"/>
      <c r="OWQ1967" s="101"/>
      <c r="OWR1967" s="101"/>
      <c r="OWS1967" s="101"/>
      <c r="OWT1967" s="101"/>
      <c r="OWU1967" s="101"/>
      <c r="OWV1967" s="101"/>
      <c r="OWW1967" s="101"/>
      <c r="OWX1967" s="101"/>
      <c r="OWY1967" s="101"/>
      <c r="OWZ1967" s="101"/>
      <c r="OXA1967" s="101"/>
      <c r="OXB1967" s="101"/>
      <c r="OXC1967" s="101"/>
      <c r="OXD1967" s="101"/>
      <c r="OXE1967" s="101"/>
      <c r="OXF1967" s="101"/>
      <c r="OXG1967" s="101"/>
      <c r="OXH1967" s="101"/>
      <c r="OXI1967" s="101"/>
      <c r="OXJ1967" s="101"/>
      <c r="OXK1967" s="101"/>
      <c r="OXL1967" s="101"/>
      <c r="OXM1967" s="101"/>
      <c r="OXN1967" s="101"/>
      <c r="OXO1967" s="101"/>
      <c r="OXP1967" s="101"/>
      <c r="OXQ1967" s="101"/>
      <c r="OXR1967" s="101"/>
      <c r="OXS1967" s="101"/>
      <c r="OXT1967" s="101"/>
      <c r="OXU1967" s="101"/>
      <c r="OXV1967" s="101"/>
      <c r="OXW1967" s="101"/>
      <c r="OXX1967" s="101"/>
      <c r="OXY1967" s="101"/>
      <c r="OXZ1967" s="101"/>
      <c r="OYA1967" s="101"/>
      <c r="OYB1967" s="101"/>
      <c r="OYC1967" s="101"/>
      <c r="OYD1967" s="101"/>
      <c r="OYE1967" s="101"/>
      <c r="OYF1967" s="101"/>
      <c r="OYG1967" s="101"/>
      <c r="OYH1967" s="101"/>
      <c r="OYI1967" s="101"/>
      <c r="OYJ1967" s="101"/>
      <c r="OYK1967" s="101"/>
      <c r="OYL1967" s="101"/>
      <c r="OYM1967" s="101"/>
      <c r="OYN1967" s="101"/>
      <c r="OYO1967" s="101"/>
      <c r="OYP1967" s="101"/>
      <c r="OYQ1967" s="101"/>
      <c r="OYR1967" s="101"/>
      <c r="OYS1967" s="101"/>
      <c r="OYT1967" s="101"/>
      <c r="OYU1967" s="101"/>
      <c r="OYV1967" s="101"/>
      <c r="OYW1967" s="101"/>
      <c r="OYX1967" s="101"/>
      <c r="OYY1967" s="101"/>
      <c r="OYZ1967" s="101"/>
      <c r="OZA1967" s="101"/>
      <c r="OZB1967" s="101"/>
      <c r="OZC1967" s="101"/>
      <c r="OZD1967" s="101"/>
      <c r="OZE1967" s="101"/>
      <c r="OZF1967" s="101"/>
      <c r="OZG1967" s="101"/>
      <c r="OZH1967" s="101"/>
      <c r="OZI1967" s="101"/>
      <c r="OZJ1967" s="101"/>
      <c r="OZK1967" s="101"/>
      <c r="OZL1967" s="101"/>
      <c r="OZM1967" s="101"/>
      <c r="OZN1967" s="101"/>
      <c r="OZO1967" s="101"/>
      <c r="OZP1967" s="101"/>
      <c r="OZQ1967" s="101"/>
      <c r="OZR1967" s="101"/>
      <c r="OZS1967" s="101"/>
      <c r="OZT1967" s="101"/>
      <c r="OZU1967" s="101"/>
      <c r="OZV1967" s="101"/>
      <c r="OZW1967" s="101"/>
      <c r="OZX1967" s="101"/>
      <c r="OZY1967" s="101"/>
      <c r="OZZ1967" s="101"/>
      <c r="PAA1967" s="101"/>
      <c r="PAB1967" s="101"/>
      <c r="PAC1967" s="101"/>
      <c r="PAD1967" s="101"/>
      <c r="PAE1967" s="101"/>
      <c r="PAF1967" s="101"/>
      <c r="PAG1967" s="101"/>
      <c r="PAH1967" s="101"/>
      <c r="PAI1967" s="101"/>
      <c r="PAJ1967" s="101"/>
      <c r="PAK1967" s="101"/>
      <c r="PAL1967" s="101"/>
      <c r="PAM1967" s="101"/>
      <c r="PAN1967" s="101"/>
      <c r="PAO1967" s="101"/>
      <c r="PAP1967" s="101"/>
      <c r="PAQ1967" s="101"/>
      <c r="PAR1967" s="101"/>
      <c r="PAS1967" s="101"/>
      <c r="PAT1967" s="101"/>
      <c r="PAU1967" s="101"/>
      <c r="PAV1967" s="101"/>
      <c r="PAW1967" s="101"/>
      <c r="PAX1967" s="101"/>
      <c r="PAY1967" s="101"/>
      <c r="PAZ1967" s="101"/>
      <c r="PBA1967" s="101"/>
      <c r="PBB1967" s="101"/>
      <c r="PBC1967" s="101"/>
      <c r="PBD1967" s="101"/>
      <c r="PBE1967" s="101"/>
      <c r="PBF1967" s="101"/>
      <c r="PBG1967" s="101"/>
      <c r="PBH1967" s="101"/>
      <c r="PBI1967" s="101"/>
      <c r="PBJ1967" s="101"/>
      <c r="PBK1967" s="101"/>
      <c r="PBL1967" s="101"/>
      <c r="PBM1967" s="101"/>
      <c r="PBN1967" s="101"/>
      <c r="PBO1967" s="101"/>
      <c r="PBP1967" s="101"/>
      <c r="PBQ1967" s="101"/>
      <c r="PBR1967" s="101"/>
      <c r="PBS1967" s="101"/>
      <c r="PBT1967" s="101"/>
      <c r="PBU1967" s="101"/>
      <c r="PBV1967" s="101"/>
      <c r="PBW1967" s="101"/>
      <c r="PBX1967" s="101"/>
      <c r="PBY1967" s="101"/>
      <c r="PBZ1967" s="101"/>
      <c r="PCA1967" s="101"/>
      <c r="PCB1967" s="101"/>
      <c r="PCC1967" s="101"/>
      <c r="PCD1967" s="101"/>
      <c r="PCE1967" s="101"/>
      <c r="PCF1967" s="101"/>
      <c r="PCG1967" s="101"/>
      <c r="PCH1967" s="101"/>
      <c r="PCI1967" s="101"/>
      <c r="PCJ1967" s="101"/>
      <c r="PCK1967" s="101"/>
      <c r="PCL1967" s="101"/>
      <c r="PCM1967" s="101"/>
      <c r="PCN1967" s="101"/>
      <c r="PCO1967" s="101"/>
      <c r="PCP1967" s="101"/>
      <c r="PCQ1967" s="101"/>
      <c r="PCR1967" s="101"/>
      <c r="PCS1967" s="101"/>
      <c r="PCT1967" s="101"/>
      <c r="PCU1967" s="101"/>
      <c r="PCV1967" s="101"/>
      <c r="PCW1967" s="101"/>
      <c r="PCX1967" s="101"/>
      <c r="PCY1967" s="101"/>
      <c r="PCZ1967" s="101"/>
      <c r="PDA1967" s="101"/>
      <c r="PDB1967" s="101"/>
      <c r="PDC1967" s="101"/>
      <c r="PDD1967" s="101"/>
      <c r="PDE1967" s="101"/>
      <c r="PDF1967" s="101"/>
      <c r="PDG1967" s="101"/>
      <c r="PDH1967" s="101"/>
      <c r="PDI1967" s="101"/>
      <c r="PDJ1967" s="101"/>
      <c r="PDK1967" s="101"/>
      <c r="PDL1967" s="101"/>
      <c r="PDM1967" s="101"/>
      <c r="PDN1967" s="101"/>
      <c r="PDO1967" s="101"/>
      <c r="PDP1967" s="101"/>
      <c r="PDQ1967" s="101"/>
      <c r="PDR1967" s="101"/>
      <c r="PDS1967" s="101"/>
      <c r="PDT1967" s="101"/>
      <c r="PDU1967" s="101"/>
      <c r="PDV1967" s="101"/>
      <c r="PDW1967" s="101"/>
      <c r="PDX1967" s="101"/>
      <c r="PDY1967" s="101"/>
      <c r="PDZ1967" s="101"/>
      <c r="PEA1967" s="101"/>
      <c r="PEB1967" s="101"/>
      <c r="PEC1967" s="101"/>
      <c r="PED1967" s="101"/>
      <c r="PEE1967" s="101"/>
      <c r="PEF1967" s="101"/>
      <c r="PEG1967" s="101"/>
      <c r="PEH1967" s="101"/>
      <c r="PEI1967" s="101"/>
      <c r="PEJ1967" s="101"/>
      <c r="PEK1967" s="101"/>
      <c r="PEL1967" s="101"/>
      <c r="PEM1967" s="101"/>
      <c r="PEN1967" s="101"/>
      <c r="PEO1967" s="101"/>
      <c r="PEP1967" s="101"/>
      <c r="PEQ1967" s="101"/>
      <c r="PER1967" s="101"/>
      <c r="PES1967" s="101"/>
      <c r="PET1967" s="101"/>
      <c r="PEU1967" s="101"/>
      <c r="PEV1967" s="101"/>
      <c r="PEW1967" s="101"/>
      <c r="PEX1967" s="101"/>
      <c r="PEY1967" s="101"/>
      <c r="PEZ1967" s="101"/>
      <c r="PFA1967" s="101"/>
      <c r="PFB1967" s="101"/>
      <c r="PFC1967" s="101"/>
      <c r="PFD1967" s="101"/>
      <c r="PFE1967" s="101"/>
      <c r="PFF1967" s="101"/>
      <c r="PFG1967" s="101"/>
      <c r="PFH1967" s="101"/>
      <c r="PFI1967" s="101"/>
      <c r="PFJ1967" s="101"/>
      <c r="PFK1967" s="101"/>
      <c r="PFL1967" s="101"/>
      <c r="PFM1967" s="101"/>
      <c r="PFN1967" s="101"/>
      <c r="PFO1967" s="101"/>
      <c r="PFP1967" s="101"/>
      <c r="PFQ1967" s="101"/>
      <c r="PFR1967" s="101"/>
      <c r="PFS1967" s="101"/>
      <c r="PFT1967" s="101"/>
      <c r="PFU1967" s="101"/>
      <c r="PFV1967" s="101"/>
      <c r="PFW1967" s="101"/>
      <c r="PFX1967" s="101"/>
      <c r="PFY1967" s="101"/>
      <c r="PFZ1967" s="101"/>
      <c r="PGA1967" s="101"/>
      <c r="PGB1967" s="101"/>
      <c r="PGC1967" s="101"/>
      <c r="PGD1967" s="101"/>
      <c r="PGE1967" s="101"/>
      <c r="PGF1967" s="101"/>
      <c r="PGG1967" s="101"/>
      <c r="PGH1967" s="101"/>
      <c r="PGI1967" s="101"/>
      <c r="PGJ1967" s="101"/>
      <c r="PGK1967" s="101"/>
      <c r="PGL1967" s="101"/>
      <c r="PGM1967" s="101"/>
      <c r="PGN1967" s="101"/>
      <c r="PGO1967" s="101"/>
      <c r="PGP1967" s="101"/>
      <c r="PGQ1967" s="101"/>
      <c r="PGR1967" s="101"/>
      <c r="PGS1967" s="101"/>
      <c r="PGT1967" s="101"/>
      <c r="PGU1967" s="101"/>
      <c r="PGV1967" s="101"/>
      <c r="PGW1967" s="101"/>
      <c r="PGX1967" s="101"/>
      <c r="PGY1967" s="101"/>
      <c r="PGZ1967" s="101"/>
      <c r="PHA1967" s="101"/>
      <c r="PHB1967" s="101"/>
      <c r="PHC1967" s="101"/>
      <c r="PHD1967" s="101"/>
      <c r="PHE1967" s="101"/>
      <c r="PHF1967" s="101"/>
      <c r="PHG1967" s="101"/>
      <c r="PHH1967" s="101"/>
      <c r="PHI1967" s="101"/>
      <c r="PHJ1967" s="101"/>
      <c r="PHK1967" s="101"/>
      <c r="PHL1967" s="101"/>
      <c r="PHM1967" s="101"/>
      <c r="PHN1967" s="101"/>
      <c r="PHO1967" s="101"/>
      <c r="PHP1967" s="101"/>
      <c r="PHQ1967" s="101"/>
      <c r="PHR1967" s="101"/>
      <c r="PHS1967" s="101"/>
      <c r="PHT1967" s="101"/>
      <c r="PHU1967" s="101"/>
      <c r="PHV1967" s="101"/>
      <c r="PHW1967" s="101"/>
      <c r="PHX1967" s="101"/>
      <c r="PHY1967" s="101"/>
      <c r="PHZ1967" s="101"/>
      <c r="PIA1967" s="101"/>
      <c r="PIB1967" s="101"/>
      <c r="PIC1967" s="101"/>
      <c r="PID1967" s="101"/>
      <c r="PIE1967" s="101"/>
      <c r="PIF1967" s="101"/>
      <c r="PIG1967" s="101"/>
      <c r="PIH1967" s="101"/>
      <c r="PII1967" s="101"/>
      <c r="PIJ1967" s="101"/>
      <c r="PIK1967" s="101"/>
      <c r="PIL1967" s="101"/>
      <c r="PIM1967" s="101"/>
      <c r="PIN1967" s="101"/>
      <c r="PIO1967" s="101"/>
      <c r="PIP1967" s="101"/>
      <c r="PIQ1967" s="101"/>
      <c r="PIR1967" s="101"/>
      <c r="PIS1967" s="101"/>
      <c r="PIT1967" s="101"/>
      <c r="PIU1967" s="101"/>
      <c r="PIV1967" s="101"/>
      <c r="PIW1967" s="101"/>
      <c r="PIX1967" s="101"/>
      <c r="PIY1967" s="101"/>
      <c r="PIZ1967" s="101"/>
      <c r="PJA1967" s="101"/>
      <c r="PJB1967" s="101"/>
      <c r="PJC1967" s="101"/>
      <c r="PJD1967" s="101"/>
      <c r="PJE1967" s="101"/>
      <c r="PJF1967" s="101"/>
      <c r="PJG1967" s="101"/>
      <c r="PJH1967" s="101"/>
      <c r="PJI1967" s="101"/>
      <c r="PJJ1967" s="101"/>
      <c r="PJK1967" s="101"/>
      <c r="PJL1967" s="101"/>
      <c r="PJM1967" s="101"/>
      <c r="PJN1967" s="101"/>
      <c r="PJO1967" s="101"/>
      <c r="PJP1967" s="101"/>
      <c r="PJQ1967" s="101"/>
      <c r="PJR1967" s="101"/>
      <c r="PJS1967" s="101"/>
      <c r="PJT1967" s="101"/>
      <c r="PJU1967" s="101"/>
      <c r="PJV1967" s="101"/>
      <c r="PJW1967" s="101"/>
      <c r="PJX1967" s="101"/>
      <c r="PJY1967" s="101"/>
      <c r="PJZ1967" s="101"/>
      <c r="PKA1967" s="101"/>
      <c r="PKB1967" s="101"/>
      <c r="PKC1967" s="101"/>
      <c r="PKD1967" s="101"/>
      <c r="PKE1967" s="101"/>
      <c r="PKF1967" s="101"/>
      <c r="PKG1967" s="101"/>
      <c r="PKH1967" s="101"/>
      <c r="PKI1967" s="101"/>
      <c r="PKJ1967" s="101"/>
      <c r="PKK1967" s="101"/>
      <c r="PKL1967" s="101"/>
      <c r="PKM1967" s="101"/>
      <c r="PKN1967" s="101"/>
      <c r="PKO1967" s="101"/>
      <c r="PKP1967" s="101"/>
      <c r="PKQ1967" s="101"/>
      <c r="PKR1967" s="101"/>
      <c r="PKS1967" s="101"/>
      <c r="PKT1967" s="101"/>
      <c r="PKU1967" s="101"/>
      <c r="PKV1967" s="101"/>
      <c r="PKW1967" s="101"/>
      <c r="PKX1967" s="101"/>
      <c r="PKY1967" s="101"/>
      <c r="PKZ1967" s="101"/>
      <c r="PLA1967" s="101"/>
      <c r="PLB1967" s="101"/>
      <c r="PLC1967" s="101"/>
      <c r="PLD1967" s="101"/>
      <c r="PLE1967" s="101"/>
      <c r="PLF1967" s="101"/>
      <c r="PLG1967" s="101"/>
      <c r="PLH1967" s="101"/>
      <c r="PLI1967" s="101"/>
      <c r="PLJ1967" s="101"/>
      <c r="PLK1967" s="101"/>
      <c r="PLL1967" s="101"/>
      <c r="PLM1967" s="101"/>
      <c r="PLN1967" s="101"/>
      <c r="PLO1967" s="101"/>
      <c r="PLP1967" s="101"/>
      <c r="PLQ1967" s="101"/>
      <c r="PLR1967" s="101"/>
      <c r="PLS1967" s="101"/>
      <c r="PLT1967" s="101"/>
      <c r="PLU1967" s="101"/>
      <c r="PLV1967" s="101"/>
      <c r="PLW1967" s="101"/>
      <c r="PLX1967" s="101"/>
      <c r="PLY1967" s="101"/>
      <c r="PLZ1967" s="101"/>
      <c r="PMA1967" s="101"/>
      <c r="PMB1967" s="101"/>
      <c r="PMC1967" s="101"/>
      <c r="PMD1967" s="101"/>
      <c r="PME1967" s="101"/>
      <c r="PMF1967" s="101"/>
      <c r="PMG1967" s="101"/>
      <c r="PMH1967" s="101"/>
      <c r="PMI1967" s="101"/>
      <c r="PMJ1967" s="101"/>
      <c r="PMK1967" s="101"/>
      <c r="PML1967" s="101"/>
      <c r="PMM1967" s="101"/>
      <c r="PMN1967" s="101"/>
      <c r="PMO1967" s="101"/>
      <c r="PMP1967" s="101"/>
      <c r="PMQ1967" s="101"/>
      <c r="PMR1967" s="101"/>
      <c r="PMS1967" s="101"/>
      <c r="PMT1967" s="101"/>
      <c r="PMU1967" s="101"/>
      <c r="PMV1967" s="101"/>
      <c r="PMW1967" s="101"/>
      <c r="PMX1967" s="101"/>
      <c r="PMY1967" s="101"/>
      <c r="PMZ1967" s="101"/>
      <c r="PNA1967" s="101"/>
      <c r="PNB1967" s="101"/>
      <c r="PNC1967" s="101"/>
      <c r="PND1967" s="101"/>
      <c r="PNE1967" s="101"/>
      <c r="PNF1967" s="101"/>
      <c r="PNG1967" s="101"/>
      <c r="PNH1967" s="101"/>
      <c r="PNI1967" s="101"/>
      <c r="PNJ1967" s="101"/>
      <c r="PNK1967" s="101"/>
      <c r="PNL1967" s="101"/>
      <c r="PNM1967" s="101"/>
      <c r="PNN1967" s="101"/>
      <c r="PNO1967" s="101"/>
      <c r="PNP1967" s="101"/>
      <c r="PNQ1967" s="101"/>
      <c r="PNR1967" s="101"/>
      <c r="PNS1967" s="101"/>
      <c r="PNT1967" s="101"/>
      <c r="PNU1967" s="101"/>
      <c r="PNV1967" s="101"/>
      <c r="PNW1967" s="101"/>
      <c r="PNX1967" s="101"/>
      <c r="PNY1967" s="101"/>
      <c r="PNZ1967" s="101"/>
      <c r="POA1967" s="101"/>
      <c r="POB1967" s="101"/>
      <c r="POC1967" s="101"/>
      <c r="POD1967" s="101"/>
      <c r="POE1967" s="101"/>
      <c r="POF1967" s="101"/>
      <c r="POG1967" s="101"/>
      <c r="POH1967" s="101"/>
      <c r="POI1967" s="101"/>
      <c r="POJ1967" s="101"/>
      <c r="POK1967" s="101"/>
      <c r="POL1967" s="101"/>
      <c r="POM1967" s="101"/>
      <c r="PON1967" s="101"/>
      <c r="POO1967" s="101"/>
      <c r="POP1967" s="101"/>
      <c r="POQ1967" s="101"/>
      <c r="POR1967" s="101"/>
      <c r="POS1967" s="101"/>
      <c r="POT1967" s="101"/>
      <c r="POU1967" s="101"/>
      <c r="POV1967" s="101"/>
      <c r="POW1967" s="101"/>
      <c r="POX1967" s="101"/>
      <c r="POY1967" s="101"/>
      <c r="POZ1967" s="101"/>
      <c r="PPA1967" s="101"/>
      <c r="PPB1967" s="101"/>
      <c r="PPC1967" s="101"/>
      <c r="PPD1967" s="101"/>
      <c r="PPE1967" s="101"/>
      <c r="PPF1967" s="101"/>
      <c r="PPG1967" s="101"/>
      <c r="PPH1967" s="101"/>
      <c r="PPI1967" s="101"/>
      <c r="PPJ1967" s="101"/>
      <c r="PPK1967" s="101"/>
      <c r="PPL1967" s="101"/>
      <c r="PPM1967" s="101"/>
      <c r="PPN1967" s="101"/>
      <c r="PPO1967" s="101"/>
      <c r="PPP1967" s="101"/>
      <c r="PPQ1967" s="101"/>
      <c r="PPR1967" s="101"/>
      <c r="PPS1967" s="101"/>
      <c r="PPT1967" s="101"/>
      <c r="PPU1967" s="101"/>
      <c r="PPV1967" s="101"/>
      <c r="PPW1967" s="101"/>
      <c r="PPX1967" s="101"/>
      <c r="PPY1967" s="101"/>
      <c r="PPZ1967" s="101"/>
      <c r="PQA1967" s="101"/>
      <c r="PQB1967" s="101"/>
      <c r="PQC1967" s="101"/>
      <c r="PQD1967" s="101"/>
      <c r="PQE1967" s="101"/>
      <c r="PQF1967" s="101"/>
      <c r="PQG1967" s="101"/>
      <c r="PQH1967" s="101"/>
      <c r="PQI1967" s="101"/>
      <c r="PQJ1967" s="101"/>
      <c r="PQK1967" s="101"/>
      <c r="PQL1967" s="101"/>
      <c r="PQM1967" s="101"/>
      <c r="PQN1967" s="101"/>
      <c r="PQO1967" s="101"/>
      <c r="PQP1967" s="101"/>
      <c r="PQQ1967" s="101"/>
      <c r="PQR1967" s="101"/>
      <c r="PQS1967" s="101"/>
      <c r="PQT1967" s="101"/>
      <c r="PQU1967" s="101"/>
      <c r="PQV1967" s="101"/>
      <c r="PQW1967" s="101"/>
      <c r="PQX1967" s="101"/>
      <c r="PQY1967" s="101"/>
      <c r="PQZ1967" s="101"/>
      <c r="PRA1967" s="101"/>
      <c r="PRB1967" s="101"/>
      <c r="PRC1967" s="101"/>
      <c r="PRD1967" s="101"/>
      <c r="PRE1967" s="101"/>
      <c r="PRF1967" s="101"/>
      <c r="PRG1967" s="101"/>
      <c r="PRH1967" s="101"/>
      <c r="PRI1967" s="101"/>
      <c r="PRJ1967" s="101"/>
      <c r="PRK1967" s="101"/>
      <c r="PRL1967" s="101"/>
      <c r="PRM1967" s="101"/>
      <c r="PRN1967" s="101"/>
      <c r="PRO1967" s="101"/>
      <c r="PRP1967" s="101"/>
      <c r="PRQ1967" s="101"/>
      <c r="PRR1967" s="101"/>
      <c r="PRS1967" s="101"/>
      <c r="PRT1967" s="101"/>
      <c r="PRU1967" s="101"/>
      <c r="PRV1967" s="101"/>
      <c r="PRW1967" s="101"/>
      <c r="PRX1967" s="101"/>
      <c r="PRY1967" s="101"/>
      <c r="PRZ1967" s="101"/>
      <c r="PSA1967" s="101"/>
      <c r="PSB1967" s="101"/>
      <c r="PSC1967" s="101"/>
      <c r="PSD1967" s="101"/>
      <c r="PSE1967" s="101"/>
      <c r="PSF1967" s="101"/>
      <c r="PSG1967" s="101"/>
      <c r="PSH1967" s="101"/>
      <c r="PSI1967" s="101"/>
      <c r="PSJ1967" s="101"/>
      <c r="PSK1967" s="101"/>
      <c r="PSL1967" s="101"/>
      <c r="PSM1967" s="101"/>
      <c r="PSN1967" s="101"/>
      <c r="PSO1967" s="101"/>
      <c r="PSP1967" s="101"/>
      <c r="PSQ1967" s="101"/>
      <c r="PSR1967" s="101"/>
      <c r="PSS1967" s="101"/>
      <c r="PST1967" s="101"/>
      <c r="PSU1967" s="101"/>
      <c r="PSV1967" s="101"/>
      <c r="PSW1967" s="101"/>
      <c r="PSX1967" s="101"/>
      <c r="PSY1967" s="101"/>
      <c r="PSZ1967" s="101"/>
      <c r="PTA1967" s="101"/>
      <c r="PTB1967" s="101"/>
      <c r="PTC1967" s="101"/>
      <c r="PTD1967" s="101"/>
      <c r="PTE1967" s="101"/>
      <c r="PTF1967" s="101"/>
      <c r="PTG1967" s="101"/>
      <c r="PTH1967" s="101"/>
      <c r="PTI1967" s="101"/>
      <c r="PTJ1967" s="101"/>
      <c r="PTK1967" s="101"/>
      <c r="PTL1967" s="101"/>
      <c r="PTM1967" s="101"/>
      <c r="PTN1967" s="101"/>
      <c r="PTO1967" s="101"/>
      <c r="PTP1967" s="101"/>
      <c r="PTQ1967" s="101"/>
      <c r="PTR1967" s="101"/>
      <c r="PTS1967" s="101"/>
      <c r="PTT1967" s="101"/>
      <c r="PTU1967" s="101"/>
      <c r="PTV1967" s="101"/>
      <c r="PTW1967" s="101"/>
      <c r="PTX1967" s="101"/>
      <c r="PTY1967" s="101"/>
      <c r="PTZ1967" s="101"/>
      <c r="PUA1967" s="101"/>
      <c r="PUB1967" s="101"/>
      <c r="PUC1967" s="101"/>
      <c r="PUD1967" s="101"/>
      <c r="PUE1967" s="101"/>
      <c r="PUF1967" s="101"/>
      <c r="PUG1967" s="101"/>
      <c r="PUH1967" s="101"/>
      <c r="PUI1967" s="101"/>
      <c r="PUJ1967" s="101"/>
      <c r="PUK1967" s="101"/>
      <c r="PUL1967" s="101"/>
      <c r="PUM1967" s="101"/>
      <c r="PUN1967" s="101"/>
      <c r="PUO1967" s="101"/>
      <c r="PUP1967" s="101"/>
      <c r="PUQ1967" s="101"/>
      <c r="PUR1967" s="101"/>
      <c r="PUS1967" s="101"/>
      <c r="PUT1967" s="101"/>
      <c r="PUU1967" s="101"/>
      <c r="PUV1967" s="101"/>
      <c r="PUW1967" s="101"/>
      <c r="PUX1967" s="101"/>
      <c r="PUY1967" s="101"/>
      <c r="PUZ1967" s="101"/>
      <c r="PVA1967" s="101"/>
      <c r="PVB1967" s="101"/>
      <c r="PVC1967" s="101"/>
      <c r="PVD1967" s="101"/>
      <c r="PVE1967" s="101"/>
      <c r="PVF1967" s="101"/>
      <c r="PVG1967" s="101"/>
      <c r="PVH1967" s="101"/>
      <c r="PVI1967" s="101"/>
      <c r="PVJ1967" s="101"/>
      <c r="PVK1967" s="101"/>
      <c r="PVL1967" s="101"/>
      <c r="PVM1967" s="101"/>
      <c r="PVN1967" s="101"/>
      <c r="PVO1967" s="101"/>
      <c r="PVP1967" s="101"/>
      <c r="PVQ1967" s="101"/>
      <c r="PVR1967" s="101"/>
      <c r="PVS1967" s="101"/>
      <c r="PVT1967" s="101"/>
      <c r="PVU1967" s="101"/>
      <c r="PVV1967" s="101"/>
      <c r="PVW1967" s="101"/>
      <c r="PVX1967" s="101"/>
      <c r="PVY1967" s="101"/>
      <c r="PVZ1967" s="101"/>
      <c r="PWA1967" s="101"/>
      <c r="PWB1967" s="101"/>
      <c r="PWC1967" s="101"/>
      <c r="PWD1967" s="101"/>
      <c r="PWE1967" s="101"/>
      <c r="PWF1967" s="101"/>
      <c r="PWG1967" s="101"/>
      <c r="PWH1967" s="101"/>
      <c r="PWI1967" s="101"/>
      <c r="PWJ1967" s="101"/>
      <c r="PWK1967" s="101"/>
      <c r="PWL1967" s="101"/>
      <c r="PWM1967" s="101"/>
      <c r="PWN1967" s="101"/>
      <c r="PWO1967" s="101"/>
      <c r="PWP1967" s="101"/>
      <c r="PWQ1967" s="101"/>
      <c r="PWR1967" s="101"/>
      <c r="PWS1967" s="101"/>
      <c r="PWT1967" s="101"/>
      <c r="PWU1967" s="101"/>
      <c r="PWV1967" s="101"/>
      <c r="PWW1967" s="101"/>
      <c r="PWX1967" s="101"/>
      <c r="PWY1967" s="101"/>
      <c r="PWZ1967" s="101"/>
      <c r="PXA1967" s="101"/>
      <c r="PXB1967" s="101"/>
      <c r="PXC1967" s="101"/>
      <c r="PXD1967" s="101"/>
      <c r="PXE1967" s="101"/>
      <c r="PXF1967" s="101"/>
      <c r="PXG1967" s="101"/>
      <c r="PXH1967" s="101"/>
      <c r="PXI1967" s="101"/>
      <c r="PXJ1967" s="101"/>
      <c r="PXK1967" s="101"/>
      <c r="PXL1967" s="101"/>
      <c r="PXM1967" s="101"/>
      <c r="PXN1967" s="101"/>
      <c r="PXO1967" s="101"/>
      <c r="PXP1967" s="101"/>
      <c r="PXQ1967" s="101"/>
      <c r="PXR1967" s="101"/>
      <c r="PXS1967" s="101"/>
      <c r="PXT1967" s="101"/>
      <c r="PXU1967" s="101"/>
      <c r="PXV1967" s="101"/>
      <c r="PXW1967" s="101"/>
      <c r="PXX1967" s="101"/>
      <c r="PXY1967" s="101"/>
      <c r="PXZ1967" s="101"/>
      <c r="PYA1967" s="101"/>
      <c r="PYB1967" s="101"/>
      <c r="PYC1967" s="101"/>
      <c r="PYD1967" s="101"/>
      <c r="PYE1967" s="101"/>
      <c r="PYF1967" s="101"/>
      <c r="PYG1967" s="101"/>
      <c r="PYH1967" s="101"/>
      <c r="PYI1967" s="101"/>
      <c r="PYJ1967" s="101"/>
      <c r="PYK1967" s="101"/>
      <c r="PYL1967" s="101"/>
      <c r="PYM1967" s="101"/>
      <c r="PYN1967" s="101"/>
      <c r="PYO1967" s="101"/>
      <c r="PYP1967" s="101"/>
      <c r="PYQ1967" s="101"/>
      <c r="PYR1967" s="101"/>
      <c r="PYS1967" s="101"/>
      <c r="PYT1967" s="101"/>
      <c r="PYU1967" s="101"/>
      <c r="PYV1967" s="101"/>
      <c r="PYW1967" s="101"/>
      <c r="PYX1967" s="101"/>
      <c r="PYY1967" s="101"/>
      <c r="PYZ1967" s="101"/>
      <c r="PZA1967" s="101"/>
      <c r="PZB1967" s="101"/>
      <c r="PZC1967" s="101"/>
      <c r="PZD1967" s="101"/>
      <c r="PZE1967" s="101"/>
      <c r="PZF1967" s="101"/>
      <c r="PZG1967" s="101"/>
      <c r="PZH1967" s="101"/>
      <c r="PZI1967" s="101"/>
      <c r="PZJ1967" s="101"/>
      <c r="PZK1967" s="101"/>
      <c r="PZL1967" s="101"/>
      <c r="PZM1967" s="101"/>
      <c r="PZN1967" s="101"/>
      <c r="PZO1967" s="101"/>
      <c r="PZP1967" s="101"/>
      <c r="PZQ1967" s="101"/>
      <c r="PZR1967" s="101"/>
      <c r="PZS1967" s="101"/>
      <c r="PZT1967" s="101"/>
      <c r="PZU1967" s="101"/>
      <c r="PZV1967" s="101"/>
      <c r="PZW1967" s="101"/>
      <c r="PZX1967" s="101"/>
      <c r="PZY1967" s="101"/>
      <c r="PZZ1967" s="101"/>
      <c r="QAA1967" s="101"/>
      <c r="QAB1967" s="101"/>
      <c r="QAC1967" s="101"/>
      <c r="QAD1967" s="101"/>
      <c r="QAE1967" s="101"/>
      <c r="QAF1967" s="101"/>
      <c r="QAG1967" s="101"/>
      <c r="QAH1967" s="101"/>
      <c r="QAI1967" s="101"/>
      <c r="QAJ1967" s="101"/>
      <c r="QAK1967" s="101"/>
      <c r="QAL1967" s="101"/>
      <c r="QAM1967" s="101"/>
      <c r="QAN1967" s="101"/>
      <c r="QAO1967" s="101"/>
      <c r="QAP1967" s="101"/>
      <c r="QAQ1967" s="101"/>
      <c r="QAR1967" s="101"/>
      <c r="QAS1967" s="101"/>
      <c r="QAT1967" s="101"/>
      <c r="QAU1967" s="101"/>
      <c r="QAV1967" s="101"/>
      <c r="QAW1967" s="101"/>
      <c r="QAX1967" s="101"/>
      <c r="QAY1967" s="101"/>
      <c r="QAZ1967" s="101"/>
      <c r="QBA1967" s="101"/>
      <c r="QBB1967" s="101"/>
      <c r="QBC1967" s="101"/>
      <c r="QBD1967" s="101"/>
      <c r="QBE1967" s="101"/>
      <c r="QBF1967" s="101"/>
      <c r="QBG1967" s="101"/>
      <c r="QBH1967" s="101"/>
      <c r="QBI1967" s="101"/>
      <c r="QBJ1967" s="101"/>
      <c r="QBK1967" s="101"/>
      <c r="QBL1967" s="101"/>
      <c r="QBM1967" s="101"/>
      <c r="QBN1967" s="101"/>
      <c r="QBO1967" s="101"/>
      <c r="QBP1967" s="101"/>
      <c r="QBQ1967" s="101"/>
      <c r="QBR1967" s="101"/>
      <c r="QBS1967" s="101"/>
      <c r="QBT1967" s="101"/>
      <c r="QBU1967" s="101"/>
      <c r="QBV1967" s="101"/>
      <c r="QBW1967" s="101"/>
      <c r="QBX1967" s="101"/>
      <c r="QBY1967" s="101"/>
      <c r="QBZ1967" s="101"/>
      <c r="QCA1967" s="101"/>
      <c r="QCB1967" s="101"/>
      <c r="QCC1967" s="101"/>
      <c r="QCD1967" s="101"/>
      <c r="QCE1967" s="101"/>
      <c r="QCF1967" s="101"/>
      <c r="QCG1967" s="101"/>
      <c r="QCH1967" s="101"/>
      <c r="QCI1967" s="101"/>
      <c r="QCJ1967" s="101"/>
      <c r="QCK1967" s="101"/>
      <c r="QCL1967" s="101"/>
      <c r="QCM1967" s="101"/>
      <c r="QCN1967" s="101"/>
      <c r="QCO1967" s="101"/>
      <c r="QCP1967" s="101"/>
      <c r="QCQ1967" s="101"/>
      <c r="QCR1967" s="101"/>
      <c r="QCS1967" s="101"/>
      <c r="QCT1967" s="101"/>
      <c r="QCU1967" s="101"/>
      <c r="QCV1967" s="101"/>
      <c r="QCW1967" s="101"/>
      <c r="QCX1967" s="101"/>
      <c r="QCY1967" s="101"/>
      <c r="QCZ1967" s="101"/>
      <c r="QDA1967" s="101"/>
      <c r="QDB1967" s="101"/>
      <c r="QDC1967" s="101"/>
      <c r="QDD1967" s="101"/>
      <c r="QDE1967" s="101"/>
      <c r="QDF1967" s="101"/>
      <c r="QDG1967" s="101"/>
      <c r="QDH1967" s="101"/>
      <c r="QDI1967" s="101"/>
      <c r="QDJ1967" s="101"/>
      <c r="QDK1967" s="101"/>
      <c r="QDL1967" s="101"/>
      <c r="QDM1967" s="101"/>
      <c r="QDN1967" s="101"/>
      <c r="QDO1967" s="101"/>
      <c r="QDP1967" s="101"/>
      <c r="QDQ1967" s="101"/>
      <c r="QDR1967" s="101"/>
      <c r="QDS1967" s="101"/>
      <c r="QDT1967" s="101"/>
      <c r="QDU1967" s="101"/>
      <c r="QDV1967" s="101"/>
      <c r="QDW1967" s="101"/>
      <c r="QDX1967" s="101"/>
      <c r="QDY1967" s="101"/>
      <c r="QDZ1967" s="101"/>
      <c r="QEA1967" s="101"/>
      <c r="QEB1967" s="101"/>
      <c r="QEC1967" s="101"/>
      <c r="QED1967" s="101"/>
      <c r="QEE1967" s="101"/>
      <c r="QEF1967" s="101"/>
      <c r="QEG1967" s="101"/>
      <c r="QEH1967" s="101"/>
      <c r="QEI1967" s="101"/>
      <c r="QEJ1967" s="101"/>
      <c r="QEK1967" s="101"/>
      <c r="QEL1967" s="101"/>
      <c r="QEM1967" s="101"/>
      <c r="QEN1967" s="101"/>
      <c r="QEO1967" s="101"/>
      <c r="QEP1967" s="101"/>
      <c r="QEQ1967" s="101"/>
      <c r="QER1967" s="101"/>
      <c r="QES1967" s="101"/>
      <c r="QET1967" s="101"/>
      <c r="QEU1967" s="101"/>
      <c r="QEV1967" s="101"/>
      <c r="QEW1967" s="101"/>
      <c r="QEX1967" s="101"/>
      <c r="QEY1967" s="101"/>
      <c r="QEZ1967" s="101"/>
      <c r="QFA1967" s="101"/>
      <c r="QFB1967" s="101"/>
      <c r="QFC1967" s="101"/>
      <c r="QFD1967" s="101"/>
      <c r="QFE1967" s="101"/>
      <c r="QFF1967" s="101"/>
      <c r="QFG1967" s="101"/>
      <c r="QFH1967" s="101"/>
      <c r="QFI1967" s="101"/>
      <c r="QFJ1967" s="101"/>
      <c r="QFK1967" s="101"/>
      <c r="QFL1967" s="101"/>
      <c r="QFM1967" s="101"/>
      <c r="QFN1967" s="101"/>
      <c r="QFO1967" s="101"/>
      <c r="QFP1967" s="101"/>
      <c r="QFQ1967" s="101"/>
      <c r="QFR1967" s="101"/>
      <c r="QFS1967" s="101"/>
      <c r="QFT1967" s="101"/>
      <c r="QFU1967" s="101"/>
      <c r="QFV1967" s="101"/>
      <c r="QFW1967" s="101"/>
      <c r="QFX1967" s="101"/>
      <c r="QFY1967" s="101"/>
      <c r="QFZ1967" s="101"/>
      <c r="QGA1967" s="101"/>
      <c r="QGB1967" s="101"/>
      <c r="QGC1967" s="101"/>
      <c r="QGD1967" s="101"/>
      <c r="QGE1967" s="101"/>
      <c r="QGF1967" s="101"/>
      <c r="QGG1967" s="101"/>
      <c r="QGH1967" s="101"/>
      <c r="QGI1967" s="101"/>
      <c r="QGJ1967" s="101"/>
      <c r="QGK1967" s="101"/>
      <c r="QGL1967" s="101"/>
      <c r="QGM1967" s="101"/>
      <c r="QGN1967" s="101"/>
      <c r="QGO1967" s="101"/>
      <c r="QGP1967" s="101"/>
      <c r="QGQ1967" s="101"/>
      <c r="QGR1967" s="101"/>
      <c r="QGS1967" s="101"/>
      <c r="QGT1967" s="101"/>
      <c r="QGU1967" s="101"/>
      <c r="QGV1967" s="101"/>
      <c r="QGW1967" s="101"/>
      <c r="QGX1967" s="101"/>
      <c r="QGY1967" s="101"/>
      <c r="QGZ1967" s="101"/>
      <c r="QHA1967" s="101"/>
      <c r="QHB1967" s="101"/>
      <c r="QHC1967" s="101"/>
      <c r="QHD1967" s="101"/>
      <c r="QHE1967" s="101"/>
      <c r="QHF1967" s="101"/>
      <c r="QHG1967" s="101"/>
      <c r="QHH1967" s="101"/>
      <c r="QHI1967" s="101"/>
      <c r="QHJ1967" s="101"/>
      <c r="QHK1967" s="101"/>
      <c r="QHL1967" s="101"/>
      <c r="QHM1967" s="101"/>
      <c r="QHN1967" s="101"/>
      <c r="QHO1967" s="101"/>
      <c r="QHP1967" s="101"/>
      <c r="QHQ1967" s="101"/>
      <c r="QHR1967" s="101"/>
      <c r="QHS1967" s="101"/>
      <c r="QHT1967" s="101"/>
      <c r="QHU1967" s="101"/>
      <c r="QHV1967" s="101"/>
      <c r="QHW1967" s="101"/>
      <c r="QHX1967" s="101"/>
      <c r="QHY1967" s="101"/>
      <c r="QHZ1967" s="101"/>
      <c r="QIA1967" s="101"/>
      <c r="QIB1967" s="101"/>
      <c r="QIC1967" s="101"/>
      <c r="QID1967" s="101"/>
      <c r="QIE1967" s="101"/>
      <c r="QIF1967" s="101"/>
      <c r="QIG1967" s="101"/>
      <c r="QIH1967" s="101"/>
      <c r="QII1967" s="101"/>
      <c r="QIJ1967" s="101"/>
      <c r="QIK1967" s="101"/>
      <c r="QIL1967" s="101"/>
      <c r="QIM1967" s="101"/>
      <c r="QIN1967" s="101"/>
      <c r="QIO1967" s="101"/>
      <c r="QIP1967" s="101"/>
      <c r="QIQ1967" s="101"/>
      <c r="QIR1967" s="101"/>
      <c r="QIS1967" s="101"/>
      <c r="QIT1967" s="101"/>
      <c r="QIU1967" s="101"/>
      <c r="QIV1967" s="101"/>
      <c r="QIW1967" s="101"/>
      <c r="QIX1967" s="101"/>
      <c r="QIY1967" s="101"/>
      <c r="QIZ1967" s="101"/>
      <c r="QJA1967" s="101"/>
      <c r="QJB1967" s="101"/>
      <c r="QJC1967" s="101"/>
      <c r="QJD1967" s="101"/>
      <c r="QJE1967" s="101"/>
      <c r="QJF1967" s="101"/>
      <c r="QJG1967" s="101"/>
      <c r="QJH1967" s="101"/>
      <c r="QJI1967" s="101"/>
      <c r="QJJ1967" s="101"/>
      <c r="QJK1967" s="101"/>
      <c r="QJL1967" s="101"/>
      <c r="QJM1967" s="101"/>
      <c r="QJN1967" s="101"/>
      <c r="QJO1967" s="101"/>
      <c r="QJP1967" s="101"/>
      <c r="QJQ1967" s="101"/>
      <c r="QJR1967" s="101"/>
      <c r="QJS1967" s="101"/>
      <c r="QJT1967" s="101"/>
      <c r="QJU1967" s="101"/>
      <c r="QJV1967" s="101"/>
      <c r="QJW1967" s="101"/>
      <c r="QJX1967" s="101"/>
      <c r="QJY1967" s="101"/>
      <c r="QJZ1967" s="101"/>
      <c r="QKA1967" s="101"/>
      <c r="QKB1967" s="101"/>
      <c r="QKC1967" s="101"/>
      <c r="QKD1967" s="101"/>
      <c r="QKE1967" s="101"/>
      <c r="QKF1967" s="101"/>
      <c r="QKG1967" s="101"/>
      <c r="QKH1967" s="101"/>
      <c r="QKI1967" s="101"/>
      <c r="QKJ1967" s="101"/>
      <c r="QKK1967" s="101"/>
      <c r="QKL1967" s="101"/>
      <c r="QKM1967" s="101"/>
      <c r="QKN1967" s="101"/>
      <c r="QKO1967" s="101"/>
      <c r="QKP1967" s="101"/>
      <c r="QKQ1967" s="101"/>
      <c r="QKR1967" s="101"/>
      <c r="QKS1967" s="101"/>
      <c r="QKT1967" s="101"/>
      <c r="QKU1967" s="101"/>
      <c r="QKV1967" s="101"/>
      <c r="QKW1967" s="101"/>
      <c r="QKX1967" s="101"/>
      <c r="QKY1967" s="101"/>
      <c r="QKZ1967" s="101"/>
      <c r="QLA1967" s="101"/>
      <c r="QLB1967" s="101"/>
      <c r="QLC1967" s="101"/>
      <c r="QLD1967" s="101"/>
      <c r="QLE1967" s="101"/>
      <c r="QLF1967" s="101"/>
      <c r="QLG1967" s="101"/>
      <c r="QLH1967" s="101"/>
      <c r="QLI1967" s="101"/>
      <c r="QLJ1967" s="101"/>
      <c r="QLK1967" s="101"/>
      <c r="QLL1967" s="101"/>
      <c r="QLM1967" s="101"/>
      <c r="QLN1967" s="101"/>
      <c r="QLO1967" s="101"/>
      <c r="QLP1967" s="101"/>
      <c r="QLQ1967" s="101"/>
      <c r="QLR1967" s="101"/>
      <c r="QLS1967" s="101"/>
      <c r="QLT1967" s="101"/>
      <c r="QLU1967" s="101"/>
      <c r="QLV1967" s="101"/>
      <c r="QLW1967" s="101"/>
      <c r="QLX1967" s="101"/>
      <c r="QLY1967" s="101"/>
      <c r="QLZ1967" s="101"/>
      <c r="QMA1967" s="101"/>
      <c r="QMB1967" s="101"/>
      <c r="QMC1967" s="101"/>
      <c r="QMD1967" s="101"/>
      <c r="QME1967" s="101"/>
      <c r="QMF1967" s="101"/>
      <c r="QMG1967" s="101"/>
      <c r="QMH1967" s="101"/>
      <c r="QMI1967" s="101"/>
      <c r="QMJ1967" s="101"/>
      <c r="QMK1967" s="101"/>
      <c r="QML1967" s="101"/>
      <c r="QMM1967" s="101"/>
      <c r="QMN1967" s="101"/>
      <c r="QMO1967" s="101"/>
      <c r="QMP1967" s="101"/>
      <c r="QMQ1967" s="101"/>
      <c r="QMR1967" s="101"/>
      <c r="QMS1967" s="101"/>
      <c r="QMT1967" s="101"/>
      <c r="QMU1967" s="101"/>
      <c r="QMV1967" s="101"/>
      <c r="QMW1967" s="101"/>
      <c r="QMX1967" s="101"/>
      <c r="QMY1967" s="101"/>
      <c r="QMZ1967" s="101"/>
      <c r="QNA1967" s="101"/>
      <c r="QNB1967" s="101"/>
      <c r="QNC1967" s="101"/>
      <c r="QND1967" s="101"/>
      <c r="QNE1967" s="101"/>
      <c r="QNF1967" s="101"/>
      <c r="QNG1967" s="101"/>
      <c r="QNH1967" s="101"/>
      <c r="QNI1967" s="101"/>
      <c r="QNJ1967" s="101"/>
      <c r="QNK1967" s="101"/>
      <c r="QNL1967" s="101"/>
      <c r="QNM1967" s="101"/>
      <c r="QNN1967" s="101"/>
      <c r="QNO1967" s="101"/>
      <c r="QNP1967" s="101"/>
      <c r="QNQ1967" s="101"/>
      <c r="QNR1967" s="101"/>
      <c r="QNS1967" s="101"/>
      <c r="QNT1967" s="101"/>
      <c r="QNU1967" s="101"/>
      <c r="QNV1967" s="101"/>
      <c r="QNW1967" s="101"/>
      <c r="QNX1967" s="101"/>
      <c r="QNY1967" s="101"/>
      <c r="QNZ1967" s="101"/>
      <c r="QOA1967" s="101"/>
      <c r="QOB1967" s="101"/>
      <c r="QOC1967" s="101"/>
      <c r="QOD1967" s="101"/>
      <c r="QOE1967" s="101"/>
      <c r="QOF1967" s="101"/>
      <c r="QOG1967" s="101"/>
      <c r="QOH1967" s="101"/>
      <c r="QOI1967" s="101"/>
      <c r="QOJ1967" s="101"/>
      <c r="QOK1967" s="101"/>
      <c r="QOL1967" s="101"/>
      <c r="QOM1967" s="101"/>
      <c r="QON1967" s="101"/>
      <c r="QOO1967" s="101"/>
      <c r="QOP1967" s="101"/>
      <c r="QOQ1967" s="101"/>
      <c r="QOR1967" s="101"/>
      <c r="QOS1967" s="101"/>
      <c r="QOT1967" s="101"/>
      <c r="QOU1967" s="101"/>
      <c r="QOV1967" s="101"/>
      <c r="QOW1967" s="101"/>
      <c r="QOX1967" s="101"/>
      <c r="QOY1967" s="101"/>
      <c r="QOZ1967" s="101"/>
      <c r="QPA1967" s="101"/>
      <c r="QPB1967" s="101"/>
      <c r="QPC1967" s="101"/>
      <c r="QPD1967" s="101"/>
      <c r="QPE1967" s="101"/>
      <c r="QPF1967" s="101"/>
      <c r="QPG1967" s="101"/>
      <c r="QPH1967" s="101"/>
      <c r="QPI1967" s="101"/>
      <c r="QPJ1967" s="101"/>
      <c r="QPK1967" s="101"/>
      <c r="QPL1967" s="101"/>
      <c r="QPM1967" s="101"/>
      <c r="QPN1967" s="101"/>
      <c r="QPO1967" s="101"/>
      <c r="QPP1967" s="101"/>
      <c r="QPQ1967" s="101"/>
      <c r="QPR1967" s="101"/>
      <c r="QPS1967" s="101"/>
      <c r="QPT1967" s="101"/>
      <c r="QPU1967" s="101"/>
      <c r="QPV1967" s="101"/>
      <c r="QPW1967" s="101"/>
      <c r="QPX1967" s="101"/>
      <c r="QPY1967" s="101"/>
      <c r="QPZ1967" s="101"/>
      <c r="QQA1967" s="101"/>
      <c r="QQB1967" s="101"/>
      <c r="QQC1967" s="101"/>
      <c r="QQD1967" s="101"/>
      <c r="QQE1967" s="101"/>
      <c r="QQF1967" s="101"/>
      <c r="QQG1967" s="101"/>
      <c r="QQH1967" s="101"/>
      <c r="QQI1967" s="101"/>
      <c r="QQJ1967" s="101"/>
      <c r="QQK1967" s="101"/>
      <c r="QQL1967" s="101"/>
      <c r="QQM1967" s="101"/>
      <c r="QQN1967" s="101"/>
      <c r="QQO1967" s="101"/>
      <c r="QQP1967" s="101"/>
      <c r="QQQ1967" s="101"/>
      <c r="QQR1967" s="101"/>
      <c r="QQS1967" s="101"/>
      <c r="QQT1967" s="101"/>
      <c r="QQU1967" s="101"/>
      <c r="QQV1967" s="101"/>
      <c r="QQW1967" s="101"/>
      <c r="QQX1967" s="101"/>
      <c r="QQY1967" s="101"/>
      <c r="QQZ1967" s="101"/>
      <c r="QRA1967" s="101"/>
      <c r="QRB1967" s="101"/>
      <c r="QRC1967" s="101"/>
      <c r="QRD1967" s="101"/>
      <c r="QRE1967" s="101"/>
      <c r="QRF1967" s="101"/>
      <c r="QRG1967" s="101"/>
      <c r="QRH1967" s="101"/>
      <c r="QRI1967" s="101"/>
      <c r="QRJ1967" s="101"/>
      <c r="QRK1967" s="101"/>
      <c r="QRL1967" s="101"/>
      <c r="QRM1967" s="101"/>
      <c r="QRN1967" s="101"/>
      <c r="QRO1967" s="101"/>
      <c r="QRP1967" s="101"/>
      <c r="QRQ1967" s="101"/>
      <c r="QRR1967" s="101"/>
      <c r="QRS1967" s="101"/>
      <c r="QRT1967" s="101"/>
      <c r="QRU1967" s="101"/>
      <c r="QRV1967" s="101"/>
      <c r="QRW1967" s="101"/>
      <c r="QRX1967" s="101"/>
      <c r="QRY1967" s="101"/>
      <c r="QRZ1967" s="101"/>
      <c r="QSA1967" s="101"/>
      <c r="QSB1967" s="101"/>
      <c r="QSC1967" s="101"/>
      <c r="QSD1967" s="101"/>
      <c r="QSE1967" s="101"/>
      <c r="QSF1967" s="101"/>
      <c r="QSG1967" s="101"/>
      <c r="QSH1967" s="101"/>
      <c r="QSI1967" s="101"/>
      <c r="QSJ1967" s="101"/>
      <c r="QSK1967" s="101"/>
      <c r="QSL1967" s="101"/>
      <c r="QSM1967" s="101"/>
      <c r="QSN1967" s="101"/>
      <c r="QSO1967" s="101"/>
      <c r="QSP1967" s="101"/>
      <c r="QSQ1967" s="101"/>
      <c r="QSR1967" s="101"/>
      <c r="QSS1967" s="101"/>
      <c r="QST1967" s="101"/>
      <c r="QSU1967" s="101"/>
      <c r="QSV1967" s="101"/>
      <c r="QSW1967" s="101"/>
      <c r="QSX1967" s="101"/>
      <c r="QSY1967" s="101"/>
      <c r="QSZ1967" s="101"/>
      <c r="QTA1967" s="101"/>
      <c r="QTB1967" s="101"/>
      <c r="QTC1967" s="101"/>
      <c r="QTD1967" s="101"/>
      <c r="QTE1967" s="101"/>
      <c r="QTF1967" s="101"/>
      <c r="QTG1967" s="101"/>
      <c r="QTH1967" s="101"/>
      <c r="QTI1967" s="101"/>
      <c r="QTJ1967" s="101"/>
      <c r="QTK1967" s="101"/>
      <c r="QTL1967" s="101"/>
      <c r="QTM1967" s="101"/>
      <c r="QTN1967" s="101"/>
      <c r="QTO1967" s="101"/>
      <c r="QTP1967" s="101"/>
      <c r="QTQ1967" s="101"/>
      <c r="QTR1967" s="101"/>
      <c r="QTS1967" s="101"/>
      <c r="QTT1967" s="101"/>
      <c r="QTU1967" s="101"/>
      <c r="QTV1967" s="101"/>
      <c r="QTW1967" s="101"/>
      <c r="QTX1967" s="101"/>
      <c r="QTY1967" s="101"/>
      <c r="QTZ1967" s="101"/>
      <c r="QUA1967" s="101"/>
      <c r="QUB1967" s="101"/>
      <c r="QUC1967" s="101"/>
      <c r="QUD1967" s="101"/>
      <c r="QUE1967" s="101"/>
      <c r="QUF1967" s="101"/>
      <c r="QUG1967" s="101"/>
      <c r="QUH1967" s="101"/>
      <c r="QUI1967" s="101"/>
      <c r="QUJ1967" s="101"/>
      <c r="QUK1967" s="101"/>
      <c r="QUL1967" s="101"/>
      <c r="QUM1967" s="101"/>
      <c r="QUN1967" s="101"/>
      <c r="QUO1967" s="101"/>
      <c r="QUP1967" s="101"/>
      <c r="QUQ1967" s="101"/>
      <c r="QUR1967" s="101"/>
      <c r="QUS1967" s="101"/>
      <c r="QUT1967" s="101"/>
      <c r="QUU1967" s="101"/>
      <c r="QUV1967" s="101"/>
      <c r="QUW1967" s="101"/>
      <c r="QUX1967" s="101"/>
      <c r="QUY1967" s="101"/>
      <c r="QUZ1967" s="101"/>
      <c r="QVA1967" s="101"/>
      <c r="QVB1967" s="101"/>
      <c r="QVC1967" s="101"/>
      <c r="QVD1967" s="101"/>
      <c r="QVE1967" s="101"/>
      <c r="QVF1967" s="101"/>
      <c r="QVG1967" s="101"/>
      <c r="QVH1967" s="101"/>
      <c r="QVI1967" s="101"/>
      <c r="QVJ1967" s="101"/>
      <c r="QVK1967" s="101"/>
      <c r="QVL1967" s="101"/>
      <c r="QVM1967" s="101"/>
      <c r="QVN1967" s="101"/>
      <c r="QVO1967" s="101"/>
      <c r="QVP1967" s="101"/>
      <c r="QVQ1967" s="101"/>
      <c r="QVR1967" s="101"/>
      <c r="QVS1967" s="101"/>
      <c r="QVT1967" s="101"/>
      <c r="QVU1967" s="101"/>
      <c r="QVV1967" s="101"/>
      <c r="QVW1967" s="101"/>
      <c r="QVX1967" s="101"/>
      <c r="QVY1967" s="101"/>
      <c r="QVZ1967" s="101"/>
      <c r="QWA1967" s="101"/>
      <c r="QWB1967" s="101"/>
      <c r="QWC1967" s="101"/>
      <c r="QWD1967" s="101"/>
      <c r="QWE1967" s="101"/>
      <c r="QWF1967" s="101"/>
      <c r="QWG1967" s="101"/>
      <c r="QWH1967" s="101"/>
      <c r="QWI1967" s="101"/>
      <c r="QWJ1967" s="101"/>
      <c r="QWK1967" s="101"/>
      <c r="QWL1967" s="101"/>
      <c r="QWM1967" s="101"/>
      <c r="QWN1967" s="101"/>
      <c r="QWO1967" s="101"/>
      <c r="QWP1967" s="101"/>
      <c r="QWQ1967" s="101"/>
      <c r="QWR1967" s="101"/>
      <c r="QWS1967" s="101"/>
      <c r="QWT1967" s="101"/>
      <c r="QWU1967" s="101"/>
      <c r="QWV1967" s="101"/>
      <c r="QWW1967" s="101"/>
      <c r="QWX1967" s="101"/>
      <c r="QWY1967" s="101"/>
      <c r="QWZ1967" s="101"/>
      <c r="QXA1967" s="101"/>
      <c r="QXB1967" s="101"/>
      <c r="QXC1967" s="101"/>
      <c r="QXD1967" s="101"/>
      <c r="QXE1967" s="101"/>
      <c r="QXF1967" s="101"/>
      <c r="QXG1967" s="101"/>
      <c r="QXH1967" s="101"/>
      <c r="QXI1967" s="101"/>
      <c r="QXJ1967" s="101"/>
      <c r="QXK1967" s="101"/>
      <c r="QXL1967" s="101"/>
      <c r="QXM1967" s="101"/>
      <c r="QXN1967" s="101"/>
      <c r="QXO1967" s="101"/>
      <c r="QXP1967" s="101"/>
      <c r="QXQ1967" s="101"/>
      <c r="QXR1967" s="101"/>
      <c r="QXS1967" s="101"/>
      <c r="QXT1967" s="101"/>
      <c r="QXU1967" s="101"/>
      <c r="QXV1967" s="101"/>
      <c r="QXW1967" s="101"/>
      <c r="QXX1967" s="101"/>
      <c r="QXY1967" s="101"/>
      <c r="QXZ1967" s="101"/>
      <c r="QYA1967" s="101"/>
      <c r="QYB1967" s="101"/>
      <c r="QYC1967" s="101"/>
      <c r="QYD1967" s="101"/>
      <c r="QYE1967" s="101"/>
      <c r="QYF1967" s="101"/>
      <c r="QYG1967" s="101"/>
      <c r="QYH1967" s="101"/>
      <c r="QYI1967" s="101"/>
      <c r="QYJ1967" s="101"/>
      <c r="QYK1967" s="101"/>
      <c r="QYL1967" s="101"/>
      <c r="QYM1967" s="101"/>
      <c r="QYN1967" s="101"/>
      <c r="QYO1967" s="101"/>
      <c r="QYP1967" s="101"/>
      <c r="QYQ1967" s="101"/>
      <c r="QYR1967" s="101"/>
      <c r="QYS1967" s="101"/>
      <c r="QYT1967" s="101"/>
      <c r="QYU1967" s="101"/>
      <c r="QYV1967" s="101"/>
      <c r="QYW1967" s="101"/>
      <c r="QYX1967" s="101"/>
      <c r="QYY1967" s="101"/>
      <c r="QYZ1967" s="101"/>
      <c r="QZA1967" s="101"/>
      <c r="QZB1967" s="101"/>
      <c r="QZC1967" s="101"/>
      <c r="QZD1967" s="101"/>
      <c r="QZE1967" s="101"/>
      <c r="QZF1967" s="101"/>
      <c r="QZG1967" s="101"/>
      <c r="QZH1967" s="101"/>
      <c r="QZI1967" s="101"/>
      <c r="QZJ1967" s="101"/>
      <c r="QZK1967" s="101"/>
      <c r="QZL1967" s="101"/>
      <c r="QZM1967" s="101"/>
      <c r="QZN1967" s="101"/>
      <c r="QZO1967" s="101"/>
      <c r="QZP1967" s="101"/>
      <c r="QZQ1967" s="101"/>
      <c r="QZR1967" s="101"/>
      <c r="QZS1967" s="101"/>
      <c r="QZT1967" s="101"/>
      <c r="QZU1967" s="101"/>
      <c r="QZV1967" s="101"/>
      <c r="QZW1967" s="101"/>
      <c r="QZX1967" s="101"/>
      <c r="QZY1967" s="101"/>
      <c r="QZZ1967" s="101"/>
      <c r="RAA1967" s="101"/>
      <c r="RAB1967" s="101"/>
      <c r="RAC1967" s="101"/>
      <c r="RAD1967" s="101"/>
      <c r="RAE1967" s="101"/>
      <c r="RAF1967" s="101"/>
      <c r="RAG1967" s="101"/>
      <c r="RAH1967" s="101"/>
      <c r="RAI1967" s="101"/>
      <c r="RAJ1967" s="101"/>
      <c r="RAK1967" s="101"/>
      <c r="RAL1967" s="101"/>
      <c r="RAM1967" s="101"/>
      <c r="RAN1967" s="101"/>
      <c r="RAO1967" s="101"/>
      <c r="RAP1967" s="101"/>
      <c r="RAQ1967" s="101"/>
      <c r="RAR1967" s="101"/>
      <c r="RAS1967" s="101"/>
      <c r="RAT1967" s="101"/>
      <c r="RAU1967" s="101"/>
      <c r="RAV1967" s="101"/>
      <c r="RAW1967" s="101"/>
      <c r="RAX1967" s="101"/>
      <c r="RAY1967" s="101"/>
      <c r="RAZ1967" s="101"/>
      <c r="RBA1967" s="101"/>
      <c r="RBB1967" s="101"/>
      <c r="RBC1967" s="101"/>
      <c r="RBD1967" s="101"/>
      <c r="RBE1967" s="101"/>
      <c r="RBF1967" s="101"/>
      <c r="RBG1967" s="101"/>
      <c r="RBH1967" s="101"/>
      <c r="RBI1967" s="101"/>
      <c r="RBJ1967" s="101"/>
      <c r="RBK1967" s="101"/>
      <c r="RBL1967" s="101"/>
      <c r="RBM1967" s="101"/>
      <c r="RBN1967" s="101"/>
      <c r="RBO1967" s="101"/>
      <c r="RBP1967" s="101"/>
      <c r="RBQ1967" s="101"/>
      <c r="RBR1967" s="101"/>
      <c r="RBS1967" s="101"/>
      <c r="RBT1967" s="101"/>
      <c r="RBU1967" s="101"/>
      <c r="RBV1967" s="101"/>
      <c r="RBW1967" s="101"/>
      <c r="RBX1967" s="101"/>
      <c r="RBY1967" s="101"/>
      <c r="RBZ1967" s="101"/>
      <c r="RCA1967" s="101"/>
      <c r="RCB1967" s="101"/>
      <c r="RCC1967" s="101"/>
      <c r="RCD1967" s="101"/>
      <c r="RCE1967" s="101"/>
      <c r="RCF1967" s="101"/>
      <c r="RCG1967" s="101"/>
      <c r="RCH1967" s="101"/>
      <c r="RCI1967" s="101"/>
      <c r="RCJ1967" s="101"/>
      <c r="RCK1967" s="101"/>
      <c r="RCL1967" s="101"/>
      <c r="RCM1967" s="101"/>
      <c r="RCN1967" s="101"/>
      <c r="RCO1967" s="101"/>
      <c r="RCP1967" s="101"/>
      <c r="RCQ1967" s="101"/>
      <c r="RCR1967" s="101"/>
      <c r="RCS1967" s="101"/>
      <c r="RCT1967" s="101"/>
      <c r="RCU1967" s="101"/>
      <c r="RCV1967" s="101"/>
      <c r="RCW1967" s="101"/>
      <c r="RCX1967" s="101"/>
      <c r="RCY1967" s="101"/>
      <c r="RCZ1967" s="101"/>
      <c r="RDA1967" s="101"/>
      <c r="RDB1967" s="101"/>
      <c r="RDC1967" s="101"/>
      <c r="RDD1967" s="101"/>
      <c r="RDE1967" s="101"/>
      <c r="RDF1967" s="101"/>
      <c r="RDG1967" s="101"/>
      <c r="RDH1967" s="101"/>
      <c r="RDI1967" s="101"/>
      <c r="RDJ1967" s="101"/>
      <c r="RDK1967" s="101"/>
      <c r="RDL1967" s="101"/>
      <c r="RDM1967" s="101"/>
      <c r="RDN1967" s="101"/>
      <c r="RDO1967" s="101"/>
      <c r="RDP1967" s="101"/>
      <c r="RDQ1967" s="101"/>
      <c r="RDR1967" s="101"/>
      <c r="RDS1967" s="101"/>
      <c r="RDT1967" s="101"/>
      <c r="RDU1967" s="101"/>
      <c r="RDV1967" s="101"/>
      <c r="RDW1967" s="101"/>
      <c r="RDX1967" s="101"/>
      <c r="RDY1967" s="101"/>
      <c r="RDZ1967" s="101"/>
      <c r="REA1967" s="101"/>
      <c r="REB1967" s="101"/>
      <c r="REC1967" s="101"/>
      <c r="RED1967" s="101"/>
      <c r="REE1967" s="101"/>
      <c r="REF1967" s="101"/>
      <c r="REG1967" s="101"/>
      <c r="REH1967" s="101"/>
      <c r="REI1967" s="101"/>
      <c r="REJ1967" s="101"/>
      <c r="REK1967" s="101"/>
      <c r="REL1967" s="101"/>
      <c r="REM1967" s="101"/>
      <c r="REN1967" s="101"/>
      <c r="REO1967" s="101"/>
      <c r="REP1967" s="101"/>
      <c r="REQ1967" s="101"/>
      <c r="RER1967" s="101"/>
      <c r="RES1967" s="101"/>
      <c r="RET1967" s="101"/>
      <c r="REU1967" s="101"/>
      <c r="REV1967" s="101"/>
      <c r="REW1967" s="101"/>
      <c r="REX1967" s="101"/>
      <c r="REY1967" s="101"/>
      <c r="REZ1967" s="101"/>
      <c r="RFA1967" s="101"/>
      <c r="RFB1967" s="101"/>
      <c r="RFC1967" s="101"/>
      <c r="RFD1967" s="101"/>
      <c r="RFE1967" s="101"/>
      <c r="RFF1967" s="101"/>
      <c r="RFG1967" s="101"/>
      <c r="RFH1967" s="101"/>
      <c r="RFI1967" s="101"/>
      <c r="RFJ1967" s="101"/>
      <c r="RFK1967" s="101"/>
      <c r="RFL1967" s="101"/>
      <c r="RFM1967" s="101"/>
      <c r="RFN1967" s="101"/>
      <c r="RFO1967" s="101"/>
      <c r="RFP1967" s="101"/>
      <c r="RFQ1967" s="101"/>
      <c r="RFR1967" s="101"/>
      <c r="RFS1967" s="101"/>
      <c r="RFT1967" s="101"/>
      <c r="RFU1967" s="101"/>
      <c r="RFV1967" s="101"/>
      <c r="RFW1967" s="101"/>
      <c r="RFX1967" s="101"/>
      <c r="RFY1967" s="101"/>
      <c r="RFZ1967" s="101"/>
      <c r="RGA1967" s="101"/>
      <c r="RGB1967" s="101"/>
      <c r="RGC1967" s="101"/>
      <c r="RGD1967" s="101"/>
      <c r="RGE1967" s="101"/>
      <c r="RGF1967" s="101"/>
      <c r="RGG1967" s="101"/>
      <c r="RGH1967" s="101"/>
      <c r="RGI1967" s="101"/>
      <c r="RGJ1967" s="101"/>
      <c r="RGK1967" s="101"/>
      <c r="RGL1967" s="101"/>
      <c r="RGM1967" s="101"/>
      <c r="RGN1967" s="101"/>
      <c r="RGO1967" s="101"/>
      <c r="RGP1967" s="101"/>
      <c r="RGQ1967" s="101"/>
      <c r="RGR1967" s="101"/>
      <c r="RGS1967" s="101"/>
      <c r="RGT1967" s="101"/>
      <c r="RGU1967" s="101"/>
      <c r="RGV1967" s="101"/>
      <c r="RGW1967" s="101"/>
      <c r="RGX1967" s="101"/>
      <c r="RGY1967" s="101"/>
      <c r="RGZ1967" s="101"/>
      <c r="RHA1967" s="101"/>
      <c r="RHB1967" s="101"/>
      <c r="RHC1967" s="101"/>
      <c r="RHD1967" s="101"/>
      <c r="RHE1967" s="101"/>
      <c r="RHF1967" s="101"/>
      <c r="RHG1967" s="101"/>
      <c r="RHH1967" s="101"/>
      <c r="RHI1967" s="101"/>
      <c r="RHJ1967" s="101"/>
      <c r="RHK1967" s="101"/>
      <c r="RHL1967" s="101"/>
      <c r="RHM1967" s="101"/>
      <c r="RHN1967" s="101"/>
      <c r="RHO1967" s="101"/>
      <c r="RHP1967" s="101"/>
      <c r="RHQ1967" s="101"/>
      <c r="RHR1967" s="101"/>
      <c r="RHS1967" s="101"/>
      <c r="RHT1967" s="101"/>
      <c r="RHU1967" s="101"/>
      <c r="RHV1967" s="101"/>
      <c r="RHW1967" s="101"/>
      <c r="RHX1967" s="101"/>
      <c r="RHY1967" s="101"/>
      <c r="RHZ1967" s="101"/>
      <c r="RIA1967" s="101"/>
      <c r="RIB1967" s="101"/>
      <c r="RIC1967" s="101"/>
      <c r="RID1967" s="101"/>
      <c r="RIE1967" s="101"/>
      <c r="RIF1967" s="101"/>
      <c r="RIG1967" s="101"/>
      <c r="RIH1967" s="101"/>
      <c r="RII1967" s="101"/>
      <c r="RIJ1967" s="101"/>
      <c r="RIK1967" s="101"/>
      <c r="RIL1967" s="101"/>
      <c r="RIM1967" s="101"/>
      <c r="RIN1967" s="101"/>
      <c r="RIO1967" s="101"/>
      <c r="RIP1967" s="101"/>
      <c r="RIQ1967" s="101"/>
      <c r="RIR1967" s="101"/>
      <c r="RIS1967" s="101"/>
      <c r="RIT1967" s="101"/>
      <c r="RIU1967" s="101"/>
      <c r="RIV1967" s="101"/>
      <c r="RIW1967" s="101"/>
      <c r="RIX1967" s="101"/>
      <c r="RIY1967" s="101"/>
      <c r="RIZ1967" s="101"/>
      <c r="RJA1967" s="101"/>
      <c r="RJB1967" s="101"/>
      <c r="RJC1967" s="101"/>
      <c r="RJD1967" s="101"/>
      <c r="RJE1967" s="101"/>
      <c r="RJF1967" s="101"/>
      <c r="RJG1967" s="101"/>
      <c r="RJH1967" s="101"/>
      <c r="RJI1967" s="101"/>
      <c r="RJJ1967" s="101"/>
      <c r="RJK1967" s="101"/>
      <c r="RJL1967" s="101"/>
      <c r="RJM1967" s="101"/>
      <c r="RJN1967" s="101"/>
      <c r="RJO1967" s="101"/>
      <c r="RJP1967" s="101"/>
      <c r="RJQ1967" s="101"/>
      <c r="RJR1967" s="101"/>
      <c r="RJS1967" s="101"/>
      <c r="RJT1967" s="101"/>
      <c r="RJU1967" s="101"/>
      <c r="RJV1967" s="101"/>
      <c r="RJW1967" s="101"/>
      <c r="RJX1967" s="101"/>
      <c r="RJY1967" s="101"/>
      <c r="RJZ1967" s="101"/>
      <c r="RKA1967" s="101"/>
      <c r="RKB1967" s="101"/>
      <c r="RKC1967" s="101"/>
      <c r="RKD1967" s="101"/>
      <c r="RKE1967" s="101"/>
      <c r="RKF1967" s="101"/>
      <c r="RKG1967" s="101"/>
      <c r="RKH1967" s="101"/>
      <c r="RKI1967" s="101"/>
      <c r="RKJ1967" s="101"/>
      <c r="RKK1967" s="101"/>
      <c r="RKL1967" s="101"/>
      <c r="RKM1967" s="101"/>
      <c r="RKN1967" s="101"/>
      <c r="RKO1967" s="101"/>
      <c r="RKP1967" s="101"/>
      <c r="RKQ1967" s="101"/>
      <c r="RKR1967" s="101"/>
      <c r="RKS1967" s="101"/>
      <c r="RKT1967" s="101"/>
      <c r="RKU1967" s="101"/>
      <c r="RKV1967" s="101"/>
      <c r="RKW1967" s="101"/>
      <c r="RKX1967" s="101"/>
      <c r="RKY1967" s="101"/>
      <c r="RKZ1967" s="101"/>
      <c r="RLA1967" s="101"/>
      <c r="RLB1967" s="101"/>
      <c r="RLC1967" s="101"/>
      <c r="RLD1967" s="101"/>
      <c r="RLE1967" s="101"/>
      <c r="RLF1967" s="101"/>
      <c r="RLG1967" s="101"/>
      <c r="RLH1967" s="101"/>
      <c r="RLI1967" s="101"/>
      <c r="RLJ1967" s="101"/>
      <c r="RLK1967" s="101"/>
      <c r="RLL1967" s="101"/>
      <c r="RLM1967" s="101"/>
      <c r="RLN1967" s="101"/>
      <c r="RLO1967" s="101"/>
      <c r="RLP1967" s="101"/>
      <c r="RLQ1967" s="101"/>
      <c r="RLR1967" s="101"/>
      <c r="RLS1967" s="101"/>
      <c r="RLT1967" s="101"/>
      <c r="RLU1967" s="101"/>
      <c r="RLV1967" s="101"/>
      <c r="RLW1967" s="101"/>
      <c r="RLX1967" s="101"/>
      <c r="RLY1967" s="101"/>
      <c r="RLZ1967" s="101"/>
      <c r="RMA1967" s="101"/>
      <c r="RMB1967" s="101"/>
      <c r="RMC1967" s="101"/>
      <c r="RMD1967" s="101"/>
      <c r="RME1967" s="101"/>
      <c r="RMF1967" s="101"/>
      <c r="RMG1967" s="101"/>
      <c r="RMH1967" s="101"/>
      <c r="RMI1967" s="101"/>
      <c r="RMJ1967" s="101"/>
      <c r="RMK1967" s="101"/>
      <c r="RML1967" s="101"/>
      <c r="RMM1967" s="101"/>
      <c r="RMN1967" s="101"/>
      <c r="RMO1967" s="101"/>
      <c r="RMP1967" s="101"/>
      <c r="RMQ1967" s="101"/>
      <c r="RMR1967" s="101"/>
      <c r="RMS1967" s="101"/>
      <c r="RMT1967" s="101"/>
      <c r="RMU1967" s="101"/>
      <c r="RMV1967" s="101"/>
      <c r="RMW1967" s="101"/>
      <c r="RMX1967" s="101"/>
      <c r="RMY1967" s="101"/>
      <c r="RMZ1967" s="101"/>
      <c r="RNA1967" s="101"/>
      <c r="RNB1967" s="101"/>
      <c r="RNC1967" s="101"/>
      <c r="RND1967" s="101"/>
      <c r="RNE1967" s="101"/>
      <c r="RNF1967" s="101"/>
      <c r="RNG1967" s="101"/>
      <c r="RNH1967" s="101"/>
      <c r="RNI1967" s="101"/>
      <c r="RNJ1967" s="101"/>
      <c r="RNK1967" s="101"/>
      <c r="RNL1967" s="101"/>
      <c r="RNM1967" s="101"/>
      <c r="RNN1967" s="101"/>
      <c r="RNO1967" s="101"/>
      <c r="RNP1967" s="101"/>
      <c r="RNQ1967" s="101"/>
      <c r="RNR1967" s="101"/>
      <c r="RNS1967" s="101"/>
      <c r="RNT1967" s="101"/>
      <c r="RNU1967" s="101"/>
      <c r="RNV1967" s="101"/>
      <c r="RNW1967" s="101"/>
      <c r="RNX1967" s="101"/>
      <c r="RNY1967" s="101"/>
      <c r="RNZ1967" s="101"/>
      <c r="ROA1967" s="101"/>
      <c r="ROB1967" s="101"/>
      <c r="ROC1967" s="101"/>
      <c r="ROD1967" s="101"/>
      <c r="ROE1967" s="101"/>
      <c r="ROF1967" s="101"/>
      <c r="ROG1967" s="101"/>
      <c r="ROH1967" s="101"/>
      <c r="ROI1967" s="101"/>
      <c r="ROJ1967" s="101"/>
      <c r="ROK1967" s="101"/>
      <c r="ROL1967" s="101"/>
      <c r="ROM1967" s="101"/>
      <c r="RON1967" s="101"/>
      <c r="ROO1967" s="101"/>
      <c r="ROP1967" s="101"/>
      <c r="ROQ1967" s="101"/>
      <c r="ROR1967" s="101"/>
      <c r="ROS1967" s="101"/>
      <c r="ROT1967" s="101"/>
      <c r="ROU1967" s="101"/>
      <c r="ROV1967" s="101"/>
      <c r="ROW1967" s="101"/>
      <c r="ROX1967" s="101"/>
      <c r="ROY1967" s="101"/>
      <c r="ROZ1967" s="101"/>
      <c r="RPA1967" s="101"/>
      <c r="RPB1967" s="101"/>
      <c r="RPC1967" s="101"/>
      <c r="RPD1967" s="101"/>
      <c r="RPE1967" s="101"/>
      <c r="RPF1967" s="101"/>
      <c r="RPG1967" s="101"/>
      <c r="RPH1967" s="101"/>
      <c r="RPI1967" s="101"/>
      <c r="RPJ1967" s="101"/>
      <c r="RPK1967" s="101"/>
      <c r="RPL1967" s="101"/>
      <c r="RPM1967" s="101"/>
      <c r="RPN1967" s="101"/>
      <c r="RPO1967" s="101"/>
      <c r="RPP1967" s="101"/>
      <c r="RPQ1967" s="101"/>
      <c r="RPR1967" s="101"/>
      <c r="RPS1967" s="101"/>
      <c r="RPT1967" s="101"/>
      <c r="RPU1967" s="101"/>
      <c r="RPV1967" s="101"/>
      <c r="RPW1967" s="101"/>
      <c r="RPX1967" s="101"/>
      <c r="RPY1967" s="101"/>
      <c r="RPZ1967" s="101"/>
      <c r="RQA1967" s="101"/>
      <c r="RQB1967" s="101"/>
      <c r="RQC1967" s="101"/>
      <c r="RQD1967" s="101"/>
      <c r="RQE1967" s="101"/>
      <c r="RQF1967" s="101"/>
      <c r="RQG1967" s="101"/>
      <c r="RQH1967" s="101"/>
      <c r="RQI1967" s="101"/>
      <c r="RQJ1967" s="101"/>
      <c r="RQK1967" s="101"/>
      <c r="RQL1967" s="101"/>
      <c r="RQM1967" s="101"/>
      <c r="RQN1967" s="101"/>
      <c r="RQO1967" s="101"/>
      <c r="RQP1967" s="101"/>
      <c r="RQQ1967" s="101"/>
      <c r="RQR1967" s="101"/>
      <c r="RQS1967" s="101"/>
      <c r="RQT1967" s="101"/>
      <c r="RQU1967" s="101"/>
      <c r="RQV1967" s="101"/>
      <c r="RQW1967" s="101"/>
      <c r="RQX1967" s="101"/>
      <c r="RQY1967" s="101"/>
      <c r="RQZ1967" s="101"/>
      <c r="RRA1967" s="101"/>
      <c r="RRB1967" s="101"/>
      <c r="RRC1967" s="101"/>
      <c r="RRD1967" s="101"/>
      <c r="RRE1967" s="101"/>
      <c r="RRF1967" s="101"/>
      <c r="RRG1967" s="101"/>
      <c r="RRH1967" s="101"/>
      <c r="RRI1967" s="101"/>
      <c r="RRJ1967" s="101"/>
      <c r="RRK1967" s="101"/>
      <c r="RRL1967" s="101"/>
      <c r="RRM1967" s="101"/>
      <c r="RRN1967" s="101"/>
      <c r="RRO1967" s="101"/>
      <c r="RRP1967" s="101"/>
      <c r="RRQ1967" s="101"/>
      <c r="RRR1967" s="101"/>
      <c r="RRS1967" s="101"/>
      <c r="RRT1967" s="101"/>
      <c r="RRU1967" s="101"/>
      <c r="RRV1967" s="101"/>
      <c r="RRW1967" s="101"/>
      <c r="RRX1967" s="101"/>
      <c r="RRY1967" s="101"/>
      <c r="RRZ1967" s="101"/>
      <c r="RSA1967" s="101"/>
      <c r="RSB1967" s="101"/>
      <c r="RSC1967" s="101"/>
      <c r="RSD1967" s="101"/>
      <c r="RSE1967" s="101"/>
      <c r="RSF1967" s="101"/>
      <c r="RSG1967" s="101"/>
      <c r="RSH1967" s="101"/>
      <c r="RSI1967" s="101"/>
      <c r="RSJ1967" s="101"/>
      <c r="RSK1967" s="101"/>
      <c r="RSL1967" s="101"/>
      <c r="RSM1967" s="101"/>
      <c r="RSN1967" s="101"/>
      <c r="RSO1967" s="101"/>
      <c r="RSP1967" s="101"/>
      <c r="RSQ1967" s="101"/>
      <c r="RSR1967" s="101"/>
      <c r="RSS1967" s="101"/>
      <c r="RST1967" s="101"/>
      <c r="RSU1967" s="101"/>
      <c r="RSV1967" s="101"/>
      <c r="RSW1967" s="101"/>
      <c r="RSX1967" s="101"/>
      <c r="RSY1967" s="101"/>
      <c r="RSZ1967" s="101"/>
      <c r="RTA1967" s="101"/>
      <c r="RTB1967" s="101"/>
      <c r="RTC1967" s="101"/>
      <c r="RTD1967" s="101"/>
      <c r="RTE1967" s="101"/>
      <c r="RTF1967" s="101"/>
      <c r="RTG1967" s="101"/>
      <c r="RTH1967" s="101"/>
      <c r="RTI1967" s="101"/>
      <c r="RTJ1967" s="101"/>
      <c r="RTK1967" s="101"/>
      <c r="RTL1967" s="101"/>
      <c r="RTM1967" s="101"/>
      <c r="RTN1967" s="101"/>
      <c r="RTO1967" s="101"/>
      <c r="RTP1967" s="101"/>
      <c r="RTQ1967" s="101"/>
      <c r="RTR1967" s="101"/>
      <c r="RTS1967" s="101"/>
      <c r="RTT1967" s="101"/>
      <c r="RTU1967" s="101"/>
      <c r="RTV1967" s="101"/>
      <c r="RTW1967" s="101"/>
      <c r="RTX1967" s="101"/>
      <c r="RTY1967" s="101"/>
      <c r="RTZ1967" s="101"/>
      <c r="RUA1967" s="101"/>
      <c r="RUB1967" s="101"/>
      <c r="RUC1967" s="101"/>
      <c r="RUD1967" s="101"/>
      <c r="RUE1967" s="101"/>
      <c r="RUF1967" s="101"/>
      <c r="RUG1967" s="101"/>
      <c r="RUH1967" s="101"/>
      <c r="RUI1967" s="101"/>
      <c r="RUJ1967" s="101"/>
      <c r="RUK1967" s="101"/>
      <c r="RUL1967" s="101"/>
      <c r="RUM1967" s="101"/>
      <c r="RUN1967" s="101"/>
      <c r="RUO1967" s="101"/>
      <c r="RUP1967" s="101"/>
      <c r="RUQ1967" s="101"/>
      <c r="RUR1967" s="101"/>
      <c r="RUS1967" s="101"/>
      <c r="RUT1967" s="101"/>
      <c r="RUU1967" s="101"/>
      <c r="RUV1967" s="101"/>
      <c r="RUW1967" s="101"/>
      <c r="RUX1967" s="101"/>
      <c r="RUY1967" s="101"/>
      <c r="RUZ1967" s="101"/>
      <c r="RVA1967" s="101"/>
      <c r="RVB1967" s="101"/>
      <c r="RVC1967" s="101"/>
      <c r="RVD1967" s="101"/>
      <c r="RVE1967" s="101"/>
      <c r="RVF1967" s="101"/>
      <c r="RVG1967" s="101"/>
      <c r="RVH1967" s="101"/>
      <c r="RVI1967" s="101"/>
      <c r="RVJ1967" s="101"/>
      <c r="RVK1967" s="101"/>
      <c r="RVL1967" s="101"/>
      <c r="RVM1967" s="101"/>
      <c r="RVN1967" s="101"/>
      <c r="RVO1967" s="101"/>
      <c r="RVP1967" s="101"/>
      <c r="RVQ1967" s="101"/>
      <c r="RVR1967" s="101"/>
      <c r="RVS1967" s="101"/>
      <c r="RVT1967" s="101"/>
      <c r="RVU1967" s="101"/>
      <c r="RVV1967" s="101"/>
      <c r="RVW1967" s="101"/>
      <c r="RVX1967" s="101"/>
      <c r="RVY1967" s="101"/>
      <c r="RVZ1967" s="101"/>
      <c r="RWA1967" s="101"/>
      <c r="RWB1967" s="101"/>
      <c r="RWC1967" s="101"/>
      <c r="RWD1967" s="101"/>
      <c r="RWE1967" s="101"/>
      <c r="RWF1967" s="101"/>
      <c r="RWG1967" s="101"/>
      <c r="RWH1967" s="101"/>
      <c r="RWI1967" s="101"/>
      <c r="RWJ1967" s="101"/>
      <c r="RWK1967" s="101"/>
      <c r="RWL1967" s="101"/>
      <c r="RWM1967" s="101"/>
      <c r="RWN1967" s="101"/>
      <c r="RWO1967" s="101"/>
      <c r="RWP1967" s="101"/>
      <c r="RWQ1967" s="101"/>
      <c r="RWR1967" s="101"/>
      <c r="RWS1967" s="101"/>
      <c r="RWT1967" s="101"/>
      <c r="RWU1967" s="101"/>
      <c r="RWV1967" s="101"/>
      <c r="RWW1967" s="101"/>
      <c r="RWX1967" s="101"/>
      <c r="RWY1967" s="101"/>
      <c r="RWZ1967" s="101"/>
      <c r="RXA1967" s="101"/>
      <c r="RXB1967" s="101"/>
      <c r="RXC1967" s="101"/>
      <c r="RXD1967" s="101"/>
      <c r="RXE1967" s="101"/>
      <c r="RXF1967" s="101"/>
      <c r="RXG1967" s="101"/>
      <c r="RXH1967" s="101"/>
      <c r="RXI1967" s="101"/>
      <c r="RXJ1967" s="101"/>
      <c r="RXK1967" s="101"/>
      <c r="RXL1967" s="101"/>
      <c r="RXM1967" s="101"/>
      <c r="RXN1967" s="101"/>
      <c r="RXO1967" s="101"/>
      <c r="RXP1967" s="101"/>
      <c r="RXQ1967" s="101"/>
      <c r="RXR1967" s="101"/>
      <c r="RXS1967" s="101"/>
      <c r="RXT1967" s="101"/>
      <c r="RXU1967" s="101"/>
      <c r="RXV1967" s="101"/>
      <c r="RXW1967" s="101"/>
      <c r="RXX1967" s="101"/>
      <c r="RXY1967" s="101"/>
      <c r="RXZ1967" s="101"/>
      <c r="RYA1967" s="101"/>
      <c r="RYB1967" s="101"/>
      <c r="RYC1967" s="101"/>
      <c r="RYD1967" s="101"/>
      <c r="RYE1967" s="101"/>
      <c r="RYF1967" s="101"/>
      <c r="RYG1967" s="101"/>
      <c r="RYH1967" s="101"/>
      <c r="RYI1967" s="101"/>
      <c r="RYJ1967" s="101"/>
      <c r="RYK1967" s="101"/>
      <c r="RYL1967" s="101"/>
      <c r="RYM1967" s="101"/>
      <c r="RYN1967" s="101"/>
      <c r="RYO1967" s="101"/>
      <c r="RYP1967" s="101"/>
      <c r="RYQ1967" s="101"/>
      <c r="RYR1967" s="101"/>
      <c r="RYS1967" s="101"/>
      <c r="RYT1967" s="101"/>
      <c r="RYU1967" s="101"/>
      <c r="RYV1967" s="101"/>
      <c r="RYW1967" s="101"/>
      <c r="RYX1967" s="101"/>
      <c r="RYY1967" s="101"/>
      <c r="RYZ1967" s="101"/>
      <c r="RZA1967" s="101"/>
      <c r="RZB1967" s="101"/>
      <c r="RZC1967" s="101"/>
      <c r="RZD1967" s="101"/>
      <c r="RZE1967" s="101"/>
      <c r="RZF1967" s="101"/>
      <c r="RZG1967" s="101"/>
      <c r="RZH1967" s="101"/>
      <c r="RZI1967" s="101"/>
      <c r="RZJ1967" s="101"/>
      <c r="RZK1967" s="101"/>
      <c r="RZL1967" s="101"/>
      <c r="RZM1967" s="101"/>
      <c r="RZN1967" s="101"/>
      <c r="RZO1967" s="101"/>
      <c r="RZP1967" s="101"/>
      <c r="RZQ1967" s="101"/>
      <c r="RZR1967" s="101"/>
      <c r="RZS1967" s="101"/>
      <c r="RZT1967" s="101"/>
      <c r="RZU1967" s="101"/>
      <c r="RZV1967" s="101"/>
      <c r="RZW1967" s="101"/>
      <c r="RZX1967" s="101"/>
      <c r="RZY1967" s="101"/>
      <c r="RZZ1967" s="101"/>
      <c r="SAA1967" s="101"/>
      <c r="SAB1967" s="101"/>
      <c r="SAC1967" s="101"/>
      <c r="SAD1967" s="101"/>
      <c r="SAE1967" s="101"/>
      <c r="SAF1967" s="101"/>
      <c r="SAG1967" s="101"/>
      <c r="SAH1967" s="101"/>
      <c r="SAI1967" s="101"/>
      <c r="SAJ1967" s="101"/>
      <c r="SAK1967" s="101"/>
      <c r="SAL1967" s="101"/>
      <c r="SAM1967" s="101"/>
      <c r="SAN1967" s="101"/>
      <c r="SAO1967" s="101"/>
      <c r="SAP1967" s="101"/>
      <c r="SAQ1967" s="101"/>
      <c r="SAR1967" s="101"/>
      <c r="SAS1967" s="101"/>
      <c r="SAT1967" s="101"/>
      <c r="SAU1967" s="101"/>
      <c r="SAV1967" s="101"/>
      <c r="SAW1967" s="101"/>
      <c r="SAX1967" s="101"/>
      <c r="SAY1967" s="101"/>
      <c r="SAZ1967" s="101"/>
      <c r="SBA1967" s="101"/>
      <c r="SBB1967" s="101"/>
      <c r="SBC1967" s="101"/>
      <c r="SBD1967" s="101"/>
      <c r="SBE1967" s="101"/>
      <c r="SBF1967" s="101"/>
      <c r="SBG1967" s="101"/>
      <c r="SBH1967" s="101"/>
      <c r="SBI1967" s="101"/>
      <c r="SBJ1967" s="101"/>
      <c r="SBK1967" s="101"/>
      <c r="SBL1967" s="101"/>
      <c r="SBM1967" s="101"/>
      <c r="SBN1967" s="101"/>
      <c r="SBO1967" s="101"/>
      <c r="SBP1967" s="101"/>
      <c r="SBQ1967" s="101"/>
      <c r="SBR1967" s="101"/>
      <c r="SBS1967" s="101"/>
      <c r="SBT1967" s="101"/>
      <c r="SBU1967" s="101"/>
      <c r="SBV1967" s="101"/>
      <c r="SBW1967" s="101"/>
      <c r="SBX1967" s="101"/>
      <c r="SBY1967" s="101"/>
      <c r="SBZ1967" s="101"/>
      <c r="SCA1967" s="101"/>
      <c r="SCB1967" s="101"/>
      <c r="SCC1967" s="101"/>
      <c r="SCD1967" s="101"/>
      <c r="SCE1967" s="101"/>
      <c r="SCF1967" s="101"/>
      <c r="SCG1967" s="101"/>
      <c r="SCH1967" s="101"/>
      <c r="SCI1967" s="101"/>
      <c r="SCJ1967" s="101"/>
      <c r="SCK1967" s="101"/>
      <c r="SCL1967" s="101"/>
      <c r="SCM1967" s="101"/>
      <c r="SCN1967" s="101"/>
      <c r="SCO1967" s="101"/>
      <c r="SCP1967" s="101"/>
      <c r="SCQ1967" s="101"/>
      <c r="SCR1967" s="101"/>
      <c r="SCS1967" s="101"/>
      <c r="SCT1967" s="101"/>
      <c r="SCU1967" s="101"/>
      <c r="SCV1967" s="101"/>
      <c r="SCW1967" s="101"/>
      <c r="SCX1967" s="101"/>
      <c r="SCY1967" s="101"/>
      <c r="SCZ1967" s="101"/>
      <c r="SDA1967" s="101"/>
      <c r="SDB1967" s="101"/>
      <c r="SDC1967" s="101"/>
      <c r="SDD1967" s="101"/>
      <c r="SDE1967" s="101"/>
      <c r="SDF1967" s="101"/>
      <c r="SDG1967" s="101"/>
      <c r="SDH1967" s="101"/>
      <c r="SDI1967" s="101"/>
      <c r="SDJ1967" s="101"/>
      <c r="SDK1967" s="101"/>
      <c r="SDL1967" s="101"/>
      <c r="SDM1967" s="101"/>
      <c r="SDN1967" s="101"/>
      <c r="SDO1967" s="101"/>
      <c r="SDP1967" s="101"/>
      <c r="SDQ1967" s="101"/>
      <c r="SDR1967" s="101"/>
      <c r="SDS1967" s="101"/>
      <c r="SDT1967" s="101"/>
      <c r="SDU1967" s="101"/>
      <c r="SDV1967" s="101"/>
      <c r="SDW1967" s="101"/>
      <c r="SDX1967" s="101"/>
      <c r="SDY1967" s="101"/>
      <c r="SDZ1967" s="101"/>
      <c r="SEA1967" s="101"/>
      <c r="SEB1967" s="101"/>
      <c r="SEC1967" s="101"/>
      <c r="SED1967" s="101"/>
      <c r="SEE1967" s="101"/>
      <c r="SEF1967" s="101"/>
      <c r="SEG1967" s="101"/>
      <c r="SEH1967" s="101"/>
      <c r="SEI1967" s="101"/>
      <c r="SEJ1967" s="101"/>
      <c r="SEK1967" s="101"/>
      <c r="SEL1967" s="101"/>
      <c r="SEM1967" s="101"/>
      <c r="SEN1967" s="101"/>
      <c r="SEO1967" s="101"/>
      <c r="SEP1967" s="101"/>
      <c r="SEQ1967" s="101"/>
      <c r="SER1967" s="101"/>
      <c r="SES1967" s="101"/>
      <c r="SET1967" s="101"/>
      <c r="SEU1967" s="101"/>
      <c r="SEV1967" s="101"/>
      <c r="SEW1967" s="101"/>
      <c r="SEX1967" s="101"/>
      <c r="SEY1967" s="101"/>
      <c r="SEZ1967" s="101"/>
      <c r="SFA1967" s="101"/>
      <c r="SFB1967" s="101"/>
      <c r="SFC1967" s="101"/>
      <c r="SFD1967" s="101"/>
      <c r="SFE1967" s="101"/>
      <c r="SFF1967" s="101"/>
      <c r="SFG1967" s="101"/>
      <c r="SFH1967" s="101"/>
      <c r="SFI1967" s="101"/>
      <c r="SFJ1967" s="101"/>
      <c r="SFK1967" s="101"/>
      <c r="SFL1967" s="101"/>
      <c r="SFM1967" s="101"/>
      <c r="SFN1967" s="101"/>
      <c r="SFO1967" s="101"/>
      <c r="SFP1967" s="101"/>
      <c r="SFQ1967" s="101"/>
      <c r="SFR1967" s="101"/>
      <c r="SFS1967" s="101"/>
      <c r="SFT1967" s="101"/>
      <c r="SFU1967" s="101"/>
      <c r="SFV1967" s="101"/>
      <c r="SFW1967" s="101"/>
      <c r="SFX1967" s="101"/>
      <c r="SFY1967" s="101"/>
      <c r="SFZ1967" s="101"/>
      <c r="SGA1967" s="101"/>
      <c r="SGB1967" s="101"/>
      <c r="SGC1967" s="101"/>
      <c r="SGD1967" s="101"/>
      <c r="SGE1967" s="101"/>
      <c r="SGF1967" s="101"/>
      <c r="SGG1967" s="101"/>
      <c r="SGH1967" s="101"/>
      <c r="SGI1967" s="101"/>
      <c r="SGJ1967" s="101"/>
      <c r="SGK1967" s="101"/>
      <c r="SGL1967" s="101"/>
      <c r="SGM1967" s="101"/>
      <c r="SGN1967" s="101"/>
      <c r="SGO1967" s="101"/>
      <c r="SGP1967" s="101"/>
      <c r="SGQ1967" s="101"/>
      <c r="SGR1967" s="101"/>
      <c r="SGS1967" s="101"/>
      <c r="SGT1967" s="101"/>
      <c r="SGU1967" s="101"/>
      <c r="SGV1967" s="101"/>
      <c r="SGW1967" s="101"/>
      <c r="SGX1967" s="101"/>
      <c r="SGY1967" s="101"/>
      <c r="SGZ1967" s="101"/>
      <c r="SHA1967" s="101"/>
      <c r="SHB1967" s="101"/>
      <c r="SHC1967" s="101"/>
      <c r="SHD1967" s="101"/>
      <c r="SHE1967" s="101"/>
      <c r="SHF1967" s="101"/>
      <c r="SHG1967" s="101"/>
      <c r="SHH1967" s="101"/>
      <c r="SHI1967" s="101"/>
      <c r="SHJ1967" s="101"/>
      <c r="SHK1967" s="101"/>
      <c r="SHL1967" s="101"/>
      <c r="SHM1967" s="101"/>
      <c r="SHN1967" s="101"/>
      <c r="SHO1967" s="101"/>
      <c r="SHP1967" s="101"/>
      <c r="SHQ1967" s="101"/>
      <c r="SHR1967" s="101"/>
      <c r="SHS1967" s="101"/>
      <c r="SHT1967" s="101"/>
      <c r="SHU1967" s="101"/>
      <c r="SHV1967" s="101"/>
      <c r="SHW1967" s="101"/>
      <c r="SHX1967" s="101"/>
      <c r="SHY1967" s="101"/>
      <c r="SHZ1967" s="101"/>
      <c r="SIA1967" s="101"/>
      <c r="SIB1967" s="101"/>
      <c r="SIC1967" s="101"/>
      <c r="SID1967" s="101"/>
      <c r="SIE1967" s="101"/>
      <c r="SIF1967" s="101"/>
      <c r="SIG1967" s="101"/>
      <c r="SIH1967" s="101"/>
      <c r="SII1967" s="101"/>
      <c r="SIJ1967" s="101"/>
      <c r="SIK1967" s="101"/>
      <c r="SIL1967" s="101"/>
      <c r="SIM1967" s="101"/>
      <c r="SIN1967" s="101"/>
      <c r="SIO1967" s="101"/>
      <c r="SIP1967" s="101"/>
      <c r="SIQ1967" s="101"/>
      <c r="SIR1967" s="101"/>
      <c r="SIS1967" s="101"/>
      <c r="SIT1967" s="101"/>
      <c r="SIU1967" s="101"/>
      <c r="SIV1967" s="101"/>
      <c r="SIW1967" s="101"/>
      <c r="SIX1967" s="101"/>
      <c r="SIY1967" s="101"/>
      <c r="SIZ1967" s="101"/>
      <c r="SJA1967" s="101"/>
      <c r="SJB1967" s="101"/>
      <c r="SJC1967" s="101"/>
      <c r="SJD1967" s="101"/>
      <c r="SJE1967" s="101"/>
      <c r="SJF1967" s="101"/>
      <c r="SJG1967" s="101"/>
      <c r="SJH1967" s="101"/>
      <c r="SJI1967" s="101"/>
      <c r="SJJ1967" s="101"/>
      <c r="SJK1967" s="101"/>
      <c r="SJL1967" s="101"/>
      <c r="SJM1967" s="101"/>
      <c r="SJN1967" s="101"/>
      <c r="SJO1967" s="101"/>
      <c r="SJP1967" s="101"/>
      <c r="SJQ1967" s="101"/>
      <c r="SJR1967" s="101"/>
      <c r="SJS1967" s="101"/>
      <c r="SJT1967" s="101"/>
      <c r="SJU1967" s="101"/>
      <c r="SJV1967" s="101"/>
      <c r="SJW1967" s="101"/>
      <c r="SJX1967" s="101"/>
      <c r="SJY1967" s="101"/>
      <c r="SJZ1967" s="101"/>
      <c r="SKA1967" s="101"/>
      <c r="SKB1967" s="101"/>
      <c r="SKC1967" s="101"/>
      <c r="SKD1967" s="101"/>
      <c r="SKE1967" s="101"/>
      <c r="SKF1967" s="101"/>
      <c r="SKG1967" s="101"/>
      <c r="SKH1967" s="101"/>
      <c r="SKI1967" s="101"/>
      <c r="SKJ1967" s="101"/>
      <c r="SKK1967" s="101"/>
      <c r="SKL1967" s="101"/>
      <c r="SKM1967" s="101"/>
      <c r="SKN1967" s="101"/>
      <c r="SKO1967" s="101"/>
      <c r="SKP1967" s="101"/>
      <c r="SKQ1967" s="101"/>
      <c r="SKR1967" s="101"/>
      <c r="SKS1967" s="101"/>
      <c r="SKT1967" s="101"/>
      <c r="SKU1967" s="101"/>
      <c r="SKV1967" s="101"/>
      <c r="SKW1967" s="101"/>
      <c r="SKX1967" s="101"/>
      <c r="SKY1967" s="101"/>
      <c r="SKZ1967" s="101"/>
      <c r="SLA1967" s="101"/>
      <c r="SLB1967" s="101"/>
      <c r="SLC1967" s="101"/>
      <c r="SLD1967" s="101"/>
      <c r="SLE1967" s="101"/>
      <c r="SLF1967" s="101"/>
      <c r="SLG1967" s="101"/>
      <c r="SLH1967" s="101"/>
      <c r="SLI1967" s="101"/>
      <c r="SLJ1967" s="101"/>
      <c r="SLK1967" s="101"/>
      <c r="SLL1967" s="101"/>
      <c r="SLM1967" s="101"/>
      <c r="SLN1967" s="101"/>
      <c r="SLO1967" s="101"/>
      <c r="SLP1967" s="101"/>
      <c r="SLQ1967" s="101"/>
      <c r="SLR1967" s="101"/>
      <c r="SLS1967" s="101"/>
      <c r="SLT1967" s="101"/>
      <c r="SLU1967" s="101"/>
      <c r="SLV1967" s="101"/>
      <c r="SLW1967" s="101"/>
      <c r="SLX1967" s="101"/>
      <c r="SLY1967" s="101"/>
      <c r="SLZ1967" s="101"/>
      <c r="SMA1967" s="101"/>
      <c r="SMB1967" s="101"/>
      <c r="SMC1967" s="101"/>
      <c r="SMD1967" s="101"/>
      <c r="SME1967" s="101"/>
      <c r="SMF1967" s="101"/>
      <c r="SMG1967" s="101"/>
      <c r="SMH1967" s="101"/>
      <c r="SMI1967" s="101"/>
      <c r="SMJ1967" s="101"/>
      <c r="SMK1967" s="101"/>
      <c r="SML1967" s="101"/>
      <c r="SMM1967" s="101"/>
      <c r="SMN1967" s="101"/>
      <c r="SMO1967" s="101"/>
      <c r="SMP1967" s="101"/>
      <c r="SMQ1967" s="101"/>
      <c r="SMR1967" s="101"/>
      <c r="SMS1967" s="101"/>
      <c r="SMT1967" s="101"/>
      <c r="SMU1967" s="101"/>
      <c r="SMV1967" s="101"/>
      <c r="SMW1967" s="101"/>
      <c r="SMX1967" s="101"/>
      <c r="SMY1967" s="101"/>
      <c r="SMZ1967" s="101"/>
      <c r="SNA1967" s="101"/>
      <c r="SNB1967" s="101"/>
      <c r="SNC1967" s="101"/>
      <c r="SND1967" s="101"/>
      <c r="SNE1967" s="101"/>
      <c r="SNF1967" s="101"/>
      <c r="SNG1967" s="101"/>
      <c r="SNH1967" s="101"/>
      <c r="SNI1967" s="101"/>
      <c r="SNJ1967" s="101"/>
      <c r="SNK1967" s="101"/>
      <c r="SNL1967" s="101"/>
      <c r="SNM1967" s="101"/>
      <c r="SNN1967" s="101"/>
      <c r="SNO1967" s="101"/>
      <c r="SNP1967" s="101"/>
      <c r="SNQ1967" s="101"/>
      <c r="SNR1967" s="101"/>
      <c r="SNS1967" s="101"/>
      <c r="SNT1967" s="101"/>
      <c r="SNU1967" s="101"/>
      <c r="SNV1967" s="101"/>
      <c r="SNW1967" s="101"/>
      <c r="SNX1967" s="101"/>
      <c r="SNY1967" s="101"/>
      <c r="SNZ1967" s="101"/>
      <c r="SOA1967" s="101"/>
      <c r="SOB1967" s="101"/>
      <c r="SOC1967" s="101"/>
      <c r="SOD1967" s="101"/>
      <c r="SOE1967" s="101"/>
      <c r="SOF1967" s="101"/>
      <c r="SOG1967" s="101"/>
      <c r="SOH1967" s="101"/>
      <c r="SOI1967" s="101"/>
      <c r="SOJ1967" s="101"/>
      <c r="SOK1967" s="101"/>
      <c r="SOL1967" s="101"/>
      <c r="SOM1967" s="101"/>
      <c r="SON1967" s="101"/>
      <c r="SOO1967" s="101"/>
      <c r="SOP1967" s="101"/>
      <c r="SOQ1967" s="101"/>
      <c r="SOR1967" s="101"/>
      <c r="SOS1967" s="101"/>
      <c r="SOT1967" s="101"/>
      <c r="SOU1967" s="101"/>
      <c r="SOV1967" s="101"/>
      <c r="SOW1967" s="101"/>
      <c r="SOX1967" s="101"/>
      <c r="SOY1967" s="101"/>
      <c r="SOZ1967" s="101"/>
      <c r="SPA1967" s="101"/>
      <c r="SPB1967" s="101"/>
      <c r="SPC1967" s="101"/>
      <c r="SPD1967" s="101"/>
      <c r="SPE1967" s="101"/>
      <c r="SPF1967" s="101"/>
      <c r="SPG1967" s="101"/>
      <c r="SPH1967" s="101"/>
      <c r="SPI1967" s="101"/>
      <c r="SPJ1967" s="101"/>
      <c r="SPK1967" s="101"/>
      <c r="SPL1967" s="101"/>
      <c r="SPM1967" s="101"/>
      <c r="SPN1967" s="101"/>
      <c r="SPO1967" s="101"/>
      <c r="SPP1967" s="101"/>
      <c r="SPQ1967" s="101"/>
      <c r="SPR1967" s="101"/>
      <c r="SPS1967" s="101"/>
      <c r="SPT1967" s="101"/>
      <c r="SPU1967" s="101"/>
      <c r="SPV1967" s="101"/>
      <c r="SPW1967" s="101"/>
      <c r="SPX1967" s="101"/>
      <c r="SPY1967" s="101"/>
      <c r="SPZ1967" s="101"/>
      <c r="SQA1967" s="101"/>
      <c r="SQB1967" s="101"/>
      <c r="SQC1967" s="101"/>
      <c r="SQD1967" s="101"/>
      <c r="SQE1967" s="101"/>
      <c r="SQF1967" s="101"/>
      <c r="SQG1967" s="101"/>
      <c r="SQH1967" s="101"/>
      <c r="SQI1967" s="101"/>
      <c r="SQJ1967" s="101"/>
      <c r="SQK1967" s="101"/>
      <c r="SQL1967" s="101"/>
      <c r="SQM1967" s="101"/>
      <c r="SQN1967" s="101"/>
      <c r="SQO1967" s="101"/>
      <c r="SQP1967" s="101"/>
      <c r="SQQ1967" s="101"/>
      <c r="SQR1967" s="101"/>
      <c r="SQS1967" s="101"/>
      <c r="SQT1967" s="101"/>
      <c r="SQU1967" s="101"/>
      <c r="SQV1967" s="101"/>
      <c r="SQW1967" s="101"/>
      <c r="SQX1967" s="101"/>
      <c r="SQY1967" s="101"/>
      <c r="SQZ1967" s="101"/>
      <c r="SRA1967" s="101"/>
      <c r="SRB1967" s="101"/>
      <c r="SRC1967" s="101"/>
      <c r="SRD1967" s="101"/>
      <c r="SRE1967" s="101"/>
      <c r="SRF1967" s="101"/>
      <c r="SRG1967" s="101"/>
      <c r="SRH1967" s="101"/>
      <c r="SRI1967" s="101"/>
      <c r="SRJ1967" s="101"/>
      <c r="SRK1967" s="101"/>
      <c r="SRL1967" s="101"/>
      <c r="SRM1967" s="101"/>
      <c r="SRN1967" s="101"/>
      <c r="SRO1967" s="101"/>
      <c r="SRP1967" s="101"/>
      <c r="SRQ1967" s="101"/>
      <c r="SRR1967" s="101"/>
      <c r="SRS1967" s="101"/>
      <c r="SRT1967" s="101"/>
      <c r="SRU1967" s="101"/>
      <c r="SRV1967" s="101"/>
      <c r="SRW1967" s="101"/>
      <c r="SRX1967" s="101"/>
      <c r="SRY1967" s="101"/>
      <c r="SRZ1967" s="101"/>
      <c r="SSA1967" s="101"/>
      <c r="SSB1967" s="101"/>
      <c r="SSC1967" s="101"/>
      <c r="SSD1967" s="101"/>
      <c r="SSE1967" s="101"/>
      <c r="SSF1967" s="101"/>
      <c r="SSG1967" s="101"/>
      <c r="SSH1967" s="101"/>
      <c r="SSI1967" s="101"/>
      <c r="SSJ1967" s="101"/>
      <c r="SSK1967" s="101"/>
      <c r="SSL1967" s="101"/>
      <c r="SSM1967" s="101"/>
      <c r="SSN1967" s="101"/>
      <c r="SSO1967" s="101"/>
      <c r="SSP1967" s="101"/>
      <c r="SSQ1967" s="101"/>
      <c r="SSR1967" s="101"/>
      <c r="SSS1967" s="101"/>
      <c r="SST1967" s="101"/>
      <c r="SSU1967" s="101"/>
      <c r="SSV1967" s="101"/>
      <c r="SSW1967" s="101"/>
      <c r="SSX1967" s="101"/>
      <c r="SSY1967" s="101"/>
      <c r="SSZ1967" s="101"/>
      <c r="STA1967" s="101"/>
      <c r="STB1967" s="101"/>
      <c r="STC1967" s="101"/>
      <c r="STD1967" s="101"/>
      <c r="STE1967" s="101"/>
      <c r="STF1967" s="101"/>
      <c r="STG1967" s="101"/>
      <c r="STH1967" s="101"/>
      <c r="STI1967" s="101"/>
      <c r="STJ1967" s="101"/>
      <c r="STK1967" s="101"/>
      <c r="STL1967" s="101"/>
      <c r="STM1967" s="101"/>
      <c r="STN1967" s="101"/>
      <c r="STO1967" s="101"/>
      <c r="STP1967" s="101"/>
      <c r="STQ1967" s="101"/>
      <c r="STR1967" s="101"/>
      <c r="STS1967" s="101"/>
      <c r="STT1967" s="101"/>
      <c r="STU1967" s="101"/>
      <c r="STV1967" s="101"/>
      <c r="STW1967" s="101"/>
      <c r="STX1967" s="101"/>
      <c r="STY1967" s="101"/>
      <c r="STZ1967" s="101"/>
      <c r="SUA1967" s="101"/>
      <c r="SUB1967" s="101"/>
      <c r="SUC1967" s="101"/>
      <c r="SUD1967" s="101"/>
      <c r="SUE1967" s="101"/>
      <c r="SUF1967" s="101"/>
      <c r="SUG1967" s="101"/>
      <c r="SUH1967" s="101"/>
      <c r="SUI1967" s="101"/>
      <c r="SUJ1967" s="101"/>
      <c r="SUK1967" s="101"/>
      <c r="SUL1967" s="101"/>
      <c r="SUM1967" s="101"/>
      <c r="SUN1967" s="101"/>
      <c r="SUO1967" s="101"/>
      <c r="SUP1967" s="101"/>
      <c r="SUQ1967" s="101"/>
      <c r="SUR1967" s="101"/>
      <c r="SUS1967" s="101"/>
      <c r="SUT1967" s="101"/>
      <c r="SUU1967" s="101"/>
      <c r="SUV1967" s="101"/>
      <c r="SUW1967" s="101"/>
      <c r="SUX1967" s="101"/>
      <c r="SUY1967" s="101"/>
      <c r="SUZ1967" s="101"/>
      <c r="SVA1967" s="101"/>
      <c r="SVB1967" s="101"/>
      <c r="SVC1967" s="101"/>
      <c r="SVD1967" s="101"/>
      <c r="SVE1967" s="101"/>
      <c r="SVF1967" s="101"/>
      <c r="SVG1967" s="101"/>
      <c r="SVH1967" s="101"/>
      <c r="SVI1967" s="101"/>
      <c r="SVJ1967" s="101"/>
      <c r="SVK1967" s="101"/>
      <c r="SVL1967" s="101"/>
      <c r="SVM1967" s="101"/>
      <c r="SVN1967" s="101"/>
      <c r="SVO1967" s="101"/>
      <c r="SVP1967" s="101"/>
      <c r="SVQ1967" s="101"/>
      <c r="SVR1967" s="101"/>
      <c r="SVS1967" s="101"/>
      <c r="SVT1967" s="101"/>
      <c r="SVU1967" s="101"/>
      <c r="SVV1967" s="101"/>
      <c r="SVW1967" s="101"/>
      <c r="SVX1967" s="101"/>
      <c r="SVY1967" s="101"/>
      <c r="SVZ1967" s="101"/>
      <c r="SWA1967" s="101"/>
      <c r="SWB1967" s="101"/>
      <c r="SWC1967" s="101"/>
      <c r="SWD1967" s="101"/>
      <c r="SWE1967" s="101"/>
      <c r="SWF1967" s="101"/>
      <c r="SWG1967" s="101"/>
      <c r="SWH1967" s="101"/>
      <c r="SWI1967" s="101"/>
      <c r="SWJ1967" s="101"/>
      <c r="SWK1967" s="101"/>
      <c r="SWL1967" s="101"/>
      <c r="SWM1967" s="101"/>
      <c r="SWN1967" s="101"/>
      <c r="SWO1967" s="101"/>
      <c r="SWP1967" s="101"/>
      <c r="SWQ1967" s="101"/>
      <c r="SWR1967" s="101"/>
      <c r="SWS1967" s="101"/>
      <c r="SWT1967" s="101"/>
      <c r="SWU1967" s="101"/>
      <c r="SWV1967" s="101"/>
      <c r="SWW1967" s="101"/>
      <c r="SWX1967" s="101"/>
      <c r="SWY1967" s="101"/>
      <c r="SWZ1967" s="101"/>
      <c r="SXA1967" s="101"/>
      <c r="SXB1967" s="101"/>
      <c r="SXC1967" s="101"/>
      <c r="SXD1967" s="101"/>
      <c r="SXE1967" s="101"/>
      <c r="SXF1967" s="101"/>
      <c r="SXG1967" s="101"/>
      <c r="SXH1967" s="101"/>
      <c r="SXI1967" s="101"/>
      <c r="SXJ1967" s="101"/>
      <c r="SXK1967" s="101"/>
      <c r="SXL1967" s="101"/>
      <c r="SXM1967" s="101"/>
      <c r="SXN1967" s="101"/>
      <c r="SXO1967" s="101"/>
      <c r="SXP1967" s="101"/>
      <c r="SXQ1967" s="101"/>
      <c r="SXR1967" s="101"/>
      <c r="SXS1967" s="101"/>
      <c r="SXT1967" s="101"/>
      <c r="SXU1967" s="101"/>
      <c r="SXV1967" s="101"/>
      <c r="SXW1967" s="101"/>
      <c r="SXX1967" s="101"/>
      <c r="SXY1967" s="101"/>
      <c r="SXZ1967" s="101"/>
      <c r="SYA1967" s="101"/>
      <c r="SYB1967" s="101"/>
      <c r="SYC1967" s="101"/>
      <c r="SYD1967" s="101"/>
      <c r="SYE1967" s="101"/>
      <c r="SYF1967" s="101"/>
      <c r="SYG1967" s="101"/>
      <c r="SYH1967" s="101"/>
      <c r="SYI1967" s="101"/>
      <c r="SYJ1967" s="101"/>
      <c r="SYK1967" s="101"/>
      <c r="SYL1967" s="101"/>
      <c r="SYM1967" s="101"/>
      <c r="SYN1967" s="101"/>
      <c r="SYO1967" s="101"/>
      <c r="SYP1967" s="101"/>
      <c r="SYQ1967" s="101"/>
      <c r="SYR1967" s="101"/>
      <c r="SYS1967" s="101"/>
      <c r="SYT1967" s="101"/>
      <c r="SYU1967" s="101"/>
      <c r="SYV1967" s="101"/>
      <c r="SYW1967" s="101"/>
      <c r="SYX1967" s="101"/>
      <c r="SYY1967" s="101"/>
      <c r="SYZ1967" s="101"/>
      <c r="SZA1967" s="101"/>
      <c r="SZB1967" s="101"/>
      <c r="SZC1967" s="101"/>
      <c r="SZD1967" s="101"/>
      <c r="SZE1967" s="101"/>
      <c r="SZF1967" s="101"/>
      <c r="SZG1967" s="101"/>
      <c r="SZH1967" s="101"/>
      <c r="SZI1967" s="101"/>
      <c r="SZJ1967" s="101"/>
      <c r="SZK1967" s="101"/>
      <c r="SZL1967" s="101"/>
      <c r="SZM1967" s="101"/>
      <c r="SZN1967" s="101"/>
      <c r="SZO1967" s="101"/>
      <c r="SZP1967" s="101"/>
      <c r="SZQ1967" s="101"/>
      <c r="SZR1967" s="101"/>
      <c r="SZS1967" s="101"/>
      <c r="SZT1967" s="101"/>
      <c r="SZU1967" s="101"/>
      <c r="SZV1967" s="101"/>
      <c r="SZW1967" s="101"/>
      <c r="SZX1967" s="101"/>
      <c r="SZY1967" s="101"/>
      <c r="SZZ1967" s="101"/>
      <c r="TAA1967" s="101"/>
      <c r="TAB1967" s="101"/>
      <c r="TAC1967" s="101"/>
      <c r="TAD1967" s="101"/>
      <c r="TAE1967" s="101"/>
      <c r="TAF1967" s="101"/>
      <c r="TAG1967" s="101"/>
      <c r="TAH1967" s="101"/>
      <c r="TAI1967" s="101"/>
      <c r="TAJ1967" s="101"/>
      <c r="TAK1967" s="101"/>
      <c r="TAL1967" s="101"/>
      <c r="TAM1967" s="101"/>
      <c r="TAN1967" s="101"/>
      <c r="TAO1967" s="101"/>
      <c r="TAP1967" s="101"/>
      <c r="TAQ1967" s="101"/>
      <c r="TAR1967" s="101"/>
      <c r="TAS1967" s="101"/>
      <c r="TAT1967" s="101"/>
      <c r="TAU1967" s="101"/>
      <c r="TAV1967" s="101"/>
      <c r="TAW1967" s="101"/>
      <c r="TAX1967" s="101"/>
      <c r="TAY1967" s="101"/>
      <c r="TAZ1967" s="101"/>
      <c r="TBA1967" s="101"/>
      <c r="TBB1967" s="101"/>
      <c r="TBC1967" s="101"/>
      <c r="TBD1967" s="101"/>
      <c r="TBE1967" s="101"/>
      <c r="TBF1967" s="101"/>
      <c r="TBG1967" s="101"/>
      <c r="TBH1967" s="101"/>
      <c r="TBI1967" s="101"/>
      <c r="TBJ1967" s="101"/>
      <c r="TBK1967" s="101"/>
      <c r="TBL1967" s="101"/>
      <c r="TBM1967" s="101"/>
      <c r="TBN1967" s="101"/>
      <c r="TBO1967" s="101"/>
      <c r="TBP1967" s="101"/>
      <c r="TBQ1967" s="101"/>
      <c r="TBR1967" s="101"/>
      <c r="TBS1967" s="101"/>
      <c r="TBT1967" s="101"/>
      <c r="TBU1967" s="101"/>
      <c r="TBV1967" s="101"/>
      <c r="TBW1967" s="101"/>
      <c r="TBX1967" s="101"/>
      <c r="TBY1967" s="101"/>
      <c r="TBZ1967" s="101"/>
      <c r="TCA1967" s="101"/>
      <c r="TCB1967" s="101"/>
      <c r="TCC1967" s="101"/>
      <c r="TCD1967" s="101"/>
      <c r="TCE1967" s="101"/>
      <c r="TCF1967" s="101"/>
      <c r="TCG1967" s="101"/>
      <c r="TCH1967" s="101"/>
      <c r="TCI1967" s="101"/>
      <c r="TCJ1967" s="101"/>
      <c r="TCK1967" s="101"/>
      <c r="TCL1967" s="101"/>
      <c r="TCM1967" s="101"/>
      <c r="TCN1967" s="101"/>
      <c r="TCO1967" s="101"/>
      <c r="TCP1967" s="101"/>
      <c r="TCQ1967" s="101"/>
      <c r="TCR1967" s="101"/>
      <c r="TCS1967" s="101"/>
      <c r="TCT1967" s="101"/>
      <c r="TCU1967" s="101"/>
      <c r="TCV1967" s="101"/>
      <c r="TCW1967" s="101"/>
      <c r="TCX1967" s="101"/>
      <c r="TCY1967" s="101"/>
      <c r="TCZ1967" s="101"/>
      <c r="TDA1967" s="101"/>
      <c r="TDB1967" s="101"/>
      <c r="TDC1967" s="101"/>
      <c r="TDD1967" s="101"/>
      <c r="TDE1967" s="101"/>
      <c r="TDF1967" s="101"/>
      <c r="TDG1967" s="101"/>
      <c r="TDH1967" s="101"/>
      <c r="TDI1967" s="101"/>
      <c r="TDJ1967" s="101"/>
      <c r="TDK1967" s="101"/>
      <c r="TDL1967" s="101"/>
      <c r="TDM1967" s="101"/>
      <c r="TDN1967" s="101"/>
      <c r="TDO1967" s="101"/>
      <c r="TDP1967" s="101"/>
      <c r="TDQ1967" s="101"/>
      <c r="TDR1967" s="101"/>
      <c r="TDS1967" s="101"/>
      <c r="TDT1967" s="101"/>
      <c r="TDU1967" s="101"/>
      <c r="TDV1967" s="101"/>
      <c r="TDW1967" s="101"/>
      <c r="TDX1967" s="101"/>
      <c r="TDY1967" s="101"/>
      <c r="TDZ1967" s="101"/>
      <c r="TEA1967" s="101"/>
      <c r="TEB1967" s="101"/>
      <c r="TEC1967" s="101"/>
      <c r="TED1967" s="101"/>
      <c r="TEE1967" s="101"/>
      <c r="TEF1967" s="101"/>
      <c r="TEG1967" s="101"/>
      <c r="TEH1967" s="101"/>
      <c r="TEI1967" s="101"/>
      <c r="TEJ1967" s="101"/>
      <c r="TEK1967" s="101"/>
      <c r="TEL1967" s="101"/>
      <c r="TEM1967" s="101"/>
      <c r="TEN1967" s="101"/>
      <c r="TEO1967" s="101"/>
      <c r="TEP1967" s="101"/>
      <c r="TEQ1967" s="101"/>
      <c r="TER1967" s="101"/>
      <c r="TES1967" s="101"/>
      <c r="TET1967" s="101"/>
      <c r="TEU1967" s="101"/>
      <c r="TEV1967" s="101"/>
      <c r="TEW1967" s="101"/>
      <c r="TEX1967" s="101"/>
      <c r="TEY1967" s="101"/>
      <c r="TEZ1967" s="101"/>
      <c r="TFA1967" s="101"/>
      <c r="TFB1967" s="101"/>
      <c r="TFC1967" s="101"/>
      <c r="TFD1967" s="101"/>
      <c r="TFE1967" s="101"/>
      <c r="TFF1967" s="101"/>
      <c r="TFG1967" s="101"/>
      <c r="TFH1967" s="101"/>
      <c r="TFI1967" s="101"/>
      <c r="TFJ1967" s="101"/>
      <c r="TFK1967" s="101"/>
      <c r="TFL1967" s="101"/>
      <c r="TFM1967" s="101"/>
      <c r="TFN1967" s="101"/>
      <c r="TFO1967" s="101"/>
      <c r="TFP1967" s="101"/>
      <c r="TFQ1967" s="101"/>
      <c r="TFR1967" s="101"/>
      <c r="TFS1967" s="101"/>
      <c r="TFT1967" s="101"/>
      <c r="TFU1967" s="101"/>
      <c r="TFV1967" s="101"/>
      <c r="TFW1967" s="101"/>
      <c r="TFX1967" s="101"/>
      <c r="TFY1967" s="101"/>
      <c r="TFZ1967" s="101"/>
      <c r="TGA1967" s="101"/>
      <c r="TGB1967" s="101"/>
      <c r="TGC1967" s="101"/>
      <c r="TGD1967" s="101"/>
      <c r="TGE1967" s="101"/>
      <c r="TGF1967" s="101"/>
      <c r="TGG1967" s="101"/>
      <c r="TGH1967" s="101"/>
      <c r="TGI1967" s="101"/>
      <c r="TGJ1967" s="101"/>
      <c r="TGK1967" s="101"/>
      <c r="TGL1967" s="101"/>
      <c r="TGM1967" s="101"/>
      <c r="TGN1967" s="101"/>
      <c r="TGO1967" s="101"/>
      <c r="TGP1967" s="101"/>
      <c r="TGQ1967" s="101"/>
      <c r="TGR1967" s="101"/>
      <c r="TGS1967" s="101"/>
      <c r="TGT1967" s="101"/>
      <c r="TGU1967" s="101"/>
      <c r="TGV1967" s="101"/>
      <c r="TGW1967" s="101"/>
      <c r="TGX1967" s="101"/>
      <c r="TGY1967" s="101"/>
      <c r="TGZ1967" s="101"/>
      <c r="THA1967" s="101"/>
      <c r="THB1967" s="101"/>
      <c r="THC1967" s="101"/>
      <c r="THD1967" s="101"/>
      <c r="THE1967" s="101"/>
      <c r="THF1967" s="101"/>
      <c r="THG1967" s="101"/>
      <c r="THH1967" s="101"/>
      <c r="THI1967" s="101"/>
      <c r="THJ1967" s="101"/>
      <c r="THK1967" s="101"/>
      <c r="THL1967" s="101"/>
      <c r="THM1967" s="101"/>
      <c r="THN1967" s="101"/>
      <c r="THO1967" s="101"/>
      <c r="THP1967" s="101"/>
      <c r="THQ1967" s="101"/>
      <c r="THR1967" s="101"/>
      <c r="THS1967" s="101"/>
      <c r="THT1967" s="101"/>
      <c r="THU1967" s="101"/>
      <c r="THV1967" s="101"/>
      <c r="THW1967" s="101"/>
      <c r="THX1967" s="101"/>
      <c r="THY1967" s="101"/>
      <c r="THZ1967" s="101"/>
      <c r="TIA1967" s="101"/>
      <c r="TIB1967" s="101"/>
      <c r="TIC1967" s="101"/>
      <c r="TID1967" s="101"/>
      <c r="TIE1967" s="101"/>
      <c r="TIF1967" s="101"/>
      <c r="TIG1967" s="101"/>
      <c r="TIH1967" s="101"/>
      <c r="TII1967" s="101"/>
      <c r="TIJ1967" s="101"/>
      <c r="TIK1967" s="101"/>
      <c r="TIL1967" s="101"/>
      <c r="TIM1967" s="101"/>
      <c r="TIN1967" s="101"/>
      <c r="TIO1967" s="101"/>
      <c r="TIP1967" s="101"/>
      <c r="TIQ1967" s="101"/>
      <c r="TIR1967" s="101"/>
      <c r="TIS1967" s="101"/>
      <c r="TIT1967" s="101"/>
      <c r="TIU1967" s="101"/>
      <c r="TIV1967" s="101"/>
      <c r="TIW1967" s="101"/>
      <c r="TIX1967" s="101"/>
      <c r="TIY1967" s="101"/>
      <c r="TIZ1967" s="101"/>
      <c r="TJA1967" s="101"/>
      <c r="TJB1967" s="101"/>
      <c r="TJC1967" s="101"/>
      <c r="TJD1967" s="101"/>
      <c r="TJE1967" s="101"/>
      <c r="TJF1967" s="101"/>
      <c r="TJG1967" s="101"/>
      <c r="TJH1967" s="101"/>
      <c r="TJI1967" s="101"/>
      <c r="TJJ1967" s="101"/>
      <c r="TJK1967" s="101"/>
      <c r="TJL1967" s="101"/>
      <c r="TJM1967" s="101"/>
      <c r="TJN1967" s="101"/>
      <c r="TJO1967" s="101"/>
      <c r="TJP1967" s="101"/>
      <c r="TJQ1967" s="101"/>
      <c r="TJR1967" s="101"/>
      <c r="TJS1967" s="101"/>
      <c r="TJT1967" s="101"/>
      <c r="TJU1967" s="101"/>
      <c r="TJV1967" s="101"/>
      <c r="TJW1967" s="101"/>
      <c r="TJX1967" s="101"/>
      <c r="TJY1967" s="101"/>
      <c r="TJZ1967" s="101"/>
      <c r="TKA1967" s="101"/>
      <c r="TKB1967" s="101"/>
      <c r="TKC1967" s="101"/>
      <c r="TKD1967" s="101"/>
      <c r="TKE1967" s="101"/>
      <c r="TKF1967" s="101"/>
      <c r="TKG1967" s="101"/>
      <c r="TKH1967" s="101"/>
      <c r="TKI1967" s="101"/>
      <c r="TKJ1967" s="101"/>
      <c r="TKK1967" s="101"/>
      <c r="TKL1967" s="101"/>
      <c r="TKM1967" s="101"/>
      <c r="TKN1967" s="101"/>
      <c r="TKO1967" s="101"/>
      <c r="TKP1967" s="101"/>
      <c r="TKQ1967" s="101"/>
      <c r="TKR1967" s="101"/>
      <c r="TKS1967" s="101"/>
      <c r="TKT1967" s="101"/>
      <c r="TKU1967" s="101"/>
      <c r="TKV1967" s="101"/>
      <c r="TKW1967" s="101"/>
      <c r="TKX1967" s="101"/>
      <c r="TKY1967" s="101"/>
      <c r="TKZ1967" s="101"/>
      <c r="TLA1967" s="101"/>
      <c r="TLB1967" s="101"/>
      <c r="TLC1967" s="101"/>
      <c r="TLD1967" s="101"/>
      <c r="TLE1967" s="101"/>
      <c r="TLF1967" s="101"/>
      <c r="TLG1967" s="101"/>
      <c r="TLH1967" s="101"/>
      <c r="TLI1967" s="101"/>
      <c r="TLJ1967" s="101"/>
      <c r="TLK1967" s="101"/>
      <c r="TLL1967" s="101"/>
      <c r="TLM1967" s="101"/>
      <c r="TLN1967" s="101"/>
      <c r="TLO1967" s="101"/>
      <c r="TLP1967" s="101"/>
      <c r="TLQ1967" s="101"/>
      <c r="TLR1967" s="101"/>
      <c r="TLS1967" s="101"/>
      <c r="TLT1967" s="101"/>
      <c r="TLU1967" s="101"/>
      <c r="TLV1967" s="101"/>
      <c r="TLW1967" s="101"/>
      <c r="TLX1967" s="101"/>
      <c r="TLY1967" s="101"/>
      <c r="TLZ1967" s="101"/>
      <c r="TMA1967" s="101"/>
      <c r="TMB1967" s="101"/>
      <c r="TMC1967" s="101"/>
      <c r="TMD1967" s="101"/>
      <c r="TME1967" s="101"/>
      <c r="TMF1967" s="101"/>
      <c r="TMG1967" s="101"/>
      <c r="TMH1967" s="101"/>
      <c r="TMI1967" s="101"/>
      <c r="TMJ1967" s="101"/>
      <c r="TMK1967" s="101"/>
      <c r="TML1967" s="101"/>
      <c r="TMM1967" s="101"/>
      <c r="TMN1967" s="101"/>
      <c r="TMO1967" s="101"/>
      <c r="TMP1967" s="101"/>
      <c r="TMQ1967" s="101"/>
      <c r="TMR1967" s="101"/>
      <c r="TMS1967" s="101"/>
      <c r="TMT1967" s="101"/>
      <c r="TMU1967" s="101"/>
      <c r="TMV1967" s="101"/>
      <c r="TMW1967" s="101"/>
      <c r="TMX1967" s="101"/>
      <c r="TMY1967" s="101"/>
      <c r="TMZ1967" s="101"/>
      <c r="TNA1967" s="101"/>
      <c r="TNB1967" s="101"/>
      <c r="TNC1967" s="101"/>
      <c r="TND1967" s="101"/>
      <c r="TNE1967" s="101"/>
      <c r="TNF1967" s="101"/>
      <c r="TNG1967" s="101"/>
      <c r="TNH1967" s="101"/>
      <c r="TNI1967" s="101"/>
      <c r="TNJ1967" s="101"/>
      <c r="TNK1967" s="101"/>
      <c r="TNL1967" s="101"/>
      <c r="TNM1967" s="101"/>
      <c r="TNN1967" s="101"/>
      <c r="TNO1967" s="101"/>
      <c r="TNP1967" s="101"/>
      <c r="TNQ1967" s="101"/>
      <c r="TNR1967" s="101"/>
      <c r="TNS1967" s="101"/>
      <c r="TNT1967" s="101"/>
      <c r="TNU1967" s="101"/>
      <c r="TNV1967" s="101"/>
      <c r="TNW1967" s="101"/>
      <c r="TNX1967" s="101"/>
      <c r="TNY1967" s="101"/>
      <c r="TNZ1967" s="101"/>
      <c r="TOA1967" s="101"/>
      <c r="TOB1967" s="101"/>
      <c r="TOC1967" s="101"/>
      <c r="TOD1967" s="101"/>
      <c r="TOE1967" s="101"/>
      <c r="TOF1967" s="101"/>
      <c r="TOG1967" s="101"/>
      <c r="TOH1967" s="101"/>
      <c r="TOI1967" s="101"/>
      <c r="TOJ1967" s="101"/>
      <c r="TOK1967" s="101"/>
      <c r="TOL1967" s="101"/>
      <c r="TOM1967" s="101"/>
      <c r="TON1967" s="101"/>
      <c r="TOO1967" s="101"/>
      <c r="TOP1967" s="101"/>
      <c r="TOQ1967" s="101"/>
      <c r="TOR1967" s="101"/>
      <c r="TOS1967" s="101"/>
      <c r="TOT1967" s="101"/>
      <c r="TOU1967" s="101"/>
      <c r="TOV1967" s="101"/>
      <c r="TOW1967" s="101"/>
      <c r="TOX1967" s="101"/>
      <c r="TOY1967" s="101"/>
      <c r="TOZ1967" s="101"/>
      <c r="TPA1967" s="101"/>
      <c r="TPB1967" s="101"/>
      <c r="TPC1967" s="101"/>
      <c r="TPD1967" s="101"/>
      <c r="TPE1967" s="101"/>
      <c r="TPF1967" s="101"/>
      <c r="TPG1967" s="101"/>
      <c r="TPH1967" s="101"/>
      <c r="TPI1967" s="101"/>
      <c r="TPJ1967" s="101"/>
      <c r="TPK1967" s="101"/>
      <c r="TPL1967" s="101"/>
      <c r="TPM1967" s="101"/>
      <c r="TPN1967" s="101"/>
      <c r="TPO1967" s="101"/>
      <c r="TPP1967" s="101"/>
      <c r="TPQ1967" s="101"/>
      <c r="TPR1967" s="101"/>
      <c r="TPS1967" s="101"/>
      <c r="TPT1967" s="101"/>
      <c r="TPU1967" s="101"/>
      <c r="TPV1967" s="101"/>
      <c r="TPW1967" s="101"/>
      <c r="TPX1967" s="101"/>
      <c r="TPY1967" s="101"/>
      <c r="TPZ1967" s="101"/>
      <c r="TQA1967" s="101"/>
      <c r="TQB1967" s="101"/>
      <c r="TQC1967" s="101"/>
      <c r="TQD1967" s="101"/>
      <c r="TQE1967" s="101"/>
      <c r="TQF1967" s="101"/>
      <c r="TQG1967" s="101"/>
      <c r="TQH1967" s="101"/>
      <c r="TQI1967" s="101"/>
      <c r="TQJ1967" s="101"/>
      <c r="TQK1967" s="101"/>
      <c r="TQL1967" s="101"/>
      <c r="TQM1967" s="101"/>
      <c r="TQN1967" s="101"/>
      <c r="TQO1967" s="101"/>
      <c r="TQP1967" s="101"/>
      <c r="TQQ1967" s="101"/>
      <c r="TQR1967" s="101"/>
      <c r="TQS1967" s="101"/>
      <c r="TQT1967" s="101"/>
      <c r="TQU1967" s="101"/>
      <c r="TQV1967" s="101"/>
      <c r="TQW1967" s="101"/>
      <c r="TQX1967" s="101"/>
      <c r="TQY1967" s="101"/>
      <c r="TQZ1967" s="101"/>
      <c r="TRA1967" s="101"/>
      <c r="TRB1967" s="101"/>
      <c r="TRC1967" s="101"/>
      <c r="TRD1967" s="101"/>
      <c r="TRE1967" s="101"/>
      <c r="TRF1967" s="101"/>
      <c r="TRG1967" s="101"/>
      <c r="TRH1967" s="101"/>
      <c r="TRI1967" s="101"/>
      <c r="TRJ1967" s="101"/>
      <c r="TRK1967" s="101"/>
      <c r="TRL1967" s="101"/>
      <c r="TRM1967" s="101"/>
      <c r="TRN1967" s="101"/>
      <c r="TRO1967" s="101"/>
      <c r="TRP1967" s="101"/>
      <c r="TRQ1967" s="101"/>
      <c r="TRR1967" s="101"/>
      <c r="TRS1967" s="101"/>
      <c r="TRT1967" s="101"/>
      <c r="TRU1967" s="101"/>
      <c r="TRV1967" s="101"/>
      <c r="TRW1967" s="101"/>
      <c r="TRX1967" s="101"/>
      <c r="TRY1967" s="101"/>
      <c r="TRZ1967" s="101"/>
      <c r="TSA1967" s="101"/>
      <c r="TSB1967" s="101"/>
      <c r="TSC1967" s="101"/>
      <c r="TSD1967" s="101"/>
      <c r="TSE1967" s="101"/>
      <c r="TSF1967" s="101"/>
      <c r="TSG1967" s="101"/>
      <c r="TSH1967" s="101"/>
      <c r="TSI1967" s="101"/>
      <c r="TSJ1967" s="101"/>
      <c r="TSK1967" s="101"/>
      <c r="TSL1967" s="101"/>
      <c r="TSM1967" s="101"/>
      <c r="TSN1967" s="101"/>
      <c r="TSO1967" s="101"/>
      <c r="TSP1967" s="101"/>
      <c r="TSQ1967" s="101"/>
      <c r="TSR1967" s="101"/>
      <c r="TSS1967" s="101"/>
      <c r="TST1967" s="101"/>
      <c r="TSU1967" s="101"/>
      <c r="TSV1967" s="101"/>
      <c r="TSW1967" s="101"/>
      <c r="TSX1967" s="101"/>
      <c r="TSY1967" s="101"/>
      <c r="TSZ1967" s="101"/>
      <c r="TTA1967" s="101"/>
      <c r="TTB1967" s="101"/>
      <c r="TTC1967" s="101"/>
      <c r="TTD1967" s="101"/>
      <c r="TTE1967" s="101"/>
      <c r="TTF1967" s="101"/>
      <c r="TTG1967" s="101"/>
      <c r="TTH1967" s="101"/>
      <c r="TTI1967" s="101"/>
      <c r="TTJ1967" s="101"/>
      <c r="TTK1967" s="101"/>
      <c r="TTL1967" s="101"/>
      <c r="TTM1967" s="101"/>
      <c r="TTN1967" s="101"/>
      <c r="TTO1967" s="101"/>
      <c r="TTP1967" s="101"/>
      <c r="TTQ1967" s="101"/>
      <c r="TTR1967" s="101"/>
      <c r="TTS1967" s="101"/>
      <c r="TTT1967" s="101"/>
      <c r="TTU1967" s="101"/>
      <c r="TTV1967" s="101"/>
      <c r="TTW1967" s="101"/>
      <c r="TTX1967" s="101"/>
      <c r="TTY1967" s="101"/>
      <c r="TTZ1967" s="101"/>
      <c r="TUA1967" s="101"/>
      <c r="TUB1967" s="101"/>
      <c r="TUC1967" s="101"/>
      <c r="TUD1967" s="101"/>
      <c r="TUE1967" s="101"/>
      <c r="TUF1967" s="101"/>
      <c r="TUG1967" s="101"/>
      <c r="TUH1967" s="101"/>
      <c r="TUI1967" s="101"/>
      <c r="TUJ1967" s="101"/>
      <c r="TUK1967" s="101"/>
      <c r="TUL1967" s="101"/>
      <c r="TUM1967" s="101"/>
      <c r="TUN1967" s="101"/>
      <c r="TUO1967" s="101"/>
      <c r="TUP1967" s="101"/>
      <c r="TUQ1967" s="101"/>
      <c r="TUR1967" s="101"/>
      <c r="TUS1967" s="101"/>
      <c r="TUT1967" s="101"/>
      <c r="TUU1967" s="101"/>
      <c r="TUV1967" s="101"/>
      <c r="TUW1967" s="101"/>
      <c r="TUX1967" s="101"/>
      <c r="TUY1967" s="101"/>
      <c r="TUZ1967" s="101"/>
      <c r="TVA1967" s="101"/>
      <c r="TVB1967" s="101"/>
      <c r="TVC1967" s="101"/>
      <c r="TVD1967" s="101"/>
      <c r="TVE1967" s="101"/>
      <c r="TVF1967" s="101"/>
      <c r="TVG1967" s="101"/>
      <c r="TVH1967" s="101"/>
      <c r="TVI1967" s="101"/>
      <c r="TVJ1967" s="101"/>
      <c r="TVK1967" s="101"/>
      <c r="TVL1967" s="101"/>
      <c r="TVM1967" s="101"/>
      <c r="TVN1967" s="101"/>
      <c r="TVO1967" s="101"/>
      <c r="TVP1967" s="101"/>
      <c r="TVQ1967" s="101"/>
      <c r="TVR1967" s="101"/>
      <c r="TVS1967" s="101"/>
      <c r="TVT1967" s="101"/>
      <c r="TVU1967" s="101"/>
      <c r="TVV1967" s="101"/>
      <c r="TVW1967" s="101"/>
      <c r="TVX1967" s="101"/>
      <c r="TVY1967" s="101"/>
      <c r="TVZ1967" s="101"/>
      <c r="TWA1967" s="101"/>
      <c r="TWB1967" s="101"/>
      <c r="TWC1967" s="101"/>
      <c r="TWD1967" s="101"/>
      <c r="TWE1967" s="101"/>
      <c r="TWF1967" s="101"/>
      <c r="TWG1967" s="101"/>
      <c r="TWH1967" s="101"/>
      <c r="TWI1967" s="101"/>
      <c r="TWJ1967" s="101"/>
      <c r="TWK1967" s="101"/>
      <c r="TWL1967" s="101"/>
      <c r="TWM1967" s="101"/>
      <c r="TWN1967" s="101"/>
      <c r="TWO1967" s="101"/>
      <c r="TWP1967" s="101"/>
      <c r="TWQ1967" s="101"/>
      <c r="TWR1967" s="101"/>
      <c r="TWS1967" s="101"/>
      <c r="TWT1967" s="101"/>
      <c r="TWU1967" s="101"/>
      <c r="TWV1967" s="101"/>
      <c r="TWW1967" s="101"/>
      <c r="TWX1967" s="101"/>
      <c r="TWY1967" s="101"/>
      <c r="TWZ1967" s="101"/>
      <c r="TXA1967" s="101"/>
      <c r="TXB1967" s="101"/>
      <c r="TXC1967" s="101"/>
      <c r="TXD1967" s="101"/>
      <c r="TXE1967" s="101"/>
      <c r="TXF1967" s="101"/>
      <c r="TXG1967" s="101"/>
      <c r="TXH1967" s="101"/>
      <c r="TXI1967" s="101"/>
      <c r="TXJ1967" s="101"/>
      <c r="TXK1967" s="101"/>
      <c r="TXL1967" s="101"/>
      <c r="TXM1967" s="101"/>
      <c r="TXN1967" s="101"/>
      <c r="TXO1967" s="101"/>
      <c r="TXP1967" s="101"/>
      <c r="TXQ1967" s="101"/>
      <c r="TXR1967" s="101"/>
      <c r="TXS1967" s="101"/>
      <c r="TXT1967" s="101"/>
      <c r="TXU1967" s="101"/>
      <c r="TXV1967" s="101"/>
      <c r="TXW1967" s="101"/>
      <c r="TXX1967" s="101"/>
      <c r="TXY1967" s="101"/>
      <c r="TXZ1967" s="101"/>
      <c r="TYA1967" s="101"/>
      <c r="TYB1967" s="101"/>
      <c r="TYC1967" s="101"/>
      <c r="TYD1967" s="101"/>
      <c r="TYE1967" s="101"/>
      <c r="TYF1967" s="101"/>
      <c r="TYG1967" s="101"/>
      <c r="TYH1967" s="101"/>
      <c r="TYI1967" s="101"/>
      <c r="TYJ1967" s="101"/>
      <c r="TYK1967" s="101"/>
      <c r="TYL1967" s="101"/>
      <c r="TYM1967" s="101"/>
      <c r="TYN1967" s="101"/>
      <c r="TYO1967" s="101"/>
      <c r="TYP1967" s="101"/>
      <c r="TYQ1967" s="101"/>
      <c r="TYR1967" s="101"/>
      <c r="TYS1967" s="101"/>
      <c r="TYT1967" s="101"/>
      <c r="TYU1967" s="101"/>
      <c r="TYV1967" s="101"/>
      <c r="TYW1967" s="101"/>
      <c r="TYX1967" s="101"/>
      <c r="TYY1967" s="101"/>
      <c r="TYZ1967" s="101"/>
      <c r="TZA1967" s="101"/>
      <c r="TZB1967" s="101"/>
      <c r="TZC1967" s="101"/>
      <c r="TZD1967" s="101"/>
      <c r="TZE1967" s="101"/>
      <c r="TZF1967" s="101"/>
      <c r="TZG1967" s="101"/>
      <c r="TZH1967" s="101"/>
      <c r="TZI1967" s="101"/>
      <c r="TZJ1967" s="101"/>
      <c r="TZK1967" s="101"/>
      <c r="TZL1967" s="101"/>
      <c r="TZM1967" s="101"/>
      <c r="TZN1967" s="101"/>
      <c r="TZO1967" s="101"/>
      <c r="TZP1967" s="101"/>
      <c r="TZQ1967" s="101"/>
      <c r="TZR1967" s="101"/>
      <c r="TZS1967" s="101"/>
      <c r="TZT1967" s="101"/>
      <c r="TZU1967" s="101"/>
      <c r="TZV1967" s="101"/>
      <c r="TZW1967" s="101"/>
      <c r="TZX1967" s="101"/>
      <c r="TZY1967" s="101"/>
      <c r="TZZ1967" s="101"/>
      <c r="UAA1967" s="101"/>
      <c r="UAB1967" s="101"/>
      <c r="UAC1967" s="101"/>
      <c r="UAD1967" s="101"/>
      <c r="UAE1967" s="101"/>
      <c r="UAF1967" s="101"/>
      <c r="UAG1967" s="101"/>
      <c r="UAH1967" s="101"/>
      <c r="UAI1967" s="101"/>
      <c r="UAJ1967" s="101"/>
      <c r="UAK1967" s="101"/>
      <c r="UAL1967" s="101"/>
      <c r="UAM1967" s="101"/>
      <c r="UAN1967" s="101"/>
      <c r="UAO1967" s="101"/>
      <c r="UAP1967" s="101"/>
      <c r="UAQ1967" s="101"/>
      <c r="UAR1967" s="101"/>
      <c r="UAS1967" s="101"/>
      <c r="UAT1967" s="101"/>
      <c r="UAU1967" s="101"/>
      <c r="UAV1967" s="101"/>
      <c r="UAW1967" s="101"/>
      <c r="UAX1967" s="101"/>
      <c r="UAY1967" s="101"/>
      <c r="UAZ1967" s="101"/>
      <c r="UBA1967" s="101"/>
      <c r="UBB1967" s="101"/>
      <c r="UBC1967" s="101"/>
      <c r="UBD1967" s="101"/>
      <c r="UBE1967" s="101"/>
      <c r="UBF1967" s="101"/>
      <c r="UBG1967" s="101"/>
      <c r="UBH1967" s="101"/>
      <c r="UBI1967" s="101"/>
      <c r="UBJ1967" s="101"/>
      <c r="UBK1967" s="101"/>
      <c r="UBL1967" s="101"/>
      <c r="UBM1967" s="101"/>
      <c r="UBN1967" s="101"/>
      <c r="UBO1967" s="101"/>
      <c r="UBP1967" s="101"/>
      <c r="UBQ1967" s="101"/>
      <c r="UBR1967" s="101"/>
      <c r="UBS1967" s="101"/>
      <c r="UBT1967" s="101"/>
      <c r="UBU1967" s="101"/>
      <c r="UBV1967" s="101"/>
      <c r="UBW1967" s="101"/>
      <c r="UBX1967" s="101"/>
      <c r="UBY1967" s="101"/>
      <c r="UBZ1967" s="101"/>
      <c r="UCA1967" s="101"/>
      <c r="UCB1967" s="101"/>
      <c r="UCC1967" s="101"/>
      <c r="UCD1967" s="101"/>
      <c r="UCE1967" s="101"/>
      <c r="UCF1967" s="101"/>
      <c r="UCG1967" s="101"/>
      <c r="UCH1967" s="101"/>
      <c r="UCI1967" s="101"/>
      <c r="UCJ1967" s="101"/>
      <c r="UCK1967" s="101"/>
      <c r="UCL1967" s="101"/>
      <c r="UCM1967" s="101"/>
      <c r="UCN1967" s="101"/>
      <c r="UCO1967" s="101"/>
      <c r="UCP1967" s="101"/>
      <c r="UCQ1967" s="101"/>
      <c r="UCR1967" s="101"/>
      <c r="UCS1967" s="101"/>
      <c r="UCT1967" s="101"/>
      <c r="UCU1967" s="101"/>
      <c r="UCV1967" s="101"/>
      <c r="UCW1967" s="101"/>
      <c r="UCX1967" s="101"/>
      <c r="UCY1967" s="101"/>
      <c r="UCZ1967" s="101"/>
      <c r="UDA1967" s="101"/>
      <c r="UDB1967" s="101"/>
      <c r="UDC1967" s="101"/>
      <c r="UDD1967" s="101"/>
      <c r="UDE1967" s="101"/>
      <c r="UDF1967" s="101"/>
      <c r="UDG1967" s="101"/>
      <c r="UDH1967" s="101"/>
      <c r="UDI1967" s="101"/>
      <c r="UDJ1967" s="101"/>
      <c r="UDK1967" s="101"/>
      <c r="UDL1967" s="101"/>
      <c r="UDM1967" s="101"/>
      <c r="UDN1967" s="101"/>
      <c r="UDO1967" s="101"/>
      <c r="UDP1967" s="101"/>
      <c r="UDQ1967" s="101"/>
      <c r="UDR1967" s="101"/>
      <c r="UDS1967" s="101"/>
      <c r="UDT1967" s="101"/>
      <c r="UDU1967" s="101"/>
      <c r="UDV1967" s="101"/>
      <c r="UDW1967" s="101"/>
      <c r="UDX1967" s="101"/>
      <c r="UDY1967" s="101"/>
      <c r="UDZ1967" s="101"/>
      <c r="UEA1967" s="101"/>
      <c r="UEB1967" s="101"/>
      <c r="UEC1967" s="101"/>
      <c r="UED1967" s="101"/>
      <c r="UEE1967" s="101"/>
      <c r="UEF1967" s="101"/>
      <c r="UEG1967" s="101"/>
      <c r="UEH1967" s="101"/>
      <c r="UEI1967" s="101"/>
      <c r="UEJ1967" s="101"/>
      <c r="UEK1967" s="101"/>
      <c r="UEL1967" s="101"/>
      <c r="UEM1967" s="101"/>
      <c r="UEN1967" s="101"/>
      <c r="UEO1967" s="101"/>
      <c r="UEP1967" s="101"/>
      <c r="UEQ1967" s="101"/>
      <c r="UER1967" s="101"/>
      <c r="UES1967" s="101"/>
      <c r="UET1967" s="101"/>
      <c r="UEU1967" s="101"/>
      <c r="UEV1967" s="101"/>
      <c r="UEW1967" s="101"/>
      <c r="UEX1967" s="101"/>
      <c r="UEY1967" s="101"/>
      <c r="UEZ1967" s="101"/>
      <c r="UFA1967" s="101"/>
      <c r="UFB1967" s="101"/>
      <c r="UFC1967" s="101"/>
      <c r="UFD1967" s="101"/>
      <c r="UFE1967" s="101"/>
      <c r="UFF1967" s="101"/>
      <c r="UFG1967" s="101"/>
      <c r="UFH1967" s="101"/>
      <c r="UFI1967" s="101"/>
      <c r="UFJ1967" s="101"/>
      <c r="UFK1967" s="101"/>
      <c r="UFL1967" s="101"/>
      <c r="UFM1967" s="101"/>
      <c r="UFN1967" s="101"/>
      <c r="UFO1967" s="101"/>
      <c r="UFP1967" s="101"/>
      <c r="UFQ1967" s="101"/>
      <c r="UFR1967" s="101"/>
      <c r="UFS1967" s="101"/>
      <c r="UFT1967" s="101"/>
      <c r="UFU1967" s="101"/>
      <c r="UFV1967" s="101"/>
      <c r="UFW1967" s="101"/>
      <c r="UFX1967" s="101"/>
      <c r="UFY1967" s="101"/>
      <c r="UFZ1967" s="101"/>
      <c r="UGA1967" s="101"/>
      <c r="UGB1967" s="101"/>
      <c r="UGC1967" s="101"/>
      <c r="UGD1967" s="101"/>
      <c r="UGE1967" s="101"/>
      <c r="UGF1967" s="101"/>
      <c r="UGG1967" s="101"/>
      <c r="UGH1967" s="101"/>
      <c r="UGI1967" s="101"/>
      <c r="UGJ1967" s="101"/>
      <c r="UGK1967" s="101"/>
      <c r="UGL1967" s="101"/>
      <c r="UGM1967" s="101"/>
      <c r="UGN1967" s="101"/>
      <c r="UGO1967" s="101"/>
      <c r="UGP1967" s="101"/>
      <c r="UGQ1967" s="101"/>
      <c r="UGR1967" s="101"/>
      <c r="UGS1967" s="101"/>
      <c r="UGT1967" s="101"/>
      <c r="UGU1967" s="101"/>
      <c r="UGV1967" s="101"/>
      <c r="UGW1967" s="101"/>
      <c r="UGX1967" s="101"/>
      <c r="UGY1967" s="101"/>
      <c r="UGZ1967" s="101"/>
      <c r="UHA1967" s="101"/>
      <c r="UHB1967" s="101"/>
      <c r="UHC1967" s="101"/>
      <c r="UHD1967" s="101"/>
      <c r="UHE1967" s="101"/>
      <c r="UHF1967" s="101"/>
      <c r="UHG1967" s="101"/>
      <c r="UHH1967" s="101"/>
      <c r="UHI1967" s="101"/>
      <c r="UHJ1967" s="101"/>
      <c r="UHK1967" s="101"/>
      <c r="UHL1967" s="101"/>
      <c r="UHM1967" s="101"/>
      <c r="UHN1967" s="101"/>
      <c r="UHO1967" s="101"/>
      <c r="UHP1967" s="101"/>
      <c r="UHQ1967" s="101"/>
      <c r="UHR1967" s="101"/>
      <c r="UHS1967" s="101"/>
      <c r="UHT1967" s="101"/>
      <c r="UHU1967" s="101"/>
      <c r="UHV1967" s="101"/>
      <c r="UHW1967" s="101"/>
      <c r="UHX1967" s="101"/>
      <c r="UHY1967" s="101"/>
      <c r="UHZ1967" s="101"/>
      <c r="UIA1967" s="101"/>
      <c r="UIB1967" s="101"/>
      <c r="UIC1967" s="101"/>
      <c r="UID1967" s="101"/>
      <c r="UIE1967" s="101"/>
      <c r="UIF1967" s="101"/>
      <c r="UIG1967" s="101"/>
      <c r="UIH1967" s="101"/>
      <c r="UII1967" s="101"/>
      <c r="UIJ1967" s="101"/>
      <c r="UIK1967" s="101"/>
      <c r="UIL1967" s="101"/>
      <c r="UIM1967" s="101"/>
      <c r="UIN1967" s="101"/>
      <c r="UIO1967" s="101"/>
      <c r="UIP1967" s="101"/>
      <c r="UIQ1967" s="101"/>
      <c r="UIR1967" s="101"/>
      <c r="UIS1967" s="101"/>
      <c r="UIT1967" s="101"/>
      <c r="UIU1967" s="101"/>
      <c r="UIV1967" s="101"/>
      <c r="UIW1967" s="101"/>
      <c r="UIX1967" s="101"/>
      <c r="UIY1967" s="101"/>
      <c r="UIZ1967" s="101"/>
      <c r="UJA1967" s="101"/>
      <c r="UJB1967" s="101"/>
      <c r="UJC1967" s="101"/>
      <c r="UJD1967" s="101"/>
      <c r="UJE1967" s="101"/>
      <c r="UJF1967" s="101"/>
      <c r="UJG1967" s="101"/>
      <c r="UJH1967" s="101"/>
      <c r="UJI1967" s="101"/>
      <c r="UJJ1967" s="101"/>
      <c r="UJK1967" s="101"/>
      <c r="UJL1967" s="101"/>
      <c r="UJM1967" s="101"/>
      <c r="UJN1967" s="101"/>
      <c r="UJO1967" s="101"/>
      <c r="UJP1967" s="101"/>
      <c r="UJQ1967" s="101"/>
      <c r="UJR1967" s="101"/>
      <c r="UJS1967" s="101"/>
      <c r="UJT1967" s="101"/>
      <c r="UJU1967" s="101"/>
      <c r="UJV1967" s="101"/>
      <c r="UJW1967" s="101"/>
      <c r="UJX1967" s="101"/>
      <c r="UJY1967" s="101"/>
      <c r="UJZ1967" s="101"/>
      <c r="UKA1967" s="101"/>
      <c r="UKB1967" s="101"/>
      <c r="UKC1967" s="101"/>
      <c r="UKD1967" s="101"/>
      <c r="UKE1967" s="101"/>
      <c r="UKF1967" s="101"/>
      <c r="UKG1967" s="101"/>
      <c r="UKH1967" s="101"/>
      <c r="UKI1967" s="101"/>
      <c r="UKJ1967" s="101"/>
      <c r="UKK1967" s="101"/>
      <c r="UKL1967" s="101"/>
      <c r="UKM1967" s="101"/>
      <c r="UKN1967" s="101"/>
      <c r="UKO1967" s="101"/>
      <c r="UKP1967" s="101"/>
      <c r="UKQ1967" s="101"/>
      <c r="UKR1967" s="101"/>
      <c r="UKS1967" s="101"/>
      <c r="UKT1967" s="101"/>
      <c r="UKU1967" s="101"/>
      <c r="UKV1967" s="101"/>
      <c r="UKW1967" s="101"/>
      <c r="UKX1967" s="101"/>
      <c r="UKY1967" s="101"/>
      <c r="UKZ1967" s="101"/>
      <c r="ULA1967" s="101"/>
      <c r="ULB1967" s="101"/>
      <c r="ULC1967" s="101"/>
      <c r="ULD1967" s="101"/>
      <c r="ULE1967" s="101"/>
      <c r="ULF1967" s="101"/>
      <c r="ULG1967" s="101"/>
      <c r="ULH1967" s="101"/>
      <c r="ULI1967" s="101"/>
      <c r="ULJ1967" s="101"/>
      <c r="ULK1967" s="101"/>
      <c r="ULL1967" s="101"/>
      <c r="ULM1967" s="101"/>
      <c r="ULN1967" s="101"/>
      <c r="ULO1967" s="101"/>
      <c r="ULP1967" s="101"/>
      <c r="ULQ1967" s="101"/>
      <c r="ULR1967" s="101"/>
      <c r="ULS1967" s="101"/>
      <c r="ULT1967" s="101"/>
      <c r="ULU1967" s="101"/>
      <c r="ULV1967" s="101"/>
      <c r="ULW1967" s="101"/>
      <c r="ULX1967" s="101"/>
      <c r="ULY1967" s="101"/>
      <c r="ULZ1967" s="101"/>
      <c r="UMA1967" s="101"/>
      <c r="UMB1967" s="101"/>
      <c r="UMC1967" s="101"/>
      <c r="UMD1967" s="101"/>
      <c r="UME1967" s="101"/>
      <c r="UMF1967" s="101"/>
      <c r="UMG1967" s="101"/>
      <c r="UMH1967" s="101"/>
      <c r="UMI1967" s="101"/>
      <c r="UMJ1967" s="101"/>
      <c r="UMK1967" s="101"/>
      <c r="UML1967" s="101"/>
      <c r="UMM1967" s="101"/>
      <c r="UMN1967" s="101"/>
      <c r="UMO1967" s="101"/>
      <c r="UMP1967" s="101"/>
      <c r="UMQ1967" s="101"/>
      <c r="UMR1967" s="101"/>
      <c r="UMS1967" s="101"/>
      <c r="UMT1967" s="101"/>
      <c r="UMU1967" s="101"/>
      <c r="UMV1967" s="101"/>
      <c r="UMW1967" s="101"/>
      <c r="UMX1967" s="101"/>
      <c r="UMY1967" s="101"/>
      <c r="UMZ1967" s="101"/>
      <c r="UNA1967" s="101"/>
      <c r="UNB1967" s="101"/>
      <c r="UNC1967" s="101"/>
      <c r="UND1967" s="101"/>
      <c r="UNE1967" s="101"/>
      <c r="UNF1967" s="101"/>
      <c r="UNG1967" s="101"/>
      <c r="UNH1967" s="101"/>
      <c r="UNI1967" s="101"/>
      <c r="UNJ1967" s="101"/>
      <c r="UNK1967" s="101"/>
      <c r="UNL1967" s="101"/>
      <c r="UNM1967" s="101"/>
      <c r="UNN1967" s="101"/>
      <c r="UNO1967" s="101"/>
      <c r="UNP1967" s="101"/>
      <c r="UNQ1967" s="101"/>
      <c r="UNR1967" s="101"/>
      <c r="UNS1967" s="101"/>
      <c r="UNT1967" s="101"/>
      <c r="UNU1967" s="101"/>
      <c r="UNV1967" s="101"/>
      <c r="UNW1967" s="101"/>
      <c r="UNX1967" s="101"/>
      <c r="UNY1967" s="101"/>
      <c r="UNZ1967" s="101"/>
      <c r="UOA1967" s="101"/>
      <c r="UOB1967" s="101"/>
      <c r="UOC1967" s="101"/>
      <c r="UOD1967" s="101"/>
      <c r="UOE1967" s="101"/>
      <c r="UOF1967" s="101"/>
      <c r="UOG1967" s="101"/>
      <c r="UOH1967" s="101"/>
      <c r="UOI1967" s="101"/>
      <c r="UOJ1967" s="101"/>
      <c r="UOK1967" s="101"/>
      <c r="UOL1967" s="101"/>
      <c r="UOM1967" s="101"/>
      <c r="UON1967" s="101"/>
      <c r="UOO1967" s="101"/>
      <c r="UOP1967" s="101"/>
      <c r="UOQ1967" s="101"/>
      <c r="UOR1967" s="101"/>
      <c r="UOS1967" s="101"/>
      <c r="UOT1967" s="101"/>
      <c r="UOU1967" s="101"/>
      <c r="UOV1967" s="101"/>
      <c r="UOW1967" s="101"/>
      <c r="UOX1967" s="101"/>
      <c r="UOY1967" s="101"/>
      <c r="UOZ1967" s="101"/>
      <c r="UPA1967" s="101"/>
      <c r="UPB1967" s="101"/>
      <c r="UPC1967" s="101"/>
      <c r="UPD1967" s="101"/>
      <c r="UPE1967" s="101"/>
      <c r="UPF1967" s="101"/>
      <c r="UPG1967" s="101"/>
      <c r="UPH1967" s="101"/>
      <c r="UPI1967" s="101"/>
      <c r="UPJ1967" s="101"/>
      <c r="UPK1967" s="101"/>
      <c r="UPL1967" s="101"/>
      <c r="UPM1967" s="101"/>
      <c r="UPN1967" s="101"/>
      <c r="UPO1967" s="101"/>
      <c r="UPP1967" s="101"/>
      <c r="UPQ1967" s="101"/>
      <c r="UPR1967" s="101"/>
      <c r="UPS1967" s="101"/>
      <c r="UPT1967" s="101"/>
      <c r="UPU1967" s="101"/>
      <c r="UPV1967" s="101"/>
      <c r="UPW1967" s="101"/>
      <c r="UPX1967" s="101"/>
      <c r="UPY1967" s="101"/>
      <c r="UPZ1967" s="101"/>
      <c r="UQA1967" s="101"/>
      <c r="UQB1967" s="101"/>
      <c r="UQC1967" s="101"/>
      <c r="UQD1967" s="101"/>
      <c r="UQE1967" s="101"/>
      <c r="UQF1967" s="101"/>
      <c r="UQG1967" s="101"/>
      <c r="UQH1967" s="101"/>
      <c r="UQI1967" s="101"/>
      <c r="UQJ1967" s="101"/>
      <c r="UQK1967" s="101"/>
      <c r="UQL1967" s="101"/>
      <c r="UQM1967" s="101"/>
      <c r="UQN1967" s="101"/>
      <c r="UQO1967" s="101"/>
      <c r="UQP1967" s="101"/>
      <c r="UQQ1967" s="101"/>
      <c r="UQR1967" s="101"/>
      <c r="UQS1967" s="101"/>
      <c r="UQT1967" s="101"/>
      <c r="UQU1967" s="101"/>
      <c r="UQV1967" s="101"/>
      <c r="UQW1967" s="101"/>
      <c r="UQX1967" s="101"/>
      <c r="UQY1967" s="101"/>
      <c r="UQZ1967" s="101"/>
      <c r="URA1967" s="101"/>
      <c r="URB1967" s="101"/>
      <c r="URC1967" s="101"/>
      <c r="URD1967" s="101"/>
      <c r="URE1967" s="101"/>
      <c r="URF1967" s="101"/>
      <c r="URG1967" s="101"/>
      <c r="URH1967" s="101"/>
      <c r="URI1967" s="101"/>
      <c r="URJ1967" s="101"/>
      <c r="URK1967" s="101"/>
      <c r="URL1967" s="101"/>
      <c r="URM1967" s="101"/>
      <c r="URN1967" s="101"/>
      <c r="URO1967" s="101"/>
      <c r="URP1967" s="101"/>
      <c r="URQ1967" s="101"/>
      <c r="URR1967" s="101"/>
      <c r="URS1967" s="101"/>
      <c r="URT1967" s="101"/>
      <c r="URU1967" s="101"/>
      <c r="URV1967" s="101"/>
      <c r="URW1967" s="101"/>
      <c r="URX1967" s="101"/>
      <c r="URY1967" s="101"/>
      <c r="URZ1967" s="101"/>
      <c r="USA1967" s="101"/>
      <c r="USB1967" s="101"/>
      <c r="USC1967" s="101"/>
      <c r="USD1967" s="101"/>
      <c r="USE1967" s="101"/>
      <c r="USF1967" s="101"/>
      <c r="USG1967" s="101"/>
      <c r="USH1967" s="101"/>
      <c r="USI1967" s="101"/>
      <c r="USJ1967" s="101"/>
      <c r="USK1967" s="101"/>
      <c r="USL1967" s="101"/>
      <c r="USM1967" s="101"/>
      <c r="USN1967" s="101"/>
      <c r="USO1967" s="101"/>
      <c r="USP1967" s="101"/>
      <c r="USQ1967" s="101"/>
      <c r="USR1967" s="101"/>
      <c r="USS1967" s="101"/>
      <c r="UST1967" s="101"/>
      <c r="USU1967" s="101"/>
      <c r="USV1967" s="101"/>
      <c r="USW1967" s="101"/>
      <c r="USX1967" s="101"/>
      <c r="USY1967" s="101"/>
      <c r="USZ1967" s="101"/>
      <c r="UTA1967" s="101"/>
      <c r="UTB1967" s="101"/>
      <c r="UTC1967" s="101"/>
      <c r="UTD1967" s="101"/>
      <c r="UTE1967" s="101"/>
      <c r="UTF1967" s="101"/>
      <c r="UTG1967" s="101"/>
      <c r="UTH1967" s="101"/>
      <c r="UTI1967" s="101"/>
      <c r="UTJ1967" s="101"/>
      <c r="UTK1967" s="101"/>
      <c r="UTL1967" s="101"/>
      <c r="UTM1967" s="101"/>
      <c r="UTN1967" s="101"/>
      <c r="UTO1967" s="101"/>
      <c r="UTP1967" s="101"/>
      <c r="UTQ1967" s="101"/>
      <c r="UTR1967" s="101"/>
      <c r="UTS1967" s="101"/>
      <c r="UTT1967" s="101"/>
      <c r="UTU1967" s="101"/>
      <c r="UTV1967" s="101"/>
      <c r="UTW1967" s="101"/>
      <c r="UTX1967" s="101"/>
      <c r="UTY1967" s="101"/>
      <c r="UTZ1967" s="101"/>
      <c r="UUA1967" s="101"/>
      <c r="UUB1967" s="101"/>
      <c r="UUC1967" s="101"/>
      <c r="UUD1967" s="101"/>
      <c r="UUE1967" s="101"/>
      <c r="UUF1967" s="101"/>
      <c r="UUG1967" s="101"/>
      <c r="UUH1967" s="101"/>
      <c r="UUI1967" s="101"/>
      <c r="UUJ1967" s="101"/>
      <c r="UUK1967" s="101"/>
      <c r="UUL1967" s="101"/>
      <c r="UUM1967" s="101"/>
      <c r="UUN1967" s="101"/>
      <c r="UUO1967" s="101"/>
      <c r="UUP1967" s="101"/>
      <c r="UUQ1967" s="101"/>
      <c r="UUR1967" s="101"/>
      <c r="UUS1967" s="101"/>
      <c r="UUT1967" s="101"/>
      <c r="UUU1967" s="101"/>
      <c r="UUV1967" s="101"/>
      <c r="UUW1967" s="101"/>
      <c r="UUX1967" s="101"/>
      <c r="UUY1967" s="101"/>
      <c r="UUZ1967" s="101"/>
      <c r="UVA1967" s="101"/>
      <c r="UVB1967" s="101"/>
      <c r="UVC1967" s="101"/>
      <c r="UVD1967" s="101"/>
      <c r="UVE1967" s="101"/>
      <c r="UVF1967" s="101"/>
      <c r="UVG1967" s="101"/>
      <c r="UVH1967" s="101"/>
      <c r="UVI1967" s="101"/>
      <c r="UVJ1967" s="101"/>
      <c r="UVK1967" s="101"/>
      <c r="UVL1967" s="101"/>
      <c r="UVM1967" s="101"/>
      <c r="UVN1967" s="101"/>
      <c r="UVO1967" s="101"/>
      <c r="UVP1967" s="101"/>
      <c r="UVQ1967" s="101"/>
      <c r="UVR1967" s="101"/>
      <c r="UVS1967" s="101"/>
      <c r="UVT1967" s="101"/>
      <c r="UVU1967" s="101"/>
      <c r="UVV1967" s="101"/>
      <c r="UVW1967" s="101"/>
      <c r="UVX1967" s="101"/>
      <c r="UVY1967" s="101"/>
      <c r="UVZ1967" s="101"/>
      <c r="UWA1967" s="101"/>
      <c r="UWB1967" s="101"/>
      <c r="UWC1967" s="101"/>
      <c r="UWD1967" s="101"/>
      <c r="UWE1967" s="101"/>
      <c r="UWF1967" s="101"/>
      <c r="UWG1967" s="101"/>
      <c r="UWH1967" s="101"/>
      <c r="UWI1967" s="101"/>
      <c r="UWJ1967" s="101"/>
      <c r="UWK1967" s="101"/>
      <c r="UWL1967" s="101"/>
      <c r="UWM1967" s="101"/>
      <c r="UWN1967" s="101"/>
      <c r="UWO1967" s="101"/>
      <c r="UWP1967" s="101"/>
      <c r="UWQ1967" s="101"/>
      <c r="UWR1967" s="101"/>
      <c r="UWS1967" s="101"/>
      <c r="UWT1967" s="101"/>
      <c r="UWU1967" s="101"/>
      <c r="UWV1967" s="101"/>
      <c r="UWW1967" s="101"/>
      <c r="UWX1967" s="101"/>
      <c r="UWY1967" s="101"/>
      <c r="UWZ1967" s="101"/>
      <c r="UXA1967" s="101"/>
      <c r="UXB1967" s="101"/>
      <c r="UXC1967" s="101"/>
      <c r="UXD1967" s="101"/>
      <c r="UXE1967" s="101"/>
      <c r="UXF1967" s="101"/>
      <c r="UXG1967" s="101"/>
      <c r="UXH1967" s="101"/>
      <c r="UXI1967" s="101"/>
      <c r="UXJ1967" s="101"/>
      <c r="UXK1967" s="101"/>
      <c r="UXL1967" s="101"/>
      <c r="UXM1967" s="101"/>
      <c r="UXN1967" s="101"/>
      <c r="UXO1967" s="101"/>
      <c r="UXP1967" s="101"/>
      <c r="UXQ1967" s="101"/>
      <c r="UXR1967" s="101"/>
      <c r="UXS1967" s="101"/>
      <c r="UXT1967" s="101"/>
      <c r="UXU1967" s="101"/>
      <c r="UXV1967" s="101"/>
      <c r="UXW1967" s="101"/>
      <c r="UXX1967" s="101"/>
      <c r="UXY1967" s="101"/>
      <c r="UXZ1967" s="101"/>
      <c r="UYA1967" s="101"/>
      <c r="UYB1967" s="101"/>
      <c r="UYC1967" s="101"/>
      <c r="UYD1967" s="101"/>
      <c r="UYE1967" s="101"/>
      <c r="UYF1967" s="101"/>
      <c r="UYG1967" s="101"/>
      <c r="UYH1967" s="101"/>
      <c r="UYI1967" s="101"/>
      <c r="UYJ1967" s="101"/>
      <c r="UYK1967" s="101"/>
      <c r="UYL1967" s="101"/>
      <c r="UYM1967" s="101"/>
      <c r="UYN1967" s="101"/>
      <c r="UYO1967" s="101"/>
      <c r="UYP1967" s="101"/>
      <c r="UYQ1967" s="101"/>
      <c r="UYR1967" s="101"/>
      <c r="UYS1967" s="101"/>
      <c r="UYT1967" s="101"/>
      <c r="UYU1967" s="101"/>
      <c r="UYV1967" s="101"/>
      <c r="UYW1967" s="101"/>
      <c r="UYX1967" s="101"/>
      <c r="UYY1967" s="101"/>
      <c r="UYZ1967" s="101"/>
      <c r="UZA1967" s="101"/>
      <c r="UZB1967" s="101"/>
      <c r="UZC1967" s="101"/>
      <c r="UZD1967" s="101"/>
      <c r="UZE1967" s="101"/>
      <c r="UZF1967" s="101"/>
      <c r="UZG1967" s="101"/>
      <c r="UZH1967" s="101"/>
      <c r="UZI1967" s="101"/>
      <c r="UZJ1967" s="101"/>
      <c r="UZK1967" s="101"/>
      <c r="UZL1967" s="101"/>
      <c r="UZM1967" s="101"/>
      <c r="UZN1967" s="101"/>
      <c r="UZO1967" s="101"/>
      <c r="UZP1967" s="101"/>
      <c r="UZQ1967" s="101"/>
      <c r="UZR1967" s="101"/>
      <c r="UZS1967" s="101"/>
      <c r="UZT1967" s="101"/>
      <c r="UZU1967" s="101"/>
      <c r="UZV1967" s="101"/>
      <c r="UZW1967" s="101"/>
      <c r="UZX1967" s="101"/>
      <c r="UZY1967" s="101"/>
      <c r="UZZ1967" s="101"/>
      <c r="VAA1967" s="101"/>
      <c r="VAB1967" s="101"/>
      <c r="VAC1967" s="101"/>
      <c r="VAD1967" s="101"/>
      <c r="VAE1967" s="101"/>
      <c r="VAF1967" s="101"/>
      <c r="VAG1967" s="101"/>
      <c r="VAH1967" s="101"/>
      <c r="VAI1967" s="101"/>
      <c r="VAJ1967" s="101"/>
      <c r="VAK1967" s="101"/>
      <c r="VAL1967" s="101"/>
      <c r="VAM1967" s="101"/>
      <c r="VAN1967" s="101"/>
      <c r="VAO1967" s="101"/>
      <c r="VAP1967" s="101"/>
      <c r="VAQ1967" s="101"/>
      <c r="VAR1967" s="101"/>
      <c r="VAS1967" s="101"/>
      <c r="VAT1967" s="101"/>
      <c r="VAU1967" s="101"/>
      <c r="VAV1967" s="101"/>
      <c r="VAW1967" s="101"/>
      <c r="VAX1967" s="101"/>
      <c r="VAY1967" s="101"/>
      <c r="VAZ1967" s="101"/>
      <c r="VBA1967" s="101"/>
      <c r="VBB1967" s="101"/>
      <c r="VBC1967" s="101"/>
      <c r="VBD1967" s="101"/>
      <c r="VBE1967" s="101"/>
      <c r="VBF1967" s="101"/>
      <c r="VBG1967" s="101"/>
      <c r="VBH1967" s="101"/>
      <c r="VBI1967" s="101"/>
      <c r="VBJ1967" s="101"/>
      <c r="VBK1967" s="101"/>
      <c r="VBL1967" s="101"/>
      <c r="VBM1967" s="101"/>
      <c r="VBN1967" s="101"/>
      <c r="VBO1967" s="101"/>
      <c r="VBP1967" s="101"/>
      <c r="VBQ1967" s="101"/>
      <c r="VBR1967" s="101"/>
      <c r="VBS1967" s="101"/>
      <c r="VBT1967" s="101"/>
      <c r="VBU1967" s="101"/>
      <c r="VBV1967" s="101"/>
      <c r="VBW1967" s="101"/>
      <c r="VBX1967" s="101"/>
      <c r="VBY1967" s="101"/>
      <c r="VBZ1967" s="101"/>
      <c r="VCA1967" s="101"/>
      <c r="VCB1967" s="101"/>
      <c r="VCC1967" s="101"/>
      <c r="VCD1967" s="101"/>
      <c r="VCE1967" s="101"/>
      <c r="VCF1967" s="101"/>
      <c r="VCG1967" s="101"/>
      <c r="VCH1967" s="101"/>
      <c r="VCI1967" s="101"/>
      <c r="VCJ1967" s="101"/>
      <c r="VCK1967" s="101"/>
      <c r="VCL1967" s="101"/>
      <c r="VCM1967" s="101"/>
      <c r="VCN1967" s="101"/>
      <c r="VCO1967" s="101"/>
      <c r="VCP1967" s="101"/>
      <c r="VCQ1967" s="101"/>
      <c r="VCR1967" s="101"/>
      <c r="VCS1967" s="101"/>
      <c r="VCT1967" s="101"/>
      <c r="VCU1967" s="101"/>
      <c r="VCV1967" s="101"/>
      <c r="VCW1967" s="101"/>
      <c r="VCX1967" s="101"/>
      <c r="VCY1967" s="101"/>
      <c r="VCZ1967" s="101"/>
      <c r="VDA1967" s="101"/>
      <c r="VDB1967" s="101"/>
      <c r="VDC1967" s="101"/>
      <c r="VDD1967" s="101"/>
      <c r="VDE1967" s="101"/>
      <c r="VDF1967" s="101"/>
      <c r="VDG1967" s="101"/>
      <c r="VDH1967" s="101"/>
      <c r="VDI1967" s="101"/>
      <c r="VDJ1967" s="101"/>
      <c r="VDK1967" s="101"/>
      <c r="VDL1967" s="101"/>
      <c r="VDM1967" s="101"/>
      <c r="VDN1967" s="101"/>
      <c r="VDO1967" s="101"/>
      <c r="VDP1967" s="101"/>
      <c r="VDQ1967" s="101"/>
      <c r="VDR1967" s="101"/>
      <c r="VDS1967" s="101"/>
      <c r="VDT1967" s="101"/>
      <c r="VDU1967" s="101"/>
      <c r="VDV1967" s="101"/>
      <c r="VDW1967" s="101"/>
      <c r="VDX1967" s="101"/>
      <c r="VDY1967" s="101"/>
      <c r="VDZ1967" s="101"/>
      <c r="VEA1967" s="101"/>
      <c r="VEB1967" s="101"/>
      <c r="VEC1967" s="101"/>
      <c r="VED1967" s="101"/>
      <c r="VEE1967" s="101"/>
      <c r="VEF1967" s="101"/>
      <c r="VEG1967" s="101"/>
      <c r="VEH1967" s="101"/>
      <c r="VEI1967" s="101"/>
      <c r="VEJ1967" s="101"/>
      <c r="VEK1967" s="101"/>
      <c r="VEL1967" s="101"/>
      <c r="VEM1967" s="101"/>
      <c r="VEN1967" s="101"/>
      <c r="VEO1967" s="101"/>
      <c r="VEP1967" s="101"/>
      <c r="VEQ1967" s="101"/>
      <c r="VER1967" s="101"/>
      <c r="VES1967" s="101"/>
      <c r="VET1967" s="101"/>
      <c r="VEU1967" s="101"/>
      <c r="VEV1967" s="101"/>
      <c r="VEW1967" s="101"/>
      <c r="VEX1967" s="101"/>
      <c r="VEY1967" s="101"/>
      <c r="VEZ1967" s="101"/>
      <c r="VFA1967" s="101"/>
      <c r="VFB1967" s="101"/>
      <c r="VFC1967" s="101"/>
      <c r="VFD1967" s="101"/>
      <c r="VFE1967" s="101"/>
      <c r="VFF1967" s="101"/>
      <c r="VFG1967" s="101"/>
      <c r="VFH1967" s="101"/>
      <c r="VFI1967" s="101"/>
      <c r="VFJ1967" s="101"/>
      <c r="VFK1967" s="101"/>
      <c r="VFL1967" s="101"/>
      <c r="VFM1967" s="101"/>
      <c r="VFN1967" s="101"/>
      <c r="VFO1967" s="101"/>
      <c r="VFP1967" s="101"/>
      <c r="VFQ1967" s="101"/>
      <c r="VFR1967" s="101"/>
      <c r="VFS1967" s="101"/>
      <c r="VFT1967" s="101"/>
      <c r="VFU1967" s="101"/>
      <c r="VFV1967" s="101"/>
      <c r="VFW1967" s="101"/>
      <c r="VFX1967" s="101"/>
      <c r="VFY1967" s="101"/>
      <c r="VFZ1967" s="101"/>
      <c r="VGA1967" s="101"/>
      <c r="VGB1967" s="101"/>
      <c r="VGC1967" s="101"/>
      <c r="VGD1967" s="101"/>
      <c r="VGE1967" s="101"/>
      <c r="VGF1967" s="101"/>
      <c r="VGG1967" s="101"/>
      <c r="VGH1967" s="101"/>
      <c r="VGI1967" s="101"/>
      <c r="VGJ1967" s="101"/>
      <c r="VGK1967" s="101"/>
      <c r="VGL1967" s="101"/>
      <c r="VGM1967" s="101"/>
      <c r="VGN1967" s="101"/>
      <c r="VGO1967" s="101"/>
      <c r="VGP1967" s="101"/>
      <c r="VGQ1967" s="101"/>
      <c r="VGR1967" s="101"/>
      <c r="VGS1967" s="101"/>
      <c r="VGT1967" s="101"/>
      <c r="VGU1967" s="101"/>
      <c r="VGV1967" s="101"/>
      <c r="VGW1967" s="101"/>
      <c r="VGX1967" s="101"/>
      <c r="VGY1967" s="101"/>
      <c r="VGZ1967" s="101"/>
      <c r="VHA1967" s="101"/>
      <c r="VHB1967" s="101"/>
      <c r="VHC1967" s="101"/>
      <c r="VHD1967" s="101"/>
      <c r="VHE1967" s="101"/>
      <c r="VHF1967" s="101"/>
      <c r="VHG1967" s="101"/>
      <c r="VHH1967" s="101"/>
      <c r="VHI1967" s="101"/>
      <c r="VHJ1967" s="101"/>
      <c r="VHK1967" s="101"/>
      <c r="VHL1967" s="101"/>
      <c r="VHM1967" s="101"/>
      <c r="VHN1967" s="101"/>
      <c r="VHO1967" s="101"/>
      <c r="VHP1967" s="101"/>
      <c r="VHQ1967" s="101"/>
      <c r="VHR1967" s="101"/>
      <c r="VHS1967" s="101"/>
      <c r="VHT1967" s="101"/>
      <c r="VHU1967" s="101"/>
      <c r="VHV1967" s="101"/>
      <c r="VHW1967" s="101"/>
      <c r="VHX1967" s="101"/>
      <c r="VHY1967" s="101"/>
      <c r="VHZ1967" s="101"/>
      <c r="VIA1967" s="101"/>
      <c r="VIB1967" s="101"/>
      <c r="VIC1967" s="101"/>
      <c r="VID1967" s="101"/>
      <c r="VIE1967" s="101"/>
      <c r="VIF1967" s="101"/>
      <c r="VIG1967" s="101"/>
      <c r="VIH1967" s="101"/>
      <c r="VII1967" s="101"/>
      <c r="VIJ1967" s="101"/>
      <c r="VIK1967" s="101"/>
      <c r="VIL1967" s="101"/>
      <c r="VIM1967" s="101"/>
      <c r="VIN1967" s="101"/>
      <c r="VIO1967" s="101"/>
      <c r="VIP1967" s="101"/>
      <c r="VIQ1967" s="101"/>
      <c r="VIR1967" s="101"/>
      <c r="VIS1967" s="101"/>
      <c r="VIT1967" s="101"/>
      <c r="VIU1967" s="101"/>
      <c r="VIV1967" s="101"/>
      <c r="VIW1967" s="101"/>
      <c r="VIX1967" s="101"/>
      <c r="VIY1967" s="101"/>
      <c r="VIZ1967" s="101"/>
      <c r="VJA1967" s="101"/>
      <c r="VJB1967" s="101"/>
      <c r="VJC1967" s="101"/>
      <c r="VJD1967" s="101"/>
      <c r="VJE1967" s="101"/>
      <c r="VJF1967" s="101"/>
      <c r="VJG1967" s="101"/>
      <c r="VJH1967" s="101"/>
      <c r="VJI1967" s="101"/>
      <c r="VJJ1967" s="101"/>
      <c r="VJK1967" s="101"/>
      <c r="VJL1967" s="101"/>
      <c r="VJM1967" s="101"/>
      <c r="VJN1967" s="101"/>
      <c r="VJO1967" s="101"/>
      <c r="VJP1967" s="101"/>
      <c r="VJQ1967" s="101"/>
      <c r="VJR1967" s="101"/>
      <c r="VJS1967" s="101"/>
      <c r="VJT1967" s="101"/>
      <c r="VJU1967" s="101"/>
      <c r="VJV1967" s="101"/>
      <c r="VJW1967" s="101"/>
      <c r="VJX1967" s="101"/>
      <c r="VJY1967" s="101"/>
      <c r="VJZ1967" s="101"/>
      <c r="VKA1967" s="101"/>
      <c r="VKB1967" s="101"/>
      <c r="VKC1967" s="101"/>
      <c r="VKD1967" s="101"/>
      <c r="VKE1967" s="101"/>
      <c r="VKF1967" s="101"/>
      <c r="VKG1967" s="101"/>
      <c r="VKH1967" s="101"/>
      <c r="VKI1967" s="101"/>
      <c r="VKJ1967" s="101"/>
      <c r="VKK1967" s="101"/>
      <c r="VKL1967" s="101"/>
      <c r="VKM1967" s="101"/>
      <c r="VKN1967" s="101"/>
      <c r="VKO1967" s="101"/>
      <c r="VKP1967" s="101"/>
      <c r="VKQ1967" s="101"/>
      <c r="VKR1967" s="101"/>
      <c r="VKS1967" s="101"/>
      <c r="VKT1967" s="101"/>
      <c r="VKU1967" s="101"/>
      <c r="VKV1967" s="101"/>
      <c r="VKW1967" s="101"/>
      <c r="VKX1967" s="101"/>
      <c r="VKY1967" s="101"/>
      <c r="VKZ1967" s="101"/>
      <c r="VLA1967" s="101"/>
      <c r="VLB1967" s="101"/>
      <c r="VLC1967" s="101"/>
      <c r="VLD1967" s="101"/>
      <c r="VLE1967" s="101"/>
      <c r="VLF1967" s="101"/>
      <c r="VLG1967" s="101"/>
      <c r="VLH1967" s="101"/>
      <c r="VLI1967" s="101"/>
      <c r="VLJ1967" s="101"/>
      <c r="VLK1967" s="101"/>
      <c r="VLL1967" s="101"/>
      <c r="VLM1967" s="101"/>
      <c r="VLN1967" s="101"/>
      <c r="VLO1967" s="101"/>
      <c r="VLP1967" s="101"/>
      <c r="VLQ1967" s="101"/>
      <c r="VLR1967" s="101"/>
      <c r="VLS1967" s="101"/>
      <c r="VLT1967" s="101"/>
      <c r="VLU1967" s="101"/>
      <c r="VLV1967" s="101"/>
      <c r="VLW1967" s="101"/>
      <c r="VLX1967" s="101"/>
      <c r="VLY1967" s="101"/>
      <c r="VLZ1967" s="101"/>
      <c r="VMA1967" s="101"/>
      <c r="VMB1967" s="101"/>
      <c r="VMC1967" s="101"/>
      <c r="VMD1967" s="101"/>
      <c r="VME1967" s="101"/>
      <c r="VMF1967" s="101"/>
      <c r="VMG1967" s="101"/>
      <c r="VMH1967" s="101"/>
      <c r="VMI1967" s="101"/>
      <c r="VMJ1967" s="101"/>
      <c r="VMK1967" s="101"/>
      <c r="VML1967" s="101"/>
      <c r="VMM1967" s="101"/>
      <c r="VMN1967" s="101"/>
      <c r="VMO1967" s="101"/>
      <c r="VMP1967" s="101"/>
      <c r="VMQ1967" s="101"/>
      <c r="VMR1967" s="101"/>
      <c r="VMS1967" s="101"/>
      <c r="VMT1967" s="101"/>
      <c r="VMU1967" s="101"/>
      <c r="VMV1967" s="101"/>
      <c r="VMW1967" s="101"/>
      <c r="VMX1967" s="101"/>
      <c r="VMY1967" s="101"/>
      <c r="VMZ1967" s="101"/>
      <c r="VNA1967" s="101"/>
      <c r="VNB1967" s="101"/>
      <c r="VNC1967" s="101"/>
      <c r="VND1967" s="101"/>
      <c r="VNE1967" s="101"/>
      <c r="VNF1967" s="101"/>
      <c r="VNG1967" s="101"/>
      <c r="VNH1967" s="101"/>
      <c r="VNI1967" s="101"/>
      <c r="VNJ1967" s="101"/>
      <c r="VNK1967" s="101"/>
      <c r="VNL1967" s="101"/>
      <c r="VNM1967" s="101"/>
      <c r="VNN1967" s="101"/>
      <c r="VNO1967" s="101"/>
      <c r="VNP1967" s="101"/>
      <c r="VNQ1967" s="101"/>
      <c r="VNR1967" s="101"/>
      <c r="VNS1967" s="101"/>
      <c r="VNT1967" s="101"/>
      <c r="VNU1967" s="101"/>
      <c r="VNV1967" s="101"/>
      <c r="VNW1967" s="101"/>
      <c r="VNX1967" s="101"/>
      <c r="VNY1967" s="101"/>
      <c r="VNZ1967" s="101"/>
      <c r="VOA1967" s="101"/>
      <c r="VOB1967" s="101"/>
      <c r="VOC1967" s="101"/>
      <c r="VOD1967" s="101"/>
      <c r="VOE1967" s="101"/>
      <c r="VOF1967" s="101"/>
      <c r="VOG1967" s="101"/>
      <c r="VOH1967" s="101"/>
      <c r="VOI1967" s="101"/>
      <c r="VOJ1967" s="101"/>
      <c r="VOK1967" s="101"/>
      <c r="VOL1967" s="101"/>
      <c r="VOM1967" s="101"/>
      <c r="VON1967" s="101"/>
      <c r="VOO1967" s="101"/>
      <c r="VOP1967" s="101"/>
      <c r="VOQ1967" s="101"/>
      <c r="VOR1967" s="101"/>
      <c r="VOS1967" s="101"/>
      <c r="VOT1967" s="101"/>
      <c r="VOU1967" s="101"/>
      <c r="VOV1967" s="101"/>
      <c r="VOW1967" s="101"/>
      <c r="VOX1967" s="101"/>
      <c r="VOY1967" s="101"/>
      <c r="VOZ1967" s="101"/>
      <c r="VPA1967" s="101"/>
      <c r="VPB1967" s="101"/>
      <c r="VPC1967" s="101"/>
      <c r="VPD1967" s="101"/>
      <c r="VPE1967" s="101"/>
      <c r="VPF1967" s="101"/>
      <c r="VPG1967" s="101"/>
      <c r="VPH1967" s="101"/>
      <c r="VPI1967" s="101"/>
      <c r="VPJ1967" s="101"/>
      <c r="VPK1967" s="101"/>
      <c r="VPL1967" s="101"/>
      <c r="VPM1967" s="101"/>
      <c r="VPN1967" s="101"/>
      <c r="VPO1967" s="101"/>
      <c r="VPP1967" s="101"/>
      <c r="VPQ1967" s="101"/>
      <c r="VPR1967" s="101"/>
      <c r="VPS1967" s="101"/>
      <c r="VPT1967" s="101"/>
      <c r="VPU1967" s="101"/>
      <c r="VPV1967" s="101"/>
      <c r="VPW1967" s="101"/>
      <c r="VPX1967" s="101"/>
      <c r="VPY1967" s="101"/>
      <c r="VPZ1967" s="101"/>
      <c r="VQA1967" s="101"/>
      <c r="VQB1967" s="101"/>
      <c r="VQC1967" s="101"/>
      <c r="VQD1967" s="101"/>
      <c r="VQE1967" s="101"/>
      <c r="VQF1967" s="101"/>
      <c r="VQG1967" s="101"/>
      <c r="VQH1967" s="101"/>
      <c r="VQI1967" s="101"/>
      <c r="VQJ1967" s="101"/>
      <c r="VQK1967" s="101"/>
      <c r="VQL1967" s="101"/>
      <c r="VQM1967" s="101"/>
      <c r="VQN1967" s="101"/>
      <c r="VQO1967" s="101"/>
      <c r="VQP1967" s="101"/>
      <c r="VQQ1967" s="101"/>
      <c r="VQR1967" s="101"/>
      <c r="VQS1967" s="101"/>
      <c r="VQT1967" s="101"/>
      <c r="VQU1967" s="101"/>
      <c r="VQV1967" s="101"/>
      <c r="VQW1967" s="101"/>
      <c r="VQX1967" s="101"/>
      <c r="VQY1967" s="101"/>
      <c r="VQZ1967" s="101"/>
      <c r="VRA1967" s="101"/>
      <c r="VRB1967" s="101"/>
      <c r="VRC1967" s="101"/>
      <c r="VRD1967" s="101"/>
      <c r="VRE1967" s="101"/>
      <c r="VRF1967" s="101"/>
      <c r="VRG1967" s="101"/>
      <c r="VRH1967" s="101"/>
      <c r="VRI1967" s="101"/>
      <c r="VRJ1967" s="101"/>
      <c r="VRK1967" s="101"/>
      <c r="VRL1967" s="101"/>
      <c r="VRM1967" s="101"/>
      <c r="VRN1967" s="101"/>
      <c r="VRO1967" s="101"/>
      <c r="VRP1967" s="101"/>
      <c r="VRQ1967" s="101"/>
      <c r="VRR1967" s="101"/>
      <c r="VRS1967" s="101"/>
      <c r="VRT1967" s="101"/>
      <c r="VRU1967" s="101"/>
      <c r="VRV1967" s="101"/>
      <c r="VRW1967" s="101"/>
      <c r="VRX1967" s="101"/>
      <c r="VRY1967" s="101"/>
      <c r="VRZ1967" s="101"/>
      <c r="VSA1967" s="101"/>
      <c r="VSB1967" s="101"/>
      <c r="VSC1967" s="101"/>
      <c r="VSD1967" s="101"/>
      <c r="VSE1967" s="101"/>
      <c r="VSF1967" s="101"/>
      <c r="VSG1967" s="101"/>
      <c r="VSH1967" s="101"/>
      <c r="VSI1967" s="101"/>
      <c r="VSJ1967" s="101"/>
      <c r="VSK1967" s="101"/>
      <c r="VSL1967" s="101"/>
      <c r="VSM1967" s="101"/>
      <c r="VSN1967" s="101"/>
      <c r="VSO1967" s="101"/>
      <c r="VSP1967" s="101"/>
      <c r="VSQ1967" s="101"/>
      <c r="VSR1967" s="101"/>
      <c r="VSS1967" s="101"/>
      <c r="VST1967" s="101"/>
      <c r="VSU1967" s="101"/>
      <c r="VSV1967" s="101"/>
      <c r="VSW1967" s="101"/>
      <c r="VSX1967" s="101"/>
      <c r="VSY1967" s="101"/>
      <c r="VSZ1967" s="101"/>
      <c r="VTA1967" s="101"/>
      <c r="VTB1967" s="101"/>
      <c r="VTC1967" s="101"/>
      <c r="VTD1967" s="101"/>
      <c r="VTE1967" s="101"/>
      <c r="VTF1967" s="101"/>
      <c r="VTG1967" s="101"/>
      <c r="VTH1967" s="101"/>
      <c r="VTI1967" s="101"/>
      <c r="VTJ1967" s="101"/>
      <c r="VTK1967" s="101"/>
      <c r="VTL1967" s="101"/>
      <c r="VTM1967" s="101"/>
      <c r="VTN1967" s="101"/>
      <c r="VTO1967" s="101"/>
      <c r="VTP1967" s="101"/>
      <c r="VTQ1967" s="101"/>
      <c r="VTR1967" s="101"/>
      <c r="VTS1967" s="101"/>
      <c r="VTT1967" s="101"/>
      <c r="VTU1967" s="101"/>
      <c r="VTV1967" s="101"/>
      <c r="VTW1967" s="101"/>
      <c r="VTX1967" s="101"/>
      <c r="VTY1967" s="101"/>
      <c r="VTZ1967" s="101"/>
      <c r="VUA1967" s="101"/>
      <c r="VUB1967" s="101"/>
      <c r="VUC1967" s="101"/>
      <c r="VUD1967" s="101"/>
      <c r="VUE1967" s="101"/>
      <c r="VUF1967" s="101"/>
      <c r="VUG1967" s="101"/>
      <c r="VUH1967" s="101"/>
      <c r="VUI1967" s="101"/>
      <c r="VUJ1967" s="101"/>
      <c r="VUK1967" s="101"/>
      <c r="VUL1967" s="101"/>
      <c r="VUM1967" s="101"/>
      <c r="VUN1967" s="101"/>
      <c r="VUO1967" s="101"/>
      <c r="VUP1967" s="101"/>
      <c r="VUQ1967" s="101"/>
      <c r="VUR1967" s="101"/>
      <c r="VUS1967" s="101"/>
      <c r="VUT1967" s="101"/>
      <c r="VUU1967" s="101"/>
      <c r="VUV1967" s="101"/>
      <c r="VUW1967" s="101"/>
      <c r="VUX1967" s="101"/>
      <c r="VUY1967" s="101"/>
      <c r="VUZ1967" s="101"/>
      <c r="VVA1967" s="101"/>
      <c r="VVB1967" s="101"/>
      <c r="VVC1967" s="101"/>
      <c r="VVD1967" s="101"/>
      <c r="VVE1967" s="101"/>
      <c r="VVF1967" s="101"/>
      <c r="VVG1967" s="101"/>
      <c r="VVH1967" s="101"/>
      <c r="VVI1967" s="101"/>
      <c r="VVJ1967" s="101"/>
      <c r="VVK1967" s="101"/>
      <c r="VVL1967" s="101"/>
      <c r="VVM1967" s="101"/>
      <c r="VVN1967" s="101"/>
      <c r="VVO1967" s="101"/>
      <c r="VVP1967" s="101"/>
      <c r="VVQ1967" s="101"/>
      <c r="VVR1967" s="101"/>
      <c r="VVS1967" s="101"/>
      <c r="VVT1967" s="101"/>
      <c r="VVU1967" s="101"/>
      <c r="VVV1967" s="101"/>
      <c r="VVW1967" s="101"/>
      <c r="VVX1967" s="101"/>
      <c r="VVY1967" s="101"/>
      <c r="VVZ1967" s="101"/>
      <c r="VWA1967" s="101"/>
      <c r="VWB1967" s="101"/>
      <c r="VWC1967" s="101"/>
      <c r="VWD1967" s="101"/>
      <c r="VWE1967" s="101"/>
      <c r="VWF1967" s="101"/>
      <c r="VWG1967" s="101"/>
      <c r="VWH1967" s="101"/>
      <c r="VWI1967" s="101"/>
      <c r="VWJ1967" s="101"/>
      <c r="VWK1967" s="101"/>
      <c r="VWL1967" s="101"/>
      <c r="VWM1967" s="101"/>
      <c r="VWN1967" s="101"/>
      <c r="VWO1967" s="101"/>
      <c r="VWP1967" s="101"/>
      <c r="VWQ1967" s="101"/>
      <c r="VWR1967" s="101"/>
      <c r="VWS1967" s="101"/>
      <c r="VWT1967" s="101"/>
      <c r="VWU1967" s="101"/>
      <c r="VWV1967" s="101"/>
      <c r="VWW1967" s="101"/>
      <c r="VWX1967" s="101"/>
      <c r="VWY1967" s="101"/>
      <c r="VWZ1967" s="101"/>
      <c r="VXA1967" s="101"/>
      <c r="VXB1967" s="101"/>
      <c r="VXC1967" s="101"/>
      <c r="VXD1967" s="101"/>
      <c r="VXE1967" s="101"/>
      <c r="VXF1967" s="101"/>
      <c r="VXG1967" s="101"/>
      <c r="VXH1967" s="101"/>
      <c r="VXI1967" s="101"/>
      <c r="VXJ1967" s="101"/>
      <c r="VXK1967" s="101"/>
      <c r="VXL1967" s="101"/>
      <c r="VXM1967" s="101"/>
      <c r="VXN1967" s="101"/>
      <c r="VXO1967" s="101"/>
      <c r="VXP1967" s="101"/>
      <c r="VXQ1967" s="101"/>
      <c r="VXR1967" s="101"/>
      <c r="VXS1967" s="101"/>
      <c r="VXT1967" s="101"/>
      <c r="VXU1967" s="101"/>
      <c r="VXV1967" s="101"/>
      <c r="VXW1967" s="101"/>
      <c r="VXX1967" s="101"/>
      <c r="VXY1967" s="101"/>
      <c r="VXZ1967" s="101"/>
      <c r="VYA1967" s="101"/>
      <c r="VYB1967" s="101"/>
      <c r="VYC1967" s="101"/>
      <c r="VYD1967" s="101"/>
      <c r="VYE1967" s="101"/>
      <c r="VYF1967" s="101"/>
      <c r="VYG1967" s="101"/>
      <c r="VYH1967" s="101"/>
      <c r="VYI1967" s="101"/>
      <c r="VYJ1967" s="101"/>
      <c r="VYK1967" s="101"/>
      <c r="VYL1967" s="101"/>
      <c r="VYM1967" s="101"/>
      <c r="VYN1967" s="101"/>
      <c r="VYO1967" s="101"/>
      <c r="VYP1967" s="101"/>
      <c r="VYQ1967" s="101"/>
      <c r="VYR1967" s="101"/>
      <c r="VYS1967" s="101"/>
      <c r="VYT1967" s="101"/>
      <c r="VYU1967" s="101"/>
      <c r="VYV1967" s="101"/>
      <c r="VYW1967" s="101"/>
      <c r="VYX1967" s="101"/>
      <c r="VYY1967" s="101"/>
      <c r="VYZ1967" s="101"/>
      <c r="VZA1967" s="101"/>
      <c r="VZB1967" s="101"/>
      <c r="VZC1967" s="101"/>
      <c r="VZD1967" s="101"/>
      <c r="VZE1967" s="101"/>
      <c r="VZF1967" s="101"/>
      <c r="VZG1967" s="101"/>
      <c r="VZH1967" s="101"/>
      <c r="VZI1967" s="101"/>
      <c r="VZJ1967" s="101"/>
      <c r="VZK1967" s="101"/>
      <c r="VZL1967" s="101"/>
      <c r="VZM1967" s="101"/>
      <c r="VZN1967" s="101"/>
      <c r="VZO1967" s="101"/>
      <c r="VZP1967" s="101"/>
      <c r="VZQ1967" s="101"/>
      <c r="VZR1967" s="101"/>
      <c r="VZS1967" s="101"/>
      <c r="VZT1967" s="101"/>
      <c r="VZU1967" s="101"/>
      <c r="VZV1967" s="101"/>
      <c r="VZW1967" s="101"/>
      <c r="VZX1967" s="101"/>
      <c r="VZY1967" s="101"/>
      <c r="VZZ1967" s="101"/>
      <c r="WAA1967" s="101"/>
      <c r="WAB1967" s="101"/>
      <c r="WAC1967" s="101"/>
      <c r="WAD1967" s="101"/>
      <c r="WAE1967" s="101"/>
      <c r="WAF1967" s="101"/>
      <c r="WAG1967" s="101"/>
      <c r="WAH1967" s="101"/>
      <c r="WAI1967" s="101"/>
      <c r="WAJ1967" s="101"/>
      <c r="WAK1967" s="101"/>
      <c r="WAL1967" s="101"/>
      <c r="WAM1967" s="101"/>
      <c r="WAN1967" s="101"/>
      <c r="WAO1967" s="101"/>
      <c r="WAP1967" s="101"/>
      <c r="WAQ1967" s="101"/>
      <c r="WAR1967" s="101"/>
      <c r="WAS1967" s="101"/>
      <c r="WAT1967" s="101"/>
      <c r="WAU1967" s="101"/>
      <c r="WAV1967" s="101"/>
      <c r="WAW1967" s="101"/>
      <c r="WAX1967" s="101"/>
      <c r="WAY1967" s="101"/>
      <c r="WAZ1967" s="101"/>
      <c r="WBA1967" s="101"/>
      <c r="WBB1967" s="101"/>
      <c r="WBC1967" s="101"/>
      <c r="WBD1967" s="101"/>
      <c r="WBE1967" s="101"/>
      <c r="WBF1967" s="101"/>
      <c r="WBG1967" s="101"/>
      <c r="WBH1967" s="101"/>
      <c r="WBI1967" s="101"/>
      <c r="WBJ1967" s="101"/>
      <c r="WBK1967" s="101"/>
      <c r="WBL1967" s="101"/>
      <c r="WBM1967" s="101"/>
      <c r="WBN1967" s="101"/>
      <c r="WBO1967" s="101"/>
      <c r="WBP1967" s="101"/>
      <c r="WBQ1967" s="101"/>
      <c r="WBR1967" s="101"/>
      <c r="WBS1967" s="101"/>
      <c r="WBT1967" s="101"/>
      <c r="WBU1967" s="101"/>
      <c r="WBV1967" s="101"/>
      <c r="WBW1967" s="101"/>
      <c r="WBX1967" s="101"/>
      <c r="WBY1967" s="101"/>
      <c r="WBZ1967" s="101"/>
      <c r="WCA1967" s="101"/>
      <c r="WCB1967" s="101"/>
      <c r="WCC1967" s="101"/>
      <c r="WCD1967" s="101"/>
      <c r="WCE1967" s="101"/>
      <c r="WCF1967" s="101"/>
      <c r="WCG1967" s="101"/>
      <c r="WCH1967" s="101"/>
      <c r="WCI1967" s="101"/>
      <c r="WCJ1967" s="101"/>
      <c r="WCK1967" s="101"/>
      <c r="WCL1967" s="101"/>
      <c r="WCM1967" s="101"/>
      <c r="WCN1967" s="101"/>
      <c r="WCO1967" s="101"/>
      <c r="WCP1967" s="101"/>
      <c r="WCQ1967" s="101"/>
      <c r="WCR1967" s="101"/>
      <c r="WCS1967" s="101"/>
      <c r="WCT1967" s="101"/>
      <c r="WCU1967" s="101"/>
      <c r="WCV1967" s="101"/>
      <c r="WCW1967" s="101"/>
      <c r="WCX1967" s="101"/>
      <c r="WCY1967" s="101"/>
      <c r="WCZ1967" s="101"/>
      <c r="WDA1967" s="101"/>
      <c r="WDB1967" s="101"/>
      <c r="WDC1967" s="101"/>
      <c r="WDD1967" s="101"/>
      <c r="WDE1967" s="101"/>
      <c r="WDF1967" s="101"/>
      <c r="WDG1967" s="101"/>
      <c r="WDH1967" s="101"/>
      <c r="WDI1967" s="101"/>
      <c r="WDJ1967" s="101"/>
      <c r="WDK1967" s="101"/>
      <c r="WDL1967" s="101"/>
      <c r="WDM1967" s="101"/>
      <c r="WDN1967" s="101"/>
      <c r="WDO1967" s="101"/>
      <c r="WDP1967" s="101"/>
      <c r="WDQ1967" s="101"/>
      <c r="WDR1967" s="101"/>
      <c r="WDS1967" s="101"/>
      <c r="WDT1967" s="101"/>
      <c r="WDU1967" s="101"/>
      <c r="WDV1967" s="101"/>
      <c r="WDW1967" s="101"/>
      <c r="WDX1967" s="101"/>
      <c r="WDY1967" s="101"/>
      <c r="WDZ1967" s="101"/>
      <c r="WEA1967" s="101"/>
      <c r="WEB1967" s="101"/>
      <c r="WEC1967" s="101"/>
      <c r="WED1967" s="101"/>
      <c r="WEE1967" s="101"/>
      <c r="WEF1967" s="101"/>
      <c r="WEG1967" s="101"/>
      <c r="WEH1967" s="101"/>
      <c r="WEI1967" s="101"/>
      <c r="WEJ1967" s="101"/>
      <c r="WEK1967" s="101"/>
      <c r="WEL1967" s="101"/>
      <c r="WEM1967" s="101"/>
      <c r="WEN1967" s="101"/>
      <c r="WEO1967" s="101"/>
      <c r="WEP1967" s="101"/>
      <c r="WEQ1967" s="101"/>
      <c r="WER1967" s="101"/>
      <c r="WES1967" s="101"/>
      <c r="WET1967" s="101"/>
      <c r="WEU1967" s="101"/>
      <c r="WEV1967" s="101"/>
      <c r="WEW1967" s="101"/>
      <c r="WEX1967" s="101"/>
      <c r="WEY1967" s="101"/>
      <c r="WEZ1967" s="101"/>
      <c r="WFA1967" s="101"/>
      <c r="WFB1967" s="101"/>
      <c r="WFC1967" s="101"/>
      <c r="WFD1967" s="101"/>
      <c r="WFE1967" s="101"/>
      <c r="WFF1967" s="101"/>
      <c r="WFG1967" s="101"/>
      <c r="WFH1967" s="101"/>
      <c r="WFI1967" s="101"/>
      <c r="WFJ1967" s="101"/>
      <c r="WFK1967" s="101"/>
      <c r="WFL1967" s="101"/>
      <c r="WFM1967" s="101"/>
      <c r="WFN1967" s="101"/>
      <c r="WFO1967" s="101"/>
      <c r="WFP1967" s="101"/>
      <c r="WFQ1967" s="101"/>
      <c r="WFR1967" s="101"/>
      <c r="WFS1967" s="101"/>
      <c r="WFT1967" s="101"/>
      <c r="WFU1967" s="101"/>
      <c r="WFV1967" s="101"/>
      <c r="WFW1967" s="101"/>
      <c r="WFX1967" s="101"/>
      <c r="WFY1967" s="101"/>
      <c r="WFZ1967" s="101"/>
      <c r="WGA1967" s="101"/>
      <c r="WGB1967" s="101"/>
      <c r="WGC1967" s="101"/>
      <c r="WGD1967" s="101"/>
      <c r="WGE1967" s="101"/>
      <c r="WGF1967" s="101"/>
      <c r="WGG1967" s="101"/>
      <c r="WGH1967" s="101"/>
      <c r="WGI1967" s="101"/>
      <c r="WGJ1967" s="101"/>
      <c r="WGK1967" s="101"/>
      <c r="WGL1967" s="101"/>
      <c r="WGM1967" s="101"/>
      <c r="WGN1967" s="101"/>
      <c r="WGO1967" s="101"/>
      <c r="WGP1967" s="101"/>
      <c r="WGQ1967" s="101"/>
      <c r="WGR1967" s="101"/>
      <c r="WGS1967" s="101"/>
      <c r="WGT1967" s="101"/>
      <c r="WGU1967" s="101"/>
      <c r="WGV1967" s="101"/>
      <c r="WGW1967" s="101"/>
      <c r="WGX1967" s="101"/>
      <c r="WGY1967" s="101"/>
      <c r="WGZ1967" s="101"/>
      <c r="WHA1967" s="101"/>
      <c r="WHB1967" s="101"/>
      <c r="WHC1967" s="101"/>
      <c r="WHD1967" s="101"/>
      <c r="WHE1967" s="101"/>
      <c r="WHF1967" s="101"/>
      <c r="WHG1967" s="101"/>
      <c r="WHH1967" s="101"/>
      <c r="WHI1967" s="101"/>
      <c r="WHJ1967" s="101"/>
      <c r="WHK1967" s="101"/>
      <c r="WHL1967" s="101"/>
      <c r="WHM1967" s="101"/>
      <c r="WHN1967" s="101"/>
      <c r="WHO1967" s="101"/>
      <c r="WHP1967" s="101"/>
      <c r="WHQ1967" s="101"/>
      <c r="WHR1967" s="101"/>
      <c r="WHS1967" s="101"/>
      <c r="WHT1967" s="101"/>
      <c r="WHU1967" s="101"/>
      <c r="WHV1967" s="101"/>
      <c r="WHW1967" s="101"/>
      <c r="WHX1967" s="101"/>
      <c r="WHY1967" s="101"/>
      <c r="WHZ1967" s="101"/>
      <c r="WIA1967" s="101"/>
      <c r="WIB1967" s="101"/>
      <c r="WIC1967" s="101"/>
      <c r="WID1967" s="101"/>
      <c r="WIE1967" s="101"/>
      <c r="WIF1967" s="101"/>
      <c r="WIG1967" s="101"/>
      <c r="WIH1967" s="101"/>
      <c r="WII1967" s="101"/>
      <c r="WIJ1967" s="101"/>
      <c r="WIK1967" s="101"/>
      <c r="WIL1967" s="101"/>
      <c r="WIM1967" s="101"/>
      <c r="WIN1967" s="101"/>
      <c r="WIO1967" s="101"/>
      <c r="WIP1967" s="101"/>
      <c r="WIQ1967" s="101"/>
      <c r="WIR1967" s="101"/>
      <c r="WIS1967" s="101"/>
      <c r="WIT1967" s="101"/>
      <c r="WIU1967" s="101"/>
      <c r="WIV1967" s="101"/>
      <c r="WIW1967" s="101"/>
      <c r="WIX1967" s="101"/>
      <c r="WIY1967" s="101"/>
      <c r="WIZ1967" s="101"/>
      <c r="WJA1967" s="101"/>
      <c r="WJB1967" s="101"/>
      <c r="WJC1967" s="101"/>
      <c r="WJD1967" s="101"/>
      <c r="WJE1967" s="101"/>
      <c r="WJF1967" s="101"/>
      <c r="WJG1967" s="101"/>
      <c r="WJH1967" s="101"/>
      <c r="WJI1967" s="101"/>
      <c r="WJJ1967" s="101"/>
      <c r="WJK1967" s="101"/>
      <c r="WJL1967" s="101"/>
      <c r="WJM1967" s="101"/>
      <c r="WJN1967" s="101"/>
      <c r="WJO1967" s="101"/>
      <c r="WJP1967" s="101"/>
      <c r="WJQ1967" s="101"/>
      <c r="WJR1967" s="101"/>
      <c r="WJS1967" s="101"/>
      <c r="WJT1967" s="101"/>
      <c r="WJU1967" s="101"/>
      <c r="WJV1967" s="101"/>
      <c r="WJW1967" s="101"/>
      <c r="WJX1967" s="101"/>
      <c r="WJY1967" s="101"/>
      <c r="WJZ1967" s="101"/>
      <c r="WKA1967" s="101"/>
      <c r="WKB1967" s="101"/>
      <c r="WKC1967" s="101"/>
      <c r="WKD1967" s="101"/>
      <c r="WKE1967" s="101"/>
      <c r="WKF1967" s="101"/>
      <c r="WKG1967" s="101"/>
      <c r="WKH1967" s="101"/>
      <c r="WKI1967" s="101"/>
      <c r="WKJ1967" s="101"/>
      <c r="WKK1967" s="101"/>
      <c r="WKL1967" s="101"/>
      <c r="WKM1967" s="101"/>
      <c r="WKN1967" s="101"/>
      <c r="WKO1967" s="101"/>
      <c r="WKP1967" s="101"/>
      <c r="WKQ1967" s="101"/>
      <c r="WKR1967" s="101"/>
      <c r="WKS1967" s="101"/>
      <c r="WKT1967" s="101"/>
      <c r="WKU1967" s="101"/>
      <c r="WKV1967" s="101"/>
      <c r="WKW1967" s="101"/>
      <c r="WKX1967" s="101"/>
      <c r="WKY1967" s="101"/>
      <c r="WKZ1967" s="101"/>
      <c r="WLA1967" s="101"/>
      <c r="WLB1967" s="101"/>
      <c r="WLC1967" s="101"/>
      <c r="WLD1967" s="101"/>
      <c r="WLE1967" s="101"/>
      <c r="WLF1967" s="101"/>
      <c r="WLG1967" s="101"/>
      <c r="WLH1967" s="101"/>
      <c r="WLI1967" s="101"/>
      <c r="WLJ1967" s="101"/>
      <c r="WLK1967" s="101"/>
      <c r="WLL1967" s="101"/>
      <c r="WLM1967" s="101"/>
      <c r="WLN1967" s="101"/>
      <c r="WLO1967" s="101"/>
      <c r="WLP1967" s="101"/>
      <c r="WLQ1967" s="101"/>
      <c r="WLR1967" s="101"/>
      <c r="WLS1967" s="101"/>
      <c r="WLT1967" s="101"/>
      <c r="WLU1967" s="101"/>
      <c r="WLV1967" s="101"/>
      <c r="WLW1967" s="101"/>
      <c r="WLX1967" s="101"/>
      <c r="WLY1967" s="101"/>
      <c r="WLZ1967" s="101"/>
      <c r="WMA1967" s="101"/>
      <c r="WMB1967" s="101"/>
      <c r="WMC1967" s="101"/>
      <c r="WMD1967" s="101"/>
      <c r="WME1967" s="101"/>
      <c r="WMF1967" s="101"/>
      <c r="WMG1967" s="101"/>
      <c r="WMH1967" s="101"/>
      <c r="WMI1967" s="101"/>
      <c r="WMJ1967" s="101"/>
      <c r="WMK1967" s="101"/>
      <c r="WML1967" s="101"/>
      <c r="WMM1967" s="101"/>
      <c r="WMN1967" s="101"/>
      <c r="WMO1967" s="101"/>
      <c r="WMP1967" s="101"/>
      <c r="WMQ1967" s="101"/>
      <c r="WMR1967" s="101"/>
      <c r="WMS1967" s="101"/>
      <c r="WMT1967" s="101"/>
      <c r="WMU1967" s="101"/>
      <c r="WMV1967" s="101"/>
      <c r="WMW1967" s="101"/>
      <c r="WMX1967" s="101"/>
      <c r="WMY1967" s="101"/>
      <c r="WMZ1967" s="101"/>
      <c r="WNA1967" s="101"/>
      <c r="WNB1967" s="101"/>
      <c r="WNC1967" s="101"/>
      <c r="WND1967" s="101"/>
      <c r="WNE1967" s="101"/>
      <c r="WNF1967" s="101"/>
      <c r="WNG1967" s="101"/>
      <c r="WNH1967" s="101"/>
      <c r="WNI1967" s="101"/>
      <c r="WNJ1967" s="101"/>
      <c r="WNK1967" s="101"/>
      <c r="WNL1967" s="101"/>
      <c r="WNM1967" s="101"/>
      <c r="WNN1967" s="101"/>
      <c r="WNO1967" s="101"/>
      <c r="WNP1967" s="101"/>
      <c r="WNQ1967" s="101"/>
      <c r="WNR1967" s="101"/>
      <c r="WNS1967" s="101"/>
      <c r="WNT1967" s="101"/>
      <c r="WNU1967" s="101"/>
      <c r="WNV1967" s="101"/>
      <c r="WNW1967" s="101"/>
      <c r="WNX1967" s="101"/>
      <c r="WNY1967" s="101"/>
      <c r="WNZ1967" s="101"/>
      <c r="WOA1967" s="101"/>
      <c r="WOB1967" s="101"/>
      <c r="WOC1967" s="101"/>
      <c r="WOD1967" s="101"/>
      <c r="WOE1967" s="101"/>
      <c r="WOF1967" s="101"/>
      <c r="WOG1967" s="101"/>
      <c r="WOH1967" s="101"/>
      <c r="WOI1967" s="101"/>
      <c r="WOJ1967" s="101"/>
      <c r="WOK1967" s="101"/>
      <c r="WOL1967" s="101"/>
      <c r="WOM1967" s="101"/>
      <c r="WON1967" s="101"/>
      <c r="WOO1967" s="101"/>
      <c r="WOP1967" s="101"/>
      <c r="WOQ1967" s="101"/>
      <c r="WOR1967" s="101"/>
      <c r="WOS1967" s="101"/>
      <c r="WOT1967" s="101"/>
      <c r="WOU1967" s="101"/>
      <c r="WOV1967" s="101"/>
      <c r="WOW1967" s="101"/>
      <c r="WOX1967" s="101"/>
      <c r="WOY1967" s="101"/>
      <c r="WOZ1967" s="101"/>
      <c r="WPA1967" s="101"/>
      <c r="WPB1967" s="101"/>
      <c r="WPC1967" s="101"/>
      <c r="WPD1967" s="101"/>
      <c r="WPE1967" s="101"/>
      <c r="WPF1967" s="101"/>
      <c r="WPG1967" s="101"/>
      <c r="WPH1967" s="101"/>
      <c r="WPI1967" s="101"/>
      <c r="WPJ1967" s="101"/>
      <c r="WPK1967" s="101"/>
      <c r="WPL1967" s="101"/>
      <c r="WPM1967" s="101"/>
      <c r="WPN1967" s="101"/>
      <c r="WPO1967" s="101"/>
      <c r="WPP1967" s="101"/>
      <c r="WPQ1967" s="101"/>
      <c r="WPR1967" s="101"/>
      <c r="WPS1967" s="101"/>
      <c r="WPT1967" s="101"/>
      <c r="WPU1967" s="101"/>
      <c r="WPV1967" s="101"/>
      <c r="WPW1967" s="101"/>
      <c r="WPX1967" s="101"/>
      <c r="WPY1967" s="101"/>
      <c r="WPZ1967" s="101"/>
      <c r="WQA1967" s="101"/>
      <c r="WQB1967" s="101"/>
      <c r="WQC1967" s="101"/>
      <c r="WQD1967" s="101"/>
      <c r="WQE1967" s="101"/>
      <c r="WQF1967" s="101"/>
      <c r="WQG1967" s="101"/>
      <c r="WQH1967" s="101"/>
      <c r="WQI1967" s="101"/>
      <c r="WQJ1967" s="101"/>
      <c r="WQK1967" s="101"/>
      <c r="WQL1967" s="101"/>
      <c r="WQM1967" s="101"/>
      <c r="WQN1967" s="101"/>
      <c r="WQO1967" s="101"/>
      <c r="WQP1967" s="101"/>
      <c r="WQQ1967" s="101"/>
      <c r="WQR1967" s="101"/>
      <c r="WQS1967" s="101"/>
      <c r="WQT1967" s="101"/>
      <c r="WQU1967" s="101"/>
      <c r="WQV1967" s="101"/>
      <c r="WQW1967" s="101"/>
      <c r="WQX1967" s="101"/>
      <c r="WQY1967" s="101"/>
      <c r="WQZ1967" s="101"/>
      <c r="WRA1967" s="101"/>
      <c r="WRB1967" s="101"/>
      <c r="WRC1967" s="101"/>
      <c r="WRD1967" s="101"/>
      <c r="WRE1967" s="101"/>
      <c r="WRF1967" s="101"/>
      <c r="WRG1967" s="101"/>
      <c r="WRH1967" s="101"/>
      <c r="WRI1967" s="101"/>
      <c r="WRJ1967" s="101"/>
      <c r="WRK1967" s="101"/>
      <c r="WRL1967" s="101"/>
      <c r="WRM1967" s="101"/>
      <c r="WRN1967" s="101"/>
      <c r="WRO1967" s="101"/>
      <c r="WRP1967" s="101"/>
      <c r="WRQ1967" s="101"/>
      <c r="WRR1967" s="101"/>
      <c r="WRS1967" s="101"/>
      <c r="WRT1967" s="101"/>
      <c r="WRU1967" s="101"/>
      <c r="WRV1967" s="101"/>
      <c r="WRW1967" s="101"/>
      <c r="WRX1967" s="101"/>
      <c r="WRY1967" s="101"/>
      <c r="WRZ1967" s="101"/>
      <c r="WSA1967" s="101"/>
      <c r="WSB1967" s="101"/>
      <c r="WSC1967" s="101"/>
      <c r="WSD1967" s="101"/>
      <c r="WSE1967" s="101"/>
      <c r="WSF1967" s="101"/>
      <c r="WSG1967" s="101"/>
      <c r="WSH1967" s="101"/>
      <c r="WSI1967" s="101"/>
      <c r="WSJ1967" s="101"/>
      <c r="WSK1967" s="101"/>
      <c r="WSL1967" s="101"/>
      <c r="WSM1967" s="101"/>
      <c r="WSN1967" s="101"/>
      <c r="WSO1967" s="101"/>
      <c r="WSP1967" s="101"/>
      <c r="WSQ1967" s="101"/>
      <c r="WSR1967" s="101"/>
      <c r="WSS1967" s="101"/>
      <c r="WST1967" s="101"/>
      <c r="WSU1967" s="101"/>
      <c r="WSV1967" s="101"/>
      <c r="WSW1967" s="101"/>
      <c r="WSX1967" s="101"/>
      <c r="WSY1967" s="101"/>
      <c r="WSZ1967" s="101"/>
      <c r="WTA1967" s="101"/>
      <c r="WTB1967" s="101"/>
      <c r="WTC1967" s="101"/>
      <c r="WTD1967" s="101"/>
      <c r="WTE1967" s="101"/>
      <c r="WTF1967" s="101"/>
      <c r="WTG1967" s="101"/>
      <c r="WTH1967" s="101"/>
      <c r="WTI1967" s="101"/>
      <c r="WTJ1967" s="101"/>
      <c r="WTK1967" s="101"/>
      <c r="WTL1967" s="101"/>
      <c r="WTM1967" s="101"/>
      <c r="WTN1967" s="101"/>
      <c r="WTO1967" s="101"/>
      <c r="WTP1967" s="101"/>
      <c r="WTQ1967" s="101"/>
      <c r="WTR1967" s="101"/>
      <c r="WTS1967" s="101"/>
      <c r="WTT1967" s="101"/>
      <c r="WTU1967" s="101"/>
      <c r="WTV1967" s="101"/>
      <c r="WTW1967" s="101"/>
      <c r="WTX1967" s="101"/>
      <c r="WTY1967" s="101"/>
      <c r="WTZ1967" s="101"/>
      <c r="WUA1967" s="101"/>
      <c r="WUB1967" s="101"/>
      <c r="WUC1967" s="101"/>
      <c r="WUD1967" s="101"/>
      <c r="WUE1967" s="101"/>
      <c r="WUF1967" s="101"/>
      <c r="WUG1967" s="101"/>
      <c r="WUH1967" s="101"/>
      <c r="WUI1967" s="101"/>
      <c r="WUJ1967" s="101"/>
      <c r="WUK1967" s="101"/>
      <c r="WUL1967" s="101"/>
      <c r="WUM1967" s="101"/>
      <c r="WUN1967" s="101"/>
      <c r="WUO1967" s="101"/>
      <c r="WUP1967" s="101"/>
      <c r="WUQ1967" s="101"/>
      <c r="WUR1967" s="101"/>
      <c r="WUS1967" s="101"/>
      <c r="WUT1967" s="101"/>
      <c r="WUU1967" s="101"/>
      <c r="WUV1967" s="101"/>
      <c r="WUW1967" s="101"/>
      <c r="WUX1967" s="101"/>
      <c r="WUY1967" s="101"/>
      <c r="WUZ1967" s="101"/>
      <c r="WVA1967" s="101"/>
      <c r="WVB1967" s="101"/>
      <c r="WVC1967" s="101"/>
      <c r="WVD1967" s="101"/>
      <c r="WVE1967" s="101"/>
      <c r="WVF1967" s="101"/>
      <c r="WVG1967" s="101"/>
      <c r="WVH1967" s="101"/>
      <c r="WVI1967" s="101"/>
      <c r="WVJ1967" s="101"/>
      <c r="WVK1967" s="101"/>
      <c r="WVL1967" s="101"/>
      <c r="WVM1967" s="101"/>
      <c r="WVN1967" s="101"/>
      <c r="WVO1967" s="101"/>
      <c r="WVP1967" s="101"/>
      <c r="WVQ1967" s="101"/>
      <c r="WVR1967" s="101"/>
      <c r="WVS1967" s="101"/>
      <c r="WVT1967" s="101"/>
      <c r="WVU1967" s="101"/>
      <c r="WVV1967" s="101"/>
      <c r="WVW1967" s="101"/>
      <c r="WVX1967" s="101"/>
      <c r="WVY1967" s="101"/>
      <c r="WVZ1967" s="101"/>
      <c r="WWA1967" s="101"/>
      <c r="WWB1967" s="101"/>
      <c r="WWC1967" s="101"/>
      <c r="WWD1967" s="101"/>
      <c r="WWE1967" s="101"/>
      <c r="WWF1967" s="101"/>
      <c r="WWG1967" s="101"/>
      <c r="WWH1967" s="101"/>
      <c r="WWI1967" s="101"/>
      <c r="WWJ1967" s="101"/>
      <c r="WWK1967" s="101"/>
      <c r="WWL1967" s="101"/>
      <c r="WWM1967" s="101"/>
      <c r="WWN1967" s="101"/>
      <c r="WWO1967" s="101"/>
      <c r="WWP1967" s="101"/>
      <c r="WWQ1967" s="101"/>
      <c r="WWR1967" s="101"/>
      <c r="WWS1967" s="101"/>
      <c r="WWT1967" s="101"/>
      <c r="WWU1967" s="101"/>
      <c r="WWV1967" s="101"/>
      <c r="WWW1967" s="101"/>
      <c r="WWX1967" s="101"/>
      <c r="WWY1967" s="101"/>
      <c r="WWZ1967" s="101"/>
      <c r="WXA1967" s="101"/>
      <c r="WXB1967" s="101"/>
      <c r="WXC1967" s="101"/>
      <c r="WXD1967" s="101"/>
      <c r="WXE1967" s="101"/>
      <c r="WXF1967" s="101"/>
      <c r="WXG1967" s="101"/>
      <c r="WXH1967" s="101"/>
      <c r="WXI1967" s="101"/>
      <c r="WXJ1967" s="101"/>
      <c r="WXK1967" s="101"/>
      <c r="WXL1967" s="101"/>
      <c r="WXM1967" s="101"/>
      <c r="WXN1967" s="101"/>
      <c r="WXO1967" s="101"/>
      <c r="WXP1967" s="101"/>
      <c r="WXQ1967" s="101"/>
      <c r="WXR1967" s="101"/>
      <c r="WXS1967" s="101"/>
      <c r="WXT1967" s="101"/>
      <c r="WXU1967" s="101"/>
      <c r="WXV1967" s="101"/>
      <c r="WXW1967" s="101"/>
      <c r="WXX1967" s="101"/>
      <c r="WXY1967" s="101"/>
      <c r="WXZ1967" s="101"/>
      <c r="WYA1967" s="101"/>
      <c r="WYB1967" s="101"/>
      <c r="WYC1967" s="101"/>
      <c r="WYD1967" s="101"/>
      <c r="WYE1967" s="101"/>
      <c r="WYF1967" s="101"/>
      <c r="WYG1967" s="101"/>
      <c r="WYH1967" s="101"/>
      <c r="WYI1967" s="101"/>
      <c r="WYJ1967" s="101"/>
      <c r="WYK1967" s="101"/>
      <c r="WYL1967" s="101"/>
      <c r="WYM1967" s="101"/>
      <c r="WYN1967" s="101"/>
      <c r="WYO1967" s="101"/>
      <c r="WYP1967" s="101"/>
      <c r="WYQ1967" s="101"/>
      <c r="WYR1967" s="101"/>
      <c r="WYS1967" s="101"/>
      <c r="WYT1967" s="101"/>
      <c r="WYU1967" s="101"/>
      <c r="WYV1967" s="101"/>
      <c r="WYW1967" s="101"/>
      <c r="WYX1967" s="101"/>
      <c r="WYY1967" s="101"/>
      <c r="WYZ1967" s="101"/>
      <c r="WZA1967" s="101"/>
      <c r="WZB1967" s="101"/>
      <c r="WZC1967" s="101"/>
      <c r="WZD1967" s="101"/>
      <c r="WZE1967" s="101"/>
      <c r="WZF1967" s="101"/>
      <c r="WZG1967" s="101"/>
      <c r="WZH1967" s="101"/>
      <c r="WZI1967" s="101"/>
      <c r="WZJ1967" s="101"/>
      <c r="WZK1967" s="101"/>
      <c r="WZL1967" s="101"/>
      <c r="WZM1967" s="101"/>
      <c r="WZN1967" s="101"/>
      <c r="WZO1967" s="101"/>
      <c r="WZP1967" s="101"/>
      <c r="WZQ1967" s="101"/>
      <c r="WZR1967" s="101"/>
      <c r="WZS1967" s="101"/>
      <c r="WZT1967" s="101"/>
      <c r="WZU1967" s="101"/>
      <c r="WZV1967" s="101"/>
      <c r="WZW1967" s="101"/>
      <c r="WZX1967" s="101"/>
      <c r="WZY1967" s="101"/>
      <c r="WZZ1967" s="101"/>
      <c r="XAA1967" s="101"/>
      <c r="XAB1967" s="101"/>
      <c r="XAC1967" s="101"/>
      <c r="XAD1967" s="101"/>
      <c r="XAE1967" s="101"/>
      <c r="XAF1967" s="101"/>
      <c r="XAG1967" s="101"/>
      <c r="XAH1967" s="101"/>
      <c r="XAI1967" s="101"/>
      <c r="XAJ1967" s="101"/>
      <c r="XAK1967" s="101"/>
      <c r="XAL1967" s="101"/>
      <c r="XAM1967" s="101"/>
      <c r="XAN1967" s="101"/>
      <c r="XAO1967" s="101"/>
      <c r="XAP1967" s="101"/>
      <c r="XAQ1967" s="101"/>
      <c r="XAR1967" s="101"/>
      <c r="XAS1967" s="101"/>
      <c r="XAT1967" s="101"/>
      <c r="XAU1967" s="101"/>
      <c r="XAV1967" s="101"/>
      <c r="XAW1967" s="101"/>
      <c r="XAX1967" s="101"/>
      <c r="XAY1967" s="101"/>
      <c r="XAZ1967" s="101"/>
      <c r="XBA1967" s="101"/>
      <c r="XBB1967" s="101"/>
      <c r="XBC1967" s="101"/>
      <c r="XBD1967" s="101"/>
      <c r="XBE1967" s="101"/>
      <c r="XBF1967" s="101"/>
      <c r="XBG1967" s="101"/>
      <c r="XBH1967" s="101"/>
      <c r="XBI1967" s="101"/>
      <c r="XBJ1967" s="101"/>
      <c r="XBK1967" s="101"/>
      <c r="XBL1967" s="101"/>
      <c r="XBM1967" s="101"/>
      <c r="XBN1967" s="101"/>
      <c r="XBO1967" s="101"/>
      <c r="XBP1967" s="101"/>
      <c r="XBQ1967" s="101"/>
      <c r="XBR1967" s="101"/>
      <c r="XBS1967" s="101"/>
      <c r="XBT1967" s="101"/>
      <c r="XBU1967" s="101"/>
      <c r="XBV1967" s="101"/>
      <c r="XBW1967" s="101"/>
      <c r="XBX1967" s="101"/>
      <c r="XBY1967" s="101"/>
      <c r="XBZ1967" s="101"/>
      <c r="XCA1967" s="101"/>
      <c r="XCB1967" s="101"/>
      <c r="XCC1967" s="101"/>
      <c r="XCD1967" s="101"/>
      <c r="XCE1967" s="101"/>
      <c r="XCF1967" s="101"/>
      <c r="XCG1967" s="101"/>
      <c r="XCH1967" s="101"/>
      <c r="XCI1967" s="101"/>
      <c r="XCJ1967" s="101"/>
      <c r="XCK1967" s="101"/>
      <c r="XCL1967" s="101"/>
      <c r="XCM1967" s="101"/>
      <c r="XCN1967" s="101"/>
      <c r="XCO1967" s="101"/>
      <c r="XCP1967" s="101"/>
      <c r="XCQ1967" s="101"/>
      <c r="XCR1967" s="101"/>
      <c r="XCS1967" s="101"/>
      <c r="XCT1967" s="101"/>
      <c r="XCU1967" s="101"/>
      <c r="XCV1967" s="101"/>
      <c r="XCW1967" s="101"/>
      <c r="XCX1967" s="101"/>
      <c r="XCY1967" s="101"/>
      <c r="XCZ1967" s="101"/>
      <c r="XDA1967" s="101"/>
      <c r="XDB1967" s="101"/>
      <c r="XDC1967" s="101"/>
      <c r="XDD1967" s="101"/>
      <c r="XDE1967" s="101"/>
      <c r="XDF1967" s="101"/>
      <c r="XDG1967" s="101"/>
      <c r="XDH1967" s="101"/>
      <c r="XDI1967" s="101"/>
      <c r="XDJ1967" s="101"/>
      <c r="XDK1967" s="101"/>
      <c r="XDL1967" s="101"/>
      <c r="XDM1967" s="101"/>
      <c r="XDN1967" s="101"/>
      <c r="XDO1967" s="101"/>
      <c r="XDP1967" s="101"/>
      <c r="XDQ1967" s="101"/>
      <c r="XDR1967" s="101"/>
      <c r="XDS1967" s="101"/>
      <c r="XDT1967" s="101"/>
      <c r="XDU1967" s="101"/>
      <c r="XDV1967" s="101"/>
      <c r="XDW1967" s="101"/>
      <c r="XDX1967" s="101"/>
      <c r="XDY1967" s="101"/>
      <c r="XDZ1967" s="101"/>
      <c r="XEA1967" s="101"/>
      <c r="XEB1967" s="101"/>
      <c r="XEC1967" s="101"/>
      <c r="XED1967" s="101"/>
      <c r="XEE1967" s="101"/>
      <c r="XEF1967" s="101"/>
      <c r="XEG1967" s="101"/>
      <c r="XEH1967" s="101"/>
      <c r="XEI1967" s="101"/>
      <c r="XEJ1967" s="101"/>
      <c r="XEK1967" s="101"/>
      <c r="XEL1967" s="101"/>
      <c r="XEM1967" s="101"/>
      <c r="XEN1967" s="101"/>
      <c r="XEO1967" s="101"/>
      <c r="XEP1967" s="101"/>
      <c r="XEQ1967" s="101"/>
      <c r="XER1967" s="101"/>
      <c r="XES1967" s="101"/>
      <c r="XET1967" s="101"/>
      <c r="XEU1967" s="101"/>
      <c r="XEV1967" s="101"/>
      <c r="XEW1967" s="101"/>
      <c r="XEX1967" s="101"/>
      <c r="XEY1967" s="101"/>
      <c r="XEZ1967" s="101"/>
      <c r="XFA1967" s="101"/>
      <c r="XFB1967" s="101"/>
      <c r="XFC1967" s="101"/>
      <c r="XFD1967" s="101"/>
    </row>
  </sheetData>
  <sheetProtection password="A90E" sheet="1" objects="1" scenarios="1"/>
  <protectedRanges>
    <protectedRange sqref="F5:G5" name="Rango3"/>
    <protectedRange sqref="E11:E12" name="Rango2"/>
  </protectedRanges>
  <mergeCells count="214">
    <mergeCell ref="A1958:A1961"/>
    <mergeCell ref="D1958:D1961"/>
    <mergeCell ref="A1920:A1923"/>
    <mergeCell ref="D1920:D1923"/>
    <mergeCell ref="A1932:A1935"/>
    <mergeCell ref="D1932:D1935"/>
    <mergeCell ref="A1907:A1910"/>
    <mergeCell ref="D1907:D1910"/>
    <mergeCell ref="A1947:A1950"/>
    <mergeCell ref="D1947:D1950"/>
    <mergeCell ref="A1852:A1855"/>
    <mergeCell ref="D1852:D1855"/>
    <mergeCell ref="A1863:A1866"/>
    <mergeCell ref="D1863:D1866"/>
    <mergeCell ref="A1874:A1877"/>
    <mergeCell ref="D1874:D1877"/>
    <mergeCell ref="A1885:A1888"/>
    <mergeCell ref="D1885:D1888"/>
    <mergeCell ref="A1896:A1899"/>
    <mergeCell ref="D1896:D1899"/>
    <mergeCell ref="A1645:A1648"/>
    <mergeCell ref="D1645:D1648"/>
    <mergeCell ref="A1658:A1661"/>
    <mergeCell ref="D1658:D1661"/>
    <mergeCell ref="A1367:A1370"/>
    <mergeCell ref="D1367:D1370"/>
    <mergeCell ref="A1378:A1381"/>
    <mergeCell ref="D1378:D1381"/>
    <mergeCell ref="A1389:A1392"/>
    <mergeCell ref="D1389:D1392"/>
    <mergeCell ref="A1400:A1403"/>
    <mergeCell ref="D1400:D1403"/>
    <mergeCell ref="A1411:A1414"/>
    <mergeCell ref="D1411:D1414"/>
    <mergeCell ref="A1422:A1425"/>
    <mergeCell ref="D1422:D1425"/>
    <mergeCell ref="A1433:A1436"/>
    <mergeCell ref="D1433:D1436"/>
    <mergeCell ref="A1486:A1489"/>
    <mergeCell ref="D1486:D1489"/>
    <mergeCell ref="A1541:A1544"/>
    <mergeCell ref="D1541:D1544"/>
    <mergeCell ref="A1595:A1598"/>
    <mergeCell ref="D1595:D1598"/>
    <mergeCell ref="A1345:A1348"/>
    <mergeCell ref="D1345:D1348"/>
    <mergeCell ref="A1356:A1359"/>
    <mergeCell ref="D1356:D1359"/>
    <mergeCell ref="A1243:A1246"/>
    <mergeCell ref="D1243:D1246"/>
    <mergeCell ref="A1262:A1265"/>
    <mergeCell ref="D1262:D1265"/>
    <mergeCell ref="A1280:A1283"/>
    <mergeCell ref="D1280:D1283"/>
    <mergeCell ref="A1294:A1297"/>
    <mergeCell ref="D1294:D1297"/>
    <mergeCell ref="A1310:A1313"/>
    <mergeCell ref="D1310:D1313"/>
    <mergeCell ref="A1201:A1204"/>
    <mergeCell ref="D1201:D1204"/>
    <mergeCell ref="A1220:A1223"/>
    <mergeCell ref="D1220:D1223"/>
    <mergeCell ref="A1231:A1234"/>
    <mergeCell ref="D1231:D1234"/>
    <mergeCell ref="A1322:A1325"/>
    <mergeCell ref="D1322:D1325"/>
    <mergeCell ref="A1333:A1336"/>
    <mergeCell ref="D1333:D1336"/>
    <mergeCell ref="A781:A784"/>
    <mergeCell ref="D781:D784"/>
    <mergeCell ref="A796:A799"/>
    <mergeCell ref="D796:D799"/>
    <mergeCell ref="A810:A813"/>
    <mergeCell ref="D810:D813"/>
    <mergeCell ref="A883:A886"/>
    <mergeCell ref="D883:D886"/>
    <mergeCell ref="A896:A899"/>
    <mergeCell ref="D896:D899"/>
    <mergeCell ref="A688:A691"/>
    <mergeCell ref="D688:D691"/>
    <mergeCell ref="A709:A712"/>
    <mergeCell ref="D709:D712"/>
    <mergeCell ref="A745:A748"/>
    <mergeCell ref="D745:D748"/>
    <mergeCell ref="A723:A726"/>
    <mergeCell ref="D723:D726"/>
    <mergeCell ref="A51:A54"/>
    <mergeCell ref="D51:D54"/>
    <mergeCell ref="A511:A514"/>
    <mergeCell ref="D511:D514"/>
    <mergeCell ref="A372:A375"/>
    <mergeCell ref="D372:D375"/>
    <mergeCell ref="A456:A459"/>
    <mergeCell ref="D456:D459"/>
    <mergeCell ref="A535:A538"/>
    <mergeCell ref="D535:D538"/>
    <mergeCell ref="A562:A565"/>
    <mergeCell ref="D562:D565"/>
    <mergeCell ref="A34:A37"/>
    <mergeCell ref="D34:D37"/>
    <mergeCell ref="A1:A4"/>
    <mergeCell ref="A255:A258"/>
    <mergeCell ref="D255:D258"/>
    <mergeCell ref="A67:A70"/>
    <mergeCell ref="D67:D70"/>
    <mergeCell ref="A84:A87"/>
    <mergeCell ref="D84:D87"/>
    <mergeCell ref="A126:A129"/>
    <mergeCell ref="D126:D129"/>
    <mergeCell ref="A244:A247"/>
    <mergeCell ref="D244:D247"/>
    <mergeCell ref="A166:A169"/>
    <mergeCell ref="D166:D169"/>
    <mergeCell ref="A203:A206"/>
    <mergeCell ref="D203:D206"/>
    <mergeCell ref="A233:A236"/>
    <mergeCell ref="D233:D236"/>
    <mergeCell ref="E6:F6"/>
    <mergeCell ref="E7:F7"/>
    <mergeCell ref="B2:E2"/>
    <mergeCell ref="B3:E3"/>
    <mergeCell ref="A17:A20"/>
    <mergeCell ref="D17:D20"/>
    <mergeCell ref="E9:F9"/>
    <mergeCell ref="E8:F8"/>
    <mergeCell ref="E10:F10"/>
    <mergeCell ref="E11:F11"/>
    <mergeCell ref="E12:F12"/>
    <mergeCell ref="A1048:A1051"/>
    <mergeCell ref="D1048:D1051"/>
    <mergeCell ref="A581:A584"/>
    <mergeCell ref="D581:D584"/>
    <mergeCell ref="A608:A611"/>
    <mergeCell ref="D608:D611"/>
    <mergeCell ref="A625:A628"/>
    <mergeCell ref="D625:D628"/>
    <mergeCell ref="A639:A642"/>
    <mergeCell ref="D639:D642"/>
    <mergeCell ref="A867:A870"/>
    <mergeCell ref="D867:D870"/>
    <mergeCell ref="A821:A824"/>
    <mergeCell ref="D821:D824"/>
    <mergeCell ref="A832:A835"/>
    <mergeCell ref="D832:D835"/>
    <mergeCell ref="A849:A852"/>
    <mergeCell ref="D849:D852"/>
    <mergeCell ref="A653:A656"/>
    <mergeCell ref="D653:D656"/>
    <mergeCell ref="A666:A669"/>
    <mergeCell ref="D666:D669"/>
    <mergeCell ref="A677:A680"/>
    <mergeCell ref="D677:D680"/>
    <mergeCell ref="A1005:A1008"/>
    <mergeCell ref="D1005:D1008"/>
    <mergeCell ref="A1023:A1026"/>
    <mergeCell ref="D1023:D1026"/>
    <mergeCell ref="A1036:A1039"/>
    <mergeCell ref="D1036:D1039"/>
    <mergeCell ref="A987:A990"/>
    <mergeCell ref="D987:D990"/>
    <mergeCell ref="A913:A916"/>
    <mergeCell ref="D913:D916"/>
    <mergeCell ref="A929:A932"/>
    <mergeCell ref="D929:D932"/>
    <mergeCell ref="A940:A943"/>
    <mergeCell ref="D940:D943"/>
    <mergeCell ref="A951:A954"/>
    <mergeCell ref="D951:D954"/>
    <mergeCell ref="A969:A972"/>
    <mergeCell ref="D969:D972"/>
    <mergeCell ref="A1163:A1166"/>
    <mergeCell ref="D1163:D1166"/>
    <mergeCell ref="A1177:A1180"/>
    <mergeCell ref="D1177:D1180"/>
    <mergeCell ref="A1190:A1193"/>
    <mergeCell ref="D1190:D1193"/>
    <mergeCell ref="A1059:A1062"/>
    <mergeCell ref="D1059:D1062"/>
    <mergeCell ref="A1070:A1073"/>
    <mergeCell ref="D1070:D1073"/>
    <mergeCell ref="A1128:A1131"/>
    <mergeCell ref="D1128:D1131"/>
    <mergeCell ref="A1082:A1085"/>
    <mergeCell ref="D1082:D1085"/>
    <mergeCell ref="A1093:A1096"/>
    <mergeCell ref="D1093:D1096"/>
    <mergeCell ref="A1114:A1117"/>
    <mergeCell ref="D1114:D1117"/>
    <mergeCell ref="A1139:A1142"/>
    <mergeCell ref="D1139:D1142"/>
    <mergeCell ref="A1150:A1153"/>
    <mergeCell ref="D1150:D1153"/>
    <mergeCell ref="A1841:A1844"/>
    <mergeCell ref="D1841:D1844"/>
    <mergeCell ref="A1671:A1674"/>
    <mergeCell ref="D1671:D1674"/>
    <mergeCell ref="A1741:A1744"/>
    <mergeCell ref="D1741:D1744"/>
    <mergeCell ref="A1760:A1763"/>
    <mergeCell ref="D1760:D1763"/>
    <mergeCell ref="A1780:A1783"/>
    <mergeCell ref="D1780:D1783"/>
    <mergeCell ref="A1808:A1811"/>
    <mergeCell ref="D1808:D1811"/>
    <mergeCell ref="A1824:A1827"/>
    <mergeCell ref="D1824:D1827"/>
    <mergeCell ref="A1717:A1720"/>
    <mergeCell ref="D1717:D1720"/>
    <mergeCell ref="A1684:A1687"/>
    <mergeCell ref="D1684:D1687"/>
    <mergeCell ref="A1695:A1698"/>
    <mergeCell ref="D1695:D1698"/>
    <mergeCell ref="A1706:A1709"/>
    <mergeCell ref="D1706:D170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4 C51 C67 C84 C126 C166 C203 C233 C244 C255 C372 C456 C511 C535 C562 C581 C608 C625 C639 C653 C666 C677 C688 C709 C723 C745 C781 C796 C810 C821 C832 C849 C867 C883 C896 C913 C929 C940 C951 C969 C987 C1005 C1023 C1036 C1048 C1059 C1070 C1082 C1093 C1114 C1128 C1139 C1150 C1163 C1177 C1190 C1201 C1220 C1231 C1243 C1262 C1280 C1294 C1310 C1322 C1333 C1345 C1356 C1367 C1378 C1389 C1400 C1411 C1422 C1433 C1486 C1541 C1595 C1645 C1658 C1671 C1684 C1695 C1706 C1717 C1741 C1760 C1780 C1808 C1824 C1841 C1852 C1863 C1874 C1885 C1896 C1907 C1920 C1932 C1947 C1958">
      <formula1>C19</formula1>
    </dataValidation>
    <dataValidation type="date" operator="greaterThanOrEqual" allowBlank="1" showInputMessage="1" showErrorMessage="1" sqref="C19 C36 C53 C69 C86 C128 C168 C205 C235 C246 C257 C374 C458 C513 C537 C564 C583 C610 C627 C641 C655 C668 C679 C690 C711 C725 C747 C783 C798 C812 C823 C834 C851 C869 C885 C898 C915 C931 C942 C953 C971 C989 C1007 C1025 C1038 C1050 C1061 C1072 C1084 C1095 C1116 C1130 C1141 C1152 C1165 C1179 C1192 C1203 C1222 C1233 C1245 C1264 C1282 C1296 C1312 C1324 C1335 C1347 C1358 C1369 C1380 C1391 C1402 C1413 C1424 C1435 C1488 C1543 C1597 C1647 C1660 C1673 C1686 C1697 C1708 C1719 C1743 C1762 C1782 C1810 C1826 C1843 C1854 C1865 C1876 C1887 C1898 C1909 C1922 C1934 C1949 C1960">
      <formula1>C17</formula1>
    </dataValidation>
    <dataValidation type="list" allowBlank="1" showInputMessage="1" showErrorMessage="1" sqref="F17 F34 F51 F67 F84 F126 F166 F203 F233 F244 F255 F372 F456 F511 F535 F562 F581 F608 F625 F639 F653 F666 F677 F688 F709 F723 F745 F781 F796 F810 F821 F832 F849 F867 F883 F896 F913 F929 F940 F951 F969 F987 F1005 F1023 F1036 F1048 F1059 F1070 F1082 F1093 F1114 F1128 F1139 F1150 F1163 F1177 F1190 F1201 F1220 F1231 F1243 F1262 F1280 F1294 F1310 F1322 F1333 F1345 F1356 F1367 F1378 F1389 F1400 F1411 F1422 F1433 F1486 F1541 F1595 F1645 F1658 F1671 F1684 F1695 F1706 F1717 F1741 F1760 F1780 F1808 F1824 F1841 F1852 F1863 F1874 F1885 F1896 F1907 F1920 F1932 F1947 F1958">
      <formula1>IF(INDIRECT(ADDRESS(ROW()+1,COLUMN(),4))="",RegionList,INDEX(RegionColumn,MATCH(INDIRECT(ADDRESS(ROW()+1,COLUMN(),4)),ProvinciaList,0)))</formula1>
    </dataValidation>
    <dataValidation type="list" allowBlank="1" showInputMessage="1" showErrorMessage="1" sqref="F18 F35 F52 F68 F85 F127 F167 F204 F234 F245 F256 F373 F457 F512 F536 F563 F582 F609 F626 F640 F654 F667 F678 F689 F710 F724 F746 F782 F797 F811 F822 F833 F850 F868 F884 F897 F914 F930 F941 F952 F970 F988 F1006 F1024 F1037 F1049 F1060 F1071 F1083 F1094 F1115 F1129 F1140 F1151 F1164 F1178 F1191 F1202 F1221 F1232 F1244 F1263 F1281 F1295 F1311 F1323 F1334 F1346 F1357 F1368 F1379 F1390 F1401 F1412 F1423 F1434 F1487 F1542 F1596 F1646 F1659 F1672 F1685 F1696 F1707 F1718 F1742 F1761 F1781 F1809 F1825 F1842 F1853 F1864 F1875 F1886 F1897 F1908 F1921 F1933 F1948 F195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6 F53 F69 F86 F128 F168 F205 F235 F246 F257 F374 F458 F513 F537 F564 F583 F610 F627 F641 F655 F668 F679 F690 F711 F725 F747 F783 F798 F812 F823 F834 F851 F869 F885 F898 F915 F931 F942 F953 F971 F989 F1007 F1025 F1038 F1050 F1061 F1072 F1084 F1095 F1116 F1130 F1141 F1152 F1165 F1179 F1192 F1203 F1222 F1233 F1245 F1264 F1282 F1296 F1312 F1324 F1335 F1347 F1358 F1369 F1380 F1391 F1402 F1413 F1424 F1435 F1488 F1543 F1597 F1647 F1660 F1673 F1686 F1697 F1708 F1719 F1743 F1762 F1782 F1810 F1826 F1843 F1854 F1865 F1876 F1887 F1898 F1909 F1922 F1934 F1949 F196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7 F54 F70 F87 F129 F169 F206 F236 F247 F258 F375 F459 F514 F538 F565 F584 F611 F628 F642 F656 F669 F680 F691 F712 F726 F748 F784 F799 F813 F824 F835 F852 F870 F886 F899 F916 F932 F943 F954 F972 F990 F1008 F1026 F1039 F1051 F1062 F1073 F1085 F1096 F1117 F1131 F1142 F1153 F1166 F1180 F1193 F1204 F1223 F1234 F1246 F1265 F1283 F1297 F1313 F1325 F1336 F1348 F1359 F1370 F1381 F1392 F1403 F1414 F1425 F1436 F1489 F1544 F1598 F1648 F1661 F1674 F1687 F1698 F1709 F1720 F1744 F1763 F1783 F1811 F1827 F1844 F1855 F1866 F1877 F1888 F1899 F1910 F1923 F1935 F1950 F1961">
      <formula1>OFFSET(MunicipioStart,MATCH(INDIRECT(ADDRESS(ROW()-1,COLUMN(),4)),MunicipioColumn,0)-1,1,COUNTIF(MunicipioColumn,INDIRECT(ADDRESS(ROW()-1,COLUMN(),4))),1)</formula1>
    </dataValidation>
    <dataValidation type="whole" operator="greaterThan" allowBlank="1" showInputMessage="1" showErrorMessage="1" sqref="A23:A29 A40:A46 A57:A62 A250 A261:A367 A715:A718 A132:A161 A172:A198 A209:A228 A239 A462:A506 A517:A530 A541:A557 A568:A576 A587:A603 A614:A620 A631:A634 A645:A648 A683 A672 A659:A661 A729:A740 A378:A451 A802:A805 A816 A827 A787:A791 A751:A776 A873:A878 A838:A844 A855:A862 A889:A891 A919:A924 A902:A908 A946 A935 A1328 A957:A964 A1339:A1340 A1011:A1018 A1042:A1043 A1065 A1054 A1088 A1076:A1077 A1029:A1031 A1099:A1109 A1120:A1123 A1145 A1134 A1858 A1196 A1183:A1185 A1226 A1207:A1215 A1237:A1238 A1286:A1289 A1268:A1275 A1169:A1172 A1249:A1257 A1300:A1305 A1316:A1317 A993:A1000 A1351 A1362 A975:A982 A1373 A1384 A1395 A1406 A1417 A1428 A1492:A1536 A1439:A1481 A1651:A1653 A1664:A1666 A1677:A1679 A1690 A1701 A1712 A694:A704 A90:A121 A1847 A1156:A1158 A1747:A1755 A1869 A1880 A1891 A1786:A1803 A1830:A1836 A1814:A1819 A1766:A1775 A1723:A1736 A1601:A1640 A1902 A1913:A1915 A1926:A1927 A1547:A1590 A1938:A1942 A1953 A1964:A1965 A73:A79">
      <formula1>0</formula1>
    </dataValidation>
    <dataValidation type="list" allowBlank="1" showInputMessage="1" showErrorMessage="1" sqref="C23:C29 C40:C46 C57:C62 C250 C261:C367 C715:C718 C132:C161 C172:C198 C209:C228 C239 C462:C506 C517:C530 C541:C557 C568:C576 C587:C603 C614:C620 C631:C634 C645:C648 C683 C672 C659:C661 C729:C740 C378:C451 C802:C805 C816 C827 C787:C791 C751:C776 C873:C878 C838:C844 C855:C862 C889:C891 C919:C924 C902:C908 C946 C935 C1328 C957:C964 C1339:C1340 C1011:C1018 C1042:C1043 C1065 C1054 C1088 C1076:C1077 C1029:C1031 C1099:C1109 C1120:C1123 C1145 C1134 C1858 C1196 C1183:C1185 C1226 C1207:C1215 C1237:C1238 C1286:C1289 C1268:C1275 C1169:C1172 C1249:C1257 C1300:C1305 C1316:C1317 C993:C1000 C1351 C1362 C975:C982 C1373 C1384 C1395 C1406 C1417 C1428 C1492:C1536 C1439:C1481 C1651:C1653 C1664:C1666 C1677:C1679 C1690 C1701 C1712 C694:C704 C90:C121 C1847 C1156:C1158 C1747:C1755 C1869 C1880 C1891 C1786:C1803 C1830:C1836 C1814:C1819 C1766:C1775 C1723:C1736 C1601:C1640 C1902 C1913:C1915 C1926:C1927 C1547:C1590 C1938:C1942 C1953 C1964:C1965 C73:C79">
      <formula1>UnidadesList</formula1>
    </dataValidation>
    <dataValidation type="decimal" operator="greaterThan" allowBlank="1" showInputMessage="1" showErrorMessage="1" sqref="D23:E29 D40:E46 D57:E62 D250:E250 D261:E367 D715:E718 D132:E161 D172:E198 D209:E228 D239:E239 D462:E506 D517:E530 D541:E557 D568:E576 D587:E603 D614:E620 D631:E634 D645:E648 D683:E683 D672:E672 D659:E661 D729:E740 D378:E451 D802:E805 D816:E816 D827:E827 D787:E791 D751:E776 D873:E878 D838:E844 D855:E862 D889:E891 D919:E924 D902:E908 D946:E946 D935:E935 D1328:E1328 D957:E964 D1339:E1340 D1011:E1018 D1042:E1043 D1065:E1065 D1054:E1054 D1088:E1088 D1076:E1077 D1029:E1031 D1099:E1109 D1120:E1123 D1145:E1145 D1134:E1134 D1858:E1858 D1196:E1196 D1183:E1185 D1226:E1226 D1207:E1215 D1237:E1238 D1286:E1289 D1268:E1275 D1169:E1172 D1249:E1257 D1300:E1305 D1316:E1317 D993:E1000 D1351:E1351 D1362:E1362 D975:E982 D1373:E1373 D1384:E1384 D1395:E1395 D1406:E1406 D1417:E1417 D1428:E1428 D1492:E1536 D1439:E1481 D1651:E1653 D1664:E1666 D1677:E1679 D1690:E1690 D1701:E1701 D1712:E1712 D694:E704 D90:E121 D1847:E1847 D1156:E1158 D1747:E1755 D1869:E1869 D1880:E1880 D1891:E1891 D1786:E1803 D1830:E1836 D1814:E1819 D1766:E1775 D1723:E1736 D1601:E1640 D1902:E1902 D1913:E1915 D1926:E1927 D1547:E1590 D1938:E1942 D1953:E1953 D1964:E1965 D73:E7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1969</xdr:row>
                    <xdr:rowOff>0</xdr:rowOff>
                  </from>
                  <to>
                    <xdr:col>1</xdr:col>
                    <xdr:colOff>333375</xdr:colOff>
                    <xdr:row>1971</xdr:row>
                    <xdr:rowOff>19050</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2392" r:id="rId11" name="Button 1128">
              <controlPr locked="0" defaultSize="0" print="0" autoFill="0" autoPict="0" macro="[0]!Sheet1.InsertNewTabl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94" r:id="rId12" name="Button 1130">
              <controlPr locked="0" defaultSize="0" print="0" autoFill="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395" r:id="rId13" name="Button 1131">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96" r:id="rId14" name="Button 1132">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97" r:id="rId15" name="Button 1133">
              <controlPr locked="0" defaultSize="0" print="0" autoFill="0" autoPict="0" macro="[0]!Sheet1.deleteRow">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401" r:id="rId16" name="Button 1137">
              <controlPr locked="0" defaultSize="0" print="0" autoFill="0" autoPict="0" macro="[0]!Sheet1.deleteRow">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403" r:id="rId17" name="Button 1139">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404" r:id="rId18" name="Button 1140">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405" r:id="rId19" name="Button 1141">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406" r:id="rId20" name="Button 1142">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408" r:id="rId21" name="Button 1144">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409" r:id="rId22" name="Button 1145">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410" r:id="rId23" name="Button 1146">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412" r:id="rId24" name="Button 1148">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431" r:id="rId25" name="Button 1167">
              <controlPr locked="0" defaultSize="0" print="0" autoFill="0" autoPict="0" macro="[0]!Sheet1.InsertNewTabl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432" r:id="rId26" name="Button 1168">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433" r:id="rId27" name="Button 1169">
              <controlPr locked="0" defaultSize="0" print="0" autoFill="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452" r:id="rId28" name="Button 1188">
              <controlPr locked="0" defaultSize="0" print="0" autoFill="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453" r:id="rId29" name="Button 1189">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454" r:id="rId30" name="Button 1190">
              <controlPr locked="0" defaultSize="0" print="0" autoFill="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455" r:id="rId31" name="Button 1191">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456" r:id="rId32" name="Button 1192">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457" r:id="rId33" name="Button 1193">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458" r:id="rId34" name="Button 1194">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462" r:id="rId35" name="Button 1198">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63" r:id="rId36" name="Button 1199">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64" r:id="rId37" name="Button 1200">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465" r:id="rId38" name="Button 1201">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466" r:id="rId39" name="Button 1202">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67" r:id="rId40" name="Button 1203">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468" r:id="rId41" name="Button 1204">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469" r:id="rId42" name="Button 1205">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470" r:id="rId43" name="Button 1206">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71" r:id="rId44" name="Button 1207">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472" r:id="rId45" name="Button 1208">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473" r:id="rId46" name="Button 1209">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74" r:id="rId47" name="Button 1210">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476" r:id="rId48" name="Button 1212">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478" r:id="rId49" name="Button 1214">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479" r:id="rId50" name="Button 1215">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480" r:id="rId51" name="Button 1216">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81" r:id="rId52" name="Button 1217">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482" r:id="rId53" name="Button 1218">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504" r:id="rId54" name="Button 1240">
              <controlPr locked="0" defaultSize="0" print="0" autoFill="0" autoPict="0" macro="[0]!Sheet1.InsertNewTabl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06" r:id="rId55" name="Button 1242">
              <controlPr locked="0" defaultSize="0" print="0" autoFill="0" autoPict="0" macro="[0]!Sheet1.deleteProcedure">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07" r:id="rId56" name="Button 1243">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08" r:id="rId57" name="Button 1244">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11" r:id="rId58" name="Button 1247">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12" r:id="rId59" name="Button 1248">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13" r:id="rId60" name="Button 1249">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14" r:id="rId61" name="Button 1250">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17" r:id="rId62" name="Button 1253">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518" r:id="rId63" name="Button 1254">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537" r:id="rId64" name="Button 1273">
              <controlPr locked="0" defaultSize="0" print="0" autoFill="0" autoPict="0" macro="[0]!Sheet1.InsertNewTabl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38" r:id="rId65" name="Button 1274">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539" r:id="rId66" name="Button 1275">
              <controlPr locked="0" defaultSize="0" print="0" autoFill="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541" r:id="rId67" name="Button 1277">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42" r:id="rId68" name="Button 1278">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543" r:id="rId69" name="Button 1279">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44" r:id="rId70" name="Button 1280">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45" r:id="rId71" name="Button 1281">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546" r:id="rId72" name="Button 1282">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547" r:id="rId73" name="Button 1283">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548" r:id="rId74" name="Button 1284">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549" r:id="rId75" name="Button 1285">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550" r:id="rId76" name="Button 1286">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551" r:id="rId77" name="Button 1287">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52" r:id="rId78" name="Button 1288">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53" r:id="rId79" name="Button 1289">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54" r:id="rId80" name="Button 1290">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55" r:id="rId81" name="Button 1291">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56" r:id="rId82" name="Button 1292">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558" r:id="rId83" name="Button 1294">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59" r:id="rId84" name="Button 1295">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60" r:id="rId85" name="Button 1296">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564" r:id="rId86" name="Button 1300">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565" r:id="rId87" name="Button 1301">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566" r:id="rId88" name="Button 1302">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567" r:id="rId89" name="Button 1303">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568" r:id="rId90" name="Button 1304">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77" r:id="rId91" name="Button 1313">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78" r:id="rId92" name="Button 1314">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79" r:id="rId93" name="Button 1315">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626" r:id="rId94" name="Button 1362">
              <controlPr locked="0" defaultSize="0" print="0" autoFill="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28" r:id="rId95" name="Button 1364">
              <controlPr locked="0" defaultSize="0" print="0" autoFill="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647" r:id="rId96" name="Button 1383">
              <controlPr locked="0" defaultSize="0" print="0" autoFill="0" autoPict="0" macro="[0]!Sheet1.InsertNewTabl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648" r:id="rId97" name="Button 1384">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2649" r:id="rId98" name="Button 1385">
              <controlPr locked="0" defaultSize="0" print="0" autoFill="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668" r:id="rId99" name="Button 1404">
              <controlPr locked="0" defaultSize="0" print="0" autoFill="0" autoPict="0" macro="[0]!Sheet1.InsertNewTabl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669" r:id="rId100" name="Button 1405">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670" r:id="rId101" name="Button 1406">
              <controlPr locked="0" defaultSize="0" print="0" autoFill="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671" r:id="rId102" name="Button 1407">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72" r:id="rId103" name="Button 1408">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673" r:id="rId104" name="Button 1409">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74" r:id="rId105" name="Button 1410">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675" r:id="rId106" name="Button 1411">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676" r:id="rId107" name="Button 1412">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677" r:id="rId108" name="Button 1413">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678" r:id="rId109" name="Button 1414">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79" r:id="rId110" name="Button 1415">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80" r:id="rId111" name="Button 1416">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81" r:id="rId112" name="Button 1417">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82" r:id="rId113" name="Button 1418">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83" r:id="rId114" name="Button 1419">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684" r:id="rId115" name="Button 1420">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85" r:id="rId116" name="Button 1421">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86" r:id="rId117" name="Button 1422">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687" r:id="rId118" name="Button 1423">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688" r:id="rId119" name="Button 1424">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689" r:id="rId120" name="Button 1425">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690" r:id="rId121" name="Button 1426">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691" r:id="rId122" name="Button 1427">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92" r:id="rId123" name="Button 1428">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94" r:id="rId124" name="Button 1430">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95" r:id="rId125" name="Button 1431">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698" r:id="rId126" name="Button 1434">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706" r:id="rId127" name="Button 1442">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708" r:id="rId128" name="Button 1444">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709" r:id="rId129" name="Button 1445">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710" r:id="rId130" name="Button 1446">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713" r:id="rId131" name="Button 1449">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15" r:id="rId132" name="Button 1451">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16" r:id="rId133" name="Button 1452">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17" r:id="rId134" name="Button 1453">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718" r:id="rId135" name="Button 1454">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719" r:id="rId136" name="Button 1455">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20" r:id="rId137" name="Button 1456">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721" r:id="rId138" name="Button 1457">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22" r:id="rId139" name="Button 1458">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23" r:id="rId140" name="Button 1459">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724" r:id="rId141" name="Button 1460">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25" r:id="rId142" name="Button 1461">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26" r:id="rId143" name="Button 1462">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27" r:id="rId144" name="Button 1463">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28" r:id="rId145" name="Button 1464">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29" r:id="rId146" name="Button 1465">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731" r:id="rId147" name="Button 1467">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32" r:id="rId148" name="Button 1468">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33" r:id="rId149" name="Button 1469">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39" r:id="rId150" name="Button 1475">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762" r:id="rId151" name="Button 1498">
              <controlPr locked="0" defaultSize="0" print="0" autoFill="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63" r:id="rId152" name="Button 1499">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64" r:id="rId153" name="Button 1500">
              <controlPr locked="0" defaultSize="0" print="0" autoFill="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807" r:id="rId154" name="Button 1543">
              <controlPr locked="0" defaultSize="0" print="0" autoFill="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808" r:id="rId155" name="Button 1544">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809" r:id="rId156" name="Button 1545">
              <controlPr locked="0" defaultSize="0" print="0" autoFill="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828" r:id="rId157" name="Button 1564">
              <controlPr locked="0" defaultSize="0" print="0" autoFill="0" autoPict="0" macro="[0]!Sheet1.InsertNewTabl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829" r:id="rId158" name="Button 1565">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830" r:id="rId159" name="Button 1566">
              <controlPr locked="0" defaultSize="0" print="0" autoFill="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849" r:id="rId160" name="Button 1585">
              <controlPr locked="0" defaultSize="0" print="0" autoFill="0" autoPict="0" macro="[0]!Sheet1.InsertNewTabl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850" r:id="rId161" name="Button 1586">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2851" r:id="rId162" name="Button 1587">
              <controlPr locked="0" defaultSize="0" print="0" autoFill="0" autoPict="0" macro="[0]!Sheet1.deleteProcedure">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852" r:id="rId163" name="Button 1588">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53" r:id="rId164" name="Button 1589">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54" r:id="rId165" name="Button 1590">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855" r:id="rId166" name="Button 1591">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856" r:id="rId167" name="Button 1592">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57" r:id="rId168" name="Button 1593">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858" r:id="rId169" name="Button 1594">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2859" r:id="rId170" name="Button 1595">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860" r:id="rId171" name="Button 1596">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61" r:id="rId172" name="Button 1597">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862" r:id="rId173" name="Button 1598">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2863" r:id="rId174" name="Button 1599">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64" r:id="rId175" name="Button 1600">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865" r:id="rId176" name="Button 1601">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866" r:id="rId177" name="Button 1602">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867" r:id="rId178" name="Button 1603">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868" r:id="rId179" name="Button 1604">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869" r:id="rId180" name="Button 1605">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870" r:id="rId181" name="Button 1606">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71" r:id="rId182" name="Button 1607">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72" r:id="rId183" name="Button 1608">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873" r:id="rId184" name="Button 1609">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74" r:id="rId185" name="Button 1610">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75" r:id="rId186" name="Button 1611">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876" r:id="rId187" name="Button 1612">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2877" r:id="rId188" name="Button 1613">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878" r:id="rId189" name="Button 1614">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2879" r:id="rId190" name="Button 1615">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80" r:id="rId191" name="Button 1616">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81" r:id="rId192" name="Button 1617">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82" r:id="rId193" name="Button 1618">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83" r:id="rId194" name="Button 1619">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84" r:id="rId195" name="Button 1620">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85" r:id="rId196" name="Button 1621">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86" r:id="rId197" name="Button 1622">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87" r:id="rId198" name="Button 1623">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88" r:id="rId199" name="Button 1624">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89" r:id="rId200" name="Button 1625">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90" r:id="rId201" name="Button 1626">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91" r:id="rId202" name="Button 1627">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92" r:id="rId203" name="Button 1628">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93" r:id="rId204" name="Button 1629">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905" r:id="rId205" name="Button 1641">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906" r:id="rId206" name="Button 1642">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907" r:id="rId207" name="Button 1643">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908" r:id="rId208" name="Button 1644">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909" r:id="rId209" name="Button 1645">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910" r:id="rId210" name="Button 1646">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911" r:id="rId211" name="Button 1647">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12" r:id="rId212" name="Button 1648">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913" r:id="rId213" name="Button 1649">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914" r:id="rId214" name="Button 1650">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915" r:id="rId215" name="Button 1651">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916" r:id="rId216" name="Button 1652">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917" r:id="rId217" name="Button 1653">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920" r:id="rId218" name="Button 1656">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933" r:id="rId219" name="Button 1669">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934" r:id="rId220" name="Button 1670">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935" r:id="rId221" name="Button 1671">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936" r:id="rId222" name="Button 1672">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37" r:id="rId223" name="Button 1673">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38" r:id="rId224" name="Button 1674">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939" r:id="rId225" name="Button 1675">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940" r:id="rId226" name="Button 1676">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941" r:id="rId227" name="Button 1677">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942" r:id="rId228" name="Button 1678">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2943" r:id="rId229" name="Button 1679">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944" r:id="rId230" name="Button 1680">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45" r:id="rId231" name="Button 1681">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946" r:id="rId232" name="Button 1682">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950" r:id="rId233" name="Button 1686">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51" r:id="rId234" name="Button 1687">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952" r:id="rId235" name="Button 168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953" r:id="rId236" name="Button 1689">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954" r:id="rId237" name="Button 1690">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955" r:id="rId238" name="Button 1691">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956" r:id="rId239" name="Button 1692">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957" r:id="rId240" name="Button 1693">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958" r:id="rId241" name="Button 1694">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959" r:id="rId242" name="Button 1695">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961" r:id="rId243" name="Button 1697">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62" r:id="rId244" name="Button 1698">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63" r:id="rId245" name="Button 1699">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48" r:id="rId246" name="Button 1784">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049" r:id="rId247" name="Button 1785">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50" r:id="rId248" name="Button 1786">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051" r:id="rId249" name="Button 1787">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3052" r:id="rId250" name="Button 1788">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65" r:id="rId251" name="Button 1801">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3066" r:id="rId252" name="Button 1802">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067" r:id="rId253" name="Button 1803">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068" r:id="rId254" name="Button 1804">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069" r:id="rId255" name="Button 1805">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3070" r:id="rId256" name="Button 1806">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3071" r:id="rId257" name="Button 1807">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72" r:id="rId258" name="Button 1808">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73" r:id="rId259" name="Button 1809">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074" r:id="rId260" name="Button 1810">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075" r:id="rId261" name="Button 1811">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076" r:id="rId262" name="Button 1812">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077" r:id="rId263" name="Button 1813">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078" r:id="rId264" name="Button 1814">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079" r:id="rId265" name="Button 1815">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3080" r:id="rId266" name="Button 1816">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3081" r:id="rId267" name="Button 1817">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096" r:id="rId268" name="Button 1832">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097" r:id="rId269" name="Button 1833">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98" r:id="rId270" name="Button 1834">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099" r:id="rId271" name="Button 1835">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103" r:id="rId272" name="Button 1839">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104" r:id="rId273" name="Button 1840">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105" r:id="rId274" name="Button 1841">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106" r:id="rId275" name="Button 1842">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107" r:id="rId276" name="Button 1843">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108" r:id="rId277" name="Button 1844">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113" r:id="rId278" name="Button 1849">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17" r:id="rId279" name="Button 1853">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18" r:id="rId280" name="Button 1854">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19" r:id="rId281" name="Button 1855">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20" r:id="rId282" name="Button 1856">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21" r:id="rId283" name="Button 1857">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22" r:id="rId284" name="Button 1858">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23" r:id="rId285" name="Button 1859">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24" r:id="rId286" name="Button 1860">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25" r:id="rId287" name="Button 1861">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26" r:id="rId288" name="Button 1862">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28" r:id="rId289" name="Button 1864">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29" r:id="rId290" name="Button 1865">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30" r:id="rId291" name="Button 1866">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31" r:id="rId292" name="Button 1867">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33" r:id="rId293" name="Button 1869">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34" r:id="rId294" name="Button 1870">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135" r:id="rId295" name="Button 1871">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36" r:id="rId296" name="Button 1872">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37" r:id="rId297" name="Button 1873">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38" r:id="rId298" name="Button 1874">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3139" r:id="rId299" name="Button 1875">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40" r:id="rId300" name="Button 1876">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3141" r:id="rId301" name="Button 1877">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142" r:id="rId302" name="Button 1878">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143" r:id="rId303" name="Button 1879">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144" r:id="rId304" name="Button 1880">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145" r:id="rId305" name="Button 1881">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146" r:id="rId306" name="Button 1882">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147" r:id="rId307" name="Button 1883">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148" r:id="rId308" name="Button 1884">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149" r:id="rId309" name="Button 1885">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50" r:id="rId310" name="Button 1886">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51" r:id="rId311" name="Button 1887">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52" r:id="rId312" name="Button 1888">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153" r:id="rId313" name="Button 1889">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154" r:id="rId314" name="Button 1890">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155" r:id="rId315" name="Button 1891">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156" r:id="rId316" name="Button 1892">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166" r:id="rId317" name="Button 1902">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168" r:id="rId318" name="Button 1904">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169" r:id="rId319" name="Button 1905">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171" r:id="rId320" name="Button 1907">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3172" r:id="rId321" name="Button 1908">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73" r:id="rId322" name="Button 1909">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3174" r:id="rId323" name="Button 1910">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75" r:id="rId324" name="Button 1911">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179" r:id="rId325" name="Button 1915">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3180" r:id="rId326" name="Button 1916">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3185" r:id="rId327" name="Button 1921">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3186" r:id="rId328" name="Button 1922">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87" r:id="rId329" name="Button 1923">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188" r:id="rId330" name="Button 1924">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192" r:id="rId331" name="Button 1928">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194" r:id="rId332" name="Button 1930">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99" r:id="rId333" name="Button 1935">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200" r:id="rId334" name="Button 1936">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01" r:id="rId335" name="Button 1937">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202" r:id="rId336" name="Button 1938">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203" r:id="rId337" name="Button 1939">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04" r:id="rId338" name="Button 1940">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206" r:id="rId339" name="Button 1942">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207" r:id="rId340" name="Button 1943">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244" r:id="rId341" name="Button 1980">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245" r:id="rId342" name="Button 1981">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246" r:id="rId343" name="Button 1982">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247" r:id="rId344" name="Button 1983">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248" r:id="rId345" name="Button 1984">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249" r:id="rId346" name="Button 1985">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250" r:id="rId347" name="Button 1986">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251" r:id="rId348" name="Button 1987">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252" r:id="rId349" name="Button 1988">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253" r:id="rId350" name="Button 1989">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254" r:id="rId351" name="Button 1990">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3255" r:id="rId352" name="Button 1991">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3256" r:id="rId353" name="Button 1992">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257" r:id="rId354" name="Button 1993">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258" r:id="rId355" name="Button 1994">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259" r:id="rId356" name="Button 1995">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3260" r:id="rId357" name="Button 1996">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3261" r:id="rId358" name="Button 1997">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262" r:id="rId359" name="Button 1998">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3263" r:id="rId360" name="Button 1999">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264" r:id="rId361" name="Button 2000">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265" r:id="rId362" name="Button 2001">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266" r:id="rId363" name="Button 2002">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267" r:id="rId364" name="Button 2003">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268" r:id="rId365" name="Button 2004">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269" r:id="rId366" name="Button 2005">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3270" r:id="rId367" name="Button 2006">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271" r:id="rId368" name="Button 2007">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3272" r:id="rId369" name="Button 2008">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273" r:id="rId370" name="Button 2009">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274" r:id="rId371" name="Button 2010">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275" r:id="rId372" name="Button 2011">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276" r:id="rId373" name="Button 2012">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277" r:id="rId374" name="Button 2013">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78" r:id="rId375" name="Button 2014">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279" r:id="rId376" name="Button 2015">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280" r:id="rId377" name="Button 2016">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281" r:id="rId378" name="Button 2017">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282" r:id="rId379" name="Button 2018">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283" r:id="rId380" name="Button 2019">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284" r:id="rId381" name="Button 2020">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285" r:id="rId382" name="Button 2021">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286" r:id="rId383" name="Button 2022">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287" r:id="rId384" name="Button 2023">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7416" r:id="rId385" name="Button 2056">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7417" r:id="rId386" name="Button 2057">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7420" r:id="rId387" name="Button 2060">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7421" r:id="rId388" name="Button 2061">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7422" r:id="rId389" name="Button 2062">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7423" r:id="rId390" name="Button 2063">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7424" r:id="rId391" name="Button 2064">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425" r:id="rId392" name="Button 2065">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426" r:id="rId393" name="Button 2066">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7427" r:id="rId394" name="Button 2067">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7428" r:id="rId395" name="Button 2068">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7429" r:id="rId396" name="Button 2069">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430" r:id="rId397" name="Button 2070">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7431" r:id="rId398" name="Button 2071">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7432" r:id="rId399" name="Button 2072">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7516" r:id="rId400" name="Button 2156">
              <controlPr locked="0" defaultSize="0" print="0" autoFill="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7517" r:id="rId401" name="Button 2157">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7518" r:id="rId402" name="Button 2158">
              <controlPr locked="0" defaultSize="0" print="0" autoFill="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7519" r:id="rId403" name="Button 2159">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7520" r:id="rId404" name="Button 2160">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7521" r:id="rId405" name="Button 2161">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7522" r:id="rId406" name="Button 2162">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23" r:id="rId407" name="Button 2163">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524" r:id="rId408" name="Button 2164">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525" r:id="rId409" name="Button 2165">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526" r:id="rId410" name="Button 2166">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7527" r:id="rId411" name="Button 2167">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7528" r:id="rId412" name="Button 2168">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29" r:id="rId413" name="Button 2169">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7530" r:id="rId414" name="Button 2170">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7531" r:id="rId415" name="Button 2171">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7532" r:id="rId416" name="Button 2172">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7533" r:id="rId417" name="Button 2173">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7534" r:id="rId418" name="Button 2174">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7597" r:id="rId419" name="Button 2237">
              <controlPr locked="0" defaultSize="0" print="0" autoFill="0" autoPict="0" macro="[0]!Sheet1.InsertNewTabl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598" r:id="rId420" name="Button 2238">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599" r:id="rId421" name="Button 2239">
              <controlPr locked="0" defaultSize="0" print="0" autoFill="0" autoPict="0" macro="[0]!Sheet1.deleteProcedure">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618" r:id="rId422" name="Button 2258">
              <controlPr locked="0" defaultSize="0" print="0" autoFill="0" autoPict="0" macro="[0]!Sheet1.InsertNewTabl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619" r:id="rId423" name="Button 2259">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620" r:id="rId424" name="Button 2260">
              <controlPr locked="0" defaultSize="0" print="0" autoFill="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621" r:id="rId425" name="Button 2261">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622" r:id="rId426" name="Button 2262">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623" r:id="rId427" name="Button 2263">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624" r:id="rId428" name="Button 2264">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625" r:id="rId429" name="Button 2265">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626" r:id="rId430" name="Button 2266">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627" r:id="rId431" name="Button 2267">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628" r:id="rId432" name="Button 2268">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7637" r:id="rId433" name="Button 2277">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7638" r:id="rId434" name="Button 2278">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7639" r:id="rId435" name="Button 2279">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40" r:id="rId436" name="Button 2280">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7641" r:id="rId437" name="Button 2281">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7642" r:id="rId438" name="Button 2282">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7643" r:id="rId439" name="Button 2283">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7644" r:id="rId440" name="Button 2284">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7645" r:id="rId441" name="Button 2285">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7646" r:id="rId442" name="Button 2286">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647" r:id="rId443" name="Button 2287">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648" r:id="rId444" name="Button 2288">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7649" r:id="rId445" name="Button 2289">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7650" r:id="rId446" name="Button 2290">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51" r:id="rId447" name="Button 2291">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7652" r:id="rId448" name="Button 2292">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7673" r:id="rId449" name="Button 2313">
              <controlPr locked="0" defaultSize="0" print="0" autoFill="0" autoPict="0" macro="[0]!Sheet1.InsertNewTabl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7675" r:id="rId450" name="Button 2315">
              <controlPr locked="0" defaultSize="0" print="0" autoFill="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7684" r:id="rId451" name="Button 2324">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685" r:id="rId452" name="Button 2325">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7686" r:id="rId453" name="Button 2326">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7687" r:id="rId454" name="Button 2327">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7688" r:id="rId455" name="Button 2328">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7689" r:id="rId456" name="Button 2329">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690" r:id="rId457" name="Button 2330">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716" r:id="rId458" name="Button 2356">
              <controlPr locked="0" defaultSize="0" print="0" autoFill="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717" r:id="rId459" name="Button 2357">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718" r:id="rId460" name="Button 2358">
              <controlPr locked="0" defaultSize="0" print="0" autoFill="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737" r:id="rId461" name="Button 2377">
              <controlPr locked="0" defaultSize="0" print="0" autoFill="0" autoPict="0" macro="[0]!Sheet1.InsertNewTabl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739" r:id="rId462" name="Button 2379">
              <controlPr locked="0" defaultSize="0" print="0" autoFill="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7741" r:id="rId463" name="Button 2381">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7742" r:id="rId464" name="Button 2382">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743" r:id="rId465" name="Button 2383">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756" r:id="rId466" name="Button 2396">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757" r:id="rId467" name="Button 2397">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7758" r:id="rId468" name="Button 2398">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7763" r:id="rId469" name="Button 2403">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7795" r:id="rId470" name="Button 2435">
              <controlPr locked="0" defaultSize="0" print="0" autoFill="0" autoPict="0" macro="[0]!Sheet1.InsertNewTabl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796" r:id="rId471" name="Button 2436">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797" r:id="rId472" name="Button 2437">
              <controlPr locked="0" defaultSize="0" print="0" autoFill="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798" r:id="rId473" name="Button 2438">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823" r:id="rId474" name="Button 2463">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848" r:id="rId475" name="Button 2488">
              <controlPr locked="0" defaultSize="0" print="0" autoFill="0" autoPict="0" macro="[0]!Sheet1.InsertNewTabl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849" r:id="rId476" name="Button 2489">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850" r:id="rId477" name="Button 2490">
              <controlPr locked="0" defaultSize="0" print="0" autoFill="0" autoPict="0" macro="[0]!Sheet1.deleteProcedure">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869" r:id="rId478" name="Button 2509">
              <controlPr locked="0" defaultSize="0" print="0" autoFill="0" autoPict="0" macro="[0]!Sheet1.InsertNewTabl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870" r:id="rId479" name="Button 2510">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871" r:id="rId480" name="Button 2511">
              <controlPr locked="0" defaultSize="0" print="0" autoFill="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895" r:id="rId481" name="Button 2535">
              <controlPr locked="0" defaultSize="0" print="0" autoFill="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896" r:id="rId482" name="Button 2536">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7897" r:id="rId483" name="Button 2537">
              <controlPr locked="0" defaultSize="0" print="0" autoFill="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898" r:id="rId484" name="Button 2538">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899" r:id="rId485" name="Button 2539">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900" r:id="rId486" name="Button 2540">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901" r:id="rId487" name="Button 2541">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7904" r:id="rId488" name="Button 2544">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905" r:id="rId489" name="Button 2545">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906" r:id="rId490" name="Button 2546">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7907" r:id="rId491" name="Button 2547">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7908" r:id="rId492" name="Button 2548">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7909" r:id="rId493" name="Button 2549">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7998" r:id="rId494" name="Button 2638">
              <controlPr locked="0" defaultSize="0" print="0" autoFill="0" autoPict="0" macro="[0]!Sheet1.InsertNewTableRow">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7999" r:id="rId495" name="Button 2639">
              <controlPr locked="0" defaultSize="0" print="0" autoFill="0" autoPict="0" macro="[0]!Sheet1.deleteRow">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8000" r:id="rId496" name="Button 2640">
              <controlPr locked="0" defaultSize="0" print="0" autoFill="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8040" r:id="rId497" name="Button 2680">
              <controlPr locked="0" defaultSize="0" print="0" autoFill="0" autoPict="0" macro="[0]!Sheet1.InsertNewTableRow">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8041" r:id="rId498" name="Button 2681">
              <controlPr locked="0" defaultSize="0" print="0" autoFill="0" autoPict="0" macro="[0]!Sheet1.delet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8042" r:id="rId499" name="Button 2682">
              <controlPr locked="0" defaultSize="0" print="0" autoFill="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8043" r:id="rId500" name="Button 2683">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8044" r:id="rId501" name="Button 2684">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8045" r:id="rId502" name="Button 2685">
              <controlPr locked="0" defaultSize="0" print="0" autoFill="0" autoPict="0" macro="[0]!Sheet1.deleteRow">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8046" r:id="rId503" name="Button 2686">
              <controlPr locked="0" defaultSize="0" print="0" autoFill="0" autoPict="0" macro="[0]!Sheet1.delet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8047" r:id="rId504" name="Button 2687">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8048" r:id="rId505" name="Button 2688">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8049" r:id="rId506" name="Button 2689">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8050" r:id="rId507" name="Button 2690">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8051" r:id="rId508" name="Button 2691">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8127" r:id="rId509" name="Button 2767">
              <controlPr locked="0" defaultSize="0" print="0" autoFill="0" autoPict="0" macro="[0]!Sheet1.InsertNewTabl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8128" r:id="rId510" name="Button 2768">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8129" r:id="rId511" name="Button 2769">
              <controlPr locked="0" defaultSize="0" print="0" autoFill="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8130" r:id="rId512" name="Button 2770">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8131" r:id="rId513" name="Button 2771">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8132" r:id="rId514" name="Button 2772">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8133" r:id="rId515" name="Button 2773">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8134" r:id="rId516" name="Button 2774">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8135" r:id="rId517" name="Button 2775">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8136" r:id="rId518" name="Button 2776">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8137" r:id="rId519" name="Button 2777">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8138" r:id="rId520" name="Button 2778">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8139" r:id="rId521" name="Button 2779">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8140" r:id="rId522" name="Button 2780">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8141" r:id="rId523" name="Button 2781">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8142" r:id="rId524" name="Button 2782">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8143" r:id="rId525" name="Button 2783">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8144" r:id="rId526" name="Button 2784">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8146" r:id="rId527" name="Button 2786">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8147" r:id="rId528" name="Button 2787">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8148" r:id="rId529" name="Button 2788">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8149" r:id="rId530" name="Button 2789">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8150" r:id="rId531" name="Button 2790">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8151" r:id="rId532" name="Button 2791">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8154" r:id="rId533" name="Button 2794">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8155" r:id="rId534" name="Button 2795">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8178" r:id="rId535" name="Button 2818">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8179" r:id="rId536" name="Button 2819">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8182" r:id="rId537" name="Button 2822">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8183" r:id="rId538" name="Button 2823">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8205" r:id="rId539" name="Button 2845">
              <controlPr locked="0" defaultSize="0" print="0" autoFill="0" autoPict="0" macro="[0]!Sheet1.InsertNewTabl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8207" r:id="rId540" name="Button 2847">
              <controlPr locked="0" defaultSize="0" print="0" autoFill="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8209" r:id="rId541" name="Button 2849">
              <controlPr locked="0" defaultSize="0" print="0" autoFill="0" autoPict="0" macro="[0]!Sheet1.delet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8210" r:id="rId542" name="Button 2850">
              <controlPr locked="0" defaultSize="0" print="0" autoFill="0" autoPict="0" macro="[0]!Sheet1.delet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8211" r:id="rId543" name="Button 2851">
              <controlPr locked="0" defaultSize="0" print="0" autoFill="0" autoPict="0" macro="[0]!Sheet1.delet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8217" r:id="rId544" name="Button 2857">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8218" r:id="rId545" name="Button 2858">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8238" r:id="rId546" name="Button 2878">
              <controlPr locked="0" defaultSize="0" print="0" autoFill="0" autoPict="0" macro="[0]!Sheet1.InsertNewTabl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8239" r:id="rId547" name="Button 2879">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8240" r:id="rId548" name="Button 2880">
              <controlPr locked="0" defaultSize="0" print="0" autoFill="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8241" r:id="rId549" name="Button 2881">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8242" r:id="rId550" name="Button 2882">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8243" r:id="rId551" name="Button 2883">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8245" r:id="rId552" name="Button 2885">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8246" r:id="rId553" name="Button 2886">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8247" r:id="rId554" name="Button 2887">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8274" r:id="rId555" name="Button 2914">
              <controlPr locked="0" defaultSize="0" print="0" autoFill="0" autoPict="0" macro="[0]!Sheet1.InsertNewTabl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8275" r:id="rId556" name="Button 2915">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8276" r:id="rId557" name="Button 2916">
              <controlPr locked="0" defaultSize="0" print="0" autoFill="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8295" r:id="rId558" name="Button 2935">
              <controlPr locked="0" defaultSize="0" print="0" autoFill="0" autoPict="0" macro="[0]!Sheet1.InsertNewTabl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8296" r:id="rId559" name="Button 2936">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8297" r:id="rId560" name="Button 2937">
              <controlPr locked="0" defaultSize="0" print="0" autoFill="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8317" r:id="rId561" name="Button 2957">
              <controlPr locked="0" defaultSize="0" print="0" autoFill="0" autoPict="0" macro="[0]!Sheet1.InsertNewTabl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8318" r:id="rId562" name="Button 2958">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8319" r:id="rId563" name="Button 2959">
              <controlPr locked="0" defaultSize="0" print="0" autoFill="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8338" r:id="rId564" name="Button 2978">
              <controlPr locked="0" defaultSize="0" print="0" autoFill="0" autoPict="0" macro="[0]!Sheet1.InsertNewTabl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339" r:id="rId565" name="Button 2979">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340" r:id="rId566" name="Button 2980">
              <controlPr locked="0" defaultSize="0" print="0" autoFill="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8359" r:id="rId567" name="Button 2999">
              <controlPr locked="0" defaultSize="0" print="0" autoFill="0" autoPict="0" macro="[0]!Sheet1.InsertNewTabl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8360" r:id="rId568" name="Button 3000">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8361" r:id="rId569" name="Button 3001">
              <controlPr locked="0" defaultSize="0" print="0" autoFill="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363" r:id="rId570" name="Button 3003">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8364" r:id="rId571" name="Button 3004">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365" r:id="rId572" name="Button 3005">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8366" r:id="rId573" name="Button 3006">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8367" r:id="rId574" name="Button 3007">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8368" r:id="rId575" name="Button 3008">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8371" r:id="rId576" name="Button 3011">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8373" r:id="rId577" name="Button 3013">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8374" r:id="rId578" name="Button 3014">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375" r:id="rId579" name="Button 3015">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8376" r:id="rId580" name="Button 3016">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8377" r:id="rId581" name="Button 3017">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378" r:id="rId582" name="Button 3018">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8382" r:id="rId583" name="Button 3022">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383" r:id="rId584" name="Button 3023">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8384" r:id="rId585" name="Button 3024">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8385" r:id="rId586" name="Button 3025">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8386" r:id="rId587" name="Button 3026">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411" r:id="rId588" name="Button 3051">
              <controlPr locked="0" defaultSize="0" print="0" autoFill="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412" r:id="rId589" name="Button 3052">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413" r:id="rId590" name="Button 3053">
              <controlPr locked="0" defaultSize="0" print="0" autoFill="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414" r:id="rId591" name="Button 3054">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415" r:id="rId592" name="Button 3055">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22531" r:id="rId593" name="Button 3075">
              <controlPr locked="0" defaultSize="0" print="0" autoFill="0" autoPict="0" macro="[0]!Sheet1.InsertNewTabl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22532" r:id="rId594" name="Button 3076">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22533" r:id="rId595" name="Button 3077">
              <controlPr locked="0" defaultSize="0" print="0" autoFill="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22552" r:id="rId596" name="Button 3096">
              <controlPr locked="0" defaultSize="0" print="0" autoFill="0" autoPict="0" macro="[0]!Sheet1.InsertNewTabl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22553" r:id="rId597" name="Button 3097">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22554" r:id="rId598" name="Button 3098">
              <controlPr locked="0" defaultSize="0" print="0" autoFill="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22555" r:id="rId599" name="Button 3099">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22556" r:id="rId600" name="Button 3100">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22559" r:id="rId601" name="Button 3103">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22560" r:id="rId602" name="Button 3104">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22561" r:id="rId603" name="Button 3105">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22562" r:id="rId604" name="Button 3106">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22572" r:id="rId605" name="Button 3116">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22573" r:id="rId606" name="Button 3117">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22574" r:id="rId607" name="Button 3118">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22575" r:id="rId608" name="Button 3119">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22580" r:id="rId609" name="Button 3124">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22606" r:id="rId610" name="Button 3150">
              <controlPr locked="0" defaultSize="0" print="0" autoFill="0" autoPict="0" macro="[0]!Sheet1.InsertNewTabl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22607" r:id="rId611" name="Button 3151">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22608" r:id="rId612" name="Button 3152">
              <controlPr locked="0" defaultSize="0" print="0" autoFill="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22639" r:id="rId613" name="Button 3183">
              <controlPr locked="0" defaultSize="0" print="0" autoFill="0" autoPict="0" macro="[0]!Sheet1.InsertNewTabl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22640" r:id="rId614" name="Button 3184">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22641" r:id="rId615" name="Button 3185">
              <controlPr locked="0" defaultSize="0" print="0" autoFill="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22667" r:id="rId616" name="Button 3211">
              <controlPr locked="0" defaultSize="0" print="0" autoFill="0" autoPict="0" macro="[0]!Sheet1.InsertNewTabl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22668" r:id="rId617" name="Button 3212">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22669" r:id="rId618" name="Button 3213">
              <controlPr locked="0" defaultSize="0" print="0" autoFill="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22688" r:id="rId619" name="Button 3232">
              <controlPr locked="0" defaultSize="0" print="0" autoFill="0" autoPict="0" macro="[0]!Sheet1.InsertNewTableRow">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22689" r:id="rId620" name="Button 3233">
              <controlPr locked="0" defaultSize="0" print="0" autoFill="0" autoPict="0" macro="[0]!Sheet1.delet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22690" r:id="rId621" name="Button 3234">
              <controlPr locked="0" defaultSize="0" print="0" autoFill="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22692" r:id="rId622" name="Button 3236">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22694" r:id="rId623" name="Button 3238">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22695" r:id="rId624" name="Button 3239">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22696" r:id="rId625" name="Button 3240">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22697" r:id="rId626" name="Button 3241">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22698" r:id="rId627" name="Button 3242">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22699" r:id="rId628" name="Button 3243">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22727" r:id="rId629" name="Button 3271">
              <controlPr locked="0" defaultSize="0" print="0" autoFill="0" autoPict="0" macro="[0]!Sheet1.InsertNewTabl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22728" r:id="rId630" name="Button 3272">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22729" r:id="rId631" name="Button 3273">
              <controlPr locked="0" defaultSize="0" print="0" autoFill="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22748" r:id="rId632" name="Button 3292">
              <controlPr locked="0" defaultSize="0" print="0" autoFill="0" autoPict="0" macro="[0]!Sheet1.InsertNewTabl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22749" r:id="rId633" name="Button 3293">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22750" r:id="rId634" name="Button 3294">
              <controlPr locked="0" defaultSize="0" print="0" autoFill="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22769" r:id="rId635" name="Button 3313">
              <controlPr locked="0" defaultSize="0" print="0" autoFill="0" autoPict="0" macro="[0]!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2770" r:id="rId636" name="Button 3314">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22771" r:id="rId637" name="Button 3315">
              <controlPr locked="0" defaultSize="0" print="0" autoFill="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22790" r:id="rId638" name="Button 3334">
              <controlPr locked="0" defaultSize="0" print="0" autoFill="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22791" r:id="rId639" name="Button 3335">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22792" r:id="rId640" name="Button 3336">
              <controlPr locked="0" defaultSize="0" print="0" autoFill="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22793" r:id="rId641" name="Button 3337">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22796" r:id="rId642" name="Button 3340">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22815" r:id="rId643" name="Button 3359">
              <controlPr locked="0" defaultSize="0" print="0" autoFill="0" autoPict="0" macro="[0]!Sheet1.InsertNewTabl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22816" r:id="rId644" name="Button 3360">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22817" r:id="rId645" name="Button 3361">
              <controlPr locked="0" defaultSize="0" print="0" autoFill="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22836" r:id="rId646" name="Button 3380">
              <controlPr locked="0" defaultSize="0" print="0" autoFill="0" autoPict="0" macro="[0]!Sheet1.InsertNewTabl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2837" r:id="rId647" name="Button 3381">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2838" r:id="rId648" name="Button 3382">
              <controlPr locked="0" defaultSize="0" print="0" autoFill="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22862" r:id="rId649" name="Button 3406">
              <controlPr locked="0" defaultSize="0" print="0" autoFill="0" autoPict="0" macro="[0]!Sheet1.InsertNewTabl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22863" r:id="rId650" name="Button 3407">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22864" r:id="rId651" name="Button 3408">
              <controlPr locked="0" defaultSize="0" print="0" autoFill="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22883" r:id="rId652" name="Button 3427">
              <controlPr locked="0" defaultSize="0" print="0" autoFill="0" autoPict="0" macro="[0]!Sheet1.InsertNewTabl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22884" r:id="rId653" name="Button 3428">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22885" r:id="rId654" name="Button 3429">
              <controlPr locked="0" defaultSize="0" print="0" autoFill="0" autoPict="0" macro="[0]!Sheet1.deleteProcedure">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22886" r:id="rId655" name="Button 3430">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22906" r:id="rId656" name="Button 3450">
              <controlPr locked="0" defaultSize="0" print="0" autoFill="0" autoPict="0" macro="[0]!Sheet1.InsertNewTabl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22907" r:id="rId657" name="Button 3451">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22908" r:id="rId658" name="Button 3452">
              <controlPr locked="0" defaultSize="0" print="0" autoFill="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22927" r:id="rId659" name="Button 3471">
              <controlPr locked="0" defaultSize="0" print="0" autoFill="0" autoPict="0" macro="[0]!Sheet1.InsertNewTabl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22928" r:id="rId660" name="Button 3472">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22929" r:id="rId661" name="Button 3473">
              <controlPr locked="0" defaultSize="0" print="0" autoFill="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2931" r:id="rId662" name="Button 3475">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2932" r:id="rId663" name="Button 3476">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2933" r:id="rId664" name="Button 3477">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22934" r:id="rId665" name="Button 3478">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22935" r:id="rId666" name="Button 3479">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2936" r:id="rId667" name="Button 3480">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22937" r:id="rId668" name="Button 3481">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22938" r:id="rId669" name="Button 3482">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22939" r:id="rId670" name="Button 3483">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22944" r:id="rId671" name="Button 3488">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22953" r:id="rId672" name="Button 3497">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2954" r:id="rId673" name="Button 3498">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2956" r:id="rId674" name="Button 3500">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2957" r:id="rId675" name="Button 3501">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22989" r:id="rId676" name="Button 3533">
              <controlPr locked="0" defaultSize="0" print="0" autoFill="0" autoPict="0" macro="[0]!Sheet1.InsertNewTabl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22990" r:id="rId677" name="Button 3534">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2991" r:id="rId678" name="Button 3535">
              <controlPr locked="0" defaultSize="0" print="0" autoFill="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3010" r:id="rId679" name="Button 3554">
              <controlPr locked="0" defaultSize="0" print="0" autoFill="0" autoPict="0" macro="[0]!Sheet1.InsertNewTabl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3011" r:id="rId680" name="Button 3555">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3012" r:id="rId681" name="Button 3556">
              <controlPr locked="0" defaultSize="0" print="0" autoFill="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3031" r:id="rId682" name="Button 3575">
              <controlPr locked="0" defaultSize="0" print="0" autoFill="0" autoPict="0" macro="[0]!Sheet1.InsertNewTabl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3032" r:id="rId683" name="Button 3576">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3033" r:id="rId684" name="Button 3577">
              <controlPr locked="0" defaultSize="0" print="0" autoFill="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3046" r:id="rId685" name="Button 3590">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3049" r:id="rId686" name="Button 3593">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3069" r:id="rId687" name="Button 3613">
              <controlPr locked="0" defaultSize="0" print="0" autoFill="0" autoPict="0" macro="[0]!Sheet1.InsertNewTabl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3070" r:id="rId688" name="Button 3614">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3071" r:id="rId689" name="Button 3615">
              <controlPr locked="0" defaultSize="0" print="0" autoFill="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23090" r:id="rId690" name="Button 3634">
              <controlPr locked="0" defaultSize="0" print="0" autoFill="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3091" r:id="rId691" name="Button 3635">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3092" r:id="rId692" name="Button 3636">
              <controlPr locked="0" defaultSize="0" print="0" autoFill="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3111" r:id="rId693" name="Button 3655">
              <controlPr locked="0" defaultSize="0" print="0" autoFill="0" autoPict="0" macro="[0]!Sheet1.InsertNewTabl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3112" r:id="rId694" name="Button 3656">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3113" r:id="rId695" name="Button 3657">
              <controlPr locked="0" defaultSize="0" print="0" autoFill="0" autoPict="0" macro="[0]!Sheet1.deleteProcedure">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23115" r:id="rId696" name="Button 3659">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3116" r:id="rId697" name="Button 3660">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3117" r:id="rId698" name="Button 3661">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3120" r:id="rId699" name="Button 3664">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3121" r:id="rId700" name="Button 3665">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23146" r:id="rId701" name="Button 3690">
              <controlPr locked="0" defaultSize="0" print="0" autoFill="0" autoPict="0" macro="[0]!Sheet1.InsertNewTabl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3147" r:id="rId702" name="Button 3691">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3148" r:id="rId703" name="Button 3692">
              <controlPr locked="0" defaultSize="0" print="0" autoFill="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3171" r:id="rId704" name="Button 3715">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3172" r:id="rId705" name="Button 3716">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3173" r:id="rId706" name="Button 3717">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3174" r:id="rId707" name="Button 3718">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3175" r:id="rId708" name="Button 3719">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3176" r:id="rId709" name="Button 3720">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3177" r:id="rId710" name="Button 3721">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3179" r:id="rId711" name="Button 3723">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3211" r:id="rId712" name="Button 3755">
              <controlPr locked="0" defaultSize="0" print="0" autoFill="0" autoPict="0" macro="[0]!Sheet1.InsertNewTabl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3212" r:id="rId713" name="Button 3756">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3213" r:id="rId714" name="Button 3757">
              <controlPr locked="0" defaultSize="0" print="0" autoFill="0" autoPict="0" macro="[0]!Sheet1.deleteProcedure">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3232" r:id="rId715" name="Button 3776">
              <controlPr locked="0" defaultSize="0" print="0" autoFill="0" autoPict="0" macro="[0]!Sheet1.InsertNewTabl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3233" r:id="rId716" name="Button 3777">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3234" r:id="rId717" name="Button 3778">
              <controlPr locked="0" defaultSize="0" print="0" autoFill="0" autoPict="0" macro="[0]!Sheet1.deleteProcedure">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3239" r:id="rId718" name="Button 3783">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3259" r:id="rId719" name="Button 3803">
              <controlPr locked="0" defaultSize="0" print="0" autoFill="0" autoPict="0" macro="[0]!Sheet1.InsertNewTabl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3260" r:id="rId720" name="Button 3804">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3261" r:id="rId721" name="Button 3805">
              <controlPr locked="0" defaultSize="0" print="0" autoFill="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3284" r:id="rId722" name="Button 3828">
              <controlPr locked="0" defaultSize="0" print="0" autoFill="0" autoPict="0" macro="[0]!Sheet1.InsertNewTabl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3285" r:id="rId723" name="Button 3829">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3286" r:id="rId724" name="Button 3830">
              <controlPr locked="0" defaultSize="0" print="0" autoFill="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3305" r:id="rId725" name="Button 3849">
              <controlPr locked="0" defaultSize="0" print="0" autoFill="0" autoPict="0" macro="[0]!Sheet1.InsertNewTabl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3306" r:id="rId726" name="Button 3850">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3307" r:id="rId727" name="Button 3851">
              <controlPr locked="0" defaultSize="0" print="0" autoFill="0" autoPict="0" macro="[0]!Sheet1.deleteProcedure">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3326" r:id="rId728" name="Button 3870">
              <controlPr locked="0" defaultSize="0" print="0" autoFill="0" autoPict="0" macro="[0]!Sheet1.InsertNewTabl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327" r:id="rId729" name="Button 3871">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3328" r:id="rId730" name="Button 3872">
              <controlPr locked="0" defaultSize="0" print="0" autoFill="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330" r:id="rId731" name="Button 3874">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3331" r:id="rId732" name="Button 3875">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3332" r:id="rId733" name="Button 3876">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3333" r:id="rId734" name="Button 3877">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3334" r:id="rId735" name="Button 3878">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3335" r:id="rId736" name="Button 3879">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3336" r:id="rId737" name="Button 3880">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3337" r:id="rId738" name="Button 3881">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3379" r:id="rId739" name="Button 3923">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3380" r:id="rId740" name="Button 3924">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3381" r:id="rId741" name="Button 3925">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3382" r:id="rId742" name="Button 3926">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3383" r:id="rId743" name="Button 3927">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3385" r:id="rId744" name="Button 3929">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3388" r:id="rId745" name="Button 3932">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3392" r:id="rId746" name="Button 3936">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3393" r:id="rId747" name="Button 3937">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394" r:id="rId748" name="Button 3938">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3395" r:id="rId749" name="Button 3939">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3396" r:id="rId750" name="Button 3940">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3398" r:id="rId751" name="Button 3942">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3399" r:id="rId752" name="Button 3943">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3400" r:id="rId753" name="Button 3944">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3421" r:id="rId754" name="Button 3965">
              <controlPr locked="0" defaultSize="0" print="0" autoFill="0" autoPict="0" macro="[0]!Sheet1.InsertNewTabl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3422" r:id="rId755" name="Button 3966">
              <controlPr locked="0" defaultSize="0" print="0" autoFill="0" autoPict="0" macro="[0]!Sheet1.delet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3423" r:id="rId756" name="Button 3967">
              <controlPr locked="0" defaultSize="0" print="0" autoFill="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3442" r:id="rId757" name="Button 3986">
              <controlPr locked="0" defaultSize="0" print="0" autoFill="0" autoPict="0" macro="[0]!Sheet1.InsertNewTabl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3443" r:id="rId758" name="Button 3987">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444" r:id="rId759" name="Button 3988">
              <controlPr locked="0" defaultSize="0" print="0" autoFill="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3463" r:id="rId760" name="Button 4007">
              <controlPr locked="0" defaultSize="0" print="0" autoFill="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464" r:id="rId761" name="Button 4008">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465" r:id="rId762" name="Button 4009">
              <controlPr locked="0" defaultSize="0" print="0" autoFill="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3467" r:id="rId763" name="Button 4011">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3484" r:id="rId764" name="Button 4028">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504" r:id="rId765" name="Button 4048">
              <controlPr locked="0" defaultSize="0" print="0" autoFill="0" autoPict="0" macro="[0]!Sheet1.InsertNewTabl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505" r:id="rId766" name="Button 4049">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506" r:id="rId767" name="Button 4050">
              <controlPr locked="0" defaultSize="0" print="0" autoFill="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525" r:id="rId768" name="Button 4069">
              <controlPr locked="0" defaultSize="0" print="0" autoFill="0" autoPict="0" macro="[0]!Sheet1.InsertNewTabl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526" r:id="rId769" name="Button 4070">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527" r:id="rId770" name="Button 4071">
              <controlPr locked="0" defaultSize="0" print="0" autoFill="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528" r:id="rId771" name="Button 4072">
              <controlPr locked="0" defaultSize="0" print="0" autoFill="0" autoPict="0" macro="[0]!Sheet1.delet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23530" r:id="rId772" name="Button 4074">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23531" r:id="rId773" name="Button 4075">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23532" r:id="rId774" name="Button 4076">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23533" r:id="rId775" name="Button 4077">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23534" r:id="rId776" name="Button 4078">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23535" r:id="rId777" name="Button 4079">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23536" r:id="rId778" name="Button 4080">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23537" r:id="rId779" name="Button 4081">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23538" r:id="rId780" name="Button 4082">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23543" r:id="rId781" name="Button 4087">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23544" r:id="rId782" name="Button 4088">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23545" r:id="rId783" name="Button 4089">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23546" r:id="rId784" name="Button 4090">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23548" r:id="rId785" name="Button 4092">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23549" r:id="rId786" name="Button 4093">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23551" r:id="rId787" name="Button 4095">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27648" r:id="rId788" name="Button 4096">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27652" r:id="rId789" name="Button 4100">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27653" r:id="rId790" name="Button 4101">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27659" r:id="rId791" name="Button 4107">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27683" r:id="rId792" name="Button 4131">
              <controlPr locked="0" defaultSize="0" print="0" autoFill="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7684" r:id="rId793" name="Button 4132">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7685" r:id="rId794" name="Button 4133">
              <controlPr locked="0" defaultSize="0" print="0" autoFill="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7704" r:id="rId795" name="Button 4152">
              <controlPr locked="0" defaultSize="0" print="0" autoFill="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7705" r:id="rId796" name="Button 4153">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7706" r:id="rId797" name="Button 4154">
              <controlPr locked="0" defaultSize="0" print="0" autoFill="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7726" r:id="rId798" name="Button 4174">
              <controlPr locked="0" defaultSize="0" print="0" autoFill="0" autoPict="0" macro="[0]!Sheet1.InsertNewTabl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7727" r:id="rId799" name="Button 4175">
              <controlPr locked="0" defaultSize="0" print="0" autoFill="0" autoPict="0" macro="[0]!Sheet1.delet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7728" r:id="rId800" name="Button 4176">
              <controlPr locked="0" defaultSize="0" print="0" autoFill="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7747" r:id="rId801" name="Button 4195">
              <controlPr locked="0" defaultSize="0" print="0" autoFill="0" autoPict="0" macro="[0]!Sheet1.InsertNewTabl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7748" r:id="rId802" name="Button 4196">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7749" r:id="rId803" name="Button 4197">
              <controlPr locked="0" defaultSize="0" print="0" autoFill="0" autoPict="0" macro="[0]!Sheet1.deleteProcedure">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7769" r:id="rId804" name="Button 4217">
              <controlPr locked="0" defaultSize="0" print="0" autoFill="0" autoPict="0" macro="[0]!Sheet1.InsertNewTabl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7770" r:id="rId805" name="Button 4218">
              <controlPr locked="0" defaultSize="0" print="0" autoFill="0" autoPict="0" macro="[0]!Sheet1.delet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7771" r:id="rId806" name="Button 4219">
              <controlPr locked="0" defaultSize="0" print="0" autoFill="0" autoPict="0" macro="[0]!Sheet1.deleteProcedure">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7790" r:id="rId807" name="Button 4238">
              <controlPr locked="0" defaultSize="0" print="0" autoFill="0" autoPict="0" macro="[0]!Sheet1.InsertNewTabl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7791" r:id="rId808" name="Button 4239">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7792" r:id="rId809" name="Button 4240">
              <controlPr locked="0" defaultSize="0" print="0" autoFill="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7812" r:id="rId810" name="Button 4260">
              <controlPr locked="0" defaultSize="0" print="0" autoFill="0" autoPict="0" macro="[0]!Sheet1.InsertNewTabl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7813" r:id="rId811" name="Button 4261">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7814" r:id="rId812" name="Button 4262">
              <controlPr locked="0" defaultSize="0" print="0" autoFill="0" autoPict="0" macro="[0]!Sheet1.deleteProcedure">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7835" r:id="rId813" name="Button 4283">
              <controlPr locked="0" defaultSize="0" print="0" autoFill="0" autoPict="0" macro="[0]!Sheet1.InsertNewTabl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7837" r:id="rId814" name="Button 4285">
              <controlPr locked="0" defaultSize="0" print="0" autoFill="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7838" r:id="rId815" name="Button 4286">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7839" r:id="rId816" name="Button 4287">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7840" r:id="rId817" name="Button 4288">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7841" r:id="rId818" name="Button 4289">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7842" r:id="rId819" name="Button 4290">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7843" r:id="rId820" name="Button 4291">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7844" r:id="rId821" name="Button 4292">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7845" r:id="rId822" name="Button 4293">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7846" r:id="rId823" name="Button 4294">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7847" r:id="rId824" name="Button 4295">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7848" r:id="rId825" name="Button 4296">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7849" r:id="rId826" name="Button 4297">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7850" r:id="rId827" name="Button 4298">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7851" r:id="rId828" name="Button 4299">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7852" r:id="rId829" name="Button 4300">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7853" r:id="rId830" name="Button 4301">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7854" r:id="rId831" name="Button 4302">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7855" r:id="rId832" name="Button 4303">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7856" r:id="rId833" name="Button 4304">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7857" r:id="rId834" name="Button 4305">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7858" r:id="rId835" name="Button 4306">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7859" r:id="rId836" name="Button 4307">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7860" r:id="rId837" name="Button 4308">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7861" r:id="rId838" name="Button 4309">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7862" r:id="rId839" name="Button 4310">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7863" r:id="rId840" name="Button 4311">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7864" r:id="rId841" name="Button 4312">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7865" r:id="rId842" name="Button 4313">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7866" r:id="rId843" name="Button 4314">
              <controlPr locked="0" defaultSize="0" print="0" autoFill="0" autoPict="0" macro="[0]!Sheet1.delet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7867" r:id="rId844" name="Button 4315">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7868" r:id="rId845" name="Button 4316">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7869" r:id="rId846" name="Button 4317">
              <controlPr locked="0" defaultSize="0" print="0" autoFill="0" autoPict="0" macro="[0]!Sheet1.deleteRow">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7870" r:id="rId847" name="Button 4318">
              <controlPr locked="0" defaultSize="0" print="0" autoFill="0" autoPict="0" macro="[0]!Sheet1.delet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7871" r:id="rId848" name="Button 4319">
              <controlPr locked="0" defaultSize="0" print="0" autoFill="0" autoPict="0" macro="[0]!Sheet1.delet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7872" r:id="rId849" name="Button 4320">
              <controlPr locked="0" defaultSize="0" print="0" autoFill="0" autoPict="0" macro="[0]!Sheet1.delet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7889" r:id="rId850" name="Button 4337">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7890" r:id="rId851" name="Button 4338">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7891" r:id="rId852" name="Button 4339">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7892" r:id="rId853" name="Button 4340">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7893" r:id="rId854" name="Button 4341">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7894" r:id="rId855" name="Button 4342">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7895" r:id="rId856" name="Button 4343">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7906" r:id="rId857" name="Button 4354">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7907" r:id="rId858" name="Button 4355">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7908" r:id="rId859" name="Button 4356">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7909" r:id="rId860" name="Button 4357">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7910" r:id="rId861" name="Button 4358">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7911" r:id="rId862" name="Button 4359">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7912" r:id="rId863" name="Button 4360">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7913" r:id="rId864" name="Button 4361">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7914" r:id="rId865" name="Button 4362">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7915" r:id="rId866" name="Button 4363">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7916" r:id="rId867" name="Button 4364">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7917" r:id="rId868" name="Button 4365">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7918" r:id="rId869" name="Button 4366">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7919" r:id="rId870" name="Button 4367">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7920" r:id="rId871" name="Button 4368">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7921" r:id="rId872" name="Button 4369">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7922" r:id="rId873" name="Button 4370">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7923" r:id="rId874" name="Button 4371">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7924" r:id="rId875" name="Button 4372">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7925" r:id="rId876" name="Button 4373">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7926" r:id="rId877" name="Button 4374">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7927" r:id="rId878" name="Button 4375">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7928" r:id="rId879" name="Button 4376">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7929" r:id="rId880" name="Button 4377">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7932" r:id="rId881" name="Button 4380">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7933" r:id="rId882" name="Button 4381">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7934" r:id="rId883" name="Button 4382">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7935" r:id="rId884" name="Button 4383">
              <controlPr locked="0" defaultSize="0" print="0" autoFill="0" autoPict="0" macro="[0]!Sheet1.delet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7936" r:id="rId885" name="Button 4384">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7937" r:id="rId886" name="Button 4385">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7938" r:id="rId887" name="Button 4386">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7939" r:id="rId888" name="Button 4387">
              <controlPr locked="0" defaultSize="0" print="0" autoFill="0" autoPict="0" macro="[0]!Sheet1.delet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7940" r:id="rId889" name="Button 4388">
              <controlPr locked="0" defaultSize="0" print="0" autoFill="0" autoPict="0" macro="[0]!Sheet1.delet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7941" r:id="rId890" name="Button 4389">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7942" r:id="rId891" name="Button 4390">
              <controlPr locked="0" defaultSize="0" print="0" autoFill="0" autoPict="0" macro="[0]!Sheet1.delet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7943" r:id="rId892" name="Button 4391">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7944" r:id="rId893" name="Button 4392">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7945" r:id="rId894" name="Button 4393">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7946" r:id="rId895" name="Button 4394">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7947" r:id="rId896" name="Button 4395">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7948" r:id="rId897" name="Button 4396">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7949" r:id="rId898" name="Button 4397">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7950" r:id="rId899" name="Button 4398">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7951" r:id="rId900" name="Button 4399">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8002" r:id="rId901" name="Button 4450">
              <controlPr locked="0" defaultSize="0" print="0" autoFill="0" autoPict="0" macro="[0]!Sheet1.InsertNewTabl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28003" r:id="rId902" name="Button 4451">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28004" r:id="rId903" name="Button 4452">
              <controlPr locked="0" defaultSize="0" print="0" autoFill="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8005" r:id="rId904" name="Button 4453">
              <controlPr locked="0" defaultSize="0" print="0" autoFill="0" autoPict="0" macro="[0]!Sheet1.deleteRow">
                <anchor moveWithCells="1" sizeWithCells="1">
                  <from>
                    <xdr:col>6</xdr:col>
                    <xdr:colOff>0</xdr:colOff>
                    <xdr:row>1547</xdr:row>
                    <xdr:rowOff>0</xdr:rowOff>
                  </from>
                  <to>
                    <xdr:col>7</xdr:col>
                    <xdr:colOff>0</xdr:colOff>
                    <xdr:row>1548</xdr:row>
                    <xdr:rowOff>0</xdr:rowOff>
                  </to>
                </anchor>
              </controlPr>
            </control>
          </mc:Choice>
        </mc:AlternateContent>
        <mc:AlternateContent xmlns:mc="http://schemas.openxmlformats.org/markup-compatibility/2006">
          <mc:Choice Requires="x14">
            <control shapeId="28006" r:id="rId905" name="Button 4454">
              <controlPr locked="0" defaultSize="0" print="0" autoFill="0" autoPict="0" macro="[0]!Sheet1.delet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28007" r:id="rId906" name="Button 4455">
              <controlPr locked="0" defaultSize="0" print="0" autoFill="0" autoPict="0" macro="[0]!Sheet1.deleteRow">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28008" r:id="rId907" name="Button 4456">
              <controlPr locked="0" defaultSize="0" print="0" autoFill="0" autoPict="0" macro="[0]!Sheet1.delet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8009" r:id="rId908" name="Button 4457">
              <controlPr locked="0" defaultSize="0" print="0" autoFill="0" autoPict="0" macro="[0]!Sheet1.delet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8010" r:id="rId909" name="Button 4458">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8011" r:id="rId910" name="Button 4459">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8012" r:id="rId911" name="Button 4460">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8013" r:id="rId912" name="Button 4461">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8014" r:id="rId913" name="Button 4462">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8015" r:id="rId914" name="Button 4463">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8016" r:id="rId915" name="Button 4464">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8017" r:id="rId916" name="Button 4465">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8018" r:id="rId917" name="Button 4466">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8019" r:id="rId918" name="Button 4467">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8020" r:id="rId919" name="Button 4468">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8021" r:id="rId920" name="Button 4469">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8022" r:id="rId921" name="Button 4470">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8023" r:id="rId922" name="Button 4471">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8024" r:id="rId923" name="Button 4472">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8025" r:id="rId924" name="Button 4473">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8026" r:id="rId925" name="Button 4474">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8027" r:id="rId926" name="Button 4475">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8028" r:id="rId927" name="Button 4476">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8029" r:id="rId928" name="Button 4477">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8030" r:id="rId929" name="Button 4478">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8031" r:id="rId930" name="Button 4479">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8032" r:id="rId931" name="Button 4480">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8033" r:id="rId932" name="Button 4481">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8034" r:id="rId933" name="Button 4482">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8035" r:id="rId934" name="Button 4483">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8036" r:id="rId935" name="Button 4484">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8037" r:id="rId936" name="Button 4485">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8038" r:id="rId937" name="Button 4486">
              <controlPr locked="0" defaultSize="0" print="0" autoFill="0" autoPict="0" macro="[0]!Sheet1.delet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8039" r:id="rId938" name="Button 4487">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8040" r:id="rId939" name="Button 4488">
              <controlPr locked="0" defaultSize="0" print="0" autoFill="0" autoPict="0" macro="[0]!Sheet1.delet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8041" r:id="rId940" name="Button 4489">
              <controlPr locked="0" defaultSize="0" print="0" autoFill="0" autoPict="0" macro="[0]!Sheet1.delet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8046" r:id="rId941" name="Button 4494">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8047" r:id="rId942" name="Button 4495">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8048" r:id="rId943" name="Button 4496">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8049" r:id="rId944" name="Button 4497">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8050" r:id="rId945" name="Button 4498">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8081" r:id="rId946" name="Button 4529">
              <controlPr locked="0" defaultSize="0" print="0" autoFill="0" autoPict="0" macro="[0]!Sheet1.InsertNewTabl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8082" r:id="rId947" name="Button 4530">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8083" r:id="rId948" name="Button 4531">
              <controlPr locked="0" defaultSize="0" print="0" autoFill="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8084" r:id="rId949" name="Button 4532">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8085" r:id="rId950" name="Button 4533">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8086" r:id="rId951" name="Button 4534">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8087" r:id="rId952" name="Button 4535">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8088" r:id="rId953" name="Button 4536">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8089" r:id="rId954" name="Button 4537">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8090" r:id="rId955" name="Button 4538">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8091" r:id="rId956" name="Button 4539">
              <controlPr locked="0" defaultSize="0" print="0" autoFill="0" autoPict="0" macro="[0]!Sheet1.deleteRow">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28092" r:id="rId957" name="Button 4540">
              <controlPr locked="0" defaultSize="0" print="0" autoFill="0" autoPict="0" macro="[0]!Sheet1.deleteRow">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28093" r:id="rId958" name="Button 4541">
              <controlPr locked="0" defaultSize="0" print="0" autoFill="0" autoPict="0" macro="[0]!Sheet1.deleteRow">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8094" r:id="rId959" name="Button 4542">
              <controlPr locked="0" defaultSize="0" print="0" autoFill="0" autoPict="0" macro="[0]!Sheet1.delet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8095" r:id="rId960" name="Button 4543">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8096" r:id="rId961" name="Button 4544">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8097" r:id="rId962" name="Button 4545">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8098" r:id="rId963" name="Button 4546">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8099" r:id="rId964" name="Button 4547">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8100" r:id="rId965" name="Button 4548">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8101" r:id="rId966" name="Button 4549">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8102" r:id="rId967" name="Button 4550">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8103" r:id="rId968" name="Button 4551">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8104" r:id="rId969" name="Button 4552">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8105" r:id="rId970" name="Button 4553">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8106" r:id="rId971" name="Button 4554">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8107" r:id="rId972" name="Button 4555">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8108" r:id="rId973" name="Button 4556">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8109" r:id="rId974" name="Button 4557">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8110" r:id="rId975" name="Button 4558">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8111" r:id="rId976" name="Button 4559">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8112" r:id="rId977" name="Button 4560">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8113" r:id="rId978" name="Button 4561">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8114" r:id="rId979" name="Button 4562">
              <controlPr locked="0" defaultSize="0" print="0" autoFill="0" autoPict="0" macro="[0]!Sheet1.deleteRow">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8120" r:id="rId980" name="Button 4568">
              <controlPr locked="0" defaultSize="0" print="0" autoFill="0" autoPict="0" macro="[0]!Sheet1.deleteRow">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8121" r:id="rId981" name="Button 4569">
              <controlPr locked="0" defaultSize="0" print="0" autoFill="0" autoPict="0" macro="[0]!Sheet1.delet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8122" r:id="rId982" name="Button 4570">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8123" r:id="rId983" name="Button 4571">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8124" r:id="rId984" name="Button 4572">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8125" r:id="rId985" name="Button 4573">
              <controlPr locked="0" defaultSize="0" print="0" autoFill="0" autoPict="0" macro="[0]!Sheet1.delet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8126" r:id="rId986" name="Button 4574">
              <controlPr locked="0" defaultSize="0" print="0" autoFill="0" autoPict="0" macro="[0]!Sheet1.deleteRow">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8127" r:id="rId987" name="Button 4575">
              <controlPr locked="0" defaultSize="0" print="0" autoFill="0" autoPict="0" macro="[0]!Sheet1.delet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8163" r:id="rId988" name="Button 4611">
              <controlPr locked="0" defaultSize="0" print="0" autoFill="0" autoPict="0" macro="[0]!Sheet1.InsertNewTabl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8164" r:id="rId989" name="Button 4612">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8165" r:id="rId990" name="Button 4613">
              <controlPr locked="0" defaultSize="0" print="0" autoFill="0" autoPict="0" macro="[0]!Sheet1.deleteProcedure">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8166" r:id="rId991" name="Button 4614">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8167" r:id="rId992" name="Button 4615">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8190" r:id="rId993" name="Button 4638">
              <controlPr locked="0" defaultSize="0" print="0" autoFill="0" autoPict="0" macro="[0]!Sheet1.InsertNewTabl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8191" r:id="rId994" name="Button 4639">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8192" r:id="rId995" name="Button 4640">
              <controlPr locked="0" defaultSize="0" print="0" autoFill="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8211" r:id="rId996" name="Button 4659">
              <controlPr locked="0" defaultSize="0" print="0" autoFill="0" autoPict="0" macro="[0]!Sheet1.InsertNewTabl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8212" r:id="rId997" name="Button 4660">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8213" r:id="rId998" name="Button 4661">
              <controlPr locked="0" defaultSize="0" print="0" autoFill="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8214" r:id="rId999" name="Button 4662">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8215" r:id="rId1000" name="Button 4663">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8216" r:id="rId1001" name="Button 4664">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8217" r:id="rId1002" name="Button 4665">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8238" r:id="rId1003" name="Button 4686">
              <controlPr locked="0" defaultSize="0" print="0" autoFill="0" autoPict="0" macro="[0]!Sheet1.InsertNewTabl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8239" r:id="rId1004" name="Button 4687">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8240" r:id="rId1005" name="Button 4688">
              <controlPr locked="0" defaultSize="0" print="0" autoFill="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8259" r:id="rId1006" name="Button 4707">
              <controlPr locked="0" defaultSize="0" print="0" autoFill="0" autoPict="0" macro="[0]!Sheet1.InsertNewTabl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8260" r:id="rId1007" name="Button 4708">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8261" r:id="rId1008" name="Button 4709">
              <controlPr locked="0" defaultSize="0" print="0" autoFill="0" autoPict="0" macro="[0]!Sheet1.deleteProcedure">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8280" r:id="rId1009" name="Button 4728">
              <controlPr locked="0" defaultSize="0" print="0" autoFill="0" autoPict="0" macro="[0]!Sheet1.InsertNewTabl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8281" r:id="rId1010" name="Button 4729">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8282" r:id="rId1011" name="Button 4730">
              <controlPr locked="0" defaultSize="0" print="0" autoFill="0" autoPict="0" macro="[0]!Sheet1.deleteProcedure">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8289" r:id="rId1012" name="Button 4737">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8290" r:id="rId1013" name="Button 4738">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8292" r:id="rId1014" name="Button 4740">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8337" r:id="rId1015" name="Button 4785">
              <controlPr locked="0" defaultSize="0" print="0" autoFill="0" autoPict="0" macro="[0]!Sheet1.InsertNewTabl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8338" r:id="rId1016" name="Button 4786">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8339" r:id="rId1017" name="Button 4787">
              <controlPr locked="0" defaultSize="0" print="0" autoFill="0" autoPict="0" macro="[0]!Sheet1.deleteProcedure">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8340" r:id="rId1018" name="Button 4788">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8341" r:id="rId1019" name="Button 4789">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8342" r:id="rId1020" name="Button 4790">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8343" r:id="rId1021" name="Button 4791">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8344" r:id="rId1022" name="Button 4792">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8345" r:id="rId1023" name="Button 4793">
              <controlPr locked="0" defaultSize="0" print="0" autoFill="0" autoPict="0" macro="[0]!Sheet1.delet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8346" r:id="rId1024" name="Button 4794">
              <controlPr locked="0" defaultSize="0" print="0" autoFill="0" autoPict="0" macro="[0]!Sheet1.delet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8347" r:id="rId1025" name="Button 4795">
              <controlPr locked="0" defaultSize="0" print="0" autoFill="0" autoPict="0" macro="[0]!Sheet1.delet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8348" r:id="rId1026" name="Button 4796">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8349" r:id="rId1027" name="Button 4797">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8350" r:id="rId1028" name="Button 4798">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8378" r:id="rId1029" name="Button 4826">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8379" r:id="rId1030" name="Button 4827">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8401" r:id="rId1031" name="Button 4849">
              <controlPr locked="0" defaultSize="0" print="0" autoFill="0" autoPict="0" macro="[0]!Sheet1.InsertNewTabl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8402" r:id="rId1032" name="Button 4850">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8403" r:id="rId1033" name="Button 4851">
              <controlPr locked="0" defaultSize="0" print="0" autoFill="0" autoPict="0" macro="[0]!Sheet1.deleteProcedure">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8422" r:id="rId1034" name="Button 4870">
              <controlPr locked="0" defaultSize="0" print="0" autoFill="0" autoPict="0" macro="[0]!Sheet1.InsertNewTabl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8423" r:id="rId1035" name="Button 4871">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8424" r:id="rId1036" name="Button 4872">
              <controlPr locked="0" defaultSize="0" print="0" autoFill="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8426" r:id="rId1037" name="Button 4874">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8427" r:id="rId1038" name="Button 4875">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8428" r:id="rId1039" name="Button 4876">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8429" r:id="rId1040" name="Button 4877">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8430" r:id="rId1041" name="Button 4878">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8431" r:id="rId1042" name="Button 4879">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8444" r:id="rId1043" name="Button 4892">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8445" r:id="rId1044" name="Button 4893">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8450" r:id="rId1045" name="Button 4898">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8451" r:id="rId1046" name="Button 4899">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8452" r:id="rId1047" name="Button 4900">
              <controlPr locked="0" defaultSize="0" print="0" autoFill="0" autoPict="0" macro="[0]!Sheet1.delet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8453" r:id="rId1048" name="Button 4901">
              <controlPr locked="0" defaultSize="0" print="0" autoFill="0" autoPict="0" macro="[0]!Sheet1.delet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8454" r:id="rId1049" name="Button 4902">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8455" r:id="rId1050" name="Button 4903">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8456" r:id="rId1051" name="Button 4904">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8457" r:id="rId1052" name="Button 4905">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8476" r:id="rId1053" name="Button 4924">
              <controlPr locked="0" defaultSize="0" print="0" autoFill="0" autoPict="0" macro="[0]!Sheet1.InsertNewTableRow">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8477" r:id="rId1054" name="Button 4925">
              <controlPr locked="0" defaultSize="0" print="0" autoFill="0" autoPict="0" macro="[0]!Sheet1.delet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8478" r:id="rId1055" name="Button 4926">
              <controlPr locked="0" defaultSize="0" print="0" autoFill="0" autoPict="0" macro="[0]!Sheet1.deleteProcedure">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8497" r:id="rId1056" name="Button 4945">
              <controlPr locked="0" defaultSize="0" print="0" autoFill="0" autoPict="0" macro="[0]!Sheet1.InsertNewTabl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8498" r:id="rId1057" name="Button 4946">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8499" r:id="rId1058" name="Button 4947">
              <controlPr locked="0" defaultSize="0" print="0" autoFill="0" autoPict="0" macro="[0]!Sheet1.deleteProcedure">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8500" r:id="rId1059" name="Button 4948">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8501" r:id="rId1060" name="Button 4949">
              <controlPr locked="0" defaultSize="0" print="0" autoFill="0" autoPict="0" macro="[0]!Sheet1.deleteRow">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28502" r:id="rId1061" name="Button 4950">
              <controlPr locked="0" defaultSize="0" print="0" autoFill="0" autoPict="0" macro="[0]!Sheet1.deleteRow">
                <anchor moveWithCells="1" sizeWithCells="1">
                  <from>
                    <xdr:col>6</xdr:col>
                    <xdr:colOff>0</xdr:colOff>
                    <xdr:row>1816</xdr:row>
                    <xdr:rowOff>0</xdr:rowOff>
                  </from>
                  <to>
                    <xdr:col>7</xdr:col>
                    <xdr:colOff>0</xdr:colOff>
                    <xdr:row>1817</xdr:row>
                    <xdr:rowOff>0</xdr:rowOff>
                  </to>
                </anchor>
              </controlPr>
            </control>
          </mc:Choice>
        </mc:AlternateContent>
        <mc:AlternateContent xmlns:mc="http://schemas.openxmlformats.org/markup-compatibility/2006">
          <mc:Choice Requires="x14">
            <control shapeId="28503" r:id="rId1062" name="Button 4951">
              <controlPr locked="0" defaultSize="0" print="0" autoFill="0" autoPict="0" macro="[0]!Sheet1.deleteRow">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8506" r:id="rId1063" name="Button 4954">
              <controlPr locked="0" defaultSize="0" print="0" autoFill="0" autoPict="0" macro="[0]!Sheet1.deleteRow">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28528" r:id="rId1064" name="Button 4976">
              <controlPr locked="0" defaultSize="0" print="0" autoFill="0" autoPict="0" macro="[0]!Sheet1.InsertNewTableRow">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8529" r:id="rId1065" name="Button 4977">
              <controlPr locked="0" defaultSize="0" print="0" autoFill="0" autoPict="0" macro="[0]!Sheet1.deleteRow">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8530" r:id="rId1066" name="Button 4978">
              <controlPr locked="0" defaultSize="0" print="0" autoFill="0" autoPict="0" macro="[0]!Sheet1.deleteProcedure">
                <anchor moveWithCells="1" sizeWithCells="1">
                  <from>
                    <xdr:col>6</xdr:col>
                    <xdr:colOff>0</xdr:colOff>
                    <xdr:row>1821</xdr:row>
                    <xdr:rowOff>0</xdr:rowOff>
                  </from>
                  <to>
                    <xdr:col>7</xdr:col>
                    <xdr:colOff>0</xdr:colOff>
                    <xdr:row>1822</xdr:row>
                    <xdr:rowOff>0</xdr:rowOff>
                  </to>
                </anchor>
              </controlPr>
            </control>
          </mc:Choice>
        </mc:AlternateContent>
        <mc:AlternateContent xmlns:mc="http://schemas.openxmlformats.org/markup-compatibility/2006">
          <mc:Choice Requires="x14">
            <control shapeId="28531" r:id="rId1067" name="Button 4979">
              <controlPr locked="0" defaultSize="0" print="0" autoFill="0" autoPict="0" macro="[0]!Sheet1.delet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8532" r:id="rId1068" name="Button 4980">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8533" r:id="rId1069" name="Button 4981">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8534" r:id="rId1070" name="Button 4982">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8535" r:id="rId1071" name="Button 4983">
              <controlPr locked="0" defaultSize="0" print="0" autoFill="0" autoPict="0" macro="[0]!Sheet1.delet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8536" r:id="rId1072" name="Button 4984">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8550" r:id="rId1073" name="Button 4998">
              <controlPr locked="0" defaultSize="0" print="0" autoFill="0" autoPict="0" macro="[0]!Sheet1.delet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8551" r:id="rId1074" name="Button 4999">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8552" r:id="rId1075" name="Button 5000">
              <controlPr locked="0" defaultSize="0" print="0" autoFill="0" autoPict="0" macro="[0]!Sheet1.delet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8553" r:id="rId1076" name="Button 5001">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8554" r:id="rId1077" name="Button 5002">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8577" r:id="rId1078" name="Button 5025">
              <controlPr locked="0" defaultSize="0" print="0" autoFill="0" autoPict="0" macro="[0]!Sheet1.InsertNewTabl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8578" r:id="rId1079" name="Button 5026">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8579" r:id="rId1080" name="Button 5027">
              <controlPr locked="0" defaultSize="0" print="0" autoFill="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8603" r:id="rId1081" name="Button 5051">
              <controlPr locked="0" defaultSize="0" print="0" autoFill="0" autoPict="0" macro="[0]!Sheet1.InsertNewTabl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8604" r:id="rId1082" name="Button 5052">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8605" r:id="rId1083" name="Button 5053">
              <controlPr locked="0" defaultSize="0" print="0" autoFill="0" autoPict="0" macro="[0]!Sheet1.deleteProcedure">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8608" r:id="rId1084" name="Button 5056">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8609" r:id="rId1085" name="Button 5057">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8610" r:id="rId1086" name="Button 5058">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8611" r:id="rId1087" name="Button 5059">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8612" r:id="rId1088" name="Button 5060">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8613" r:id="rId1089" name="Button 5061">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8614" r:id="rId1090" name="Button 5062">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8615" r:id="rId1091" name="Button 5063">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8616" r:id="rId1092" name="Button 5064">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8617" r:id="rId1093" name="Button 5065">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8618" r:id="rId1094" name="Button 5066">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8624" r:id="rId1095" name="Button 5072">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8649" r:id="rId1096" name="Button 5097">
              <controlPr locked="0" defaultSize="0" print="0" autoFill="0" autoPict="0" macro="[0]!Sheet1.InsertNewTabl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8650" r:id="rId1097" name="Button 5098">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8651" r:id="rId1098" name="Button 5099">
              <controlPr locked="0" defaultSize="0" print="0" autoFill="0" autoPict="0" macro="[0]!Sheet1.deleteProcedure">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32768" r:id="rId1099" name="Button 5120">
              <controlPr locked="0" defaultSize="0" print="0" autoFill="0" autoPict="0" macro="[0]!Sheet1.InsertNewTabl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32769" r:id="rId1100" name="Button 5121">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32770" r:id="rId1101" name="Button 5122">
              <controlPr locked="0" defaultSize="0" print="0" autoFill="0" autoPict="0" macro="[0]!Sheet1.deleteProcedure">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32789" r:id="rId1102" name="Button 5141">
              <controlPr locked="0" defaultSize="0" print="0" autoFill="0" autoPict="0" macro="[0]!Sheet1.InsertNewTabl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32790" r:id="rId1103" name="Button 5142">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32791" r:id="rId1104" name="Button 5143">
              <controlPr locked="0" defaultSize="0" print="0" autoFill="0" autoPict="0" macro="[0]!Sheet1.deleteProcedure">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32814" r:id="rId1105" name="Button 5166">
              <controlPr locked="0" defaultSize="0" print="0" autoFill="0" autoPict="0" macro="[0]!Sheet1.InsertNewTabl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32815" r:id="rId1106" name="Button 5167">
              <controlPr locked="0" defaultSize="0" print="0" autoFill="0" autoPict="0" macro="[0]!Sheet1.deleteRow">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32816" r:id="rId1107" name="Button 5168">
              <controlPr locked="0" defaultSize="0" print="0" autoFill="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32836" r:id="rId1108" name="Button 5188">
              <controlPr locked="0" defaultSize="0" print="0" autoFill="0" autoPict="0" macro="[0]!Sheet1.InsertNewTabl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32837" r:id="rId1109" name="Button 5189">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32838" r:id="rId1110" name="Button 5190">
              <controlPr locked="0" defaultSize="0" print="0" autoFill="0" autoPict="0" macro="[0]!Sheet1.deleteProcedure">
                <anchor moveWithCells="1" sizeWithCells="1">
                  <from>
                    <xdr:col>6</xdr:col>
                    <xdr:colOff>0</xdr:colOff>
                    <xdr:row>1904</xdr:row>
                    <xdr:rowOff>0</xdr:rowOff>
                  </from>
                  <to>
                    <xdr:col>7</xdr:col>
                    <xdr:colOff>0</xdr:colOff>
                    <xdr:row>1905</xdr:row>
                    <xdr:rowOff>0</xdr:rowOff>
                  </to>
                </anchor>
              </controlPr>
            </control>
          </mc:Choice>
        </mc:AlternateContent>
        <mc:AlternateContent xmlns:mc="http://schemas.openxmlformats.org/markup-compatibility/2006">
          <mc:Choice Requires="x14">
            <control shapeId="32839" r:id="rId1111" name="Button 5191">
              <controlPr locked="0" defaultSize="0" print="0" autoFill="0" autoPict="0" macro="[0]!Sheet1.delet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32842" r:id="rId1112" name="Button 5194">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32843" r:id="rId1113" name="Button 5195">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32862" r:id="rId1114" name="Button 5214">
              <controlPr locked="0" defaultSize="0" print="0" autoFill="0" autoPict="0" macro="[0]!Sheet1.InsertNewTabl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32863" r:id="rId1115" name="Button 5215">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32864" r:id="rId1116" name="Button 5216">
              <controlPr locked="0" defaultSize="0" print="0" autoFill="0" autoPict="0" macro="[0]!Sheet1.deleteProcedure">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32865" r:id="rId1117" name="Button 5217">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32890" r:id="rId1118" name="Button 5242">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32893" r:id="rId1119" name="Button 5245">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32912" r:id="rId1120" name="Button 5264">
              <controlPr locked="0" defaultSize="0" print="0" autoFill="0" autoPict="0" macro="[0]!Sheet1.InsertNewTabl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32913" r:id="rId1121" name="Button 5265">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32914" r:id="rId1122" name="Button 5266">
              <controlPr locked="0" defaultSize="0" print="0" autoFill="0" autoPict="0" macro="[0]!Sheet1.deleteProcedure">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32918" r:id="rId1123" name="Button 5270">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32919" r:id="rId1124" name="Button 5271">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32920" r:id="rId1125" name="Button 5272">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32921" r:id="rId1126" name="Button 5273">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33001" r:id="rId1127" name="Button 5353">
              <controlPr locked="0" defaultSize="0" print="0" autoFill="0" autoPict="0" macro="[0]!Sheet1.InsertNewTabl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33002" r:id="rId1128" name="Button 5354">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33003" r:id="rId1129" name="Button 5355">
              <controlPr locked="0" defaultSize="0" print="0" autoFill="0" autoPict="0" macro="[0]!Sheet1.deleteProcedure">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33022" r:id="rId1130" name="Button 5374">
              <controlPr locked="0" defaultSize="0" print="0" autoFill="0" autoPict="0" macro="[0]!Sheet1.InsertNewTabl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33023" r:id="rId1131" name="Button 5375">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33024" r:id="rId1132" name="Button 5376">
              <controlPr locked="0" defaultSize="0" print="0" autoFill="0" autoPict="0" macro="[0]!Sheet1.deleteProcedure">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33027" r:id="rId1133" name="Button 5379">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33050" r:id="rId1134" name="Button 5402">
              <controlPr locked="0" defaultSize="0" print="0" autoFill="0" autoPict="0" macro="[0]!Sheet1.deleteRow">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33052" r:id="rId1135" name="Button 5404">
              <controlPr locked="0" defaultSize="0" print="0" autoFill="0" autoPict="0" macro="[0]!Sheet1.deleteRow">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33053" r:id="rId1136" name="Button 5405">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33054" r:id="rId1137" name="Button 5406">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33055" r:id="rId1138" name="Button 5407">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33056" r:id="rId1139" name="Button 5408">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33057" r:id="rId1140" name="Button 5409">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33058" r:id="rId1141" name="Button 5410">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controls>
    </mc:Choice>
  </mc:AlternateContent>
  <tableParts count="102">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C33 C50 C66 C83 C125 C165 C202 C232 C243 C254 C371 C455 C510 C534 C561 C580 C607 C624 C638 C652 C665 C676 C687 C708 C722 C744 C780 C795 C809 C820 C831 C848 C866 C882 C895 C912 C928 C939 C950 C968 C986 C1004 C1022 C1035 C1047 C1058 C1069 C1081 C1092 C1113 C1127 C1138 C1149 C1162 C1176 C1189 C1200 C1219 C1230 C1242 C1261 C1279 C1293 C1309 C1321 C1332 C1344 C1355 C1366 C1377 C1388 C1399 C1410 C1421 C1432 C1485 C1540 C1594 C1644 C1657 C1670 C1683 C1694 C1705 C1716 C1740 C1759 C1779 C1807 C1823 C1840 C1851 C1862 C1873 C1884 C1895 C1906 C1919 C1931 C1946 C1957</xm:sqref>
        </x14:dataValidation>
        <x14:dataValidation type="list" allowBlank="1" showInputMessage="1" showErrorMessage="1">
          <x14:formula1>
            <xm:f>'Informacion '!$L$3:$L$17</xm:f>
          </x14:formula1>
          <xm:sqref>D16 D33 D50 D66 D83 D125 D165 D202 D232 D243 D254 D371 D455 D510 D534 D561 D580 D607 D624 D638 D652 D665 D676 D687 D708 D722 D744 D780 D795 D809 D820 D831 D848 D866 D882 D895 D912 D928 D939 D950 D968 D986 D1004 D1022 D1035 D1047 D1058 D1069 D1081 D1092 D1113 D1127 D1138 D1149 D1162 D1176 D1189 D1200 D1219 D1230 D1242 D1261 D1279 D1293 D1309 D1321 D1332 D1344 D1355 D1366 D1377 D1388 D1399 D1410 D1421 D1432 D1485 D1540 D1594 D1644 D1657 D1670 D1683 D1694 D1705 D1716 D1740 D1759 D1779 D1807 D1823 D1840 D1851 D1862 D1873 D1884 D1895 D1906 D1919 D1931 D1946 D1957</xm:sqref>
        </x14:dataValidation>
        <x14:dataValidation type="list" allowBlank="1" showInputMessage="1" showErrorMessage="1">
          <x14:formula1>
            <xm:f>'Informacion '!$N$3:$N$5</xm:f>
          </x14:formula1>
          <xm:sqref>E16 E33 E50 E66 E83 E125 E165 E202 E232 E243 E254 E371 E455 E510 E534 E561 E580 E607 E624 E638 E652 E665 E676 E687 E708 E722 E744 E780 E795 E809 E820 E831 E848 E866 E882 E895 E912 E928 E939 E950 E968 E986 E1004 E1022 E1035 E1047 E1058 E1069 E1081 E1092 E1113 E1127 E1138 E1149 E1162 E1176 E1189 E1200 E1219 E1230 E1242 E1261 E1279 E1293 E1309 E1321 E1332 E1344 E1355 E1366 E1377 E1388 E1399 E1410 E1421 E1432 E1485 E1540 E1594 E1644 E1657 E1670 E1683 E1694 E1705 E1716 E1740 E1759 E1779 E1807 E1823 E1840 E1851 E1862 E1873 E1884 E1895 E1906 E1919 E1931 E1946 E1957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1128</v>
      </c>
      <c r="E1" s="19"/>
      <c r="F1" s="16"/>
      <c r="G1" s="12" t="s">
        <v>7760</v>
      </c>
      <c r="H1" s="12"/>
      <c r="I1" s="12"/>
      <c r="J1" s="12"/>
    </row>
    <row r="2" spans="1:21" ht="22.5" x14ac:dyDescent="0.2">
      <c r="A2" s="14" t="s">
        <v>1181</v>
      </c>
      <c r="B2" s="17" t="s">
        <v>1181</v>
      </c>
      <c r="C2" s="18" t="s">
        <v>4727</v>
      </c>
      <c r="D2" s="17" t="s">
        <v>1181</v>
      </c>
      <c r="E2" s="20" t="s">
        <v>4727</v>
      </c>
      <c r="F2" s="20" t="s">
        <v>5478</v>
      </c>
      <c r="G2" s="21" t="s">
        <v>1181</v>
      </c>
      <c r="H2" s="22" t="s">
        <v>4727</v>
      </c>
      <c r="I2" s="22" t="s">
        <v>5478</v>
      </c>
      <c r="J2" s="23" t="s">
        <v>17009</v>
      </c>
      <c r="L2" s="4" t="s">
        <v>15257</v>
      </c>
      <c r="N2" s="4" t="s">
        <v>15295</v>
      </c>
      <c r="P2" s="4" t="s">
        <v>18111</v>
      </c>
      <c r="Q2" s="25" t="s">
        <v>5086</v>
      </c>
      <c r="S2" s="4" t="s">
        <v>12273</v>
      </c>
      <c r="U2" s="4" t="s">
        <v>12985</v>
      </c>
    </row>
    <row r="3" spans="1:21" x14ac:dyDescent="0.2">
      <c r="A3" s="5" t="s">
        <v>1709</v>
      </c>
      <c r="B3" s="5" t="s">
        <v>1709</v>
      </c>
      <c r="C3" s="5" t="s">
        <v>8807</v>
      </c>
      <c r="D3" s="5" t="s">
        <v>1709</v>
      </c>
      <c r="E3" s="5" t="s">
        <v>8807</v>
      </c>
      <c r="F3" s="5" t="s">
        <v>3718</v>
      </c>
      <c r="G3" s="6" t="s">
        <v>3189</v>
      </c>
      <c r="H3" s="6" t="s">
        <v>7351</v>
      </c>
      <c r="I3" s="6" t="s">
        <v>13938</v>
      </c>
      <c r="J3" s="6" t="s">
        <v>13938</v>
      </c>
      <c r="L3" s="7" t="s">
        <v>1875</v>
      </c>
      <c r="N3" s="5" t="s">
        <v>8854</v>
      </c>
      <c r="P3" s="5" t="s">
        <v>5436</v>
      </c>
      <c r="Q3" s="5" t="s">
        <v>16988</v>
      </c>
      <c r="S3" s="11" t="s">
        <v>17798</v>
      </c>
      <c r="U3" s="5" t="s">
        <v>12551</v>
      </c>
    </row>
    <row r="4" spans="1:21" x14ac:dyDescent="0.2">
      <c r="A4" s="5" t="s">
        <v>8093</v>
      </c>
      <c r="B4" s="5" t="s">
        <v>1709</v>
      </c>
      <c r="C4" s="5" t="s">
        <v>12632</v>
      </c>
      <c r="D4" s="5" t="s">
        <v>1709</v>
      </c>
      <c r="E4" s="5" t="s">
        <v>8807</v>
      </c>
      <c r="F4" s="5" t="s">
        <v>4314</v>
      </c>
      <c r="G4" s="6" t="s">
        <v>3189</v>
      </c>
      <c r="H4" s="6" t="s">
        <v>7351</v>
      </c>
      <c r="I4" s="6" t="s">
        <v>13938</v>
      </c>
      <c r="J4" s="6" t="s">
        <v>841</v>
      </c>
      <c r="L4" s="7" t="s">
        <v>17483</v>
      </c>
      <c r="N4" s="5" t="s">
        <v>6033</v>
      </c>
      <c r="P4" s="5" t="s">
        <v>4868</v>
      </c>
      <c r="Q4" s="5" t="s">
        <v>10303</v>
      </c>
      <c r="S4" s="11" t="s">
        <v>6798</v>
      </c>
    </row>
    <row r="5" spans="1:21" x14ac:dyDescent="0.2">
      <c r="A5" s="5" t="s">
        <v>3189</v>
      </c>
      <c r="B5" s="5" t="s">
        <v>1709</v>
      </c>
      <c r="C5" s="5" t="s">
        <v>17757</v>
      </c>
      <c r="D5" s="5" t="s">
        <v>1709</v>
      </c>
      <c r="E5" s="5" t="s">
        <v>8807</v>
      </c>
      <c r="F5" s="5" t="s">
        <v>2914</v>
      </c>
      <c r="G5" s="6" t="s">
        <v>3189</v>
      </c>
      <c r="H5" s="6" t="s">
        <v>7351</v>
      </c>
      <c r="I5" s="6" t="s">
        <v>13938</v>
      </c>
      <c r="J5" s="6" t="s">
        <v>2581</v>
      </c>
      <c r="L5" s="7" t="s">
        <v>10170</v>
      </c>
      <c r="N5" s="5" t="s">
        <v>17854</v>
      </c>
      <c r="P5" s="5" t="s">
        <v>16748</v>
      </c>
      <c r="Q5" s="5" t="s">
        <v>14628</v>
      </c>
      <c r="S5" s="11" t="s">
        <v>15698</v>
      </c>
    </row>
    <row r="6" spans="1:21" x14ac:dyDescent="0.2">
      <c r="A6" s="5" t="s">
        <v>1492</v>
      </c>
      <c r="B6" s="5" t="s">
        <v>8093</v>
      </c>
      <c r="C6" s="5" t="s">
        <v>18173</v>
      </c>
      <c r="D6" s="5" t="s">
        <v>1709</v>
      </c>
      <c r="E6" s="5" t="s">
        <v>8807</v>
      </c>
      <c r="F6" s="5" t="s">
        <v>1675</v>
      </c>
      <c r="G6" s="6" t="s">
        <v>3189</v>
      </c>
      <c r="H6" s="6" t="s">
        <v>7351</v>
      </c>
      <c r="I6" s="6" t="s">
        <v>2568</v>
      </c>
      <c r="J6" s="6" t="s">
        <v>2568</v>
      </c>
      <c r="L6" s="5" t="s">
        <v>5889</v>
      </c>
      <c r="P6" s="5" t="s">
        <v>11827</v>
      </c>
      <c r="Q6" s="5" t="s">
        <v>10373</v>
      </c>
      <c r="S6" s="11"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13556</v>
      </c>
      <c r="G8" s="6" t="s">
        <v>3189</v>
      </c>
      <c r="H8" s="6" t="s">
        <v>7351</v>
      </c>
      <c r="I8" s="6" t="s">
        <v>6359</v>
      </c>
      <c r="J8" s="6" t="s">
        <v>4037</v>
      </c>
      <c r="L8" s="5" t="s">
        <v>4319</v>
      </c>
      <c r="P8" s="5" t="s">
        <v>9954</v>
      </c>
      <c r="Q8" s="5" t="s">
        <v>9610</v>
      </c>
      <c r="S8" s="11"/>
    </row>
    <row r="9" spans="1:21" x14ac:dyDescent="0.2">
      <c r="A9" s="5" t="s">
        <v>12508</v>
      </c>
      <c r="B9" s="5" t="s">
        <v>3189</v>
      </c>
      <c r="C9" s="5" t="s">
        <v>7351</v>
      </c>
      <c r="D9" s="5" t="s">
        <v>1709</v>
      </c>
      <c r="E9" s="5" t="s">
        <v>8807</v>
      </c>
      <c r="F9" s="5" t="s">
        <v>14111</v>
      </c>
      <c r="G9" s="6" t="s">
        <v>3189</v>
      </c>
      <c r="H9" s="6" t="s">
        <v>7351</v>
      </c>
      <c r="I9" s="6" t="s">
        <v>6877</v>
      </c>
      <c r="J9" s="6" t="s">
        <v>6877</v>
      </c>
      <c r="L9" s="7" t="s">
        <v>7198</v>
      </c>
      <c r="P9" s="5" t="s">
        <v>17161</v>
      </c>
      <c r="Q9" s="5" t="s">
        <v>2023</v>
      </c>
      <c r="S9" s="9"/>
    </row>
    <row r="10" spans="1:21" x14ac:dyDescent="0.2">
      <c r="A10" s="5" t="s">
        <v>17539</v>
      </c>
      <c r="B10" s="5" t="s">
        <v>3189</v>
      </c>
      <c r="C10" s="5" t="s">
        <v>10736</v>
      </c>
      <c r="D10" s="5" t="s">
        <v>1709</v>
      </c>
      <c r="E10" s="5" t="s">
        <v>8807</v>
      </c>
      <c r="F10" s="5" t="s">
        <v>9057</v>
      </c>
      <c r="G10" s="6" t="s">
        <v>3189</v>
      </c>
      <c r="H10" s="6" t="s">
        <v>7351</v>
      </c>
      <c r="I10" s="6" t="s">
        <v>4809</v>
      </c>
      <c r="J10" s="6" t="s">
        <v>4809</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13870</v>
      </c>
      <c r="L11" s="5" t="s">
        <v>11340</v>
      </c>
      <c r="P11" s="5" t="s">
        <v>5507</v>
      </c>
      <c r="Q11" s="5" t="s">
        <v>9559</v>
      </c>
    </row>
    <row r="12" spans="1:21" ht="22.5" x14ac:dyDescent="0.2">
      <c r="A12" s="5" t="s">
        <v>3080</v>
      </c>
      <c r="B12" s="5" t="s">
        <v>3189</v>
      </c>
      <c r="C12" s="5" t="s">
        <v>5430</v>
      </c>
      <c r="D12" s="5" t="s">
        <v>1709</v>
      </c>
      <c r="E12" s="5" t="s">
        <v>12632</v>
      </c>
      <c r="F12" s="5" t="s">
        <v>17503</v>
      </c>
      <c r="G12" s="6" t="s">
        <v>3189</v>
      </c>
      <c r="H12" s="6" t="s">
        <v>7351</v>
      </c>
      <c r="I12" s="6" t="s">
        <v>3661</v>
      </c>
      <c r="J12" s="6" t="s">
        <v>17127</v>
      </c>
      <c r="L12" s="5" t="s">
        <v>15036</v>
      </c>
      <c r="P12" s="5" t="s">
        <v>3811</v>
      </c>
      <c r="Q12" s="5" t="s">
        <v>14295</v>
      </c>
      <c r="S12" s="24"/>
    </row>
    <row r="13" spans="1:21" ht="22.5" x14ac:dyDescent="0.2">
      <c r="B13" s="5" t="s">
        <v>1492</v>
      </c>
      <c r="C13" s="5" t="s">
        <v>11526</v>
      </c>
      <c r="D13" s="5" t="s">
        <v>1709</v>
      </c>
      <c r="E13" s="5" t="s">
        <v>12632</v>
      </c>
      <c r="F13" s="5" t="s">
        <v>18403</v>
      </c>
      <c r="G13" s="6" t="s">
        <v>3189</v>
      </c>
      <c r="H13" s="6" t="s">
        <v>7351</v>
      </c>
      <c r="I13" s="6" t="s">
        <v>3661</v>
      </c>
      <c r="J13" s="6" t="s">
        <v>16864</v>
      </c>
      <c r="L13" s="7" t="s">
        <v>2518</v>
      </c>
      <c r="P13" s="5" t="s">
        <v>3806</v>
      </c>
      <c r="Q13" s="5" t="s">
        <v>4692</v>
      </c>
      <c r="S13" s="24"/>
    </row>
    <row r="14" spans="1:21" ht="22.5" x14ac:dyDescent="0.2">
      <c r="B14" s="5" t="s">
        <v>1492</v>
      </c>
      <c r="C14" s="5" t="s">
        <v>10527</v>
      </c>
      <c r="D14" s="5" t="s">
        <v>1709</v>
      </c>
      <c r="E14" s="5" t="s">
        <v>12632</v>
      </c>
      <c r="F14" s="5" t="s">
        <v>549</v>
      </c>
      <c r="G14" s="6" t="s">
        <v>3189</v>
      </c>
      <c r="H14" s="6" t="s">
        <v>7351</v>
      </c>
      <c r="I14" s="6" t="s">
        <v>3661</v>
      </c>
      <c r="J14" s="6" t="s">
        <v>16955</v>
      </c>
      <c r="L14" s="7" t="s">
        <v>17901</v>
      </c>
      <c r="P14" s="5" t="s">
        <v>15634</v>
      </c>
      <c r="Q14" s="5" t="s">
        <v>5292</v>
      </c>
    </row>
    <row r="15" spans="1:21" ht="22.5" x14ac:dyDescent="0.2">
      <c r="B15" s="5" t="s">
        <v>1492</v>
      </c>
      <c r="C15" s="5" t="s">
        <v>13974</v>
      </c>
      <c r="D15" s="5" t="s">
        <v>1709</v>
      </c>
      <c r="E15" s="5" t="s">
        <v>12632</v>
      </c>
      <c r="F15" s="5" t="s">
        <v>18116</v>
      </c>
      <c r="G15" s="6" t="s">
        <v>3189</v>
      </c>
      <c r="H15" s="6" t="s">
        <v>7351</v>
      </c>
      <c r="I15" s="6" t="s">
        <v>3661</v>
      </c>
      <c r="J15" s="6" t="s">
        <v>3661</v>
      </c>
      <c r="L15" s="7" t="s">
        <v>9398</v>
      </c>
      <c r="P15" s="5" t="s">
        <v>9900</v>
      </c>
      <c r="Q15" s="5" t="s">
        <v>7437</v>
      </c>
    </row>
    <row r="16" spans="1:21" x14ac:dyDescent="0.2">
      <c r="B16" s="5" t="s">
        <v>1492</v>
      </c>
      <c r="C16" s="5" t="s">
        <v>12135</v>
      </c>
      <c r="D16" s="5" t="s">
        <v>1709</v>
      </c>
      <c r="E16" s="5" t="s">
        <v>12632</v>
      </c>
      <c r="F16" s="5" t="s">
        <v>1018</v>
      </c>
      <c r="G16" s="6" t="s">
        <v>3189</v>
      </c>
      <c r="H16" s="6" t="s">
        <v>7351</v>
      </c>
      <c r="I16" s="6" t="s">
        <v>1382</v>
      </c>
      <c r="J16" s="6" t="s">
        <v>12911</v>
      </c>
      <c r="L16" s="7" t="s">
        <v>13090</v>
      </c>
      <c r="P16" s="5" t="s">
        <v>4864</v>
      </c>
      <c r="Q16" s="5" t="s">
        <v>13533</v>
      </c>
    </row>
    <row r="17" spans="2:17" x14ac:dyDescent="0.2">
      <c r="B17" s="5" t="s">
        <v>18355</v>
      </c>
      <c r="C17" s="5" t="s">
        <v>15160</v>
      </c>
      <c r="D17" s="5" t="s">
        <v>1709</v>
      </c>
      <c r="E17" s="5" t="s">
        <v>12632</v>
      </c>
      <c r="F17" s="5" t="s">
        <v>4047</v>
      </c>
      <c r="G17" s="6" t="s">
        <v>3189</v>
      </c>
      <c r="H17" s="6" t="s">
        <v>7351</v>
      </c>
      <c r="I17" s="6" t="s">
        <v>1382</v>
      </c>
      <c r="J17" s="6" t="s">
        <v>16586</v>
      </c>
      <c r="L17" s="7" t="s">
        <v>156</v>
      </c>
      <c r="P17" s="5" t="s">
        <v>16615</v>
      </c>
      <c r="Q17" s="5" t="s">
        <v>6421</v>
      </c>
    </row>
    <row r="18" spans="2:17" x14ac:dyDescent="0.2">
      <c r="B18" s="5" t="s">
        <v>18355</v>
      </c>
      <c r="C18" s="5" t="s">
        <v>5154</v>
      </c>
      <c r="D18" s="5" t="s">
        <v>1709</v>
      </c>
      <c r="E18" s="5" t="s">
        <v>12632</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12632</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12632</v>
      </c>
      <c r="F20" s="5" t="s">
        <v>1623</v>
      </c>
      <c r="G20" s="6" t="s">
        <v>3189</v>
      </c>
      <c r="H20" s="6" t="s">
        <v>7351</v>
      </c>
      <c r="I20" s="6" t="s">
        <v>1382</v>
      </c>
      <c r="J20" s="6" t="s">
        <v>1382</v>
      </c>
      <c r="P20" s="5" t="s">
        <v>12957</v>
      </c>
      <c r="Q20" s="5" t="s">
        <v>18143</v>
      </c>
    </row>
    <row r="21" spans="2:17" ht="22.5" x14ac:dyDescent="0.2">
      <c r="B21" s="5" t="s">
        <v>5958</v>
      </c>
      <c r="C21" s="5" t="s">
        <v>2698</v>
      </c>
      <c r="D21" s="5" t="s">
        <v>1709</v>
      </c>
      <c r="E21" s="5" t="s">
        <v>17757</v>
      </c>
      <c r="F21" s="5" t="s">
        <v>4880</v>
      </c>
      <c r="G21" s="6" t="s">
        <v>3189</v>
      </c>
      <c r="H21" s="6" t="s">
        <v>10736</v>
      </c>
      <c r="I21" s="6" t="s">
        <v>11258</v>
      </c>
      <c r="J21" s="6" t="s">
        <v>5375</v>
      </c>
      <c r="P21" s="5" t="s">
        <v>305</v>
      </c>
      <c r="Q21" s="5" t="s">
        <v>13265</v>
      </c>
    </row>
    <row r="22" spans="2:17" ht="22.5" x14ac:dyDescent="0.2">
      <c r="B22" s="5" t="s">
        <v>5958</v>
      </c>
      <c r="C22" s="5" t="s">
        <v>5614</v>
      </c>
      <c r="D22" s="5" t="s">
        <v>1709</v>
      </c>
      <c r="E22" s="5" t="s">
        <v>17757</v>
      </c>
      <c r="F22" s="5" t="s">
        <v>46</v>
      </c>
      <c r="G22" s="6" t="s">
        <v>3189</v>
      </c>
      <c r="H22" s="6" t="s">
        <v>10736</v>
      </c>
      <c r="I22" s="6" t="s">
        <v>11258</v>
      </c>
      <c r="J22" s="6" t="s">
        <v>11258</v>
      </c>
      <c r="P22" s="5" t="s">
        <v>4442</v>
      </c>
      <c r="Q22" s="5" t="s">
        <v>17559</v>
      </c>
    </row>
    <row r="23" spans="2:17" ht="22.5" x14ac:dyDescent="0.2">
      <c r="B23" s="5" t="s">
        <v>5958</v>
      </c>
      <c r="C23" s="5" t="s">
        <v>18823</v>
      </c>
      <c r="D23" s="5" t="s">
        <v>1709</v>
      </c>
      <c r="E23" s="5" t="s">
        <v>17757</v>
      </c>
      <c r="F23" s="5" t="s">
        <v>13270</v>
      </c>
      <c r="G23" s="6" t="s">
        <v>3189</v>
      </c>
      <c r="H23" s="6" t="s">
        <v>10736</v>
      </c>
      <c r="I23" s="6" t="s">
        <v>5244</v>
      </c>
      <c r="J23" s="6" t="s">
        <v>16931</v>
      </c>
      <c r="P23" s="5" t="s">
        <v>1174</v>
      </c>
      <c r="Q23" s="5" t="s">
        <v>10020</v>
      </c>
    </row>
    <row r="24" spans="2:17" ht="22.5" x14ac:dyDescent="0.2">
      <c r="B24" s="5" t="s">
        <v>5958</v>
      </c>
      <c r="C24" s="5" t="s">
        <v>12706</v>
      </c>
      <c r="D24" s="5" t="s">
        <v>1709</v>
      </c>
      <c r="E24" s="5" t="s">
        <v>17757</v>
      </c>
      <c r="F24" s="5" t="s">
        <v>3364</v>
      </c>
      <c r="G24" s="6" t="s">
        <v>3189</v>
      </c>
      <c r="H24" s="6" t="s">
        <v>10736</v>
      </c>
      <c r="I24" s="6" t="s">
        <v>5244</v>
      </c>
      <c r="J24" s="6" t="s">
        <v>5244</v>
      </c>
      <c r="P24" s="5" t="s">
        <v>7453</v>
      </c>
      <c r="Q24" s="5" t="s">
        <v>6822</v>
      </c>
    </row>
    <row r="25" spans="2:17" ht="22.5" x14ac:dyDescent="0.2">
      <c r="B25" s="5" t="s">
        <v>12508</v>
      </c>
      <c r="C25" s="5" t="s">
        <v>3429</v>
      </c>
      <c r="D25" s="5" t="s">
        <v>8093</v>
      </c>
      <c r="E25" s="5" t="s">
        <v>18173</v>
      </c>
      <c r="F25" s="5" t="s">
        <v>1154</v>
      </c>
      <c r="G25" s="6" t="s">
        <v>3189</v>
      </c>
      <c r="H25" s="6" t="s">
        <v>10736</v>
      </c>
      <c r="I25" s="6" t="s">
        <v>15242</v>
      </c>
      <c r="J25" s="6" t="s">
        <v>15242</v>
      </c>
      <c r="P25" s="5" t="s">
        <v>4867</v>
      </c>
      <c r="Q25" s="5" t="s">
        <v>15648</v>
      </c>
    </row>
    <row r="26" spans="2:17" ht="22.5" x14ac:dyDescent="0.2">
      <c r="B26" s="5" t="s">
        <v>12508</v>
      </c>
      <c r="C26" s="5" t="s">
        <v>2459</v>
      </c>
      <c r="D26" s="5" t="s">
        <v>8093</v>
      </c>
      <c r="E26" s="5" t="s">
        <v>18173</v>
      </c>
      <c r="F26" s="5" t="s">
        <v>18784</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5077</v>
      </c>
    </row>
    <row r="28" spans="2:17" ht="22.5" x14ac:dyDescent="0.2">
      <c r="B28" s="5" t="s">
        <v>17539</v>
      </c>
      <c r="C28" s="5" t="s">
        <v>628</v>
      </c>
      <c r="D28" s="5" t="s">
        <v>8093</v>
      </c>
      <c r="E28" s="5" t="s">
        <v>18173</v>
      </c>
      <c r="F28" s="5" t="s">
        <v>18434</v>
      </c>
      <c r="G28" s="6" t="s">
        <v>3189</v>
      </c>
      <c r="H28" s="6" t="s">
        <v>2813</v>
      </c>
      <c r="I28" s="6" t="s">
        <v>10848</v>
      </c>
      <c r="J28" s="6" t="s">
        <v>5953</v>
      </c>
      <c r="P28" s="5" t="s">
        <v>12998</v>
      </c>
      <c r="Q28" s="5" t="s">
        <v>6740</v>
      </c>
    </row>
    <row r="29" spans="2:17" ht="22.5" x14ac:dyDescent="0.2">
      <c r="B29" s="5" t="s">
        <v>17539</v>
      </c>
      <c r="C29" s="5" t="s">
        <v>10723</v>
      </c>
      <c r="D29" s="5" t="s">
        <v>8093</v>
      </c>
      <c r="E29" s="5" t="s">
        <v>2599</v>
      </c>
      <c r="F29" s="5" t="s">
        <v>12131</v>
      </c>
      <c r="G29" s="6" t="s">
        <v>3189</v>
      </c>
      <c r="H29" s="6" t="s">
        <v>2813</v>
      </c>
      <c r="I29" s="6" t="s">
        <v>3122</v>
      </c>
      <c r="J29" s="6" t="s">
        <v>3122</v>
      </c>
      <c r="P29" s="5" t="s">
        <v>5197</v>
      </c>
      <c r="Q29" s="5" t="s">
        <v>4734</v>
      </c>
    </row>
    <row r="30" spans="2:17" ht="22.5" x14ac:dyDescent="0.2">
      <c r="B30" s="5" t="s">
        <v>16542</v>
      </c>
      <c r="C30" s="5" t="s">
        <v>9643</v>
      </c>
      <c r="D30" s="5" t="s">
        <v>8093</v>
      </c>
      <c r="E30" s="5" t="s">
        <v>2599</v>
      </c>
      <c r="F30" s="5" t="s">
        <v>5828</v>
      </c>
      <c r="G30" s="6" t="s">
        <v>3189</v>
      </c>
      <c r="H30" s="6" t="s">
        <v>2813</v>
      </c>
      <c r="I30" s="6" t="s">
        <v>3122</v>
      </c>
      <c r="J30" s="6" t="s">
        <v>15385</v>
      </c>
      <c r="P30" s="5" t="s">
        <v>11828</v>
      </c>
      <c r="Q30" s="5" t="s">
        <v>14110</v>
      </c>
    </row>
    <row r="31" spans="2:17" ht="22.5" x14ac:dyDescent="0.2">
      <c r="B31" s="5" t="s">
        <v>16542</v>
      </c>
      <c r="C31" s="5" t="s">
        <v>16564</v>
      </c>
      <c r="D31" s="5" t="s">
        <v>8093</v>
      </c>
      <c r="E31" s="5" t="s">
        <v>2599</v>
      </c>
      <c r="F31" s="5" t="s">
        <v>10374</v>
      </c>
      <c r="G31" s="6" t="s">
        <v>3189</v>
      </c>
      <c r="H31" s="6" t="s">
        <v>2813</v>
      </c>
      <c r="I31" s="6" t="s">
        <v>10950</v>
      </c>
      <c r="J31" s="6" t="s">
        <v>3383</v>
      </c>
      <c r="P31" s="5" t="s">
        <v>4981</v>
      </c>
      <c r="Q31" s="5" t="s">
        <v>3843</v>
      </c>
    </row>
    <row r="32" spans="2:17" ht="22.5" x14ac:dyDescent="0.2">
      <c r="B32" s="5" t="s">
        <v>16542</v>
      </c>
      <c r="C32" s="5" t="s">
        <v>8704</v>
      </c>
      <c r="D32" s="5" t="s">
        <v>8093</v>
      </c>
      <c r="E32" s="5" t="s">
        <v>5888</v>
      </c>
      <c r="F32" s="5" t="s">
        <v>1828</v>
      </c>
      <c r="G32" s="6" t="s">
        <v>3189</v>
      </c>
      <c r="H32" s="6" t="s">
        <v>2813</v>
      </c>
      <c r="I32" s="6" t="s">
        <v>10950</v>
      </c>
      <c r="J32" s="6" t="s">
        <v>4445</v>
      </c>
      <c r="P32" s="5" t="s">
        <v>4982</v>
      </c>
      <c r="Q32" s="5" t="s">
        <v>12283</v>
      </c>
    </row>
    <row r="33" spans="2:17" ht="22.5" x14ac:dyDescent="0.2">
      <c r="B33" s="5" t="s">
        <v>3080</v>
      </c>
      <c r="C33" s="5" t="s">
        <v>11111</v>
      </c>
      <c r="D33" s="5" t="s">
        <v>8093</v>
      </c>
      <c r="E33" s="5" t="s">
        <v>5888</v>
      </c>
      <c r="F33" s="5" t="s">
        <v>39</v>
      </c>
      <c r="G33" s="6" t="s">
        <v>3189</v>
      </c>
      <c r="H33" s="6" t="s">
        <v>2813</v>
      </c>
      <c r="I33" s="6" t="s">
        <v>10950</v>
      </c>
      <c r="J33" s="6" t="s">
        <v>10950</v>
      </c>
      <c r="P33" s="5" t="s">
        <v>12942</v>
      </c>
      <c r="Q33" s="5" t="s">
        <v>7578</v>
      </c>
    </row>
    <row r="34" spans="2:17" ht="22.5" x14ac:dyDescent="0.2">
      <c r="B34" s="5" t="s">
        <v>3080</v>
      </c>
      <c r="C34" s="5" t="s">
        <v>14449</v>
      </c>
      <c r="D34" s="5" t="s">
        <v>8093</v>
      </c>
      <c r="E34" s="5" t="s">
        <v>5888</v>
      </c>
      <c r="F34" s="5" t="s">
        <v>9708</v>
      </c>
      <c r="G34" s="6" t="s">
        <v>3189</v>
      </c>
      <c r="H34" s="6" t="s">
        <v>2813</v>
      </c>
      <c r="I34" s="6" t="s">
        <v>10950</v>
      </c>
      <c r="J34" s="6" t="s">
        <v>14032</v>
      </c>
      <c r="P34" s="5" t="s">
        <v>10942</v>
      </c>
      <c r="Q34" s="5" t="s">
        <v>7578</v>
      </c>
    </row>
    <row r="35" spans="2:17" ht="22.5" x14ac:dyDescent="0.2">
      <c r="D35" s="5" t="s">
        <v>8093</v>
      </c>
      <c r="E35" s="5" t="s">
        <v>5888</v>
      </c>
      <c r="F35" s="5" t="s">
        <v>13952</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12996</v>
      </c>
      <c r="J36" s="6" t="s">
        <v>12996</v>
      </c>
      <c r="P36" s="5" t="s">
        <v>17627</v>
      </c>
      <c r="Q36" s="5" t="s">
        <v>11115</v>
      </c>
    </row>
    <row r="37" spans="2:17" x14ac:dyDescent="0.2">
      <c r="D37" s="5" t="s">
        <v>3189</v>
      </c>
      <c r="E37" s="5" t="s">
        <v>7351</v>
      </c>
      <c r="F37" s="5" t="s">
        <v>13938</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13049</v>
      </c>
      <c r="Q38" s="5" t="s">
        <v>8725</v>
      </c>
    </row>
    <row r="39" spans="2:17" ht="22.5" x14ac:dyDescent="0.2">
      <c r="D39" s="5" t="s">
        <v>3189</v>
      </c>
      <c r="E39" s="5" t="s">
        <v>7351</v>
      </c>
      <c r="F39" s="5" t="s">
        <v>6359</v>
      </c>
      <c r="G39" s="6" t="s">
        <v>3189</v>
      </c>
      <c r="H39" s="6" t="s">
        <v>5430</v>
      </c>
      <c r="I39" s="6" t="s">
        <v>1527</v>
      </c>
      <c r="J39" s="6" t="s">
        <v>7713</v>
      </c>
      <c r="P39" s="5" t="s">
        <v>12644</v>
      </c>
      <c r="Q39" s="5" t="s">
        <v>759</v>
      </c>
    </row>
    <row r="40" spans="2:17" ht="22.5" x14ac:dyDescent="0.2">
      <c r="D40" s="5" t="s">
        <v>3189</v>
      </c>
      <c r="E40" s="5" t="s">
        <v>7351</v>
      </c>
      <c r="F40" s="5" t="s">
        <v>4809</v>
      </c>
      <c r="G40" s="6" t="s">
        <v>3189</v>
      </c>
      <c r="H40" s="6" t="s">
        <v>5430</v>
      </c>
      <c r="I40" s="6" t="s">
        <v>1527</v>
      </c>
      <c r="J40" s="6" t="s">
        <v>18213</v>
      </c>
      <c r="P40" s="5" t="s">
        <v>4139</v>
      </c>
      <c r="Q40" s="5" t="s">
        <v>14141</v>
      </c>
    </row>
    <row r="41" spans="2:17" ht="22.5" x14ac:dyDescent="0.2">
      <c r="D41" s="5" t="s">
        <v>3189</v>
      </c>
      <c r="E41" s="5" t="s">
        <v>7351</v>
      </c>
      <c r="F41" s="5" t="s">
        <v>1382</v>
      </c>
      <c r="G41" s="6" t="s">
        <v>3189</v>
      </c>
      <c r="H41" s="6" t="s">
        <v>5430</v>
      </c>
      <c r="I41" s="6" t="s">
        <v>1527</v>
      </c>
      <c r="J41" s="6" t="s">
        <v>1527</v>
      </c>
      <c r="P41" s="5" t="s">
        <v>4291</v>
      </c>
      <c r="Q41" s="5" t="s">
        <v>1449</v>
      </c>
    </row>
    <row r="42" spans="2:17" x14ac:dyDescent="0.2">
      <c r="D42" s="5" t="s">
        <v>3189</v>
      </c>
      <c r="E42" s="5" t="s">
        <v>7351</v>
      </c>
      <c r="F42" s="5" t="s">
        <v>6877</v>
      </c>
      <c r="G42" s="6" t="s">
        <v>1492</v>
      </c>
      <c r="H42" s="6" t="s">
        <v>12135</v>
      </c>
      <c r="I42" s="6" t="s">
        <v>12135</v>
      </c>
      <c r="J42" s="6" t="s">
        <v>8377</v>
      </c>
      <c r="P42" s="5" t="s">
        <v>4282</v>
      </c>
      <c r="Q42" s="5" t="s">
        <v>8628</v>
      </c>
    </row>
    <row r="43" spans="2:17" x14ac:dyDescent="0.2">
      <c r="D43" s="5" t="s">
        <v>3189</v>
      </c>
      <c r="E43" s="5" t="s">
        <v>10736</v>
      </c>
      <c r="F43" s="5" t="s">
        <v>11258</v>
      </c>
      <c r="G43" s="6" t="s">
        <v>1492</v>
      </c>
      <c r="H43" s="6" t="s">
        <v>12135</v>
      </c>
      <c r="I43" s="6" t="s">
        <v>12135</v>
      </c>
      <c r="J43" s="6" t="s">
        <v>12135</v>
      </c>
      <c r="P43" s="5" t="s">
        <v>15808</v>
      </c>
      <c r="Q43" s="5" t="s">
        <v>7959</v>
      </c>
    </row>
    <row r="44" spans="2:17" x14ac:dyDescent="0.2">
      <c r="D44" s="5" t="s">
        <v>3189</v>
      </c>
      <c r="E44" s="5" t="s">
        <v>10736</v>
      </c>
      <c r="F44" s="5" t="s">
        <v>5244</v>
      </c>
      <c r="G44" s="6" t="s">
        <v>1492</v>
      </c>
      <c r="H44" s="6" t="s">
        <v>12135</v>
      </c>
      <c r="I44" s="6" t="s">
        <v>18775</v>
      </c>
      <c r="J44" s="6" t="s">
        <v>18775</v>
      </c>
      <c r="P44" s="9"/>
      <c r="Q44" s="11"/>
    </row>
    <row r="45" spans="2:17" x14ac:dyDescent="0.2">
      <c r="D45" s="5" t="s">
        <v>3189</v>
      </c>
      <c r="E45" s="5" t="s">
        <v>10736</v>
      </c>
      <c r="F45" s="5" t="s">
        <v>15242</v>
      </c>
      <c r="G45" s="6" t="s">
        <v>1492</v>
      </c>
      <c r="H45" s="6" t="s">
        <v>12135</v>
      </c>
      <c r="I45" s="6" t="s">
        <v>18775</v>
      </c>
      <c r="J45" s="6" t="s">
        <v>8975</v>
      </c>
      <c r="P45" s="9"/>
      <c r="Q45" s="11"/>
    </row>
    <row r="46" spans="2:17" ht="22.5" x14ac:dyDescent="0.2">
      <c r="D46" s="5" t="s">
        <v>3189</v>
      </c>
      <c r="E46" s="5" t="s">
        <v>2813</v>
      </c>
      <c r="F46" s="5" t="s">
        <v>10950</v>
      </c>
      <c r="G46" s="6" t="s">
        <v>1492</v>
      </c>
      <c r="H46" s="6" t="s">
        <v>12135</v>
      </c>
      <c r="I46" s="6" t="s">
        <v>10333</v>
      </c>
      <c r="J46" s="6" t="s">
        <v>12035</v>
      </c>
      <c r="P46" s="9"/>
      <c r="Q46" s="11"/>
    </row>
    <row r="47" spans="2:17" ht="22.5" x14ac:dyDescent="0.2">
      <c r="D47" s="5" t="s">
        <v>3189</v>
      </c>
      <c r="E47" s="5" t="s">
        <v>2813</v>
      </c>
      <c r="F47" s="5" t="s">
        <v>10848</v>
      </c>
      <c r="G47" s="6" t="s">
        <v>1492</v>
      </c>
      <c r="H47" s="6" t="s">
        <v>12135</v>
      </c>
      <c r="I47" s="6" t="s">
        <v>10333</v>
      </c>
      <c r="J47" s="6" t="s">
        <v>10333</v>
      </c>
      <c r="P47" s="9"/>
      <c r="Q47" s="11"/>
    </row>
    <row r="48" spans="2:17" ht="22.5" x14ac:dyDescent="0.2">
      <c r="D48" s="5" t="s">
        <v>3189</v>
      </c>
      <c r="E48" s="5" t="s">
        <v>2813</v>
      </c>
      <c r="F48" s="5" t="s">
        <v>3122</v>
      </c>
      <c r="G48" s="6" t="s">
        <v>1492</v>
      </c>
      <c r="H48" s="6" t="s">
        <v>12135</v>
      </c>
      <c r="I48" s="6" t="s">
        <v>10333</v>
      </c>
      <c r="J48" s="6" t="s">
        <v>1606</v>
      </c>
      <c r="P48" s="9"/>
      <c r="Q48" s="11"/>
    </row>
    <row r="49" spans="4:17" x14ac:dyDescent="0.2">
      <c r="D49" s="5" t="s">
        <v>3189</v>
      </c>
      <c r="E49" s="5" t="s">
        <v>2813</v>
      </c>
      <c r="F49" s="5" t="s">
        <v>15594</v>
      </c>
      <c r="G49" s="6" t="s">
        <v>1492</v>
      </c>
      <c r="H49" s="6" t="s">
        <v>12135</v>
      </c>
      <c r="I49" s="6" t="s">
        <v>992</v>
      </c>
      <c r="J49" s="6" t="s">
        <v>992</v>
      </c>
      <c r="P49" s="9"/>
      <c r="Q49" s="11"/>
    </row>
    <row r="50" spans="4:17" x14ac:dyDescent="0.2">
      <c r="D50" s="5" t="s">
        <v>3189</v>
      </c>
      <c r="E50" s="5" t="s">
        <v>5430</v>
      </c>
      <c r="F50" s="5" t="s">
        <v>1527</v>
      </c>
      <c r="G50" s="6" t="s">
        <v>1492</v>
      </c>
      <c r="H50" s="6" t="s">
        <v>12135</v>
      </c>
      <c r="I50" s="6" t="s">
        <v>1517</v>
      </c>
      <c r="J50" s="6" t="s">
        <v>1517</v>
      </c>
      <c r="P50" s="9"/>
      <c r="Q50" s="11"/>
    </row>
    <row r="51" spans="4:17" x14ac:dyDescent="0.2">
      <c r="D51" s="5" t="s">
        <v>3189</v>
      </c>
      <c r="E51" s="5" t="s">
        <v>5430</v>
      </c>
      <c r="F51" s="5" t="s">
        <v>8199</v>
      </c>
      <c r="G51" s="6" t="s">
        <v>1492</v>
      </c>
      <c r="H51" s="6" t="s">
        <v>13974</v>
      </c>
      <c r="I51" s="6" t="s">
        <v>8128</v>
      </c>
      <c r="J51" s="6" t="s">
        <v>8128</v>
      </c>
      <c r="P51" s="9"/>
      <c r="Q51" s="11"/>
    </row>
    <row r="52" spans="4:17" x14ac:dyDescent="0.2">
      <c r="D52" s="5" t="s">
        <v>3189</v>
      </c>
      <c r="E52" s="5" t="s">
        <v>5430</v>
      </c>
      <c r="F52" s="5" t="s">
        <v>12996</v>
      </c>
      <c r="G52" s="6" t="s">
        <v>1492</v>
      </c>
      <c r="H52" s="6" t="s">
        <v>13974</v>
      </c>
      <c r="I52" s="6" t="s">
        <v>8128</v>
      </c>
      <c r="J52" s="6" t="s">
        <v>16890</v>
      </c>
      <c r="P52" s="9"/>
      <c r="Q52" s="11"/>
    </row>
    <row r="53" spans="4:17" x14ac:dyDescent="0.2">
      <c r="D53" s="5" t="s">
        <v>1492</v>
      </c>
      <c r="E53" s="5" t="s">
        <v>11526</v>
      </c>
      <c r="F53" s="5" t="s">
        <v>1268</v>
      </c>
      <c r="G53" s="6" t="s">
        <v>1492</v>
      </c>
      <c r="H53" s="6" t="s">
        <v>13974</v>
      </c>
      <c r="I53" s="6" t="s">
        <v>14520</v>
      </c>
      <c r="J53" s="6" t="s">
        <v>17393</v>
      </c>
      <c r="P53" s="9"/>
      <c r="Q53" s="11"/>
    </row>
    <row r="54" spans="4:17" x14ac:dyDescent="0.2">
      <c r="D54" s="5" t="s">
        <v>1492</v>
      </c>
      <c r="E54" s="5" t="s">
        <v>11526</v>
      </c>
      <c r="F54" s="5" t="s">
        <v>6616</v>
      </c>
      <c r="G54" s="6" t="s">
        <v>1492</v>
      </c>
      <c r="H54" s="6" t="s">
        <v>13974</v>
      </c>
      <c r="I54" s="6" t="s">
        <v>14520</v>
      </c>
      <c r="J54" s="6" t="s">
        <v>14520</v>
      </c>
      <c r="P54" s="9"/>
      <c r="Q54" s="11"/>
    </row>
    <row r="55" spans="4:17" x14ac:dyDescent="0.2">
      <c r="D55" s="5" t="s">
        <v>1492</v>
      </c>
      <c r="E55" s="5" t="s">
        <v>11526</v>
      </c>
      <c r="F55" s="5" t="s">
        <v>6488</v>
      </c>
      <c r="G55" s="6" t="s">
        <v>1492</v>
      </c>
      <c r="H55" s="6" t="s">
        <v>13974</v>
      </c>
      <c r="I55" s="6" t="s">
        <v>14520</v>
      </c>
      <c r="J55" s="6" t="s">
        <v>4021</v>
      </c>
      <c r="P55" s="9"/>
      <c r="Q55" s="11"/>
    </row>
    <row r="56" spans="4:17" x14ac:dyDescent="0.2">
      <c r="D56" s="5" t="s">
        <v>1492</v>
      </c>
      <c r="E56" s="5" t="s">
        <v>10527</v>
      </c>
      <c r="F56" s="5" t="s">
        <v>18318</v>
      </c>
      <c r="G56" s="6" t="s">
        <v>1492</v>
      </c>
      <c r="H56" s="6" t="s">
        <v>13974</v>
      </c>
      <c r="I56" s="6" t="s">
        <v>14520</v>
      </c>
      <c r="J56" s="6" t="s">
        <v>17970</v>
      </c>
      <c r="P56" s="9"/>
      <c r="Q56" s="11"/>
    </row>
    <row r="57" spans="4:17" ht="22.5" x14ac:dyDescent="0.2">
      <c r="D57" s="5" t="s">
        <v>1492</v>
      </c>
      <c r="E57" s="5" t="s">
        <v>10527</v>
      </c>
      <c r="F57" s="5" t="s">
        <v>14981</v>
      </c>
      <c r="G57" s="6" t="s">
        <v>1492</v>
      </c>
      <c r="H57" s="6" t="s">
        <v>13974</v>
      </c>
      <c r="I57" s="6" t="s">
        <v>16865</v>
      </c>
      <c r="J57" s="6" t="s">
        <v>16865</v>
      </c>
      <c r="P57" s="9"/>
      <c r="Q57" s="11"/>
    </row>
    <row r="58" spans="4:17" x14ac:dyDescent="0.2">
      <c r="D58" s="5" t="s">
        <v>1492</v>
      </c>
      <c r="E58" s="5" t="s">
        <v>10527</v>
      </c>
      <c r="F58" s="5" t="s">
        <v>12425</v>
      </c>
      <c r="G58" s="6" t="s">
        <v>1492</v>
      </c>
      <c r="H58" s="6" t="s">
        <v>13974</v>
      </c>
      <c r="I58" s="6" t="s">
        <v>4084</v>
      </c>
      <c r="J58" s="6" t="s">
        <v>4084</v>
      </c>
      <c r="P58" s="9"/>
      <c r="Q58" s="11"/>
    </row>
    <row r="59" spans="4:17" ht="22.5" x14ac:dyDescent="0.2">
      <c r="D59" s="5" t="s">
        <v>1492</v>
      </c>
      <c r="E59" s="5" t="s">
        <v>13974</v>
      </c>
      <c r="F59" s="5" t="s">
        <v>8556</v>
      </c>
      <c r="G59" s="6" t="s">
        <v>1492</v>
      </c>
      <c r="H59" s="6" t="s">
        <v>13974</v>
      </c>
      <c r="I59" s="6" t="s">
        <v>8556</v>
      </c>
      <c r="J59" s="6" t="s">
        <v>8556</v>
      </c>
      <c r="P59" s="9"/>
      <c r="Q59" s="11"/>
    </row>
    <row r="60" spans="4:17" x14ac:dyDescent="0.2">
      <c r="D60" s="5" t="s">
        <v>1492</v>
      </c>
      <c r="E60" s="5" t="s">
        <v>13974</v>
      </c>
      <c r="F60" s="5" t="s">
        <v>8128</v>
      </c>
      <c r="G60" s="6" t="s">
        <v>1492</v>
      </c>
      <c r="H60" s="6" t="s">
        <v>13974</v>
      </c>
      <c r="I60" s="6" t="s">
        <v>18800</v>
      </c>
      <c r="J60" s="6" t="s">
        <v>18800</v>
      </c>
      <c r="P60" s="9"/>
      <c r="Q60" s="11"/>
    </row>
    <row r="61" spans="4:17" ht="22.5" x14ac:dyDescent="0.2">
      <c r="D61" s="5" t="s">
        <v>1492</v>
      </c>
      <c r="E61" s="5" t="s">
        <v>13974</v>
      </c>
      <c r="F61" s="5" t="s">
        <v>14520</v>
      </c>
      <c r="G61" s="6" t="s">
        <v>1492</v>
      </c>
      <c r="H61" s="6" t="s">
        <v>10527</v>
      </c>
      <c r="I61" s="6" t="s">
        <v>12425</v>
      </c>
      <c r="J61" s="6" t="s">
        <v>12425</v>
      </c>
      <c r="P61" s="9"/>
      <c r="Q61" s="11"/>
    </row>
    <row r="62" spans="4:17" ht="22.5" x14ac:dyDescent="0.2">
      <c r="D62" s="5" t="s">
        <v>1492</v>
      </c>
      <c r="E62" s="5" t="s">
        <v>13974</v>
      </c>
      <c r="F62" s="5" t="s">
        <v>16865</v>
      </c>
      <c r="G62" s="6" t="s">
        <v>1492</v>
      </c>
      <c r="H62" s="6" t="s">
        <v>10527</v>
      </c>
      <c r="I62" s="6" t="s">
        <v>18318</v>
      </c>
      <c r="J62" s="6" t="s">
        <v>18318</v>
      </c>
      <c r="P62" s="9"/>
      <c r="Q62" s="11"/>
    </row>
    <row r="63" spans="4:17" ht="22.5" x14ac:dyDescent="0.2">
      <c r="D63" s="5" t="s">
        <v>1492</v>
      </c>
      <c r="E63" s="5" t="s">
        <v>13974</v>
      </c>
      <c r="F63" s="5" t="s">
        <v>4084</v>
      </c>
      <c r="G63" s="6" t="s">
        <v>1492</v>
      </c>
      <c r="H63" s="6" t="s">
        <v>10527</v>
      </c>
      <c r="I63" s="6" t="s">
        <v>14981</v>
      </c>
      <c r="J63" s="6" t="s">
        <v>14981</v>
      </c>
      <c r="P63" s="9"/>
      <c r="Q63" s="11"/>
    </row>
    <row r="64" spans="4:17" x14ac:dyDescent="0.2">
      <c r="D64" s="5" t="s">
        <v>1492</v>
      </c>
      <c r="E64" s="5" t="s">
        <v>13974</v>
      </c>
      <c r="F64" s="5" t="s">
        <v>18800</v>
      </c>
      <c r="G64" s="6" t="s">
        <v>1492</v>
      </c>
      <c r="H64" s="6" t="s">
        <v>11526</v>
      </c>
      <c r="I64" s="6" t="s">
        <v>6616</v>
      </c>
      <c r="J64" s="6" t="s">
        <v>3280</v>
      </c>
      <c r="P64" s="9"/>
      <c r="Q64" s="11"/>
    </row>
    <row r="65" spans="4:17" x14ac:dyDescent="0.2">
      <c r="D65" s="5" t="s">
        <v>1492</v>
      </c>
      <c r="E65" s="5" t="s">
        <v>12135</v>
      </c>
      <c r="F65" s="5" t="s">
        <v>12135</v>
      </c>
      <c r="G65" s="6" t="s">
        <v>1492</v>
      </c>
      <c r="H65" s="6" t="s">
        <v>11526</v>
      </c>
      <c r="I65" s="6" t="s">
        <v>6616</v>
      </c>
      <c r="J65" s="6" t="s">
        <v>6616</v>
      </c>
      <c r="P65" s="9"/>
      <c r="Q65" s="11"/>
    </row>
    <row r="66" spans="4:17" x14ac:dyDescent="0.2">
      <c r="D66" s="5" t="s">
        <v>1492</v>
      </c>
      <c r="E66" s="5" t="s">
        <v>12135</v>
      </c>
      <c r="F66" s="5" t="s">
        <v>10333</v>
      </c>
      <c r="G66" s="6" t="s">
        <v>1492</v>
      </c>
      <c r="H66" s="6" t="s">
        <v>11526</v>
      </c>
      <c r="I66" s="6" t="s">
        <v>6616</v>
      </c>
      <c r="J66" s="6" t="s">
        <v>9904</v>
      </c>
      <c r="P66" s="9"/>
      <c r="Q66" s="11"/>
    </row>
    <row r="67" spans="4:17" x14ac:dyDescent="0.2">
      <c r="D67" s="5" t="s">
        <v>1492</v>
      </c>
      <c r="E67" s="5" t="s">
        <v>12135</v>
      </c>
      <c r="F67" s="5" t="s">
        <v>1517</v>
      </c>
      <c r="G67" s="6" t="s">
        <v>1492</v>
      </c>
      <c r="H67" s="6" t="s">
        <v>11526</v>
      </c>
      <c r="I67" s="6" t="s">
        <v>6616</v>
      </c>
      <c r="J67" s="6" t="s">
        <v>3746</v>
      </c>
      <c r="P67" s="9"/>
      <c r="Q67" s="11"/>
    </row>
    <row r="68" spans="4:17" x14ac:dyDescent="0.2">
      <c r="D68" s="5" t="s">
        <v>1492</v>
      </c>
      <c r="E68" s="5" t="s">
        <v>12135</v>
      </c>
      <c r="F68" s="5" t="s">
        <v>992</v>
      </c>
      <c r="G68" s="6" t="s">
        <v>1492</v>
      </c>
      <c r="H68" s="6" t="s">
        <v>11526</v>
      </c>
      <c r="I68" s="6" t="s">
        <v>6616</v>
      </c>
      <c r="J68" s="6" t="s">
        <v>15207</v>
      </c>
      <c r="P68" s="9"/>
      <c r="Q68" s="11"/>
    </row>
    <row r="69" spans="4:17" x14ac:dyDescent="0.2">
      <c r="D69" s="5" t="s">
        <v>1492</v>
      </c>
      <c r="E69" s="5" t="s">
        <v>12135</v>
      </c>
      <c r="F69" s="5" t="s">
        <v>18775</v>
      </c>
      <c r="G69" s="6" t="s">
        <v>1492</v>
      </c>
      <c r="H69" s="6" t="s">
        <v>11526</v>
      </c>
      <c r="I69" s="6" t="s">
        <v>6488</v>
      </c>
      <c r="J69" s="6" t="s">
        <v>14209</v>
      </c>
      <c r="P69" s="9"/>
      <c r="Q69" s="11"/>
    </row>
    <row r="70" spans="4:17" x14ac:dyDescent="0.2">
      <c r="D70" s="5" t="s">
        <v>18355</v>
      </c>
      <c r="E70" s="5" t="s">
        <v>15160</v>
      </c>
      <c r="F70" s="5" t="s">
        <v>15160</v>
      </c>
      <c r="G70" s="6" t="s">
        <v>1492</v>
      </c>
      <c r="H70" s="6" t="s">
        <v>11526</v>
      </c>
      <c r="I70" s="6" t="s">
        <v>6488</v>
      </c>
      <c r="J70" s="6" t="s">
        <v>14275</v>
      </c>
      <c r="P70" s="9"/>
      <c r="Q70" s="11"/>
    </row>
    <row r="71" spans="4:17" x14ac:dyDescent="0.2">
      <c r="D71" s="5" t="s">
        <v>18355</v>
      </c>
      <c r="E71" s="5" t="s">
        <v>15160</v>
      </c>
      <c r="F71" s="5" t="s">
        <v>7940</v>
      </c>
      <c r="G71" s="6" t="s">
        <v>1492</v>
      </c>
      <c r="H71" s="6" t="s">
        <v>11526</v>
      </c>
      <c r="I71" s="6" t="s">
        <v>6488</v>
      </c>
      <c r="J71" s="6" t="s">
        <v>6067</v>
      </c>
      <c r="P71" s="9"/>
      <c r="Q71" s="11"/>
    </row>
    <row r="72" spans="4:17" x14ac:dyDescent="0.2">
      <c r="D72" s="5" t="s">
        <v>18355</v>
      </c>
      <c r="E72" s="5" t="s">
        <v>15160</v>
      </c>
      <c r="F72" s="5" t="s">
        <v>16185</v>
      </c>
      <c r="G72" s="6" t="s">
        <v>1492</v>
      </c>
      <c r="H72" s="6" t="s">
        <v>11526</v>
      </c>
      <c r="I72" s="6" t="s">
        <v>6488</v>
      </c>
      <c r="J72" s="6" t="s">
        <v>6488</v>
      </c>
      <c r="P72" s="9"/>
      <c r="Q72" s="11"/>
    </row>
    <row r="73" spans="4:17" ht="22.5" x14ac:dyDescent="0.2">
      <c r="D73" s="5" t="s">
        <v>18355</v>
      </c>
      <c r="E73" s="5" t="s">
        <v>15160</v>
      </c>
      <c r="F73" s="5" t="s">
        <v>17637</v>
      </c>
      <c r="G73" s="6" t="s">
        <v>1492</v>
      </c>
      <c r="H73" s="6" t="s">
        <v>11526</v>
      </c>
      <c r="I73" s="6" t="s">
        <v>1268</v>
      </c>
      <c r="J73" s="6" t="s">
        <v>17132</v>
      </c>
      <c r="P73" s="9"/>
      <c r="Q73" s="11"/>
    </row>
    <row r="74" spans="4:17" ht="22.5" x14ac:dyDescent="0.2">
      <c r="D74" s="5" t="s">
        <v>18355</v>
      </c>
      <c r="E74" s="5" t="s">
        <v>15160</v>
      </c>
      <c r="F74" s="5" t="s">
        <v>15624</v>
      </c>
      <c r="G74" s="6" t="s">
        <v>1492</v>
      </c>
      <c r="H74" s="6" t="s">
        <v>11526</v>
      </c>
      <c r="I74" s="6" t="s">
        <v>1268</v>
      </c>
      <c r="J74" s="6" t="s">
        <v>13251</v>
      </c>
      <c r="P74" s="9"/>
      <c r="Q74" s="11"/>
    </row>
    <row r="75" spans="4:17" ht="22.5" x14ac:dyDescent="0.2">
      <c r="D75" s="5" t="s">
        <v>18355</v>
      </c>
      <c r="E75" s="5" t="s">
        <v>15160</v>
      </c>
      <c r="F75" s="5" t="s">
        <v>12499</v>
      </c>
      <c r="G75" s="6" t="s">
        <v>1492</v>
      </c>
      <c r="H75" s="6" t="s">
        <v>11526</v>
      </c>
      <c r="I75" s="6" t="s">
        <v>1268</v>
      </c>
      <c r="J75" s="6" t="s">
        <v>9785</v>
      </c>
      <c r="P75" s="9"/>
      <c r="Q75" s="11"/>
    </row>
    <row r="76" spans="4:17" ht="22.5" x14ac:dyDescent="0.2">
      <c r="D76" s="5" t="s">
        <v>18355</v>
      </c>
      <c r="E76" s="5" t="s">
        <v>15160</v>
      </c>
      <c r="F76" s="5" t="s">
        <v>457</v>
      </c>
      <c r="G76" s="6" t="s">
        <v>1492</v>
      </c>
      <c r="H76" s="6" t="s">
        <v>11526</v>
      </c>
      <c r="I76" s="6" t="s">
        <v>1268</v>
      </c>
      <c r="J76" s="6" t="s">
        <v>1268</v>
      </c>
      <c r="P76" s="9"/>
      <c r="Q76" s="11"/>
    </row>
    <row r="77" spans="4:17" ht="22.5" x14ac:dyDescent="0.2">
      <c r="D77" s="5" t="s">
        <v>18355</v>
      </c>
      <c r="E77" s="5" t="s">
        <v>15160</v>
      </c>
      <c r="F77" s="5" t="s">
        <v>18274</v>
      </c>
      <c r="G77" s="6" t="s">
        <v>1709</v>
      </c>
      <c r="H77" s="6" t="s">
        <v>17757</v>
      </c>
      <c r="I77" s="6" t="s">
        <v>46</v>
      </c>
      <c r="J77" s="6" t="s">
        <v>46</v>
      </c>
      <c r="P77" s="9"/>
      <c r="Q77" s="11"/>
    </row>
    <row r="78" spans="4:17" ht="22.5" x14ac:dyDescent="0.2">
      <c r="D78" s="5" t="s">
        <v>18355</v>
      </c>
      <c r="E78" s="5" t="s">
        <v>5154</v>
      </c>
      <c r="F78" s="5" t="s">
        <v>9102</v>
      </c>
      <c r="G78" s="6" t="s">
        <v>1709</v>
      </c>
      <c r="H78" s="6" t="s">
        <v>17757</v>
      </c>
      <c r="I78" s="6" t="s">
        <v>13270</v>
      </c>
      <c r="J78" s="6" t="s">
        <v>13270</v>
      </c>
      <c r="P78" s="9"/>
      <c r="Q78" s="11"/>
    </row>
    <row r="79" spans="4:17" ht="22.5" x14ac:dyDescent="0.2">
      <c r="D79" s="5" t="s">
        <v>18355</v>
      </c>
      <c r="E79" s="5" t="s">
        <v>5154</v>
      </c>
      <c r="F79" s="5" t="s">
        <v>15523</v>
      </c>
      <c r="G79" s="6" t="s">
        <v>1709</v>
      </c>
      <c r="H79" s="6" t="s">
        <v>17757</v>
      </c>
      <c r="I79" s="6" t="s">
        <v>13270</v>
      </c>
      <c r="J79" s="6" t="s">
        <v>13370</v>
      </c>
      <c r="P79" s="9"/>
      <c r="Q79" s="11"/>
    </row>
    <row r="80" spans="4:17" ht="22.5" x14ac:dyDescent="0.2">
      <c r="D80" s="5" t="s">
        <v>18355</v>
      </c>
      <c r="E80" s="5" t="s">
        <v>2170</v>
      </c>
      <c r="F80" s="5" t="s">
        <v>2170</v>
      </c>
      <c r="G80" s="6" t="s">
        <v>1709</v>
      </c>
      <c r="H80" s="6" t="s">
        <v>17757</v>
      </c>
      <c r="I80" s="6" t="s">
        <v>13270</v>
      </c>
      <c r="J80" s="6" t="s">
        <v>11512</v>
      </c>
      <c r="P80" s="9"/>
      <c r="Q80" s="11"/>
    </row>
    <row r="81" spans="4:17" ht="22.5" x14ac:dyDescent="0.2">
      <c r="D81" s="5" t="s">
        <v>18355</v>
      </c>
      <c r="E81" s="5" t="s">
        <v>2170</v>
      </c>
      <c r="F81" s="5" t="s">
        <v>9564</v>
      </c>
      <c r="G81" s="6" t="s">
        <v>1709</v>
      </c>
      <c r="H81" s="6" t="s">
        <v>17757</v>
      </c>
      <c r="I81" s="6" t="s">
        <v>13270</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6673</v>
      </c>
      <c r="F83" s="5" t="s">
        <v>51</v>
      </c>
      <c r="G83" s="6" t="s">
        <v>1709</v>
      </c>
      <c r="H83" s="6" t="s">
        <v>17757</v>
      </c>
      <c r="I83" s="6" t="s">
        <v>4880</v>
      </c>
      <c r="J83" s="6" t="s">
        <v>3915</v>
      </c>
      <c r="P83" s="9"/>
      <c r="Q83" s="11"/>
    </row>
    <row r="84" spans="4:17" x14ac:dyDescent="0.2">
      <c r="D84" s="5" t="s">
        <v>18355</v>
      </c>
      <c r="E84" s="5" t="s">
        <v>6673</v>
      </c>
      <c r="F84" s="5" t="s">
        <v>2410</v>
      </c>
      <c r="G84" s="6" t="s">
        <v>1709</v>
      </c>
      <c r="H84" s="6" t="s">
        <v>17757</v>
      </c>
      <c r="I84" s="6" t="s">
        <v>4880</v>
      </c>
      <c r="J84" s="6" t="s">
        <v>1684</v>
      </c>
      <c r="P84" s="9"/>
      <c r="Q84" s="11"/>
    </row>
    <row r="85" spans="4:17" x14ac:dyDescent="0.2">
      <c r="D85" s="5" t="s">
        <v>18355</v>
      </c>
      <c r="E85" s="5" t="s">
        <v>6673</v>
      </c>
      <c r="F85" s="5" t="s">
        <v>9652</v>
      </c>
      <c r="G85" s="6" t="s">
        <v>1709</v>
      </c>
      <c r="H85" s="6" t="s">
        <v>17757</v>
      </c>
      <c r="I85" s="6" t="s">
        <v>4880</v>
      </c>
      <c r="J85" s="6" t="s">
        <v>5557</v>
      </c>
      <c r="P85" s="9"/>
      <c r="Q85" s="11"/>
    </row>
    <row r="86" spans="4:17" x14ac:dyDescent="0.2">
      <c r="D86" s="5" t="s">
        <v>18355</v>
      </c>
      <c r="E86" s="5" t="s">
        <v>6673</v>
      </c>
      <c r="F86" s="5" t="s">
        <v>12892</v>
      </c>
      <c r="G86" s="6" t="s">
        <v>1709</v>
      </c>
      <c r="H86" s="6" t="s">
        <v>17757</v>
      </c>
      <c r="I86" s="6" t="s">
        <v>4880</v>
      </c>
      <c r="J86" s="6" t="s">
        <v>4684</v>
      </c>
      <c r="P86" s="9"/>
      <c r="Q86" s="11"/>
    </row>
    <row r="87" spans="4:17" x14ac:dyDescent="0.2">
      <c r="D87" s="5" t="s">
        <v>18355</v>
      </c>
      <c r="E87" s="5" t="s">
        <v>6673</v>
      </c>
      <c r="F87" s="5" t="s">
        <v>868</v>
      </c>
      <c r="G87" s="6" t="s">
        <v>1709</v>
      </c>
      <c r="H87" s="6" t="s">
        <v>17757</v>
      </c>
      <c r="I87" s="6" t="s">
        <v>4880</v>
      </c>
      <c r="J87" s="6" t="s">
        <v>10748</v>
      </c>
      <c r="P87" s="9"/>
      <c r="Q87" s="11"/>
    </row>
    <row r="88" spans="4:17" x14ac:dyDescent="0.2">
      <c r="D88" s="5" t="s">
        <v>18355</v>
      </c>
      <c r="E88" s="5" t="s">
        <v>6673</v>
      </c>
      <c r="F88" s="5" t="s">
        <v>14655</v>
      </c>
      <c r="G88" s="6" t="s">
        <v>1709</v>
      </c>
      <c r="H88" s="6" t="s">
        <v>17757</v>
      </c>
      <c r="I88" s="6" t="s">
        <v>4880</v>
      </c>
      <c r="J88" s="6" t="s">
        <v>18323</v>
      </c>
      <c r="P88" s="9"/>
      <c r="Q88" s="11"/>
    </row>
    <row r="89" spans="4:17" x14ac:dyDescent="0.2">
      <c r="D89" s="5" t="s">
        <v>18355</v>
      </c>
      <c r="E89" s="5" t="s">
        <v>6673</v>
      </c>
      <c r="F89" s="5" t="s">
        <v>12423</v>
      </c>
      <c r="G89" s="6" t="s">
        <v>1709</v>
      </c>
      <c r="H89" s="6" t="s">
        <v>17757</v>
      </c>
      <c r="I89" s="6" t="s">
        <v>4880</v>
      </c>
      <c r="J89" s="6" t="s">
        <v>4880</v>
      </c>
      <c r="P89" s="9"/>
      <c r="Q89" s="11"/>
    </row>
    <row r="90" spans="4:17" x14ac:dyDescent="0.2">
      <c r="D90" s="5" t="s">
        <v>18355</v>
      </c>
      <c r="E90" s="5" t="s">
        <v>6673</v>
      </c>
      <c r="F90" s="5" t="s">
        <v>11179</v>
      </c>
      <c r="G90" s="6" t="s">
        <v>1709</v>
      </c>
      <c r="H90" s="6" t="s">
        <v>17757</v>
      </c>
      <c r="I90" s="6" t="s">
        <v>4880</v>
      </c>
      <c r="J90" s="6" t="s">
        <v>6599</v>
      </c>
      <c r="P90" s="9"/>
      <c r="Q90" s="11"/>
    </row>
    <row r="91" spans="4:17" x14ac:dyDescent="0.2">
      <c r="D91" s="5" t="s">
        <v>18355</v>
      </c>
      <c r="E91" s="5" t="s">
        <v>6673</v>
      </c>
      <c r="F91" s="5" t="s">
        <v>8008</v>
      </c>
      <c r="G91" s="6" t="s">
        <v>1709</v>
      </c>
      <c r="H91" s="6" t="s">
        <v>17757</v>
      </c>
      <c r="I91" s="6" t="s">
        <v>4880</v>
      </c>
      <c r="J91" s="6" t="s">
        <v>10710</v>
      </c>
      <c r="P91" s="9"/>
      <c r="Q91" s="11"/>
    </row>
    <row r="92" spans="4:17" x14ac:dyDescent="0.2">
      <c r="D92" s="5" t="s">
        <v>18355</v>
      </c>
      <c r="E92" s="5" t="s">
        <v>6673</v>
      </c>
      <c r="F92" s="5" t="s">
        <v>2227</v>
      </c>
      <c r="G92" s="6" t="s">
        <v>1709</v>
      </c>
      <c r="H92" s="6" t="s">
        <v>12632</v>
      </c>
      <c r="I92" s="6" t="s">
        <v>18403</v>
      </c>
      <c r="J92" s="6" t="s">
        <v>18403</v>
      </c>
      <c r="P92" s="9"/>
      <c r="Q92" s="11"/>
    </row>
    <row r="93" spans="4:17" x14ac:dyDescent="0.2">
      <c r="D93" s="5" t="s">
        <v>5958</v>
      </c>
      <c r="E93" s="5" t="s">
        <v>2698</v>
      </c>
      <c r="F93" s="5" t="s">
        <v>11266</v>
      </c>
      <c r="G93" s="6" t="s">
        <v>1709</v>
      </c>
      <c r="H93" s="6" t="s">
        <v>12632</v>
      </c>
      <c r="I93" s="6" t="s">
        <v>18403</v>
      </c>
      <c r="J93" s="6" t="s">
        <v>17165</v>
      </c>
      <c r="P93" s="9"/>
      <c r="Q93" s="11"/>
    </row>
    <row r="94" spans="4:17" x14ac:dyDescent="0.2">
      <c r="D94" s="5" t="s">
        <v>5958</v>
      </c>
      <c r="E94" s="5" t="s">
        <v>2698</v>
      </c>
      <c r="F94" s="5" t="s">
        <v>7099</v>
      </c>
      <c r="G94" s="6" t="s">
        <v>1709</v>
      </c>
      <c r="H94" s="6" t="s">
        <v>12632</v>
      </c>
      <c r="I94" s="6" t="s">
        <v>549</v>
      </c>
      <c r="J94" s="6" t="s">
        <v>549</v>
      </c>
      <c r="P94" s="9"/>
      <c r="Q94" s="11"/>
    </row>
    <row r="95" spans="4:17" x14ac:dyDescent="0.2">
      <c r="D95" s="5" t="s">
        <v>5958</v>
      </c>
      <c r="E95" s="5" t="s">
        <v>2698</v>
      </c>
      <c r="F95" s="5" t="s">
        <v>15448</v>
      </c>
      <c r="G95" s="6" t="s">
        <v>1709</v>
      </c>
      <c r="H95" s="6" t="s">
        <v>12632</v>
      </c>
      <c r="I95" s="6" t="s">
        <v>18116</v>
      </c>
      <c r="J95" s="6" t="s">
        <v>18116</v>
      </c>
      <c r="P95" s="9"/>
      <c r="Q95" s="11"/>
    </row>
    <row r="96" spans="4:17" x14ac:dyDescent="0.2">
      <c r="D96" s="5" t="s">
        <v>5958</v>
      </c>
      <c r="E96" s="5" t="s">
        <v>2698</v>
      </c>
      <c r="F96" s="5" t="s">
        <v>4287</v>
      </c>
      <c r="G96" s="6" t="s">
        <v>1709</v>
      </c>
      <c r="H96" s="6" t="s">
        <v>12632</v>
      </c>
      <c r="I96" s="6" t="s">
        <v>1018</v>
      </c>
      <c r="J96" s="6" t="s">
        <v>1018</v>
      </c>
      <c r="P96" s="9"/>
      <c r="Q96" s="11"/>
    </row>
    <row r="97" spans="4:17" x14ac:dyDescent="0.2">
      <c r="D97" s="5" t="s">
        <v>5958</v>
      </c>
      <c r="E97" s="5" t="s">
        <v>2698</v>
      </c>
      <c r="F97" s="5" t="s">
        <v>12929</v>
      </c>
      <c r="G97" s="6" t="s">
        <v>1709</v>
      </c>
      <c r="H97" s="6" t="s">
        <v>12632</v>
      </c>
      <c r="I97" s="6" t="s">
        <v>1018</v>
      </c>
      <c r="J97" s="6" t="s">
        <v>12252</v>
      </c>
      <c r="P97" s="9"/>
      <c r="Q97" s="11"/>
    </row>
    <row r="98" spans="4:17" x14ac:dyDescent="0.2">
      <c r="D98" s="5" t="s">
        <v>5958</v>
      </c>
      <c r="E98" s="5" t="s">
        <v>2698</v>
      </c>
      <c r="F98" s="5" t="s">
        <v>4563</v>
      </c>
      <c r="G98" s="6" t="s">
        <v>1709</v>
      </c>
      <c r="H98" s="6" t="s">
        <v>12632</v>
      </c>
      <c r="I98" s="6" t="s">
        <v>4047</v>
      </c>
      <c r="J98" s="6" t="s">
        <v>9412</v>
      </c>
      <c r="P98" s="9"/>
      <c r="Q98" s="11"/>
    </row>
    <row r="99" spans="4:17" ht="22.5" x14ac:dyDescent="0.2">
      <c r="D99" s="5" t="s">
        <v>5958</v>
      </c>
      <c r="E99" s="5" t="s">
        <v>2698</v>
      </c>
      <c r="F99" s="5" t="s">
        <v>1400</v>
      </c>
      <c r="G99" s="6" t="s">
        <v>1709</v>
      </c>
      <c r="H99" s="6" t="s">
        <v>12632</v>
      </c>
      <c r="I99" s="6" t="s">
        <v>4047</v>
      </c>
      <c r="J99" s="6" t="s">
        <v>9984</v>
      </c>
      <c r="P99" s="9"/>
      <c r="Q99" s="11"/>
    </row>
    <row r="100" spans="4:17" x14ac:dyDescent="0.2">
      <c r="D100" s="5" t="s">
        <v>5958</v>
      </c>
      <c r="E100" s="5" t="s">
        <v>2698</v>
      </c>
      <c r="F100" s="5" t="s">
        <v>10379</v>
      </c>
      <c r="G100" s="6" t="s">
        <v>1709</v>
      </c>
      <c r="H100" s="6" t="s">
        <v>12632</v>
      </c>
      <c r="I100" s="6" t="s">
        <v>4047</v>
      </c>
      <c r="J100" s="6" t="s">
        <v>12503</v>
      </c>
      <c r="P100" s="9"/>
      <c r="Q100" s="11"/>
    </row>
    <row r="101" spans="4:17" x14ac:dyDescent="0.2">
      <c r="D101" s="5" t="s">
        <v>5958</v>
      </c>
      <c r="E101" s="5" t="s">
        <v>2698</v>
      </c>
      <c r="F101" s="5" t="s">
        <v>10073</v>
      </c>
      <c r="G101" s="6" t="s">
        <v>1709</v>
      </c>
      <c r="H101" s="6" t="s">
        <v>12632</v>
      </c>
      <c r="I101" s="6" t="s">
        <v>4047</v>
      </c>
      <c r="J101" s="6" t="s">
        <v>4047</v>
      </c>
      <c r="P101" s="9"/>
      <c r="Q101" s="11"/>
    </row>
    <row r="102" spans="4:17" ht="22.5" x14ac:dyDescent="0.2">
      <c r="D102" s="5" t="s">
        <v>5958</v>
      </c>
      <c r="E102" s="5" t="s">
        <v>2698</v>
      </c>
      <c r="F102" s="5" t="s">
        <v>11008</v>
      </c>
      <c r="G102" s="6" t="s">
        <v>1709</v>
      </c>
      <c r="H102" s="6" t="s">
        <v>12632</v>
      </c>
      <c r="I102" s="6" t="s">
        <v>17503</v>
      </c>
      <c r="J102" s="6" t="s">
        <v>5828</v>
      </c>
      <c r="P102" s="9"/>
      <c r="Q102" s="11"/>
    </row>
    <row r="103" spans="4:17" ht="22.5" x14ac:dyDescent="0.2">
      <c r="D103" s="5" t="s">
        <v>5958</v>
      </c>
      <c r="E103" s="5" t="s">
        <v>2698</v>
      </c>
      <c r="F103" s="5" t="s">
        <v>5542</v>
      </c>
      <c r="G103" s="6" t="s">
        <v>1709</v>
      </c>
      <c r="H103" s="6" t="s">
        <v>12632</v>
      </c>
      <c r="I103" s="6" t="s">
        <v>17503</v>
      </c>
      <c r="J103" s="6" t="s">
        <v>17503</v>
      </c>
      <c r="P103" s="9"/>
      <c r="Q103" s="11"/>
    </row>
    <row r="104" spans="4:17" ht="22.5" x14ac:dyDescent="0.2">
      <c r="D104" s="5" t="s">
        <v>5958</v>
      </c>
      <c r="E104" s="5" t="s">
        <v>5614</v>
      </c>
      <c r="F104" s="5" t="s">
        <v>12133</v>
      </c>
      <c r="G104" s="6" t="s">
        <v>1709</v>
      </c>
      <c r="H104" s="6" t="s">
        <v>12632</v>
      </c>
      <c r="I104" s="6" t="s">
        <v>17503</v>
      </c>
      <c r="J104" s="6" t="s">
        <v>16577</v>
      </c>
      <c r="P104" s="9"/>
      <c r="Q104" s="11"/>
    </row>
    <row r="105" spans="4:17" x14ac:dyDescent="0.2">
      <c r="D105" s="5" t="s">
        <v>5958</v>
      </c>
      <c r="E105" s="5" t="s">
        <v>5614</v>
      </c>
      <c r="F105" s="5" t="s">
        <v>14256</v>
      </c>
      <c r="G105" s="6" t="s">
        <v>1709</v>
      </c>
      <c r="H105" s="6" t="s">
        <v>12632</v>
      </c>
      <c r="I105" s="6" t="s">
        <v>2292</v>
      </c>
      <c r="J105" s="6" t="s">
        <v>4422</v>
      </c>
      <c r="P105" s="9"/>
      <c r="Q105" s="11"/>
    </row>
    <row r="106" spans="4:17" x14ac:dyDescent="0.2">
      <c r="D106" s="5" t="s">
        <v>5958</v>
      </c>
      <c r="E106" s="5" t="s">
        <v>5614</v>
      </c>
      <c r="F106" s="5" t="s">
        <v>7319</v>
      </c>
      <c r="G106" s="6" t="s">
        <v>1709</v>
      </c>
      <c r="H106" s="6" t="s">
        <v>12632</v>
      </c>
      <c r="I106" s="6" t="s">
        <v>2292</v>
      </c>
      <c r="J106" s="6" t="s">
        <v>5325</v>
      </c>
      <c r="P106" s="9"/>
      <c r="Q106" s="11"/>
    </row>
    <row r="107" spans="4:17" x14ac:dyDescent="0.2">
      <c r="D107" s="5" t="s">
        <v>5958</v>
      </c>
      <c r="E107" s="5" t="s">
        <v>5614</v>
      </c>
      <c r="F107" s="5" t="s">
        <v>5656</v>
      </c>
      <c r="G107" s="6" t="s">
        <v>1709</v>
      </c>
      <c r="H107" s="6" t="s">
        <v>12632</v>
      </c>
      <c r="I107" s="6" t="s">
        <v>2292</v>
      </c>
      <c r="J107" s="6" t="s">
        <v>2292</v>
      </c>
      <c r="P107" s="9"/>
      <c r="Q107" s="11"/>
    </row>
    <row r="108" spans="4:17" x14ac:dyDescent="0.2">
      <c r="D108" s="5" t="s">
        <v>5958</v>
      </c>
      <c r="E108" s="5" t="s">
        <v>5614</v>
      </c>
      <c r="F108" s="5" t="s">
        <v>13098</v>
      </c>
      <c r="G108" s="6" t="s">
        <v>1709</v>
      </c>
      <c r="H108" s="6" t="s">
        <v>12632</v>
      </c>
      <c r="I108" s="6" t="s">
        <v>7245</v>
      </c>
      <c r="J108" s="6" t="s">
        <v>11375</v>
      </c>
      <c r="P108" s="9"/>
      <c r="Q108" s="11"/>
    </row>
    <row r="109" spans="4:17" x14ac:dyDescent="0.2">
      <c r="D109" s="5" t="s">
        <v>5958</v>
      </c>
      <c r="E109" s="5" t="s">
        <v>18823</v>
      </c>
      <c r="F109" s="5" t="s">
        <v>18823</v>
      </c>
      <c r="G109" s="6" t="s">
        <v>1709</v>
      </c>
      <c r="H109" s="6" t="s">
        <v>12632</v>
      </c>
      <c r="I109" s="6" t="s">
        <v>7245</v>
      </c>
      <c r="J109" s="6" t="s">
        <v>6866</v>
      </c>
      <c r="P109" s="9"/>
      <c r="Q109" s="11"/>
    </row>
    <row r="110" spans="4:17" x14ac:dyDescent="0.2">
      <c r="D110" s="5" t="s">
        <v>5958</v>
      </c>
      <c r="E110" s="5" t="s">
        <v>18823</v>
      </c>
      <c r="F110" s="5" t="s">
        <v>10494</v>
      </c>
      <c r="G110" s="6" t="s">
        <v>1709</v>
      </c>
      <c r="H110" s="6" t="s">
        <v>12632</v>
      </c>
      <c r="I110" s="6" t="s">
        <v>7245</v>
      </c>
      <c r="J110" s="6" t="s">
        <v>9771</v>
      </c>
      <c r="P110" s="9"/>
      <c r="Q110" s="11"/>
    </row>
    <row r="111" spans="4:17" x14ac:dyDescent="0.2">
      <c r="D111" s="5" t="s">
        <v>5958</v>
      </c>
      <c r="E111" s="5" t="s">
        <v>12706</v>
      </c>
      <c r="F111" s="5" t="s">
        <v>5605</v>
      </c>
      <c r="G111" s="6" t="s">
        <v>1709</v>
      </c>
      <c r="H111" s="6" t="s">
        <v>12632</v>
      </c>
      <c r="I111" s="6" t="s">
        <v>7245</v>
      </c>
      <c r="J111" s="6" t="s">
        <v>7245</v>
      </c>
      <c r="P111" s="9"/>
      <c r="Q111" s="11"/>
    </row>
    <row r="112" spans="4:17" x14ac:dyDescent="0.2">
      <c r="D112" s="5" t="s">
        <v>5958</v>
      </c>
      <c r="E112" s="5" t="s">
        <v>12706</v>
      </c>
      <c r="F112" s="5" t="s">
        <v>11023</v>
      </c>
      <c r="G112" s="6" t="s">
        <v>1709</v>
      </c>
      <c r="H112" s="6" t="s">
        <v>12632</v>
      </c>
      <c r="I112" s="6" t="s">
        <v>1623</v>
      </c>
      <c r="J112" s="6" t="s">
        <v>1623</v>
      </c>
      <c r="P112" s="9"/>
      <c r="Q112" s="11"/>
    </row>
    <row r="113" spans="4:17" x14ac:dyDescent="0.2">
      <c r="D113" s="5" t="s">
        <v>5958</v>
      </c>
      <c r="E113" s="5" t="s">
        <v>12706</v>
      </c>
      <c r="F113" s="5" t="s">
        <v>10763</v>
      </c>
      <c r="G113" s="6" t="s">
        <v>1709</v>
      </c>
      <c r="H113" s="6" t="s">
        <v>8807</v>
      </c>
      <c r="I113" s="6" t="s">
        <v>1675</v>
      </c>
      <c r="J113" s="6" t="s">
        <v>194</v>
      </c>
      <c r="P113" s="9"/>
      <c r="Q113" s="11"/>
    </row>
    <row r="114" spans="4:17" x14ac:dyDescent="0.2">
      <c r="D114" s="5" t="s">
        <v>5958</v>
      </c>
      <c r="E114" s="5" t="s">
        <v>12706</v>
      </c>
      <c r="F114" s="5" t="s">
        <v>14793</v>
      </c>
      <c r="G114" s="6" t="s">
        <v>1709</v>
      </c>
      <c r="H114" s="6" t="s">
        <v>8807</v>
      </c>
      <c r="I114" s="6" t="s">
        <v>1675</v>
      </c>
      <c r="J114" s="6" t="s">
        <v>1675</v>
      </c>
      <c r="P114" s="9"/>
      <c r="Q114" s="11"/>
    </row>
    <row r="115" spans="4:17" x14ac:dyDescent="0.2">
      <c r="D115" s="5" t="s">
        <v>5958</v>
      </c>
      <c r="E115" s="5" t="s">
        <v>12706</v>
      </c>
      <c r="F115" s="5" t="s">
        <v>11957</v>
      </c>
      <c r="G115" s="6" t="s">
        <v>1709</v>
      </c>
      <c r="H115" s="6" t="s">
        <v>8807</v>
      </c>
      <c r="I115" s="6" t="s">
        <v>1675</v>
      </c>
      <c r="J115" s="6" t="s">
        <v>18276</v>
      </c>
      <c r="P115" s="9"/>
      <c r="Q115" s="11"/>
    </row>
    <row r="116" spans="4:17" x14ac:dyDescent="0.2">
      <c r="D116" s="5" t="s">
        <v>5958</v>
      </c>
      <c r="E116" s="5" t="s">
        <v>12706</v>
      </c>
      <c r="F116" s="5" t="s">
        <v>8766</v>
      </c>
      <c r="G116" s="6" t="s">
        <v>1709</v>
      </c>
      <c r="H116" s="6" t="s">
        <v>8807</v>
      </c>
      <c r="I116" s="6" t="s">
        <v>9128</v>
      </c>
      <c r="J116" s="6" t="s">
        <v>8002</v>
      </c>
      <c r="P116" s="9"/>
      <c r="Q116" s="11"/>
    </row>
    <row r="117" spans="4:17" x14ac:dyDescent="0.2">
      <c r="D117" s="5" t="s">
        <v>12508</v>
      </c>
      <c r="E117" s="5" t="s">
        <v>3429</v>
      </c>
      <c r="F117" s="5" t="s">
        <v>15181</v>
      </c>
      <c r="G117" s="6" t="s">
        <v>1709</v>
      </c>
      <c r="H117" s="6" t="s">
        <v>8807</v>
      </c>
      <c r="I117" s="6" t="s">
        <v>9128</v>
      </c>
      <c r="J117" s="6" t="s">
        <v>9128</v>
      </c>
      <c r="P117" s="9"/>
      <c r="Q117" s="11"/>
    </row>
    <row r="118" spans="4:17" x14ac:dyDescent="0.2">
      <c r="D118" s="5" t="s">
        <v>12508</v>
      </c>
      <c r="E118" s="5" t="s">
        <v>3429</v>
      </c>
      <c r="F118" s="5" t="s">
        <v>14587</v>
      </c>
      <c r="G118" s="6" t="s">
        <v>1709</v>
      </c>
      <c r="H118" s="6" t="s">
        <v>8807</v>
      </c>
      <c r="I118" s="6" t="s">
        <v>15234</v>
      </c>
      <c r="J118" s="6" t="s">
        <v>12814</v>
      </c>
      <c r="P118" s="9"/>
      <c r="Q118" s="11"/>
    </row>
    <row r="119" spans="4:17" x14ac:dyDescent="0.2">
      <c r="D119" s="5" t="s">
        <v>12508</v>
      </c>
      <c r="E119" s="5" t="s">
        <v>3429</v>
      </c>
      <c r="F119" s="5" t="s">
        <v>14150</v>
      </c>
      <c r="G119" s="6" t="s">
        <v>1709</v>
      </c>
      <c r="H119" s="6" t="s">
        <v>8807</v>
      </c>
      <c r="I119" s="6" t="s">
        <v>15234</v>
      </c>
      <c r="J119" s="6" t="s">
        <v>2410</v>
      </c>
      <c r="P119" s="9"/>
      <c r="Q119" s="11"/>
    </row>
    <row r="120" spans="4:17" x14ac:dyDescent="0.2">
      <c r="D120" s="5" t="s">
        <v>12508</v>
      </c>
      <c r="E120" s="5" t="s">
        <v>3429</v>
      </c>
      <c r="F120" s="5" t="s">
        <v>10319</v>
      </c>
      <c r="G120" s="6" t="s">
        <v>1709</v>
      </c>
      <c r="H120" s="6" t="s">
        <v>8807</v>
      </c>
      <c r="I120" s="6" t="s">
        <v>15234</v>
      </c>
      <c r="J120" s="6" t="s">
        <v>15234</v>
      </c>
      <c r="P120" s="9"/>
      <c r="Q120" s="11"/>
    </row>
    <row r="121" spans="4:17" x14ac:dyDescent="0.2">
      <c r="D121" s="5" t="s">
        <v>12508</v>
      </c>
      <c r="E121" s="5" t="s">
        <v>3429</v>
      </c>
      <c r="F121" s="5" t="s">
        <v>18263</v>
      </c>
      <c r="G121" s="6" t="s">
        <v>1709</v>
      </c>
      <c r="H121" s="6" t="s">
        <v>8807</v>
      </c>
      <c r="I121" s="6" t="s">
        <v>4314</v>
      </c>
      <c r="J121" s="6" t="s">
        <v>4314</v>
      </c>
      <c r="P121" s="9"/>
      <c r="Q121" s="11"/>
    </row>
    <row r="122" spans="4:17" ht="22.5" x14ac:dyDescent="0.2">
      <c r="D122" s="5" t="s">
        <v>12508</v>
      </c>
      <c r="E122" s="5" t="s">
        <v>3429</v>
      </c>
      <c r="F122" s="5" t="s">
        <v>13827</v>
      </c>
      <c r="G122" s="6" t="s">
        <v>1709</v>
      </c>
      <c r="H122" s="6" t="s">
        <v>8807</v>
      </c>
      <c r="I122" s="6" t="s">
        <v>13556</v>
      </c>
      <c r="J122" s="6" t="s">
        <v>12606</v>
      </c>
      <c r="P122" s="9"/>
      <c r="Q122" s="11"/>
    </row>
    <row r="123" spans="4:17" ht="22.5" x14ac:dyDescent="0.2">
      <c r="D123" s="5" t="s">
        <v>12508</v>
      </c>
      <c r="E123" s="5" t="s">
        <v>2459</v>
      </c>
      <c r="F123" s="5" t="s">
        <v>8751</v>
      </c>
      <c r="G123" s="6" t="s">
        <v>1709</v>
      </c>
      <c r="H123" s="6" t="s">
        <v>8807</v>
      </c>
      <c r="I123" s="6" t="s">
        <v>13556</v>
      </c>
      <c r="J123" s="6" t="s">
        <v>13679</v>
      </c>
      <c r="P123" s="9"/>
      <c r="Q123" s="11"/>
    </row>
    <row r="124" spans="4:17" ht="22.5" x14ac:dyDescent="0.2">
      <c r="D124" s="5" t="s">
        <v>12508</v>
      </c>
      <c r="E124" s="5" t="s">
        <v>2459</v>
      </c>
      <c r="F124" s="5" t="s">
        <v>14611</v>
      </c>
      <c r="G124" s="6" t="s">
        <v>1709</v>
      </c>
      <c r="H124" s="6" t="s">
        <v>8807</v>
      </c>
      <c r="I124" s="6" t="s">
        <v>13556</v>
      </c>
      <c r="J124" s="6" t="s">
        <v>18592</v>
      </c>
      <c r="P124" s="9"/>
      <c r="Q124" s="11"/>
    </row>
    <row r="125" spans="4:17" ht="22.5" x14ac:dyDescent="0.2">
      <c r="D125" s="5" t="s">
        <v>12508</v>
      </c>
      <c r="E125" s="5" t="s">
        <v>2459</v>
      </c>
      <c r="F125" s="5" t="s">
        <v>3654</v>
      </c>
      <c r="G125" s="6" t="s">
        <v>1709</v>
      </c>
      <c r="H125" s="6" t="s">
        <v>8807</v>
      </c>
      <c r="I125" s="6" t="s">
        <v>13556</v>
      </c>
      <c r="J125" s="6" t="s">
        <v>13556</v>
      </c>
      <c r="P125" s="9"/>
      <c r="Q125" s="11"/>
    </row>
    <row r="126" spans="4:17" ht="22.5" x14ac:dyDescent="0.2">
      <c r="D126" s="5" t="s">
        <v>12508</v>
      </c>
      <c r="E126" s="5" t="s">
        <v>2459</v>
      </c>
      <c r="F126" s="5" t="s">
        <v>5786</v>
      </c>
      <c r="G126" s="6" t="s">
        <v>1709</v>
      </c>
      <c r="H126" s="6" t="s">
        <v>8807</v>
      </c>
      <c r="I126" s="6" t="s">
        <v>3718</v>
      </c>
      <c r="J126" s="6" t="s">
        <v>9342</v>
      </c>
      <c r="P126" s="9"/>
      <c r="Q126" s="11"/>
    </row>
    <row r="127" spans="4:17" ht="22.5" x14ac:dyDescent="0.2">
      <c r="D127" s="5" t="s">
        <v>12508</v>
      </c>
      <c r="E127" s="5" t="s">
        <v>2459</v>
      </c>
      <c r="F127" s="5" t="s">
        <v>10696</v>
      </c>
      <c r="G127" s="6" t="s">
        <v>1709</v>
      </c>
      <c r="H127" s="6" t="s">
        <v>8807</v>
      </c>
      <c r="I127" s="6" t="s">
        <v>3718</v>
      </c>
      <c r="J127" s="6" t="s">
        <v>13029</v>
      </c>
      <c r="P127" s="9"/>
      <c r="Q127" s="11"/>
    </row>
    <row r="128" spans="4:17" ht="22.5" x14ac:dyDescent="0.2">
      <c r="D128" s="5" t="s">
        <v>12508</v>
      </c>
      <c r="E128" s="5" t="s">
        <v>2459</v>
      </c>
      <c r="F128" s="5" t="s">
        <v>15718</v>
      </c>
      <c r="G128" s="6" t="s">
        <v>1709</v>
      </c>
      <c r="H128" s="6" t="s">
        <v>8807</v>
      </c>
      <c r="I128" s="6" t="s">
        <v>3718</v>
      </c>
      <c r="J128" s="6" t="s">
        <v>11049</v>
      </c>
      <c r="P128" s="9"/>
      <c r="Q128" s="11"/>
    </row>
    <row r="129" spans="4:17" ht="22.5" x14ac:dyDescent="0.2">
      <c r="D129" s="5" t="s">
        <v>17539</v>
      </c>
      <c r="E129" s="5" t="s">
        <v>7757</v>
      </c>
      <c r="F129" s="5" t="s">
        <v>7757</v>
      </c>
      <c r="G129" s="6" t="s">
        <v>1709</v>
      </c>
      <c r="H129" s="6" t="s">
        <v>8807</v>
      </c>
      <c r="I129" s="6" t="s">
        <v>3718</v>
      </c>
      <c r="J129" s="6" t="s">
        <v>6834</v>
      </c>
      <c r="P129" s="9"/>
      <c r="Q129" s="11"/>
    </row>
    <row r="130" spans="4:17" ht="22.5" x14ac:dyDescent="0.2">
      <c r="D130" s="5" t="s">
        <v>17539</v>
      </c>
      <c r="E130" s="5" t="s">
        <v>7757</v>
      </c>
      <c r="F130" s="5" t="s">
        <v>3618</v>
      </c>
      <c r="G130" s="6" t="s">
        <v>1709</v>
      </c>
      <c r="H130" s="6" t="s">
        <v>8807</v>
      </c>
      <c r="I130" s="6" t="s">
        <v>3718</v>
      </c>
      <c r="J130" s="6" t="s">
        <v>18243</v>
      </c>
      <c r="P130" s="9"/>
      <c r="Q130" s="11"/>
    </row>
    <row r="131" spans="4:17" ht="22.5" x14ac:dyDescent="0.2">
      <c r="D131" s="5" t="s">
        <v>17539</v>
      </c>
      <c r="E131" s="5" t="s">
        <v>7757</v>
      </c>
      <c r="F131" s="5" t="s">
        <v>2679</v>
      </c>
      <c r="G131" s="6" t="s">
        <v>1709</v>
      </c>
      <c r="H131" s="6" t="s">
        <v>8807</v>
      </c>
      <c r="I131" s="6" t="s">
        <v>3718</v>
      </c>
      <c r="J131" s="6" t="s">
        <v>3718</v>
      </c>
      <c r="P131" s="9"/>
      <c r="Q131" s="11"/>
    </row>
    <row r="132" spans="4:17" x14ac:dyDescent="0.2">
      <c r="D132" s="5" t="s">
        <v>17539</v>
      </c>
      <c r="E132" s="5" t="s">
        <v>628</v>
      </c>
      <c r="F132" s="5" t="s">
        <v>12143</v>
      </c>
      <c r="G132" s="6" t="s">
        <v>1709</v>
      </c>
      <c r="H132" s="6" t="s">
        <v>8807</v>
      </c>
      <c r="I132" s="6" t="s">
        <v>14111</v>
      </c>
      <c r="J132" s="6" t="s">
        <v>14610</v>
      </c>
      <c r="P132" s="9"/>
      <c r="Q132" s="11"/>
    </row>
    <row r="133" spans="4:17" x14ac:dyDescent="0.2">
      <c r="D133" s="5" t="s">
        <v>17539</v>
      </c>
      <c r="E133" s="5" t="s">
        <v>628</v>
      </c>
      <c r="F133" s="5" t="s">
        <v>3957</v>
      </c>
      <c r="G133" s="6" t="s">
        <v>1709</v>
      </c>
      <c r="H133" s="6" t="s">
        <v>8807</v>
      </c>
      <c r="I133" s="6" t="s">
        <v>14111</v>
      </c>
      <c r="J133" s="6" t="s">
        <v>14111</v>
      </c>
      <c r="P133" s="9"/>
      <c r="Q133" s="11"/>
    </row>
    <row r="134" spans="4:17" ht="22.5" x14ac:dyDescent="0.2">
      <c r="D134" s="5" t="s">
        <v>17539</v>
      </c>
      <c r="E134" s="5" t="s">
        <v>10723</v>
      </c>
      <c r="F134" s="5" t="s">
        <v>18073</v>
      </c>
      <c r="G134" s="6" t="s">
        <v>1709</v>
      </c>
      <c r="H134" s="6" t="s">
        <v>8807</v>
      </c>
      <c r="I134" s="6" t="s">
        <v>2914</v>
      </c>
      <c r="J134" s="6" t="s">
        <v>2914</v>
      </c>
      <c r="P134" s="9"/>
      <c r="Q134" s="11"/>
    </row>
    <row r="135" spans="4:17" x14ac:dyDescent="0.2">
      <c r="D135" s="5" t="s">
        <v>17539</v>
      </c>
      <c r="E135" s="5" t="s">
        <v>10723</v>
      </c>
      <c r="F135" s="5" t="s">
        <v>17680</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11932</v>
      </c>
      <c r="P136" s="9"/>
      <c r="Q136" s="11"/>
    </row>
    <row r="137" spans="4:17" x14ac:dyDescent="0.2">
      <c r="D137" s="5" t="s">
        <v>16542</v>
      </c>
      <c r="E137" s="5" t="s">
        <v>9643</v>
      </c>
      <c r="F137" s="5" t="s">
        <v>16997</v>
      </c>
      <c r="G137" s="6" t="s">
        <v>1709</v>
      </c>
      <c r="H137" s="6" t="s">
        <v>8807</v>
      </c>
      <c r="I137" s="6" t="s">
        <v>9057</v>
      </c>
      <c r="J137" s="6" t="s">
        <v>9057</v>
      </c>
      <c r="P137" s="9"/>
      <c r="Q137" s="11"/>
    </row>
    <row r="138" spans="4:17" ht="22.5" x14ac:dyDescent="0.2">
      <c r="D138" s="5" t="s">
        <v>16542</v>
      </c>
      <c r="E138" s="5" t="s">
        <v>9643</v>
      </c>
      <c r="F138" s="5" t="s">
        <v>13248</v>
      </c>
      <c r="G138" s="6" t="s">
        <v>8093</v>
      </c>
      <c r="H138" s="6" t="s">
        <v>18173</v>
      </c>
      <c r="I138" s="6" t="s">
        <v>18784</v>
      </c>
      <c r="J138" s="6" t="s">
        <v>18784</v>
      </c>
      <c r="P138" s="9"/>
      <c r="Q138" s="11"/>
    </row>
    <row r="139" spans="4:17" ht="22.5" x14ac:dyDescent="0.2">
      <c r="D139" s="5" t="s">
        <v>16542</v>
      </c>
      <c r="E139" s="5" t="s">
        <v>9643</v>
      </c>
      <c r="F139" s="5" t="s">
        <v>8846</v>
      </c>
      <c r="G139" s="6" t="s">
        <v>8093</v>
      </c>
      <c r="H139" s="6" t="s">
        <v>18173</v>
      </c>
      <c r="I139" s="6" t="s">
        <v>18784</v>
      </c>
      <c r="J139" s="6" t="s">
        <v>479</v>
      </c>
      <c r="P139" s="9"/>
      <c r="Q139" s="11"/>
    </row>
    <row r="140" spans="4:17" ht="22.5" x14ac:dyDescent="0.2">
      <c r="D140" s="5" t="s">
        <v>16542</v>
      </c>
      <c r="E140" s="5" t="s">
        <v>9643</v>
      </c>
      <c r="F140" s="5" t="s">
        <v>11292</v>
      </c>
      <c r="G140" s="6" t="s">
        <v>8093</v>
      </c>
      <c r="H140" s="6" t="s">
        <v>18173</v>
      </c>
      <c r="I140" s="6" t="s">
        <v>18784</v>
      </c>
      <c r="J140" s="6" t="s">
        <v>12663</v>
      </c>
      <c r="P140" s="9"/>
      <c r="Q140" s="11"/>
    </row>
    <row r="141" spans="4:17" ht="22.5" x14ac:dyDescent="0.2">
      <c r="D141" s="5" t="s">
        <v>16542</v>
      </c>
      <c r="E141" s="5" t="s">
        <v>9643</v>
      </c>
      <c r="F141" s="5" t="s">
        <v>17993</v>
      </c>
      <c r="G141" s="6" t="s">
        <v>8093</v>
      </c>
      <c r="H141" s="6" t="s">
        <v>18173</v>
      </c>
      <c r="I141" s="6" t="s">
        <v>5974</v>
      </c>
      <c r="J141" s="6" t="s">
        <v>17484</v>
      </c>
      <c r="P141" s="9"/>
      <c r="Q141" s="11"/>
    </row>
    <row r="142" spans="4:17" ht="22.5" x14ac:dyDescent="0.2">
      <c r="D142" s="5" t="s">
        <v>16542</v>
      </c>
      <c r="E142" s="5" t="s">
        <v>16564</v>
      </c>
      <c r="F142" s="5" t="s">
        <v>3652</v>
      </c>
      <c r="G142" s="6" t="s">
        <v>8093</v>
      </c>
      <c r="H142" s="6" t="s">
        <v>18173</v>
      </c>
      <c r="I142" s="6" t="s">
        <v>5974</v>
      </c>
      <c r="J142" s="6" t="s">
        <v>5974</v>
      </c>
      <c r="P142" s="9"/>
      <c r="Q142" s="11"/>
    </row>
    <row r="143" spans="4:17" ht="22.5" x14ac:dyDescent="0.2">
      <c r="D143" s="5" t="s">
        <v>16542</v>
      </c>
      <c r="E143" s="5" t="s">
        <v>16564</v>
      </c>
      <c r="F143" s="5" t="s">
        <v>18035</v>
      </c>
      <c r="G143" s="6" t="s">
        <v>8093</v>
      </c>
      <c r="H143" s="6" t="s">
        <v>18173</v>
      </c>
      <c r="I143" s="6" t="s">
        <v>5974</v>
      </c>
      <c r="J143" s="6" t="s">
        <v>2917</v>
      </c>
      <c r="P143" s="9"/>
      <c r="Q143" s="11"/>
    </row>
    <row r="144" spans="4:17" ht="22.5" x14ac:dyDescent="0.2">
      <c r="D144" s="5" t="s">
        <v>16542</v>
      </c>
      <c r="E144" s="5" t="s">
        <v>16564</v>
      </c>
      <c r="F144" s="5" t="s">
        <v>3227</v>
      </c>
      <c r="G144" s="6" t="s">
        <v>8093</v>
      </c>
      <c r="H144" s="6" t="s">
        <v>18173</v>
      </c>
      <c r="I144" s="6" t="s">
        <v>18434</v>
      </c>
      <c r="J144" s="6" t="s">
        <v>18434</v>
      </c>
      <c r="P144" s="9"/>
      <c r="Q144" s="11"/>
    </row>
    <row r="145" spans="4:17" ht="22.5" x14ac:dyDescent="0.2">
      <c r="D145" s="5" t="s">
        <v>16542</v>
      </c>
      <c r="E145" s="5" t="s">
        <v>8704</v>
      </c>
      <c r="F145" s="5" t="s">
        <v>8704</v>
      </c>
      <c r="G145" s="6" t="s">
        <v>8093</v>
      </c>
      <c r="H145" s="6" t="s">
        <v>18173</v>
      </c>
      <c r="I145" s="6" t="s">
        <v>18434</v>
      </c>
      <c r="J145" s="6" t="s">
        <v>14383</v>
      </c>
      <c r="P145" s="9"/>
      <c r="Q145" s="11"/>
    </row>
    <row r="146" spans="4:17" ht="22.5" x14ac:dyDescent="0.2">
      <c r="D146" s="5" t="s">
        <v>16542</v>
      </c>
      <c r="E146" s="5" t="s">
        <v>8704</v>
      </c>
      <c r="F146" s="5" t="s">
        <v>7215</v>
      </c>
      <c r="G146" s="6" t="s">
        <v>8093</v>
      </c>
      <c r="H146" s="6" t="s">
        <v>18173</v>
      </c>
      <c r="I146" s="6" t="s">
        <v>1154</v>
      </c>
      <c r="J146" s="6" t="s">
        <v>9481</v>
      </c>
      <c r="P146" s="9"/>
      <c r="Q146" s="11"/>
    </row>
    <row r="147" spans="4:17" ht="22.5" x14ac:dyDescent="0.2">
      <c r="D147" s="5" t="s">
        <v>16542</v>
      </c>
      <c r="E147" s="5" t="s">
        <v>8704</v>
      </c>
      <c r="F147" s="5" t="s">
        <v>15468</v>
      </c>
      <c r="G147" s="6" t="s">
        <v>8093</v>
      </c>
      <c r="H147" s="6" t="s">
        <v>18173</v>
      </c>
      <c r="I147" s="6" t="s">
        <v>1154</v>
      </c>
      <c r="J147" s="6" t="s">
        <v>1154</v>
      </c>
      <c r="P147" s="9"/>
      <c r="Q147" s="11"/>
    </row>
    <row r="148" spans="4:17" ht="22.5" x14ac:dyDescent="0.2">
      <c r="D148" s="5" t="s">
        <v>16542</v>
      </c>
      <c r="E148" s="5" t="s">
        <v>8704</v>
      </c>
      <c r="F148" s="5" t="s">
        <v>4524</v>
      </c>
      <c r="G148" s="6" t="s">
        <v>8093</v>
      </c>
      <c r="H148" s="6" t="s">
        <v>18173</v>
      </c>
      <c r="I148" s="6" t="s">
        <v>1154</v>
      </c>
      <c r="J148" s="6" t="s">
        <v>16390</v>
      </c>
      <c r="P148" s="9"/>
      <c r="Q148" s="11"/>
    </row>
    <row r="149" spans="4:17" x14ac:dyDescent="0.2">
      <c r="D149" s="5" t="s">
        <v>16542</v>
      </c>
      <c r="E149" s="5" t="s">
        <v>8704</v>
      </c>
      <c r="F149" s="5" t="s">
        <v>17689</v>
      </c>
      <c r="G149" s="6" t="s">
        <v>8093</v>
      </c>
      <c r="H149" s="6" t="s">
        <v>2599</v>
      </c>
      <c r="I149" s="6" t="s">
        <v>12131</v>
      </c>
      <c r="J149" s="6" t="s">
        <v>12410</v>
      </c>
      <c r="P149" s="9"/>
      <c r="Q149" s="11"/>
    </row>
    <row r="150" spans="4:17" x14ac:dyDescent="0.2">
      <c r="D150" s="5" t="s">
        <v>3080</v>
      </c>
      <c r="E150" s="5" t="s">
        <v>11111</v>
      </c>
      <c r="F150" s="5" t="s">
        <v>11111</v>
      </c>
      <c r="G150" s="6" t="s">
        <v>8093</v>
      </c>
      <c r="H150" s="6" t="s">
        <v>2599</v>
      </c>
      <c r="I150" s="6" t="s">
        <v>12131</v>
      </c>
      <c r="J150" s="6" t="s">
        <v>12131</v>
      </c>
      <c r="P150" s="9"/>
      <c r="Q150" s="11"/>
    </row>
    <row r="151" spans="4:17" x14ac:dyDescent="0.2">
      <c r="D151" s="5" t="s">
        <v>3080</v>
      </c>
      <c r="E151" s="5" t="s">
        <v>14449</v>
      </c>
      <c r="F151" s="5" t="s">
        <v>4621</v>
      </c>
      <c r="G151" s="6" t="s">
        <v>8093</v>
      </c>
      <c r="H151" s="6" t="s">
        <v>2599</v>
      </c>
      <c r="I151" s="6" t="s">
        <v>12131</v>
      </c>
      <c r="J151" s="6" t="s">
        <v>8985</v>
      </c>
      <c r="P151" s="9"/>
      <c r="Q151" s="11"/>
    </row>
    <row r="152" spans="4:17" x14ac:dyDescent="0.2">
      <c r="D152" s="5" t="s">
        <v>3080</v>
      </c>
      <c r="E152" s="5" t="s">
        <v>14449</v>
      </c>
      <c r="F152" s="5" t="s">
        <v>4636</v>
      </c>
      <c r="G152" s="6" t="s">
        <v>8093</v>
      </c>
      <c r="H152" s="6" t="s">
        <v>2599</v>
      </c>
      <c r="I152" s="6" t="s">
        <v>12131</v>
      </c>
      <c r="J152" s="6" t="s">
        <v>9850</v>
      </c>
      <c r="P152" s="9"/>
      <c r="Q152" s="11"/>
    </row>
    <row r="153" spans="4:17" x14ac:dyDescent="0.2">
      <c r="D153" s="5" t="s">
        <v>3080</v>
      </c>
      <c r="E153" s="5" t="s">
        <v>14449</v>
      </c>
      <c r="F153" s="5" t="s">
        <v>5999</v>
      </c>
      <c r="G153" s="6" t="s">
        <v>8093</v>
      </c>
      <c r="H153" s="6" t="s">
        <v>2599</v>
      </c>
      <c r="I153" s="6" t="s">
        <v>12131</v>
      </c>
      <c r="J153" s="6" t="s">
        <v>6564</v>
      </c>
      <c r="P153" s="9"/>
      <c r="Q153" s="11"/>
    </row>
    <row r="154" spans="4:17" x14ac:dyDescent="0.2">
      <c r="D154" s="5" t="s">
        <v>3080</v>
      </c>
      <c r="E154" s="5" t="s">
        <v>14449</v>
      </c>
      <c r="F154" s="5" t="s">
        <v>5995</v>
      </c>
      <c r="G154" s="6" t="s">
        <v>8093</v>
      </c>
      <c r="H154" s="6" t="s">
        <v>2599</v>
      </c>
      <c r="I154" s="6" t="s">
        <v>12131</v>
      </c>
      <c r="J154" s="6" t="s">
        <v>12388</v>
      </c>
      <c r="P154" s="9"/>
      <c r="Q154" s="11"/>
    </row>
    <row r="155" spans="4:17" x14ac:dyDescent="0.2">
      <c r="D155" s="5" t="s">
        <v>3080</v>
      </c>
      <c r="E155" s="5" t="s">
        <v>14449</v>
      </c>
      <c r="F155" s="5" t="s">
        <v>4763</v>
      </c>
      <c r="G155" s="6" t="s">
        <v>8093</v>
      </c>
      <c r="H155" s="6" t="s">
        <v>2599</v>
      </c>
      <c r="I155" s="6" t="s">
        <v>5828</v>
      </c>
      <c r="J155" s="6" t="s">
        <v>5828</v>
      </c>
      <c r="P155" s="9"/>
      <c r="Q155" s="11"/>
    </row>
    <row r="156" spans="4:17" x14ac:dyDescent="0.2">
      <c r="D156" s="5" t="s">
        <v>3080</v>
      </c>
      <c r="E156" s="5" t="s">
        <v>14449</v>
      </c>
      <c r="F156" s="5" t="s">
        <v>14365</v>
      </c>
      <c r="G156" s="6" t="s">
        <v>8093</v>
      </c>
      <c r="H156" s="6" t="s">
        <v>2599</v>
      </c>
      <c r="I156" s="6" t="s">
        <v>10374</v>
      </c>
      <c r="J156" s="6" t="s">
        <v>5355</v>
      </c>
      <c r="P156" s="9"/>
      <c r="Q156" s="11"/>
    </row>
    <row r="157" spans="4:17" x14ac:dyDescent="0.2">
      <c r="D157" s="5" t="s">
        <v>3080</v>
      </c>
      <c r="E157" s="5" t="s">
        <v>14449</v>
      </c>
      <c r="F157" s="5" t="s">
        <v>11467</v>
      </c>
      <c r="G157" s="6" t="s">
        <v>8093</v>
      </c>
      <c r="H157" s="6" t="s">
        <v>2599</v>
      </c>
      <c r="I157" s="6" t="s">
        <v>10374</v>
      </c>
      <c r="J157" s="6" t="s">
        <v>10374</v>
      </c>
      <c r="P157" s="9"/>
      <c r="Q157" s="11"/>
    </row>
    <row r="158" spans="4:17" x14ac:dyDescent="0.2">
      <c r="G158" s="6" t="s">
        <v>8093</v>
      </c>
      <c r="H158" s="6" t="s">
        <v>2599</v>
      </c>
      <c r="I158" s="6" t="s">
        <v>10374</v>
      </c>
      <c r="J158" s="6" t="s">
        <v>14615</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17305</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4091</v>
      </c>
      <c r="P164" s="9"/>
      <c r="Q164" s="11"/>
    </row>
    <row r="165" spans="7:17" ht="22.5" x14ac:dyDescent="0.2">
      <c r="G165" s="6" t="s">
        <v>8093</v>
      </c>
      <c r="H165" s="6" t="s">
        <v>5888</v>
      </c>
      <c r="I165" s="6" t="s">
        <v>1828</v>
      </c>
      <c r="J165" s="6" t="s">
        <v>14735</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13952</v>
      </c>
      <c r="J167" s="6" t="s">
        <v>9455</v>
      </c>
      <c r="P167" s="9"/>
      <c r="Q167" s="11"/>
    </row>
    <row r="168" spans="7:17" ht="22.5" x14ac:dyDescent="0.2">
      <c r="G168" s="6" t="s">
        <v>8093</v>
      </c>
      <c r="H168" s="6" t="s">
        <v>5888</v>
      </c>
      <c r="I168" s="6" t="s">
        <v>13952</v>
      </c>
      <c r="J168" s="6" t="s">
        <v>14551</v>
      </c>
      <c r="P168" s="9"/>
      <c r="Q168" s="11"/>
    </row>
    <row r="169" spans="7:17" ht="22.5" x14ac:dyDescent="0.2">
      <c r="G169" s="6" t="s">
        <v>8093</v>
      </c>
      <c r="H169" s="6" t="s">
        <v>5888</v>
      </c>
      <c r="I169" s="6" t="s">
        <v>13952</v>
      </c>
      <c r="J169" s="6" t="s">
        <v>7344</v>
      </c>
      <c r="P169" s="9"/>
      <c r="Q169" s="11"/>
    </row>
    <row r="170" spans="7:17" ht="22.5" x14ac:dyDescent="0.2">
      <c r="G170" s="6" t="s">
        <v>8093</v>
      </c>
      <c r="H170" s="6" t="s">
        <v>5888</v>
      </c>
      <c r="I170" s="6" t="s">
        <v>13952</v>
      </c>
      <c r="J170" s="6" t="s">
        <v>13952</v>
      </c>
      <c r="P170" s="9"/>
      <c r="Q170" s="11"/>
    </row>
    <row r="171" spans="7:17" x14ac:dyDescent="0.2">
      <c r="G171" s="6" t="s">
        <v>12508</v>
      </c>
      <c r="H171" s="6" t="s">
        <v>2459</v>
      </c>
      <c r="I171" s="6" t="s">
        <v>14611</v>
      </c>
      <c r="J171" s="6" t="s">
        <v>14611</v>
      </c>
      <c r="P171" s="9"/>
      <c r="Q171" s="11"/>
    </row>
    <row r="172" spans="7:17" x14ac:dyDescent="0.2">
      <c r="G172" s="6" t="s">
        <v>12508</v>
      </c>
      <c r="H172" s="6" t="s">
        <v>2459</v>
      </c>
      <c r="I172" s="6" t="s">
        <v>14611</v>
      </c>
      <c r="J172" s="6" t="s">
        <v>6069</v>
      </c>
      <c r="P172" s="9"/>
      <c r="Q172" s="11"/>
    </row>
    <row r="173" spans="7:17" x14ac:dyDescent="0.2">
      <c r="G173" s="6" t="s">
        <v>12508</v>
      </c>
      <c r="H173" s="6" t="s">
        <v>2459</v>
      </c>
      <c r="I173" s="6" t="s">
        <v>14611</v>
      </c>
      <c r="J173" s="6" t="s">
        <v>5277</v>
      </c>
      <c r="P173" s="9"/>
      <c r="Q173" s="11"/>
    </row>
    <row r="174" spans="7:17" x14ac:dyDescent="0.2">
      <c r="G174" s="6" t="s">
        <v>12508</v>
      </c>
      <c r="H174" s="6" t="s">
        <v>2459</v>
      </c>
      <c r="I174" s="6" t="s">
        <v>8751</v>
      </c>
      <c r="J174" s="6" t="s">
        <v>8751</v>
      </c>
      <c r="P174" s="9"/>
      <c r="Q174" s="11"/>
    </row>
    <row r="175" spans="7:17" x14ac:dyDescent="0.2">
      <c r="G175" s="6" t="s">
        <v>12508</v>
      </c>
      <c r="H175" s="6" t="s">
        <v>2459</v>
      </c>
      <c r="I175" s="6" t="s">
        <v>8751</v>
      </c>
      <c r="J175" s="6" t="s">
        <v>9293</v>
      </c>
      <c r="P175" s="9"/>
      <c r="Q175" s="11"/>
    </row>
    <row r="176" spans="7:17" x14ac:dyDescent="0.2">
      <c r="G176" s="6" t="s">
        <v>12508</v>
      </c>
      <c r="H176" s="6" t="s">
        <v>2459</v>
      </c>
      <c r="I176" s="6" t="s">
        <v>8751</v>
      </c>
      <c r="J176" s="6" t="s">
        <v>9564</v>
      </c>
      <c r="P176" s="9"/>
      <c r="Q176" s="11"/>
    </row>
    <row r="177" spans="7:17" x14ac:dyDescent="0.2">
      <c r="G177" s="6" t="s">
        <v>12508</v>
      </c>
      <c r="H177" s="6" t="s">
        <v>2459</v>
      </c>
      <c r="I177" s="6" t="s">
        <v>3654</v>
      </c>
      <c r="J177" s="6" t="s">
        <v>3654</v>
      </c>
      <c r="P177" s="9"/>
      <c r="Q177" s="11"/>
    </row>
    <row r="178" spans="7:17" x14ac:dyDescent="0.2">
      <c r="G178" s="6" t="s">
        <v>12508</v>
      </c>
      <c r="H178" s="6" t="s">
        <v>2459</v>
      </c>
      <c r="I178" s="6" t="s">
        <v>3654</v>
      </c>
      <c r="J178" s="6" t="s">
        <v>4401</v>
      </c>
      <c r="P178" s="9"/>
      <c r="Q178" s="11"/>
    </row>
    <row r="179" spans="7:17" x14ac:dyDescent="0.2">
      <c r="G179" s="6" t="s">
        <v>12508</v>
      </c>
      <c r="H179" s="6" t="s">
        <v>2459</v>
      </c>
      <c r="I179" s="6" t="s">
        <v>5786</v>
      </c>
      <c r="J179" s="6" t="s">
        <v>5786</v>
      </c>
      <c r="P179" s="9"/>
      <c r="Q179" s="11"/>
    </row>
    <row r="180" spans="7:17" x14ac:dyDescent="0.2">
      <c r="G180" s="6" t="s">
        <v>12508</v>
      </c>
      <c r="H180" s="6" t="s">
        <v>2459</v>
      </c>
      <c r="I180" s="6" t="s">
        <v>5786</v>
      </c>
      <c r="J180" s="6" t="s">
        <v>11253</v>
      </c>
      <c r="P180" s="9"/>
      <c r="Q180" s="11"/>
    </row>
    <row r="181" spans="7:17" x14ac:dyDescent="0.2">
      <c r="G181" s="6" t="s">
        <v>12508</v>
      </c>
      <c r="H181" s="6" t="s">
        <v>2459</v>
      </c>
      <c r="I181" s="6" t="s">
        <v>15718</v>
      </c>
      <c r="J181" s="6" t="s">
        <v>15718</v>
      </c>
      <c r="P181" s="9"/>
      <c r="Q181" s="11"/>
    </row>
    <row r="182" spans="7:17" x14ac:dyDescent="0.2">
      <c r="G182" s="6" t="s">
        <v>12508</v>
      </c>
      <c r="H182" s="6" t="s">
        <v>2459</v>
      </c>
      <c r="I182" s="6" t="s">
        <v>10696</v>
      </c>
      <c r="J182" s="6" t="s">
        <v>10696</v>
      </c>
      <c r="P182" s="9"/>
      <c r="Q182" s="11"/>
    </row>
    <row r="183" spans="7:17" x14ac:dyDescent="0.2">
      <c r="G183" s="6" t="s">
        <v>12508</v>
      </c>
      <c r="H183" s="6" t="s">
        <v>2459</v>
      </c>
      <c r="I183" s="6" t="s">
        <v>10696</v>
      </c>
      <c r="J183" s="6" t="s">
        <v>2301</v>
      </c>
      <c r="P183" s="9"/>
      <c r="Q183" s="11"/>
    </row>
    <row r="184" spans="7:17" x14ac:dyDescent="0.2">
      <c r="G184" s="6" t="s">
        <v>12508</v>
      </c>
      <c r="H184" s="6" t="s">
        <v>3429</v>
      </c>
      <c r="I184" s="6" t="s">
        <v>14587</v>
      </c>
      <c r="J184" s="6" t="s">
        <v>16148</v>
      </c>
      <c r="P184" s="9"/>
      <c r="Q184" s="11"/>
    </row>
    <row r="185" spans="7:17" x14ac:dyDescent="0.2">
      <c r="G185" s="6" t="s">
        <v>12508</v>
      </c>
      <c r="H185" s="6" t="s">
        <v>3429</v>
      </c>
      <c r="I185" s="6" t="s">
        <v>14587</v>
      </c>
      <c r="J185" s="6" t="s">
        <v>14587</v>
      </c>
      <c r="P185" s="9"/>
      <c r="Q185" s="11"/>
    </row>
    <row r="186" spans="7:17" x14ac:dyDescent="0.2">
      <c r="G186" s="6" t="s">
        <v>12508</v>
      </c>
      <c r="H186" s="6" t="s">
        <v>3429</v>
      </c>
      <c r="I186" s="6" t="s">
        <v>14587</v>
      </c>
      <c r="J186" s="6" t="s">
        <v>10645</v>
      </c>
      <c r="P186" s="9"/>
      <c r="Q186" s="11"/>
    </row>
    <row r="187" spans="7:17" x14ac:dyDescent="0.2">
      <c r="G187" s="6" t="s">
        <v>12508</v>
      </c>
      <c r="H187" s="6" t="s">
        <v>3429</v>
      </c>
      <c r="I187" s="6" t="s">
        <v>14150</v>
      </c>
      <c r="J187" s="6" t="s">
        <v>9577</v>
      </c>
    </row>
    <row r="188" spans="7:17" x14ac:dyDescent="0.2">
      <c r="G188" s="6" t="s">
        <v>12508</v>
      </c>
      <c r="H188" s="6" t="s">
        <v>3429</v>
      </c>
      <c r="I188" s="6" t="s">
        <v>14150</v>
      </c>
      <c r="J188" s="6" t="s">
        <v>14150</v>
      </c>
    </row>
    <row r="189" spans="7:17" x14ac:dyDescent="0.2">
      <c r="G189" s="6" t="s">
        <v>12508</v>
      </c>
      <c r="H189" s="6" t="s">
        <v>3429</v>
      </c>
      <c r="I189" s="6" t="s">
        <v>14150</v>
      </c>
      <c r="J189" s="6" t="s">
        <v>9033</v>
      </c>
    </row>
    <row r="190" spans="7:17" x14ac:dyDescent="0.2">
      <c r="G190" s="6" t="s">
        <v>12508</v>
      </c>
      <c r="H190" s="6" t="s">
        <v>3429</v>
      </c>
      <c r="I190" s="6" t="s">
        <v>10319</v>
      </c>
      <c r="J190" s="6" t="s">
        <v>11075</v>
      </c>
    </row>
    <row r="191" spans="7:17" x14ac:dyDescent="0.2">
      <c r="G191" s="6" t="s">
        <v>12508</v>
      </c>
      <c r="H191" s="6" t="s">
        <v>3429</v>
      </c>
      <c r="I191" s="6" t="s">
        <v>10319</v>
      </c>
      <c r="J191" s="6" t="s">
        <v>10319</v>
      </c>
    </row>
    <row r="192" spans="7:17" ht="22.5" x14ac:dyDescent="0.2">
      <c r="G192" s="6" t="s">
        <v>12508</v>
      </c>
      <c r="H192" s="6" t="s">
        <v>3429</v>
      </c>
      <c r="I192" s="6" t="s">
        <v>18263</v>
      </c>
      <c r="J192" s="6" t="s">
        <v>2110</v>
      </c>
    </row>
    <row r="193" spans="7:10" ht="22.5" x14ac:dyDescent="0.2">
      <c r="G193" s="6" t="s">
        <v>12508</v>
      </c>
      <c r="H193" s="6" t="s">
        <v>3429</v>
      </c>
      <c r="I193" s="6" t="s">
        <v>18263</v>
      </c>
      <c r="J193" s="6" t="s">
        <v>18263</v>
      </c>
    </row>
    <row r="194" spans="7:10" ht="22.5" x14ac:dyDescent="0.2">
      <c r="G194" s="6" t="s">
        <v>12508</v>
      </c>
      <c r="H194" s="6" t="s">
        <v>3429</v>
      </c>
      <c r="I194" s="6" t="s">
        <v>18263</v>
      </c>
      <c r="J194" s="6" t="s">
        <v>7646</v>
      </c>
    </row>
    <row r="195" spans="7:10" ht="22.5" x14ac:dyDescent="0.2">
      <c r="G195" s="6" t="s">
        <v>12508</v>
      </c>
      <c r="H195" s="6" t="s">
        <v>3429</v>
      </c>
      <c r="I195" s="6" t="s">
        <v>15181</v>
      </c>
      <c r="J195" s="6" t="s">
        <v>3697</v>
      </c>
    </row>
    <row r="196" spans="7:10" ht="22.5" x14ac:dyDescent="0.2">
      <c r="G196" s="6" t="s">
        <v>12508</v>
      </c>
      <c r="H196" s="6" t="s">
        <v>3429</v>
      </c>
      <c r="I196" s="6" t="s">
        <v>15181</v>
      </c>
      <c r="J196" s="6" t="s">
        <v>4401</v>
      </c>
    </row>
    <row r="197" spans="7:10" ht="22.5" x14ac:dyDescent="0.2">
      <c r="G197" s="6" t="s">
        <v>12508</v>
      </c>
      <c r="H197" s="6" t="s">
        <v>3429</v>
      </c>
      <c r="I197" s="6" t="s">
        <v>15181</v>
      </c>
      <c r="J197" s="6" t="s">
        <v>13886</v>
      </c>
    </row>
    <row r="198" spans="7:10" ht="22.5" x14ac:dyDescent="0.2">
      <c r="G198" s="6" t="s">
        <v>12508</v>
      </c>
      <c r="H198" s="6" t="s">
        <v>3429</v>
      </c>
      <c r="I198" s="6" t="s">
        <v>15181</v>
      </c>
      <c r="J198" s="6" t="s">
        <v>4715</v>
      </c>
    </row>
    <row r="199" spans="7:10" ht="22.5" x14ac:dyDescent="0.2">
      <c r="G199" s="6" t="s">
        <v>12508</v>
      </c>
      <c r="H199" s="6" t="s">
        <v>3429</v>
      </c>
      <c r="I199" s="6" t="s">
        <v>15181</v>
      </c>
      <c r="J199" s="6" t="s">
        <v>9207</v>
      </c>
    </row>
    <row r="200" spans="7:10" ht="22.5" x14ac:dyDescent="0.2">
      <c r="G200" s="6" t="s">
        <v>12508</v>
      </c>
      <c r="H200" s="6" t="s">
        <v>3429</v>
      </c>
      <c r="I200" s="6" t="s">
        <v>15181</v>
      </c>
      <c r="J200" s="6" t="s">
        <v>2863</v>
      </c>
    </row>
    <row r="201" spans="7:10" ht="22.5" x14ac:dyDescent="0.2">
      <c r="G201" s="6" t="s">
        <v>12508</v>
      </c>
      <c r="H201" s="6" t="s">
        <v>3429</v>
      </c>
      <c r="I201" s="6" t="s">
        <v>15181</v>
      </c>
      <c r="J201" s="6" t="s">
        <v>12285</v>
      </c>
    </row>
    <row r="202" spans="7:10" ht="22.5" x14ac:dyDescent="0.2">
      <c r="G202" s="6" t="s">
        <v>12508</v>
      </c>
      <c r="H202" s="6" t="s">
        <v>3429</v>
      </c>
      <c r="I202" s="6" t="s">
        <v>15181</v>
      </c>
      <c r="J202" s="6" t="s">
        <v>18633</v>
      </c>
    </row>
    <row r="203" spans="7:10" ht="22.5" x14ac:dyDescent="0.2">
      <c r="G203" s="6" t="s">
        <v>12508</v>
      </c>
      <c r="H203" s="6" t="s">
        <v>3429</v>
      </c>
      <c r="I203" s="6" t="s">
        <v>15181</v>
      </c>
      <c r="J203" s="6" t="s">
        <v>10595</v>
      </c>
    </row>
    <row r="204" spans="7:10" ht="22.5" x14ac:dyDescent="0.2">
      <c r="G204" s="6" t="s">
        <v>12508</v>
      </c>
      <c r="H204" s="6" t="s">
        <v>3429</v>
      </c>
      <c r="I204" s="6" t="s">
        <v>15181</v>
      </c>
      <c r="J204" s="6" t="s">
        <v>15557</v>
      </c>
    </row>
    <row r="205" spans="7:10" ht="22.5" x14ac:dyDescent="0.2">
      <c r="G205" s="6" t="s">
        <v>12508</v>
      </c>
      <c r="H205" s="6" t="s">
        <v>3429</v>
      </c>
      <c r="I205" s="6" t="s">
        <v>15181</v>
      </c>
      <c r="J205" s="6" t="s">
        <v>15181</v>
      </c>
    </row>
    <row r="206" spans="7:10" x14ac:dyDescent="0.2">
      <c r="G206" s="6" t="s">
        <v>12508</v>
      </c>
      <c r="H206" s="6" t="s">
        <v>3429</v>
      </c>
      <c r="I206" s="6" t="s">
        <v>13827</v>
      </c>
      <c r="J206" s="6" t="s">
        <v>12376</v>
      </c>
    </row>
    <row r="207" spans="7:10" x14ac:dyDescent="0.2">
      <c r="G207" s="6" t="s">
        <v>12508</v>
      </c>
      <c r="H207" s="6" t="s">
        <v>3429</v>
      </c>
      <c r="I207" s="6" t="s">
        <v>13827</v>
      </c>
      <c r="J207" s="6" t="s">
        <v>13827</v>
      </c>
    </row>
    <row r="208" spans="7:10" x14ac:dyDescent="0.2">
      <c r="G208" s="6" t="s">
        <v>5958</v>
      </c>
      <c r="H208" s="6" t="s">
        <v>5614</v>
      </c>
      <c r="I208" s="6" t="s">
        <v>14256</v>
      </c>
      <c r="J208" s="6" t="s">
        <v>9262</v>
      </c>
    </row>
    <row r="209" spans="7:10" x14ac:dyDescent="0.2">
      <c r="G209" s="6" t="s">
        <v>5958</v>
      </c>
      <c r="H209" s="6" t="s">
        <v>5614</v>
      </c>
      <c r="I209" s="6" t="s">
        <v>14256</v>
      </c>
      <c r="J209" s="6" t="s">
        <v>14256</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12133</v>
      </c>
      <c r="J212" s="6" t="s">
        <v>17108</v>
      </c>
    </row>
    <row r="213" spans="7:10" x14ac:dyDescent="0.2">
      <c r="G213" s="6" t="s">
        <v>5958</v>
      </c>
      <c r="H213" s="6" t="s">
        <v>5614</v>
      </c>
      <c r="I213" s="6" t="s">
        <v>12133</v>
      </c>
      <c r="J213" s="6" t="s">
        <v>12133</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14282</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13098</v>
      </c>
      <c r="J221" s="6" t="s">
        <v>13098</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4287</v>
      </c>
      <c r="J232" s="6" t="s">
        <v>4287</v>
      </c>
    </row>
    <row r="233" spans="7:10" x14ac:dyDescent="0.2">
      <c r="G233" s="6" t="s">
        <v>5958</v>
      </c>
      <c r="H233" s="6" t="s">
        <v>2698</v>
      </c>
      <c r="I233" s="6" t="s">
        <v>12929</v>
      </c>
      <c r="J233" s="6" t="s">
        <v>2859</v>
      </c>
    </row>
    <row r="234" spans="7:10" x14ac:dyDescent="0.2">
      <c r="G234" s="6" t="s">
        <v>5958</v>
      </c>
      <c r="H234" s="6" t="s">
        <v>2698</v>
      </c>
      <c r="I234" s="6" t="s">
        <v>12929</v>
      </c>
      <c r="J234" s="6" t="s">
        <v>12929</v>
      </c>
    </row>
    <row r="235" spans="7:10" x14ac:dyDescent="0.2">
      <c r="G235" s="6" t="s">
        <v>5958</v>
      </c>
      <c r="H235" s="6" t="s">
        <v>2698</v>
      </c>
      <c r="I235" s="6" t="s">
        <v>4563</v>
      </c>
      <c r="J235" s="6" t="s">
        <v>4563</v>
      </c>
    </row>
    <row r="236" spans="7:10" ht="22.5" x14ac:dyDescent="0.2">
      <c r="G236" s="6" t="s">
        <v>5958</v>
      </c>
      <c r="H236" s="6" t="s">
        <v>2698</v>
      </c>
      <c r="I236" s="6" t="s">
        <v>11266</v>
      </c>
      <c r="J236" s="6" t="s">
        <v>5025</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18687</v>
      </c>
    </row>
    <row r="243" spans="7:10" x14ac:dyDescent="0.2">
      <c r="G243" s="6" t="s">
        <v>5958</v>
      </c>
      <c r="H243" s="6" t="s">
        <v>2698</v>
      </c>
      <c r="I243" s="6" t="s">
        <v>1400</v>
      </c>
      <c r="J243" s="6" t="s">
        <v>1400</v>
      </c>
    </row>
    <row r="244" spans="7:10" x14ac:dyDescent="0.2">
      <c r="G244" s="6" t="s">
        <v>5958</v>
      </c>
      <c r="H244" s="6" t="s">
        <v>12706</v>
      </c>
      <c r="I244" s="6" t="s">
        <v>8766</v>
      </c>
      <c r="J244" s="6" t="s">
        <v>14191</v>
      </c>
    </row>
    <row r="245" spans="7:10" x14ac:dyDescent="0.2">
      <c r="G245" s="6" t="s">
        <v>5958</v>
      </c>
      <c r="H245" s="6" t="s">
        <v>12706</v>
      </c>
      <c r="I245" s="6" t="s">
        <v>8766</v>
      </c>
      <c r="J245" s="6" t="s">
        <v>8766</v>
      </c>
    </row>
    <row r="246" spans="7:10" x14ac:dyDescent="0.2">
      <c r="G246" s="6" t="s">
        <v>5958</v>
      </c>
      <c r="H246" s="6" t="s">
        <v>12706</v>
      </c>
      <c r="I246" s="6" t="s">
        <v>8766</v>
      </c>
      <c r="J246" s="6" t="s">
        <v>3012</v>
      </c>
    </row>
    <row r="247" spans="7:10" x14ac:dyDescent="0.2">
      <c r="G247" s="6" t="s">
        <v>5958</v>
      </c>
      <c r="H247" s="6" t="s">
        <v>12706</v>
      </c>
      <c r="I247" s="6" t="s">
        <v>11023</v>
      </c>
      <c r="J247" s="6" t="s">
        <v>11023</v>
      </c>
    </row>
    <row r="248" spans="7:10" x14ac:dyDescent="0.2">
      <c r="G248" s="6" t="s">
        <v>5958</v>
      </c>
      <c r="H248" s="6" t="s">
        <v>12706</v>
      </c>
      <c r="I248" s="6" t="s">
        <v>11023</v>
      </c>
      <c r="J248" s="6" t="s">
        <v>17507</v>
      </c>
    </row>
    <row r="249" spans="7:10" x14ac:dyDescent="0.2">
      <c r="G249" s="6" t="s">
        <v>5958</v>
      </c>
      <c r="H249" s="6" t="s">
        <v>12706</v>
      </c>
      <c r="I249" s="6" t="s">
        <v>5605</v>
      </c>
      <c r="J249" s="6" t="s">
        <v>15670</v>
      </c>
    </row>
    <row r="250" spans="7:10" x14ac:dyDescent="0.2">
      <c r="G250" s="6" t="s">
        <v>5958</v>
      </c>
      <c r="H250" s="6" t="s">
        <v>12706</v>
      </c>
      <c r="I250" s="6" t="s">
        <v>5605</v>
      </c>
      <c r="J250" s="6" t="s">
        <v>7713</v>
      </c>
    </row>
    <row r="251" spans="7:10" x14ac:dyDescent="0.2">
      <c r="G251" s="6" t="s">
        <v>5958</v>
      </c>
      <c r="H251" s="6" t="s">
        <v>12706</v>
      </c>
      <c r="I251" s="6" t="s">
        <v>5605</v>
      </c>
      <c r="J251" s="6" t="s">
        <v>5605</v>
      </c>
    </row>
    <row r="252" spans="7:10" x14ac:dyDescent="0.2">
      <c r="G252" s="6" t="s">
        <v>5958</v>
      </c>
      <c r="H252" s="6" t="s">
        <v>12706</v>
      </c>
      <c r="I252" s="6" t="s">
        <v>10763</v>
      </c>
      <c r="J252" s="6" t="s">
        <v>10763</v>
      </c>
    </row>
    <row r="253" spans="7:10" x14ac:dyDescent="0.2">
      <c r="G253" s="6" t="s">
        <v>5958</v>
      </c>
      <c r="H253" s="6" t="s">
        <v>12706</v>
      </c>
      <c r="I253" s="6" t="s">
        <v>14793</v>
      </c>
      <c r="J253" s="6" t="s">
        <v>14793</v>
      </c>
    </row>
    <row r="254" spans="7:10" x14ac:dyDescent="0.2">
      <c r="G254" s="6" t="s">
        <v>5958</v>
      </c>
      <c r="H254" s="6" t="s">
        <v>12706</v>
      </c>
      <c r="I254" s="6" t="s">
        <v>11957</v>
      </c>
      <c r="J254" s="6" t="s">
        <v>2410</v>
      </c>
    </row>
    <row r="255" spans="7:10" x14ac:dyDescent="0.2">
      <c r="G255" s="6" t="s">
        <v>5958</v>
      </c>
      <c r="H255" s="6" t="s">
        <v>12706</v>
      </c>
      <c r="I255" s="6" t="s">
        <v>11957</v>
      </c>
      <c r="J255" s="6" t="s">
        <v>11957</v>
      </c>
    </row>
    <row r="256" spans="7:10" x14ac:dyDescent="0.2">
      <c r="G256" s="6" t="s">
        <v>5958</v>
      </c>
      <c r="H256" s="6" t="s">
        <v>18823</v>
      </c>
      <c r="I256" s="6" t="s">
        <v>10494</v>
      </c>
      <c r="J256" s="6" t="s">
        <v>14374</v>
      </c>
    </row>
    <row r="257" spans="7:10" x14ac:dyDescent="0.2">
      <c r="G257" s="6" t="s">
        <v>5958</v>
      </c>
      <c r="H257" s="6" t="s">
        <v>18823</v>
      </c>
      <c r="I257" s="6" t="s">
        <v>10494</v>
      </c>
      <c r="J257" s="6" t="s">
        <v>10494</v>
      </c>
    </row>
    <row r="258" spans="7:10" x14ac:dyDescent="0.2">
      <c r="G258" s="6" t="s">
        <v>5958</v>
      </c>
      <c r="H258" s="6" t="s">
        <v>18823</v>
      </c>
      <c r="I258" s="6" t="s">
        <v>18823</v>
      </c>
      <c r="J258" s="6" t="s">
        <v>12681</v>
      </c>
    </row>
    <row r="259" spans="7:10" x14ac:dyDescent="0.2">
      <c r="G259" s="6" t="s">
        <v>5958</v>
      </c>
      <c r="H259" s="6" t="s">
        <v>18823</v>
      </c>
      <c r="I259" s="6" t="s">
        <v>18823</v>
      </c>
      <c r="J259" s="6" t="s">
        <v>18823</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18605</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18796</v>
      </c>
    </row>
    <row r="270" spans="7:10" x14ac:dyDescent="0.2">
      <c r="G270" s="6" t="s">
        <v>16542</v>
      </c>
      <c r="H270" s="6" t="s">
        <v>8704</v>
      </c>
      <c r="I270" s="6" t="s">
        <v>8704</v>
      </c>
      <c r="J270" s="6" t="s">
        <v>13101</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13887</v>
      </c>
    </row>
    <row r="275" spans="7:10" ht="22.5" x14ac:dyDescent="0.2">
      <c r="G275" s="6" t="s">
        <v>16542</v>
      </c>
      <c r="H275" s="6" t="s">
        <v>8704</v>
      </c>
      <c r="I275" s="6" t="s">
        <v>15468</v>
      </c>
      <c r="J275" s="6" t="s">
        <v>15468</v>
      </c>
    </row>
    <row r="276" spans="7:10" x14ac:dyDescent="0.2">
      <c r="G276" s="6" t="s">
        <v>16542</v>
      </c>
      <c r="H276" s="6" t="s">
        <v>8704</v>
      </c>
      <c r="I276" s="6" t="s">
        <v>4524</v>
      </c>
      <c r="J276" s="6" t="s">
        <v>6441</v>
      </c>
    </row>
    <row r="277" spans="7:10" x14ac:dyDescent="0.2">
      <c r="G277" s="6" t="s">
        <v>16542</v>
      </c>
      <c r="H277" s="6" t="s">
        <v>8704</v>
      </c>
      <c r="I277" s="6" t="s">
        <v>4524</v>
      </c>
      <c r="J277" s="6" t="s">
        <v>677</v>
      </c>
    </row>
    <row r="278" spans="7:10" x14ac:dyDescent="0.2">
      <c r="G278" s="6" t="s">
        <v>16542</v>
      </c>
      <c r="H278" s="6" t="s">
        <v>8704</v>
      </c>
      <c r="I278" s="6" t="s">
        <v>4524</v>
      </c>
      <c r="J278" s="6" t="s">
        <v>4524</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13248</v>
      </c>
      <c r="J282" s="6" t="s">
        <v>13248</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14449</v>
      </c>
      <c r="I288" s="6" t="s">
        <v>5995</v>
      </c>
      <c r="J288" s="6" t="s">
        <v>5995</v>
      </c>
    </row>
    <row r="289" spans="7:10" ht="22.5" x14ac:dyDescent="0.2">
      <c r="G289" s="6" t="s">
        <v>3080</v>
      </c>
      <c r="H289" s="6" t="s">
        <v>14449</v>
      </c>
      <c r="I289" s="6" t="s">
        <v>5995</v>
      </c>
      <c r="J289" s="6" t="s">
        <v>17315</v>
      </c>
    </row>
    <row r="290" spans="7:10" ht="22.5" x14ac:dyDescent="0.2">
      <c r="G290" s="6" t="s">
        <v>3080</v>
      </c>
      <c r="H290" s="6" t="s">
        <v>14449</v>
      </c>
      <c r="I290" s="6" t="s">
        <v>4763</v>
      </c>
      <c r="J290" s="6" t="s">
        <v>4763</v>
      </c>
    </row>
    <row r="291" spans="7:10" ht="22.5" x14ac:dyDescent="0.2">
      <c r="G291" s="6" t="s">
        <v>3080</v>
      </c>
      <c r="H291" s="6" t="s">
        <v>14449</v>
      </c>
      <c r="I291" s="6" t="s">
        <v>4763</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10327</v>
      </c>
    </row>
    <row r="294" spans="7:10" ht="22.5" x14ac:dyDescent="0.2">
      <c r="G294" s="6" t="s">
        <v>3080</v>
      </c>
      <c r="H294" s="6" t="s">
        <v>14449</v>
      </c>
      <c r="I294" s="6" t="s">
        <v>14365</v>
      </c>
      <c r="J294" s="6" t="s">
        <v>73</v>
      </c>
    </row>
    <row r="295" spans="7:10" ht="22.5" x14ac:dyDescent="0.2">
      <c r="G295" s="6" t="s">
        <v>3080</v>
      </c>
      <c r="H295" s="6" t="s">
        <v>14449</v>
      </c>
      <c r="I295" s="6" t="s">
        <v>11467</v>
      </c>
      <c r="J295" s="6" t="s">
        <v>9409</v>
      </c>
    </row>
    <row r="296" spans="7:10" ht="22.5" x14ac:dyDescent="0.2">
      <c r="G296" s="6" t="s">
        <v>3080</v>
      </c>
      <c r="H296" s="6" t="s">
        <v>14449</v>
      </c>
      <c r="I296" s="6" t="s">
        <v>11467</v>
      </c>
      <c r="J296" s="6" t="s">
        <v>11860</v>
      </c>
    </row>
    <row r="297" spans="7:10" ht="22.5" x14ac:dyDescent="0.2">
      <c r="G297" s="6" t="s">
        <v>3080</v>
      </c>
      <c r="H297" s="6" t="s">
        <v>14449</v>
      </c>
      <c r="I297" s="6" t="s">
        <v>11467</v>
      </c>
      <c r="J297" s="6" t="s">
        <v>11467</v>
      </c>
    </row>
    <row r="298" spans="7:10" ht="22.5" x14ac:dyDescent="0.2">
      <c r="G298" s="6" t="s">
        <v>3080</v>
      </c>
      <c r="H298" s="6" t="s">
        <v>14449</v>
      </c>
      <c r="I298" s="6" t="s">
        <v>4621</v>
      </c>
      <c r="J298" s="6" t="s">
        <v>6158</v>
      </c>
    </row>
    <row r="299" spans="7:10" ht="22.5" x14ac:dyDescent="0.2">
      <c r="G299" s="6" t="s">
        <v>3080</v>
      </c>
      <c r="H299" s="6" t="s">
        <v>14449</v>
      </c>
      <c r="I299" s="6" t="s">
        <v>4621</v>
      </c>
      <c r="J299" s="6" t="s">
        <v>4621</v>
      </c>
    </row>
    <row r="300" spans="7:10" ht="22.5" x14ac:dyDescent="0.2">
      <c r="G300" s="6" t="s">
        <v>3080</v>
      </c>
      <c r="H300" s="6" t="s">
        <v>14449</v>
      </c>
      <c r="I300" s="6" t="s">
        <v>5999</v>
      </c>
      <c r="J300" s="6" t="s">
        <v>3380</v>
      </c>
    </row>
    <row r="301" spans="7:10" ht="22.5" x14ac:dyDescent="0.2">
      <c r="G301" s="6" t="s">
        <v>3080</v>
      </c>
      <c r="H301" s="6" t="s">
        <v>14449</v>
      </c>
      <c r="I301" s="6" t="s">
        <v>5999</v>
      </c>
      <c r="J301" s="6" t="s">
        <v>5999</v>
      </c>
    </row>
    <row r="302" spans="7:10" ht="22.5" x14ac:dyDescent="0.2">
      <c r="G302" s="6" t="s">
        <v>3080</v>
      </c>
      <c r="H302" s="6" t="s">
        <v>14449</v>
      </c>
      <c r="I302" s="6" t="s">
        <v>4636</v>
      </c>
      <c r="J302" s="6" t="s">
        <v>4636</v>
      </c>
    </row>
    <row r="303" spans="7:10" ht="22.5" x14ac:dyDescent="0.2">
      <c r="G303" s="6" t="s">
        <v>18355</v>
      </c>
      <c r="H303" s="6" t="s">
        <v>6673</v>
      </c>
      <c r="I303" s="6" t="s">
        <v>51</v>
      </c>
      <c r="J303" s="6" t="s">
        <v>51</v>
      </c>
    </row>
    <row r="304" spans="7:10" ht="22.5" x14ac:dyDescent="0.2">
      <c r="G304" s="6" t="s">
        <v>18355</v>
      </c>
      <c r="H304" s="6" t="s">
        <v>6673</v>
      </c>
      <c r="I304" s="6" t="s">
        <v>51</v>
      </c>
      <c r="J304" s="6" t="s">
        <v>3923</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12225</v>
      </c>
    </row>
    <row r="309" spans="7:10" ht="22.5" x14ac:dyDescent="0.2">
      <c r="G309" s="6" t="s">
        <v>18355</v>
      </c>
      <c r="H309" s="6" t="s">
        <v>6673</v>
      </c>
      <c r="I309" s="6" t="s">
        <v>51</v>
      </c>
      <c r="J309" s="6" t="s">
        <v>12696</v>
      </c>
    </row>
    <row r="310" spans="7:10" ht="22.5" x14ac:dyDescent="0.2">
      <c r="G310" s="6" t="s">
        <v>18355</v>
      </c>
      <c r="H310" s="6" t="s">
        <v>6673</v>
      </c>
      <c r="I310" s="6" t="s">
        <v>51</v>
      </c>
      <c r="J310" s="6" t="s">
        <v>3930</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5825</v>
      </c>
    </row>
    <row r="316" spans="7:10" ht="22.5" x14ac:dyDescent="0.2">
      <c r="G316" s="6" t="s">
        <v>18355</v>
      </c>
      <c r="H316" s="6" t="s">
        <v>6673</v>
      </c>
      <c r="I316" s="6" t="s">
        <v>12892</v>
      </c>
      <c r="J316" s="6" t="s">
        <v>6859</v>
      </c>
    </row>
    <row r="317" spans="7:10" ht="22.5" x14ac:dyDescent="0.2">
      <c r="G317" s="6" t="s">
        <v>18355</v>
      </c>
      <c r="H317" s="6" t="s">
        <v>6673</v>
      </c>
      <c r="I317" s="6" t="s">
        <v>12892</v>
      </c>
      <c r="J317" s="6" t="s">
        <v>12892</v>
      </c>
    </row>
    <row r="318" spans="7:10" ht="22.5" x14ac:dyDescent="0.2">
      <c r="G318" s="6" t="s">
        <v>18355</v>
      </c>
      <c r="H318" s="6" t="s">
        <v>6673</v>
      </c>
      <c r="I318" s="6" t="s">
        <v>12892</v>
      </c>
      <c r="J318" s="6" t="s">
        <v>14746</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13629</v>
      </c>
    </row>
    <row r="323" spans="7:10" ht="22.5" x14ac:dyDescent="0.2">
      <c r="G323" s="6" t="s">
        <v>18355</v>
      </c>
      <c r="H323" s="6" t="s">
        <v>6673</v>
      </c>
      <c r="I323" s="6" t="s">
        <v>868</v>
      </c>
      <c r="J323" s="6" t="s">
        <v>868</v>
      </c>
    </row>
    <row r="324" spans="7:10" x14ac:dyDescent="0.2">
      <c r="G324" s="6" t="s">
        <v>18355</v>
      </c>
      <c r="H324" s="6" t="s">
        <v>6673</v>
      </c>
      <c r="I324" s="6" t="s">
        <v>14655</v>
      </c>
      <c r="J324" s="6" t="s">
        <v>14655</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12423</v>
      </c>
      <c r="J327" s="6" t="s">
        <v>7228</v>
      </c>
    </row>
    <row r="328" spans="7:10" x14ac:dyDescent="0.2">
      <c r="G328" s="6" t="s">
        <v>18355</v>
      </c>
      <c r="H328" s="6" t="s">
        <v>6673</v>
      </c>
      <c r="I328" s="6" t="s">
        <v>12423</v>
      </c>
      <c r="J328" s="6" t="s">
        <v>4284</v>
      </c>
    </row>
    <row r="329" spans="7:10" x14ac:dyDescent="0.2">
      <c r="G329" s="6" t="s">
        <v>18355</v>
      </c>
      <c r="H329" s="6" t="s">
        <v>6673</v>
      </c>
      <c r="I329" s="6" t="s">
        <v>12423</v>
      </c>
      <c r="J329" s="6" t="s">
        <v>6331</v>
      </c>
    </row>
    <row r="330" spans="7:10" x14ac:dyDescent="0.2">
      <c r="G330" s="6" t="s">
        <v>18355</v>
      </c>
      <c r="H330" s="6" t="s">
        <v>6673</v>
      </c>
      <c r="I330" s="6" t="s">
        <v>12423</v>
      </c>
      <c r="J330" s="6" t="s">
        <v>12423</v>
      </c>
    </row>
    <row r="331" spans="7:10" x14ac:dyDescent="0.2">
      <c r="G331" s="6" t="s">
        <v>18355</v>
      </c>
      <c r="H331" s="6" t="s">
        <v>6673</v>
      </c>
      <c r="I331" s="6" t="s">
        <v>11179</v>
      </c>
      <c r="J331" s="6" t="s">
        <v>4434</v>
      </c>
    </row>
    <row r="332" spans="7:10" x14ac:dyDescent="0.2">
      <c r="G332" s="6" t="s">
        <v>18355</v>
      </c>
      <c r="H332" s="6" t="s">
        <v>6673</v>
      </c>
      <c r="I332" s="6" t="s">
        <v>11179</v>
      </c>
      <c r="J332" s="6" t="s">
        <v>11640</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5154</v>
      </c>
      <c r="I335" s="6" t="s">
        <v>9102</v>
      </c>
      <c r="J335" s="6" t="s">
        <v>9102</v>
      </c>
    </row>
    <row r="336" spans="7:10" x14ac:dyDescent="0.2">
      <c r="G336" s="6" t="s">
        <v>18355</v>
      </c>
      <c r="H336" s="6" t="s">
        <v>5154</v>
      </c>
      <c r="I336" s="6" t="s">
        <v>9102</v>
      </c>
      <c r="J336" s="6" t="s">
        <v>12602</v>
      </c>
    </row>
    <row r="337" spans="7:10" x14ac:dyDescent="0.2">
      <c r="G337" s="6" t="s">
        <v>18355</v>
      </c>
      <c r="H337" s="6" t="s">
        <v>5154</v>
      </c>
      <c r="I337" s="6" t="s">
        <v>9102</v>
      </c>
      <c r="J337" s="6" t="s">
        <v>14360</v>
      </c>
    </row>
    <row r="338" spans="7:10" x14ac:dyDescent="0.2">
      <c r="G338" s="6" t="s">
        <v>18355</v>
      </c>
      <c r="H338" s="6" t="s">
        <v>5154</v>
      </c>
      <c r="I338" s="6" t="s">
        <v>9102</v>
      </c>
      <c r="J338" s="6" t="s">
        <v>12416</v>
      </c>
    </row>
    <row r="339" spans="7:10" x14ac:dyDescent="0.2">
      <c r="G339" s="6" t="s">
        <v>18355</v>
      </c>
      <c r="H339" s="6" t="s">
        <v>5154</v>
      </c>
      <c r="I339" s="6" t="s">
        <v>9102</v>
      </c>
      <c r="J339" s="6" t="s">
        <v>16455</v>
      </c>
    </row>
    <row r="340" spans="7:10" x14ac:dyDescent="0.2">
      <c r="G340" s="6" t="s">
        <v>18355</v>
      </c>
      <c r="H340" s="6" t="s">
        <v>5154</v>
      </c>
      <c r="I340" s="6" t="s">
        <v>9102</v>
      </c>
      <c r="J340" s="6" t="s">
        <v>4888</v>
      </c>
    </row>
    <row r="341" spans="7:10" x14ac:dyDescent="0.2">
      <c r="G341" s="6" t="s">
        <v>18355</v>
      </c>
      <c r="H341" s="6" t="s">
        <v>5154</v>
      </c>
      <c r="I341" s="6" t="s">
        <v>9102</v>
      </c>
      <c r="J341" s="6" t="s">
        <v>16702</v>
      </c>
    </row>
    <row r="342" spans="7:10" x14ac:dyDescent="0.2">
      <c r="G342" s="6" t="s">
        <v>18355</v>
      </c>
      <c r="H342" s="6" t="s">
        <v>5154</v>
      </c>
      <c r="I342" s="6" t="s">
        <v>9102</v>
      </c>
      <c r="J342" s="6" t="s">
        <v>16647</v>
      </c>
    </row>
    <row r="343" spans="7:10" x14ac:dyDescent="0.2">
      <c r="G343" s="6" t="s">
        <v>18355</v>
      </c>
      <c r="H343" s="6" t="s">
        <v>5154</v>
      </c>
      <c r="I343" s="6" t="s">
        <v>9102</v>
      </c>
      <c r="J343" s="6" t="s">
        <v>6289</v>
      </c>
    </row>
    <row r="344" spans="7:10" x14ac:dyDescent="0.2">
      <c r="G344" s="6" t="s">
        <v>18355</v>
      </c>
      <c r="H344" s="6" t="s">
        <v>5154</v>
      </c>
      <c r="I344" s="6" t="s">
        <v>9102</v>
      </c>
      <c r="J344" s="6" t="s">
        <v>18424</v>
      </c>
    </row>
    <row r="345" spans="7:10" x14ac:dyDescent="0.2">
      <c r="G345" s="6" t="s">
        <v>18355</v>
      </c>
      <c r="H345" s="6" t="s">
        <v>5154</v>
      </c>
      <c r="I345" s="6" t="s">
        <v>15523</v>
      </c>
      <c r="J345" s="6" t="s">
        <v>15523</v>
      </c>
    </row>
    <row r="346" spans="7:10" x14ac:dyDescent="0.2">
      <c r="G346" s="6" t="s">
        <v>18355</v>
      </c>
      <c r="H346" s="6" t="s">
        <v>5154</v>
      </c>
      <c r="I346" s="6" t="s">
        <v>15523</v>
      </c>
      <c r="J346" s="6" t="s">
        <v>7338</v>
      </c>
    </row>
    <row r="347" spans="7:10" x14ac:dyDescent="0.2">
      <c r="G347" s="6" t="s">
        <v>18355</v>
      </c>
      <c r="H347" s="6" t="s">
        <v>5154</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5862</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11790</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3948</v>
      </c>
    </row>
    <row r="375" spans="7:10" ht="22.5" x14ac:dyDescent="0.2">
      <c r="G375" s="6" t="s">
        <v>17539</v>
      </c>
      <c r="H375" s="6" t="s">
        <v>10723</v>
      </c>
      <c r="I375" s="6" t="s">
        <v>18073</v>
      </c>
      <c r="J375" s="6" t="s">
        <v>10886</v>
      </c>
    </row>
    <row r="376" spans="7:10" ht="22.5" x14ac:dyDescent="0.2">
      <c r="G376" s="6" t="s">
        <v>17539</v>
      </c>
      <c r="H376" s="6" t="s">
        <v>628</v>
      </c>
      <c r="I376" s="6" t="s">
        <v>12143</v>
      </c>
      <c r="J376" s="6" t="s">
        <v>6992</v>
      </c>
    </row>
    <row r="377" spans="7:10" ht="22.5" x14ac:dyDescent="0.2">
      <c r="G377" s="6" t="s">
        <v>17539</v>
      </c>
      <c r="H377" s="6" t="s">
        <v>628</v>
      </c>
      <c r="I377" s="6" t="s">
        <v>12143</v>
      </c>
      <c r="J377" s="6" t="s">
        <v>9384</v>
      </c>
    </row>
    <row r="378" spans="7:10" ht="22.5" x14ac:dyDescent="0.2">
      <c r="G378" s="6" t="s">
        <v>17539</v>
      </c>
      <c r="H378" s="6" t="s">
        <v>628</v>
      </c>
      <c r="I378" s="6" t="s">
        <v>12143</v>
      </c>
      <c r="J378" s="6" t="s">
        <v>12143</v>
      </c>
    </row>
    <row r="379" spans="7:10" ht="22.5" x14ac:dyDescent="0.2">
      <c r="G379" s="6" t="s">
        <v>17539</v>
      </c>
      <c r="H379" s="6" t="s">
        <v>628</v>
      </c>
      <c r="I379" s="6" t="s">
        <v>12143</v>
      </c>
      <c r="J379" s="6" t="s">
        <v>8298</v>
      </c>
    </row>
    <row r="380" spans="7:10" ht="22.5" x14ac:dyDescent="0.2">
      <c r="G380" s="6" t="s">
        <v>17539</v>
      </c>
      <c r="H380" s="6" t="s">
        <v>628</v>
      </c>
      <c r="I380" s="6" t="s">
        <v>3957</v>
      </c>
      <c r="J380" s="6" t="s">
        <v>7701</v>
      </c>
    </row>
    <row r="381" spans="7:10" ht="22.5" x14ac:dyDescent="0.2">
      <c r="G381" s="6" t="s">
        <v>17539</v>
      </c>
      <c r="H381" s="6" t="s">
        <v>628</v>
      </c>
      <c r="I381" s="6" t="s">
        <v>3957</v>
      </c>
      <c r="J381" s="6" t="s">
        <v>10101</v>
      </c>
    </row>
    <row r="382" spans="7:10" ht="22.5" x14ac:dyDescent="0.2">
      <c r="G382" s="6" t="s">
        <v>17539</v>
      </c>
      <c r="H382" s="6" t="s">
        <v>628</v>
      </c>
      <c r="I382" s="6" t="s">
        <v>3957</v>
      </c>
      <c r="J382" s="6" t="s">
        <v>3957</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11492</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2986" workbookViewId="0">
      <selection activeCell="A3010" sqref="A301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13527</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12253</v>
      </c>
    </row>
    <row r="6" spans="1:2" x14ac:dyDescent="0.25">
      <c r="A6" s="62">
        <v>10101507</v>
      </c>
      <c r="B6" s="63" t="s">
        <v>10584</v>
      </c>
    </row>
    <row r="7" spans="1:2" x14ac:dyDescent="0.25">
      <c r="A7" s="62">
        <v>10101508</v>
      </c>
      <c r="B7" s="63" t="s">
        <v>3872</v>
      </c>
    </row>
    <row r="8" spans="1:2" x14ac:dyDescent="0.25">
      <c r="A8" s="62">
        <v>10101509</v>
      </c>
      <c r="B8" s="63" t="s">
        <v>8392</v>
      </c>
    </row>
    <row r="9" spans="1:2" x14ac:dyDescent="0.25">
      <c r="A9" s="62">
        <v>10101510</v>
      </c>
      <c r="B9" s="63" t="s">
        <v>3909</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13660</v>
      </c>
    </row>
    <row r="17" spans="1:2" x14ac:dyDescent="0.25">
      <c r="A17" s="62">
        <v>10101601</v>
      </c>
      <c r="B17" s="63" t="s">
        <v>5544</v>
      </c>
    </row>
    <row r="18" spans="1:2" x14ac:dyDescent="0.25">
      <c r="A18" s="62">
        <v>10101602</v>
      </c>
      <c r="B18" s="63" t="s">
        <v>8485</v>
      </c>
    </row>
    <row r="19" spans="1:2" x14ac:dyDescent="0.25">
      <c r="A19" s="62">
        <v>10101603</v>
      </c>
      <c r="B19" s="63" t="s">
        <v>12683</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4303</v>
      </c>
    </row>
    <row r="25" spans="1:2" x14ac:dyDescent="0.25">
      <c r="A25" s="62">
        <v>10101704</v>
      </c>
      <c r="B25" s="63" t="s">
        <v>1928</v>
      </c>
    </row>
    <row r="26" spans="1:2" x14ac:dyDescent="0.25">
      <c r="A26" s="62">
        <v>10101705</v>
      </c>
      <c r="B26" s="63" t="s">
        <v>4025</v>
      </c>
    </row>
    <row r="27" spans="1:2" x14ac:dyDescent="0.25">
      <c r="A27" s="62">
        <v>10101801</v>
      </c>
      <c r="B27" s="63" t="s">
        <v>15716</v>
      </c>
    </row>
    <row r="28" spans="1:2" x14ac:dyDescent="0.25">
      <c r="A28" s="62">
        <v>10101802</v>
      </c>
      <c r="B28" s="63" t="s">
        <v>14219</v>
      </c>
    </row>
    <row r="29" spans="1:2" x14ac:dyDescent="0.25">
      <c r="A29" s="62">
        <v>10101803</v>
      </c>
      <c r="B29" s="63" t="s">
        <v>14683</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10738</v>
      </c>
    </row>
    <row r="34" spans="1:2" x14ac:dyDescent="0.25">
      <c r="A34" s="62">
        <v>10101808</v>
      </c>
      <c r="B34" s="63" t="s">
        <v>7434</v>
      </c>
    </row>
    <row r="35" spans="1:2" x14ac:dyDescent="0.25">
      <c r="A35" s="62">
        <v>10101901</v>
      </c>
      <c r="B35" s="63" t="s">
        <v>10155</v>
      </c>
    </row>
    <row r="36" spans="1:2" x14ac:dyDescent="0.25">
      <c r="A36" s="62">
        <v>10101902</v>
      </c>
      <c r="B36" s="63" t="s">
        <v>14169</v>
      </c>
    </row>
    <row r="37" spans="1:2" x14ac:dyDescent="0.25">
      <c r="A37" s="62">
        <v>10101903</v>
      </c>
      <c r="B37" s="63" t="s">
        <v>8346</v>
      </c>
    </row>
    <row r="38" spans="1:2" x14ac:dyDescent="0.25">
      <c r="A38" s="62">
        <v>10101904</v>
      </c>
      <c r="B38" s="63" t="s">
        <v>16404</v>
      </c>
    </row>
    <row r="39" spans="1:2" x14ac:dyDescent="0.25">
      <c r="A39" s="62">
        <v>10102001</v>
      </c>
      <c r="B39" s="63" t="s">
        <v>9776</v>
      </c>
    </row>
    <row r="40" spans="1:2" x14ac:dyDescent="0.25">
      <c r="A40" s="62">
        <v>10102002</v>
      </c>
      <c r="B40" s="63" t="s">
        <v>4569</v>
      </c>
    </row>
    <row r="41" spans="1:2" x14ac:dyDescent="0.25">
      <c r="A41" s="62">
        <v>10111301</v>
      </c>
      <c r="B41" s="63" t="s">
        <v>17399</v>
      </c>
    </row>
    <row r="42" spans="1:2" x14ac:dyDescent="0.25">
      <c r="A42" s="62">
        <v>10111302</v>
      </c>
      <c r="B42" s="63" t="s">
        <v>17110</v>
      </c>
    </row>
    <row r="43" spans="1:2" x14ac:dyDescent="0.25">
      <c r="A43" s="62">
        <v>10111303</v>
      </c>
      <c r="B43" s="63" t="s">
        <v>12217</v>
      </c>
    </row>
    <row r="44" spans="1:2" x14ac:dyDescent="0.25">
      <c r="A44" s="62">
        <v>10111304</v>
      </c>
      <c r="B44" s="63" t="s">
        <v>7704</v>
      </c>
    </row>
    <row r="45" spans="1:2" x14ac:dyDescent="0.25">
      <c r="A45" s="62">
        <v>10111305</v>
      </c>
      <c r="B45" s="63" t="s">
        <v>16781</v>
      </c>
    </row>
    <row r="46" spans="1:2" x14ac:dyDescent="0.25">
      <c r="A46" s="62">
        <v>10111306</v>
      </c>
      <c r="B46" s="63" t="s">
        <v>18290</v>
      </c>
    </row>
    <row r="47" spans="1:2" x14ac:dyDescent="0.25">
      <c r="A47" s="62">
        <v>10111307</v>
      </c>
      <c r="B47" s="63" t="s">
        <v>11507</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10762</v>
      </c>
    </row>
    <row r="54" spans="1:2" x14ac:dyDescent="0.25">
      <c r="A54" s="62">
        <v>10121601</v>
      </c>
      <c r="B54" s="63" t="s">
        <v>11259</v>
      </c>
    </row>
    <row r="55" spans="1:2" x14ac:dyDescent="0.25">
      <c r="A55" s="62">
        <v>10121602</v>
      </c>
      <c r="B55" s="63" t="s">
        <v>10827</v>
      </c>
    </row>
    <row r="56" spans="1:2" x14ac:dyDescent="0.25">
      <c r="A56" s="62">
        <v>10121603</v>
      </c>
      <c r="B56" s="63" t="s">
        <v>15844</v>
      </c>
    </row>
    <row r="57" spans="1:2" x14ac:dyDescent="0.25">
      <c r="A57" s="62">
        <v>10121604</v>
      </c>
      <c r="B57" s="63" t="s">
        <v>14704</v>
      </c>
    </row>
    <row r="58" spans="1:2" x14ac:dyDescent="0.25">
      <c r="A58" s="62">
        <v>10121701</v>
      </c>
      <c r="B58" s="63" t="s">
        <v>13993</v>
      </c>
    </row>
    <row r="59" spans="1:2" x14ac:dyDescent="0.25">
      <c r="A59" s="62">
        <v>10121702</v>
      </c>
      <c r="B59" s="63" t="s">
        <v>18067</v>
      </c>
    </row>
    <row r="60" spans="1:2" x14ac:dyDescent="0.25">
      <c r="A60" s="62">
        <v>10121703</v>
      </c>
      <c r="B60" s="63" t="s">
        <v>4130</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3462</v>
      </c>
    </row>
    <row r="65" spans="1:2" x14ac:dyDescent="0.25">
      <c r="A65" s="62">
        <v>10121805</v>
      </c>
      <c r="B65" s="63" t="s">
        <v>12715</v>
      </c>
    </row>
    <row r="66" spans="1:2" x14ac:dyDescent="0.25">
      <c r="A66" s="62">
        <v>10121806</v>
      </c>
      <c r="B66" s="63" t="s">
        <v>3230</v>
      </c>
    </row>
    <row r="67" spans="1:2" x14ac:dyDescent="0.25">
      <c r="A67" s="62">
        <v>10121901</v>
      </c>
      <c r="B67" s="63" t="s">
        <v>7683</v>
      </c>
    </row>
    <row r="68" spans="1:2" x14ac:dyDescent="0.25">
      <c r="A68" s="62">
        <v>10122001</v>
      </c>
      <c r="B68" s="63" t="s">
        <v>4465</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10508</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4538</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14955</v>
      </c>
    </row>
    <row r="84" spans="1:2" x14ac:dyDescent="0.25">
      <c r="A84" s="62">
        <v>10141502</v>
      </c>
      <c r="B84" s="63" t="s">
        <v>1078</v>
      </c>
    </row>
    <row r="85" spans="1:2" x14ac:dyDescent="0.25">
      <c r="A85" s="62">
        <v>10141503</v>
      </c>
      <c r="B85" s="63" t="s">
        <v>3238</v>
      </c>
    </row>
    <row r="86" spans="1:2" x14ac:dyDescent="0.25">
      <c r="A86" s="62">
        <v>10141504</v>
      </c>
      <c r="B86" s="63" t="s">
        <v>13799</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4682</v>
      </c>
    </row>
    <row r="91" spans="1:2" x14ac:dyDescent="0.25">
      <c r="A91" s="62">
        <v>10141605</v>
      </c>
      <c r="B91" s="63" t="s">
        <v>7040</v>
      </c>
    </row>
    <row r="92" spans="1:2" x14ac:dyDescent="0.25">
      <c r="A92" s="62">
        <v>10141606</v>
      </c>
      <c r="B92" s="63" t="s">
        <v>11378</v>
      </c>
    </row>
    <row r="93" spans="1:2" x14ac:dyDescent="0.25">
      <c r="A93" s="62">
        <v>10141607</v>
      </c>
      <c r="B93" s="63" t="s">
        <v>4278</v>
      </c>
    </row>
    <row r="94" spans="1:2" x14ac:dyDescent="0.25">
      <c r="A94" s="62">
        <v>10141608</v>
      </c>
      <c r="B94" s="63" t="s">
        <v>6187</v>
      </c>
    </row>
    <row r="95" spans="1:2" x14ac:dyDescent="0.25">
      <c r="A95" s="62">
        <v>10141609</v>
      </c>
      <c r="B95" s="63" t="s">
        <v>7450</v>
      </c>
    </row>
    <row r="96" spans="1:2" x14ac:dyDescent="0.25">
      <c r="A96" s="62">
        <v>10141610</v>
      </c>
      <c r="B96" s="63" t="s">
        <v>14402</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5029</v>
      </c>
    </row>
    <row r="101" spans="1:2" x14ac:dyDescent="0.25">
      <c r="A101" s="62">
        <v>10151504</v>
      </c>
      <c r="B101" s="63" t="s">
        <v>14686</v>
      </c>
    </row>
    <row r="102" spans="1:2" x14ac:dyDescent="0.25">
      <c r="A102" s="62">
        <v>10151505</v>
      </c>
      <c r="B102" s="63" t="s">
        <v>4730</v>
      </c>
    </row>
    <row r="103" spans="1:2" x14ac:dyDescent="0.25">
      <c r="A103" s="62">
        <v>10151506</v>
      </c>
      <c r="B103" s="63" t="s">
        <v>16715</v>
      </c>
    </row>
    <row r="104" spans="1:2" x14ac:dyDescent="0.25">
      <c r="A104" s="62">
        <v>10151507</v>
      </c>
      <c r="B104" s="63" t="s">
        <v>4004</v>
      </c>
    </row>
    <row r="105" spans="1:2" x14ac:dyDescent="0.25">
      <c r="A105" s="62">
        <v>10151508</v>
      </c>
      <c r="B105" s="63" t="s">
        <v>16536</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11085</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10480</v>
      </c>
    </row>
    <row r="120" spans="1:2" x14ac:dyDescent="0.25">
      <c r="A120" s="62">
        <v>10151523</v>
      </c>
      <c r="B120" s="63" t="s">
        <v>3144</v>
      </c>
    </row>
    <row r="121" spans="1:2" x14ac:dyDescent="0.25">
      <c r="A121" s="62">
        <v>10151524</v>
      </c>
      <c r="B121" s="63" t="s">
        <v>11218</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13163</v>
      </c>
    </row>
    <row r="127" spans="1:2" x14ac:dyDescent="0.25">
      <c r="A127" s="62">
        <v>10151530</v>
      </c>
      <c r="B127" s="63" t="s">
        <v>2964</v>
      </c>
    </row>
    <row r="128" spans="1:2" x14ac:dyDescent="0.25">
      <c r="A128" s="62">
        <v>10151531</v>
      </c>
      <c r="B128" s="63" t="s">
        <v>13544</v>
      </c>
    </row>
    <row r="129" spans="1:2" x14ac:dyDescent="0.25">
      <c r="A129" s="62">
        <v>10151532</v>
      </c>
      <c r="B129" s="63" t="s">
        <v>10703</v>
      </c>
    </row>
    <row r="130" spans="1:2" x14ac:dyDescent="0.25">
      <c r="A130" s="62">
        <v>10151533</v>
      </c>
      <c r="B130" s="63" t="s">
        <v>15007</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3849</v>
      </c>
    </row>
    <row r="136" spans="1:2" x14ac:dyDescent="0.25">
      <c r="A136" s="62">
        <v>10151604</v>
      </c>
      <c r="B136" s="63" t="s">
        <v>15806</v>
      </c>
    </row>
    <row r="137" spans="1:2" x14ac:dyDescent="0.25">
      <c r="A137" s="62">
        <v>10151605</v>
      </c>
      <c r="B137" s="63" t="s">
        <v>12434</v>
      </c>
    </row>
    <row r="138" spans="1:2" x14ac:dyDescent="0.25">
      <c r="A138" s="62">
        <v>10151606</v>
      </c>
      <c r="B138" s="63" t="s">
        <v>1671</v>
      </c>
    </row>
    <row r="139" spans="1:2" x14ac:dyDescent="0.25">
      <c r="A139" s="62">
        <v>10151607</v>
      </c>
      <c r="B139" s="63" t="s">
        <v>4412</v>
      </c>
    </row>
    <row r="140" spans="1:2" x14ac:dyDescent="0.25">
      <c r="A140" s="62">
        <v>10151608</v>
      </c>
      <c r="B140" s="63" t="s">
        <v>16347</v>
      </c>
    </row>
    <row r="141" spans="1:2" x14ac:dyDescent="0.25">
      <c r="A141" s="62">
        <v>10151609</v>
      </c>
      <c r="B141" s="63" t="s">
        <v>3115</v>
      </c>
    </row>
    <row r="142" spans="1:2" x14ac:dyDescent="0.25">
      <c r="A142" s="62">
        <v>10151610</v>
      </c>
      <c r="B142" s="63" t="s">
        <v>17973</v>
      </c>
    </row>
    <row r="143" spans="1:2" x14ac:dyDescent="0.25">
      <c r="A143" s="62">
        <v>10151611</v>
      </c>
      <c r="B143" s="63" t="s">
        <v>18280</v>
      </c>
    </row>
    <row r="144" spans="1:2" x14ac:dyDescent="0.25">
      <c r="A144" s="62">
        <v>10151701</v>
      </c>
      <c r="B144" s="63" t="s">
        <v>175</v>
      </c>
    </row>
    <row r="145" spans="1:2" x14ac:dyDescent="0.25">
      <c r="A145" s="62">
        <v>10151702</v>
      </c>
      <c r="B145" s="63" t="s">
        <v>3646</v>
      </c>
    </row>
    <row r="146" spans="1:2" x14ac:dyDescent="0.25">
      <c r="A146" s="62">
        <v>10151703</v>
      </c>
      <c r="B146" s="63" t="s">
        <v>14018</v>
      </c>
    </row>
    <row r="147" spans="1:2" x14ac:dyDescent="0.25">
      <c r="A147" s="62">
        <v>10151704</v>
      </c>
      <c r="B147" s="63" t="s">
        <v>8022</v>
      </c>
    </row>
    <row r="148" spans="1:2" x14ac:dyDescent="0.25">
      <c r="A148" s="62">
        <v>10151705</v>
      </c>
      <c r="B148" s="63" t="s">
        <v>17201</v>
      </c>
    </row>
    <row r="149" spans="1:2" x14ac:dyDescent="0.25">
      <c r="A149" s="62">
        <v>10151706</v>
      </c>
      <c r="B149" s="63" t="s">
        <v>7634</v>
      </c>
    </row>
    <row r="150" spans="1:2" x14ac:dyDescent="0.25">
      <c r="A150" s="62">
        <v>10151801</v>
      </c>
      <c r="B150" s="63" t="s">
        <v>11506</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5049</v>
      </c>
    </row>
    <row r="156" spans="1:2" x14ac:dyDescent="0.25">
      <c r="A156" s="62">
        <v>10151807</v>
      </c>
      <c r="B156" s="63" t="s">
        <v>14372</v>
      </c>
    </row>
    <row r="157" spans="1:2" x14ac:dyDescent="0.25">
      <c r="A157" s="62">
        <v>10151808</v>
      </c>
      <c r="B157" s="63" t="s">
        <v>16793</v>
      </c>
    </row>
    <row r="158" spans="1:2" x14ac:dyDescent="0.25">
      <c r="A158" s="62">
        <v>10151809</v>
      </c>
      <c r="B158" s="63" t="s">
        <v>3604</v>
      </c>
    </row>
    <row r="159" spans="1:2" x14ac:dyDescent="0.25">
      <c r="A159" s="62">
        <v>10151810</v>
      </c>
      <c r="B159" s="63" t="s">
        <v>1793</v>
      </c>
    </row>
    <row r="160" spans="1:2" x14ac:dyDescent="0.25">
      <c r="A160" s="62">
        <v>10151811</v>
      </c>
      <c r="B160" s="63" t="s">
        <v>7063</v>
      </c>
    </row>
    <row r="161" spans="1:2" x14ac:dyDescent="0.25">
      <c r="A161" s="62">
        <v>10151901</v>
      </c>
      <c r="B161" s="63" t="s">
        <v>17179</v>
      </c>
    </row>
    <row r="162" spans="1:2" x14ac:dyDescent="0.25">
      <c r="A162" s="62">
        <v>10151902</v>
      </c>
      <c r="B162" s="63" t="s">
        <v>13227</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13431</v>
      </c>
    </row>
    <row r="167" spans="1:2" x14ac:dyDescent="0.25">
      <c r="A167" s="62">
        <v>10151907</v>
      </c>
      <c r="B167" s="63" t="s">
        <v>15416</v>
      </c>
    </row>
    <row r="168" spans="1:2" x14ac:dyDescent="0.25">
      <c r="A168" s="62">
        <v>10152001</v>
      </c>
      <c r="B168" s="63" t="s">
        <v>719</v>
      </c>
    </row>
    <row r="169" spans="1:2" x14ac:dyDescent="0.25">
      <c r="A169" s="62">
        <v>10152002</v>
      </c>
      <c r="B169" s="63" t="s">
        <v>5522</v>
      </c>
    </row>
    <row r="170" spans="1:2" x14ac:dyDescent="0.25">
      <c r="A170" s="62">
        <v>10152003</v>
      </c>
      <c r="B170" s="63" t="s">
        <v>11192</v>
      </c>
    </row>
    <row r="171" spans="1:2" x14ac:dyDescent="0.25">
      <c r="A171" s="62">
        <v>10152101</v>
      </c>
      <c r="B171" s="63" t="s">
        <v>17376</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12824</v>
      </c>
    </row>
    <row r="176" spans="1:2" x14ac:dyDescent="0.25">
      <c r="A176" s="62">
        <v>10152202</v>
      </c>
      <c r="B176" s="63" t="s">
        <v>10030</v>
      </c>
    </row>
    <row r="177" spans="1:2" x14ac:dyDescent="0.25">
      <c r="A177" s="62">
        <v>10161501</v>
      </c>
      <c r="B177" s="63" t="s">
        <v>17512</v>
      </c>
    </row>
    <row r="178" spans="1:2" x14ac:dyDescent="0.25">
      <c r="A178" s="62">
        <v>10161502</v>
      </c>
      <c r="B178" s="63" t="s">
        <v>16481</v>
      </c>
    </row>
    <row r="179" spans="1:2" x14ac:dyDescent="0.25">
      <c r="A179" s="62">
        <v>10161503</v>
      </c>
      <c r="B179" s="63" t="s">
        <v>10733</v>
      </c>
    </row>
    <row r="180" spans="1:2" x14ac:dyDescent="0.25">
      <c r="A180" s="62">
        <v>10161504</v>
      </c>
      <c r="B180" s="63" t="s">
        <v>3792</v>
      </c>
    </row>
    <row r="181" spans="1:2" x14ac:dyDescent="0.25">
      <c r="A181" s="62">
        <v>10161505</v>
      </c>
      <c r="B181" s="63" t="s">
        <v>14008</v>
      </c>
    </row>
    <row r="182" spans="1:2" x14ac:dyDescent="0.25">
      <c r="A182" s="62">
        <v>10161506</v>
      </c>
      <c r="B182" s="63" t="s">
        <v>18473</v>
      </c>
    </row>
    <row r="183" spans="1:2" x14ac:dyDescent="0.25">
      <c r="A183" s="62">
        <v>10161507</v>
      </c>
      <c r="B183" s="63" t="s">
        <v>973</v>
      </c>
    </row>
    <row r="184" spans="1:2" x14ac:dyDescent="0.25">
      <c r="A184" s="62">
        <v>10161508</v>
      </c>
      <c r="B184" s="63" t="s">
        <v>16996</v>
      </c>
    </row>
    <row r="185" spans="1:2" x14ac:dyDescent="0.25">
      <c r="A185" s="62">
        <v>10161509</v>
      </c>
      <c r="B185" s="63" t="s">
        <v>10490</v>
      </c>
    </row>
    <row r="186" spans="1:2" x14ac:dyDescent="0.25">
      <c r="A186" s="62">
        <v>10161510</v>
      </c>
      <c r="B186" s="63" t="s">
        <v>11133</v>
      </c>
    </row>
    <row r="187" spans="1:2" x14ac:dyDescent="0.25">
      <c r="A187" s="62">
        <v>10161511</v>
      </c>
      <c r="B187" s="63" t="s">
        <v>7918</v>
      </c>
    </row>
    <row r="188" spans="1:2" x14ac:dyDescent="0.25">
      <c r="A188" s="62">
        <v>10161512</v>
      </c>
      <c r="B188" s="63" t="s">
        <v>8852</v>
      </c>
    </row>
    <row r="189" spans="1:2" x14ac:dyDescent="0.25">
      <c r="A189" s="62">
        <v>10161513</v>
      </c>
      <c r="B189" s="63" t="s">
        <v>14892</v>
      </c>
    </row>
    <row r="190" spans="1:2" x14ac:dyDescent="0.25">
      <c r="A190" s="62">
        <v>10161601</v>
      </c>
      <c r="B190" s="63" t="s">
        <v>1924</v>
      </c>
    </row>
    <row r="191" spans="1:2" x14ac:dyDescent="0.25">
      <c r="A191" s="62">
        <v>10161602</v>
      </c>
      <c r="B191" s="63" t="s">
        <v>4521</v>
      </c>
    </row>
    <row r="192" spans="1:2" x14ac:dyDescent="0.25">
      <c r="A192" s="62">
        <v>10161603</v>
      </c>
      <c r="B192" s="63" t="s">
        <v>4526</v>
      </c>
    </row>
    <row r="193" spans="1:2" x14ac:dyDescent="0.25">
      <c r="A193" s="62">
        <v>10161604</v>
      </c>
      <c r="B193" s="63" t="s">
        <v>16609</v>
      </c>
    </row>
    <row r="194" spans="1:2" x14ac:dyDescent="0.25">
      <c r="A194" s="62">
        <v>10161605</v>
      </c>
      <c r="B194" s="63" t="s">
        <v>13765</v>
      </c>
    </row>
    <row r="195" spans="1:2" x14ac:dyDescent="0.25">
      <c r="A195" s="62">
        <v>10161701</v>
      </c>
      <c r="B195" s="63" t="s">
        <v>3190</v>
      </c>
    </row>
    <row r="196" spans="1:2" x14ac:dyDescent="0.25">
      <c r="A196" s="62">
        <v>10161702</v>
      </c>
      <c r="B196" s="63" t="s">
        <v>13288</v>
      </c>
    </row>
    <row r="197" spans="1:2" x14ac:dyDescent="0.25">
      <c r="A197" s="62">
        <v>10161703</v>
      </c>
      <c r="B197" s="63" t="s">
        <v>12567</v>
      </c>
    </row>
    <row r="198" spans="1:2" x14ac:dyDescent="0.25">
      <c r="A198" s="62">
        <v>10161704</v>
      </c>
      <c r="B198" s="63" t="s">
        <v>11297</v>
      </c>
    </row>
    <row r="199" spans="1:2" x14ac:dyDescent="0.25">
      <c r="A199" s="62">
        <v>10161705</v>
      </c>
      <c r="B199" s="63" t="s">
        <v>3152</v>
      </c>
    </row>
    <row r="200" spans="1:2" x14ac:dyDescent="0.25">
      <c r="A200" s="62">
        <v>10161707</v>
      </c>
      <c r="B200" s="63" t="s">
        <v>9717</v>
      </c>
    </row>
    <row r="201" spans="1:2" x14ac:dyDescent="0.25">
      <c r="A201" s="62">
        <v>10161801</v>
      </c>
      <c r="B201" s="63" t="s">
        <v>7792</v>
      </c>
    </row>
    <row r="202" spans="1:2" x14ac:dyDescent="0.25">
      <c r="A202" s="62">
        <v>10161802</v>
      </c>
      <c r="B202" s="63" t="s">
        <v>13525</v>
      </c>
    </row>
    <row r="203" spans="1:2" x14ac:dyDescent="0.25">
      <c r="A203" s="62">
        <v>10161803</v>
      </c>
      <c r="B203" s="63" t="s">
        <v>3519</v>
      </c>
    </row>
    <row r="204" spans="1:2" x14ac:dyDescent="0.25">
      <c r="A204" s="62">
        <v>10161804</v>
      </c>
      <c r="B204" s="63" t="s">
        <v>6603</v>
      </c>
    </row>
    <row r="205" spans="1:2" x14ac:dyDescent="0.25">
      <c r="A205" s="62">
        <v>10161901</v>
      </c>
      <c r="B205" s="63" t="s">
        <v>14761</v>
      </c>
    </row>
    <row r="206" spans="1:2" x14ac:dyDescent="0.25">
      <c r="A206" s="62">
        <v>10161902</v>
      </c>
      <c r="B206" s="63" t="s">
        <v>16836</v>
      </c>
    </row>
    <row r="207" spans="1:2" x14ac:dyDescent="0.25">
      <c r="A207" s="62">
        <v>10161903</v>
      </c>
      <c r="B207" s="63" t="s">
        <v>18012</v>
      </c>
    </row>
    <row r="208" spans="1:2" x14ac:dyDescent="0.25">
      <c r="A208" s="62">
        <v>10161904</v>
      </c>
      <c r="B208" s="63" t="s">
        <v>9941</v>
      </c>
    </row>
    <row r="209" spans="1:2" x14ac:dyDescent="0.25">
      <c r="A209" s="62">
        <v>10161905</v>
      </c>
      <c r="B209" s="63" t="s">
        <v>861</v>
      </c>
    </row>
    <row r="210" spans="1:2" x14ac:dyDescent="0.25">
      <c r="A210" s="62">
        <v>10161906</v>
      </c>
      <c r="B210" s="63" t="s">
        <v>10587</v>
      </c>
    </row>
    <row r="211" spans="1:2" x14ac:dyDescent="0.25">
      <c r="A211" s="62">
        <v>10161907</v>
      </c>
      <c r="B211" s="63" t="s">
        <v>1351</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6483</v>
      </c>
    </row>
    <row r="216" spans="1:2" x14ac:dyDescent="0.25">
      <c r="A216" s="62">
        <v>10171504</v>
      </c>
      <c r="B216" s="63" t="s">
        <v>4499</v>
      </c>
    </row>
    <row r="217" spans="1:2" x14ac:dyDescent="0.25">
      <c r="A217" s="62">
        <v>10171601</v>
      </c>
      <c r="B217" s="63" t="s">
        <v>17571</v>
      </c>
    </row>
    <row r="218" spans="1:2" x14ac:dyDescent="0.25">
      <c r="A218" s="62">
        <v>10171602</v>
      </c>
      <c r="B218" s="63" t="s">
        <v>2205</v>
      </c>
    </row>
    <row r="219" spans="1:2" x14ac:dyDescent="0.25">
      <c r="A219" s="62">
        <v>10171603</v>
      </c>
      <c r="B219" s="63" t="s">
        <v>5123</v>
      </c>
    </row>
    <row r="220" spans="1:2" x14ac:dyDescent="0.25">
      <c r="A220" s="62">
        <v>10171604</v>
      </c>
      <c r="B220" s="63" t="s">
        <v>5792</v>
      </c>
    </row>
    <row r="221" spans="1:2" x14ac:dyDescent="0.25">
      <c r="A221" s="62">
        <v>10171605</v>
      </c>
      <c r="B221" s="63" t="s">
        <v>4184</v>
      </c>
    </row>
    <row r="222" spans="1:2" x14ac:dyDescent="0.25">
      <c r="A222" s="62">
        <v>10171701</v>
      </c>
      <c r="B222" s="63" t="s">
        <v>7318</v>
      </c>
    </row>
    <row r="223" spans="1:2" x14ac:dyDescent="0.25">
      <c r="A223" s="62">
        <v>10171702</v>
      </c>
      <c r="B223" s="63" t="s">
        <v>5083</v>
      </c>
    </row>
    <row r="224" spans="1:2" x14ac:dyDescent="0.25">
      <c r="A224" s="62">
        <v>10191506</v>
      </c>
      <c r="B224" s="63" t="s">
        <v>16992</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15088</v>
      </c>
    </row>
    <row r="229" spans="1:2" x14ac:dyDescent="0.25">
      <c r="A229" s="62">
        <v>10191703</v>
      </c>
      <c r="B229" s="63" t="s">
        <v>5994</v>
      </c>
    </row>
    <row r="230" spans="1:2" x14ac:dyDescent="0.25">
      <c r="A230" s="62">
        <v>10191704</v>
      </c>
      <c r="B230" s="63" t="s">
        <v>7961</v>
      </c>
    </row>
    <row r="231" spans="1:2" x14ac:dyDescent="0.25">
      <c r="A231" s="62">
        <v>10191705</v>
      </c>
      <c r="B231" s="63" t="s">
        <v>5226</v>
      </c>
    </row>
    <row r="232" spans="1:2" x14ac:dyDescent="0.25">
      <c r="A232" s="62">
        <v>10191706</v>
      </c>
      <c r="B232" s="63" t="s">
        <v>589</v>
      </c>
    </row>
    <row r="233" spans="1:2" x14ac:dyDescent="0.25">
      <c r="A233" s="62">
        <v>11101501</v>
      </c>
      <c r="B233" s="63" t="s">
        <v>1246</v>
      </c>
    </row>
    <row r="234" spans="1:2" x14ac:dyDescent="0.25">
      <c r="A234" s="62">
        <v>11101502</v>
      </c>
      <c r="B234" s="63" t="s">
        <v>15170</v>
      </c>
    </row>
    <row r="235" spans="1:2" x14ac:dyDescent="0.25">
      <c r="A235" s="62">
        <v>11101503</v>
      </c>
      <c r="B235" s="63" t="s">
        <v>4448</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14636</v>
      </c>
    </row>
    <row r="241" spans="1:2" x14ac:dyDescent="0.25">
      <c r="A241" s="62">
        <v>11101509</v>
      </c>
      <c r="B241" s="63" t="s">
        <v>12522</v>
      </c>
    </row>
    <row r="242" spans="1:2" x14ac:dyDescent="0.25">
      <c r="A242" s="62">
        <v>11101510</v>
      </c>
      <c r="B242" s="63" t="s">
        <v>17278</v>
      </c>
    </row>
    <row r="243" spans="1:2" x14ac:dyDescent="0.25">
      <c r="A243" s="62">
        <v>11101511</v>
      </c>
      <c r="B243" s="63" t="s">
        <v>6291</v>
      </c>
    </row>
    <row r="244" spans="1:2" x14ac:dyDescent="0.25">
      <c r="A244" s="62">
        <v>11101512</v>
      </c>
      <c r="B244" s="63" t="s">
        <v>5578</v>
      </c>
    </row>
    <row r="245" spans="1:2" x14ac:dyDescent="0.25">
      <c r="A245" s="62">
        <v>11101513</v>
      </c>
      <c r="B245" s="63" t="s">
        <v>10049</v>
      </c>
    </row>
    <row r="246" spans="1:2" x14ac:dyDescent="0.25">
      <c r="A246" s="62">
        <v>11101514</v>
      </c>
      <c r="B246" s="63" t="s">
        <v>10455</v>
      </c>
    </row>
    <row r="247" spans="1:2" x14ac:dyDescent="0.25">
      <c r="A247" s="62">
        <v>11101515</v>
      </c>
      <c r="B247" s="63" t="s">
        <v>16605</v>
      </c>
    </row>
    <row r="248" spans="1:2" x14ac:dyDescent="0.25">
      <c r="A248" s="62">
        <v>11101516</v>
      </c>
      <c r="B248" s="63" t="s">
        <v>3197</v>
      </c>
    </row>
    <row r="249" spans="1:2" x14ac:dyDescent="0.25">
      <c r="A249" s="62">
        <v>11101517</v>
      </c>
      <c r="B249" s="63" t="s">
        <v>15098</v>
      </c>
    </row>
    <row r="250" spans="1:2" x14ac:dyDescent="0.25">
      <c r="A250" s="62">
        <v>11101518</v>
      </c>
      <c r="B250" s="63" t="s">
        <v>15847</v>
      </c>
    </row>
    <row r="251" spans="1:2" x14ac:dyDescent="0.25">
      <c r="A251" s="62">
        <v>11101519</v>
      </c>
      <c r="B251" s="63" t="s">
        <v>14302</v>
      </c>
    </row>
    <row r="252" spans="1:2" x14ac:dyDescent="0.25">
      <c r="A252" s="62">
        <v>11101520</v>
      </c>
      <c r="B252" s="63" t="s">
        <v>9735</v>
      </c>
    </row>
    <row r="253" spans="1:2" x14ac:dyDescent="0.25">
      <c r="A253" s="62">
        <v>11101521</v>
      </c>
      <c r="B253" s="63" t="s">
        <v>218</v>
      </c>
    </row>
    <row r="254" spans="1:2" x14ac:dyDescent="0.25">
      <c r="A254" s="62">
        <v>11101522</v>
      </c>
      <c r="B254" s="63" t="s">
        <v>11219</v>
      </c>
    </row>
    <row r="255" spans="1:2" x14ac:dyDescent="0.25">
      <c r="A255" s="62">
        <v>11101523</v>
      </c>
      <c r="B255" s="63" t="s">
        <v>13081</v>
      </c>
    </row>
    <row r="256" spans="1:2" x14ac:dyDescent="0.25">
      <c r="A256" s="62">
        <v>11101524</v>
      </c>
      <c r="B256" s="63" t="s">
        <v>13323</v>
      </c>
    </row>
    <row r="257" spans="1:2" x14ac:dyDescent="0.25">
      <c r="A257" s="62">
        <v>11101525</v>
      </c>
      <c r="B257" s="63" t="s">
        <v>18277</v>
      </c>
    </row>
    <row r="258" spans="1:2" x14ac:dyDescent="0.25">
      <c r="A258" s="62">
        <v>11101526</v>
      </c>
      <c r="B258" s="63" t="s">
        <v>13672</v>
      </c>
    </row>
    <row r="259" spans="1:2" x14ac:dyDescent="0.25">
      <c r="A259" s="62">
        <v>11101527</v>
      </c>
      <c r="B259" s="63" t="s">
        <v>10219</v>
      </c>
    </row>
    <row r="260" spans="1:2" x14ac:dyDescent="0.25">
      <c r="A260" s="62">
        <v>11101601</v>
      </c>
      <c r="B260" s="63" t="s">
        <v>7454</v>
      </c>
    </row>
    <row r="261" spans="1:2" x14ac:dyDescent="0.25">
      <c r="A261" s="62">
        <v>11101602</v>
      </c>
      <c r="B261" s="63" t="s">
        <v>10679</v>
      </c>
    </row>
    <row r="262" spans="1:2" x14ac:dyDescent="0.25">
      <c r="A262" s="62">
        <v>11101603</v>
      </c>
      <c r="B262" s="63" t="s">
        <v>16253</v>
      </c>
    </row>
    <row r="263" spans="1:2" x14ac:dyDescent="0.25">
      <c r="A263" s="62">
        <v>11101604</v>
      </c>
      <c r="B263" s="63" t="s">
        <v>5453</v>
      </c>
    </row>
    <row r="264" spans="1:2" x14ac:dyDescent="0.25">
      <c r="A264" s="62">
        <v>11101605</v>
      </c>
      <c r="B264" s="63" t="s">
        <v>9824</v>
      </c>
    </row>
    <row r="265" spans="1:2" x14ac:dyDescent="0.25">
      <c r="A265" s="62">
        <v>11101606</v>
      </c>
      <c r="B265" s="63" t="s">
        <v>13293</v>
      </c>
    </row>
    <row r="266" spans="1:2" x14ac:dyDescent="0.25">
      <c r="A266" s="62">
        <v>11101607</v>
      </c>
      <c r="B266" s="63" t="s">
        <v>8000</v>
      </c>
    </row>
    <row r="267" spans="1:2" x14ac:dyDescent="0.25">
      <c r="A267" s="62">
        <v>11101608</v>
      </c>
      <c r="B267" s="63" t="s">
        <v>17177</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4631</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12286</v>
      </c>
    </row>
    <row r="278" spans="1:2" x14ac:dyDescent="0.25">
      <c r="A278" s="62">
        <v>11101619</v>
      </c>
      <c r="B278" s="63" t="s">
        <v>958</v>
      </c>
    </row>
    <row r="279" spans="1:2" x14ac:dyDescent="0.25">
      <c r="A279" s="62">
        <v>11101620</v>
      </c>
      <c r="B279" s="63" t="s">
        <v>3821</v>
      </c>
    </row>
    <row r="280" spans="1:2" x14ac:dyDescent="0.25">
      <c r="A280" s="62">
        <v>11101621</v>
      </c>
      <c r="B280" s="63" t="s">
        <v>7934</v>
      </c>
    </row>
    <row r="281" spans="1:2" x14ac:dyDescent="0.25">
      <c r="A281" s="62">
        <v>11101622</v>
      </c>
      <c r="B281" s="63" t="s">
        <v>16851</v>
      </c>
    </row>
    <row r="282" spans="1:2" x14ac:dyDescent="0.25">
      <c r="A282" s="62">
        <v>11101623</v>
      </c>
      <c r="B282" s="63" t="s">
        <v>10192</v>
      </c>
    </row>
    <row r="283" spans="1:2" x14ac:dyDescent="0.25">
      <c r="A283" s="62">
        <v>11101701</v>
      </c>
      <c r="B283" s="63" t="s">
        <v>12453</v>
      </c>
    </row>
    <row r="284" spans="1:2" x14ac:dyDescent="0.25">
      <c r="A284" s="62">
        <v>11101702</v>
      </c>
      <c r="B284" s="63" t="s">
        <v>18281</v>
      </c>
    </row>
    <row r="285" spans="1:2" x14ac:dyDescent="0.25">
      <c r="A285" s="62">
        <v>11101703</v>
      </c>
      <c r="B285" s="63" t="s">
        <v>5580</v>
      </c>
    </row>
    <row r="286" spans="1:2" x14ac:dyDescent="0.25">
      <c r="A286" s="62">
        <v>11101704</v>
      </c>
      <c r="B286" s="63" t="s">
        <v>12760</v>
      </c>
    </row>
    <row r="287" spans="1:2" x14ac:dyDescent="0.25">
      <c r="A287" s="62">
        <v>11101705</v>
      </c>
      <c r="B287" s="63" t="s">
        <v>13102</v>
      </c>
    </row>
    <row r="288" spans="1:2" x14ac:dyDescent="0.25">
      <c r="A288" s="62">
        <v>11101706</v>
      </c>
      <c r="B288" s="63" t="s">
        <v>14043</v>
      </c>
    </row>
    <row r="289" spans="1:2" x14ac:dyDescent="0.25">
      <c r="A289" s="62">
        <v>11101707</v>
      </c>
      <c r="B289" s="63" t="s">
        <v>12687</v>
      </c>
    </row>
    <row r="290" spans="1:2" x14ac:dyDescent="0.25">
      <c r="A290" s="62">
        <v>11101708</v>
      </c>
      <c r="B290" s="63" t="s">
        <v>5250</v>
      </c>
    </row>
    <row r="291" spans="1:2" x14ac:dyDescent="0.25">
      <c r="A291" s="62">
        <v>11101709</v>
      </c>
      <c r="B291" s="63" t="s">
        <v>12315</v>
      </c>
    </row>
    <row r="292" spans="1:2" x14ac:dyDescent="0.25">
      <c r="A292" s="62">
        <v>11101710</v>
      </c>
      <c r="B292" s="63" t="s">
        <v>1387</v>
      </c>
    </row>
    <row r="293" spans="1:2" x14ac:dyDescent="0.25">
      <c r="A293" s="62">
        <v>11101711</v>
      </c>
      <c r="B293" s="63" t="s">
        <v>16572</v>
      </c>
    </row>
    <row r="294" spans="1:2" x14ac:dyDescent="0.25">
      <c r="A294" s="62">
        <v>11101712</v>
      </c>
      <c r="B294" s="63" t="s">
        <v>3814</v>
      </c>
    </row>
    <row r="295" spans="1:2" x14ac:dyDescent="0.25">
      <c r="A295" s="62">
        <v>11101713</v>
      </c>
      <c r="B295" s="63" t="s">
        <v>6713</v>
      </c>
    </row>
    <row r="296" spans="1:2" x14ac:dyDescent="0.25">
      <c r="A296" s="62">
        <v>11101714</v>
      </c>
      <c r="B296" s="63" t="s">
        <v>6844</v>
      </c>
    </row>
    <row r="297" spans="1:2" x14ac:dyDescent="0.25">
      <c r="A297" s="62">
        <v>11101715</v>
      </c>
      <c r="B297" s="63" t="s">
        <v>17158</v>
      </c>
    </row>
    <row r="298" spans="1:2" x14ac:dyDescent="0.25">
      <c r="A298" s="62">
        <v>11101716</v>
      </c>
      <c r="B298" s="63" t="s">
        <v>10864</v>
      </c>
    </row>
    <row r="299" spans="1:2" x14ac:dyDescent="0.25">
      <c r="A299" s="62">
        <v>11101717</v>
      </c>
      <c r="B299" s="63" t="s">
        <v>17924</v>
      </c>
    </row>
    <row r="300" spans="1:2" x14ac:dyDescent="0.25">
      <c r="A300" s="62">
        <v>11101718</v>
      </c>
      <c r="B300" s="63" t="s">
        <v>8416</v>
      </c>
    </row>
    <row r="301" spans="1:2" x14ac:dyDescent="0.25">
      <c r="A301" s="62">
        <v>11101719</v>
      </c>
      <c r="B301" s="63" t="s">
        <v>5782</v>
      </c>
    </row>
    <row r="302" spans="1:2" x14ac:dyDescent="0.25">
      <c r="A302" s="62">
        <v>11101801</v>
      </c>
      <c r="B302" s="63" t="s">
        <v>18062</v>
      </c>
    </row>
    <row r="303" spans="1:2" x14ac:dyDescent="0.25">
      <c r="A303" s="62">
        <v>11101802</v>
      </c>
      <c r="B303" s="63" t="s">
        <v>587</v>
      </c>
    </row>
    <row r="304" spans="1:2" x14ac:dyDescent="0.25">
      <c r="A304" s="62">
        <v>11101803</v>
      </c>
      <c r="B304" s="63" t="s">
        <v>15237</v>
      </c>
    </row>
    <row r="305" spans="1:2" x14ac:dyDescent="0.25">
      <c r="A305" s="62">
        <v>11111501</v>
      </c>
      <c r="B305" s="63" t="s">
        <v>1270</v>
      </c>
    </row>
    <row r="306" spans="1:2" x14ac:dyDescent="0.25">
      <c r="A306" s="62">
        <v>11111502</v>
      </c>
      <c r="B306" s="63" t="s">
        <v>130</v>
      </c>
    </row>
    <row r="307" spans="1:2" x14ac:dyDescent="0.25">
      <c r="A307" s="62">
        <v>11111503</v>
      </c>
      <c r="B307" s="63" t="s">
        <v>12449</v>
      </c>
    </row>
    <row r="308" spans="1:2" x14ac:dyDescent="0.25">
      <c r="A308" s="62">
        <v>11111601</v>
      </c>
      <c r="B308" s="63" t="s">
        <v>5451</v>
      </c>
    </row>
    <row r="309" spans="1:2" x14ac:dyDescent="0.25">
      <c r="A309" s="62">
        <v>11111602</v>
      </c>
      <c r="B309" s="63" t="s">
        <v>9236</v>
      </c>
    </row>
    <row r="310" spans="1:2" x14ac:dyDescent="0.25">
      <c r="A310" s="62">
        <v>11111603</v>
      </c>
      <c r="B310" s="63" t="s">
        <v>8419</v>
      </c>
    </row>
    <row r="311" spans="1:2" x14ac:dyDescent="0.25">
      <c r="A311" s="62">
        <v>11111604</v>
      </c>
      <c r="B311" s="63" t="s">
        <v>3793</v>
      </c>
    </row>
    <row r="312" spans="1:2" x14ac:dyDescent="0.25">
      <c r="A312" s="62">
        <v>11111605</v>
      </c>
      <c r="B312" s="63" t="s">
        <v>14644</v>
      </c>
    </row>
    <row r="313" spans="1:2" x14ac:dyDescent="0.25">
      <c r="A313" s="62">
        <v>11111606</v>
      </c>
      <c r="B313" s="63" t="s">
        <v>5742</v>
      </c>
    </row>
    <row r="314" spans="1:2" x14ac:dyDescent="0.25">
      <c r="A314" s="62">
        <v>11111607</v>
      </c>
      <c r="B314" s="63" t="s">
        <v>3340</v>
      </c>
    </row>
    <row r="315" spans="1:2" x14ac:dyDescent="0.25">
      <c r="A315" s="62">
        <v>11111608</v>
      </c>
      <c r="B315" s="63" t="s">
        <v>18597</v>
      </c>
    </row>
    <row r="316" spans="1:2" x14ac:dyDescent="0.25">
      <c r="A316" s="62">
        <v>11111609</v>
      </c>
      <c r="B316" s="63" t="s">
        <v>12865</v>
      </c>
    </row>
    <row r="317" spans="1:2" x14ac:dyDescent="0.25">
      <c r="A317" s="62">
        <v>11111610</v>
      </c>
      <c r="B317" s="63" t="s">
        <v>17675</v>
      </c>
    </row>
    <row r="318" spans="1:2" x14ac:dyDescent="0.25">
      <c r="A318" s="62">
        <v>11111611</v>
      </c>
      <c r="B318" s="63" t="s">
        <v>2501</v>
      </c>
    </row>
    <row r="319" spans="1:2" x14ac:dyDescent="0.25">
      <c r="A319" s="62">
        <v>11111701</v>
      </c>
      <c r="B319" s="63" t="s">
        <v>24</v>
      </c>
    </row>
    <row r="320" spans="1:2" x14ac:dyDescent="0.25">
      <c r="A320" s="62">
        <v>11111801</v>
      </c>
      <c r="B320" s="63" t="s">
        <v>3621</v>
      </c>
    </row>
    <row r="321" spans="1:2" x14ac:dyDescent="0.25">
      <c r="A321" s="62">
        <v>11111802</v>
      </c>
      <c r="B321" s="63" t="s">
        <v>9095</v>
      </c>
    </row>
    <row r="322" spans="1:2" x14ac:dyDescent="0.25">
      <c r="A322" s="62">
        <v>11111803</v>
      </c>
      <c r="B322" s="63" t="s">
        <v>3986</v>
      </c>
    </row>
    <row r="323" spans="1:2" x14ac:dyDescent="0.25">
      <c r="A323" s="62">
        <v>11111804</v>
      </c>
      <c r="B323" s="63" t="s">
        <v>16018</v>
      </c>
    </row>
    <row r="324" spans="1:2" x14ac:dyDescent="0.25">
      <c r="A324" s="62">
        <v>11111805</v>
      </c>
      <c r="B324" s="63" t="s">
        <v>13895</v>
      </c>
    </row>
    <row r="325" spans="1:2" x14ac:dyDescent="0.25">
      <c r="A325" s="62">
        <v>11111806</v>
      </c>
      <c r="B325" s="63" t="s">
        <v>6668</v>
      </c>
    </row>
    <row r="326" spans="1:2" x14ac:dyDescent="0.25">
      <c r="A326" s="62">
        <v>11111807</v>
      </c>
      <c r="B326" s="63" t="s">
        <v>9472</v>
      </c>
    </row>
    <row r="327" spans="1:2" x14ac:dyDescent="0.25">
      <c r="A327" s="62">
        <v>11111808</v>
      </c>
      <c r="B327" s="63" t="s">
        <v>11619</v>
      </c>
    </row>
    <row r="328" spans="1:2" x14ac:dyDescent="0.25">
      <c r="A328" s="62">
        <v>11111809</v>
      </c>
      <c r="B328" s="63" t="s">
        <v>4778</v>
      </c>
    </row>
    <row r="329" spans="1:2" x14ac:dyDescent="0.25">
      <c r="A329" s="62">
        <v>11111810</v>
      </c>
      <c r="B329" s="63" t="s">
        <v>8378</v>
      </c>
    </row>
    <row r="330" spans="1:2" x14ac:dyDescent="0.25">
      <c r="A330" s="62">
        <v>11121502</v>
      </c>
      <c r="B330" s="63" t="s">
        <v>12292</v>
      </c>
    </row>
    <row r="331" spans="1:2" x14ac:dyDescent="0.25">
      <c r="A331" s="62">
        <v>11121503</v>
      </c>
      <c r="B331" s="63" t="s">
        <v>16910</v>
      </c>
    </row>
    <row r="332" spans="1:2" x14ac:dyDescent="0.25">
      <c r="A332" s="62">
        <v>11121603</v>
      </c>
      <c r="B332" s="63" t="s">
        <v>8978</v>
      </c>
    </row>
    <row r="333" spans="1:2" x14ac:dyDescent="0.25">
      <c r="A333" s="62">
        <v>11121604</v>
      </c>
      <c r="B333" s="63" t="s">
        <v>11897</v>
      </c>
    </row>
    <row r="334" spans="1:2" x14ac:dyDescent="0.25">
      <c r="A334" s="62">
        <v>11121605</v>
      </c>
      <c r="B334" s="63" t="s">
        <v>5727</v>
      </c>
    </row>
    <row r="335" spans="1:2" x14ac:dyDescent="0.25">
      <c r="A335" s="62">
        <v>11121606</v>
      </c>
      <c r="B335" s="63" t="s">
        <v>5527</v>
      </c>
    </row>
    <row r="336" spans="1:2" x14ac:dyDescent="0.25">
      <c r="A336" s="62">
        <v>11121607</v>
      </c>
      <c r="B336" s="63" t="s">
        <v>13872</v>
      </c>
    </row>
    <row r="337" spans="1:2" x14ac:dyDescent="0.25">
      <c r="A337" s="62">
        <v>11121608</v>
      </c>
      <c r="B337" s="63" t="s">
        <v>16555</v>
      </c>
    </row>
    <row r="338" spans="1:2" x14ac:dyDescent="0.25">
      <c r="A338" s="62">
        <v>11121609</v>
      </c>
      <c r="B338" s="63" t="s">
        <v>5079</v>
      </c>
    </row>
    <row r="339" spans="1:2" x14ac:dyDescent="0.25">
      <c r="A339" s="62">
        <v>11121610</v>
      </c>
      <c r="B339" s="63" t="s">
        <v>15163</v>
      </c>
    </row>
    <row r="340" spans="1:2" x14ac:dyDescent="0.25">
      <c r="A340" s="62">
        <v>11121611</v>
      </c>
      <c r="B340" s="63" t="s">
        <v>6558</v>
      </c>
    </row>
    <row r="341" spans="1:2" x14ac:dyDescent="0.25">
      <c r="A341" s="62">
        <v>11121612</v>
      </c>
      <c r="B341" s="63" t="s">
        <v>18394</v>
      </c>
    </row>
    <row r="342" spans="1:2" x14ac:dyDescent="0.25">
      <c r="A342" s="62">
        <v>11121701</v>
      </c>
      <c r="B342" s="63" t="s">
        <v>6205</v>
      </c>
    </row>
    <row r="343" spans="1:2" x14ac:dyDescent="0.25">
      <c r="A343" s="62">
        <v>11121702</v>
      </c>
      <c r="B343" s="63" t="s">
        <v>721</v>
      </c>
    </row>
    <row r="344" spans="1:2" x14ac:dyDescent="0.25">
      <c r="A344" s="62">
        <v>11121703</v>
      </c>
      <c r="B344" s="63" t="s">
        <v>4402</v>
      </c>
    </row>
    <row r="345" spans="1:2" x14ac:dyDescent="0.25">
      <c r="A345" s="62">
        <v>11121705</v>
      </c>
      <c r="B345" s="63" t="s">
        <v>10891</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13834</v>
      </c>
    </row>
    <row r="351" spans="1:2" x14ac:dyDescent="0.25">
      <c r="A351" s="62">
        <v>11121801</v>
      </c>
      <c r="B351" s="63" t="s">
        <v>3155</v>
      </c>
    </row>
    <row r="352" spans="1:2" x14ac:dyDescent="0.25">
      <c r="A352" s="62">
        <v>11121802</v>
      </c>
      <c r="B352" s="63" t="s">
        <v>17403</v>
      </c>
    </row>
    <row r="353" spans="1:2" x14ac:dyDescent="0.25">
      <c r="A353" s="62">
        <v>11121803</v>
      </c>
      <c r="B353" s="63" t="s">
        <v>14623</v>
      </c>
    </row>
    <row r="354" spans="1:2" x14ac:dyDescent="0.25">
      <c r="A354" s="62">
        <v>11121804</v>
      </c>
      <c r="B354" s="63" t="s">
        <v>14115</v>
      </c>
    </row>
    <row r="355" spans="1:2" x14ac:dyDescent="0.25">
      <c r="A355" s="62">
        <v>11121805</v>
      </c>
      <c r="B355" s="63" t="s">
        <v>9468</v>
      </c>
    </row>
    <row r="356" spans="1:2" x14ac:dyDescent="0.25">
      <c r="A356" s="62">
        <v>11121806</v>
      </c>
      <c r="B356" s="63" t="s">
        <v>16915</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14278</v>
      </c>
    </row>
    <row r="361" spans="1:2" x14ac:dyDescent="0.25">
      <c r="A361" s="62">
        <v>11121901</v>
      </c>
      <c r="B361" s="63" t="s">
        <v>11428</v>
      </c>
    </row>
    <row r="362" spans="1:2" x14ac:dyDescent="0.25">
      <c r="A362" s="62">
        <v>11131501</v>
      </c>
      <c r="B362" s="63" t="s">
        <v>16363</v>
      </c>
    </row>
    <row r="363" spans="1:2" x14ac:dyDescent="0.25">
      <c r="A363" s="62">
        <v>11131502</v>
      </c>
      <c r="B363" s="63" t="s">
        <v>15076</v>
      </c>
    </row>
    <row r="364" spans="1:2" x14ac:dyDescent="0.25">
      <c r="A364" s="62">
        <v>11131503</v>
      </c>
      <c r="B364" s="63" t="s">
        <v>8522</v>
      </c>
    </row>
    <row r="365" spans="1:2" x14ac:dyDescent="0.25">
      <c r="A365" s="62">
        <v>11131504</v>
      </c>
      <c r="B365" s="63" t="s">
        <v>15784</v>
      </c>
    </row>
    <row r="366" spans="1:2" x14ac:dyDescent="0.25">
      <c r="A366" s="62">
        <v>11131505</v>
      </c>
      <c r="B366" s="63" t="s">
        <v>5013</v>
      </c>
    </row>
    <row r="367" spans="1:2" x14ac:dyDescent="0.25">
      <c r="A367" s="62">
        <v>11131506</v>
      </c>
      <c r="B367" s="63" t="s">
        <v>4618</v>
      </c>
    </row>
    <row r="368" spans="1:2" x14ac:dyDescent="0.25">
      <c r="A368" s="62">
        <v>11131507</v>
      </c>
      <c r="B368" s="63" t="s">
        <v>12869</v>
      </c>
    </row>
    <row r="369" spans="1:2" x14ac:dyDescent="0.25">
      <c r="A369" s="62">
        <v>11131508</v>
      </c>
      <c r="B369" s="63" t="s">
        <v>10716</v>
      </c>
    </row>
    <row r="370" spans="1:2" x14ac:dyDescent="0.25">
      <c r="A370" s="62">
        <v>11131601</v>
      </c>
      <c r="B370" s="63" t="s">
        <v>13052</v>
      </c>
    </row>
    <row r="371" spans="1:2" x14ac:dyDescent="0.25">
      <c r="A371" s="62">
        <v>11131602</v>
      </c>
      <c r="B371" s="63" t="s">
        <v>13775</v>
      </c>
    </row>
    <row r="372" spans="1:2" x14ac:dyDescent="0.25">
      <c r="A372" s="62">
        <v>11131603</v>
      </c>
      <c r="B372" s="63" t="s">
        <v>7842</v>
      </c>
    </row>
    <row r="373" spans="1:2" x14ac:dyDescent="0.25">
      <c r="A373" s="62">
        <v>11131604</v>
      </c>
      <c r="B373" s="63" t="s">
        <v>5833</v>
      </c>
    </row>
    <row r="374" spans="1:2" x14ac:dyDescent="0.25">
      <c r="A374" s="62">
        <v>11131605</v>
      </c>
      <c r="B374" s="63" t="s">
        <v>12115</v>
      </c>
    </row>
    <row r="375" spans="1:2" x14ac:dyDescent="0.25">
      <c r="A375" s="62">
        <v>11131606</v>
      </c>
      <c r="B375" s="63" t="s">
        <v>2254</v>
      </c>
    </row>
    <row r="376" spans="1:2" x14ac:dyDescent="0.25">
      <c r="A376" s="62">
        <v>11131607</v>
      </c>
      <c r="B376" s="63" t="s">
        <v>4071</v>
      </c>
    </row>
    <row r="377" spans="1:2" x14ac:dyDescent="0.25">
      <c r="A377" s="62">
        <v>11131608</v>
      </c>
      <c r="B377" s="63" t="s">
        <v>9714</v>
      </c>
    </row>
    <row r="378" spans="1:2" x14ac:dyDescent="0.25">
      <c r="A378" s="62">
        <v>11141601</v>
      </c>
      <c r="B378" s="63" t="s">
        <v>7405</v>
      </c>
    </row>
    <row r="379" spans="1:2" x14ac:dyDescent="0.25">
      <c r="A379" s="62">
        <v>11141602</v>
      </c>
      <c r="B379" s="63" t="s">
        <v>13397</v>
      </c>
    </row>
    <row r="380" spans="1:2" x14ac:dyDescent="0.25">
      <c r="A380" s="62">
        <v>11141603</v>
      </c>
      <c r="B380" s="63" t="s">
        <v>3606</v>
      </c>
    </row>
    <row r="381" spans="1:2" x14ac:dyDescent="0.25">
      <c r="A381" s="62">
        <v>11141604</v>
      </c>
      <c r="B381" s="63" t="s">
        <v>12570</v>
      </c>
    </row>
    <row r="382" spans="1:2" x14ac:dyDescent="0.25">
      <c r="A382" s="62">
        <v>11141605</v>
      </c>
      <c r="B382" s="63" t="s">
        <v>3412</v>
      </c>
    </row>
    <row r="383" spans="1:2" x14ac:dyDescent="0.25">
      <c r="A383" s="62">
        <v>11141606</v>
      </c>
      <c r="B383" s="63" t="s">
        <v>6760</v>
      </c>
    </row>
    <row r="384" spans="1:2" x14ac:dyDescent="0.25">
      <c r="A384" s="62">
        <v>11141607</v>
      </c>
      <c r="B384" s="63" t="s">
        <v>3521</v>
      </c>
    </row>
    <row r="385" spans="1:2" x14ac:dyDescent="0.25">
      <c r="A385" s="62">
        <v>11141608</v>
      </c>
      <c r="B385" s="63" t="s">
        <v>7639</v>
      </c>
    </row>
    <row r="386" spans="1:2" x14ac:dyDescent="0.25">
      <c r="A386" s="62">
        <v>11141609</v>
      </c>
      <c r="B386" s="63" t="s">
        <v>16826</v>
      </c>
    </row>
    <row r="387" spans="1:2" x14ac:dyDescent="0.25">
      <c r="A387" s="62">
        <v>11141610</v>
      </c>
      <c r="B387" s="63" t="s">
        <v>10939</v>
      </c>
    </row>
    <row r="388" spans="1:2" x14ac:dyDescent="0.25">
      <c r="A388" s="62">
        <v>11141701</v>
      </c>
      <c r="B388" s="63" t="s">
        <v>7428</v>
      </c>
    </row>
    <row r="389" spans="1:2" x14ac:dyDescent="0.25">
      <c r="A389" s="62">
        <v>11141702</v>
      </c>
      <c r="B389" s="63" t="s">
        <v>13804</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12331</v>
      </c>
    </row>
    <row r="394" spans="1:2" x14ac:dyDescent="0.25">
      <c r="A394" s="62">
        <v>11151505</v>
      </c>
      <c r="B394" s="63" t="s">
        <v>11804</v>
      </c>
    </row>
    <row r="395" spans="1:2" x14ac:dyDescent="0.25">
      <c r="A395" s="62">
        <v>11151506</v>
      </c>
      <c r="B395" s="63" t="s">
        <v>15443</v>
      </c>
    </row>
    <row r="396" spans="1:2" x14ac:dyDescent="0.25">
      <c r="A396" s="62">
        <v>11151507</v>
      </c>
      <c r="B396" s="63" t="s">
        <v>14573</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4338</v>
      </c>
    </row>
    <row r="401" spans="1:2" x14ac:dyDescent="0.25">
      <c r="A401" s="62">
        <v>11151512</v>
      </c>
      <c r="B401" s="63" t="s">
        <v>18134</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18139</v>
      </c>
    </row>
    <row r="407" spans="1:2" x14ac:dyDescent="0.25">
      <c r="A407" s="62">
        <v>11151603</v>
      </c>
      <c r="B407" s="63" t="s">
        <v>17174</v>
      </c>
    </row>
    <row r="408" spans="1:2" x14ac:dyDescent="0.25">
      <c r="A408" s="62">
        <v>11151604</v>
      </c>
      <c r="B408" s="63" t="s">
        <v>2452</v>
      </c>
    </row>
    <row r="409" spans="1:2" x14ac:dyDescent="0.25">
      <c r="A409" s="62">
        <v>11151605</v>
      </c>
      <c r="B409" s="63" t="s">
        <v>1216</v>
      </c>
    </row>
    <row r="410" spans="1:2" x14ac:dyDescent="0.25">
      <c r="A410" s="62">
        <v>11151606</v>
      </c>
      <c r="B410" s="63" t="s">
        <v>13134</v>
      </c>
    </row>
    <row r="411" spans="1:2" x14ac:dyDescent="0.25">
      <c r="A411" s="62">
        <v>11151607</v>
      </c>
      <c r="B411" s="63" t="s">
        <v>3596</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14825</v>
      </c>
    </row>
    <row r="417" spans="1:2" x14ac:dyDescent="0.25">
      <c r="A417" s="62">
        <v>11151701</v>
      </c>
      <c r="B417" s="63" t="s">
        <v>13864</v>
      </c>
    </row>
    <row r="418" spans="1:2" x14ac:dyDescent="0.25">
      <c r="A418" s="62">
        <v>11151702</v>
      </c>
      <c r="B418" s="63" t="s">
        <v>16994</v>
      </c>
    </row>
    <row r="419" spans="1:2" x14ac:dyDescent="0.25">
      <c r="A419" s="62">
        <v>11151703</v>
      </c>
      <c r="B419" s="63" t="s">
        <v>10840</v>
      </c>
    </row>
    <row r="420" spans="1:2" x14ac:dyDescent="0.25">
      <c r="A420" s="62">
        <v>11151704</v>
      </c>
      <c r="B420" s="63" t="s">
        <v>488</v>
      </c>
    </row>
    <row r="421" spans="1:2" x14ac:dyDescent="0.25">
      <c r="A421" s="62">
        <v>11151705</v>
      </c>
      <c r="B421" s="63" t="s">
        <v>2804</v>
      </c>
    </row>
    <row r="422" spans="1:2" x14ac:dyDescent="0.25">
      <c r="A422" s="62">
        <v>11151706</v>
      </c>
      <c r="B422" s="63" t="s">
        <v>5533</v>
      </c>
    </row>
    <row r="423" spans="1:2" x14ac:dyDescent="0.25">
      <c r="A423" s="62">
        <v>11151708</v>
      </c>
      <c r="B423" s="63" t="s">
        <v>17200</v>
      </c>
    </row>
    <row r="424" spans="1:2" x14ac:dyDescent="0.25">
      <c r="A424" s="62">
        <v>11151709</v>
      </c>
      <c r="B424" s="63" t="s">
        <v>16063</v>
      </c>
    </row>
    <row r="425" spans="1:2" x14ac:dyDescent="0.25">
      <c r="A425" s="62">
        <v>11151710</v>
      </c>
      <c r="B425" s="63" t="s">
        <v>2901</v>
      </c>
    </row>
    <row r="426" spans="1:2" x14ac:dyDescent="0.25">
      <c r="A426" s="62">
        <v>11151711</v>
      </c>
      <c r="B426" s="63" t="s">
        <v>8187</v>
      </c>
    </row>
    <row r="427" spans="1:2" x14ac:dyDescent="0.25">
      <c r="A427" s="62">
        <v>11151712</v>
      </c>
      <c r="B427" s="63" t="s">
        <v>13005</v>
      </c>
    </row>
    <row r="428" spans="1:2" x14ac:dyDescent="0.25">
      <c r="A428" s="62">
        <v>11151713</v>
      </c>
      <c r="B428" s="63" t="s">
        <v>11001</v>
      </c>
    </row>
    <row r="429" spans="1:2" x14ac:dyDescent="0.25">
      <c r="A429" s="62">
        <v>11151714</v>
      </c>
      <c r="B429" s="63" t="s">
        <v>11234</v>
      </c>
    </row>
    <row r="430" spans="1:2" x14ac:dyDescent="0.25">
      <c r="A430" s="62">
        <v>11151715</v>
      </c>
      <c r="B430" s="63" t="s">
        <v>15755</v>
      </c>
    </row>
    <row r="431" spans="1:2" x14ac:dyDescent="0.25">
      <c r="A431" s="62">
        <v>11161501</v>
      </c>
      <c r="B431" s="63" t="s">
        <v>5208</v>
      </c>
    </row>
    <row r="432" spans="1:2" x14ac:dyDescent="0.25">
      <c r="A432" s="62">
        <v>11161502</v>
      </c>
      <c r="B432" s="63" t="s">
        <v>7386</v>
      </c>
    </row>
    <row r="433" spans="1:2" x14ac:dyDescent="0.25">
      <c r="A433" s="62">
        <v>11161503</v>
      </c>
      <c r="B433" s="63" t="s">
        <v>15914</v>
      </c>
    </row>
    <row r="434" spans="1:2" x14ac:dyDescent="0.25">
      <c r="A434" s="62">
        <v>11161504</v>
      </c>
      <c r="B434" s="63" t="s">
        <v>13175</v>
      </c>
    </row>
    <row r="435" spans="1:2" x14ac:dyDescent="0.25">
      <c r="A435" s="62">
        <v>11161601</v>
      </c>
      <c r="B435" s="63" t="s">
        <v>8772</v>
      </c>
    </row>
    <row r="436" spans="1:2" x14ac:dyDescent="0.25">
      <c r="A436" s="62">
        <v>11161602</v>
      </c>
      <c r="B436" s="63" t="s">
        <v>10424</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17037</v>
      </c>
    </row>
    <row r="441" spans="1:2" x14ac:dyDescent="0.25">
      <c r="A441" s="62">
        <v>11161703</v>
      </c>
      <c r="B441" s="63" t="s">
        <v>15039</v>
      </c>
    </row>
    <row r="442" spans="1:2" x14ac:dyDescent="0.25">
      <c r="A442" s="62">
        <v>11161704</v>
      </c>
      <c r="B442" s="63" t="s">
        <v>6894</v>
      </c>
    </row>
    <row r="443" spans="1:2" x14ac:dyDescent="0.25">
      <c r="A443" s="62">
        <v>11161705</v>
      </c>
      <c r="B443" s="63" t="s">
        <v>8726</v>
      </c>
    </row>
    <row r="444" spans="1:2" x14ac:dyDescent="0.25">
      <c r="A444" s="62">
        <v>11161801</v>
      </c>
      <c r="B444" s="63" t="s">
        <v>17778</v>
      </c>
    </row>
    <row r="445" spans="1:2" x14ac:dyDescent="0.25">
      <c r="A445" s="62">
        <v>11161802</v>
      </c>
      <c r="B445" s="63" t="s">
        <v>4893</v>
      </c>
    </row>
    <row r="446" spans="1:2" x14ac:dyDescent="0.25">
      <c r="A446" s="62">
        <v>11161803</v>
      </c>
      <c r="B446" s="63" t="s">
        <v>16767</v>
      </c>
    </row>
    <row r="447" spans="1:2" x14ac:dyDescent="0.25">
      <c r="A447" s="62">
        <v>11161804</v>
      </c>
      <c r="B447" s="63" t="s">
        <v>9870</v>
      </c>
    </row>
    <row r="448" spans="1:2" x14ac:dyDescent="0.25">
      <c r="A448" s="62">
        <v>11161805</v>
      </c>
      <c r="B448" s="63" t="s">
        <v>14339</v>
      </c>
    </row>
    <row r="449" spans="1:2" x14ac:dyDescent="0.25">
      <c r="A449" s="62">
        <v>11162001</v>
      </c>
      <c r="B449" s="63" t="s">
        <v>16854</v>
      </c>
    </row>
    <row r="450" spans="1:2" x14ac:dyDescent="0.25">
      <c r="A450" s="62">
        <v>11162002</v>
      </c>
      <c r="B450" s="63" t="s">
        <v>13161</v>
      </c>
    </row>
    <row r="451" spans="1:2" x14ac:dyDescent="0.25">
      <c r="A451" s="62">
        <v>11162003</v>
      </c>
      <c r="B451" s="63" t="s">
        <v>7948</v>
      </c>
    </row>
    <row r="452" spans="1:2" x14ac:dyDescent="0.25">
      <c r="A452" s="62">
        <v>11162101</v>
      </c>
      <c r="B452" s="63" t="s">
        <v>1714</v>
      </c>
    </row>
    <row r="453" spans="1:2" x14ac:dyDescent="0.25">
      <c r="A453" s="62">
        <v>11162102</v>
      </c>
      <c r="B453" s="63" t="s">
        <v>11973</v>
      </c>
    </row>
    <row r="454" spans="1:2" x14ac:dyDescent="0.25">
      <c r="A454" s="62">
        <v>11162104</v>
      </c>
      <c r="B454" s="63" t="s">
        <v>9939</v>
      </c>
    </row>
    <row r="455" spans="1:2" x14ac:dyDescent="0.25">
      <c r="A455" s="62">
        <v>11162105</v>
      </c>
      <c r="B455" s="63" t="s">
        <v>2904</v>
      </c>
    </row>
    <row r="456" spans="1:2" x14ac:dyDescent="0.25">
      <c r="A456" s="62">
        <v>11162107</v>
      </c>
      <c r="B456" s="63" t="s">
        <v>12020</v>
      </c>
    </row>
    <row r="457" spans="1:2" x14ac:dyDescent="0.25">
      <c r="A457" s="62">
        <v>11162108</v>
      </c>
      <c r="B457" s="63" t="s">
        <v>8909</v>
      </c>
    </row>
    <row r="458" spans="1:2" x14ac:dyDescent="0.25">
      <c r="A458" s="62">
        <v>11162109</v>
      </c>
      <c r="B458" s="63" t="s">
        <v>15661</v>
      </c>
    </row>
    <row r="459" spans="1:2" x14ac:dyDescent="0.25">
      <c r="A459" s="62">
        <v>11162110</v>
      </c>
      <c r="B459" s="63" t="s">
        <v>3724</v>
      </c>
    </row>
    <row r="460" spans="1:2" x14ac:dyDescent="0.25">
      <c r="A460" s="62">
        <v>11162111</v>
      </c>
      <c r="B460" s="63" t="s">
        <v>15112</v>
      </c>
    </row>
    <row r="461" spans="1:2" x14ac:dyDescent="0.25">
      <c r="A461" s="62">
        <v>11162112</v>
      </c>
      <c r="B461" s="63" t="s">
        <v>13463</v>
      </c>
    </row>
    <row r="462" spans="1:2" x14ac:dyDescent="0.25">
      <c r="A462" s="62">
        <v>11162113</v>
      </c>
      <c r="B462" s="63" t="s">
        <v>18786</v>
      </c>
    </row>
    <row r="463" spans="1:2" x14ac:dyDescent="0.25">
      <c r="A463" s="62">
        <v>11162114</v>
      </c>
      <c r="B463" s="63" t="s">
        <v>15817</v>
      </c>
    </row>
    <row r="464" spans="1:2" x14ac:dyDescent="0.25">
      <c r="A464" s="62">
        <v>11162115</v>
      </c>
      <c r="B464" s="63" t="s">
        <v>7232</v>
      </c>
    </row>
    <row r="465" spans="1:2" x14ac:dyDescent="0.25">
      <c r="A465" s="62">
        <v>11162116</v>
      </c>
      <c r="B465" s="63" t="s">
        <v>4664</v>
      </c>
    </row>
    <row r="466" spans="1:2" x14ac:dyDescent="0.25">
      <c r="A466" s="62">
        <v>11162117</v>
      </c>
      <c r="B466" s="63" t="s">
        <v>12339</v>
      </c>
    </row>
    <row r="467" spans="1:2" x14ac:dyDescent="0.25">
      <c r="A467" s="62">
        <v>11162118</v>
      </c>
      <c r="B467" s="63" t="s">
        <v>10793</v>
      </c>
    </row>
    <row r="468" spans="1:2" x14ac:dyDescent="0.25">
      <c r="A468" s="62">
        <v>11162119</v>
      </c>
      <c r="B468" s="63" t="s">
        <v>8924</v>
      </c>
    </row>
    <row r="469" spans="1:2" x14ac:dyDescent="0.25">
      <c r="A469" s="62">
        <v>11162120</v>
      </c>
      <c r="B469" s="63" t="s">
        <v>4374</v>
      </c>
    </row>
    <row r="470" spans="1:2" x14ac:dyDescent="0.25">
      <c r="A470" s="62">
        <v>11162121</v>
      </c>
      <c r="B470" s="63" t="s">
        <v>9417</v>
      </c>
    </row>
    <row r="471" spans="1:2" x14ac:dyDescent="0.25">
      <c r="A471" s="62">
        <v>11162122</v>
      </c>
      <c r="B471" s="63" t="s">
        <v>11152</v>
      </c>
    </row>
    <row r="472" spans="1:2" x14ac:dyDescent="0.25">
      <c r="A472" s="62">
        <v>11162123</v>
      </c>
      <c r="B472" s="63" t="s">
        <v>6870</v>
      </c>
    </row>
    <row r="473" spans="1:2" x14ac:dyDescent="0.25">
      <c r="A473" s="62">
        <v>11162124</v>
      </c>
      <c r="B473" s="63" t="s">
        <v>11868</v>
      </c>
    </row>
    <row r="474" spans="1:2" x14ac:dyDescent="0.25">
      <c r="A474" s="62">
        <v>11162125</v>
      </c>
      <c r="B474" s="63" t="s">
        <v>13649</v>
      </c>
    </row>
    <row r="475" spans="1:2" x14ac:dyDescent="0.25">
      <c r="A475" s="62">
        <v>11162126</v>
      </c>
      <c r="B475" s="63" t="s">
        <v>5096</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5087</v>
      </c>
    </row>
    <row r="481" spans="1:2" x14ac:dyDescent="0.25">
      <c r="A481" s="62">
        <v>11162201</v>
      </c>
      <c r="B481" s="63" t="s">
        <v>4240</v>
      </c>
    </row>
    <row r="482" spans="1:2" x14ac:dyDescent="0.25">
      <c r="A482" s="62">
        <v>11162202</v>
      </c>
      <c r="B482" s="63" t="s">
        <v>2020</v>
      </c>
    </row>
    <row r="483" spans="1:2" x14ac:dyDescent="0.25">
      <c r="A483" s="62">
        <v>11162301</v>
      </c>
      <c r="B483" s="63" t="s">
        <v>12752</v>
      </c>
    </row>
    <row r="484" spans="1:2" x14ac:dyDescent="0.25">
      <c r="A484" s="62">
        <v>11162302</v>
      </c>
      <c r="B484" s="63" t="s">
        <v>3927</v>
      </c>
    </row>
    <row r="485" spans="1:2" x14ac:dyDescent="0.25">
      <c r="A485" s="62">
        <v>11162303</v>
      </c>
      <c r="B485" s="63" t="s">
        <v>17540</v>
      </c>
    </row>
    <row r="486" spans="1:2" x14ac:dyDescent="0.25">
      <c r="A486" s="62">
        <v>11162304</v>
      </c>
      <c r="B486" s="63" t="s">
        <v>5924</v>
      </c>
    </row>
    <row r="487" spans="1:2" x14ac:dyDescent="0.25">
      <c r="A487" s="62">
        <v>11162305</v>
      </c>
      <c r="B487" s="63" t="s">
        <v>1934</v>
      </c>
    </row>
    <row r="488" spans="1:2" x14ac:dyDescent="0.25">
      <c r="A488" s="62">
        <v>11162306</v>
      </c>
      <c r="B488" s="63" t="s">
        <v>17864</v>
      </c>
    </row>
    <row r="489" spans="1:2" x14ac:dyDescent="0.25">
      <c r="A489" s="62">
        <v>11162307</v>
      </c>
      <c r="B489" s="63" t="s">
        <v>4717</v>
      </c>
    </row>
    <row r="490" spans="1:2" x14ac:dyDescent="0.25">
      <c r="A490" s="62">
        <v>11162308</v>
      </c>
      <c r="B490" s="63" t="s">
        <v>800</v>
      </c>
    </row>
    <row r="491" spans="1:2" x14ac:dyDescent="0.25">
      <c r="A491" s="62">
        <v>11162309</v>
      </c>
      <c r="B491" s="63" t="s">
        <v>18738</v>
      </c>
    </row>
    <row r="492" spans="1:2" x14ac:dyDescent="0.25">
      <c r="A492" s="62">
        <v>11162310</v>
      </c>
      <c r="B492" s="63" t="s">
        <v>14349</v>
      </c>
    </row>
    <row r="493" spans="1:2" x14ac:dyDescent="0.25">
      <c r="A493" s="62">
        <v>11162311</v>
      </c>
      <c r="B493" s="63" t="s">
        <v>2111</v>
      </c>
    </row>
    <row r="494" spans="1:2" x14ac:dyDescent="0.25">
      <c r="A494" s="62">
        <v>11171501</v>
      </c>
      <c r="B494" s="63" t="s">
        <v>17705</v>
      </c>
    </row>
    <row r="495" spans="1:2" x14ac:dyDescent="0.25">
      <c r="A495" s="62">
        <v>11171601</v>
      </c>
      <c r="B495" s="63" t="s">
        <v>801</v>
      </c>
    </row>
    <row r="496" spans="1:2" x14ac:dyDescent="0.25">
      <c r="A496" s="62">
        <v>11171602</v>
      </c>
      <c r="B496" s="63" t="s">
        <v>646</v>
      </c>
    </row>
    <row r="497" spans="1:2" x14ac:dyDescent="0.25">
      <c r="A497" s="62">
        <v>11171603</v>
      </c>
      <c r="B497" s="63" t="s">
        <v>14592</v>
      </c>
    </row>
    <row r="498" spans="1:2" x14ac:dyDescent="0.25">
      <c r="A498" s="62">
        <v>11171701</v>
      </c>
      <c r="B498" s="63" t="s">
        <v>11165</v>
      </c>
    </row>
    <row r="499" spans="1:2" x14ac:dyDescent="0.25">
      <c r="A499" s="62">
        <v>11171702</v>
      </c>
      <c r="B499" s="63" t="s">
        <v>7642</v>
      </c>
    </row>
    <row r="500" spans="1:2" x14ac:dyDescent="0.25">
      <c r="A500" s="62">
        <v>11171801</v>
      </c>
      <c r="B500" s="63" t="s">
        <v>7546</v>
      </c>
    </row>
    <row r="501" spans="1:2" x14ac:dyDescent="0.25">
      <c r="A501" s="62">
        <v>11171901</v>
      </c>
      <c r="B501" s="63" t="s">
        <v>12659</v>
      </c>
    </row>
    <row r="502" spans="1:2" x14ac:dyDescent="0.25">
      <c r="A502" s="62">
        <v>11172001</v>
      </c>
      <c r="B502" s="63" t="s">
        <v>2611</v>
      </c>
    </row>
    <row r="503" spans="1:2" x14ac:dyDescent="0.25">
      <c r="A503" s="62">
        <v>11172101</v>
      </c>
      <c r="B503" s="63" t="s">
        <v>12961</v>
      </c>
    </row>
    <row r="504" spans="1:2" x14ac:dyDescent="0.25">
      <c r="A504" s="62">
        <v>11181501</v>
      </c>
      <c r="B504" s="63" t="s">
        <v>17301</v>
      </c>
    </row>
    <row r="505" spans="1:2" x14ac:dyDescent="0.25">
      <c r="A505" s="62">
        <v>11191501</v>
      </c>
      <c r="B505" s="63" t="s">
        <v>2555</v>
      </c>
    </row>
    <row r="506" spans="1:2" x14ac:dyDescent="0.25">
      <c r="A506" s="62">
        <v>11191502</v>
      </c>
      <c r="B506" s="63" t="s">
        <v>16298</v>
      </c>
    </row>
    <row r="507" spans="1:2" x14ac:dyDescent="0.25">
      <c r="A507" s="62">
        <v>11191503</v>
      </c>
      <c r="B507" s="63" t="s">
        <v>3921</v>
      </c>
    </row>
    <row r="508" spans="1:2" x14ac:dyDescent="0.25">
      <c r="A508" s="62">
        <v>11191504</v>
      </c>
      <c r="B508" s="63" t="s">
        <v>17466</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12881</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6994</v>
      </c>
    </row>
    <row r="521" spans="1:2" x14ac:dyDescent="0.25">
      <c r="A521" s="62">
        <v>12131504</v>
      </c>
      <c r="B521" s="63" t="s">
        <v>3258</v>
      </c>
    </row>
    <row r="522" spans="1:2" x14ac:dyDescent="0.25">
      <c r="A522" s="62">
        <v>12131505</v>
      </c>
      <c r="B522" s="63" t="s">
        <v>17191</v>
      </c>
    </row>
    <row r="523" spans="1:2" x14ac:dyDescent="0.25">
      <c r="A523" s="62">
        <v>12131506</v>
      </c>
      <c r="B523" s="63" t="s">
        <v>4608</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4748</v>
      </c>
    </row>
    <row r="529" spans="1:2" x14ac:dyDescent="0.25">
      <c r="A529" s="62">
        <v>12131604</v>
      </c>
      <c r="B529" s="63" t="s">
        <v>6996</v>
      </c>
    </row>
    <row r="530" spans="1:2" x14ac:dyDescent="0.25">
      <c r="A530" s="62">
        <v>12131605</v>
      </c>
      <c r="B530" s="63" t="s">
        <v>1396</v>
      </c>
    </row>
    <row r="531" spans="1:2" x14ac:dyDescent="0.25">
      <c r="A531" s="62">
        <v>12131701</v>
      </c>
      <c r="B531" s="63" t="s">
        <v>5230</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11749</v>
      </c>
    </row>
    <row r="536" spans="1:2" x14ac:dyDescent="0.25">
      <c r="A536" s="62">
        <v>12131706</v>
      </c>
      <c r="B536" s="63" t="s">
        <v>4392</v>
      </c>
    </row>
    <row r="537" spans="1:2" x14ac:dyDescent="0.25">
      <c r="A537" s="62">
        <v>12131707</v>
      </c>
      <c r="B537" s="63" t="s">
        <v>5374</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17733</v>
      </c>
    </row>
    <row r="544" spans="1:2" x14ac:dyDescent="0.25">
      <c r="A544" s="62">
        <v>12131806</v>
      </c>
      <c r="B544" s="63" t="s">
        <v>15646</v>
      </c>
    </row>
    <row r="545" spans="1:2" x14ac:dyDescent="0.25">
      <c r="A545" s="62">
        <v>12141501</v>
      </c>
      <c r="B545" s="63" t="s">
        <v>17160</v>
      </c>
    </row>
    <row r="546" spans="1:2" x14ac:dyDescent="0.25">
      <c r="A546" s="62">
        <v>12141502</v>
      </c>
      <c r="B546" s="63" t="s">
        <v>8886</v>
      </c>
    </row>
    <row r="547" spans="1:2" x14ac:dyDescent="0.25">
      <c r="A547" s="62">
        <v>12141503</v>
      </c>
      <c r="B547" s="63" t="s">
        <v>18313</v>
      </c>
    </row>
    <row r="548" spans="1:2" x14ac:dyDescent="0.25">
      <c r="A548" s="62">
        <v>12141504</v>
      </c>
      <c r="B548" s="63" t="s">
        <v>3423</v>
      </c>
    </row>
    <row r="549" spans="1:2" x14ac:dyDescent="0.25">
      <c r="A549" s="62">
        <v>12141505</v>
      </c>
      <c r="B549" s="63" t="s">
        <v>5254</v>
      </c>
    </row>
    <row r="550" spans="1:2" x14ac:dyDescent="0.25">
      <c r="A550" s="62">
        <v>12141506</v>
      </c>
      <c r="B550" s="63" t="s">
        <v>16562</v>
      </c>
    </row>
    <row r="551" spans="1:2" x14ac:dyDescent="0.25">
      <c r="A551" s="62">
        <v>12141601</v>
      </c>
      <c r="B551" s="63" t="s">
        <v>14829</v>
      </c>
    </row>
    <row r="552" spans="1:2" x14ac:dyDescent="0.25">
      <c r="A552" s="62">
        <v>12141602</v>
      </c>
      <c r="B552" s="63" t="s">
        <v>1588</v>
      </c>
    </row>
    <row r="553" spans="1:2" x14ac:dyDescent="0.25">
      <c r="A553" s="62">
        <v>12141603</v>
      </c>
      <c r="B553" s="63" t="s">
        <v>15405</v>
      </c>
    </row>
    <row r="554" spans="1:2" x14ac:dyDescent="0.25">
      <c r="A554" s="62">
        <v>12141604</v>
      </c>
      <c r="B554" s="63" t="s">
        <v>16920</v>
      </c>
    </row>
    <row r="555" spans="1:2" x14ac:dyDescent="0.25">
      <c r="A555" s="62">
        <v>12141605</v>
      </c>
      <c r="B555" s="63" t="s">
        <v>15060</v>
      </c>
    </row>
    <row r="556" spans="1:2" x14ac:dyDescent="0.25">
      <c r="A556" s="62">
        <v>12141606</v>
      </c>
      <c r="B556" s="63" t="s">
        <v>8375</v>
      </c>
    </row>
    <row r="557" spans="1:2" x14ac:dyDescent="0.25">
      <c r="A557" s="62">
        <v>12141607</v>
      </c>
      <c r="B557" s="63" t="s">
        <v>18412</v>
      </c>
    </row>
    <row r="558" spans="1:2" x14ac:dyDescent="0.25">
      <c r="A558" s="62">
        <v>12141608</v>
      </c>
      <c r="B558" s="63" t="s">
        <v>12774</v>
      </c>
    </row>
    <row r="559" spans="1:2" x14ac:dyDescent="0.25">
      <c r="A559" s="62">
        <v>12141609</v>
      </c>
      <c r="B559" s="63" t="s">
        <v>13868</v>
      </c>
    </row>
    <row r="560" spans="1:2" x14ac:dyDescent="0.25">
      <c r="A560" s="62">
        <v>12141610</v>
      </c>
      <c r="B560" s="63" t="s">
        <v>6305</v>
      </c>
    </row>
    <row r="561" spans="1:2" x14ac:dyDescent="0.25">
      <c r="A561" s="62">
        <v>12141611</v>
      </c>
      <c r="B561" s="63" t="s">
        <v>6909</v>
      </c>
    </row>
    <row r="562" spans="1:2" x14ac:dyDescent="0.25">
      <c r="A562" s="62">
        <v>12141612</v>
      </c>
      <c r="B562" s="63" t="s">
        <v>5153</v>
      </c>
    </row>
    <row r="563" spans="1:2" x14ac:dyDescent="0.25">
      <c r="A563" s="62">
        <v>12141613</v>
      </c>
      <c r="B563" s="63" t="s">
        <v>9561</v>
      </c>
    </row>
    <row r="564" spans="1:2" x14ac:dyDescent="0.25">
      <c r="A564" s="62">
        <v>12141614</v>
      </c>
      <c r="B564" s="63" t="s">
        <v>13137</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13936</v>
      </c>
    </row>
    <row r="569" spans="1:2" x14ac:dyDescent="0.25">
      <c r="A569" s="62">
        <v>12141702</v>
      </c>
      <c r="B569" s="63" t="s">
        <v>17358</v>
      </c>
    </row>
    <row r="570" spans="1:2" x14ac:dyDescent="0.25">
      <c r="A570" s="62">
        <v>12141703</v>
      </c>
      <c r="B570" s="63" t="s">
        <v>594</v>
      </c>
    </row>
    <row r="571" spans="1:2" x14ac:dyDescent="0.25">
      <c r="A571" s="62">
        <v>12141704</v>
      </c>
      <c r="B571" s="63" t="s">
        <v>3471</v>
      </c>
    </row>
    <row r="572" spans="1:2" x14ac:dyDescent="0.25">
      <c r="A572" s="62">
        <v>12141705</v>
      </c>
      <c r="B572" s="63" t="s">
        <v>8497</v>
      </c>
    </row>
    <row r="573" spans="1:2" x14ac:dyDescent="0.25">
      <c r="A573" s="62">
        <v>12141706</v>
      </c>
      <c r="B573" s="63" t="s">
        <v>14583</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9436</v>
      </c>
    </row>
    <row r="578" spans="1:2" x14ac:dyDescent="0.25">
      <c r="A578" s="62">
        <v>12141711</v>
      </c>
      <c r="B578" s="63" t="s">
        <v>3094</v>
      </c>
    </row>
    <row r="579" spans="1:2" x14ac:dyDescent="0.25">
      <c r="A579" s="62">
        <v>12141712</v>
      </c>
      <c r="B579" s="63" t="s">
        <v>821</v>
      </c>
    </row>
    <row r="580" spans="1:2" x14ac:dyDescent="0.25">
      <c r="A580" s="62">
        <v>12141713</v>
      </c>
      <c r="B580" s="63" t="s">
        <v>11989</v>
      </c>
    </row>
    <row r="581" spans="1:2" x14ac:dyDescent="0.25">
      <c r="A581" s="62">
        <v>12141714</v>
      </c>
      <c r="B581" s="63" t="s">
        <v>9898</v>
      </c>
    </row>
    <row r="582" spans="1:2" x14ac:dyDescent="0.25">
      <c r="A582" s="62">
        <v>12141715</v>
      </c>
      <c r="B582" s="63" t="s">
        <v>4877</v>
      </c>
    </row>
    <row r="583" spans="1:2" x14ac:dyDescent="0.25">
      <c r="A583" s="62">
        <v>12141716</v>
      </c>
      <c r="B583" s="63" t="s">
        <v>6020</v>
      </c>
    </row>
    <row r="584" spans="1:2" x14ac:dyDescent="0.25">
      <c r="A584" s="62">
        <v>12141717</v>
      </c>
      <c r="B584" s="63" t="s">
        <v>18126</v>
      </c>
    </row>
    <row r="585" spans="1:2" x14ac:dyDescent="0.25">
      <c r="A585" s="62">
        <v>12141718</v>
      </c>
      <c r="B585" s="63" t="s">
        <v>14699</v>
      </c>
    </row>
    <row r="586" spans="1:2" x14ac:dyDescent="0.25">
      <c r="A586" s="62">
        <v>12141719</v>
      </c>
      <c r="B586" s="63" t="s">
        <v>13759</v>
      </c>
    </row>
    <row r="587" spans="1:2" x14ac:dyDescent="0.25">
      <c r="A587" s="62">
        <v>12141720</v>
      </c>
      <c r="B587" s="63" t="s">
        <v>9334</v>
      </c>
    </row>
    <row r="588" spans="1:2" x14ac:dyDescent="0.25">
      <c r="A588" s="62">
        <v>12141721</v>
      </c>
      <c r="B588" s="63" t="s">
        <v>3196</v>
      </c>
    </row>
    <row r="589" spans="1:2" x14ac:dyDescent="0.25">
      <c r="A589" s="62">
        <v>12141722</v>
      </c>
      <c r="B589" s="63" t="s">
        <v>16859</v>
      </c>
    </row>
    <row r="590" spans="1:2" x14ac:dyDescent="0.25">
      <c r="A590" s="62">
        <v>12141723</v>
      </c>
      <c r="B590" s="63" t="s">
        <v>13174</v>
      </c>
    </row>
    <row r="591" spans="1:2" x14ac:dyDescent="0.25">
      <c r="A591" s="62">
        <v>12141724</v>
      </c>
      <c r="B591" s="63" t="s">
        <v>7471</v>
      </c>
    </row>
    <row r="592" spans="1:2" x14ac:dyDescent="0.25">
      <c r="A592" s="62">
        <v>12141725</v>
      </c>
      <c r="B592" s="63" t="s">
        <v>7158</v>
      </c>
    </row>
    <row r="593" spans="1:2" x14ac:dyDescent="0.25">
      <c r="A593" s="62">
        <v>12141726</v>
      </c>
      <c r="B593" s="63" t="s">
        <v>2911</v>
      </c>
    </row>
    <row r="594" spans="1:2" x14ac:dyDescent="0.25">
      <c r="A594" s="62">
        <v>12141727</v>
      </c>
      <c r="B594" s="63" t="s">
        <v>15467</v>
      </c>
    </row>
    <row r="595" spans="1:2" x14ac:dyDescent="0.25">
      <c r="A595" s="62">
        <v>12141728</v>
      </c>
      <c r="B595" s="63" t="s">
        <v>16861</v>
      </c>
    </row>
    <row r="596" spans="1:2" x14ac:dyDescent="0.25">
      <c r="A596" s="62">
        <v>12141729</v>
      </c>
      <c r="B596" s="63" t="s">
        <v>12492</v>
      </c>
    </row>
    <row r="597" spans="1:2" x14ac:dyDescent="0.25">
      <c r="A597" s="62">
        <v>12141730</v>
      </c>
      <c r="B597" s="63" t="s">
        <v>1338</v>
      </c>
    </row>
    <row r="598" spans="1:2" x14ac:dyDescent="0.25">
      <c r="A598" s="62">
        <v>12141731</v>
      </c>
      <c r="B598" s="63" t="s">
        <v>17932</v>
      </c>
    </row>
    <row r="599" spans="1:2" x14ac:dyDescent="0.25">
      <c r="A599" s="62">
        <v>12141732</v>
      </c>
      <c r="B599" s="63" t="s">
        <v>6754</v>
      </c>
    </row>
    <row r="600" spans="1:2" x14ac:dyDescent="0.25">
      <c r="A600" s="62">
        <v>12141733</v>
      </c>
      <c r="B600" s="63" t="s">
        <v>16993</v>
      </c>
    </row>
    <row r="601" spans="1:2" x14ac:dyDescent="0.25">
      <c r="A601" s="62">
        <v>12141734</v>
      </c>
      <c r="B601" s="63" t="s">
        <v>3547</v>
      </c>
    </row>
    <row r="602" spans="1:2" x14ac:dyDescent="0.25">
      <c r="A602" s="62">
        <v>12141735</v>
      </c>
      <c r="B602" s="63" t="s">
        <v>13195</v>
      </c>
    </row>
    <row r="603" spans="1:2" x14ac:dyDescent="0.25">
      <c r="A603" s="62">
        <v>12141736</v>
      </c>
      <c r="B603" s="63" t="s">
        <v>10000</v>
      </c>
    </row>
    <row r="604" spans="1:2" x14ac:dyDescent="0.25">
      <c r="A604" s="62">
        <v>12141737</v>
      </c>
      <c r="B604" s="63" t="s">
        <v>5188</v>
      </c>
    </row>
    <row r="605" spans="1:2" x14ac:dyDescent="0.25">
      <c r="A605" s="62">
        <v>12141738</v>
      </c>
      <c r="B605" s="63" t="s">
        <v>9395</v>
      </c>
    </row>
    <row r="606" spans="1:2" x14ac:dyDescent="0.25">
      <c r="A606" s="62">
        <v>12141739</v>
      </c>
      <c r="B606" s="63" t="s">
        <v>13387</v>
      </c>
    </row>
    <row r="607" spans="1:2" x14ac:dyDescent="0.25">
      <c r="A607" s="62">
        <v>12141740</v>
      </c>
      <c r="B607" s="63" t="s">
        <v>5923</v>
      </c>
    </row>
    <row r="608" spans="1:2" x14ac:dyDescent="0.25">
      <c r="A608" s="62">
        <v>12141741</v>
      </c>
      <c r="B608" s="63" t="s">
        <v>4892</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17185</v>
      </c>
    </row>
    <row r="613" spans="1:2" x14ac:dyDescent="0.25">
      <c r="A613" s="62">
        <v>12141746</v>
      </c>
      <c r="B613" s="63" t="s">
        <v>11206</v>
      </c>
    </row>
    <row r="614" spans="1:2" x14ac:dyDescent="0.25">
      <c r="A614" s="62">
        <v>12141747</v>
      </c>
      <c r="B614" s="63" t="s">
        <v>4504</v>
      </c>
    </row>
    <row r="615" spans="1:2" x14ac:dyDescent="0.25">
      <c r="A615" s="62">
        <v>12141748</v>
      </c>
      <c r="B615" s="63" t="s">
        <v>13206</v>
      </c>
    </row>
    <row r="616" spans="1:2" x14ac:dyDescent="0.25">
      <c r="A616" s="62">
        <v>12141749</v>
      </c>
      <c r="B616" s="63" t="s">
        <v>17039</v>
      </c>
    </row>
    <row r="617" spans="1:2" x14ac:dyDescent="0.25">
      <c r="A617" s="62">
        <v>12141750</v>
      </c>
      <c r="B617" s="63" t="s">
        <v>7789</v>
      </c>
    </row>
    <row r="618" spans="1:2" x14ac:dyDescent="0.25">
      <c r="A618" s="62">
        <v>12141751</v>
      </c>
      <c r="B618" s="63" t="s">
        <v>10466</v>
      </c>
    </row>
    <row r="619" spans="1:2" x14ac:dyDescent="0.25">
      <c r="A619" s="62">
        <v>12141752</v>
      </c>
      <c r="B619" s="63" t="s">
        <v>1238</v>
      </c>
    </row>
    <row r="620" spans="1:2" x14ac:dyDescent="0.25">
      <c r="A620" s="62">
        <v>12141753</v>
      </c>
      <c r="B620" s="63" t="s">
        <v>4513</v>
      </c>
    </row>
    <row r="621" spans="1:2" x14ac:dyDescent="0.25">
      <c r="A621" s="62">
        <v>12141754</v>
      </c>
      <c r="B621" s="63" t="s">
        <v>7421</v>
      </c>
    </row>
    <row r="622" spans="1:2" x14ac:dyDescent="0.25">
      <c r="A622" s="62">
        <v>12141755</v>
      </c>
      <c r="B622" s="63" t="s">
        <v>6440</v>
      </c>
    </row>
    <row r="623" spans="1:2" x14ac:dyDescent="0.25">
      <c r="A623" s="62">
        <v>12141756</v>
      </c>
      <c r="B623" s="63" t="s">
        <v>2985</v>
      </c>
    </row>
    <row r="624" spans="1:2" x14ac:dyDescent="0.25">
      <c r="A624" s="62">
        <v>12141757</v>
      </c>
      <c r="B624" s="63" t="s">
        <v>17227</v>
      </c>
    </row>
    <row r="625" spans="1:2" x14ac:dyDescent="0.25">
      <c r="A625" s="62">
        <v>12141758</v>
      </c>
      <c r="B625" s="63" t="s">
        <v>10350</v>
      </c>
    </row>
    <row r="626" spans="1:2" x14ac:dyDescent="0.25">
      <c r="A626" s="62">
        <v>12141759</v>
      </c>
      <c r="B626" s="63" t="s">
        <v>10557</v>
      </c>
    </row>
    <row r="627" spans="1:2" x14ac:dyDescent="0.25">
      <c r="A627" s="62">
        <v>12141760</v>
      </c>
      <c r="B627" s="63" t="s">
        <v>15660</v>
      </c>
    </row>
    <row r="628" spans="1:2" x14ac:dyDescent="0.25">
      <c r="A628" s="62">
        <v>12141801</v>
      </c>
      <c r="B628" s="63" t="s">
        <v>16626</v>
      </c>
    </row>
    <row r="629" spans="1:2" x14ac:dyDescent="0.25">
      <c r="A629" s="62">
        <v>12141802</v>
      </c>
      <c r="B629" s="63" t="s">
        <v>3427</v>
      </c>
    </row>
    <row r="630" spans="1:2" x14ac:dyDescent="0.25">
      <c r="A630" s="62">
        <v>12141803</v>
      </c>
      <c r="B630" s="63" t="s">
        <v>18465</v>
      </c>
    </row>
    <row r="631" spans="1:2" x14ac:dyDescent="0.25">
      <c r="A631" s="62">
        <v>12141804</v>
      </c>
      <c r="B631" s="63" t="s">
        <v>4592</v>
      </c>
    </row>
    <row r="632" spans="1:2" x14ac:dyDescent="0.25">
      <c r="A632" s="62">
        <v>12141805</v>
      </c>
      <c r="B632" s="63" t="s">
        <v>18199</v>
      </c>
    </row>
    <row r="633" spans="1:2" x14ac:dyDescent="0.25">
      <c r="A633" s="62">
        <v>12141806</v>
      </c>
      <c r="B633" s="63" t="s">
        <v>5151</v>
      </c>
    </row>
    <row r="634" spans="1:2" x14ac:dyDescent="0.25">
      <c r="A634" s="62">
        <v>12141901</v>
      </c>
      <c r="B634" s="63" t="s">
        <v>6805</v>
      </c>
    </row>
    <row r="635" spans="1:2" x14ac:dyDescent="0.25">
      <c r="A635" s="62">
        <v>12141902</v>
      </c>
      <c r="B635" s="63" t="s">
        <v>12834</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4206</v>
      </c>
    </row>
    <row r="640" spans="1:2" x14ac:dyDescent="0.25">
      <c r="A640" s="62">
        <v>12141907</v>
      </c>
      <c r="B640" s="63" t="s">
        <v>484</v>
      </c>
    </row>
    <row r="641" spans="1:2" x14ac:dyDescent="0.25">
      <c r="A641" s="62">
        <v>12141908</v>
      </c>
      <c r="B641" s="63" t="s">
        <v>4589</v>
      </c>
    </row>
    <row r="642" spans="1:2" x14ac:dyDescent="0.25">
      <c r="A642" s="62">
        <v>12141909</v>
      </c>
      <c r="B642" s="63" t="s">
        <v>339</v>
      </c>
    </row>
    <row r="643" spans="1:2" x14ac:dyDescent="0.25">
      <c r="A643" s="62">
        <v>12141910</v>
      </c>
      <c r="B643" s="63" t="s">
        <v>17016</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15352</v>
      </c>
    </row>
    <row r="650" spans="1:2" x14ac:dyDescent="0.25">
      <c r="A650" s="62">
        <v>12142001</v>
      </c>
      <c r="B650" s="63" t="s">
        <v>3489</v>
      </c>
    </row>
    <row r="651" spans="1:2" x14ac:dyDescent="0.25">
      <c r="A651" s="62">
        <v>12142002</v>
      </c>
      <c r="B651" s="63" t="s">
        <v>17684</v>
      </c>
    </row>
    <row r="652" spans="1:2" x14ac:dyDescent="0.25">
      <c r="A652" s="62">
        <v>12142003</v>
      </c>
      <c r="B652" s="63" t="s">
        <v>1654</v>
      </c>
    </row>
    <row r="653" spans="1:2" x14ac:dyDescent="0.25">
      <c r="A653" s="62">
        <v>12142004</v>
      </c>
      <c r="B653" s="63" t="s">
        <v>13820</v>
      </c>
    </row>
    <row r="654" spans="1:2" x14ac:dyDescent="0.25">
      <c r="A654" s="62">
        <v>12142005</v>
      </c>
      <c r="B654" s="63" t="s">
        <v>13045</v>
      </c>
    </row>
    <row r="655" spans="1:2" x14ac:dyDescent="0.25">
      <c r="A655" s="62">
        <v>12142006</v>
      </c>
      <c r="B655" s="63" t="s">
        <v>8058</v>
      </c>
    </row>
    <row r="656" spans="1:2" x14ac:dyDescent="0.25">
      <c r="A656" s="62">
        <v>12142101</v>
      </c>
      <c r="B656" s="63" t="s">
        <v>9494</v>
      </c>
    </row>
    <row r="657" spans="1:2" x14ac:dyDescent="0.25">
      <c r="A657" s="62">
        <v>12142102</v>
      </c>
      <c r="B657" s="63" t="s">
        <v>17121</v>
      </c>
    </row>
    <row r="658" spans="1:2" x14ac:dyDescent="0.25">
      <c r="A658" s="62">
        <v>12142103</v>
      </c>
      <c r="B658" s="63" t="s">
        <v>18366</v>
      </c>
    </row>
    <row r="659" spans="1:2" x14ac:dyDescent="0.25">
      <c r="A659" s="62">
        <v>12142104</v>
      </c>
      <c r="B659" s="63" t="s">
        <v>9400</v>
      </c>
    </row>
    <row r="660" spans="1:2" x14ac:dyDescent="0.25">
      <c r="A660" s="62">
        <v>12142105</v>
      </c>
      <c r="B660" s="63" t="s">
        <v>17524</v>
      </c>
    </row>
    <row r="661" spans="1:2" x14ac:dyDescent="0.25">
      <c r="A661" s="62">
        <v>12142106</v>
      </c>
      <c r="B661" s="63" t="s">
        <v>15386</v>
      </c>
    </row>
    <row r="662" spans="1:2" x14ac:dyDescent="0.25">
      <c r="A662" s="62">
        <v>12142201</v>
      </c>
      <c r="B662" s="63" t="s">
        <v>5385</v>
      </c>
    </row>
    <row r="663" spans="1:2" x14ac:dyDescent="0.25">
      <c r="A663" s="62">
        <v>12142202</v>
      </c>
      <c r="B663" s="63" t="s">
        <v>2836</v>
      </c>
    </row>
    <row r="664" spans="1:2" x14ac:dyDescent="0.25">
      <c r="A664" s="62">
        <v>12142203</v>
      </c>
      <c r="B664" s="63" t="s">
        <v>925</v>
      </c>
    </row>
    <row r="665" spans="1:2" x14ac:dyDescent="0.25">
      <c r="A665" s="62">
        <v>12142204</v>
      </c>
      <c r="B665" s="63" t="s">
        <v>3518</v>
      </c>
    </row>
    <row r="666" spans="1:2" x14ac:dyDescent="0.25">
      <c r="A666" s="62">
        <v>12142205</v>
      </c>
      <c r="B666" s="63" t="s">
        <v>9683</v>
      </c>
    </row>
    <row r="667" spans="1:2" x14ac:dyDescent="0.25">
      <c r="A667" s="62">
        <v>12142206</v>
      </c>
      <c r="B667" s="63" t="s">
        <v>5360</v>
      </c>
    </row>
    <row r="668" spans="1:2" x14ac:dyDescent="0.25">
      <c r="A668" s="62">
        <v>12142207</v>
      </c>
      <c r="B668" s="63" t="s">
        <v>378</v>
      </c>
    </row>
    <row r="669" spans="1:2" x14ac:dyDescent="0.25">
      <c r="A669" s="62">
        <v>12142208</v>
      </c>
      <c r="B669" s="63" t="s">
        <v>16229</v>
      </c>
    </row>
    <row r="670" spans="1:2" x14ac:dyDescent="0.25">
      <c r="A670" s="62">
        <v>12161501</v>
      </c>
      <c r="B670" s="63" t="s">
        <v>2867</v>
      </c>
    </row>
    <row r="671" spans="1:2" x14ac:dyDescent="0.25">
      <c r="A671" s="62">
        <v>12161502</v>
      </c>
      <c r="B671" s="63" t="s">
        <v>7762</v>
      </c>
    </row>
    <row r="672" spans="1:2" x14ac:dyDescent="0.25">
      <c r="A672" s="62">
        <v>12161503</v>
      </c>
      <c r="B672" s="63" t="s">
        <v>9489</v>
      </c>
    </row>
    <row r="673" spans="1:2" x14ac:dyDescent="0.25">
      <c r="A673" s="62">
        <v>12161504</v>
      </c>
      <c r="B673" s="63" t="s">
        <v>12820</v>
      </c>
    </row>
    <row r="674" spans="1:2" x14ac:dyDescent="0.25">
      <c r="A674" s="62">
        <v>12161505</v>
      </c>
      <c r="B674" s="63" t="s">
        <v>16328</v>
      </c>
    </row>
    <row r="675" spans="1:2" x14ac:dyDescent="0.25">
      <c r="A675" s="62">
        <v>12161506</v>
      </c>
      <c r="B675" s="63" t="s">
        <v>16463</v>
      </c>
    </row>
    <row r="676" spans="1:2" x14ac:dyDescent="0.25">
      <c r="A676" s="62">
        <v>12161507</v>
      </c>
      <c r="B676" s="63" t="s">
        <v>12733</v>
      </c>
    </row>
    <row r="677" spans="1:2" x14ac:dyDescent="0.25">
      <c r="A677" s="62">
        <v>12161601</v>
      </c>
      <c r="B677" s="63" t="s">
        <v>229</v>
      </c>
    </row>
    <row r="678" spans="1:2" x14ac:dyDescent="0.25">
      <c r="A678" s="62">
        <v>12161602</v>
      </c>
      <c r="B678" s="63" t="s">
        <v>7302</v>
      </c>
    </row>
    <row r="679" spans="1:2" x14ac:dyDescent="0.25">
      <c r="A679" s="62">
        <v>12161603</v>
      </c>
      <c r="B679" s="63" t="s">
        <v>13645</v>
      </c>
    </row>
    <row r="680" spans="1:2" x14ac:dyDescent="0.25">
      <c r="A680" s="62">
        <v>12161604</v>
      </c>
      <c r="B680" s="63" t="s">
        <v>12050</v>
      </c>
    </row>
    <row r="681" spans="1:2" x14ac:dyDescent="0.25">
      <c r="A681" s="62">
        <v>12161701</v>
      </c>
      <c r="B681" s="63" t="s">
        <v>5227</v>
      </c>
    </row>
    <row r="682" spans="1:2" x14ac:dyDescent="0.25">
      <c r="A682" s="62">
        <v>12161702</v>
      </c>
      <c r="B682" s="63" t="s">
        <v>5435</v>
      </c>
    </row>
    <row r="683" spans="1:2" x14ac:dyDescent="0.25">
      <c r="A683" s="62">
        <v>12161703</v>
      </c>
      <c r="B683" s="63" t="s">
        <v>11324</v>
      </c>
    </row>
    <row r="684" spans="1:2" x14ac:dyDescent="0.25">
      <c r="A684" s="62">
        <v>12161704</v>
      </c>
      <c r="B684" s="63" t="s">
        <v>2044</v>
      </c>
    </row>
    <row r="685" spans="1:2" x14ac:dyDescent="0.25">
      <c r="A685" s="62">
        <v>12161705</v>
      </c>
      <c r="B685" s="63" t="s">
        <v>15578</v>
      </c>
    </row>
    <row r="686" spans="1:2" x14ac:dyDescent="0.25">
      <c r="A686" s="62">
        <v>12161706</v>
      </c>
      <c r="B686" s="63" t="s">
        <v>3049</v>
      </c>
    </row>
    <row r="687" spans="1:2" x14ac:dyDescent="0.25">
      <c r="A687" s="62">
        <v>12161801</v>
      </c>
      <c r="B687" s="63" t="s">
        <v>15105</v>
      </c>
    </row>
    <row r="688" spans="1:2" x14ac:dyDescent="0.25">
      <c r="A688" s="62">
        <v>12161802</v>
      </c>
      <c r="B688" s="63" t="s">
        <v>4217</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4713</v>
      </c>
    </row>
    <row r="693" spans="1:2" x14ac:dyDescent="0.25">
      <c r="A693" s="62">
        <v>12161807</v>
      </c>
      <c r="B693" s="63" t="s">
        <v>159</v>
      </c>
    </row>
    <row r="694" spans="1:2" x14ac:dyDescent="0.25">
      <c r="A694" s="62">
        <v>12161808</v>
      </c>
      <c r="B694" s="63" t="s">
        <v>12055</v>
      </c>
    </row>
    <row r="695" spans="1:2" x14ac:dyDescent="0.25">
      <c r="A695" s="62">
        <v>12161901</v>
      </c>
      <c r="B695" s="63" t="s">
        <v>17312</v>
      </c>
    </row>
    <row r="696" spans="1:2" x14ac:dyDescent="0.25">
      <c r="A696" s="62">
        <v>12161902</v>
      </c>
      <c r="B696" s="63" t="s">
        <v>5207</v>
      </c>
    </row>
    <row r="697" spans="1:2" x14ac:dyDescent="0.25">
      <c r="A697" s="62">
        <v>12161903</v>
      </c>
      <c r="B697" s="63" t="s">
        <v>8513</v>
      </c>
    </row>
    <row r="698" spans="1:2" x14ac:dyDescent="0.25">
      <c r="A698" s="62">
        <v>12161904</v>
      </c>
      <c r="B698" s="63" t="s">
        <v>17438</v>
      </c>
    </row>
    <row r="699" spans="1:2" x14ac:dyDescent="0.25">
      <c r="A699" s="62">
        <v>12161905</v>
      </c>
      <c r="B699" s="63" t="s">
        <v>13767</v>
      </c>
    </row>
    <row r="700" spans="1:2" x14ac:dyDescent="0.25">
      <c r="A700" s="62">
        <v>12161906</v>
      </c>
      <c r="B700" s="63" t="s">
        <v>12649</v>
      </c>
    </row>
    <row r="701" spans="1:2" x14ac:dyDescent="0.25">
      <c r="A701" s="62">
        <v>12161907</v>
      </c>
      <c r="B701" s="63" t="s">
        <v>10814</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11143</v>
      </c>
    </row>
    <row r="708" spans="1:2" x14ac:dyDescent="0.25">
      <c r="A708" s="62">
        <v>12162202</v>
      </c>
      <c r="B708" s="63" t="s">
        <v>2214</v>
      </c>
    </row>
    <row r="709" spans="1:2" x14ac:dyDescent="0.25">
      <c r="A709" s="62">
        <v>12162203</v>
      </c>
      <c r="B709" s="63" t="s">
        <v>6323</v>
      </c>
    </row>
    <row r="710" spans="1:2" x14ac:dyDescent="0.25">
      <c r="A710" s="62">
        <v>12162204</v>
      </c>
      <c r="B710" s="63" t="s">
        <v>3958</v>
      </c>
    </row>
    <row r="711" spans="1:2" x14ac:dyDescent="0.25">
      <c r="A711" s="62">
        <v>12162205</v>
      </c>
      <c r="B711" s="63" t="s">
        <v>7081</v>
      </c>
    </row>
    <row r="712" spans="1:2" x14ac:dyDescent="0.25">
      <c r="A712" s="62">
        <v>12162206</v>
      </c>
      <c r="B712" s="63" t="s">
        <v>1213</v>
      </c>
    </row>
    <row r="713" spans="1:2" x14ac:dyDescent="0.25">
      <c r="A713" s="62">
        <v>12162207</v>
      </c>
      <c r="B713" s="63" t="s">
        <v>11635</v>
      </c>
    </row>
    <row r="714" spans="1:2" x14ac:dyDescent="0.25">
      <c r="A714" s="62">
        <v>12162208</v>
      </c>
      <c r="B714" s="63" t="s">
        <v>14756</v>
      </c>
    </row>
    <row r="715" spans="1:2" x14ac:dyDescent="0.25">
      <c r="A715" s="62">
        <v>12162209</v>
      </c>
      <c r="B715" s="63" t="s">
        <v>7947</v>
      </c>
    </row>
    <row r="716" spans="1:2" x14ac:dyDescent="0.25">
      <c r="A716" s="62">
        <v>12162210</v>
      </c>
      <c r="B716" s="63" t="s">
        <v>13564</v>
      </c>
    </row>
    <row r="717" spans="1:2" x14ac:dyDescent="0.25">
      <c r="A717" s="62">
        <v>12162211</v>
      </c>
      <c r="B717" s="63" t="s">
        <v>3987</v>
      </c>
    </row>
    <row r="718" spans="1:2" x14ac:dyDescent="0.25">
      <c r="A718" s="62">
        <v>12162212</v>
      </c>
      <c r="B718" s="63" t="s">
        <v>6290</v>
      </c>
    </row>
    <row r="719" spans="1:2" x14ac:dyDescent="0.25">
      <c r="A719" s="62">
        <v>12162301</v>
      </c>
      <c r="B719" s="63" t="s">
        <v>15151</v>
      </c>
    </row>
    <row r="720" spans="1:2" x14ac:dyDescent="0.25">
      <c r="A720" s="62">
        <v>12162302</v>
      </c>
      <c r="B720" s="63" t="s">
        <v>6233</v>
      </c>
    </row>
    <row r="721" spans="1:2" x14ac:dyDescent="0.25">
      <c r="A721" s="62">
        <v>12162303</v>
      </c>
      <c r="B721" s="63" t="s">
        <v>9534</v>
      </c>
    </row>
    <row r="722" spans="1:2" x14ac:dyDescent="0.25">
      <c r="A722" s="62">
        <v>12162401</v>
      </c>
      <c r="B722" s="63" t="s">
        <v>18505</v>
      </c>
    </row>
    <row r="723" spans="1:2" x14ac:dyDescent="0.25">
      <c r="A723" s="62">
        <v>12162402</v>
      </c>
      <c r="B723" s="63" t="s">
        <v>5247</v>
      </c>
    </row>
    <row r="724" spans="1:2" x14ac:dyDescent="0.25">
      <c r="A724" s="62">
        <v>12162501</v>
      </c>
      <c r="B724" s="63" t="s">
        <v>13791</v>
      </c>
    </row>
    <row r="725" spans="1:2" x14ac:dyDescent="0.25">
      <c r="A725" s="62">
        <v>12162502</v>
      </c>
      <c r="B725" s="63" t="s">
        <v>10634</v>
      </c>
    </row>
    <row r="726" spans="1:2" x14ac:dyDescent="0.25">
      <c r="A726" s="62">
        <v>12162503</v>
      </c>
      <c r="B726" s="63" t="s">
        <v>18275</v>
      </c>
    </row>
    <row r="727" spans="1:2" x14ac:dyDescent="0.25">
      <c r="A727" s="62">
        <v>12162601</v>
      </c>
      <c r="B727" s="63" t="s">
        <v>8361</v>
      </c>
    </row>
    <row r="728" spans="1:2" x14ac:dyDescent="0.25">
      <c r="A728" s="62">
        <v>12162602</v>
      </c>
      <c r="B728" s="63" t="s">
        <v>2788</v>
      </c>
    </row>
    <row r="729" spans="1:2" x14ac:dyDescent="0.25">
      <c r="A729" s="62">
        <v>12162701</v>
      </c>
      <c r="B729" s="63" t="s">
        <v>7160</v>
      </c>
    </row>
    <row r="730" spans="1:2" x14ac:dyDescent="0.25">
      <c r="A730" s="62">
        <v>12162702</v>
      </c>
      <c r="B730" s="63" t="s">
        <v>18360</v>
      </c>
    </row>
    <row r="731" spans="1:2" x14ac:dyDescent="0.25">
      <c r="A731" s="62">
        <v>12162801</v>
      </c>
      <c r="B731" s="63" t="s">
        <v>18679</v>
      </c>
    </row>
    <row r="732" spans="1:2" x14ac:dyDescent="0.25">
      <c r="A732" s="62">
        <v>12162802</v>
      </c>
      <c r="B732" s="63" t="s">
        <v>17747</v>
      </c>
    </row>
    <row r="733" spans="1:2" x14ac:dyDescent="0.25">
      <c r="A733" s="62">
        <v>12162901</v>
      </c>
      <c r="B733" s="63" t="s">
        <v>187</v>
      </c>
    </row>
    <row r="734" spans="1:2" x14ac:dyDescent="0.25">
      <c r="A734" s="62">
        <v>12162902</v>
      </c>
      <c r="B734" s="63" t="s">
        <v>4768</v>
      </c>
    </row>
    <row r="735" spans="1:2" x14ac:dyDescent="0.25">
      <c r="A735" s="62">
        <v>12162903</v>
      </c>
      <c r="B735" s="63" t="s">
        <v>824</v>
      </c>
    </row>
    <row r="736" spans="1:2" x14ac:dyDescent="0.25">
      <c r="A736" s="62">
        <v>12163001</v>
      </c>
      <c r="B736" s="63" t="s">
        <v>14822</v>
      </c>
    </row>
    <row r="737" spans="1:2" x14ac:dyDescent="0.25">
      <c r="A737" s="62">
        <v>12163101</v>
      </c>
      <c r="B737" s="63" t="s">
        <v>6091</v>
      </c>
    </row>
    <row r="738" spans="1:2" x14ac:dyDescent="0.25">
      <c r="A738" s="62">
        <v>12163201</v>
      </c>
      <c r="B738" s="63" t="s">
        <v>3241</v>
      </c>
    </row>
    <row r="739" spans="1:2" x14ac:dyDescent="0.25">
      <c r="A739" s="62">
        <v>12163301</v>
      </c>
      <c r="B739" s="63" t="s">
        <v>4902</v>
      </c>
    </row>
    <row r="740" spans="1:2" x14ac:dyDescent="0.25">
      <c r="A740" s="62">
        <v>12163401</v>
      </c>
      <c r="B740" s="63" t="s">
        <v>9706</v>
      </c>
    </row>
    <row r="741" spans="1:2" x14ac:dyDescent="0.25">
      <c r="A741" s="62">
        <v>12163501</v>
      </c>
      <c r="B741" s="63" t="s">
        <v>7477</v>
      </c>
    </row>
    <row r="742" spans="1:2" x14ac:dyDescent="0.25">
      <c r="A742" s="62">
        <v>12163601</v>
      </c>
      <c r="B742" s="63" t="s">
        <v>14133</v>
      </c>
    </row>
    <row r="743" spans="1:2" x14ac:dyDescent="0.25">
      <c r="A743" s="62">
        <v>12163602</v>
      </c>
      <c r="B743" s="63" t="s">
        <v>11155</v>
      </c>
    </row>
    <row r="744" spans="1:2" x14ac:dyDescent="0.25">
      <c r="A744" s="62">
        <v>12163701</v>
      </c>
      <c r="B744" s="63" t="s">
        <v>13891</v>
      </c>
    </row>
    <row r="745" spans="1:2" x14ac:dyDescent="0.25">
      <c r="A745" s="62">
        <v>12163801</v>
      </c>
      <c r="B745" s="63" t="s">
        <v>1295</v>
      </c>
    </row>
    <row r="746" spans="1:2" x14ac:dyDescent="0.25">
      <c r="A746" s="62">
        <v>12163802</v>
      </c>
      <c r="B746" s="63" t="s">
        <v>2673</v>
      </c>
    </row>
    <row r="747" spans="1:2" x14ac:dyDescent="0.25">
      <c r="A747" s="62">
        <v>12163901</v>
      </c>
      <c r="B747" s="63" t="s">
        <v>13260</v>
      </c>
    </row>
    <row r="748" spans="1:2" x14ac:dyDescent="0.25">
      <c r="A748" s="62">
        <v>12163902</v>
      </c>
      <c r="B748" s="63" t="s">
        <v>3223</v>
      </c>
    </row>
    <row r="749" spans="1:2" x14ac:dyDescent="0.25">
      <c r="A749" s="62">
        <v>12164001</v>
      </c>
      <c r="B749" s="63" t="s">
        <v>2112</v>
      </c>
    </row>
    <row r="750" spans="1:2" x14ac:dyDescent="0.25">
      <c r="A750" s="62">
        <v>12164101</v>
      </c>
      <c r="B750" s="63" t="s">
        <v>9337</v>
      </c>
    </row>
    <row r="751" spans="1:2" x14ac:dyDescent="0.25">
      <c r="A751" s="62">
        <v>12164102</v>
      </c>
      <c r="B751" s="63" t="s">
        <v>13006</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16936</v>
      </c>
    </row>
    <row r="760" spans="1:2" x14ac:dyDescent="0.25">
      <c r="A760" s="62">
        <v>12171502</v>
      </c>
      <c r="B760" s="63" t="s">
        <v>12502</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11037</v>
      </c>
    </row>
    <row r="766" spans="1:2" x14ac:dyDescent="0.25">
      <c r="A766" s="62">
        <v>12171603</v>
      </c>
      <c r="B766" s="63" t="s">
        <v>5912</v>
      </c>
    </row>
    <row r="767" spans="1:2" x14ac:dyDescent="0.25">
      <c r="A767" s="62">
        <v>12171604</v>
      </c>
      <c r="B767" s="63" t="s">
        <v>4761</v>
      </c>
    </row>
    <row r="768" spans="1:2" x14ac:dyDescent="0.25">
      <c r="A768" s="62">
        <v>12171605</v>
      </c>
      <c r="B768" s="63" t="s">
        <v>7751</v>
      </c>
    </row>
    <row r="769" spans="1:2" x14ac:dyDescent="0.25">
      <c r="A769" s="62">
        <v>12171701</v>
      </c>
      <c r="B769" s="63" t="s">
        <v>14559</v>
      </c>
    </row>
    <row r="770" spans="1:2" x14ac:dyDescent="0.25">
      <c r="A770" s="62">
        <v>12171702</v>
      </c>
      <c r="B770" s="63" t="s">
        <v>17034</v>
      </c>
    </row>
    <row r="771" spans="1:2" x14ac:dyDescent="0.25">
      <c r="A771" s="62">
        <v>12171703</v>
      </c>
      <c r="B771" s="63" t="s">
        <v>14058</v>
      </c>
    </row>
    <row r="772" spans="1:2" x14ac:dyDescent="0.25">
      <c r="A772" s="62">
        <v>12181501</v>
      </c>
      <c r="B772" s="63" t="s">
        <v>16138</v>
      </c>
    </row>
    <row r="773" spans="1:2" x14ac:dyDescent="0.25">
      <c r="A773" s="62">
        <v>12181502</v>
      </c>
      <c r="B773" s="63" t="s">
        <v>3286</v>
      </c>
    </row>
    <row r="774" spans="1:2" x14ac:dyDescent="0.25">
      <c r="A774" s="62">
        <v>12181503</v>
      </c>
      <c r="B774" s="63" t="s">
        <v>6847</v>
      </c>
    </row>
    <row r="775" spans="1:2" x14ac:dyDescent="0.25">
      <c r="A775" s="62">
        <v>12181504</v>
      </c>
      <c r="B775" s="63" t="s">
        <v>18607</v>
      </c>
    </row>
    <row r="776" spans="1:2" x14ac:dyDescent="0.25">
      <c r="A776" s="62">
        <v>12181601</v>
      </c>
      <c r="B776" s="63" t="s">
        <v>9228</v>
      </c>
    </row>
    <row r="777" spans="1:2" x14ac:dyDescent="0.25">
      <c r="A777" s="62">
        <v>12181602</v>
      </c>
      <c r="B777" s="63" t="s">
        <v>16069</v>
      </c>
    </row>
    <row r="778" spans="1:2" x14ac:dyDescent="0.25">
      <c r="A778" s="62">
        <v>12191501</v>
      </c>
      <c r="B778" s="63" t="s">
        <v>7664</v>
      </c>
    </row>
    <row r="779" spans="1:2" x14ac:dyDescent="0.25">
      <c r="A779" s="62">
        <v>12191502</v>
      </c>
      <c r="B779" s="63" t="s">
        <v>3926</v>
      </c>
    </row>
    <row r="780" spans="1:2" x14ac:dyDescent="0.25">
      <c r="A780" s="62">
        <v>12191503</v>
      </c>
      <c r="B780" s="63" t="s">
        <v>2677</v>
      </c>
    </row>
    <row r="781" spans="1:2" x14ac:dyDescent="0.25">
      <c r="A781" s="62">
        <v>12191504</v>
      </c>
      <c r="B781" s="63" t="s">
        <v>9465</v>
      </c>
    </row>
    <row r="782" spans="1:2" x14ac:dyDescent="0.25">
      <c r="A782" s="62">
        <v>12191601</v>
      </c>
      <c r="B782" s="63" t="s">
        <v>16478</v>
      </c>
    </row>
    <row r="783" spans="1:2" x14ac:dyDescent="0.25">
      <c r="A783" s="62">
        <v>12191602</v>
      </c>
      <c r="B783" s="63" t="s">
        <v>6116</v>
      </c>
    </row>
    <row r="784" spans="1:2" x14ac:dyDescent="0.25">
      <c r="A784" s="62">
        <v>12352001</v>
      </c>
      <c r="B784" s="63" t="s">
        <v>3663</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17997</v>
      </c>
    </row>
    <row r="790" spans="1:2" x14ac:dyDescent="0.25">
      <c r="A790" s="62">
        <v>12352103</v>
      </c>
      <c r="B790" s="63" t="s">
        <v>7549</v>
      </c>
    </row>
    <row r="791" spans="1:2" x14ac:dyDescent="0.25">
      <c r="A791" s="62">
        <v>12352104</v>
      </c>
      <c r="B791" s="63" t="s">
        <v>17066</v>
      </c>
    </row>
    <row r="792" spans="1:2" x14ac:dyDescent="0.25">
      <c r="A792" s="62">
        <v>12352105</v>
      </c>
      <c r="B792" s="63" t="s">
        <v>8105</v>
      </c>
    </row>
    <row r="793" spans="1:2" x14ac:dyDescent="0.25">
      <c r="A793" s="62">
        <v>12352106</v>
      </c>
      <c r="B793" s="63" t="s">
        <v>3158</v>
      </c>
    </row>
    <row r="794" spans="1:2" x14ac:dyDescent="0.25">
      <c r="A794" s="62">
        <v>12352107</v>
      </c>
      <c r="B794" s="63" t="s">
        <v>6267</v>
      </c>
    </row>
    <row r="795" spans="1:2" x14ac:dyDescent="0.25">
      <c r="A795" s="62">
        <v>12352108</v>
      </c>
      <c r="B795" s="63" t="s">
        <v>12226</v>
      </c>
    </row>
    <row r="796" spans="1:2" x14ac:dyDescent="0.25">
      <c r="A796" s="62">
        <v>12352111</v>
      </c>
      <c r="B796" s="63" t="s">
        <v>8054</v>
      </c>
    </row>
    <row r="797" spans="1:2" x14ac:dyDescent="0.25">
      <c r="A797" s="62">
        <v>12352112</v>
      </c>
      <c r="B797" s="63" t="s">
        <v>12226</v>
      </c>
    </row>
    <row r="798" spans="1:2" x14ac:dyDescent="0.25">
      <c r="A798" s="62">
        <v>12352113</v>
      </c>
      <c r="B798" s="63" t="s">
        <v>18635</v>
      </c>
    </row>
    <row r="799" spans="1:2" x14ac:dyDescent="0.25">
      <c r="A799" s="62">
        <v>12352114</v>
      </c>
      <c r="B799" s="63" t="s">
        <v>3377</v>
      </c>
    </row>
    <row r="800" spans="1:2" x14ac:dyDescent="0.25">
      <c r="A800" s="62">
        <v>12352115</v>
      </c>
      <c r="B800" s="63" t="s">
        <v>10512</v>
      </c>
    </row>
    <row r="801" spans="1:2" x14ac:dyDescent="0.25">
      <c r="A801" s="62">
        <v>12352116</v>
      </c>
      <c r="B801" s="63" t="s">
        <v>2597</v>
      </c>
    </row>
    <row r="802" spans="1:2" x14ac:dyDescent="0.25">
      <c r="A802" s="62">
        <v>12352117</v>
      </c>
      <c r="B802" s="63" t="s">
        <v>17050</v>
      </c>
    </row>
    <row r="803" spans="1:2" x14ac:dyDescent="0.25">
      <c r="A803" s="62">
        <v>12352118</v>
      </c>
      <c r="B803" s="63" t="s">
        <v>1375</v>
      </c>
    </row>
    <row r="804" spans="1:2" x14ac:dyDescent="0.25">
      <c r="A804" s="62">
        <v>12352119</v>
      </c>
      <c r="B804" s="63" t="s">
        <v>6812</v>
      </c>
    </row>
    <row r="805" spans="1:2" x14ac:dyDescent="0.25">
      <c r="A805" s="62">
        <v>12352120</v>
      </c>
      <c r="B805" s="63" t="s">
        <v>11646</v>
      </c>
    </row>
    <row r="806" spans="1:2" x14ac:dyDescent="0.25">
      <c r="A806" s="62">
        <v>12352121</v>
      </c>
      <c r="B806" s="63" t="s">
        <v>10784</v>
      </c>
    </row>
    <row r="807" spans="1:2" x14ac:dyDescent="0.25">
      <c r="A807" s="62">
        <v>12352123</v>
      </c>
      <c r="B807" s="63" t="s">
        <v>18057</v>
      </c>
    </row>
    <row r="808" spans="1:2" x14ac:dyDescent="0.25">
      <c r="A808" s="62">
        <v>12352124</v>
      </c>
      <c r="B808" s="63" t="s">
        <v>17173</v>
      </c>
    </row>
    <row r="809" spans="1:2" x14ac:dyDescent="0.25">
      <c r="A809" s="62">
        <v>12352125</v>
      </c>
      <c r="B809" s="63" t="s">
        <v>15901</v>
      </c>
    </row>
    <row r="810" spans="1:2" x14ac:dyDescent="0.25">
      <c r="A810" s="62">
        <v>12352126</v>
      </c>
      <c r="B810" s="63" t="s">
        <v>12280</v>
      </c>
    </row>
    <row r="811" spans="1:2" x14ac:dyDescent="0.25">
      <c r="A811" s="62">
        <v>12352127</v>
      </c>
      <c r="B811" s="63" t="s">
        <v>2905</v>
      </c>
    </row>
    <row r="812" spans="1:2" x14ac:dyDescent="0.25">
      <c r="A812" s="62">
        <v>12352128</v>
      </c>
      <c r="B812" s="63" t="s">
        <v>1750</v>
      </c>
    </row>
    <row r="813" spans="1:2" x14ac:dyDescent="0.25">
      <c r="A813" s="62">
        <v>12352129</v>
      </c>
      <c r="B813" s="63" t="s">
        <v>5529</v>
      </c>
    </row>
    <row r="814" spans="1:2" x14ac:dyDescent="0.25">
      <c r="A814" s="62">
        <v>12352130</v>
      </c>
      <c r="B814" s="63" t="s">
        <v>15026</v>
      </c>
    </row>
    <row r="815" spans="1:2" x14ac:dyDescent="0.25">
      <c r="A815" s="62">
        <v>12352201</v>
      </c>
      <c r="B815" s="63" t="s">
        <v>5142</v>
      </c>
    </row>
    <row r="816" spans="1:2" x14ac:dyDescent="0.25">
      <c r="A816" s="62">
        <v>12352202</v>
      </c>
      <c r="B816" s="63" t="s">
        <v>937</v>
      </c>
    </row>
    <row r="817" spans="1:2" x14ac:dyDescent="0.25">
      <c r="A817" s="62">
        <v>12352203</v>
      </c>
      <c r="B817" s="63" t="s">
        <v>5559</v>
      </c>
    </row>
    <row r="818" spans="1:2" x14ac:dyDescent="0.25">
      <c r="A818" s="62">
        <v>12352204</v>
      </c>
      <c r="B818" s="63" t="s">
        <v>4552</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5001</v>
      </c>
    </row>
    <row r="824" spans="1:2" x14ac:dyDescent="0.25">
      <c r="A824" s="62">
        <v>12352210</v>
      </c>
      <c r="B824" s="63" t="s">
        <v>5773</v>
      </c>
    </row>
    <row r="825" spans="1:2" x14ac:dyDescent="0.25">
      <c r="A825" s="62">
        <v>12352211</v>
      </c>
      <c r="B825" s="63" t="s">
        <v>16405</v>
      </c>
    </row>
    <row r="826" spans="1:2" x14ac:dyDescent="0.25">
      <c r="A826" s="62">
        <v>12352212</v>
      </c>
      <c r="B826" s="63" t="s">
        <v>11715</v>
      </c>
    </row>
    <row r="827" spans="1:2" x14ac:dyDescent="0.25">
      <c r="A827" s="62">
        <v>12352301</v>
      </c>
      <c r="B827" s="63" t="s">
        <v>4345</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17216</v>
      </c>
    </row>
    <row r="833" spans="1:2" x14ac:dyDescent="0.25">
      <c r="A833" s="62">
        <v>12352307</v>
      </c>
      <c r="B833" s="63" t="s">
        <v>12569</v>
      </c>
    </row>
    <row r="834" spans="1:2" x14ac:dyDescent="0.25">
      <c r="A834" s="62">
        <v>12352308</v>
      </c>
      <c r="B834" s="63" t="s">
        <v>17224</v>
      </c>
    </row>
    <row r="835" spans="1:2" x14ac:dyDescent="0.25">
      <c r="A835" s="62">
        <v>12352309</v>
      </c>
      <c r="B835" s="63" t="s">
        <v>6893</v>
      </c>
    </row>
    <row r="836" spans="1:2" x14ac:dyDescent="0.25">
      <c r="A836" s="62">
        <v>12352310</v>
      </c>
      <c r="B836" s="63" t="s">
        <v>14604</v>
      </c>
    </row>
    <row r="837" spans="1:2" x14ac:dyDescent="0.25">
      <c r="A837" s="62">
        <v>12352311</v>
      </c>
      <c r="B837" s="63" t="s">
        <v>8976</v>
      </c>
    </row>
    <row r="838" spans="1:2" x14ac:dyDescent="0.25">
      <c r="A838" s="62">
        <v>12352312</v>
      </c>
      <c r="B838" s="63" t="s">
        <v>4788</v>
      </c>
    </row>
    <row r="839" spans="1:2" x14ac:dyDescent="0.25">
      <c r="A839" s="62">
        <v>12352401</v>
      </c>
      <c r="B839" s="63" t="s">
        <v>12642</v>
      </c>
    </row>
    <row r="840" spans="1:2" x14ac:dyDescent="0.25">
      <c r="A840" s="62">
        <v>12352402</v>
      </c>
      <c r="B840" s="63" t="s">
        <v>6675</v>
      </c>
    </row>
    <row r="841" spans="1:2" x14ac:dyDescent="0.25">
      <c r="A841" s="62">
        <v>12352501</v>
      </c>
      <c r="B841" s="63" t="s">
        <v>4998</v>
      </c>
    </row>
    <row r="842" spans="1:2" x14ac:dyDescent="0.25">
      <c r="A842" s="62">
        <v>12352502</v>
      </c>
      <c r="B842" s="63" t="s">
        <v>3271</v>
      </c>
    </row>
    <row r="843" spans="1:2" x14ac:dyDescent="0.25">
      <c r="A843" s="62">
        <v>12352503</v>
      </c>
      <c r="B843" s="63" t="s">
        <v>15391</v>
      </c>
    </row>
    <row r="844" spans="1:2" x14ac:dyDescent="0.25">
      <c r="A844" s="62">
        <v>13101501</v>
      </c>
      <c r="B844" s="63" t="s">
        <v>7000</v>
      </c>
    </row>
    <row r="845" spans="1:2" x14ac:dyDescent="0.25">
      <c r="A845" s="62">
        <v>13101502</v>
      </c>
      <c r="B845" s="63" t="s">
        <v>11113</v>
      </c>
    </row>
    <row r="846" spans="1:2" x14ac:dyDescent="0.25">
      <c r="A846" s="62">
        <v>13101503</v>
      </c>
      <c r="B846" s="63" t="s">
        <v>397</v>
      </c>
    </row>
    <row r="847" spans="1:2" x14ac:dyDescent="0.25">
      <c r="A847" s="62">
        <v>13101504</v>
      </c>
      <c r="B847" s="63" t="s">
        <v>15015</v>
      </c>
    </row>
    <row r="848" spans="1:2" x14ac:dyDescent="0.25">
      <c r="A848" s="62">
        <v>13101505</v>
      </c>
      <c r="B848" s="63" t="s">
        <v>1340</v>
      </c>
    </row>
    <row r="849" spans="1:2" x14ac:dyDescent="0.25">
      <c r="A849" s="62">
        <v>13101601</v>
      </c>
      <c r="B849" s="63" t="s">
        <v>2772</v>
      </c>
    </row>
    <row r="850" spans="1:2" x14ac:dyDescent="0.25">
      <c r="A850" s="62">
        <v>13101602</v>
      </c>
      <c r="B850" s="63" t="s">
        <v>10477</v>
      </c>
    </row>
    <row r="851" spans="1:2" x14ac:dyDescent="0.25">
      <c r="A851" s="62">
        <v>13101603</v>
      </c>
      <c r="B851" s="63" t="s">
        <v>5249</v>
      </c>
    </row>
    <row r="852" spans="1:2" x14ac:dyDescent="0.25">
      <c r="A852" s="62">
        <v>13101604</v>
      </c>
      <c r="B852" s="63" t="s">
        <v>18157</v>
      </c>
    </row>
    <row r="853" spans="1:2" x14ac:dyDescent="0.25">
      <c r="A853" s="62">
        <v>13101605</v>
      </c>
      <c r="B853" s="63" t="s">
        <v>5496</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18141</v>
      </c>
    </row>
    <row r="858" spans="1:2" x14ac:dyDescent="0.25">
      <c r="A858" s="62">
        <v>13101703</v>
      </c>
      <c r="B858" s="63" t="s">
        <v>13159</v>
      </c>
    </row>
    <row r="859" spans="1:2" x14ac:dyDescent="0.25">
      <c r="A859" s="62">
        <v>13101704</v>
      </c>
      <c r="B859" s="63" t="s">
        <v>14942</v>
      </c>
    </row>
    <row r="860" spans="1:2" x14ac:dyDescent="0.25">
      <c r="A860" s="62">
        <v>13101705</v>
      </c>
      <c r="B860" s="63" t="s">
        <v>12700</v>
      </c>
    </row>
    <row r="861" spans="1:2" x14ac:dyDescent="0.25">
      <c r="A861" s="62">
        <v>13101706</v>
      </c>
      <c r="B861" s="63" t="s">
        <v>9280</v>
      </c>
    </row>
    <row r="862" spans="1:2" x14ac:dyDescent="0.25">
      <c r="A862" s="62">
        <v>13101707</v>
      </c>
      <c r="B862" s="63" t="s">
        <v>7033</v>
      </c>
    </row>
    <row r="863" spans="1:2" x14ac:dyDescent="0.25">
      <c r="A863" s="62">
        <v>13101708</v>
      </c>
      <c r="B863" s="63" t="s">
        <v>10897</v>
      </c>
    </row>
    <row r="864" spans="1:2" x14ac:dyDescent="0.25">
      <c r="A864" s="62">
        <v>13101709</v>
      </c>
      <c r="B864" s="63" t="s">
        <v>3817</v>
      </c>
    </row>
    <row r="865" spans="1:2" x14ac:dyDescent="0.25">
      <c r="A865" s="62">
        <v>13101710</v>
      </c>
      <c r="B865" s="63" t="s">
        <v>13336</v>
      </c>
    </row>
    <row r="866" spans="1:2" x14ac:dyDescent="0.25">
      <c r="A866" s="62">
        <v>13101711</v>
      </c>
      <c r="B866" s="63" t="s">
        <v>3713</v>
      </c>
    </row>
    <row r="867" spans="1:2" x14ac:dyDescent="0.25">
      <c r="A867" s="62">
        <v>13101712</v>
      </c>
      <c r="B867" s="63" t="s">
        <v>3287</v>
      </c>
    </row>
    <row r="868" spans="1:2" x14ac:dyDescent="0.25">
      <c r="A868" s="62">
        <v>13101713</v>
      </c>
      <c r="B868" s="63" t="s">
        <v>1829</v>
      </c>
    </row>
    <row r="869" spans="1:2" x14ac:dyDescent="0.25">
      <c r="A869" s="62">
        <v>13101714</v>
      </c>
      <c r="B869" s="63" t="s">
        <v>12269</v>
      </c>
    </row>
    <row r="870" spans="1:2" x14ac:dyDescent="0.25">
      <c r="A870" s="62">
        <v>13101715</v>
      </c>
      <c r="B870" s="63" t="s">
        <v>9118</v>
      </c>
    </row>
    <row r="871" spans="1:2" x14ac:dyDescent="0.25">
      <c r="A871" s="62">
        <v>13101716</v>
      </c>
      <c r="B871" s="63" t="s">
        <v>18520</v>
      </c>
    </row>
    <row r="872" spans="1:2" x14ac:dyDescent="0.25">
      <c r="A872" s="62">
        <v>13101717</v>
      </c>
      <c r="B872" s="63" t="s">
        <v>4722</v>
      </c>
    </row>
    <row r="873" spans="1:2" x14ac:dyDescent="0.25">
      <c r="A873" s="62">
        <v>13101718</v>
      </c>
      <c r="B873" s="63" t="s">
        <v>10148</v>
      </c>
    </row>
    <row r="874" spans="1:2" x14ac:dyDescent="0.25">
      <c r="A874" s="62">
        <v>13101719</v>
      </c>
      <c r="B874" s="63" t="s">
        <v>4133</v>
      </c>
    </row>
    <row r="875" spans="1:2" x14ac:dyDescent="0.25">
      <c r="A875" s="62">
        <v>13101720</v>
      </c>
      <c r="B875" s="63" t="s">
        <v>13547</v>
      </c>
    </row>
    <row r="876" spans="1:2" x14ac:dyDescent="0.25">
      <c r="A876" s="62">
        <v>13101721</v>
      </c>
      <c r="B876" s="63" t="s">
        <v>13418</v>
      </c>
    </row>
    <row r="877" spans="1:2" x14ac:dyDescent="0.25">
      <c r="A877" s="62">
        <v>13101722</v>
      </c>
      <c r="B877" s="63" t="s">
        <v>15614</v>
      </c>
    </row>
    <row r="878" spans="1:2" x14ac:dyDescent="0.25">
      <c r="A878" s="62">
        <v>13101723</v>
      </c>
      <c r="B878" s="63" t="s">
        <v>1572</v>
      </c>
    </row>
    <row r="879" spans="1:2" x14ac:dyDescent="0.25">
      <c r="A879" s="62">
        <v>13101724</v>
      </c>
      <c r="B879" s="63" t="s">
        <v>14647</v>
      </c>
    </row>
    <row r="880" spans="1:2" x14ac:dyDescent="0.25">
      <c r="A880" s="62">
        <v>13101902</v>
      </c>
      <c r="B880" s="63" t="s">
        <v>10990</v>
      </c>
    </row>
    <row r="881" spans="1:2" x14ac:dyDescent="0.25">
      <c r="A881" s="62">
        <v>13101903</v>
      </c>
      <c r="B881" s="63" t="s">
        <v>18530</v>
      </c>
    </row>
    <row r="882" spans="1:2" x14ac:dyDescent="0.25">
      <c r="A882" s="62">
        <v>13101904</v>
      </c>
      <c r="B882" s="63" t="s">
        <v>17567</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3748</v>
      </c>
    </row>
    <row r="887" spans="1:2" x14ac:dyDescent="0.25">
      <c r="A887" s="62">
        <v>13102003</v>
      </c>
      <c r="B887" s="63" t="s">
        <v>11655</v>
      </c>
    </row>
    <row r="888" spans="1:2" x14ac:dyDescent="0.25">
      <c r="A888" s="62">
        <v>13102005</v>
      </c>
      <c r="B888" s="63" t="s">
        <v>10404</v>
      </c>
    </row>
    <row r="889" spans="1:2" x14ac:dyDescent="0.25">
      <c r="A889" s="62">
        <v>13102006</v>
      </c>
      <c r="B889" s="63" t="s">
        <v>16470</v>
      </c>
    </row>
    <row r="890" spans="1:2" x14ac:dyDescent="0.25">
      <c r="A890" s="62">
        <v>13102008</v>
      </c>
      <c r="B890" s="63" t="s">
        <v>18306</v>
      </c>
    </row>
    <row r="891" spans="1:2" x14ac:dyDescent="0.25">
      <c r="A891" s="62">
        <v>13102009</v>
      </c>
      <c r="B891" s="63" t="s">
        <v>844</v>
      </c>
    </row>
    <row r="892" spans="1:2" x14ac:dyDescent="0.25">
      <c r="A892" s="62">
        <v>13102010</v>
      </c>
      <c r="B892" s="63" t="s">
        <v>11748</v>
      </c>
    </row>
    <row r="893" spans="1:2" x14ac:dyDescent="0.25">
      <c r="A893" s="62">
        <v>13102011</v>
      </c>
      <c r="B893" s="63" t="s">
        <v>17015</v>
      </c>
    </row>
    <row r="894" spans="1:2" x14ac:dyDescent="0.25">
      <c r="A894" s="62">
        <v>13102012</v>
      </c>
      <c r="B894" s="63" t="s">
        <v>15147</v>
      </c>
    </row>
    <row r="895" spans="1:2" x14ac:dyDescent="0.25">
      <c r="A895" s="62">
        <v>13102013</v>
      </c>
      <c r="B895" s="63" t="s">
        <v>5719</v>
      </c>
    </row>
    <row r="896" spans="1:2" x14ac:dyDescent="0.25">
      <c r="A896" s="62">
        <v>13102014</v>
      </c>
      <c r="B896" s="63" t="s">
        <v>1973</v>
      </c>
    </row>
    <row r="897" spans="1:2" x14ac:dyDescent="0.25">
      <c r="A897" s="62">
        <v>13102015</v>
      </c>
      <c r="B897" s="63" t="s">
        <v>18044</v>
      </c>
    </row>
    <row r="898" spans="1:2" x14ac:dyDescent="0.25">
      <c r="A898" s="62">
        <v>13102016</v>
      </c>
      <c r="B898" s="63" t="s">
        <v>6427</v>
      </c>
    </row>
    <row r="899" spans="1:2" x14ac:dyDescent="0.25">
      <c r="A899" s="62">
        <v>13102017</v>
      </c>
      <c r="B899" s="63" t="s">
        <v>7808</v>
      </c>
    </row>
    <row r="900" spans="1:2" x14ac:dyDescent="0.25">
      <c r="A900" s="62">
        <v>13102018</v>
      </c>
      <c r="B900" s="63" t="s">
        <v>17102</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11793</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15164</v>
      </c>
    </row>
    <row r="910" spans="1:2" x14ac:dyDescent="0.25">
      <c r="A910" s="62">
        <v>13102028</v>
      </c>
      <c r="B910" s="63" t="s">
        <v>15797</v>
      </c>
    </row>
    <row r="911" spans="1:2" x14ac:dyDescent="0.25">
      <c r="A911" s="62">
        <v>13102029</v>
      </c>
      <c r="B911" s="63" t="s">
        <v>1267</v>
      </c>
    </row>
    <row r="912" spans="1:2" x14ac:dyDescent="0.25">
      <c r="A912" s="62">
        <v>13102030</v>
      </c>
      <c r="B912" s="63" t="s">
        <v>17308</v>
      </c>
    </row>
    <row r="913" spans="1:2" x14ac:dyDescent="0.25">
      <c r="A913" s="62">
        <v>13102031</v>
      </c>
      <c r="B913" s="63" t="s">
        <v>635</v>
      </c>
    </row>
    <row r="914" spans="1:2" x14ac:dyDescent="0.25">
      <c r="A914" s="62">
        <v>13111001</v>
      </c>
      <c r="B914" s="63" t="s">
        <v>8027</v>
      </c>
    </row>
    <row r="915" spans="1:2" x14ac:dyDescent="0.25">
      <c r="A915" s="62">
        <v>13111002</v>
      </c>
      <c r="B915" s="63" t="s">
        <v>4527</v>
      </c>
    </row>
    <row r="916" spans="1:2" x14ac:dyDescent="0.25">
      <c r="A916" s="62">
        <v>13111003</v>
      </c>
      <c r="B916" s="63" t="s">
        <v>15585</v>
      </c>
    </row>
    <row r="917" spans="1:2" x14ac:dyDescent="0.25">
      <c r="A917" s="62">
        <v>13111004</v>
      </c>
      <c r="B917" s="63" t="s">
        <v>7627</v>
      </c>
    </row>
    <row r="918" spans="1:2" x14ac:dyDescent="0.25">
      <c r="A918" s="62">
        <v>13111005</v>
      </c>
      <c r="B918" s="63" t="s">
        <v>12647</v>
      </c>
    </row>
    <row r="919" spans="1:2" x14ac:dyDescent="0.25">
      <c r="A919" s="62">
        <v>13111006</v>
      </c>
      <c r="B919" s="63" t="s">
        <v>6954</v>
      </c>
    </row>
    <row r="920" spans="1:2" x14ac:dyDescent="0.25">
      <c r="A920" s="62">
        <v>13111007</v>
      </c>
      <c r="B920" s="63" t="s">
        <v>8337</v>
      </c>
    </row>
    <row r="921" spans="1:2" x14ac:dyDescent="0.25">
      <c r="A921" s="62">
        <v>13111008</v>
      </c>
      <c r="B921" s="63" t="s">
        <v>12392</v>
      </c>
    </row>
    <row r="922" spans="1:2" x14ac:dyDescent="0.25">
      <c r="A922" s="62">
        <v>13111009</v>
      </c>
      <c r="B922" s="63" t="s">
        <v>10317</v>
      </c>
    </row>
    <row r="923" spans="1:2" x14ac:dyDescent="0.25">
      <c r="A923" s="62">
        <v>13111010</v>
      </c>
      <c r="B923" s="63" t="s">
        <v>15415</v>
      </c>
    </row>
    <row r="924" spans="1:2" x14ac:dyDescent="0.25">
      <c r="A924" s="62">
        <v>13111011</v>
      </c>
      <c r="B924" s="63" t="s">
        <v>9101</v>
      </c>
    </row>
    <row r="925" spans="1:2" x14ac:dyDescent="0.25">
      <c r="A925" s="62">
        <v>13111012</v>
      </c>
      <c r="B925" s="63" t="s">
        <v>10708</v>
      </c>
    </row>
    <row r="926" spans="1:2" x14ac:dyDescent="0.25">
      <c r="A926" s="62">
        <v>13111013</v>
      </c>
      <c r="B926" s="63" t="s">
        <v>13591</v>
      </c>
    </row>
    <row r="927" spans="1:2" x14ac:dyDescent="0.25">
      <c r="A927" s="62">
        <v>13111014</v>
      </c>
      <c r="B927" s="63" t="s">
        <v>2765</v>
      </c>
    </row>
    <row r="928" spans="1:2" x14ac:dyDescent="0.25">
      <c r="A928" s="62">
        <v>13111015</v>
      </c>
      <c r="B928" s="63" t="s">
        <v>1404</v>
      </c>
    </row>
    <row r="929" spans="1:2" x14ac:dyDescent="0.25">
      <c r="A929" s="62">
        <v>13111016</v>
      </c>
      <c r="B929" s="63" t="s">
        <v>15155</v>
      </c>
    </row>
    <row r="930" spans="1:2" x14ac:dyDescent="0.25">
      <c r="A930" s="62">
        <v>13111017</v>
      </c>
      <c r="B930" s="63" t="s">
        <v>11109</v>
      </c>
    </row>
    <row r="931" spans="1:2" x14ac:dyDescent="0.25">
      <c r="A931" s="62">
        <v>13111018</v>
      </c>
      <c r="B931" s="63" t="s">
        <v>13776</v>
      </c>
    </row>
    <row r="932" spans="1:2" x14ac:dyDescent="0.25">
      <c r="A932" s="62">
        <v>13111019</v>
      </c>
      <c r="B932" s="63" t="s">
        <v>1378</v>
      </c>
    </row>
    <row r="933" spans="1:2" x14ac:dyDescent="0.25">
      <c r="A933" s="62">
        <v>13111020</v>
      </c>
      <c r="B933" s="63" t="s">
        <v>4286</v>
      </c>
    </row>
    <row r="934" spans="1:2" x14ac:dyDescent="0.25">
      <c r="A934" s="62">
        <v>13111021</v>
      </c>
      <c r="B934" s="63" t="s">
        <v>12511</v>
      </c>
    </row>
    <row r="935" spans="1:2" x14ac:dyDescent="0.25">
      <c r="A935" s="62">
        <v>13111022</v>
      </c>
      <c r="B935" s="63" t="s">
        <v>12652</v>
      </c>
    </row>
    <row r="936" spans="1:2" x14ac:dyDescent="0.25">
      <c r="A936" s="62">
        <v>13111023</v>
      </c>
      <c r="B936" s="63" t="s">
        <v>17235</v>
      </c>
    </row>
    <row r="937" spans="1:2" x14ac:dyDescent="0.25">
      <c r="A937" s="62">
        <v>13111024</v>
      </c>
      <c r="B937" s="63" t="s">
        <v>15067</v>
      </c>
    </row>
    <row r="938" spans="1:2" x14ac:dyDescent="0.25">
      <c r="A938" s="62">
        <v>13111025</v>
      </c>
      <c r="B938" s="63" t="s">
        <v>2812</v>
      </c>
    </row>
    <row r="939" spans="1:2" x14ac:dyDescent="0.25">
      <c r="A939" s="62">
        <v>13111026</v>
      </c>
      <c r="B939" s="63" t="s">
        <v>12947</v>
      </c>
    </row>
    <row r="940" spans="1:2" x14ac:dyDescent="0.25">
      <c r="A940" s="62">
        <v>13111027</v>
      </c>
      <c r="B940" s="63" t="s">
        <v>9209</v>
      </c>
    </row>
    <row r="941" spans="1:2" x14ac:dyDescent="0.25">
      <c r="A941" s="62">
        <v>13111028</v>
      </c>
      <c r="B941" s="63" t="s">
        <v>4015</v>
      </c>
    </row>
    <row r="942" spans="1:2" x14ac:dyDescent="0.25">
      <c r="A942" s="62">
        <v>13111029</v>
      </c>
      <c r="B942" s="63" t="s">
        <v>14476</v>
      </c>
    </row>
    <row r="943" spans="1:2" x14ac:dyDescent="0.25">
      <c r="A943" s="62">
        <v>13111030</v>
      </c>
      <c r="B943" s="63" t="s">
        <v>7999</v>
      </c>
    </row>
    <row r="944" spans="1:2" x14ac:dyDescent="0.25">
      <c r="A944" s="62">
        <v>13111031</v>
      </c>
      <c r="B944" s="63" t="s">
        <v>11632</v>
      </c>
    </row>
    <row r="945" spans="1:2" x14ac:dyDescent="0.25">
      <c r="A945" s="62">
        <v>13111032</v>
      </c>
      <c r="B945" s="63" t="s">
        <v>18333</v>
      </c>
    </row>
    <row r="946" spans="1:2" x14ac:dyDescent="0.25">
      <c r="A946" s="62">
        <v>13111033</v>
      </c>
      <c r="B946" s="63" t="s">
        <v>15410</v>
      </c>
    </row>
    <row r="947" spans="1:2" x14ac:dyDescent="0.25">
      <c r="A947" s="62">
        <v>13111034</v>
      </c>
      <c r="B947" s="63" t="s">
        <v>12130</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12192</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16959</v>
      </c>
    </row>
    <row r="957" spans="1:2" x14ac:dyDescent="0.25">
      <c r="A957" s="62">
        <v>13111044</v>
      </c>
      <c r="B957" s="63" t="s">
        <v>1288</v>
      </c>
    </row>
    <row r="958" spans="1:2" x14ac:dyDescent="0.25">
      <c r="A958" s="62">
        <v>13111045</v>
      </c>
      <c r="B958" s="63" t="s">
        <v>12900</v>
      </c>
    </row>
    <row r="959" spans="1:2" x14ac:dyDescent="0.25">
      <c r="A959" s="62">
        <v>13111046</v>
      </c>
      <c r="B959" s="63" t="s">
        <v>11967</v>
      </c>
    </row>
    <row r="960" spans="1:2" x14ac:dyDescent="0.25">
      <c r="A960" s="62">
        <v>13111047</v>
      </c>
      <c r="B960" s="63" t="s">
        <v>2783</v>
      </c>
    </row>
    <row r="961" spans="1:2" x14ac:dyDescent="0.25">
      <c r="A961" s="62">
        <v>13111048</v>
      </c>
      <c r="B961" s="63" t="s">
        <v>203</v>
      </c>
    </row>
    <row r="962" spans="1:2" x14ac:dyDescent="0.25">
      <c r="A962" s="62">
        <v>13111049</v>
      </c>
      <c r="B962" s="63" t="s">
        <v>16975</v>
      </c>
    </row>
    <row r="963" spans="1:2" x14ac:dyDescent="0.25">
      <c r="A963" s="62">
        <v>13111050</v>
      </c>
      <c r="B963" s="63" t="s">
        <v>3614</v>
      </c>
    </row>
    <row r="964" spans="1:2" x14ac:dyDescent="0.25">
      <c r="A964" s="62">
        <v>13111051</v>
      </c>
      <c r="B964" s="63" t="s">
        <v>8671</v>
      </c>
    </row>
    <row r="965" spans="1:2" x14ac:dyDescent="0.25">
      <c r="A965" s="62">
        <v>13111052</v>
      </c>
      <c r="B965" s="63" t="s">
        <v>941</v>
      </c>
    </row>
    <row r="966" spans="1:2" x14ac:dyDescent="0.25">
      <c r="A966" s="62">
        <v>13111053</v>
      </c>
      <c r="B966" s="63" t="s">
        <v>12231</v>
      </c>
    </row>
    <row r="967" spans="1:2" x14ac:dyDescent="0.25">
      <c r="A967" s="62">
        <v>13111054</v>
      </c>
      <c r="B967" s="63" t="s">
        <v>11600</v>
      </c>
    </row>
    <row r="968" spans="1:2" x14ac:dyDescent="0.25">
      <c r="A968" s="62">
        <v>13111055</v>
      </c>
      <c r="B968" s="63" t="s">
        <v>16068</v>
      </c>
    </row>
    <row r="969" spans="1:2" x14ac:dyDescent="0.25">
      <c r="A969" s="62">
        <v>13111056</v>
      </c>
      <c r="B969" s="63" t="s">
        <v>12843</v>
      </c>
    </row>
    <row r="970" spans="1:2" x14ac:dyDescent="0.25">
      <c r="A970" s="62">
        <v>13111057</v>
      </c>
      <c r="B970" s="63" t="s">
        <v>12799</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4728</v>
      </c>
    </row>
    <row r="975" spans="1:2" x14ac:dyDescent="0.25">
      <c r="A975" s="62">
        <v>13111062</v>
      </c>
      <c r="B975" s="63" t="s">
        <v>18446</v>
      </c>
    </row>
    <row r="976" spans="1:2" x14ac:dyDescent="0.25">
      <c r="A976" s="62">
        <v>13111063</v>
      </c>
      <c r="B976" s="63" t="s">
        <v>11683</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17430</v>
      </c>
    </row>
    <row r="987" spans="1:2" x14ac:dyDescent="0.25">
      <c r="A987" s="62">
        <v>13111205</v>
      </c>
      <c r="B987" s="63" t="s">
        <v>16923</v>
      </c>
    </row>
    <row r="988" spans="1:2" x14ac:dyDescent="0.25">
      <c r="A988" s="62">
        <v>13111206</v>
      </c>
      <c r="B988" s="63" t="s">
        <v>4665</v>
      </c>
    </row>
    <row r="989" spans="1:2" x14ac:dyDescent="0.25">
      <c r="A989" s="62">
        <v>13111207</v>
      </c>
      <c r="B989" s="63" t="s">
        <v>8798</v>
      </c>
    </row>
    <row r="990" spans="1:2" x14ac:dyDescent="0.25">
      <c r="A990" s="62">
        <v>13111208</v>
      </c>
      <c r="B990" s="63" t="s">
        <v>17058</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10267</v>
      </c>
    </row>
    <row r="995" spans="1:2" x14ac:dyDescent="0.25">
      <c r="A995" s="62">
        <v>13111213</v>
      </c>
      <c r="B995" s="63" t="s">
        <v>15256</v>
      </c>
    </row>
    <row r="996" spans="1:2" x14ac:dyDescent="0.25">
      <c r="A996" s="62">
        <v>13111214</v>
      </c>
      <c r="B996" s="63" t="s">
        <v>11139</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4486</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14408</v>
      </c>
    </row>
    <row r="1008" spans="1:2" x14ac:dyDescent="0.25">
      <c r="A1008" s="62">
        <v>13111306</v>
      </c>
      <c r="B1008" s="63" t="s">
        <v>18179</v>
      </c>
    </row>
    <row r="1009" spans="1:2" x14ac:dyDescent="0.25">
      <c r="A1009" s="62">
        <v>13111307</v>
      </c>
      <c r="B1009" s="63" t="s">
        <v>16238</v>
      </c>
    </row>
    <row r="1010" spans="1:2" x14ac:dyDescent="0.25">
      <c r="A1010" s="62">
        <v>13111308</v>
      </c>
      <c r="B1010" s="63" t="s">
        <v>13865</v>
      </c>
    </row>
    <row r="1011" spans="1:2" x14ac:dyDescent="0.25">
      <c r="A1011" s="62">
        <v>14101501</v>
      </c>
      <c r="B1011" s="63" t="s">
        <v>2987</v>
      </c>
    </row>
    <row r="1012" spans="1:2" x14ac:dyDescent="0.25">
      <c r="A1012" s="62">
        <v>14111501</v>
      </c>
      <c r="B1012" s="63" t="s">
        <v>18528</v>
      </c>
    </row>
    <row r="1013" spans="1:2" x14ac:dyDescent="0.25">
      <c r="A1013" s="62">
        <v>14111502</v>
      </c>
      <c r="B1013" s="63" t="s">
        <v>14288</v>
      </c>
    </row>
    <row r="1014" spans="1:2" x14ac:dyDescent="0.25">
      <c r="A1014" s="62">
        <v>14111503</v>
      </c>
      <c r="B1014" s="63" t="s">
        <v>14857</v>
      </c>
    </row>
    <row r="1015" spans="1:2" x14ac:dyDescent="0.25">
      <c r="A1015" s="62">
        <v>14111504</v>
      </c>
      <c r="B1015" s="63" t="s">
        <v>3548</v>
      </c>
    </row>
    <row r="1016" spans="1:2" x14ac:dyDescent="0.25">
      <c r="A1016" s="62">
        <v>14111505</v>
      </c>
      <c r="B1016" s="63" t="s">
        <v>18186</v>
      </c>
    </row>
    <row r="1017" spans="1:2" x14ac:dyDescent="0.25">
      <c r="A1017" s="62">
        <v>14111506</v>
      </c>
      <c r="B1017" s="63" t="s">
        <v>13272</v>
      </c>
    </row>
    <row r="1018" spans="1:2" x14ac:dyDescent="0.25">
      <c r="A1018" s="62">
        <v>14111507</v>
      </c>
      <c r="B1018" s="63" t="s">
        <v>13716</v>
      </c>
    </row>
    <row r="1019" spans="1:2" x14ac:dyDescent="0.25">
      <c r="A1019" s="62">
        <v>14111508</v>
      </c>
      <c r="B1019" s="63" t="s">
        <v>18166</v>
      </c>
    </row>
    <row r="1020" spans="1:2" x14ac:dyDescent="0.25">
      <c r="A1020" s="62">
        <v>14111509</v>
      </c>
      <c r="B1020" s="63" t="s">
        <v>3891</v>
      </c>
    </row>
    <row r="1021" spans="1:2" x14ac:dyDescent="0.25">
      <c r="A1021" s="62">
        <v>14111510</v>
      </c>
      <c r="B1021" s="63" t="s">
        <v>11290</v>
      </c>
    </row>
    <row r="1022" spans="1:2" x14ac:dyDescent="0.25">
      <c r="A1022" s="62">
        <v>14111511</v>
      </c>
      <c r="B1022" s="63" t="s">
        <v>9433</v>
      </c>
    </row>
    <row r="1023" spans="1:2" x14ac:dyDescent="0.25">
      <c r="A1023" s="62">
        <v>14111512</v>
      </c>
      <c r="B1023" s="63" t="s">
        <v>13197</v>
      </c>
    </row>
    <row r="1024" spans="1:2" x14ac:dyDescent="0.25">
      <c r="A1024" s="62">
        <v>14111513</v>
      </c>
      <c r="B1024" s="63" t="s">
        <v>14717</v>
      </c>
    </row>
    <row r="1025" spans="1:2" x14ac:dyDescent="0.25">
      <c r="A1025" s="62">
        <v>14111514</v>
      </c>
      <c r="B1025" s="63" t="s">
        <v>11350</v>
      </c>
    </row>
    <row r="1026" spans="1:2" x14ac:dyDescent="0.25">
      <c r="A1026" s="62">
        <v>14111515</v>
      </c>
      <c r="B1026" s="63" t="s">
        <v>13909</v>
      </c>
    </row>
    <row r="1027" spans="1:2" x14ac:dyDescent="0.25">
      <c r="A1027" s="62">
        <v>14111516</v>
      </c>
      <c r="B1027" s="63" t="s">
        <v>6176</v>
      </c>
    </row>
    <row r="1028" spans="1:2" x14ac:dyDescent="0.25">
      <c r="A1028" s="62">
        <v>14111518</v>
      </c>
      <c r="B1028" s="63" t="s">
        <v>9215</v>
      </c>
    </row>
    <row r="1029" spans="1:2" x14ac:dyDescent="0.25">
      <c r="A1029" s="62">
        <v>14111519</v>
      </c>
      <c r="B1029" s="63" t="s">
        <v>18470</v>
      </c>
    </row>
    <row r="1030" spans="1:2" x14ac:dyDescent="0.25">
      <c r="A1030" s="62">
        <v>14111520</v>
      </c>
      <c r="B1030" s="63" t="s">
        <v>15266</v>
      </c>
    </row>
    <row r="1031" spans="1:2" x14ac:dyDescent="0.25">
      <c r="A1031" s="62">
        <v>14111523</v>
      </c>
      <c r="B1031" s="63" t="s">
        <v>3349</v>
      </c>
    </row>
    <row r="1032" spans="1:2" x14ac:dyDescent="0.25">
      <c r="A1032" s="62">
        <v>14111524</v>
      </c>
      <c r="B1032" s="63" t="s">
        <v>18196</v>
      </c>
    </row>
    <row r="1033" spans="1:2" x14ac:dyDescent="0.25">
      <c r="A1033" s="62">
        <v>14111525</v>
      </c>
      <c r="B1033" s="63" t="s">
        <v>16848</v>
      </c>
    </row>
    <row r="1034" spans="1:2" x14ac:dyDescent="0.25">
      <c r="A1034" s="62">
        <v>14111526</v>
      </c>
      <c r="B1034" s="63" t="s">
        <v>12807</v>
      </c>
    </row>
    <row r="1035" spans="1:2" x14ac:dyDescent="0.25">
      <c r="A1035" s="62">
        <v>14111527</v>
      </c>
      <c r="B1035" s="63" t="s">
        <v>10707</v>
      </c>
    </row>
    <row r="1036" spans="1:2" x14ac:dyDescent="0.25">
      <c r="A1036" s="62">
        <v>14111528</v>
      </c>
      <c r="B1036" s="63" t="s">
        <v>15169</v>
      </c>
    </row>
    <row r="1037" spans="1:2" x14ac:dyDescent="0.25">
      <c r="A1037" s="62">
        <v>14111529</v>
      </c>
      <c r="B1037" s="63" t="s">
        <v>6005</v>
      </c>
    </row>
    <row r="1038" spans="1:2" x14ac:dyDescent="0.25">
      <c r="A1038" s="62">
        <v>14111530</v>
      </c>
      <c r="B1038" s="63" t="s">
        <v>8632</v>
      </c>
    </row>
    <row r="1039" spans="1:2" x14ac:dyDescent="0.25">
      <c r="A1039" s="62">
        <v>14111531</v>
      </c>
      <c r="B1039" s="63" t="s">
        <v>12168</v>
      </c>
    </row>
    <row r="1040" spans="1:2" x14ac:dyDescent="0.25">
      <c r="A1040" s="62">
        <v>14111532</v>
      </c>
      <c r="B1040" s="63" t="s">
        <v>12229</v>
      </c>
    </row>
    <row r="1041" spans="1:2" x14ac:dyDescent="0.25">
      <c r="A1041" s="62">
        <v>14111533</v>
      </c>
      <c r="B1041" s="63" t="s">
        <v>3245</v>
      </c>
    </row>
    <row r="1042" spans="1:2" x14ac:dyDescent="0.25">
      <c r="A1042" s="62">
        <v>14111534</v>
      </c>
      <c r="B1042" s="63" t="s">
        <v>17813</v>
      </c>
    </row>
    <row r="1043" spans="1:2" x14ac:dyDescent="0.25">
      <c r="A1043" s="62">
        <v>14111535</v>
      </c>
      <c r="B1043" s="63" t="s">
        <v>18825</v>
      </c>
    </row>
    <row r="1044" spans="1:2" x14ac:dyDescent="0.25">
      <c r="A1044" s="62">
        <v>14111536</v>
      </c>
      <c r="B1044" s="63" t="s">
        <v>6418</v>
      </c>
    </row>
    <row r="1045" spans="1:2" x14ac:dyDescent="0.25">
      <c r="A1045" s="62">
        <v>14111537</v>
      </c>
      <c r="B1045" s="63" t="s">
        <v>18308</v>
      </c>
    </row>
    <row r="1046" spans="1:2" x14ac:dyDescent="0.25">
      <c r="A1046" s="62">
        <v>14111601</v>
      </c>
      <c r="B1046" s="63" t="s">
        <v>8514</v>
      </c>
    </row>
    <row r="1047" spans="1:2" x14ac:dyDescent="0.25">
      <c r="A1047" s="62">
        <v>14111604</v>
      </c>
      <c r="B1047" s="63" t="s">
        <v>4356</v>
      </c>
    </row>
    <row r="1048" spans="1:2" x14ac:dyDescent="0.25">
      <c r="A1048" s="62">
        <v>14111605</v>
      </c>
      <c r="B1048" s="63" t="s">
        <v>11366</v>
      </c>
    </row>
    <row r="1049" spans="1:2" x14ac:dyDescent="0.25">
      <c r="A1049" s="62">
        <v>14111606</v>
      </c>
      <c r="B1049" s="63" t="s">
        <v>4096</v>
      </c>
    </row>
    <row r="1050" spans="1:2" x14ac:dyDescent="0.25">
      <c r="A1050" s="62">
        <v>14111607</v>
      </c>
      <c r="B1050" s="63" t="s">
        <v>9995</v>
      </c>
    </row>
    <row r="1051" spans="1:2" x14ac:dyDescent="0.25">
      <c r="A1051" s="62">
        <v>14111608</v>
      </c>
      <c r="B1051" s="63" t="s">
        <v>11865</v>
      </c>
    </row>
    <row r="1052" spans="1:2" x14ac:dyDescent="0.25">
      <c r="A1052" s="62">
        <v>14111609</v>
      </c>
      <c r="B1052" s="63" t="s">
        <v>10928</v>
      </c>
    </row>
    <row r="1053" spans="1:2" x14ac:dyDescent="0.25">
      <c r="A1053" s="62">
        <v>14111610</v>
      </c>
      <c r="B1053" s="63" t="s">
        <v>13929</v>
      </c>
    </row>
    <row r="1054" spans="1:2" x14ac:dyDescent="0.25">
      <c r="A1054" s="62">
        <v>14111611</v>
      </c>
      <c r="B1054" s="63" t="s">
        <v>2033</v>
      </c>
    </row>
    <row r="1055" spans="1:2" x14ac:dyDescent="0.25">
      <c r="A1055" s="62">
        <v>14111613</v>
      </c>
      <c r="B1055" s="63" t="s">
        <v>3517</v>
      </c>
    </row>
    <row r="1056" spans="1:2" x14ac:dyDescent="0.25">
      <c r="A1056" s="62">
        <v>14111614</v>
      </c>
      <c r="B1056" s="63" t="s">
        <v>10585</v>
      </c>
    </row>
    <row r="1057" spans="1:2" x14ac:dyDescent="0.25">
      <c r="A1057" s="62">
        <v>14111615</v>
      </c>
      <c r="B1057" s="63" t="s">
        <v>371</v>
      </c>
    </row>
    <row r="1058" spans="1:2" x14ac:dyDescent="0.25">
      <c r="A1058" s="62">
        <v>14111616</v>
      </c>
      <c r="B1058" s="63" t="s">
        <v>17983</v>
      </c>
    </row>
    <row r="1059" spans="1:2" x14ac:dyDescent="0.25">
      <c r="A1059" s="62">
        <v>14111701</v>
      </c>
      <c r="B1059" s="63" t="s">
        <v>13060</v>
      </c>
    </row>
    <row r="1060" spans="1:2" x14ac:dyDescent="0.25">
      <c r="A1060" s="62">
        <v>14111702</v>
      </c>
      <c r="B1060" s="63" t="s">
        <v>15282</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14122</v>
      </c>
    </row>
    <row r="1065" spans="1:2" x14ac:dyDescent="0.25">
      <c r="A1065" s="62">
        <v>14111801</v>
      </c>
      <c r="B1065" s="63" t="s">
        <v>11533</v>
      </c>
    </row>
    <row r="1066" spans="1:2" x14ac:dyDescent="0.25">
      <c r="A1066" s="62">
        <v>14111802</v>
      </c>
      <c r="B1066" s="63" t="s">
        <v>5546</v>
      </c>
    </row>
    <row r="1067" spans="1:2" x14ac:dyDescent="0.25">
      <c r="A1067" s="62">
        <v>14111803</v>
      </c>
      <c r="B1067" s="63" t="s">
        <v>4054</v>
      </c>
    </row>
    <row r="1068" spans="1:2" x14ac:dyDescent="0.25">
      <c r="A1068" s="62">
        <v>14111804</v>
      </c>
      <c r="B1068" s="63" t="s">
        <v>6111</v>
      </c>
    </row>
    <row r="1069" spans="1:2" x14ac:dyDescent="0.25">
      <c r="A1069" s="62">
        <v>14111805</v>
      </c>
      <c r="B1069" s="63" t="s">
        <v>590</v>
      </c>
    </row>
    <row r="1070" spans="1:2" x14ac:dyDescent="0.25">
      <c r="A1070" s="62">
        <v>14111806</v>
      </c>
      <c r="B1070" s="63" t="s">
        <v>18037</v>
      </c>
    </row>
    <row r="1071" spans="1:2" x14ac:dyDescent="0.25">
      <c r="A1071" s="62">
        <v>14111807</v>
      </c>
      <c r="B1071" s="63" t="s">
        <v>12067</v>
      </c>
    </row>
    <row r="1072" spans="1:2" x14ac:dyDescent="0.25">
      <c r="A1072" s="62">
        <v>14111808</v>
      </c>
      <c r="B1072" s="63" t="s">
        <v>17412</v>
      </c>
    </row>
    <row r="1073" spans="1:2" x14ac:dyDescent="0.25">
      <c r="A1073" s="62">
        <v>14111809</v>
      </c>
      <c r="B1073" s="63" t="s">
        <v>14893</v>
      </c>
    </row>
    <row r="1074" spans="1:2" x14ac:dyDescent="0.25">
      <c r="A1074" s="62">
        <v>14111810</v>
      </c>
      <c r="B1074" s="63" t="s">
        <v>12370</v>
      </c>
    </row>
    <row r="1075" spans="1:2" x14ac:dyDescent="0.25">
      <c r="A1075" s="62">
        <v>14111811</v>
      </c>
      <c r="B1075" s="63" t="s">
        <v>18108</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14659</v>
      </c>
    </row>
    <row r="1081" spans="1:2" x14ac:dyDescent="0.25">
      <c r="A1081" s="62">
        <v>14111817</v>
      </c>
      <c r="B1081" s="63" t="s">
        <v>18214</v>
      </c>
    </row>
    <row r="1082" spans="1:2" x14ac:dyDescent="0.25">
      <c r="A1082" s="62">
        <v>14121501</v>
      </c>
      <c r="B1082" s="63" t="s">
        <v>13023</v>
      </c>
    </row>
    <row r="1083" spans="1:2" x14ac:dyDescent="0.25">
      <c r="A1083" s="62">
        <v>14121502</v>
      </c>
      <c r="B1083" s="63" t="s">
        <v>2346</v>
      </c>
    </row>
    <row r="1084" spans="1:2" x14ac:dyDescent="0.25">
      <c r="A1084" s="62">
        <v>14121503</v>
      </c>
      <c r="B1084" s="63" t="s">
        <v>8079</v>
      </c>
    </row>
    <row r="1085" spans="1:2" x14ac:dyDescent="0.25">
      <c r="A1085" s="62">
        <v>14121504</v>
      </c>
      <c r="B1085" s="63" t="s">
        <v>11349</v>
      </c>
    </row>
    <row r="1086" spans="1:2" x14ac:dyDescent="0.25">
      <c r="A1086" s="62">
        <v>14121505</v>
      </c>
      <c r="B1086" s="63" t="s">
        <v>13606</v>
      </c>
    </row>
    <row r="1087" spans="1:2" x14ac:dyDescent="0.25">
      <c r="A1087" s="62">
        <v>14121601</v>
      </c>
      <c r="B1087" s="63" t="s">
        <v>15133</v>
      </c>
    </row>
    <row r="1088" spans="1:2" x14ac:dyDescent="0.25">
      <c r="A1088" s="62">
        <v>14121602</v>
      </c>
      <c r="B1088" s="63" t="s">
        <v>11236</v>
      </c>
    </row>
    <row r="1089" spans="1:2" x14ac:dyDescent="0.25">
      <c r="A1089" s="62">
        <v>14121603</v>
      </c>
      <c r="B1089" s="63" t="s">
        <v>17071</v>
      </c>
    </row>
    <row r="1090" spans="1:2" x14ac:dyDescent="0.25">
      <c r="A1090" s="62">
        <v>14121604</v>
      </c>
      <c r="B1090" s="63" t="s">
        <v>15496</v>
      </c>
    </row>
    <row r="1091" spans="1:2" x14ac:dyDescent="0.25">
      <c r="A1091" s="62">
        <v>14121605</v>
      </c>
      <c r="B1091" s="63" t="s">
        <v>15519</v>
      </c>
    </row>
    <row r="1092" spans="1:2" x14ac:dyDescent="0.25">
      <c r="A1092" s="62">
        <v>14121701</v>
      </c>
      <c r="B1092" s="63" t="s">
        <v>5066</v>
      </c>
    </row>
    <row r="1093" spans="1:2" x14ac:dyDescent="0.25">
      <c r="A1093" s="62">
        <v>14121702</v>
      </c>
      <c r="B1093" s="63" t="s">
        <v>14016</v>
      </c>
    </row>
    <row r="1094" spans="1:2" x14ac:dyDescent="0.25">
      <c r="A1094" s="62">
        <v>14121801</v>
      </c>
      <c r="B1094" s="63" t="s">
        <v>8131</v>
      </c>
    </row>
    <row r="1095" spans="1:2" x14ac:dyDescent="0.25">
      <c r="A1095" s="62">
        <v>14121802</v>
      </c>
      <c r="B1095" s="63" t="s">
        <v>9177</v>
      </c>
    </row>
    <row r="1096" spans="1:2" x14ac:dyDescent="0.25">
      <c r="A1096" s="62">
        <v>14121803</v>
      </c>
      <c r="B1096" s="63" t="s">
        <v>18084</v>
      </c>
    </row>
    <row r="1097" spans="1:2" x14ac:dyDescent="0.25">
      <c r="A1097" s="62">
        <v>14121804</v>
      </c>
      <c r="B1097" s="63" t="s">
        <v>14358</v>
      </c>
    </row>
    <row r="1098" spans="1:2" x14ac:dyDescent="0.25">
      <c r="A1098" s="62">
        <v>14121805</v>
      </c>
      <c r="B1098" s="63" t="s">
        <v>15876</v>
      </c>
    </row>
    <row r="1099" spans="1:2" x14ac:dyDescent="0.25">
      <c r="A1099" s="62">
        <v>14121806</v>
      </c>
      <c r="B1099" s="63" t="s">
        <v>15281</v>
      </c>
    </row>
    <row r="1100" spans="1:2" x14ac:dyDescent="0.25">
      <c r="A1100" s="62">
        <v>14121807</v>
      </c>
      <c r="B1100" s="63" t="s">
        <v>5756</v>
      </c>
    </row>
    <row r="1101" spans="1:2" x14ac:dyDescent="0.25">
      <c r="A1101" s="62">
        <v>14121808</v>
      </c>
      <c r="B1101" s="63" t="s">
        <v>7395</v>
      </c>
    </row>
    <row r="1102" spans="1:2" x14ac:dyDescent="0.25">
      <c r="A1102" s="62">
        <v>14121809</v>
      </c>
      <c r="B1102" s="63" t="s">
        <v>3943</v>
      </c>
    </row>
    <row r="1103" spans="1:2" x14ac:dyDescent="0.25">
      <c r="A1103" s="62">
        <v>14121810</v>
      </c>
      <c r="B1103" s="63" t="s">
        <v>3417</v>
      </c>
    </row>
    <row r="1104" spans="1:2" x14ac:dyDescent="0.25">
      <c r="A1104" s="62">
        <v>14121811</v>
      </c>
      <c r="B1104" s="63" t="s">
        <v>17243</v>
      </c>
    </row>
    <row r="1105" spans="1:2" x14ac:dyDescent="0.25">
      <c r="A1105" s="62">
        <v>14121812</v>
      </c>
      <c r="B1105" s="63" t="s">
        <v>4041</v>
      </c>
    </row>
    <row r="1106" spans="1:2" x14ac:dyDescent="0.25">
      <c r="A1106" s="62">
        <v>14121901</v>
      </c>
      <c r="B1106" s="63" t="s">
        <v>17635</v>
      </c>
    </row>
    <row r="1107" spans="1:2" x14ac:dyDescent="0.25">
      <c r="A1107" s="62">
        <v>14121902</v>
      </c>
      <c r="B1107" s="63" t="s">
        <v>2960</v>
      </c>
    </row>
    <row r="1108" spans="1:2" x14ac:dyDescent="0.25">
      <c r="A1108" s="62">
        <v>14121903</v>
      </c>
      <c r="B1108" s="63" t="s">
        <v>320</v>
      </c>
    </row>
    <row r="1109" spans="1:2" x14ac:dyDescent="0.25">
      <c r="A1109" s="62">
        <v>14121904</v>
      </c>
      <c r="B1109" s="63" t="s">
        <v>14424</v>
      </c>
    </row>
    <row r="1110" spans="1:2" x14ac:dyDescent="0.25">
      <c r="A1110" s="62">
        <v>14121905</v>
      </c>
      <c r="B1110" s="63" t="s">
        <v>13003</v>
      </c>
    </row>
    <row r="1111" spans="1:2" x14ac:dyDescent="0.25">
      <c r="A1111" s="62">
        <v>14122101</v>
      </c>
      <c r="B1111" s="63" t="s">
        <v>1603</v>
      </c>
    </row>
    <row r="1112" spans="1:2" x14ac:dyDescent="0.25">
      <c r="A1112" s="62">
        <v>14122102</v>
      </c>
      <c r="B1112" s="63" t="s">
        <v>3809</v>
      </c>
    </row>
    <row r="1113" spans="1:2" x14ac:dyDescent="0.25">
      <c r="A1113" s="62">
        <v>14122103</v>
      </c>
      <c r="B1113" s="63" t="s">
        <v>14591</v>
      </c>
    </row>
    <row r="1114" spans="1:2" x14ac:dyDescent="0.25">
      <c r="A1114" s="62">
        <v>14122104</v>
      </c>
      <c r="B1114" s="63" t="s">
        <v>10205</v>
      </c>
    </row>
    <row r="1115" spans="1:2" x14ac:dyDescent="0.25">
      <c r="A1115" s="62">
        <v>14122105</v>
      </c>
      <c r="B1115" s="63" t="s">
        <v>16643</v>
      </c>
    </row>
    <row r="1116" spans="1:2" x14ac:dyDescent="0.25">
      <c r="A1116" s="62">
        <v>14122106</v>
      </c>
      <c r="B1116" s="63" t="s">
        <v>14077</v>
      </c>
    </row>
    <row r="1117" spans="1:2" x14ac:dyDescent="0.25">
      <c r="A1117" s="62">
        <v>14122201</v>
      </c>
      <c r="B1117" s="63" t="s">
        <v>10290</v>
      </c>
    </row>
    <row r="1118" spans="1:2" x14ac:dyDescent="0.25">
      <c r="A1118" s="62">
        <v>15101502</v>
      </c>
      <c r="B1118" s="63" t="s">
        <v>14299</v>
      </c>
    </row>
    <row r="1119" spans="1:2" x14ac:dyDescent="0.25">
      <c r="A1119" s="62">
        <v>15101503</v>
      </c>
      <c r="B1119" s="63" t="s">
        <v>5613</v>
      </c>
    </row>
    <row r="1120" spans="1:2" x14ac:dyDescent="0.25">
      <c r="A1120" s="62">
        <v>15101504</v>
      </c>
      <c r="B1120" s="63" t="s">
        <v>3980</v>
      </c>
    </row>
    <row r="1121" spans="1:2" x14ac:dyDescent="0.25">
      <c r="A1121" s="62">
        <v>15101505</v>
      </c>
      <c r="B1121" s="63" t="s">
        <v>85</v>
      </c>
    </row>
    <row r="1122" spans="1:2" x14ac:dyDescent="0.25">
      <c r="A1122" s="62">
        <v>15101506</v>
      </c>
      <c r="B1122" s="63" t="s">
        <v>3860</v>
      </c>
    </row>
    <row r="1123" spans="1:2" x14ac:dyDescent="0.25">
      <c r="A1123" s="62">
        <v>15101507</v>
      </c>
      <c r="B1123" s="63" t="s">
        <v>12684</v>
      </c>
    </row>
    <row r="1124" spans="1:2" x14ac:dyDescent="0.25">
      <c r="A1124" s="62">
        <v>15101508</v>
      </c>
      <c r="B1124" s="63" t="s">
        <v>13262</v>
      </c>
    </row>
    <row r="1125" spans="1:2" x14ac:dyDescent="0.25">
      <c r="A1125" s="62">
        <v>15101509</v>
      </c>
      <c r="B1125" s="63" t="s">
        <v>16131</v>
      </c>
    </row>
    <row r="1126" spans="1:2" x14ac:dyDescent="0.25">
      <c r="A1126" s="62">
        <v>15101510</v>
      </c>
      <c r="B1126" s="63" t="s">
        <v>17554</v>
      </c>
    </row>
    <row r="1127" spans="1:2" x14ac:dyDescent="0.25">
      <c r="A1127" s="62">
        <v>15101601</v>
      </c>
      <c r="B1127" s="63" t="s">
        <v>7133</v>
      </c>
    </row>
    <row r="1128" spans="1:2" x14ac:dyDescent="0.25">
      <c r="A1128" s="62">
        <v>15101602</v>
      </c>
      <c r="B1128" s="63" t="s">
        <v>12734</v>
      </c>
    </row>
    <row r="1129" spans="1:2" x14ac:dyDescent="0.25">
      <c r="A1129" s="62">
        <v>15101603</v>
      </c>
      <c r="B1129" s="63" t="s">
        <v>17846</v>
      </c>
    </row>
    <row r="1130" spans="1:2" x14ac:dyDescent="0.25">
      <c r="A1130" s="62">
        <v>15101604</v>
      </c>
      <c r="B1130" s="63" t="s">
        <v>1856</v>
      </c>
    </row>
    <row r="1131" spans="1:2" x14ac:dyDescent="0.25">
      <c r="A1131" s="62">
        <v>15101605</v>
      </c>
      <c r="B1131" s="63" t="s">
        <v>12382</v>
      </c>
    </row>
    <row r="1132" spans="1:2" x14ac:dyDescent="0.25">
      <c r="A1132" s="62">
        <v>15101606</v>
      </c>
      <c r="B1132" s="63" t="s">
        <v>2173</v>
      </c>
    </row>
    <row r="1133" spans="1:2" x14ac:dyDescent="0.25">
      <c r="A1133" s="62">
        <v>15101607</v>
      </c>
      <c r="B1133" s="63" t="s">
        <v>9230</v>
      </c>
    </row>
    <row r="1134" spans="1:2" x14ac:dyDescent="0.25">
      <c r="A1134" s="62">
        <v>15101608</v>
      </c>
      <c r="B1134" s="63" t="s">
        <v>14702</v>
      </c>
    </row>
    <row r="1135" spans="1:2" x14ac:dyDescent="0.25">
      <c r="A1135" s="62">
        <v>15101701</v>
      </c>
      <c r="B1135" s="63" t="s">
        <v>6775</v>
      </c>
    </row>
    <row r="1136" spans="1:2" x14ac:dyDescent="0.25">
      <c r="A1136" s="62">
        <v>15101702</v>
      </c>
      <c r="B1136" s="63" t="s">
        <v>17277</v>
      </c>
    </row>
    <row r="1137" spans="1:2" x14ac:dyDescent="0.25">
      <c r="A1137" s="62">
        <v>15111501</v>
      </c>
      <c r="B1137" s="63" t="s">
        <v>6955</v>
      </c>
    </row>
    <row r="1138" spans="1:2" x14ac:dyDescent="0.25">
      <c r="A1138" s="62">
        <v>15111502</v>
      </c>
      <c r="B1138" s="63" t="s">
        <v>2748</v>
      </c>
    </row>
    <row r="1139" spans="1:2" x14ac:dyDescent="0.25">
      <c r="A1139" s="62">
        <v>15111503</v>
      </c>
      <c r="B1139" s="63" t="s">
        <v>2737</v>
      </c>
    </row>
    <row r="1140" spans="1:2" x14ac:dyDescent="0.25">
      <c r="A1140" s="62">
        <v>15111504</v>
      </c>
      <c r="B1140" s="63" t="s">
        <v>9100</v>
      </c>
    </row>
    <row r="1141" spans="1:2" x14ac:dyDescent="0.25">
      <c r="A1141" s="62">
        <v>15111505</v>
      </c>
      <c r="B1141" s="63" t="s">
        <v>10406</v>
      </c>
    </row>
    <row r="1142" spans="1:2" x14ac:dyDescent="0.25">
      <c r="A1142" s="62">
        <v>15111506</v>
      </c>
      <c r="B1142" s="63" t="s">
        <v>18209</v>
      </c>
    </row>
    <row r="1143" spans="1:2" x14ac:dyDescent="0.25">
      <c r="A1143" s="62">
        <v>15111507</v>
      </c>
      <c r="B1143" s="63" t="s">
        <v>11871</v>
      </c>
    </row>
    <row r="1144" spans="1:2" x14ac:dyDescent="0.25">
      <c r="A1144" s="62">
        <v>15111508</v>
      </c>
      <c r="B1144" s="63" t="s">
        <v>9843</v>
      </c>
    </row>
    <row r="1145" spans="1:2" x14ac:dyDescent="0.25">
      <c r="A1145" s="62">
        <v>15111509</v>
      </c>
      <c r="B1145" s="63" t="s">
        <v>3485</v>
      </c>
    </row>
    <row r="1146" spans="1:2" x14ac:dyDescent="0.25">
      <c r="A1146" s="62">
        <v>15111510</v>
      </c>
      <c r="B1146" s="63" t="s">
        <v>164</v>
      </c>
    </row>
    <row r="1147" spans="1:2" x14ac:dyDescent="0.25">
      <c r="A1147" s="62">
        <v>15111701</v>
      </c>
      <c r="B1147" s="63" t="s">
        <v>4648</v>
      </c>
    </row>
    <row r="1148" spans="1:2" x14ac:dyDescent="0.25">
      <c r="A1148" s="62">
        <v>15111702</v>
      </c>
      <c r="B1148" s="63" t="s">
        <v>13131</v>
      </c>
    </row>
    <row r="1149" spans="1:2" x14ac:dyDescent="0.25">
      <c r="A1149" s="62">
        <v>15121501</v>
      </c>
      <c r="B1149" s="63" t="s">
        <v>9043</v>
      </c>
    </row>
    <row r="1150" spans="1:2" x14ac:dyDescent="0.25">
      <c r="A1150" s="62">
        <v>15121502</v>
      </c>
      <c r="B1150" s="63" t="s">
        <v>16076</v>
      </c>
    </row>
    <row r="1151" spans="1:2" x14ac:dyDescent="0.25">
      <c r="A1151" s="62">
        <v>15121503</v>
      </c>
      <c r="B1151" s="63" t="s">
        <v>10862</v>
      </c>
    </row>
    <row r="1152" spans="1:2" x14ac:dyDescent="0.25">
      <c r="A1152" s="62">
        <v>15121504</v>
      </c>
      <c r="B1152" s="63" t="s">
        <v>13460</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18361</v>
      </c>
    </row>
    <row r="1159" spans="1:2" x14ac:dyDescent="0.25">
      <c r="A1159" s="62">
        <v>15121513</v>
      </c>
      <c r="B1159" s="63" t="s">
        <v>16224</v>
      </c>
    </row>
    <row r="1160" spans="1:2" x14ac:dyDescent="0.25">
      <c r="A1160" s="62">
        <v>15121514</v>
      </c>
      <c r="B1160" s="63" t="s">
        <v>4008</v>
      </c>
    </row>
    <row r="1161" spans="1:2" x14ac:dyDescent="0.25">
      <c r="A1161" s="62">
        <v>15121515</v>
      </c>
      <c r="B1161" s="63" t="s">
        <v>16876</v>
      </c>
    </row>
    <row r="1162" spans="1:2" x14ac:dyDescent="0.25">
      <c r="A1162" s="62">
        <v>15121516</v>
      </c>
      <c r="B1162" s="63" t="s">
        <v>11100</v>
      </c>
    </row>
    <row r="1163" spans="1:2" x14ac:dyDescent="0.25">
      <c r="A1163" s="62">
        <v>15121517</v>
      </c>
      <c r="B1163" s="63" t="s">
        <v>13294</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15435</v>
      </c>
    </row>
    <row r="1168" spans="1:2" x14ac:dyDescent="0.25">
      <c r="A1168" s="62">
        <v>15121522</v>
      </c>
      <c r="B1168" s="63" t="s">
        <v>2628</v>
      </c>
    </row>
    <row r="1169" spans="1:2" x14ac:dyDescent="0.25">
      <c r="A1169" s="62">
        <v>15121523</v>
      </c>
      <c r="B1169" s="63" t="s">
        <v>16962</v>
      </c>
    </row>
    <row r="1170" spans="1:2" x14ac:dyDescent="0.25">
      <c r="A1170" s="62">
        <v>15121524</v>
      </c>
      <c r="B1170" s="63" t="s">
        <v>4694</v>
      </c>
    </row>
    <row r="1171" spans="1:2" x14ac:dyDescent="0.25">
      <c r="A1171" s="62">
        <v>15121525</v>
      </c>
      <c r="B1171" s="63" t="s">
        <v>390</v>
      </c>
    </row>
    <row r="1172" spans="1:2" x14ac:dyDescent="0.25">
      <c r="A1172" s="62">
        <v>15121526</v>
      </c>
      <c r="B1172" s="63" t="s">
        <v>17441</v>
      </c>
    </row>
    <row r="1173" spans="1:2" x14ac:dyDescent="0.25">
      <c r="A1173" s="62">
        <v>15121527</v>
      </c>
      <c r="B1173" s="63" t="s">
        <v>16979</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5350</v>
      </c>
    </row>
    <row r="1179" spans="1:2" x14ac:dyDescent="0.25">
      <c r="A1179" s="62">
        <v>15121806</v>
      </c>
      <c r="B1179" s="63" t="s">
        <v>7383</v>
      </c>
    </row>
    <row r="1180" spans="1:2" x14ac:dyDescent="0.25">
      <c r="A1180" s="62">
        <v>15121901</v>
      </c>
      <c r="B1180" s="63" t="s">
        <v>5549</v>
      </c>
    </row>
    <row r="1181" spans="1:2" x14ac:dyDescent="0.25">
      <c r="A1181" s="62">
        <v>15121902</v>
      </c>
      <c r="B1181" s="63" t="s">
        <v>9299</v>
      </c>
    </row>
    <row r="1182" spans="1:2" x14ac:dyDescent="0.25">
      <c r="A1182" s="62">
        <v>15121903</v>
      </c>
      <c r="B1182" s="63" t="s">
        <v>2543</v>
      </c>
    </row>
    <row r="1183" spans="1:2" x14ac:dyDescent="0.25">
      <c r="A1183" s="62">
        <v>15121904</v>
      </c>
      <c r="B1183" s="63" t="s">
        <v>353</v>
      </c>
    </row>
    <row r="1184" spans="1:2" x14ac:dyDescent="0.25">
      <c r="A1184" s="62">
        <v>15131502</v>
      </c>
      <c r="B1184" s="63" t="s">
        <v>16449</v>
      </c>
    </row>
    <row r="1185" spans="1:2" x14ac:dyDescent="0.25">
      <c r="A1185" s="62">
        <v>15131503</v>
      </c>
      <c r="B1185" s="63" t="s">
        <v>3079</v>
      </c>
    </row>
    <row r="1186" spans="1:2" x14ac:dyDescent="0.25">
      <c r="A1186" s="62">
        <v>15131504</v>
      </c>
      <c r="B1186" s="63" t="s">
        <v>11004</v>
      </c>
    </row>
    <row r="1187" spans="1:2" x14ac:dyDescent="0.25">
      <c r="A1187" s="62">
        <v>15131505</v>
      </c>
      <c r="B1187" s="63" t="s">
        <v>15621</v>
      </c>
    </row>
    <row r="1188" spans="1:2" x14ac:dyDescent="0.25">
      <c r="A1188" s="62">
        <v>15131506</v>
      </c>
      <c r="B1188" s="63" t="s">
        <v>17895</v>
      </c>
    </row>
    <row r="1189" spans="1:2" x14ac:dyDescent="0.25">
      <c r="A1189" s="62">
        <v>15131601</v>
      </c>
      <c r="B1189" s="63" t="s">
        <v>12912</v>
      </c>
    </row>
    <row r="1190" spans="1:2" x14ac:dyDescent="0.25">
      <c r="A1190" s="62">
        <v>20101501</v>
      </c>
      <c r="B1190" s="63" t="s">
        <v>15954</v>
      </c>
    </row>
    <row r="1191" spans="1:2" x14ac:dyDescent="0.25">
      <c r="A1191" s="62">
        <v>20101502</v>
      </c>
      <c r="B1191" s="63" t="s">
        <v>7354</v>
      </c>
    </row>
    <row r="1192" spans="1:2" x14ac:dyDescent="0.25">
      <c r="A1192" s="62">
        <v>20101503</v>
      </c>
      <c r="B1192" s="63" t="s">
        <v>9710</v>
      </c>
    </row>
    <row r="1193" spans="1:2" x14ac:dyDescent="0.25">
      <c r="A1193" s="62">
        <v>20101504</v>
      </c>
      <c r="B1193" s="63" t="s">
        <v>17129</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18028</v>
      </c>
    </row>
    <row r="1200" spans="1:2" x14ac:dyDescent="0.25">
      <c r="A1200" s="62">
        <v>20101704</v>
      </c>
      <c r="B1200" s="63" t="s">
        <v>17391</v>
      </c>
    </row>
    <row r="1201" spans="1:2" x14ac:dyDescent="0.25">
      <c r="A1201" s="62">
        <v>20101705</v>
      </c>
      <c r="B1201" s="63" t="s">
        <v>8147</v>
      </c>
    </row>
    <row r="1202" spans="1:2" x14ac:dyDescent="0.25">
      <c r="A1202" s="62">
        <v>20101706</v>
      </c>
      <c r="B1202" s="63" t="s">
        <v>3430</v>
      </c>
    </row>
    <row r="1203" spans="1:2" x14ac:dyDescent="0.25">
      <c r="A1203" s="62">
        <v>20101707</v>
      </c>
      <c r="B1203" s="63" t="s">
        <v>2721</v>
      </c>
    </row>
    <row r="1204" spans="1:2" x14ac:dyDescent="0.25">
      <c r="A1204" s="62">
        <v>20101708</v>
      </c>
      <c r="B1204" s="63" t="s">
        <v>13249</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10547</v>
      </c>
    </row>
    <row r="1209" spans="1:2" x14ac:dyDescent="0.25">
      <c r="A1209" s="62">
        <v>20101713</v>
      </c>
      <c r="B1209" s="63" t="s">
        <v>2412</v>
      </c>
    </row>
    <row r="1210" spans="1:2" x14ac:dyDescent="0.25">
      <c r="A1210" s="62">
        <v>20101714</v>
      </c>
      <c r="B1210" s="63" t="s">
        <v>17836</v>
      </c>
    </row>
    <row r="1211" spans="1:2" x14ac:dyDescent="0.25">
      <c r="A1211" s="62">
        <v>20101801</v>
      </c>
      <c r="B1211" s="63" t="s">
        <v>14420</v>
      </c>
    </row>
    <row r="1212" spans="1:2" x14ac:dyDescent="0.25">
      <c r="A1212" s="62">
        <v>20101802</v>
      </c>
      <c r="B1212" s="63" t="s">
        <v>18085</v>
      </c>
    </row>
    <row r="1213" spans="1:2" x14ac:dyDescent="0.25">
      <c r="A1213" s="62">
        <v>20101803</v>
      </c>
      <c r="B1213" s="63" t="s">
        <v>4999</v>
      </c>
    </row>
    <row r="1214" spans="1:2" x14ac:dyDescent="0.25">
      <c r="A1214" s="62">
        <v>20101804</v>
      </c>
      <c r="B1214" s="63" t="s">
        <v>4241</v>
      </c>
    </row>
    <row r="1215" spans="1:2" x14ac:dyDescent="0.25">
      <c r="A1215" s="62">
        <v>20101805</v>
      </c>
      <c r="B1215" s="63" t="s">
        <v>10291</v>
      </c>
    </row>
    <row r="1216" spans="1:2" x14ac:dyDescent="0.25">
      <c r="A1216" s="62">
        <v>20101901</v>
      </c>
      <c r="B1216" s="63" t="s">
        <v>4516</v>
      </c>
    </row>
    <row r="1217" spans="1:2" x14ac:dyDescent="0.25">
      <c r="A1217" s="62">
        <v>20101902</v>
      </c>
      <c r="B1217" s="63" t="s">
        <v>14579</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17031</v>
      </c>
    </row>
    <row r="1222" spans="1:2" x14ac:dyDescent="0.25">
      <c r="A1222" s="62">
        <v>20102004</v>
      </c>
      <c r="B1222" s="63" t="s">
        <v>18152</v>
      </c>
    </row>
    <row r="1223" spans="1:2" x14ac:dyDescent="0.25">
      <c r="A1223" s="62">
        <v>20102005</v>
      </c>
      <c r="B1223" s="63" t="s">
        <v>9619</v>
      </c>
    </row>
    <row r="1224" spans="1:2" x14ac:dyDescent="0.25">
      <c r="A1224" s="62">
        <v>20102006</v>
      </c>
      <c r="B1224" s="63" t="s">
        <v>17982</v>
      </c>
    </row>
    <row r="1225" spans="1:2" x14ac:dyDescent="0.25">
      <c r="A1225" s="62">
        <v>20102007</v>
      </c>
      <c r="B1225" s="63" t="s">
        <v>3179</v>
      </c>
    </row>
    <row r="1226" spans="1:2" x14ac:dyDescent="0.25">
      <c r="A1226" s="62">
        <v>20102008</v>
      </c>
      <c r="B1226" s="63" t="s">
        <v>10273</v>
      </c>
    </row>
    <row r="1227" spans="1:2" x14ac:dyDescent="0.25">
      <c r="A1227" s="62">
        <v>20102101</v>
      </c>
      <c r="B1227" s="63" t="s">
        <v>15815</v>
      </c>
    </row>
    <row r="1228" spans="1:2" x14ac:dyDescent="0.25">
      <c r="A1228" s="62">
        <v>20102102</v>
      </c>
      <c r="B1228" s="63" t="s">
        <v>11953</v>
      </c>
    </row>
    <row r="1229" spans="1:2" x14ac:dyDescent="0.25">
      <c r="A1229" s="62">
        <v>20102103</v>
      </c>
      <c r="B1229" s="63" t="s">
        <v>3046</v>
      </c>
    </row>
    <row r="1230" spans="1:2" x14ac:dyDescent="0.25">
      <c r="A1230" s="62">
        <v>20102104</v>
      </c>
      <c r="B1230" s="63" t="s">
        <v>154</v>
      </c>
    </row>
    <row r="1231" spans="1:2" x14ac:dyDescent="0.25">
      <c r="A1231" s="62">
        <v>20102201</v>
      </c>
      <c r="B1231" s="63" t="s">
        <v>3371</v>
      </c>
    </row>
    <row r="1232" spans="1:2" x14ac:dyDescent="0.25">
      <c r="A1232" s="62">
        <v>20102202</v>
      </c>
      <c r="B1232" s="63" t="s">
        <v>12980</v>
      </c>
    </row>
    <row r="1233" spans="1:2" x14ac:dyDescent="0.25">
      <c r="A1233" s="62">
        <v>20102203</v>
      </c>
      <c r="B1233" s="63" t="s">
        <v>9937</v>
      </c>
    </row>
    <row r="1234" spans="1:2" x14ac:dyDescent="0.25">
      <c r="A1234" s="62">
        <v>20102301</v>
      </c>
      <c r="B1234" s="63" t="s">
        <v>16759</v>
      </c>
    </row>
    <row r="1235" spans="1:2" x14ac:dyDescent="0.25">
      <c r="A1235" s="62">
        <v>20102302</v>
      </c>
      <c r="B1235" s="63" t="s">
        <v>9351</v>
      </c>
    </row>
    <row r="1236" spans="1:2" x14ac:dyDescent="0.25">
      <c r="A1236" s="62">
        <v>20102303</v>
      </c>
      <c r="B1236" s="63" t="s">
        <v>9786</v>
      </c>
    </row>
    <row r="1237" spans="1:2" x14ac:dyDescent="0.25">
      <c r="A1237" s="62">
        <v>20102304</v>
      </c>
      <c r="B1237" s="63" t="s">
        <v>14580</v>
      </c>
    </row>
    <row r="1238" spans="1:2" x14ac:dyDescent="0.25">
      <c r="A1238" s="62">
        <v>20102305</v>
      </c>
      <c r="B1238" s="63" t="s">
        <v>7218</v>
      </c>
    </row>
    <row r="1239" spans="1:2" x14ac:dyDescent="0.25">
      <c r="A1239" s="62">
        <v>20102306</v>
      </c>
      <c r="B1239" s="63" t="s">
        <v>18010</v>
      </c>
    </row>
    <row r="1240" spans="1:2" x14ac:dyDescent="0.25">
      <c r="A1240" s="62">
        <v>20102307</v>
      </c>
      <c r="B1240" s="63" t="s">
        <v>16374</v>
      </c>
    </row>
    <row r="1241" spans="1:2" x14ac:dyDescent="0.25">
      <c r="A1241" s="62">
        <v>20111504</v>
      </c>
      <c r="B1241" s="63" t="s">
        <v>5660</v>
      </c>
    </row>
    <row r="1242" spans="1:2" x14ac:dyDescent="0.25">
      <c r="A1242" s="62">
        <v>20111505</v>
      </c>
      <c r="B1242" s="63" t="s">
        <v>8082</v>
      </c>
    </row>
    <row r="1243" spans="1:2" x14ac:dyDescent="0.25">
      <c r="A1243" s="62">
        <v>20111601</v>
      </c>
      <c r="B1243" s="63" t="s">
        <v>18193</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16983</v>
      </c>
    </row>
    <row r="1248" spans="1:2" x14ac:dyDescent="0.25">
      <c r="A1248" s="62">
        <v>20111607</v>
      </c>
      <c r="B1248" s="63" t="s">
        <v>18392</v>
      </c>
    </row>
    <row r="1249" spans="1:2" x14ac:dyDescent="0.25">
      <c r="A1249" s="62">
        <v>20111608</v>
      </c>
      <c r="B1249" s="63" t="s">
        <v>11016</v>
      </c>
    </row>
    <row r="1250" spans="1:2" x14ac:dyDescent="0.25">
      <c r="A1250" s="62">
        <v>20111609</v>
      </c>
      <c r="B1250" s="63" t="s">
        <v>17456</v>
      </c>
    </row>
    <row r="1251" spans="1:2" x14ac:dyDescent="0.25">
      <c r="A1251" s="62">
        <v>20111610</v>
      </c>
      <c r="B1251" s="63" t="s">
        <v>968</v>
      </c>
    </row>
    <row r="1252" spans="1:2" x14ac:dyDescent="0.25">
      <c r="A1252" s="62">
        <v>20111611</v>
      </c>
      <c r="B1252" s="63" t="s">
        <v>10873</v>
      </c>
    </row>
    <row r="1253" spans="1:2" x14ac:dyDescent="0.25">
      <c r="A1253" s="62">
        <v>20111612</v>
      </c>
      <c r="B1253" s="63" t="s">
        <v>9810</v>
      </c>
    </row>
    <row r="1254" spans="1:2" x14ac:dyDescent="0.25">
      <c r="A1254" s="62">
        <v>20111613</v>
      </c>
      <c r="B1254" s="63" t="s">
        <v>1699</v>
      </c>
    </row>
    <row r="1255" spans="1:2" x14ac:dyDescent="0.25">
      <c r="A1255" s="62">
        <v>20111614</v>
      </c>
      <c r="B1255" s="63" t="s">
        <v>2755</v>
      </c>
    </row>
    <row r="1256" spans="1:2" x14ac:dyDescent="0.25">
      <c r="A1256" s="62">
        <v>20111615</v>
      </c>
      <c r="B1256" s="63" t="s">
        <v>12328</v>
      </c>
    </row>
    <row r="1257" spans="1:2" x14ac:dyDescent="0.25">
      <c r="A1257" s="62">
        <v>20111616</v>
      </c>
      <c r="B1257" s="63" t="s">
        <v>10411</v>
      </c>
    </row>
    <row r="1258" spans="1:2" x14ac:dyDescent="0.25">
      <c r="A1258" s="62">
        <v>20111617</v>
      </c>
      <c r="B1258" s="63" t="s">
        <v>7059</v>
      </c>
    </row>
    <row r="1259" spans="1:2" x14ac:dyDescent="0.25">
      <c r="A1259" s="62">
        <v>20111618</v>
      </c>
      <c r="B1259" s="63" t="s">
        <v>1488</v>
      </c>
    </row>
    <row r="1260" spans="1:2" x14ac:dyDescent="0.25">
      <c r="A1260" s="62">
        <v>20111619</v>
      </c>
      <c r="B1260" s="63" t="s">
        <v>13044</v>
      </c>
    </row>
    <row r="1261" spans="1:2" x14ac:dyDescent="0.25">
      <c r="A1261" s="62">
        <v>20111701</v>
      </c>
      <c r="B1261" s="63" t="s">
        <v>6619</v>
      </c>
    </row>
    <row r="1262" spans="1:2" x14ac:dyDescent="0.25">
      <c r="A1262" s="62">
        <v>20111702</v>
      </c>
      <c r="B1262" s="63" t="s">
        <v>12991</v>
      </c>
    </row>
    <row r="1263" spans="1:2" x14ac:dyDescent="0.25">
      <c r="A1263" s="62">
        <v>20111703</v>
      </c>
      <c r="B1263" s="63" t="s">
        <v>3767</v>
      </c>
    </row>
    <row r="1264" spans="1:2" x14ac:dyDescent="0.25">
      <c r="A1264" s="62">
        <v>20111704</v>
      </c>
      <c r="B1264" s="63" t="s">
        <v>13981</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7201</v>
      </c>
    </row>
    <row r="1269" spans="1:2" x14ac:dyDescent="0.25">
      <c r="A1269" s="62">
        <v>20111709</v>
      </c>
      <c r="B1269" s="63" t="s">
        <v>3497</v>
      </c>
    </row>
    <row r="1270" spans="1:2" x14ac:dyDescent="0.25">
      <c r="A1270" s="62">
        <v>20121001</v>
      </c>
      <c r="B1270" s="63" t="s">
        <v>6374</v>
      </c>
    </row>
    <row r="1271" spans="1:2" x14ac:dyDescent="0.25">
      <c r="A1271" s="62">
        <v>20121002</v>
      </c>
      <c r="B1271" s="63" t="s">
        <v>17844</v>
      </c>
    </row>
    <row r="1272" spans="1:2" x14ac:dyDescent="0.25">
      <c r="A1272" s="62">
        <v>20121003</v>
      </c>
      <c r="B1272" s="63" t="s">
        <v>5746</v>
      </c>
    </row>
    <row r="1273" spans="1:2" x14ac:dyDescent="0.25">
      <c r="A1273" s="62">
        <v>20121004</v>
      </c>
      <c r="B1273" s="63" t="s">
        <v>5051</v>
      </c>
    </row>
    <row r="1274" spans="1:2" x14ac:dyDescent="0.25">
      <c r="A1274" s="62">
        <v>20121005</v>
      </c>
      <c r="B1274" s="63" t="s">
        <v>17044</v>
      </c>
    </row>
    <row r="1275" spans="1:2" x14ac:dyDescent="0.25">
      <c r="A1275" s="62">
        <v>20121006</v>
      </c>
      <c r="B1275" s="63" t="s">
        <v>2310</v>
      </c>
    </row>
    <row r="1276" spans="1:2" x14ac:dyDescent="0.25">
      <c r="A1276" s="62">
        <v>20121007</v>
      </c>
      <c r="B1276" s="63" t="s">
        <v>1964</v>
      </c>
    </row>
    <row r="1277" spans="1:2" x14ac:dyDescent="0.25">
      <c r="A1277" s="62">
        <v>20121008</v>
      </c>
      <c r="B1277" s="63" t="s">
        <v>17777</v>
      </c>
    </row>
    <row r="1278" spans="1:2" x14ac:dyDescent="0.25">
      <c r="A1278" s="62">
        <v>20121009</v>
      </c>
      <c r="B1278" s="63" t="s">
        <v>11457</v>
      </c>
    </row>
    <row r="1279" spans="1:2" x14ac:dyDescent="0.25">
      <c r="A1279" s="62">
        <v>20121010</v>
      </c>
      <c r="B1279" s="63" t="s">
        <v>5105</v>
      </c>
    </row>
    <row r="1280" spans="1:2" x14ac:dyDescent="0.25">
      <c r="A1280" s="62">
        <v>20121011</v>
      </c>
      <c r="B1280" s="63" t="s">
        <v>8474</v>
      </c>
    </row>
    <row r="1281" spans="1:2" x14ac:dyDescent="0.25">
      <c r="A1281" s="62">
        <v>20121012</v>
      </c>
      <c r="B1281" s="63" t="s">
        <v>14873</v>
      </c>
    </row>
    <row r="1282" spans="1:2" x14ac:dyDescent="0.25">
      <c r="A1282" s="62">
        <v>20121013</v>
      </c>
      <c r="B1282" s="63" t="s">
        <v>17732</v>
      </c>
    </row>
    <row r="1283" spans="1:2" x14ac:dyDescent="0.25">
      <c r="A1283" s="62">
        <v>20121014</v>
      </c>
      <c r="B1283" s="63" t="s">
        <v>817</v>
      </c>
    </row>
    <row r="1284" spans="1:2" x14ac:dyDescent="0.25">
      <c r="A1284" s="62">
        <v>20121015</v>
      </c>
      <c r="B1284" s="63" t="s">
        <v>7658</v>
      </c>
    </row>
    <row r="1285" spans="1:2" x14ac:dyDescent="0.25">
      <c r="A1285" s="62">
        <v>20121016</v>
      </c>
      <c r="B1285" s="63" t="s">
        <v>13983</v>
      </c>
    </row>
    <row r="1286" spans="1:2" x14ac:dyDescent="0.25">
      <c r="A1286" s="62">
        <v>20121101</v>
      </c>
      <c r="B1286" s="63" t="s">
        <v>9704</v>
      </c>
    </row>
    <row r="1287" spans="1:2" x14ac:dyDescent="0.25">
      <c r="A1287" s="62">
        <v>20121102</v>
      </c>
      <c r="B1287" s="63" t="s">
        <v>13332</v>
      </c>
    </row>
    <row r="1288" spans="1:2" x14ac:dyDescent="0.25">
      <c r="A1288" s="62">
        <v>20121103</v>
      </c>
      <c r="B1288" s="63" t="s">
        <v>2947</v>
      </c>
    </row>
    <row r="1289" spans="1:2" x14ac:dyDescent="0.25">
      <c r="A1289" s="62">
        <v>20121104</v>
      </c>
      <c r="B1289" s="63" t="s">
        <v>9966</v>
      </c>
    </row>
    <row r="1290" spans="1:2" x14ac:dyDescent="0.25">
      <c r="A1290" s="62">
        <v>20121105</v>
      </c>
      <c r="B1290" s="63" t="s">
        <v>11709</v>
      </c>
    </row>
    <row r="1291" spans="1:2" x14ac:dyDescent="0.25">
      <c r="A1291" s="62">
        <v>20121106</v>
      </c>
      <c r="B1291" s="63" t="s">
        <v>16622</v>
      </c>
    </row>
    <row r="1292" spans="1:2" x14ac:dyDescent="0.25">
      <c r="A1292" s="62">
        <v>20121107</v>
      </c>
      <c r="B1292" s="63" t="s">
        <v>6572</v>
      </c>
    </row>
    <row r="1293" spans="1:2" x14ac:dyDescent="0.25">
      <c r="A1293" s="62">
        <v>20121108</v>
      </c>
      <c r="B1293" s="63" t="s">
        <v>4915</v>
      </c>
    </row>
    <row r="1294" spans="1:2" x14ac:dyDescent="0.25">
      <c r="A1294" s="62">
        <v>20121109</v>
      </c>
      <c r="B1294" s="63" t="s">
        <v>7811</v>
      </c>
    </row>
    <row r="1295" spans="1:2" x14ac:dyDescent="0.25">
      <c r="A1295" s="62">
        <v>20121110</v>
      </c>
      <c r="B1295" s="63" t="s">
        <v>16557</v>
      </c>
    </row>
    <row r="1296" spans="1:2" x14ac:dyDescent="0.25">
      <c r="A1296" s="62">
        <v>20121111</v>
      </c>
      <c r="B1296" s="63" t="s">
        <v>3093</v>
      </c>
    </row>
    <row r="1297" spans="1:2" x14ac:dyDescent="0.25">
      <c r="A1297" s="62">
        <v>20121112</v>
      </c>
      <c r="B1297" s="63" t="s">
        <v>8571</v>
      </c>
    </row>
    <row r="1298" spans="1:2" x14ac:dyDescent="0.25">
      <c r="A1298" s="62">
        <v>20121113</v>
      </c>
      <c r="B1298" s="63" t="s">
        <v>3310</v>
      </c>
    </row>
    <row r="1299" spans="1:2" x14ac:dyDescent="0.25">
      <c r="A1299" s="62">
        <v>20121114</v>
      </c>
      <c r="B1299" s="63" t="s">
        <v>3251</v>
      </c>
    </row>
    <row r="1300" spans="1:2" x14ac:dyDescent="0.25">
      <c r="A1300" s="62">
        <v>20121115</v>
      </c>
      <c r="B1300" s="63" t="s">
        <v>2763</v>
      </c>
    </row>
    <row r="1301" spans="1:2" x14ac:dyDescent="0.25">
      <c r="A1301" s="62">
        <v>20121116</v>
      </c>
      <c r="B1301" s="63" t="s">
        <v>11241</v>
      </c>
    </row>
    <row r="1302" spans="1:2" x14ac:dyDescent="0.25">
      <c r="A1302" s="62">
        <v>20121117</v>
      </c>
      <c r="B1302" s="63" t="s">
        <v>17717</v>
      </c>
    </row>
    <row r="1303" spans="1:2" x14ac:dyDescent="0.25">
      <c r="A1303" s="62">
        <v>20121118</v>
      </c>
      <c r="B1303" s="63" t="s">
        <v>13841</v>
      </c>
    </row>
    <row r="1304" spans="1:2" x14ac:dyDescent="0.25">
      <c r="A1304" s="62">
        <v>20121119</v>
      </c>
      <c r="B1304" s="63" t="s">
        <v>16337</v>
      </c>
    </row>
    <row r="1305" spans="1:2" x14ac:dyDescent="0.25">
      <c r="A1305" s="62">
        <v>20121201</v>
      </c>
      <c r="B1305" s="63" t="s">
        <v>3657</v>
      </c>
    </row>
    <row r="1306" spans="1:2" x14ac:dyDescent="0.25">
      <c r="A1306" s="62">
        <v>20121202</v>
      </c>
      <c r="B1306" s="63" t="s">
        <v>14588</v>
      </c>
    </row>
    <row r="1307" spans="1:2" x14ac:dyDescent="0.25">
      <c r="A1307" s="62">
        <v>20121203</v>
      </c>
      <c r="B1307" s="63" t="s">
        <v>16475</v>
      </c>
    </row>
    <row r="1308" spans="1:2" x14ac:dyDescent="0.25">
      <c r="A1308" s="62">
        <v>20121204</v>
      </c>
      <c r="B1308" s="63" t="s">
        <v>13450</v>
      </c>
    </row>
    <row r="1309" spans="1:2" x14ac:dyDescent="0.25">
      <c r="A1309" s="62">
        <v>20121205</v>
      </c>
      <c r="B1309" s="63" t="s">
        <v>10332</v>
      </c>
    </row>
    <row r="1310" spans="1:2" x14ac:dyDescent="0.25">
      <c r="A1310" s="62">
        <v>20121206</v>
      </c>
      <c r="B1310" s="63" t="s">
        <v>3358</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13358</v>
      </c>
    </row>
    <row r="1316" spans="1:2" x14ac:dyDescent="0.25">
      <c r="A1316" s="62">
        <v>20121212</v>
      </c>
      <c r="B1316" s="63" t="s">
        <v>14461</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18402</v>
      </c>
    </row>
    <row r="1321" spans="1:2" x14ac:dyDescent="0.25">
      <c r="A1321" s="62">
        <v>20121304</v>
      </c>
      <c r="B1321" s="63" t="s">
        <v>14675</v>
      </c>
    </row>
    <row r="1322" spans="1:2" x14ac:dyDescent="0.25">
      <c r="A1322" s="62">
        <v>20121305</v>
      </c>
      <c r="B1322" s="63" t="s">
        <v>7921</v>
      </c>
    </row>
    <row r="1323" spans="1:2" x14ac:dyDescent="0.25">
      <c r="A1323" s="62">
        <v>20121306</v>
      </c>
      <c r="B1323" s="63" t="s">
        <v>11758</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17604</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11262</v>
      </c>
    </row>
    <row r="1332" spans="1:2" x14ac:dyDescent="0.25">
      <c r="A1332" s="62">
        <v>20121315</v>
      </c>
      <c r="B1332" s="63" t="s">
        <v>14460</v>
      </c>
    </row>
    <row r="1333" spans="1:2" x14ac:dyDescent="0.25">
      <c r="A1333" s="62">
        <v>20121316</v>
      </c>
      <c r="B1333" s="63" t="s">
        <v>10214</v>
      </c>
    </row>
    <row r="1334" spans="1:2" x14ac:dyDescent="0.25">
      <c r="A1334" s="62">
        <v>20121317</v>
      </c>
      <c r="B1334" s="63" t="s">
        <v>135</v>
      </c>
    </row>
    <row r="1335" spans="1:2" x14ac:dyDescent="0.25">
      <c r="A1335" s="62">
        <v>20121318</v>
      </c>
      <c r="B1335" s="63" t="s">
        <v>12412</v>
      </c>
    </row>
    <row r="1336" spans="1:2" x14ac:dyDescent="0.25">
      <c r="A1336" s="62">
        <v>20121319</v>
      </c>
      <c r="B1336" s="63" t="s">
        <v>2918</v>
      </c>
    </row>
    <row r="1337" spans="1:2" x14ac:dyDescent="0.25">
      <c r="A1337" s="62">
        <v>20121320</v>
      </c>
      <c r="B1337" s="63" t="s">
        <v>833</v>
      </c>
    </row>
    <row r="1338" spans="1:2" x14ac:dyDescent="0.25">
      <c r="A1338" s="62">
        <v>20121321</v>
      </c>
      <c r="B1338" s="63" t="s">
        <v>12265</v>
      </c>
    </row>
    <row r="1339" spans="1:2" x14ac:dyDescent="0.25">
      <c r="A1339" s="62">
        <v>20121322</v>
      </c>
      <c r="B1339" s="63" t="s">
        <v>881</v>
      </c>
    </row>
    <row r="1340" spans="1:2" x14ac:dyDescent="0.25">
      <c r="A1340" s="62">
        <v>20121323</v>
      </c>
      <c r="B1340" s="63" t="s">
        <v>2896</v>
      </c>
    </row>
    <row r="1341" spans="1:2" x14ac:dyDescent="0.25">
      <c r="A1341" s="62">
        <v>20121401</v>
      </c>
      <c r="B1341" s="63" t="s">
        <v>8918</v>
      </c>
    </row>
    <row r="1342" spans="1:2" x14ac:dyDescent="0.25">
      <c r="A1342" s="62">
        <v>20121402</v>
      </c>
      <c r="B1342" s="63" t="s">
        <v>17641</v>
      </c>
    </row>
    <row r="1343" spans="1:2" x14ac:dyDescent="0.25">
      <c r="A1343" s="62">
        <v>20121403</v>
      </c>
      <c r="B1343" s="63" t="s">
        <v>5268</v>
      </c>
    </row>
    <row r="1344" spans="1:2" x14ac:dyDescent="0.25">
      <c r="A1344" s="62">
        <v>20121404</v>
      </c>
      <c r="B1344" s="63" t="s">
        <v>7840</v>
      </c>
    </row>
    <row r="1345" spans="1:2" x14ac:dyDescent="0.25">
      <c r="A1345" s="62">
        <v>20121405</v>
      </c>
      <c r="B1345" s="63" t="s">
        <v>5492</v>
      </c>
    </row>
    <row r="1346" spans="1:2" x14ac:dyDescent="0.25">
      <c r="A1346" s="62">
        <v>20121406</v>
      </c>
      <c r="B1346" s="63" t="s">
        <v>12859</v>
      </c>
    </row>
    <row r="1347" spans="1:2" x14ac:dyDescent="0.25">
      <c r="A1347" s="62">
        <v>20121407</v>
      </c>
      <c r="B1347" s="63" t="s">
        <v>18231</v>
      </c>
    </row>
    <row r="1348" spans="1:2" x14ac:dyDescent="0.25">
      <c r="A1348" s="62">
        <v>20121408</v>
      </c>
      <c r="B1348" s="63" t="s">
        <v>12811</v>
      </c>
    </row>
    <row r="1349" spans="1:2" x14ac:dyDescent="0.25">
      <c r="A1349" s="62">
        <v>20121409</v>
      </c>
      <c r="B1349" s="63" t="s">
        <v>13111</v>
      </c>
    </row>
    <row r="1350" spans="1:2" x14ac:dyDescent="0.25">
      <c r="A1350" s="62">
        <v>20121410</v>
      </c>
      <c r="B1350" s="63" t="s">
        <v>2490</v>
      </c>
    </row>
    <row r="1351" spans="1:2" x14ac:dyDescent="0.25">
      <c r="A1351" s="62">
        <v>20121411</v>
      </c>
      <c r="B1351" s="63" t="s">
        <v>15886</v>
      </c>
    </row>
    <row r="1352" spans="1:2" x14ac:dyDescent="0.25">
      <c r="A1352" s="62">
        <v>20121412</v>
      </c>
      <c r="B1352" s="63" t="s">
        <v>11408</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3512</v>
      </c>
    </row>
    <row r="1358" spans="1:2" x14ac:dyDescent="0.25">
      <c r="A1358" s="62">
        <v>20121418</v>
      </c>
      <c r="B1358" s="63" t="s">
        <v>18282</v>
      </c>
    </row>
    <row r="1359" spans="1:2" x14ac:dyDescent="0.25">
      <c r="A1359" s="62">
        <v>20121419</v>
      </c>
      <c r="B1359" s="63" t="s">
        <v>5720</v>
      </c>
    </row>
    <row r="1360" spans="1:2" x14ac:dyDescent="0.25">
      <c r="A1360" s="62">
        <v>20121420</v>
      </c>
      <c r="B1360" s="63" t="s">
        <v>11042</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8014</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3615</v>
      </c>
    </row>
    <row r="1372" spans="1:2" x14ac:dyDescent="0.25">
      <c r="A1372" s="62">
        <v>20121503</v>
      </c>
      <c r="B1372" s="63" t="s">
        <v>17532</v>
      </c>
    </row>
    <row r="1373" spans="1:2" x14ac:dyDescent="0.25">
      <c r="A1373" s="62">
        <v>20121504</v>
      </c>
      <c r="B1373" s="63" t="s">
        <v>1613</v>
      </c>
    </row>
    <row r="1374" spans="1:2" x14ac:dyDescent="0.25">
      <c r="A1374" s="62">
        <v>20121505</v>
      </c>
      <c r="B1374" s="63" t="s">
        <v>16934</v>
      </c>
    </row>
    <row r="1375" spans="1:2" x14ac:dyDescent="0.25">
      <c r="A1375" s="62">
        <v>20121506</v>
      </c>
      <c r="B1375" s="63" t="s">
        <v>9866</v>
      </c>
    </row>
    <row r="1376" spans="1:2" x14ac:dyDescent="0.25">
      <c r="A1376" s="62">
        <v>20121507</v>
      </c>
      <c r="B1376" s="63" t="s">
        <v>14567</v>
      </c>
    </row>
    <row r="1377" spans="1:2" x14ac:dyDescent="0.25">
      <c r="A1377" s="62">
        <v>20121508</v>
      </c>
      <c r="B1377" s="63" t="s">
        <v>16675</v>
      </c>
    </row>
    <row r="1378" spans="1:2" x14ac:dyDescent="0.25">
      <c r="A1378" s="62">
        <v>20121509</v>
      </c>
      <c r="B1378" s="63" t="s">
        <v>13020</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10789</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4834</v>
      </c>
    </row>
    <row r="1388" spans="1:2" x14ac:dyDescent="0.25">
      <c r="A1388" s="62">
        <v>20121603</v>
      </c>
      <c r="B1388" s="63" t="s">
        <v>14495</v>
      </c>
    </row>
    <row r="1389" spans="1:2" x14ac:dyDescent="0.25">
      <c r="A1389" s="62">
        <v>20121604</v>
      </c>
      <c r="B1389" s="63" t="s">
        <v>7572</v>
      </c>
    </row>
    <row r="1390" spans="1:2" x14ac:dyDescent="0.25">
      <c r="A1390" s="62">
        <v>20121605</v>
      </c>
      <c r="B1390" s="63" t="s">
        <v>18557</v>
      </c>
    </row>
    <row r="1391" spans="1:2" x14ac:dyDescent="0.25">
      <c r="A1391" s="62">
        <v>20121606</v>
      </c>
      <c r="B1391" s="63" t="s">
        <v>3171</v>
      </c>
    </row>
    <row r="1392" spans="1:2" x14ac:dyDescent="0.25">
      <c r="A1392" s="62">
        <v>20121607</v>
      </c>
      <c r="B1392" s="63" t="s">
        <v>13087</v>
      </c>
    </row>
    <row r="1393" spans="1:2" x14ac:dyDescent="0.25">
      <c r="A1393" s="62">
        <v>20121701</v>
      </c>
      <c r="B1393" s="63" t="s">
        <v>10711</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4498</v>
      </c>
    </row>
    <row r="1398" spans="1:2" x14ac:dyDescent="0.25">
      <c r="A1398" s="62">
        <v>20121706</v>
      </c>
      <c r="B1398" s="63" t="s">
        <v>13819</v>
      </c>
    </row>
    <row r="1399" spans="1:2" x14ac:dyDescent="0.25">
      <c r="A1399" s="62">
        <v>20121707</v>
      </c>
      <c r="B1399" s="63" t="s">
        <v>5076</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13997</v>
      </c>
    </row>
    <row r="1404" spans="1:2" x14ac:dyDescent="0.25">
      <c r="A1404" s="62">
        <v>20121804</v>
      </c>
      <c r="B1404" s="63" t="s">
        <v>383</v>
      </c>
    </row>
    <row r="1405" spans="1:2" x14ac:dyDescent="0.25">
      <c r="A1405" s="62">
        <v>20121805</v>
      </c>
      <c r="B1405" s="63" t="s">
        <v>11637</v>
      </c>
    </row>
    <row r="1406" spans="1:2" x14ac:dyDescent="0.25">
      <c r="A1406" s="62">
        <v>20121901</v>
      </c>
      <c r="B1406" s="63" t="s">
        <v>18427</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18441</v>
      </c>
    </row>
    <row r="1413" spans="1:2" x14ac:dyDescent="0.25">
      <c r="A1413" s="62">
        <v>20121908</v>
      </c>
      <c r="B1413" s="63" t="s">
        <v>12211</v>
      </c>
    </row>
    <row r="1414" spans="1:2" x14ac:dyDescent="0.25">
      <c r="A1414" s="62">
        <v>20121909</v>
      </c>
      <c r="B1414" s="63" t="s">
        <v>13616</v>
      </c>
    </row>
    <row r="1415" spans="1:2" x14ac:dyDescent="0.25">
      <c r="A1415" s="62">
        <v>20121910</v>
      </c>
      <c r="B1415" s="63" t="s">
        <v>12138</v>
      </c>
    </row>
    <row r="1416" spans="1:2" x14ac:dyDescent="0.25">
      <c r="A1416" s="62">
        <v>20121911</v>
      </c>
      <c r="B1416" s="63" t="s">
        <v>1503</v>
      </c>
    </row>
    <row r="1417" spans="1:2" x14ac:dyDescent="0.25">
      <c r="A1417" s="62">
        <v>20121912</v>
      </c>
      <c r="B1417" s="63" t="s">
        <v>14375</v>
      </c>
    </row>
    <row r="1418" spans="1:2" x14ac:dyDescent="0.25">
      <c r="A1418" s="62">
        <v>20121913</v>
      </c>
      <c r="B1418" s="63" t="s">
        <v>15210</v>
      </c>
    </row>
    <row r="1419" spans="1:2" x14ac:dyDescent="0.25">
      <c r="A1419" s="62">
        <v>20121914</v>
      </c>
      <c r="B1419" s="63" t="s">
        <v>15101</v>
      </c>
    </row>
    <row r="1420" spans="1:2" x14ac:dyDescent="0.25">
      <c r="A1420" s="62">
        <v>20122001</v>
      </c>
      <c r="B1420" s="63" t="s">
        <v>777</v>
      </c>
    </row>
    <row r="1421" spans="1:2" x14ac:dyDescent="0.25">
      <c r="A1421" s="62">
        <v>20122002</v>
      </c>
      <c r="B1421" s="63" t="s">
        <v>16458</v>
      </c>
    </row>
    <row r="1422" spans="1:2" x14ac:dyDescent="0.25">
      <c r="A1422" s="62">
        <v>20122003</v>
      </c>
      <c r="B1422" s="63" t="s">
        <v>17881</v>
      </c>
    </row>
    <row r="1423" spans="1:2" x14ac:dyDescent="0.25">
      <c r="A1423" s="62">
        <v>20122004</v>
      </c>
      <c r="B1423" s="63" t="s">
        <v>12287</v>
      </c>
    </row>
    <row r="1424" spans="1:2" x14ac:dyDescent="0.25">
      <c r="A1424" s="62">
        <v>20122005</v>
      </c>
      <c r="B1424" s="63" t="s">
        <v>3192</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13817</v>
      </c>
    </row>
    <row r="1432" spans="1:2" x14ac:dyDescent="0.25">
      <c r="A1432" s="62">
        <v>20122107</v>
      </c>
      <c r="B1432" s="63" t="s">
        <v>629</v>
      </c>
    </row>
    <row r="1433" spans="1:2" x14ac:dyDescent="0.25">
      <c r="A1433" s="62">
        <v>20122108</v>
      </c>
      <c r="B1433" s="63" t="s">
        <v>9942</v>
      </c>
    </row>
    <row r="1434" spans="1:2" x14ac:dyDescent="0.25">
      <c r="A1434" s="62">
        <v>20122109</v>
      </c>
      <c r="B1434" s="63" t="s">
        <v>10517</v>
      </c>
    </row>
    <row r="1435" spans="1:2" x14ac:dyDescent="0.25">
      <c r="A1435" s="62">
        <v>20122110</v>
      </c>
      <c r="B1435" s="63" t="s">
        <v>8449</v>
      </c>
    </row>
    <row r="1436" spans="1:2" x14ac:dyDescent="0.25">
      <c r="A1436" s="62">
        <v>20122111</v>
      </c>
      <c r="B1436" s="63" t="s">
        <v>1230</v>
      </c>
    </row>
    <row r="1437" spans="1:2" x14ac:dyDescent="0.25">
      <c r="A1437" s="62">
        <v>20122112</v>
      </c>
      <c r="B1437" s="63" t="s">
        <v>15326</v>
      </c>
    </row>
    <row r="1438" spans="1:2" x14ac:dyDescent="0.25">
      <c r="A1438" s="62">
        <v>20122113</v>
      </c>
      <c r="B1438" s="63" t="s">
        <v>7677</v>
      </c>
    </row>
    <row r="1439" spans="1:2" x14ac:dyDescent="0.25">
      <c r="A1439" s="62">
        <v>20122114</v>
      </c>
      <c r="B1439" s="63" t="s">
        <v>7953</v>
      </c>
    </row>
    <row r="1440" spans="1:2" x14ac:dyDescent="0.25">
      <c r="A1440" s="62">
        <v>20122115</v>
      </c>
      <c r="B1440" s="63" t="s">
        <v>17492</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17080</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12558</v>
      </c>
    </row>
    <row r="1449" spans="1:2" x14ac:dyDescent="0.25">
      <c r="A1449" s="62">
        <v>20122209</v>
      </c>
      <c r="B1449" s="63" t="s">
        <v>3674</v>
      </c>
    </row>
    <row r="1450" spans="1:2" x14ac:dyDescent="0.25">
      <c r="A1450" s="62">
        <v>20122210</v>
      </c>
      <c r="B1450" s="63" t="s">
        <v>13586</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13780</v>
      </c>
    </row>
    <row r="1455" spans="1:2" x14ac:dyDescent="0.25">
      <c r="A1455" s="62">
        <v>20122215</v>
      </c>
      <c r="B1455" s="63" t="s">
        <v>2199</v>
      </c>
    </row>
    <row r="1456" spans="1:2" x14ac:dyDescent="0.25">
      <c r="A1456" s="62">
        <v>20122216</v>
      </c>
      <c r="B1456" s="63" t="s">
        <v>8664</v>
      </c>
    </row>
    <row r="1457" spans="1:2" x14ac:dyDescent="0.25">
      <c r="A1457" s="62">
        <v>20122301</v>
      </c>
      <c r="B1457" s="63" t="s">
        <v>10795</v>
      </c>
    </row>
    <row r="1458" spans="1:2" x14ac:dyDescent="0.25">
      <c r="A1458" s="62">
        <v>20122302</v>
      </c>
      <c r="B1458" s="63" t="s">
        <v>18340</v>
      </c>
    </row>
    <row r="1459" spans="1:2" x14ac:dyDescent="0.25">
      <c r="A1459" s="62">
        <v>20122303</v>
      </c>
      <c r="B1459" s="63" t="s">
        <v>13515</v>
      </c>
    </row>
    <row r="1460" spans="1:2" x14ac:dyDescent="0.25">
      <c r="A1460" s="62">
        <v>20122304</v>
      </c>
      <c r="B1460" s="63" t="s">
        <v>4617</v>
      </c>
    </row>
    <row r="1461" spans="1:2" x14ac:dyDescent="0.25">
      <c r="A1461" s="62">
        <v>20122305</v>
      </c>
      <c r="B1461" s="63" t="s">
        <v>17086</v>
      </c>
    </row>
    <row r="1462" spans="1:2" x14ac:dyDescent="0.25">
      <c r="A1462" s="62">
        <v>20122306</v>
      </c>
      <c r="B1462" s="63" t="s">
        <v>4171</v>
      </c>
    </row>
    <row r="1463" spans="1:2" x14ac:dyDescent="0.25">
      <c r="A1463" s="62">
        <v>20122307</v>
      </c>
      <c r="B1463" s="63" t="s">
        <v>4914</v>
      </c>
    </row>
    <row r="1464" spans="1:2" x14ac:dyDescent="0.25">
      <c r="A1464" s="62">
        <v>20122308</v>
      </c>
      <c r="B1464" s="63" t="s">
        <v>7673</v>
      </c>
    </row>
    <row r="1465" spans="1:2" x14ac:dyDescent="0.25">
      <c r="A1465" s="62">
        <v>20122309</v>
      </c>
      <c r="B1465" s="63" t="s">
        <v>3146</v>
      </c>
    </row>
    <row r="1466" spans="1:2" x14ac:dyDescent="0.25">
      <c r="A1466" s="62">
        <v>20122310</v>
      </c>
      <c r="B1466" s="63" t="s">
        <v>15390</v>
      </c>
    </row>
    <row r="1467" spans="1:2" x14ac:dyDescent="0.25">
      <c r="A1467" s="62">
        <v>20122311</v>
      </c>
      <c r="B1467" s="63" t="s">
        <v>5358</v>
      </c>
    </row>
    <row r="1468" spans="1:2" x14ac:dyDescent="0.25">
      <c r="A1468" s="62">
        <v>20122312</v>
      </c>
      <c r="B1468" s="63" t="s">
        <v>1919</v>
      </c>
    </row>
    <row r="1469" spans="1:2" x14ac:dyDescent="0.25">
      <c r="A1469" s="62">
        <v>20122313</v>
      </c>
      <c r="B1469" s="63" t="s">
        <v>4890</v>
      </c>
    </row>
    <row r="1470" spans="1:2" x14ac:dyDescent="0.25">
      <c r="A1470" s="62">
        <v>20122314</v>
      </c>
      <c r="B1470" s="63" t="s">
        <v>14560</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18136</v>
      </c>
    </row>
    <row r="1477" spans="1:2" x14ac:dyDescent="0.25">
      <c r="A1477" s="62">
        <v>20122321</v>
      </c>
      <c r="B1477" s="63" t="s">
        <v>2998</v>
      </c>
    </row>
    <row r="1478" spans="1:2" x14ac:dyDescent="0.25">
      <c r="A1478" s="62">
        <v>20122322</v>
      </c>
      <c r="B1478" s="63" t="s">
        <v>3336</v>
      </c>
    </row>
    <row r="1479" spans="1:2" x14ac:dyDescent="0.25">
      <c r="A1479" s="62">
        <v>20122323</v>
      </c>
      <c r="B1479" s="63" t="s">
        <v>10201</v>
      </c>
    </row>
    <row r="1480" spans="1:2" x14ac:dyDescent="0.25">
      <c r="A1480" s="62">
        <v>20122324</v>
      </c>
      <c r="B1480" s="63" t="s">
        <v>15325</v>
      </c>
    </row>
    <row r="1481" spans="1:2" x14ac:dyDescent="0.25">
      <c r="A1481" s="62">
        <v>20122325</v>
      </c>
      <c r="B1481" s="63" t="s">
        <v>14149</v>
      </c>
    </row>
    <row r="1482" spans="1:2" x14ac:dyDescent="0.25">
      <c r="A1482" s="62">
        <v>20122326</v>
      </c>
      <c r="B1482" s="63" t="s">
        <v>17636</v>
      </c>
    </row>
    <row r="1483" spans="1:2" x14ac:dyDescent="0.25">
      <c r="A1483" s="62">
        <v>20122327</v>
      </c>
      <c r="B1483" s="63" t="s">
        <v>17770</v>
      </c>
    </row>
    <row r="1484" spans="1:2" x14ac:dyDescent="0.25">
      <c r="A1484" s="62">
        <v>20122328</v>
      </c>
      <c r="B1484" s="63" t="s">
        <v>8690</v>
      </c>
    </row>
    <row r="1485" spans="1:2" x14ac:dyDescent="0.25">
      <c r="A1485" s="62">
        <v>20122329</v>
      </c>
      <c r="B1485" s="63" t="s">
        <v>13921</v>
      </c>
    </row>
    <row r="1486" spans="1:2" x14ac:dyDescent="0.25">
      <c r="A1486" s="62">
        <v>20122330</v>
      </c>
      <c r="B1486" s="63" t="s">
        <v>17213</v>
      </c>
    </row>
    <row r="1487" spans="1:2" x14ac:dyDescent="0.25">
      <c r="A1487" s="62">
        <v>20122331</v>
      </c>
      <c r="B1487" s="63" t="s">
        <v>15143</v>
      </c>
    </row>
    <row r="1488" spans="1:2" x14ac:dyDescent="0.25">
      <c r="A1488" s="62">
        <v>20122332</v>
      </c>
      <c r="B1488" s="63" t="s">
        <v>11090</v>
      </c>
    </row>
    <row r="1489" spans="1:2" x14ac:dyDescent="0.25">
      <c r="A1489" s="62">
        <v>20122333</v>
      </c>
      <c r="B1489" s="63" t="s">
        <v>16465</v>
      </c>
    </row>
    <row r="1490" spans="1:2" x14ac:dyDescent="0.25">
      <c r="A1490" s="62">
        <v>20122334</v>
      </c>
      <c r="B1490" s="63" t="s">
        <v>2356</v>
      </c>
    </row>
    <row r="1491" spans="1:2" x14ac:dyDescent="0.25">
      <c r="A1491" s="62">
        <v>20122335</v>
      </c>
      <c r="B1491" s="63" t="s">
        <v>5057</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17338</v>
      </c>
    </row>
    <row r="1497" spans="1:2" x14ac:dyDescent="0.25">
      <c r="A1497" s="62">
        <v>20122342</v>
      </c>
      <c r="B1497" s="63" t="s">
        <v>9028</v>
      </c>
    </row>
    <row r="1498" spans="1:2" x14ac:dyDescent="0.25">
      <c r="A1498" s="62">
        <v>20122343</v>
      </c>
      <c r="B1498" s="63" t="s">
        <v>12257</v>
      </c>
    </row>
    <row r="1499" spans="1:2" x14ac:dyDescent="0.25">
      <c r="A1499" s="62">
        <v>20122344</v>
      </c>
      <c r="B1499" s="63" t="s">
        <v>5600</v>
      </c>
    </row>
    <row r="1500" spans="1:2" x14ac:dyDescent="0.25">
      <c r="A1500" s="62">
        <v>20122345</v>
      </c>
      <c r="B1500" s="63" t="s">
        <v>15573</v>
      </c>
    </row>
    <row r="1501" spans="1:2" x14ac:dyDescent="0.25">
      <c r="A1501" s="62">
        <v>20122346</v>
      </c>
      <c r="B1501" s="63" t="s">
        <v>11861</v>
      </c>
    </row>
    <row r="1502" spans="1:2" x14ac:dyDescent="0.25">
      <c r="A1502" s="62">
        <v>20122347</v>
      </c>
      <c r="B1502" s="63" t="s">
        <v>4721</v>
      </c>
    </row>
    <row r="1503" spans="1:2" x14ac:dyDescent="0.25">
      <c r="A1503" s="62">
        <v>20122348</v>
      </c>
      <c r="B1503" s="63" t="s">
        <v>1759</v>
      </c>
    </row>
    <row r="1504" spans="1:2" x14ac:dyDescent="0.25">
      <c r="A1504" s="62">
        <v>20122349</v>
      </c>
      <c r="B1504" s="63" t="s">
        <v>7246</v>
      </c>
    </row>
    <row r="1505" spans="1:2" x14ac:dyDescent="0.25">
      <c r="A1505" s="62">
        <v>20122350</v>
      </c>
      <c r="B1505" s="63" t="s">
        <v>4315</v>
      </c>
    </row>
    <row r="1506" spans="1:2" x14ac:dyDescent="0.25">
      <c r="A1506" s="62">
        <v>20122351</v>
      </c>
      <c r="B1506" s="63" t="s">
        <v>17331</v>
      </c>
    </row>
    <row r="1507" spans="1:2" x14ac:dyDescent="0.25">
      <c r="A1507" s="62">
        <v>20122352</v>
      </c>
      <c r="B1507" s="63" t="s">
        <v>7776</v>
      </c>
    </row>
    <row r="1508" spans="1:2" x14ac:dyDescent="0.25">
      <c r="A1508" s="62">
        <v>20122353</v>
      </c>
      <c r="B1508" s="63" t="s">
        <v>4393</v>
      </c>
    </row>
    <row r="1509" spans="1:2" x14ac:dyDescent="0.25">
      <c r="A1509" s="62">
        <v>20122354</v>
      </c>
      <c r="B1509" s="63" t="s">
        <v>10541</v>
      </c>
    </row>
    <row r="1510" spans="1:2" x14ac:dyDescent="0.25">
      <c r="A1510" s="62">
        <v>20122356</v>
      </c>
      <c r="B1510" s="63" t="s">
        <v>9766</v>
      </c>
    </row>
    <row r="1511" spans="1:2" x14ac:dyDescent="0.25">
      <c r="A1511" s="62">
        <v>20122357</v>
      </c>
      <c r="B1511" s="63" t="s">
        <v>6044</v>
      </c>
    </row>
    <row r="1512" spans="1:2" x14ac:dyDescent="0.25">
      <c r="A1512" s="62">
        <v>20122401</v>
      </c>
      <c r="B1512" s="63" t="s">
        <v>13825</v>
      </c>
    </row>
    <row r="1513" spans="1:2" x14ac:dyDescent="0.25">
      <c r="A1513" s="62">
        <v>20122402</v>
      </c>
      <c r="B1513" s="63" t="s">
        <v>1291</v>
      </c>
    </row>
    <row r="1514" spans="1:2" x14ac:dyDescent="0.25">
      <c r="A1514" s="62">
        <v>20122403</v>
      </c>
      <c r="B1514" s="63" t="s">
        <v>18430</v>
      </c>
    </row>
    <row r="1515" spans="1:2" x14ac:dyDescent="0.25">
      <c r="A1515" s="62">
        <v>20122404</v>
      </c>
      <c r="B1515" s="63" t="s">
        <v>12396</v>
      </c>
    </row>
    <row r="1516" spans="1:2" x14ac:dyDescent="0.25">
      <c r="A1516" s="62">
        <v>20122405</v>
      </c>
      <c r="B1516" s="63" t="s">
        <v>563</v>
      </c>
    </row>
    <row r="1517" spans="1:2" x14ac:dyDescent="0.25">
      <c r="A1517" s="62">
        <v>20122406</v>
      </c>
      <c r="B1517" s="63" t="s">
        <v>8809</v>
      </c>
    </row>
    <row r="1518" spans="1:2" x14ac:dyDescent="0.25">
      <c r="A1518" s="62">
        <v>20122407</v>
      </c>
      <c r="B1518" s="63" t="s">
        <v>10875</v>
      </c>
    </row>
    <row r="1519" spans="1:2" x14ac:dyDescent="0.25">
      <c r="A1519" s="62">
        <v>20122408</v>
      </c>
      <c r="B1519" s="63" t="s">
        <v>15209</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3913</v>
      </c>
    </row>
    <row r="1525" spans="1:2" x14ac:dyDescent="0.25">
      <c r="A1525" s="62">
        <v>20122504</v>
      </c>
      <c r="B1525" s="63" t="s">
        <v>7183</v>
      </c>
    </row>
    <row r="1526" spans="1:2" x14ac:dyDescent="0.25">
      <c r="A1526" s="62">
        <v>20122505</v>
      </c>
      <c r="B1526" s="63" t="s">
        <v>10453</v>
      </c>
    </row>
    <row r="1527" spans="1:2" x14ac:dyDescent="0.25">
      <c r="A1527" s="62">
        <v>20122506</v>
      </c>
      <c r="B1527" s="63" t="s">
        <v>4066</v>
      </c>
    </row>
    <row r="1528" spans="1:2" x14ac:dyDescent="0.25">
      <c r="A1528" s="62">
        <v>20122507</v>
      </c>
      <c r="B1528" s="63" t="s">
        <v>14170</v>
      </c>
    </row>
    <row r="1529" spans="1:2" x14ac:dyDescent="0.25">
      <c r="A1529" s="62">
        <v>20122508</v>
      </c>
      <c r="B1529" s="63" t="s">
        <v>6197</v>
      </c>
    </row>
    <row r="1530" spans="1:2" x14ac:dyDescent="0.25">
      <c r="A1530" s="62">
        <v>20122509</v>
      </c>
      <c r="B1530" s="63" t="s">
        <v>6914</v>
      </c>
    </row>
    <row r="1531" spans="1:2" x14ac:dyDescent="0.25">
      <c r="A1531" s="62">
        <v>20122510</v>
      </c>
      <c r="B1531" s="63" t="s">
        <v>14760</v>
      </c>
    </row>
    <row r="1532" spans="1:2" x14ac:dyDescent="0.25">
      <c r="A1532" s="62">
        <v>20122511</v>
      </c>
      <c r="B1532" s="63" t="s">
        <v>3353</v>
      </c>
    </row>
    <row r="1533" spans="1:2" x14ac:dyDescent="0.25">
      <c r="A1533" s="62">
        <v>20122512</v>
      </c>
      <c r="B1533" s="63" t="s">
        <v>6294</v>
      </c>
    </row>
    <row r="1534" spans="1:2" x14ac:dyDescent="0.25">
      <c r="A1534" s="62">
        <v>20122513</v>
      </c>
      <c r="B1534" s="63" t="s">
        <v>4697</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14741</v>
      </c>
    </row>
    <row r="1542" spans="1:2" x14ac:dyDescent="0.25">
      <c r="A1542" s="62">
        <v>20122606</v>
      </c>
      <c r="B1542" s="63" t="s">
        <v>18300</v>
      </c>
    </row>
    <row r="1543" spans="1:2" x14ac:dyDescent="0.25">
      <c r="A1543" s="62">
        <v>20122607</v>
      </c>
      <c r="B1543" s="63" t="s">
        <v>535</v>
      </c>
    </row>
    <row r="1544" spans="1:2" x14ac:dyDescent="0.25">
      <c r="A1544" s="62">
        <v>20122608</v>
      </c>
      <c r="B1544" s="63" t="s">
        <v>5269</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3895</v>
      </c>
    </row>
    <row r="1550" spans="1:2" x14ac:dyDescent="0.25">
      <c r="A1550" s="62">
        <v>20122614</v>
      </c>
      <c r="B1550" s="63" t="s">
        <v>8629</v>
      </c>
    </row>
    <row r="1551" spans="1:2" x14ac:dyDescent="0.25">
      <c r="A1551" s="62">
        <v>20122615</v>
      </c>
      <c r="B1551" s="63" t="s">
        <v>18475</v>
      </c>
    </row>
    <row r="1552" spans="1:2" x14ac:dyDescent="0.25">
      <c r="A1552" s="62">
        <v>20122616</v>
      </c>
      <c r="B1552" s="63" t="s">
        <v>11180</v>
      </c>
    </row>
    <row r="1553" spans="1:2" x14ac:dyDescent="0.25">
      <c r="A1553" s="62">
        <v>20122617</v>
      </c>
      <c r="B1553" s="63" t="s">
        <v>5471</v>
      </c>
    </row>
    <row r="1554" spans="1:2" x14ac:dyDescent="0.25">
      <c r="A1554" s="62">
        <v>20122618</v>
      </c>
      <c r="B1554" s="63" t="s">
        <v>12030</v>
      </c>
    </row>
    <row r="1555" spans="1:2" x14ac:dyDescent="0.25">
      <c r="A1555" s="62">
        <v>20122619</v>
      </c>
      <c r="B1555" s="63" t="s">
        <v>16806</v>
      </c>
    </row>
    <row r="1556" spans="1:2" x14ac:dyDescent="0.25">
      <c r="A1556" s="62">
        <v>20122620</v>
      </c>
      <c r="B1556" s="63" t="s">
        <v>12405</v>
      </c>
    </row>
    <row r="1557" spans="1:2" x14ac:dyDescent="0.25">
      <c r="A1557" s="62">
        <v>20122621</v>
      </c>
      <c r="B1557" s="63" t="s">
        <v>13857</v>
      </c>
    </row>
    <row r="1558" spans="1:2" x14ac:dyDescent="0.25">
      <c r="A1558" s="62">
        <v>20122622</v>
      </c>
      <c r="B1558" s="63" t="s">
        <v>15465</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15193</v>
      </c>
    </row>
    <row r="1564" spans="1:2" x14ac:dyDescent="0.25">
      <c r="A1564" s="62">
        <v>20122705</v>
      </c>
      <c r="B1564" s="63" t="s">
        <v>17261</v>
      </c>
    </row>
    <row r="1565" spans="1:2" x14ac:dyDescent="0.25">
      <c r="A1565" s="62">
        <v>20122706</v>
      </c>
      <c r="B1565" s="63" t="s">
        <v>10355</v>
      </c>
    </row>
    <row r="1566" spans="1:2" x14ac:dyDescent="0.25">
      <c r="A1566" s="62">
        <v>20122707</v>
      </c>
      <c r="B1566" s="63" t="s">
        <v>1315</v>
      </c>
    </row>
    <row r="1567" spans="1:2" x14ac:dyDescent="0.25">
      <c r="A1567" s="62">
        <v>20122708</v>
      </c>
      <c r="B1567" s="63" t="s">
        <v>13199</v>
      </c>
    </row>
    <row r="1568" spans="1:2" x14ac:dyDescent="0.25">
      <c r="A1568" s="62">
        <v>20122709</v>
      </c>
      <c r="B1568" s="63" t="s">
        <v>10330</v>
      </c>
    </row>
    <row r="1569" spans="1:2" x14ac:dyDescent="0.25">
      <c r="A1569" s="62">
        <v>20122801</v>
      </c>
      <c r="B1569" s="63" t="s">
        <v>11203</v>
      </c>
    </row>
    <row r="1570" spans="1:2" x14ac:dyDescent="0.25">
      <c r="A1570" s="62">
        <v>20122802</v>
      </c>
      <c r="B1570" s="63" t="s">
        <v>17190</v>
      </c>
    </row>
    <row r="1571" spans="1:2" x14ac:dyDescent="0.25">
      <c r="A1571" s="62">
        <v>20122803</v>
      </c>
      <c r="B1571" s="63" t="s">
        <v>2833</v>
      </c>
    </row>
    <row r="1572" spans="1:2" x14ac:dyDescent="0.25">
      <c r="A1572" s="62">
        <v>20122804</v>
      </c>
      <c r="B1572" s="63" t="s">
        <v>1136</v>
      </c>
    </row>
    <row r="1573" spans="1:2" x14ac:dyDescent="0.25">
      <c r="A1573" s="62">
        <v>20122806</v>
      </c>
      <c r="B1573" s="63" t="s">
        <v>6010</v>
      </c>
    </row>
    <row r="1574" spans="1:2" x14ac:dyDescent="0.25">
      <c r="A1574" s="62">
        <v>20122807</v>
      </c>
      <c r="B1574" s="63" t="s">
        <v>2856</v>
      </c>
    </row>
    <row r="1575" spans="1:2" x14ac:dyDescent="0.25">
      <c r="A1575" s="62">
        <v>20122808</v>
      </c>
      <c r="B1575" s="63" t="s">
        <v>18061</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11469</v>
      </c>
    </row>
    <row r="1580" spans="1:2" x14ac:dyDescent="0.25">
      <c r="A1580" s="62">
        <v>20122813</v>
      </c>
      <c r="B1580" s="63" t="s">
        <v>5985</v>
      </c>
    </row>
    <row r="1581" spans="1:2" x14ac:dyDescent="0.25">
      <c r="A1581" s="62">
        <v>20122814</v>
      </c>
      <c r="B1581" s="63" t="s">
        <v>11061</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4298</v>
      </c>
    </row>
    <row r="1586" spans="1:2" x14ac:dyDescent="0.25">
      <c r="A1586" s="62">
        <v>20122819</v>
      </c>
      <c r="B1586" s="63" t="s">
        <v>1403</v>
      </c>
    </row>
    <row r="1587" spans="1:2" x14ac:dyDescent="0.25">
      <c r="A1587" s="62">
        <v>20122820</v>
      </c>
      <c r="B1587" s="63" t="s">
        <v>16952</v>
      </c>
    </row>
    <row r="1588" spans="1:2" x14ac:dyDescent="0.25">
      <c r="A1588" s="62">
        <v>20122821</v>
      </c>
      <c r="B1588" s="63" t="s">
        <v>10484</v>
      </c>
    </row>
    <row r="1589" spans="1:2" x14ac:dyDescent="0.25">
      <c r="A1589" s="62">
        <v>20122822</v>
      </c>
      <c r="B1589" s="63" t="s">
        <v>3532</v>
      </c>
    </row>
    <row r="1590" spans="1:2" x14ac:dyDescent="0.25">
      <c r="A1590" s="62">
        <v>20122823</v>
      </c>
      <c r="B1590" s="63" t="s">
        <v>16942</v>
      </c>
    </row>
    <row r="1591" spans="1:2" x14ac:dyDescent="0.25">
      <c r="A1591" s="62">
        <v>20122824</v>
      </c>
      <c r="B1591" s="63" t="s">
        <v>4019</v>
      </c>
    </row>
    <row r="1592" spans="1:2" x14ac:dyDescent="0.25">
      <c r="A1592" s="62">
        <v>20122825</v>
      </c>
      <c r="B1592" s="63" t="s">
        <v>15738</v>
      </c>
    </row>
    <row r="1593" spans="1:2" x14ac:dyDescent="0.25">
      <c r="A1593" s="62">
        <v>20122826</v>
      </c>
      <c r="B1593" s="63" t="s">
        <v>2795</v>
      </c>
    </row>
    <row r="1594" spans="1:2" x14ac:dyDescent="0.25">
      <c r="A1594" s="62">
        <v>20122827</v>
      </c>
      <c r="B1594" s="63" t="s">
        <v>18120</v>
      </c>
    </row>
    <row r="1595" spans="1:2" x14ac:dyDescent="0.25">
      <c r="A1595" s="62">
        <v>20122828</v>
      </c>
      <c r="B1595" s="63" t="s">
        <v>15413</v>
      </c>
    </row>
    <row r="1596" spans="1:2" x14ac:dyDescent="0.25">
      <c r="A1596" s="62">
        <v>20122829</v>
      </c>
      <c r="B1596" s="63" t="s">
        <v>5864</v>
      </c>
    </row>
    <row r="1597" spans="1:2" x14ac:dyDescent="0.25">
      <c r="A1597" s="62">
        <v>20122830</v>
      </c>
      <c r="B1597" s="63" t="s">
        <v>8494</v>
      </c>
    </row>
    <row r="1598" spans="1:2" x14ac:dyDescent="0.25">
      <c r="A1598" s="62">
        <v>20122831</v>
      </c>
      <c r="B1598" s="63" t="s">
        <v>17126</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17667</v>
      </c>
    </row>
    <row r="1603" spans="1:2" x14ac:dyDescent="0.25">
      <c r="A1603" s="62">
        <v>20122836</v>
      </c>
      <c r="B1603" s="63" t="s">
        <v>3908</v>
      </c>
    </row>
    <row r="1604" spans="1:2" x14ac:dyDescent="0.25">
      <c r="A1604" s="62">
        <v>20122837</v>
      </c>
      <c r="B1604" s="63" t="s">
        <v>12782</v>
      </c>
    </row>
    <row r="1605" spans="1:2" x14ac:dyDescent="0.25">
      <c r="A1605" s="62">
        <v>20122838</v>
      </c>
      <c r="B1605" s="63" t="s">
        <v>16929</v>
      </c>
    </row>
    <row r="1606" spans="1:2" x14ac:dyDescent="0.25">
      <c r="A1606" s="62">
        <v>20122839</v>
      </c>
      <c r="B1606" s="63" t="s">
        <v>15535</v>
      </c>
    </row>
    <row r="1607" spans="1:2" x14ac:dyDescent="0.25">
      <c r="A1607" s="62">
        <v>20122840</v>
      </c>
      <c r="B1607" s="63" t="s">
        <v>2738</v>
      </c>
    </row>
    <row r="1608" spans="1:2" x14ac:dyDescent="0.25">
      <c r="A1608" s="62">
        <v>20122841</v>
      </c>
      <c r="B1608" s="63" t="s">
        <v>3569</v>
      </c>
    </row>
    <row r="1609" spans="1:2" x14ac:dyDescent="0.25">
      <c r="A1609" s="62">
        <v>20122842</v>
      </c>
      <c r="B1609" s="63" t="s">
        <v>11832</v>
      </c>
    </row>
    <row r="1610" spans="1:2" x14ac:dyDescent="0.25">
      <c r="A1610" s="62">
        <v>20122843</v>
      </c>
      <c r="B1610" s="63" t="s">
        <v>5911</v>
      </c>
    </row>
    <row r="1611" spans="1:2" x14ac:dyDescent="0.25">
      <c r="A1611" s="62">
        <v>20122901</v>
      </c>
      <c r="B1611" s="63" t="s">
        <v>4436</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13792</v>
      </c>
    </row>
    <row r="1618" spans="1:2" x14ac:dyDescent="0.25">
      <c r="A1618" s="62">
        <v>20131002</v>
      </c>
      <c r="B1618" s="63" t="s">
        <v>18713</v>
      </c>
    </row>
    <row r="1619" spans="1:2" x14ac:dyDescent="0.25">
      <c r="A1619" s="62">
        <v>20131003</v>
      </c>
      <c r="B1619" s="63" t="s">
        <v>17751</v>
      </c>
    </row>
    <row r="1620" spans="1:2" x14ac:dyDescent="0.25">
      <c r="A1620" s="62">
        <v>20131004</v>
      </c>
      <c r="B1620" s="63" t="s">
        <v>11538</v>
      </c>
    </row>
    <row r="1621" spans="1:2" x14ac:dyDescent="0.25">
      <c r="A1621" s="62">
        <v>20131005</v>
      </c>
      <c r="B1621" s="63" t="s">
        <v>550</v>
      </c>
    </row>
    <row r="1622" spans="1:2" x14ac:dyDescent="0.25">
      <c r="A1622" s="62">
        <v>20131006</v>
      </c>
      <c r="B1622" s="63" t="s">
        <v>17014</v>
      </c>
    </row>
    <row r="1623" spans="1:2" x14ac:dyDescent="0.25">
      <c r="A1623" s="62">
        <v>20131007</v>
      </c>
      <c r="B1623" s="63" t="s">
        <v>8687</v>
      </c>
    </row>
    <row r="1624" spans="1:2" x14ac:dyDescent="0.25">
      <c r="A1624" s="62">
        <v>20131008</v>
      </c>
      <c r="B1624" s="63" t="s">
        <v>7962</v>
      </c>
    </row>
    <row r="1625" spans="1:2" x14ac:dyDescent="0.25">
      <c r="A1625" s="62">
        <v>20131009</v>
      </c>
      <c r="B1625" s="63" t="s">
        <v>3188</v>
      </c>
    </row>
    <row r="1626" spans="1:2" x14ac:dyDescent="0.25">
      <c r="A1626" s="62">
        <v>20131010</v>
      </c>
      <c r="B1626" s="63" t="s">
        <v>11629</v>
      </c>
    </row>
    <row r="1627" spans="1:2" x14ac:dyDescent="0.25">
      <c r="A1627" s="62">
        <v>20131101</v>
      </c>
      <c r="B1627" s="63" t="s">
        <v>980</v>
      </c>
    </row>
    <row r="1628" spans="1:2" x14ac:dyDescent="0.25">
      <c r="A1628" s="62">
        <v>20131102</v>
      </c>
      <c r="B1628" s="63" t="s">
        <v>3680</v>
      </c>
    </row>
    <row r="1629" spans="1:2" x14ac:dyDescent="0.25">
      <c r="A1629" s="62">
        <v>20131103</v>
      </c>
      <c r="B1629" s="63" t="s">
        <v>16409</v>
      </c>
    </row>
    <row r="1630" spans="1:2" x14ac:dyDescent="0.25">
      <c r="A1630" s="62">
        <v>20131104</v>
      </c>
      <c r="B1630" s="63" t="s">
        <v>1519</v>
      </c>
    </row>
    <row r="1631" spans="1:2" x14ac:dyDescent="0.25">
      <c r="A1631" s="62">
        <v>20131105</v>
      </c>
      <c r="B1631" s="63" t="s">
        <v>15162</v>
      </c>
    </row>
    <row r="1632" spans="1:2" x14ac:dyDescent="0.25">
      <c r="A1632" s="62">
        <v>20131106</v>
      </c>
      <c r="B1632" s="63" t="s">
        <v>7004</v>
      </c>
    </row>
    <row r="1633" spans="1:2" x14ac:dyDescent="0.25">
      <c r="A1633" s="62">
        <v>20131201</v>
      </c>
      <c r="B1633" s="63" t="s">
        <v>3491</v>
      </c>
    </row>
    <row r="1634" spans="1:2" x14ac:dyDescent="0.25">
      <c r="A1634" s="62">
        <v>20131202</v>
      </c>
      <c r="B1634" s="63" t="s">
        <v>3834</v>
      </c>
    </row>
    <row r="1635" spans="1:2" x14ac:dyDescent="0.25">
      <c r="A1635" s="62">
        <v>20131301</v>
      </c>
      <c r="B1635" s="63" t="s">
        <v>13038</v>
      </c>
    </row>
    <row r="1636" spans="1:2" x14ac:dyDescent="0.25">
      <c r="A1636" s="62">
        <v>20131302</v>
      </c>
      <c r="B1636" s="63" t="s">
        <v>295</v>
      </c>
    </row>
    <row r="1637" spans="1:2" x14ac:dyDescent="0.25">
      <c r="A1637" s="62">
        <v>20131303</v>
      </c>
      <c r="B1637" s="63" t="s">
        <v>3692</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18278</v>
      </c>
    </row>
    <row r="1643" spans="1:2" x14ac:dyDescent="0.25">
      <c r="A1643" s="62">
        <v>20141001</v>
      </c>
      <c r="B1643" s="63" t="s">
        <v>6818</v>
      </c>
    </row>
    <row r="1644" spans="1:2" x14ac:dyDescent="0.25">
      <c r="A1644" s="62">
        <v>20141002</v>
      </c>
      <c r="B1644" s="63" t="s">
        <v>4551</v>
      </c>
    </row>
    <row r="1645" spans="1:2" x14ac:dyDescent="0.25">
      <c r="A1645" s="62">
        <v>20141003</v>
      </c>
      <c r="B1645" s="63" t="s">
        <v>11755</v>
      </c>
    </row>
    <row r="1646" spans="1:2" x14ac:dyDescent="0.25">
      <c r="A1646" s="62">
        <v>20141004</v>
      </c>
      <c r="B1646" s="63" t="s">
        <v>5654</v>
      </c>
    </row>
    <row r="1647" spans="1:2" x14ac:dyDescent="0.25">
      <c r="A1647" s="62">
        <v>20141005</v>
      </c>
      <c r="B1647" s="63" t="s">
        <v>7498</v>
      </c>
    </row>
    <row r="1648" spans="1:2" x14ac:dyDescent="0.25">
      <c r="A1648" s="62">
        <v>20141006</v>
      </c>
      <c r="B1648" s="63" t="s">
        <v>10621</v>
      </c>
    </row>
    <row r="1649" spans="1:2" x14ac:dyDescent="0.25">
      <c r="A1649" s="62">
        <v>20141007</v>
      </c>
      <c r="B1649" s="63" t="s">
        <v>6220</v>
      </c>
    </row>
    <row r="1650" spans="1:2" x14ac:dyDescent="0.25">
      <c r="A1650" s="62">
        <v>20141008</v>
      </c>
      <c r="B1650" s="63" t="s">
        <v>11237</v>
      </c>
    </row>
    <row r="1651" spans="1:2" x14ac:dyDescent="0.25">
      <c r="A1651" s="62">
        <v>20141011</v>
      </c>
      <c r="B1651" s="63" t="s">
        <v>10431</v>
      </c>
    </row>
    <row r="1652" spans="1:2" x14ac:dyDescent="0.25">
      <c r="A1652" s="62">
        <v>20141012</v>
      </c>
      <c r="B1652" s="63" t="s">
        <v>12402</v>
      </c>
    </row>
    <row r="1653" spans="1:2" x14ac:dyDescent="0.25">
      <c r="A1653" s="62">
        <v>20141013</v>
      </c>
      <c r="B1653" s="63" t="s">
        <v>14874</v>
      </c>
    </row>
    <row r="1654" spans="1:2" x14ac:dyDescent="0.25">
      <c r="A1654" s="62">
        <v>20141014</v>
      </c>
      <c r="B1654" s="63" t="s">
        <v>2910</v>
      </c>
    </row>
    <row r="1655" spans="1:2" x14ac:dyDescent="0.25">
      <c r="A1655" s="62">
        <v>20141015</v>
      </c>
      <c r="B1655" s="63" t="s">
        <v>6416</v>
      </c>
    </row>
    <row r="1656" spans="1:2" x14ac:dyDescent="0.25">
      <c r="A1656" s="62">
        <v>20141101</v>
      </c>
      <c r="B1656" s="63" t="s">
        <v>12851</v>
      </c>
    </row>
    <row r="1657" spans="1:2" x14ac:dyDescent="0.25">
      <c r="A1657" s="62">
        <v>20141201</v>
      </c>
      <c r="B1657" s="63" t="s">
        <v>18795</v>
      </c>
    </row>
    <row r="1658" spans="1:2" x14ac:dyDescent="0.25">
      <c r="A1658" s="62">
        <v>20141301</v>
      </c>
      <c r="B1658" s="63" t="s">
        <v>189</v>
      </c>
    </row>
    <row r="1659" spans="1:2" x14ac:dyDescent="0.25">
      <c r="A1659" s="62">
        <v>20141401</v>
      </c>
      <c r="B1659" s="63" t="s">
        <v>14097</v>
      </c>
    </row>
    <row r="1660" spans="1:2" x14ac:dyDescent="0.25">
      <c r="A1660" s="62">
        <v>20141501</v>
      </c>
      <c r="B1660" s="63" t="s">
        <v>18621</v>
      </c>
    </row>
    <row r="1661" spans="1:2" x14ac:dyDescent="0.25">
      <c r="A1661" s="62">
        <v>20141601</v>
      </c>
      <c r="B1661" s="63" t="s">
        <v>10351</v>
      </c>
    </row>
    <row r="1662" spans="1:2" x14ac:dyDescent="0.25">
      <c r="A1662" s="62">
        <v>20141701</v>
      </c>
      <c r="B1662" s="63" t="s">
        <v>15754</v>
      </c>
    </row>
    <row r="1663" spans="1:2" x14ac:dyDescent="0.25">
      <c r="A1663" s="62">
        <v>20141702</v>
      </c>
      <c r="B1663" s="63" t="s">
        <v>10771</v>
      </c>
    </row>
    <row r="1664" spans="1:2" x14ac:dyDescent="0.25">
      <c r="A1664" s="62">
        <v>20141703</v>
      </c>
      <c r="B1664" s="63" t="s">
        <v>15647</v>
      </c>
    </row>
    <row r="1665" spans="1:2" x14ac:dyDescent="0.25">
      <c r="A1665" s="62">
        <v>20141704</v>
      </c>
      <c r="B1665" s="63" t="s">
        <v>13654</v>
      </c>
    </row>
    <row r="1666" spans="1:2" x14ac:dyDescent="0.25">
      <c r="A1666" s="62">
        <v>20141705</v>
      </c>
      <c r="B1666" s="63" t="s">
        <v>15378</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16543</v>
      </c>
    </row>
    <row r="1671" spans="1:2" x14ac:dyDescent="0.25">
      <c r="A1671" s="62">
        <v>20142201</v>
      </c>
      <c r="B1671" s="63" t="s">
        <v>11135</v>
      </c>
    </row>
    <row r="1672" spans="1:2" x14ac:dyDescent="0.25">
      <c r="A1672" s="62">
        <v>20142301</v>
      </c>
      <c r="B1672" s="63" t="s">
        <v>17619</v>
      </c>
    </row>
    <row r="1673" spans="1:2" x14ac:dyDescent="0.25">
      <c r="A1673" s="62">
        <v>20142401</v>
      </c>
      <c r="B1673" s="63" t="s">
        <v>11959</v>
      </c>
    </row>
    <row r="1674" spans="1:2" x14ac:dyDescent="0.25">
      <c r="A1674" s="62">
        <v>20142402</v>
      </c>
      <c r="B1674" s="63" t="s">
        <v>4485</v>
      </c>
    </row>
    <row r="1675" spans="1:2" x14ac:dyDescent="0.25">
      <c r="A1675" s="62">
        <v>20142403</v>
      </c>
      <c r="B1675" s="63" t="s">
        <v>1140</v>
      </c>
    </row>
    <row r="1676" spans="1:2" x14ac:dyDescent="0.25">
      <c r="A1676" s="62">
        <v>20142404</v>
      </c>
      <c r="B1676" s="63" t="s">
        <v>504</v>
      </c>
    </row>
    <row r="1677" spans="1:2" x14ac:dyDescent="0.25">
      <c r="A1677" s="62">
        <v>20142405</v>
      </c>
      <c r="B1677" s="63" t="s">
        <v>16871</v>
      </c>
    </row>
    <row r="1678" spans="1:2" x14ac:dyDescent="0.25">
      <c r="A1678" s="62">
        <v>20142501</v>
      </c>
      <c r="B1678" s="63" t="s">
        <v>1810</v>
      </c>
    </row>
    <row r="1679" spans="1:2" x14ac:dyDescent="0.25">
      <c r="A1679" s="62">
        <v>20142601</v>
      </c>
      <c r="B1679" s="63" t="s">
        <v>17999</v>
      </c>
    </row>
    <row r="1680" spans="1:2" x14ac:dyDescent="0.25">
      <c r="A1680" s="62">
        <v>20142701</v>
      </c>
      <c r="B1680" s="63" t="s">
        <v>14005</v>
      </c>
    </row>
    <row r="1681" spans="1:2" x14ac:dyDescent="0.25">
      <c r="A1681" s="62">
        <v>20142702</v>
      </c>
      <c r="B1681" s="63" t="s">
        <v>10224</v>
      </c>
    </row>
    <row r="1682" spans="1:2" x14ac:dyDescent="0.25">
      <c r="A1682" s="62">
        <v>20142703</v>
      </c>
      <c r="B1682" s="63" t="s">
        <v>3249</v>
      </c>
    </row>
    <row r="1683" spans="1:2" x14ac:dyDescent="0.25">
      <c r="A1683" s="62">
        <v>20142801</v>
      </c>
      <c r="B1683" s="63" t="s">
        <v>8595</v>
      </c>
    </row>
    <row r="1684" spans="1:2" x14ac:dyDescent="0.25">
      <c r="A1684" s="62">
        <v>20142901</v>
      </c>
      <c r="B1684" s="63" t="s">
        <v>10336</v>
      </c>
    </row>
    <row r="1685" spans="1:2" x14ac:dyDescent="0.25">
      <c r="A1685" s="62">
        <v>20143001</v>
      </c>
      <c r="B1685" s="63" t="s">
        <v>10911</v>
      </c>
    </row>
    <row r="1686" spans="1:2" x14ac:dyDescent="0.25">
      <c r="A1686" s="62">
        <v>20143002</v>
      </c>
      <c r="B1686" s="63" t="s">
        <v>11906</v>
      </c>
    </row>
    <row r="1687" spans="1:2" x14ac:dyDescent="0.25">
      <c r="A1687" s="62">
        <v>21101501</v>
      </c>
      <c r="B1687" s="63" t="s">
        <v>12080</v>
      </c>
    </row>
    <row r="1688" spans="1:2" x14ac:dyDescent="0.25">
      <c r="A1688" s="62">
        <v>21101502</v>
      </c>
      <c r="B1688" s="63" t="s">
        <v>15693</v>
      </c>
    </row>
    <row r="1689" spans="1:2" x14ac:dyDescent="0.25">
      <c r="A1689" s="62">
        <v>21101503</v>
      </c>
      <c r="B1689" s="63" t="s">
        <v>11502</v>
      </c>
    </row>
    <row r="1690" spans="1:2" x14ac:dyDescent="0.25">
      <c r="A1690" s="62">
        <v>21101504</v>
      </c>
      <c r="B1690" s="63" t="s">
        <v>13420</v>
      </c>
    </row>
    <row r="1691" spans="1:2" x14ac:dyDescent="0.25">
      <c r="A1691" s="62">
        <v>21101505</v>
      </c>
      <c r="B1691" s="63" t="s">
        <v>3202</v>
      </c>
    </row>
    <row r="1692" spans="1:2" x14ac:dyDescent="0.25">
      <c r="A1692" s="62">
        <v>21101506</v>
      </c>
      <c r="B1692" s="63" t="s">
        <v>18339</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13432</v>
      </c>
    </row>
    <row r="1697" spans="1:2" x14ac:dyDescent="0.25">
      <c r="A1697" s="62">
        <v>21101511</v>
      </c>
      <c r="B1697" s="63" t="s">
        <v>10563</v>
      </c>
    </row>
    <row r="1698" spans="1:2" x14ac:dyDescent="0.25">
      <c r="A1698" s="62">
        <v>21101512</v>
      </c>
      <c r="B1698" s="63" t="s">
        <v>9184</v>
      </c>
    </row>
    <row r="1699" spans="1:2" x14ac:dyDescent="0.25">
      <c r="A1699" s="62">
        <v>21101513</v>
      </c>
      <c r="B1699" s="63" t="s">
        <v>10485</v>
      </c>
    </row>
    <row r="1700" spans="1:2" x14ac:dyDescent="0.25">
      <c r="A1700" s="62">
        <v>21101514</v>
      </c>
      <c r="B1700" s="63" t="s">
        <v>7588</v>
      </c>
    </row>
    <row r="1701" spans="1:2" x14ac:dyDescent="0.25">
      <c r="A1701" s="62">
        <v>21101516</v>
      </c>
      <c r="B1701" s="63" t="s">
        <v>15525</v>
      </c>
    </row>
    <row r="1702" spans="1:2" x14ac:dyDescent="0.25">
      <c r="A1702" s="62">
        <v>21101601</v>
      </c>
      <c r="B1702" s="63" t="s">
        <v>4825</v>
      </c>
    </row>
    <row r="1703" spans="1:2" x14ac:dyDescent="0.25">
      <c r="A1703" s="62">
        <v>21101602</v>
      </c>
      <c r="B1703" s="63" t="s">
        <v>10104</v>
      </c>
    </row>
    <row r="1704" spans="1:2" x14ac:dyDescent="0.25">
      <c r="A1704" s="62">
        <v>21101603</v>
      </c>
      <c r="B1704" s="63" t="s">
        <v>17183</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16467</v>
      </c>
    </row>
    <row r="1712" spans="1:2" x14ac:dyDescent="0.25">
      <c r="A1712" s="62">
        <v>21101704</v>
      </c>
      <c r="B1712" s="63" t="s">
        <v>17169</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18805</v>
      </c>
    </row>
    <row r="1718" spans="1:2" x14ac:dyDescent="0.25">
      <c r="A1718" s="62">
        <v>21101802</v>
      </c>
      <c r="B1718" s="63" t="s">
        <v>6173</v>
      </c>
    </row>
    <row r="1719" spans="1:2" x14ac:dyDescent="0.25">
      <c r="A1719" s="62">
        <v>21101803</v>
      </c>
      <c r="B1719" s="63" t="s">
        <v>5132</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10845</v>
      </c>
    </row>
    <row r="1727" spans="1:2" x14ac:dyDescent="0.25">
      <c r="A1727" s="62">
        <v>21101903</v>
      </c>
      <c r="B1727" s="63" t="s">
        <v>7722</v>
      </c>
    </row>
    <row r="1728" spans="1:2" x14ac:dyDescent="0.25">
      <c r="A1728" s="62">
        <v>21101904</v>
      </c>
      <c r="B1728" s="63" t="s">
        <v>12490</v>
      </c>
    </row>
    <row r="1729" spans="1:2" x14ac:dyDescent="0.25">
      <c r="A1729" s="62">
        <v>21101905</v>
      </c>
      <c r="B1729" s="63" t="s">
        <v>15888</v>
      </c>
    </row>
    <row r="1730" spans="1:2" x14ac:dyDescent="0.25">
      <c r="A1730" s="62">
        <v>21101906</v>
      </c>
      <c r="B1730" s="63" t="s">
        <v>15568</v>
      </c>
    </row>
    <row r="1731" spans="1:2" x14ac:dyDescent="0.25">
      <c r="A1731" s="62">
        <v>21101907</v>
      </c>
      <c r="B1731" s="63" t="s">
        <v>12830</v>
      </c>
    </row>
    <row r="1732" spans="1:2" x14ac:dyDescent="0.25">
      <c r="A1732" s="62">
        <v>21101908</v>
      </c>
      <c r="B1732" s="63" t="s">
        <v>13445</v>
      </c>
    </row>
    <row r="1733" spans="1:2" x14ac:dyDescent="0.25">
      <c r="A1733" s="62">
        <v>21101909</v>
      </c>
      <c r="B1733" s="63" t="s">
        <v>11922</v>
      </c>
    </row>
    <row r="1734" spans="1:2" x14ac:dyDescent="0.25">
      <c r="A1734" s="62">
        <v>21102001</v>
      </c>
      <c r="B1734" s="63" t="s">
        <v>5281</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3665</v>
      </c>
    </row>
    <row r="1743" spans="1:2" x14ac:dyDescent="0.25">
      <c r="A1743" s="62">
        <v>21102203</v>
      </c>
      <c r="B1743" s="63" t="s">
        <v>14979</v>
      </c>
    </row>
    <row r="1744" spans="1:2" x14ac:dyDescent="0.25">
      <c r="A1744" s="62">
        <v>21102204</v>
      </c>
      <c r="B1744" s="63" t="s">
        <v>10648</v>
      </c>
    </row>
    <row r="1745" spans="1:2" x14ac:dyDescent="0.25">
      <c r="A1745" s="62">
        <v>21102205</v>
      </c>
      <c r="B1745" s="63" t="s">
        <v>13954</v>
      </c>
    </row>
    <row r="1746" spans="1:2" x14ac:dyDescent="0.25">
      <c r="A1746" s="62">
        <v>21102206</v>
      </c>
      <c r="B1746" s="63" t="s">
        <v>18334</v>
      </c>
    </row>
    <row r="1747" spans="1:2" x14ac:dyDescent="0.25">
      <c r="A1747" s="62">
        <v>21102207</v>
      </c>
      <c r="B1747" s="63" t="s">
        <v>17679</v>
      </c>
    </row>
    <row r="1748" spans="1:2" x14ac:dyDescent="0.25">
      <c r="A1748" s="62">
        <v>21102301</v>
      </c>
      <c r="B1748" s="63" t="s">
        <v>7684</v>
      </c>
    </row>
    <row r="1749" spans="1:2" x14ac:dyDescent="0.25">
      <c r="A1749" s="62">
        <v>21102302</v>
      </c>
      <c r="B1749" s="63" t="s">
        <v>5159</v>
      </c>
    </row>
    <row r="1750" spans="1:2" x14ac:dyDescent="0.25">
      <c r="A1750" s="62">
        <v>21102303</v>
      </c>
      <c r="B1750" s="63" t="s">
        <v>8394</v>
      </c>
    </row>
    <row r="1751" spans="1:2" x14ac:dyDescent="0.25">
      <c r="A1751" s="62">
        <v>21102304</v>
      </c>
      <c r="B1751" s="63" t="s">
        <v>3867</v>
      </c>
    </row>
    <row r="1752" spans="1:2" x14ac:dyDescent="0.25">
      <c r="A1752" s="62">
        <v>21102401</v>
      </c>
      <c r="B1752" s="63" t="s">
        <v>8159</v>
      </c>
    </row>
    <row r="1753" spans="1:2" x14ac:dyDescent="0.25">
      <c r="A1753" s="62">
        <v>21102402</v>
      </c>
      <c r="B1753" s="63" t="s">
        <v>3483</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4604</v>
      </c>
    </row>
    <row r="1758" spans="1:2" x14ac:dyDescent="0.25">
      <c r="A1758" s="62">
        <v>21111503</v>
      </c>
      <c r="B1758" s="63" t="s">
        <v>814</v>
      </c>
    </row>
    <row r="1759" spans="1:2" x14ac:dyDescent="0.25">
      <c r="A1759" s="62">
        <v>21111504</v>
      </c>
      <c r="B1759" s="63" t="s">
        <v>7573</v>
      </c>
    </row>
    <row r="1760" spans="1:2" x14ac:dyDescent="0.25">
      <c r="A1760" s="62">
        <v>21111506</v>
      </c>
      <c r="B1760" s="63" t="s">
        <v>3056</v>
      </c>
    </row>
    <row r="1761" spans="1:2" x14ac:dyDescent="0.25">
      <c r="A1761" s="62">
        <v>21111507</v>
      </c>
      <c r="B1761" s="63" t="s">
        <v>15402</v>
      </c>
    </row>
    <row r="1762" spans="1:2" x14ac:dyDescent="0.25">
      <c r="A1762" s="62">
        <v>21111508</v>
      </c>
      <c r="B1762" s="63" t="s">
        <v>11490</v>
      </c>
    </row>
    <row r="1763" spans="1:2" x14ac:dyDescent="0.25">
      <c r="A1763" s="62">
        <v>21111601</v>
      </c>
      <c r="B1763" s="63" t="s">
        <v>115</v>
      </c>
    </row>
    <row r="1764" spans="1:2" x14ac:dyDescent="0.25">
      <c r="A1764" s="62">
        <v>21111602</v>
      </c>
      <c r="B1764" s="63" t="s">
        <v>2751</v>
      </c>
    </row>
    <row r="1765" spans="1:2" x14ac:dyDescent="0.25">
      <c r="A1765" s="62">
        <v>22101501</v>
      </c>
      <c r="B1765" s="63" t="s">
        <v>13386</v>
      </c>
    </row>
    <row r="1766" spans="1:2" x14ac:dyDescent="0.25">
      <c r="A1766" s="62">
        <v>22101502</v>
      </c>
      <c r="B1766" s="63" t="s">
        <v>6925</v>
      </c>
    </row>
    <row r="1767" spans="1:2" x14ac:dyDescent="0.25">
      <c r="A1767" s="62">
        <v>22101504</v>
      </c>
      <c r="B1767" s="63" t="s">
        <v>14700</v>
      </c>
    </row>
    <row r="1768" spans="1:2" x14ac:dyDescent="0.25">
      <c r="A1768" s="62">
        <v>22101505</v>
      </c>
      <c r="B1768" s="63" t="s">
        <v>1960</v>
      </c>
    </row>
    <row r="1769" spans="1:2" x14ac:dyDescent="0.25">
      <c r="A1769" s="62">
        <v>22101507</v>
      </c>
      <c r="B1769" s="63" t="s">
        <v>5297</v>
      </c>
    </row>
    <row r="1770" spans="1:2" x14ac:dyDescent="0.25">
      <c r="A1770" s="62">
        <v>22101508</v>
      </c>
      <c r="B1770" s="63" t="s">
        <v>3466</v>
      </c>
    </row>
    <row r="1771" spans="1:2" x14ac:dyDescent="0.25">
      <c r="A1771" s="62">
        <v>22101509</v>
      </c>
      <c r="B1771" s="63" t="s">
        <v>1411</v>
      </c>
    </row>
    <row r="1772" spans="1:2" x14ac:dyDescent="0.25">
      <c r="A1772" s="62">
        <v>22101511</v>
      </c>
      <c r="B1772" s="63" t="s">
        <v>2174</v>
      </c>
    </row>
    <row r="1773" spans="1:2" x14ac:dyDescent="0.25">
      <c r="A1773" s="62">
        <v>22101513</v>
      </c>
      <c r="B1773" s="63" t="s">
        <v>14121</v>
      </c>
    </row>
    <row r="1774" spans="1:2" x14ac:dyDescent="0.25">
      <c r="A1774" s="62">
        <v>22101514</v>
      </c>
      <c r="B1774" s="63" t="s">
        <v>4871</v>
      </c>
    </row>
    <row r="1775" spans="1:2" x14ac:dyDescent="0.25">
      <c r="A1775" s="62">
        <v>22101516</v>
      </c>
      <c r="B1775" s="63" t="s">
        <v>13814</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17195</v>
      </c>
    </row>
    <row r="1783" spans="1:2" x14ac:dyDescent="0.25">
      <c r="A1783" s="62">
        <v>22101525</v>
      </c>
      <c r="B1783" s="63" t="s">
        <v>1834</v>
      </c>
    </row>
    <row r="1784" spans="1:2" x14ac:dyDescent="0.25">
      <c r="A1784" s="62">
        <v>22101526</v>
      </c>
      <c r="B1784" s="63" t="s">
        <v>15827</v>
      </c>
    </row>
    <row r="1785" spans="1:2" x14ac:dyDescent="0.25">
      <c r="A1785" s="62">
        <v>22101527</v>
      </c>
      <c r="B1785" s="63" t="s">
        <v>4119</v>
      </c>
    </row>
    <row r="1786" spans="1:2" x14ac:dyDescent="0.25">
      <c r="A1786" s="62">
        <v>22101528</v>
      </c>
      <c r="B1786" s="63" t="s">
        <v>16949</v>
      </c>
    </row>
    <row r="1787" spans="1:2" x14ac:dyDescent="0.25">
      <c r="A1787" s="62">
        <v>22101529</v>
      </c>
      <c r="B1787" s="63" t="s">
        <v>11394</v>
      </c>
    </row>
    <row r="1788" spans="1:2" x14ac:dyDescent="0.25">
      <c r="A1788" s="62">
        <v>22101530</v>
      </c>
      <c r="B1788" s="63" t="s">
        <v>9702</v>
      </c>
    </row>
    <row r="1789" spans="1:2" x14ac:dyDescent="0.25">
      <c r="A1789" s="62">
        <v>22101531</v>
      </c>
      <c r="B1789" s="63" t="s">
        <v>10825</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3376</v>
      </c>
    </row>
    <row r="1795" spans="1:2" x14ac:dyDescent="0.25">
      <c r="A1795" s="62">
        <v>22101604</v>
      </c>
      <c r="B1795" s="63" t="s">
        <v>4149</v>
      </c>
    </row>
    <row r="1796" spans="1:2" x14ac:dyDescent="0.25">
      <c r="A1796" s="62">
        <v>22101605</v>
      </c>
      <c r="B1796" s="63" t="s">
        <v>1922</v>
      </c>
    </row>
    <row r="1797" spans="1:2" x14ac:dyDescent="0.25">
      <c r="A1797" s="62">
        <v>22101606</v>
      </c>
      <c r="B1797" s="63" t="s">
        <v>3309</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10409</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4530</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11839</v>
      </c>
    </row>
    <row r="1813" spans="1:2" x14ac:dyDescent="0.25">
      <c r="A1813" s="62">
        <v>22101702</v>
      </c>
      <c r="B1813" s="63" t="s">
        <v>17736</v>
      </c>
    </row>
    <row r="1814" spans="1:2" x14ac:dyDescent="0.25">
      <c r="A1814" s="62">
        <v>22101703</v>
      </c>
      <c r="B1814" s="63" t="s">
        <v>9761</v>
      </c>
    </row>
    <row r="1815" spans="1:2" x14ac:dyDescent="0.25">
      <c r="A1815" s="62">
        <v>22101704</v>
      </c>
      <c r="B1815" s="63" t="s">
        <v>13122</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5032</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17239</v>
      </c>
    </row>
    <row r="1827" spans="1:2" x14ac:dyDescent="0.25">
      <c r="A1827" s="62">
        <v>22101716</v>
      </c>
      <c r="B1827" s="63" t="s">
        <v>10086</v>
      </c>
    </row>
    <row r="1828" spans="1:2" x14ac:dyDescent="0.25">
      <c r="A1828" s="62">
        <v>22101717</v>
      </c>
      <c r="B1828" s="63" t="s">
        <v>7143</v>
      </c>
    </row>
    <row r="1829" spans="1:2" x14ac:dyDescent="0.25">
      <c r="A1829" s="62">
        <v>22101718</v>
      </c>
      <c r="B1829" s="63" t="s">
        <v>16282</v>
      </c>
    </row>
    <row r="1830" spans="1:2" x14ac:dyDescent="0.25">
      <c r="A1830" s="62">
        <v>22101719</v>
      </c>
      <c r="B1830" s="63" t="s">
        <v>15350</v>
      </c>
    </row>
    <row r="1831" spans="1:2" x14ac:dyDescent="0.25">
      <c r="A1831" s="62">
        <v>22101720</v>
      </c>
      <c r="B1831" s="63" t="s">
        <v>12452</v>
      </c>
    </row>
    <row r="1832" spans="1:2" x14ac:dyDescent="0.25">
      <c r="A1832" s="62">
        <v>22101801</v>
      </c>
      <c r="B1832" s="63" t="s">
        <v>16580</v>
      </c>
    </row>
    <row r="1833" spans="1:2" x14ac:dyDescent="0.25">
      <c r="A1833" s="62">
        <v>22101802</v>
      </c>
      <c r="B1833" s="63" t="s">
        <v>2447</v>
      </c>
    </row>
    <row r="1834" spans="1:2" x14ac:dyDescent="0.25">
      <c r="A1834" s="62">
        <v>22101803</v>
      </c>
      <c r="B1834" s="63" t="s">
        <v>17910</v>
      </c>
    </row>
    <row r="1835" spans="1:2" x14ac:dyDescent="0.25">
      <c r="A1835" s="62">
        <v>22101804</v>
      </c>
      <c r="B1835" s="63" t="s">
        <v>11814</v>
      </c>
    </row>
    <row r="1836" spans="1:2" x14ac:dyDescent="0.25">
      <c r="A1836" s="62">
        <v>22101901</v>
      </c>
      <c r="B1836" s="63" t="s">
        <v>17268</v>
      </c>
    </row>
    <row r="1837" spans="1:2" x14ac:dyDescent="0.25">
      <c r="A1837" s="62">
        <v>22101902</v>
      </c>
      <c r="B1837" s="63" t="s">
        <v>13001</v>
      </c>
    </row>
    <row r="1838" spans="1:2" x14ac:dyDescent="0.25">
      <c r="A1838" s="62">
        <v>22101903</v>
      </c>
      <c r="B1838" s="63" t="s">
        <v>18705</v>
      </c>
    </row>
    <row r="1839" spans="1:2" x14ac:dyDescent="0.25">
      <c r="A1839" s="62">
        <v>22101904</v>
      </c>
      <c r="B1839" s="63" t="s">
        <v>5307</v>
      </c>
    </row>
    <row r="1840" spans="1:2" x14ac:dyDescent="0.25">
      <c r="A1840" s="62">
        <v>22101905</v>
      </c>
      <c r="B1840" s="63" t="s">
        <v>5568</v>
      </c>
    </row>
    <row r="1841" spans="1:2" x14ac:dyDescent="0.25">
      <c r="A1841" s="62">
        <v>22101906</v>
      </c>
      <c r="B1841" s="63" t="s">
        <v>10837</v>
      </c>
    </row>
    <row r="1842" spans="1:2" x14ac:dyDescent="0.25">
      <c r="A1842" s="62">
        <v>22101907</v>
      </c>
      <c r="B1842" s="63" t="s">
        <v>8196</v>
      </c>
    </row>
    <row r="1843" spans="1:2" x14ac:dyDescent="0.25">
      <c r="A1843" s="62">
        <v>22102001</v>
      </c>
      <c r="B1843" s="63" t="s">
        <v>1068</v>
      </c>
    </row>
    <row r="1844" spans="1:2" x14ac:dyDescent="0.25">
      <c r="A1844" s="62">
        <v>23101501</v>
      </c>
      <c r="B1844" s="63" t="s">
        <v>13232</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3855</v>
      </c>
    </row>
    <row r="1851" spans="1:2" x14ac:dyDescent="0.25">
      <c r="A1851" s="62">
        <v>23101508</v>
      </c>
      <c r="B1851" s="63" t="s">
        <v>17247</v>
      </c>
    </row>
    <row r="1852" spans="1:2" x14ac:dyDescent="0.25">
      <c r="A1852" s="62">
        <v>23101509</v>
      </c>
      <c r="B1852" s="63" t="s">
        <v>10544</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17878</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13979</v>
      </c>
    </row>
    <row r="1861" spans="1:2" x14ac:dyDescent="0.25">
      <c r="A1861" s="62">
        <v>23101518</v>
      </c>
      <c r="B1861" s="63" t="s">
        <v>8848</v>
      </c>
    </row>
    <row r="1862" spans="1:2" x14ac:dyDescent="0.25">
      <c r="A1862" s="62">
        <v>23101519</v>
      </c>
      <c r="B1862" s="63" t="s">
        <v>4257</v>
      </c>
    </row>
    <row r="1863" spans="1:2" x14ac:dyDescent="0.25">
      <c r="A1863" s="62">
        <v>23101520</v>
      </c>
      <c r="B1863" s="63" t="s">
        <v>7675</v>
      </c>
    </row>
    <row r="1864" spans="1:2" x14ac:dyDescent="0.25">
      <c r="A1864" s="62">
        <v>23101521</v>
      </c>
      <c r="B1864" s="63" t="s">
        <v>14730</v>
      </c>
    </row>
    <row r="1865" spans="1:2" x14ac:dyDescent="0.25">
      <c r="A1865" s="62">
        <v>23101522</v>
      </c>
      <c r="B1865" s="63" t="s">
        <v>14137</v>
      </c>
    </row>
    <row r="1866" spans="1:2" x14ac:dyDescent="0.25">
      <c r="A1866" s="62">
        <v>23111501</v>
      </c>
      <c r="B1866" s="63" t="s">
        <v>5377</v>
      </c>
    </row>
    <row r="1867" spans="1:2" x14ac:dyDescent="0.25">
      <c r="A1867" s="62">
        <v>23111502</v>
      </c>
      <c r="B1867" s="63" t="s">
        <v>36</v>
      </c>
    </row>
    <row r="1868" spans="1:2" x14ac:dyDescent="0.25">
      <c r="A1868" s="62">
        <v>23111503</v>
      </c>
      <c r="B1868" s="63" t="s">
        <v>10660</v>
      </c>
    </row>
    <row r="1869" spans="1:2" x14ac:dyDescent="0.25">
      <c r="A1869" s="62">
        <v>23111504</v>
      </c>
      <c r="B1869" s="63" t="s">
        <v>18537</v>
      </c>
    </row>
    <row r="1870" spans="1:2" x14ac:dyDescent="0.25">
      <c r="A1870" s="62">
        <v>23111505</v>
      </c>
      <c r="B1870" s="63" t="s">
        <v>4562</v>
      </c>
    </row>
    <row r="1871" spans="1:2" x14ac:dyDescent="0.25">
      <c r="A1871" s="62">
        <v>23111506</v>
      </c>
      <c r="B1871" s="63" t="s">
        <v>14425</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5320</v>
      </c>
    </row>
    <row r="1879" spans="1:2" x14ac:dyDescent="0.25">
      <c r="A1879" s="62">
        <v>23121501</v>
      </c>
      <c r="B1879" s="63" t="s">
        <v>18371</v>
      </c>
    </row>
    <row r="1880" spans="1:2" x14ac:dyDescent="0.25">
      <c r="A1880" s="62">
        <v>23121502</v>
      </c>
      <c r="B1880" s="63" t="s">
        <v>18311</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13592</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4378</v>
      </c>
    </row>
    <row r="1890" spans="1:2" x14ac:dyDescent="0.25">
      <c r="A1890" s="62">
        <v>23121602</v>
      </c>
      <c r="B1890" s="63" t="s">
        <v>8520</v>
      </c>
    </row>
    <row r="1891" spans="1:2" x14ac:dyDescent="0.25">
      <c r="A1891" s="62">
        <v>23121603</v>
      </c>
      <c r="B1891" s="63" t="s">
        <v>4605</v>
      </c>
    </row>
    <row r="1892" spans="1:2" x14ac:dyDescent="0.25">
      <c r="A1892" s="62">
        <v>23121604</v>
      </c>
      <c r="B1892" s="63" t="s">
        <v>12581</v>
      </c>
    </row>
    <row r="1893" spans="1:2" x14ac:dyDescent="0.25">
      <c r="A1893" s="62">
        <v>23121605</v>
      </c>
      <c r="B1893" s="63" t="s">
        <v>15228</v>
      </c>
    </row>
    <row r="1894" spans="1:2" x14ac:dyDescent="0.25">
      <c r="A1894" s="62">
        <v>23121606</v>
      </c>
      <c r="B1894" s="63" t="s">
        <v>5695</v>
      </c>
    </row>
    <row r="1895" spans="1:2" x14ac:dyDescent="0.25">
      <c r="A1895" s="62">
        <v>23121607</v>
      </c>
      <c r="B1895" s="63" t="s">
        <v>989</v>
      </c>
    </row>
    <row r="1896" spans="1:2" x14ac:dyDescent="0.25">
      <c r="A1896" s="62">
        <v>23121608</v>
      </c>
      <c r="B1896" s="63" t="s">
        <v>15053</v>
      </c>
    </row>
    <row r="1897" spans="1:2" x14ac:dyDescent="0.25">
      <c r="A1897" s="62">
        <v>23121609</v>
      </c>
      <c r="B1897" s="63" t="s">
        <v>14432</v>
      </c>
    </row>
    <row r="1898" spans="1:2" x14ac:dyDescent="0.25">
      <c r="A1898" s="62">
        <v>23121610</v>
      </c>
      <c r="B1898" s="63" t="s">
        <v>8787</v>
      </c>
    </row>
    <row r="1899" spans="1:2" x14ac:dyDescent="0.25">
      <c r="A1899" s="62">
        <v>23121611</v>
      </c>
      <c r="B1899" s="63" t="s">
        <v>10398</v>
      </c>
    </row>
    <row r="1900" spans="1:2" x14ac:dyDescent="0.25">
      <c r="A1900" s="62">
        <v>23121612</v>
      </c>
      <c r="B1900" s="63" t="s">
        <v>17586</v>
      </c>
    </row>
    <row r="1901" spans="1:2" x14ac:dyDescent="0.25">
      <c r="A1901" s="62">
        <v>23121613</v>
      </c>
      <c r="B1901" s="63" t="s">
        <v>4683</v>
      </c>
    </row>
    <row r="1902" spans="1:2" x14ac:dyDescent="0.25">
      <c r="A1902" s="62">
        <v>23121614</v>
      </c>
      <c r="B1902" s="63" t="s">
        <v>15767</v>
      </c>
    </row>
    <row r="1903" spans="1:2" x14ac:dyDescent="0.25">
      <c r="A1903" s="62">
        <v>23121615</v>
      </c>
      <c r="B1903" s="63" t="s">
        <v>17687</v>
      </c>
    </row>
    <row r="1904" spans="1:2" x14ac:dyDescent="0.25">
      <c r="A1904" s="62">
        <v>23131501</v>
      </c>
      <c r="B1904" s="63" t="s">
        <v>3578</v>
      </c>
    </row>
    <row r="1905" spans="1:2" x14ac:dyDescent="0.25">
      <c r="A1905" s="62">
        <v>23131502</v>
      </c>
      <c r="B1905" s="63" t="s">
        <v>176</v>
      </c>
    </row>
    <row r="1906" spans="1:2" x14ac:dyDescent="0.25">
      <c r="A1906" s="62">
        <v>23131503</v>
      </c>
      <c r="B1906" s="63" t="s">
        <v>3137</v>
      </c>
    </row>
    <row r="1907" spans="1:2" x14ac:dyDescent="0.25">
      <c r="A1907" s="62">
        <v>23131504</v>
      </c>
      <c r="B1907" s="63" t="s">
        <v>10415</v>
      </c>
    </row>
    <row r="1908" spans="1:2" x14ac:dyDescent="0.25">
      <c r="A1908" s="62">
        <v>23131505</v>
      </c>
      <c r="B1908" s="63" t="s">
        <v>13538</v>
      </c>
    </row>
    <row r="1909" spans="1:2" x14ac:dyDescent="0.25">
      <c r="A1909" s="62">
        <v>23131506</v>
      </c>
      <c r="B1909" s="63" t="s">
        <v>6769</v>
      </c>
    </row>
    <row r="1910" spans="1:2" x14ac:dyDescent="0.25">
      <c r="A1910" s="62">
        <v>23131507</v>
      </c>
      <c r="B1910" s="63" t="s">
        <v>9505</v>
      </c>
    </row>
    <row r="1911" spans="1:2" x14ac:dyDescent="0.25">
      <c r="A1911" s="62">
        <v>23131508</v>
      </c>
      <c r="B1911" s="63" t="s">
        <v>17996</v>
      </c>
    </row>
    <row r="1912" spans="1:2" x14ac:dyDescent="0.25">
      <c r="A1912" s="62">
        <v>23131509</v>
      </c>
      <c r="B1912" s="63" t="s">
        <v>6226</v>
      </c>
    </row>
    <row r="1913" spans="1:2" x14ac:dyDescent="0.25">
      <c r="A1913" s="62">
        <v>23131510</v>
      </c>
      <c r="B1913" s="63" t="s">
        <v>17021</v>
      </c>
    </row>
    <row r="1914" spans="1:2" x14ac:dyDescent="0.25">
      <c r="A1914" s="62">
        <v>23131511</v>
      </c>
      <c r="B1914" s="63" t="s">
        <v>15020</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4471</v>
      </c>
    </row>
    <row r="1919" spans="1:2" x14ac:dyDescent="0.25">
      <c r="A1919" s="62">
        <v>23131601</v>
      </c>
      <c r="B1919" s="63" t="s">
        <v>17187</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10925</v>
      </c>
    </row>
    <row r="1924" spans="1:2" x14ac:dyDescent="0.25">
      <c r="A1924" s="62">
        <v>23131702</v>
      </c>
      <c r="B1924" s="63" t="s">
        <v>14561</v>
      </c>
    </row>
    <row r="1925" spans="1:2" x14ac:dyDescent="0.25">
      <c r="A1925" s="62">
        <v>23131703</v>
      </c>
      <c r="B1925" s="63" t="s">
        <v>854</v>
      </c>
    </row>
    <row r="1926" spans="1:2" x14ac:dyDescent="0.25">
      <c r="A1926" s="62">
        <v>23131704</v>
      </c>
      <c r="B1926" s="63" t="s">
        <v>4869</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14945</v>
      </c>
    </row>
    <row r="1932" spans="1:2" x14ac:dyDescent="0.25">
      <c r="A1932" s="62">
        <v>23141701</v>
      </c>
      <c r="B1932" s="63" t="s">
        <v>12695</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18201</v>
      </c>
    </row>
    <row r="1937" spans="1:2" x14ac:dyDescent="0.25">
      <c r="A1937" s="62">
        <v>23151502</v>
      </c>
      <c r="B1937" s="63" t="s">
        <v>9269</v>
      </c>
    </row>
    <row r="1938" spans="1:2" x14ac:dyDescent="0.25">
      <c r="A1938" s="62">
        <v>23151503</v>
      </c>
      <c r="B1938" s="63" t="s">
        <v>672</v>
      </c>
    </row>
    <row r="1939" spans="1:2" x14ac:dyDescent="0.25">
      <c r="A1939" s="62">
        <v>23151504</v>
      </c>
      <c r="B1939" s="63" t="s">
        <v>18443</v>
      </c>
    </row>
    <row r="1940" spans="1:2" x14ac:dyDescent="0.25">
      <c r="A1940" s="62">
        <v>23151506</v>
      </c>
      <c r="B1940" s="63" t="s">
        <v>5988</v>
      </c>
    </row>
    <row r="1941" spans="1:2" x14ac:dyDescent="0.25">
      <c r="A1941" s="62">
        <v>23151507</v>
      </c>
      <c r="B1941" s="63" t="s">
        <v>16784</v>
      </c>
    </row>
    <row r="1942" spans="1:2" x14ac:dyDescent="0.25">
      <c r="A1942" s="62">
        <v>23151508</v>
      </c>
      <c r="B1942" s="63" t="s">
        <v>10344</v>
      </c>
    </row>
    <row r="1943" spans="1:2" x14ac:dyDescent="0.25">
      <c r="A1943" s="62">
        <v>23151509</v>
      </c>
      <c r="B1943" s="63" t="s">
        <v>4220</v>
      </c>
    </row>
    <row r="1944" spans="1:2" x14ac:dyDescent="0.25">
      <c r="A1944" s="62">
        <v>23151510</v>
      </c>
      <c r="B1944" s="63" t="s">
        <v>5011</v>
      </c>
    </row>
    <row r="1945" spans="1:2" x14ac:dyDescent="0.25">
      <c r="A1945" s="62">
        <v>23151511</v>
      </c>
      <c r="B1945" s="63" t="s">
        <v>3074</v>
      </c>
    </row>
    <row r="1946" spans="1:2" x14ac:dyDescent="0.25">
      <c r="A1946" s="62">
        <v>23151512</v>
      </c>
      <c r="B1946" s="63" t="s">
        <v>17487</v>
      </c>
    </row>
    <row r="1947" spans="1:2" x14ac:dyDescent="0.25">
      <c r="A1947" s="62">
        <v>23151513</v>
      </c>
      <c r="B1947" s="63" t="s">
        <v>180</v>
      </c>
    </row>
    <row r="1948" spans="1:2" x14ac:dyDescent="0.25">
      <c r="A1948" s="62">
        <v>23151514</v>
      </c>
      <c r="B1948" s="63" t="s">
        <v>17180</v>
      </c>
    </row>
    <row r="1949" spans="1:2" x14ac:dyDescent="0.25">
      <c r="A1949" s="62">
        <v>23151515</v>
      </c>
      <c r="B1949" s="63" t="s">
        <v>16526</v>
      </c>
    </row>
    <row r="1950" spans="1:2" x14ac:dyDescent="0.25">
      <c r="A1950" s="62">
        <v>23151516</v>
      </c>
      <c r="B1950" s="63" t="s">
        <v>2460</v>
      </c>
    </row>
    <row r="1951" spans="1:2" x14ac:dyDescent="0.25">
      <c r="A1951" s="62">
        <v>23151601</v>
      </c>
      <c r="B1951" s="63" t="s">
        <v>13075</v>
      </c>
    </row>
    <row r="1952" spans="1:2" x14ac:dyDescent="0.25">
      <c r="A1952" s="62">
        <v>23151602</v>
      </c>
      <c r="B1952" s="63" t="s">
        <v>586</v>
      </c>
    </row>
    <row r="1953" spans="1:2" x14ac:dyDescent="0.25">
      <c r="A1953" s="62">
        <v>23151603</v>
      </c>
      <c r="B1953" s="63" t="s">
        <v>17614</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15308</v>
      </c>
    </row>
    <row r="1958" spans="1:2" x14ac:dyDescent="0.25">
      <c r="A1958" s="62">
        <v>23151701</v>
      </c>
      <c r="B1958" s="63" t="s">
        <v>12305</v>
      </c>
    </row>
    <row r="1959" spans="1:2" x14ac:dyDescent="0.25">
      <c r="A1959" s="62">
        <v>23151702</v>
      </c>
      <c r="B1959" s="63" t="s">
        <v>14031</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13773</v>
      </c>
    </row>
    <row r="1965" spans="1:2" x14ac:dyDescent="0.25">
      <c r="A1965" s="62">
        <v>23151803</v>
      </c>
      <c r="B1965" s="63" t="s">
        <v>15944</v>
      </c>
    </row>
    <row r="1966" spans="1:2" x14ac:dyDescent="0.25">
      <c r="A1966" s="62">
        <v>23151804</v>
      </c>
      <c r="B1966" s="63" t="s">
        <v>11951</v>
      </c>
    </row>
    <row r="1967" spans="1:2" x14ac:dyDescent="0.25">
      <c r="A1967" s="62">
        <v>23151805</v>
      </c>
      <c r="B1967" s="63" t="s">
        <v>10601</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4435</v>
      </c>
    </row>
    <row r="1972" spans="1:2" x14ac:dyDescent="0.25">
      <c r="A1972" s="62">
        <v>23151810</v>
      </c>
      <c r="B1972" s="63" t="s">
        <v>6037</v>
      </c>
    </row>
    <row r="1973" spans="1:2" x14ac:dyDescent="0.25">
      <c r="A1973" s="62">
        <v>23151811</v>
      </c>
      <c r="B1973" s="63" t="s">
        <v>10664</v>
      </c>
    </row>
    <row r="1974" spans="1:2" x14ac:dyDescent="0.25">
      <c r="A1974" s="62">
        <v>23151812</v>
      </c>
      <c r="B1974" s="63" t="s">
        <v>6749</v>
      </c>
    </row>
    <row r="1975" spans="1:2" x14ac:dyDescent="0.25">
      <c r="A1975" s="62">
        <v>23151813</v>
      </c>
      <c r="B1975" s="63" t="s">
        <v>12443</v>
      </c>
    </row>
    <row r="1976" spans="1:2" x14ac:dyDescent="0.25">
      <c r="A1976" s="62">
        <v>23151814</v>
      </c>
      <c r="B1976" s="63" t="s">
        <v>15009</v>
      </c>
    </row>
    <row r="1977" spans="1:2" x14ac:dyDescent="0.25">
      <c r="A1977" s="62">
        <v>23151816</v>
      </c>
      <c r="B1977" s="63" t="s">
        <v>14443</v>
      </c>
    </row>
    <row r="1978" spans="1:2" x14ac:dyDescent="0.25">
      <c r="A1978" s="62">
        <v>23151817</v>
      </c>
      <c r="B1978" s="63" t="s">
        <v>14387</v>
      </c>
    </row>
    <row r="1979" spans="1:2" x14ac:dyDescent="0.25">
      <c r="A1979" s="62">
        <v>23151818</v>
      </c>
      <c r="B1979" s="63" t="s">
        <v>3311</v>
      </c>
    </row>
    <row r="1980" spans="1:2" x14ac:dyDescent="0.25">
      <c r="A1980" s="62">
        <v>23151819</v>
      </c>
      <c r="B1980" s="63" t="s">
        <v>17218</v>
      </c>
    </row>
    <row r="1981" spans="1:2" x14ac:dyDescent="0.25">
      <c r="A1981" s="62">
        <v>23151820</v>
      </c>
      <c r="B1981" s="63" t="s">
        <v>15587</v>
      </c>
    </row>
    <row r="1982" spans="1:2" x14ac:dyDescent="0.25">
      <c r="A1982" s="62">
        <v>23151821</v>
      </c>
      <c r="B1982" s="63" t="s">
        <v>4520</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16430</v>
      </c>
    </row>
    <row r="1987" spans="1:2" x14ac:dyDescent="0.25">
      <c r="A1987" s="62">
        <v>23151903</v>
      </c>
      <c r="B1987" s="63" t="s">
        <v>9141</v>
      </c>
    </row>
    <row r="1988" spans="1:2" x14ac:dyDescent="0.25">
      <c r="A1988" s="62">
        <v>23151904</v>
      </c>
      <c r="B1988" s="63" t="s">
        <v>7110</v>
      </c>
    </row>
    <row r="1989" spans="1:2" x14ac:dyDescent="0.25">
      <c r="A1989" s="62">
        <v>23151905</v>
      </c>
      <c r="B1989" s="63" t="s">
        <v>11918</v>
      </c>
    </row>
    <row r="1990" spans="1:2" x14ac:dyDescent="0.25">
      <c r="A1990" s="62">
        <v>23151906</v>
      </c>
      <c r="B1990" s="63" t="s">
        <v>1760</v>
      </c>
    </row>
    <row r="1991" spans="1:2" x14ac:dyDescent="0.25">
      <c r="A1991" s="62">
        <v>23152001</v>
      </c>
      <c r="B1991" s="63" t="s">
        <v>5408</v>
      </c>
    </row>
    <row r="1992" spans="1:2" x14ac:dyDescent="0.25">
      <c r="A1992" s="62">
        <v>23152002</v>
      </c>
      <c r="B1992" s="63" t="s">
        <v>16858</v>
      </c>
    </row>
    <row r="1993" spans="1:2" x14ac:dyDescent="0.25">
      <c r="A1993" s="62">
        <v>23152101</v>
      </c>
      <c r="B1993" s="63" t="s">
        <v>11188</v>
      </c>
    </row>
    <row r="1994" spans="1:2" x14ac:dyDescent="0.25">
      <c r="A1994" s="62">
        <v>23152102</v>
      </c>
      <c r="B1994" s="63" t="s">
        <v>5683</v>
      </c>
    </row>
    <row r="1995" spans="1:2" x14ac:dyDescent="0.25">
      <c r="A1995" s="62">
        <v>23152103</v>
      </c>
      <c r="B1995" s="63" t="s">
        <v>1371</v>
      </c>
    </row>
    <row r="1996" spans="1:2" x14ac:dyDescent="0.25">
      <c r="A1996" s="62">
        <v>23152104</v>
      </c>
      <c r="B1996" s="63" t="s">
        <v>4984</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11020</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15294</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17495</v>
      </c>
    </row>
    <row r="2009" spans="1:2" x14ac:dyDescent="0.25">
      <c r="A2009" s="62">
        <v>23153001</v>
      </c>
      <c r="B2009" s="63" t="s">
        <v>7089</v>
      </c>
    </row>
    <row r="2010" spans="1:2" x14ac:dyDescent="0.25">
      <c r="A2010" s="62">
        <v>23153002</v>
      </c>
      <c r="B2010" s="63" t="s">
        <v>755</v>
      </c>
    </row>
    <row r="2011" spans="1:2" x14ac:dyDescent="0.25">
      <c r="A2011" s="62">
        <v>23153003</v>
      </c>
      <c r="B2011" s="63" t="s">
        <v>4573</v>
      </c>
    </row>
    <row r="2012" spans="1:2" x14ac:dyDescent="0.25">
      <c r="A2012" s="62">
        <v>23153004</v>
      </c>
      <c r="B2012" s="63" t="s">
        <v>7016</v>
      </c>
    </row>
    <row r="2013" spans="1:2" x14ac:dyDescent="0.25">
      <c r="A2013" s="62">
        <v>23153005</v>
      </c>
      <c r="B2013" s="63" t="s">
        <v>6425</v>
      </c>
    </row>
    <row r="2014" spans="1:2" x14ac:dyDescent="0.25">
      <c r="A2014" s="62">
        <v>23153006</v>
      </c>
      <c r="B2014" s="63" t="s">
        <v>2972</v>
      </c>
    </row>
    <row r="2015" spans="1:2" x14ac:dyDescent="0.25">
      <c r="A2015" s="62">
        <v>23153007</v>
      </c>
      <c r="B2015" s="63" t="s">
        <v>11976</v>
      </c>
    </row>
    <row r="2016" spans="1:2" x14ac:dyDescent="0.25">
      <c r="A2016" s="62">
        <v>23153008</v>
      </c>
      <c r="B2016" s="63" t="s">
        <v>17748</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10841</v>
      </c>
    </row>
    <row r="2021" spans="1:2" x14ac:dyDescent="0.25">
      <c r="A2021" s="62">
        <v>23153013</v>
      </c>
      <c r="B2021" s="63" t="s">
        <v>5763</v>
      </c>
    </row>
    <row r="2022" spans="1:2" x14ac:dyDescent="0.25">
      <c r="A2022" s="62">
        <v>23153014</v>
      </c>
      <c r="B2022" s="63" t="s">
        <v>3453</v>
      </c>
    </row>
    <row r="2023" spans="1:2" x14ac:dyDescent="0.25">
      <c r="A2023" s="62">
        <v>23153015</v>
      </c>
      <c r="B2023" s="63" t="s">
        <v>6345</v>
      </c>
    </row>
    <row r="2024" spans="1:2" x14ac:dyDescent="0.25">
      <c r="A2024" s="62">
        <v>23153016</v>
      </c>
      <c r="B2024" s="63" t="s">
        <v>8098</v>
      </c>
    </row>
    <row r="2025" spans="1:2" x14ac:dyDescent="0.25">
      <c r="A2025" s="62">
        <v>23153017</v>
      </c>
      <c r="B2025" s="63" t="s">
        <v>10849</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14312</v>
      </c>
    </row>
    <row r="2030" spans="1:2" x14ac:dyDescent="0.25">
      <c r="A2030" s="62">
        <v>23153022</v>
      </c>
      <c r="B2030" s="63" t="s">
        <v>17100</v>
      </c>
    </row>
    <row r="2031" spans="1:2" x14ac:dyDescent="0.25">
      <c r="A2031" s="62">
        <v>23153023</v>
      </c>
      <c r="B2031" s="63" t="s">
        <v>4827</v>
      </c>
    </row>
    <row r="2032" spans="1:2" x14ac:dyDescent="0.25">
      <c r="A2032" s="62">
        <v>23153024</v>
      </c>
      <c r="B2032" s="63" t="s">
        <v>15119</v>
      </c>
    </row>
    <row r="2033" spans="1:2" x14ac:dyDescent="0.25">
      <c r="A2033" s="62">
        <v>23153025</v>
      </c>
      <c r="B2033" s="63" t="s">
        <v>15111</v>
      </c>
    </row>
    <row r="2034" spans="1:2" x14ac:dyDescent="0.25">
      <c r="A2034" s="62">
        <v>23153026</v>
      </c>
      <c r="B2034" s="63" t="s">
        <v>10629</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3504</v>
      </c>
    </row>
    <row r="2040" spans="1:2" x14ac:dyDescent="0.25">
      <c r="A2040" s="62">
        <v>23153032</v>
      </c>
      <c r="B2040" s="63" t="s">
        <v>5085</v>
      </c>
    </row>
    <row r="2041" spans="1:2" x14ac:dyDescent="0.25">
      <c r="A2041" s="62">
        <v>23153033</v>
      </c>
      <c r="B2041" s="63" t="s">
        <v>6438</v>
      </c>
    </row>
    <row r="2042" spans="1:2" x14ac:dyDescent="0.25">
      <c r="A2042" s="62">
        <v>23153034</v>
      </c>
      <c r="B2042" s="63" t="s">
        <v>17293</v>
      </c>
    </row>
    <row r="2043" spans="1:2" x14ac:dyDescent="0.25">
      <c r="A2043" s="62">
        <v>23153035</v>
      </c>
      <c r="B2043" s="63" t="s">
        <v>4320</v>
      </c>
    </row>
    <row r="2044" spans="1:2" x14ac:dyDescent="0.25">
      <c r="A2044" s="62">
        <v>23153036</v>
      </c>
      <c r="B2044" s="63" t="s">
        <v>13915</v>
      </c>
    </row>
    <row r="2045" spans="1:2" x14ac:dyDescent="0.25">
      <c r="A2045" s="62">
        <v>23153037</v>
      </c>
      <c r="B2045" s="63" t="s">
        <v>3030</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13421</v>
      </c>
    </row>
    <row r="2050" spans="1:2" x14ac:dyDescent="0.25">
      <c r="A2050" s="62">
        <v>23153130</v>
      </c>
      <c r="B2050" s="63" t="s">
        <v>10531</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4660</v>
      </c>
    </row>
    <row r="2058" spans="1:2" x14ac:dyDescent="0.25">
      <c r="A2058" s="62">
        <v>23153138</v>
      </c>
      <c r="B2058" s="63" t="s">
        <v>309</v>
      </c>
    </row>
    <row r="2059" spans="1:2" x14ac:dyDescent="0.25">
      <c r="A2059" s="62">
        <v>23153139</v>
      </c>
      <c r="B2059" s="63" t="s">
        <v>14843</v>
      </c>
    </row>
    <row r="2060" spans="1:2" x14ac:dyDescent="0.25">
      <c r="A2060" s="62">
        <v>23153140</v>
      </c>
      <c r="B2060" s="63" t="s">
        <v>10903</v>
      </c>
    </row>
    <row r="2061" spans="1:2" x14ac:dyDescent="0.25">
      <c r="A2061" s="62">
        <v>23153201</v>
      </c>
      <c r="B2061" s="63" t="s">
        <v>10339</v>
      </c>
    </row>
    <row r="2062" spans="1:2" x14ac:dyDescent="0.25">
      <c r="A2062" s="62">
        <v>23153202</v>
      </c>
      <c r="B2062" s="63" t="s">
        <v>11816</v>
      </c>
    </row>
    <row r="2063" spans="1:2" x14ac:dyDescent="0.25">
      <c r="A2063" s="62">
        <v>23153203</v>
      </c>
      <c r="B2063" s="63" t="s">
        <v>18509</v>
      </c>
    </row>
    <row r="2064" spans="1:2" x14ac:dyDescent="0.25">
      <c r="A2064" s="62">
        <v>23153204</v>
      </c>
      <c r="B2064" s="63" t="s">
        <v>9528</v>
      </c>
    </row>
    <row r="2065" spans="1:2" x14ac:dyDescent="0.25">
      <c r="A2065" s="62">
        <v>23153301</v>
      </c>
      <c r="B2065" s="63" t="s">
        <v>17763</v>
      </c>
    </row>
    <row r="2066" spans="1:2" x14ac:dyDescent="0.25">
      <c r="A2066" s="62">
        <v>23153302</v>
      </c>
      <c r="B2066" s="63" t="s">
        <v>4698</v>
      </c>
    </row>
    <row r="2067" spans="1:2" x14ac:dyDescent="0.25">
      <c r="A2067" s="62">
        <v>23153303</v>
      </c>
      <c r="B2067" s="63" t="s">
        <v>7734</v>
      </c>
    </row>
    <row r="2068" spans="1:2" x14ac:dyDescent="0.25">
      <c r="A2068" s="62">
        <v>23153305</v>
      </c>
      <c r="B2068" s="63" t="s">
        <v>3827</v>
      </c>
    </row>
    <row r="2069" spans="1:2" x14ac:dyDescent="0.25">
      <c r="A2069" s="62">
        <v>23153306</v>
      </c>
      <c r="B2069" s="63" t="s">
        <v>7489</v>
      </c>
    </row>
    <row r="2070" spans="1:2" x14ac:dyDescent="0.25">
      <c r="A2070" s="62">
        <v>23153307</v>
      </c>
      <c r="B2070" s="63" t="s">
        <v>14786</v>
      </c>
    </row>
    <row r="2071" spans="1:2" x14ac:dyDescent="0.25">
      <c r="A2071" s="62">
        <v>23153308</v>
      </c>
      <c r="B2071" s="63" t="s">
        <v>13698</v>
      </c>
    </row>
    <row r="2072" spans="1:2" x14ac:dyDescent="0.25">
      <c r="A2072" s="62">
        <v>23153309</v>
      </c>
      <c r="B2072" s="63" t="s">
        <v>278</v>
      </c>
    </row>
    <row r="2073" spans="1:2" x14ac:dyDescent="0.25">
      <c r="A2073" s="62">
        <v>23153310</v>
      </c>
      <c r="B2073" s="63" t="s">
        <v>13349</v>
      </c>
    </row>
    <row r="2074" spans="1:2" x14ac:dyDescent="0.25">
      <c r="A2074" s="62">
        <v>23153311</v>
      </c>
      <c r="B2074" s="63" t="s">
        <v>7693</v>
      </c>
    </row>
    <row r="2075" spans="1:2" x14ac:dyDescent="0.25">
      <c r="A2075" s="62">
        <v>23153312</v>
      </c>
      <c r="B2075" s="63" t="s">
        <v>17287</v>
      </c>
    </row>
    <row r="2076" spans="1:2" x14ac:dyDescent="0.25">
      <c r="A2076" s="62">
        <v>23153313</v>
      </c>
      <c r="B2076" s="63" t="s">
        <v>6852</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18123</v>
      </c>
    </row>
    <row r="2083" spans="1:2" x14ac:dyDescent="0.25">
      <c r="A2083" s="62">
        <v>23153407</v>
      </c>
      <c r="B2083" s="63" t="s">
        <v>6766</v>
      </c>
    </row>
    <row r="2084" spans="1:2" x14ac:dyDescent="0.25">
      <c r="A2084" s="62">
        <v>23153408</v>
      </c>
      <c r="B2084" s="63" t="s">
        <v>18223</v>
      </c>
    </row>
    <row r="2085" spans="1:2" x14ac:dyDescent="0.25">
      <c r="A2085" s="62">
        <v>23153409</v>
      </c>
      <c r="B2085" s="63" t="s">
        <v>6519</v>
      </c>
    </row>
    <row r="2086" spans="1:2" x14ac:dyDescent="0.25">
      <c r="A2086" s="62">
        <v>23153410</v>
      </c>
      <c r="B2086" s="63" t="s">
        <v>16112</v>
      </c>
    </row>
    <row r="2087" spans="1:2" x14ac:dyDescent="0.25">
      <c r="A2087" s="62">
        <v>23153411</v>
      </c>
      <c r="B2087" s="63" t="s">
        <v>10647</v>
      </c>
    </row>
    <row r="2088" spans="1:2" x14ac:dyDescent="0.25">
      <c r="A2088" s="62">
        <v>23153412</v>
      </c>
      <c r="B2088" s="63" t="s">
        <v>5294</v>
      </c>
    </row>
    <row r="2089" spans="1:2" x14ac:dyDescent="0.25">
      <c r="A2089" s="62">
        <v>23153413</v>
      </c>
      <c r="B2089" s="63" t="s">
        <v>3892</v>
      </c>
    </row>
    <row r="2090" spans="1:2" x14ac:dyDescent="0.25">
      <c r="A2090" s="62">
        <v>23153414</v>
      </c>
      <c r="B2090" s="63" t="s">
        <v>7092</v>
      </c>
    </row>
    <row r="2091" spans="1:2" x14ac:dyDescent="0.25">
      <c r="A2091" s="62">
        <v>23153415</v>
      </c>
      <c r="B2091" s="63" t="s">
        <v>17715</v>
      </c>
    </row>
    <row r="2092" spans="1:2" x14ac:dyDescent="0.25">
      <c r="A2092" s="62">
        <v>23153416</v>
      </c>
      <c r="B2092" s="63" t="s">
        <v>5881</v>
      </c>
    </row>
    <row r="2093" spans="1:2" x14ac:dyDescent="0.25">
      <c r="A2093" s="62">
        <v>23153417</v>
      </c>
      <c r="B2093" s="63" t="s">
        <v>5293</v>
      </c>
    </row>
    <row r="2094" spans="1:2" x14ac:dyDescent="0.25">
      <c r="A2094" s="62">
        <v>23153501</v>
      </c>
      <c r="B2094" s="63" t="s">
        <v>2328</v>
      </c>
    </row>
    <row r="2095" spans="1:2" x14ac:dyDescent="0.25">
      <c r="A2095" s="62">
        <v>23153502</v>
      </c>
      <c r="B2095" s="63" t="s">
        <v>12100</v>
      </c>
    </row>
    <row r="2096" spans="1:2" x14ac:dyDescent="0.25">
      <c r="A2096" s="62">
        <v>23153503</v>
      </c>
      <c r="B2096" s="63" t="s">
        <v>3168</v>
      </c>
    </row>
    <row r="2097" spans="1:2" x14ac:dyDescent="0.25">
      <c r="A2097" s="62">
        <v>23153504</v>
      </c>
      <c r="B2097" s="63" t="s">
        <v>18676</v>
      </c>
    </row>
    <row r="2098" spans="1:2" x14ac:dyDescent="0.25">
      <c r="A2098" s="62">
        <v>23153505</v>
      </c>
      <c r="B2098" s="63" t="s">
        <v>12822</v>
      </c>
    </row>
    <row r="2099" spans="1:2" x14ac:dyDescent="0.25">
      <c r="A2099" s="62">
        <v>23153506</v>
      </c>
      <c r="B2099" s="63" t="s">
        <v>882</v>
      </c>
    </row>
    <row r="2100" spans="1:2" x14ac:dyDescent="0.25">
      <c r="A2100" s="62">
        <v>23153507</v>
      </c>
      <c r="B2100" s="63" t="s">
        <v>14605</v>
      </c>
    </row>
    <row r="2101" spans="1:2" x14ac:dyDescent="0.25">
      <c r="A2101" s="62">
        <v>23153508</v>
      </c>
      <c r="B2101" s="63" t="s">
        <v>11323</v>
      </c>
    </row>
    <row r="2102" spans="1:2" x14ac:dyDescent="0.25">
      <c r="A2102" s="62">
        <v>23161501</v>
      </c>
      <c r="B2102" s="63" t="s">
        <v>15138</v>
      </c>
    </row>
    <row r="2103" spans="1:2" x14ac:dyDescent="0.25">
      <c r="A2103" s="62">
        <v>23161502</v>
      </c>
      <c r="B2103" s="63" t="s">
        <v>8094</v>
      </c>
    </row>
    <row r="2104" spans="1:2" x14ac:dyDescent="0.25">
      <c r="A2104" s="62">
        <v>23161503</v>
      </c>
      <c r="B2104" s="63" t="s">
        <v>5806</v>
      </c>
    </row>
    <row r="2105" spans="1:2" x14ac:dyDescent="0.25">
      <c r="A2105" s="62">
        <v>23161504</v>
      </c>
      <c r="B2105" s="63" t="s">
        <v>3111</v>
      </c>
    </row>
    <row r="2106" spans="1:2" x14ac:dyDescent="0.25">
      <c r="A2106" s="62">
        <v>23161506</v>
      </c>
      <c r="B2106" s="63" t="s">
        <v>10686</v>
      </c>
    </row>
    <row r="2107" spans="1:2" x14ac:dyDescent="0.25">
      <c r="A2107" s="62">
        <v>23161507</v>
      </c>
      <c r="B2107" s="63" t="s">
        <v>14952</v>
      </c>
    </row>
    <row r="2108" spans="1:2" x14ac:dyDescent="0.25">
      <c r="A2108" s="62">
        <v>23161508</v>
      </c>
      <c r="B2108" s="63" t="s">
        <v>17653</v>
      </c>
    </row>
    <row r="2109" spans="1:2" x14ac:dyDescent="0.25">
      <c r="A2109" s="62">
        <v>23161509</v>
      </c>
      <c r="B2109" s="63" t="s">
        <v>1458</v>
      </c>
    </row>
    <row r="2110" spans="1:2" x14ac:dyDescent="0.25">
      <c r="A2110" s="62">
        <v>23161510</v>
      </c>
      <c r="B2110" s="63" t="s">
        <v>11972</v>
      </c>
    </row>
    <row r="2111" spans="1:2" x14ac:dyDescent="0.25">
      <c r="A2111" s="62">
        <v>23161511</v>
      </c>
      <c r="B2111" s="63" t="s">
        <v>2536</v>
      </c>
    </row>
    <row r="2112" spans="1:2" x14ac:dyDescent="0.25">
      <c r="A2112" s="62">
        <v>23161512</v>
      </c>
      <c r="B2112" s="63" t="s">
        <v>12576</v>
      </c>
    </row>
    <row r="2113" spans="1:2" x14ac:dyDescent="0.25">
      <c r="A2113" s="62">
        <v>23161513</v>
      </c>
      <c r="B2113" s="63" t="s">
        <v>11639</v>
      </c>
    </row>
    <row r="2114" spans="1:2" x14ac:dyDescent="0.25">
      <c r="A2114" s="62">
        <v>23161514</v>
      </c>
      <c r="B2114" s="63" t="s">
        <v>18697</v>
      </c>
    </row>
    <row r="2115" spans="1:2" x14ac:dyDescent="0.25">
      <c r="A2115" s="62">
        <v>23161515</v>
      </c>
      <c r="B2115" s="63" t="s">
        <v>8576</v>
      </c>
    </row>
    <row r="2116" spans="1:2" x14ac:dyDescent="0.25">
      <c r="A2116" s="62">
        <v>23161601</v>
      </c>
      <c r="B2116" s="63" t="s">
        <v>15138</v>
      </c>
    </row>
    <row r="2117" spans="1:2" x14ac:dyDescent="0.25">
      <c r="A2117" s="62">
        <v>23161602</v>
      </c>
      <c r="B2117" s="63" t="s">
        <v>17817</v>
      </c>
    </row>
    <row r="2118" spans="1:2" x14ac:dyDescent="0.25">
      <c r="A2118" s="62">
        <v>23161603</v>
      </c>
      <c r="B2118" s="63" t="s">
        <v>4114</v>
      </c>
    </row>
    <row r="2119" spans="1:2" x14ac:dyDescent="0.25">
      <c r="A2119" s="62">
        <v>23161605</v>
      </c>
      <c r="B2119" s="63" t="s">
        <v>8295</v>
      </c>
    </row>
    <row r="2120" spans="1:2" x14ac:dyDescent="0.25">
      <c r="A2120" s="62">
        <v>23161606</v>
      </c>
      <c r="B2120" s="63" t="s">
        <v>11270</v>
      </c>
    </row>
    <row r="2121" spans="1:2" x14ac:dyDescent="0.25">
      <c r="A2121" s="62">
        <v>23161607</v>
      </c>
      <c r="B2121" s="63" t="s">
        <v>6036</v>
      </c>
    </row>
    <row r="2122" spans="1:2" x14ac:dyDescent="0.25">
      <c r="A2122" s="62">
        <v>23161608</v>
      </c>
      <c r="B2122" s="63" t="s">
        <v>10144</v>
      </c>
    </row>
    <row r="2123" spans="1:2" x14ac:dyDescent="0.25">
      <c r="A2123" s="62">
        <v>23171501</v>
      </c>
      <c r="B2123" s="63" t="s">
        <v>13401</v>
      </c>
    </row>
    <row r="2124" spans="1:2" x14ac:dyDescent="0.25">
      <c r="A2124" s="62">
        <v>23171502</v>
      </c>
      <c r="B2124" s="63" t="s">
        <v>1920</v>
      </c>
    </row>
    <row r="2125" spans="1:2" x14ac:dyDescent="0.25">
      <c r="A2125" s="62">
        <v>23171504</v>
      </c>
      <c r="B2125" s="63" t="s">
        <v>4751</v>
      </c>
    </row>
    <row r="2126" spans="1:2" x14ac:dyDescent="0.25">
      <c r="A2126" s="62">
        <v>23171505</v>
      </c>
      <c r="B2126" s="63" t="s">
        <v>15079</v>
      </c>
    </row>
    <row r="2127" spans="1:2" x14ac:dyDescent="0.25">
      <c r="A2127" s="62">
        <v>23171506</v>
      </c>
      <c r="B2127" s="63" t="s">
        <v>2367</v>
      </c>
    </row>
    <row r="2128" spans="1:2" x14ac:dyDescent="0.25">
      <c r="A2128" s="62">
        <v>23171507</v>
      </c>
      <c r="B2128" s="63" t="s">
        <v>17720</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10568</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4751</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13408</v>
      </c>
    </row>
    <row r="2142" spans="1:2" x14ac:dyDescent="0.25">
      <c r="A2142" s="62">
        <v>23171522</v>
      </c>
      <c r="B2142" s="63" t="s">
        <v>15973</v>
      </c>
    </row>
    <row r="2143" spans="1:2" x14ac:dyDescent="0.25">
      <c r="A2143" s="62">
        <v>23171523</v>
      </c>
      <c r="B2143" s="63" t="s">
        <v>7385</v>
      </c>
    </row>
    <row r="2144" spans="1:2" x14ac:dyDescent="0.25">
      <c r="A2144" s="62">
        <v>23171524</v>
      </c>
      <c r="B2144" s="63" t="s">
        <v>10218</v>
      </c>
    </row>
    <row r="2145" spans="1:2" x14ac:dyDescent="0.25">
      <c r="A2145" s="62">
        <v>23171525</v>
      </c>
      <c r="B2145" s="63" t="s">
        <v>17801</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17605</v>
      </c>
    </row>
    <row r="2151" spans="1:2" x14ac:dyDescent="0.25">
      <c r="A2151" s="62">
        <v>23171531</v>
      </c>
      <c r="B2151" s="63" t="s">
        <v>10313</v>
      </c>
    </row>
    <row r="2152" spans="1:2" x14ac:dyDescent="0.25">
      <c r="A2152" s="62">
        <v>23171532</v>
      </c>
      <c r="B2152" s="63" t="s">
        <v>6736</v>
      </c>
    </row>
    <row r="2153" spans="1:2" x14ac:dyDescent="0.25">
      <c r="A2153" s="62">
        <v>23171533</v>
      </c>
      <c r="B2153" s="63" t="s">
        <v>13598</v>
      </c>
    </row>
    <row r="2154" spans="1:2" x14ac:dyDescent="0.25">
      <c r="A2154" s="62">
        <v>23171534</v>
      </c>
      <c r="B2154" s="63" t="s">
        <v>1683</v>
      </c>
    </row>
    <row r="2155" spans="1:2" x14ac:dyDescent="0.25">
      <c r="A2155" s="62">
        <v>23171535</v>
      </c>
      <c r="B2155" s="63" t="s">
        <v>4819</v>
      </c>
    </row>
    <row r="2156" spans="1:2" x14ac:dyDescent="0.25">
      <c r="A2156" s="62">
        <v>23171536</v>
      </c>
      <c r="B2156" s="63" t="s">
        <v>15782</v>
      </c>
    </row>
    <row r="2157" spans="1:2" x14ac:dyDescent="0.25">
      <c r="A2157" s="62">
        <v>23171537</v>
      </c>
      <c r="B2157" s="63" t="s">
        <v>17354</v>
      </c>
    </row>
    <row r="2158" spans="1:2" x14ac:dyDescent="0.25">
      <c r="A2158" s="62">
        <v>23171538</v>
      </c>
      <c r="B2158" s="63" t="s">
        <v>15141</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12165</v>
      </c>
    </row>
    <row r="2164" spans="1:2" x14ac:dyDescent="0.25">
      <c r="A2164" s="62">
        <v>23171604</v>
      </c>
      <c r="B2164" s="63" t="s">
        <v>14999</v>
      </c>
    </row>
    <row r="2165" spans="1:2" x14ac:dyDescent="0.25">
      <c r="A2165" s="62">
        <v>23171605</v>
      </c>
      <c r="B2165" s="63" t="s">
        <v>16829</v>
      </c>
    </row>
    <row r="2166" spans="1:2" x14ac:dyDescent="0.25">
      <c r="A2166" s="62">
        <v>23171606</v>
      </c>
      <c r="B2166" s="63" t="s">
        <v>14471</v>
      </c>
    </row>
    <row r="2167" spans="1:2" x14ac:dyDescent="0.25">
      <c r="A2167" s="62">
        <v>23171607</v>
      </c>
      <c r="B2167" s="63" t="s">
        <v>11433</v>
      </c>
    </row>
    <row r="2168" spans="1:2" x14ac:dyDescent="0.25">
      <c r="A2168" s="62">
        <v>23171608</v>
      </c>
      <c r="B2168" s="63" t="s">
        <v>5038</v>
      </c>
    </row>
    <row r="2169" spans="1:2" x14ac:dyDescent="0.25">
      <c r="A2169" s="62">
        <v>23171609</v>
      </c>
      <c r="B2169" s="63" t="s">
        <v>5423</v>
      </c>
    </row>
    <row r="2170" spans="1:2" x14ac:dyDescent="0.25">
      <c r="A2170" s="62">
        <v>23171610</v>
      </c>
      <c r="B2170" s="63" t="s">
        <v>16681</v>
      </c>
    </row>
    <row r="2171" spans="1:2" x14ac:dyDescent="0.25">
      <c r="A2171" s="62">
        <v>23171611</v>
      </c>
      <c r="B2171" s="63" t="s">
        <v>11137</v>
      </c>
    </row>
    <row r="2172" spans="1:2" x14ac:dyDescent="0.25">
      <c r="A2172" s="62">
        <v>23171612</v>
      </c>
      <c r="B2172" s="63" t="s">
        <v>6823</v>
      </c>
    </row>
    <row r="2173" spans="1:2" x14ac:dyDescent="0.25">
      <c r="A2173" s="62">
        <v>23171613</v>
      </c>
      <c r="B2173" s="63" t="s">
        <v>6273</v>
      </c>
    </row>
    <row r="2174" spans="1:2" x14ac:dyDescent="0.25">
      <c r="A2174" s="62">
        <v>23171614</v>
      </c>
      <c r="B2174" s="63" t="s">
        <v>14693</v>
      </c>
    </row>
    <row r="2175" spans="1:2" x14ac:dyDescent="0.25">
      <c r="A2175" s="62">
        <v>23171615</v>
      </c>
      <c r="B2175" s="63" t="s">
        <v>11341</v>
      </c>
    </row>
    <row r="2176" spans="1:2" x14ac:dyDescent="0.25">
      <c r="A2176" s="62">
        <v>23171616</v>
      </c>
      <c r="B2176" s="63" t="s">
        <v>351</v>
      </c>
    </row>
    <row r="2177" spans="1:2" x14ac:dyDescent="0.25">
      <c r="A2177" s="62">
        <v>23171617</v>
      </c>
      <c r="B2177" s="63" t="s">
        <v>18474</v>
      </c>
    </row>
    <row r="2178" spans="1:2" x14ac:dyDescent="0.25">
      <c r="A2178" s="62">
        <v>23171618</v>
      </c>
      <c r="B2178" s="63" t="s">
        <v>106</v>
      </c>
    </row>
    <row r="2179" spans="1:2" x14ac:dyDescent="0.25">
      <c r="A2179" s="62">
        <v>23171619</v>
      </c>
      <c r="B2179" s="63" t="s">
        <v>9183</v>
      </c>
    </row>
    <row r="2180" spans="1:2" x14ac:dyDescent="0.25">
      <c r="A2180" s="62">
        <v>23171620</v>
      </c>
      <c r="B2180" s="63" t="s">
        <v>17113</v>
      </c>
    </row>
    <row r="2181" spans="1:2" x14ac:dyDescent="0.25">
      <c r="A2181" s="62">
        <v>23171621</v>
      </c>
      <c r="B2181" s="63" t="s">
        <v>10611</v>
      </c>
    </row>
    <row r="2182" spans="1:2" x14ac:dyDescent="0.25">
      <c r="A2182" s="62">
        <v>23171622</v>
      </c>
      <c r="B2182" s="63" t="s">
        <v>16882</v>
      </c>
    </row>
    <row r="2183" spans="1:2" x14ac:dyDescent="0.25">
      <c r="A2183" s="62">
        <v>23171623</v>
      </c>
      <c r="B2183" s="63" t="s">
        <v>16373</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14707</v>
      </c>
    </row>
    <row r="2188" spans="1:2" x14ac:dyDescent="0.25">
      <c r="A2188" s="62">
        <v>23171705</v>
      </c>
      <c r="B2188" s="63" t="s">
        <v>5541</v>
      </c>
    </row>
    <row r="2189" spans="1:2" x14ac:dyDescent="0.25">
      <c r="A2189" s="62">
        <v>23171706</v>
      </c>
      <c r="B2189" s="63" t="s">
        <v>15185</v>
      </c>
    </row>
    <row r="2190" spans="1:2" x14ac:dyDescent="0.25">
      <c r="A2190" s="62">
        <v>23171707</v>
      </c>
      <c r="B2190" s="63" t="s">
        <v>9210</v>
      </c>
    </row>
    <row r="2191" spans="1:2" x14ac:dyDescent="0.25">
      <c r="A2191" s="62">
        <v>23171708</v>
      </c>
      <c r="B2191" s="63" t="s">
        <v>14781</v>
      </c>
    </row>
    <row r="2192" spans="1:2" x14ac:dyDescent="0.25">
      <c r="A2192" s="62">
        <v>23171801</v>
      </c>
      <c r="B2192" s="63" t="s">
        <v>5110</v>
      </c>
    </row>
    <row r="2193" spans="1:2" x14ac:dyDescent="0.25">
      <c r="A2193" s="62">
        <v>23171802</v>
      </c>
      <c r="B2193" s="63" t="s">
        <v>5553</v>
      </c>
    </row>
    <row r="2194" spans="1:2" x14ac:dyDescent="0.25">
      <c r="A2194" s="62">
        <v>23171803</v>
      </c>
      <c r="B2194" s="63" t="s">
        <v>9946</v>
      </c>
    </row>
    <row r="2195" spans="1:2" x14ac:dyDescent="0.25">
      <c r="A2195" s="62">
        <v>23171804</v>
      </c>
      <c r="B2195" s="63" t="s">
        <v>14701</v>
      </c>
    </row>
    <row r="2196" spans="1:2" x14ac:dyDescent="0.25">
      <c r="A2196" s="62">
        <v>23171805</v>
      </c>
      <c r="B2196" s="63" t="s">
        <v>6428</v>
      </c>
    </row>
    <row r="2197" spans="1:2" x14ac:dyDescent="0.25">
      <c r="A2197" s="62">
        <v>23171806</v>
      </c>
      <c r="B2197" s="63" t="s">
        <v>1455</v>
      </c>
    </row>
    <row r="2198" spans="1:2" x14ac:dyDescent="0.25">
      <c r="A2198" s="62">
        <v>23171901</v>
      </c>
      <c r="B2198" s="63" t="s">
        <v>11136</v>
      </c>
    </row>
    <row r="2199" spans="1:2" x14ac:dyDescent="0.25">
      <c r="A2199" s="62">
        <v>23171902</v>
      </c>
      <c r="B2199" s="63" t="s">
        <v>15019</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10802</v>
      </c>
    </row>
    <row r="2205" spans="1:2" x14ac:dyDescent="0.25">
      <c r="A2205" s="62">
        <v>23172002</v>
      </c>
      <c r="B2205" s="63" t="s">
        <v>2021</v>
      </c>
    </row>
    <row r="2206" spans="1:2" x14ac:dyDescent="0.25">
      <c r="A2206" s="62">
        <v>23172003</v>
      </c>
      <c r="B2206" s="63" t="s">
        <v>14454</v>
      </c>
    </row>
    <row r="2207" spans="1:2" x14ac:dyDescent="0.25">
      <c r="A2207" s="62">
        <v>23172005</v>
      </c>
      <c r="B2207" s="63" t="s">
        <v>10075</v>
      </c>
    </row>
    <row r="2208" spans="1:2" x14ac:dyDescent="0.25">
      <c r="A2208" s="62">
        <v>23172006</v>
      </c>
      <c r="B2208" s="63" t="s">
        <v>1379</v>
      </c>
    </row>
    <row r="2209" spans="1:2" x14ac:dyDescent="0.25">
      <c r="A2209" s="62">
        <v>23172007</v>
      </c>
      <c r="B2209" s="63" t="s">
        <v>4863</v>
      </c>
    </row>
    <row r="2210" spans="1:2" x14ac:dyDescent="0.25">
      <c r="A2210" s="62">
        <v>23172008</v>
      </c>
      <c r="B2210" s="63" t="s">
        <v>11052</v>
      </c>
    </row>
    <row r="2211" spans="1:2" x14ac:dyDescent="0.25">
      <c r="A2211" s="62">
        <v>23172009</v>
      </c>
      <c r="B2211" s="63" t="s">
        <v>15142</v>
      </c>
    </row>
    <row r="2212" spans="1:2" x14ac:dyDescent="0.25">
      <c r="A2212" s="62">
        <v>23172010</v>
      </c>
      <c r="B2212" s="63" t="s">
        <v>2696</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14781</v>
      </c>
    </row>
    <row r="2218" spans="1:2" x14ac:dyDescent="0.25">
      <c r="A2218" s="62">
        <v>23181501</v>
      </c>
      <c r="B2218" s="63" t="s">
        <v>8012</v>
      </c>
    </row>
    <row r="2219" spans="1:2" x14ac:dyDescent="0.25">
      <c r="A2219" s="62">
        <v>23181502</v>
      </c>
      <c r="B2219" s="63" t="s">
        <v>10448</v>
      </c>
    </row>
    <row r="2220" spans="1:2" x14ac:dyDescent="0.25">
      <c r="A2220" s="62">
        <v>23181504</v>
      </c>
      <c r="B2220" s="63" t="s">
        <v>6770</v>
      </c>
    </row>
    <row r="2221" spans="1:2" x14ac:dyDescent="0.25">
      <c r="A2221" s="62">
        <v>23181505</v>
      </c>
      <c r="B2221" s="63" t="s">
        <v>15382</v>
      </c>
    </row>
    <row r="2222" spans="1:2" x14ac:dyDescent="0.25">
      <c r="A2222" s="62">
        <v>23181506</v>
      </c>
      <c r="B2222" s="63" t="s">
        <v>1905</v>
      </c>
    </row>
    <row r="2223" spans="1:2" x14ac:dyDescent="0.25">
      <c r="A2223" s="62">
        <v>23181507</v>
      </c>
      <c r="B2223" s="63" t="s">
        <v>17259</v>
      </c>
    </row>
    <row r="2224" spans="1:2" x14ac:dyDescent="0.25">
      <c r="A2224" s="62">
        <v>23181508</v>
      </c>
      <c r="B2224" s="63" t="s">
        <v>989</v>
      </c>
    </row>
    <row r="2225" spans="1:2" x14ac:dyDescent="0.25">
      <c r="A2225" s="62">
        <v>23181509</v>
      </c>
      <c r="B2225" s="63" t="s">
        <v>10179</v>
      </c>
    </row>
    <row r="2226" spans="1:2" x14ac:dyDescent="0.25">
      <c r="A2226" s="62">
        <v>23181510</v>
      </c>
      <c r="B2226" s="63" t="s">
        <v>18004</v>
      </c>
    </row>
    <row r="2227" spans="1:2" x14ac:dyDescent="0.25">
      <c r="A2227" s="62">
        <v>23181511</v>
      </c>
      <c r="B2227" s="63" t="s">
        <v>10882</v>
      </c>
    </row>
    <row r="2228" spans="1:2" x14ac:dyDescent="0.25">
      <c r="A2228" s="62">
        <v>23181512</v>
      </c>
      <c r="B2228" s="63" t="s">
        <v>4985</v>
      </c>
    </row>
    <row r="2229" spans="1:2" x14ac:dyDescent="0.25">
      <c r="A2229" s="62">
        <v>23181513</v>
      </c>
      <c r="B2229" s="63" t="s">
        <v>3757</v>
      </c>
    </row>
    <row r="2230" spans="1:2" x14ac:dyDescent="0.25">
      <c r="A2230" s="62">
        <v>23181601</v>
      </c>
      <c r="B2230" s="63" t="s">
        <v>16267</v>
      </c>
    </row>
    <row r="2231" spans="1:2" x14ac:dyDescent="0.25">
      <c r="A2231" s="62">
        <v>23181602</v>
      </c>
      <c r="B2231" s="63" t="s">
        <v>13632</v>
      </c>
    </row>
    <row r="2232" spans="1:2" x14ac:dyDescent="0.25">
      <c r="A2232" s="62">
        <v>23181603</v>
      </c>
      <c r="B2232" s="63" t="s">
        <v>3128</v>
      </c>
    </row>
    <row r="2233" spans="1:2" x14ac:dyDescent="0.25">
      <c r="A2233" s="62">
        <v>23181604</v>
      </c>
      <c r="B2233" s="63" t="s">
        <v>225</v>
      </c>
    </row>
    <row r="2234" spans="1:2" x14ac:dyDescent="0.25">
      <c r="A2234" s="62">
        <v>23181605</v>
      </c>
      <c r="B2234" s="63" t="s">
        <v>16730</v>
      </c>
    </row>
    <row r="2235" spans="1:2" x14ac:dyDescent="0.25">
      <c r="A2235" s="62">
        <v>23181606</v>
      </c>
      <c r="B2235" s="63" t="s">
        <v>16971</v>
      </c>
    </row>
    <row r="2236" spans="1:2" x14ac:dyDescent="0.25">
      <c r="A2236" s="62">
        <v>23181701</v>
      </c>
      <c r="B2236" s="63" t="s">
        <v>10878</v>
      </c>
    </row>
    <row r="2237" spans="1:2" x14ac:dyDescent="0.25">
      <c r="A2237" s="62">
        <v>23181702</v>
      </c>
      <c r="B2237" s="63" t="s">
        <v>13557</v>
      </c>
    </row>
    <row r="2238" spans="1:2" x14ac:dyDescent="0.25">
      <c r="A2238" s="62">
        <v>23181703</v>
      </c>
      <c r="B2238" s="63" t="s">
        <v>9424</v>
      </c>
    </row>
    <row r="2239" spans="1:2" x14ac:dyDescent="0.25">
      <c r="A2239" s="62">
        <v>23181704</v>
      </c>
      <c r="B2239" s="63" t="s">
        <v>7298</v>
      </c>
    </row>
    <row r="2240" spans="1:2" x14ac:dyDescent="0.25">
      <c r="A2240" s="62">
        <v>23181801</v>
      </c>
      <c r="B2240" s="63" t="s">
        <v>13849</v>
      </c>
    </row>
    <row r="2241" spans="1:2" x14ac:dyDescent="0.25">
      <c r="A2241" s="62">
        <v>23181802</v>
      </c>
      <c r="B2241" s="63" t="s">
        <v>11571</v>
      </c>
    </row>
    <row r="2242" spans="1:2" x14ac:dyDescent="0.25">
      <c r="A2242" s="62">
        <v>23181803</v>
      </c>
      <c r="B2242" s="63" t="s">
        <v>13912</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18752</v>
      </c>
    </row>
    <row r="2247" spans="1:2" x14ac:dyDescent="0.25">
      <c r="A2247" s="62">
        <v>23191004</v>
      </c>
      <c r="B2247" s="63" t="s">
        <v>11689</v>
      </c>
    </row>
    <row r="2248" spans="1:2" x14ac:dyDescent="0.25">
      <c r="A2248" s="62">
        <v>23191005</v>
      </c>
      <c r="B2248" s="63" t="s">
        <v>7400</v>
      </c>
    </row>
    <row r="2249" spans="1:2" x14ac:dyDescent="0.25">
      <c r="A2249" s="62">
        <v>23191101</v>
      </c>
      <c r="B2249" s="63" t="s">
        <v>13965</v>
      </c>
    </row>
    <row r="2250" spans="1:2" x14ac:dyDescent="0.25">
      <c r="A2250" s="62">
        <v>23191102</v>
      </c>
      <c r="B2250" s="63" t="s">
        <v>6581</v>
      </c>
    </row>
    <row r="2251" spans="1:2" x14ac:dyDescent="0.25">
      <c r="A2251" s="62">
        <v>23191201</v>
      </c>
      <c r="B2251" s="63" t="s">
        <v>13024</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3434</v>
      </c>
    </row>
    <row r="2258" spans="1:2" x14ac:dyDescent="0.25">
      <c r="A2258" s="62">
        <v>23201101</v>
      </c>
      <c r="B2258" s="63" t="s">
        <v>12344</v>
      </c>
    </row>
    <row r="2259" spans="1:2" x14ac:dyDescent="0.25">
      <c r="A2259" s="62">
        <v>23201102</v>
      </c>
      <c r="B2259" s="63" t="s">
        <v>489</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1597</v>
      </c>
    </row>
    <row r="2264" spans="1:2" x14ac:dyDescent="0.25">
      <c r="A2264" s="62">
        <v>23211101</v>
      </c>
      <c r="B2264" s="63" t="s">
        <v>10982</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17858</v>
      </c>
    </row>
    <row r="2271" spans="1:2" x14ac:dyDescent="0.25">
      <c r="A2271" s="62">
        <v>23231101</v>
      </c>
      <c r="B2271" s="63" t="s">
        <v>13772</v>
      </c>
    </row>
    <row r="2272" spans="1:2" x14ac:dyDescent="0.25">
      <c r="A2272" s="62">
        <v>23231102</v>
      </c>
      <c r="B2272" s="63" t="s">
        <v>13376</v>
      </c>
    </row>
    <row r="2273" spans="1:2" x14ac:dyDescent="0.25">
      <c r="A2273" s="62">
        <v>23231201</v>
      </c>
      <c r="B2273" s="63" t="s">
        <v>12895</v>
      </c>
    </row>
    <row r="2274" spans="1:2" x14ac:dyDescent="0.25">
      <c r="A2274" s="62">
        <v>23231202</v>
      </c>
      <c r="B2274" s="63" t="s">
        <v>9259</v>
      </c>
    </row>
    <row r="2275" spans="1:2" x14ac:dyDescent="0.25">
      <c r="A2275" s="62">
        <v>23231301</v>
      </c>
      <c r="B2275" s="63" t="s">
        <v>5124</v>
      </c>
    </row>
    <row r="2276" spans="1:2" x14ac:dyDescent="0.25">
      <c r="A2276" s="62">
        <v>23231302</v>
      </c>
      <c r="B2276" s="63" t="s">
        <v>9390</v>
      </c>
    </row>
    <row r="2277" spans="1:2" x14ac:dyDescent="0.25">
      <c r="A2277" s="62">
        <v>23231401</v>
      </c>
      <c r="B2277" s="63" t="s">
        <v>14061</v>
      </c>
    </row>
    <row r="2278" spans="1:2" x14ac:dyDescent="0.25">
      <c r="A2278" s="62">
        <v>23231402</v>
      </c>
      <c r="B2278" s="63" t="s">
        <v>15485</v>
      </c>
    </row>
    <row r="2279" spans="1:2" x14ac:dyDescent="0.25">
      <c r="A2279" s="62">
        <v>23231501</v>
      </c>
      <c r="B2279" s="63" t="s">
        <v>12116</v>
      </c>
    </row>
    <row r="2280" spans="1:2" x14ac:dyDescent="0.25">
      <c r="A2280" s="62">
        <v>23231502</v>
      </c>
      <c r="B2280" s="63" t="s">
        <v>4117</v>
      </c>
    </row>
    <row r="2281" spans="1:2" x14ac:dyDescent="0.25">
      <c r="A2281" s="62">
        <v>23231601</v>
      </c>
      <c r="B2281" s="63" t="s">
        <v>10947</v>
      </c>
    </row>
    <row r="2282" spans="1:2" x14ac:dyDescent="0.25">
      <c r="A2282" s="62">
        <v>23231602</v>
      </c>
      <c r="B2282" s="63" t="s">
        <v>8696</v>
      </c>
    </row>
    <row r="2283" spans="1:2" x14ac:dyDescent="0.25">
      <c r="A2283" s="62">
        <v>23231701</v>
      </c>
      <c r="B2283" s="63" t="s">
        <v>10677</v>
      </c>
    </row>
    <row r="2284" spans="1:2" x14ac:dyDescent="0.25">
      <c r="A2284" s="62">
        <v>23231801</v>
      </c>
      <c r="B2284" s="63" t="s">
        <v>12888</v>
      </c>
    </row>
    <row r="2285" spans="1:2" x14ac:dyDescent="0.25">
      <c r="A2285" s="62">
        <v>23231901</v>
      </c>
      <c r="B2285" s="63" t="s">
        <v>17023</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4824</v>
      </c>
    </row>
    <row r="2290" spans="1:2" x14ac:dyDescent="0.25">
      <c r="A2290" s="62">
        <v>23232201</v>
      </c>
      <c r="B2290" s="63" t="s">
        <v>3844</v>
      </c>
    </row>
    <row r="2291" spans="1:2" x14ac:dyDescent="0.25">
      <c r="A2291" s="62">
        <v>24101501</v>
      </c>
      <c r="B2291" s="63" t="s">
        <v>17038</v>
      </c>
    </row>
    <row r="2292" spans="1:2" x14ac:dyDescent="0.25">
      <c r="A2292" s="62">
        <v>24101502</v>
      </c>
      <c r="B2292" s="63" t="s">
        <v>2884</v>
      </c>
    </row>
    <row r="2293" spans="1:2" x14ac:dyDescent="0.25">
      <c r="A2293" s="62">
        <v>24101503</v>
      </c>
      <c r="B2293" s="63" t="s">
        <v>17279</v>
      </c>
    </row>
    <row r="2294" spans="1:2" x14ac:dyDescent="0.25">
      <c r="A2294" s="62">
        <v>24101504</v>
      </c>
      <c r="B2294" s="63" t="s">
        <v>13425</v>
      </c>
    </row>
    <row r="2295" spans="1:2" x14ac:dyDescent="0.25">
      <c r="A2295" s="62">
        <v>24101505</v>
      </c>
      <c r="B2295" s="63" t="s">
        <v>13706</v>
      </c>
    </row>
    <row r="2296" spans="1:2" x14ac:dyDescent="0.25">
      <c r="A2296" s="62">
        <v>24101506</v>
      </c>
      <c r="B2296" s="63" t="s">
        <v>16039</v>
      </c>
    </row>
    <row r="2297" spans="1:2" x14ac:dyDescent="0.25">
      <c r="A2297" s="62">
        <v>24101507</v>
      </c>
      <c r="B2297" s="63" t="s">
        <v>13757</v>
      </c>
    </row>
    <row r="2298" spans="1:2" x14ac:dyDescent="0.25">
      <c r="A2298" s="62">
        <v>24101508</v>
      </c>
      <c r="B2298" s="63" t="s">
        <v>2050</v>
      </c>
    </row>
    <row r="2299" spans="1:2" x14ac:dyDescent="0.25">
      <c r="A2299" s="62">
        <v>24101509</v>
      </c>
      <c r="B2299" s="63" t="s">
        <v>4502</v>
      </c>
    </row>
    <row r="2300" spans="1:2" x14ac:dyDescent="0.25">
      <c r="A2300" s="62">
        <v>24101510</v>
      </c>
      <c r="B2300" s="63" t="s">
        <v>12428</v>
      </c>
    </row>
    <row r="2301" spans="1:2" x14ac:dyDescent="0.25">
      <c r="A2301" s="62">
        <v>24101511</v>
      </c>
      <c r="B2301" s="63" t="s">
        <v>3700</v>
      </c>
    </row>
    <row r="2302" spans="1:2" x14ac:dyDescent="0.25">
      <c r="A2302" s="62">
        <v>24101512</v>
      </c>
      <c r="B2302" s="63" t="s">
        <v>12377</v>
      </c>
    </row>
    <row r="2303" spans="1:2" x14ac:dyDescent="0.25">
      <c r="A2303" s="62">
        <v>24101601</v>
      </c>
      <c r="B2303" s="63" t="s">
        <v>18368</v>
      </c>
    </row>
    <row r="2304" spans="1:2" x14ac:dyDescent="0.25">
      <c r="A2304" s="62">
        <v>24101602</v>
      </c>
      <c r="B2304" s="63" t="s">
        <v>11713</v>
      </c>
    </row>
    <row r="2305" spans="1:2" x14ac:dyDescent="0.25">
      <c r="A2305" s="62">
        <v>24101603</v>
      </c>
      <c r="B2305" s="63" t="s">
        <v>18616</v>
      </c>
    </row>
    <row r="2306" spans="1:2" x14ac:dyDescent="0.25">
      <c r="A2306" s="62">
        <v>24101604</v>
      </c>
      <c r="B2306" s="63" t="s">
        <v>4368</v>
      </c>
    </row>
    <row r="2307" spans="1:2" x14ac:dyDescent="0.25">
      <c r="A2307" s="62">
        <v>24101605</v>
      </c>
      <c r="B2307" s="63" t="s">
        <v>7212</v>
      </c>
    </row>
    <row r="2308" spans="1:2" x14ac:dyDescent="0.25">
      <c r="A2308" s="62">
        <v>24101606</v>
      </c>
      <c r="B2308" s="63" t="s">
        <v>18516</v>
      </c>
    </row>
    <row r="2309" spans="1:2" x14ac:dyDescent="0.25">
      <c r="A2309" s="62">
        <v>24101608</v>
      </c>
      <c r="B2309" s="63" t="s">
        <v>15449</v>
      </c>
    </row>
    <row r="2310" spans="1:2" x14ac:dyDescent="0.25">
      <c r="A2310" s="62">
        <v>24101609</v>
      </c>
      <c r="B2310" s="63" t="s">
        <v>434</v>
      </c>
    </row>
    <row r="2311" spans="1:2" x14ac:dyDescent="0.25">
      <c r="A2311" s="62">
        <v>24101610</v>
      </c>
      <c r="B2311" s="63" t="s">
        <v>13464</v>
      </c>
    </row>
    <row r="2312" spans="1:2" x14ac:dyDescent="0.25">
      <c r="A2312" s="62">
        <v>24101611</v>
      </c>
      <c r="B2312" s="63" t="s">
        <v>139</v>
      </c>
    </row>
    <row r="2313" spans="1:2" x14ac:dyDescent="0.25">
      <c r="A2313" s="62">
        <v>24101612</v>
      </c>
      <c r="B2313" s="63" t="s">
        <v>13527</v>
      </c>
    </row>
    <row r="2314" spans="1:2" x14ac:dyDescent="0.25">
      <c r="A2314" s="62">
        <v>24101613</v>
      </c>
      <c r="B2314" s="63" t="s">
        <v>12132</v>
      </c>
    </row>
    <row r="2315" spans="1:2" x14ac:dyDescent="0.25">
      <c r="A2315" s="62">
        <v>24101614</v>
      </c>
      <c r="B2315" s="63" t="s">
        <v>11098</v>
      </c>
    </row>
    <row r="2316" spans="1:2" x14ac:dyDescent="0.25">
      <c r="A2316" s="62">
        <v>24101615</v>
      </c>
      <c r="B2316" s="63" t="s">
        <v>12638</v>
      </c>
    </row>
    <row r="2317" spans="1:2" x14ac:dyDescent="0.25">
      <c r="A2317" s="62">
        <v>24101616</v>
      </c>
      <c r="B2317" s="63" t="s">
        <v>17489</v>
      </c>
    </row>
    <row r="2318" spans="1:2" x14ac:dyDescent="0.25">
      <c r="A2318" s="62">
        <v>24101617</v>
      </c>
      <c r="B2318" s="63" t="s">
        <v>15633</v>
      </c>
    </row>
    <row r="2319" spans="1:2" x14ac:dyDescent="0.25">
      <c r="A2319" s="62">
        <v>24101618</v>
      </c>
      <c r="B2319" s="63" t="s">
        <v>18163</v>
      </c>
    </row>
    <row r="2320" spans="1:2" x14ac:dyDescent="0.25">
      <c r="A2320" s="62">
        <v>24101619</v>
      </c>
      <c r="B2320" s="63" t="s">
        <v>9679</v>
      </c>
    </row>
    <row r="2321" spans="1:2" x14ac:dyDescent="0.25">
      <c r="A2321" s="62">
        <v>24101620</v>
      </c>
      <c r="B2321" s="63" t="s">
        <v>14589</v>
      </c>
    </row>
    <row r="2322" spans="1:2" x14ac:dyDescent="0.25">
      <c r="A2322" s="62">
        <v>24101621</v>
      </c>
      <c r="B2322" s="63" t="s">
        <v>5010</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13192</v>
      </c>
    </row>
    <row r="2333" spans="1:2" x14ac:dyDescent="0.25">
      <c r="A2333" s="62">
        <v>24101632</v>
      </c>
      <c r="B2333" s="63" t="s">
        <v>4972</v>
      </c>
    </row>
    <row r="2334" spans="1:2" x14ac:dyDescent="0.25">
      <c r="A2334" s="62">
        <v>24101633</v>
      </c>
      <c r="B2334" s="63" t="s">
        <v>1944</v>
      </c>
    </row>
    <row r="2335" spans="1:2" x14ac:dyDescent="0.25">
      <c r="A2335" s="62">
        <v>24101634</v>
      </c>
      <c r="B2335" s="63" t="s">
        <v>14885</v>
      </c>
    </row>
    <row r="2336" spans="1:2" x14ac:dyDescent="0.25">
      <c r="A2336" s="62">
        <v>24101701</v>
      </c>
      <c r="B2336" s="63" t="s">
        <v>2521</v>
      </c>
    </row>
    <row r="2337" spans="1:2" x14ac:dyDescent="0.25">
      <c r="A2337" s="62">
        <v>24101702</v>
      </c>
      <c r="B2337" s="63" t="s">
        <v>998</v>
      </c>
    </row>
    <row r="2338" spans="1:2" x14ac:dyDescent="0.25">
      <c r="A2338" s="62">
        <v>24101703</v>
      </c>
      <c r="B2338" s="63" t="s">
        <v>9787</v>
      </c>
    </row>
    <row r="2339" spans="1:2" x14ac:dyDescent="0.25">
      <c r="A2339" s="62">
        <v>24101704</v>
      </c>
      <c r="B2339" s="63" t="s">
        <v>13674</v>
      </c>
    </row>
    <row r="2340" spans="1:2" x14ac:dyDescent="0.25">
      <c r="A2340" s="62">
        <v>24101705</v>
      </c>
      <c r="B2340" s="63" t="s">
        <v>17502</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3198</v>
      </c>
    </row>
    <row r="2347" spans="1:2" x14ac:dyDescent="0.25">
      <c r="A2347" s="62">
        <v>24101712</v>
      </c>
      <c r="B2347" s="63" t="s">
        <v>2312</v>
      </c>
    </row>
    <row r="2348" spans="1:2" x14ac:dyDescent="0.25">
      <c r="A2348" s="62">
        <v>24101713</v>
      </c>
      <c r="B2348" s="63" t="s">
        <v>2882</v>
      </c>
    </row>
    <row r="2349" spans="1:2" x14ac:dyDescent="0.25">
      <c r="A2349" s="62">
        <v>24101714</v>
      </c>
      <c r="B2349" s="63" t="s">
        <v>12966</v>
      </c>
    </row>
    <row r="2350" spans="1:2" x14ac:dyDescent="0.25">
      <c r="A2350" s="62">
        <v>24101715</v>
      </c>
      <c r="B2350" s="63" t="s">
        <v>5947</v>
      </c>
    </row>
    <row r="2351" spans="1:2" x14ac:dyDescent="0.25">
      <c r="A2351" s="62">
        <v>24101716</v>
      </c>
      <c r="B2351" s="63" t="s">
        <v>4490</v>
      </c>
    </row>
    <row r="2352" spans="1:2" x14ac:dyDescent="0.25">
      <c r="A2352" s="62">
        <v>24101717</v>
      </c>
      <c r="B2352" s="63" t="s">
        <v>15445</v>
      </c>
    </row>
    <row r="2353" spans="1:2" x14ac:dyDescent="0.25">
      <c r="A2353" s="62">
        <v>24101718</v>
      </c>
      <c r="B2353" s="63" t="s">
        <v>3420</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4724</v>
      </c>
    </row>
    <row r="2358" spans="1:2" x14ac:dyDescent="0.25">
      <c r="A2358" s="62">
        <v>24101724</v>
      </c>
      <c r="B2358" s="63" t="s">
        <v>13813</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13485</v>
      </c>
    </row>
    <row r="2369" spans="1:2" x14ac:dyDescent="0.25">
      <c r="A2369" s="62">
        <v>24101807</v>
      </c>
      <c r="B2369" s="63" t="s">
        <v>12266</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14833</v>
      </c>
    </row>
    <row r="2374" spans="1:2" x14ac:dyDescent="0.25">
      <c r="A2374" s="62">
        <v>24101903</v>
      </c>
      <c r="B2374" s="63" t="s">
        <v>12150</v>
      </c>
    </row>
    <row r="2375" spans="1:2" x14ac:dyDescent="0.25">
      <c r="A2375" s="62">
        <v>24101904</v>
      </c>
      <c r="B2375" s="63" t="s">
        <v>5382</v>
      </c>
    </row>
    <row r="2376" spans="1:2" x14ac:dyDescent="0.25">
      <c r="A2376" s="62">
        <v>24101905</v>
      </c>
      <c r="B2376" s="63" t="s">
        <v>17566</v>
      </c>
    </row>
    <row r="2377" spans="1:2" x14ac:dyDescent="0.25">
      <c r="A2377" s="62">
        <v>24101906</v>
      </c>
      <c r="B2377" s="63" t="s">
        <v>2505</v>
      </c>
    </row>
    <row r="2378" spans="1:2" x14ac:dyDescent="0.25">
      <c r="A2378" s="62">
        <v>24101907</v>
      </c>
      <c r="B2378" s="63" t="s">
        <v>14451</v>
      </c>
    </row>
    <row r="2379" spans="1:2" x14ac:dyDescent="0.25">
      <c r="A2379" s="62">
        <v>24102001</v>
      </c>
      <c r="B2379" s="63" t="s">
        <v>8599</v>
      </c>
    </row>
    <row r="2380" spans="1:2" x14ac:dyDescent="0.25">
      <c r="A2380" s="62">
        <v>24102002</v>
      </c>
      <c r="B2380" s="63" t="s">
        <v>10747</v>
      </c>
    </row>
    <row r="2381" spans="1:2" x14ac:dyDescent="0.25">
      <c r="A2381" s="62">
        <v>24102004</v>
      </c>
      <c r="B2381" s="63" t="s">
        <v>7077</v>
      </c>
    </row>
    <row r="2382" spans="1:2" x14ac:dyDescent="0.25">
      <c r="A2382" s="62">
        <v>24102005</v>
      </c>
      <c r="B2382" s="63" t="s">
        <v>14672</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10478</v>
      </c>
    </row>
    <row r="2387" spans="1:2" x14ac:dyDescent="0.25">
      <c r="A2387" s="62">
        <v>24102102</v>
      </c>
      <c r="B2387" s="63" t="s">
        <v>4876</v>
      </c>
    </row>
    <row r="2388" spans="1:2" x14ac:dyDescent="0.25">
      <c r="A2388" s="62">
        <v>24102103</v>
      </c>
      <c r="B2388" s="63" t="s">
        <v>7230</v>
      </c>
    </row>
    <row r="2389" spans="1:2" x14ac:dyDescent="0.25">
      <c r="A2389" s="62">
        <v>24102104</v>
      </c>
      <c r="B2389" s="63" t="s">
        <v>16684</v>
      </c>
    </row>
    <row r="2390" spans="1:2" x14ac:dyDescent="0.25">
      <c r="A2390" s="62">
        <v>24102105</v>
      </c>
      <c r="B2390" s="63" t="s">
        <v>13062</v>
      </c>
    </row>
    <row r="2391" spans="1:2" x14ac:dyDescent="0.25">
      <c r="A2391" s="62">
        <v>24102106</v>
      </c>
      <c r="B2391" s="63" t="s">
        <v>858</v>
      </c>
    </row>
    <row r="2392" spans="1:2" x14ac:dyDescent="0.25">
      <c r="A2392" s="62">
        <v>24102107</v>
      </c>
      <c r="B2392" s="63" t="s">
        <v>6387</v>
      </c>
    </row>
    <row r="2393" spans="1:2" x14ac:dyDescent="0.25">
      <c r="A2393" s="62">
        <v>24102108</v>
      </c>
      <c r="B2393" s="63" t="s">
        <v>13661</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3307</v>
      </c>
    </row>
    <row r="2400" spans="1:2" x14ac:dyDescent="0.25">
      <c r="A2400" s="62">
        <v>24111501</v>
      </c>
      <c r="B2400" s="63" t="s">
        <v>3925</v>
      </c>
    </row>
    <row r="2401" spans="1:2" x14ac:dyDescent="0.25">
      <c r="A2401" s="62">
        <v>24111502</v>
      </c>
      <c r="B2401" s="63" t="s">
        <v>515</v>
      </c>
    </row>
    <row r="2402" spans="1:2" x14ac:dyDescent="0.25">
      <c r="A2402" s="62">
        <v>24111503</v>
      </c>
      <c r="B2402" s="63" t="s">
        <v>11123</v>
      </c>
    </row>
    <row r="2403" spans="1:2" x14ac:dyDescent="0.25">
      <c r="A2403" s="62">
        <v>24111505</v>
      </c>
      <c r="B2403" s="63" t="s">
        <v>12896</v>
      </c>
    </row>
    <row r="2404" spans="1:2" x14ac:dyDescent="0.25">
      <c r="A2404" s="62">
        <v>24111506</v>
      </c>
      <c r="B2404" s="63" t="s">
        <v>4518</v>
      </c>
    </row>
    <row r="2405" spans="1:2" x14ac:dyDescent="0.25">
      <c r="A2405" s="62">
        <v>24111507</v>
      </c>
      <c r="B2405" s="63" t="s">
        <v>6160</v>
      </c>
    </row>
    <row r="2406" spans="1:2" x14ac:dyDescent="0.25">
      <c r="A2406" s="62">
        <v>24111508</v>
      </c>
      <c r="B2406" s="63" t="s">
        <v>13621</v>
      </c>
    </row>
    <row r="2407" spans="1:2" x14ac:dyDescent="0.25">
      <c r="A2407" s="62">
        <v>24111509</v>
      </c>
      <c r="B2407" s="63" t="s">
        <v>16019</v>
      </c>
    </row>
    <row r="2408" spans="1:2" x14ac:dyDescent="0.25">
      <c r="A2408" s="62">
        <v>24111801</v>
      </c>
      <c r="B2408" s="63" t="s">
        <v>2977</v>
      </c>
    </row>
    <row r="2409" spans="1:2" x14ac:dyDescent="0.25">
      <c r="A2409" s="62">
        <v>24111802</v>
      </c>
      <c r="B2409" s="63" t="s">
        <v>12736</v>
      </c>
    </row>
    <row r="2410" spans="1:2" x14ac:dyDescent="0.25">
      <c r="A2410" s="62">
        <v>24111803</v>
      </c>
      <c r="B2410" s="63" t="s">
        <v>7390</v>
      </c>
    </row>
    <row r="2411" spans="1:2" x14ac:dyDescent="0.25">
      <c r="A2411" s="62">
        <v>24111804</v>
      </c>
      <c r="B2411" s="63" t="s">
        <v>15981</v>
      </c>
    </row>
    <row r="2412" spans="1:2" x14ac:dyDescent="0.25">
      <c r="A2412" s="62">
        <v>24111805</v>
      </c>
      <c r="B2412" s="63" t="s">
        <v>12872</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16918</v>
      </c>
    </row>
    <row r="2419" spans="1:2" x14ac:dyDescent="0.25">
      <c r="A2419" s="62">
        <v>24111812</v>
      </c>
      <c r="B2419" s="63" t="s">
        <v>12526</v>
      </c>
    </row>
    <row r="2420" spans="1:2" x14ac:dyDescent="0.25">
      <c r="A2420" s="62">
        <v>24111813</v>
      </c>
      <c r="B2420" s="63" t="s">
        <v>6023</v>
      </c>
    </row>
    <row r="2421" spans="1:2" x14ac:dyDescent="0.25">
      <c r="A2421" s="62">
        <v>24112003</v>
      </c>
      <c r="B2421" s="63" t="s">
        <v>4714</v>
      </c>
    </row>
    <row r="2422" spans="1:2" x14ac:dyDescent="0.25">
      <c r="A2422" s="62">
        <v>24112004</v>
      </c>
      <c r="B2422" s="63" t="s">
        <v>3231</v>
      </c>
    </row>
    <row r="2423" spans="1:2" x14ac:dyDescent="0.25">
      <c r="A2423" s="62">
        <v>24112005</v>
      </c>
      <c r="B2423" s="63" t="s">
        <v>8175</v>
      </c>
    </row>
    <row r="2424" spans="1:2" x14ac:dyDescent="0.25">
      <c r="A2424" s="62">
        <v>24112006</v>
      </c>
      <c r="B2424" s="63" t="s">
        <v>12709</v>
      </c>
    </row>
    <row r="2425" spans="1:2" x14ac:dyDescent="0.25">
      <c r="A2425" s="62">
        <v>24112101</v>
      </c>
      <c r="B2425" s="63" t="s">
        <v>13905</v>
      </c>
    </row>
    <row r="2426" spans="1:2" x14ac:dyDescent="0.25">
      <c r="A2426" s="62">
        <v>24112102</v>
      </c>
      <c r="B2426" s="63" t="s">
        <v>13901</v>
      </c>
    </row>
    <row r="2427" spans="1:2" x14ac:dyDescent="0.25">
      <c r="A2427" s="62">
        <v>24112108</v>
      </c>
      <c r="B2427" s="63" t="s">
        <v>18086</v>
      </c>
    </row>
    <row r="2428" spans="1:2" x14ac:dyDescent="0.25">
      <c r="A2428" s="62">
        <v>24112109</v>
      </c>
      <c r="B2428" s="63" t="s">
        <v>1529</v>
      </c>
    </row>
    <row r="2429" spans="1:2" x14ac:dyDescent="0.25">
      <c r="A2429" s="62">
        <v>24112110</v>
      </c>
      <c r="B2429" s="63" t="s">
        <v>11601</v>
      </c>
    </row>
    <row r="2430" spans="1:2" x14ac:dyDescent="0.25">
      <c r="A2430" s="62">
        <v>24112111</v>
      </c>
      <c r="B2430" s="63" t="s">
        <v>17669</v>
      </c>
    </row>
    <row r="2431" spans="1:2" x14ac:dyDescent="0.25">
      <c r="A2431" s="62">
        <v>24112112</v>
      </c>
      <c r="B2431" s="63" t="s">
        <v>1117</v>
      </c>
    </row>
    <row r="2432" spans="1:2" x14ac:dyDescent="0.25">
      <c r="A2432" s="62">
        <v>24112204</v>
      </c>
      <c r="B2432" s="63" t="s">
        <v>8341</v>
      </c>
    </row>
    <row r="2433" spans="1:2" x14ac:dyDescent="0.25">
      <c r="A2433" s="62">
        <v>24112205</v>
      </c>
      <c r="B2433" s="63" t="s">
        <v>2621</v>
      </c>
    </row>
    <row r="2434" spans="1:2" x14ac:dyDescent="0.25">
      <c r="A2434" s="62">
        <v>24112206</v>
      </c>
      <c r="B2434" s="63" t="s">
        <v>3765</v>
      </c>
    </row>
    <row r="2435" spans="1:2" x14ac:dyDescent="0.25">
      <c r="A2435" s="62">
        <v>24112207</v>
      </c>
      <c r="B2435" s="63" t="s">
        <v>18747</v>
      </c>
    </row>
    <row r="2436" spans="1:2" x14ac:dyDescent="0.25">
      <c r="A2436" s="62">
        <v>24112208</v>
      </c>
      <c r="B2436" s="63" t="s">
        <v>2605</v>
      </c>
    </row>
    <row r="2437" spans="1:2" x14ac:dyDescent="0.25">
      <c r="A2437" s="62">
        <v>24112209</v>
      </c>
      <c r="B2437" s="63" t="s">
        <v>9548</v>
      </c>
    </row>
    <row r="2438" spans="1:2" x14ac:dyDescent="0.25">
      <c r="A2438" s="62">
        <v>24112401</v>
      </c>
      <c r="B2438" s="63" t="s">
        <v>136</v>
      </c>
    </row>
    <row r="2439" spans="1:2" x14ac:dyDescent="0.25">
      <c r="A2439" s="62">
        <v>24112402</v>
      </c>
      <c r="B2439" s="63" t="s">
        <v>12120</v>
      </c>
    </row>
    <row r="2440" spans="1:2" x14ac:dyDescent="0.25">
      <c r="A2440" s="62">
        <v>24112403</v>
      </c>
      <c r="B2440" s="63" t="s">
        <v>12197</v>
      </c>
    </row>
    <row r="2441" spans="1:2" x14ac:dyDescent="0.25">
      <c r="A2441" s="62">
        <v>24112404</v>
      </c>
      <c r="B2441" s="63" t="s">
        <v>16988</v>
      </c>
    </row>
    <row r="2442" spans="1:2" x14ac:dyDescent="0.25">
      <c r="A2442" s="62">
        <v>24112405</v>
      </c>
      <c r="B2442" s="63" t="s">
        <v>238</v>
      </c>
    </row>
    <row r="2443" spans="1:2" x14ac:dyDescent="0.25">
      <c r="A2443" s="62">
        <v>24112406</v>
      </c>
      <c r="B2443" s="63" t="s">
        <v>12162</v>
      </c>
    </row>
    <row r="2444" spans="1:2" x14ac:dyDescent="0.25">
      <c r="A2444" s="62">
        <v>24112407</v>
      </c>
      <c r="B2444" s="63" t="s">
        <v>4348</v>
      </c>
    </row>
    <row r="2445" spans="1:2" x14ac:dyDescent="0.25">
      <c r="A2445" s="62">
        <v>24112408</v>
      </c>
      <c r="B2445" s="63" t="s">
        <v>14737</v>
      </c>
    </row>
    <row r="2446" spans="1:2" x14ac:dyDescent="0.25">
      <c r="A2446" s="62">
        <v>24112409</v>
      </c>
      <c r="B2446" s="63" t="s">
        <v>5114</v>
      </c>
    </row>
    <row r="2447" spans="1:2" x14ac:dyDescent="0.25">
      <c r="A2447" s="62">
        <v>24112501</v>
      </c>
      <c r="B2447" s="63" t="s">
        <v>7831</v>
      </c>
    </row>
    <row r="2448" spans="1:2" x14ac:dyDescent="0.25">
      <c r="A2448" s="62">
        <v>24112502</v>
      </c>
      <c r="B2448" s="63" t="s">
        <v>3641</v>
      </c>
    </row>
    <row r="2449" spans="1:2" x14ac:dyDescent="0.25">
      <c r="A2449" s="62">
        <v>24112503</v>
      </c>
      <c r="B2449" s="63" t="s">
        <v>17735</v>
      </c>
    </row>
    <row r="2450" spans="1:2" x14ac:dyDescent="0.25">
      <c r="A2450" s="62">
        <v>24112504</v>
      </c>
      <c r="B2450" s="63" t="s">
        <v>16750</v>
      </c>
    </row>
    <row r="2451" spans="1:2" x14ac:dyDescent="0.25">
      <c r="A2451" s="62">
        <v>24112505</v>
      </c>
      <c r="B2451" s="63" t="s">
        <v>288</v>
      </c>
    </row>
    <row r="2452" spans="1:2" x14ac:dyDescent="0.25">
      <c r="A2452" s="62">
        <v>24112601</v>
      </c>
      <c r="B2452" s="63" t="s">
        <v>18390</v>
      </c>
    </row>
    <row r="2453" spans="1:2" x14ac:dyDescent="0.25">
      <c r="A2453" s="62">
        <v>24112602</v>
      </c>
      <c r="B2453" s="63" t="s">
        <v>17188</v>
      </c>
    </row>
    <row r="2454" spans="1:2" x14ac:dyDescent="0.25">
      <c r="A2454" s="62">
        <v>24121502</v>
      </c>
      <c r="B2454" s="63" t="s">
        <v>10938</v>
      </c>
    </row>
    <row r="2455" spans="1:2" x14ac:dyDescent="0.25">
      <c r="A2455" s="62">
        <v>24121503</v>
      </c>
      <c r="B2455" s="63" t="s">
        <v>10930</v>
      </c>
    </row>
    <row r="2456" spans="1:2" x14ac:dyDescent="0.25">
      <c r="A2456" s="62">
        <v>24121504</v>
      </c>
      <c r="B2456" s="63" t="s">
        <v>1373</v>
      </c>
    </row>
    <row r="2457" spans="1:2" x14ac:dyDescent="0.25">
      <c r="A2457" s="62">
        <v>24121506</v>
      </c>
      <c r="B2457" s="63" t="s">
        <v>4514</v>
      </c>
    </row>
    <row r="2458" spans="1:2" x14ac:dyDescent="0.25">
      <c r="A2458" s="62">
        <v>24121507</v>
      </c>
      <c r="B2458" s="63" t="s">
        <v>12566</v>
      </c>
    </row>
    <row r="2459" spans="1:2" x14ac:dyDescent="0.25">
      <c r="A2459" s="62">
        <v>24121508</v>
      </c>
      <c r="B2459" s="63" t="s">
        <v>2766</v>
      </c>
    </row>
    <row r="2460" spans="1:2" x14ac:dyDescent="0.25">
      <c r="A2460" s="62">
        <v>24121509</v>
      </c>
      <c r="B2460" s="63" t="s">
        <v>3782</v>
      </c>
    </row>
    <row r="2461" spans="1:2" x14ac:dyDescent="0.25">
      <c r="A2461" s="62">
        <v>24121801</v>
      </c>
      <c r="B2461" s="63" t="s">
        <v>12354</v>
      </c>
    </row>
    <row r="2462" spans="1:2" x14ac:dyDescent="0.25">
      <c r="A2462" s="62">
        <v>24121802</v>
      </c>
      <c r="B2462" s="63" t="s">
        <v>14237</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13933</v>
      </c>
    </row>
    <row r="2467" spans="1:2" x14ac:dyDescent="0.25">
      <c r="A2467" s="62">
        <v>24121807</v>
      </c>
      <c r="B2467" s="63" t="s">
        <v>10893</v>
      </c>
    </row>
    <row r="2468" spans="1:2" x14ac:dyDescent="0.25">
      <c r="A2468" s="62">
        <v>24122001</v>
      </c>
      <c r="B2468" s="63" t="s">
        <v>3832</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3474</v>
      </c>
    </row>
    <row r="2473" spans="1:2" x14ac:dyDescent="0.25">
      <c r="A2473" s="62">
        <v>24122006</v>
      </c>
      <c r="B2473" s="63" t="s">
        <v>15921</v>
      </c>
    </row>
    <row r="2474" spans="1:2" x14ac:dyDescent="0.25">
      <c r="A2474" s="62">
        <v>24131501</v>
      </c>
      <c r="B2474" s="63" t="s">
        <v>302</v>
      </c>
    </row>
    <row r="2475" spans="1:2" x14ac:dyDescent="0.25">
      <c r="A2475" s="62">
        <v>24131502</v>
      </c>
      <c r="B2475" s="63" t="s">
        <v>12484</v>
      </c>
    </row>
    <row r="2476" spans="1:2" x14ac:dyDescent="0.25">
      <c r="A2476" s="62">
        <v>24131503</v>
      </c>
      <c r="B2476" s="63" t="s">
        <v>4432</v>
      </c>
    </row>
    <row r="2477" spans="1:2" x14ac:dyDescent="0.25">
      <c r="A2477" s="62">
        <v>24131504</v>
      </c>
      <c r="B2477" s="63" t="s">
        <v>15424</v>
      </c>
    </row>
    <row r="2478" spans="1:2" x14ac:dyDescent="0.25">
      <c r="A2478" s="62">
        <v>24131505</v>
      </c>
      <c r="B2478" s="63" t="s">
        <v>3205</v>
      </c>
    </row>
    <row r="2479" spans="1:2" x14ac:dyDescent="0.25">
      <c r="A2479" s="62">
        <v>24131506</v>
      </c>
      <c r="B2479" s="63" t="s">
        <v>3288</v>
      </c>
    </row>
    <row r="2480" spans="1:2" x14ac:dyDescent="0.25">
      <c r="A2480" s="62">
        <v>24131601</v>
      </c>
      <c r="B2480" s="63" t="s">
        <v>3938</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4432</v>
      </c>
    </row>
    <row r="2485" spans="1:2" x14ac:dyDescent="0.25">
      <c r="A2485" s="62">
        <v>24131606</v>
      </c>
      <c r="B2485" s="63" t="s">
        <v>18626</v>
      </c>
    </row>
    <row r="2486" spans="1:2" x14ac:dyDescent="0.25">
      <c r="A2486" s="62">
        <v>24131607</v>
      </c>
      <c r="B2486" s="63" t="s">
        <v>7982</v>
      </c>
    </row>
    <row r="2487" spans="1:2" x14ac:dyDescent="0.25">
      <c r="A2487" s="62">
        <v>24131901</v>
      </c>
      <c r="B2487" s="63" t="s">
        <v>5140</v>
      </c>
    </row>
    <row r="2488" spans="1:2" x14ac:dyDescent="0.25">
      <c r="A2488" s="62">
        <v>24131902</v>
      </c>
      <c r="B2488" s="63" t="s">
        <v>12459</v>
      </c>
    </row>
    <row r="2489" spans="1:2" x14ac:dyDescent="0.25">
      <c r="A2489" s="62">
        <v>24141501</v>
      </c>
      <c r="B2489" s="63" t="s">
        <v>932</v>
      </c>
    </row>
    <row r="2490" spans="1:2" x14ac:dyDescent="0.25">
      <c r="A2490" s="62">
        <v>24141502</v>
      </c>
      <c r="B2490" s="63" t="s">
        <v>7991</v>
      </c>
    </row>
    <row r="2491" spans="1:2" x14ac:dyDescent="0.25">
      <c r="A2491" s="62">
        <v>24141504</v>
      </c>
      <c r="B2491" s="63" t="s">
        <v>18095</v>
      </c>
    </row>
    <row r="2492" spans="1:2" x14ac:dyDescent="0.25">
      <c r="A2492" s="62">
        <v>24141506</v>
      </c>
      <c r="B2492" s="63" t="s">
        <v>4898</v>
      </c>
    </row>
    <row r="2493" spans="1:2" x14ac:dyDescent="0.25">
      <c r="A2493" s="62">
        <v>24141507</v>
      </c>
      <c r="B2493" s="63" t="s">
        <v>13036</v>
      </c>
    </row>
    <row r="2494" spans="1:2" x14ac:dyDescent="0.25">
      <c r="A2494" s="62">
        <v>24141508</v>
      </c>
      <c r="B2494" s="63" t="s">
        <v>7526</v>
      </c>
    </row>
    <row r="2495" spans="1:2" x14ac:dyDescent="0.25">
      <c r="A2495" s="62">
        <v>24141509</v>
      </c>
      <c r="B2495" s="63" t="s">
        <v>10559</v>
      </c>
    </row>
    <row r="2496" spans="1:2" x14ac:dyDescent="0.25">
      <c r="A2496" s="62">
        <v>24141510</v>
      </c>
      <c r="B2496" s="63" t="s">
        <v>7066</v>
      </c>
    </row>
    <row r="2497" spans="1:2" x14ac:dyDescent="0.25">
      <c r="A2497" s="62">
        <v>24141511</v>
      </c>
      <c r="B2497" s="63" t="s">
        <v>2223</v>
      </c>
    </row>
    <row r="2498" spans="1:2" x14ac:dyDescent="0.25">
      <c r="A2498" s="62">
        <v>24141512</v>
      </c>
      <c r="B2498" s="63" t="s">
        <v>17951</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17702</v>
      </c>
    </row>
    <row r="2504" spans="1:2" x14ac:dyDescent="0.25">
      <c r="A2504" s="62">
        <v>24141603</v>
      </c>
      <c r="B2504" s="63" t="s">
        <v>11642</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13292</v>
      </c>
    </row>
    <row r="2509" spans="1:2" x14ac:dyDescent="0.25">
      <c r="A2509" s="62">
        <v>24141608</v>
      </c>
      <c r="B2509" s="63" t="s">
        <v>17335</v>
      </c>
    </row>
    <row r="2510" spans="1:2" x14ac:dyDescent="0.25">
      <c r="A2510" s="62">
        <v>24141701</v>
      </c>
      <c r="B2510" s="63" t="s">
        <v>2757</v>
      </c>
    </row>
    <row r="2511" spans="1:2" x14ac:dyDescent="0.25">
      <c r="A2511" s="62">
        <v>24141702</v>
      </c>
      <c r="B2511" s="63" t="s">
        <v>8102</v>
      </c>
    </row>
    <row r="2512" spans="1:2" x14ac:dyDescent="0.25">
      <c r="A2512" s="62">
        <v>24141703</v>
      </c>
      <c r="B2512" s="63" t="s">
        <v>8065</v>
      </c>
    </row>
    <row r="2513" spans="1:2" x14ac:dyDescent="0.25">
      <c r="A2513" s="62">
        <v>24141704</v>
      </c>
      <c r="B2513" s="63" t="s">
        <v>13523</v>
      </c>
    </row>
    <row r="2514" spans="1:2" x14ac:dyDescent="0.25">
      <c r="A2514" s="62">
        <v>24141705</v>
      </c>
      <c r="B2514" s="63" t="s">
        <v>8233</v>
      </c>
    </row>
    <row r="2515" spans="1:2" x14ac:dyDescent="0.25">
      <c r="A2515" s="62">
        <v>24141706</v>
      </c>
      <c r="B2515" s="63" t="s">
        <v>15729</v>
      </c>
    </row>
    <row r="2516" spans="1:2" x14ac:dyDescent="0.25">
      <c r="A2516" s="62">
        <v>24141707</v>
      </c>
      <c r="B2516" s="63" t="s">
        <v>17496</v>
      </c>
    </row>
    <row r="2517" spans="1:2" x14ac:dyDescent="0.25">
      <c r="A2517" s="62">
        <v>24141708</v>
      </c>
      <c r="B2517" s="63" t="s">
        <v>12108</v>
      </c>
    </row>
    <row r="2518" spans="1:2" x14ac:dyDescent="0.25">
      <c r="A2518" s="62">
        <v>24141709</v>
      </c>
      <c r="B2518" s="63" t="s">
        <v>9537</v>
      </c>
    </row>
    <row r="2519" spans="1:2" x14ac:dyDescent="0.25">
      <c r="A2519" s="62">
        <v>25101501</v>
      </c>
      <c r="B2519" s="63" t="s">
        <v>16741</v>
      </c>
    </row>
    <row r="2520" spans="1:2" x14ac:dyDescent="0.25">
      <c r="A2520" s="62">
        <v>25101502</v>
      </c>
      <c r="B2520" s="63" t="s">
        <v>18147</v>
      </c>
    </row>
    <row r="2521" spans="1:2" x14ac:dyDescent="0.25">
      <c r="A2521" s="62">
        <v>25101503</v>
      </c>
      <c r="B2521" s="63" t="s">
        <v>13631</v>
      </c>
    </row>
    <row r="2522" spans="1:2" x14ac:dyDescent="0.25">
      <c r="A2522" s="62">
        <v>25101504</v>
      </c>
      <c r="B2522" s="63" t="s">
        <v>6189</v>
      </c>
    </row>
    <row r="2523" spans="1:2" x14ac:dyDescent="0.25">
      <c r="A2523" s="62">
        <v>25101505</v>
      </c>
      <c r="B2523" s="63" t="s">
        <v>14078</v>
      </c>
    </row>
    <row r="2524" spans="1:2" x14ac:dyDescent="0.25">
      <c r="A2524" s="62">
        <v>25101506</v>
      </c>
      <c r="B2524" s="63" t="s">
        <v>9401</v>
      </c>
    </row>
    <row r="2525" spans="1:2" x14ac:dyDescent="0.25">
      <c r="A2525" s="62">
        <v>25101507</v>
      </c>
      <c r="B2525" s="63" t="s">
        <v>14571</v>
      </c>
    </row>
    <row r="2526" spans="1:2" x14ac:dyDescent="0.25">
      <c r="A2526" s="62">
        <v>25101508</v>
      </c>
      <c r="B2526" s="63" t="s">
        <v>13502</v>
      </c>
    </row>
    <row r="2527" spans="1:2" x14ac:dyDescent="0.25">
      <c r="A2527" s="62">
        <v>25101601</v>
      </c>
      <c r="B2527" s="63" t="s">
        <v>15811</v>
      </c>
    </row>
    <row r="2528" spans="1:2" x14ac:dyDescent="0.25">
      <c r="A2528" s="62">
        <v>25101602</v>
      </c>
      <c r="B2528" s="63" t="s">
        <v>11416</v>
      </c>
    </row>
    <row r="2529" spans="1:2" x14ac:dyDescent="0.25">
      <c r="A2529" s="62">
        <v>25101604</v>
      </c>
      <c r="B2529" s="63" t="s">
        <v>10421</v>
      </c>
    </row>
    <row r="2530" spans="1:2" x14ac:dyDescent="0.25">
      <c r="A2530" s="62">
        <v>25101609</v>
      </c>
      <c r="B2530" s="63" t="s">
        <v>2702</v>
      </c>
    </row>
    <row r="2531" spans="1:2" x14ac:dyDescent="0.25">
      <c r="A2531" s="62">
        <v>25101610</v>
      </c>
      <c r="B2531" s="63" t="s">
        <v>1857</v>
      </c>
    </row>
    <row r="2532" spans="1:2" x14ac:dyDescent="0.25">
      <c r="A2532" s="62">
        <v>25101611</v>
      </c>
      <c r="B2532" s="63" t="s">
        <v>13867</v>
      </c>
    </row>
    <row r="2533" spans="1:2" x14ac:dyDescent="0.25">
      <c r="A2533" s="62">
        <v>25101701</v>
      </c>
      <c r="B2533" s="63" t="s">
        <v>4271</v>
      </c>
    </row>
    <row r="2534" spans="1:2" x14ac:dyDescent="0.25">
      <c r="A2534" s="62">
        <v>25101702</v>
      </c>
      <c r="B2534" s="63" t="s">
        <v>16300</v>
      </c>
    </row>
    <row r="2535" spans="1:2" x14ac:dyDescent="0.25">
      <c r="A2535" s="62">
        <v>25101703</v>
      </c>
      <c r="B2535" s="63" t="s">
        <v>466</v>
      </c>
    </row>
    <row r="2536" spans="1:2" x14ac:dyDescent="0.25">
      <c r="A2536" s="62">
        <v>25101801</v>
      </c>
      <c r="B2536" s="63" t="s">
        <v>12743</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14377</v>
      </c>
    </row>
    <row r="2542" spans="1:2" x14ac:dyDescent="0.25">
      <c r="A2542" s="62">
        <v>25101904</v>
      </c>
      <c r="B2542" s="63" t="s">
        <v>18613</v>
      </c>
    </row>
    <row r="2543" spans="1:2" x14ac:dyDescent="0.25">
      <c r="A2543" s="62">
        <v>25101905</v>
      </c>
      <c r="B2543" s="63" t="s">
        <v>17017</v>
      </c>
    </row>
    <row r="2544" spans="1:2" x14ac:dyDescent="0.25">
      <c r="A2544" s="62">
        <v>25101906</v>
      </c>
      <c r="B2544" s="63" t="s">
        <v>2655</v>
      </c>
    </row>
    <row r="2545" spans="1:2" x14ac:dyDescent="0.25">
      <c r="A2545" s="62">
        <v>25101907</v>
      </c>
      <c r="B2545" s="63" t="s">
        <v>3211</v>
      </c>
    </row>
    <row r="2546" spans="1:2" x14ac:dyDescent="0.25">
      <c r="A2546" s="62">
        <v>25101908</v>
      </c>
      <c r="B2546" s="63" t="s">
        <v>9447</v>
      </c>
    </row>
    <row r="2547" spans="1:2" x14ac:dyDescent="0.25">
      <c r="A2547" s="62">
        <v>25102001</v>
      </c>
      <c r="B2547" s="63" t="s">
        <v>15993</v>
      </c>
    </row>
    <row r="2548" spans="1:2" x14ac:dyDescent="0.25">
      <c r="A2548" s="62">
        <v>25102002</v>
      </c>
      <c r="B2548" s="63" t="s">
        <v>10969</v>
      </c>
    </row>
    <row r="2549" spans="1:2" x14ac:dyDescent="0.25">
      <c r="A2549" s="62">
        <v>25102003</v>
      </c>
      <c r="B2549" s="63" t="s">
        <v>1497</v>
      </c>
    </row>
    <row r="2550" spans="1:2" x14ac:dyDescent="0.25">
      <c r="A2550" s="62">
        <v>25102101</v>
      </c>
      <c r="B2550" s="63" t="s">
        <v>11549</v>
      </c>
    </row>
    <row r="2551" spans="1:2" x14ac:dyDescent="0.25">
      <c r="A2551" s="62">
        <v>25102102</v>
      </c>
      <c r="B2551" s="63" t="s">
        <v>12938</v>
      </c>
    </row>
    <row r="2552" spans="1:2" x14ac:dyDescent="0.25">
      <c r="A2552" s="62">
        <v>25102103</v>
      </c>
      <c r="B2552" s="63" t="s">
        <v>5886</v>
      </c>
    </row>
    <row r="2553" spans="1:2" x14ac:dyDescent="0.25">
      <c r="A2553" s="62">
        <v>25102104</v>
      </c>
      <c r="B2553" s="63" t="s">
        <v>13745</v>
      </c>
    </row>
    <row r="2554" spans="1:2" x14ac:dyDescent="0.25">
      <c r="A2554" s="62">
        <v>25102105</v>
      </c>
      <c r="B2554" s="63" t="s">
        <v>17313</v>
      </c>
    </row>
    <row r="2555" spans="1:2" x14ac:dyDescent="0.25">
      <c r="A2555" s="62">
        <v>25102106</v>
      </c>
      <c r="B2555" s="63" t="s">
        <v>7756</v>
      </c>
    </row>
    <row r="2556" spans="1:2" x14ac:dyDescent="0.25">
      <c r="A2556" s="62">
        <v>25111501</v>
      </c>
      <c r="B2556" s="63" t="s">
        <v>9276</v>
      </c>
    </row>
    <row r="2557" spans="1:2" x14ac:dyDescent="0.25">
      <c r="A2557" s="62">
        <v>25111502</v>
      </c>
      <c r="B2557" s="63" t="s">
        <v>14787</v>
      </c>
    </row>
    <row r="2558" spans="1:2" x14ac:dyDescent="0.25">
      <c r="A2558" s="62">
        <v>25111503</v>
      </c>
      <c r="B2558" s="63" t="s">
        <v>12497</v>
      </c>
    </row>
    <row r="2559" spans="1:2" x14ac:dyDescent="0.25">
      <c r="A2559" s="62">
        <v>25111504</v>
      </c>
      <c r="B2559" s="63" t="s">
        <v>15949</v>
      </c>
    </row>
    <row r="2560" spans="1:2" x14ac:dyDescent="0.25">
      <c r="A2560" s="62">
        <v>25111505</v>
      </c>
      <c r="B2560" s="63" t="s">
        <v>16155</v>
      </c>
    </row>
    <row r="2561" spans="1:2" x14ac:dyDescent="0.25">
      <c r="A2561" s="62">
        <v>25111506</v>
      </c>
      <c r="B2561" s="63" t="s">
        <v>11222</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4275</v>
      </c>
    </row>
    <row r="2567" spans="1:2" x14ac:dyDescent="0.25">
      <c r="A2567" s="62">
        <v>25111512</v>
      </c>
      <c r="B2567" s="63" t="s">
        <v>5675</v>
      </c>
    </row>
    <row r="2568" spans="1:2" x14ac:dyDescent="0.25">
      <c r="A2568" s="62">
        <v>25111513</v>
      </c>
      <c r="B2568" s="63" t="s">
        <v>7102</v>
      </c>
    </row>
    <row r="2569" spans="1:2" x14ac:dyDescent="0.25">
      <c r="A2569" s="62">
        <v>25111601</v>
      </c>
      <c r="B2569" s="63" t="s">
        <v>10800</v>
      </c>
    </row>
    <row r="2570" spans="1:2" x14ac:dyDescent="0.25">
      <c r="A2570" s="62">
        <v>25111602</v>
      </c>
      <c r="B2570" s="63" t="s">
        <v>7279</v>
      </c>
    </row>
    <row r="2571" spans="1:2" x14ac:dyDescent="0.25">
      <c r="A2571" s="62">
        <v>25111603</v>
      </c>
      <c r="B2571" s="63" t="s">
        <v>10012</v>
      </c>
    </row>
    <row r="2572" spans="1:2" x14ac:dyDescent="0.25">
      <c r="A2572" s="62">
        <v>25111701</v>
      </c>
      <c r="B2572" s="63" t="s">
        <v>10877</v>
      </c>
    </row>
    <row r="2573" spans="1:2" x14ac:dyDescent="0.25">
      <c r="A2573" s="62">
        <v>25111702</v>
      </c>
      <c r="B2573" s="63" t="s">
        <v>5982</v>
      </c>
    </row>
    <row r="2574" spans="1:2" x14ac:dyDescent="0.25">
      <c r="A2574" s="62">
        <v>25111703</v>
      </c>
      <c r="B2574" s="63" t="s">
        <v>4398</v>
      </c>
    </row>
    <row r="2575" spans="1:2" x14ac:dyDescent="0.25">
      <c r="A2575" s="62">
        <v>25111704</v>
      </c>
      <c r="B2575" s="63" t="s">
        <v>13852</v>
      </c>
    </row>
    <row r="2576" spans="1:2" x14ac:dyDescent="0.25">
      <c r="A2576" s="62">
        <v>25111705</v>
      </c>
      <c r="B2576" s="63" t="s">
        <v>1183</v>
      </c>
    </row>
    <row r="2577" spans="1:2" x14ac:dyDescent="0.25">
      <c r="A2577" s="62">
        <v>25111706</v>
      </c>
      <c r="B2577" s="63" t="s">
        <v>14063</v>
      </c>
    </row>
    <row r="2578" spans="1:2" x14ac:dyDescent="0.25">
      <c r="A2578" s="62">
        <v>25111707</v>
      </c>
      <c r="B2578" s="63" t="s">
        <v>16725</v>
      </c>
    </row>
    <row r="2579" spans="1:2" x14ac:dyDescent="0.25">
      <c r="A2579" s="62">
        <v>25111708</v>
      </c>
      <c r="B2579" s="63" t="s">
        <v>14900</v>
      </c>
    </row>
    <row r="2580" spans="1:2" x14ac:dyDescent="0.25">
      <c r="A2580" s="62">
        <v>25111709</v>
      </c>
      <c r="B2580" s="63" t="s">
        <v>5150</v>
      </c>
    </row>
    <row r="2581" spans="1:2" x14ac:dyDescent="0.25">
      <c r="A2581" s="62">
        <v>25111710</v>
      </c>
      <c r="B2581" s="63" t="s">
        <v>17908</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4242</v>
      </c>
    </row>
    <row r="2586" spans="1:2" x14ac:dyDescent="0.25">
      <c r="A2586" s="62">
        <v>25111715</v>
      </c>
      <c r="B2586" s="63" t="s">
        <v>2210</v>
      </c>
    </row>
    <row r="2587" spans="1:2" x14ac:dyDescent="0.25">
      <c r="A2587" s="62">
        <v>25111716</v>
      </c>
      <c r="B2587" s="63" t="s">
        <v>10768</v>
      </c>
    </row>
    <row r="2588" spans="1:2" x14ac:dyDescent="0.25">
      <c r="A2588" s="62">
        <v>25111717</v>
      </c>
      <c r="B2588" s="63" t="s">
        <v>4224</v>
      </c>
    </row>
    <row r="2589" spans="1:2" x14ac:dyDescent="0.25">
      <c r="A2589" s="62">
        <v>25111718</v>
      </c>
      <c r="B2589" s="63" t="s">
        <v>14824</v>
      </c>
    </row>
    <row r="2590" spans="1:2" x14ac:dyDescent="0.25">
      <c r="A2590" s="62">
        <v>25111719</v>
      </c>
      <c r="B2590" s="63" t="s">
        <v>14458</v>
      </c>
    </row>
    <row r="2591" spans="1:2" x14ac:dyDescent="0.25">
      <c r="A2591" s="62">
        <v>25111720</v>
      </c>
      <c r="B2591" s="63" t="s">
        <v>2232</v>
      </c>
    </row>
    <row r="2592" spans="1:2" x14ac:dyDescent="0.25">
      <c r="A2592" s="62">
        <v>25111721</v>
      </c>
      <c r="B2592" s="63" t="s">
        <v>5101</v>
      </c>
    </row>
    <row r="2593" spans="1:2" x14ac:dyDescent="0.25">
      <c r="A2593" s="62">
        <v>25111801</v>
      </c>
      <c r="B2593" s="63" t="s">
        <v>4619</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5175</v>
      </c>
    </row>
    <row r="2598" spans="1:2" x14ac:dyDescent="0.25">
      <c r="A2598" s="62">
        <v>25111806</v>
      </c>
      <c r="B2598" s="63" t="s">
        <v>6952</v>
      </c>
    </row>
    <row r="2599" spans="1:2" x14ac:dyDescent="0.25">
      <c r="A2599" s="62">
        <v>25111807</v>
      </c>
      <c r="B2599" s="63" t="s">
        <v>2508</v>
      </c>
    </row>
    <row r="2600" spans="1:2" x14ac:dyDescent="0.25">
      <c r="A2600" s="62">
        <v>25111808</v>
      </c>
      <c r="B2600" s="63" t="s">
        <v>11843</v>
      </c>
    </row>
    <row r="2601" spans="1:2" x14ac:dyDescent="0.25">
      <c r="A2601" s="62">
        <v>25111901</v>
      </c>
      <c r="B2601" s="63" t="s">
        <v>8006</v>
      </c>
    </row>
    <row r="2602" spans="1:2" x14ac:dyDescent="0.25">
      <c r="A2602" s="62">
        <v>25111902</v>
      </c>
      <c r="B2602" s="63" t="s">
        <v>11720</v>
      </c>
    </row>
    <row r="2603" spans="1:2" x14ac:dyDescent="0.25">
      <c r="A2603" s="62">
        <v>25111903</v>
      </c>
      <c r="B2603" s="63" t="s">
        <v>14184</v>
      </c>
    </row>
    <row r="2604" spans="1:2" x14ac:dyDescent="0.25">
      <c r="A2604" s="62">
        <v>25111904</v>
      </c>
      <c r="B2604" s="63" t="s">
        <v>13667</v>
      </c>
    </row>
    <row r="2605" spans="1:2" x14ac:dyDescent="0.25">
      <c r="A2605" s="62">
        <v>25111905</v>
      </c>
      <c r="B2605" s="63" t="s">
        <v>5877</v>
      </c>
    </row>
    <row r="2606" spans="1:2" x14ac:dyDescent="0.25">
      <c r="A2606" s="62">
        <v>25111906</v>
      </c>
      <c r="B2606" s="63" t="s">
        <v>12728</v>
      </c>
    </row>
    <row r="2607" spans="1:2" x14ac:dyDescent="0.25">
      <c r="A2607" s="62">
        <v>25111907</v>
      </c>
      <c r="B2607" s="63" t="s">
        <v>10926</v>
      </c>
    </row>
    <row r="2608" spans="1:2" x14ac:dyDescent="0.25">
      <c r="A2608" s="62">
        <v>25111908</v>
      </c>
      <c r="B2608" s="63" t="s">
        <v>2036</v>
      </c>
    </row>
    <row r="2609" spans="1:2" x14ac:dyDescent="0.25">
      <c r="A2609" s="62">
        <v>25111909</v>
      </c>
      <c r="B2609" s="63" t="s">
        <v>7010</v>
      </c>
    </row>
    <row r="2610" spans="1:2" x14ac:dyDescent="0.25">
      <c r="A2610" s="62">
        <v>25111910</v>
      </c>
      <c r="B2610" s="63" t="s">
        <v>3367</v>
      </c>
    </row>
    <row r="2611" spans="1:2" x14ac:dyDescent="0.25">
      <c r="A2611" s="62">
        <v>25111911</v>
      </c>
      <c r="B2611" s="63" t="s">
        <v>9423</v>
      </c>
    </row>
    <row r="2612" spans="1:2" x14ac:dyDescent="0.25">
      <c r="A2612" s="62">
        <v>25111912</v>
      </c>
      <c r="B2612" s="63" t="s">
        <v>11559</v>
      </c>
    </row>
    <row r="2613" spans="1:2" x14ac:dyDescent="0.25">
      <c r="A2613" s="62">
        <v>25111913</v>
      </c>
      <c r="B2613" s="63" t="s">
        <v>1191</v>
      </c>
    </row>
    <row r="2614" spans="1:2" x14ac:dyDescent="0.25">
      <c r="A2614" s="62">
        <v>25111914</v>
      </c>
      <c r="B2614" s="63" t="s">
        <v>12366</v>
      </c>
    </row>
    <row r="2615" spans="1:2" x14ac:dyDescent="0.25">
      <c r="A2615" s="62">
        <v>25111915</v>
      </c>
      <c r="B2615" s="63" t="s">
        <v>7263</v>
      </c>
    </row>
    <row r="2616" spans="1:2" x14ac:dyDescent="0.25">
      <c r="A2616" s="62">
        <v>25111916</v>
      </c>
      <c r="B2616" s="63" t="s">
        <v>9722</v>
      </c>
    </row>
    <row r="2617" spans="1:2" x14ac:dyDescent="0.25">
      <c r="A2617" s="62">
        <v>25111917</v>
      </c>
      <c r="B2617" s="63" t="s">
        <v>11813</v>
      </c>
    </row>
    <row r="2618" spans="1:2" x14ac:dyDescent="0.25">
      <c r="A2618" s="62">
        <v>25111918</v>
      </c>
      <c r="B2618" s="63" t="s">
        <v>14908</v>
      </c>
    </row>
    <row r="2619" spans="1:2" x14ac:dyDescent="0.25">
      <c r="A2619" s="62">
        <v>25111919</v>
      </c>
      <c r="B2619" s="63" t="s">
        <v>4602</v>
      </c>
    </row>
    <row r="2620" spans="1:2" x14ac:dyDescent="0.25">
      <c r="A2620" s="62">
        <v>25111920</v>
      </c>
      <c r="B2620" s="63" t="s">
        <v>7475</v>
      </c>
    </row>
    <row r="2621" spans="1:2" x14ac:dyDescent="0.25">
      <c r="A2621" s="62">
        <v>25111921</v>
      </c>
      <c r="B2621" s="63" t="s">
        <v>9221</v>
      </c>
    </row>
    <row r="2622" spans="1:2" x14ac:dyDescent="0.25">
      <c r="A2622" s="62">
        <v>25111922</v>
      </c>
      <c r="B2622" s="63" t="s">
        <v>4666</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11233</v>
      </c>
    </row>
    <row r="2627" spans="1:2" x14ac:dyDescent="0.25">
      <c r="A2627" s="62">
        <v>25111927</v>
      </c>
      <c r="B2627" s="63" t="s">
        <v>3982</v>
      </c>
    </row>
    <row r="2628" spans="1:2" x14ac:dyDescent="0.25">
      <c r="A2628" s="62">
        <v>25111928</v>
      </c>
      <c r="B2628" s="63" t="s">
        <v>10382</v>
      </c>
    </row>
    <row r="2629" spans="1:2" x14ac:dyDescent="0.25">
      <c r="A2629" s="62">
        <v>25111929</v>
      </c>
      <c r="B2629" s="63" t="s">
        <v>5345</v>
      </c>
    </row>
    <row r="2630" spans="1:2" x14ac:dyDescent="0.25">
      <c r="A2630" s="62">
        <v>25111930</v>
      </c>
      <c r="B2630" s="63" t="s">
        <v>11950</v>
      </c>
    </row>
    <row r="2631" spans="1:2" x14ac:dyDescent="0.25">
      <c r="A2631" s="62">
        <v>25111931</v>
      </c>
      <c r="B2631" s="63" t="s">
        <v>4113</v>
      </c>
    </row>
    <row r="2632" spans="1:2" x14ac:dyDescent="0.25">
      <c r="A2632" s="62">
        <v>25111932</v>
      </c>
      <c r="B2632" s="63" t="s">
        <v>3551</v>
      </c>
    </row>
    <row r="2633" spans="1:2" x14ac:dyDescent="0.25">
      <c r="A2633" s="62">
        <v>25111933</v>
      </c>
      <c r="B2633" s="63" t="s">
        <v>14770</v>
      </c>
    </row>
    <row r="2634" spans="1:2" x14ac:dyDescent="0.25">
      <c r="A2634" s="62">
        <v>25111934</v>
      </c>
      <c r="B2634" s="63" t="s">
        <v>11984</v>
      </c>
    </row>
    <row r="2635" spans="1:2" x14ac:dyDescent="0.25">
      <c r="A2635" s="62">
        <v>25111935</v>
      </c>
      <c r="B2635" s="63" t="s">
        <v>18418</v>
      </c>
    </row>
    <row r="2636" spans="1:2" x14ac:dyDescent="0.25">
      <c r="A2636" s="62">
        <v>25121501</v>
      </c>
      <c r="B2636" s="63" t="s">
        <v>4529</v>
      </c>
    </row>
    <row r="2637" spans="1:2" x14ac:dyDescent="0.25">
      <c r="A2637" s="62">
        <v>25121502</v>
      </c>
      <c r="B2637" s="63" t="s">
        <v>4806</v>
      </c>
    </row>
    <row r="2638" spans="1:2" x14ac:dyDescent="0.25">
      <c r="A2638" s="62">
        <v>25121503</v>
      </c>
      <c r="B2638" s="63" t="s">
        <v>15070</v>
      </c>
    </row>
    <row r="2639" spans="1:2" x14ac:dyDescent="0.25">
      <c r="A2639" s="62">
        <v>25121504</v>
      </c>
      <c r="B2639" s="63" t="s">
        <v>11767</v>
      </c>
    </row>
    <row r="2640" spans="1:2" x14ac:dyDescent="0.25">
      <c r="A2640" s="62">
        <v>25121601</v>
      </c>
      <c r="B2640" s="63" t="s">
        <v>12552</v>
      </c>
    </row>
    <row r="2641" spans="1:2" x14ac:dyDescent="0.25">
      <c r="A2641" s="62">
        <v>25121602</v>
      </c>
      <c r="B2641" s="63" t="s">
        <v>16845</v>
      </c>
    </row>
    <row r="2642" spans="1:2" x14ac:dyDescent="0.25">
      <c r="A2642" s="62">
        <v>25121603</v>
      </c>
      <c r="B2642" s="63" t="s">
        <v>1961</v>
      </c>
    </row>
    <row r="2643" spans="1:2" x14ac:dyDescent="0.25">
      <c r="A2643" s="62">
        <v>25121604</v>
      </c>
      <c r="B2643" s="63" t="s">
        <v>16573</v>
      </c>
    </row>
    <row r="2644" spans="1:2" x14ac:dyDescent="0.25">
      <c r="A2644" s="62">
        <v>25121605</v>
      </c>
      <c r="B2644" s="63" t="s">
        <v>4601</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11071</v>
      </c>
    </row>
    <row r="2650" spans="1:2" x14ac:dyDescent="0.25">
      <c r="A2650" s="62">
        <v>25121706</v>
      </c>
      <c r="B2650" s="63" t="s">
        <v>15663</v>
      </c>
    </row>
    <row r="2651" spans="1:2" x14ac:dyDescent="0.25">
      <c r="A2651" s="62">
        <v>25121707</v>
      </c>
      <c r="B2651" s="63" t="s">
        <v>12033</v>
      </c>
    </row>
    <row r="2652" spans="1:2" x14ac:dyDescent="0.25">
      <c r="A2652" s="62">
        <v>25131501</v>
      </c>
      <c r="B2652" s="63" t="s">
        <v>8422</v>
      </c>
    </row>
    <row r="2653" spans="1:2" x14ac:dyDescent="0.25">
      <c r="A2653" s="62">
        <v>25131502</v>
      </c>
      <c r="B2653" s="63" t="s">
        <v>4991</v>
      </c>
    </row>
    <row r="2654" spans="1:2" x14ac:dyDescent="0.25">
      <c r="A2654" s="62">
        <v>25131503</v>
      </c>
      <c r="B2654" s="63" t="s">
        <v>483</v>
      </c>
    </row>
    <row r="2655" spans="1:2" x14ac:dyDescent="0.25">
      <c r="A2655" s="62">
        <v>25131504</v>
      </c>
      <c r="B2655" s="63" t="s">
        <v>9899</v>
      </c>
    </row>
    <row r="2656" spans="1:2" x14ac:dyDescent="0.25">
      <c r="A2656" s="62">
        <v>25131505</v>
      </c>
      <c r="B2656" s="63" t="s">
        <v>13551</v>
      </c>
    </row>
    <row r="2657" spans="1:2" x14ac:dyDescent="0.25">
      <c r="A2657" s="62">
        <v>25131506</v>
      </c>
      <c r="B2657" s="63" t="s">
        <v>5589</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4150</v>
      </c>
    </row>
    <row r="2666" spans="1:2" x14ac:dyDescent="0.25">
      <c r="A2666" s="62">
        <v>25131703</v>
      </c>
      <c r="B2666" s="63" t="s">
        <v>12711</v>
      </c>
    </row>
    <row r="2667" spans="1:2" x14ac:dyDescent="0.25">
      <c r="A2667" s="62">
        <v>25131704</v>
      </c>
      <c r="B2667" s="63" t="s">
        <v>9186</v>
      </c>
    </row>
    <row r="2668" spans="1:2" x14ac:dyDescent="0.25">
      <c r="A2668" s="62">
        <v>25131705</v>
      </c>
      <c r="B2668" s="63" t="s">
        <v>10749</v>
      </c>
    </row>
    <row r="2669" spans="1:2" x14ac:dyDescent="0.25">
      <c r="A2669" s="62">
        <v>25131706</v>
      </c>
      <c r="B2669" s="63" t="s">
        <v>8211</v>
      </c>
    </row>
    <row r="2670" spans="1:2" x14ac:dyDescent="0.25">
      <c r="A2670" s="62">
        <v>25131707</v>
      </c>
      <c r="B2670" s="63" t="s">
        <v>3059</v>
      </c>
    </row>
    <row r="2671" spans="1:2" x14ac:dyDescent="0.25">
      <c r="A2671" s="62">
        <v>25131708</v>
      </c>
      <c r="B2671" s="63" t="s">
        <v>12836</v>
      </c>
    </row>
    <row r="2672" spans="1:2" x14ac:dyDescent="0.25">
      <c r="A2672" s="62">
        <v>25131709</v>
      </c>
      <c r="B2672" s="63" t="s">
        <v>13128</v>
      </c>
    </row>
    <row r="2673" spans="1:2" x14ac:dyDescent="0.25">
      <c r="A2673" s="62">
        <v>25131801</v>
      </c>
      <c r="B2673" s="63" t="s">
        <v>5313</v>
      </c>
    </row>
    <row r="2674" spans="1:2" x14ac:dyDescent="0.25">
      <c r="A2674" s="62">
        <v>25131902</v>
      </c>
      <c r="B2674" s="63" t="s">
        <v>2956</v>
      </c>
    </row>
    <row r="2675" spans="1:2" x14ac:dyDescent="0.25">
      <c r="A2675" s="62">
        <v>25131903</v>
      </c>
      <c r="B2675" s="63" t="s">
        <v>13656</v>
      </c>
    </row>
    <row r="2676" spans="1:2" x14ac:dyDescent="0.25">
      <c r="A2676" s="62">
        <v>25131904</v>
      </c>
      <c r="B2676" s="63" t="s">
        <v>9131</v>
      </c>
    </row>
    <row r="2677" spans="1:2" x14ac:dyDescent="0.25">
      <c r="A2677" s="62">
        <v>25131905</v>
      </c>
      <c r="B2677" s="63" t="s">
        <v>12289</v>
      </c>
    </row>
    <row r="2678" spans="1:2" x14ac:dyDescent="0.25">
      <c r="A2678" s="62">
        <v>25131906</v>
      </c>
      <c r="B2678" s="63" t="s">
        <v>18288</v>
      </c>
    </row>
    <row r="2679" spans="1:2" x14ac:dyDescent="0.25">
      <c r="A2679" s="62">
        <v>25132001</v>
      </c>
      <c r="B2679" s="63" t="s">
        <v>8960</v>
      </c>
    </row>
    <row r="2680" spans="1:2" x14ac:dyDescent="0.25">
      <c r="A2680" s="62">
        <v>25132002</v>
      </c>
      <c r="B2680" s="63" t="s">
        <v>4792</v>
      </c>
    </row>
    <row r="2681" spans="1:2" x14ac:dyDescent="0.25">
      <c r="A2681" s="62">
        <v>25132003</v>
      </c>
      <c r="B2681" s="63" t="s">
        <v>18746</v>
      </c>
    </row>
    <row r="2682" spans="1:2" x14ac:dyDescent="0.25">
      <c r="A2682" s="62">
        <v>25132004</v>
      </c>
      <c r="B2682" s="63" t="s">
        <v>11449</v>
      </c>
    </row>
    <row r="2683" spans="1:2" x14ac:dyDescent="0.25">
      <c r="A2683" s="62">
        <v>25132005</v>
      </c>
      <c r="B2683" s="63" t="s">
        <v>14526</v>
      </c>
    </row>
    <row r="2684" spans="1:2" x14ac:dyDescent="0.25">
      <c r="A2684" s="62">
        <v>25151501</v>
      </c>
      <c r="B2684" s="63" t="s">
        <v>12803</v>
      </c>
    </row>
    <row r="2685" spans="1:2" x14ac:dyDescent="0.25">
      <c r="A2685" s="62">
        <v>25151502</v>
      </c>
      <c r="B2685" s="63" t="s">
        <v>12141</v>
      </c>
    </row>
    <row r="2686" spans="1:2" x14ac:dyDescent="0.25">
      <c r="A2686" s="62">
        <v>25151701</v>
      </c>
      <c r="B2686" s="63" t="s">
        <v>11018</v>
      </c>
    </row>
    <row r="2687" spans="1:2" x14ac:dyDescent="0.25">
      <c r="A2687" s="62">
        <v>25151702</v>
      </c>
      <c r="B2687" s="63" t="s">
        <v>1665</v>
      </c>
    </row>
    <row r="2688" spans="1:2" x14ac:dyDescent="0.25">
      <c r="A2688" s="62">
        <v>25151703</v>
      </c>
      <c r="B2688" s="63" t="s">
        <v>17773</v>
      </c>
    </row>
    <row r="2689" spans="1:2" x14ac:dyDescent="0.25">
      <c r="A2689" s="62">
        <v>25151704</v>
      </c>
      <c r="B2689" s="63" t="s">
        <v>16469</v>
      </c>
    </row>
    <row r="2690" spans="1:2" x14ac:dyDescent="0.25">
      <c r="A2690" s="62">
        <v>25151705</v>
      </c>
      <c r="B2690" s="63" t="s">
        <v>5361</v>
      </c>
    </row>
    <row r="2691" spans="1:2" x14ac:dyDescent="0.25">
      <c r="A2691" s="62">
        <v>25151706</v>
      </c>
      <c r="B2691" s="63" t="s">
        <v>2470</v>
      </c>
    </row>
    <row r="2692" spans="1:2" x14ac:dyDescent="0.25">
      <c r="A2692" s="62">
        <v>25151707</v>
      </c>
      <c r="B2692" s="63" t="s">
        <v>3859</v>
      </c>
    </row>
    <row r="2693" spans="1:2" x14ac:dyDescent="0.25">
      <c r="A2693" s="62">
        <v>25151708</v>
      </c>
      <c r="B2693" s="63" t="s">
        <v>5378</v>
      </c>
    </row>
    <row r="2694" spans="1:2" x14ac:dyDescent="0.25">
      <c r="A2694" s="62">
        <v>25151709</v>
      </c>
      <c r="B2694" s="63" t="s">
        <v>6648</v>
      </c>
    </row>
    <row r="2695" spans="1:2" x14ac:dyDescent="0.25">
      <c r="A2695" s="62">
        <v>25161501</v>
      </c>
      <c r="B2695" s="63" t="s">
        <v>14481</v>
      </c>
    </row>
    <row r="2696" spans="1:2" x14ac:dyDescent="0.25">
      <c r="A2696" s="62">
        <v>25161502</v>
      </c>
      <c r="B2696" s="63" t="s">
        <v>3839</v>
      </c>
    </row>
    <row r="2697" spans="1:2" x14ac:dyDescent="0.25">
      <c r="A2697" s="62">
        <v>25161503</v>
      </c>
      <c r="B2697" s="63" t="s">
        <v>10503</v>
      </c>
    </row>
    <row r="2698" spans="1:2" x14ac:dyDescent="0.25">
      <c r="A2698" s="62">
        <v>25161504</v>
      </c>
      <c r="B2698" s="63" t="s">
        <v>16503</v>
      </c>
    </row>
    <row r="2699" spans="1:2" x14ac:dyDescent="0.25">
      <c r="A2699" s="62">
        <v>25161505</v>
      </c>
      <c r="B2699" s="63" t="s">
        <v>2819</v>
      </c>
    </row>
    <row r="2700" spans="1:2" x14ac:dyDescent="0.25">
      <c r="A2700" s="62">
        <v>25161506</v>
      </c>
      <c r="B2700" s="63" t="s">
        <v>8693</v>
      </c>
    </row>
    <row r="2701" spans="1:2" x14ac:dyDescent="0.25">
      <c r="A2701" s="62">
        <v>25161507</v>
      </c>
      <c r="B2701" s="63" t="s">
        <v>14925</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3129</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3333</v>
      </c>
    </row>
    <row r="2710" spans="1:2" x14ac:dyDescent="0.25">
      <c r="A2710" s="62">
        <v>25171602</v>
      </c>
      <c r="B2710" s="63" t="s">
        <v>2807</v>
      </c>
    </row>
    <row r="2711" spans="1:2" x14ac:dyDescent="0.25">
      <c r="A2711" s="62">
        <v>25171603</v>
      </c>
      <c r="B2711" s="63" t="s">
        <v>13663</v>
      </c>
    </row>
    <row r="2712" spans="1:2" x14ac:dyDescent="0.25">
      <c r="A2712" s="62">
        <v>25171702</v>
      </c>
      <c r="B2712" s="63" t="s">
        <v>8242</v>
      </c>
    </row>
    <row r="2713" spans="1:2" x14ac:dyDescent="0.25">
      <c r="A2713" s="62">
        <v>25171703</v>
      </c>
      <c r="B2713" s="63" t="s">
        <v>4940</v>
      </c>
    </row>
    <row r="2714" spans="1:2" x14ac:dyDescent="0.25">
      <c r="A2714" s="62">
        <v>25171704</v>
      </c>
      <c r="B2714" s="63" t="s">
        <v>11044</v>
      </c>
    </row>
    <row r="2715" spans="1:2" x14ac:dyDescent="0.25">
      <c r="A2715" s="62">
        <v>25171705</v>
      </c>
      <c r="B2715" s="63" t="s">
        <v>8818</v>
      </c>
    </row>
    <row r="2716" spans="1:2" x14ac:dyDescent="0.25">
      <c r="A2716" s="62">
        <v>25171706</v>
      </c>
      <c r="B2716" s="63" t="s">
        <v>1150</v>
      </c>
    </row>
    <row r="2717" spans="1:2" x14ac:dyDescent="0.25">
      <c r="A2717" s="62">
        <v>25171707</v>
      </c>
      <c r="B2717" s="63" t="s">
        <v>14226</v>
      </c>
    </row>
    <row r="2718" spans="1:2" x14ac:dyDescent="0.25">
      <c r="A2718" s="62">
        <v>25171708</v>
      </c>
      <c r="B2718" s="63" t="s">
        <v>18138</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14713</v>
      </c>
    </row>
    <row r="2724" spans="1:2" x14ac:dyDescent="0.25">
      <c r="A2724" s="62">
        <v>25171714</v>
      </c>
      <c r="B2724" s="63" t="s">
        <v>9248</v>
      </c>
    </row>
    <row r="2725" spans="1:2" x14ac:dyDescent="0.25">
      <c r="A2725" s="62">
        <v>25171715</v>
      </c>
      <c r="B2725" s="63" t="s">
        <v>10838</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17790</v>
      </c>
    </row>
    <row r="2730" spans="1:2" x14ac:dyDescent="0.25">
      <c r="A2730" s="62">
        <v>25171901</v>
      </c>
      <c r="B2730" s="63" t="s">
        <v>3590</v>
      </c>
    </row>
    <row r="2731" spans="1:2" x14ac:dyDescent="0.25">
      <c r="A2731" s="62">
        <v>25171902</v>
      </c>
      <c r="B2731" s="63" t="s">
        <v>9793</v>
      </c>
    </row>
    <row r="2732" spans="1:2" x14ac:dyDescent="0.25">
      <c r="A2732" s="62">
        <v>25171903</v>
      </c>
      <c r="B2732" s="63" t="s">
        <v>13990</v>
      </c>
    </row>
    <row r="2733" spans="1:2" x14ac:dyDescent="0.25">
      <c r="A2733" s="62">
        <v>25171905</v>
      </c>
      <c r="B2733" s="63" t="s">
        <v>10996</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17558</v>
      </c>
    </row>
    <row r="2738" spans="1:2" x14ac:dyDescent="0.25">
      <c r="A2738" s="62">
        <v>25172005</v>
      </c>
      <c r="B2738" s="63" t="s">
        <v>9176</v>
      </c>
    </row>
    <row r="2739" spans="1:2" x14ac:dyDescent="0.25">
      <c r="A2739" s="62">
        <v>25172007</v>
      </c>
      <c r="B2739" s="63" t="s">
        <v>11138</v>
      </c>
    </row>
    <row r="2740" spans="1:2" x14ac:dyDescent="0.25">
      <c r="A2740" s="62">
        <v>25172009</v>
      </c>
      <c r="B2740" s="63" t="s">
        <v>2455</v>
      </c>
    </row>
    <row r="2741" spans="1:2" x14ac:dyDescent="0.25">
      <c r="A2741" s="62">
        <v>25172010</v>
      </c>
      <c r="B2741" s="63" t="s">
        <v>11393</v>
      </c>
    </row>
    <row r="2742" spans="1:2" x14ac:dyDescent="0.25">
      <c r="A2742" s="62">
        <v>25172011</v>
      </c>
      <c r="B2742" s="63" t="s">
        <v>12407</v>
      </c>
    </row>
    <row r="2743" spans="1:2" x14ac:dyDescent="0.25">
      <c r="A2743" s="62">
        <v>25172101</v>
      </c>
      <c r="B2743" s="63" t="s">
        <v>1553</v>
      </c>
    </row>
    <row r="2744" spans="1:2" x14ac:dyDescent="0.25">
      <c r="A2744" s="62">
        <v>25172104</v>
      </c>
      <c r="B2744" s="63" t="s">
        <v>12414</v>
      </c>
    </row>
    <row r="2745" spans="1:2" x14ac:dyDescent="0.25">
      <c r="A2745" s="62">
        <v>25172105</v>
      </c>
      <c r="B2745" s="63" t="s">
        <v>17347</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12299</v>
      </c>
    </row>
    <row r="2754" spans="1:2" x14ac:dyDescent="0.25">
      <c r="A2754" s="62">
        <v>25172201</v>
      </c>
      <c r="B2754" s="63" t="s">
        <v>4938</v>
      </c>
    </row>
    <row r="2755" spans="1:2" x14ac:dyDescent="0.25">
      <c r="A2755" s="62">
        <v>25172203</v>
      </c>
      <c r="B2755" s="63" t="s">
        <v>10888</v>
      </c>
    </row>
    <row r="2756" spans="1:2" x14ac:dyDescent="0.25">
      <c r="A2756" s="62">
        <v>25172204</v>
      </c>
      <c r="B2756" s="63" t="s">
        <v>18357</v>
      </c>
    </row>
    <row r="2757" spans="1:2" x14ac:dyDescent="0.25">
      <c r="A2757" s="62">
        <v>25172205</v>
      </c>
      <c r="B2757" s="63" t="s">
        <v>2542</v>
      </c>
    </row>
    <row r="2758" spans="1:2" x14ac:dyDescent="0.25">
      <c r="A2758" s="62">
        <v>25172301</v>
      </c>
      <c r="B2758" s="63" t="s">
        <v>6741</v>
      </c>
    </row>
    <row r="2759" spans="1:2" x14ac:dyDescent="0.25">
      <c r="A2759" s="62">
        <v>25172303</v>
      </c>
      <c r="B2759" s="63" t="s">
        <v>14639</v>
      </c>
    </row>
    <row r="2760" spans="1:2" x14ac:dyDescent="0.25">
      <c r="A2760" s="62">
        <v>25172404</v>
      </c>
      <c r="B2760" s="63" t="s">
        <v>2794</v>
      </c>
    </row>
    <row r="2761" spans="1:2" x14ac:dyDescent="0.25">
      <c r="A2761" s="62">
        <v>25172405</v>
      </c>
      <c r="B2761" s="63" t="s">
        <v>3164</v>
      </c>
    </row>
    <row r="2762" spans="1:2" x14ac:dyDescent="0.25">
      <c r="A2762" s="62">
        <v>25172406</v>
      </c>
      <c r="B2762" s="63" t="s">
        <v>3142</v>
      </c>
    </row>
    <row r="2763" spans="1:2" x14ac:dyDescent="0.25">
      <c r="A2763" s="62">
        <v>25172407</v>
      </c>
      <c r="B2763" s="63" t="s">
        <v>8462</v>
      </c>
    </row>
    <row r="2764" spans="1:2" x14ac:dyDescent="0.25">
      <c r="A2764" s="62">
        <v>25172408</v>
      </c>
      <c r="B2764" s="63" t="s">
        <v>5858</v>
      </c>
    </row>
    <row r="2765" spans="1:2" x14ac:dyDescent="0.25">
      <c r="A2765" s="62">
        <v>25172502</v>
      </c>
      <c r="B2765" s="63" t="s">
        <v>14168</v>
      </c>
    </row>
    <row r="2766" spans="1:2" x14ac:dyDescent="0.25">
      <c r="A2766" s="62">
        <v>25172503</v>
      </c>
      <c r="B2766" s="63" t="s">
        <v>6012</v>
      </c>
    </row>
    <row r="2767" spans="1:2" x14ac:dyDescent="0.25">
      <c r="A2767" s="62">
        <v>25172504</v>
      </c>
      <c r="B2767" s="63" t="s">
        <v>16136</v>
      </c>
    </row>
    <row r="2768" spans="1:2" x14ac:dyDescent="0.25">
      <c r="A2768" s="62">
        <v>25172505</v>
      </c>
      <c r="B2768" s="63" t="s">
        <v>18000</v>
      </c>
    </row>
    <row r="2769" spans="1:2" x14ac:dyDescent="0.25">
      <c r="A2769" s="62">
        <v>25172506</v>
      </c>
      <c r="B2769" s="63" t="s">
        <v>6192</v>
      </c>
    </row>
    <row r="2770" spans="1:2" x14ac:dyDescent="0.25">
      <c r="A2770" s="62">
        <v>25172507</v>
      </c>
      <c r="B2770" s="63" t="s">
        <v>11522</v>
      </c>
    </row>
    <row r="2771" spans="1:2" x14ac:dyDescent="0.25">
      <c r="A2771" s="62">
        <v>25172508</v>
      </c>
      <c r="B2771" s="63" t="s">
        <v>18397</v>
      </c>
    </row>
    <row r="2772" spans="1:2" x14ac:dyDescent="0.25">
      <c r="A2772" s="62">
        <v>25172601</v>
      </c>
      <c r="B2772" s="63" t="s">
        <v>9504</v>
      </c>
    </row>
    <row r="2773" spans="1:2" x14ac:dyDescent="0.25">
      <c r="A2773" s="62">
        <v>25172602</v>
      </c>
      <c r="B2773" s="63" t="s">
        <v>11636</v>
      </c>
    </row>
    <row r="2774" spans="1:2" x14ac:dyDescent="0.25">
      <c r="A2774" s="62">
        <v>25172603</v>
      </c>
      <c r="B2774" s="63" t="s">
        <v>6531</v>
      </c>
    </row>
    <row r="2775" spans="1:2" x14ac:dyDescent="0.25">
      <c r="A2775" s="62">
        <v>25172604</v>
      </c>
      <c r="B2775" s="63" t="s">
        <v>12726</v>
      </c>
    </row>
    <row r="2776" spans="1:2" x14ac:dyDescent="0.25">
      <c r="A2776" s="62">
        <v>25172605</v>
      </c>
      <c r="B2776" s="63" t="s">
        <v>9930</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17955</v>
      </c>
    </row>
    <row r="2781" spans="1:2" x14ac:dyDescent="0.25">
      <c r="A2781" s="62">
        <v>25172703</v>
      </c>
      <c r="B2781" s="63" t="s">
        <v>18515</v>
      </c>
    </row>
    <row r="2782" spans="1:2" x14ac:dyDescent="0.25">
      <c r="A2782" s="62">
        <v>25172704</v>
      </c>
      <c r="B2782" s="63" t="s">
        <v>16398</v>
      </c>
    </row>
    <row r="2783" spans="1:2" x14ac:dyDescent="0.25">
      <c r="A2783" s="62">
        <v>25172802</v>
      </c>
      <c r="B2783" s="63" t="s">
        <v>9655</v>
      </c>
    </row>
    <row r="2784" spans="1:2" x14ac:dyDescent="0.25">
      <c r="A2784" s="62">
        <v>25172803</v>
      </c>
      <c r="B2784" s="63" t="s">
        <v>2535</v>
      </c>
    </row>
    <row r="2785" spans="1:2" x14ac:dyDescent="0.25">
      <c r="A2785" s="62">
        <v>25172901</v>
      </c>
      <c r="B2785" s="63" t="s">
        <v>14649</v>
      </c>
    </row>
    <row r="2786" spans="1:2" x14ac:dyDescent="0.25">
      <c r="A2786" s="62">
        <v>25172903</v>
      </c>
      <c r="B2786" s="63" t="s">
        <v>18121</v>
      </c>
    </row>
    <row r="2787" spans="1:2" x14ac:dyDescent="0.25">
      <c r="A2787" s="62">
        <v>25172904</v>
      </c>
      <c r="B2787" s="63" t="s">
        <v>6295</v>
      </c>
    </row>
    <row r="2788" spans="1:2" x14ac:dyDescent="0.25">
      <c r="A2788" s="62">
        <v>25172905</v>
      </c>
      <c r="B2788" s="63" t="s">
        <v>10874</v>
      </c>
    </row>
    <row r="2789" spans="1:2" x14ac:dyDescent="0.25">
      <c r="A2789" s="62">
        <v>25172906</v>
      </c>
      <c r="B2789" s="63" t="s">
        <v>3133</v>
      </c>
    </row>
    <row r="2790" spans="1:2" x14ac:dyDescent="0.25">
      <c r="A2790" s="62">
        <v>25172907</v>
      </c>
      <c r="B2790" s="63" t="s">
        <v>14736</v>
      </c>
    </row>
    <row r="2791" spans="1:2" x14ac:dyDescent="0.25">
      <c r="A2791" s="62">
        <v>25173001</v>
      </c>
      <c r="B2791" s="63" t="s">
        <v>7638</v>
      </c>
    </row>
    <row r="2792" spans="1:2" x14ac:dyDescent="0.25">
      <c r="A2792" s="62">
        <v>25173003</v>
      </c>
      <c r="B2792" s="63" t="s">
        <v>5870</v>
      </c>
    </row>
    <row r="2793" spans="1:2" x14ac:dyDescent="0.25">
      <c r="A2793" s="62">
        <v>25173004</v>
      </c>
      <c r="B2793" s="63" t="s">
        <v>4653</v>
      </c>
    </row>
    <row r="2794" spans="1:2" x14ac:dyDescent="0.25">
      <c r="A2794" s="62">
        <v>25173005</v>
      </c>
      <c r="B2794" s="63" t="s">
        <v>8206</v>
      </c>
    </row>
    <row r="2795" spans="1:2" x14ac:dyDescent="0.25">
      <c r="A2795" s="62">
        <v>25173107</v>
      </c>
      <c r="B2795" s="63" t="s">
        <v>1847</v>
      </c>
    </row>
    <row r="2796" spans="1:2" x14ac:dyDescent="0.25">
      <c r="A2796" s="62">
        <v>25173108</v>
      </c>
      <c r="B2796" s="63" t="s">
        <v>13602</v>
      </c>
    </row>
    <row r="2797" spans="1:2" x14ac:dyDescent="0.25">
      <c r="A2797" s="62">
        <v>25173303</v>
      </c>
      <c r="B2797" s="63" t="s">
        <v>11650</v>
      </c>
    </row>
    <row r="2798" spans="1:2" x14ac:dyDescent="0.25">
      <c r="A2798" s="62">
        <v>25173304</v>
      </c>
      <c r="B2798" s="63" t="s">
        <v>1480</v>
      </c>
    </row>
    <row r="2799" spans="1:2" x14ac:dyDescent="0.25">
      <c r="A2799" s="62">
        <v>25173701</v>
      </c>
      <c r="B2799" s="63" t="s">
        <v>6141</v>
      </c>
    </row>
    <row r="2800" spans="1:2" x14ac:dyDescent="0.25">
      <c r="A2800" s="62">
        <v>25173702</v>
      </c>
      <c r="B2800" s="63" t="s">
        <v>3261</v>
      </c>
    </row>
    <row r="2801" spans="1:2" x14ac:dyDescent="0.25">
      <c r="A2801" s="62">
        <v>25173703</v>
      </c>
      <c r="B2801" s="63" t="s">
        <v>15004</v>
      </c>
    </row>
    <row r="2802" spans="1:2" x14ac:dyDescent="0.25">
      <c r="A2802" s="62">
        <v>25173704</v>
      </c>
      <c r="B2802" s="63" t="s">
        <v>14714</v>
      </c>
    </row>
    <row r="2803" spans="1:2" x14ac:dyDescent="0.25">
      <c r="A2803" s="62">
        <v>25173705</v>
      </c>
      <c r="B2803" s="63" t="s">
        <v>13151</v>
      </c>
    </row>
    <row r="2804" spans="1:2" x14ac:dyDescent="0.25">
      <c r="A2804" s="62">
        <v>25173801</v>
      </c>
      <c r="B2804" s="63" t="s">
        <v>4614</v>
      </c>
    </row>
    <row r="2805" spans="1:2" x14ac:dyDescent="0.25">
      <c r="A2805" s="62">
        <v>25173802</v>
      </c>
      <c r="B2805" s="63" t="s">
        <v>9926</v>
      </c>
    </row>
    <row r="2806" spans="1:2" x14ac:dyDescent="0.25">
      <c r="A2806" s="62">
        <v>25173803</v>
      </c>
      <c r="B2806" s="63" t="s">
        <v>17915</v>
      </c>
    </row>
    <row r="2807" spans="1:2" x14ac:dyDescent="0.25">
      <c r="A2807" s="62">
        <v>25173804</v>
      </c>
      <c r="B2807" s="63" t="s">
        <v>12406</v>
      </c>
    </row>
    <row r="2808" spans="1:2" x14ac:dyDescent="0.25">
      <c r="A2808" s="62">
        <v>25173805</v>
      </c>
      <c r="B2808" s="63" t="s">
        <v>13459</v>
      </c>
    </row>
    <row r="2809" spans="1:2" x14ac:dyDescent="0.25">
      <c r="A2809" s="62">
        <v>25173806</v>
      </c>
      <c r="B2809" s="63" t="s">
        <v>13325</v>
      </c>
    </row>
    <row r="2810" spans="1:2" x14ac:dyDescent="0.25">
      <c r="A2810" s="62">
        <v>25173807</v>
      </c>
      <c r="B2810" s="63" t="s">
        <v>8188</v>
      </c>
    </row>
    <row r="2811" spans="1:2" x14ac:dyDescent="0.25">
      <c r="A2811" s="62">
        <v>25173808</v>
      </c>
      <c r="B2811" s="63" t="s">
        <v>13066</v>
      </c>
    </row>
    <row r="2812" spans="1:2" x14ac:dyDescent="0.25">
      <c r="A2812" s="62">
        <v>25173809</v>
      </c>
      <c r="B2812" s="63" t="s">
        <v>14557</v>
      </c>
    </row>
    <row r="2813" spans="1:2" x14ac:dyDescent="0.25">
      <c r="A2813" s="62">
        <v>25173810</v>
      </c>
      <c r="B2813" s="63" t="s">
        <v>8439</v>
      </c>
    </row>
    <row r="2814" spans="1:2" x14ac:dyDescent="0.25">
      <c r="A2814" s="62">
        <v>25173811</v>
      </c>
      <c r="B2814" s="63" t="s">
        <v>8968</v>
      </c>
    </row>
    <row r="2815" spans="1:2" x14ac:dyDescent="0.25">
      <c r="A2815" s="62">
        <v>25173812</v>
      </c>
      <c r="B2815" s="63" t="s">
        <v>12086</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11644</v>
      </c>
    </row>
    <row r="2820" spans="1:2" x14ac:dyDescent="0.25">
      <c r="A2820" s="62">
        <v>25173901</v>
      </c>
      <c r="B2820" s="63" t="s">
        <v>18071</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17944</v>
      </c>
    </row>
    <row r="2828" spans="1:2" x14ac:dyDescent="0.25">
      <c r="A2828" s="62">
        <v>25174104</v>
      </c>
      <c r="B2828" s="63" t="s">
        <v>4550</v>
      </c>
    </row>
    <row r="2829" spans="1:2" x14ac:dyDescent="0.25">
      <c r="A2829" s="62">
        <v>25174105</v>
      </c>
      <c r="B2829" s="63" t="s">
        <v>5461</v>
      </c>
    </row>
    <row r="2830" spans="1:2" x14ac:dyDescent="0.25">
      <c r="A2830" s="62">
        <v>25174106</v>
      </c>
      <c r="B2830" s="63" t="s">
        <v>12334</v>
      </c>
    </row>
    <row r="2831" spans="1:2" x14ac:dyDescent="0.25">
      <c r="A2831" s="62">
        <v>25174107</v>
      </c>
      <c r="B2831" s="63" t="s">
        <v>163</v>
      </c>
    </row>
    <row r="2832" spans="1:2" x14ac:dyDescent="0.25">
      <c r="A2832" s="62">
        <v>25174201</v>
      </c>
      <c r="B2832" s="63" t="s">
        <v>9024</v>
      </c>
    </row>
    <row r="2833" spans="1:2" x14ac:dyDescent="0.25">
      <c r="A2833" s="62">
        <v>25174202</v>
      </c>
      <c r="B2833" s="63" t="s">
        <v>13412</v>
      </c>
    </row>
    <row r="2834" spans="1:2" x14ac:dyDescent="0.25">
      <c r="A2834" s="62">
        <v>25174203</v>
      </c>
      <c r="B2834" s="63" t="s">
        <v>10538</v>
      </c>
    </row>
    <row r="2835" spans="1:2" x14ac:dyDescent="0.25">
      <c r="A2835" s="62">
        <v>25174204</v>
      </c>
      <c r="B2835" s="63" t="s">
        <v>4321</v>
      </c>
    </row>
    <row r="2836" spans="1:2" x14ac:dyDescent="0.25">
      <c r="A2836" s="62">
        <v>25174205</v>
      </c>
      <c r="B2836" s="63" t="s">
        <v>6376</v>
      </c>
    </row>
    <row r="2837" spans="1:2" x14ac:dyDescent="0.25">
      <c r="A2837" s="62">
        <v>25174206</v>
      </c>
      <c r="B2837" s="63" t="s">
        <v>943</v>
      </c>
    </row>
    <row r="2838" spans="1:2" x14ac:dyDescent="0.25">
      <c r="A2838" s="62">
        <v>25174207</v>
      </c>
      <c r="B2838" s="63" t="s">
        <v>17504</v>
      </c>
    </row>
    <row r="2839" spans="1:2" x14ac:dyDescent="0.25">
      <c r="A2839" s="62">
        <v>25174208</v>
      </c>
      <c r="B2839" s="63" t="s">
        <v>6355</v>
      </c>
    </row>
    <row r="2840" spans="1:2" x14ac:dyDescent="0.25">
      <c r="A2840" s="62">
        <v>25174209</v>
      </c>
      <c r="B2840" s="63" t="s">
        <v>4702</v>
      </c>
    </row>
    <row r="2841" spans="1:2" x14ac:dyDescent="0.25">
      <c r="A2841" s="62">
        <v>25174210</v>
      </c>
      <c r="B2841" s="63" t="s">
        <v>6710</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14859</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4756</v>
      </c>
    </row>
    <row r="2852" spans="1:2" x14ac:dyDescent="0.25">
      <c r="A2852" s="62">
        <v>25174408</v>
      </c>
      <c r="B2852" s="63" t="s">
        <v>9301</v>
      </c>
    </row>
    <row r="2853" spans="1:2" x14ac:dyDescent="0.25">
      <c r="A2853" s="62">
        <v>25174409</v>
      </c>
      <c r="B2853" s="63" t="s">
        <v>3267</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4607</v>
      </c>
    </row>
    <row r="2859" spans="1:2" x14ac:dyDescent="0.25">
      <c r="A2859" s="62">
        <v>25181601</v>
      </c>
      <c r="B2859" s="63" t="s">
        <v>4123</v>
      </c>
    </row>
    <row r="2860" spans="1:2" x14ac:dyDescent="0.25">
      <c r="A2860" s="62">
        <v>25181602</v>
      </c>
      <c r="B2860" s="63" t="s">
        <v>12113</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13423</v>
      </c>
    </row>
    <row r="2865" spans="1:2" x14ac:dyDescent="0.25">
      <c r="A2865" s="62">
        <v>25181704</v>
      </c>
      <c r="B2865" s="63" t="s">
        <v>2335</v>
      </c>
    </row>
    <row r="2866" spans="1:2" x14ac:dyDescent="0.25">
      <c r="A2866" s="62">
        <v>25181705</v>
      </c>
      <c r="B2866" s="63" t="s">
        <v>10491</v>
      </c>
    </row>
    <row r="2867" spans="1:2" x14ac:dyDescent="0.25">
      <c r="A2867" s="62">
        <v>25181706</v>
      </c>
      <c r="B2867" s="63" t="s">
        <v>12462</v>
      </c>
    </row>
    <row r="2868" spans="1:2" x14ac:dyDescent="0.25">
      <c r="A2868" s="62">
        <v>25181707</v>
      </c>
      <c r="B2868" s="63" t="s">
        <v>15278</v>
      </c>
    </row>
    <row r="2869" spans="1:2" x14ac:dyDescent="0.25">
      <c r="A2869" s="62">
        <v>25181708</v>
      </c>
      <c r="B2869" s="63" t="s">
        <v>13659</v>
      </c>
    </row>
    <row r="2870" spans="1:2" x14ac:dyDescent="0.25">
      <c r="A2870" s="62">
        <v>25181709</v>
      </c>
      <c r="B2870" s="63" t="s">
        <v>12152</v>
      </c>
    </row>
    <row r="2871" spans="1:2" x14ac:dyDescent="0.25">
      <c r="A2871" s="62">
        <v>25181710</v>
      </c>
      <c r="B2871" s="63" t="s">
        <v>4095</v>
      </c>
    </row>
    <row r="2872" spans="1:2" x14ac:dyDescent="0.25">
      <c r="A2872" s="62">
        <v>25181711</v>
      </c>
      <c r="B2872" s="63" t="s">
        <v>4235</v>
      </c>
    </row>
    <row r="2873" spans="1:2" x14ac:dyDescent="0.25">
      <c r="A2873" s="62">
        <v>25181712</v>
      </c>
      <c r="B2873" s="63" t="s">
        <v>14954</v>
      </c>
    </row>
    <row r="2874" spans="1:2" x14ac:dyDescent="0.25">
      <c r="A2874" s="62">
        <v>25181713</v>
      </c>
      <c r="B2874" s="63" t="s">
        <v>12144</v>
      </c>
    </row>
    <row r="2875" spans="1:2" x14ac:dyDescent="0.25">
      <c r="A2875" s="62">
        <v>25191501</v>
      </c>
      <c r="B2875" s="63" t="s">
        <v>10988</v>
      </c>
    </row>
    <row r="2876" spans="1:2" x14ac:dyDescent="0.25">
      <c r="A2876" s="62">
        <v>25191502</v>
      </c>
      <c r="B2876" s="63" t="s">
        <v>6981</v>
      </c>
    </row>
    <row r="2877" spans="1:2" x14ac:dyDescent="0.25">
      <c r="A2877" s="62">
        <v>25191503</v>
      </c>
      <c r="B2877" s="63" t="s">
        <v>7714</v>
      </c>
    </row>
    <row r="2878" spans="1:2" x14ac:dyDescent="0.25">
      <c r="A2878" s="62">
        <v>25191504</v>
      </c>
      <c r="B2878" s="63" t="s">
        <v>16789</v>
      </c>
    </row>
    <row r="2879" spans="1:2" x14ac:dyDescent="0.25">
      <c r="A2879" s="62">
        <v>25191505</v>
      </c>
      <c r="B2879" s="63" t="s">
        <v>10910</v>
      </c>
    </row>
    <row r="2880" spans="1:2" x14ac:dyDescent="0.25">
      <c r="A2880" s="62">
        <v>25191506</v>
      </c>
      <c r="B2880" s="63" t="s">
        <v>12393</v>
      </c>
    </row>
    <row r="2881" spans="1:2" x14ac:dyDescent="0.25">
      <c r="A2881" s="62">
        <v>25191507</v>
      </c>
      <c r="B2881" s="63" t="s">
        <v>17019</v>
      </c>
    </row>
    <row r="2882" spans="1:2" x14ac:dyDescent="0.25">
      <c r="A2882" s="62">
        <v>25191508</v>
      </c>
      <c r="B2882" s="63" t="s">
        <v>15230</v>
      </c>
    </row>
    <row r="2883" spans="1:2" x14ac:dyDescent="0.25">
      <c r="A2883" s="62">
        <v>25191509</v>
      </c>
      <c r="B2883" s="63" t="s">
        <v>428</v>
      </c>
    </row>
    <row r="2884" spans="1:2" x14ac:dyDescent="0.25">
      <c r="A2884" s="62">
        <v>25191510</v>
      </c>
      <c r="B2884" s="63" t="s">
        <v>14049</v>
      </c>
    </row>
    <row r="2885" spans="1:2" x14ac:dyDescent="0.25">
      <c r="A2885" s="62">
        <v>25191511</v>
      </c>
      <c r="B2885" s="63" t="s">
        <v>15305</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17306</v>
      </c>
    </row>
    <row r="2891" spans="1:2" x14ac:dyDescent="0.25">
      <c r="A2891" s="62">
        <v>25191603</v>
      </c>
      <c r="B2891" s="63" t="s">
        <v>3965</v>
      </c>
    </row>
    <row r="2892" spans="1:2" x14ac:dyDescent="0.25">
      <c r="A2892" s="62">
        <v>25191604</v>
      </c>
      <c r="B2892" s="63" t="s">
        <v>11132</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12230</v>
      </c>
    </row>
    <row r="2897" spans="1:2" x14ac:dyDescent="0.25">
      <c r="A2897" s="62">
        <v>25191704</v>
      </c>
      <c r="B2897" s="63" t="s">
        <v>17325</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3759</v>
      </c>
    </row>
    <row r="2902" spans="1:2" x14ac:dyDescent="0.25">
      <c r="A2902" s="62">
        <v>25201505</v>
      </c>
      <c r="B2902" s="63" t="s">
        <v>2768</v>
      </c>
    </row>
    <row r="2903" spans="1:2" x14ac:dyDescent="0.25">
      <c r="A2903" s="62">
        <v>25201506</v>
      </c>
      <c r="B2903" s="63" t="s">
        <v>8386</v>
      </c>
    </row>
    <row r="2904" spans="1:2" x14ac:dyDescent="0.25">
      <c r="A2904" s="62">
        <v>25201507</v>
      </c>
      <c r="B2904" s="63" t="s">
        <v>3690</v>
      </c>
    </row>
    <row r="2905" spans="1:2" x14ac:dyDescent="0.25">
      <c r="A2905" s="62">
        <v>25201508</v>
      </c>
      <c r="B2905" s="63" t="s">
        <v>14107</v>
      </c>
    </row>
    <row r="2906" spans="1:2" x14ac:dyDescent="0.25">
      <c r="A2906" s="62">
        <v>25201509</v>
      </c>
      <c r="B2906" s="63" t="s">
        <v>10217</v>
      </c>
    </row>
    <row r="2907" spans="1:2" x14ac:dyDescent="0.25">
      <c r="A2907" s="62">
        <v>25201510</v>
      </c>
      <c r="B2907" s="63" t="s">
        <v>5532</v>
      </c>
    </row>
    <row r="2908" spans="1:2" x14ac:dyDescent="0.25">
      <c r="A2908" s="62">
        <v>25201511</v>
      </c>
      <c r="B2908" s="63" t="s">
        <v>16891</v>
      </c>
    </row>
    <row r="2909" spans="1:2" x14ac:dyDescent="0.25">
      <c r="A2909" s="62">
        <v>25201512</v>
      </c>
      <c r="B2909" s="63" t="s">
        <v>8891</v>
      </c>
    </row>
    <row r="2910" spans="1:2" x14ac:dyDescent="0.25">
      <c r="A2910" s="62">
        <v>25201513</v>
      </c>
      <c r="B2910" s="63" t="s">
        <v>10262</v>
      </c>
    </row>
    <row r="2911" spans="1:2" x14ac:dyDescent="0.25">
      <c r="A2911" s="62">
        <v>25201514</v>
      </c>
      <c r="B2911" s="63" t="s">
        <v>11982</v>
      </c>
    </row>
    <row r="2912" spans="1:2" x14ac:dyDescent="0.25">
      <c r="A2912" s="62">
        <v>25201515</v>
      </c>
      <c r="B2912" s="63" t="s">
        <v>14983</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17057</v>
      </c>
    </row>
    <row r="2918" spans="1:2" x14ac:dyDescent="0.25">
      <c r="A2918" s="62">
        <v>25201601</v>
      </c>
      <c r="B2918" s="63" t="s">
        <v>8470</v>
      </c>
    </row>
    <row r="2919" spans="1:2" x14ac:dyDescent="0.25">
      <c r="A2919" s="62">
        <v>25201602</v>
      </c>
      <c r="B2919" s="63" t="s">
        <v>5928</v>
      </c>
    </row>
    <row r="2920" spans="1:2" x14ac:dyDescent="0.25">
      <c r="A2920" s="62">
        <v>25201603</v>
      </c>
      <c r="B2920" s="63" t="s">
        <v>3020</v>
      </c>
    </row>
    <row r="2921" spans="1:2" x14ac:dyDescent="0.25">
      <c r="A2921" s="62">
        <v>25201604</v>
      </c>
      <c r="B2921" s="63" t="s">
        <v>1573</v>
      </c>
    </row>
    <row r="2922" spans="1:2" x14ac:dyDescent="0.25">
      <c r="A2922" s="62">
        <v>25201605</v>
      </c>
      <c r="B2922" s="63" t="s">
        <v>11876</v>
      </c>
    </row>
    <row r="2923" spans="1:2" x14ac:dyDescent="0.25">
      <c r="A2923" s="62">
        <v>25201606</v>
      </c>
      <c r="B2923" s="63" t="s">
        <v>15423</v>
      </c>
    </row>
    <row r="2924" spans="1:2" x14ac:dyDescent="0.25">
      <c r="A2924" s="62">
        <v>25201701</v>
      </c>
      <c r="B2924" s="63" t="s">
        <v>18137</v>
      </c>
    </row>
    <row r="2925" spans="1:2" x14ac:dyDescent="0.25">
      <c r="A2925" s="62">
        <v>25201702</v>
      </c>
      <c r="B2925" s="63" t="s">
        <v>1093</v>
      </c>
    </row>
    <row r="2926" spans="1:2" x14ac:dyDescent="0.25">
      <c r="A2926" s="62">
        <v>25201703</v>
      </c>
      <c r="B2926" s="63" t="s">
        <v>6979</v>
      </c>
    </row>
    <row r="2927" spans="1:2" x14ac:dyDescent="0.25">
      <c r="A2927" s="62">
        <v>25201704</v>
      </c>
      <c r="B2927" s="63" t="s">
        <v>3443</v>
      </c>
    </row>
    <row r="2928" spans="1:2" x14ac:dyDescent="0.25">
      <c r="A2928" s="62">
        <v>25201705</v>
      </c>
      <c r="B2928" s="63" t="s">
        <v>10697</v>
      </c>
    </row>
    <row r="2929" spans="1:2" x14ac:dyDescent="0.25">
      <c r="A2929" s="62">
        <v>25201706</v>
      </c>
      <c r="B2929" s="63" t="s">
        <v>5705</v>
      </c>
    </row>
    <row r="2930" spans="1:2" x14ac:dyDescent="0.25">
      <c r="A2930" s="62">
        <v>25201707</v>
      </c>
      <c r="B2930" s="63" t="s">
        <v>4851</v>
      </c>
    </row>
    <row r="2931" spans="1:2" x14ac:dyDescent="0.25">
      <c r="A2931" s="62">
        <v>25201708</v>
      </c>
      <c r="B2931" s="63" t="s">
        <v>16471</v>
      </c>
    </row>
    <row r="2932" spans="1:2" x14ac:dyDescent="0.25">
      <c r="A2932" s="62">
        <v>25201709</v>
      </c>
      <c r="B2932" s="63" t="s">
        <v>17902</v>
      </c>
    </row>
    <row r="2933" spans="1:2" x14ac:dyDescent="0.25">
      <c r="A2933" s="62">
        <v>25201710</v>
      </c>
      <c r="B2933" s="63" t="s">
        <v>14060</v>
      </c>
    </row>
    <row r="2934" spans="1:2" x14ac:dyDescent="0.25">
      <c r="A2934" s="62">
        <v>25201801</v>
      </c>
      <c r="B2934" s="63" t="s">
        <v>7818</v>
      </c>
    </row>
    <row r="2935" spans="1:2" x14ac:dyDescent="0.25">
      <c r="A2935" s="62">
        <v>25201802</v>
      </c>
      <c r="B2935" s="63" t="s">
        <v>8516</v>
      </c>
    </row>
    <row r="2936" spans="1:2" x14ac:dyDescent="0.25">
      <c r="A2936" s="62">
        <v>25201901</v>
      </c>
      <c r="B2936" s="63" t="s">
        <v>17806</v>
      </c>
    </row>
    <row r="2937" spans="1:2" x14ac:dyDescent="0.25">
      <c r="A2937" s="62">
        <v>25201902</v>
      </c>
      <c r="B2937" s="63" t="s">
        <v>4227</v>
      </c>
    </row>
    <row r="2938" spans="1:2" x14ac:dyDescent="0.25">
      <c r="A2938" s="62">
        <v>25201903</v>
      </c>
      <c r="B2938" s="63" t="s">
        <v>15128</v>
      </c>
    </row>
    <row r="2939" spans="1:2" x14ac:dyDescent="0.25">
      <c r="A2939" s="62">
        <v>25201904</v>
      </c>
      <c r="B2939" s="63" t="s">
        <v>6620</v>
      </c>
    </row>
    <row r="2940" spans="1:2" x14ac:dyDescent="0.25">
      <c r="A2940" s="62">
        <v>25202001</v>
      </c>
      <c r="B2940" s="63" t="s">
        <v>8591</v>
      </c>
    </row>
    <row r="2941" spans="1:2" x14ac:dyDescent="0.25">
      <c r="A2941" s="62">
        <v>25202002</v>
      </c>
      <c r="B2941" s="63" t="s">
        <v>18351</v>
      </c>
    </row>
    <row r="2942" spans="1:2" x14ac:dyDescent="0.25">
      <c r="A2942" s="62">
        <v>25202003</v>
      </c>
      <c r="B2942" s="63" t="s">
        <v>12207</v>
      </c>
    </row>
    <row r="2943" spans="1:2" x14ac:dyDescent="0.25">
      <c r="A2943" s="62">
        <v>25202004</v>
      </c>
      <c r="B2943" s="63" t="s">
        <v>14986</v>
      </c>
    </row>
    <row r="2944" spans="1:2" x14ac:dyDescent="0.25">
      <c r="A2944" s="62">
        <v>25202101</v>
      </c>
      <c r="B2944" s="63" t="s">
        <v>13570</v>
      </c>
    </row>
    <row r="2945" spans="1:2" x14ac:dyDescent="0.25">
      <c r="A2945" s="62">
        <v>25202102</v>
      </c>
      <c r="B2945" s="63" t="s">
        <v>7593</v>
      </c>
    </row>
    <row r="2946" spans="1:2" x14ac:dyDescent="0.25">
      <c r="A2946" s="62">
        <v>25202103</v>
      </c>
      <c r="B2946" s="63" t="s">
        <v>11000</v>
      </c>
    </row>
    <row r="2947" spans="1:2" x14ac:dyDescent="0.25">
      <c r="A2947" s="62">
        <v>25202104</v>
      </c>
      <c r="B2947" s="63" t="s">
        <v>3339</v>
      </c>
    </row>
    <row r="2948" spans="1:2" x14ac:dyDescent="0.25">
      <c r="A2948" s="62">
        <v>25202105</v>
      </c>
      <c r="B2948" s="63" t="s">
        <v>10904</v>
      </c>
    </row>
    <row r="2949" spans="1:2" x14ac:dyDescent="0.25">
      <c r="A2949" s="62">
        <v>25202201</v>
      </c>
      <c r="B2949" s="63" t="s">
        <v>3951</v>
      </c>
    </row>
    <row r="2950" spans="1:2" x14ac:dyDescent="0.25">
      <c r="A2950" s="62">
        <v>25202202</v>
      </c>
      <c r="B2950" s="63" t="s">
        <v>4419</v>
      </c>
    </row>
    <row r="2951" spans="1:2" x14ac:dyDescent="0.25">
      <c r="A2951" s="62">
        <v>25202203</v>
      </c>
      <c r="B2951" s="63" t="s">
        <v>12445</v>
      </c>
    </row>
    <row r="2952" spans="1:2" x14ac:dyDescent="0.25">
      <c r="A2952" s="62">
        <v>25202204</v>
      </c>
      <c r="B2952" s="63" t="s">
        <v>13626</v>
      </c>
    </row>
    <row r="2953" spans="1:2" x14ac:dyDescent="0.25">
      <c r="A2953" s="62">
        <v>25202205</v>
      </c>
      <c r="B2953" s="63" t="s">
        <v>16241</v>
      </c>
    </row>
    <row r="2954" spans="1:2" x14ac:dyDescent="0.25">
      <c r="A2954" s="62">
        <v>25202206</v>
      </c>
      <c r="B2954" s="63" t="s">
        <v>3971</v>
      </c>
    </row>
    <row r="2955" spans="1:2" x14ac:dyDescent="0.25">
      <c r="A2955" s="62">
        <v>25202301</v>
      </c>
      <c r="B2955" s="63" t="s">
        <v>11974</v>
      </c>
    </row>
    <row r="2956" spans="1:2" x14ac:dyDescent="0.25">
      <c r="A2956" s="62">
        <v>25202302</v>
      </c>
      <c r="B2956" s="63" t="s">
        <v>18029</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18389</v>
      </c>
    </row>
    <row r="2962" spans="1:2" x14ac:dyDescent="0.25">
      <c r="A2962" s="62">
        <v>25202406</v>
      </c>
      <c r="B2962" s="63" t="s">
        <v>47</v>
      </c>
    </row>
    <row r="2963" spans="1:2" x14ac:dyDescent="0.25">
      <c r="A2963" s="62">
        <v>25202501</v>
      </c>
      <c r="B2963" s="63" t="s">
        <v>1194</v>
      </c>
    </row>
    <row r="2964" spans="1:2" x14ac:dyDescent="0.25">
      <c r="A2964" s="62">
        <v>25202502</v>
      </c>
      <c r="B2964" s="63" t="s">
        <v>17208</v>
      </c>
    </row>
    <row r="2965" spans="1:2" x14ac:dyDescent="0.25">
      <c r="A2965" s="62">
        <v>25202503</v>
      </c>
      <c r="B2965" s="63" t="s">
        <v>15323</v>
      </c>
    </row>
    <row r="2966" spans="1:2" x14ac:dyDescent="0.25">
      <c r="A2966" s="62">
        <v>25202504</v>
      </c>
      <c r="B2966" s="63" t="s">
        <v>13121</v>
      </c>
    </row>
    <row r="2967" spans="1:2" x14ac:dyDescent="0.25">
      <c r="A2967" s="62">
        <v>25202505</v>
      </c>
      <c r="B2967" s="63" t="s">
        <v>18206</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13317</v>
      </c>
    </row>
    <row r="2973" spans="1:2" x14ac:dyDescent="0.25">
      <c r="A2973" s="62">
        <v>25202601</v>
      </c>
      <c r="B2973" s="63" t="s">
        <v>14931</v>
      </c>
    </row>
    <row r="2974" spans="1:2" x14ac:dyDescent="0.25">
      <c r="A2974" s="62">
        <v>25202602</v>
      </c>
      <c r="B2974" s="63" t="s">
        <v>4446</v>
      </c>
    </row>
    <row r="2975" spans="1:2" x14ac:dyDescent="0.25">
      <c r="A2975" s="62">
        <v>25202603</v>
      </c>
      <c r="B2975" s="63" t="s">
        <v>9849</v>
      </c>
    </row>
    <row r="2976" spans="1:2" x14ac:dyDescent="0.25">
      <c r="A2976" s="62">
        <v>25202604</v>
      </c>
      <c r="B2976" s="63" t="s">
        <v>1859</v>
      </c>
    </row>
    <row r="2977" spans="1:2" x14ac:dyDescent="0.25">
      <c r="A2977" s="62">
        <v>25202605</v>
      </c>
      <c r="B2977" s="63" t="s">
        <v>10999</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17600</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13665</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17396</v>
      </c>
    </row>
    <row r="2994" spans="1:2" x14ac:dyDescent="0.25">
      <c r="A2994" s="62">
        <v>26101513</v>
      </c>
      <c r="B2994" s="63" t="s">
        <v>14943</v>
      </c>
    </row>
    <row r="2995" spans="1:2" x14ac:dyDescent="0.25">
      <c r="A2995" s="62">
        <v>26101601</v>
      </c>
      <c r="B2995" s="63" t="s">
        <v>14542</v>
      </c>
    </row>
    <row r="2996" spans="1:2" x14ac:dyDescent="0.25">
      <c r="A2996" s="62">
        <v>26101602</v>
      </c>
      <c r="B2996" s="63" t="s">
        <v>14248</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12104</v>
      </c>
    </row>
    <row r="3001" spans="1:2" x14ac:dyDescent="0.25">
      <c r="A3001" s="62">
        <v>26101607</v>
      </c>
      <c r="B3001" s="63" t="s">
        <v>1893</v>
      </c>
    </row>
    <row r="3002" spans="1:2" x14ac:dyDescent="0.25">
      <c r="A3002" s="62">
        <v>26101608</v>
      </c>
      <c r="B3002" s="63" t="s">
        <v>5223</v>
      </c>
    </row>
    <row r="3003" spans="1:2" x14ac:dyDescent="0.25">
      <c r="A3003" s="62">
        <v>26101609</v>
      </c>
      <c r="B3003" s="63" t="s">
        <v>13874</v>
      </c>
    </row>
    <row r="3004" spans="1:2" x14ac:dyDescent="0.25">
      <c r="A3004" s="62">
        <v>26101610</v>
      </c>
      <c r="B3004" s="63" t="s">
        <v>4305</v>
      </c>
    </row>
    <row r="3005" spans="1:2" x14ac:dyDescent="0.25">
      <c r="A3005" s="62">
        <v>26101611</v>
      </c>
      <c r="B3005" s="63" t="s">
        <v>13243</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2805</v>
      </c>
    </row>
    <row r="3011" spans="1:2" x14ac:dyDescent="0.25">
      <c r="A3011" s="62">
        <v>26101701</v>
      </c>
      <c r="B3011" s="63" t="s">
        <v>3789</v>
      </c>
    </row>
    <row r="3012" spans="1:2" x14ac:dyDescent="0.25">
      <c r="A3012" s="62">
        <v>26101702</v>
      </c>
      <c r="B3012" s="63" t="s">
        <v>13015</v>
      </c>
    </row>
    <row r="3013" spans="1:2" x14ac:dyDescent="0.25">
      <c r="A3013" s="62">
        <v>26101703</v>
      </c>
      <c r="B3013" s="63" t="s">
        <v>2165</v>
      </c>
    </row>
    <row r="3014" spans="1:2" x14ac:dyDescent="0.25">
      <c r="A3014" s="62">
        <v>26101704</v>
      </c>
      <c r="B3014" s="63" t="s">
        <v>14271</v>
      </c>
    </row>
    <row r="3015" spans="1:2" x14ac:dyDescent="0.25">
      <c r="A3015" s="62">
        <v>26101705</v>
      </c>
      <c r="B3015" s="63" t="s">
        <v>16734</v>
      </c>
    </row>
    <row r="3016" spans="1:2" x14ac:dyDescent="0.25">
      <c r="A3016" s="62">
        <v>26101706</v>
      </c>
      <c r="B3016" s="63" t="s">
        <v>3760</v>
      </c>
    </row>
    <row r="3017" spans="1:2" x14ac:dyDescent="0.25">
      <c r="A3017" s="62">
        <v>26101707</v>
      </c>
      <c r="B3017" s="63" t="s">
        <v>7521</v>
      </c>
    </row>
    <row r="3018" spans="1:2" x14ac:dyDescent="0.25">
      <c r="A3018" s="62">
        <v>26101708</v>
      </c>
      <c r="B3018" s="63" t="s">
        <v>17737</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12063</v>
      </c>
    </row>
    <row r="3023" spans="1:2" x14ac:dyDescent="0.25">
      <c r="A3023" s="62">
        <v>26101713</v>
      </c>
      <c r="B3023" s="63" t="s">
        <v>5137</v>
      </c>
    </row>
    <row r="3024" spans="1:2" x14ac:dyDescent="0.25">
      <c r="A3024" s="62">
        <v>26101715</v>
      </c>
      <c r="B3024" s="63" t="s">
        <v>634</v>
      </c>
    </row>
    <row r="3025" spans="1:2" x14ac:dyDescent="0.25">
      <c r="A3025" s="62">
        <v>26101716</v>
      </c>
      <c r="B3025" s="63" t="s">
        <v>3214</v>
      </c>
    </row>
    <row r="3026" spans="1:2" x14ac:dyDescent="0.25">
      <c r="A3026" s="62">
        <v>26101717</v>
      </c>
      <c r="B3026" s="63" t="s">
        <v>4178</v>
      </c>
    </row>
    <row r="3027" spans="1:2" x14ac:dyDescent="0.25">
      <c r="A3027" s="62">
        <v>26101718</v>
      </c>
      <c r="B3027" s="63" t="s">
        <v>6997</v>
      </c>
    </row>
    <row r="3028" spans="1:2" x14ac:dyDescent="0.25">
      <c r="A3028" s="62">
        <v>26101719</v>
      </c>
      <c r="B3028" s="63" t="s">
        <v>4427</v>
      </c>
    </row>
    <row r="3029" spans="1:2" x14ac:dyDescent="0.25">
      <c r="A3029" s="62">
        <v>26101720</v>
      </c>
      <c r="B3029" s="63" t="s">
        <v>2133</v>
      </c>
    </row>
    <row r="3030" spans="1:2" x14ac:dyDescent="0.25">
      <c r="A3030" s="62">
        <v>26101721</v>
      </c>
      <c r="B3030" s="63" t="s">
        <v>8003</v>
      </c>
    </row>
    <row r="3031" spans="1:2" x14ac:dyDescent="0.25">
      <c r="A3031" s="62">
        <v>26101723</v>
      </c>
      <c r="B3031" s="63" t="s">
        <v>3041</v>
      </c>
    </row>
    <row r="3032" spans="1:2" x14ac:dyDescent="0.25">
      <c r="A3032" s="62">
        <v>26101724</v>
      </c>
      <c r="B3032" s="63" t="s">
        <v>529</v>
      </c>
    </row>
    <row r="3033" spans="1:2" x14ac:dyDescent="0.25">
      <c r="A3033" s="62">
        <v>26101725</v>
      </c>
      <c r="B3033" s="63" t="s">
        <v>14646</v>
      </c>
    </row>
    <row r="3034" spans="1:2" x14ac:dyDescent="0.25">
      <c r="A3034" s="62">
        <v>26101726</v>
      </c>
      <c r="B3034" s="63" t="s">
        <v>11565</v>
      </c>
    </row>
    <row r="3035" spans="1:2" x14ac:dyDescent="0.25">
      <c r="A3035" s="62">
        <v>26101727</v>
      </c>
      <c r="B3035" s="63" t="s">
        <v>12200</v>
      </c>
    </row>
    <row r="3036" spans="1:2" x14ac:dyDescent="0.25">
      <c r="A3036" s="62">
        <v>26101728</v>
      </c>
      <c r="B3036" s="63" t="s">
        <v>3644</v>
      </c>
    </row>
    <row r="3037" spans="1:2" x14ac:dyDescent="0.25">
      <c r="A3037" s="62">
        <v>26101729</v>
      </c>
      <c r="B3037" s="63" t="s">
        <v>2011</v>
      </c>
    </row>
    <row r="3038" spans="1:2" x14ac:dyDescent="0.25">
      <c r="A3038" s="62">
        <v>26101730</v>
      </c>
      <c r="B3038" s="63" t="s">
        <v>616</v>
      </c>
    </row>
    <row r="3039" spans="1:2" x14ac:dyDescent="0.25">
      <c r="A3039" s="62">
        <v>26101731</v>
      </c>
      <c r="B3039" s="63" t="s">
        <v>11819</v>
      </c>
    </row>
    <row r="3040" spans="1:2" x14ac:dyDescent="0.25">
      <c r="A3040" s="62">
        <v>26101732</v>
      </c>
      <c r="B3040" s="63" t="s">
        <v>10843</v>
      </c>
    </row>
    <row r="3041" spans="1:2" x14ac:dyDescent="0.25">
      <c r="A3041" s="62">
        <v>26101733</v>
      </c>
      <c r="B3041" s="63" t="s">
        <v>6051</v>
      </c>
    </row>
    <row r="3042" spans="1:2" x14ac:dyDescent="0.25">
      <c r="A3042" s="62">
        <v>26101734</v>
      </c>
      <c r="B3042" s="63" t="s">
        <v>11943</v>
      </c>
    </row>
    <row r="3043" spans="1:2" x14ac:dyDescent="0.25">
      <c r="A3043" s="62">
        <v>26101735</v>
      </c>
      <c r="B3043" s="63" t="s">
        <v>13798</v>
      </c>
    </row>
    <row r="3044" spans="1:2" x14ac:dyDescent="0.25">
      <c r="A3044" s="62">
        <v>26101736</v>
      </c>
      <c r="B3044" s="63" t="s">
        <v>10797</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16015</v>
      </c>
    </row>
    <row r="3050" spans="1:2" x14ac:dyDescent="0.25">
      <c r="A3050" s="62">
        <v>26101743</v>
      </c>
      <c r="B3050" s="63" t="s">
        <v>14062</v>
      </c>
    </row>
    <row r="3051" spans="1:2" x14ac:dyDescent="0.25">
      <c r="A3051" s="62">
        <v>26101747</v>
      </c>
      <c r="B3051" s="63" t="s">
        <v>1245</v>
      </c>
    </row>
    <row r="3052" spans="1:2" x14ac:dyDescent="0.25">
      <c r="A3052" s="62">
        <v>26101748</v>
      </c>
      <c r="B3052" s="63" t="s">
        <v>16773</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2761</v>
      </c>
    </row>
    <row r="3060" spans="1:2" x14ac:dyDescent="0.25">
      <c r="A3060" s="62">
        <v>26101758</v>
      </c>
      <c r="B3060" s="63" t="s">
        <v>5569</v>
      </c>
    </row>
    <row r="3061" spans="1:2" x14ac:dyDescent="0.25">
      <c r="A3061" s="62">
        <v>26101759</v>
      </c>
      <c r="B3061" s="63" t="s">
        <v>17410</v>
      </c>
    </row>
    <row r="3062" spans="1:2" x14ac:dyDescent="0.25">
      <c r="A3062" s="62">
        <v>26101760</v>
      </c>
      <c r="B3062" s="63" t="s">
        <v>10446</v>
      </c>
    </row>
    <row r="3063" spans="1:2" x14ac:dyDescent="0.25">
      <c r="A3063" s="62">
        <v>26101761</v>
      </c>
      <c r="B3063" s="63" t="s">
        <v>17937</v>
      </c>
    </row>
    <row r="3064" spans="1:2" x14ac:dyDescent="0.25">
      <c r="A3064" s="62">
        <v>26101762</v>
      </c>
      <c r="B3064" s="63" t="s">
        <v>1083</v>
      </c>
    </row>
    <row r="3065" spans="1:2" x14ac:dyDescent="0.25">
      <c r="A3065" s="62">
        <v>26101763</v>
      </c>
      <c r="B3065" s="63" t="s">
        <v>9506</v>
      </c>
    </row>
    <row r="3066" spans="1:2" x14ac:dyDescent="0.25">
      <c r="A3066" s="62">
        <v>26101764</v>
      </c>
      <c r="B3066" s="63" t="s">
        <v>10803</v>
      </c>
    </row>
    <row r="3067" spans="1:2" x14ac:dyDescent="0.25">
      <c r="A3067" s="62">
        <v>26101765</v>
      </c>
      <c r="B3067" s="63" t="s">
        <v>5780</v>
      </c>
    </row>
    <row r="3068" spans="1:2" x14ac:dyDescent="0.25">
      <c r="A3068" s="62">
        <v>26101766</v>
      </c>
      <c r="B3068" s="63" t="s">
        <v>13123</v>
      </c>
    </row>
    <row r="3069" spans="1:2" x14ac:dyDescent="0.25">
      <c r="A3069" s="62">
        <v>26101801</v>
      </c>
      <c r="B3069" s="63" t="s">
        <v>5265</v>
      </c>
    </row>
    <row r="3070" spans="1:2" x14ac:dyDescent="0.25">
      <c r="A3070" s="62">
        <v>26101802</v>
      </c>
      <c r="B3070" s="63" t="s">
        <v>10678</v>
      </c>
    </row>
    <row r="3071" spans="1:2" x14ac:dyDescent="0.25">
      <c r="A3071" s="62">
        <v>26101803</v>
      </c>
      <c r="B3071" s="63" t="s">
        <v>18799</v>
      </c>
    </row>
    <row r="3072" spans="1:2" x14ac:dyDescent="0.25">
      <c r="A3072" s="62">
        <v>26101805</v>
      </c>
      <c r="B3072" s="63" t="s">
        <v>10715</v>
      </c>
    </row>
    <row r="3073" spans="1:2" x14ac:dyDescent="0.25">
      <c r="A3073" s="62">
        <v>26101806</v>
      </c>
      <c r="B3073" s="63" t="s">
        <v>13327</v>
      </c>
    </row>
    <row r="3074" spans="1:2" x14ac:dyDescent="0.25">
      <c r="A3074" s="62">
        <v>26101807</v>
      </c>
      <c r="B3074" s="63" t="s">
        <v>9391</v>
      </c>
    </row>
    <row r="3075" spans="1:2" x14ac:dyDescent="0.25">
      <c r="A3075" s="62">
        <v>26101808</v>
      </c>
      <c r="B3075" s="63" t="s">
        <v>18806</v>
      </c>
    </row>
    <row r="3076" spans="1:2" x14ac:dyDescent="0.25">
      <c r="A3076" s="62">
        <v>26101809</v>
      </c>
      <c r="B3076" s="63" t="s">
        <v>12656</v>
      </c>
    </row>
    <row r="3077" spans="1:2" x14ac:dyDescent="0.25">
      <c r="A3077" s="62">
        <v>26101903</v>
      </c>
      <c r="B3077" s="63" t="s">
        <v>14927</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4017</v>
      </c>
    </row>
    <row r="3083" spans="1:2" x14ac:dyDescent="0.25">
      <c r="A3083" s="62">
        <v>26111505</v>
      </c>
      <c r="B3083" s="63" t="s">
        <v>17542</v>
      </c>
    </row>
    <row r="3084" spans="1:2" x14ac:dyDescent="0.25">
      <c r="A3084" s="62">
        <v>26111506</v>
      </c>
      <c r="B3084" s="63" t="s">
        <v>1281</v>
      </c>
    </row>
    <row r="3085" spans="1:2" x14ac:dyDescent="0.25">
      <c r="A3085" s="62">
        <v>26111508</v>
      </c>
      <c r="B3085" s="63" t="s">
        <v>14944</v>
      </c>
    </row>
    <row r="3086" spans="1:2" x14ac:dyDescent="0.25">
      <c r="A3086" s="62">
        <v>26111509</v>
      </c>
      <c r="B3086" s="63" t="s">
        <v>2994</v>
      </c>
    </row>
    <row r="3087" spans="1:2" x14ac:dyDescent="0.25">
      <c r="A3087" s="62">
        <v>26111510</v>
      </c>
      <c r="B3087" s="63" t="s">
        <v>18261</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4274</v>
      </c>
    </row>
    <row r="3093" spans="1:2" x14ac:dyDescent="0.25">
      <c r="A3093" s="62">
        <v>26111517</v>
      </c>
      <c r="B3093" s="63" t="s">
        <v>10775</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3739</v>
      </c>
    </row>
    <row r="3098" spans="1:2" x14ac:dyDescent="0.25">
      <c r="A3098" s="62">
        <v>26111522</v>
      </c>
      <c r="B3098" s="63" t="s">
        <v>10856</v>
      </c>
    </row>
    <row r="3099" spans="1:2" x14ac:dyDescent="0.25">
      <c r="A3099" s="62">
        <v>26111523</v>
      </c>
      <c r="B3099" s="63" t="s">
        <v>3878</v>
      </c>
    </row>
    <row r="3100" spans="1:2" x14ac:dyDescent="0.25">
      <c r="A3100" s="62">
        <v>26111524</v>
      </c>
      <c r="B3100" s="63" t="s">
        <v>11076</v>
      </c>
    </row>
    <row r="3101" spans="1:2" x14ac:dyDescent="0.25">
      <c r="A3101" s="62">
        <v>26111525</v>
      </c>
      <c r="B3101" s="63" t="s">
        <v>14932</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15146</v>
      </c>
    </row>
    <row r="3106" spans="1:2" x14ac:dyDescent="0.25">
      <c r="A3106" s="62">
        <v>26111530</v>
      </c>
      <c r="B3106" s="63" t="s">
        <v>10606</v>
      </c>
    </row>
    <row r="3107" spans="1:2" x14ac:dyDescent="0.25">
      <c r="A3107" s="62">
        <v>26111531</v>
      </c>
      <c r="B3107" s="63" t="s">
        <v>1674</v>
      </c>
    </row>
    <row r="3108" spans="1:2" x14ac:dyDescent="0.25">
      <c r="A3108" s="62">
        <v>26111532</v>
      </c>
      <c r="B3108" s="63" t="s">
        <v>17884</v>
      </c>
    </row>
    <row r="3109" spans="1:2" x14ac:dyDescent="0.25">
      <c r="A3109" s="62">
        <v>26111533</v>
      </c>
      <c r="B3109" s="63" t="s">
        <v>3725</v>
      </c>
    </row>
    <row r="3110" spans="1:2" x14ac:dyDescent="0.25">
      <c r="A3110" s="62">
        <v>26111534</v>
      </c>
      <c r="B3110" s="63" t="s">
        <v>8786</v>
      </c>
    </row>
    <row r="3111" spans="1:2" x14ac:dyDescent="0.25">
      <c r="A3111" s="62">
        <v>26111535</v>
      </c>
      <c r="B3111" s="63" t="s">
        <v>15746</v>
      </c>
    </row>
    <row r="3112" spans="1:2" x14ac:dyDescent="0.25">
      <c r="A3112" s="62">
        <v>26111601</v>
      </c>
      <c r="B3112" s="63" t="s">
        <v>14899</v>
      </c>
    </row>
    <row r="3113" spans="1:2" x14ac:dyDescent="0.25">
      <c r="A3113" s="62">
        <v>26111602</v>
      </c>
      <c r="B3113" s="63" t="s">
        <v>14475</v>
      </c>
    </row>
    <row r="3114" spans="1:2" x14ac:dyDescent="0.25">
      <c r="A3114" s="62">
        <v>26111603</v>
      </c>
      <c r="B3114" s="63" t="s">
        <v>5348</v>
      </c>
    </row>
    <row r="3115" spans="1:2" x14ac:dyDescent="0.25">
      <c r="A3115" s="62">
        <v>26111604</v>
      </c>
      <c r="B3115" s="63" t="s">
        <v>9249</v>
      </c>
    </row>
    <row r="3116" spans="1:2" x14ac:dyDescent="0.25">
      <c r="A3116" s="62">
        <v>26111605</v>
      </c>
      <c r="B3116" s="63" t="s">
        <v>5274</v>
      </c>
    </row>
    <row r="3117" spans="1:2" x14ac:dyDescent="0.25">
      <c r="A3117" s="62">
        <v>26111606</v>
      </c>
      <c r="B3117" s="63" t="s">
        <v>16371</v>
      </c>
    </row>
    <row r="3118" spans="1:2" x14ac:dyDescent="0.25">
      <c r="A3118" s="62">
        <v>26111607</v>
      </c>
      <c r="B3118" s="63" t="s">
        <v>10522</v>
      </c>
    </row>
    <row r="3119" spans="1:2" x14ac:dyDescent="0.25">
      <c r="A3119" s="62">
        <v>26111608</v>
      </c>
      <c r="B3119" s="63" t="s">
        <v>13960</v>
      </c>
    </row>
    <row r="3120" spans="1:2" x14ac:dyDescent="0.25">
      <c r="A3120" s="62">
        <v>26111701</v>
      </c>
      <c r="B3120" s="63" t="s">
        <v>5428</v>
      </c>
    </row>
    <row r="3121" spans="1:2" x14ac:dyDescent="0.25">
      <c r="A3121" s="62">
        <v>26111702</v>
      </c>
      <c r="B3121" s="63" t="s">
        <v>10199</v>
      </c>
    </row>
    <row r="3122" spans="1:2" x14ac:dyDescent="0.25">
      <c r="A3122" s="62">
        <v>26111703</v>
      </c>
      <c r="B3122" s="63" t="s">
        <v>5282</v>
      </c>
    </row>
    <row r="3123" spans="1:2" x14ac:dyDescent="0.25">
      <c r="A3123" s="62">
        <v>26111704</v>
      </c>
      <c r="B3123" s="63" t="s">
        <v>1336</v>
      </c>
    </row>
    <row r="3124" spans="1:2" x14ac:dyDescent="0.25">
      <c r="A3124" s="62">
        <v>26111705</v>
      </c>
      <c r="B3124" s="63" t="s">
        <v>12279</v>
      </c>
    </row>
    <row r="3125" spans="1:2" x14ac:dyDescent="0.25">
      <c r="A3125" s="62">
        <v>26111706</v>
      </c>
      <c r="B3125" s="63" t="s">
        <v>1949</v>
      </c>
    </row>
    <row r="3126" spans="1:2" x14ac:dyDescent="0.25">
      <c r="A3126" s="62">
        <v>26111707</v>
      </c>
      <c r="B3126" s="63" t="s">
        <v>15500</v>
      </c>
    </row>
    <row r="3127" spans="1:2" x14ac:dyDescent="0.25">
      <c r="A3127" s="62">
        <v>26111708</v>
      </c>
      <c r="B3127" s="63" t="s">
        <v>3053</v>
      </c>
    </row>
    <row r="3128" spans="1:2" x14ac:dyDescent="0.25">
      <c r="A3128" s="62">
        <v>26111709</v>
      </c>
      <c r="B3128" s="63" t="s">
        <v>15522</v>
      </c>
    </row>
    <row r="3129" spans="1:2" x14ac:dyDescent="0.25">
      <c r="A3129" s="62">
        <v>26111710</v>
      </c>
      <c r="B3129" s="63" t="s">
        <v>11615</v>
      </c>
    </row>
    <row r="3130" spans="1:2" x14ac:dyDescent="0.25">
      <c r="A3130" s="62">
        <v>26111711</v>
      </c>
      <c r="B3130" s="63" t="s">
        <v>8598</v>
      </c>
    </row>
    <row r="3131" spans="1:2" x14ac:dyDescent="0.25">
      <c r="A3131" s="62">
        <v>26111712</v>
      </c>
      <c r="B3131" s="63" t="s">
        <v>16912</v>
      </c>
    </row>
    <row r="3132" spans="1:2" x14ac:dyDescent="0.25">
      <c r="A3132" s="62">
        <v>26111713</v>
      </c>
      <c r="B3132" s="63" t="s">
        <v>15864</v>
      </c>
    </row>
    <row r="3133" spans="1:2" x14ac:dyDescent="0.25">
      <c r="A3133" s="62">
        <v>26111714</v>
      </c>
      <c r="B3133" s="63" t="s">
        <v>3270</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18273</v>
      </c>
    </row>
    <row r="3141" spans="1:2" x14ac:dyDescent="0.25">
      <c r="A3141" s="62">
        <v>26111722</v>
      </c>
      <c r="B3141" s="63" t="s">
        <v>54</v>
      </c>
    </row>
    <row r="3142" spans="1:2" x14ac:dyDescent="0.25">
      <c r="A3142" s="62">
        <v>26111723</v>
      </c>
      <c r="B3142" s="63" t="s">
        <v>18347</v>
      </c>
    </row>
    <row r="3143" spans="1:2" x14ac:dyDescent="0.25">
      <c r="A3143" s="62">
        <v>26111724</v>
      </c>
      <c r="B3143" s="63" t="s">
        <v>3326</v>
      </c>
    </row>
    <row r="3144" spans="1:2" x14ac:dyDescent="0.25">
      <c r="A3144" s="62">
        <v>26111725</v>
      </c>
      <c r="B3144" s="63" t="s">
        <v>14136</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14982</v>
      </c>
    </row>
    <row r="3149" spans="1:2" x14ac:dyDescent="0.25">
      <c r="A3149" s="62">
        <v>26111805</v>
      </c>
      <c r="B3149" s="63" t="s">
        <v>1698</v>
      </c>
    </row>
    <row r="3150" spans="1:2" x14ac:dyDescent="0.25">
      <c r="A3150" s="62">
        <v>26111806</v>
      </c>
      <c r="B3150" s="63" t="s">
        <v>14815</v>
      </c>
    </row>
    <row r="3151" spans="1:2" x14ac:dyDescent="0.25">
      <c r="A3151" s="62">
        <v>26111807</v>
      </c>
      <c r="B3151" s="63" t="s">
        <v>3507</v>
      </c>
    </row>
    <row r="3152" spans="1:2" x14ac:dyDescent="0.25">
      <c r="A3152" s="62">
        <v>26111808</v>
      </c>
      <c r="B3152" s="63" t="s">
        <v>11009</v>
      </c>
    </row>
    <row r="3153" spans="1:2" x14ac:dyDescent="0.25">
      <c r="A3153" s="62">
        <v>26111809</v>
      </c>
      <c r="B3153" s="63" t="s">
        <v>5682</v>
      </c>
    </row>
    <row r="3154" spans="1:2" x14ac:dyDescent="0.25">
      <c r="A3154" s="62">
        <v>26111810</v>
      </c>
      <c r="B3154" s="63" t="s">
        <v>3899</v>
      </c>
    </row>
    <row r="3155" spans="1:2" x14ac:dyDescent="0.25">
      <c r="A3155" s="62">
        <v>26111901</v>
      </c>
      <c r="B3155" s="63" t="s">
        <v>12719</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3285</v>
      </c>
    </row>
    <row r="3160" spans="1:2" x14ac:dyDescent="0.25">
      <c r="A3160" s="62">
        <v>26111907</v>
      </c>
      <c r="B3160" s="63" t="s">
        <v>13215</v>
      </c>
    </row>
    <row r="3161" spans="1:2" x14ac:dyDescent="0.25">
      <c r="A3161" s="62">
        <v>26111908</v>
      </c>
      <c r="B3161" s="63" t="s">
        <v>2980</v>
      </c>
    </row>
    <row r="3162" spans="1:2" x14ac:dyDescent="0.25">
      <c r="A3162" s="62">
        <v>26111909</v>
      </c>
      <c r="B3162" s="63" t="s">
        <v>3698</v>
      </c>
    </row>
    <row r="3163" spans="1:2" x14ac:dyDescent="0.25">
      <c r="A3163" s="62">
        <v>26111910</v>
      </c>
      <c r="B3163" s="63" t="s">
        <v>2262</v>
      </c>
    </row>
    <row r="3164" spans="1:2" x14ac:dyDescent="0.25">
      <c r="A3164" s="62">
        <v>26112001</v>
      </c>
      <c r="B3164" s="63" t="s">
        <v>14070</v>
      </c>
    </row>
    <row r="3165" spans="1:2" x14ac:dyDescent="0.25">
      <c r="A3165" s="62">
        <v>26112002</v>
      </c>
      <c r="B3165" s="63" t="s">
        <v>16053</v>
      </c>
    </row>
    <row r="3166" spans="1:2" x14ac:dyDescent="0.25">
      <c r="A3166" s="62">
        <v>26112003</v>
      </c>
      <c r="B3166" s="63" t="s">
        <v>12969</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13608</v>
      </c>
    </row>
    <row r="3173" spans="1:2" x14ac:dyDescent="0.25">
      <c r="A3173" s="62">
        <v>26121501</v>
      </c>
      <c r="B3173" s="63" t="s">
        <v>11560</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17672</v>
      </c>
    </row>
    <row r="3178" spans="1:2" x14ac:dyDescent="0.25">
      <c r="A3178" s="62">
        <v>26121510</v>
      </c>
      <c r="B3178" s="63" t="s">
        <v>741</v>
      </c>
    </row>
    <row r="3179" spans="1:2" x14ac:dyDescent="0.25">
      <c r="A3179" s="62">
        <v>26121514</v>
      </c>
      <c r="B3179" s="63" t="s">
        <v>16166</v>
      </c>
    </row>
    <row r="3180" spans="1:2" x14ac:dyDescent="0.25">
      <c r="A3180" s="62">
        <v>26121515</v>
      </c>
      <c r="B3180" s="63" t="s">
        <v>2569</v>
      </c>
    </row>
    <row r="3181" spans="1:2" x14ac:dyDescent="0.25">
      <c r="A3181" s="62">
        <v>26121517</v>
      </c>
      <c r="B3181" s="63" t="s">
        <v>7204</v>
      </c>
    </row>
    <row r="3182" spans="1:2" x14ac:dyDescent="0.25">
      <c r="A3182" s="62">
        <v>26121519</v>
      </c>
      <c r="B3182" s="63" t="s">
        <v>16813</v>
      </c>
    </row>
    <row r="3183" spans="1:2" x14ac:dyDescent="0.25">
      <c r="A3183" s="62">
        <v>26121520</v>
      </c>
      <c r="B3183" s="63" t="s">
        <v>1365</v>
      </c>
    </row>
    <row r="3184" spans="1:2" x14ac:dyDescent="0.25">
      <c r="A3184" s="62">
        <v>26121521</v>
      </c>
      <c r="B3184" s="63" t="s">
        <v>2424</v>
      </c>
    </row>
    <row r="3185" spans="1:2" x14ac:dyDescent="0.25">
      <c r="A3185" s="62">
        <v>26121522</v>
      </c>
      <c r="B3185" s="63" t="s">
        <v>3874</v>
      </c>
    </row>
    <row r="3186" spans="1:2" x14ac:dyDescent="0.25">
      <c r="A3186" s="62">
        <v>26121523</v>
      </c>
      <c r="B3186" s="63" t="s">
        <v>17941</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4582</v>
      </c>
    </row>
    <row r="3192" spans="1:2" x14ac:dyDescent="0.25">
      <c r="A3192" s="62">
        <v>26121538</v>
      </c>
      <c r="B3192" s="63" t="s">
        <v>8764</v>
      </c>
    </row>
    <row r="3193" spans="1:2" x14ac:dyDescent="0.25">
      <c r="A3193" s="62">
        <v>26121539</v>
      </c>
      <c r="B3193" s="63" t="s">
        <v>11606</v>
      </c>
    </row>
    <row r="3194" spans="1:2" x14ac:dyDescent="0.25">
      <c r="A3194" s="62">
        <v>26121540</v>
      </c>
      <c r="B3194" s="63" t="s">
        <v>15127</v>
      </c>
    </row>
    <row r="3195" spans="1:2" x14ac:dyDescent="0.25">
      <c r="A3195" s="62">
        <v>26121541</v>
      </c>
      <c r="B3195" s="63" t="s">
        <v>18562</v>
      </c>
    </row>
    <row r="3196" spans="1:2" x14ac:dyDescent="0.25">
      <c r="A3196" s="62">
        <v>26121601</v>
      </c>
      <c r="B3196" s="63" t="s">
        <v>950</v>
      </c>
    </row>
    <row r="3197" spans="1:2" x14ac:dyDescent="0.25">
      <c r="A3197" s="62">
        <v>26121602</v>
      </c>
      <c r="B3197" s="63" t="s">
        <v>11909</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14967</v>
      </c>
    </row>
    <row r="3203" spans="1:2" x14ac:dyDescent="0.25">
      <c r="A3203" s="62">
        <v>26121608</v>
      </c>
      <c r="B3203" s="63" t="s">
        <v>15358</v>
      </c>
    </row>
    <row r="3204" spans="1:2" x14ac:dyDescent="0.25">
      <c r="A3204" s="62">
        <v>26121609</v>
      </c>
      <c r="B3204" s="63" t="s">
        <v>4453</v>
      </c>
    </row>
    <row r="3205" spans="1:2" x14ac:dyDescent="0.25">
      <c r="A3205" s="62">
        <v>26121610</v>
      </c>
      <c r="B3205" s="63" t="s">
        <v>8134</v>
      </c>
    </row>
    <row r="3206" spans="1:2" x14ac:dyDescent="0.25">
      <c r="A3206" s="62">
        <v>26121611</v>
      </c>
      <c r="B3206" s="63" t="s">
        <v>10225</v>
      </c>
    </row>
    <row r="3207" spans="1:2" x14ac:dyDescent="0.25">
      <c r="A3207" s="62">
        <v>26121612</v>
      </c>
      <c r="B3207" s="63" t="s">
        <v>14116</v>
      </c>
    </row>
    <row r="3208" spans="1:2" x14ac:dyDescent="0.25">
      <c r="A3208" s="62">
        <v>26121613</v>
      </c>
      <c r="B3208" s="63" t="s">
        <v>8404</v>
      </c>
    </row>
    <row r="3209" spans="1:2" x14ac:dyDescent="0.25">
      <c r="A3209" s="62">
        <v>26121614</v>
      </c>
      <c r="B3209" s="63" t="s">
        <v>12470</v>
      </c>
    </row>
    <row r="3210" spans="1:2" x14ac:dyDescent="0.25">
      <c r="A3210" s="62">
        <v>26121615</v>
      </c>
      <c r="B3210" s="63" t="s">
        <v>10984</v>
      </c>
    </row>
    <row r="3211" spans="1:2" x14ac:dyDescent="0.25">
      <c r="A3211" s="62">
        <v>26121616</v>
      </c>
      <c r="B3211" s="63" t="s">
        <v>5970</v>
      </c>
    </row>
    <row r="3212" spans="1:2" x14ac:dyDescent="0.25">
      <c r="A3212" s="62">
        <v>26121617</v>
      </c>
      <c r="B3212" s="63" t="s">
        <v>7851</v>
      </c>
    </row>
    <row r="3213" spans="1:2" x14ac:dyDescent="0.25">
      <c r="A3213" s="62">
        <v>26121618</v>
      </c>
      <c r="B3213" s="63" t="s">
        <v>11554</v>
      </c>
    </row>
    <row r="3214" spans="1:2" x14ac:dyDescent="0.25">
      <c r="A3214" s="62">
        <v>26121619</v>
      </c>
      <c r="B3214" s="63" t="s">
        <v>5729</v>
      </c>
    </row>
    <row r="3215" spans="1:2" x14ac:dyDescent="0.25">
      <c r="A3215" s="62">
        <v>26121620</v>
      </c>
      <c r="B3215" s="63" t="s">
        <v>10401</v>
      </c>
    </row>
    <row r="3216" spans="1:2" x14ac:dyDescent="0.25">
      <c r="A3216" s="62">
        <v>26121621</v>
      </c>
      <c r="B3216" s="63" t="s">
        <v>14037</v>
      </c>
    </row>
    <row r="3217" spans="1:2" x14ac:dyDescent="0.25">
      <c r="A3217" s="62">
        <v>26121622</v>
      </c>
      <c r="B3217" s="63" t="s">
        <v>14345</v>
      </c>
    </row>
    <row r="3218" spans="1:2" x14ac:dyDescent="0.25">
      <c r="A3218" s="62">
        <v>26121623</v>
      </c>
      <c r="B3218" s="63" t="s">
        <v>7710</v>
      </c>
    </row>
    <row r="3219" spans="1:2" x14ac:dyDescent="0.25">
      <c r="A3219" s="62">
        <v>26121624</v>
      </c>
      <c r="B3219" s="63" t="s">
        <v>6871</v>
      </c>
    </row>
    <row r="3220" spans="1:2" x14ac:dyDescent="0.25">
      <c r="A3220" s="62">
        <v>26121628</v>
      </c>
      <c r="B3220" s="63" t="s">
        <v>14179</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11717</v>
      </c>
    </row>
    <row r="3226" spans="1:2" x14ac:dyDescent="0.25">
      <c r="A3226" s="62">
        <v>26121634</v>
      </c>
      <c r="B3226" s="63" t="s">
        <v>9475</v>
      </c>
    </row>
    <row r="3227" spans="1:2" x14ac:dyDescent="0.25">
      <c r="A3227" s="62">
        <v>26121635</v>
      </c>
      <c r="B3227" s="63" t="s">
        <v>1471</v>
      </c>
    </row>
    <row r="3228" spans="1:2" x14ac:dyDescent="0.25">
      <c r="A3228" s="62">
        <v>26121636</v>
      </c>
      <c r="B3228" s="63" t="s">
        <v>14665</v>
      </c>
    </row>
    <row r="3229" spans="1:2" x14ac:dyDescent="0.25">
      <c r="A3229" s="62">
        <v>26121637</v>
      </c>
      <c r="B3229" s="63" t="s">
        <v>12278</v>
      </c>
    </row>
    <row r="3230" spans="1:2" x14ac:dyDescent="0.25">
      <c r="A3230" s="62">
        <v>26121701</v>
      </c>
      <c r="B3230" s="63" t="s">
        <v>11300</v>
      </c>
    </row>
    <row r="3231" spans="1:2" x14ac:dyDescent="0.25">
      <c r="A3231" s="62">
        <v>26121702</v>
      </c>
      <c r="B3231" s="63" t="s">
        <v>18385</v>
      </c>
    </row>
    <row r="3232" spans="1:2" x14ac:dyDescent="0.25">
      <c r="A3232" s="62">
        <v>26121703</v>
      </c>
      <c r="B3232" s="63" t="s">
        <v>16100</v>
      </c>
    </row>
    <row r="3233" spans="1:2" x14ac:dyDescent="0.25">
      <c r="A3233" s="62">
        <v>26121704</v>
      </c>
      <c r="B3233" s="63" t="s">
        <v>9915</v>
      </c>
    </row>
    <row r="3234" spans="1:2" x14ac:dyDescent="0.25">
      <c r="A3234" s="62">
        <v>26121705</v>
      </c>
      <c r="B3234" s="63" t="s">
        <v>11211</v>
      </c>
    </row>
    <row r="3235" spans="1:2" x14ac:dyDescent="0.25">
      <c r="A3235" s="62">
        <v>26131501</v>
      </c>
      <c r="B3235" s="63" t="s">
        <v>18017</v>
      </c>
    </row>
    <row r="3236" spans="1:2" x14ac:dyDescent="0.25">
      <c r="A3236" s="62">
        <v>26131502</v>
      </c>
      <c r="B3236" s="63" t="s">
        <v>18001</v>
      </c>
    </row>
    <row r="3237" spans="1:2" x14ac:dyDescent="0.25">
      <c r="A3237" s="62">
        <v>26131503</v>
      </c>
      <c r="B3237" s="63" t="s">
        <v>4115</v>
      </c>
    </row>
    <row r="3238" spans="1:2" x14ac:dyDescent="0.25">
      <c r="A3238" s="62">
        <v>26131504</v>
      </c>
      <c r="B3238" s="63" t="s">
        <v>7870</v>
      </c>
    </row>
    <row r="3239" spans="1:2" x14ac:dyDescent="0.25">
      <c r="A3239" s="62">
        <v>26131505</v>
      </c>
      <c r="B3239" s="63" t="s">
        <v>2874</v>
      </c>
    </row>
    <row r="3240" spans="1:2" x14ac:dyDescent="0.25">
      <c r="A3240" s="62">
        <v>26131506</v>
      </c>
      <c r="B3240" s="63" t="s">
        <v>17246</v>
      </c>
    </row>
    <row r="3241" spans="1:2" x14ac:dyDescent="0.25">
      <c r="A3241" s="62">
        <v>26131507</v>
      </c>
      <c r="B3241" s="63" t="s">
        <v>9274</v>
      </c>
    </row>
    <row r="3242" spans="1:2" x14ac:dyDescent="0.25">
      <c r="A3242" s="62">
        <v>26131508</v>
      </c>
      <c r="B3242" s="63" t="s">
        <v>3305</v>
      </c>
    </row>
    <row r="3243" spans="1:2" x14ac:dyDescent="0.25">
      <c r="A3243" s="62">
        <v>26131509</v>
      </c>
      <c r="B3243" s="63" t="s">
        <v>11672</v>
      </c>
    </row>
    <row r="3244" spans="1:2" x14ac:dyDescent="0.25">
      <c r="A3244" s="62">
        <v>26131510</v>
      </c>
      <c r="B3244" s="63" t="s">
        <v>10037</v>
      </c>
    </row>
    <row r="3245" spans="1:2" x14ac:dyDescent="0.25">
      <c r="A3245" s="62">
        <v>26131601</v>
      </c>
      <c r="B3245" s="63" t="s">
        <v>1146</v>
      </c>
    </row>
    <row r="3246" spans="1:2" x14ac:dyDescent="0.25">
      <c r="A3246" s="62">
        <v>26131602</v>
      </c>
      <c r="B3246" s="63" t="s">
        <v>14304</v>
      </c>
    </row>
    <row r="3247" spans="1:2" x14ac:dyDescent="0.25">
      <c r="A3247" s="62">
        <v>26131603</v>
      </c>
      <c r="B3247" s="63" t="s">
        <v>5177</v>
      </c>
    </row>
    <row r="3248" spans="1:2" x14ac:dyDescent="0.25">
      <c r="A3248" s="62">
        <v>26131604</v>
      </c>
      <c r="B3248" s="63" t="s">
        <v>15577</v>
      </c>
    </row>
    <row r="3249" spans="1:2" x14ac:dyDescent="0.25">
      <c r="A3249" s="62">
        <v>26131605</v>
      </c>
      <c r="B3249" s="63" t="s">
        <v>17339</v>
      </c>
    </row>
    <row r="3250" spans="1:2" x14ac:dyDescent="0.25">
      <c r="A3250" s="62">
        <v>26131606</v>
      </c>
      <c r="B3250" s="63" t="s">
        <v>4010</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4910</v>
      </c>
    </row>
    <row r="3256" spans="1:2" x14ac:dyDescent="0.25">
      <c r="A3256" s="62">
        <v>26131612</v>
      </c>
      <c r="B3256" s="63" t="s">
        <v>6963</v>
      </c>
    </row>
    <row r="3257" spans="1:2" x14ac:dyDescent="0.25">
      <c r="A3257" s="62">
        <v>26131613</v>
      </c>
      <c r="B3257" s="63" t="s">
        <v>10832</v>
      </c>
    </row>
    <row r="3258" spans="1:2" x14ac:dyDescent="0.25">
      <c r="A3258" s="62">
        <v>26131614</v>
      </c>
      <c r="B3258" s="63" t="s">
        <v>10423</v>
      </c>
    </row>
    <row r="3259" spans="1:2" x14ac:dyDescent="0.25">
      <c r="A3259" s="62">
        <v>26131615</v>
      </c>
      <c r="B3259" s="63" t="s">
        <v>17880</v>
      </c>
    </row>
    <row r="3260" spans="1:2" x14ac:dyDescent="0.25">
      <c r="A3260" s="62">
        <v>26131616</v>
      </c>
      <c r="B3260" s="63" t="s">
        <v>4973</v>
      </c>
    </row>
    <row r="3261" spans="1:2" x14ac:dyDescent="0.25">
      <c r="A3261" s="62">
        <v>26131701</v>
      </c>
      <c r="B3261" s="63" t="s">
        <v>15287</v>
      </c>
    </row>
    <row r="3262" spans="1:2" x14ac:dyDescent="0.25">
      <c r="A3262" s="62">
        <v>26131702</v>
      </c>
      <c r="B3262" s="63" t="s">
        <v>13858</v>
      </c>
    </row>
    <row r="3263" spans="1:2" x14ac:dyDescent="0.25">
      <c r="A3263" s="62">
        <v>26131801</v>
      </c>
      <c r="B3263" s="63" t="s">
        <v>4558</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2923</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15425</v>
      </c>
    </row>
    <row r="3277" spans="1:2" x14ac:dyDescent="0.25">
      <c r="A3277" s="62">
        <v>26141601</v>
      </c>
      <c r="B3277" s="63" t="s">
        <v>12571</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3719</v>
      </c>
    </row>
    <row r="3283" spans="1:2" x14ac:dyDescent="0.25">
      <c r="A3283" s="62">
        <v>26141704</v>
      </c>
      <c r="B3283" s="63" t="s">
        <v>10470</v>
      </c>
    </row>
    <row r="3284" spans="1:2" x14ac:dyDescent="0.25">
      <c r="A3284" s="62">
        <v>26141801</v>
      </c>
      <c r="B3284" s="63" t="s">
        <v>7754</v>
      </c>
    </row>
    <row r="3285" spans="1:2" x14ac:dyDescent="0.25">
      <c r="A3285" s="62">
        <v>26141802</v>
      </c>
      <c r="B3285" s="63" t="s">
        <v>11423</v>
      </c>
    </row>
    <row r="3286" spans="1:2" x14ac:dyDescent="0.25">
      <c r="A3286" s="62">
        <v>26141803</v>
      </c>
      <c r="B3286" s="63" t="s">
        <v>18160</v>
      </c>
    </row>
    <row r="3287" spans="1:2" x14ac:dyDescent="0.25">
      <c r="A3287" s="62">
        <v>26141804</v>
      </c>
      <c r="B3287" s="63" t="s">
        <v>14127</v>
      </c>
    </row>
    <row r="3288" spans="1:2" x14ac:dyDescent="0.25">
      <c r="A3288" s="62">
        <v>26141805</v>
      </c>
      <c r="B3288" s="63" t="s">
        <v>9457</v>
      </c>
    </row>
    <row r="3289" spans="1:2" x14ac:dyDescent="0.25">
      <c r="A3289" s="62">
        <v>26141806</v>
      </c>
      <c r="B3289" s="63" t="s">
        <v>5216</v>
      </c>
    </row>
    <row r="3290" spans="1:2" x14ac:dyDescent="0.25">
      <c r="A3290" s="62">
        <v>26141807</v>
      </c>
      <c r="B3290" s="63" t="s">
        <v>4063</v>
      </c>
    </row>
    <row r="3291" spans="1:2" x14ac:dyDescent="0.25">
      <c r="A3291" s="62">
        <v>26141808</v>
      </c>
      <c r="B3291" s="63" t="s">
        <v>14905</v>
      </c>
    </row>
    <row r="3292" spans="1:2" x14ac:dyDescent="0.25">
      <c r="A3292" s="62">
        <v>26141809</v>
      </c>
      <c r="B3292" s="63" t="s">
        <v>13133</v>
      </c>
    </row>
    <row r="3293" spans="1:2" x14ac:dyDescent="0.25">
      <c r="A3293" s="62">
        <v>26141901</v>
      </c>
      <c r="B3293" s="63" t="s">
        <v>14810</v>
      </c>
    </row>
    <row r="3294" spans="1:2" x14ac:dyDescent="0.25">
      <c r="A3294" s="62">
        <v>26141902</v>
      </c>
      <c r="B3294" s="63" t="s">
        <v>14325</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3464</v>
      </c>
    </row>
    <row r="3299" spans="1:2" x14ac:dyDescent="0.25">
      <c r="A3299" s="62">
        <v>26141908</v>
      </c>
      <c r="B3299" s="63" t="s">
        <v>7680</v>
      </c>
    </row>
    <row r="3300" spans="1:2" x14ac:dyDescent="0.25">
      <c r="A3300" s="62">
        <v>26141909</v>
      </c>
      <c r="B3300" s="63" t="s">
        <v>9629</v>
      </c>
    </row>
    <row r="3301" spans="1:2" x14ac:dyDescent="0.25">
      <c r="A3301" s="62">
        <v>26141910</v>
      </c>
      <c r="B3301" s="63" t="s">
        <v>10880</v>
      </c>
    </row>
    <row r="3302" spans="1:2" x14ac:dyDescent="0.25">
      <c r="A3302" s="62">
        <v>26141911</v>
      </c>
      <c r="B3302" s="63" t="s">
        <v>7253</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2683</v>
      </c>
    </row>
    <row r="3307" spans="1:2" x14ac:dyDescent="0.25">
      <c r="A3307" s="62">
        <v>26142005</v>
      </c>
      <c r="B3307" s="63" t="s">
        <v>4190</v>
      </c>
    </row>
    <row r="3308" spans="1:2" x14ac:dyDescent="0.25">
      <c r="A3308" s="62">
        <v>26142006</v>
      </c>
      <c r="B3308" s="63" t="s">
        <v>15773</v>
      </c>
    </row>
    <row r="3309" spans="1:2" x14ac:dyDescent="0.25">
      <c r="A3309" s="62">
        <v>26142007</v>
      </c>
      <c r="B3309" s="63" t="s">
        <v>7412</v>
      </c>
    </row>
    <row r="3310" spans="1:2" x14ac:dyDescent="0.25">
      <c r="A3310" s="62">
        <v>26142101</v>
      </c>
      <c r="B3310" s="63" t="s">
        <v>17894</v>
      </c>
    </row>
    <row r="3311" spans="1:2" x14ac:dyDescent="0.25">
      <c r="A3311" s="62">
        <v>26142106</v>
      </c>
      <c r="B3311" s="63" t="s">
        <v>11451</v>
      </c>
    </row>
    <row r="3312" spans="1:2" x14ac:dyDescent="0.25">
      <c r="A3312" s="62">
        <v>26142108</v>
      </c>
      <c r="B3312" s="63" t="s">
        <v>8042</v>
      </c>
    </row>
    <row r="3313" spans="1:2" x14ac:dyDescent="0.25">
      <c r="A3313" s="62">
        <v>26142117</v>
      </c>
      <c r="B3313" s="63" t="s">
        <v>8977</v>
      </c>
    </row>
    <row r="3314" spans="1:2" x14ac:dyDescent="0.25">
      <c r="A3314" s="62">
        <v>26142201</v>
      </c>
      <c r="B3314" s="63" t="s">
        <v>5288</v>
      </c>
    </row>
    <row r="3315" spans="1:2" x14ac:dyDescent="0.25">
      <c r="A3315" s="62">
        <v>26142202</v>
      </c>
      <c r="B3315" s="63" t="s">
        <v>13838</v>
      </c>
    </row>
    <row r="3316" spans="1:2" x14ac:dyDescent="0.25">
      <c r="A3316" s="62">
        <v>26142302</v>
      </c>
      <c r="B3316" s="63" t="s">
        <v>8773</v>
      </c>
    </row>
    <row r="3317" spans="1:2" x14ac:dyDescent="0.25">
      <c r="A3317" s="62">
        <v>26142303</v>
      </c>
      <c r="B3317" s="63" t="s">
        <v>12963</v>
      </c>
    </row>
    <row r="3318" spans="1:2" x14ac:dyDescent="0.25">
      <c r="A3318" s="62">
        <v>26142304</v>
      </c>
      <c r="B3318" s="63" t="s">
        <v>556</v>
      </c>
    </row>
    <row r="3319" spans="1:2" x14ac:dyDescent="0.25">
      <c r="A3319" s="62">
        <v>26142306</v>
      </c>
      <c r="B3319" s="63" t="s">
        <v>13624</v>
      </c>
    </row>
    <row r="3320" spans="1:2" x14ac:dyDescent="0.25">
      <c r="A3320" s="62">
        <v>26142307</v>
      </c>
      <c r="B3320" s="63" t="s">
        <v>9688</v>
      </c>
    </row>
    <row r="3321" spans="1:2" x14ac:dyDescent="0.25">
      <c r="A3321" s="62">
        <v>26142308</v>
      </c>
      <c r="B3321" s="63" t="s">
        <v>4667</v>
      </c>
    </row>
    <row r="3322" spans="1:2" x14ac:dyDescent="0.25">
      <c r="A3322" s="62">
        <v>26142310</v>
      </c>
      <c r="B3322" s="63" t="s">
        <v>17738</v>
      </c>
    </row>
    <row r="3323" spans="1:2" x14ac:dyDescent="0.25">
      <c r="A3323" s="62">
        <v>26142311</v>
      </c>
      <c r="B3323" s="63" t="s">
        <v>8621</v>
      </c>
    </row>
    <row r="3324" spans="1:2" x14ac:dyDescent="0.25">
      <c r="A3324" s="62">
        <v>26142312</v>
      </c>
      <c r="B3324" s="63" t="s">
        <v>4313</v>
      </c>
    </row>
    <row r="3325" spans="1:2" x14ac:dyDescent="0.25">
      <c r="A3325" s="62">
        <v>26142401</v>
      </c>
      <c r="B3325" s="63" t="s">
        <v>2913</v>
      </c>
    </row>
    <row r="3326" spans="1:2" x14ac:dyDescent="0.25">
      <c r="A3326" s="62">
        <v>26142402</v>
      </c>
      <c r="B3326" s="63" t="s">
        <v>16540</v>
      </c>
    </row>
    <row r="3327" spans="1:2" x14ac:dyDescent="0.25">
      <c r="A3327" s="62">
        <v>26142403</v>
      </c>
      <c r="B3327" s="63" t="s">
        <v>2000</v>
      </c>
    </row>
    <row r="3328" spans="1:2" x14ac:dyDescent="0.25">
      <c r="A3328" s="62">
        <v>26142404</v>
      </c>
      <c r="B3328" s="63" t="s">
        <v>12094</v>
      </c>
    </row>
    <row r="3329" spans="1:2" x14ac:dyDescent="0.25">
      <c r="A3329" s="62">
        <v>26142405</v>
      </c>
      <c r="B3329" s="63" t="s">
        <v>13366</v>
      </c>
    </row>
    <row r="3330" spans="1:2" x14ac:dyDescent="0.25">
      <c r="A3330" s="62">
        <v>26142406</v>
      </c>
      <c r="B3330" s="63" t="s">
        <v>13448</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13465</v>
      </c>
    </row>
    <row r="3337" spans="1:2" x14ac:dyDescent="0.25">
      <c r="A3337" s="62">
        <v>27111505</v>
      </c>
      <c r="B3337" s="63" t="s">
        <v>16774</v>
      </c>
    </row>
    <row r="3338" spans="1:2" x14ac:dyDescent="0.25">
      <c r="A3338" s="62">
        <v>27111506</v>
      </c>
      <c r="B3338" s="63" t="s">
        <v>8274</v>
      </c>
    </row>
    <row r="3339" spans="1:2" x14ac:dyDescent="0.25">
      <c r="A3339" s="62">
        <v>27111507</v>
      </c>
      <c r="B3339" s="63" t="s">
        <v>4931</v>
      </c>
    </row>
    <row r="3340" spans="1:2" x14ac:dyDescent="0.25">
      <c r="A3340" s="62">
        <v>27111508</v>
      </c>
      <c r="B3340" s="63" t="s">
        <v>7397</v>
      </c>
    </row>
    <row r="3341" spans="1:2" x14ac:dyDescent="0.25">
      <c r="A3341" s="62">
        <v>27111509</v>
      </c>
      <c r="B3341" s="63" t="s">
        <v>8808</v>
      </c>
    </row>
    <row r="3342" spans="1:2" x14ac:dyDescent="0.25">
      <c r="A3342" s="62">
        <v>27111510</v>
      </c>
      <c r="B3342" s="63" t="s">
        <v>11084</v>
      </c>
    </row>
    <row r="3343" spans="1:2" x14ac:dyDescent="0.25">
      <c r="A3343" s="62">
        <v>27111511</v>
      </c>
      <c r="B3343" s="63" t="s">
        <v>9950</v>
      </c>
    </row>
    <row r="3344" spans="1:2" x14ac:dyDescent="0.25">
      <c r="A3344" s="62">
        <v>27111512</v>
      </c>
      <c r="B3344" s="63" t="s">
        <v>1367</v>
      </c>
    </row>
    <row r="3345" spans="1:2" x14ac:dyDescent="0.25">
      <c r="A3345" s="62">
        <v>27111513</v>
      </c>
      <c r="B3345" s="63" t="s">
        <v>13455</v>
      </c>
    </row>
    <row r="3346" spans="1:2" x14ac:dyDescent="0.25">
      <c r="A3346" s="62">
        <v>27111514</v>
      </c>
      <c r="B3346" s="63" t="s">
        <v>15640</v>
      </c>
    </row>
    <row r="3347" spans="1:2" x14ac:dyDescent="0.25">
      <c r="A3347" s="62">
        <v>27111515</v>
      </c>
      <c r="B3347" s="63" t="s">
        <v>12056</v>
      </c>
    </row>
    <row r="3348" spans="1:2" x14ac:dyDescent="0.25">
      <c r="A3348" s="62">
        <v>27111516</v>
      </c>
      <c r="B3348" s="63" t="s">
        <v>4145</v>
      </c>
    </row>
    <row r="3349" spans="1:2" x14ac:dyDescent="0.25">
      <c r="A3349" s="62">
        <v>27111517</v>
      </c>
      <c r="B3349" s="63" t="s">
        <v>10450</v>
      </c>
    </row>
    <row r="3350" spans="1:2" x14ac:dyDescent="0.25">
      <c r="A3350" s="62">
        <v>27111518</v>
      </c>
      <c r="B3350" s="63" t="s">
        <v>9000</v>
      </c>
    </row>
    <row r="3351" spans="1:2" x14ac:dyDescent="0.25">
      <c r="A3351" s="62">
        <v>27111519</v>
      </c>
      <c r="B3351" s="63" t="s">
        <v>8506</v>
      </c>
    </row>
    <row r="3352" spans="1:2" x14ac:dyDescent="0.25">
      <c r="A3352" s="62">
        <v>27111520</v>
      </c>
      <c r="B3352" s="63" t="s">
        <v>14253</v>
      </c>
    </row>
    <row r="3353" spans="1:2" x14ac:dyDescent="0.25">
      <c r="A3353" s="62">
        <v>27111521</v>
      </c>
      <c r="B3353" s="63" t="s">
        <v>301</v>
      </c>
    </row>
    <row r="3354" spans="1:2" x14ac:dyDescent="0.25">
      <c r="A3354" s="62">
        <v>27111601</v>
      </c>
      <c r="B3354" s="63" t="s">
        <v>10986</v>
      </c>
    </row>
    <row r="3355" spans="1:2" x14ac:dyDescent="0.25">
      <c r="A3355" s="62">
        <v>27111602</v>
      </c>
      <c r="B3355" s="63" t="s">
        <v>5668</v>
      </c>
    </row>
    <row r="3356" spans="1:2" x14ac:dyDescent="0.25">
      <c r="A3356" s="62">
        <v>27111603</v>
      </c>
      <c r="B3356" s="63" t="s">
        <v>12246</v>
      </c>
    </row>
    <row r="3357" spans="1:2" x14ac:dyDescent="0.25">
      <c r="A3357" s="62">
        <v>27111604</v>
      </c>
      <c r="B3357" s="63" t="s">
        <v>16511</v>
      </c>
    </row>
    <row r="3358" spans="1:2" x14ac:dyDescent="0.25">
      <c r="A3358" s="62">
        <v>27111605</v>
      </c>
      <c r="B3358" s="63" t="s">
        <v>7765</v>
      </c>
    </row>
    <row r="3359" spans="1:2" x14ac:dyDescent="0.25">
      <c r="A3359" s="62">
        <v>27111607</v>
      </c>
      <c r="B3359" s="63" t="s">
        <v>3449</v>
      </c>
    </row>
    <row r="3360" spans="1:2" x14ac:dyDescent="0.25">
      <c r="A3360" s="62">
        <v>27111608</v>
      </c>
      <c r="B3360" s="63" t="s">
        <v>7849</v>
      </c>
    </row>
    <row r="3361" spans="1:2" x14ac:dyDescent="0.25">
      <c r="A3361" s="62">
        <v>27111609</v>
      </c>
      <c r="B3361" s="63" t="s">
        <v>2864</v>
      </c>
    </row>
    <row r="3362" spans="1:2" x14ac:dyDescent="0.25">
      <c r="A3362" s="62">
        <v>27111701</v>
      </c>
      <c r="B3362" s="63" t="s">
        <v>10028</v>
      </c>
    </row>
    <row r="3363" spans="1:2" x14ac:dyDescent="0.25">
      <c r="A3363" s="62">
        <v>27111702</v>
      </c>
      <c r="B3363" s="63" t="s">
        <v>15487</v>
      </c>
    </row>
    <row r="3364" spans="1:2" x14ac:dyDescent="0.25">
      <c r="A3364" s="62">
        <v>27111703</v>
      </c>
      <c r="B3364" s="63" t="s">
        <v>5160</v>
      </c>
    </row>
    <row r="3365" spans="1:2" x14ac:dyDescent="0.25">
      <c r="A3365" s="62">
        <v>27111704</v>
      </c>
      <c r="B3365" s="63" t="s">
        <v>13507</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12019</v>
      </c>
    </row>
    <row r="3375" spans="1:2" x14ac:dyDescent="0.25">
      <c r="A3375" s="62">
        <v>27111714</v>
      </c>
      <c r="B3375" s="63" t="s">
        <v>5149</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13519</v>
      </c>
    </row>
    <row r="3380" spans="1:2" x14ac:dyDescent="0.25">
      <c r="A3380" s="62">
        <v>27111720</v>
      </c>
      <c r="B3380" s="63" t="s">
        <v>9725</v>
      </c>
    </row>
    <row r="3381" spans="1:2" x14ac:dyDescent="0.25">
      <c r="A3381" s="62">
        <v>27111721</v>
      </c>
      <c r="B3381" s="63" t="s">
        <v>16055</v>
      </c>
    </row>
    <row r="3382" spans="1:2" x14ac:dyDescent="0.25">
      <c r="A3382" s="62">
        <v>27111722</v>
      </c>
      <c r="B3382" s="63" t="s">
        <v>14930</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10110</v>
      </c>
    </row>
    <row r="3388" spans="1:2" x14ac:dyDescent="0.25">
      <c r="A3388" s="62">
        <v>27111801</v>
      </c>
      <c r="B3388" s="63" t="s">
        <v>10414</v>
      </c>
    </row>
    <row r="3389" spans="1:2" x14ac:dyDescent="0.25">
      <c r="A3389" s="62">
        <v>27111802</v>
      </c>
      <c r="B3389" s="63" t="s">
        <v>4735</v>
      </c>
    </row>
    <row r="3390" spans="1:2" x14ac:dyDescent="0.25">
      <c r="A3390" s="62">
        <v>27111803</v>
      </c>
      <c r="B3390" s="63" t="s">
        <v>14732</v>
      </c>
    </row>
    <row r="3391" spans="1:2" x14ac:dyDescent="0.25">
      <c r="A3391" s="62">
        <v>27111804</v>
      </c>
      <c r="B3391" s="63" t="s">
        <v>18289</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3508</v>
      </c>
    </row>
    <row r="3396" spans="1:2" x14ac:dyDescent="0.25">
      <c r="A3396" s="62">
        <v>27111901</v>
      </c>
      <c r="B3396" s="63" t="s">
        <v>16334</v>
      </c>
    </row>
    <row r="3397" spans="1:2" x14ac:dyDescent="0.25">
      <c r="A3397" s="62">
        <v>27111902</v>
      </c>
      <c r="B3397" s="63" t="s">
        <v>14690</v>
      </c>
    </row>
    <row r="3398" spans="1:2" x14ac:dyDescent="0.25">
      <c r="A3398" s="62">
        <v>27111903</v>
      </c>
      <c r="B3398" s="63" t="s">
        <v>13717</v>
      </c>
    </row>
    <row r="3399" spans="1:2" x14ac:dyDescent="0.25">
      <c r="A3399" s="62">
        <v>27111904</v>
      </c>
      <c r="B3399" s="63" t="s">
        <v>10464</v>
      </c>
    </row>
    <row r="3400" spans="1:2" x14ac:dyDescent="0.25">
      <c r="A3400" s="62">
        <v>27111905</v>
      </c>
      <c r="B3400" s="63" t="s">
        <v>1072</v>
      </c>
    </row>
    <row r="3401" spans="1:2" x14ac:dyDescent="0.25">
      <c r="A3401" s="62">
        <v>27111906</v>
      </c>
      <c r="B3401" s="63" t="s">
        <v>16345</v>
      </c>
    </row>
    <row r="3402" spans="1:2" x14ac:dyDescent="0.25">
      <c r="A3402" s="62">
        <v>27111907</v>
      </c>
      <c r="B3402" s="63" t="s">
        <v>4783</v>
      </c>
    </row>
    <row r="3403" spans="1:2" x14ac:dyDescent="0.25">
      <c r="A3403" s="62">
        <v>27111908</v>
      </c>
      <c r="B3403" s="63" t="s">
        <v>7803</v>
      </c>
    </row>
    <row r="3404" spans="1:2" x14ac:dyDescent="0.25">
      <c r="A3404" s="62">
        <v>27111909</v>
      </c>
      <c r="B3404" s="63" t="s">
        <v>17131</v>
      </c>
    </row>
    <row r="3405" spans="1:2" x14ac:dyDescent="0.25">
      <c r="A3405" s="62">
        <v>27111910</v>
      </c>
      <c r="B3405" s="63" t="s">
        <v>4322</v>
      </c>
    </row>
    <row r="3406" spans="1:2" x14ac:dyDescent="0.25">
      <c r="A3406" s="62">
        <v>27111911</v>
      </c>
      <c r="B3406" s="63" t="s">
        <v>4016</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4630</v>
      </c>
    </row>
    <row r="3411" spans="1:2" x14ac:dyDescent="0.25">
      <c r="A3411" s="62">
        <v>27112005</v>
      </c>
      <c r="B3411" s="63" t="s">
        <v>5373</v>
      </c>
    </row>
    <row r="3412" spans="1:2" x14ac:dyDescent="0.25">
      <c r="A3412" s="62">
        <v>27112006</v>
      </c>
      <c r="B3412" s="63" t="s">
        <v>4042</v>
      </c>
    </row>
    <row r="3413" spans="1:2" x14ac:dyDescent="0.25">
      <c r="A3413" s="62">
        <v>27112007</v>
      </c>
      <c r="B3413" s="63" t="s">
        <v>4746</v>
      </c>
    </row>
    <row r="3414" spans="1:2" x14ac:dyDescent="0.25">
      <c r="A3414" s="62">
        <v>27112008</v>
      </c>
      <c r="B3414" s="63" t="s">
        <v>14938</v>
      </c>
    </row>
    <row r="3415" spans="1:2" x14ac:dyDescent="0.25">
      <c r="A3415" s="62">
        <v>27112009</v>
      </c>
      <c r="B3415" s="63" t="s">
        <v>12105</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14309</v>
      </c>
    </row>
    <row r="3421" spans="1:2" x14ac:dyDescent="0.25">
      <c r="A3421" s="62">
        <v>27112015</v>
      </c>
      <c r="B3421" s="63" t="s">
        <v>10287</v>
      </c>
    </row>
    <row r="3422" spans="1:2" x14ac:dyDescent="0.25">
      <c r="A3422" s="62">
        <v>27112016</v>
      </c>
      <c r="B3422" s="63" t="s">
        <v>17356</v>
      </c>
    </row>
    <row r="3423" spans="1:2" x14ac:dyDescent="0.25">
      <c r="A3423" s="62">
        <v>27112017</v>
      </c>
      <c r="B3423" s="63" t="s">
        <v>8658</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4162</v>
      </c>
    </row>
    <row r="3428" spans="1:2" x14ac:dyDescent="0.25">
      <c r="A3428" s="62">
        <v>27112105</v>
      </c>
      <c r="B3428" s="63" t="s">
        <v>4954</v>
      </c>
    </row>
    <row r="3429" spans="1:2" x14ac:dyDescent="0.25">
      <c r="A3429" s="62">
        <v>27112106</v>
      </c>
      <c r="B3429" s="63" t="s">
        <v>8151</v>
      </c>
    </row>
    <row r="3430" spans="1:2" x14ac:dyDescent="0.25">
      <c r="A3430" s="62">
        <v>27112107</v>
      </c>
      <c r="B3430" s="63" t="s">
        <v>16968</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3911</v>
      </c>
    </row>
    <row r="3435" spans="1:2" x14ac:dyDescent="0.25">
      <c r="A3435" s="62">
        <v>27112112</v>
      </c>
      <c r="B3435" s="63" t="s">
        <v>75</v>
      </c>
    </row>
    <row r="3436" spans="1:2" x14ac:dyDescent="0.25">
      <c r="A3436" s="62">
        <v>27112113</v>
      </c>
      <c r="B3436" s="63" t="s">
        <v>3636</v>
      </c>
    </row>
    <row r="3437" spans="1:2" x14ac:dyDescent="0.25">
      <c r="A3437" s="62">
        <v>27112114</v>
      </c>
      <c r="B3437" s="63" t="s">
        <v>13534</v>
      </c>
    </row>
    <row r="3438" spans="1:2" x14ac:dyDescent="0.25">
      <c r="A3438" s="62">
        <v>27112115</v>
      </c>
      <c r="B3438" s="63" t="s">
        <v>18202</v>
      </c>
    </row>
    <row r="3439" spans="1:2" x14ac:dyDescent="0.25">
      <c r="A3439" s="62">
        <v>27112116</v>
      </c>
      <c r="B3439" s="63" t="s">
        <v>712</v>
      </c>
    </row>
    <row r="3440" spans="1:2" x14ac:dyDescent="0.25">
      <c r="A3440" s="62">
        <v>27112117</v>
      </c>
      <c r="B3440" s="63" t="s">
        <v>12034</v>
      </c>
    </row>
    <row r="3441" spans="1:2" x14ac:dyDescent="0.25">
      <c r="A3441" s="62">
        <v>27112119</v>
      </c>
      <c r="B3441" s="63" t="s">
        <v>5952</v>
      </c>
    </row>
    <row r="3442" spans="1:2" x14ac:dyDescent="0.25">
      <c r="A3442" s="62">
        <v>27112120</v>
      </c>
      <c r="B3442" s="63" t="s">
        <v>10153</v>
      </c>
    </row>
    <row r="3443" spans="1:2" x14ac:dyDescent="0.25">
      <c r="A3443" s="62">
        <v>27112121</v>
      </c>
      <c r="B3443" s="63" t="s">
        <v>11174</v>
      </c>
    </row>
    <row r="3444" spans="1:2" x14ac:dyDescent="0.25">
      <c r="A3444" s="62">
        <v>27112122</v>
      </c>
      <c r="B3444" s="63" t="s">
        <v>6422</v>
      </c>
    </row>
    <row r="3445" spans="1:2" x14ac:dyDescent="0.25">
      <c r="A3445" s="62">
        <v>27112123</v>
      </c>
      <c r="B3445" s="63" t="s">
        <v>3611</v>
      </c>
    </row>
    <row r="3446" spans="1:2" x14ac:dyDescent="0.25">
      <c r="A3446" s="62">
        <v>27112124</v>
      </c>
      <c r="B3446" s="63" t="s">
        <v>2775</v>
      </c>
    </row>
    <row r="3447" spans="1:2" x14ac:dyDescent="0.25">
      <c r="A3447" s="62">
        <v>27112125</v>
      </c>
      <c r="B3447" s="63" t="s">
        <v>12813</v>
      </c>
    </row>
    <row r="3448" spans="1:2" x14ac:dyDescent="0.25">
      <c r="A3448" s="62">
        <v>27112126</v>
      </c>
      <c r="B3448" s="63" t="s">
        <v>11718</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14038</v>
      </c>
    </row>
    <row r="3454" spans="1:2" x14ac:dyDescent="0.25">
      <c r="A3454" s="62">
        <v>27112132</v>
      </c>
      <c r="B3454" s="63" t="s">
        <v>6287</v>
      </c>
    </row>
    <row r="3455" spans="1:2" x14ac:dyDescent="0.25">
      <c r="A3455" s="62">
        <v>27112133</v>
      </c>
      <c r="B3455" s="63" t="s">
        <v>12769</v>
      </c>
    </row>
    <row r="3456" spans="1:2" x14ac:dyDescent="0.25">
      <c r="A3456" s="62">
        <v>27112134</v>
      </c>
      <c r="B3456" s="63" t="s">
        <v>14087</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13552</v>
      </c>
    </row>
    <row r="3463" spans="1:2" x14ac:dyDescent="0.25">
      <c r="A3463" s="62">
        <v>27112303</v>
      </c>
      <c r="B3463" s="63" t="s">
        <v>4661</v>
      </c>
    </row>
    <row r="3464" spans="1:2" x14ac:dyDescent="0.25">
      <c r="A3464" s="62">
        <v>27112304</v>
      </c>
      <c r="B3464" s="63" t="s">
        <v>2968</v>
      </c>
    </row>
    <row r="3465" spans="1:2" x14ac:dyDescent="0.25">
      <c r="A3465" s="62">
        <v>27112305</v>
      </c>
      <c r="B3465" s="63" t="s">
        <v>3687</v>
      </c>
    </row>
    <row r="3466" spans="1:2" x14ac:dyDescent="0.25">
      <c r="A3466" s="62">
        <v>27112306</v>
      </c>
      <c r="B3466" s="63" t="s">
        <v>7612</v>
      </c>
    </row>
    <row r="3467" spans="1:2" x14ac:dyDescent="0.25">
      <c r="A3467" s="62">
        <v>27112401</v>
      </c>
      <c r="B3467" s="63" t="s">
        <v>11385</v>
      </c>
    </row>
    <row r="3468" spans="1:2" x14ac:dyDescent="0.25">
      <c r="A3468" s="62">
        <v>27112402</v>
      </c>
      <c r="B3468" s="63" t="s">
        <v>12179</v>
      </c>
    </row>
    <row r="3469" spans="1:2" x14ac:dyDescent="0.25">
      <c r="A3469" s="62">
        <v>27112403</v>
      </c>
      <c r="B3469" s="63" t="s">
        <v>3217</v>
      </c>
    </row>
    <row r="3470" spans="1:2" x14ac:dyDescent="0.25">
      <c r="A3470" s="62">
        <v>27112404</v>
      </c>
      <c r="B3470" s="63" t="s">
        <v>13875</v>
      </c>
    </row>
    <row r="3471" spans="1:2" x14ac:dyDescent="0.25">
      <c r="A3471" s="62">
        <v>27112405</v>
      </c>
      <c r="B3471" s="63" t="s">
        <v>11840</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4390</v>
      </c>
    </row>
    <row r="3476" spans="1:2" x14ac:dyDescent="0.25">
      <c r="A3476" s="62">
        <v>27112503</v>
      </c>
      <c r="B3476" s="63" t="s">
        <v>10009</v>
      </c>
    </row>
    <row r="3477" spans="1:2" x14ac:dyDescent="0.25">
      <c r="A3477" s="62">
        <v>27112504</v>
      </c>
      <c r="B3477" s="63" t="s">
        <v>11358</v>
      </c>
    </row>
    <row r="3478" spans="1:2" x14ac:dyDescent="0.25">
      <c r="A3478" s="62">
        <v>27112505</v>
      </c>
      <c r="B3478" s="63" t="s">
        <v>2435</v>
      </c>
    </row>
    <row r="3479" spans="1:2" x14ac:dyDescent="0.25">
      <c r="A3479" s="62">
        <v>27112506</v>
      </c>
      <c r="B3479" s="63" t="s">
        <v>4395</v>
      </c>
    </row>
    <row r="3480" spans="1:2" x14ac:dyDescent="0.25">
      <c r="A3480" s="62">
        <v>27112601</v>
      </c>
      <c r="B3480" s="63" t="s">
        <v>1119</v>
      </c>
    </row>
    <row r="3481" spans="1:2" x14ac:dyDescent="0.25">
      <c r="A3481" s="62">
        <v>27112602</v>
      </c>
      <c r="B3481" s="63" t="s">
        <v>3887</v>
      </c>
    </row>
    <row r="3482" spans="1:2" x14ac:dyDescent="0.25">
      <c r="A3482" s="62">
        <v>27112701</v>
      </c>
      <c r="B3482" s="63" t="s">
        <v>4051</v>
      </c>
    </row>
    <row r="3483" spans="1:2" x14ac:dyDescent="0.25">
      <c r="A3483" s="62">
        <v>27112702</v>
      </c>
      <c r="B3483" s="63" t="s">
        <v>9159</v>
      </c>
    </row>
    <row r="3484" spans="1:2" x14ac:dyDescent="0.25">
      <c r="A3484" s="62">
        <v>27112703</v>
      </c>
      <c r="B3484" s="63" t="s">
        <v>4807</v>
      </c>
    </row>
    <row r="3485" spans="1:2" x14ac:dyDescent="0.25">
      <c r="A3485" s="62">
        <v>27112704</v>
      </c>
      <c r="B3485" s="63" t="s">
        <v>3643</v>
      </c>
    </row>
    <row r="3486" spans="1:2" x14ac:dyDescent="0.25">
      <c r="A3486" s="62">
        <v>27112705</v>
      </c>
      <c r="B3486" s="63" t="s">
        <v>17674</v>
      </c>
    </row>
    <row r="3487" spans="1:2" x14ac:dyDescent="0.25">
      <c r="A3487" s="62">
        <v>27112706</v>
      </c>
      <c r="B3487" s="63" t="s">
        <v>10393</v>
      </c>
    </row>
    <row r="3488" spans="1:2" x14ac:dyDescent="0.25">
      <c r="A3488" s="62">
        <v>27112707</v>
      </c>
      <c r="B3488" s="63" t="s">
        <v>8942</v>
      </c>
    </row>
    <row r="3489" spans="1:2" x14ac:dyDescent="0.25">
      <c r="A3489" s="62">
        <v>27112708</v>
      </c>
      <c r="B3489" s="63" t="s">
        <v>14492</v>
      </c>
    </row>
    <row r="3490" spans="1:2" x14ac:dyDescent="0.25">
      <c r="A3490" s="62">
        <v>27112709</v>
      </c>
      <c r="B3490" s="63" t="s">
        <v>1687</v>
      </c>
    </row>
    <row r="3491" spans="1:2" x14ac:dyDescent="0.25">
      <c r="A3491" s="62">
        <v>27112710</v>
      </c>
      <c r="B3491" s="63" t="s">
        <v>3711</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12367</v>
      </c>
    </row>
    <row r="3496" spans="1:2" x14ac:dyDescent="0.25">
      <c r="A3496" s="62">
        <v>27112715</v>
      </c>
      <c r="B3496" s="63" t="s">
        <v>8568</v>
      </c>
    </row>
    <row r="3497" spans="1:2" x14ac:dyDescent="0.25">
      <c r="A3497" s="62">
        <v>27112716</v>
      </c>
      <c r="B3497" s="63" t="s">
        <v>5311</v>
      </c>
    </row>
    <row r="3498" spans="1:2" x14ac:dyDescent="0.25">
      <c r="A3498" s="62">
        <v>27112717</v>
      </c>
      <c r="B3498" s="63" t="s">
        <v>5448</v>
      </c>
    </row>
    <row r="3499" spans="1:2" x14ac:dyDescent="0.25">
      <c r="A3499" s="62">
        <v>27112718</v>
      </c>
      <c r="B3499" s="63" t="s">
        <v>9625</v>
      </c>
    </row>
    <row r="3500" spans="1:2" x14ac:dyDescent="0.25">
      <c r="A3500" s="62">
        <v>27112719</v>
      </c>
      <c r="B3500" s="63" t="s">
        <v>16718</v>
      </c>
    </row>
    <row r="3501" spans="1:2" x14ac:dyDescent="0.25">
      <c r="A3501" s="62">
        <v>27112720</v>
      </c>
      <c r="B3501" s="63" t="s">
        <v>3931</v>
      </c>
    </row>
    <row r="3502" spans="1:2" x14ac:dyDescent="0.25">
      <c r="A3502" s="62">
        <v>27112721</v>
      </c>
      <c r="B3502" s="63" t="s">
        <v>8861</v>
      </c>
    </row>
    <row r="3503" spans="1:2" x14ac:dyDescent="0.25">
      <c r="A3503" s="62">
        <v>27112801</v>
      </c>
      <c r="B3503" s="63" t="s">
        <v>14513</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11358</v>
      </c>
    </row>
    <row r="3510" spans="1:2" x14ac:dyDescent="0.25">
      <c r="A3510" s="62">
        <v>27112808</v>
      </c>
      <c r="B3510" s="63" t="s">
        <v>16311</v>
      </c>
    </row>
    <row r="3511" spans="1:2" x14ac:dyDescent="0.25">
      <c r="A3511" s="62">
        <v>27112809</v>
      </c>
      <c r="B3511" s="63" t="s">
        <v>7759</v>
      </c>
    </row>
    <row r="3512" spans="1:2" x14ac:dyDescent="0.25">
      <c r="A3512" s="62">
        <v>27112810</v>
      </c>
      <c r="B3512" s="63" t="s">
        <v>17402</v>
      </c>
    </row>
    <row r="3513" spans="1:2" x14ac:dyDescent="0.25">
      <c r="A3513" s="62">
        <v>27112811</v>
      </c>
      <c r="B3513" s="63" t="s">
        <v>14486</v>
      </c>
    </row>
    <row r="3514" spans="1:2" x14ac:dyDescent="0.25">
      <c r="A3514" s="62">
        <v>27112812</v>
      </c>
      <c r="B3514" s="63" t="s">
        <v>8802</v>
      </c>
    </row>
    <row r="3515" spans="1:2" x14ac:dyDescent="0.25">
      <c r="A3515" s="62">
        <v>27112813</v>
      </c>
      <c r="B3515" s="63" t="s">
        <v>4947</v>
      </c>
    </row>
    <row r="3516" spans="1:2" x14ac:dyDescent="0.25">
      <c r="A3516" s="62">
        <v>27112814</v>
      </c>
      <c r="B3516" s="63" t="s">
        <v>3320</v>
      </c>
    </row>
    <row r="3517" spans="1:2" x14ac:dyDescent="0.25">
      <c r="A3517" s="62">
        <v>27112815</v>
      </c>
      <c r="B3517" s="63" t="s">
        <v>2522</v>
      </c>
    </row>
    <row r="3518" spans="1:2" x14ac:dyDescent="0.25">
      <c r="A3518" s="62">
        <v>27112818</v>
      </c>
      <c r="B3518" s="63" t="s">
        <v>14539</v>
      </c>
    </row>
    <row r="3519" spans="1:2" x14ac:dyDescent="0.25">
      <c r="A3519" s="62">
        <v>27112819</v>
      </c>
      <c r="B3519" s="63" t="s">
        <v>8219</v>
      </c>
    </row>
    <row r="3520" spans="1:2" x14ac:dyDescent="0.25">
      <c r="A3520" s="62">
        <v>27112820</v>
      </c>
      <c r="B3520" s="63" t="s">
        <v>11447</v>
      </c>
    </row>
    <row r="3521" spans="1:2" x14ac:dyDescent="0.25">
      <c r="A3521" s="62">
        <v>27112821</v>
      </c>
      <c r="B3521" s="63" t="s">
        <v>3670</v>
      </c>
    </row>
    <row r="3522" spans="1:2" x14ac:dyDescent="0.25">
      <c r="A3522" s="62">
        <v>27112822</v>
      </c>
      <c r="B3522" s="63" t="s">
        <v>17779</v>
      </c>
    </row>
    <row r="3523" spans="1:2" x14ac:dyDescent="0.25">
      <c r="A3523" s="62">
        <v>27112823</v>
      </c>
      <c r="B3523" s="63" t="s">
        <v>5665</v>
      </c>
    </row>
    <row r="3524" spans="1:2" x14ac:dyDescent="0.25">
      <c r="A3524" s="62">
        <v>27112824</v>
      </c>
      <c r="B3524" s="63" t="s">
        <v>14975</v>
      </c>
    </row>
    <row r="3525" spans="1:2" x14ac:dyDescent="0.25">
      <c r="A3525" s="62">
        <v>27112825</v>
      </c>
      <c r="B3525" s="63" t="s">
        <v>15666</v>
      </c>
    </row>
    <row r="3526" spans="1:2" x14ac:dyDescent="0.25">
      <c r="A3526" s="62">
        <v>27112826</v>
      </c>
      <c r="B3526" s="63" t="s">
        <v>11041</v>
      </c>
    </row>
    <row r="3527" spans="1:2" x14ac:dyDescent="0.25">
      <c r="A3527" s="62">
        <v>27112901</v>
      </c>
      <c r="B3527" s="63" t="s">
        <v>10695</v>
      </c>
    </row>
    <row r="3528" spans="1:2" x14ac:dyDescent="0.25">
      <c r="A3528" s="62">
        <v>27112902</v>
      </c>
      <c r="B3528" s="63" t="s">
        <v>2724</v>
      </c>
    </row>
    <row r="3529" spans="1:2" x14ac:dyDescent="0.25">
      <c r="A3529" s="62">
        <v>27112903</v>
      </c>
      <c r="B3529" s="63" t="s">
        <v>7535</v>
      </c>
    </row>
    <row r="3530" spans="1:2" x14ac:dyDescent="0.25">
      <c r="A3530" s="62">
        <v>27112904</v>
      </c>
      <c r="B3530" s="63" t="s">
        <v>15675</v>
      </c>
    </row>
    <row r="3531" spans="1:2" x14ac:dyDescent="0.25">
      <c r="A3531" s="62">
        <v>27112905</v>
      </c>
      <c r="B3531" s="63" t="s">
        <v>10962</v>
      </c>
    </row>
    <row r="3532" spans="1:2" x14ac:dyDescent="0.25">
      <c r="A3532" s="62">
        <v>27112906</v>
      </c>
      <c r="B3532" s="63" t="s">
        <v>9817</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13559</v>
      </c>
    </row>
    <row r="3542" spans="1:2" x14ac:dyDescent="0.25">
      <c r="A3542" s="62">
        <v>27113201</v>
      </c>
      <c r="B3542" s="63" t="s">
        <v>9309</v>
      </c>
    </row>
    <row r="3543" spans="1:2" x14ac:dyDescent="0.25">
      <c r="A3543" s="62">
        <v>27113202</v>
      </c>
      <c r="B3543" s="63" t="s">
        <v>14844</v>
      </c>
    </row>
    <row r="3544" spans="1:2" x14ac:dyDescent="0.25">
      <c r="A3544" s="62">
        <v>27113203</v>
      </c>
      <c r="B3544" s="63" t="s">
        <v>14678</v>
      </c>
    </row>
    <row r="3545" spans="1:2" x14ac:dyDescent="0.25">
      <c r="A3545" s="62">
        <v>27113204</v>
      </c>
      <c r="B3545" s="63" t="s">
        <v>8306</v>
      </c>
    </row>
    <row r="3546" spans="1:2" x14ac:dyDescent="0.25">
      <c r="A3546" s="62">
        <v>27121501</v>
      </c>
      <c r="B3546" s="63" t="s">
        <v>17835</v>
      </c>
    </row>
    <row r="3547" spans="1:2" x14ac:dyDescent="0.25">
      <c r="A3547" s="62">
        <v>27121502</v>
      </c>
      <c r="B3547" s="63" t="s">
        <v>15375</v>
      </c>
    </row>
    <row r="3548" spans="1:2" x14ac:dyDescent="0.25">
      <c r="A3548" s="62">
        <v>27121503</v>
      </c>
      <c r="B3548" s="63" t="s">
        <v>8549</v>
      </c>
    </row>
    <row r="3549" spans="1:2" x14ac:dyDescent="0.25">
      <c r="A3549" s="62">
        <v>27121601</v>
      </c>
      <c r="B3549" s="63" t="s">
        <v>11101</v>
      </c>
    </row>
    <row r="3550" spans="1:2" x14ac:dyDescent="0.25">
      <c r="A3550" s="62">
        <v>27121602</v>
      </c>
      <c r="B3550" s="63" t="s">
        <v>18749</v>
      </c>
    </row>
    <row r="3551" spans="1:2" x14ac:dyDescent="0.25">
      <c r="A3551" s="62">
        <v>27121603</v>
      </c>
      <c r="B3551" s="63" t="s">
        <v>18468</v>
      </c>
    </row>
    <row r="3552" spans="1:2" x14ac:dyDescent="0.25">
      <c r="A3552" s="62">
        <v>27121604</v>
      </c>
      <c r="B3552" s="63" t="s">
        <v>7414</v>
      </c>
    </row>
    <row r="3553" spans="1:2" x14ac:dyDescent="0.25">
      <c r="A3553" s="62">
        <v>27121605</v>
      </c>
      <c r="B3553" s="63" t="s">
        <v>13430</v>
      </c>
    </row>
    <row r="3554" spans="1:2" x14ac:dyDescent="0.25">
      <c r="A3554" s="62">
        <v>27121606</v>
      </c>
      <c r="B3554" s="63" t="s">
        <v>16493</v>
      </c>
    </row>
    <row r="3555" spans="1:2" x14ac:dyDescent="0.25">
      <c r="A3555" s="62">
        <v>27121701</v>
      </c>
      <c r="B3555" s="63" t="s">
        <v>14428</v>
      </c>
    </row>
    <row r="3556" spans="1:2" x14ac:dyDescent="0.25">
      <c r="A3556" s="62">
        <v>27121702</v>
      </c>
      <c r="B3556" s="63" t="s">
        <v>12550</v>
      </c>
    </row>
    <row r="3557" spans="1:2" x14ac:dyDescent="0.25">
      <c r="A3557" s="62">
        <v>27121703</v>
      </c>
      <c r="B3557" s="63" t="s">
        <v>3319</v>
      </c>
    </row>
    <row r="3558" spans="1:2" x14ac:dyDescent="0.25">
      <c r="A3558" s="62">
        <v>27121704</v>
      </c>
      <c r="B3558" s="63" t="s">
        <v>9420</v>
      </c>
    </row>
    <row r="3559" spans="1:2" x14ac:dyDescent="0.25">
      <c r="A3559" s="62">
        <v>27121705</v>
      </c>
      <c r="B3559" s="63" t="s">
        <v>16771</v>
      </c>
    </row>
    <row r="3560" spans="1:2" x14ac:dyDescent="0.25">
      <c r="A3560" s="62">
        <v>27121706</v>
      </c>
      <c r="B3560" s="63" t="s">
        <v>14438</v>
      </c>
    </row>
    <row r="3561" spans="1:2" x14ac:dyDescent="0.25">
      <c r="A3561" s="62">
        <v>27121707</v>
      </c>
      <c r="B3561" s="63" t="s">
        <v>8213</v>
      </c>
    </row>
    <row r="3562" spans="1:2" x14ac:dyDescent="0.25">
      <c r="A3562" s="62">
        <v>27126101</v>
      </c>
      <c r="B3562" s="63" t="s">
        <v>10314</v>
      </c>
    </row>
    <row r="3563" spans="1:2" x14ac:dyDescent="0.25">
      <c r="A3563" s="62">
        <v>27126102</v>
      </c>
      <c r="B3563" s="63" t="s">
        <v>12809</v>
      </c>
    </row>
    <row r="3564" spans="1:2" x14ac:dyDescent="0.25">
      <c r="A3564" s="62">
        <v>27131501</v>
      </c>
      <c r="B3564" s="63" t="s">
        <v>17415</v>
      </c>
    </row>
    <row r="3565" spans="1:2" x14ac:dyDescent="0.25">
      <c r="A3565" s="62">
        <v>27131502</v>
      </c>
      <c r="B3565" s="63" t="s">
        <v>10704</v>
      </c>
    </row>
    <row r="3566" spans="1:2" x14ac:dyDescent="0.25">
      <c r="A3566" s="62">
        <v>27131504</v>
      </c>
      <c r="B3566" s="63" t="s">
        <v>17172</v>
      </c>
    </row>
    <row r="3567" spans="1:2" x14ac:dyDescent="0.25">
      <c r="A3567" s="62">
        <v>27131505</v>
      </c>
      <c r="B3567" s="63" t="s">
        <v>10551</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13622</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4163</v>
      </c>
    </row>
    <row r="3577" spans="1:2" x14ac:dyDescent="0.25">
      <c r="A3577" s="62">
        <v>27131604</v>
      </c>
      <c r="B3577" s="63" t="s">
        <v>3019</v>
      </c>
    </row>
    <row r="3578" spans="1:2" x14ac:dyDescent="0.25">
      <c r="A3578" s="62">
        <v>27131605</v>
      </c>
      <c r="B3578" s="63" t="s">
        <v>16022</v>
      </c>
    </row>
    <row r="3579" spans="1:2" x14ac:dyDescent="0.25">
      <c r="A3579" s="62">
        <v>27131608</v>
      </c>
      <c r="B3579" s="63" t="s">
        <v>627</v>
      </c>
    </row>
    <row r="3580" spans="1:2" x14ac:dyDescent="0.25">
      <c r="A3580" s="62">
        <v>27131609</v>
      </c>
      <c r="B3580" s="63" t="s">
        <v>4685</v>
      </c>
    </row>
    <row r="3581" spans="1:2" x14ac:dyDescent="0.25">
      <c r="A3581" s="62">
        <v>27131610</v>
      </c>
      <c r="B3581" s="63" t="s">
        <v>3776</v>
      </c>
    </row>
    <row r="3582" spans="1:2" x14ac:dyDescent="0.25">
      <c r="A3582" s="62">
        <v>27131613</v>
      </c>
      <c r="B3582" s="63" t="s">
        <v>13089</v>
      </c>
    </row>
    <row r="3583" spans="1:2" x14ac:dyDescent="0.25">
      <c r="A3583" s="62">
        <v>27131614</v>
      </c>
      <c r="B3583" s="63" t="s">
        <v>8191</v>
      </c>
    </row>
    <row r="3584" spans="1:2" x14ac:dyDescent="0.25">
      <c r="A3584" s="62">
        <v>27131701</v>
      </c>
      <c r="B3584" s="63" t="s">
        <v>18599</v>
      </c>
    </row>
    <row r="3585" spans="1:2" x14ac:dyDescent="0.25">
      <c r="A3585" s="62">
        <v>27131702</v>
      </c>
      <c r="B3585" s="63" t="s">
        <v>17148</v>
      </c>
    </row>
    <row r="3586" spans="1:2" x14ac:dyDescent="0.25">
      <c r="A3586" s="62">
        <v>27131703</v>
      </c>
      <c r="B3586" s="63" t="s">
        <v>12301</v>
      </c>
    </row>
    <row r="3587" spans="1:2" x14ac:dyDescent="0.25">
      <c r="A3587" s="62">
        <v>27131704</v>
      </c>
      <c r="B3587" s="63" t="s">
        <v>3195</v>
      </c>
    </row>
    <row r="3588" spans="1:2" x14ac:dyDescent="0.25">
      <c r="A3588" s="62">
        <v>27131705</v>
      </c>
      <c r="B3588" s="63" t="s">
        <v>2114</v>
      </c>
    </row>
    <row r="3589" spans="1:2" x14ac:dyDescent="0.25">
      <c r="A3589" s="62">
        <v>27131706</v>
      </c>
      <c r="B3589" s="63" t="s">
        <v>2818</v>
      </c>
    </row>
    <row r="3590" spans="1:2" x14ac:dyDescent="0.25">
      <c r="A3590" s="62">
        <v>27131707</v>
      </c>
      <c r="B3590" s="63" t="s">
        <v>12360</v>
      </c>
    </row>
    <row r="3591" spans="1:2" x14ac:dyDescent="0.25">
      <c r="A3591" s="62">
        <v>27131708</v>
      </c>
      <c r="B3591" s="63" t="s">
        <v>16797</v>
      </c>
    </row>
    <row r="3592" spans="1:2" x14ac:dyDescent="0.25">
      <c r="A3592" s="62">
        <v>27131709</v>
      </c>
      <c r="B3592" s="63" t="s">
        <v>1954</v>
      </c>
    </row>
    <row r="3593" spans="1:2" x14ac:dyDescent="0.25">
      <c r="A3593" s="62">
        <v>27141001</v>
      </c>
      <c r="B3593" s="63" t="s">
        <v>1771</v>
      </c>
    </row>
    <row r="3594" spans="1:2" x14ac:dyDescent="0.25">
      <c r="A3594" s="62">
        <v>27141101</v>
      </c>
      <c r="B3594" s="63" t="s">
        <v>10432</v>
      </c>
    </row>
    <row r="3595" spans="1:2" x14ac:dyDescent="0.25">
      <c r="A3595" s="62">
        <v>30101501</v>
      </c>
      <c r="B3595" s="63" t="s">
        <v>9478</v>
      </c>
    </row>
    <row r="3596" spans="1:2" x14ac:dyDescent="0.25">
      <c r="A3596" s="62">
        <v>30101502</v>
      </c>
      <c r="B3596" s="63" t="s">
        <v>17581</v>
      </c>
    </row>
    <row r="3597" spans="1:2" x14ac:dyDescent="0.25">
      <c r="A3597" s="62">
        <v>30101503</v>
      </c>
      <c r="B3597" s="63" t="s">
        <v>17285</v>
      </c>
    </row>
    <row r="3598" spans="1:2" x14ac:dyDescent="0.25">
      <c r="A3598" s="62">
        <v>30101504</v>
      </c>
      <c r="B3598" s="63" t="s">
        <v>4652</v>
      </c>
    </row>
    <row r="3599" spans="1:2" x14ac:dyDescent="0.25">
      <c r="A3599" s="62">
        <v>30101505</v>
      </c>
      <c r="B3599" s="63" t="s">
        <v>2200</v>
      </c>
    </row>
    <row r="3600" spans="1:2" x14ac:dyDescent="0.25">
      <c r="A3600" s="62">
        <v>30101506</v>
      </c>
      <c r="B3600" s="63" t="s">
        <v>7965</v>
      </c>
    </row>
    <row r="3601" spans="1:2" x14ac:dyDescent="0.25">
      <c r="A3601" s="62">
        <v>30101507</v>
      </c>
      <c r="B3601" s="63" t="s">
        <v>2929</v>
      </c>
    </row>
    <row r="3602" spans="1:2" x14ac:dyDescent="0.25">
      <c r="A3602" s="62">
        <v>30101508</v>
      </c>
      <c r="B3602" s="63" t="s">
        <v>9374</v>
      </c>
    </row>
    <row r="3603" spans="1:2" x14ac:dyDescent="0.25">
      <c r="A3603" s="62">
        <v>30101509</v>
      </c>
      <c r="B3603" s="63" t="s">
        <v>11039</v>
      </c>
    </row>
    <row r="3604" spans="1:2" x14ac:dyDescent="0.25">
      <c r="A3604" s="62">
        <v>30101510</v>
      </c>
      <c r="B3604" s="63" t="s">
        <v>18728</v>
      </c>
    </row>
    <row r="3605" spans="1:2" x14ac:dyDescent="0.25">
      <c r="A3605" s="62">
        <v>30101511</v>
      </c>
      <c r="B3605" s="63" t="s">
        <v>14508</v>
      </c>
    </row>
    <row r="3606" spans="1:2" x14ac:dyDescent="0.25">
      <c r="A3606" s="62">
        <v>30101512</v>
      </c>
      <c r="B3606" s="63" t="s">
        <v>14720</v>
      </c>
    </row>
    <row r="3607" spans="1:2" x14ac:dyDescent="0.25">
      <c r="A3607" s="62">
        <v>30101513</v>
      </c>
      <c r="B3607" s="63" t="s">
        <v>16579</v>
      </c>
    </row>
    <row r="3608" spans="1:2" x14ac:dyDescent="0.25">
      <c r="A3608" s="62">
        <v>30101514</v>
      </c>
      <c r="B3608" s="63" t="s">
        <v>12583</v>
      </c>
    </row>
    <row r="3609" spans="1:2" x14ac:dyDescent="0.25">
      <c r="A3609" s="62">
        <v>30101515</v>
      </c>
      <c r="B3609" s="63" t="s">
        <v>4456</v>
      </c>
    </row>
    <row r="3610" spans="1:2" x14ac:dyDescent="0.25">
      <c r="A3610" s="62">
        <v>30101516</v>
      </c>
      <c r="B3610" s="63" t="s">
        <v>15183</v>
      </c>
    </row>
    <row r="3611" spans="1:2" x14ac:dyDescent="0.25">
      <c r="A3611" s="62">
        <v>30101517</v>
      </c>
      <c r="B3611" s="63" t="s">
        <v>4581</v>
      </c>
    </row>
    <row r="3612" spans="1:2" x14ac:dyDescent="0.25">
      <c r="A3612" s="62">
        <v>30101601</v>
      </c>
      <c r="B3612" s="63" t="s">
        <v>14664</v>
      </c>
    </row>
    <row r="3613" spans="1:2" x14ac:dyDescent="0.25">
      <c r="A3613" s="62">
        <v>30101602</v>
      </c>
      <c r="B3613" s="63" t="s">
        <v>3686</v>
      </c>
    </row>
    <row r="3614" spans="1:2" x14ac:dyDescent="0.25">
      <c r="A3614" s="62">
        <v>30101603</v>
      </c>
      <c r="B3614" s="63" t="s">
        <v>4077</v>
      </c>
    </row>
    <row r="3615" spans="1:2" x14ac:dyDescent="0.25">
      <c r="A3615" s="62">
        <v>30101604</v>
      </c>
      <c r="B3615" s="63" t="s">
        <v>4557</v>
      </c>
    </row>
    <row r="3616" spans="1:2" x14ac:dyDescent="0.25">
      <c r="A3616" s="62">
        <v>30101605</v>
      </c>
      <c r="B3616" s="63" t="s">
        <v>16304</v>
      </c>
    </row>
    <row r="3617" spans="1:2" x14ac:dyDescent="0.25">
      <c r="A3617" s="62">
        <v>30101606</v>
      </c>
      <c r="B3617" s="63" t="s">
        <v>409</v>
      </c>
    </row>
    <row r="3618" spans="1:2" x14ac:dyDescent="0.25">
      <c r="A3618" s="62">
        <v>30101607</v>
      </c>
      <c r="B3618" s="63" t="s">
        <v>5050</v>
      </c>
    </row>
    <row r="3619" spans="1:2" x14ac:dyDescent="0.25">
      <c r="A3619" s="62">
        <v>30101608</v>
      </c>
      <c r="B3619" s="63" t="s">
        <v>17028</v>
      </c>
    </row>
    <row r="3620" spans="1:2" x14ac:dyDescent="0.25">
      <c r="A3620" s="62">
        <v>30101609</v>
      </c>
      <c r="B3620" s="63" t="s">
        <v>16880</v>
      </c>
    </row>
    <row r="3621" spans="1:2" x14ac:dyDescent="0.25">
      <c r="A3621" s="62">
        <v>30101610</v>
      </c>
      <c r="B3621" s="63" t="s">
        <v>12048</v>
      </c>
    </row>
    <row r="3622" spans="1:2" x14ac:dyDescent="0.25">
      <c r="A3622" s="62">
        <v>30101611</v>
      </c>
      <c r="B3622" s="63" t="s">
        <v>4655</v>
      </c>
    </row>
    <row r="3623" spans="1:2" x14ac:dyDescent="0.25">
      <c r="A3623" s="62">
        <v>30101612</v>
      </c>
      <c r="B3623" s="63" t="s">
        <v>7533</v>
      </c>
    </row>
    <row r="3624" spans="1:2" x14ac:dyDescent="0.25">
      <c r="A3624" s="62">
        <v>30101613</v>
      </c>
      <c r="B3624" s="63" t="s">
        <v>14010</v>
      </c>
    </row>
    <row r="3625" spans="1:2" x14ac:dyDescent="0.25">
      <c r="A3625" s="62">
        <v>30101614</v>
      </c>
      <c r="B3625" s="63" t="s">
        <v>6009</v>
      </c>
    </row>
    <row r="3626" spans="1:2" x14ac:dyDescent="0.25">
      <c r="A3626" s="62">
        <v>30101615</v>
      </c>
      <c r="B3626" s="63" t="s">
        <v>731</v>
      </c>
    </row>
    <row r="3627" spans="1:2" x14ac:dyDescent="0.25">
      <c r="A3627" s="62">
        <v>30101616</v>
      </c>
      <c r="B3627" s="63" t="s">
        <v>12182</v>
      </c>
    </row>
    <row r="3628" spans="1:2" x14ac:dyDescent="0.25">
      <c r="A3628" s="62">
        <v>30101617</v>
      </c>
      <c r="B3628" s="63" t="s">
        <v>16866</v>
      </c>
    </row>
    <row r="3629" spans="1:2" x14ac:dyDescent="0.25">
      <c r="A3629" s="62">
        <v>30101618</v>
      </c>
      <c r="B3629" s="63" t="s">
        <v>14637</v>
      </c>
    </row>
    <row r="3630" spans="1:2" x14ac:dyDescent="0.25">
      <c r="A3630" s="62">
        <v>30101701</v>
      </c>
      <c r="B3630" s="63" t="s">
        <v>15304</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17752</v>
      </c>
    </row>
    <row r="3636" spans="1:2" x14ac:dyDescent="0.25">
      <c r="A3636" s="62">
        <v>30101707</v>
      </c>
      <c r="B3636" s="63" t="s">
        <v>9770</v>
      </c>
    </row>
    <row r="3637" spans="1:2" x14ac:dyDescent="0.25">
      <c r="A3637" s="62">
        <v>30101708</v>
      </c>
      <c r="B3637" s="63" t="s">
        <v>3864</v>
      </c>
    </row>
    <row r="3638" spans="1:2" x14ac:dyDescent="0.25">
      <c r="A3638" s="62">
        <v>30101709</v>
      </c>
      <c r="B3638" s="63" t="s">
        <v>4873</v>
      </c>
    </row>
    <row r="3639" spans="1:2" x14ac:dyDescent="0.25">
      <c r="A3639" s="62">
        <v>30101710</v>
      </c>
      <c r="B3639" s="63" t="s">
        <v>15340</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11035</v>
      </c>
    </row>
    <row r="3644" spans="1:2" x14ac:dyDescent="0.25">
      <c r="A3644" s="62">
        <v>30101715</v>
      </c>
      <c r="B3644" s="63" t="s">
        <v>14803</v>
      </c>
    </row>
    <row r="3645" spans="1:2" x14ac:dyDescent="0.25">
      <c r="A3645" s="62">
        <v>30101716</v>
      </c>
      <c r="B3645" s="63" t="s">
        <v>15444</v>
      </c>
    </row>
    <row r="3646" spans="1:2" x14ac:dyDescent="0.25">
      <c r="A3646" s="62">
        <v>30101717</v>
      </c>
      <c r="B3646" s="63" t="s">
        <v>14923</v>
      </c>
    </row>
    <row r="3647" spans="1:2" x14ac:dyDescent="0.25">
      <c r="A3647" s="62">
        <v>30101718</v>
      </c>
      <c r="B3647" s="63" t="s">
        <v>3571</v>
      </c>
    </row>
    <row r="3648" spans="1:2" x14ac:dyDescent="0.25">
      <c r="A3648" s="62">
        <v>30101801</v>
      </c>
      <c r="B3648" s="63" t="s">
        <v>5713</v>
      </c>
    </row>
    <row r="3649" spans="1:2" x14ac:dyDescent="0.25">
      <c r="A3649" s="62">
        <v>30101802</v>
      </c>
      <c r="B3649" s="63" t="s">
        <v>11223</v>
      </c>
    </row>
    <row r="3650" spans="1:2" x14ac:dyDescent="0.25">
      <c r="A3650" s="62">
        <v>30101803</v>
      </c>
      <c r="B3650" s="63" t="s">
        <v>11703</v>
      </c>
    </row>
    <row r="3651" spans="1:2" x14ac:dyDescent="0.25">
      <c r="A3651" s="62">
        <v>30101804</v>
      </c>
      <c r="B3651" s="63" t="s">
        <v>12510</v>
      </c>
    </row>
    <row r="3652" spans="1:2" x14ac:dyDescent="0.25">
      <c r="A3652" s="62">
        <v>30101805</v>
      </c>
      <c r="B3652" s="63" t="s">
        <v>11250</v>
      </c>
    </row>
    <row r="3653" spans="1:2" x14ac:dyDescent="0.25">
      <c r="A3653" s="62">
        <v>30101806</v>
      </c>
      <c r="B3653" s="63" t="s">
        <v>12661</v>
      </c>
    </row>
    <row r="3654" spans="1:2" x14ac:dyDescent="0.25">
      <c r="A3654" s="62">
        <v>30101807</v>
      </c>
      <c r="B3654" s="63" t="s">
        <v>15556</v>
      </c>
    </row>
    <row r="3655" spans="1:2" x14ac:dyDescent="0.25">
      <c r="A3655" s="62">
        <v>30101808</v>
      </c>
      <c r="B3655" s="63" t="s">
        <v>10300</v>
      </c>
    </row>
    <row r="3656" spans="1:2" x14ac:dyDescent="0.25">
      <c r="A3656" s="62">
        <v>30101809</v>
      </c>
      <c r="B3656" s="63" t="s">
        <v>3062</v>
      </c>
    </row>
    <row r="3657" spans="1:2" x14ac:dyDescent="0.25">
      <c r="A3657" s="62">
        <v>30101810</v>
      </c>
      <c r="B3657" s="63" t="s">
        <v>8009</v>
      </c>
    </row>
    <row r="3658" spans="1:2" x14ac:dyDescent="0.25">
      <c r="A3658" s="62">
        <v>30101811</v>
      </c>
      <c r="B3658" s="63" t="s">
        <v>17001</v>
      </c>
    </row>
    <row r="3659" spans="1:2" x14ac:dyDescent="0.25">
      <c r="A3659" s="62">
        <v>30101812</v>
      </c>
      <c r="B3659" s="63" t="s">
        <v>6843</v>
      </c>
    </row>
    <row r="3660" spans="1:2" x14ac:dyDescent="0.25">
      <c r="A3660" s="62">
        <v>30101813</v>
      </c>
      <c r="B3660" s="63" t="s">
        <v>11014</v>
      </c>
    </row>
    <row r="3661" spans="1:2" x14ac:dyDescent="0.25">
      <c r="A3661" s="62">
        <v>30101814</v>
      </c>
      <c r="B3661" s="63" t="s">
        <v>7979</v>
      </c>
    </row>
    <row r="3662" spans="1:2" x14ac:dyDescent="0.25">
      <c r="A3662" s="62">
        <v>30101815</v>
      </c>
      <c r="B3662" s="63" t="s">
        <v>11360</v>
      </c>
    </row>
    <row r="3663" spans="1:2" x14ac:dyDescent="0.25">
      <c r="A3663" s="62">
        <v>30101816</v>
      </c>
      <c r="B3663" s="63" t="s">
        <v>13536</v>
      </c>
    </row>
    <row r="3664" spans="1:2" x14ac:dyDescent="0.25">
      <c r="A3664" s="62">
        <v>30101817</v>
      </c>
      <c r="B3664" s="63" t="s">
        <v>7276</v>
      </c>
    </row>
    <row r="3665" spans="1:2" x14ac:dyDescent="0.25">
      <c r="A3665" s="62">
        <v>30101901</v>
      </c>
      <c r="B3665" s="63" t="s">
        <v>11277</v>
      </c>
    </row>
    <row r="3666" spans="1:2" x14ac:dyDescent="0.25">
      <c r="A3666" s="62">
        <v>30101902</v>
      </c>
      <c r="B3666" s="63" t="s">
        <v>16414</v>
      </c>
    </row>
    <row r="3667" spans="1:2" x14ac:dyDescent="0.25">
      <c r="A3667" s="62">
        <v>30101903</v>
      </c>
      <c r="B3667" s="63" t="s">
        <v>7592</v>
      </c>
    </row>
    <row r="3668" spans="1:2" x14ac:dyDescent="0.25">
      <c r="A3668" s="62">
        <v>30101904</v>
      </c>
      <c r="B3668" s="63" t="s">
        <v>4328</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17084</v>
      </c>
    </row>
    <row r="3673" spans="1:2" x14ac:dyDescent="0.25">
      <c r="A3673" s="62">
        <v>30101909</v>
      </c>
      <c r="B3673" s="63" t="s">
        <v>1153</v>
      </c>
    </row>
    <row r="3674" spans="1:2" x14ac:dyDescent="0.25">
      <c r="A3674" s="62">
        <v>30101910</v>
      </c>
      <c r="B3674" s="63" t="s">
        <v>12747</v>
      </c>
    </row>
    <row r="3675" spans="1:2" x14ac:dyDescent="0.25">
      <c r="A3675" s="62">
        <v>30101911</v>
      </c>
      <c r="B3675" s="63" t="s">
        <v>15086</v>
      </c>
    </row>
    <row r="3676" spans="1:2" x14ac:dyDescent="0.25">
      <c r="A3676" s="62">
        <v>30101912</v>
      </c>
      <c r="B3676" s="63" t="s">
        <v>13275</v>
      </c>
    </row>
    <row r="3677" spans="1:2" x14ac:dyDescent="0.25">
      <c r="A3677" s="62">
        <v>30101913</v>
      </c>
      <c r="B3677" s="63" t="s">
        <v>6454</v>
      </c>
    </row>
    <row r="3678" spans="1:2" x14ac:dyDescent="0.25">
      <c r="A3678" s="62">
        <v>30101914</v>
      </c>
      <c r="B3678" s="63" t="s">
        <v>11696</v>
      </c>
    </row>
    <row r="3679" spans="1:2" x14ac:dyDescent="0.25">
      <c r="A3679" s="62">
        <v>30101915</v>
      </c>
      <c r="B3679" s="63" t="s">
        <v>1309</v>
      </c>
    </row>
    <row r="3680" spans="1:2" x14ac:dyDescent="0.25">
      <c r="A3680" s="62">
        <v>30101916</v>
      </c>
      <c r="B3680" s="63" t="s">
        <v>13958</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11770</v>
      </c>
    </row>
    <row r="3685" spans="1:2" x14ac:dyDescent="0.25">
      <c r="A3685" s="62">
        <v>30101922</v>
      </c>
      <c r="B3685" s="63" t="s">
        <v>4579</v>
      </c>
    </row>
    <row r="3686" spans="1:2" x14ac:dyDescent="0.25">
      <c r="A3686" s="62">
        <v>30101923</v>
      </c>
      <c r="B3686" s="63" t="s">
        <v>13181</v>
      </c>
    </row>
    <row r="3687" spans="1:2" x14ac:dyDescent="0.25">
      <c r="A3687" s="62">
        <v>30102001</v>
      </c>
      <c r="B3687" s="63" t="s">
        <v>8670</v>
      </c>
    </row>
    <row r="3688" spans="1:2" x14ac:dyDescent="0.25">
      <c r="A3688" s="62">
        <v>30102002</v>
      </c>
      <c r="B3688" s="63" t="s">
        <v>13097</v>
      </c>
    </row>
    <row r="3689" spans="1:2" x14ac:dyDescent="0.25">
      <c r="A3689" s="62">
        <v>30102003</v>
      </c>
      <c r="B3689" s="63" t="s">
        <v>7774</v>
      </c>
    </row>
    <row r="3690" spans="1:2" x14ac:dyDescent="0.25">
      <c r="A3690" s="62">
        <v>30102004</v>
      </c>
      <c r="B3690" s="63" t="s">
        <v>518</v>
      </c>
    </row>
    <row r="3691" spans="1:2" x14ac:dyDescent="0.25">
      <c r="A3691" s="62">
        <v>30102005</v>
      </c>
      <c r="B3691" s="63" t="s">
        <v>17985</v>
      </c>
    </row>
    <row r="3692" spans="1:2" x14ac:dyDescent="0.25">
      <c r="A3692" s="62">
        <v>30102006</v>
      </c>
      <c r="B3692" s="63" t="s">
        <v>5273</v>
      </c>
    </row>
    <row r="3693" spans="1:2" x14ac:dyDescent="0.25">
      <c r="A3693" s="62">
        <v>30102007</v>
      </c>
      <c r="B3693" s="63" t="s">
        <v>15052</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11855</v>
      </c>
    </row>
    <row r="3698" spans="1:2" x14ac:dyDescent="0.25">
      <c r="A3698" s="62">
        <v>30102012</v>
      </c>
      <c r="B3698" s="63" t="s">
        <v>10083</v>
      </c>
    </row>
    <row r="3699" spans="1:2" x14ac:dyDescent="0.25">
      <c r="A3699" s="62">
        <v>30102013</v>
      </c>
      <c r="B3699" s="63" t="s">
        <v>5482</v>
      </c>
    </row>
    <row r="3700" spans="1:2" x14ac:dyDescent="0.25">
      <c r="A3700" s="62">
        <v>30102014</v>
      </c>
      <c r="B3700" s="63" t="s">
        <v>12699</v>
      </c>
    </row>
    <row r="3701" spans="1:2" x14ac:dyDescent="0.25">
      <c r="A3701" s="62">
        <v>30102015</v>
      </c>
      <c r="B3701" s="63" t="s">
        <v>14175</v>
      </c>
    </row>
    <row r="3702" spans="1:2" x14ac:dyDescent="0.25">
      <c r="A3702" s="62">
        <v>30102201</v>
      </c>
      <c r="B3702" s="63" t="s">
        <v>17899</v>
      </c>
    </row>
    <row r="3703" spans="1:2" x14ac:dyDescent="0.25">
      <c r="A3703" s="62">
        <v>30102202</v>
      </c>
      <c r="B3703" s="63" t="s">
        <v>13903</v>
      </c>
    </row>
    <row r="3704" spans="1:2" x14ac:dyDescent="0.25">
      <c r="A3704" s="62">
        <v>30102203</v>
      </c>
      <c r="B3704" s="63" t="s">
        <v>3524</v>
      </c>
    </row>
    <row r="3705" spans="1:2" x14ac:dyDescent="0.25">
      <c r="A3705" s="62">
        <v>30102204</v>
      </c>
      <c r="B3705" s="63" t="s">
        <v>9212</v>
      </c>
    </row>
    <row r="3706" spans="1:2" x14ac:dyDescent="0.25">
      <c r="A3706" s="62">
        <v>30102205</v>
      </c>
      <c r="B3706" s="63" t="s">
        <v>3736</v>
      </c>
    </row>
    <row r="3707" spans="1:2" x14ac:dyDescent="0.25">
      <c r="A3707" s="62">
        <v>30102206</v>
      </c>
      <c r="B3707" s="63" t="s">
        <v>3729</v>
      </c>
    </row>
    <row r="3708" spans="1:2" x14ac:dyDescent="0.25">
      <c r="A3708" s="62">
        <v>30102207</v>
      </c>
      <c r="B3708" s="63" t="s">
        <v>9195</v>
      </c>
    </row>
    <row r="3709" spans="1:2" x14ac:dyDescent="0.25">
      <c r="A3709" s="62">
        <v>30102208</v>
      </c>
      <c r="B3709" s="63" t="s">
        <v>14645</v>
      </c>
    </row>
    <row r="3710" spans="1:2" x14ac:dyDescent="0.25">
      <c r="A3710" s="62">
        <v>30102209</v>
      </c>
      <c r="B3710" s="63" t="s">
        <v>6911</v>
      </c>
    </row>
    <row r="3711" spans="1:2" x14ac:dyDescent="0.25">
      <c r="A3711" s="62">
        <v>30102210</v>
      </c>
      <c r="B3711" s="63" t="s">
        <v>9551</v>
      </c>
    </row>
    <row r="3712" spans="1:2" x14ac:dyDescent="0.25">
      <c r="A3712" s="62">
        <v>30102211</v>
      </c>
      <c r="B3712" s="63" t="s">
        <v>4474</v>
      </c>
    </row>
    <row r="3713" spans="1:2" x14ac:dyDescent="0.25">
      <c r="A3713" s="62">
        <v>30102212</v>
      </c>
      <c r="B3713" s="63" t="s">
        <v>10605</v>
      </c>
    </row>
    <row r="3714" spans="1:2" x14ac:dyDescent="0.25">
      <c r="A3714" s="62">
        <v>30102213</v>
      </c>
      <c r="B3714" s="63" t="s">
        <v>9502</v>
      </c>
    </row>
    <row r="3715" spans="1:2" x14ac:dyDescent="0.25">
      <c r="A3715" s="62">
        <v>30102214</v>
      </c>
      <c r="B3715" s="63" t="s">
        <v>10412</v>
      </c>
    </row>
    <row r="3716" spans="1:2" x14ac:dyDescent="0.25">
      <c r="A3716" s="62">
        <v>30102215</v>
      </c>
      <c r="B3716" s="63" t="s">
        <v>1350</v>
      </c>
    </row>
    <row r="3717" spans="1:2" x14ac:dyDescent="0.25">
      <c r="A3717" s="62">
        <v>30102216</v>
      </c>
      <c r="B3717" s="63" t="s">
        <v>14171</v>
      </c>
    </row>
    <row r="3718" spans="1:2" x14ac:dyDescent="0.25">
      <c r="A3718" s="62">
        <v>30102217</v>
      </c>
      <c r="B3718" s="63" t="s">
        <v>13320</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12671</v>
      </c>
    </row>
    <row r="3723" spans="1:2" x14ac:dyDescent="0.25">
      <c r="A3723" s="62">
        <v>30102303</v>
      </c>
      <c r="B3723" s="63" t="s">
        <v>217</v>
      </c>
    </row>
    <row r="3724" spans="1:2" x14ac:dyDescent="0.25">
      <c r="A3724" s="62">
        <v>30102304</v>
      </c>
      <c r="B3724" s="63" t="s">
        <v>15461</v>
      </c>
    </row>
    <row r="3725" spans="1:2" x14ac:dyDescent="0.25">
      <c r="A3725" s="62">
        <v>30102305</v>
      </c>
      <c r="B3725" s="63" t="s">
        <v>14477</v>
      </c>
    </row>
    <row r="3726" spans="1:2" x14ac:dyDescent="0.25">
      <c r="A3726" s="62">
        <v>30102306</v>
      </c>
      <c r="B3726" s="63" t="s">
        <v>4966</v>
      </c>
    </row>
    <row r="3727" spans="1:2" x14ac:dyDescent="0.25">
      <c r="A3727" s="62">
        <v>30102307</v>
      </c>
      <c r="B3727" s="63" t="s">
        <v>18075</v>
      </c>
    </row>
    <row r="3728" spans="1:2" x14ac:dyDescent="0.25">
      <c r="A3728" s="62">
        <v>30102308</v>
      </c>
      <c r="B3728" s="63" t="s">
        <v>7822</v>
      </c>
    </row>
    <row r="3729" spans="1:2" x14ac:dyDescent="0.25">
      <c r="A3729" s="62">
        <v>30102309</v>
      </c>
      <c r="B3729" s="63" t="s">
        <v>17546</v>
      </c>
    </row>
    <row r="3730" spans="1:2" x14ac:dyDescent="0.25">
      <c r="A3730" s="62">
        <v>30102310</v>
      </c>
      <c r="B3730" s="63" t="s">
        <v>1985</v>
      </c>
    </row>
    <row r="3731" spans="1:2" x14ac:dyDescent="0.25">
      <c r="A3731" s="62">
        <v>30102311</v>
      </c>
      <c r="B3731" s="63" t="s">
        <v>18224</v>
      </c>
    </row>
    <row r="3732" spans="1:2" x14ac:dyDescent="0.25">
      <c r="A3732" s="62">
        <v>30102312</v>
      </c>
      <c r="B3732" s="63" t="s">
        <v>17563</v>
      </c>
    </row>
    <row r="3733" spans="1:2" x14ac:dyDescent="0.25">
      <c r="A3733" s="62">
        <v>30102313</v>
      </c>
      <c r="B3733" s="63" t="s">
        <v>3796</v>
      </c>
    </row>
    <row r="3734" spans="1:2" x14ac:dyDescent="0.25">
      <c r="A3734" s="62">
        <v>30102314</v>
      </c>
      <c r="B3734" s="63" t="s">
        <v>8028</v>
      </c>
    </row>
    <row r="3735" spans="1:2" x14ac:dyDescent="0.25">
      <c r="A3735" s="62">
        <v>30102315</v>
      </c>
      <c r="B3735" s="63" t="s">
        <v>867</v>
      </c>
    </row>
    <row r="3736" spans="1:2" x14ac:dyDescent="0.25">
      <c r="A3736" s="62">
        <v>30102316</v>
      </c>
      <c r="B3736" s="63" t="s">
        <v>10951</v>
      </c>
    </row>
    <row r="3737" spans="1:2" x14ac:dyDescent="0.25">
      <c r="A3737" s="62">
        <v>30102401</v>
      </c>
      <c r="B3737" s="63" t="s">
        <v>11154</v>
      </c>
    </row>
    <row r="3738" spans="1:2" x14ac:dyDescent="0.25">
      <c r="A3738" s="62">
        <v>30102402</v>
      </c>
      <c r="B3738" s="63" t="s">
        <v>16011</v>
      </c>
    </row>
    <row r="3739" spans="1:2" x14ac:dyDescent="0.25">
      <c r="A3739" s="62">
        <v>30102403</v>
      </c>
      <c r="B3739" s="63" t="s">
        <v>5949</v>
      </c>
    </row>
    <row r="3740" spans="1:2" x14ac:dyDescent="0.25">
      <c r="A3740" s="62">
        <v>30102404</v>
      </c>
      <c r="B3740" s="63" t="s">
        <v>12153</v>
      </c>
    </row>
    <row r="3741" spans="1:2" x14ac:dyDescent="0.25">
      <c r="A3741" s="62">
        <v>30102405</v>
      </c>
      <c r="B3741" s="63" t="s">
        <v>18534</v>
      </c>
    </row>
    <row r="3742" spans="1:2" x14ac:dyDescent="0.25">
      <c r="A3742" s="62">
        <v>30102406</v>
      </c>
      <c r="B3742" s="63" t="s">
        <v>493</v>
      </c>
    </row>
    <row r="3743" spans="1:2" x14ac:dyDescent="0.25">
      <c r="A3743" s="62">
        <v>30102407</v>
      </c>
      <c r="B3743" s="63" t="s">
        <v>13315</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11254</v>
      </c>
    </row>
    <row r="3750" spans="1:2" x14ac:dyDescent="0.25">
      <c r="A3750" s="62">
        <v>30102414</v>
      </c>
      <c r="B3750" s="63" t="s">
        <v>11102</v>
      </c>
    </row>
    <row r="3751" spans="1:2" x14ac:dyDescent="0.25">
      <c r="A3751" s="62">
        <v>30102415</v>
      </c>
      <c r="B3751" s="63" t="s">
        <v>10429</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3707</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12426</v>
      </c>
    </row>
    <row r="3762" spans="1:2" x14ac:dyDescent="0.25">
      <c r="A3762" s="62">
        <v>30102509</v>
      </c>
      <c r="B3762" s="63" t="s">
        <v>214</v>
      </c>
    </row>
    <row r="3763" spans="1:2" x14ac:dyDescent="0.25">
      <c r="A3763" s="62">
        <v>30102510</v>
      </c>
      <c r="B3763" s="63" t="s">
        <v>14041</v>
      </c>
    </row>
    <row r="3764" spans="1:2" x14ac:dyDescent="0.25">
      <c r="A3764" s="62">
        <v>30102511</v>
      </c>
      <c r="B3764" s="63" t="s">
        <v>13715</v>
      </c>
    </row>
    <row r="3765" spans="1:2" x14ac:dyDescent="0.25">
      <c r="A3765" s="62">
        <v>30102512</v>
      </c>
      <c r="B3765" s="63" t="s">
        <v>14479</v>
      </c>
    </row>
    <row r="3766" spans="1:2" x14ac:dyDescent="0.25">
      <c r="A3766" s="62">
        <v>30102513</v>
      </c>
      <c r="B3766" s="63" t="s">
        <v>16457</v>
      </c>
    </row>
    <row r="3767" spans="1:2" x14ac:dyDescent="0.25">
      <c r="A3767" s="62">
        <v>30102514</v>
      </c>
      <c r="B3767" s="63" t="s">
        <v>9442</v>
      </c>
    </row>
    <row r="3768" spans="1:2" x14ac:dyDescent="0.25">
      <c r="A3768" s="62">
        <v>30102515</v>
      </c>
      <c r="B3768" s="63" t="s">
        <v>13457</v>
      </c>
    </row>
    <row r="3769" spans="1:2" x14ac:dyDescent="0.25">
      <c r="A3769" s="62">
        <v>30102516</v>
      </c>
      <c r="B3769" s="63" t="s">
        <v>11962</v>
      </c>
    </row>
    <row r="3770" spans="1:2" x14ac:dyDescent="0.25">
      <c r="A3770" s="62">
        <v>30102517</v>
      </c>
      <c r="B3770" s="63" t="s">
        <v>13893</v>
      </c>
    </row>
    <row r="3771" spans="1:2" x14ac:dyDescent="0.25">
      <c r="A3771" s="62">
        <v>30102518</v>
      </c>
      <c r="B3771" s="63" t="s">
        <v>11796</v>
      </c>
    </row>
    <row r="3772" spans="1:2" x14ac:dyDescent="0.25">
      <c r="A3772" s="62">
        <v>30102519</v>
      </c>
      <c r="B3772" s="63" t="s">
        <v>13584</v>
      </c>
    </row>
    <row r="3773" spans="1:2" x14ac:dyDescent="0.25">
      <c r="A3773" s="62">
        <v>30102520</v>
      </c>
      <c r="B3773" s="63" t="s">
        <v>11302</v>
      </c>
    </row>
    <row r="3774" spans="1:2" x14ac:dyDescent="0.25">
      <c r="A3774" s="62">
        <v>30102521</v>
      </c>
      <c r="B3774" s="63" t="s">
        <v>17556</v>
      </c>
    </row>
    <row r="3775" spans="1:2" x14ac:dyDescent="0.25">
      <c r="A3775" s="62">
        <v>30102522</v>
      </c>
      <c r="B3775" s="63" t="s">
        <v>14733</v>
      </c>
    </row>
    <row r="3776" spans="1:2" x14ac:dyDescent="0.25">
      <c r="A3776" s="62">
        <v>30102523</v>
      </c>
      <c r="B3776" s="63" t="s">
        <v>5735</v>
      </c>
    </row>
    <row r="3777" spans="1:2" x14ac:dyDescent="0.25">
      <c r="A3777" s="62">
        <v>30102524</v>
      </c>
      <c r="B3777" s="63" t="s">
        <v>3805</v>
      </c>
    </row>
    <row r="3778" spans="1:2" x14ac:dyDescent="0.25">
      <c r="A3778" s="62">
        <v>30102525</v>
      </c>
      <c r="B3778" s="63" t="s">
        <v>16804</v>
      </c>
    </row>
    <row r="3779" spans="1:2" x14ac:dyDescent="0.25">
      <c r="A3779" s="62">
        <v>30102526</v>
      </c>
      <c r="B3779" s="63" t="s">
        <v>939</v>
      </c>
    </row>
    <row r="3780" spans="1:2" x14ac:dyDescent="0.25">
      <c r="A3780" s="62">
        <v>30102601</v>
      </c>
      <c r="B3780" s="63" t="s">
        <v>17094</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15486</v>
      </c>
    </row>
    <row r="3785" spans="1:2" x14ac:dyDescent="0.25">
      <c r="A3785" s="62">
        <v>30102606</v>
      </c>
      <c r="B3785" s="63" t="s">
        <v>4102</v>
      </c>
    </row>
    <row r="3786" spans="1:2" x14ac:dyDescent="0.25">
      <c r="A3786" s="62">
        <v>30102607</v>
      </c>
      <c r="B3786" s="63" t="s">
        <v>16109</v>
      </c>
    </row>
    <row r="3787" spans="1:2" x14ac:dyDescent="0.25">
      <c r="A3787" s="62">
        <v>30102608</v>
      </c>
      <c r="B3787" s="63" t="s">
        <v>17856</v>
      </c>
    </row>
    <row r="3788" spans="1:2" x14ac:dyDescent="0.25">
      <c r="A3788" s="62">
        <v>30102609</v>
      </c>
      <c r="B3788" s="63" t="s">
        <v>18127</v>
      </c>
    </row>
    <row r="3789" spans="1:2" x14ac:dyDescent="0.25">
      <c r="A3789" s="62">
        <v>30102610</v>
      </c>
      <c r="B3789" s="63" t="s">
        <v>9368</v>
      </c>
    </row>
    <row r="3790" spans="1:2" x14ac:dyDescent="0.25">
      <c r="A3790" s="62">
        <v>30102611</v>
      </c>
      <c r="B3790" s="63" t="s">
        <v>3964</v>
      </c>
    </row>
    <row r="3791" spans="1:2" x14ac:dyDescent="0.25">
      <c r="A3791" s="62">
        <v>30102612</v>
      </c>
      <c r="B3791" s="63" t="s">
        <v>13314</v>
      </c>
    </row>
    <row r="3792" spans="1:2" x14ac:dyDescent="0.25">
      <c r="A3792" s="62">
        <v>30102613</v>
      </c>
      <c r="B3792" s="63" t="s">
        <v>8908</v>
      </c>
    </row>
    <row r="3793" spans="1:2" x14ac:dyDescent="0.25">
      <c r="A3793" s="62">
        <v>30102614</v>
      </c>
      <c r="B3793" s="63" t="s">
        <v>16654</v>
      </c>
    </row>
    <row r="3794" spans="1:2" x14ac:dyDescent="0.25">
      <c r="A3794" s="62">
        <v>30102615</v>
      </c>
      <c r="B3794" s="63" t="s">
        <v>14188</v>
      </c>
    </row>
    <row r="3795" spans="1:2" x14ac:dyDescent="0.25">
      <c r="A3795" s="62">
        <v>30102616</v>
      </c>
      <c r="B3795" s="63" t="s">
        <v>11710</v>
      </c>
    </row>
    <row r="3796" spans="1:2" x14ac:dyDescent="0.25">
      <c r="A3796" s="62">
        <v>30102801</v>
      </c>
      <c r="B3796" s="63" t="s">
        <v>4987</v>
      </c>
    </row>
    <row r="3797" spans="1:2" x14ac:dyDescent="0.25">
      <c r="A3797" s="62">
        <v>30102802</v>
      </c>
      <c r="B3797" s="63" t="s">
        <v>7041</v>
      </c>
    </row>
    <row r="3798" spans="1:2" x14ac:dyDescent="0.25">
      <c r="A3798" s="62">
        <v>30102803</v>
      </c>
      <c r="B3798" s="63" t="s">
        <v>5134</v>
      </c>
    </row>
    <row r="3799" spans="1:2" x14ac:dyDescent="0.25">
      <c r="A3799" s="62">
        <v>30102901</v>
      </c>
      <c r="B3799" s="63" t="s">
        <v>12044</v>
      </c>
    </row>
    <row r="3800" spans="1:2" x14ac:dyDescent="0.25">
      <c r="A3800" s="62">
        <v>30102903</v>
      </c>
      <c r="B3800" s="63" t="s">
        <v>18774</v>
      </c>
    </row>
    <row r="3801" spans="1:2" x14ac:dyDescent="0.25">
      <c r="A3801" s="62">
        <v>30102904</v>
      </c>
      <c r="B3801" s="63" t="s">
        <v>5300</v>
      </c>
    </row>
    <row r="3802" spans="1:2" x14ac:dyDescent="0.25">
      <c r="A3802" s="62">
        <v>30102905</v>
      </c>
      <c r="B3802" s="63" t="s">
        <v>2557</v>
      </c>
    </row>
    <row r="3803" spans="1:2" x14ac:dyDescent="0.25">
      <c r="A3803" s="62">
        <v>30102906</v>
      </c>
      <c r="B3803" s="63" t="s">
        <v>15370</v>
      </c>
    </row>
    <row r="3804" spans="1:2" x14ac:dyDescent="0.25">
      <c r="A3804" s="62">
        <v>30103001</v>
      </c>
      <c r="B3804" s="63" t="s">
        <v>5758</v>
      </c>
    </row>
    <row r="3805" spans="1:2" x14ac:dyDescent="0.25">
      <c r="A3805" s="62">
        <v>30103002</v>
      </c>
      <c r="B3805" s="63" t="s">
        <v>17838</v>
      </c>
    </row>
    <row r="3806" spans="1:2" x14ac:dyDescent="0.25">
      <c r="A3806" s="62">
        <v>30103101</v>
      </c>
      <c r="B3806" s="63" t="s">
        <v>2625</v>
      </c>
    </row>
    <row r="3807" spans="1:2" x14ac:dyDescent="0.25">
      <c r="A3807" s="62">
        <v>30103102</v>
      </c>
      <c r="B3807" s="63" t="s">
        <v>15861</v>
      </c>
    </row>
    <row r="3808" spans="1:2" x14ac:dyDescent="0.25">
      <c r="A3808" s="62">
        <v>30103103</v>
      </c>
      <c r="B3808" s="63" t="s">
        <v>4802</v>
      </c>
    </row>
    <row r="3809" spans="1:2" x14ac:dyDescent="0.25">
      <c r="A3809" s="62">
        <v>30103201</v>
      </c>
      <c r="B3809" s="63" t="s">
        <v>6414</v>
      </c>
    </row>
    <row r="3810" spans="1:2" x14ac:dyDescent="0.25">
      <c r="A3810" s="62">
        <v>30103202</v>
      </c>
      <c r="B3810" s="63" t="s">
        <v>4256</v>
      </c>
    </row>
    <row r="3811" spans="1:2" x14ac:dyDescent="0.25">
      <c r="A3811" s="62">
        <v>30103203</v>
      </c>
      <c r="B3811" s="63" t="s">
        <v>13344</v>
      </c>
    </row>
    <row r="3812" spans="1:2" x14ac:dyDescent="0.25">
      <c r="A3812" s="62">
        <v>30103204</v>
      </c>
      <c r="B3812" s="63" t="s">
        <v>17613</v>
      </c>
    </row>
    <row r="3813" spans="1:2" x14ac:dyDescent="0.25">
      <c r="A3813" s="62">
        <v>30103205</v>
      </c>
      <c r="B3813" s="63" t="s">
        <v>11209</v>
      </c>
    </row>
    <row r="3814" spans="1:2" x14ac:dyDescent="0.25">
      <c r="A3814" s="62">
        <v>30103206</v>
      </c>
      <c r="B3814" s="63" t="s">
        <v>18826</v>
      </c>
    </row>
    <row r="3815" spans="1:2" x14ac:dyDescent="0.25">
      <c r="A3815" s="62">
        <v>30103301</v>
      </c>
      <c r="B3815" s="63" t="s">
        <v>5218</v>
      </c>
    </row>
    <row r="3816" spans="1:2" x14ac:dyDescent="0.25">
      <c r="A3816" s="62">
        <v>30103302</v>
      </c>
      <c r="B3816" s="63" t="s">
        <v>12206</v>
      </c>
    </row>
    <row r="3817" spans="1:2" x14ac:dyDescent="0.25">
      <c r="A3817" s="62">
        <v>30103303</v>
      </c>
      <c r="B3817" s="63" t="s">
        <v>14453</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13235</v>
      </c>
    </row>
    <row r="3822" spans="1:2" x14ac:dyDescent="0.25">
      <c r="A3822" s="62">
        <v>30103308</v>
      </c>
      <c r="B3822" s="63" t="s">
        <v>671</v>
      </c>
    </row>
    <row r="3823" spans="1:2" x14ac:dyDescent="0.25">
      <c r="A3823" s="62">
        <v>30103309</v>
      </c>
      <c r="B3823" s="63" t="s">
        <v>8837</v>
      </c>
    </row>
    <row r="3824" spans="1:2" x14ac:dyDescent="0.25">
      <c r="A3824" s="62">
        <v>30103310</v>
      </c>
      <c r="B3824" s="63" t="s">
        <v>4913</v>
      </c>
    </row>
    <row r="3825" spans="1:2" x14ac:dyDescent="0.25">
      <c r="A3825" s="62">
        <v>30103311</v>
      </c>
      <c r="B3825" s="63" t="s">
        <v>6632</v>
      </c>
    </row>
    <row r="3826" spans="1:2" x14ac:dyDescent="0.25">
      <c r="A3826" s="62">
        <v>30103312</v>
      </c>
      <c r="B3826" s="63" t="s">
        <v>11802</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17767</v>
      </c>
    </row>
    <row r="3833" spans="1:2" x14ac:dyDescent="0.25">
      <c r="A3833" s="62">
        <v>30103406</v>
      </c>
      <c r="B3833" s="63" t="s">
        <v>1647</v>
      </c>
    </row>
    <row r="3834" spans="1:2" x14ac:dyDescent="0.25">
      <c r="A3834" s="62">
        <v>30103407</v>
      </c>
      <c r="B3834" s="63" t="s">
        <v>12234</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2650</v>
      </c>
    </row>
    <row r="3839" spans="1:2" x14ac:dyDescent="0.25">
      <c r="A3839" s="62">
        <v>30103412</v>
      </c>
      <c r="B3839" s="63" t="s">
        <v>4681</v>
      </c>
    </row>
    <row r="3840" spans="1:2" x14ac:dyDescent="0.25">
      <c r="A3840" s="62">
        <v>30103413</v>
      </c>
      <c r="B3840" s="63" t="s">
        <v>9589</v>
      </c>
    </row>
    <row r="3841" spans="1:2" x14ac:dyDescent="0.25">
      <c r="A3841" s="62">
        <v>30103501</v>
      </c>
      <c r="B3841" s="63" t="s">
        <v>14106</v>
      </c>
    </row>
    <row r="3842" spans="1:2" x14ac:dyDescent="0.25">
      <c r="A3842" s="62">
        <v>30103502</v>
      </c>
      <c r="B3842" s="63" t="s">
        <v>1202</v>
      </c>
    </row>
    <row r="3843" spans="1:2" x14ac:dyDescent="0.25">
      <c r="A3843" s="62">
        <v>30103503</v>
      </c>
      <c r="B3843" s="63" t="s">
        <v>13056</v>
      </c>
    </row>
    <row r="3844" spans="1:2" x14ac:dyDescent="0.25">
      <c r="A3844" s="62">
        <v>30103504</v>
      </c>
      <c r="B3844" s="63" t="s">
        <v>15534</v>
      </c>
    </row>
    <row r="3845" spans="1:2" x14ac:dyDescent="0.25">
      <c r="A3845" s="62">
        <v>30103505</v>
      </c>
      <c r="B3845" s="63" t="s">
        <v>12651</v>
      </c>
    </row>
    <row r="3846" spans="1:2" x14ac:dyDescent="0.25">
      <c r="A3846" s="62">
        <v>30103506</v>
      </c>
      <c r="B3846" s="63" t="s">
        <v>8970</v>
      </c>
    </row>
    <row r="3847" spans="1:2" x14ac:dyDescent="0.25">
      <c r="A3847" s="62">
        <v>30103507</v>
      </c>
      <c r="B3847" s="63" t="s">
        <v>12193</v>
      </c>
    </row>
    <row r="3848" spans="1:2" x14ac:dyDescent="0.25">
      <c r="A3848" s="62">
        <v>30103508</v>
      </c>
      <c r="B3848" s="63" t="s">
        <v>10353</v>
      </c>
    </row>
    <row r="3849" spans="1:2" x14ac:dyDescent="0.25">
      <c r="A3849" s="62">
        <v>30103509</v>
      </c>
      <c r="B3849" s="63" t="s">
        <v>11641</v>
      </c>
    </row>
    <row r="3850" spans="1:2" x14ac:dyDescent="0.25">
      <c r="A3850" s="62">
        <v>30103510</v>
      </c>
      <c r="B3850" s="63" t="s">
        <v>7550</v>
      </c>
    </row>
    <row r="3851" spans="1:2" x14ac:dyDescent="0.25">
      <c r="A3851" s="62">
        <v>30103511</v>
      </c>
      <c r="B3851" s="63" t="s">
        <v>18106</v>
      </c>
    </row>
    <row r="3852" spans="1:2" x14ac:dyDescent="0.25">
      <c r="A3852" s="62">
        <v>30103512</v>
      </c>
      <c r="B3852" s="63" t="s">
        <v>6612</v>
      </c>
    </row>
    <row r="3853" spans="1:2" x14ac:dyDescent="0.25">
      <c r="A3853" s="62">
        <v>30103513</v>
      </c>
      <c r="B3853" s="63" t="s">
        <v>3048</v>
      </c>
    </row>
    <row r="3854" spans="1:2" x14ac:dyDescent="0.25">
      <c r="A3854" s="62">
        <v>30103514</v>
      </c>
      <c r="B3854" s="63" t="s">
        <v>3967</v>
      </c>
    </row>
    <row r="3855" spans="1:2" x14ac:dyDescent="0.25">
      <c r="A3855" s="62">
        <v>30103515</v>
      </c>
      <c r="B3855" s="63" t="s">
        <v>1942</v>
      </c>
    </row>
    <row r="3856" spans="1:2" x14ac:dyDescent="0.25">
      <c r="A3856" s="62">
        <v>30103601</v>
      </c>
      <c r="B3856" s="63" t="s">
        <v>11445</v>
      </c>
    </row>
    <row r="3857" spans="1:2" x14ac:dyDescent="0.25">
      <c r="A3857" s="62">
        <v>30103602</v>
      </c>
      <c r="B3857" s="63" t="s">
        <v>11939</v>
      </c>
    </row>
    <row r="3858" spans="1:2" x14ac:dyDescent="0.25">
      <c r="A3858" s="62">
        <v>30103603</v>
      </c>
      <c r="B3858" s="63" t="s">
        <v>6808</v>
      </c>
    </row>
    <row r="3859" spans="1:2" x14ac:dyDescent="0.25">
      <c r="A3859" s="62">
        <v>30103604</v>
      </c>
      <c r="B3859" s="63" t="s">
        <v>18416</v>
      </c>
    </row>
    <row r="3860" spans="1:2" x14ac:dyDescent="0.25">
      <c r="A3860" s="62">
        <v>30103605</v>
      </c>
      <c r="B3860" s="63" t="s">
        <v>11530</v>
      </c>
    </row>
    <row r="3861" spans="1:2" x14ac:dyDescent="0.25">
      <c r="A3861" s="62">
        <v>30103606</v>
      </c>
      <c r="B3861" s="63" t="s">
        <v>15136</v>
      </c>
    </row>
    <row r="3862" spans="1:2" x14ac:dyDescent="0.25">
      <c r="A3862" s="62">
        <v>30103607</v>
      </c>
      <c r="B3862" s="63" t="s">
        <v>8686</v>
      </c>
    </row>
    <row r="3863" spans="1:2" x14ac:dyDescent="0.25">
      <c r="A3863" s="62">
        <v>30103608</v>
      </c>
      <c r="B3863" s="63" t="s">
        <v>11330</v>
      </c>
    </row>
    <row r="3864" spans="1:2" x14ac:dyDescent="0.25">
      <c r="A3864" s="62">
        <v>30103701</v>
      </c>
      <c r="B3864" s="63" t="s">
        <v>5271</v>
      </c>
    </row>
    <row r="3865" spans="1:2" x14ac:dyDescent="0.25">
      <c r="A3865" s="62">
        <v>30111501</v>
      </c>
      <c r="B3865" s="63" t="s">
        <v>9200</v>
      </c>
    </row>
    <row r="3866" spans="1:2" x14ac:dyDescent="0.25">
      <c r="A3866" s="62">
        <v>30111502</v>
      </c>
      <c r="B3866" s="63" t="s">
        <v>11263</v>
      </c>
    </row>
    <row r="3867" spans="1:2" x14ac:dyDescent="0.25">
      <c r="A3867" s="62">
        <v>30111503</v>
      </c>
      <c r="B3867" s="63" t="s">
        <v>15001</v>
      </c>
    </row>
    <row r="3868" spans="1:2" x14ac:dyDescent="0.25">
      <c r="A3868" s="62">
        <v>30111504</v>
      </c>
      <c r="B3868" s="63" t="s">
        <v>12829</v>
      </c>
    </row>
    <row r="3869" spans="1:2" x14ac:dyDescent="0.25">
      <c r="A3869" s="62">
        <v>30111601</v>
      </c>
      <c r="B3869" s="63" t="s">
        <v>12780</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3484</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13368</v>
      </c>
    </row>
    <row r="3878" spans="1:2" x14ac:dyDescent="0.25">
      <c r="A3878" s="62">
        <v>30121503</v>
      </c>
      <c r="B3878" s="63" t="s">
        <v>5791</v>
      </c>
    </row>
    <row r="3879" spans="1:2" x14ac:dyDescent="0.25">
      <c r="A3879" s="62">
        <v>30121601</v>
      </c>
      <c r="B3879" s="63" t="s">
        <v>10458</v>
      </c>
    </row>
    <row r="3880" spans="1:2" x14ac:dyDescent="0.25">
      <c r="A3880" s="62">
        <v>30121602</v>
      </c>
      <c r="B3880" s="63" t="s">
        <v>17363</v>
      </c>
    </row>
    <row r="3881" spans="1:2" x14ac:dyDescent="0.25">
      <c r="A3881" s="62">
        <v>30121603</v>
      </c>
      <c r="B3881" s="63" t="s">
        <v>2694</v>
      </c>
    </row>
    <row r="3882" spans="1:2" x14ac:dyDescent="0.25">
      <c r="A3882" s="62">
        <v>30121604</v>
      </c>
      <c r="B3882" s="63" t="s">
        <v>4691</v>
      </c>
    </row>
    <row r="3883" spans="1:2" x14ac:dyDescent="0.25">
      <c r="A3883" s="62">
        <v>30121605</v>
      </c>
      <c r="B3883" s="63" t="s">
        <v>8126</v>
      </c>
    </row>
    <row r="3884" spans="1:2" x14ac:dyDescent="0.25">
      <c r="A3884" s="62">
        <v>30131501</v>
      </c>
      <c r="B3884" s="63" t="s">
        <v>3728</v>
      </c>
    </row>
    <row r="3885" spans="1:2" x14ac:dyDescent="0.25">
      <c r="A3885" s="62">
        <v>30131502</v>
      </c>
      <c r="B3885" s="63" t="s">
        <v>4009</v>
      </c>
    </row>
    <row r="3886" spans="1:2" x14ac:dyDescent="0.25">
      <c r="A3886" s="62">
        <v>30131503</v>
      </c>
      <c r="B3886" s="63" t="s">
        <v>2888</v>
      </c>
    </row>
    <row r="3887" spans="1:2" x14ac:dyDescent="0.25">
      <c r="A3887" s="62">
        <v>30131504</v>
      </c>
      <c r="B3887" s="63" t="s">
        <v>2758</v>
      </c>
    </row>
    <row r="3888" spans="1:2" x14ac:dyDescent="0.25">
      <c r="A3888" s="62">
        <v>30131601</v>
      </c>
      <c r="B3888" s="63" t="s">
        <v>5622</v>
      </c>
    </row>
    <row r="3889" spans="1:2" x14ac:dyDescent="0.25">
      <c r="A3889" s="62">
        <v>30131602</v>
      </c>
      <c r="B3889" s="63" t="s">
        <v>5174</v>
      </c>
    </row>
    <row r="3890" spans="1:2" x14ac:dyDescent="0.25">
      <c r="A3890" s="62">
        <v>30131603</v>
      </c>
      <c r="B3890" s="63" t="s">
        <v>14311</v>
      </c>
    </row>
    <row r="3891" spans="1:2" x14ac:dyDescent="0.25">
      <c r="A3891" s="62">
        <v>30131604</v>
      </c>
      <c r="B3891" s="63" t="s">
        <v>8072</v>
      </c>
    </row>
    <row r="3892" spans="1:2" x14ac:dyDescent="0.25">
      <c r="A3892" s="62">
        <v>30131701</v>
      </c>
      <c r="B3892" s="63" t="s">
        <v>3918</v>
      </c>
    </row>
    <row r="3893" spans="1:2" x14ac:dyDescent="0.25">
      <c r="A3893" s="62">
        <v>30131702</v>
      </c>
      <c r="B3893" s="63" t="s">
        <v>706</v>
      </c>
    </row>
    <row r="3894" spans="1:2" x14ac:dyDescent="0.25">
      <c r="A3894" s="62">
        <v>30131703</v>
      </c>
      <c r="B3894" s="63" t="s">
        <v>15192</v>
      </c>
    </row>
    <row r="3895" spans="1:2" x14ac:dyDescent="0.25">
      <c r="A3895" s="62">
        <v>30131704</v>
      </c>
      <c r="B3895" s="63" t="s">
        <v>3473</v>
      </c>
    </row>
    <row r="3896" spans="1:2" x14ac:dyDescent="0.25">
      <c r="A3896" s="62">
        <v>30131705</v>
      </c>
      <c r="B3896" s="63" t="s">
        <v>16123</v>
      </c>
    </row>
    <row r="3897" spans="1:2" x14ac:dyDescent="0.25">
      <c r="A3897" s="62">
        <v>30141501</v>
      </c>
      <c r="B3897" s="63" t="s">
        <v>1550</v>
      </c>
    </row>
    <row r="3898" spans="1:2" x14ac:dyDescent="0.25">
      <c r="A3898" s="62">
        <v>30141503</v>
      </c>
      <c r="B3898" s="63" t="s">
        <v>13719</v>
      </c>
    </row>
    <row r="3899" spans="1:2" x14ac:dyDescent="0.25">
      <c r="A3899" s="62">
        <v>30141505</v>
      </c>
      <c r="B3899" s="63" t="s">
        <v>3969</v>
      </c>
    </row>
    <row r="3900" spans="1:2" x14ac:dyDescent="0.25">
      <c r="A3900" s="62">
        <v>30141508</v>
      </c>
      <c r="B3900" s="63" t="s">
        <v>5596</v>
      </c>
    </row>
    <row r="3901" spans="1:2" x14ac:dyDescent="0.25">
      <c r="A3901" s="62">
        <v>30141510</v>
      </c>
      <c r="B3901" s="63" t="s">
        <v>11787</v>
      </c>
    </row>
    <row r="3902" spans="1:2" x14ac:dyDescent="0.25">
      <c r="A3902" s="62">
        <v>30141511</v>
      </c>
      <c r="B3902" s="63" t="s">
        <v>16765</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18382</v>
      </c>
    </row>
    <row r="3907" spans="1:2" x14ac:dyDescent="0.25">
      <c r="A3907" s="62">
        <v>30141603</v>
      </c>
      <c r="B3907" s="63" t="s">
        <v>12548</v>
      </c>
    </row>
    <row r="3908" spans="1:2" x14ac:dyDescent="0.25">
      <c r="A3908" s="62">
        <v>30151501</v>
      </c>
      <c r="B3908" s="63" t="s">
        <v>13259</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12882</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13986</v>
      </c>
    </row>
    <row r="3917" spans="1:2" x14ac:dyDescent="0.25">
      <c r="A3917" s="62">
        <v>30151510</v>
      </c>
      <c r="B3917" s="63" t="s">
        <v>12259</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15460</v>
      </c>
    </row>
    <row r="3924" spans="1:2" x14ac:dyDescent="0.25">
      <c r="A3924" s="62">
        <v>30151607</v>
      </c>
      <c r="B3924" s="63" t="s">
        <v>13694</v>
      </c>
    </row>
    <row r="3925" spans="1:2" x14ac:dyDescent="0.25">
      <c r="A3925" s="62">
        <v>30151608</v>
      </c>
      <c r="B3925" s="63" t="s">
        <v>14864</v>
      </c>
    </row>
    <row r="3926" spans="1:2" x14ac:dyDescent="0.25">
      <c r="A3926" s="62">
        <v>30151609</v>
      </c>
      <c r="B3926" s="63" t="s">
        <v>16479</v>
      </c>
    </row>
    <row r="3927" spans="1:2" x14ac:dyDescent="0.25">
      <c r="A3927" s="62">
        <v>30151610</v>
      </c>
      <c r="B3927" s="63" t="s">
        <v>4903</v>
      </c>
    </row>
    <row r="3928" spans="1:2" x14ac:dyDescent="0.25">
      <c r="A3928" s="62">
        <v>30151701</v>
      </c>
      <c r="B3928" s="63" t="s">
        <v>11327</v>
      </c>
    </row>
    <row r="3929" spans="1:2" x14ac:dyDescent="0.25">
      <c r="A3929" s="62">
        <v>30151702</v>
      </c>
      <c r="B3929" s="63" t="s">
        <v>10265</v>
      </c>
    </row>
    <row r="3930" spans="1:2" x14ac:dyDescent="0.25">
      <c r="A3930" s="62">
        <v>30151703</v>
      </c>
      <c r="B3930" s="63" t="s">
        <v>5528</v>
      </c>
    </row>
    <row r="3931" spans="1:2" x14ac:dyDescent="0.25">
      <c r="A3931" s="62">
        <v>30151704</v>
      </c>
      <c r="B3931" s="63" t="s">
        <v>11969</v>
      </c>
    </row>
    <row r="3932" spans="1:2" x14ac:dyDescent="0.25">
      <c r="A3932" s="62">
        <v>30151801</v>
      </c>
      <c r="B3932" s="63" t="s">
        <v>7410</v>
      </c>
    </row>
    <row r="3933" spans="1:2" x14ac:dyDescent="0.25">
      <c r="A3933" s="62">
        <v>30151802</v>
      </c>
      <c r="B3933" s="63" t="s">
        <v>4710</v>
      </c>
    </row>
    <row r="3934" spans="1:2" x14ac:dyDescent="0.25">
      <c r="A3934" s="62">
        <v>30151803</v>
      </c>
      <c r="B3934" s="63" t="s">
        <v>14851</v>
      </c>
    </row>
    <row r="3935" spans="1:2" x14ac:dyDescent="0.25">
      <c r="A3935" s="62">
        <v>30151804</v>
      </c>
      <c r="B3935" s="63" t="s">
        <v>14878</v>
      </c>
    </row>
    <row r="3936" spans="1:2" x14ac:dyDescent="0.25">
      <c r="A3936" s="62">
        <v>30151805</v>
      </c>
      <c r="B3936" s="63" t="s">
        <v>9047</v>
      </c>
    </row>
    <row r="3937" spans="1:2" x14ac:dyDescent="0.25">
      <c r="A3937" s="62">
        <v>30151806</v>
      </c>
      <c r="B3937" s="63" t="s">
        <v>18310</v>
      </c>
    </row>
    <row r="3938" spans="1:2" x14ac:dyDescent="0.25">
      <c r="A3938" s="62">
        <v>30151901</v>
      </c>
      <c r="B3938" s="63" t="s">
        <v>10135</v>
      </c>
    </row>
    <row r="3939" spans="1:2" x14ac:dyDescent="0.25">
      <c r="A3939" s="62">
        <v>30151902</v>
      </c>
      <c r="B3939" s="63" t="s">
        <v>8057</v>
      </c>
    </row>
    <row r="3940" spans="1:2" x14ac:dyDescent="0.25">
      <c r="A3940" s="62">
        <v>30152001</v>
      </c>
      <c r="B3940" s="63" t="s">
        <v>14027</v>
      </c>
    </row>
    <row r="3941" spans="1:2" x14ac:dyDescent="0.25">
      <c r="A3941" s="62">
        <v>30152002</v>
      </c>
      <c r="B3941" s="63" t="s">
        <v>17830</v>
      </c>
    </row>
    <row r="3942" spans="1:2" x14ac:dyDescent="0.25">
      <c r="A3942" s="62">
        <v>30152003</v>
      </c>
      <c r="B3942" s="63" t="s">
        <v>5480</v>
      </c>
    </row>
    <row r="3943" spans="1:2" x14ac:dyDescent="0.25">
      <c r="A3943" s="62">
        <v>30152101</v>
      </c>
      <c r="B3943" s="63" t="s">
        <v>8662</v>
      </c>
    </row>
    <row r="3944" spans="1:2" x14ac:dyDescent="0.25">
      <c r="A3944" s="62">
        <v>30161501</v>
      </c>
      <c r="B3944" s="63" t="s">
        <v>11731</v>
      </c>
    </row>
    <row r="3945" spans="1:2" x14ac:dyDescent="0.25">
      <c r="A3945" s="62">
        <v>30161502</v>
      </c>
      <c r="B3945" s="63" t="s">
        <v>13221</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12220</v>
      </c>
    </row>
    <row r="3951" spans="1:2" x14ac:dyDescent="0.25">
      <c r="A3951" s="62">
        <v>30161509</v>
      </c>
      <c r="B3951" s="63" t="s">
        <v>3838</v>
      </c>
    </row>
    <row r="3952" spans="1:2" x14ac:dyDescent="0.25">
      <c r="A3952" s="62">
        <v>30161601</v>
      </c>
      <c r="B3952" s="63" t="s">
        <v>9518</v>
      </c>
    </row>
    <row r="3953" spans="1:2" x14ac:dyDescent="0.25">
      <c r="A3953" s="62">
        <v>30161602</v>
      </c>
      <c r="B3953" s="63" t="s">
        <v>8472</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12665</v>
      </c>
    </row>
    <row r="3958" spans="1:2" x14ac:dyDescent="0.25">
      <c r="A3958" s="62">
        <v>30161703</v>
      </c>
      <c r="B3958" s="63" t="s">
        <v>17420</v>
      </c>
    </row>
    <row r="3959" spans="1:2" x14ac:dyDescent="0.25">
      <c r="A3959" s="62">
        <v>30161705</v>
      </c>
      <c r="B3959" s="63" t="s">
        <v>18091</v>
      </c>
    </row>
    <row r="3960" spans="1:2" x14ac:dyDescent="0.25">
      <c r="A3960" s="62">
        <v>30161706</v>
      </c>
      <c r="B3960" s="63" t="s">
        <v>2373</v>
      </c>
    </row>
    <row r="3961" spans="1:2" x14ac:dyDescent="0.25">
      <c r="A3961" s="62">
        <v>30161707</v>
      </c>
      <c r="B3961" s="63" t="s">
        <v>10249</v>
      </c>
    </row>
    <row r="3962" spans="1:2" x14ac:dyDescent="0.25">
      <c r="A3962" s="62">
        <v>30161708</v>
      </c>
      <c r="B3962" s="63" t="s">
        <v>18052</v>
      </c>
    </row>
    <row r="3963" spans="1:2" x14ac:dyDescent="0.25">
      <c r="A3963" s="62">
        <v>30161709</v>
      </c>
      <c r="B3963" s="63" t="s">
        <v>15137</v>
      </c>
    </row>
    <row r="3964" spans="1:2" x14ac:dyDescent="0.25">
      <c r="A3964" s="62">
        <v>30161710</v>
      </c>
      <c r="B3964" s="63" t="s">
        <v>534</v>
      </c>
    </row>
    <row r="3965" spans="1:2" x14ac:dyDescent="0.25">
      <c r="A3965" s="62">
        <v>30161711</v>
      </c>
      <c r="B3965" s="63" t="s">
        <v>296</v>
      </c>
    </row>
    <row r="3966" spans="1:2" x14ac:dyDescent="0.25">
      <c r="A3966" s="62">
        <v>30161712</v>
      </c>
      <c r="B3966" s="63" t="s">
        <v>17897</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16946</v>
      </c>
    </row>
    <row r="3976" spans="1:2" x14ac:dyDescent="0.25">
      <c r="A3976" s="62">
        <v>30161901</v>
      </c>
      <c r="B3976" s="63" t="s">
        <v>7817</v>
      </c>
    </row>
    <row r="3977" spans="1:2" x14ac:dyDescent="0.25">
      <c r="A3977" s="62">
        <v>30161902</v>
      </c>
      <c r="B3977" s="63" t="s">
        <v>12772</v>
      </c>
    </row>
    <row r="3978" spans="1:2" x14ac:dyDescent="0.25">
      <c r="A3978" s="62">
        <v>30161903</v>
      </c>
      <c r="B3978" s="63" t="s">
        <v>835</v>
      </c>
    </row>
    <row r="3979" spans="1:2" x14ac:dyDescent="0.25">
      <c r="A3979" s="62">
        <v>30161904</v>
      </c>
      <c r="B3979" s="63" t="s">
        <v>527</v>
      </c>
    </row>
    <row r="3980" spans="1:2" x14ac:dyDescent="0.25">
      <c r="A3980" s="62">
        <v>30161905</v>
      </c>
      <c r="B3980" s="63" t="s">
        <v>15203</v>
      </c>
    </row>
    <row r="3981" spans="1:2" x14ac:dyDescent="0.25">
      <c r="A3981" s="62">
        <v>30161906</v>
      </c>
      <c r="B3981" s="63" t="s">
        <v>18751</v>
      </c>
    </row>
    <row r="3982" spans="1:2" x14ac:dyDescent="0.25">
      <c r="A3982" s="62">
        <v>30161907</v>
      </c>
      <c r="B3982" s="63" t="s">
        <v>4333</v>
      </c>
    </row>
    <row r="3983" spans="1:2" x14ac:dyDescent="0.25">
      <c r="A3983" s="62">
        <v>30161908</v>
      </c>
      <c r="B3983" s="63" t="s">
        <v>15545</v>
      </c>
    </row>
    <row r="3984" spans="1:2" x14ac:dyDescent="0.25">
      <c r="A3984" s="62">
        <v>30171501</v>
      </c>
      <c r="B3984" s="63" t="s">
        <v>14236</v>
      </c>
    </row>
    <row r="3985" spans="1:2" x14ac:dyDescent="0.25">
      <c r="A3985" s="62">
        <v>30171502</v>
      </c>
      <c r="B3985" s="63" t="s">
        <v>17865</v>
      </c>
    </row>
    <row r="3986" spans="1:2" x14ac:dyDescent="0.25">
      <c r="A3986" s="62">
        <v>30171503</v>
      </c>
      <c r="B3986" s="63" t="s">
        <v>13888</v>
      </c>
    </row>
    <row r="3987" spans="1:2" x14ac:dyDescent="0.25">
      <c r="A3987" s="62">
        <v>30171504</v>
      </c>
      <c r="B3987" s="63" t="s">
        <v>6975</v>
      </c>
    </row>
    <row r="3988" spans="1:2" x14ac:dyDescent="0.25">
      <c r="A3988" s="62">
        <v>30171505</v>
      </c>
      <c r="B3988" s="63" t="s">
        <v>16418</v>
      </c>
    </row>
    <row r="3989" spans="1:2" x14ac:dyDescent="0.25">
      <c r="A3989" s="62">
        <v>30171506</v>
      </c>
      <c r="B3989" s="63" t="s">
        <v>13426</v>
      </c>
    </row>
    <row r="3990" spans="1:2" x14ac:dyDescent="0.25">
      <c r="A3990" s="62">
        <v>30171507</v>
      </c>
      <c r="B3990" s="63" t="s">
        <v>4543</v>
      </c>
    </row>
    <row r="3991" spans="1:2" x14ac:dyDescent="0.25">
      <c r="A3991" s="62">
        <v>30171508</v>
      </c>
      <c r="B3991" s="63" t="s">
        <v>6064</v>
      </c>
    </row>
    <row r="3992" spans="1:2" x14ac:dyDescent="0.25">
      <c r="A3992" s="62">
        <v>30171509</v>
      </c>
      <c r="B3992" s="63" t="s">
        <v>4198</v>
      </c>
    </row>
    <row r="3993" spans="1:2" x14ac:dyDescent="0.25">
      <c r="A3993" s="62">
        <v>30171510</v>
      </c>
      <c r="B3993" s="63" t="s">
        <v>16071</v>
      </c>
    </row>
    <row r="3994" spans="1:2" x14ac:dyDescent="0.25">
      <c r="A3994" s="62">
        <v>30171511</v>
      </c>
      <c r="B3994" s="63" t="s">
        <v>8817</v>
      </c>
    </row>
    <row r="3995" spans="1:2" x14ac:dyDescent="0.25">
      <c r="A3995" s="62">
        <v>30171512</v>
      </c>
      <c r="B3995" s="63" t="s">
        <v>10288</v>
      </c>
    </row>
    <row r="3996" spans="1:2" x14ac:dyDescent="0.25">
      <c r="A3996" s="62">
        <v>30171513</v>
      </c>
      <c r="B3996" s="63" t="s">
        <v>16000</v>
      </c>
    </row>
    <row r="3997" spans="1:2" x14ac:dyDescent="0.25">
      <c r="A3997" s="62">
        <v>30171514</v>
      </c>
      <c r="B3997" s="63" t="s">
        <v>18603</v>
      </c>
    </row>
    <row r="3998" spans="1:2" x14ac:dyDescent="0.25">
      <c r="A3998" s="62">
        <v>30171604</v>
      </c>
      <c r="B3998" s="63" t="s">
        <v>3253</v>
      </c>
    </row>
    <row r="3999" spans="1:2" x14ac:dyDescent="0.25">
      <c r="A3999" s="62">
        <v>30171605</v>
      </c>
      <c r="B3999" s="63" t="s">
        <v>18512</v>
      </c>
    </row>
    <row r="4000" spans="1:2" x14ac:dyDescent="0.25">
      <c r="A4000" s="62">
        <v>30171606</v>
      </c>
      <c r="B4000" s="63" t="s">
        <v>12415</v>
      </c>
    </row>
    <row r="4001" spans="1:2" x14ac:dyDescent="0.25">
      <c r="A4001" s="62">
        <v>30171607</v>
      </c>
      <c r="B4001" s="63" t="s">
        <v>14417</v>
      </c>
    </row>
    <row r="4002" spans="1:2" x14ac:dyDescent="0.25">
      <c r="A4002" s="62">
        <v>30171608</v>
      </c>
      <c r="B4002" s="63" t="s">
        <v>7139</v>
      </c>
    </row>
    <row r="4003" spans="1:2" x14ac:dyDescent="0.25">
      <c r="A4003" s="62">
        <v>30171609</v>
      </c>
      <c r="B4003" s="63" t="s">
        <v>9315</v>
      </c>
    </row>
    <row r="4004" spans="1:2" x14ac:dyDescent="0.25">
      <c r="A4004" s="62">
        <v>30171610</v>
      </c>
      <c r="B4004" s="63" t="s">
        <v>18497</v>
      </c>
    </row>
    <row r="4005" spans="1:2" x14ac:dyDescent="0.25">
      <c r="A4005" s="62">
        <v>30171611</v>
      </c>
      <c r="B4005" s="63" t="s">
        <v>18087</v>
      </c>
    </row>
    <row r="4006" spans="1:2" x14ac:dyDescent="0.25">
      <c r="A4006" s="62">
        <v>30171612</v>
      </c>
      <c r="B4006" s="63" t="s">
        <v>5306</v>
      </c>
    </row>
    <row r="4007" spans="1:2" x14ac:dyDescent="0.25">
      <c r="A4007" s="62">
        <v>30171613</v>
      </c>
      <c r="B4007" s="63" t="s">
        <v>6272</v>
      </c>
    </row>
    <row r="4008" spans="1:2" x14ac:dyDescent="0.25">
      <c r="A4008" s="62">
        <v>30171614</v>
      </c>
      <c r="B4008" s="63" t="s">
        <v>14949</v>
      </c>
    </row>
    <row r="4009" spans="1:2" x14ac:dyDescent="0.25">
      <c r="A4009" s="62">
        <v>30171615</v>
      </c>
      <c r="B4009" s="63" t="s">
        <v>14255</v>
      </c>
    </row>
    <row r="4010" spans="1:2" x14ac:dyDescent="0.25">
      <c r="A4010" s="62">
        <v>30171701</v>
      </c>
      <c r="B4010" s="63" t="s">
        <v>14277</v>
      </c>
    </row>
    <row r="4011" spans="1:2" x14ac:dyDescent="0.25">
      <c r="A4011" s="62">
        <v>30171703</v>
      </c>
      <c r="B4011" s="63" t="s">
        <v>12779</v>
      </c>
    </row>
    <row r="4012" spans="1:2" x14ac:dyDescent="0.25">
      <c r="A4012" s="62">
        <v>30171704</v>
      </c>
      <c r="B4012" s="63" t="s">
        <v>9443</v>
      </c>
    </row>
    <row r="4013" spans="1:2" x14ac:dyDescent="0.25">
      <c r="A4013" s="62">
        <v>30171705</v>
      </c>
      <c r="B4013" s="63" t="s">
        <v>15994</v>
      </c>
    </row>
    <row r="4014" spans="1:2" x14ac:dyDescent="0.25">
      <c r="A4014" s="62">
        <v>30171706</v>
      </c>
      <c r="B4014" s="63" t="s">
        <v>14362</v>
      </c>
    </row>
    <row r="4015" spans="1:2" x14ac:dyDescent="0.25">
      <c r="A4015" s="62">
        <v>30171707</v>
      </c>
      <c r="B4015" s="63" t="s">
        <v>11830</v>
      </c>
    </row>
    <row r="4016" spans="1:2" x14ac:dyDescent="0.25">
      <c r="A4016" s="62">
        <v>30171708</v>
      </c>
      <c r="B4016" s="63" t="s">
        <v>8212</v>
      </c>
    </row>
    <row r="4017" spans="1:2" x14ac:dyDescent="0.25">
      <c r="A4017" s="62">
        <v>30171709</v>
      </c>
      <c r="B4017" s="63" t="s">
        <v>15455</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12960</v>
      </c>
    </row>
    <row r="4024" spans="1:2" x14ac:dyDescent="0.25">
      <c r="A4024" s="62">
        <v>30171904</v>
      </c>
      <c r="B4024" s="63" t="s">
        <v>1826</v>
      </c>
    </row>
    <row r="4025" spans="1:2" x14ac:dyDescent="0.25">
      <c r="A4025" s="62">
        <v>30171905</v>
      </c>
      <c r="B4025" s="63" t="s">
        <v>13241</v>
      </c>
    </row>
    <row r="4026" spans="1:2" x14ac:dyDescent="0.25">
      <c r="A4026" s="62">
        <v>30171906</v>
      </c>
      <c r="B4026" s="63" t="s">
        <v>10307</v>
      </c>
    </row>
    <row r="4027" spans="1:2" x14ac:dyDescent="0.25">
      <c r="A4027" s="62">
        <v>30172001</v>
      </c>
      <c r="B4027" s="63" t="s">
        <v>4927</v>
      </c>
    </row>
    <row r="4028" spans="1:2" x14ac:dyDescent="0.25">
      <c r="A4028" s="62">
        <v>30172002</v>
      </c>
      <c r="B4028" s="63" t="s">
        <v>17972</v>
      </c>
    </row>
    <row r="4029" spans="1:2" x14ac:dyDescent="0.25">
      <c r="A4029" s="62">
        <v>30181501</v>
      </c>
      <c r="B4029" s="63" t="s">
        <v>533</v>
      </c>
    </row>
    <row r="4030" spans="1:2" x14ac:dyDescent="0.25">
      <c r="A4030" s="62">
        <v>30181502</v>
      </c>
      <c r="B4030" s="63" t="s">
        <v>15217</v>
      </c>
    </row>
    <row r="4031" spans="1:2" x14ac:dyDescent="0.25">
      <c r="A4031" s="62">
        <v>30181503</v>
      </c>
      <c r="B4031" s="63" t="s">
        <v>10577</v>
      </c>
    </row>
    <row r="4032" spans="1:2" x14ac:dyDescent="0.25">
      <c r="A4032" s="62">
        <v>30181504</v>
      </c>
      <c r="B4032" s="63" t="s">
        <v>4057</v>
      </c>
    </row>
    <row r="4033" spans="1:2" x14ac:dyDescent="0.25">
      <c r="A4033" s="62">
        <v>30181505</v>
      </c>
      <c r="B4033" s="63" t="s">
        <v>16694</v>
      </c>
    </row>
    <row r="4034" spans="1:2" x14ac:dyDescent="0.25">
      <c r="A4034" s="62">
        <v>30181506</v>
      </c>
      <c r="B4034" s="63" t="s">
        <v>5407</v>
      </c>
    </row>
    <row r="4035" spans="1:2" x14ac:dyDescent="0.25">
      <c r="A4035" s="62">
        <v>30181507</v>
      </c>
      <c r="B4035" s="63" t="s">
        <v>6993</v>
      </c>
    </row>
    <row r="4036" spans="1:2" x14ac:dyDescent="0.25">
      <c r="A4036" s="62">
        <v>30181508</v>
      </c>
      <c r="B4036" s="63" t="s">
        <v>15191</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17061</v>
      </c>
    </row>
    <row r="4041" spans="1:2" x14ac:dyDescent="0.25">
      <c r="A4041" s="62">
        <v>30181513</v>
      </c>
      <c r="B4041" s="63" t="s">
        <v>3880</v>
      </c>
    </row>
    <row r="4042" spans="1:2" x14ac:dyDescent="0.25">
      <c r="A4042" s="62">
        <v>30181514</v>
      </c>
      <c r="B4042" s="63" t="s">
        <v>6408</v>
      </c>
    </row>
    <row r="4043" spans="1:2" x14ac:dyDescent="0.25">
      <c r="A4043" s="62">
        <v>30181515</v>
      </c>
      <c r="B4043" s="63" t="s">
        <v>4423</v>
      </c>
    </row>
    <row r="4044" spans="1:2" x14ac:dyDescent="0.25">
      <c r="A4044" s="62">
        <v>30191501</v>
      </c>
      <c r="B4044" s="63" t="s">
        <v>4333</v>
      </c>
    </row>
    <row r="4045" spans="1:2" x14ac:dyDescent="0.25">
      <c r="A4045" s="62">
        <v>30191502</v>
      </c>
      <c r="B4045" s="63" t="s">
        <v>4625</v>
      </c>
    </row>
    <row r="4046" spans="1:2" x14ac:dyDescent="0.25">
      <c r="A4046" s="62">
        <v>30191505</v>
      </c>
      <c r="B4046" s="63" t="s">
        <v>7060</v>
      </c>
    </row>
    <row r="4047" spans="1:2" x14ac:dyDescent="0.25">
      <c r="A4047" s="62">
        <v>30191601</v>
      </c>
      <c r="B4047" s="63" t="s">
        <v>17560</v>
      </c>
    </row>
    <row r="4048" spans="1:2" x14ac:dyDescent="0.25">
      <c r="A4048" s="62">
        <v>30191602</v>
      </c>
      <c r="B4048" s="63" t="s">
        <v>4473</v>
      </c>
    </row>
    <row r="4049" spans="1:2" x14ac:dyDescent="0.25">
      <c r="A4049" s="62">
        <v>30191603</v>
      </c>
      <c r="B4049" s="63" t="s">
        <v>8867</v>
      </c>
    </row>
    <row r="4050" spans="1:2" x14ac:dyDescent="0.25">
      <c r="A4050" s="62">
        <v>30201501</v>
      </c>
      <c r="B4050" s="63" t="s">
        <v>18327</v>
      </c>
    </row>
    <row r="4051" spans="1:2" x14ac:dyDescent="0.25">
      <c r="A4051" s="62">
        <v>30201502</v>
      </c>
      <c r="B4051" s="63" t="s">
        <v>7036</v>
      </c>
    </row>
    <row r="4052" spans="1:2" x14ac:dyDescent="0.25">
      <c r="A4052" s="62">
        <v>30201601</v>
      </c>
      <c r="B4052" s="63" t="s">
        <v>2060</v>
      </c>
    </row>
    <row r="4053" spans="1:2" x14ac:dyDescent="0.25">
      <c r="A4053" s="62">
        <v>30201602</v>
      </c>
      <c r="B4053" s="63" t="s">
        <v>15091</v>
      </c>
    </row>
    <row r="4054" spans="1:2" x14ac:dyDescent="0.25">
      <c r="A4054" s="62">
        <v>30201603</v>
      </c>
      <c r="B4054" s="63" t="s">
        <v>6802</v>
      </c>
    </row>
    <row r="4055" spans="1:2" x14ac:dyDescent="0.25">
      <c r="A4055" s="62">
        <v>30201604</v>
      </c>
      <c r="B4055" s="63" t="s">
        <v>17589</v>
      </c>
    </row>
    <row r="4056" spans="1:2" x14ac:dyDescent="0.25">
      <c r="A4056" s="62">
        <v>30201605</v>
      </c>
      <c r="B4056" s="63" t="s">
        <v>7595</v>
      </c>
    </row>
    <row r="4057" spans="1:2" x14ac:dyDescent="0.25">
      <c r="A4057" s="62">
        <v>30201606</v>
      </c>
      <c r="B4057" s="63" t="s">
        <v>11097</v>
      </c>
    </row>
    <row r="4058" spans="1:2" x14ac:dyDescent="0.25">
      <c r="A4058" s="62">
        <v>30201701</v>
      </c>
      <c r="B4058" s="63" t="s">
        <v>13077</v>
      </c>
    </row>
    <row r="4059" spans="1:2" x14ac:dyDescent="0.25">
      <c r="A4059" s="62">
        <v>30201702</v>
      </c>
      <c r="B4059" s="63" t="s">
        <v>12853</v>
      </c>
    </row>
    <row r="4060" spans="1:2" x14ac:dyDescent="0.25">
      <c r="A4060" s="62">
        <v>30201703</v>
      </c>
      <c r="B4060" s="63" t="s">
        <v>2548</v>
      </c>
    </row>
    <row r="4061" spans="1:2" x14ac:dyDescent="0.25">
      <c r="A4061" s="62">
        <v>30201704</v>
      </c>
      <c r="B4061" s="63" t="s">
        <v>4024</v>
      </c>
    </row>
    <row r="4062" spans="1:2" x14ac:dyDescent="0.25">
      <c r="A4062" s="62">
        <v>30201705</v>
      </c>
      <c r="B4062" s="63" t="s">
        <v>346</v>
      </c>
    </row>
    <row r="4063" spans="1:2" x14ac:dyDescent="0.25">
      <c r="A4063" s="62">
        <v>30201706</v>
      </c>
      <c r="B4063" s="63" t="s">
        <v>15596</v>
      </c>
    </row>
    <row r="4064" spans="1:2" x14ac:dyDescent="0.25">
      <c r="A4064" s="62">
        <v>30201707</v>
      </c>
      <c r="B4064" s="63" t="s">
        <v>4075</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1685</v>
      </c>
    </row>
    <row r="4069" spans="1:2" x14ac:dyDescent="0.25">
      <c r="A4069" s="62">
        <v>30201801</v>
      </c>
      <c r="B4069" s="63" t="s">
        <v>17686</v>
      </c>
    </row>
    <row r="4070" spans="1:2" x14ac:dyDescent="0.25">
      <c r="A4070" s="62">
        <v>30201802</v>
      </c>
      <c r="B4070" s="63" t="s">
        <v>15</v>
      </c>
    </row>
    <row r="4071" spans="1:2" x14ac:dyDescent="0.25">
      <c r="A4071" s="62">
        <v>30201803</v>
      </c>
      <c r="B4071" s="63" t="s">
        <v>8736</v>
      </c>
    </row>
    <row r="4072" spans="1:2" x14ac:dyDescent="0.25">
      <c r="A4072" s="62">
        <v>30201901</v>
      </c>
      <c r="B4072" s="63" t="s">
        <v>3431</v>
      </c>
    </row>
    <row r="4073" spans="1:2" x14ac:dyDescent="0.25">
      <c r="A4073" s="62">
        <v>30201902</v>
      </c>
      <c r="B4073" s="63" t="s">
        <v>14973</v>
      </c>
    </row>
    <row r="4074" spans="1:2" x14ac:dyDescent="0.25">
      <c r="A4074" s="62">
        <v>30201903</v>
      </c>
      <c r="B4074" s="63" t="s">
        <v>2869</v>
      </c>
    </row>
    <row r="4075" spans="1:2" x14ac:dyDescent="0.25">
      <c r="A4075" s="62">
        <v>30201904</v>
      </c>
      <c r="B4075" s="63" t="s">
        <v>18590</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14621</v>
      </c>
    </row>
    <row r="4080" spans="1:2" x14ac:dyDescent="0.25">
      <c r="A4080" s="62">
        <v>30221005</v>
      </c>
      <c r="B4080" s="63" t="s">
        <v>17166</v>
      </c>
    </row>
    <row r="4081" spans="1:2" x14ac:dyDescent="0.25">
      <c r="A4081" s="62">
        <v>30221006</v>
      </c>
      <c r="B4081" s="63" t="s">
        <v>16411</v>
      </c>
    </row>
    <row r="4082" spans="1:2" x14ac:dyDescent="0.25">
      <c r="A4082" s="62">
        <v>30221007</v>
      </c>
      <c r="B4082" s="63" t="s">
        <v>4276</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17343</v>
      </c>
    </row>
    <row r="4087" spans="1:2" x14ac:dyDescent="0.25">
      <c r="A4087" s="62">
        <v>30221013</v>
      </c>
      <c r="B4087" s="63" t="s">
        <v>2449</v>
      </c>
    </row>
    <row r="4088" spans="1:2" x14ac:dyDescent="0.25">
      <c r="A4088" s="62">
        <v>30221014</v>
      </c>
      <c r="B4088" s="63" t="s">
        <v>2969</v>
      </c>
    </row>
    <row r="4089" spans="1:2" x14ac:dyDescent="0.25">
      <c r="A4089" s="62">
        <v>30222001</v>
      </c>
      <c r="B4089" s="63" t="s">
        <v>13812</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10549</v>
      </c>
    </row>
    <row r="4094" spans="1:2" x14ac:dyDescent="0.25">
      <c r="A4094" s="62">
        <v>30222006</v>
      </c>
      <c r="B4094" s="63" t="s">
        <v>1743</v>
      </c>
    </row>
    <row r="4095" spans="1:2" x14ac:dyDescent="0.25">
      <c r="A4095" s="62">
        <v>30222007</v>
      </c>
      <c r="B4095" s="63" t="s">
        <v>10492</v>
      </c>
    </row>
    <row r="4096" spans="1:2" x14ac:dyDescent="0.25">
      <c r="A4096" s="62">
        <v>30222008</v>
      </c>
      <c r="B4096" s="63" t="s">
        <v>7614</v>
      </c>
    </row>
    <row r="4097" spans="1:2" x14ac:dyDescent="0.25">
      <c r="A4097" s="62">
        <v>30222009</v>
      </c>
      <c r="B4097" s="63" t="s">
        <v>9869</v>
      </c>
    </row>
    <row r="4098" spans="1:2" x14ac:dyDescent="0.25">
      <c r="A4098" s="62">
        <v>30222010</v>
      </c>
      <c r="B4098" s="63" t="s">
        <v>3469</v>
      </c>
    </row>
    <row r="4099" spans="1:2" x14ac:dyDescent="0.25">
      <c r="A4099" s="62">
        <v>30222011</v>
      </c>
      <c r="B4099" s="63" t="s">
        <v>5698</v>
      </c>
    </row>
    <row r="4100" spans="1:2" x14ac:dyDescent="0.25">
      <c r="A4100" s="62">
        <v>30222012</v>
      </c>
      <c r="B4100" s="63" t="s">
        <v>10507</v>
      </c>
    </row>
    <row r="4101" spans="1:2" x14ac:dyDescent="0.25">
      <c r="A4101" s="62">
        <v>30222013</v>
      </c>
      <c r="B4101" s="63" t="s">
        <v>12773</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17978</v>
      </c>
    </row>
    <row r="4107" spans="1:2" x14ac:dyDescent="0.25">
      <c r="A4107" s="62">
        <v>30222019</v>
      </c>
      <c r="B4107" s="63" t="s">
        <v>12455</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13526</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18372</v>
      </c>
    </row>
    <row r="4121" spans="1:2" x14ac:dyDescent="0.25">
      <c r="A4121" s="62">
        <v>30222033</v>
      </c>
      <c r="B4121" s="63" t="s">
        <v>4451</v>
      </c>
    </row>
    <row r="4122" spans="1:2" x14ac:dyDescent="0.25">
      <c r="A4122" s="62">
        <v>30222034</v>
      </c>
      <c r="B4122" s="63" t="s">
        <v>18011</v>
      </c>
    </row>
    <row r="4123" spans="1:2" x14ac:dyDescent="0.25">
      <c r="A4123" s="62">
        <v>30222035</v>
      </c>
      <c r="B4123" s="63" t="s">
        <v>11520</v>
      </c>
    </row>
    <row r="4124" spans="1:2" x14ac:dyDescent="0.25">
      <c r="A4124" s="62">
        <v>30222036</v>
      </c>
      <c r="B4124" s="63" t="s">
        <v>12669</v>
      </c>
    </row>
    <row r="4125" spans="1:2" x14ac:dyDescent="0.25">
      <c r="A4125" s="62">
        <v>30222037</v>
      </c>
      <c r="B4125" s="63" t="s">
        <v>17704</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4444</v>
      </c>
    </row>
    <row r="4130" spans="1:2" x14ac:dyDescent="0.25">
      <c r="A4130" s="62">
        <v>30222042</v>
      </c>
      <c r="B4130" s="63" t="s">
        <v>14259</v>
      </c>
    </row>
    <row r="4131" spans="1:2" x14ac:dyDescent="0.25">
      <c r="A4131" s="62">
        <v>30222043</v>
      </c>
      <c r="B4131" s="63" t="s">
        <v>14267</v>
      </c>
    </row>
    <row r="4132" spans="1:2" x14ac:dyDescent="0.25">
      <c r="A4132" s="62">
        <v>30222044</v>
      </c>
      <c r="B4132" s="63" t="s">
        <v>9823</v>
      </c>
    </row>
    <row r="4133" spans="1:2" x14ac:dyDescent="0.25">
      <c r="A4133" s="62">
        <v>30222045</v>
      </c>
      <c r="B4133" s="63" t="s">
        <v>4571</v>
      </c>
    </row>
    <row r="4134" spans="1:2" x14ac:dyDescent="0.25">
      <c r="A4134" s="62">
        <v>30222046</v>
      </c>
      <c r="B4134" s="63" t="s">
        <v>17743</v>
      </c>
    </row>
    <row r="4135" spans="1:2" x14ac:dyDescent="0.25">
      <c r="A4135" s="62">
        <v>30222047</v>
      </c>
      <c r="B4135" s="63" t="s">
        <v>3109</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14327</v>
      </c>
    </row>
    <row r="4140" spans="1:2" x14ac:dyDescent="0.25">
      <c r="A4140" s="62">
        <v>30222052</v>
      </c>
      <c r="B4140" s="63" t="s">
        <v>11739</v>
      </c>
    </row>
    <row r="4141" spans="1:2" x14ac:dyDescent="0.25">
      <c r="A4141" s="62">
        <v>30222053</v>
      </c>
      <c r="B4141" s="63" t="s">
        <v>10673</v>
      </c>
    </row>
    <row r="4142" spans="1:2" x14ac:dyDescent="0.25">
      <c r="A4142" s="62">
        <v>30222054</v>
      </c>
      <c r="B4142" s="63" t="s">
        <v>10666</v>
      </c>
    </row>
    <row r="4143" spans="1:2" x14ac:dyDescent="0.25">
      <c r="A4143" s="62">
        <v>30222055</v>
      </c>
      <c r="B4143" s="63" t="s">
        <v>14045</v>
      </c>
    </row>
    <row r="4144" spans="1:2" x14ac:dyDescent="0.25">
      <c r="A4144" s="62">
        <v>30222056</v>
      </c>
      <c r="B4144" s="63" t="s">
        <v>14712</v>
      </c>
    </row>
    <row r="4145" spans="1:2" x14ac:dyDescent="0.25">
      <c r="A4145" s="62">
        <v>30222057</v>
      </c>
      <c r="B4145" s="63" t="s">
        <v>10168</v>
      </c>
    </row>
    <row r="4146" spans="1:2" x14ac:dyDescent="0.25">
      <c r="A4146" s="62">
        <v>30222058</v>
      </c>
      <c r="B4146" s="63" t="s">
        <v>12509</v>
      </c>
    </row>
    <row r="4147" spans="1:2" x14ac:dyDescent="0.25">
      <c r="A4147" s="62">
        <v>30222059</v>
      </c>
      <c r="B4147" s="63" t="s">
        <v>5070</v>
      </c>
    </row>
    <row r="4148" spans="1:2" x14ac:dyDescent="0.25">
      <c r="A4148" s="62">
        <v>30222060</v>
      </c>
      <c r="B4148" s="63" t="s">
        <v>15011</v>
      </c>
    </row>
    <row r="4149" spans="1:2" x14ac:dyDescent="0.25">
      <c r="A4149" s="62">
        <v>30222061</v>
      </c>
      <c r="B4149" s="63" t="s">
        <v>18671</v>
      </c>
    </row>
    <row r="4150" spans="1:2" x14ac:dyDescent="0.25">
      <c r="A4150" s="62">
        <v>30222063</v>
      </c>
      <c r="B4150" s="63" t="s">
        <v>5907</v>
      </c>
    </row>
    <row r="4151" spans="1:2" x14ac:dyDescent="0.25">
      <c r="A4151" s="62">
        <v>30222101</v>
      </c>
      <c r="B4151" s="63" t="s">
        <v>10627</v>
      </c>
    </row>
    <row r="4152" spans="1:2" x14ac:dyDescent="0.25">
      <c r="A4152" s="62">
        <v>30222102</v>
      </c>
      <c r="B4152" s="63" t="s">
        <v>818</v>
      </c>
    </row>
    <row r="4153" spans="1:2" x14ac:dyDescent="0.25">
      <c r="A4153" s="62">
        <v>30222103</v>
      </c>
      <c r="B4153" s="63" t="s">
        <v>453</v>
      </c>
    </row>
    <row r="4154" spans="1:2" x14ac:dyDescent="0.25">
      <c r="A4154" s="62">
        <v>30222104</v>
      </c>
      <c r="B4154" s="63" t="s">
        <v>3363</v>
      </c>
    </row>
    <row r="4155" spans="1:2" x14ac:dyDescent="0.25">
      <c r="A4155" s="62">
        <v>30222105</v>
      </c>
      <c r="B4155" s="63" t="s">
        <v>15317</v>
      </c>
    </row>
    <row r="4156" spans="1:2" x14ac:dyDescent="0.25">
      <c r="A4156" s="62">
        <v>30222106</v>
      </c>
      <c r="B4156" s="63" t="s">
        <v>12862</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15406</v>
      </c>
    </row>
    <row r="4162" spans="1:2" x14ac:dyDescent="0.25">
      <c r="A4162" s="62">
        <v>30222112</v>
      </c>
      <c r="B4162" s="63" t="s">
        <v>17958</v>
      </c>
    </row>
    <row r="4163" spans="1:2" x14ac:dyDescent="0.25">
      <c r="A4163" s="62">
        <v>30222113</v>
      </c>
      <c r="B4163" s="63" t="s">
        <v>17510</v>
      </c>
    </row>
    <row r="4164" spans="1:2" x14ac:dyDescent="0.25">
      <c r="A4164" s="62">
        <v>30222114</v>
      </c>
      <c r="B4164" s="63" t="s">
        <v>4325</v>
      </c>
    </row>
    <row r="4165" spans="1:2" x14ac:dyDescent="0.25">
      <c r="A4165" s="62">
        <v>30222115</v>
      </c>
      <c r="B4165" s="63" t="s">
        <v>11741</v>
      </c>
    </row>
    <row r="4166" spans="1:2" x14ac:dyDescent="0.25">
      <c r="A4166" s="62">
        <v>30222116</v>
      </c>
      <c r="B4166" s="63" t="s">
        <v>5304</v>
      </c>
    </row>
    <row r="4167" spans="1:2" x14ac:dyDescent="0.25">
      <c r="A4167" s="62">
        <v>30222201</v>
      </c>
      <c r="B4167" s="63" t="s">
        <v>13116</v>
      </c>
    </row>
    <row r="4168" spans="1:2" x14ac:dyDescent="0.25">
      <c r="A4168" s="62">
        <v>30222202</v>
      </c>
      <c r="B4168" s="63" t="s">
        <v>18686</v>
      </c>
    </row>
    <row r="4169" spans="1:2" x14ac:dyDescent="0.25">
      <c r="A4169" s="62">
        <v>30222203</v>
      </c>
      <c r="B4169" s="63" t="s">
        <v>17350</v>
      </c>
    </row>
    <row r="4170" spans="1:2" x14ac:dyDescent="0.25">
      <c r="A4170" s="62">
        <v>30222204</v>
      </c>
      <c r="B4170" s="63" t="s">
        <v>11112</v>
      </c>
    </row>
    <row r="4171" spans="1:2" x14ac:dyDescent="0.25">
      <c r="A4171" s="62">
        <v>30222205</v>
      </c>
      <c r="B4171" s="63" t="s">
        <v>10839</v>
      </c>
    </row>
    <row r="4172" spans="1:2" x14ac:dyDescent="0.25">
      <c r="A4172" s="62">
        <v>30222206</v>
      </c>
      <c r="B4172" s="63" t="s">
        <v>14619</v>
      </c>
    </row>
    <row r="4173" spans="1:2" x14ac:dyDescent="0.25">
      <c r="A4173" s="62">
        <v>30222207</v>
      </c>
      <c r="B4173" s="63" t="s">
        <v>368</v>
      </c>
    </row>
    <row r="4174" spans="1:2" x14ac:dyDescent="0.25">
      <c r="A4174" s="62">
        <v>30222208</v>
      </c>
      <c r="B4174" s="63" t="s">
        <v>12291</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11184</v>
      </c>
    </row>
    <row r="4179" spans="1:2" x14ac:dyDescent="0.25">
      <c r="A4179" s="62">
        <v>30222305</v>
      </c>
      <c r="B4179" s="63" t="s">
        <v>4360</v>
      </c>
    </row>
    <row r="4180" spans="1:2" x14ac:dyDescent="0.25">
      <c r="A4180" s="62">
        <v>30222306</v>
      </c>
      <c r="B4180" s="63" t="s">
        <v>12017</v>
      </c>
    </row>
    <row r="4181" spans="1:2" x14ac:dyDescent="0.25">
      <c r="A4181" s="62">
        <v>30222307</v>
      </c>
      <c r="B4181" s="63" t="s">
        <v>15839</v>
      </c>
    </row>
    <row r="4182" spans="1:2" x14ac:dyDescent="0.25">
      <c r="A4182" s="62">
        <v>30222308</v>
      </c>
      <c r="B4182" s="63" t="s">
        <v>2528</v>
      </c>
    </row>
    <row r="4183" spans="1:2" x14ac:dyDescent="0.25">
      <c r="A4183" s="62">
        <v>30222309</v>
      </c>
      <c r="B4183" s="63" t="s">
        <v>10032</v>
      </c>
    </row>
    <row r="4184" spans="1:2" x14ac:dyDescent="0.25">
      <c r="A4184" s="62">
        <v>30222401</v>
      </c>
      <c r="B4184" s="63" t="s">
        <v>7164</v>
      </c>
    </row>
    <row r="4185" spans="1:2" x14ac:dyDescent="0.25">
      <c r="A4185" s="62">
        <v>30222402</v>
      </c>
      <c r="B4185" s="63" t="s">
        <v>13246</v>
      </c>
    </row>
    <row r="4186" spans="1:2" x14ac:dyDescent="0.25">
      <c r="A4186" s="62">
        <v>30222403</v>
      </c>
      <c r="B4186" s="63" t="s">
        <v>13483</v>
      </c>
    </row>
    <row r="4187" spans="1:2" x14ac:dyDescent="0.25">
      <c r="A4187" s="62">
        <v>30222404</v>
      </c>
      <c r="B4187" s="63" t="s">
        <v>9918</v>
      </c>
    </row>
    <row r="4188" spans="1:2" x14ac:dyDescent="0.25">
      <c r="A4188" s="62">
        <v>30222405</v>
      </c>
      <c r="B4188" s="63" t="s">
        <v>1030</v>
      </c>
    </row>
    <row r="4189" spans="1:2" x14ac:dyDescent="0.25">
      <c r="A4189" s="62">
        <v>30222406</v>
      </c>
      <c r="B4189" s="63" t="s">
        <v>11357</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14940</v>
      </c>
    </row>
    <row r="4194" spans="1:2" x14ac:dyDescent="0.25">
      <c r="A4194" s="62">
        <v>30222502</v>
      </c>
      <c r="B4194" s="63" t="s">
        <v>18149</v>
      </c>
    </row>
    <row r="4195" spans="1:2" x14ac:dyDescent="0.25">
      <c r="A4195" s="62">
        <v>30222503</v>
      </c>
      <c r="B4195" s="63" t="s">
        <v>3539</v>
      </c>
    </row>
    <row r="4196" spans="1:2" x14ac:dyDescent="0.25">
      <c r="A4196" s="62">
        <v>30222504</v>
      </c>
      <c r="B4196" s="63" t="s">
        <v>18133</v>
      </c>
    </row>
    <row r="4197" spans="1:2" x14ac:dyDescent="0.25">
      <c r="A4197" s="62">
        <v>30222505</v>
      </c>
      <c r="B4197" s="63" t="s">
        <v>14112</v>
      </c>
    </row>
    <row r="4198" spans="1:2" x14ac:dyDescent="0.25">
      <c r="A4198" s="62">
        <v>30222506</v>
      </c>
      <c r="B4198" s="63" t="s">
        <v>8965</v>
      </c>
    </row>
    <row r="4199" spans="1:2" x14ac:dyDescent="0.25">
      <c r="A4199" s="62">
        <v>30222507</v>
      </c>
      <c r="B4199" s="63" t="s">
        <v>8101</v>
      </c>
    </row>
    <row r="4200" spans="1:2" x14ac:dyDescent="0.25">
      <c r="A4200" s="62">
        <v>30222601</v>
      </c>
      <c r="B4200" s="63" t="s">
        <v>14723</v>
      </c>
    </row>
    <row r="4201" spans="1:2" x14ac:dyDescent="0.25">
      <c r="A4201" s="62">
        <v>30222602</v>
      </c>
      <c r="B4201" s="63" t="s">
        <v>17469</v>
      </c>
    </row>
    <row r="4202" spans="1:2" x14ac:dyDescent="0.25">
      <c r="A4202" s="62">
        <v>30222603</v>
      </c>
      <c r="B4202" s="63" t="s">
        <v>2705</v>
      </c>
    </row>
    <row r="4203" spans="1:2" x14ac:dyDescent="0.25">
      <c r="A4203" s="62">
        <v>30222604</v>
      </c>
      <c r="B4203" s="63" t="s">
        <v>8121</v>
      </c>
    </row>
    <row r="4204" spans="1:2" x14ac:dyDescent="0.25">
      <c r="A4204" s="62">
        <v>30222605</v>
      </c>
      <c r="B4204" s="63" t="s">
        <v>14254</v>
      </c>
    </row>
    <row r="4205" spans="1:2" x14ac:dyDescent="0.25">
      <c r="A4205" s="62">
        <v>30222606</v>
      </c>
      <c r="B4205" s="63" t="s">
        <v>17072</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17442</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11339</v>
      </c>
    </row>
    <row r="4215" spans="1:2" x14ac:dyDescent="0.25">
      <c r="A4215" s="62">
        <v>30222902</v>
      </c>
      <c r="B4215" s="63" t="s">
        <v>16869</v>
      </c>
    </row>
    <row r="4216" spans="1:2" x14ac:dyDescent="0.25">
      <c r="A4216" s="62">
        <v>30222903</v>
      </c>
      <c r="B4216" s="63" t="s">
        <v>7054</v>
      </c>
    </row>
    <row r="4217" spans="1:2" x14ac:dyDescent="0.25">
      <c r="A4217" s="62">
        <v>30222904</v>
      </c>
      <c r="B4217" s="63" t="s">
        <v>13720</v>
      </c>
    </row>
    <row r="4218" spans="1:2" x14ac:dyDescent="0.25">
      <c r="A4218" s="62">
        <v>30223001</v>
      </c>
      <c r="B4218" s="63" t="s">
        <v>6151</v>
      </c>
    </row>
    <row r="4219" spans="1:2" x14ac:dyDescent="0.25">
      <c r="A4219" s="62">
        <v>30223002</v>
      </c>
      <c r="B4219" s="63" t="s">
        <v>13471</v>
      </c>
    </row>
    <row r="4220" spans="1:2" x14ac:dyDescent="0.25">
      <c r="A4220" s="62">
        <v>30223003</v>
      </c>
      <c r="B4220" s="63" t="s">
        <v>842</v>
      </c>
    </row>
    <row r="4221" spans="1:2" x14ac:dyDescent="0.25">
      <c r="A4221" s="62">
        <v>31101501</v>
      </c>
      <c r="B4221" s="63" t="s">
        <v>14934</v>
      </c>
    </row>
    <row r="4222" spans="1:2" x14ac:dyDescent="0.25">
      <c r="A4222" s="62">
        <v>31101502</v>
      </c>
      <c r="B4222" s="63" t="s">
        <v>13844</v>
      </c>
    </row>
    <row r="4223" spans="1:2" x14ac:dyDescent="0.25">
      <c r="A4223" s="62">
        <v>31101503</v>
      </c>
      <c r="B4223" s="63" t="s">
        <v>15736</v>
      </c>
    </row>
    <row r="4224" spans="1:2" x14ac:dyDescent="0.25">
      <c r="A4224" s="62">
        <v>31101504</v>
      </c>
      <c r="B4224" s="63" t="s">
        <v>6621</v>
      </c>
    </row>
    <row r="4225" spans="1:2" x14ac:dyDescent="0.25">
      <c r="A4225" s="62">
        <v>31101505</v>
      </c>
      <c r="B4225" s="63" t="s">
        <v>17758</v>
      </c>
    </row>
    <row r="4226" spans="1:2" x14ac:dyDescent="0.25">
      <c r="A4226" s="62">
        <v>31101506</v>
      </c>
      <c r="B4226" s="63" t="s">
        <v>11898</v>
      </c>
    </row>
    <row r="4227" spans="1:2" x14ac:dyDescent="0.25">
      <c r="A4227" s="62">
        <v>31101507</v>
      </c>
      <c r="B4227" s="63" t="s">
        <v>15110</v>
      </c>
    </row>
    <row r="4228" spans="1:2" x14ac:dyDescent="0.25">
      <c r="A4228" s="62">
        <v>31101508</v>
      </c>
      <c r="B4228" s="63" t="s">
        <v>10639</v>
      </c>
    </row>
    <row r="4229" spans="1:2" x14ac:dyDescent="0.25">
      <c r="A4229" s="62">
        <v>31101509</v>
      </c>
      <c r="B4229" s="63" t="s">
        <v>1843</v>
      </c>
    </row>
    <row r="4230" spans="1:2" x14ac:dyDescent="0.25">
      <c r="A4230" s="62">
        <v>31101510</v>
      </c>
      <c r="B4230" s="63" t="s">
        <v>14440</v>
      </c>
    </row>
    <row r="4231" spans="1:2" x14ac:dyDescent="0.25">
      <c r="A4231" s="62">
        <v>31101511</v>
      </c>
      <c r="B4231" s="63" t="s">
        <v>14666</v>
      </c>
    </row>
    <row r="4232" spans="1:2" x14ac:dyDescent="0.25">
      <c r="A4232" s="62">
        <v>31101512</v>
      </c>
      <c r="B4232" s="63" t="s">
        <v>15706</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16995</v>
      </c>
    </row>
    <row r="4237" spans="1:2" x14ac:dyDescent="0.25">
      <c r="A4237" s="62">
        <v>31101601</v>
      </c>
      <c r="B4237" s="63" t="s">
        <v>3620</v>
      </c>
    </row>
    <row r="4238" spans="1:2" x14ac:dyDescent="0.25">
      <c r="A4238" s="62">
        <v>31101602</v>
      </c>
      <c r="B4238" s="63" t="s">
        <v>364</v>
      </c>
    </row>
    <row r="4239" spans="1:2" x14ac:dyDescent="0.25">
      <c r="A4239" s="62">
        <v>31101603</v>
      </c>
      <c r="B4239" s="63" t="s">
        <v>17011</v>
      </c>
    </row>
    <row r="4240" spans="1:2" x14ac:dyDescent="0.25">
      <c r="A4240" s="62">
        <v>31101604</v>
      </c>
      <c r="B4240" s="63" t="s">
        <v>18421</v>
      </c>
    </row>
    <row r="4241" spans="1:2" x14ac:dyDescent="0.25">
      <c r="A4241" s="62">
        <v>31101605</v>
      </c>
      <c r="B4241" s="63" t="s">
        <v>12789</v>
      </c>
    </row>
    <row r="4242" spans="1:2" x14ac:dyDescent="0.25">
      <c r="A4242" s="62">
        <v>31101606</v>
      </c>
      <c r="B4242" s="63" t="s">
        <v>5700</v>
      </c>
    </row>
    <row r="4243" spans="1:2" x14ac:dyDescent="0.25">
      <c r="A4243" s="62">
        <v>31101607</v>
      </c>
      <c r="B4243" s="63" t="s">
        <v>8971</v>
      </c>
    </row>
    <row r="4244" spans="1:2" x14ac:dyDescent="0.25">
      <c r="A4244" s="62">
        <v>31101608</v>
      </c>
      <c r="B4244" s="63" t="s">
        <v>11801</v>
      </c>
    </row>
    <row r="4245" spans="1:2" x14ac:dyDescent="0.25">
      <c r="A4245" s="62">
        <v>31101609</v>
      </c>
      <c r="B4245" s="63" t="s">
        <v>11535</v>
      </c>
    </row>
    <row r="4246" spans="1:2" x14ac:dyDescent="0.25">
      <c r="A4246" s="62">
        <v>31101610</v>
      </c>
      <c r="B4246" s="63" t="s">
        <v>3366</v>
      </c>
    </row>
    <row r="4247" spans="1:2" x14ac:dyDescent="0.25">
      <c r="A4247" s="62">
        <v>31101611</v>
      </c>
      <c r="B4247" s="63" t="s">
        <v>7226</v>
      </c>
    </row>
    <row r="4248" spans="1:2" x14ac:dyDescent="0.25">
      <c r="A4248" s="62">
        <v>31101612</v>
      </c>
      <c r="B4248" s="63" t="s">
        <v>16799</v>
      </c>
    </row>
    <row r="4249" spans="1:2" x14ac:dyDescent="0.25">
      <c r="A4249" s="62">
        <v>31101613</v>
      </c>
      <c r="B4249" s="63" t="s">
        <v>12327</v>
      </c>
    </row>
    <row r="4250" spans="1:2" x14ac:dyDescent="0.25">
      <c r="A4250" s="62">
        <v>31101614</v>
      </c>
      <c r="B4250" s="63" t="s">
        <v>18708</v>
      </c>
    </row>
    <row r="4251" spans="1:2" x14ac:dyDescent="0.25">
      <c r="A4251" s="62">
        <v>31101615</v>
      </c>
      <c r="B4251" s="63" t="s">
        <v>10360</v>
      </c>
    </row>
    <row r="4252" spans="1:2" x14ac:dyDescent="0.25">
      <c r="A4252" s="62">
        <v>31101616</v>
      </c>
      <c r="B4252" s="63" t="s">
        <v>17423</v>
      </c>
    </row>
    <row r="4253" spans="1:2" x14ac:dyDescent="0.25">
      <c r="A4253" s="62">
        <v>31101701</v>
      </c>
      <c r="B4253" s="63" t="s">
        <v>18182</v>
      </c>
    </row>
    <row r="4254" spans="1:2" x14ac:dyDescent="0.25">
      <c r="A4254" s="62">
        <v>31101702</v>
      </c>
      <c r="B4254" s="63" t="s">
        <v>14764</v>
      </c>
    </row>
    <row r="4255" spans="1:2" x14ac:dyDescent="0.25">
      <c r="A4255" s="62">
        <v>31101703</v>
      </c>
      <c r="B4255" s="63" t="s">
        <v>11228</v>
      </c>
    </row>
    <row r="4256" spans="1:2" x14ac:dyDescent="0.25">
      <c r="A4256" s="62">
        <v>31101704</v>
      </c>
      <c r="B4256" s="63" t="s">
        <v>15554</v>
      </c>
    </row>
    <row r="4257" spans="1:2" x14ac:dyDescent="0.25">
      <c r="A4257" s="62">
        <v>31101705</v>
      </c>
      <c r="B4257" s="63" t="s">
        <v>3396</v>
      </c>
    </row>
    <row r="4258" spans="1:2" x14ac:dyDescent="0.25">
      <c r="A4258" s="62">
        <v>31101706</v>
      </c>
      <c r="B4258" s="63" t="s">
        <v>17164</v>
      </c>
    </row>
    <row r="4259" spans="1:2" x14ac:dyDescent="0.25">
      <c r="A4259" s="62">
        <v>31101707</v>
      </c>
      <c r="B4259" s="63" t="s">
        <v>4511</v>
      </c>
    </row>
    <row r="4260" spans="1:2" x14ac:dyDescent="0.25">
      <c r="A4260" s="62">
        <v>31101708</v>
      </c>
      <c r="B4260" s="63" t="s">
        <v>2155</v>
      </c>
    </row>
    <row r="4261" spans="1:2" x14ac:dyDescent="0.25">
      <c r="A4261" s="62">
        <v>31101709</v>
      </c>
      <c r="B4261" s="63" t="s">
        <v>4207</v>
      </c>
    </row>
    <row r="4262" spans="1:2" x14ac:dyDescent="0.25">
      <c r="A4262" s="62">
        <v>31101710</v>
      </c>
      <c r="B4262" s="63" t="s">
        <v>92</v>
      </c>
    </row>
    <row r="4263" spans="1:2" x14ac:dyDescent="0.25">
      <c r="A4263" s="62">
        <v>31101711</v>
      </c>
      <c r="B4263" s="63" t="s">
        <v>15077</v>
      </c>
    </row>
    <row r="4264" spans="1:2" x14ac:dyDescent="0.25">
      <c r="A4264" s="62">
        <v>31101712</v>
      </c>
      <c r="B4264" s="63" t="s">
        <v>10034</v>
      </c>
    </row>
    <row r="4265" spans="1:2" x14ac:dyDescent="0.25">
      <c r="A4265" s="62">
        <v>31101713</v>
      </c>
      <c r="B4265" s="63" t="s">
        <v>7690</v>
      </c>
    </row>
    <row r="4266" spans="1:2" x14ac:dyDescent="0.25">
      <c r="A4266" s="62">
        <v>31101714</v>
      </c>
      <c r="B4266" s="63" t="s">
        <v>5024</v>
      </c>
    </row>
    <row r="4267" spans="1:2" x14ac:dyDescent="0.25">
      <c r="A4267" s="62">
        <v>31101715</v>
      </c>
      <c r="B4267" s="63" t="s">
        <v>4236</v>
      </c>
    </row>
    <row r="4268" spans="1:2" x14ac:dyDescent="0.25">
      <c r="A4268" s="62">
        <v>31101716</v>
      </c>
      <c r="B4268" s="63" t="s">
        <v>9062</v>
      </c>
    </row>
    <row r="4269" spans="1:2" x14ac:dyDescent="0.25">
      <c r="A4269" s="62">
        <v>31101801</v>
      </c>
      <c r="B4269" s="63" t="s">
        <v>12781</v>
      </c>
    </row>
    <row r="4270" spans="1:2" x14ac:dyDescent="0.25">
      <c r="A4270" s="62">
        <v>31101802</v>
      </c>
      <c r="B4270" s="63" t="s">
        <v>6325</v>
      </c>
    </row>
    <row r="4271" spans="1:2" x14ac:dyDescent="0.25">
      <c r="A4271" s="62">
        <v>31101803</v>
      </c>
      <c r="B4271" s="63" t="s">
        <v>9922</v>
      </c>
    </row>
    <row r="4272" spans="1:2" x14ac:dyDescent="0.25">
      <c r="A4272" s="62">
        <v>31101804</v>
      </c>
      <c r="B4272" s="63" t="s">
        <v>11744</v>
      </c>
    </row>
    <row r="4273" spans="1:2" x14ac:dyDescent="0.25">
      <c r="A4273" s="62">
        <v>31101805</v>
      </c>
      <c r="B4273" s="63" t="s">
        <v>16881</v>
      </c>
    </row>
    <row r="4274" spans="1:2" x14ac:dyDescent="0.25">
      <c r="A4274" s="62">
        <v>31101806</v>
      </c>
      <c r="B4274" s="63" t="s">
        <v>14544</v>
      </c>
    </row>
    <row r="4275" spans="1:2" x14ac:dyDescent="0.25">
      <c r="A4275" s="62">
        <v>31101807</v>
      </c>
      <c r="B4275" s="63" t="s">
        <v>224</v>
      </c>
    </row>
    <row r="4276" spans="1:2" x14ac:dyDescent="0.25">
      <c r="A4276" s="62">
        <v>31101808</v>
      </c>
      <c r="B4276" s="63" t="s">
        <v>4280</v>
      </c>
    </row>
    <row r="4277" spans="1:2" x14ac:dyDescent="0.25">
      <c r="A4277" s="62">
        <v>31101809</v>
      </c>
      <c r="B4277" s="63" t="s">
        <v>14798</v>
      </c>
    </row>
    <row r="4278" spans="1:2" x14ac:dyDescent="0.25">
      <c r="A4278" s="62">
        <v>31101810</v>
      </c>
      <c r="B4278" s="63" t="s">
        <v>8596</v>
      </c>
    </row>
    <row r="4279" spans="1:2" x14ac:dyDescent="0.25">
      <c r="A4279" s="62">
        <v>31101811</v>
      </c>
      <c r="B4279" s="63" t="s">
        <v>13014</v>
      </c>
    </row>
    <row r="4280" spans="1:2" x14ac:dyDescent="0.25">
      <c r="A4280" s="62">
        <v>31101812</v>
      </c>
      <c r="B4280" s="63" t="s">
        <v>8738</v>
      </c>
    </row>
    <row r="4281" spans="1:2" x14ac:dyDescent="0.25">
      <c r="A4281" s="62">
        <v>31101813</v>
      </c>
      <c r="B4281" s="63" t="s">
        <v>7506</v>
      </c>
    </row>
    <row r="4282" spans="1:2" x14ac:dyDescent="0.25">
      <c r="A4282" s="62">
        <v>31101814</v>
      </c>
      <c r="B4282" s="63" t="s">
        <v>17872</v>
      </c>
    </row>
    <row r="4283" spans="1:2" x14ac:dyDescent="0.25">
      <c r="A4283" s="62">
        <v>31101815</v>
      </c>
      <c r="B4283" s="63" t="s">
        <v>13601</v>
      </c>
    </row>
    <row r="4284" spans="1:2" x14ac:dyDescent="0.25">
      <c r="A4284" s="62">
        <v>31101816</v>
      </c>
      <c r="B4284" s="63" t="s">
        <v>11344</v>
      </c>
    </row>
    <row r="4285" spans="1:2" x14ac:dyDescent="0.25">
      <c r="A4285" s="62">
        <v>31101901</v>
      </c>
      <c r="B4285" s="63" t="s">
        <v>344</v>
      </c>
    </row>
    <row r="4286" spans="1:2" x14ac:dyDescent="0.25">
      <c r="A4286" s="62">
        <v>31101902</v>
      </c>
      <c r="B4286" s="63" t="s">
        <v>3347</v>
      </c>
    </row>
    <row r="4287" spans="1:2" x14ac:dyDescent="0.25">
      <c r="A4287" s="62">
        <v>31101903</v>
      </c>
      <c r="B4287" s="63" t="s">
        <v>10021</v>
      </c>
    </row>
    <row r="4288" spans="1:2" x14ac:dyDescent="0.25">
      <c r="A4288" s="62">
        <v>31101904</v>
      </c>
      <c r="B4288" s="63" t="s">
        <v>13304</v>
      </c>
    </row>
    <row r="4289" spans="1:2" x14ac:dyDescent="0.25">
      <c r="A4289" s="62">
        <v>31101905</v>
      </c>
      <c r="B4289" s="63" t="s">
        <v>959</v>
      </c>
    </row>
    <row r="4290" spans="1:2" x14ac:dyDescent="0.25">
      <c r="A4290" s="62">
        <v>31101906</v>
      </c>
      <c r="B4290" s="63" t="s">
        <v>8689</v>
      </c>
    </row>
    <row r="4291" spans="1:2" x14ac:dyDescent="0.25">
      <c r="A4291" s="62">
        <v>31101907</v>
      </c>
      <c r="B4291" s="63" t="s">
        <v>17437</v>
      </c>
    </row>
    <row r="4292" spans="1:2" x14ac:dyDescent="0.25">
      <c r="A4292" s="62">
        <v>31101908</v>
      </c>
      <c r="B4292" s="63" t="s">
        <v>910</v>
      </c>
    </row>
    <row r="4293" spans="1:2" x14ac:dyDescent="0.25">
      <c r="A4293" s="62">
        <v>31101909</v>
      </c>
      <c r="B4293" s="63" t="s">
        <v>16160</v>
      </c>
    </row>
    <row r="4294" spans="1:2" x14ac:dyDescent="0.25">
      <c r="A4294" s="62">
        <v>31101910</v>
      </c>
      <c r="B4294" s="63" t="s">
        <v>13266</v>
      </c>
    </row>
    <row r="4295" spans="1:2" x14ac:dyDescent="0.25">
      <c r="A4295" s="62">
        <v>31101911</v>
      </c>
      <c r="B4295" s="63" t="s">
        <v>10410</v>
      </c>
    </row>
    <row r="4296" spans="1:2" x14ac:dyDescent="0.25">
      <c r="A4296" s="62">
        <v>31101912</v>
      </c>
      <c r="B4296" s="63" t="s">
        <v>11088</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14218</v>
      </c>
    </row>
    <row r="4304" spans="1:2" x14ac:dyDescent="0.25">
      <c r="A4304" s="62">
        <v>31102008</v>
      </c>
      <c r="B4304" s="63" t="s">
        <v>16629</v>
      </c>
    </row>
    <row r="4305" spans="1:2" x14ac:dyDescent="0.25">
      <c r="A4305" s="62">
        <v>31102009</v>
      </c>
      <c r="B4305" s="63" t="s">
        <v>13166</v>
      </c>
    </row>
    <row r="4306" spans="1:2" x14ac:dyDescent="0.25">
      <c r="A4306" s="62">
        <v>31102010</v>
      </c>
      <c r="B4306" s="63" t="s">
        <v>1601</v>
      </c>
    </row>
    <row r="4307" spans="1:2" x14ac:dyDescent="0.25">
      <c r="A4307" s="62">
        <v>31102011</v>
      </c>
      <c r="B4307" s="63" t="s">
        <v>14529</v>
      </c>
    </row>
    <row r="4308" spans="1:2" x14ac:dyDescent="0.25">
      <c r="A4308" s="62">
        <v>31102012</v>
      </c>
      <c r="B4308" s="63" t="s">
        <v>13061</v>
      </c>
    </row>
    <row r="4309" spans="1:2" x14ac:dyDescent="0.25">
      <c r="A4309" s="62">
        <v>31102013</v>
      </c>
      <c r="B4309" s="63" t="s">
        <v>5335</v>
      </c>
    </row>
    <row r="4310" spans="1:2" x14ac:dyDescent="0.25">
      <c r="A4310" s="62">
        <v>31102014</v>
      </c>
      <c r="B4310" s="63" t="s">
        <v>7695</v>
      </c>
    </row>
    <row r="4311" spans="1:2" x14ac:dyDescent="0.25">
      <c r="A4311" s="62">
        <v>31102015</v>
      </c>
      <c r="B4311" s="63" t="s">
        <v>18595</v>
      </c>
    </row>
    <row r="4312" spans="1:2" x14ac:dyDescent="0.25">
      <c r="A4312" s="62">
        <v>31102016</v>
      </c>
      <c r="B4312" s="63" t="s">
        <v>3591</v>
      </c>
    </row>
    <row r="4313" spans="1:2" x14ac:dyDescent="0.25">
      <c r="A4313" s="62">
        <v>31102101</v>
      </c>
      <c r="B4313" s="63" t="s">
        <v>5074</v>
      </c>
    </row>
    <row r="4314" spans="1:2" x14ac:dyDescent="0.25">
      <c r="A4314" s="62">
        <v>31102102</v>
      </c>
      <c r="B4314" s="63" t="s">
        <v>15021</v>
      </c>
    </row>
    <row r="4315" spans="1:2" x14ac:dyDescent="0.25">
      <c r="A4315" s="62">
        <v>31102103</v>
      </c>
      <c r="B4315" s="63" t="s">
        <v>81</v>
      </c>
    </row>
    <row r="4316" spans="1:2" x14ac:dyDescent="0.25">
      <c r="A4316" s="62">
        <v>31102104</v>
      </c>
      <c r="B4316" s="63" t="s">
        <v>15145</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14129</v>
      </c>
    </row>
    <row r="4321" spans="1:2" x14ac:dyDescent="0.25">
      <c r="A4321" s="62">
        <v>31102109</v>
      </c>
      <c r="B4321" s="63" t="s">
        <v>432</v>
      </c>
    </row>
    <row r="4322" spans="1:2" x14ac:dyDescent="0.25">
      <c r="A4322" s="62">
        <v>31102110</v>
      </c>
      <c r="B4322" s="63" t="s">
        <v>17135</v>
      </c>
    </row>
    <row r="4323" spans="1:2" x14ac:dyDescent="0.25">
      <c r="A4323" s="62">
        <v>31102111</v>
      </c>
      <c r="B4323" s="63" t="s">
        <v>11944</v>
      </c>
    </row>
    <row r="4324" spans="1:2" x14ac:dyDescent="0.25">
      <c r="A4324" s="62">
        <v>31102112</v>
      </c>
      <c r="B4324" s="63" t="s">
        <v>8543</v>
      </c>
    </row>
    <row r="4325" spans="1:2" x14ac:dyDescent="0.25">
      <c r="A4325" s="62">
        <v>31102113</v>
      </c>
      <c r="B4325" s="63" t="s">
        <v>17804</v>
      </c>
    </row>
    <row r="4326" spans="1:2" x14ac:dyDescent="0.25">
      <c r="A4326" s="62">
        <v>31102114</v>
      </c>
      <c r="B4326" s="63" t="s">
        <v>12151</v>
      </c>
    </row>
    <row r="4327" spans="1:2" x14ac:dyDescent="0.25">
      <c r="A4327" s="62">
        <v>31102115</v>
      </c>
      <c r="B4327" s="63" t="s">
        <v>9764</v>
      </c>
    </row>
    <row r="4328" spans="1:2" x14ac:dyDescent="0.25">
      <c r="A4328" s="62">
        <v>31102116</v>
      </c>
      <c r="B4328" s="63" t="s">
        <v>15336</v>
      </c>
    </row>
    <row r="4329" spans="1:2" x14ac:dyDescent="0.25">
      <c r="A4329" s="62">
        <v>31102201</v>
      </c>
      <c r="B4329" s="63" t="s">
        <v>12185</v>
      </c>
    </row>
    <row r="4330" spans="1:2" x14ac:dyDescent="0.25">
      <c r="A4330" s="62">
        <v>31102202</v>
      </c>
      <c r="B4330" s="63" t="s">
        <v>12109</v>
      </c>
    </row>
    <row r="4331" spans="1:2" x14ac:dyDescent="0.25">
      <c r="A4331" s="62">
        <v>31102203</v>
      </c>
      <c r="B4331" s="63" t="s">
        <v>6115</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17245</v>
      </c>
    </row>
    <row r="4338" spans="1:2" x14ac:dyDescent="0.25">
      <c r="A4338" s="62">
        <v>31102210</v>
      </c>
      <c r="B4338" s="63" t="s">
        <v>18221</v>
      </c>
    </row>
    <row r="4339" spans="1:2" x14ac:dyDescent="0.25">
      <c r="A4339" s="62">
        <v>31102211</v>
      </c>
      <c r="B4339" s="63" t="s">
        <v>17739</v>
      </c>
    </row>
    <row r="4340" spans="1:2" x14ac:dyDescent="0.25">
      <c r="A4340" s="62">
        <v>31102212</v>
      </c>
      <c r="B4340" s="63" t="s">
        <v>1254</v>
      </c>
    </row>
    <row r="4341" spans="1:2" x14ac:dyDescent="0.25">
      <c r="A4341" s="62">
        <v>31102213</v>
      </c>
      <c r="B4341" s="63" t="s">
        <v>6568</v>
      </c>
    </row>
    <row r="4342" spans="1:2" x14ac:dyDescent="0.25">
      <c r="A4342" s="62">
        <v>31102214</v>
      </c>
      <c r="B4342" s="63" t="s">
        <v>17668</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14879</v>
      </c>
    </row>
    <row r="4349" spans="1:2" x14ac:dyDescent="0.25">
      <c r="A4349" s="62">
        <v>31102305</v>
      </c>
      <c r="B4349" s="63" t="s">
        <v>7827</v>
      </c>
    </row>
    <row r="4350" spans="1:2" x14ac:dyDescent="0.25">
      <c r="A4350" s="62">
        <v>31102306</v>
      </c>
      <c r="B4350" s="63" t="s">
        <v>1466</v>
      </c>
    </row>
    <row r="4351" spans="1:2" x14ac:dyDescent="0.25">
      <c r="A4351" s="62">
        <v>31102307</v>
      </c>
      <c r="B4351" s="63" t="s">
        <v>4882</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4787</v>
      </c>
    </row>
    <row r="4356" spans="1:2" x14ac:dyDescent="0.25">
      <c r="A4356" s="62">
        <v>31102312</v>
      </c>
      <c r="B4356" s="63" t="s">
        <v>4790</v>
      </c>
    </row>
    <row r="4357" spans="1:2" x14ac:dyDescent="0.25">
      <c r="A4357" s="62">
        <v>31102313</v>
      </c>
      <c r="B4357" s="63" t="s">
        <v>14205</v>
      </c>
    </row>
    <row r="4358" spans="1:2" x14ac:dyDescent="0.25">
      <c r="A4358" s="62">
        <v>31102314</v>
      </c>
      <c r="B4358" s="63" t="s">
        <v>703</v>
      </c>
    </row>
    <row r="4359" spans="1:2" x14ac:dyDescent="0.25">
      <c r="A4359" s="62">
        <v>31102315</v>
      </c>
      <c r="B4359" s="63" t="s">
        <v>4539</v>
      </c>
    </row>
    <row r="4360" spans="1:2" x14ac:dyDescent="0.25">
      <c r="A4360" s="62">
        <v>31102316</v>
      </c>
      <c r="B4360" s="63" t="s">
        <v>4262</v>
      </c>
    </row>
    <row r="4361" spans="1:2" x14ac:dyDescent="0.25">
      <c r="A4361" s="62">
        <v>31102401</v>
      </c>
      <c r="B4361" s="63" t="s">
        <v>16943</v>
      </c>
    </row>
    <row r="4362" spans="1:2" x14ac:dyDescent="0.25">
      <c r="A4362" s="62">
        <v>31102402</v>
      </c>
      <c r="B4362" s="63" t="s">
        <v>5813</v>
      </c>
    </row>
    <row r="4363" spans="1:2" x14ac:dyDescent="0.25">
      <c r="A4363" s="62">
        <v>31102403</v>
      </c>
      <c r="B4363" s="63" t="s">
        <v>2959</v>
      </c>
    </row>
    <row r="4364" spans="1:2" x14ac:dyDescent="0.25">
      <c r="A4364" s="62">
        <v>31102404</v>
      </c>
      <c r="B4364" s="63" t="s">
        <v>8727</v>
      </c>
    </row>
    <row r="4365" spans="1:2" x14ac:dyDescent="0.25">
      <c r="A4365" s="62">
        <v>31102405</v>
      </c>
      <c r="B4365" s="63" t="s">
        <v>17036</v>
      </c>
    </row>
    <row r="4366" spans="1:2" x14ac:dyDescent="0.25">
      <c r="A4366" s="62">
        <v>31102406</v>
      </c>
      <c r="B4366" s="63" t="s">
        <v>14084</v>
      </c>
    </row>
    <row r="4367" spans="1:2" x14ac:dyDescent="0.25">
      <c r="A4367" s="62">
        <v>31102407</v>
      </c>
      <c r="B4367" s="63" t="s">
        <v>8317</v>
      </c>
    </row>
    <row r="4368" spans="1:2" x14ac:dyDescent="0.25">
      <c r="A4368" s="62">
        <v>31102408</v>
      </c>
      <c r="B4368" s="63" t="s">
        <v>17198</v>
      </c>
    </row>
    <row r="4369" spans="1:2" x14ac:dyDescent="0.25">
      <c r="A4369" s="62">
        <v>31102409</v>
      </c>
      <c r="B4369" s="63" t="s">
        <v>778</v>
      </c>
    </row>
    <row r="4370" spans="1:2" x14ac:dyDescent="0.25">
      <c r="A4370" s="62">
        <v>31102410</v>
      </c>
      <c r="B4370" s="63" t="s">
        <v>11945</v>
      </c>
    </row>
    <row r="4371" spans="1:2" x14ac:dyDescent="0.25">
      <c r="A4371" s="62">
        <v>31102411</v>
      </c>
      <c r="B4371" s="63" t="s">
        <v>6622</v>
      </c>
    </row>
    <row r="4372" spans="1:2" x14ac:dyDescent="0.25">
      <c r="A4372" s="62">
        <v>31102412</v>
      </c>
      <c r="B4372" s="63" t="s">
        <v>10772</v>
      </c>
    </row>
    <row r="4373" spans="1:2" x14ac:dyDescent="0.25">
      <c r="A4373" s="62">
        <v>31102413</v>
      </c>
      <c r="B4373" s="63" t="s">
        <v>18400</v>
      </c>
    </row>
    <row r="4374" spans="1:2" x14ac:dyDescent="0.25">
      <c r="A4374" s="62">
        <v>31102414</v>
      </c>
      <c r="B4374" s="63" t="s">
        <v>15150</v>
      </c>
    </row>
    <row r="4375" spans="1:2" x14ac:dyDescent="0.25">
      <c r="A4375" s="62">
        <v>31102415</v>
      </c>
      <c r="B4375" s="63" t="s">
        <v>9133</v>
      </c>
    </row>
    <row r="4376" spans="1:2" x14ac:dyDescent="0.25">
      <c r="A4376" s="62">
        <v>31102416</v>
      </c>
      <c r="B4376" s="63" t="s">
        <v>10672</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16680</v>
      </c>
    </row>
    <row r="4381" spans="1:2" x14ac:dyDescent="0.25">
      <c r="A4381" s="62">
        <v>31111505</v>
      </c>
      <c r="B4381" s="63" t="s">
        <v>11996</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4424</v>
      </c>
    </row>
    <row r="4386" spans="1:2" x14ac:dyDescent="0.25">
      <c r="A4386" s="62">
        <v>31111510</v>
      </c>
      <c r="B4386" s="63" t="s">
        <v>4961</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13816</v>
      </c>
    </row>
    <row r="4391" spans="1:2" x14ac:dyDescent="0.25">
      <c r="A4391" s="62">
        <v>31111515</v>
      </c>
      <c r="B4391" s="63" t="s">
        <v>14258</v>
      </c>
    </row>
    <row r="4392" spans="1:2" x14ac:dyDescent="0.25">
      <c r="A4392" s="62">
        <v>31111516</v>
      </c>
      <c r="B4392" s="63" t="s">
        <v>17429</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12884</v>
      </c>
    </row>
    <row r="4397" spans="1:2" x14ac:dyDescent="0.25">
      <c r="A4397" s="62">
        <v>31111604</v>
      </c>
      <c r="B4397" s="63" t="s">
        <v>3544</v>
      </c>
    </row>
    <row r="4398" spans="1:2" x14ac:dyDescent="0.25">
      <c r="A4398" s="62">
        <v>31111605</v>
      </c>
      <c r="B4398" s="63" t="s">
        <v>10649</v>
      </c>
    </row>
    <row r="4399" spans="1:2" x14ac:dyDescent="0.25">
      <c r="A4399" s="62">
        <v>31111606</v>
      </c>
      <c r="B4399" s="63" t="s">
        <v>17681</v>
      </c>
    </row>
    <row r="4400" spans="1:2" x14ac:dyDescent="0.25">
      <c r="A4400" s="62">
        <v>31111607</v>
      </c>
      <c r="B4400" s="63" t="s">
        <v>10579</v>
      </c>
    </row>
    <row r="4401" spans="1:2" x14ac:dyDescent="0.25">
      <c r="A4401" s="62">
        <v>31111608</v>
      </c>
      <c r="B4401" s="63" t="s">
        <v>18272</v>
      </c>
    </row>
    <row r="4402" spans="1:2" x14ac:dyDescent="0.25">
      <c r="A4402" s="62">
        <v>31111609</v>
      </c>
      <c r="B4402" s="63" t="s">
        <v>16545</v>
      </c>
    </row>
    <row r="4403" spans="1:2" x14ac:dyDescent="0.25">
      <c r="A4403" s="62">
        <v>31111610</v>
      </c>
      <c r="B4403" s="63" t="s">
        <v>2497</v>
      </c>
    </row>
    <row r="4404" spans="1:2" x14ac:dyDescent="0.25">
      <c r="A4404" s="62">
        <v>31111611</v>
      </c>
      <c r="B4404" s="63" t="s">
        <v>13074</v>
      </c>
    </row>
    <row r="4405" spans="1:2" x14ac:dyDescent="0.25">
      <c r="A4405" s="62">
        <v>31111612</v>
      </c>
      <c r="B4405" s="63" t="s">
        <v>11425</v>
      </c>
    </row>
    <row r="4406" spans="1:2" x14ac:dyDescent="0.25">
      <c r="A4406" s="62">
        <v>31111613</v>
      </c>
      <c r="B4406" s="63" t="s">
        <v>10299</v>
      </c>
    </row>
    <row r="4407" spans="1:2" x14ac:dyDescent="0.25">
      <c r="A4407" s="62">
        <v>31111614</v>
      </c>
      <c r="B4407" s="63" t="s">
        <v>5212</v>
      </c>
    </row>
    <row r="4408" spans="1:2" x14ac:dyDescent="0.25">
      <c r="A4408" s="62">
        <v>31111615</v>
      </c>
      <c r="B4408" s="63" t="s">
        <v>6755</v>
      </c>
    </row>
    <row r="4409" spans="1:2" x14ac:dyDescent="0.25">
      <c r="A4409" s="62">
        <v>31111616</v>
      </c>
      <c r="B4409" s="63" t="s">
        <v>3002</v>
      </c>
    </row>
    <row r="4410" spans="1:2" x14ac:dyDescent="0.25">
      <c r="A4410" s="62">
        <v>31111617</v>
      </c>
      <c r="B4410" s="63" t="s">
        <v>13231</v>
      </c>
    </row>
    <row r="4411" spans="1:2" x14ac:dyDescent="0.25">
      <c r="A4411" s="62">
        <v>31111701</v>
      </c>
      <c r="B4411" s="63" t="s">
        <v>15023</v>
      </c>
    </row>
    <row r="4412" spans="1:2" x14ac:dyDescent="0.25">
      <c r="A4412" s="62">
        <v>31111702</v>
      </c>
      <c r="B4412" s="63" t="s">
        <v>4801</v>
      </c>
    </row>
    <row r="4413" spans="1:2" x14ac:dyDescent="0.25">
      <c r="A4413" s="62">
        <v>31111703</v>
      </c>
      <c r="B4413" s="63" t="s">
        <v>11012</v>
      </c>
    </row>
    <row r="4414" spans="1:2" x14ac:dyDescent="0.25">
      <c r="A4414" s="62">
        <v>31111704</v>
      </c>
      <c r="B4414" s="63" t="s">
        <v>1354</v>
      </c>
    </row>
    <row r="4415" spans="1:2" x14ac:dyDescent="0.25">
      <c r="A4415" s="62">
        <v>31111705</v>
      </c>
      <c r="B4415" s="63" t="s">
        <v>13554</v>
      </c>
    </row>
    <row r="4416" spans="1:2" x14ac:dyDescent="0.25">
      <c r="A4416" s="62">
        <v>31111706</v>
      </c>
      <c r="B4416" s="63" t="s">
        <v>12321</v>
      </c>
    </row>
    <row r="4417" spans="1:2" x14ac:dyDescent="0.25">
      <c r="A4417" s="62">
        <v>31111707</v>
      </c>
      <c r="B4417" s="63" t="s">
        <v>15047</v>
      </c>
    </row>
    <row r="4418" spans="1:2" x14ac:dyDescent="0.25">
      <c r="A4418" s="62">
        <v>31111708</v>
      </c>
      <c r="B4418" s="63" t="s">
        <v>4237</v>
      </c>
    </row>
    <row r="4419" spans="1:2" x14ac:dyDescent="0.25">
      <c r="A4419" s="62">
        <v>31111709</v>
      </c>
      <c r="B4419" s="63" t="s">
        <v>4870</v>
      </c>
    </row>
    <row r="4420" spans="1:2" x14ac:dyDescent="0.25">
      <c r="A4420" s="62">
        <v>31111710</v>
      </c>
      <c r="B4420" s="63" t="s">
        <v>15453</v>
      </c>
    </row>
    <row r="4421" spans="1:2" x14ac:dyDescent="0.25">
      <c r="A4421" s="62">
        <v>31111711</v>
      </c>
      <c r="B4421" s="63" t="s">
        <v>14166</v>
      </c>
    </row>
    <row r="4422" spans="1:2" x14ac:dyDescent="0.25">
      <c r="A4422" s="62">
        <v>31111712</v>
      </c>
      <c r="B4422" s="63" t="s">
        <v>6820</v>
      </c>
    </row>
    <row r="4423" spans="1:2" x14ac:dyDescent="0.25">
      <c r="A4423" s="62">
        <v>31111713</v>
      </c>
      <c r="B4423" s="63" t="s">
        <v>1429</v>
      </c>
    </row>
    <row r="4424" spans="1:2" x14ac:dyDescent="0.25">
      <c r="A4424" s="62">
        <v>31111714</v>
      </c>
      <c r="B4424" s="63" t="s">
        <v>4633</v>
      </c>
    </row>
    <row r="4425" spans="1:2" x14ac:dyDescent="0.25">
      <c r="A4425" s="62">
        <v>31111715</v>
      </c>
      <c r="B4425" s="63" t="s">
        <v>197</v>
      </c>
    </row>
    <row r="4426" spans="1:2" x14ac:dyDescent="0.25">
      <c r="A4426" s="62">
        <v>31111716</v>
      </c>
      <c r="B4426" s="63" t="s">
        <v>5594</v>
      </c>
    </row>
    <row r="4427" spans="1:2" x14ac:dyDescent="0.25">
      <c r="A4427" s="62">
        <v>31111717</v>
      </c>
      <c r="B4427" s="63" t="s">
        <v>17269</v>
      </c>
    </row>
    <row r="4428" spans="1:2" x14ac:dyDescent="0.25">
      <c r="A4428" s="62">
        <v>31121001</v>
      </c>
      <c r="B4428" s="63" t="s">
        <v>6810</v>
      </c>
    </row>
    <row r="4429" spans="1:2" x14ac:dyDescent="0.25">
      <c r="A4429" s="62">
        <v>31121002</v>
      </c>
      <c r="B4429" s="63" t="s">
        <v>5624</v>
      </c>
    </row>
    <row r="4430" spans="1:2" x14ac:dyDescent="0.25">
      <c r="A4430" s="62">
        <v>31121003</v>
      </c>
      <c r="B4430" s="63" t="s">
        <v>9226</v>
      </c>
    </row>
    <row r="4431" spans="1:2" x14ac:dyDescent="0.25">
      <c r="A4431" s="62">
        <v>31121004</v>
      </c>
      <c r="B4431" s="63" t="s">
        <v>12022</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11656</v>
      </c>
    </row>
    <row r="4436" spans="1:2" x14ac:dyDescent="0.25">
      <c r="A4436" s="62">
        <v>31121009</v>
      </c>
      <c r="B4436" s="63" t="s">
        <v>16696</v>
      </c>
    </row>
    <row r="4437" spans="1:2" x14ac:dyDescent="0.25">
      <c r="A4437" s="62">
        <v>31121010</v>
      </c>
      <c r="B4437" s="63" t="s">
        <v>7987</v>
      </c>
    </row>
    <row r="4438" spans="1:2" x14ac:dyDescent="0.25">
      <c r="A4438" s="62">
        <v>31121011</v>
      </c>
      <c r="B4438" s="63" t="s">
        <v>13786</v>
      </c>
    </row>
    <row r="4439" spans="1:2" x14ac:dyDescent="0.25">
      <c r="A4439" s="62">
        <v>31121012</v>
      </c>
      <c r="B4439" s="63" t="s">
        <v>15504</v>
      </c>
    </row>
    <row r="4440" spans="1:2" x14ac:dyDescent="0.25">
      <c r="A4440" s="62">
        <v>31121013</v>
      </c>
      <c r="B4440" s="63" t="s">
        <v>7662</v>
      </c>
    </row>
    <row r="4441" spans="1:2" x14ac:dyDescent="0.25">
      <c r="A4441" s="62">
        <v>31121014</v>
      </c>
      <c r="B4441" s="63" t="s">
        <v>12524</v>
      </c>
    </row>
    <row r="4442" spans="1:2" x14ac:dyDescent="0.25">
      <c r="A4442" s="62">
        <v>31121015</v>
      </c>
      <c r="B4442" s="63" t="s">
        <v>13676</v>
      </c>
    </row>
    <row r="4443" spans="1:2" x14ac:dyDescent="0.25">
      <c r="A4443" s="62">
        <v>31121016</v>
      </c>
      <c r="B4443" s="63" t="s">
        <v>13484</v>
      </c>
    </row>
    <row r="4444" spans="1:2" x14ac:dyDescent="0.25">
      <c r="A4444" s="62">
        <v>31121017</v>
      </c>
      <c r="B4444" s="63" t="s">
        <v>17573</v>
      </c>
    </row>
    <row r="4445" spans="1:2" x14ac:dyDescent="0.25">
      <c r="A4445" s="62">
        <v>31121018</v>
      </c>
      <c r="B4445" s="63" t="s">
        <v>16847</v>
      </c>
    </row>
    <row r="4446" spans="1:2" x14ac:dyDescent="0.25">
      <c r="A4446" s="62">
        <v>31121019</v>
      </c>
      <c r="B4446" s="63" t="s">
        <v>12349</v>
      </c>
    </row>
    <row r="4447" spans="1:2" x14ac:dyDescent="0.25">
      <c r="A4447" s="62">
        <v>31121101</v>
      </c>
      <c r="B4447" s="63" t="s">
        <v>17588</v>
      </c>
    </row>
    <row r="4448" spans="1:2" x14ac:dyDescent="0.25">
      <c r="A4448" s="62">
        <v>31121102</v>
      </c>
      <c r="B4448" s="63" t="s">
        <v>9372</v>
      </c>
    </row>
    <row r="4449" spans="1:2" x14ac:dyDescent="0.25">
      <c r="A4449" s="62">
        <v>31121103</v>
      </c>
      <c r="B4449" s="63" t="s">
        <v>17163</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11320</v>
      </c>
    </row>
    <row r="4454" spans="1:2" x14ac:dyDescent="0.25">
      <c r="A4454" s="62">
        <v>31121108</v>
      </c>
      <c r="B4454" s="63" t="s">
        <v>12875</v>
      </c>
    </row>
    <row r="4455" spans="1:2" x14ac:dyDescent="0.25">
      <c r="A4455" s="62">
        <v>31121109</v>
      </c>
      <c r="B4455" s="63" t="s">
        <v>2083</v>
      </c>
    </row>
    <row r="4456" spans="1:2" x14ac:dyDescent="0.25">
      <c r="A4456" s="62">
        <v>31121110</v>
      </c>
      <c r="B4456" s="63" t="s">
        <v>13295</v>
      </c>
    </row>
    <row r="4457" spans="1:2" x14ac:dyDescent="0.25">
      <c r="A4457" s="62">
        <v>31121111</v>
      </c>
      <c r="B4457" s="63" t="s">
        <v>7847</v>
      </c>
    </row>
    <row r="4458" spans="1:2" x14ac:dyDescent="0.25">
      <c r="A4458" s="62">
        <v>31121112</v>
      </c>
      <c r="B4458" s="63" t="s">
        <v>14564</v>
      </c>
    </row>
    <row r="4459" spans="1:2" x14ac:dyDescent="0.25">
      <c r="A4459" s="62">
        <v>31121113</v>
      </c>
      <c r="B4459" s="63" t="s">
        <v>17355</v>
      </c>
    </row>
    <row r="4460" spans="1:2" x14ac:dyDescent="0.25">
      <c r="A4460" s="62">
        <v>31121114</v>
      </c>
      <c r="B4460" s="63" t="s">
        <v>15470</v>
      </c>
    </row>
    <row r="4461" spans="1:2" x14ac:dyDescent="0.25">
      <c r="A4461" s="62">
        <v>31121115</v>
      </c>
      <c r="B4461" s="63" t="s">
        <v>8482</v>
      </c>
    </row>
    <row r="4462" spans="1:2" x14ac:dyDescent="0.25">
      <c r="A4462" s="62">
        <v>31121116</v>
      </c>
      <c r="B4462" s="63" t="s">
        <v>10906</v>
      </c>
    </row>
    <row r="4463" spans="1:2" x14ac:dyDescent="0.25">
      <c r="A4463" s="62">
        <v>31121117</v>
      </c>
      <c r="B4463" s="63" t="s">
        <v>4899</v>
      </c>
    </row>
    <row r="4464" spans="1:2" x14ac:dyDescent="0.25">
      <c r="A4464" s="62">
        <v>31121118</v>
      </c>
      <c r="B4464" s="63" t="s">
        <v>10737</v>
      </c>
    </row>
    <row r="4465" spans="1:2" x14ac:dyDescent="0.25">
      <c r="A4465" s="62">
        <v>31121119</v>
      </c>
      <c r="B4465" s="63" t="s">
        <v>17225</v>
      </c>
    </row>
    <row r="4466" spans="1:2" x14ac:dyDescent="0.25">
      <c r="A4466" s="62">
        <v>31121201</v>
      </c>
      <c r="B4466" s="63" t="s">
        <v>13899</v>
      </c>
    </row>
    <row r="4467" spans="1:2" x14ac:dyDescent="0.25">
      <c r="A4467" s="62">
        <v>31121202</v>
      </c>
      <c r="B4467" s="63" t="s">
        <v>12146</v>
      </c>
    </row>
    <row r="4468" spans="1:2" x14ac:dyDescent="0.25">
      <c r="A4468" s="62">
        <v>31121203</v>
      </c>
      <c r="B4468" s="63" t="s">
        <v>17090</v>
      </c>
    </row>
    <row r="4469" spans="1:2" x14ac:dyDescent="0.25">
      <c r="A4469" s="62">
        <v>31121204</v>
      </c>
      <c r="B4469" s="63" t="s">
        <v>16867</v>
      </c>
    </row>
    <row r="4470" spans="1:2" x14ac:dyDescent="0.25">
      <c r="A4470" s="62">
        <v>31121205</v>
      </c>
      <c r="B4470" s="63" t="s">
        <v>17776</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14711</v>
      </c>
    </row>
    <row r="4475" spans="1:2" x14ac:dyDescent="0.25">
      <c r="A4475" s="62">
        <v>31121210</v>
      </c>
      <c r="B4475" s="63" t="s">
        <v>7438</v>
      </c>
    </row>
    <row r="4476" spans="1:2" x14ac:dyDescent="0.25">
      <c r="A4476" s="62">
        <v>31121211</v>
      </c>
      <c r="B4476" s="63" t="s">
        <v>5279</v>
      </c>
    </row>
    <row r="4477" spans="1:2" x14ac:dyDescent="0.25">
      <c r="A4477" s="62">
        <v>31121212</v>
      </c>
      <c r="B4477" s="63" t="s">
        <v>1428</v>
      </c>
    </row>
    <row r="4478" spans="1:2" x14ac:dyDescent="0.25">
      <c r="A4478" s="62">
        <v>31121213</v>
      </c>
      <c r="B4478" s="63" t="s">
        <v>11534</v>
      </c>
    </row>
    <row r="4479" spans="1:2" x14ac:dyDescent="0.25">
      <c r="A4479" s="62">
        <v>31121214</v>
      </c>
      <c r="B4479" s="63" t="s">
        <v>18331</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4776</v>
      </c>
    </row>
    <row r="4489" spans="1:2" x14ac:dyDescent="0.25">
      <c r="A4489" s="62">
        <v>31121305</v>
      </c>
      <c r="B4489" s="63" t="s">
        <v>18455</v>
      </c>
    </row>
    <row r="4490" spans="1:2" x14ac:dyDescent="0.25">
      <c r="A4490" s="62">
        <v>31121306</v>
      </c>
      <c r="B4490" s="63" t="s">
        <v>11406</v>
      </c>
    </row>
    <row r="4491" spans="1:2" x14ac:dyDescent="0.25">
      <c r="A4491" s="62">
        <v>31121307</v>
      </c>
      <c r="B4491" s="63" t="s">
        <v>8950</v>
      </c>
    </row>
    <row r="4492" spans="1:2" x14ac:dyDescent="0.25">
      <c r="A4492" s="62">
        <v>31121308</v>
      </c>
      <c r="B4492" s="63" t="s">
        <v>9415</v>
      </c>
    </row>
    <row r="4493" spans="1:2" x14ac:dyDescent="0.25">
      <c r="A4493" s="62">
        <v>31121309</v>
      </c>
      <c r="B4493" s="63" t="s">
        <v>14488</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13125</v>
      </c>
    </row>
    <row r="4498" spans="1:2" x14ac:dyDescent="0.25">
      <c r="A4498" s="62">
        <v>31121314</v>
      </c>
      <c r="B4498" s="63" t="s">
        <v>3344</v>
      </c>
    </row>
    <row r="4499" spans="1:2" x14ac:dyDescent="0.25">
      <c r="A4499" s="62">
        <v>31121315</v>
      </c>
      <c r="B4499" s="63" t="s">
        <v>17099</v>
      </c>
    </row>
    <row r="4500" spans="1:2" x14ac:dyDescent="0.25">
      <c r="A4500" s="62">
        <v>31121316</v>
      </c>
      <c r="B4500" s="63" t="s">
        <v>10681</v>
      </c>
    </row>
    <row r="4501" spans="1:2" x14ac:dyDescent="0.25">
      <c r="A4501" s="62">
        <v>31121317</v>
      </c>
      <c r="B4501" s="63" t="s">
        <v>4826</v>
      </c>
    </row>
    <row r="4502" spans="1:2" x14ac:dyDescent="0.25">
      <c r="A4502" s="62">
        <v>31121318</v>
      </c>
      <c r="B4502" s="63" t="s">
        <v>13143</v>
      </c>
    </row>
    <row r="4503" spans="1:2" x14ac:dyDescent="0.25">
      <c r="A4503" s="62">
        <v>31121319</v>
      </c>
      <c r="B4503" s="63" t="s">
        <v>8026</v>
      </c>
    </row>
    <row r="4504" spans="1:2" x14ac:dyDescent="0.25">
      <c r="A4504" s="62">
        <v>31121401</v>
      </c>
      <c r="B4504" s="63" t="s">
        <v>1215</v>
      </c>
    </row>
    <row r="4505" spans="1:2" x14ac:dyDescent="0.25">
      <c r="A4505" s="62">
        <v>31121402</v>
      </c>
      <c r="B4505" s="63" t="s">
        <v>4600</v>
      </c>
    </row>
    <row r="4506" spans="1:2" x14ac:dyDescent="0.25">
      <c r="A4506" s="62">
        <v>31121403</v>
      </c>
      <c r="B4506" s="63" t="s">
        <v>3655</v>
      </c>
    </row>
    <row r="4507" spans="1:2" x14ac:dyDescent="0.25">
      <c r="A4507" s="62">
        <v>31121404</v>
      </c>
      <c r="B4507" s="63" t="s">
        <v>4769</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17142</v>
      </c>
    </row>
    <row r="4513" spans="1:2" x14ac:dyDescent="0.25">
      <c r="A4513" s="62">
        <v>31121410</v>
      </c>
      <c r="B4513" s="63" t="s">
        <v>9788</v>
      </c>
    </row>
    <row r="4514" spans="1:2" x14ac:dyDescent="0.25">
      <c r="A4514" s="62">
        <v>31121411</v>
      </c>
      <c r="B4514" s="63" t="s">
        <v>3562</v>
      </c>
    </row>
    <row r="4515" spans="1:2" x14ac:dyDescent="0.25">
      <c r="A4515" s="62">
        <v>31121412</v>
      </c>
      <c r="B4515" s="63" t="s">
        <v>275</v>
      </c>
    </row>
    <row r="4516" spans="1:2" x14ac:dyDescent="0.25">
      <c r="A4516" s="62">
        <v>31121413</v>
      </c>
      <c r="B4516" s="63" t="s">
        <v>9012</v>
      </c>
    </row>
    <row r="4517" spans="1:2" x14ac:dyDescent="0.25">
      <c r="A4517" s="62">
        <v>31121414</v>
      </c>
      <c r="B4517" s="63" t="s">
        <v>10574</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18211</v>
      </c>
    </row>
    <row r="4522" spans="1:2" x14ac:dyDescent="0.25">
      <c r="A4522" s="62">
        <v>31121419</v>
      </c>
      <c r="B4522" s="63" t="s">
        <v>18714</v>
      </c>
    </row>
    <row r="4523" spans="1:2" x14ac:dyDescent="0.25">
      <c r="A4523" s="62">
        <v>31121501</v>
      </c>
      <c r="B4523" s="63" t="s">
        <v>1621</v>
      </c>
    </row>
    <row r="4524" spans="1:2" x14ac:dyDescent="0.25">
      <c r="A4524" s="62">
        <v>31121502</v>
      </c>
      <c r="B4524" s="63" t="s">
        <v>15345</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14606</v>
      </c>
    </row>
    <row r="4529" spans="1:2" x14ac:dyDescent="0.25">
      <c r="A4529" s="62">
        <v>31121507</v>
      </c>
      <c r="B4529" s="63" t="s">
        <v>17922</v>
      </c>
    </row>
    <row r="4530" spans="1:2" x14ac:dyDescent="0.25">
      <c r="A4530" s="62">
        <v>31121508</v>
      </c>
      <c r="B4530" s="63" t="s">
        <v>5152</v>
      </c>
    </row>
    <row r="4531" spans="1:2" x14ac:dyDescent="0.25">
      <c r="A4531" s="62">
        <v>31121509</v>
      </c>
      <c r="B4531" s="63" t="s">
        <v>17000</v>
      </c>
    </row>
    <row r="4532" spans="1:2" x14ac:dyDescent="0.25">
      <c r="A4532" s="62">
        <v>31121510</v>
      </c>
      <c r="B4532" s="63" t="s">
        <v>9319</v>
      </c>
    </row>
    <row r="4533" spans="1:2" x14ac:dyDescent="0.25">
      <c r="A4533" s="62">
        <v>31121511</v>
      </c>
      <c r="B4533" s="63" t="s">
        <v>11488</v>
      </c>
    </row>
    <row r="4534" spans="1:2" x14ac:dyDescent="0.25">
      <c r="A4534" s="62">
        <v>31121512</v>
      </c>
      <c r="B4534" s="63" t="s">
        <v>13562</v>
      </c>
    </row>
    <row r="4535" spans="1:2" x14ac:dyDescent="0.25">
      <c r="A4535" s="62">
        <v>31121513</v>
      </c>
      <c r="B4535" s="63" t="s">
        <v>4426</v>
      </c>
    </row>
    <row r="4536" spans="1:2" x14ac:dyDescent="0.25">
      <c r="A4536" s="62">
        <v>31121514</v>
      </c>
      <c r="B4536" s="63" t="s">
        <v>17236</v>
      </c>
    </row>
    <row r="4537" spans="1:2" x14ac:dyDescent="0.25">
      <c r="A4537" s="62">
        <v>31121515</v>
      </c>
      <c r="B4537" s="63" t="s">
        <v>14193</v>
      </c>
    </row>
    <row r="4538" spans="1:2" x14ac:dyDescent="0.25">
      <c r="A4538" s="62">
        <v>31121516</v>
      </c>
      <c r="B4538" s="63" t="s">
        <v>10823</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10722</v>
      </c>
    </row>
    <row r="4543" spans="1:2" x14ac:dyDescent="0.25">
      <c r="A4543" s="62">
        <v>31121602</v>
      </c>
      <c r="B4543" s="63" t="s">
        <v>855</v>
      </c>
    </row>
    <row r="4544" spans="1:2" x14ac:dyDescent="0.25">
      <c r="A4544" s="62">
        <v>31121603</v>
      </c>
      <c r="B4544" s="63" t="s">
        <v>1782</v>
      </c>
    </row>
    <row r="4545" spans="1:2" x14ac:dyDescent="0.25">
      <c r="A4545" s="62">
        <v>31121604</v>
      </c>
      <c r="B4545" s="63" t="s">
        <v>14204</v>
      </c>
    </row>
    <row r="4546" spans="1:2" x14ac:dyDescent="0.25">
      <c r="A4546" s="62">
        <v>31121605</v>
      </c>
      <c r="B4546" s="63" t="s">
        <v>13100</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3799</v>
      </c>
    </row>
    <row r="4551" spans="1:2" x14ac:dyDescent="0.25">
      <c r="A4551" s="62">
        <v>31121610</v>
      </c>
      <c r="B4551" s="63" t="s">
        <v>14953</v>
      </c>
    </row>
    <row r="4552" spans="1:2" x14ac:dyDescent="0.25">
      <c r="A4552" s="62">
        <v>31121611</v>
      </c>
      <c r="B4552" s="63" t="s">
        <v>13072</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10655</v>
      </c>
    </row>
    <row r="4557" spans="1:2" x14ac:dyDescent="0.25">
      <c r="A4557" s="62">
        <v>31121701</v>
      </c>
      <c r="B4557" s="63" t="s">
        <v>16658</v>
      </c>
    </row>
    <row r="4558" spans="1:2" x14ac:dyDescent="0.25">
      <c r="A4558" s="62">
        <v>31121702</v>
      </c>
      <c r="B4558" s="63" t="s">
        <v>5918</v>
      </c>
    </row>
    <row r="4559" spans="1:2" x14ac:dyDescent="0.25">
      <c r="A4559" s="62">
        <v>31121703</v>
      </c>
      <c r="B4559" s="63" t="s">
        <v>13379</v>
      </c>
    </row>
    <row r="4560" spans="1:2" x14ac:dyDescent="0.25">
      <c r="A4560" s="62">
        <v>31121704</v>
      </c>
      <c r="B4560" s="63" t="s">
        <v>14268</v>
      </c>
    </row>
    <row r="4561" spans="1:2" x14ac:dyDescent="0.25">
      <c r="A4561" s="62">
        <v>31121705</v>
      </c>
      <c r="B4561" s="63" t="s">
        <v>13126</v>
      </c>
    </row>
    <row r="4562" spans="1:2" x14ac:dyDescent="0.25">
      <c r="A4562" s="62">
        <v>31121706</v>
      </c>
      <c r="B4562" s="63" t="s">
        <v>14199</v>
      </c>
    </row>
    <row r="4563" spans="1:2" x14ac:dyDescent="0.25">
      <c r="A4563" s="62">
        <v>31121707</v>
      </c>
      <c r="B4563" s="63" t="s">
        <v>16602</v>
      </c>
    </row>
    <row r="4564" spans="1:2" x14ac:dyDescent="0.25">
      <c r="A4564" s="62">
        <v>31121708</v>
      </c>
      <c r="B4564" s="63" t="s">
        <v>16919</v>
      </c>
    </row>
    <row r="4565" spans="1:2" x14ac:dyDescent="0.25">
      <c r="A4565" s="62">
        <v>31121709</v>
      </c>
      <c r="B4565" s="63" t="s">
        <v>16515</v>
      </c>
    </row>
    <row r="4566" spans="1:2" x14ac:dyDescent="0.25">
      <c r="A4566" s="62">
        <v>31121710</v>
      </c>
      <c r="B4566" s="63" t="s">
        <v>216</v>
      </c>
    </row>
    <row r="4567" spans="1:2" x14ac:dyDescent="0.25">
      <c r="A4567" s="62">
        <v>31121711</v>
      </c>
      <c r="B4567" s="63" t="s">
        <v>12922</v>
      </c>
    </row>
    <row r="4568" spans="1:2" x14ac:dyDescent="0.25">
      <c r="A4568" s="62">
        <v>31121712</v>
      </c>
      <c r="B4568" s="63" t="s">
        <v>11418</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17839</v>
      </c>
    </row>
    <row r="4573" spans="1:2" x14ac:dyDescent="0.25">
      <c r="A4573" s="62">
        <v>31121717</v>
      </c>
      <c r="B4573" s="63" t="s">
        <v>9681</v>
      </c>
    </row>
    <row r="4574" spans="1:2" x14ac:dyDescent="0.25">
      <c r="A4574" s="62">
        <v>31121718</v>
      </c>
      <c r="B4574" s="63" t="s">
        <v>5620</v>
      </c>
    </row>
    <row r="4575" spans="1:2" x14ac:dyDescent="0.25">
      <c r="A4575" s="62">
        <v>31121719</v>
      </c>
      <c r="B4575" s="63" t="s">
        <v>3045</v>
      </c>
    </row>
    <row r="4576" spans="1:2" x14ac:dyDescent="0.25">
      <c r="A4576" s="62">
        <v>31121801</v>
      </c>
      <c r="B4576" s="63" t="s">
        <v>4547</v>
      </c>
    </row>
    <row r="4577" spans="1:2" x14ac:dyDescent="0.25">
      <c r="A4577" s="62">
        <v>31121802</v>
      </c>
      <c r="B4577" s="63" t="s">
        <v>9165</v>
      </c>
    </row>
    <row r="4578" spans="1:2" x14ac:dyDescent="0.25">
      <c r="A4578" s="62">
        <v>31121803</v>
      </c>
      <c r="B4578" s="63" t="s">
        <v>10066</v>
      </c>
    </row>
    <row r="4579" spans="1:2" x14ac:dyDescent="0.25">
      <c r="A4579" s="62">
        <v>31121804</v>
      </c>
      <c r="B4579" s="63" t="s">
        <v>12988</v>
      </c>
    </row>
    <row r="4580" spans="1:2" x14ac:dyDescent="0.25">
      <c r="A4580" s="62">
        <v>31121805</v>
      </c>
      <c r="B4580" s="63" t="s">
        <v>10651</v>
      </c>
    </row>
    <row r="4581" spans="1:2" x14ac:dyDescent="0.25">
      <c r="A4581" s="62">
        <v>31121806</v>
      </c>
      <c r="B4581" s="63" t="s">
        <v>6552</v>
      </c>
    </row>
    <row r="4582" spans="1:2" x14ac:dyDescent="0.25">
      <c r="A4582" s="62">
        <v>31121807</v>
      </c>
      <c r="B4582" s="63" t="s">
        <v>2999</v>
      </c>
    </row>
    <row r="4583" spans="1:2" x14ac:dyDescent="0.25">
      <c r="A4583" s="62">
        <v>31121808</v>
      </c>
      <c r="B4583" s="63" t="s">
        <v>5109</v>
      </c>
    </row>
    <row r="4584" spans="1:2" x14ac:dyDescent="0.25">
      <c r="A4584" s="62">
        <v>31121809</v>
      </c>
      <c r="B4584" s="63" t="s">
        <v>9439</v>
      </c>
    </row>
    <row r="4585" spans="1:2" x14ac:dyDescent="0.25">
      <c r="A4585" s="62">
        <v>31121810</v>
      </c>
      <c r="B4585" s="63" t="s">
        <v>16849</v>
      </c>
    </row>
    <row r="4586" spans="1:2" x14ac:dyDescent="0.25">
      <c r="A4586" s="62">
        <v>31121811</v>
      </c>
      <c r="B4586" s="63" t="s">
        <v>14217</v>
      </c>
    </row>
    <row r="4587" spans="1:2" x14ac:dyDescent="0.25">
      <c r="A4587" s="62">
        <v>31121812</v>
      </c>
      <c r="B4587" s="63" t="s">
        <v>374</v>
      </c>
    </row>
    <row r="4588" spans="1:2" x14ac:dyDescent="0.25">
      <c r="A4588" s="62">
        <v>31121813</v>
      </c>
      <c r="B4588" s="63" t="s">
        <v>18194</v>
      </c>
    </row>
    <row r="4589" spans="1:2" x14ac:dyDescent="0.25">
      <c r="A4589" s="62">
        <v>31121814</v>
      </c>
      <c r="B4589" s="63" t="s">
        <v>5981</v>
      </c>
    </row>
    <row r="4590" spans="1:2" x14ac:dyDescent="0.25">
      <c r="A4590" s="62">
        <v>31121815</v>
      </c>
      <c r="B4590" s="63" t="s">
        <v>666</v>
      </c>
    </row>
    <row r="4591" spans="1:2" x14ac:dyDescent="0.25">
      <c r="A4591" s="62">
        <v>31121816</v>
      </c>
      <c r="B4591" s="63" t="s">
        <v>10684</v>
      </c>
    </row>
    <row r="4592" spans="1:2" x14ac:dyDescent="0.25">
      <c r="A4592" s="62">
        <v>31121817</v>
      </c>
      <c r="B4592" s="63" t="s">
        <v>1662</v>
      </c>
    </row>
    <row r="4593" spans="1:2" x14ac:dyDescent="0.25">
      <c r="A4593" s="62">
        <v>31121818</v>
      </c>
      <c r="B4593" s="63" t="s">
        <v>3488</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2944</v>
      </c>
    </row>
    <row r="4599" spans="1:2" x14ac:dyDescent="0.25">
      <c r="A4599" s="62">
        <v>31121905</v>
      </c>
      <c r="B4599" s="63" t="s">
        <v>11252</v>
      </c>
    </row>
    <row r="4600" spans="1:2" x14ac:dyDescent="0.25">
      <c r="A4600" s="62">
        <v>31121906</v>
      </c>
      <c r="B4600" s="63" t="s">
        <v>11147</v>
      </c>
    </row>
    <row r="4601" spans="1:2" x14ac:dyDescent="0.25">
      <c r="A4601" s="62">
        <v>31121907</v>
      </c>
      <c r="B4601" s="63" t="s">
        <v>11027</v>
      </c>
    </row>
    <row r="4602" spans="1:2" x14ac:dyDescent="0.25">
      <c r="A4602" s="62">
        <v>31121908</v>
      </c>
      <c r="B4602" s="63" t="s">
        <v>4860</v>
      </c>
    </row>
    <row r="4603" spans="1:2" x14ac:dyDescent="0.25">
      <c r="A4603" s="62">
        <v>31121909</v>
      </c>
      <c r="B4603" s="63" t="s">
        <v>15781</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2580</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12123</v>
      </c>
    </row>
    <row r="4617" spans="1:2" x14ac:dyDescent="0.25">
      <c r="A4617" s="62">
        <v>31131504</v>
      </c>
      <c r="B4617" s="63" t="s">
        <v>6172</v>
      </c>
    </row>
    <row r="4618" spans="1:2" x14ac:dyDescent="0.25">
      <c r="A4618" s="62">
        <v>31131505</v>
      </c>
      <c r="B4618" s="63" t="s">
        <v>14832</v>
      </c>
    </row>
    <row r="4619" spans="1:2" x14ac:dyDescent="0.25">
      <c r="A4619" s="62">
        <v>31131506</v>
      </c>
      <c r="B4619" s="63" t="s">
        <v>14198</v>
      </c>
    </row>
    <row r="4620" spans="1:2" x14ac:dyDescent="0.25">
      <c r="A4620" s="62">
        <v>31131507</v>
      </c>
      <c r="B4620" s="63" t="s">
        <v>12910</v>
      </c>
    </row>
    <row r="4621" spans="1:2" x14ac:dyDescent="0.25">
      <c r="A4621" s="62">
        <v>31131508</v>
      </c>
      <c r="B4621" s="63" t="s">
        <v>2953</v>
      </c>
    </row>
    <row r="4622" spans="1:2" x14ac:dyDescent="0.25">
      <c r="A4622" s="62">
        <v>31131509</v>
      </c>
      <c r="B4622" s="63" t="s">
        <v>6413</v>
      </c>
    </row>
    <row r="4623" spans="1:2" x14ac:dyDescent="0.25">
      <c r="A4623" s="62">
        <v>31131510</v>
      </c>
      <c r="B4623" s="63" t="s">
        <v>11305</v>
      </c>
    </row>
    <row r="4624" spans="1:2" x14ac:dyDescent="0.25">
      <c r="A4624" s="62">
        <v>31131511</v>
      </c>
      <c r="B4624" s="63" t="s">
        <v>7100</v>
      </c>
    </row>
    <row r="4625" spans="1:2" x14ac:dyDescent="0.25">
      <c r="A4625" s="62">
        <v>31131512</v>
      </c>
      <c r="B4625" s="63" t="s">
        <v>2636</v>
      </c>
    </row>
    <row r="4626" spans="1:2" x14ac:dyDescent="0.25">
      <c r="A4626" s="62">
        <v>31131513</v>
      </c>
      <c r="B4626" s="63" t="s">
        <v>6347</v>
      </c>
    </row>
    <row r="4627" spans="1:2" x14ac:dyDescent="0.25">
      <c r="A4627" s="62">
        <v>31131514</v>
      </c>
      <c r="B4627" s="63" t="s">
        <v>4804</v>
      </c>
    </row>
    <row r="4628" spans="1:2" x14ac:dyDescent="0.25">
      <c r="A4628" s="62">
        <v>31131515</v>
      </c>
      <c r="B4628" s="63" t="s">
        <v>10756</v>
      </c>
    </row>
    <row r="4629" spans="1:2" x14ac:dyDescent="0.25">
      <c r="A4629" s="62">
        <v>31131516</v>
      </c>
      <c r="B4629" s="63" t="s">
        <v>2160</v>
      </c>
    </row>
    <row r="4630" spans="1:2" x14ac:dyDescent="0.25">
      <c r="A4630" s="62">
        <v>31131601</v>
      </c>
      <c r="B4630" s="63" t="s">
        <v>3139</v>
      </c>
    </row>
    <row r="4631" spans="1:2" x14ac:dyDescent="0.25">
      <c r="A4631" s="62">
        <v>31131602</v>
      </c>
      <c r="B4631" s="63" t="s">
        <v>6966</v>
      </c>
    </row>
    <row r="4632" spans="1:2" x14ac:dyDescent="0.25">
      <c r="A4632" s="62">
        <v>31131603</v>
      </c>
      <c r="B4632" s="63" t="s">
        <v>2482</v>
      </c>
    </row>
    <row r="4633" spans="1:2" x14ac:dyDescent="0.25">
      <c r="A4633" s="62">
        <v>31131604</v>
      </c>
      <c r="B4633" s="63" t="s">
        <v>14051</v>
      </c>
    </row>
    <row r="4634" spans="1:2" x14ac:dyDescent="0.25">
      <c r="A4634" s="62">
        <v>31131605</v>
      </c>
      <c r="B4634" s="63" t="s">
        <v>11990</v>
      </c>
    </row>
    <row r="4635" spans="1:2" x14ac:dyDescent="0.25">
      <c r="A4635" s="62">
        <v>31131606</v>
      </c>
      <c r="B4635" s="63" t="s">
        <v>15590</v>
      </c>
    </row>
    <row r="4636" spans="1:2" x14ac:dyDescent="0.25">
      <c r="A4636" s="62">
        <v>31131607</v>
      </c>
      <c r="B4636" s="63" t="s">
        <v>5581</v>
      </c>
    </row>
    <row r="4637" spans="1:2" x14ac:dyDescent="0.25">
      <c r="A4637" s="62">
        <v>31131608</v>
      </c>
      <c r="B4637" s="63" t="s">
        <v>4087</v>
      </c>
    </row>
    <row r="4638" spans="1:2" x14ac:dyDescent="0.25">
      <c r="A4638" s="62">
        <v>31131609</v>
      </c>
      <c r="B4638" s="63" t="s">
        <v>13312</v>
      </c>
    </row>
    <row r="4639" spans="1:2" x14ac:dyDescent="0.25">
      <c r="A4639" s="62">
        <v>31131610</v>
      </c>
      <c r="B4639" s="63" t="s">
        <v>5170</v>
      </c>
    </row>
    <row r="4640" spans="1:2" x14ac:dyDescent="0.25">
      <c r="A4640" s="62">
        <v>31131611</v>
      </c>
      <c r="B4640" s="63" t="s">
        <v>11848</v>
      </c>
    </row>
    <row r="4641" spans="1:2" x14ac:dyDescent="0.25">
      <c r="A4641" s="62">
        <v>31131612</v>
      </c>
      <c r="B4641" s="63" t="s">
        <v>2602</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5329</v>
      </c>
    </row>
    <row r="4647" spans="1:2" x14ac:dyDescent="0.25">
      <c r="A4647" s="62">
        <v>31131702</v>
      </c>
      <c r="B4647" s="63" t="s">
        <v>6227</v>
      </c>
    </row>
    <row r="4648" spans="1:2" x14ac:dyDescent="0.25">
      <c r="A4648" s="62">
        <v>31131703</v>
      </c>
      <c r="B4648" s="63" t="s">
        <v>806</v>
      </c>
    </row>
    <row r="4649" spans="1:2" x14ac:dyDescent="0.25">
      <c r="A4649" s="62">
        <v>31131704</v>
      </c>
      <c r="B4649" s="63" t="s">
        <v>18460</v>
      </c>
    </row>
    <row r="4650" spans="1:2" x14ac:dyDescent="0.25">
      <c r="A4650" s="62">
        <v>31131705</v>
      </c>
      <c r="B4650" s="63" t="s">
        <v>13770</v>
      </c>
    </row>
    <row r="4651" spans="1:2" x14ac:dyDescent="0.25">
      <c r="A4651" s="62">
        <v>31131706</v>
      </c>
      <c r="B4651" s="63" t="s">
        <v>10794</v>
      </c>
    </row>
    <row r="4652" spans="1:2" x14ac:dyDescent="0.25">
      <c r="A4652" s="62">
        <v>31131707</v>
      </c>
      <c r="B4652" s="63" t="s">
        <v>5670</v>
      </c>
    </row>
    <row r="4653" spans="1:2" x14ac:dyDescent="0.25">
      <c r="A4653" s="62">
        <v>31131708</v>
      </c>
      <c r="B4653" s="63" t="s">
        <v>17458</v>
      </c>
    </row>
    <row r="4654" spans="1:2" x14ac:dyDescent="0.25">
      <c r="A4654" s="62">
        <v>31131709</v>
      </c>
      <c r="B4654" s="63" t="s">
        <v>8783</v>
      </c>
    </row>
    <row r="4655" spans="1:2" x14ac:dyDescent="0.25">
      <c r="A4655" s="62">
        <v>31131710</v>
      </c>
      <c r="B4655" s="63" t="s">
        <v>16785</v>
      </c>
    </row>
    <row r="4656" spans="1:2" x14ac:dyDescent="0.25">
      <c r="A4656" s="62">
        <v>31131711</v>
      </c>
      <c r="B4656" s="63" t="s">
        <v>7163</v>
      </c>
    </row>
    <row r="4657" spans="1:2" x14ac:dyDescent="0.25">
      <c r="A4657" s="62">
        <v>31131712</v>
      </c>
      <c r="B4657" s="63" t="s">
        <v>16884</v>
      </c>
    </row>
    <row r="4658" spans="1:2" x14ac:dyDescent="0.25">
      <c r="A4658" s="62">
        <v>31131713</v>
      </c>
      <c r="B4658" s="63" t="s">
        <v>8688</v>
      </c>
    </row>
    <row r="4659" spans="1:2" x14ac:dyDescent="0.25">
      <c r="A4659" s="62">
        <v>31131714</v>
      </c>
      <c r="B4659" s="63" t="s">
        <v>14466</v>
      </c>
    </row>
    <row r="4660" spans="1:2" x14ac:dyDescent="0.25">
      <c r="A4660" s="62">
        <v>31131715</v>
      </c>
      <c r="B4660" s="63" t="s">
        <v>1510</v>
      </c>
    </row>
    <row r="4661" spans="1:2" x14ac:dyDescent="0.25">
      <c r="A4661" s="62">
        <v>31131716</v>
      </c>
      <c r="B4661" s="63" t="s">
        <v>11162</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11046</v>
      </c>
    </row>
    <row r="4667" spans="1:2" x14ac:dyDescent="0.25">
      <c r="A4667" s="62">
        <v>31131806</v>
      </c>
      <c r="B4667" s="63" t="s">
        <v>7625</v>
      </c>
    </row>
    <row r="4668" spans="1:2" x14ac:dyDescent="0.25">
      <c r="A4668" s="62">
        <v>31131807</v>
      </c>
      <c r="B4668" s="63" t="s">
        <v>16917</v>
      </c>
    </row>
    <row r="4669" spans="1:2" x14ac:dyDescent="0.25">
      <c r="A4669" s="62">
        <v>31131808</v>
      </c>
      <c r="B4669" s="63" t="s">
        <v>1910</v>
      </c>
    </row>
    <row r="4670" spans="1:2" x14ac:dyDescent="0.25">
      <c r="A4670" s="62">
        <v>31131809</v>
      </c>
      <c r="B4670" s="63" t="s">
        <v>6757</v>
      </c>
    </row>
    <row r="4671" spans="1:2" x14ac:dyDescent="0.25">
      <c r="A4671" s="62">
        <v>31131810</v>
      </c>
      <c r="B4671" s="63" t="s">
        <v>4022</v>
      </c>
    </row>
    <row r="4672" spans="1:2" x14ac:dyDescent="0.25">
      <c r="A4672" s="62">
        <v>31131811</v>
      </c>
      <c r="B4672" s="63" t="s">
        <v>12447</v>
      </c>
    </row>
    <row r="4673" spans="1:2" x14ac:dyDescent="0.25">
      <c r="A4673" s="62">
        <v>31131812</v>
      </c>
      <c r="B4673" s="63" t="s">
        <v>8207</v>
      </c>
    </row>
    <row r="4674" spans="1:2" x14ac:dyDescent="0.25">
      <c r="A4674" s="62">
        <v>31131813</v>
      </c>
      <c r="B4674" s="63" t="s">
        <v>13034</v>
      </c>
    </row>
    <row r="4675" spans="1:2" x14ac:dyDescent="0.25">
      <c r="A4675" s="62">
        <v>31131814</v>
      </c>
      <c r="B4675" s="63" t="s">
        <v>1294</v>
      </c>
    </row>
    <row r="4676" spans="1:2" x14ac:dyDescent="0.25">
      <c r="A4676" s="62">
        <v>31131815</v>
      </c>
      <c r="B4676" s="63" t="s">
        <v>1041</v>
      </c>
    </row>
    <row r="4677" spans="1:2" x14ac:dyDescent="0.25">
      <c r="A4677" s="62">
        <v>31131816</v>
      </c>
      <c r="B4677" s="63" t="s">
        <v>14099</v>
      </c>
    </row>
    <row r="4678" spans="1:2" x14ac:dyDescent="0.25">
      <c r="A4678" s="62">
        <v>31131817</v>
      </c>
      <c r="B4678" s="63" t="s">
        <v>13641</v>
      </c>
    </row>
    <row r="4679" spans="1:2" x14ac:dyDescent="0.25">
      <c r="A4679" s="62">
        <v>31131818</v>
      </c>
      <c r="B4679" s="63" t="s">
        <v>3858</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12742</v>
      </c>
    </row>
    <row r="4684" spans="1:2" x14ac:dyDescent="0.25">
      <c r="A4684" s="62">
        <v>31131905</v>
      </c>
      <c r="B4684" s="63" t="s">
        <v>10124</v>
      </c>
    </row>
    <row r="4685" spans="1:2" x14ac:dyDescent="0.25">
      <c r="A4685" s="62">
        <v>31131906</v>
      </c>
      <c r="B4685" s="63" t="s">
        <v>17416</v>
      </c>
    </row>
    <row r="4686" spans="1:2" x14ac:dyDescent="0.25">
      <c r="A4686" s="62">
        <v>31131907</v>
      </c>
      <c r="B4686" s="63" t="s">
        <v>4997</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9659</v>
      </c>
    </row>
    <row r="4691" spans="1:2" x14ac:dyDescent="0.25">
      <c r="A4691" s="62">
        <v>31131912</v>
      </c>
      <c r="B4691" s="63" t="s">
        <v>14946</v>
      </c>
    </row>
    <row r="4692" spans="1:2" x14ac:dyDescent="0.25">
      <c r="A4692" s="62">
        <v>31131913</v>
      </c>
      <c r="B4692" s="63" t="s">
        <v>11791</v>
      </c>
    </row>
    <row r="4693" spans="1:2" x14ac:dyDescent="0.25">
      <c r="A4693" s="62">
        <v>31131914</v>
      </c>
      <c r="B4693" s="63" t="s">
        <v>13043</v>
      </c>
    </row>
    <row r="4694" spans="1:2" x14ac:dyDescent="0.25">
      <c r="A4694" s="62">
        <v>31131915</v>
      </c>
      <c r="B4694" s="63" t="s">
        <v>10335</v>
      </c>
    </row>
    <row r="4695" spans="1:2" x14ac:dyDescent="0.25">
      <c r="A4695" s="62">
        <v>31131916</v>
      </c>
      <c r="B4695" s="63" t="s">
        <v>11148</v>
      </c>
    </row>
    <row r="4696" spans="1:2" x14ac:dyDescent="0.25">
      <c r="A4696" s="62">
        <v>31132001</v>
      </c>
      <c r="B4696" s="63" t="s">
        <v>15038</v>
      </c>
    </row>
    <row r="4697" spans="1:2" x14ac:dyDescent="0.25">
      <c r="A4697" s="62">
        <v>31132002</v>
      </c>
      <c r="B4697" s="63" t="s">
        <v>12317</v>
      </c>
    </row>
    <row r="4698" spans="1:2" x14ac:dyDescent="0.25">
      <c r="A4698" s="62">
        <v>31141501</v>
      </c>
      <c r="B4698" s="63" t="s">
        <v>13732</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11210</v>
      </c>
    </row>
    <row r="4703" spans="1:2" x14ac:dyDescent="0.25">
      <c r="A4703" s="62">
        <v>31141603</v>
      </c>
      <c r="B4703" s="63" t="s">
        <v>17749</v>
      </c>
    </row>
    <row r="4704" spans="1:2" x14ac:dyDescent="0.25">
      <c r="A4704" s="62">
        <v>31141701</v>
      </c>
      <c r="B4704" s="63" t="s">
        <v>1204</v>
      </c>
    </row>
    <row r="4705" spans="1:2" x14ac:dyDescent="0.25">
      <c r="A4705" s="62">
        <v>31141702</v>
      </c>
      <c r="B4705" s="63" t="s">
        <v>14273</v>
      </c>
    </row>
    <row r="4706" spans="1:2" x14ac:dyDescent="0.25">
      <c r="A4706" s="62">
        <v>31141801</v>
      </c>
      <c r="B4706" s="63" t="s">
        <v>11886</v>
      </c>
    </row>
    <row r="4707" spans="1:2" x14ac:dyDescent="0.25">
      <c r="A4707" s="62">
        <v>31141802</v>
      </c>
      <c r="B4707" s="63" t="s">
        <v>4688</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10921</v>
      </c>
    </row>
    <row r="4716" spans="1:2" x14ac:dyDescent="0.25">
      <c r="A4716" s="62">
        <v>31151509</v>
      </c>
      <c r="B4716" s="63" t="s">
        <v>18709</v>
      </c>
    </row>
    <row r="4717" spans="1:2" x14ac:dyDescent="0.25">
      <c r="A4717" s="62">
        <v>31151601</v>
      </c>
      <c r="B4717" s="63" t="s">
        <v>4951</v>
      </c>
    </row>
    <row r="4718" spans="1:2" x14ac:dyDescent="0.25">
      <c r="A4718" s="62">
        <v>31151603</v>
      </c>
      <c r="B4718" s="63" t="s">
        <v>18335</v>
      </c>
    </row>
    <row r="4719" spans="1:2" x14ac:dyDescent="0.25">
      <c r="A4719" s="62">
        <v>31151604</v>
      </c>
      <c r="B4719" s="63" t="s">
        <v>6657</v>
      </c>
    </row>
    <row r="4720" spans="1:2" x14ac:dyDescent="0.25">
      <c r="A4720" s="62">
        <v>31151605</v>
      </c>
      <c r="B4720" s="63" t="s">
        <v>15243</v>
      </c>
    </row>
    <row r="4721" spans="1:2" x14ac:dyDescent="0.25">
      <c r="A4721" s="62">
        <v>31151606</v>
      </c>
      <c r="B4721" s="63" t="s">
        <v>3118</v>
      </c>
    </row>
    <row r="4722" spans="1:2" x14ac:dyDescent="0.25">
      <c r="A4722" s="62">
        <v>31151607</v>
      </c>
      <c r="B4722" s="63" t="s">
        <v>11552</v>
      </c>
    </row>
    <row r="4723" spans="1:2" x14ac:dyDescent="0.25">
      <c r="A4723" s="62">
        <v>31151608</v>
      </c>
      <c r="B4723" s="63" t="s">
        <v>16855</v>
      </c>
    </row>
    <row r="4724" spans="1:2" x14ac:dyDescent="0.25">
      <c r="A4724" s="62">
        <v>31151609</v>
      </c>
      <c r="B4724" s="63" t="s">
        <v>14516</v>
      </c>
    </row>
    <row r="4725" spans="1:2" x14ac:dyDescent="0.25">
      <c r="A4725" s="62">
        <v>31151702</v>
      </c>
      <c r="B4725" s="63" t="s">
        <v>3778</v>
      </c>
    </row>
    <row r="4726" spans="1:2" x14ac:dyDescent="0.25">
      <c r="A4726" s="62">
        <v>31151703</v>
      </c>
      <c r="B4726" s="63" t="s">
        <v>5337</v>
      </c>
    </row>
    <row r="4727" spans="1:2" x14ac:dyDescent="0.25">
      <c r="A4727" s="62">
        <v>31151704</v>
      </c>
      <c r="B4727" s="63" t="s">
        <v>3769</v>
      </c>
    </row>
    <row r="4728" spans="1:2" x14ac:dyDescent="0.25">
      <c r="A4728" s="62">
        <v>31151705</v>
      </c>
      <c r="B4728" s="63" t="s">
        <v>260</v>
      </c>
    </row>
    <row r="4729" spans="1:2" x14ac:dyDescent="0.25">
      <c r="A4729" s="62">
        <v>31151706</v>
      </c>
      <c r="B4729" s="63" t="s">
        <v>12553</v>
      </c>
    </row>
    <row r="4730" spans="1:2" x14ac:dyDescent="0.25">
      <c r="A4730" s="62">
        <v>31151707</v>
      </c>
      <c r="B4730" s="63" t="s">
        <v>9617</v>
      </c>
    </row>
    <row r="4731" spans="1:2" x14ac:dyDescent="0.25">
      <c r="A4731" s="62">
        <v>31151803</v>
      </c>
      <c r="B4731" s="63" t="s">
        <v>3014</v>
      </c>
    </row>
    <row r="4732" spans="1:2" x14ac:dyDescent="0.25">
      <c r="A4732" s="62">
        <v>31151804</v>
      </c>
      <c r="B4732" s="63" t="s">
        <v>17097</v>
      </c>
    </row>
    <row r="4733" spans="1:2" x14ac:dyDescent="0.25">
      <c r="A4733" s="62">
        <v>31151901</v>
      </c>
      <c r="B4733" s="63" t="s">
        <v>8627</v>
      </c>
    </row>
    <row r="4734" spans="1:2" x14ac:dyDescent="0.25">
      <c r="A4734" s="62">
        <v>31151902</v>
      </c>
      <c r="B4734" s="63" t="s">
        <v>4805</v>
      </c>
    </row>
    <row r="4735" spans="1:2" x14ac:dyDescent="0.25">
      <c r="A4735" s="62">
        <v>31151903</v>
      </c>
      <c r="B4735" s="63" t="s">
        <v>15995</v>
      </c>
    </row>
    <row r="4736" spans="1:2" x14ac:dyDescent="0.25">
      <c r="A4736" s="62">
        <v>31151904</v>
      </c>
      <c r="B4736" s="63" t="s">
        <v>16863</v>
      </c>
    </row>
    <row r="4737" spans="1:2" x14ac:dyDescent="0.25">
      <c r="A4737" s="62">
        <v>31151905</v>
      </c>
      <c r="B4737" s="63" t="s">
        <v>18456</v>
      </c>
    </row>
    <row r="4738" spans="1:2" x14ac:dyDescent="0.25">
      <c r="A4738" s="62">
        <v>31152001</v>
      </c>
      <c r="B4738" s="63" t="s">
        <v>10935</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3669</v>
      </c>
    </row>
    <row r="4744" spans="1:2" x14ac:dyDescent="0.25">
      <c r="A4744" s="62">
        <v>31161505</v>
      </c>
      <c r="B4744" s="63" t="s">
        <v>325</v>
      </c>
    </row>
    <row r="4745" spans="1:2" x14ac:dyDescent="0.25">
      <c r="A4745" s="62">
        <v>31161506</v>
      </c>
      <c r="B4745" s="63" t="s">
        <v>18059</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18219</v>
      </c>
    </row>
    <row r="4750" spans="1:2" x14ac:dyDescent="0.25">
      <c r="A4750" s="62">
        <v>31161511</v>
      </c>
      <c r="B4750" s="63" t="s">
        <v>11543</v>
      </c>
    </row>
    <row r="4751" spans="1:2" x14ac:dyDescent="0.25">
      <c r="A4751" s="62">
        <v>31161512</v>
      </c>
      <c r="B4751" s="63" t="s">
        <v>12001</v>
      </c>
    </row>
    <row r="4752" spans="1:2" x14ac:dyDescent="0.25">
      <c r="A4752" s="62">
        <v>31161513</v>
      </c>
      <c r="B4752" s="63" t="s">
        <v>3322</v>
      </c>
    </row>
    <row r="4753" spans="1:2" x14ac:dyDescent="0.25">
      <c r="A4753" s="62">
        <v>31161514</v>
      </c>
      <c r="B4753" s="63" t="s">
        <v>13046</v>
      </c>
    </row>
    <row r="4754" spans="1:2" x14ac:dyDescent="0.25">
      <c r="A4754" s="62">
        <v>31161516</v>
      </c>
      <c r="B4754" s="63" t="s">
        <v>7705</v>
      </c>
    </row>
    <row r="4755" spans="1:2" x14ac:dyDescent="0.25">
      <c r="A4755" s="62">
        <v>31161517</v>
      </c>
      <c r="B4755" s="63" t="s">
        <v>14616</v>
      </c>
    </row>
    <row r="4756" spans="1:2" x14ac:dyDescent="0.25">
      <c r="A4756" s="62">
        <v>31161518</v>
      </c>
      <c r="B4756" s="63" t="s">
        <v>17302</v>
      </c>
    </row>
    <row r="4757" spans="1:2" x14ac:dyDescent="0.25">
      <c r="A4757" s="62">
        <v>31161601</v>
      </c>
      <c r="B4757" s="63" t="s">
        <v>17676</v>
      </c>
    </row>
    <row r="4758" spans="1:2" x14ac:dyDescent="0.25">
      <c r="A4758" s="62">
        <v>31161602</v>
      </c>
      <c r="B4758" s="63" t="s">
        <v>291</v>
      </c>
    </row>
    <row r="4759" spans="1:2" x14ac:dyDescent="0.25">
      <c r="A4759" s="62">
        <v>31161603</v>
      </c>
      <c r="B4759" s="63" t="s">
        <v>15430</v>
      </c>
    </row>
    <row r="4760" spans="1:2" x14ac:dyDescent="0.25">
      <c r="A4760" s="62">
        <v>31161604</v>
      </c>
      <c r="B4760" s="63" t="s">
        <v>14244</v>
      </c>
    </row>
    <row r="4761" spans="1:2" x14ac:dyDescent="0.25">
      <c r="A4761" s="62">
        <v>31161605</v>
      </c>
      <c r="B4761" s="63" t="s">
        <v>11006</v>
      </c>
    </row>
    <row r="4762" spans="1:2" x14ac:dyDescent="0.25">
      <c r="A4762" s="62">
        <v>31161606</v>
      </c>
      <c r="B4762" s="63" t="s">
        <v>14939</v>
      </c>
    </row>
    <row r="4763" spans="1:2" x14ac:dyDescent="0.25">
      <c r="A4763" s="62">
        <v>31161607</v>
      </c>
      <c r="B4763" s="63" t="s">
        <v>2400</v>
      </c>
    </row>
    <row r="4764" spans="1:2" x14ac:dyDescent="0.25">
      <c r="A4764" s="62">
        <v>31161608</v>
      </c>
      <c r="B4764" s="63" t="s">
        <v>13658</v>
      </c>
    </row>
    <row r="4765" spans="1:2" x14ac:dyDescent="0.25">
      <c r="A4765" s="62">
        <v>31161609</v>
      </c>
      <c r="B4765" s="63" t="s">
        <v>9841</v>
      </c>
    </row>
    <row r="4766" spans="1:2" x14ac:dyDescent="0.25">
      <c r="A4766" s="62">
        <v>31161610</v>
      </c>
      <c r="B4766" s="63" t="s">
        <v>2642</v>
      </c>
    </row>
    <row r="4767" spans="1:2" x14ac:dyDescent="0.25">
      <c r="A4767" s="62">
        <v>31161611</v>
      </c>
      <c r="B4767" s="63" t="s">
        <v>10688</v>
      </c>
    </row>
    <row r="4768" spans="1:2" x14ac:dyDescent="0.25">
      <c r="A4768" s="62">
        <v>31161612</v>
      </c>
      <c r="B4768" s="63" t="s">
        <v>16846</v>
      </c>
    </row>
    <row r="4769" spans="1:2" x14ac:dyDescent="0.25">
      <c r="A4769" s="62">
        <v>31161613</v>
      </c>
      <c r="B4769" s="63" t="s">
        <v>4968</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13747</v>
      </c>
    </row>
    <row r="4774" spans="1:2" x14ac:dyDescent="0.25">
      <c r="A4774" s="62">
        <v>31161619</v>
      </c>
      <c r="B4774" s="63" t="s">
        <v>16491</v>
      </c>
    </row>
    <row r="4775" spans="1:2" x14ac:dyDescent="0.25">
      <c r="A4775" s="62">
        <v>31161620</v>
      </c>
      <c r="B4775" s="63" t="s">
        <v>3451</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13736</v>
      </c>
    </row>
    <row r="4781" spans="1:2" x14ac:dyDescent="0.25">
      <c r="A4781" s="62">
        <v>31161705</v>
      </c>
      <c r="B4781" s="63" t="s">
        <v>16310</v>
      </c>
    </row>
    <row r="4782" spans="1:2" x14ac:dyDescent="0.25">
      <c r="A4782" s="62">
        <v>31161706</v>
      </c>
      <c r="B4782" s="63" t="s">
        <v>15122</v>
      </c>
    </row>
    <row r="4783" spans="1:2" x14ac:dyDescent="0.25">
      <c r="A4783" s="62">
        <v>31161707</v>
      </c>
      <c r="B4783" s="63" t="s">
        <v>15199</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14876</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5035</v>
      </c>
    </row>
    <row r="4794" spans="1:2" x14ac:dyDescent="0.25">
      <c r="A4794" s="62">
        <v>31161719</v>
      </c>
      <c r="B4794" s="63" t="s">
        <v>14861</v>
      </c>
    </row>
    <row r="4795" spans="1:2" x14ac:dyDescent="0.25">
      <c r="A4795" s="62">
        <v>31161720</v>
      </c>
      <c r="B4795" s="63" t="s">
        <v>7607</v>
      </c>
    </row>
    <row r="4796" spans="1:2" x14ac:dyDescent="0.25">
      <c r="A4796" s="62">
        <v>31161721</v>
      </c>
      <c r="B4796" s="63" t="s">
        <v>5094</v>
      </c>
    </row>
    <row r="4797" spans="1:2" x14ac:dyDescent="0.25">
      <c r="A4797" s="62">
        <v>31161722</v>
      </c>
      <c r="B4797" s="63" t="s">
        <v>9446</v>
      </c>
    </row>
    <row r="4798" spans="1:2" x14ac:dyDescent="0.25">
      <c r="A4798" s="62">
        <v>31161723</v>
      </c>
      <c r="B4798" s="63" t="s">
        <v>17022</v>
      </c>
    </row>
    <row r="4799" spans="1:2" x14ac:dyDescent="0.25">
      <c r="A4799" s="62">
        <v>31161724</v>
      </c>
      <c r="B4799" s="63" t="s">
        <v>14668</v>
      </c>
    </row>
    <row r="4800" spans="1:2" x14ac:dyDescent="0.25">
      <c r="A4800" s="62">
        <v>31161725</v>
      </c>
      <c r="B4800" s="63" t="s">
        <v>17651</v>
      </c>
    </row>
    <row r="4801" spans="1:2" x14ac:dyDescent="0.25">
      <c r="A4801" s="62">
        <v>31161726</v>
      </c>
      <c r="B4801" s="63" t="s">
        <v>10338</v>
      </c>
    </row>
    <row r="4802" spans="1:2" x14ac:dyDescent="0.25">
      <c r="A4802" s="62">
        <v>31161727</v>
      </c>
      <c r="B4802" s="63" t="s">
        <v>2981</v>
      </c>
    </row>
    <row r="4803" spans="1:2" x14ac:dyDescent="0.25">
      <c r="A4803" s="62">
        <v>31161728</v>
      </c>
      <c r="B4803" s="63" t="s">
        <v>9451</v>
      </c>
    </row>
    <row r="4804" spans="1:2" x14ac:dyDescent="0.25">
      <c r="A4804" s="62">
        <v>31161729</v>
      </c>
      <c r="B4804" s="63" t="s">
        <v>5424</v>
      </c>
    </row>
    <row r="4805" spans="1:2" x14ac:dyDescent="0.25">
      <c r="A4805" s="62">
        <v>31161730</v>
      </c>
      <c r="B4805" s="63" t="s">
        <v>17943</v>
      </c>
    </row>
    <row r="4806" spans="1:2" x14ac:dyDescent="0.25">
      <c r="A4806" s="62">
        <v>31161731</v>
      </c>
      <c r="B4806" s="63" t="s">
        <v>13922</v>
      </c>
    </row>
    <row r="4807" spans="1:2" x14ac:dyDescent="0.25">
      <c r="A4807" s="62">
        <v>31161801</v>
      </c>
      <c r="B4807" s="63" t="s">
        <v>8919</v>
      </c>
    </row>
    <row r="4808" spans="1:2" x14ac:dyDescent="0.25">
      <c r="A4808" s="62">
        <v>31161802</v>
      </c>
      <c r="B4808" s="63" t="s">
        <v>17304</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11817</v>
      </c>
    </row>
    <row r="4813" spans="1:2" x14ac:dyDescent="0.25">
      <c r="A4813" s="62">
        <v>31161807</v>
      </c>
      <c r="B4813" s="63" t="s">
        <v>4259</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4212</v>
      </c>
    </row>
    <row r="4819" spans="1:2" x14ac:dyDescent="0.25">
      <c r="A4819" s="62">
        <v>31161813</v>
      </c>
      <c r="B4819" s="63" t="s">
        <v>18568</v>
      </c>
    </row>
    <row r="4820" spans="1:2" x14ac:dyDescent="0.25">
      <c r="A4820" s="62">
        <v>31161814</v>
      </c>
      <c r="B4820" s="63" t="s">
        <v>3929</v>
      </c>
    </row>
    <row r="4821" spans="1:2" x14ac:dyDescent="0.25">
      <c r="A4821" s="62">
        <v>31161815</v>
      </c>
      <c r="B4821" s="63" t="s">
        <v>14635</v>
      </c>
    </row>
    <row r="4822" spans="1:2" x14ac:dyDescent="0.25">
      <c r="A4822" s="62">
        <v>31161816</v>
      </c>
      <c r="B4822" s="63" t="s">
        <v>8309</v>
      </c>
    </row>
    <row r="4823" spans="1:2" x14ac:dyDescent="0.25">
      <c r="A4823" s="62">
        <v>31161817</v>
      </c>
      <c r="B4823" s="63" t="s">
        <v>9332</v>
      </c>
    </row>
    <row r="4824" spans="1:2" x14ac:dyDescent="0.25">
      <c r="A4824" s="62">
        <v>31161818</v>
      </c>
      <c r="B4824" s="63" t="s">
        <v>18801</v>
      </c>
    </row>
    <row r="4825" spans="1:2" x14ac:dyDescent="0.25">
      <c r="A4825" s="62">
        <v>31161819</v>
      </c>
      <c r="B4825" s="63" t="s">
        <v>10765</v>
      </c>
    </row>
    <row r="4826" spans="1:2" x14ac:dyDescent="0.25">
      <c r="A4826" s="62">
        <v>31161820</v>
      </c>
      <c r="B4826" s="63" t="s">
        <v>4214</v>
      </c>
    </row>
    <row r="4827" spans="1:2" x14ac:dyDescent="0.25">
      <c r="A4827" s="62">
        <v>31161901</v>
      </c>
      <c r="B4827" s="63" t="s">
        <v>2916</v>
      </c>
    </row>
    <row r="4828" spans="1:2" x14ac:dyDescent="0.25">
      <c r="A4828" s="62">
        <v>31161902</v>
      </c>
      <c r="B4828" s="63" t="s">
        <v>12385</v>
      </c>
    </row>
    <row r="4829" spans="1:2" x14ac:dyDescent="0.25">
      <c r="A4829" s="62">
        <v>31161903</v>
      </c>
      <c r="B4829" s="63" t="s">
        <v>8578</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3228</v>
      </c>
    </row>
    <row r="4834" spans="1:2" x14ac:dyDescent="0.25">
      <c r="A4834" s="62">
        <v>31161908</v>
      </c>
      <c r="B4834" s="63" t="s">
        <v>13764</v>
      </c>
    </row>
    <row r="4835" spans="1:2" x14ac:dyDescent="0.25">
      <c r="A4835" s="62">
        <v>31162001</v>
      </c>
      <c r="B4835" s="63" t="s">
        <v>16958</v>
      </c>
    </row>
    <row r="4836" spans="1:2" x14ac:dyDescent="0.25">
      <c r="A4836" s="62">
        <v>31162002</v>
      </c>
      <c r="B4836" s="63" t="s">
        <v>2045</v>
      </c>
    </row>
    <row r="4837" spans="1:2" x14ac:dyDescent="0.25">
      <c r="A4837" s="62">
        <v>31162003</v>
      </c>
      <c r="B4837" s="63" t="s">
        <v>13837</v>
      </c>
    </row>
    <row r="4838" spans="1:2" x14ac:dyDescent="0.25">
      <c r="A4838" s="62">
        <v>31162004</v>
      </c>
      <c r="B4838" s="63" t="s">
        <v>6140</v>
      </c>
    </row>
    <row r="4839" spans="1:2" x14ac:dyDescent="0.25">
      <c r="A4839" s="62">
        <v>31162005</v>
      </c>
      <c r="B4839" s="63" t="s">
        <v>13095</v>
      </c>
    </row>
    <row r="4840" spans="1:2" x14ac:dyDescent="0.25">
      <c r="A4840" s="62">
        <v>31162006</v>
      </c>
      <c r="B4840" s="63" t="s">
        <v>16892</v>
      </c>
    </row>
    <row r="4841" spans="1:2" x14ac:dyDescent="0.25">
      <c r="A4841" s="62">
        <v>31162007</v>
      </c>
      <c r="B4841" s="63" t="s">
        <v>11769</v>
      </c>
    </row>
    <row r="4842" spans="1:2" x14ac:dyDescent="0.25">
      <c r="A4842" s="62">
        <v>31162008</v>
      </c>
      <c r="B4842" s="63" t="s">
        <v>10031</v>
      </c>
    </row>
    <row r="4843" spans="1:2" x14ac:dyDescent="0.25">
      <c r="A4843" s="62">
        <v>31162101</v>
      </c>
      <c r="B4843" s="63" t="s">
        <v>2750</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17959</v>
      </c>
    </row>
    <row r="4850" spans="1:2" x14ac:dyDescent="0.25">
      <c r="A4850" s="62">
        <v>31162108</v>
      </c>
      <c r="B4850" s="63" t="s">
        <v>7986</v>
      </c>
    </row>
    <row r="4851" spans="1:2" x14ac:dyDescent="0.25">
      <c r="A4851" s="62">
        <v>31162201</v>
      </c>
      <c r="B4851" s="63" t="s">
        <v>17800</v>
      </c>
    </row>
    <row r="4852" spans="1:2" x14ac:dyDescent="0.25">
      <c r="A4852" s="62">
        <v>31162202</v>
      </c>
      <c r="B4852" s="63" t="s">
        <v>10197</v>
      </c>
    </row>
    <row r="4853" spans="1:2" x14ac:dyDescent="0.25">
      <c r="A4853" s="62">
        <v>31162203</v>
      </c>
      <c r="B4853" s="63" t="s">
        <v>13476</v>
      </c>
    </row>
    <row r="4854" spans="1:2" x14ac:dyDescent="0.25">
      <c r="A4854" s="62">
        <v>31162204</v>
      </c>
      <c r="B4854" s="63" t="s">
        <v>14100</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18100</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10505</v>
      </c>
    </row>
    <row r="4866" spans="1:2" x14ac:dyDescent="0.25">
      <c r="A4866" s="62">
        <v>31162307</v>
      </c>
      <c r="B4866" s="63" t="s">
        <v>10247</v>
      </c>
    </row>
    <row r="4867" spans="1:2" x14ac:dyDescent="0.25">
      <c r="A4867" s="62">
        <v>31162308</v>
      </c>
      <c r="B4867" s="63" t="s">
        <v>4070</v>
      </c>
    </row>
    <row r="4868" spans="1:2" x14ac:dyDescent="0.25">
      <c r="A4868" s="62">
        <v>31162309</v>
      </c>
      <c r="B4868" s="63" t="s">
        <v>7958</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15346</v>
      </c>
    </row>
    <row r="4873" spans="1:2" x14ac:dyDescent="0.25">
      <c r="A4873" s="62">
        <v>31162401</v>
      </c>
      <c r="B4873" s="63" t="s">
        <v>16262</v>
      </c>
    </row>
    <row r="4874" spans="1:2" x14ac:dyDescent="0.25">
      <c r="A4874" s="62">
        <v>31162402</v>
      </c>
      <c r="B4874" s="63" t="s">
        <v>10924</v>
      </c>
    </row>
    <row r="4875" spans="1:2" x14ac:dyDescent="0.25">
      <c r="A4875" s="62">
        <v>31162403</v>
      </c>
      <c r="B4875" s="63" t="s">
        <v>506</v>
      </c>
    </row>
    <row r="4876" spans="1:2" x14ac:dyDescent="0.25">
      <c r="A4876" s="62">
        <v>31162404</v>
      </c>
      <c r="B4876" s="63" t="s">
        <v>10093</v>
      </c>
    </row>
    <row r="4877" spans="1:2" x14ac:dyDescent="0.25">
      <c r="A4877" s="62">
        <v>31162405</v>
      </c>
      <c r="B4877" s="63" t="s">
        <v>13871</v>
      </c>
    </row>
    <row r="4878" spans="1:2" x14ac:dyDescent="0.25">
      <c r="A4878" s="62">
        <v>31162406</v>
      </c>
      <c r="B4878" s="63" t="s">
        <v>12531</v>
      </c>
    </row>
    <row r="4879" spans="1:2" x14ac:dyDescent="0.25">
      <c r="A4879" s="62">
        <v>31162407</v>
      </c>
      <c r="B4879" s="63" t="s">
        <v>14855</v>
      </c>
    </row>
    <row r="4880" spans="1:2" x14ac:dyDescent="0.25">
      <c r="A4880" s="62">
        <v>31162409</v>
      </c>
      <c r="B4880" s="63" t="s">
        <v>9882</v>
      </c>
    </row>
    <row r="4881" spans="1:2" x14ac:dyDescent="0.25">
      <c r="A4881" s="62">
        <v>31162410</v>
      </c>
      <c r="B4881" s="63" t="s">
        <v>5027</v>
      </c>
    </row>
    <row r="4882" spans="1:2" x14ac:dyDescent="0.25">
      <c r="A4882" s="62">
        <v>31162411</v>
      </c>
      <c r="B4882" s="63" t="s">
        <v>5432</v>
      </c>
    </row>
    <row r="4883" spans="1:2" x14ac:dyDescent="0.25">
      <c r="A4883" s="62">
        <v>31162412</v>
      </c>
      <c r="B4883" s="63" t="s">
        <v>780</v>
      </c>
    </row>
    <row r="4884" spans="1:2" x14ac:dyDescent="0.25">
      <c r="A4884" s="62">
        <v>31162413</v>
      </c>
      <c r="B4884" s="63" t="s">
        <v>3758</v>
      </c>
    </row>
    <row r="4885" spans="1:2" x14ac:dyDescent="0.25">
      <c r="A4885" s="62">
        <v>31162414</v>
      </c>
      <c r="B4885" s="63" t="s">
        <v>4248</v>
      </c>
    </row>
    <row r="4886" spans="1:2" x14ac:dyDescent="0.25">
      <c r="A4886" s="62">
        <v>31162415</v>
      </c>
      <c r="B4886" s="63" t="s">
        <v>362</v>
      </c>
    </row>
    <row r="4887" spans="1:2" x14ac:dyDescent="0.25">
      <c r="A4887" s="62">
        <v>31162416</v>
      </c>
      <c r="B4887" s="63" t="s">
        <v>4293</v>
      </c>
    </row>
    <row r="4888" spans="1:2" x14ac:dyDescent="0.25">
      <c r="A4888" s="62">
        <v>31162417</v>
      </c>
      <c r="B4888" s="63" t="s">
        <v>11608</v>
      </c>
    </row>
    <row r="4889" spans="1:2" x14ac:dyDescent="0.25">
      <c r="A4889" s="62">
        <v>31162418</v>
      </c>
      <c r="B4889" s="63" t="s">
        <v>14694</v>
      </c>
    </row>
    <row r="4890" spans="1:2" x14ac:dyDescent="0.25">
      <c r="A4890" s="62">
        <v>31162501</v>
      </c>
      <c r="B4890" s="63" t="s">
        <v>4701</v>
      </c>
    </row>
    <row r="4891" spans="1:2" x14ac:dyDescent="0.25">
      <c r="A4891" s="62">
        <v>31162502</v>
      </c>
      <c r="B4891" s="63" t="s">
        <v>5256</v>
      </c>
    </row>
    <row r="4892" spans="1:2" x14ac:dyDescent="0.25">
      <c r="A4892" s="62">
        <v>31162503</v>
      </c>
      <c r="B4892" s="63" t="s">
        <v>11138</v>
      </c>
    </row>
    <row r="4893" spans="1:2" x14ac:dyDescent="0.25">
      <c r="A4893" s="62">
        <v>31162504</v>
      </c>
      <c r="B4893" s="63" t="s">
        <v>15480</v>
      </c>
    </row>
    <row r="4894" spans="1:2" x14ac:dyDescent="0.25">
      <c r="A4894" s="62">
        <v>31162505</v>
      </c>
      <c r="B4894" s="63" t="s">
        <v>12568</v>
      </c>
    </row>
    <row r="4895" spans="1:2" x14ac:dyDescent="0.25">
      <c r="A4895" s="62">
        <v>31162506</v>
      </c>
      <c r="B4895" s="63" t="s">
        <v>8756</v>
      </c>
    </row>
    <row r="4896" spans="1:2" x14ac:dyDescent="0.25">
      <c r="A4896" s="62">
        <v>31162507</v>
      </c>
      <c r="B4896" s="63" t="s">
        <v>3856</v>
      </c>
    </row>
    <row r="4897" spans="1:2" x14ac:dyDescent="0.25">
      <c r="A4897" s="62">
        <v>31162601</v>
      </c>
      <c r="B4897" s="63" t="s">
        <v>6052</v>
      </c>
    </row>
    <row r="4898" spans="1:2" x14ac:dyDescent="0.25">
      <c r="A4898" s="62">
        <v>31162602</v>
      </c>
      <c r="B4898" s="63" t="s">
        <v>363</v>
      </c>
    </row>
    <row r="4899" spans="1:2" x14ac:dyDescent="0.25">
      <c r="A4899" s="62">
        <v>31162603</v>
      </c>
      <c r="B4899" s="63" t="s">
        <v>13207</v>
      </c>
    </row>
    <row r="4900" spans="1:2" x14ac:dyDescent="0.25">
      <c r="A4900" s="62">
        <v>31162604</v>
      </c>
      <c r="B4900" s="63" t="s">
        <v>2465</v>
      </c>
    </row>
    <row r="4901" spans="1:2" x14ac:dyDescent="0.25">
      <c r="A4901" s="62">
        <v>31162605</v>
      </c>
      <c r="B4901" s="63" t="s">
        <v>12886</v>
      </c>
    </row>
    <row r="4902" spans="1:2" x14ac:dyDescent="0.25">
      <c r="A4902" s="62">
        <v>31162606</v>
      </c>
      <c r="B4902" s="63" t="s">
        <v>18629</v>
      </c>
    </row>
    <row r="4903" spans="1:2" x14ac:dyDescent="0.25">
      <c r="A4903" s="62">
        <v>31162607</v>
      </c>
      <c r="B4903" s="63" t="s">
        <v>9836</v>
      </c>
    </row>
    <row r="4904" spans="1:2" x14ac:dyDescent="0.25">
      <c r="A4904" s="62">
        <v>31162608</v>
      </c>
      <c r="B4904" s="63" t="s">
        <v>10565</v>
      </c>
    </row>
    <row r="4905" spans="1:2" x14ac:dyDescent="0.25">
      <c r="A4905" s="62">
        <v>31162609</v>
      </c>
      <c r="B4905" s="63" t="s">
        <v>13403</v>
      </c>
    </row>
    <row r="4906" spans="1:2" x14ac:dyDescent="0.25">
      <c r="A4906" s="62">
        <v>31162610</v>
      </c>
      <c r="B4906" s="63" t="s">
        <v>13208</v>
      </c>
    </row>
    <row r="4907" spans="1:2" x14ac:dyDescent="0.25">
      <c r="A4907" s="62">
        <v>31162611</v>
      </c>
      <c r="B4907" s="63" t="s">
        <v>17698</v>
      </c>
    </row>
    <row r="4908" spans="1:2" x14ac:dyDescent="0.25">
      <c r="A4908" s="62">
        <v>31162701</v>
      </c>
      <c r="B4908" s="63" t="s">
        <v>8706</v>
      </c>
    </row>
    <row r="4909" spans="1:2" x14ac:dyDescent="0.25">
      <c r="A4909" s="62">
        <v>31162702</v>
      </c>
      <c r="B4909" s="63" t="s">
        <v>7052</v>
      </c>
    </row>
    <row r="4910" spans="1:2" x14ac:dyDescent="0.25">
      <c r="A4910" s="62">
        <v>31162703</v>
      </c>
      <c r="B4910" s="63" t="s">
        <v>11661</v>
      </c>
    </row>
    <row r="4911" spans="1:2" x14ac:dyDescent="0.25">
      <c r="A4911" s="62">
        <v>31162704</v>
      </c>
      <c r="B4911" s="63" t="s">
        <v>15302</v>
      </c>
    </row>
    <row r="4912" spans="1:2" x14ac:dyDescent="0.25">
      <c r="A4912" s="62">
        <v>31162801</v>
      </c>
      <c r="B4912" s="63" t="s">
        <v>18704</v>
      </c>
    </row>
    <row r="4913" spans="1:2" x14ac:dyDescent="0.25">
      <c r="A4913" s="62">
        <v>31162802</v>
      </c>
      <c r="B4913" s="63" t="s">
        <v>17234</v>
      </c>
    </row>
    <row r="4914" spans="1:2" x14ac:dyDescent="0.25">
      <c r="A4914" s="62">
        <v>31162803</v>
      </c>
      <c r="B4914" s="63" t="s">
        <v>13350</v>
      </c>
    </row>
    <row r="4915" spans="1:2" x14ac:dyDescent="0.25">
      <c r="A4915" s="62">
        <v>31162804</v>
      </c>
      <c r="B4915" s="63" t="s">
        <v>336</v>
      </c>
    </row>
    <row r="4916" spans="1:2" x14ac:dyDescent="0.25">
      <c r="A4916" s="62">
        <v>31162805</v>
      </c>
      <c r="B4916" s="63" t="s">
        <v>13650</v>
      </c>
    </row>
    <row r="4917" spans="1:2" x14ac:dyDescent="0.25">
      <c r="A4917" s="62">
        <v>31162806</v>
      </c>
      <c r="B4917" s="63" t="s">
        <v>3534</v>
      </c>
    </row>
    <row r="4918" spans="1:2" x14ac:dyDescent="0.25">
      <c r="A4918" s="62">
        <v>31162807</v>
      </c>
      <c r="B4918" s="63" t="s">
        <v>4390</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3862</v>
      </c>
    </row>
    <row r="4923" spans="1:2" x14ac:dyDescent="0.25">
      <c r="A4923" s="62">
        <v>31162901</v>
      </c>
      <c r="B4923" s="63" t="s">
        <v>8277</v>
      </c>
    </row>
    <row r="4924" spans="1:2" x14ac:dyDescent="0.25">
      <c r="A4924" s="62">
        <v>31162902</v>
      </c>
      <c r="B4924" s="63" t="s">
        <v>9935</v>
      </c>
    </row>
    <row r="4925" spans="1:2" x14ac:dyDescent="0.25">
      <c r="A4925" s="62">
        <v>31162903</v>
      </c>
      <c r="B4925" s="63" t="s">
        <v>14998</v>
      </c>
    </row>
    <row r="4926" spans="1:2" x14ac:dyDescent="0.25">
      <c r="A4926" s="62">
        <v>31162904</v>
      </c>
      <c r="B4926" s="63" t="s">
        <v>4594</v>
      </c>
    </row>
    <row r="4927" spans="1:2" x14ac:dyDescent="0.25">
      <c r="A4927" s="62">
        <v>31162905</v>
      </c>
      <c r="B4927" s="63" t="s">
        <v>17893</v>
      </c>
    </row>
    <row r="4928" spans="1:2" x14ac:dyDescent="0.25">
      <c r="A4928" s="62">
        <v>31162906</v>
      </c>
      <c r="B4928" s="63" t="s">
        <v>15669</v>
      </c>
    </row>
    <row r="4929" spans="1:2" x14ac:dyDescent="0.25">
      <c r="A4929" s="62">
        <v>31163001</v>
      </c>
      <c r="B4929" s="63" t="s">
        <v>11900</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3804</v>
      </c>
    </row>
    <row r="4935" spans="1:2" x14ac:dyDescent="0.25">
      <c r="A4935" s="62">
        <v>31163102</v>
      </c>
      <c r="B4935" s="63" t="s">
        <v>5319</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2835</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12848</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11904</v>
      </c>
    </row>
    <row r="4949" spans="1:2" x14ac:dyDescent="0.25">
      <c r="A4949" s="62">
        <v>31163214</v>
      </c>
      <c r="B4949" s="63" t="s">
        <v>13182</v>
      </c>
    </row>
    <row r="4950" spans="1:2" x14ac:dyDescent="0.25">
      <c r="A4950" s="62">
        <v>31163215</v>
      </c>
      <c r="B4950" s="63" t="s">
        <v>5027</v>
      </c>
    </row>
    <row r="4951" spans="1:2" x14ac:dyDescent="0.25">
      <c r="A4951" s="62">
        <v>31163301</v>
      </c>
      <c r="B4951" s="63" t="s">
        <v>4391</v>
      </c>
    </row>
    <row r="4952" spans="1:2" x14ac:dyDescent="0.25">
      <c r="A4952" s="62">
        <v>31171501</v>
      </c>
      <c r="B4952" s="63" t="s">
        <v>17535</v>
      </c>
    </row>
    <row r="4953" spans="1:2" x14ac:dyDescent="0.25">
      <c r="A4953" s="62">
        <v>31171502</v>
      </c>
      <c r="B4953" s="63" t="s">
        <v>1610</v>
      </c>
    </row>
    <row r="4954" spans="1:2" x14ac:dyDescent="0.25">
      <c r="A4954" s="62">
        <v>31171503</v>
      </c>
      <c r="B4954" s="63" t="s">
        <v>7617</v>
      </c>
    </row>
    <row r="4955" spans="1:2" x14ac:dyDescent="0.25">
      <c r="A4955" s="62">
        <v>31171504</v>
      </c>
      <c r="B4955" s="63" t="s">
        <v>10791</v>
      </c>
    </row>
    <row r="4956" spans="1:2" x14ac:dyDescent="0.25">
      <c r="A4956" s="62">
        <v>31171505</v>
      </c>
      <c r="B4956" s="63" t="s">
        <v>6543</v>
      </c>
    </row>
    <row r="4957" spans="1:2" x14ac:dyDescent="0.25">
      <c r="A4957" s="62">
        <v>31171506</v>
      </c>
      <c r="B4957" s="63" t="s">
        <v>2771</v>
      </c>
    </row>
    <row r="4958" spans="1:2" x14ac:dyDescent="0.25">
      <c r="A4958" s="62">
        <v>31171507</v>
      </c>
      <c r="B4958" s="63" t="s">
        <v>6779</v>
      </c>
    </row>
    <row r="4959" spans="1:2" x14ac:dyDescent="0.25">
      <c r="A4959" s="62">
        <v>31171508</v>
      </c>
      <c r="B4959" s="63" t="s">
        <v>2059</v>
      </c>
    </row>
    <row r="4960" spans="1:2" x14ac:dyDescent="0.25">
      <c r="A4960" s="62">
        <v>31171509</v>
      </c>
      <c r="B4960" s="63" t="s">
        <v>10561</v>
      </c>
    </row>
    <row r="4961" spans="1:2" x14ac:dyDescent="0.25">
      <c r="A4961" s="62">
        <v>31171510</v>
      </c>
      <c r="B4961" s="63" t="s">
        <v>7425</v>
      </c>
    </row>
    <row r="4962" spans="1:2" x14ac:dyDescent="0.25">
      <c r="A4962" s="62">
        <v>31171511</v>
      </c>
      <c r="B4962" s="63" t="s">
        <v>12256</v>
      </c>
    </row>
    <row r="4963" spans="1:2" x14ac:dyDescent="0.25">
      <c r="A4963" s="62">
        <v>31171512</v>
      </c>
      <c r="B4963" s="63" t="s">
        <v>15865</v>
      </c>
    </row>
    <row r="4964" spans="1:2" x14ac:dyDescent="0.25">
      <c r="A4964" s="62">
        <v>31171513</v>
      </c>
      <c r="B4964" s="63" t="s">
        <v>14004</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13442</v>
      </c>
    </row>
    <row r="4973" spans="1:2" x14ac:dyDescent="0.25">
      <c r="A4973" s="62">
        <v>31171524</v>
      </c>
      <c r="B4973" s="63" t="s">
        <v>15268</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2800</v>
      </c>
    </row>
    <row r="4978" spans="1:2" x14ac:dyDescent="0.25">
      <c r="A4978" s="62">
        <v>31171529</v>
      </c>
      <c r="B4978" s="63" t="s">
        <v>13198</v>
      </c>
    </row>
    <row r="4979" spans="1:2" x14ac:dyDescent="0.25">
      <c r="A4979" s="62">
        <v>31171603</v>
      </c>
      <c r="B4979" s="63" t="s">
        <v>14000</v>
      </c>
    </row>
    <row r="4980" spans="1:2" x14ac:dyDescent="0.25">
      <c r="A4980" s="62">
        <v>31171604</v>
      </c>
      <c r="B4980" s="63" t="s">
        <v>809</v>
      </c>
    </row>
    <row r="4981" spans="1:2" x14ac:dyDescent="0.25">
      <c r="A4981" s="62">
        <v>31171605</v>
      </c>
      <c r="B4981" s="63" t="s">
        <v>10923</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11779</v>
      </c>
    </row>
    <row r="4986" spans="1:2" x14ac:dyDescent="0.25">
      <c r="A4986" s="62">
        <v>31171708</v>
      </c>
      <c r="B4986" s="63" t="s">
        <v>3564</v>
      </c>
    </row>
    <row r="4987" spans="1:2" x14ac:dyDescent="0.25">
      <c r="A4987" s="62">
        <v>31171709</v>
      </c>
      <c r="B4987" s="63" t="s">
        <v>11563</v>
      </c>
    </row>
    <row r="4988" spans="1:2" x14ac:dyDescent="0.25">
      <c r="A4988" s="62">
        <v>31171710</v>
      </c>
      <c r="B4988" s="63" t="s">
        <v>10854</v>
      </c>
    </row>
    <row r="4989" spans="1:2" x14ac:dyDescent="0.25">
      <c r="A4989" s="62">
        <v>31171711</v>
      </c>
      <c r="B4989" s="63" t="s">
        <v>16468</v>
      </c>
    </row>
    <row r="4990" spans="1:2" x14ac:dyDescent="0.25">
      <c r="A4990" s="62">
        <v>31171712</v>
      </c>
      <c r="B4990" s="63" t="s">
        <v>18054</v>
      </c>
    </row>
    <row r="4991" spans="1:2" x14ac:dyDescent="0.25">
      <c r="A4991" s="62">
        <v>31171713</v>
      </c>
      <c r="B4991" s="63" t="s">
        <v>10167</v>
      </c>
    </row>
    <row r="4992" spans="1:2" x14ac:dyDescent="0.25">
      <c r="A4992" s="62">
        <v>31171714</v>
      </c>
      <c r="B4992" s="63" t="s">
        <v>8243</v>
      </c>
    </row>
    <row r="4993" spans="1:2" x14ac:dyDescent="0.25">
      <c r="A4993" s="62">
        <v>31171801</v>
      </c>
      <c r="B4993" s="63" t="s">
        <v>17791</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13623</v>
      </c>
    </row>
    <row r="4998" spans="1:2" x14ac:dyDescent="0.25">
      <c r="A4998" s="62">
        <v>31171806</v>
      </c>
      <c r="B4998" s="63" t="s">
        <v>4189</v>
      </c>
    </row>
    <row r="4999" spans="1:2" x14ac:dyDescent="0.25">
      <c r="A4999" s="62">
        <v>31171901</v>
      </c>
      <c r="B4999" s="63" t="s">
        <v>5836</v>
      </c>
    </row>
    <row r="5000" spans="1:2" x14ac:dyDescent="0.25">
      <c r="A5000" s="62">
        <v>31181501</v>
      </c>
      <c r="B5000" s="63" t="s">
        <v>9266</v>
      </c>
    </row>
    <row r="5001" spans="1:2" x14ac:dyDescent="0.25">
      <c r="A5001" s="62">
        <v>31181502</v>
      </c>
      <c r="B5001" s="63" t="s">
        <v>12542</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12341</v>
      </c>
    </row>
    <row r="5006" spans="1:2" x14ac:dyDescent="0.25">
      <c r="A5006" s="62">
        <v>31181507</v>
      </c>
      <c r="B5006" s="63" t="s">
        <v>5946</v>
      </c>
    </row>
    <row r="5007" spans="1:2" x14ac:dyDescent="0.25">
      <c r="A5007" s="62">
        <v>31181508</v>
      </c>
      <c r="B5007" s="63" t="s">
        <v>17497</v>
      </c>
    </row>
    <row r="5008" spans="1:2" x14ac:dyDescent="0.25">
      <c r="A5008" s="62">
        <v>31181509</v>
      </c>
      <c r="B5008" s="63" t="s">
        <v>1346</v>
      </c>
    </row>
    <row r="5009" spans="1:2" x14ac:dyDescent="0.25">
      <c r="A5009" s="62">
        <v>31181510</v>
      </c>
      <c r="B5009" s="63" t="s">
        <v>3920</v>
      </c>
    </row>
    <row r="5010" spans="1:2" x14ac:dyDescent="0.25">
      <c r="A5010" s="62">
        <v>31181511</v>
      </c>
      <c r="B5010" s="63" t="s">
        <v>11874</v>
      </c>
    </row>
    <row r="5011" spans="1:2" x14ac:dyDescent="0.25">
      <c r="A5011" s="62">
        <v>31181512</v>
      </c>
      <c r="B5011" s="63" t="s">
        <v>2187</v>
      </c>
    </row>
    <row r="5012" spans="1:2" x14ac:dyDescent="0.25">
      <c r="A5012" s="62">
        <v>31181601</v>
      </c>
      <c r="B5012" s="63" t="s">
        <v>8642</v>
      </c>
    </row>
    <row r="5013" spans="1:2" x14ac:dyDescent="0.25">
      <c r="A5013" s="62">
        <v>31181602</v>
      </c>
      <c r="B5013" s="63" t="s">
        <v>12655</v>
      </c>
    </row>
    <row r="5014" spans="1:2" x14ac:dyDescent="0.25">
      <c r="A5014" s="62">
        <v>31181603</v>
      </c>
      <c r="B5014" s="63" t="s">
        <v>7180</v>
      </c>
    </row>
    <row r="5015" spans="1:2" x14ac:dyDescent="0.25">
      <c r="A5015" s="62">
        <v>31181604</v>
      </c>
      <c r="B5015" s="63" t="s">
        <v>11660</v>
      </c>
    </row>
    <row r="5016" spans="1:2" x14ac:dyDescent="0.25">
      <c r="A5016" s="62">
        <v>31181605</v>
      </c>
      <c r="B5016" s="63" t="s">
        <v>15583</v>
      </c>
    </row>
    <row r="5017" spans="1:2" x14ac:dyDescent="0.25">
      <c r="A5017" s="62">
        <v>31181606</v>
      </c>
      <c r="B5017" s="63" t="s">
        <v>4013</v>
      </c>
    </row>
    <row r="5018" spans="1:2" x14ac:dyDescent="0.25">
      <c r="A5018" s="62">
        <v>31181607</v>
      </c>
      <c r="B5018" s="63" t="s">
        <v>14502</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14907</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4572</v>
      </c>
    </row>
    <row r="5032" spans="1:2" x14ac:dyDescent="0.25">
      <c r="A5032" s="62">
        <v>31191512</v>
      </c>
      <c r="B5032" s="63" t="s">
        <v>11478</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2421</v>
      </c>
    </row>
    <row r="5037" spans="1:2" x14ac:dyDescent="0.25">
      <c r="A5037" s="62">
        <v>31191517</v>
      </c>
      <c r="B5037" s="63" t="s">
        <v>3071</v>
      </c>
    </row>
    <row r="5038" spans="1:2" x14ac:dyDescent="0.25">
      <c r="A5038" s="62">
        <v>31191518</v>
      </c>
      <c r="B5038" s="63" t="s">
        <v>8637</v>
      </c>
    </row>
    <row r="5039" spans="1:2" x14ac:dyDescent="0.25">
      <c r="A5039" s="62">
        <v>31191519</v>
      </c>
      <c r="B5039" s="63" t="s">
        <v>11777</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17517</v>
      </c>
    </row>
    <row r="5044" spans="1:2" x14ac:dyDescent="0.25">
      <c r="A5044" s="62">
        <v>31201502</v>
      </c>
      <c r="B5044" s="63" t="s">
        <v>12255</v>
      </c>
    </row>
    <row r="5045" spans="1:2" x14ac:dyDescent="0.25">
      <c r="A5045" s="62">
        <v>31201503</v>
      </c>
      <c r="B5045" s="63" t="s">
        <v>14991</v>
      </c>
    </row>
    <row r="5046" spans="1:2" x14ac:dyDescent="0.25">
      <c r="A5046" s="62">
        <v>31201504</v>
      </c>
      <c r="B5046" s="63" t="s">
        <v>4164</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14337</v>
      </c>
    </row>
    <row r="5051" spans="1:2" x14ac:dyDescent="0.25">
      <c r="A5051" s="62">
        <v>31201509</v>
      </c>
      <c r="B5051" s="63" t="s">
        <v>6015</v>
      </c>
    </row>
    <row r="5052" spans="1:2" x14ac:dyDescent="0.25">
      <c r="A5052" s="62">
        <v>31201510</v>
      </c>
      <c r="B5052" s="63" t="s">
        <v>14220</v>
      </c>
    </row>
    <row r="5053" spans="1:2" x14ac:dyDescent="0.25">
      <c r="A5053" s="62">
        <v>31201511</v>
      </c>
      <c r="B5053" s="63" t="s">
        <v>3574</v>
      </c>
    </row>
    <row r="5054" spans="1:2" x14ac:dyDescent="0.25">
      <c r="A5054" s="62">
        <v>31201512</v>
      </c>
      <c r="B5054" s="63" t="s">
        <v>2603</v>
      </c>
    </row>
    <row r="5055" spans="1:2" x14ac:dyDescent="0.25">
      <c r="A5055" s="62">
        <v>31201513</v>
      </c>
      <c r="B5055" s="63" t="s">
        <v>11407</v>
      </c>
    </row>
    <row r="5056" spans="1:2" x14ac:dyDescent="0.25">
      <c r="A5056" s="62">
        <v>31201514</v>
      </c>
      <c r="B5056" s="63" t="s">
        <v>6799</v>
      </c>
    </row>
    <row r="5057" spans="1:2" x14ac:dyDescent="0.25">
      <c r="A5057" s="62">
        <v>31201515</v>
      </c>
      <c r="B5057" s="63" t="s">
        <v>13389</v>
      </c>
    </row>
    <row r="5058" spans="1:2" x14ac:dyDescent="0.25">
      <c r="A5058" s="62">
        <v>31201516</v>
      </c>
      <c r="B5058" s="63" t="s">
        <v>10945</v>
      </c>
    </row>
    <row r="5059" spans="1:2" x14ac:dyDescent="0.25">
      <c r="A5059" s="62">
        <v>31201517</v>
      </c>
      <c r="B5059" s="63" t="s">
        <v>10734</v>
      </c>
    </row>
    <row r="5060" spans="1:2" x14ac:dyDescent="0.25">
      <c r="A5060" s="62">
        <v>31201518</v>
      </c>
      <c r="B5060" s="63" t="s">
        <v>7632</v>
      </c>
    </row>
    <row r="5061" spans="1:2" x14ac:dyDescent="0.25">
      <c r="A5061" s="62">
        <v>31201519</v>
      </c>
      <c r="B5061" s="63" t="s">
        <v>3105</v>
      </c>
    </row>
    <row r="5062" spans="1:2" x14ac:dyDescent="0.25">
      <c r="A5062" s="62">
        <v>31201520</v>
      </c>
      <c r="B5062" s="63" t="s">
        <v>16367</v>
      </c>
    </row>
    <row r="5063" spans="1:2" x14ac:dyDescent="0.25">
      <c r="A5063" s="62">
        <v>31201521</v>
      </c>
      <c r="B5063" s="63" t="s">
        <v>11493</v>
      </c>
    </row>
    <row r="5064" spans="1:2" x14ac:dyDescent="0.25">
      <c r="A5064" s="62">
        <v>31201522</v>
      </c>
      <c r="B5064" s="63" t="s">
        <v>10370</v>
      </c>
    </row>
    <row r="5065" spans="1:2" x14ac:dyDescent="0.25">
      <c r="A5065" s="62">
        <v>31201523</v>
      </c>
      <c r="B5065" s="63" t="s">
        <v>15262</v>
      </c>
    </row>
    <row r="5066" spans="1:2" x14ac:dyDescent="0.25">
      <c r="A5066" s="62">
        <v>31201524</v>
      </c>
      <c r="B5066" s="63" t="s">
        <v>4108</v>
      </c>
    </row>
    <row r="5067" spans="1:2" x14ac:dyDescent="0.25">
      <c r="A5067" s="62">
        <v>31201525</v>
      </c>
      <c r="B5067" s="63" t="s">
        <v>11766</v>
      </c>
    </row>
    <row r="5068" spans="1:2" x14ac:dyDescent="0.25">
      <c r="A5068" s="62">
        <v>31201526</v>
      </c>
      <c r="B5068" s="63" t="s">
        <v>3010</v>
      </c>
    </row>
    <row r="5069" spans="1:2" x14ac:dyDescent="0.25">
      <c r="A5069" s="62">
        <v>31201527</v>
      </c>
      <c r="B5069" s="63" t="s">
        <v>6532</v>
      </c>
    </row>
    <row r="5070" spans="1:2" x14ac:dyDescent="0.25">
      <c r="A5070" s="62">
        <v>31201528</v>
      </c>
      <c r="B5070" s="63" t="s">
        <v>16705</v>
      </c>
    </row>
    <row r="5071" spans="1:2" x14ac:dyDescent="0.25">
      <c r="A5071" s="62">
        <v>31201601</v>
      </c>
      <c r="B5071" s="63" t="s">
        <v>14094</v>
      </c>
    </row>
    <row r="5072" spans="1:2" x14ac:dyDescent="0.25">
      <c r="A5072" s="62">
        <v>31201602</v>
      </c>
      <c r="B5072" s="63" t="s">
        <v>17231</v>
      </c>
    </row>
    <row r="5073" spans="1:2" x14ac:dyDescent="0.25">
      <c r="A5073" s="62">
        <v>31201603</v>
      </c>
      <c r="B5073" s="63" t="s">
        <v>5456</v>
      </c>
    </row>
    <row r="5074" spans="1:2" x14ac:dyDescent="0.25">
      <c r="A5074" s="62">
        <v>31201604</v>
      </c>
      <c r="B5074" s="63" t="s">
        <v>12913</v>
      </c>
    </row>
    <row r="5075" spans="1:2" x14ac:dyDescent="0.25">
      <c r="A5075" s="62">
        <v>31201605</v>
      </c>
      <c r="B5075" s="63" t="s">
        <v>5263</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13492</v>
      </c>
    </row>
    <row r="5082" spans="1:2" x14ac:dyDescent="0.25">
      <c r="A5082" s="62">
        <v>31201612</v>
      </c>
      <c r="B5082" s="63" t="s">
        <v>10764</v>
      </c>
    </row>
    <row r="5083" spans="1:2" x14ac:dyDescent="0.25">
      <c r="A5083" s="62">
        <v>31201613</v>
      </c>
      <c r="B5083" s="63" t="s">
        <v>15134</v>
      </c>
    </row>
    <row r="5084" spans="1:2" x14ac:dyDescent="0.25">
      <c r="A5084" s="62">
        <v>31201614</v>
      </c>
      <c r="B5084" s="63" t="s">
        <v>1912</v>
      </c>
    </row>
    <row r="5085" spans="1:2" x14ac:dyDescent="0.25">
      <c r="A5085" s="62">
        <v>31201615</v>
      </c>
      <c r="B5085" s="63" t="s">
        <v>3732</v>
      </c>
    </row>
    <row r="5086" spans="1:2" x14ac:dyDescent="0.25">
      <c r="A5086" s="62">
        <v>31201616</v>
      </c>
      <c r="B5086" s="63" t="s">
        <v>10318</v>
      </c>
    </row>
    <row r="5087" spans="1:2" x14ac:dyDescent="0.25">
      <c r="A5087" s="62">
        <v>31201617</v>
      </c>
      <c r="B5087" s="63" t="s">
        <v>16384</v>
      </c>
    </row>
    <row r="5088" spans="1:2" x14ac:dyDescent="0.25">
      <c r="A5088" s="62">
        <v>31211501</v>
      </c>
      <c r="B5088" s="63" t="s">
        <v>11604</v>
      </c>
    </row>
    <row r="5089" spans="1:2" x14ac:dyDescent="0.25">
      <c r="A5089" s="62">
        <v>31211502</v>
      </c>
      <c r="B5089" s="63" t="s">
        <v>2247</v>
      </c>
    </row>
    <row r="5090" spans="1:2" x14ac:dyDescent="0.25">
      <c r="A5090" s="62">
        <v>31211503</v>
      </c>
      <c r="B5090" s="63" t="s">
        <v>11034</v>
      </c>
    </row>
    <row r="5091" spans="1:2" x14ac:dyDescent="0.25">
      <c r="A5091" s="62">
        <v>31211504</v>
      </c>
      <c r="B5091" s="63" t="s">
        <v>14246</v>
      </c>
    </row>
    <row r="5092" spans="1:2" x14ac:dyDescent="0.25">
      <c r="A5092" s="62">
        <v>31211505</v>
      </c>
      <c r="B5092" s="63" t="s">
        <v>4279</v>
      </c>
    </row>
    <row r="5093" spans="1:2" x14ac:dyDescent="0.25">
      <c r="A5093" s="62">
        <v>31211506</v>
      </c>
      <c r="B5093" s="63" t="s">
        <v>8853</v>
      </c>
    </row>
    <row r="5094" spans="1:2" x14ac:dyDescent="0.25">
      <c r="A5094" s="62">
        <v>31211507</v>
      </c>
      <c r="B5094" s="63" t="s">
        <v>4700</v>
      </c>
    </row>
    <row r="5095" spans="1:2" x14ac:dyDescent="0.25">
      <c r="A5095" s="62">
        <v>31211508</v>
      </c>
      <c r="B5095" s="63" t="s">
        <v>11170</v>
      </c>
    </row>
    <row r="5096" spans="1:2" x14ac:dyDescent="0.25">
      <c r="A5096" s="62">
        <v>31211509</v>
      </c>
      <c r="B5096" s="63" t="s">
        <v>18659</v>
      </c>
    </row>
    <row r="5097" spans="1:2" x14ac:dyDescent="0.25">
      <c r="A5097" s="62">
        <v>31211510</v>
      </c>
      <c r="B5097" s="63" t="s">
        <v>4154</v>
      </c>
    </row>
    <row r="5098" spans="1:2" x14ac:dyDescent="0.25">
      <c r="A5098" s="62">
        <v>31211511</v>
      </c>
      <c r="B5098" s="63" t="s">
        <v>2384</v>
      </c>
    </row>
    <row r="5099" spans="1:2" x14ac:dyDescent="0.25">
      <c r="A5099" s="62">
        <v>31211512</v>
      </c>
      <c r="B5099" s="63" t="s">
        <v>18324</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12828</v>
      </c>
    </row>
    <row r="5104" spans="1:2" x14ac:dyDescent="0.25">
      <c r="A5104" s="62">
        <v>31211605</v>
      </c>
      <c r="B5104" s="63" t="s">
        <v>5562</v>
      </c>
    </row>
    <row r="5105" spans="1:2" x14ac:dyDescent="0.25">
      <c r="A5105" s="62">
        <v>31211606</v>
      </c>
      <c r="B5105" s="63" t="s">
        <v>14562</v>
      </c>
    </row>
    <row r="5106" spans="1:2" x14ac:dyDescent="0.25">
      <c r="A5106" s="62">
        <v>31211701</v>
      </c>
      <c r="B5106" s="63" t="s">
        <v>11722</v>
      </c>
    </row>
    <row r="5107" spans="1:2" x14ac:dyDescent="0.25">
      <c r="A5107" s="62">
        <v>31211702</v>
      </c>
      <c r="B5107" s="63" t="s">
        <v>18673</v>
      </c>
    </row>
    <row r="5108" spans="1:2" x14ac:dyDescent="0.25">
      <c r="A5108" s="62">
        <v>31211703</v>
      </c>
      <c r="B5108" s="63" t="s">
        <v>11442</v>
      </c>
    </row>
    <row r="5109" spans="1:2" x14ac:dyDescent="0.25">
      <c r="A5109" s="62">
        <v>31211704</v>
      </c>
      <c r="B5109" s="63" t="s">
        <v>9544</v>
      </c>
    </row>
    <row r="5110" spans="1:2" x14ac:dyDescent="0.25">
      <c r="A5110" s="62">
        <v>31211705</v>
      </c>
      <c r="B5110" s="63" t="s">
        <v>15604</v>
      </c>
    </row>
    <row r="5111" spans="1:2" x14ac:dyDescent="0.25">
      <c r="A5111" s="62">
        <v>31211706</v>
      </c>
      <c r="B5111" s="63" t="s">
        <v>12052</v>
      </c>
    </row>
    <row r="5112" spans="1:2" x14ac:dyDescent="0.25">
      <c r="A5112" s="62">
        <v>31211707</v>
      </c>
      <c r="B5112" s="63" t="s">
        <v>11815</v>
      </c>
    </row>
    <row r="5113" spans="1:2" x14ac:dyDescent="0.25">
      <c r="A5113" s="62">
        <v>31211708</v>
      </c>
      <c r="B5113" s="63" t="s">
        <v>1927</v>
      </c>
    </row>
    <row r="5114" spans="1:2" x14ac:dyDescent="0.25">
      <c r="A5114" s="62">
        <v>31211801</v>
      </c>
      <c r="B5114" s="63" t="s">
        <v>5474</v>
      </c>
    </row>
    <row r="5115" spans="1:2" x14ac:dyDescent="0.25">
      <c r="A5115" s="62">
        <v>31211802</v>
      </c>
      <c r="B5115" s="63" t="s">
        <v>14306</v>
      </c>
    </row>
    <row r="5116" spans="1:2" x14ac:dyDescent="0.25">
      <c r="A5116" s="62">
        <v>31211803</v>
      </c>
      <c r="B5116" s="63" t="s">
        <v>13942</v>
      </c>
    </row>
    <row r="5117" spans="1:2" x14ac:dyDescent="0.25">
      <c r="A5117" s="62">
        <v>31211901</v>
      </c>
      <c r="B5117" s="63" t="s">
        <v>11401</v>
      </c>
    </row>
    <row r="5118" spans="1:2" x14ac:dyDescent="0.25">
      <c r="A5118" s="62">
        <v>31211902</v>
      </c>
      <c r="B5118" s="63" t="s">
        <v>9182</v>
      </c>
    </row>
    <row r="5119" spans="1:2" x14ac:dyDescent="0.25">
      <c r="A5119" s="62">
        <v>31211903</v>
      </c>
      <c r="B5119" s="63" t="s">
        <v>14013</v>
      </c>
    </row>
    <row r="5120" spans="1:2" x14ac:dyDescent="0.25">
      <c r="A5120" s="62">
        <v>31211904</v>
      </c>
      <c r="B5120" s="63" t="s">
        <v>16355</v>
      </c>
    </row>
    <row r="5121" spans="1:2" x14ac:dyDescent="0.25">
      <c r="A5121" s="62">
        <v>31211905</v>
      </c>
      <c r="B5121" s="63" t="s">
        <v>4265</v>
      </c>
    </row>
    <row r="5122" spans="1:2" x14ac:dyDescent="0.25">
      <c r="A5122" s="62">
        <v>31211906</v>
      </c>
      <c r="B5122" s="63" t="s">
        <v>10526</v>
      </c>
    </row>
    <row r="5123" spans="1:2" x14ac:dyDescent="0.25">
      <c r="A5123" s="62">
        <v>31211908</v>
      </c>
      <c r="B5123" s="63" t="s">
        <v>10732</v>
      </c>
    </row>
    <row r="5124" spans="1:2" x14ac:dyDescent="0.25">
      <c r="A5124" s="62">
        <v>31211909</v>
      </c>
      <c r="B5124" s="63" t="s">
        <v>6923</v>
      </c>
    </row>
    <row r="5125" spans="1:2" x14ac:dyDescent="0.25">
      <c r="A5125" s="62">
        <v>31211910</v>
      </c>
      <c r="B5125" s="63" t="s">
        <v>9244</v>
      </c>
    </row>
    <row r="5126" spans="1:2" x14ac:dyDescent="0.25">
      <c r="A5126" s="62">
        <v>31211912</v>
      </c>
      <c r="B5126" s="63" t="s">
        <v>15226</v>
      </c>
    </row>
    <row r="5127" spans="1:2" x14ac:dyDescent="0.25">
      <c r="A5127" s="62">
        <v>31211913</v>
      </c>
      <c r="B5127" s="63" t="s">
        <v>14909</v>
      </c>
    </row>
    <row r="5128" spans="1:2" x14ac:dyDescent="0.25">
      <c r="A5128" s="62">
        <v>31211914</v>
      </c>
      <c r="B5128" s="63" t="s">
        <v>1819</v>
      </c>
    </row>
    <row r="5129" spans="1:2" x14ac:dyDescent="0.25">
      <c r="A5129" s="62">
        <v>31211915</v>
      </c>
      <c r="B5129" s="63" t="s">
        <v>12006</v>
      </c>
    </row>
    <row r="5130" spans="1:2" x14ac:dyDescent="0.25">
      <c r="A5130" s="62">
        <v>31211916</v>
      </c>
      <c r="B5130" s="63" t="s">
        <v>15149</v>
      </c>
    </row>
    <row r="5131" spans="1:2" x14ac:dyDescent="0.25">
      <c r="A5131" s="62">
        <v>31211917</v>
      </c>
      <c r="B5131" s="63" t="s">
        <v>7495</v>
      </c>
    </row>
    <row r="5132" spans="1:2" x14ac:dyDescent="0.25">
      <c r="A5132" s="62">
        <v>31221601</v>
      </c>
      <c r="B5132" s="63" t="s">
        <v>18021</v>
      </c>
    </row>
    <row r="5133" spans="1:2" x14ac:dyDescent="0.25">
      <c r="A5133" s="62">
        <v>31221602</v>
      </c>
      <c r="B5133" s="63" t="s">
        <v>13729</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15292</v>
      </c>
    </row>
    <row r="5140" spans="1:2" x14ac:dyDescent="0.25">
      <c r="A5140" s="62">
        <v>31231106</v>
      </c>
      <c r="B5140" s="63" t="s">
        <v>4554</v>
      </c>
    </row>
    <row r="5141" spans="1:2" x14ac:dyDescent="0.25">
      <c r="A5141" s="62">
        <v>31231107</v>
      </c>
      <c r="B5141" s="63" t="s">
        <v>1341</v>
      </c>
    </row>
    <row r="5142" spans="1:2" x14ac:dyDescent="0.25">
      <c r="A5142" s="62">
        <v>31231108</v>
      </c>
      <c r="B5142" s="63" t="s">
        <v>16190</v>
      </c>
    </row>
    <row r="5143" spans="1:2" x14ac:dyDescent="0.25">
      <c r="A5143" s="62">
        <v>31231109</v>
      </c>
      <c r="B5143" s="63" t="s">
        <v>12724</v>
      </c>
    </row>
    <row r="5144" spans="1:2" x14ac:dyDescent="0.25">
      <c r="A5144" s="62">
        <v>31231110</v>
      </c>
      <c r="B5144" s="63" t="s">
        <v>18674</v>
      </c>
    </row>
    <row r="5145" spans="1:2" x14ac:dyDescent="0.25">
      <c r="A5145" s="62">
        <v>31231111</v>
      </c>
      <c r="B5145" s="63" t="s">
        <v>5470</v>
      </c>
    </row>
    <row r="5146" spans="1:2" x14ac:dyDescent="0.25">
      <c r="A5146" s="62">
        <v>31231112</v>
      </c>
      <c r="B5146" s="63" t="s">
        <v>12546</v>
      </c>
    </row>
    <row r="5147" spans="1:2" x14ac:dyDescent="0.25">
      <c r="A5147" s="62">
        <v>31231113</v>
      </c>
      <c r="B5147" s="63" t="s">
        <v>11879</v>
      </c>
    </row>
    <row r="5148" spans="1:2" x14ac:dyDescent="0.25">
      <c r="A5148" s="62">
        <v>31231114</v>
      </c>
      <c r="B5148" s="63" t="s">
        <v>7353</v>
      </c>
    </row>
    <row r="5149" spans="1:2" x14ac:dyDescent="0.25">
      <c r="A5149" s="62">
        <v>31231115</v>
      </c>
      <c r="B5149" s="63" t="s">
        <v>3537</v>
      </c>
    </row>
    <row r="5150" spans="1:2" x14ac:dyDescent="0.25">
      <c r="A5150" s="62">
        <v>31231116</v>
      </c>
      <c r="B5150" s="63" t="s">
        <v>1234</v>
      </c>
    </row>
    <row r="5151" spans="1:2" x14ac:dyDescent="0.25">
      <c r="A5151" s="62">
        <v>31231117</v>
      </c>
      <c r="B5151" s="63" t="s">
        <v>14215</v>
      </c>
    </row>
    <row r="5152" spans="1:2" x14ac:dyDescent="0.25">
      <c r="A5152" s="62">
        <v>31231118</v>
      </c>
      <c r="B5152" s="63" t="s">
        <v>12026</v>
      </c>
    </row>
    <row r="5153" spans="1:2" x14ac:dyDescent="0.25">
      <c r="A5153" s="62">
        <v>31231119</v>
      </c>
      <c r="B5153" s="63" t="s">
        <v>11736</v>
      </c>
    </row>
    <row r="5154" spans="1:2" x14ac:dyDescent="0.25">
      <c r="A5154" s="62">
        <v>31231201</v>
      </c>
      <c r="B5154" s="63" t="s">
        <v>3400</v>
      </c>
    </row>
    <row r="5155" spans="1:2" x14ac:dyDescent="0.25">
      <c r="A5155" s="62">
        <v>31231202</v>
      </c>
      <c r="B5155" s="63" t="s">
        <v>6464</v>
      </c>
    </row>
    <row r="5156" spans="1:2" x14ac:dyDescent="0.25">
      <c r="A5156" s="62">
        <v>31231203</v>
      </c>
      <c r="B5156" s="63" t="s">
        <v>3633</v>
      </c>
    </row>
    <row r="5157" spans="1:2" x14ac:dyDescent="0.25">
      <c r="A5157" s="62">
        <v>31231204</v>
      </c>
      <c r="B5157" s="63" t="s">
        <v>12537</v>
      </c>
    </row>
    <row r="5158" spans="1:2" x14ac:dyDescent="0.25">
      <c r="A5158" s="62">
        <v>31231205</v>
      </c>
      <c r="B5158" s="63" t="s">
        <v>338</v>
      </c>
    </row>
    <row r="5159" spans="1:2" x14ac:dyDescent="0.25">
      <c r="A5159" s="62">
        <v>31231206</v>
      </c>
      <c r="B5159" s="63" t="s">
        <v>14333</v>
      </c>
    </row>
    <row r="5160" spans="1:2" x14ac:dyDescent="0.25">
      <c r="A5160" s="62">
        <v>31231207</v>
      </c>
      <c r="B5160" s="63" t="s">
        <v>17525</v>
      </c>
    </row>
    <row r="5161" spans="1:2" x14ac:dyDescent="0.25">
      <c r="A5161" s="62">
        <v>31231208</v>
      </c>
      <c r="B5161" s="63" t="s">
        <v>5500</v>
      </c>
    </row>
    <row r="5162" spans="1:2" x14ac:dyDescent="0.25">
      <c r="A5162" s="62">
        <v>31231209</v>
      </c>
      <c r="B5162" s="63" t="s">
        <v>18265</v>
      </c>
    </row>
    <row r="5163" spans="1:2" x14ac:dyDescent="0.25">
      <c r="A5163" s="62">
        <v>31231210</v>
      </c>
      <c r="B5163" s="63" t="s">
        <v>14698</v>
      </c>
    </row>
    <row r="5164" spans="1:2" x14ac:dyDescent="0.25">
      <c r="A5164" s="62">
        <v>31231211</v>
      </c>
      <c r="B5164" s="63" t="s">
        <v>16339</v>
      </c>
    </row>
    <row r="5165" spans="1:2" x14ac:dyDescent="0.25">
      <c r="A5165" s="62">
        <v>31231212</v>
      </c>
      <c r="B5165" s="63" t="s">
        <v>13230</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11915</v>
      </c>
    </row>
    <row r="5170" spans="1:2" x14ac:dyDescent="0.25">
      <c r="A5170" s="62">
        <v>31231217</v>
      </c>
      <c r="B5170" s="63" t="s">
        <v>13391</v>
      </c>
    </row>
    <row r="5171" spans="1:2" x14ac:dyDescent="0.25">
      <c r="A5171" s="62">
        <v>31231218</v>
      </c>
      <c r="B5171" s="63" t="s">
        <v>9194</v>
      </c>
    </row>
    <row r="5172" spans="1:2" x14ac:dyDescent="0.25">
      <c r="A5172" s="62">
        <v>31231219</v>
      </c>
      <c r="B5172" s="63" t="s">
        <v>3218</v>
      </c>
    </row>
    <row r="5173" spans="1:2" x14ac:dyDescent="0.25">
      <c r="A5173" s="62">
        <v>31231301</v>
      </c>
      <c r="B5173" s="63" t="s">
        <v>17328</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13754</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14352</v>
      </c>
    </row>
    <row r="5182" spans="1:2" x14ac:dyDescent="0.25">
      <c r="A5182" s="62">
        <v>31231310</v>
      </c>
      <c r="B5182" s="63" t="s">
        <v>13451</v>
      </c>
    </row>
    <row r="5183" spans="1:2" x14ac:dyDescent="0.25">
      <c r="A5183" s="62">
        <v>31231311</v>
      </c>
      <c r="B5183" s="63" t="s">
        <v>3638</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3873</v>
      </c>
    </row>
    <row r="5189" spans="1:2" x14ac:dyDescent="0.25">
      <c r="A5189" s="62">
        <v>31231317</v>
      </c>
      <c r="B5189" s="63" t="s">
        <v>15548</v>
      </c>
    </row>
    <row r="5190" spans="1:2" x14ac:dyDescent="0.25">
      <c r="A5190" s="62">
        <v>31231318</v>
      </c>
      <c r="B5190" s="63" t="s">
        <v>15250</v>
      </c>
    </row>
    <row r="5191" spans="1:2" x14ac:dyDescent="0.25">
      <c r="A5191" s="62">
        <v>31231319</v>
      </c>
      <c r="B5191" s="63" t="s">
        <v>17329</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14928</v>
      </c>
    </row>
    <row r="5196" spans="1:2" x14ac:dyDescent="0.25">
      <c r="A5196" s="62">
        <v>31231403</v>
      </c>
      <c r="B5196" s="63" t="s">
        <v>16175</v>
      </c>
    </row>
    <row r="5197" spans="1:2" x14ac:dyDescent="0.25">
      <c r="A5197" s="62">
        <v>31231404</v>
      </c>
      <c r="B5197" s="63" t="s">
        <v>2780</v>
      </c>
    </row>
    <row r="5198" spans="1:2" x14ac:dyDescent="0.25">
      <c r="A5198" s="62">
        <v>31231405</v>
      </c>
      <c r="B5198" s="63" t="s">
        <v>8515</v>
      </c>
    </row>
    <row r="5199" spans="1:2" x14ac:dyDescent="0.25">
      <c r="A5199" s="62">
        <v>31241501</v>
      </c>
      <c r="B5199" s="63" t="s">
        <v>11294</v>
      </c>
    </row>
    <row r="5200" spans="1:2" x14ac:dyDescent="0.25">
      <c r="A5200" s="62">
        <v>31241502</v>
      </c>
      <c r="B5200" s="63" t="s">
        <v>9846</v>
      </c>
    </row>
    <row r="5201" spans="1:2" x14ac:dyDescent="0.25">
      <c r="A5201" s="62">
        <v>31241601</v>
      </c>
      <c r="B5201" s="63" t="s">
        <v>6411</v>
      </c>
    </row>
    <row r="5202" spans="1:2" x14ac:dyDescent="0.25">
      <c r="A5202" s="62">
        <v>31241602</v>
      </c>
      <c r="B5202" s="63" t="s">
        <v>3255</v>
      </c>
    </row>
    <row r="5203" spans="1:2" x14ac:dyDescent="0.25">
      <c r="A5203" s="62">
        <v>31241603</v>
      </c>
      <c r="B5203" s="63" t="s">
        <v>8907</v>
      </c>
    </row>
    <row r="5204" spans="1:2" x14ac:dyDescent="0.25">
      <c r="A5204" s="62">
        <v>31241604</v>
      </c>
      <c r="B5204" s="63" t="s">
        <v>6168</v>
      </c>
    </row>
    <row r="5205" spans="1:2" x14ac:dyDescent="0.25">
      <c r="A5205" s="62">
        <v>31241605</v>
      </c>
      <c r="B5205" s="63" t="s">
        <v>4736</v>
      </c>
    </row>
    <row r="5206" spans="1:2" x14ac:dyDescent="0.25">
      <c r="A5206" s="62">
        <v>31241606</v>
      </c>
      <c r="B5206" s="63" t="s">
        <v>4120</v>
      </c>
    </row>
    <row r="5207" spans="1:2" x14ac:dyDescent="0.25">
      <c r="A5207" s="62">
        <v>31241607</v>
      </c>
      <c r="B5207" s="63" t="s">
        <v>11700</v>
      </c>
    </row>
    <row r="5208" spans="1:2" x14ac:dyDescent="0.25">
      <c r="A5208" s="62">
        <v>31241608</v>
      </c>
      <c r="B5208" s="63" t="s">
        <v>4028</v>
      </c>
    </row>
    <row r="5209" spans="1:2" x14ac:dyDescent="0.25">
      <c r="A5209" s="62">
        <v>31241609</v>
      </c>
      <c r="B5209" s="63" t="s">
        <v>12595</v>
      </c>
    </row>
    <row r="5210" spans="1:2" x14ac:dyDescent="0.25">
      <c r="A5210" s="62">
        <v>31241610</v>
      </c>
      <c r="B5210" s="63" t="s">
        <v>3691</v>
      </c>
    </row>
    <row r="5211" spans="1:2" x14ac:dyDescent="0.25">
      <c r="A5211" s="62">
        <v>31241701</v>
      </c>
      <c r="B5211" s="63" t="s">
        <v>18203</v>
      </c>
    </row>
    <row r="5212" spans="1:2" x14ac:dyDescent="0.25">
      <c r="A5212" s="62">
        <v>31241702</v>
      </c>
      <c r="B5212" s="63" t="s">
        <v>17150</v>
      </c>
    </row>
    <row r="5213" spans="1:2" x14ac:dyDescent="0.25">
      <c r="A5213" s="62">
        <v>31241703</v>
      </c>
      <c r="B5213" s="63" t="s">
        <v>13394</v>
      </c>
    </row>
    <row r="5214" spans="1:2" x14ac:dyDescent="0.25">
      <c r="A5214" s="62">
        <v>31241704</v>
      </c>
      <c r="B5214" s="63" t="s">
        <v>12082</v>
      </c>
    </row>
    <row r="5215" spans="1:2" x14ac:dyDescent="0.25">
      <c r="A5215" s="62">
        <v>31241705</v>
      </c>
      <c r="B5215" s="63" t="s">
        <v>18525</v>
      </c>
    </row>
    <row r="5216" spans="1:2" x14ac:dyDescent="0.25">
      <c r="A5216" s="62">
        <v>31241801</v>
      </c>
      <c r="B5216" s="63" t="s">
        <v>3175</v>
      </c>
    </row>
    <row r="5217" spans="1:2" x14ac:dyDescent="0.25">
      <c r="A5217" s="62">
        <v>31241802</v>
      </c>
      <c r="B5217" s="63" t="s">
        <v>13469</v>
      </c>
    </row>
    <row r="5218" spans="1:2" x14ac:dyDescent="0.25">
      <c r="A5218" s="62">
        <v>31241803</v>
      </c>
      <c r="B5218" s="63" t="s">
        <v>3506</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14342</v>
      </c>
    </row>
    <row r="5225" spans="1:2" x14ac:dyDescent="0.25">
      <c r="A5225" s="62">
        <v>31241903</v>
      </c>
      <c r="B5225" s="63" t="s">
        <v>5564</v>
      </c>
    </row>
    <row r="5226" spans="1:2" x14ac:dyDescent="0.25">
      <c r="A5226" s="62">
        <v>31241904</v>
      </c>
      <c r="B5226" s="63" t="s">
        <v>14164</v>
      </c>
    </row>
    <row r="5227" spans="1:2" x14ac:dyDescent="0.25">
      <c r="A5227" s="62">
        <v>31241905</v>
      </c>
      <c r="B5227" s="63" t="s">
        <v>5722</v>
      </c>
    </row>
    <row r="5228" spans="1:2" x14ac:dyDescent="0.25">
      <c r="A5228" s="62">
        <v>31241906</v>
      </c>
      <c r="B5228" s="63" t="s">
        <v>16333</v>
      </c>
    </row>
    <row r="5229" spans="1:2" x14ac:dyDescent="0.25">
      <c r="A5229" s="62">
        <v>31241907</v>
      </c>
      <c r="B5229" s="63" t="s">
        <v>8692</v>
      </c>
    </row>
    <row r="5230" spans="1:2" x14ac:dyDescent="0.25">
      <c r="A5230" s="62">
        <v>31241908</v>
      </c>
      <c r="B5230" s="63" t="s">
        <v>2595</v>
      </c>
    </row>
    <row r="5231" spans="1:2" x14ac:dyDescent="0.25">
      <c r="A5231" s="62">
        <v>31242001</v>
      </c>
      <c r="B5231" s="63" t="s">
        <v>17942</v>
      </c>
    </row>
    <row r="5232" spans="1:2" x14ac:dyDescent="0.25">
      <c r="A5232" s="62">
        <v>31242002</v>
      </c>
      <c r="B5232" s="63" t="s">
        <v>8040</v>
      </c>
    </row>
    <row r="5233" spans="1:2" x14ac:dyDescent="0.25">
      <c r="A5233" s="62">
        <v>31242003</v>
      </c>
      <c r="B5233" s="63" t="s">
        <v>12114</v>
      </c>
    </row>
    <row r="5234" spans="1:2" x14ac:dyDescent="0.25">
      <c r="A5234" s="62">
        <v>31242101</v>
      </c>
      <c r="B5234" s="63" t="s">
        <v>17820</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12664</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18244</v>
      </c>
    </row>
    <row r="5243" spans="1:2" x14ac:dyDescent="0.25">
      <c r="A5243" s="62">
        <v>31242205</v>
      </c>
      <c r="B5243" s="63" t="s">
        <v>9749</v>
      </c>
    </row>
    <row r="5244" spans="1:2" x14ac:dyDescent="0.25">
      <c r="A5244" s="62">
        <v>31242206</v>
      </c>
      <c r="B5244" s="63" t="s">
        <v>17610</v>
      </c>
    </row>
    <row r="5245" spans="1:2" x14ac:dyDescent="0.25">
      <c r="A5245" s="62">
        <v>31242207</v>
      </c>
      <c r="B5245" s="63" t="s">
        <v>14602</v>
      </c>
    </row>
    <row r="5246" spans="1:2" x14ac:dyDescent="0.25">
      <c r="A5246" s="62">
        <v>31242208</v>
      </c>
      <c r="B5246" s="63" t="s">
        <v>18008</v>
      </c>
    </row>
    <row r="5247" spans="1:2" x14ac:dyDescent="0.25">
      <c r="A5247" s="62">
        <v>31251501</v>
      </c>
      <c r="B5247" s="63" t="s">
        <v>6326</v>
      </c>
    </row>
    <row r="5248" spans="1:2" x14ac:dyDescent="0.25">
      <c r="A5248" s="62">
        <v>31251502</v>
      </c>
      <c r="B5248" s="63" t="s">
        <v>520</v>
      </c>
    </row>
    <row r="5249" spans="1:2" x14ac:dyDescent="0.25">
      <c r="A5249" s="62">
        <v>31251503</v>
      </c>
      <c r="B5249" s="63" t="s">
        <v>12657</v>
      </c>
    </row>
    <row r="5250" spans="1:2" x14ac:dyDescent="0.25">
      <c r="A5250" s="62">
        <v>31251504</v>
      </c>
      <c r="B5250" s="63" t="s">
        <v>15309</v>
      </c>
    </row>
    <row r="5251" spans="1:2" x14ac:dyDescent="0.25">
      <c r="A5251" s="62">
        <v>31251505</v>
      </c>
      <c r="B5251" s="63" t="s">
        <v>18668</v>
      </c>
    </row>
    <row r="5252" spans="1:2" x14ac:dyDescent="0.25">
      <c r="A5252" s="62">
        <v>31251506</v>
      </c>
      <c r="B5252" s="63" t="s">
        <v>4963</v>
      </c>
    </row>
    <row r="5253" spans="1:2" x14ac:dyDescent="0.25">
      <c r="A5253" s="62">
        <v>31251507</v>
      </c>
      <c r="B5253" s="63" t="s">
        <v>13782</v>
      </c>
    </row>
    <row r="5254" spans="1:2" x14ac:dyDescent="0.25">
      <c r="A5254" s="62">
        <v>31251508</v>
      </c>
      <c r="B5254" s="63" t="s">
        <v>12482</v>
      </c>
    </row>
    <row r="5255" spans="1:2" x14ac:dyDescent="0.25">
      <c r="A5255" s="62">
        <v>31251509</v>
      </c>
      <c r="B5255" s="63" t="s">
        <v>3232</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14796</v>
      </c>
    </row>
    <row r="5265" spans="1:2" x14ac:dyDescent="0.25">
      <c r="A5265" s="62">
        <v>31261602</v>
      </c>
      <c r="B5265" s="63" t="s">
        <v>4208</v>
      </c>
    </row>
    <row r="5266" spans="1:2" x14ac:dyDescent="0.25">
      <c r="A5266" s="62">
        <v>31261603</v>
      </c>
      <c r="B5266" s="63" t="s">
        <v>4905</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4361</v>
      </c>
    </row>
    <row r="5273" spans="1:2" x14ac:dyDescent="0.25">
      <c r="A5273" s="62">
        <v>31281502</v>
      </c>
      <c r="B5273" s="63" t="s">
        <v>10717</v>
      </c>
    </row>
    <row r="5274" spans="1:2" x14ac:dyDescent="0.25">
      <c r="A5274" s="62">
        <v>31281503</v>
      </c>
      <c r="B5274" s="63" t="s">
        <v>2939</v>
      </c>
    </row>
    <row r="5275" spans="1:2" x14ac:dyDescent="0.25">
      <c r="A5275" s="62">
        <v>31281504</v>
      </c>
      <c r="B5275" s="63" t="s">
        <v>12338</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13508</v>
      </c>
    </row>
    <row r="5281" spans="1:2" x14ac:dyDescent="0.25">
      <c r="A5281" s="62">
        <v>31281510</v>
      </c>
      <c r="B5281" s="63" t="s">
        <v>10866</v>
      </c>
    </row>
    <row r="5282" spans="1:2" x14ac:dyDescent="0.25">
      <c r="A5282" s="62">
        <v>31281511</v>
      </c>
      <c r="B5282" s="63" t="s">
        <v>12857</v>
      </c>
    </row>
    <row r="5283" spans="1:2" x14ac:dyDescent="0.25">
      <c r="A5283" s="62">
        <v>31281512</v>
      </c>
      <c r="B5283" s="63" t="s">
        <v>8167</v>
      </c>
    </row>
    <row r="5284" spans="1:2" x14ac:dyDescent="0.25">
      <c r="A5284" s="62">
        <v>31281513</v>
      </c>
      <c r="B5284" s="63" t="s">
        <v>15420</v>
      </c>
    </row>
    <row r="5285" spans="1:2" x14ac:dyDescent="0.25">
      <c r="A5285" s="62">
        <v>31281514</v>
      </c>
      <c r="B5285" s="63" t="s">
        <v>18248</v>
      </c>
    </row>
    <row r="5286" spans="1:2" x14ac:dyDescent="0.25">
      <c r="A5286" s="62">
        <v>31281515</v>
      </c>
      <c r="B5286" s="63" t="s">
        <v>11546</v>
      </c>
    </row>
    <row r="5287" spans="1:2" x14ac:dyDescent="0.25">
      <c r="A5287" s="62">
        <v>31281516</v>
      </c>
      <c r="B5287" s="63" t="s">
        <v>12950</v>
      </c>
    </row>
    <row r="5288" spans="1:2" x14ac:dyDescent="0.25">
      <c r="A5288" s="62">
        <v>31281517</v>
      </c>
      <c r="B5288" s="63" t="s">
        <v>5803</v>
      </c>
    </row>
    <row r="5289" spans="1:2" x14ac:dyDescent="0.25">
      <c r="A5289" s="62">
        <v>31281518</v>
      </c>
      <c r="B5289" s="63" t="s">
        <v>745</v>
      </c>
    </row>
    <row r="5290" spans="1:2" x14ac:dyDescent="0.25">
      <c r="A5290" s="62">
        <v>31281519</v>
      </c>
      <c r="B5290" s="63" t="s">
        <v>4732</v>
      </c>
    </row>
    <row r="5291" spans="1:2" x14ac:dyDescent="0.25">
      <c r="A5291" s="62">
        <v>31281520</v>
      </c>
      <c r="B5291" s="63" t="s">
        <v>10029</v>
      </c>
    </row>
    <row r="5292" spans="1:2" x14ac:dyDescent="0.25">
      <c r="A5292" s="62">
        <v>31281521</v>
      </c>
      <c r="B5292" s="63" t="s">
        <v>14915</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10525</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18237</v>
      </c>
    </row>
    <row r="5301" spans="1:2" x14ac:dyDescent="0.25">
      <c r="A5301" s="62">
        <v>31281808</v>
      </c>
      <c r="B5301" s="63" t="s">
        <v>3182</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17362</v>
      </c>
    </row>
    <row r="5307" spans="1:2" x14ac:dyDescent="0.25">
      <c r="A5307" s="62">
        <v>31281814</v>
      </c>
      <c r="B5307" s="63" t="s">
        <v>5650</v>
      </c>
    </row>
    <row r="5308" spans="1:2" x14ac:dyDescent="0.25">
      <c r="A5308" s="62">
        <v>31281815</v>
      </c>
      <c r="B5308" s="63" t="s">
        <v>5477</v>
      </c>
    </row>
    <row r="5309" spans="1:2" x14ac:dyDescent="0.25">
      <c r="A5309" s="62">
        <v>31281816</v>
      </c>
      <c r="B5309" s="63" t="s">
        <v>11243</v>
      </c>
    </row>
    <row r="5310" spans="1:2" x14ac:dyDescent="0.25">
      <c r="A5310" s="62">
        <v>31281817</v>
      </c>
      <c r="B5310" s="63" t="s">
        <v>944</v>
      </c>
    </row>
    <row r="5311" spans="1:2" x14ac:dyDescent="0.25">
      <c r="A5311" s="62">
        <v>31281818</v>
      </c>
      <c r="B5311" s="63" t="s">
        <v>3312</v>
      </c>
    </row>
    <row r="5312" spans="1:2" x14ac:dyDescent="0.25">
      <c r="A5312" s="62">
        <v>31281819</v>
      </c>
      <c r="B5312" s="63" t="s">
        <v>6190</v>
      </c>
    </row>
    <row r="5313" spans="1:2" x14ac:dyDescent="0.25">
      <c r="A5313" s="62">
        <v>31281901</v>
      </c>
      <c r="B5313" s="63" t="s">
        <v>10777</v>
      </c>
    </row>
    <row r="5314" spans="1:2" x14ac:dyDescent="0.25">
      <c r="A5314" s="62">
        <v>31281902</v>
      </c>
      <c r="B5314" s="63" t="s">
        <v>5875</v>
      </c>
    </row>
    <row r="5315" spans="1:2" x14ac:dyDescent="0.25">
      <c r="A5315" s="62">
        <v>31281903</v>
      </c>
      <c r="B5315" s="63" t="s">
        <v>15197</v>
      </c>
    </row>
    <row r="5316" spans="1:2" x14ac:dyDescent="0.25">
      <c r="A5316" s="62">
        <v>31281904</v>
      </c>
      <c r="B5316" s="63" t="s">
        <v>3355</v>
      </c>
    </row>
    <row r="5317" spans="1:2" x14ac:dyDescent="0.25">
      <c r="A5317" s="62">
        <v>31281905</v>
      </c>
      <c r="B5317" s="63" t="s">
        <v>10810</v>
      </c>
    </row>
    <row r="5318" spans="1:2" x14ac:dyDescent="0.25">
      <c r="A5318" s="62">
        <v>31281906</v>
      </c>
      <c r="B5318" s="63" t="s">
        <v>15832</v>
      </c>
    </row>
    <row r="5319" spans="1:2" x14ac:dyDescent="0.25">
      <c r="A5319" s="62">
        <v>31281907</v>
      </c>
      <c r="B5319" s="63" t="s">
        <v>17829</v>
      </c>
    </row>
    <row r="5320" spans="1:2" x14ac:dyDescent="0.25">
      <c r="A5320" s="62">
        <v>31281908</v>
      </c>
      <c r="B5320" s="63" t="s">
        <v>2103</v>
      </c>
    </row>
    <row r="5321" spans="1:2" x14ac:dyDescent="0.25">
      <c r="A5321" s="62">
        <v>31281909</v>
      </c>
      <c r="B5321" s="63" t="s">
        <v>14281</v>
      </c>
    </row>
    <row r="5322" spans="1:2" x14ac:dyDescent="0.25">
      <c r="A5322" s="62">
        <v>31281910</v>
      </c>
      <c r="B5322" s="63" t="s">
        <v>13114</v>
      </c>
    </row>
    <row r="5323" spans="1:2" x14ac:dyDescent="0.25">
      <c r="A5323" s="62">
        <v>31281911</v>
      </c>
      <c r="B5323" s="63" t="s">
        <v>8096</v>
      </c>
    </row>
    <row r="5324" spans="1:2" x14ac:dyDescent="0.25">
      <c r="A5324" s="62">
        <v>31281912</v>
      </c>
      <c r="B5324" s="63" t="s">
        <v>7214</v>
      </c>
    </row>
    <row r="5325" spans="1:2" x14ac:dyDescent="0.25">
      <c r="A5325" s="62">
        <v>31281913</v>
      </c>
      <c r="B5325" s="63" t="s">
        <v>2957</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3477</v>
      </c>
    </row>
    <row r="5332" spans="1:2" x14ac:dyDescent="0.25">
      <c r="A5332" s="62">
        <v>31282001</v>
      </c>
      <c r="B5332" s="63" t="s">
        <v>915</v>
      </c>
    </row>
    <row r="5333" spans="1:2" x14ac:dyDescent="0.25">
      <c r="A5333" s="62">
        <v>31282002</v>
      </c>
      <c r="B5333" s="63" t="s">
        <v>1110</v>
      </c>
    </row>
    <row r="5334" spans="1:2" x14ac:dyDescent="0.25">
      <c r="A5334" s="62">
        <v>31282003</v>
      </c>
      <c r="B5334" s="63" t="s">
        <v>13140</v>
      </c>
    </row>
    <row r="5335" spans="1:2" x14ac:dyDescent="0.25">
      <c r="A5335" s="62">
        <v>31282004</v>
      </c>
      <c r="B5335" s="63" t="s">
        <v>9369</v>
      </c>
    </row>
    <row r="5336" spans="1:2" x14ac:dyDescent="0.25">
      <c r="A5336" s="62">
        <v>31282005</v>
      </c>
      <c r="B5336" s="63" t="s">
        <v>7861</v>
      </c>
    </row>
    <row r="5337" spans="1:2" x14ac:dyDescent="0.25">
      <c r="A5337" s="62">
        <v>31282006</v>
      </c>
      <c r="B5337" s="63" t="s">
        <v>16954</v>
      </c>
    </row>
    <row r="5338" spans="1:2" x14ac:dyDescent="0.25">
      <c r="A5338" s="62">
        <v>31282007</v>
      </c>
      <c r="B5338" s="63" t="s">
        <v>8734</v>
      </c>
    </row>
    <row r="5339" spans="1:2" x14ac:dyDescent="0.25">
      <c r="A5339" s="62">
        <v>31282008</v>
      </c>
      <c r="B5339" s="63" t="s">
        <v>17595</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13342</v>
      </c>
    </row>
    <row r="5344" spans="1:2" x14ac:dyDescent="0.25">
      <c r="A5344" s="62">
        <v>31282013</v>
      </c>
      <c r="B5344" s="63" t="s">
        <v>8398</v>
      </c>
    </row>
    <row r="5345" spans="1:2" x14ac:dyDescent="0.25">
      <c r="A5345" s="62">
        <v>31282014</v>
      </c>
      <c r="B5345" s="63" t="s">
        <v>14138</v>
      </c>
    </row>
    <row r="5346" spans="1:2" x14ac:dyDescent="0.25">
      <c r="A5346" s="62">
        <v>31282015</v>
      </c>
      <c r="B5346" s="63" t="s">
        <v>9579</v>
      </c>
    </row>
    <row r="5347" spans="1:2" x14ac:dyDescent="0.25">
      <c r="A5347" s="62">
        <v>31282016</v>
      </c>
      <c r="B5347" s="63" t="s">
        <v>13840</v>
      </c>
    </row>
    <row r="5348" spans="1:2" x14ac:dyDescent="0.25">
      <c r="A5348" s="62">
        <v>31282017</v>
      </c>
      <c r="B5348" s="63" t="s">
        <v>9416</v>
      </c>
    </row>
    <row r="5349" spans="1:2" x14ac:dyDescent="0.25">
      <c r="A5349" s="62">
        <v>31282018</v>
      </c>
      <c r="B5349" s="63" t="s">
        <v>10597</v>
      </c>
    </row>
    <row r="5350" spans="1:2" x14ac:dyDescent="0.25">
      <c r="A5350" s="62">
        <v>31282019</v>
      </c>
      <c r="B5350" s="63" t="s">
        <v>14222</v>
      </c>
    </row>
    <row r="5351" spans="1:2" x14ac:dyDescent="0.25">
      <c r="A5351" s="62">
        <v>31282101</v>
      </c>
      <c r="B5351" s="63" t="s">
        <v>5009</v>
      </c>
    </row>
    <row r="5352" spans="1:2" x14ac:dyDescent="0.25">
      <c r="A5352" s="62">
        <v>31282102</v>
      </c>
      <c r="B5352" s="63" t="s">
        <v>14009</v>
      </c>
    </row>
    <row r="5353" spans="1:2" x14ac:dyDescent="0.25">
      <c r="A5353" s="62">
        <v>31282103</v>
      </c>
      <c r="B5353" s="63" t="s">
        <v>8830</v>
      </c>
    </row>
    <row r="5354" spans="1:2" x14ac:dyDescent="0.25">
      <c r="A5354" s="62">
        <v>31282104</v>
      </c>
      <c r="B5354" s="63" t="s">
        <v>12984</v>
      </c>
    </row>
    <row r="5355" spans="1:2" x14ac:dyDescent="0.25">
      <c r="A5355" s="62">
        <v>31282105</v>
      </c>
      <c r="B5355" s="63" t="s">
        <v>11895</v>
      </c>
    </row>
    <row r="5356" spans="1:2" x14ac:dyDescent="0.25">
      <c r="A5356" s="62">
        <v>31282106</v>
      </c>
      <c r="B5356" s="63" t="s">
        <v>7768</v>
      </c>
    </row>
    <row r="5357" spans="1:2" x14ac:dyDescent="0.25">
      <c r="A5357" s="62">
        <v>31282107</v>
      </c>
      <c r="B5357" s="63" t="s">
        <v>9795</v>
      </c>
    </row>
    <row r="5358" spans="1:2" x14ac:dyDescent="0.25">
      <c r="A5358" s="62">
        <v>31282108</v>
      </c>
      <c r="B5358" s="63" t="s">
        <v>12350</v>
      </c>
    </row>
    <row r="5359" spans="1:2" x14ac:dyDescent="0.25">
      <c r="A5359" s="62">
        <v>31282109</v>
      </c>
      <c r="B5359" s="63" t="s">
        <v>3408</v>
      </c>
    </row>
    <row r="5360" spans="1:2" x14ac:dyDescent="0.25">
      <c r="A5360" s="62">
        <v>31282110</v>
      </c>
      <c r="B5360" s="63" t="s">
        <v>14006</v>
      </c>
    </row>
    <row r="5361" spans="1:2" x14ac:dyDescent="0.25">
      <c r="A5361" s="62">
        <v>31282111</v>
      </c>
      <c r="B5361" s="63" t="s">
        <v>8956</v>
      </c>
    </row>
    <row r="5362" spans="1:2" x14ac:dyDescent="0.25">
      <c r="A5362" s="62">
        <v>31282112</v>
      </c>
      <c r="B5362" s="63" t="s">
        <v>13861</v>
      </c>
    </row>
    <row r="5363" spans="1:2" x14ac:dyDescent="0.25">
      <c r="A5363" s="62">
        <v>31282113</v>
      </c>
      <c r="B5363" s="63" t="s">
        <v>11896</v>
      </c>
    </row>
    <row r="5364" spans="1:2" x14ac:dyDescent="0.25">
      <c r="A5364" s="62">
        <v>31282114</v>
      </c>
      <c r="B5364" s="63" t="s">
        <v>14514</v>
      </c>
    </row>
    <row r="5365" spans="1:2" x14ac:dyDescent="0.25">
      <c r="A5365" s="62">
        <v>31282115</v>
      </c>
      <c r="B5365" s="63" t="s">
        <v>11593</v>
      </c>
    </row>
    <row r="5366" spans="1:2" x14ac:dyDescent="0.25">
      <c r="A5366" s="62">
        <v>31282116</v>
      </c>
      <c r="B5366" s="63" t="s">
        <v>2861</v>
      </c>
    </row>
    <row r="5367" spans="1:2" x14ac:dyDescent="0.25">
      <c r="A5367" s="62">
        <v>31282117</v>
      </c>
      <c r="B5367" s="63" t="s">
        <v>1348</v>
      </c>
    </row>
    <row r="5368" spans="1:2" x14ac:dyDescent="0.25">
      <c r="A5368" s="62">
        <v>31282118</v>
      </c>
      <c r="B5368" s="63" t="s">
        <v>11381</v>
      </c>
    </row>
    <row r="5369" spans="1:2" x14ac:dyDescent="0.25">
      <c r="A5369" s="62">
        <v>31282119</v>
      </c>
      <c r="B5369" s="63" t="s">
        <v>6624</v>
      </c>
    </row>
    <row r="5370" spans="1:2" x14ac:dyDescent="0.25">
      <c r="A5370" s="62">
        <v>31282201</v>
      </c>
      <c r="B5370" s="63" t="s">
        <v>10836</v>
      </c>
    </row>
    <row r="5371" spans="1:2" x14ac:dyDescent="0.25">
      <c r="A5371" s="62">
        <v>31282202</v>
      </c>
      <c r="B5371" s="63" t="s">
        <v>15270</v>
      </c>
    </row>
    <row r="5372" spans="1:2" x14ac:dyDescent="0.25">
      <c r="A5372" s="62">
        <v>31282203</v>
      </c>
      <c r="B5372" s="63" t="s">
        <v>12751</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3096</v>
      </c>
    </row>
    <row r="5380" spans="1:2" x14ac:dyDescent="0.25">
      <c r="A5380" s="62">
        <v>31282211</v>
      </c>
      <c r="B5380" s="63" t="s">
        <v>3386</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10405</v>
      </c>
    </row>
    <row r="5385" spans="1:2" x14ac:dyDescent="0.25">
      <c r="A5385" s="62">
        <v>31282216</v>
      </c>
      <c r="B5385" s="63" t="s">
        <v>6861</v>
      </c>
    </row>
    <row r="5386" spans="1:2" x14ac:dyDescent="0.25">
      <c r="A5386" s="62">
        <v>31282217</v>
      </c>
      <c r="B5386" s="63" t="s">
        <v>9428</v>
      </c>
    </row>
    <row r="5387" spans="1:2" x14ac:dyDescent="0.25">
      <c r="A5387" s="62">
        <v>31282218</v>
      </c>
      <c r="B5387" s="63" t="s">
        <v>5759</v>
      </c>
    </row>
    <row r="5388" spans="1:2" x14ac:dyDescent="0.25">
      <c r="A5388" s="62">
        <v>31282219</v>
      </c>
      <c r="B5388" s="63" t="s">
        <v>3039</v>
      </c>
    </row>
    <row r="5389" spans="1:2" x14ac:dyDescent="0.25">
      <c r="A5389" s="62">
        <v>31282301</v>
      </c>
      <c r="B5389" s="63" t="s">
        <v>17514</v>
      </c>
    </row>
    <row r="5390" spans="1:2" x14ac:dyDescent="0.25">
      <c r="A5390" s="62">
        <v>31282302</v>
      </c>
      <c r="B5390" s="63" t="s">
        <v>8342</v>
      </c>
    </row>
    <row r="5391" spans="1:2" x14ac:dyDescent="0.25">
      <c r="A5391" s="62">
        <v>31282303</v>
      </c>
      <c r="B5391" s="63" t="s">
        <v>3174</v>
      </c>
    </row>
    <row r="5392" spans="1:2" x14ac:dyDescent="0.25">
      <c r="A5392" s="62">
        <v>31282304</v>
      </c>
      <c r="B5392" s="63" t="s">
        <v>250</v>
      </c>
    </row>
    <row r="5393" spans="1:2" x14ac:dyDescent="0.25">
      <c r="A5393" s="62">
        <v>31282305</v>
      </c>
      <c r="B5393" s="63" t="s">
        <v>6184</v>
      </c>
    </row>
    <row r="5394" spans="1:2" x14ac:dyDescent="0.25">
      <c r="A5394" s="62">
        <v>31282306</v>
      </c>
      <c r="B5394" s="63" t="s">
        <v>14003</v>
      </c>
    </row>
    <row r="5395" spans="1:2" x14ac:dyDescent="0.25">
      <c r="A5395" s="62">
        <v>31282307</v>
      </c>
      <c r="B5395" s="63" t="s">
        <v>14772</v>
      </c>
    </row>
    <row r="5396" spans="1:2" x14ac:dyDescent="0.25">
      <c r="A5396" s="62">
        <v>31282308</v>
      </c>
      <c r="B5396" s="63" t="s">
        <v>8735</v>
      </c>
    </row>
    <row r="5397" spans="1:2" x14ac:dyDescent="0.25">
      <c r="A5397" s="62">
        <v>31282309</v>
      </c>
      <c r="B5397" s="63" t="s">
        <v>9794</v>
      </c>
    </row>
    <row r="5398" spans="1:2" x14ac:dyDescent="0.25">
      <c r="A5398" s="62">
        <v>31282310</v>
      </c>
      <c r="B5398" s="63" t="s">
        <v>12975</v>
      </c>
    </row>
    <row r="5399" spans="1:2" x14ac:dyDescent="0.25">
      <c r="A5399" s="62">
        <v>31282311</v>
      </c>
      <c r="B5399" s="63" t="s">
        <v>4541</v>
      </c>
    </row>
    <row r="5400" spans="1:2" x14ac:dyDescent="0.25">
      <c r="A5400" s="62">
        <v>31282312</v>
      </c>
      <c r="B5400" s="63" t="s">
        <v>8464</v>
      </c>
    </row>
    <row r="5401" spans="1:2" x14ac:dyDescent="0.25">
      <c r="A5401" s="62">
        <v>31282313</v>
      </c>
      <c r="B5401" s="63" t="s">
        <v>8810</v>
      </c>
    </row>
    <row r="5402" spans="1:2" x14ac:dyDescent="0.25">
      <c r="A5402" s="62">
        <v>31282314</v>
      </c>
      <c r="B5402" s="63" t="s">
        <v>13589</v>
      </c>
    </row>
    <row r="5403" spans="1:2" x14ac:dyDescent="0.25">
      <c r="A5403" s="62">
        <v>31282315</v>
      </c>
      <c r="B5403" s="63" t="s">
        <v>16445</v>
      </c>
    </row>
    <row r="5404" spans="1:2" x14ac:dyDescent="0.25">
      <c r="A5404" s="62">
        <v>31282316</v>
      </c>
      <c r="B5404" s="63" t="s">
        <v>5020</v>
      </c>
    </row>
    <row r="5405" spans="1:2" x14ac:dyDescent="0.25">
      <c r="A5405" s="62">
        <v>31282317</v>
      </c>
      <c r="B5405" s="63" t="s">
        <v>13436</v>
      </c>
    </row>
    <row r="5406" spans="1:2" x14ac:dyDescent="0.25">
      <c r="A5406" s="62">
        <v>31282318</v>
      </c>
      <c r="B5406" s="63" t="s">
        <v>10598</v>
      </c>
    </row>
    <row r="5407" spans="1:2" x14ac:dyDescent="0.25">
      <c r="A5407" s="62">
        <v>31282319</v>
      </c>
      <c r="B5407" s="63" t="s">
        <v>9258</v>
      </c>
    </row>
    <row r="5408" spans="1:2" x14ac:dyDescent="0.25">
      <c r="A5408" s="62">
        <v>31282401</v>
      </c>
      <c r="B5408" s="63" t="s">
        <v>13756</v>
      </c>
    </row>
    <row r="5409" spans="1:2" x14ac:dyDescent="0.25">
      <c r="A5409" s="62">
        <v>31282402</v>
      </c>
      <c r="B5409" s="63" t="s">
        <v>10042</v>
      </c>
    </row>
    <row r="5410" spans="1:2" x14ac:dyDescent="0.25">
      <c r="A5410" s="62">
        <v>31282403</v>
      </c>
      <c r="B5410" s="63" t="s">
        <v>15526</v>
      </c>
    </row>
    <row r="5411" spans="1:2" x14ac:dyDescent="0.25">
      <c r="A5411" s="62">
        <v>31282404</v>
      </c>
      <c r="B5411" s="63" t="s">
        <v>6580</v>
      </c>
    </row>
    <row r="5412" spans="1:2" x14ac:dyDescent="0.25">
      <c r="A5412" s="62">
        <v>31282405</v>
      </c>
      <c r="B5412" s="63" t="s">
        <v>13612</v>
      </c>
    </row>
    <row r="5413" spans="1:2" x14ac:dyDescent="0.25">
      <c r="A5413" s="62">
        <v>31282406</v>
      </c>
      <c r="B5413" s="63" t="s">
        <v>11347</v>
      </c>
    </row>
    <row r="5414" spans="1:2" x14ac:dyDescent="0.25">
      <c r="A5414" s="62">
        <v>31282407</v>
      </c>
      <c r="B5414" s="63" t="s">
        <v>14831</v>
      </c>
    </row>
    <row r="5415" spans="1:2" x14ac:dyDescent="0.25">
      <c r="A5415" s="62">
        <v>31282408</v>
      </c>
      <c r="B5415" s="63" t="s">
        <v>5353</v>
      </c>
    </row>
    <row r="5416" spans="1:2" x14ac:dyDescent="0.25">
      <c r="A5416" s="62">
        <v>31282409</v>
      </c>
      <c r="B5416" s="63" t="s">
        <v>2524</v>
      </c>
    </row>
    <row r="5417" spans="1:2" x14ac:dyDescent="0.25">
      <c r="A5417" s="62">
        <v>31282410</v>
      </c>
      <c r="B5417" s="63" t="s">
        <v>11568</v>
      </c>
    </row>
    <row r="5418" spans="1:2" x14ac:dyDescent="0.25">
      <c r="A5418" s="62">
        <v>31282411</v>
      </c>
      <c r="B5418" s="63" t="s">
        <v>15637</v>
      </c>
    </row>
    <row r="5419" spans="1:2" x14ac:dyDescent="0.25">
      <c r="A5419" s="62">
        <v>31282412</v>
      </c>
      <c r="B5419" s="63" t="s">
        <v>2552</v>
      </c>
    </row>
    <row r="5420" spans="1:2" x14ac:dyDescent="0.25">
      <c r="A5420" s="62">
        <v>31282413</v>
      </c>
      <c r="B5420" s="63" t="s">
        <v>11958</v>
      </c>
    </row>
    <row r="5421" spans="1:2" x14ac:dyDescent="0.25">
      <c r="A5421" s="62">
        <v>31282414</v>
      </c>
      <c r="B5421" s="63" t="s">
        <v>7563</v>
      </c>
    </row>
    <row r="5422" spans="1:2" x14ac:dyDescent="0.25">
      <c r="A5422" s="62">
        <v>31282415</v>
      </c>
      <c r="B5422" s="63" t="s">
        <v>3275</v>
      </c>
    </row>
    <row r="5423" spans="1:2" x14ac:dyDescent="0.25">
      <c r="A5423" s="62">
        <v>31282416</v>
      </c>
      <c r="B5423" s="63" t="s">
        <v>4470</v>
      </c>
    </row>
    <row r="5424" spans="1:2" x14ac:dyDescent="0.25">
      <c r="A5424" s="62">
        <v>31282417</v>
      </c>
      <c r="B5424" s="63" t="s">
        <v>5368</v>
      </c>
    </row>
    <row r="5425" spans="1:2" x14ac:dyDescent="0.25">
      <c r="A5425" s="62">
        <v>31282418</v>
      </c>
      <c r="B5425" s="63" t="s">
        <v>18264</v>
      </c>
    </row>
    <row r="5426" spans="1:2" x14ac:dyDescent="0.25">
      <c r="A5426" s="62">
        <v>31282419</v>
      </c>
      <c r="B5426" s="63" t="s">
        <v>4169</v>
      </c>
    </row>
    <row r="5427" spans="1:2" x14ac:dyDescent="0.25">
      <c r="A5427" s="62">
        <v>31291101</v>
      </c>
      <c r="B5427" s="63" t="s">
        <v>4651</v>
      </c>
    </row>
    <row r="5428" spans="1:2" x14ac:dyDescent="0.25">
      <c r="A5428" s="62">
        <v>31291102</v>
      </c>
      <c r="B5428" s="63" t="s">
        <v>18672</v>
      </c>
    </row>
    <row r="5429" spans="1:2" x14ac:dyDescent="0.25">
      <c r="A5429" s="62">
        <v>31291103</v>
      </c>
      <c r="B5429" s="63" t="s">
        <v>865</v>
      </c>
    </row>
    <row r="5430" spans="1:2" x14ac:dyDescent="0.25">
      <c r="A5430" s="62">
        <v>31291104</v>
      </c>
      <c r="B5430" s="63" t="s">
        <v>12300</v>
      </c>
    </row>
    <row r="5431" spans="1:2" x14ac:dyDescent="0.25">
      <c r="A5431" s="62">
        <v>31291105</v>
      </c>
      <c r="B5431" s="63" t="s">
        <v>13750</v>
      </c>
    </row>
    <row r="5432" spans="1:2" x14ac:dyDescent="0.25">
      <c r="A5432" s="62">
        <v>31291106</v>
      </c>
      <c r="B5432" s="63" t="s">
        <v>18063</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11130</v>
      </c>
    </row>
    <row r="5438" spans="1:2" x14ac:dyDescent="0.25">
      <c r="A5438" s="62">
        <v>31291112</v>
      </c>
      <c r="B5438" s="63" t="s">
        <v>18554</v>
      </c>
    </row>
    <row r="5439" spans="1:2" x14ac:dyDescent="0.25">
      <c r="A5439" s="62">
        <v>31291113</v>
      </c>
      <c r="B5439" s="63" t="s">
        <v>12561</v>
      </c>
    </row>
    <row r="5440" spans="1:2" x14ac:dyDescent="0.25">
      <c r="A5440" s="62">
        <v>31291114</v>
      </c>
      <c r="B5440" s="63" t="s">
        <v>12232</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15129</v>
      </c>
    </row>
    <row r="5445" spans="1:2" x14ac:dyDescent="0.25">
      <c r="A5445" s="62">
        <v>31291119</v>
      </c>
      <c r="B5445" s="63" t="s">
        <v>2893</v>
      </c>
    </row>
    <row r="5446" spans="1:2" x14ac:dyDescent="0.25">
      <c r="A5446" s="62">
        <v>31291120</v>
      </c>
      <c r="B5446" s="63" t="s">
        <v>13723</v>
      </c>
    </row>
    <row r="5447" spans="1:2" x14ac:dyDescent="0.25">
      <c r="A5447" s="62">
        <v>31291201</v>
      </c>
      <c r="B5447" s="63" t="s">
        <v>5989</v>
      </c>
    </row>
    <row r="5448" spans="1:2" x14ac:dyDescent="0.25">
      <c r="A5448" s="62">
        <v>31291202</v>
      </c>
      <c r="B5448" s="63" t="s">
        <v>18233</v>
      </c>
    </row>
    <row r="5449" spans="1:2" x14ac:dyDescent="0.25">
      <c r="A5449" s="62">
        <v>31291203</v>
      </c>
      <c r="B5449" s="63" t="s">
        <v>7611</v>
      </c>
    </row>
    <row r="5450" spans="1:2" x14ac:dyDescent="0.25">
      <c r="A5450" s="62">
        <v>31291204</v>
      </c>
      <c r="B5450" s="63" t="s">
        <v>12243</v>
      </c>
    </row>
    <row r="5451" spans="1:2" x14ac:dyDescent="0.25">
      <c r="A5451" s="62">
        <v>31291205</v>
      </c>
      <c r="B5451" s="63" t="s">
        <v>2517</v>
      </c>
    </row>
    <row r="5452" spans="1:2" x14ac:dyDescent="0.25">
      <c r="A5452" s="62">
        <v>31291206</v>
      </c>
      <c r="B5452" s="63" t="s">
        <v>9885</v>
      </c>
    </row>
    <row r="5453" spans="1:2" x14ac:dyDescent="0.25">
      <c r="A5453" s="62">
        <v>31291207</v>
      </c>
      <c r="B5453" s="63" t="s">
        <v>16844</v>
      </c>
    </row>
    <row r="5454" spans="1:2" x14ac:dyDescent="0.25">
      <c r="A5454" s="62">
        <v>31291208</v>
      </c>
      <c r="B5454" s="63" t="s">
        <v>14320</v>
      </c>
    </row>
    <row r="5455" spans="1:2" x14ac:dyDescent="0.25">
      <c r="A5455" s="62">
        <v>31291209</v>
      </c>
      <c r="B5455" s="63" t="s">
        <v>8334</v>
      </c>
    </row>
    <row r="5456" spans="1:2" x14ac:dyDescent="0.25">
      <c r="A5456" s="62">
        <v>31291210</v>
      </c>
      <c r="B5456" s="63" t="s">
        <v>17622</v>
      </c>
    </row>
    <row r="5457" spans="1:2" x14ac:dyDescent="0.25">
      <c r="A5457" s="62">
        <v>31291211</v>
      </c>
      <c r="B5457" s="63" t="s">
        <v>5128</v>
      </c>
    </row>
    <row r="5458" spans="1:2" x14ac:dyDescent="0.25">
      <c r="A5458" s="62">
        <v>31291212</v>
      </c>
      <c r="B5458" s="63" t="s">
        <v>7604</v>
      </c>
    </row>
    <row r="5459" spans="1:2" x14ac:dyDescent="0.25">
      <c r="A5459" s="62">
        <v>31291213</v>
      </c>
      <c r="B5459" s="63" t="s">
        <v>11823</v>
      </c>
    </row>
    <row r="5460" spans="1:2" x14ac:dyDescent="0.25">
      <c r="A5460" s="62">
        <v>31291214</v>
      </c>
      <c r="B5460" s="63" t="s">
        <v>103</v>
      </c>
    </row>
    <row r="5461" spans="1:2" x14ac:dyDescent="0.25">
      <c r="A5461" s="62">
        <v>31291215</v>
      </c>
      <c r="B5461" s="63" t="s">
        <v>9668</v>
      </c>
    </row>
    <row r="5462" spans="1:2" x14ac:dyDescent="0.25">
      <c r="A5462" s="62">
        <v>31291216</v>
      </c>
      <c r="B5462" s="63" t="s">
        <v>4231</v>
      </c>
    </row>
    <row r="5463" spans="1:2" x14ac:dyDescent="0.25">
      <c r="A5463" s="62">
        <v>31291217</v>
      </c>
      <c r="B5463" s="63" t="s">
        <v>6671</v>
      </c>
    </row>
    <row r="5464" spans="1:2" x14ac:dyDescent="0.25">
      <c r="A5464" s="62">
        <v>31291218</v>
      </c>
      <c r="B5464" s="63" t="s">
        <v>14697</v>
      </c>
    </row>
    <row r="5465" spans="1:2" x14ac:dyDescent="0.25">
      <c r="A5465" s="62">
        <v>31291219</v>
      </c>
      <c r="B5465" s="63" t="s">
        <v>12855</v>
      </c>
    </row>
    <row r="5466" spans="1:2" x14ac:dyDescent="0.25">
      <c r="A5466" s="62">
        <v>31291220</v>
      </c>
      <c r="B5466" s="63" t="s">
        <v>3836</v>
      </c>
    </row>
    <row r="5467" spans="1:2" x14ac:dyDescent="0.25">
      <c r="A5467" s="62">
        <v>31291301</v>
      </c>
      <c r="B5467" s="63" t="s">
        <v>16161</v>
      </c>
    </row>
    <row r="5468" spans="1:2" x14ac:dyDescent="0.25">
      <c r="A5468" s="62">
        <v>31291302</v>
      </c>
      <c r="B5468" s="63" t="s">
        <v>10967</v>
      </c>
    </row>
    <row r="5469" spans="1:2" x14ac:dyDescent="0.25">
      <c r="A5469" s="62">
        <v>31291303</v>
      </c>
      <c r="B5469" s="63" t="s">
        <v>6512</v>
      </c>
    </row>
    <row r="5470" spans="1:2" x14ac:dyDescent="0.25">
      <c r="A5470" s="62">
        <v>31291304</v>
      </c>
      <c r="B5470" s="63" t="s">
        <v>16631</v>
      </c>
    </row>
    <row r="5471" spans="1:2" x14ac:dyDescent="0.25">
      <c r="A5471" s="62">
        <v>31291305</v>
      </c>
      <c r="B5471" s="63" t="s">
        <v>2566</v>
      </c>
    </row>
    <row r="5472" spans="1:2" x14ac:dyDescent="0.25">
      <c r="A5472" s="62">
        <v>31291306</v>
      </c>
      <c r="B5472" s="63" t="s">
        <v>4960</v>
      </c>
    </row>
    <row r="5473" spans="1:2" x14ac:dyDescent="0.25">
      <c r="A5473" s="62">
        <v>31291307</v>
      </c>
      <c r="B5473" s="63" t="s">
        <v>13333</v>
      </c>
    </row>
    <row r="5474" spans="1:2" x14ac:dyDescent="0.25">
      <c r="A5474" s="62">
        <v>31291308</v>
      </c>
      <c r="B5474" s="63" t="s">
        <v>18611</v>
      </c>
    </row>
    <row r="5475" spans="1:2" x14ac:dyDescent="0.25">
      <c r="A5475" s="62">
        <v>31291309</v>
      </c>
      <c r="B5475" s="63" t="s">
        <v>2811</v>
      </c>
    </row>
    <row r="5476" spans="1:2" x14ac:dyDescent="0.25">
      <c r="A5476" s="62">
        <v>31291310</v>
      </c>
      <c r="B5476" s="63" t="s">
        <v>7340</v>
      </c>
    </row>
    <row r="5477" spans="1:2" x14ac:dyDescent="0.25">
      <c r="A5477" s="62">
        <v>31291311</v>
      </c>
      <c r="B5477" s="63" t="s">
        <v>5725</v>
      </c>
    </row>
    <row r="5478" spans="1:2" x14ac:dyDescent="0.25">
      <c r="A5478" s="62">
        <v>31291312</v>
      </c>
      <c r="B5478" s="63" t="s">
        <v>10263</v>
      </c>
    </row>
    <row r="5479" spans="1:2" x14ac:dyDescent="0.25">
      <c r="A5479" s="62">
        <v>31291313</v>
      </c>
      <c r="B5479" s="63" t="s">
        <v>3940</v>
      </c>
    </row>
    <row r="5480" spans="1:2" x14ac:dyDescent="0.25">
      <c r="A5480" s="62">
        <v>31291314</v>
      </c>
      <c r="B5480" s="63" t="s">
        <v>16744</v>
      </c>
    </row>
    <row r="5481" spans="1:2" x14ac:dyDescent="0.25">
      <c r="A5481" s="62">
        <v>31291315</v>
      </c>
      <c r="B5481" s="63" t="s">
        <v>10121</v>
      </c>
    </row>
    <row r="5482" spans="1:2" x14ac:dyDescent="0.25">
      <c r="A5482" s="62">
        <v>31291316</v>
      </c>
      <c r="B5482" s="63" t="s">
        <v>4841</v>
      </c>
    </row>
    <row r="5483" spans="1:2" x14ac:dyDescent="0.25">
      <c r="A5483" s="62">
        <v>31291317</v>
      </c>
      <c r="B5483" s="63" t="s">
        <v>16873</v>
      </c>
    </row>
    <row r="5484" spans="1:2" x14ac:dyDescent="0.25">
      <c r="A5484" s="62">
        <v>31291318</v>
      </c>
      <c r="B5484" s="63" t="s">
        <v>15029</v>
      </c>
    </row>
    <row r="5485" spans="1:2" x14ac:dyDescent="0.25">
      <c r="A5485" s="62">
        <v>31291319</v>
      </c>
      <c r="B5485" s="63" t="s">
        <v>4590</v>
      </c>
    </row>
    <row r="5486" spans="1:2" x14ac:dyDescent="0.25">
      <c r="A5486" s="62">
        <v>31291320</v>
      </c>
      <c r="B5486" s="63" t="s">
        <v>1716</v>
      </c>
    </row>
    <row r="5487" spans="1:2" x14ac:dyDescent="0.25">
      <c r="A5487" s="62">
        <v>31291401</v>
      </c>
      <c r="B5487" s="63" t="s">
        <v>9635</v>
      </c>
    </row>
    <row r="5488" spans="1:2" x14ac:dyDescent="0.25">
      <c r="A5488" s="62">
        <v>31291402</v>
      </c>
      <c r="B5488" s="63" t="s">
        <v>14703</v>
      </c>
    </row>
    <row r="5489" spans="1:2" x14ac:dyDescent="0.25">
      <c r="A5489" s="62">
        <v>31291403</v>
      </c>
      <c r="B5489" s="63" t="s">
        <v>9554</v>
      </c>
    </row>
    <row r="5490" spans="1:2" x14ac:dyDescent="0.25">
      <c r="A5490" s="62">
        <v>31291404</v>
      </c>
      <c r="B5490" s="63" t="s">
        <v>3121</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13054</v>
      </c>
    </row>
    <row r="5495" spans="1:2" x14ac:dyDescent="0.25">
      <c r="A5495" s="62">
        <v>31291409</v>
      </c>
      <c r="B5495" s="63" t="s">
        <v>3200</v>
      </c>
    </row>
    <row r="5496" spans="1:2" x14ac:dyDescent="0.25">
      <c r="A5496" s="62">
        <v>31291410</v>
      </c>
      <c r="B5496" s="63" t="s">
        <v>17976</v>
      </c>
    </row>
    <row r="5497" spans="1:2" x14ac:dyDescent="0.25">
      <c r="A5497" s="62">
        <v>31291411</v>
      </c>
      <c r="B5497" s="63" t="s">
        <v>13760</v>
      </c>
    </row>
    <row r="5498" spans="1:2" x14ac:dyDescent="0.25">
      <c r="A5498" s="62">
        <v>31291412</v>
      </c>
      <c r="B5498" s="63" t="s">
        <v>14766</v>
      </c>
    </row>
    <row r="5499" spans="1:2" x14ac:dyDescent="0.25">
      <c r="A5499" s="62">
        <v>31291413</v>
      </c>
      <c r="B5499" s="63" t="s">
        <v>11938</v>
      </c>
    </row>
    <row r="5500" spans="1:2" x14ac:dyDescent="0.25">
      <c r="A5500" s="62">
        <v>31291414</v>
      </c>
      <c r="B5500" s="63" t="s">
        <v>14340</v>
      </c>
    </row>
    <row r="5501" spans="1:2" x14ac:dyDescent="0.25">
      <c r="A5501" s="62">
        <v>31291415</v>
      </c>
      <c r="B5501" s="63" t="s">
        <v>17435</v>
      </c>
    </row>
    <row r="5502" spans="1:2" x14ac:dyDescent="0.25">
      <c r="A5502" s="62">
        <v>31291416</v>
      </c>
      <c r="B5502" s="63" t="s">
        <v>14779</v>
      </c>
    </row>
    <row r="5503" spans="1:2" x14ac:dyDescent="0.25">
      <c r="A5503" s="62">
        <v>31291417</v>
      </c>
      <c r="B5503" s="63" t="s">
        <v>6886</v>
      </c>
    </row>
    <row r="5504" spans="1:2" x14ac:dyDescent="0.25">
      <c r="A5504" s="62">
        <v>31291418</v>
      </c>
      <c r="B5504" s="63" t="s">
        <v>9520</v>
      </c>
    </row>
    <row r="5505" spans="1:2" x14ac:dyDescent="0.25">
      <c r="A5505" s="62">
        <v>31291419</v>
      </c>
      <c r="B5505" s="63" t="s">
        <v>3351</v>
      </c>
    </row>
    <row r="5506" spans="1:2" x14ac:dyDescent="0.25">
      <c r="A5506" s="62">
        <v>31291420</v>
      </c>
      <c r="B5506" s="63" t="s">
        <v>14384</v>
      </c>
    </row>
    <row r="5507" spans="1:2" x14ac:dyDescent="0.25">
      <c r="A5507" s="62">
        <v>31301101</v>
      </c>
      <c r="B5507" s="63" t="s">
        <v>10779</v>
      </c>
    </row>
    <row r="5508" spans="1:2" x14ac:dyDescent="0.25">
      <c r="A5508" s="62">
        <v>31301102</v>
      </c>
      <c r="B5508" s="63" t="s">
        <v>10617</v>
      </c>
    </row>
    <row r="5509" spans="1:2" x14ac:dyDescent="0.25">
      <c r="A5509" s="62">
        <v>31301103</v>
      </c>
      <c r="B5509" s="63" t="s">
        <v>5455</v>
      </c>
    </row>
    <row r="5510" spans="1:2" x14ac:dyDescent="0.25">
      <c r="A5510" s="62">
        <v>31301104</v>
      </c>
      <c r="B5510" s="63" t="s">
        <v>311</v>
      </c>
    </row>
    <row r="5511" spans="1:2" x14ac:dyDescent="0.25">
      <c r="A5511" s="62">
        <v>31301105</v>
      </c>
      <c r="B5511" s="63" t="s">
        <v>11882</v>
      </c>
    </row>
    <row r="5512" spans="1:2" x14ac:dyDescent="0.25">
      <c r="A5512" s="62">
        <v>31301106</v>
      </c>
      <c r="B5512" s="63" t="s">
        <v>12672</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3875</v>
      </c>
    </row>
    <row r="5520" spans="1:2" x14ac:dyDescent="0.25">
      <c r="A5520" s="62">
        <v>31301114</v>
      </c>
      <c r="B5520" s="63" t="s">
        <v>893</v>
      </c>
    </row>
    <row r="5521" spans="1:2" x14ac:dyDescent="0.25">
      <c r="A5521" s="62">
        <v>31301115</v>
      </c>
      <c r="B5521" s="63" t="s">
        <v>10591</v>
      </c>
    </row>
    <row r="5522" spans="1:2" x14ac:dyDescent="0.25">
      <c r="A5522" s="62">
        <v>31301116</v>
      </c>
      <c r="B5522" s="63" t="s">
        <v>2242</v>
      </c>
    </row>
    <row r="5523" spans="1:2" x14ac:dyDescent="0.25">
      <c r="A5523" s="62">
        <v>31301117</v>
      </c>
      <c r="B5523" s="63" t="s">
        <v>13822</v>
      </c>
    </row>
    <row r="5524" spans="1:2" x14ac:dyDescent="0.25">
      <c r="A5524" s="62">
        <v>31301118</v>
      </c>
      <c r="B5524" s="63" t="s">
        <v>4449</v>
      </c>
    </row>
    <row r="5525" spans="1:2" x14ac:dyDescent="0.25">
      <c r="A5525" s="62">
        <v>31301119</v>
      </c>
      <c r="B5525" s="63" t="s">
        <v>13302</v>
      </c>
    </row>
    <row r="5526" spans="1:2" x14ac:dyDescent="0.25">
      <c r="A5526" s="62">
        <v>31301201</v>
      </c>
      <c r="B5526" s="63" t="s">
        <v>15255</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13474</v>
      </c>
    </row>
    <row r="5531" spans="1:2" x14ac:dyDescent="0.25">
      <c r="A5531" s="62">
        <v>31301206</v>
      </c>
      <c r="B5531" s="63" t="s">
        <v>4846</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4040</v>
      </c>
    </row>
    <row r="5536" spans="1:2" x14ac:dyDescent="0.25">
      <c r="A5536" s="62">
        <v>31301211</v>
      </c>
      <c r="B5536" s="63" t="s">
        <v>11484</v>
      </c>
    </row>
    <row r="5537" spans="1:2" x14ac:dyDescent="0.25">
      <c r="A5537" s="62">
        <v>31301212</v>
      </c>
      <c r="B5537" s="63" t="s">
        <v>3410</v>
      </c>
    </row>
    <row r="5538" spans="1:2" x14ac:dyDescent="0.25">
      <c r="A5538" s="62">
        <v>31301213</v>
      </c>
      <c r="B5538" s="63" t="s">
        <v>2127</v>
      </c>
    </row>
    <row r="5539" spans="1:2" x14ac:dyDescent="0.25">
      <c r="A5539" s="62">
        <v>31301214</v>
      </c>
      <c r="B5539" s="63" t="s">
        <v>3840</v>
      </c>
    </row>
    <row r="5540" spans="1:2" x14ac:dyDescent="0.25">
      <c r="A5540" s="62">
        <v>31301215</v>
      </c>
      <c r="B5540" s="63" t="s">
        <v>4230</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17220</v>
      </c>
    </row>
    <row r="5549" spans="1:2" x14ac:dyDescent="0.25">
      <c r="A5549" s="62">
        <v>31301305</v>
      </c>
      <c r="B5549" s="63" t="s">
        <v>1476</v>
      </c>
    </row>
    <row r="5550" spans="1:2" x14ac:dyDescent="0.25">
      <c r="A5550" s="62">
        <v>31301306</v>
      </c>
      <c r="B5550" s="63" t="s">
        <v>14600</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13955</v>
      </c>
    </row>
    <row r="5555" spans="1:2" x14ac:dyDescent="0.25">
      <c r="A5555" s="62">
        <v>31301311</v>
      </c>
      <c r="B5555" s="63" t="s">
        <v>17260</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11185</v>
      </c>
    </row>
    <row r="5560" spans="1:2" x14ac:dyDescent="0.25">
      <c r="A5560" s="62">
        <v>31301316</v>
      </c>
      <c r="B5560" s="63" t="s">
        <v>699</v>
      </c>
    </row>
    <row r="5561" spans="1:2" x14ac:dyDescent="0.25">
      <c r="A5561" s="62">
        <v>31301317</v>
      </c>
      <c r="B5561" s="63" t="s">
        <v>12838</v>
      </c>
    </row>
    <row r="5562" spans="1:2" x14ac:dyDescent="0.25">
      <c r="A5562" s="62">
        <v>31301318</v>
      </c>
      <c r="B5562" s="63" t="s">
        <v>17193</v>
      </c>
    </row>
    <row r="5563" spans="1:2" x14ac:dyDescent="0.25">
      <c r="A5563" s="62">
        <v>31301319</v>
      </c>
      <c r="B5563" s="63" t="s">
        <v>12043</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11452</v>
      </c>
    </row>
    <row r="5569" spans="1:2" x14ac:dyDescent="0.25">
      <c r="A5569" s="62">
        <v>31301406</v>
      </c>
      <c r="B5569" s="63" t="s">
        <v>12770</v>
      </c>
    </row>
    <row r="5570" spans="1:2" x14ac:dyDescent="0.25">
      <c r="A5570" s="62">
        <v>31301407</v>
      </c>
      <c r="B5570" s="63" t="s">
        <v>2823</v>
      </c>
    </row>
    <row r="5571" spans="1:2" x14ac:dyDescent="0.25">
      <c r="A5571" s="62">
        <v>31301408</v>
      </c>
      <c r="B5571" s="63" t="s">
        <v>4752</v>
      </c>
    </row>
    <row r="5572" spans="1:2" x14ac:dyDescent="0.25">
      <c r="A5572" s="62">
        <v>31301409</v>
      </c>
      <c r="B5572" s="63" t="s">
        <v>17250</v>
      </c>
    </row>
    <row r="5573" spans="1:2" x14ac:dyDescent="0.25">
      <c r="A5573" s="62">
        <v>31301410</v>
      </c>
      <c r="B5573" s="63" t="s">
        <v>11225</v>
      </c>
    </row>
    <row r="5574" spans="1:2" x14ac:dyDescent="0.25">
      <c r="A5574" s="62">
        <v>31301411</v>
      </c>
      <c r="B5574" s="63" t="s">
        <v>6995</v>
      </c>
    </row>
    <row r="5575" spans="1:2" x14ac:dyDescent="0.25">
      <c r="A5575" s="62">
        <v>31301412</v>
      </c>
      <c r="B5575" s="63" t="s">
        <v>13985</v>
      </c>
    </row>
    <row r="5576" spans="1:2" x14ac:dyDescent="0.25">
      <c r="A5576" s="62">
        <v>31301413</v>
      </c>
      <c r="B5576" s="63" t="s">
        <v>1139</v>
      </c>
    </row>
    <row r="5577" spans="1:2" x14ac:dyDescent="0.25">
      <c r="A5577" s="62">
        <v>31301414</v>
      </c>
      <c r="B5577" s="63" t="s">
        <v>18328</v>
      </c>
    </row>
    <row r="5578" spans="1:2" x14ac:dyDescent="0.25">
      <c r="A5578" s="62">
        <v>31301415</v>
      </c>
      <c r="B5578" s="63" t="s">
        <v>6835</v>
      </c>
    </row>
    <row r="5579" spans="1:2" x14ac:dyDescent="0.25">
      <c r="A5579" s="62">
        <v>31301416</v>
      </c>
      <c r="B5579" s="63" t="s">
        <v>18036</v>
      </c>
    </row>
    <row r="5580" spans="1:2" x14ac:dyDescent="0.25">
      <c r="A5580" s="62">
        <v>31301417</v>
      </c>
      <c r="B5580" s="63" t="s">
        <v>8614</v>
      </c>
    </row>
    <row r="5581" spans="1:2" x14ac:dyDescent="0.25">
      <c r="A5581" s="62">
        <v>31301418</v>
      </c>
      <c r="B5581" s="63" t="s">
        <v>2383</v>
      </c>
    </row>
    <row r="5582" spans="1:2" x14ac:dyDescent="0.25">
      <c r="A5582" s="62">
        <v>31301419</v>
      </c>
      <c r="B5582" s="63" t="s">
        <v>11017</v>
      </c>
    </row>
    <row r="5583" spans="1:2" x14ac:dyDescent="0.25">
      <c r="A5583" s="62">
        <v>31301501</v>
      </c>
      <c r="B5583" s="63" t="s">
        <v>14208</v>
      </c>
    </row>
    <row r="5584" spans="1:2" x14ac:dyDescent="0.25">
      <c r="A5584" s="62">
        <v>31301502</v>
      </c>
      <c r="B5584" s="63" t="s">
        <v>14197</v>
      </c>
    </row>
    <row r="5585" spans="1:2" x14ac:dyDescent="0.25">
      <c r="A5585" s="62">
        <v>31301503</v>
      </c>
      <c r="B5585" s="63" t="s">
        <v>12134</v>
      </c>
    </row>
    <row r="5586" spans="1:2" x14ac:dyDescent="0.25">
      <c r="A5586" s="62">
        <v>31301504</v>
      </c>
      <c r="B5586" s="63" t="s">
        <v>9906</v>
      </c>
    </row>
    <row r="5587" spans="1:2" x14ac:dyDescent="0.25">
      <c r="A5587" s="62">
        <v>31301505</v>
      </c>
      <c r="B5587" s="63" t="s">
        <v>4933</v>
      </c>
    </row>
    <row r="5588" spans="1:2" x14ac:dyDescent="0.25">
      <c r="A5588" s="62">
        <v>31301506</v>
      </c>
      <c r="B5588" s="63" t="s">
        <v>3456</v>
      </c>
    </row>
    <row r="5589" spans="1:2" x14ac:dyDescent="0.25">
      <c r="A5589" s="62">
        <v>31301507</v>
      </c>
      <c r="B5589" s="63" t="s">
        <v>13308</v>
      </c>
    </row>
    <row r="5590" spans="1:2" x14ac:dyDescent="0.25">
      <c r="A5590" s="62">
        <v>31301508</v>
      </c>
      <c r="B5590" s="63" t="s">
        <v>8785</v>
      </c>
    </row>
    <row r="5591" spans="1:2" x14ac:dyDescent="0.25">
      <c r="A5591" s="62">
        <v>31301509</v>
      </c>
      <c r="B5591" s="63" t="s">
        <v>4324</v>
      </c>
    </row>
    <row r="5592" spans="1:2" x14ac:dyDescent="0.25">
      <c r="A5592" s="62">
        <v>31301510</v>
      </c>
      <c r="B5592" s="63" t="s">
        <v>4459</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3529</v>
      </c>
    </row>
    <row r="5597" spans="1:2" x14ac:dyDescent="0.25">
      <c r="A5597" s="62">
        <v>31301515</v>
      </c>
      <c r="B5597" s="63" t="s">
        <v>12964</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15259</v>
      </c>
    </row>
    <row r="5604" spans="1:2" x14ac:dyDescent="0.25">
      <c r="A5604" s="62">
        <v>31311103</v>
      </c>
      <c r="B5604" s="63" t="s">
        <v>516</v>
      </c>
    </row>
    <row r="5605" spans="1:2" x14ac:dyDescent="0.25">
      <c r="A5605" s="62">
        <v>31311104</v>
      </c>
      <c r="B5605" s="63" t="s">
        <v>14721</v>
      </c>
    </row>
    <row r="5606" spans="1:2" x14ac:dyDescent="0.25">
      <c r="A5606" s="62">
        <v>31311105</v>
      </c>
      <c r="B5606" s="63" t="s">
        <v>12866</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14778</v>
      </c>
    </row>
    <row r="5611" spans="1:2" x14ac:dyDescent="0.25">
      <c r="A5611" s="62">
        <v>31311112</v>
      </c>
      <c r="B5611" s="63" t="s">
        <v>832</v>
      </c>
    </row>
    <row r="5612" spans="1:2" x14ac:dyDescent="0.25">
      <c r="A5612" s="62">
        <v>31311113</v>
      </c>
      <c r="B5612" s="63" t="s">
        <v>18189</v>
      </c>
    </row>
    <row r="5613" spans="1:2" x14ac:dyDescent="0.25">
      <c r="A5613" s="62">
        <v>31311201</v>
      </c>
      <c r="B5613" s="63" t="s">
        <v>7888</v>
      </c>
    </row>
    <row r="5614" spans="1:2" x14ac:dyDescent="0.25">
      <c r="A5614" s="62">
        <v>31311202</v>
      </c>
      <c r="B5614" s="63" t="s">
        <v>11244</v>
      </c>
    </row>
    <row r="5615" spans="1:2" x14ac:dyDescent="0.25">
      <c r="A5615" s="62">
        <v>31311203</v>
      </c>
      <c r="B5615" s="63" t="s">
        <v>11072</v>
      </c>
    </row>
    <row r="5616" spans="1:2" x14ac:dyDescent="0.25">
      <c r="A5616" s="62">
        <v>31311204</v>
      </c>
      <c r="B5616" s="63" t="s">
        <v>17064</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12577</v>
      </c>
    </row>
    <row r="5622" spans="1:2" x14ac:dyDescent="0.25">
      <c r="A5622" s="62">
        <v>31311212</v>
      </c>
      <c r="B5622" s="63" t="s">
        <v>10830</v>
      </c>
    </row>
    <row r="5623" spans="1:2" x14ac:dyDescent="0.25">
      <c r="A5623" s="62">
        <v>31311213</v>
      </c>
      <c r="B5623" s="63" t="s">
        <v>6544</v>
      </c>
    </row>
    <row r="5624" spans="1:2" x14ac:dyDescent="0.25">
      <c r="A5624" s="62">
        <v>31311301</v>
      </c>
      <c r="B5624" s="63" t="s">
        <v>12041</v>
      </c>
    </row>
    <row r="5625" spans="1:2" x14ac:dyDescent="0.25">
      <c r="A5625" s="62">
        <v>31311302</v>
      </c>
      <c r="B5625" s="63" t="s">
        <v>17548</v>
      </c>
    </row>
    <row r="5626" spans="1:2" x14ac:dyDescent="0.25">
      <c r="A5626" s="62">
        <v>31311303</v>
      </c>
      <c r="B5626" s="63" t="s">
        <v>10280</v>
      </c>
    </row>
    <row r="5627" spans="1:2" x14ac:dyDescent="0.25">
      <c r="A5627" s="62">
        <v>31311304</v>
      </c>
      <c r="B5627" s="63" t="s">
        <v>1306</v>
      </c>
    </row>
    <row r="5628" spans="1:2" x14ac:dyDescent="0.25">
      <c r="A5628" s="62">
        <v>31311305</v>
      </c>
      <c r="B5628" s="63" t="s">
        <v>4659</v>
      </c>
    </row>
    <row r="5629" spans="1:2" x14ac:dyDescent="0.25">
      <c r="A5629" s="62">
        <v>31311306</v>
      </c>
      <c r="B5629" s="63" t="s">
        <v>630</v>
      </c>
    </row>
    <row r="5630" spans="1:2" x14ac:dyDescent="0.25">
      <c r="A5630" s="62">
        <v>31311309</v>
      </c>
      <c r="B5630" s="63" t="s">
        <v>3150</v>
      </c>
    </row>
    <row r="5631" spans="1:2" x14ac:dyDescent="0.25">
      <c r="A5631" s="62">
        <v>31311310</v>
      </c>
      <c r="B5631" s="63" t="s">
        <v>14958</v>
      </c>
    </row>
    <row r="5632" spans="1:2" x14ac:dyDescent="0.25">
      <c r="A5632" s="62">
        <v>31311311</v>
      </c>
      <c r="B5632" s="63" t="s">
        <v>12596</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12692</v>
      </c>
    </row>
    <row r="5639" spans="1:2" x14ac:dyDescent="0.25">
      <c r="A5639" s="62">
        <v>31311405</v>
      </c>
      <c r="B5639" s="63" t="s">
        <v>12740</v>
      </c>
    </row>
    <row r="5640" spans="1:2" x14ac:dyDescent="0.25">
      <c r="A5640" s="62">
        <v>31311406</v>
      </c>
      <c r="B5640" s="63" t="s">
        <v>16127</v>
      </c>
    </row>
    <row r="5641" spans="1:2" x14ac:dyDescent="0.25">
      <c r="A5641" s="62">
        <v>31311409</v>
      </c>
      <c r="B5641" s="63" t="s">
        <v>3783</v>
      </c>
    </row>
    <row r="5642" spans="1:2" x14ac:dyDescent="0.25">
      <c r="A5642" s="62">
        <v>31311410</v>
      </c>
      <c r="B5642" s="63" t="s">
        <v>12933</v>
      </c>
    </row>
    <row r="5643" spans="1:2" x14ac:dyDescent="0.25">
      <c r="A5643" s="62">
        <v>31311411</v>
      </c>
      <c r="B5643" s="63" t="s">
        <v>4339</v>
      </c>
    </row>
    <row r="5644" spans="1:2" x14ac:dyDescent="0.25">
      <c r="A5644" s="62">
        <v>31311412</v>
      </c>
      <c r="B5644" s="63" t="s">
        <v>9726</v>
      </c>
    </row>
    <row r="5645" spans="1:2" x14ac:dyDescent="0.25">
      <c r="A5645" s="62">
        <v>31311413</v>
      </c>
      <c r="B5645" s="63" t="s">
        <v>17916</v>
      </c>
    </row>
    <row r="5646" spans="1:2" x14ac:dyDescent="0.25">
      <c r="A5646" s="62">
        <v>31311501</v>
      </c>
      <c r="B5646" s="63" t="s">
        <v>11581</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12437</v>
      </c>
    </row>
    <row r="5652" spans="1:2" x14ac:dyDescent="0.25">
      <c r="A5652" s="62">
        <v>31311509</v>
      </c>
      <c r="B5652" s="63" t="s">
        <v>6582</v>
      </c>
    </row>
    <row r="5653" spans="1:2" x14ac:dyDescent="0.25">
      <c r="A5653" s="62">
        <v>31311510</v>
      </c>
      <c r="B5653" s="63" t="s">
        <v>16989</v>
      </c>
    </row>
    <row r="5654" spans="1:2" x14ac:dyDescent="0.25">
      <c r="A5654" s="62">
        <v>31311511</v>
      </c>
      <c r="B5654" s="63" t="s">
        <v>17257</v>
      </c>
    </row>
    <row r="5655" spans="1:2" x14ac:dyDescent="0.25">
      <c r="A5655" s="62">
        <v>31311512</v>
      </c>
      <c r="B5655" s="63" t="s">
        <v>10927</v>
      </c>
    </row>
    <row r="5656" spans="1:2" x14ac:dyDescent="0.25">
      <c r="A5656" s="62">
        <v>31311513</v>
      </c>
      <c r="B5656" s="63" t="s">
        <v>4980</v>
      </c>
    </row>
    <row r="5657" spans="1:2" x14ac:dyDescent="0.25">
      <c r="A5657" s="62">
        <v>31311601</v>
      </c>
      <c r="B5657" s="63" t="s">
        <v>13500</v>
      </c>
    </row>
    <row r="5658" spans="1:2" x14ac:dyDescent="0.25">
      <c r="A5658" s="62">
        <v>31311602</v>
      </c>
      <c r="B5658" s="63" t="s">
        <v>8856</v>
      </c>
    </row>
    <row r="5659" spans="1:2" x14ac:dyDescent="0.25">
      <c r="A5659" s="62">
        <v>31311603</v>
      </c>
      <c r="B5659" s="63" t="s">
        <v>13238</v>
      </c>
    </row>
    <row r="5660" spans="1:2" x14ac:dyDescent="0.25">
      <c r="A5660" s="62">
        <v>31311604</v>
      </c>
      <c r="B5660" s="63" t="s">
        <v>2471</v>
      </c>
    </row>
    <row r="5661" spans="1:2" x14ac:dyDescent="0.25">
      <c r="A5661" s="62">
        <v>31311605</v>
      </c>
      <c r="B5661" s="63" t="s">
        <v>13797</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11653</v>
      </c>
    </row>
    <row r="5668" spans="1:2" x14ac:dyDescent="0.25">
      <c r="A5668" s="62">
        <v>31311701</v>
      </c>
      <c r="B5668" s="63" t="s">
        <v>12574</v>
      </c>
    </row>
    <row r="5669" spans="1:2" x14ac:dyDescent="0.25">
      <c r="A5669" s="62">
        <v>31311702</v>
      </c>
      <c r="B5669" s="63" t="s">
        <v>15347</v>
      </c>
    </row>
    <row r="5670" spans="1:2" x14ac:dyDescent="0.25">
      <c r="A5670" s="62">
        <v>31311703</v>
      </c>
      <c r="B5670" s="63" t="s">
        <v>9421</v>
      </c>
    </row>
    <row r="5671" spans="1:2" x14ac:dyDescent="0.25">
      <c r="A5671" s="62">
        <v>31311704</v>
      </c>
      <c r="B5671" s="63" t="s">
        <v>6498</v>
      </c>
    </row>
    <row r="5672" spans="1:2" x14ac:dyDescent="0.25">
      <c r="A5672" s="62">
        <v>31311705</v>
      </c>
      <c r="B5672" s="63" t="s">
        <v>18060</v>
      </c>
    </row>
    <row r="5673" spans="1:2" x14ac:dyDescent="0.25">
      <c r="A5673" s="62">
        <v>31311706</v>
      </c>
      <c r="B5673" s="63" t="s">
        <v>5983</v>
      </c>
    </row>
    <row r="5674" spans="1:2" x14ac:dyDescent="0.25">
      <c r="A5674" s="62">
        <v>31311709</v>
      </c>
      <c r="B5674" s="63" t="s">
        <v>13575</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2672</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14317</v>
      </c>
    </row>
    <row r="5684" spans="1:2" x14ac:dyDescent="0.25">
      <c r="A5684" s="62">
        <v>31321106</v>
      </c>
      <c r="B5684" s="63" t="s">
        <v>10956</v>
      </c>
    </row>
    <row r="5685" spans="1:2" x14ac:dyDescent="0.25">
      <c r="A5685" s="62">
        <v>31321109</v>
      </c>
      <c r="B5685" s="63" t="s">
        <v>18154</v>
      </c>
    </row>
    <row r="5686" spans="1:2" x14ac:dyDescent="0.25">
      <c r="A5686" s="62">
        <v>31321110</v>
      </c>
      <c r="B5686" s="63" t="s">
        <v>10975</v>
      </c>
    </row>
    <row r="5687" spans="1:2" x14ac:dyDescent="0.25">
      <c r="A5687" s="62">
        <v>31321111</v>
      </c>
      <c r="B5687" s="63" t="s">
        <v>10315</v>
      </c>
    </row>
    <row r="5688" spans="1:2" x14ac:dyDescent="0.25">
      <c r="A5688" s="62">
        <v>31321112</v>
      </c>
      <c r="B5688" s="63" t="s">
        <v>9529</v>
      </c>
    </row>
    <row r="5689" spans="1:2" x14ac:dyDescent="0.25">
      <c r="A5689" s="62">
        <v>31321113</v>
      </c>
      <c r="B5689" s="63" t="s">
        <v>13727</v>
      </c>
    </row>
    <row r="5690" spans="1:2" x14ac:dyDescent="0.25">
      <c r="A5690" s="62">
        <v>31321201</v>
      </c>
      <c r="B5690" s="63" t="s">
        <v>1879</v>
      </c>
    </row>
    <row r="5691" spans="1:2" x14ac:dyDescent="0.25">
      <c r="A5691" s="62">
        <v>31321202</v>
      </c>
      <c r="B5691" s="63" t="s">
        <v>4462</v>
      </c>
    </row>
    <row r="5692" spans="1:2" x14ac:dyDescent="0.25">
      <c r="A5692" s="62">
        <v>31321203</v>
      </c>
      <c r="B5692" s="63" t="s">
        <v>10115</v>
      </c>
    </row>
    <row r="5693" spans="1:2" x14ac:dyDescent="0.25">
      <c r="A5693" s="62">
        <v>31321204</v>
      </c>
      <c r="B5693" s="63" t="s">
        <v>5761</v>
      </c>
    </row>
    <row r="5694" spans="1:2" x14ac:dyDescent="0.25">
      <c r="A5694" s="62">
        <v>31321205</v>
      </c>
      <c r="B5694" s="63" t="s">
        <v>17271</v>
      </c>
    </row>
    <row r="5695" spans="1:2" x14ac:dyDescent="0.25">
      <c r="A5695" s="62">
        <v>31321206</v>
      </c>
      <c r="B5695" s="63" t="s">
        <v>17599</v>
      </c>
    </row>
    <row r="5696" spans="1:2" x14ac:dyDescent="0.25">
      <c r="A5696" s="62">
        <v>31321209</v>
      </c>
      <c r="B5696" s="63" t="s">
        <v>4428</v>
      </c>
    </row>
    <row r="5697" spans="1:2" x14ac:dyDescent="0.25">
      <c r="A5697" s="62">
        <v>31321210</v>
      </c>
      <c r="B5697" s="63" t="s">
        <v>15161</v>
      </c>
    </row>
    <row r="5698" spans="1:2" x14ac:dyDescent="0.25">
      <c r="A5698" s="62">
        <v>31321211</v>
      </c>
      <c r="B5698" s="63" t="s">
        <v>8266</v>
      </c>
    </row>
    <row r="5699" spans="1:2" x14ac:dyDescent="0.25">
      <c r="A5699" s="62">
        <v>31321212</v>
      </c>
      <c r="B5699" s="63" t="s">
        <v>7083</v>
      </c>
    </row>
    <row r="5700" spans="1:2" x14ac:dyDescent="0.25">
      <c r="A5700" s="62">
        <v>31321213</v>
      </c>
      <c r="B5700" s="63" t="s">
        <v>3684</v>
      </c>
    </row>
    <row r="5701" spans="1:2" x14ac:dyDescent="0.25">
      <c r="A5701" s="62">
        <v>31321301</v>
      </c>
      <c r="B5701" s="63" t="s">
        <v>3863</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5005</v>
      </c>
    </row>
    <row r="5706" spans="1:2" x14ac:dyDescent="0.25">
      <c r="A5706" s="62">
        <v>31321306</v>
      </c>
      <c r="B5706" s="63" t="s">
        <v>5047</v>
      </c>
    </row>
    <row r="5707" spans="1:2" x14ac:dyDescent="0.25">
      <c r="A5707" s="62">
        <v>31321309</v>
      </c>
      <c r="B5707" s="63" t="s">
        <v>17557</v>
      </c>
    </row>
    <row r="5708" spans="1:2" x14ac:dyDescent="0.25">
      <c r="A5708" s="62">
        <v>31321310</v>
      </c>
      <c r="B5708" s="63" t="s">
        <v>4545</v>
      </c>
    </row>
    <row r="5709" spans="1:2" x14ac:dyDescent="0.25">
      <c r="A5709" s="62">
        <v>31321311</v>
      </c>
      <c r="B5709" s="63" t="s">
        <v>12271</v>
      </c>
    </row>
    <row r="5710" spans="1:2" x14ac:dyDescent="0.25">
      <c r="A5710" s="62">
        <v>31321312</v>
      </c>
      <c r="B5710" s="63" t="s">
        <v>8279</v>
      </c>
    </row>
    <row r="5711" spans="1:2" x14ac:dyDescent="0.25">
      <c r="A5711" s="62">
        <v>31321313</v>
      </c>
      <c r="B5711" s="63" t="s">
        <v>7373</v>
      </c>
    </row>
    <row r="5712" spans="1:2" x14ac:dyDescent="0.25">
      <c r="A5712" s="62">
        <v>31321401</v>
      </c>
      <c r="B5712" s="63" t="s">
        <v>13247</v>
      </c>
    </row>
    <row r="5713" spans="1:2" x14ac:dyDescent="0.25">
      <c r="A5713" s="62">
        <v>31321402</v>
      </c>
      <c r="B5713" s="63" t="s">
        <v>2714</v>
      </c>
    </row>
    <row r="5714" spans="1:2" x14ac:dyDescent="0.25">
      <c r="A5714" s="62">
        <v>31321403</v>
      </c>
      <c r="B5714" s="63" t="s">
        <v>1862</v>
      </c>
    </row>
    <row r="5715" spans="1:2" x14ac:dyDescent="0.25">
      <c r="A5715" s="62">
        <v>31321404</v>
      </c>
      <c r="B5715" s="63" t="s">
        <v>10536</v>
      </c>
    </row>
    <row r="5716" spans="1:2" x14ac:dyDescent="0.25">
      <c r="A5716" s="62">
        <v>31321405</v>
      </c>
      <c r="B5716" s="63" t="s">
        <v>11043</v>
      </c>
    </row>
    <row r="5717" spans="1:2" x14ac:dyDescent="0.25">
      <c r="A5717" s="62">
        <v>31321406</v>
      </c>
      <c r="B5717" s="63" t="s">
        <v>12174</v>
      </c>
    </row>
    <row r="5718" spans="1:2" x14ac:dyDescent="0.25">
      <c r="A5718" s="62">
        <v>31321409</v>
      </c>
      <c r="B5718" s="63" t="s">
        <v>5012</v>
      </c>
    </row>
    <row r="5719" spans="1:2" x14ac:dyDescent="0.25">
      <c r="A5719" s="62">
        <v>31321410</v>
      </c>
      <c r="B5719" s="63" t="s">
        <v>8074</v>
      </c>
    </row>
    <row r="5720" spans="1:2" x14ac:dyDescent="0.25">
      <c r="A5720" s="62">
        <v>31321411</v>
      </c>
      <c r="B5720" s="63" t="s">
        <v>6529</v>
      </c>
    </row>
    <row r="5721" spans="1:2" x14ac:dyDescent="0.25">
      <c r="A5721" s="62">
        <v>31321412</v>
      </c>
      <c r="B5721" s="63" t="s">
        <v>12539</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3903</v>
      </c>
    </row>
    <row r="5727" spans="1:2" x14ac:dyDescent="0.25">
      <c r="A5727" s="62">
        <v>31321505</v>
      </c>
      <c r="B5727" s="63" t="s">
        <v>8430</v>
      </c>
    </row>
    <row r="5728" spans="1:2" x14ac:dyDescent="0.25">
      <c r="A5728" s="62">
        <v>31321506</v>
      </c>
      <c r="B5728" s="63" t="s">
        <v>8566</v>
      </c>
    </row>
    <row r="5729" spans="1:2" x14ac:dyDescent="0.25">
      <c r="A5729" s="62">
        <v>31321509</v>
      </c>
      <c r="B5729" s="63" t="s">
        <v>17241</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5220</v>
      </c>
    </row>
    <row r="5735" spans="1:2" x14ac:dyDescent="0.25">
      <c r="A5735" s="62">
        <v>31321602</v>
      </c>
      <c r="B5735" s="63" t="s">
        <v>4050</v>
      </c>
    </row>
    <row r="5736" spans="1:2" x14ac:dyDescent="0.25">
      <c r="A5736" s="62">
        <v>31321603</v>
      </c>
      <c r="B5736" s="63" t="s">
        <v>16114</v>
      </c>
    </row>
    <row r="5737" spans="1:2" x14ac:dyDescent="0.25">
      <c r="A5737" s="62">
        <v>31321604</v>
      </c>
      <c r="B5737" s="63" t="s">
        <v>17693</v>
      </c>
    </row>
    <row r="5738" spans="1:2" x14ac:dyDescent="0.25">
      <c r="A5738" s="62">
        <v>31321605</v>
      </c>
      <c r="B5738" s="63" t="s">
        <v>8745</v>
      </c>
    </row>
    <row r="5739" spans="1:2" x14ac:dyDescent="0.25">
      <c r="A5739" s="62">
        <v>31321606</v>
      </c>
      <c r="B5739" s="63" t="s">
        <v>18195</v>
      </c>
    </row>
    <row r="5740" spans="1:2" x14ac:dyDescent="0.25">
      <c r="A5740" s="62">
        <v>31321609</v>
      </c>
      <c r="B5740" s="63" t="s">
        <v>1889</v>
      </c>
    </row>
    <row r="5741" spans="1:2" x14ac:dyDescent="0.25">
      <c r="A5741" s="62">
        <v>31321610</v>
      </c>
      <c r="B5741" s="63" t="s">
        <v>12418</v>
      </c>
    </row>
    <row r="5742" spans="1:2" x14ac:dyDescent="0.25">
      <c r="A5742" s="62">
        <v>31321611</v>
      </c>
      <c r="B5742" s="63" t="s">
        <v>4182</v>
      </c>
    </row>
    <row r="5743" spans="1:2" x14ac:dyDescent="0.25">
      <c r="A5743" s="62">
        <v>31321612</v>
      </c>
      <c r="B5743" s="63" t="s">
        <v>14775</v>
      </c>
    </row>
    <row r="5744" spans="1:2" x14ac:dyDescent="0.25">
      <c r="A5744" s="62">
        <v>31321613</v>
      </c>
      <c r="B5744" s="63" t="s">
        <v>10535</v>
      </c>
    </row>
    <row r="5745" spans="1:2" x14ac:dyDescent="0.25">
      <c r="A5745" s="62">
        <v>31321701</v>
      </c>
      <c r="B5745" s="63" t="s">
        <v>8097</v>
      </c>
    </row>
    <row r="5746" spans="1:2" x14ac:dyDescent="0.25">
      <c r="A5746" s="62">
        <v>31321702</v>
      </c>
      <c r="B5746" s="63" t="s">
        <v>17649</v>
      </c>
    </row>
    <row r="5747" spans="1:2" x14ac:dyDescent="0.25">
      <c r="A5747" s="62">
        <v>31321703</v>
      </c>
      <c r="B5747" s="63" t="s">
        <v>5587</v>
      </c>
    </row>
    <row r="5748" spans="1:2" x14ac:dyDescent="0.25">
      <c r="A5748" s="62">
        <v>31321704</v>
      </c>
      <c r="B5748" s="63" t="s">
        <v>11438</v>
      </c>
    </row>
    <row r="5749" spans="1:2" x14ac:dyDescent="0.25">
      <c r="A5749" s="62">
        <v>31321705</v>
      </c>
      <c r="B5749" s="63" t="s">
        <v>12176</v>
      </c>
    </row>
    <row r="5750" spans="1:2" x14ac:dyDescent="0.25">
      <c r="A5750" s="62">
        <v>31321706</v>
      </c>
      <c r="B5750" s="63" t="s">
        <v>12854</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13749</v>
      </c>
    </row>
    <row r="5759" spans="1:2" x14ac:dyDescent="0.25">
      <c r="A5759" s="62">
        <v>31331104</v>
      </c>
      <c r="B5759" s="63" t="s">
        <v>13862</v>
      </c>
    </row>
    <row r="5760" spans="1:2" x14ac:dyDescent="0.25">
      <c r="A5760" s="62">
        <v>31331105</v>
      </c>
      <c r="B5760" s="63" t="s">
        <v>11889</v>
      </c>
    </row>
    <row r="5761" spans="1:2" x14ac:dyDescent="0.25">
      <c r="A5761" s="62">
        <v>31331106</v>
      </c>
      <c r="B5761" s="63" t="s">
        <v>4152</v>
      </c>
    </row>
    <row r="5762" spans="1:2" x14ac:dyDescent="0.25">
      <c r="A5762" s="62">
        <v>31331109</v>
      </c>
      <c r="B5762" s="63" t="s">
        <v>8874</v>
      </c>
    </row>
    <row r="5763" spans="1:2" x14ac:dyDescent="0.25">
      <c r="A5763" s="62">
        <v>31331110</v>
      </c>
      <c r="B5763" s="63" t="s">
        <v>14718</v>
      </c>
    </row>
    <row r="5764" spans="1:2" x14ac:dyDescent="0.25">
      <c r="A5764" s="62">
        <v>31331111</v>
      </c>
      <c r="B5764" s="63" t="s">
        <v>2857</v>
      </c>
    </row>
    <row r="5765" spans="1:2" x14ac:dyDescent="0.25">
      <c r="A5765" s="62">
        <v>31331112</v>
      </c>
      <c r="B5765" s="63" t="s">
        <v>7525</v>
      </c>
    </row>
    <row r="5766" spans="1:2" x14ac:dyDescent="0.25">
      <c r="A5766" s="62">
        <v>31331113</v>
      </c>
      <c r="B5766" s="63" t="s">
        <v>4254</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4403</v>
      </c>
    </row>
    <row r="5771" spans="1:2" x14ac:dyDescent="0.25">
      <c r="A5771" s="62">
        <v>31331205</v>
      </c>
      <c r="B5771" s="63" t="s">
        <v>12258</v>
      </c>
    </row>
    <row r="5772" spans="1:2" x14ac:dyDescent="0.25">
      <c r="A5772" s="62">
        <v>31331206</v>
      </c>
      <c r="B5772" s="63" t="s">
        <v>10869</v>
      </c>
    </row>
    <row r="5773" spans="1:2" x14ac:dyDescent="0.25">
      <c r="A5773" s="62">
        <v>31331209</v>
      </c>
      <c r="B5773" s="63" t="s">
        <v>11785</v>
      </c>
    </row>
    <row r="5774" spans="1:2" x14ac:dyDescent="0.25">
      <c r="A5774" s="62">
        <v>31331210</v>
      </c>
      <c r="B5774" s="63" t="s">
        <v>15610</v>
      </c>
    </row>
    <row r="5775" spans="1:2" x14ac:dyDescent="0.25">
      <c r="A5775" s="62">
        <v>31331211</v>
      </c>
      <c r="B5775" s="63" t="s">
        <v>17229</v>
      </c>
    </row>
    <row r="5776" spans="1:2" x14ac:dyDescent="0.25">
      <c r="A5776" s="62">
        <v>31331212</v>
      </c>
      <c r="B5776" s="63" t="s">
        <v>16516</v>
      </c>
    </row>
    <row r="5777" spans="1:2" x14ac:dyDescent="0.25">
      <c r="A5777" s="62">
        <v>31331213</v>
      </c>
      <c r="B5777" s="63" t="s">
        <v>496</v>
      </c>
    </row>
    <row r="5778" spans="1:2" x14ac:dyDescent="0.25">
      <c r="A5778" s="62">
        <v>31331301</v>
      </c>
      <c r="B5778" s="63" t="s">
        <v>15195</v>
      </c>
    </row>
    <row r="5779" spans="1:2" x14ac:dyDescent="0.25">
      <c r="A5779" s="62">
        <v>31331302</v>
      </c>
      <c r="B5779" s="63" t="s">
        <v>10444</v>
      </c>
    </row>
    <row r="5780" spans="1:2" x14ac:dyDescent="0.25">
      <c r="A5780" s="62">
        <v>31331303</v>
      </c>
      <c r="B5780" s="63" t="s">
        <v>14882</v>
      </c>
    </row>
    <row r="5781" spans="1:2" x14ac:dyDescent="0.25">
      <c r="A5781" s="62">
        <v>31331304</v>
      </c>
      <c r="B5781" s="63" t="s">
        <v>11799</v>
      </c>
    </row>
    <row r="5782" spans="1:2" x14ac:dyDescent="0.25">
      <c r="A5782" s="62">
        <v>31331305</v>
      </c>
      <c r="B5782" s="63" t="s">
        <v>2641</v>
      </c>
    </row>
    <row r="5783" spans="1:2" x14ac:dyDescent="0.25">
      <c r="A5783" s="62">
        <v>31331306</v>
      </c>
      <c r="B5783" s="63" t="s">
        <v>17794</v>
      </c>
    </row>
    <row r="5784" spans="1:2" x14ac:dyDescent="0.25">
      <c r="A5784" s="62">
        <v>31331309</v>
      </c>
      <c r="B5784" s="63" t="s">
        <v>1164</v>
      </c>
    </row>
    <row r="5785" spans="1:2" x14ac:dyDescent="0.25">
      <c r="A5785" s="62">
        <v>31331310</v>
      </c>
      <c r="B5785" s="63" t="s">
        <v>18681</v>
      </c>
    </row>
    <row r="5786" spans="1:2" x14ac:dyDescent="0.25">
      <c r="A5786" s="62">
        <v>31331311</v>
      </c>
      <c r="B5786" s="63" t="s">
        <v>13216</v>
      </c>
    </row>
    <row r="5787" spans="1:2" x14ac:dyDescent="0.25">
      <c r="A5787" s="62">
        <v>31331312</v>
      </c>
      <c r="B5787" s="63" t="s">
        <v>2427</v>
      </c>
    </row>
    <row r="5788" spans="1:2" x14ac:dyDescent="0.25">
      <c r="A5788" s="62">
        <v>31331313</v>
      </c>
      <c r="B5788" s="63" t="s">
        <v>18802</v>
      </c>
    </row>
    <row r="5789" spans="1:2" x14ac:dyDescent="0.25">
      <c r="A5789" s="62">
        <v>31331401</v>
      </c>
      <c r="B5789" s="63" t="s">
        <v>12361</v>
      </c>
    </row>
    <row r="5790" spans="1:2" x14ac:dyDescent="0.25">
      <c r="A5790" s="62">
        <v>31331402</v>
      </c>
      <c r="B5790" s="63" t="s">
        <v>11326</v>
      </c>
    </row>
    <row r="5791" spans="1:2" x14ac:dyDescent="0.25">
      <c r="A5791" s="62">
        <v>31331403</v>
      </c>
      <c r="B5791" s="63" t="s">
        <v>11352</v>
      </c>
    </row>
    <row r="5792" spans="1:2" x14ac:dyDescent="0.25">
      <c r="A5792" s="62">
        <v>31331404</v>
      </c>
      <c r="B5792" s="63" t="s">
        <v>18812</v>
      </c>
    </row>
    <row r="5793" spans="1:2" x14ac:dyDescent="0.25">
      <c r="A5793" s="62">
        <v>31331405</v>
      </c>
      <c r="B5793" s="63" t="s">
        <v>2708</v>
      </c>
    </row>
    <row r="5794" spans="1:2" x14ac:dyDescent="0.25">
      <c r="A5794" s="62">
        <v>31331406</v>
      </c>
      <c r="B5794" s="63" t="s">
        <v>9851</v>
      </c>
    </row>
    <row r="5795" spans="1:2" x14ac:dyDescent="0.25">
      <c r="A5795" s="62">
        <v>31331409</v>
      </c>
      <c r="B5795" s="63" t="s">
        <v>12237</v>
      </c>
    </row>
    <row r="5796" spans="1:2" x14ac:dyDescent="0.25">
      <c r="A5796" s="62">
        <v>31331410</v>
      </c>
      <c r="B5796" s="63" t="s">
        <v>6919</v>
      </c>
    </row>
    <row r="5797" spans="1:2" x14ac:dyDescent="0.25">
      <c r="A5797" s="62">
        <v>31331411</v>
      </c>
      <c r="B5797" s="63" t="s">
        <v>15933</v>
      </c>
    </row>
    <row r="5798" spans="1:2" x14ac:dyDescent="0.25">
      <c r="A5798" s="62">
        <v>31331412</v>
      </c>
      <c r="B5798" s="63" t="s">
        <v>11514</v>
      </c>
    </row>
    <row r="5799" spans="1:2" x14ac:dyDescent="0.25">
      <c r="A5799" s="62">
        <v>31331413</v>
      </c>
      <c r="B5799" s="63" t="s">
        <v>3671</v>
      </c>
    </row>
    <row r="5800" spans="1:2" x14ac:dyDescent="0.25">
      <c r="A5800" s="62">
        <v>31331501</v>
      </c>
      <c r="B5800" s="63" t="s">
        <v>1775</v>
      </c>
    </row>
    <row r="5801" spans="1:2" x14ac:dyDescent="0.25">
      <c r="A5801" s="62">
        <v>31331502</v>
      </c>
      <c r="B5801" s="63" t="s">
        <v>14057</v>
      </c>
    </row>
    <row r="5802" spans="1:2" x14ac:dyDescent="0.25">
      <c r="A5802" s="62">
        <v>31331503</v>
      </c>
      <c r="B5802" s="63" t="s">
        <v>7728</v>
      </c>
    </row>
    <row r="5803" spans="1:2" x14ac:dyDescent="0.25">
      <c r="A5803" s="62">
        <v>31331504</v>
      </c>
      <c r="B5803" s="63" t="s">
        <v>17607</v>
      </c>
    </row>
    <row r="5804" spans="1:2" x14ac:dyDescent="0.25">
      <c r="A5804" s="62">
        <v>31331505</v>
      </c>
      <c r="B5804" s="63" t="s">
        <v>7825</v>
      </c>
    </row>
    <row r="5805" spans="1:2" x14ac:dyDescent="0.25">
      <c r="A5805" s="62">
        <v>31331506</v>
      </c>
      <c r="B5805" s="63" t="s">
        <v>6872</v>
      </c>
    </row>
    <row r="5806" spans="1:2" x14ac:dyDescent="0.25">
      <c r="A5806" s="62">
        <v>31331509</v>
      </c>
      <c r="B5806" s="63" t="s">
        <v>3603</v>
      </c>
    </row>
    <row r="5807" spans="1:2" x14ac:dyDescent="0.25">
      <c r="A5807" s="62">
        <v>31331510</v>
      </c>
      <c r="B5807" s="63" t="s">
        <v>4482</v>
      </c>
    </row>
    <row r="5808" spans="1:2" x14ac:dyDescent="0.25">
      <c r="A5808" s="62">
        <v>31331511</v>
      </c>
      <c r="B5808" s="63" t="s">
        <v>15159</v>
      </c>
    </row>
    <row r="5809" spans="1:2" x14ac:dyDescent="0.25">
      <c r="A5809" s="62">
        <v>31331512</v>
      </c>
      <c r="B5809" s="63" t="s">
        <v>17322</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13186</v>
      </c>
    </row>
    <row r="5814" spans="1:2" x14ac:dyDescent="0.25">
      <c r="A5814" s="62">
        <v>31331604</v>
      </c>
      <c r="B5814" s="63" t="s">
        <v>903</v>
      </c>
    </row>
    <row r="5815" spans="1:2" x14ac:dyDescent="0.25">
      <c r="A5815" s="62">
        <v>31331605</v>
      </c>
      <c r="B5815" s="63" t="s">
        <v>12468</v>
      </c>
    </row>
    <row r="5816" spans="1:2" x14ac:dyDescent="0.25">
      <c r="A5816" s="62">
        <v>31331606</v>
      </c>
      <c r="B5816" s="63" t="s">
        <v>9134</v>
      </c>
    </row>
    <row r="5817" spans="1:2" x14ac:dyDescent="0.25">
      <c r="A5817" s="62">
        <v>31331609</v>
      </c>
      <c r="B5817" s="63" t="s">
        <v>14081</v>
      </c>
    </row>
    <row r="5818" spans="1:2" x14ac:dyDescent="0.25">
      <c r="A5818" s="62">
        <v>31331610</v>
      </c>
      <c r="B5818" s="63" t="s">
        <v>7584</v>
      </c>
    </row>
    <row r="5819" spans="1:2" x14ac:dyDescent="0.25">
      <c r="A5819" s="62">
        <v>31331611</v>
      </c>
      <c r="B5819" s="63" t="s">
        <v>11596</v>
      </c>
    </row>
    <row r="5820" spans="1:2" x14ac:dyDescent="0.25">
      <c r="A5820" s="62">
        <v>31331612</v>
      </c>
      <c r="B5820" s="63" t="s">
        <v>13477</v>
      </c>
    </row>
    <row r="5821" spans="1:2" x14ac:dyDescent="0.25">
      <c r="A5821" s="62">
        <v>31331613</v>
      </c>
      <c r="B5821" s="63" t="s">
        <v>18345</v>
      </c>
    </row>
    <row r="5822" spans="1:2" x14ac:dyDescent="0.25">
      <c r="A5822" s="62">
        <v>31331701</v>
      </c>
      <c r="B5822" s="63" t="s">
        <v>14911</v>
      </c>
    </row>
    <row r="5823" spans="1:2" x14ac:dyDescent="0.25">
      <c r="A5823" s="62">
        <v>31331702</v>
      </c>
      <c r="B5823" s="63" t="s">
        <v>1419</v>
      </c>
    </row>
    <row r="5824" spans="1:2" x14ac:dyDescent="0.25">
      <c r="A5824" s="62">
        <v>31331703</v>
      </c>
      <c r="B5824" s="63" t="s">
        <v>16139</v>
      </c>
    </row>
    <row r="5825" spans="1:2" x14ac:dyDescent="0.25">
      <c r="A5825" s="62">
        <v>31331704</v>
      </c>
      <c r="B5825" s="63" t="s">
        <v>17654</v>
      </c>
    </row>
    <row r="5826" spans="1:2" x14ac:dyDescent="0.25">
      <c r="A5826" s="62">
        <v>31331705</v>
      </c>
      <c r="B5826" s="63" t="s">
        <v>18312</v>
      </c>
    </row>
    <row r="5827" spans="1:2" x14ac:dyDescent="0.25">
      <c r="A5827" s="62">
        <v>31331706</v>
      </c>
      <c r="B5827" s="63" t="s">
        <v>16965</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11145</v>
      </c>
    </row>
    <row r="5832" spans="1:2" x14ac:dyDescent="0.25">
      <c r="A5832" s="62">
        <v>31331713</v>
      </c>
      <c r="B5832" s="63" t="s">
        <v>12504</v>
      </c>
    </row>
    <row r="5833" spans="1:2" x14ac:dyDescent="0.25">
      <c r="A5833" s="62">
        <v>31341101</v>
      </c>
      <c r="B5833" s="63" t="s">
        <v>17352</v>
      </c>
    </row>
    <row r="5834" spans="1:2" x14ac:dyDescent="0.25">
      <c r="A5834" s="62">
        <v>31341102</v>
      </c>
      <c r="B5834" s="63" t="s">
        <v>3389</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10759</v>
      </c>
    </row>
    <row r="5839" spans="1:2" x14ac:dyDescent="0.25">
      <c r="A5839" s="62">
        <v>31341109</v>
      </c>
      <c r="B5839" s="63" t="s">
        <v>6003</v>
      </c>
    </row>
    <row r="5840" spans="1:2" x14ac:dyDescent="0.25">
      <c r="A5840" s="62">
        <v>31341110</v>
      </c>
      <c r="B5840" s="63" t="s">
        <v>18018</v>
      </c>
    </row>
    <row r="5841" spans="1:2" x14ac:dyDescent="0.25">
      <c r="A5841" s="62">
        <v>31341111</v>
      </c>
      <c r="B5841" s="63" t="s">
        <v>4159</v>
      </c>
    </row>
    <row r="5842" spans="1:2" x14ac:dyDescent="0.25">
      <c r="A5842" s="62">
        <v>31341112</v>
      </c>
      <c r="B5842" s="63" t="s">
        <v>4833</v>
      </c>
    </row>
    <row r="5843" spans="1:2" x14ac:dyDescent="0.25">
      <c r="A5843" s="62">
        <v>31341113</v>
      </c>
      <c r="B5843" s="63" t="s">
        <v>12901</v>
      </c>
    </row>
    <row r="5844" spans="1:2" x14ac:dyDescent="0.25">
      <c r="A5844" s="62">
        <v>31341201</v>
      </c>
      <c r="B5844" s="63" t="s">
        <v>8153</v>
      </c>
    </row>
    <row r="5845" spans="1:2" x14ac:dyDescent="0.25">
      <c r="A5845" s="62">
        <v>31341202</v>
      </c>
      <c r="B5845" s="63" t="s">
        <v>1840</v>
      </c>
    </row>
    <row r="5846" spans="1:2" x14ac:dyDescent="0.25">
      <c r="A5846" s="62">
        <v>31341203</v>
      </c>
      <c r="B5846" s="63" t="s">
        <v>12707</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14525</v>
      </c>
    </row>
    <row r="5851" spans="1:2" x14ac:dyDescent="0.25">
      <c r="A5851" s="62">
        <v>31341210</v>
      </c>
      <c r="B5851" s="63" t="s">
        <v>14972</v>
      </c>
    </row>
    <row r="5852" spans="1:2" x14ac:dyDescent="0.25">
      <c r="A5852" s="62">
        <v>31341211</v>
      </c>
      <c r="B5852" s="63" t="s">
        <v>2163</v>
      </c>
    </row>
    <row r="5853" spans="1:2" x14ac:dyDescent="0.25">
      <c r="A5853" s="62">
        <v>31341212</v>
      </c>
      <c r="B5853" s="63" t="s">
        <v>5575</v>
      </c>
    </row>
    <row r="5854" spans="1:2" x14ac:dyDescent="0.25">
      <c r="A5854" s="62">
        <v>31341213</v>
      </c>
      <c r="B5854" s="63" t="s">
        <v>3585</v>
      </c>
    </row>
    <row r="5855" spans="1:2" x14ac:dyDescent="0.25">
      <c r="A5855" s="62">
        <v>31341301</v>
      </c>
      <c r="B5855" s="63" t="s">
        <v>12993</v>
      </c>
    </row>
    <row r="5856" spans="1:2" x14ac:dyDescent="0.25">
      <c r="A5856" s="62">
        <v>31341302</v>
      </c>
      <c r="B5856" s="63" t="s">
        <v>17123</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15267</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13339</v>
      </c>
    </row>
    <row r="5867" spans="1:2" x14ac:dyDescent="0.25">
      <c r="A5867" s="62">
        <v>31341402</v>
      </c>
      <c r="B5867" s="63" t="s">
        <v>10783</v>
      </c>
    </row>
    <row r="5868" spans="1:2" x14ac:dyDescent="0.25">
      <c r="A5868" s="62">
        <v>31341403</v>
      </c>
      <c r="B5868" s="63" t="s">
        <v>15741</v>
      </c>
    </row>
    <row r="5869" spans="1:2" x14ac:dyDescent="0.25">
      <c r="A5869" s="62">
        <v>31341404</v>
      </c>
      <c r="B5869" s="63" t="s">
        <v>11677</v>
      </c>
    </row>
    <row r="5870" spans="1:2" x14ac:dyDescent="0.25">
      <c r="A5870" s="62">
        <v>31341405</v>
      </c>
      <c r="B5870" s="63" t="s">
        <v>10552</v>
      </c>
    </row>
    <row r="5871" spans="1:2" x14ac:dyDescent="0.25">
      <c r="A5871" s="62">
        <v>31341406</v>
      </c>
      <c r="B5871" s="63" t="s">
        <v>10623</v>
      </c>
    </row>
    <row r="5872" spans="1:2" x14ac:dyDescent="0.25">
      <c r="A5872" s="62">
        <v>31341409</v>
      </c>
      <c r="B5872" s="63" t="s">
        <v>13278</v>
      </c>
    </row>
    <row r="5873" spans="1:2" x14ac:dyDescent="0.25">
      <c r="A5873" s="62">
        <v>31341410</v>
      </c>
      <c r="B5873" s="63" t="s">
        <v>9667</v>
      </c>
    </row>
    <row r="5874" spans="1:2" x14ac:dyDescent="0.25">
      <c r="A5874" s="62">
        <v>31341411</v>
      </c>
      <c r="B5874" s="63" t="s">
        <v>7621</v>
      </c>
    </row>
    <row r="5875" spans="1:2" x14ac:dyDescent="0.25">
      <c r="A5875" s="62">
        <v>31341412</v>
      </c>
      <c r="B5875" s="63" t="s">
        <v>2711</v>
      </c>
    </row>
    <row r="5876" spans="1:2" x14ac:dyDescent="0.25">
      <c r="A5876" s="62">
        <v>31341413</v>
      </c>
      <c r="B5876" s="63" t="s">
        <v>17626</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11948</v>
      </c>
    </row>
    <row r="5881" spans="1:2" x14ac:dyDescent="0.25">
      <c r="A5881" s="62">
        <v>31341505</v>
      </c>
      <c r="B5881" s="63" t="s">
        <v>17828</v>
      </c>
    </row>
    <row r="5882" spans="1:2" x14ac:dyDescent="0.25">
      <c r="A5882" s="62">
        <v>31341506</v>
      </c>
      <c r="B5882" s="63" t="s">
        <v>9500</v>
      </c>
    </row>
    <row r="5883" spans="1:2" x14ac:dyDescent="0.25">
      <c r="A5883" s="62">
        <v>31341509</v>
      </c>
      <c r="B5883" s="63" t="s">
        <v>11964</v>
      </c>
    </row>
    <row r="5884" spans="1:2" x14ac:dyDescent="0.25">
      <c r="A5884" s="62">
        <v>31341510</v>
      </c>
      <c r="B5884" s="63" t="s">
        <v>15276</v>
      </c>
    </row>
    <row r="5885" spans="1:2" x14ac:dyDescent="0.25">
      <c r="A5885" s="62">
        <v>31341511</v>
      </c>
      <c r="B5885" s="63" t="s">
        <v>13104</v>
      </c>
    </row>
    <row r="5886" spans="1:2" x14ac:dyDescent="0.25">
      <c r="A5886" s="62">
        <v>31341512</v>
      </c>
      <c r="B5886" s="63" t="s">
        <v>10654</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13535</v>
      </c>
    </row>
    <row r="5891" spans="1:2" x14ac:dyDescent="0.25">
      <c r="A5891" s="62">
        <v>31341604</v>
      </c>
      <c r="B5891" s="63" t="s">
        <v>4743</v>
      </c>
    </row>
    <row r="5892" spans="1:2" x14ac:dyDescent="0.25">
      <c r="A5892" s="62">
        <v>31341605</v>
      </c>
      <c r="B5892" s="63" t="s">
        <v>3487</v>
      </c>
    </row>
    <row r="5893" spans="1:2" x14ac:dyDescent="0.25">
      <c r="A5893" s="62">
        <v>31341606</v>
      </c>
      <c r="B5893" s="63" t="s">
        <v>4151</v>
      </c>
    </row>
    <row r="5894" spans="1:2" x14ac:dyDescent="0.25">
      <c r="A5894" s="62">
        <v>31341609</v>
      </c>
      <c r="B5894" s="63" t="s">
        <v>7447</v>
      </c>
    </row>
    <row r="5895" spans="1:2" x14ac:dyDescent="0.25">
      <c r="A5895" s="62">
        <v>31341610</v>
      </c>
      <c r="B5895" s="63" t="s">
        <v>16838</v>
      </c>
    </row>
    <row r="5896" spans="1:2" x14ac:dyDescent="0.25">
      <c r="A5896" s="62">
        <v>31341611</v>
      </c>
      <c r="B5896" s="63" t="s">
        <v>4855</v>
      </c>
    </row>
    <row r="5897" spans="1:2" x14ac:dyDescent="0.25">
      <c r="A5897" s="62">
        <v>31341612</v>
      </c>
      <c r="B5897" s="63" t="s">
        <v>10447</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14118</v>
      </c>
    </row>
    <row r="5903" spans="1:2" x14ac:dyDescent="0.25">
      <c r="A5903" s="62">
        <v>31341705</v>
      </c>
      <c r="B5903" s="63" t="s">
        <v>17460</v>
      </c>
    </row>
    <row r="5904" spans="1:2" x14ac:dyDescent="0.25">
      <c r="A5904" s="62">
        <v>31341706</v>
      </c>
      <c r="B5904" s="63" t="s">
        <v>2080</v>
      </c>
    </row>
    <row r="5905" spans="1:2" x14ac:dyDescent="0.25">
      <c r="A5905" s="62">
        <v>31341709</v>
      </c>
      <c r="B5905" s="63" t="s">
        <v>14035</v>
      </c>
    </row>
    <row r="5906" spans="1:2" x14ac:dyDescent="0.25">
      <c r="A5906" s="62">
        <v>31341710</v>
      </c>
      <c r="B5906" s="63" t="s">
        <v>4627</v>
      </c>
    </row>
    <row r="5907" spans="1:2" x14ac:dyDescent="0.25">
      <c r="A5907" s="62">
        <v>31341711</v>
      </c>
      <c r="B5907" s="63" t="s">
        <v>16874</v>
      </c>
    </row>
    <row r="5908" spans="1:2" x14ac:dyDescent="0.25">
      <c r="A5908" s="62">
        <v>31341712</v>
      </c>
      <c r="B5908" s="63" t="s">
        <v>6264</v>
      </c>
    </row>
    <row r="5909" spans="1:2" x14ac:dyDescent="0.25">
      <c r="A5909" s="62">
        <v>31341713</v>
      </c>
      <c r="B5909" s="63" t="s">
        <v>17792</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14595</v>
      </c>
    </row>
    <row r="5916" spans="1:2" x14ac:dyDescent="0.25">
      <c r="A5916" s="62">
        <v>31351109</v>
      </c>
      <c r="B5916" s="63" t="s">
        <v>9127</v>
      </c>
    </row>
    <row r="5917" spans="1:2" x14ac:dyDescent="0.25">
      <c r="A5917" s="62">
        <v>31351110</v>
      </c>
      <c r="B5917" s="63" t="s">
        <v>14249</v>
      </c>
    </row>
    <row r="5918" spans="1:2" x14ac:dyDescent="0.25">
      <c r="A5918" s="62">
        <v>31351111</v>
      </c>
      <c r="B5918" s="63" t="s">
        <v>14883</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11391</v>
      </c>
    </row>
    <row r="5923" spans="1:2" x14ac:dyDescent="0.25">
      <c r="A5923" s="62">
        <v>31351203</v>
      </c>
      <c r="B5923" s="63" t="s">
        <v>13670</v>
      </c>
    </row>
    <row r="5924" spans="1:2" x14ac:dyDescent="0.25">
      <c r="A5924" s="62">
        <v>31351204</v>
      </c>
      <c r="B5924" s="63" t="s">
        <v>7124</v>
      </c>
    </row>
    <row r="5925" spans="1:2" x14ac:dyDescent="0.25">
      <c r="A5925" s="62">
        <v>31351205</v>
      </c>
      <c r="B5925" s="63" t="s">
        <v>16872</v>
      </c>
    </row>
    <row r="5926" spans="1:2" x14ac:dyDescent="0.25">
      <c r="A5926" s="62">
        <v>31351206</v>
      </c>
      <c r="B5926" s="63" t="s">
        <v>7904</v>
      </c>
    </row>
    <row r="5927" spans="1:2" x14ac:dyDescent="0.25">
      <c r="A5927" s="62">
        <v>31351209</v>
      </c>
      <c r="B5927" s="63" t="s">
        <v>11383</v>
      </c>
    </row>
    <row r="5928" spans="1:2" x14ac:dyDescent="0.25">
      <c r="A5928" s="62">
        <v>31351210</v>
      </c>
      <c r="B5928" s="63" t="s">
        <v>12776</v>
      </c>
    </row>
    <row r="5929" spans="1:2" x14ac:dyDescent="0.25">
      <c r="A5929" s="62">
        <v>31351211</v>
      </c>
      <c r="B5929" s="63" t="s">
        <v>16111</v>
      </c>
    </row>
    <row r="5930" spans="1:2" x14ac:dyDescent="0.25">
      <c r="A5930" s="62">
        <v>31351212</v>
      </c>
      <c r="B5930" s="63" t="s">
        <v>6556</v>
      </c>
    </row>
    <row r="5931" spans="1:2" x14ac:dyDescent="0.25">
      <c r="A5931" s="62">
        <v>31351213</v>
      </c>
      <c r="B5931" s="63" t="s">
        <v>14780</v>
      </c>
    </row>
    <row r="5932" spans="1:2" x14ac:dyDescent="0.25">
      <c r="A5932" s="62">
        <v>31351301</v>
      </c>
      <c r="B5932" s="63" t="s">
        <v>675</v>
      </c>
    </row>
    <row r="5933" spans="1:2" x14ac:dyDescent="0.25">
      <c r="A5933" s="62">
        <v>31351302</v>
      </c>
      <c r="B5933" s="63" t="s">
        <v>18291</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11003</v>
      </c>
    </row>
    <row r="5938" spans="1:2" x14ac:dyDescent="0.25">
      <c r="A5938" s="62">
        <v>31351309</v>
      </c>
      <c r="B5938" s="63" t="s">
        <v>14794</v>
      </c>
    </row>
    <row r="5939" spans="1:2" x14ac:dyDescent="0.25">
      <c r="A5939" s="62">
        <v>31351310</v>
      </c>
      <c r="B5939" s="63" t="s">
        <v>3989</v>
      </c>
    </row>
    <row r="5940" spans="1:2" x14ac:dyDescent="0.25">
      <c r="A5940" s="62">
        <v>31351311</v>
      </c>
      <c r="B5940" s="63" t="s">
        <v>5820</v>
      </c>
    </row>
    <row r="5941" spans="1:2" x14ac:dyDescent="0.25">
      <c r="A5941" s="62">
        <v>31351312</v>
      </c>
      <c r="B5941" s="63" t="s">
        <v>13416</v>
      </c>
    </row>
    <row r="5942" spans="1:2" x14ac:dyDescent="0.25">
      <c r="A5942" s="62">
        <v>31351313</v>
      </c>
      <c r="B5942" s="63" t="s">
        <v>14186</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4932</v>
      </c>
    </row>
    <row r="5947" spans="1:2" x14ac:dyDescent="0.25">
      <c r="A5947" s="62">
        <v>31351405</v>
      </c>
      <c r="B5947" s="63" t="s">
        <v>7547</v>
      </c>
    </row>
    <row r="5948" spans="1:2" x14ac:dyDescent="0.25">
      <c r="A5948" s="62">
        <v>31351406</v>
      </c>
      <c r="B5948" s="63" t="s">
        <v>530</v>
      </c>
    </row>
    <row r="5949" spans="1:2" x14ac:dyDescent="0.25">
      <c r="A5949" s="62">
        <v>31351409</v>
      </c>
      <c r="B5949" s="63" t="s">
        <v>13276</v>
      </c>
    </row>
    <row r="5950" spans="1:2" x14ac:dyDescent="0.25">
      <c r="A5950" s="62">
        <v>31351410</v>
      </c>
      <c r="B5950" s="63" t="s">
        <v>6466</v>
      </c>
    </row>
    <row r="5951" spans="1:2" x14ac:dyDescent="0.25">
      <c r="A5951" s="62">
        <v>31351411</v>
      </c>
      <c r="B5951" s="63" t="s">
        <v>3787</v>
      </c>
    </row>
    <row r="5952" spans="1:2" x14ac:dyDescent="0.25">
      <c r="A5952" s="62">
        <v>31351412</v>
      </c>
      <c r="B5952" s="63" t="s">
        <v>772</v>
      </c>
    </row>
    <row r="5953" spans="1:2" x14ac:dyDescent="0.25">
      <c r="A5953" s="62">
        <v>31351413</v>
      </c>
      <c r="B5953" s="63" t="s">
        <v>5266</v>
      </c>
    </row>
    <row r="5954" spans="1:2" x14ac:dyDescent="0.25">
      <c r="A5954" s="62">
        <v>31351501</v>
      </c>
      <c r="B5954" s="63" t="s">
        <v>15490</v>
      </c>
    </row>
    <row r="5955" spans="1:2" x14ac:dyDescent="0.25">
      <c r="A5955" s="62">
        <v>31351502</v>
      </c>
      <c r="B5955" s="63" t="s">
        <v>4496</v>
      </c>
    </row>
    <row r="5956" spans="1:2" x14ac:dyDescent="0.25">
      <c r="A5956" s="62">
        <v>31351503</v>
      </c>
      <c r="B5956" s="63" t="s">
        <v>11070</v>
      </c>
    </row>
    <row r="5957" spans="1:2" x14ac:dyDescent="0.25">
      <c r="A5957" s="62">
        <v>31351504</v>
      </c>
      <c r="B5957" s="63" t="s">
        <v>1617</v>
      </c>
    </row>
    <row r="5958" spans="1:2" x14ac:dyDescent="0.25">
      <c r="A5958" s="62">
        <v>31351505</v>
      </c>
      <c r="B5958" s="63" t="s">
        <v>13435</v>
      </c>
    </row>
    <row r="5959" spans="1:2" x14ac:dyDescent="0.25">
      <c r="A5959" s="62">
        <v>31351506</v>
      </c>
      <c r="B5959" s="63" t="s">
        <v>16421</v>
      </c>
    </row>
    <row r="5960" spans="1:2" x14ac:dyDescent="0.25">
      <c r="A5960" s="62">
        <v>31351509</v>
      </c>
      <c r="B5960" s="63" t="s">
        <v>13404</v>
      </c>
    </row>
    <row r="5961" spans="1:2" x14ac:dyDescent="0.25">
      <c r="A5961" s="62">
        <v>31351510</v>
      </c>
      <c r="B5961" s="63" t="s">
        <v>328</v>
      </c>
    </row>
    <row r="5962" spans="1:2" x14ac:dyDescent="0.25">
      <c r="A5962" s="62">
        <v>31351511</v>
      </c>
      <c r="B5962" s="63" t="s">
        <v>11202</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17809</v>
      </c>
    </row>
    <row r="5968" spans="1:2" x14ac:dyDescent="0.25">
      <c r="A5968" s="62">
        <v>31351604</v>
      </c>
      <c r="B5968" s="63" t="s">
        <v>12298</v>
      </c>
    </row>
    <row r="5969" spans="1:2" x14ac:dyDescent="0.25">
      <c r="A5969" s="62">
        <v>31351605</v>
      </c>
      <c r="B5969" s="63" t="s">
        <v>15196</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10589</v>
      </c>
    </row>
    <row r="5974" spans="1:2" x14ac:dyDescent="0.25">
      <c r="A5974" s="62">
        <v>31351612</v>
      </c>
      <c r="B5974" s="63" t="s">
        <v>8100</v>
      </c>
    </row>
    <row r="5975" spans="1:2" x14ac:dyDescent="0.25">
      <c r="A5975" s="62">
        <v>31351613</v>
      </c>
      <c r="B5975" s="63" t="s">
        <v>13619</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12759</v>
      </c>
    </row>
    <row r="5980" spans="1:2" x14ac:dyDescent="0.25">
      <c r="A5980" s="62">
        <v>31351705</v>
      </c>
      <c r="B5980" s="63" t="s">
        <v>7943</v>
      </c>
    </row>
    <row r="5981" spans="1:2" x14ac:dyDescent="0.25">
      <c r="A5981" s="62">
        <v>31351706</v>
      </c>
      <c r="B5981" s="63" t="s">
        <v>14296</v>
      </c>
    </row>
    <row r="5982" spans="1:2" x14ac:dyDescent="0.25">
      <c r="A5982" s="62">
        <v>31351709</v>
      </c>
      <c r="B5982" s="63" t="s">
        <v>8517</v>
      </c>
    </row>
    <row r="5983" spans="1:2" x14ac:dyDescent="0.25">
      <c r="A5983" s="62">
        <v>31351710</v>
      </c>
      <c r="B5983" s="63" t="s">
        <v>9988</v>
      </c>
    </row>
    <row r="5984" spans="1:2" x14ac:dyDescent="0.25">
      <c r="A5984" s="62">
        <v>31351711</v>
      </c>
      <c r="B5984" s="63" t="s">
        <v>18378</v>
      </c>
    </row>
    <row r="5985" spans="1:2" x14ac:dyDescent="0.25">
      <c r="A5985" s="62">
        <v>31351712</v>
      </c>
      <c r="B5985" s="63" t="s">
        <v>93</v>
      </c>
    </row>
    <row r="5986" spans="1:2" x14ac:dyDescent="0.25">
      <c r="A5986" s="62">
        <v>31351713</v>
      </c>
      <c r="B5986" s="63" t="s">
        <v>11949</v>
      </c>
    </row>
    <row r="5987" spans="1:2" x14ac:dyDescent="0.25">
      <c r="A5987" s="62">
        <v>31361101</v>
      </c>
      <c r="B5987" s="63" t="s">
        <v>7459</v>
      </c>
    </row>
    <row r="5988" spans="1:2" x14ac:dyDescent="0.25">
      <c r="A5988" s="62">
        <v>31361102</v>
      </c>
      <c r="B5988" s="63" t="s">
        <v>2852</v>
      </c>
    </row>
    <row r="5989" spans="1:2" x14ac:dyDescent="0.25">
      <c r="A5989" s="62">
        <v>31361103</v>
      </c>
      <c r="B5989" s="63" t="s">
        <v>151</v>
      </c>
    </row>
    <row r="5990" spans="1:2" x14ac:dyDescent="0.25">
      <c r="A5990" s="62">
        <v>31361104</v>
      </c>
      <c r="B5990" s="63" t="s">
        <v>10348</v>
      </c>
    </row>
    <row r="5991" spans="1:2" x14ac:dyDescent="0.25">
      <c r="A5991" s="62">
        <v>31361105</v>
      </c>
      <c r="B5991" s="63" t="s">
        <v>14532</v>
      </c>
    </row>
    <row r="5992" spans="1:2" x14ac:dyDescent="0.25">
      <c r="A5992" s="62">
        <v>31361106</v>
      </c>
      <c r="B5992" s="63" t="s">
        <v>6401</v>
      </c>
    </row>
    <row r="5993" spans="1:2" x14ac:dyDescent="0.25">
      <c r="A5993" s="62">
        <v>31361109</v>
      </c>
      <c r="B5993" s="63" t="s">
        <v>3708</v>
      </c>
    </row>
    <row r="5994" spans="1:2" x14ac:dyDescent="0.25">
      <c r="A5994" s="62">
        <v>31361110</v>
      </c>
      <c r="B5994" s="63" t="s">
        <v>1086</v>
      </c>
    </row>
    <row r="5995" spans="1:2" x14ac:dyDescent="0.25">
      <c r="A5995" s="62">
        <v>31361111</v>
      </c>
      <c r="B5995" s="63" t="s">
        <v>16856</v>
      </c>
    </row>
    <row r="5996" spans="1:2" x14ac:dyDescent="0.25">
      <c r="A5996" s="62">
        <v>31361112</v>
      </c>
      <c r="B5996" s="63" t="s">
        <v>3199</v>
      </c>
    </row>
    <row r="5997" spans="1:2" x14ac:dyDescent="0.25">
      <c r="A5997" s="62">
        <v>31361113</v>
      </c>
      <c r="B5997" s="63" t="s">
        <v>9631</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11885</v>
      </c>
    </row>
    <row r="6005" spans="1:2" x14ac:dyDescent="0.25">
      <c r="A6005" s="62">
        <v>31361210</v>
      </c>
      <c r="B6005" s="63" t="s">
        <v>17706</v>
      </c>
    </row>
    <row r="6006" spans="1:2" x14ac:dyDescent="0.25">
      <c r="A6006" s="62">
        <v>31361211</v>
      </c>
      <c r="B6006" s="63" t="s">
        <v>3291</v>
      </c>
    </row>
    <row r="6007" spans="1:2" x14ac:dyDescent="0.25">
      <c r="A6007" s="62">
        <v>31361212</v>
      </c>
      <c r="B6007" s="63" t="s">
        <v>1039</v>
      </c>
    </row>
    <row r="6008" spans="1:2" x14ac:dyDescent="0.25">
      <c r="A6008" s="62">
        <v>31361213</v>
      </c>
      <c r="B6008" s="63" t="s">
        <v>13588</v>
      </c>
    </row>
    <row r="6009" spans="1:2" x14ac:dyDescent="0.25">
      <c r="A6009" s="62">
        <v>31361301</v>
      </c>
      <c r="B6009" s="63" t="s">
        <v>13244</v>
      </c>
    </row>
    <row r="6010" spans="1:2" x14ac:dyDescent="0.25">
      <c r="A6010" s="62">
        <v>31361302</v>
      </c>
      <c r="B6010" s="63" t="s">
        <v>16245</v>
      </c>
    </row>
    <row r="6011" spans="1:2" x14ac:dyDescent="0.25">
      <c r="A6011" s="62">
        <v>31361303</v>
      </c>
      <c r="B6011" s="63" t="s">
        <v>6714</v>
      </c>
    </row>
    <row r="6012" spans="1:2" x14ac:dyDescent="0.25">
      <c r="A6012" s="62">
        <v>31361304</v>
      </c>
      <c r="B6012" s="63" t="s">
        <v>5184</v>
      </c>
    </row>
    <row r="6013" spans="1:2" x14ac:dyDescent="0.25">
      <c r="A6013" s="62">
        <v>31361305</v>
      </c>
      <c r="B6013" s="63" t="s">
        <v>2154</v>
      </c>
    </row>
    <row r="6014" spans="1:2" x14ac:dyDescent="0.25">
      <c r="A6014" s="62">
        <v>31361306</v>
      </c>
      <c r="B6014" s="63" t="s">
        <v>8351</v>
      </c>
    </row>
    <row r="6015" spans="1:2" x14ac:dyDescent="0.25">
      <c r="A6015" s="62">
        <v>31361309</v>
      </c>
      <c r="B6015" s="63" t="s">
        <v>14409</v>
      </c>
    </row>
    <row r="6016" spans="1:2" x14ac:dyDescent="0.25">
      <c r="A6016" s="62">
        <v>31361310</v>
      </c>
      <c r="B6016" s="63" t="s">
        <v>10560</v>
      </c>
    </row>
    <row r="6017" spans="1:2" x14ac:dyDescent="0.25">
      <c r="A6017" s="62">
        <v>31361311</v>
      </c>
      <c r="B6017" s="63" t="s">
        <v>14046</v>
      </c>
    </row>
    <row r="6018" spans="1:2" x14ac:dyDescent="0.25">
      <c r="A6018" s="62">
        <v>31361312</v>
      </c>
      <c r="B6018" s="63" t="s">
        <v>17603</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17203</v>
      </c>
    </row>
    <row r="6023" spans="1:2" x14ac:dyDescent="0.25">
      <c r="A6023" s="62">
        <v>31361404</v>
      </c>
      <c r="B6023" s="63" t="s">
        <v>2221</v>
      </c>
    </row>
    <row r="6024" spans="1:2" x14ac:dyDescent="0.25">
      <c r="A6024" s="62">
        <v>31361405</v>
      </c>
      <c r="B6024" s="63" t="s">
        <v>12413</v>
      </c>
    </row>
    <row r="6025" spans="1:2" x14ac:dyDescent="0.25">
      <c r="A6025" s="62">
        <v>31361406</v>
      </c>
      <c r="B6025" s="63" t="s">
        <v>8223</v>
      </c>
    </row>
    <row r="6026" spans="1:2" x14ac:dyDescent="0.25">
      <c r="A6026" s="62">
        <v>31361409</v>
      </c>
      <c r="B6026" s="63" t="s">
        <v>14145</v>
      </c>
    </row>
    <row r="6027" spans="1:2" x14ac:dyDescent="0.25">
      <c r="A6027" s="62">
        <v>31361410</v>
      </c>
      <c r="B6027" s="63" t="s">
        <v>13078</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11760</v>
      </c>
    </row>
    <row r="6033" spans="1:2" x14ac:dyDescent="0.25">
      <c r="A6033" s="62">
        <v>31361503</v>
      </c>
      <c r="B6033" s="63" t="s">
        <v>10954</v>
      </c>
    </row>
    <row r="6034" spans="1:2" x14ac:dyDescent="0.25">
      <c r="A6034" s="62">
        <v>31361504</v>
      </c>
      <c r="B6034" s="63" t="s">
        <v>5318</v>
      </c>
    </row>
    <row r="6035" spans="1:2" x14ac:dyDescent="0.25">
      <c r="A6035" s="62">
        <v>31361505</v>
      </c>
      <c r="B6035" s="63" t="s">
        <v>10257</v>
      </c>
    </row>
    <row r="6036" spans="1:2" x14ac:dyDescent="0.25">
      <c r="A6036" s="62">
        <v>31361506</v>
      </c>
      <c r="B6036" s="63" t="s">
        <v>10812</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5238</v>
      </c>
    </row>
    <row r="6041" spans="1:2" x14ac:dyDescent="0.25">
      <c r="A6041" s="62">
        <v>31361513</v>
      </c>
      <c r="B6041" s="63" t="s">
        <v>6821</v>
      </c>
    </row>
    <row r="6042" spans="1:2" x14ac:dyDescent="0.25">
      <c r="A6042" s="62">
        <v>31361601</v>
      </c>
      <c r="B6042" s="63" t="s">
        <v>6472</v>
      </c>
    </row>
    <row r="6043" spans="1:2" x14ac:dyDescent="0.25">
      <c r="A6043" s="62">
        <v>31361602</v>
      </c>
      <c r="B6043" s="63" t="s">
        <v>14538</v>
      </c>
    </row>
    <row r="6044" spans="1:2" x14ac:dyDescent="0.25">
      <c r="A6044" s="62">
        <v>31361603</v>
      </c>
      <c r="B6044" s="63" t="s">
        <v>9467</v>
      </c>
    </row>
    <row r="6045" spans="1:2" x14ac:dyDescent="0.25">
      <c r="A6045" s="62">
        <v>31361604</v>
      </c>
      <c r="B6045" s="63" t="s">
        <v>6626</v>
      </c>
    </row>
    <row r="6046" spans="1:2" x14ac:dyDescent="0.25">
      <c r="A6046" s="62">
        <v>31361605</v>
      </c>
      <c r="B6046" s="63" t="s">
        <v>11153</v>
      </c>
    </row>
    <row r="6047" spans="1:2" x14ac:dyDescent="0.25">
      <c r="A6047" s="62">
        <v>31361606</v>
      </c>
      <c r="B6047" s="63" t="s">
        <v>285</v>
      </c>
    </row>
    <row r="6048" spans="1:2" x14ac:dyDescent="0.25">
      <c r="A6048" s="62">
        <v>31361609</v>
      </c>
      <c r="B6048" s="63" t="s">
        <v>3438</v>
      </c>
    </row>
    <row r="6049" spans="1:2" x14ac:dyDescent="0.25">
      <c r="A6049" s="62">
        <v>31361610</v>
      </c>
      <c r="B6049" s="63" t="s">
        <v>16885</v>
      </c>
    </row>
    <row r="6050" spans="1:2" x14ac:dyDescent="0.25">
      <c r="A6050" s="62">
        <v>31361611</v>
      </c>
      <c r="B6050" s="63" t="s">
        <v>6898</v>
      </c>
    </row>
    <row r="6051" spans="1:2" x14ac:dyDescent="0.25">
      <c r="A6051" s="62">
        <v>31361612</v>
      </c>
      <c r="B6051" s="63" t="s">
        <v>14314</v>
      </c>
    </row>
    <row r="6052" spans="1:2" x14ac:dyDescent="0.25">
      <c r="A6052" s="62">
        <v>31361613</v>
      </c>
      <c r="B6052" s="63" t="s">
        <v>9757</v>
      </c>
    </row>
    <row r="6053" spans="1:2" x14ac:dyDescent="0.25">
      <c r="A6053" s="62">
        <v>31361701</v>
      </c>
      <c r="B6053" s="63" t="s">
        <v>15546</v>
      </c>
    </row>
    <row r="6054" spans="1:2" x14ac:dyDescent="0.25">
      <c r="A6054" s="62">
        <v>31361702</v>
      </c>
      <c r="B6054" s="63" t="s">
        <v>10819</v>
      </c>
    </row>
    <row r="6055" spans="1:2" x14ac:dyDescent="0.25">
      <c r="A6055" s="62">
        <v>31361703</v>
      </c>
      <c r="B6055" s="63" t="s">
        <v>17074</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18212</v>
      </c>
    </row>
    <row r="6063" spans="1:2" x14ac:dyDescent="0.25">
      <c r="A6063" s="62">
        <v>31361713</v>
      </c>
      <c r="B6063" s="63" t="s">
        <v>4062</v>
      </c>
    </row>
    <row r="6064" spans="1:2" x14ac:dyDescent="0.25">
      <c r="A6064" s="62">
        <v>31371001</v>
      </c>
      <c r="B6064" s="63" t="s">
        <v>18140</v>
      </c>
    </row>
    <row r="6065" spans="1:2" x14ac:dyDescent="0.25">
      <c r="A6065" s="62">
        <v>31371002</v>
      </c>
      <c r="B6065" s="63" t="s">
        <v>11878</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18205</v>
      </c>
    </row>
    <row r="6071" spans="1:2" x14ac:dyDescent="0.25">
      <c r="A6071" s="62">
        <v>31371105</v>
      </c>
      <c r="B6071" s="63" t="s">
        <v>14877</v>
      </c>
    </row>
    <row r="6072" spans="1:2" x14ac:dyDescent="0.25">
      <c r="A6072" s="62">
        <v>31371106</v>
      </c>
      <c r="B6072" s="63" t="s">
        <v>884</v>
      </c>
    </row>
    <row r="6073" spans="1:2" x14ac:dyDescent="0.25">
      <c r="A6073" s="62">
        <v>31371107</v>
      </c>
      <c r="B6073" s="63" t="s">
        <v>13405</v>
      </c>
    </row>
    <row r="6074" spans="1:2" x14ac:dyDescent="0.25">
      <c r="A6074" s="62">
        <v>31371201</v>
      </c>
      <c r="B6074" s="63" t="s">
        <v>10220</v>
      </c>
    </row>
    <row r="6075" spans="1:2" x14ac:dyDescent="0.25">
      <c r="A6075" s="62">
        <v>31371202</v>
      </c>
      <c r="B6075" s="63" t="s">
        <v>18588</v>
      </c>
    </row>
    <row r="6076" spans="1:2" x14ac:dyDescent="0.25">
      <c r="A6076" s="62">
        <v>31371203</v>
      </c>
      <c r="B6076" s="63" t="s">
        <v>18088</v>
      </c>
    </row>
    <row r="6077" spans="1:2" x14ac:dyDescent="0.25">
      <c r="A6077" s="62">
        <v>31371204</v>
      </c>
      <c r="B6077" s="63" t="s">
        <v>7865</v>
      </c>
    </row>
    <row r="6078" spans="1:2" x14ac:dyDescent="0.25">
      <c r="A6078" s="62">
        <v>31371205</v>
      </c>
      <c r="B6078" s="63" t="s">
        <v>13016</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4371</v>
      </c>
    </row>
    <row r="6085" spans="1:2" x14ac:dyDescent="0.25">
      <c r="A6085" s="62">
        <v>31371401</v>
      </c>
      <c r="B6085" s="63" t="s">
        <v>6534</v>
      </c>
    </row>
    <row r="6086" spans="1:2" x14ac:dyDescent="0.25">
      <c r="A6086" s="62">
        <v>31381001</v>
      </c>
      <c r="B6086" s="63" t="s">
        <v>10861</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16887</v>
      </c>
    </row>
    <row r="6092" spans="1:2" x14ac:dyDescent="0.25">
      <c r="A6092" s="62">
        <v>32101503</v>
      </c>
      <c r="B6092" s="63" t="s">
        <v>18448</v>
      </c>
    </row>
    <row r="6093" spans="1:2" x14ac:dyDescent="0.25">
      <c r="A6093" s="62">
        <v>32101504</v>
      </c>
      <c r="B6093" s="63" t="s">
        <v>4373</v>
      </c>
    </row>
    <row r="6094" spans="1:2" x14ac:dyDescent="0.25">
      <c r="A6094" s="62">
        <v>32101505</v>
      </c>
      <c r="B6094" s="63" t="s">
        <v>9758</v>
      </c>
    </row>
    <row r="6095" spans="1:2" x14ac:dyDescent="0.25">
      <c r="A6095" s="62">
        <v>32101506</v>
      </c>
      <c r="B6095" s="63" t="s">
        <v>15018</v>
      </c>
    </row>
    <row r="6096" spans="1:2" x14ac:dyDescent="0.25">
      <c r="A6096" s="62">
        <v>32101507</v>
      </c>
      <c r="B6096" s="63" t="s">
        <v>7367</v>
      </c>
    </row>
    <row r="6097" spans="1:2" x14ac:dyDescent="0.25">
      <c r="A6097" s="62">
        <v>32101508</v>
      </c>
      <c r="B6097" s="63" t="s">
        <v>5003</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15366</v>
      </c>
    </row>
    <row r="6107" spans="1:2" x14ac:dyDescent="0.25">
      <c r="A6107" s="62">
        <v>32101519</v>
      </c>
      <c r="B6107" s="63" t="s">
        <v>18222</v>
      </c>
    </row>
    <row r="6108" spans="1:2" x14ac:dyDescent="0.25">
      <c r="A6108" s="62">
        <v>32101520</v>
      </c>
      <c r="B6108" s="63" t="s">
        <v>11440</v>
      </c>
    </row>
    <row r="6109" spans="1:2" x14ac:dyDescent="0.25">
      <c r="A6109" s="62">
        <v>32101521</v>
      </c>
      <c r="B6109" s="63" t="s">
        <v>6179</v>
      </c>
    </row>
    <row r="6110" spans="1:2" x14ac:dyDescent="0.25">
      <c r="A6110" s="62">
        <v>32101522</v>
      </c>
      <c r="B6110" s="63" t="s">
        <v>15931</v>
      </c>
    </row>
    <row r="6111" spans="1:2" x14ac:dyDescent="0.25">
      <c r="A6111" s="62">
        <v>32101523</v>
      </c>
      <c r="B6111" s="63" t="s">
        <v>15355</v>
      </c>
    </row>
    <row r="6112" spans="1:2" x14ac:dyDescent="0.25">
      <c r="A6112" s="62">
        <v>32101524</v>
      </c>
      <c r="B6112" s="63" t="s">
        <v>18609</v>
      </c>
    </row>
    <row r="6113" spans="1:2" x14ac:dyDescent="0.25">
      <c r="A6113" s="62">
        <v>32101525</v>
      </c>
      <c r="B6113" s="63" t="s">
        <v>2821</v>
      </c>
    </row>
    <row r="6114" spans="1:2" x14ac:dyDescent="0.25">
      <c r="A6114" s="62">
        <v>32101526</v>
      </c>
      <c r="B6114" s="63" t="s">
        <v>14603</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9680</v>
      </c>
    </row>
    <row r="6119" spans="1:2" x14ac:dyDescent="0.25">
      <c r="A6119" s="62">
        <v>32101603</v>
      </c>
      <c r="B6119" s="63" t="s">
        <v>14919</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11083</v>
      </c>
    </row>
    <row r="6125" spans="1:2" x14ac:dyDescent="0.25">
      <c r="A6125" s="62">
        <v>32101609</v>
      </c>
      <c r="B6125" s="63" t="s">
        <v>4455</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4849</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12313</v>
      </c>
    </row>
    <row r="6134" spans="1:2" x14ac:dyDescent="0.25">
      <c r="A6134" s="62">
        <v>32101619</v>
      </c>
      <c r="B6134" s="63" t="s">
        <v>17452</v>
      </c>
    </row>
    <row r="6135" spans="1:2" x14ac:dyDescent="0.25">
      <c r="A6135" s="62">
        <v>32101620</v>
      </c>
      <c r="B6135" s="63" t="s">
        <v>6232</v>
      </c>
    </row>
    <row r="6136" spans="1:2" x14ac:dyDescent="0.25">
      <c r="A6136" s="62">
        <v>32101621</v>
      </c>
      <c r="B6136" s="63" t="s">
        <v>683</v>
      </c>
    </row>
    <row r="6137" spans="1:2" x14ac:dyDescent="0.25">
      <c r="A6137" s="62">
        <v>32101622</v>
      </c>
      <c r="B6137" s="63" t="s">
        <v>4556</v>
      </c>
    </row>
    <row r="6138" spans="1:2" x14ac:dyDescent="0.25">
      <c r="A6138" s="62">
        <v>32101623</v>
      </c>
      <c r="B6138" s="63" t="s">
        <v>2477</v>
      </c>
    </row>
    <row r="6139" spans="1:2" x14ac:dyDescent="0.25">
      <c r="A6139" s="62">
        <v>32101624</v>
      </c>
      <c r="B6139" s="63" t="s">
        <v>12905</v>
      </c>
    </row>
    <row r="6140" spans="1:2" x14ac:dyDescent="0.25">
      <c r="A6140" s="62">
        <v>32101625</v>
      </c>
      <c r="B6140" s="63" t="s">
        <v>15785</v>
      </c>
    </row>
    <row r="6141" spans="1:2" x14ac:dyDescent="0.25">
      <c r="A6141" s="62">
        <v>32101626</v>
      </c>
      <c r="B6141" s="63" t="s">
        <v>1077</v>
      </c>
    </row>
    <row r="6142" spans="1:2" x14ac:dyDescent="0.25">
      <c r="A6142" s="62">
        <v>32101627</v>
      </c>
      <c r="B6142" s="63" t="s">
        <v>3959</v>
      </c>
    </row>
    <row r="6143" spans="1:2" x14ac:dyDescent="0.25">
      <c r="A6143" s="62">
        <v>32101628</v>
      </c>
      <c r="B6143" s="63" t="s">
        <v>18725</v>
      </c>
    </row>
    <row r="6144" spans="1:2" x14ac:dyDescent="0.25">
      <c r="A6144" s="62">
        <v>32101629</v>
      </c>
      <c r="B6144" s="63" t="s">
        <v>14140</v>
      </c>
    </row>
    <row r="6145" spans="1:2" x14ac:dyDescent="0.25">
      <c r="A6145" s="62">
        <v>32101630</v>
      </c>
      <c r="B6145" s="63" t="s">
        <v>15841</v>
      </c>
    </row>
    <row r="6146" spans="1:2" x14ac:dyDescent="0.25">
      <c r="A6146" s="62">
        <v>32101631</v>
      </c>
      <c r="B6146" s="63" t="s">
        <v>14373</v>
      </c>
    </row>
    <row r="6147" spans="1:2" x14ac:dyDescent="0.25">
      <c r="A6147" s="62">
        <v>32101632</v>
      </c>
      <c r="B6147" s="63" t="s">
        <v>17968</v>
      </c>
    </row>
    <row r="6148" spans="1:2" x14ac:dyDescent="0.25">
      <c r="A6148" s="62">
        <v>32101633</v>
      </c>
      <c r="B6148" s="63" t="s">
        <v>17849</v>
      </c>
    </row>
    <row r="6149" spans="1:2" x14ac:dyDescent="0.25">
      <c r="A6149" s="62">
        <v>32101634</v>
      </c>
      <c r="B6149" s="63" t="s">
        <v>9440</v>
      </c>
    </row>
    <row r="6150" spans="1:2" x14ac:dyDescent="0.25">
      <c r="A6150" s="62">
        <v>32101635</v>
      </c>
      <c r="B6150" s="63" t="s">
        <v>15399</v>
      </c>
    </row>
    <row r="6151" spans="1:2" x14ac:dyDescent="0.25">
      <c r="A6151" s="62">
        <v>32101636</v>
      </c>
      <c r="B6151" s="63" t="s">
        <v>3398</v>
      </c>
    </row>
    <row r="6152" spans="1:2" x14ac:dyDescent="0.25">
      <c r="A6152" s="62">
        <v>32101637</v>
      </c>
      <c r="B6152" s="63" t="s">
        <v>5534</v>
      </c>
    </row>
    <row r="6153" spans="1:2" x14ac:dyDescent="0.25">
      <c r="A6153" s="62">
        <v>32111501</v>
      </c>
      <c r="B6153" s="63" t="s">
        <v>14391</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11681</v>
      </c>
    </row>
    <row r="6158" spans="1:2" x14ac:dyDescent="0.25">
      <c r="A6158" s="62">
        <v>32111506</v>
      </c>
      <c r="B6158" s="63" t="s">
        <v>2034</v>
      </c>
    </row>
    <row r="6159" spans="1:2" x14ac:dyDescent="0.25">
      <c r="A6159" s="62">
        <v>32111507</v>
      </c>
      <c r="B6159" s="63" t="s">
        <v>3733</v>
      </c>
    </row>
    <row r="6160" spans="1:2" x14ac:dyDescent="0.25">
      <c r="A6160" s="62">
        <v>32111508</v>
      </c>
      <c r="B6160" s="63" t="s">
        <v>17911</v>
      </c>
    </row>
    <row r="6161" spans="1:2" x14ac:dyDescent="0.25">
      <c r="A6161" s="62">
        <v>32111509</v>
      </c>
      <c r="B6161" s="63" t="s">
        <v>444</v>
      </c>
    </row>
    <row r="6162" spans="1:2" x14ac:dyDescent="0.25">
      <c r="A6162" s="62">
        <v>32111510</v>
      </c>
      <c r="B6162" s="63" t="s">
        <v>4795</v>
      </c>
    </row>
    <row r="6163" spans="1:2" x14ac:dyDescent="0.25">
      <c r="A6163" s="62">
        <v>32111511</v>
      </c>
      <c r="B6163" s="63" t="s">
        <v>1799</v>
      </c>
    </row>
    <row r="6164" spans="1:2" x14ac:dyDescent="0.25">
      <c r="A6164" s="62">
        <v>32111512</v>
      </c>
      <c r="B6164" s="63" t="s">
        <v>3829</v>
      </c>
    </row>
    <row r="6165" spans="1:2" x14ac:dyDescent="0.25">
      <c r="A6165" s="62">
        <v>32111601</v>
      </c>
      <c r="B6165" s="63" t="s">
        <v>6302</v>
      </c>
    </row>
    <row r="6166" spans="1:2" x14ac:dyDescent="0.25">
      <c r="A6166" s="62">
        <v>32111602</v>
      </c>
      <c r="B6166" s="63" t="s">
        <v>14240</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3904</v>
      </c>
    </row>
    <row r="6171" spans="1:2" x14ac:dyDescent="0.25">
      <c r="A6171" s="62">
        <v>32111609</v>
      </c>
      <c r="B6171" s="63" t="s">
        <v>1070</v>
      </c>
    </row>
    <row r="6172" spans="1:2" x14ac:dyDescent="0.25">
      <c r="A6172" s="62">
        <v>32111610</v>
      </c>
      <c r="B6172" s="63" t="s">
        <v>7314</v>
      </c>
    </row>
    <row r="6173" spans="1:2" x14ac:dyDescent="0.25">
      <c r="A6173" s="62">
        <v>32111611</v>
      </c>
      <c r="B6173" s="63" t="s">
        <v>2889</v>
      </c>
    </row>
    <row r="6174" spans="1:2" x14ac:dyDescent="0.25">
      <c r="A6174" s="62">
        <v>32111701</v>
      </c>
      <c r="B6174" s="63" t="s">
        <v>2577</v>
      </c>
    </row>
    <row r="6175" spans="1:2" x14ac:dyDescent="0.25">
      <c r="A6175" s="62">
        <v>32111702</v>
      </c>
      <c r="B6175" s="63" t="s">
        <v>15600</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14797</v>
      </c>
    </row>
    <row r="6180" spans="1:2" x14ac:dyDescent="0.25">
      <c r="A6180" s="62">
        <v>32121501</v>
      </c>
      <c r="B6180" s="63" t="s">
        <v>4250</v>
      </c>
    </row>
    <row r="6181" spans="1:2" x14ac:dyDescent="0.25">
      <c r="A6181" s="62">
        <v>32121502</v>
      </c>
      <c r="B6181" s="63" t="s">
        <v>8590</v>
      </c>
    </row>
    <row r="6182" spans="1:2" x14ac:dyDescent="0.25">
      <c r="A6182" s="62">
        <v>32121503</v>
      </c>
      <c r="B6182" s="63" t="s">
        <v>13398</v>
      </c>
    </row>
    <row r="6183" spans="1:2" x14ac:dyDescent="0.25">
      <c r="A6183" s="62">
        <v>32121504</v>
      </c>
      <c r="B6183" s="63" t="s">
        <v>13070</v>
      </c>
    </row>
    <row r="6184" spans="1:2" x14ac:dyDescent="0.25">
      <c r="A6184" s="62">
        <v>32121602</v>
      </c>
      <c r="B6184" s="63" t="s">
        <v>18032</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4816</v>
      </c>
    </row>
    <row r="6189" spans="1:2" x14ac:dyDescent="0.25">
      <c r="A6189" s="62">
        <v>32121702</v>
      </c>
      <c r="B6189" s="63" t="s">
        <v>13771</v>
      </c>
    </row>
    <row r="6190" spans="1:2" x14ac:dyDescent="0.25">
      <c r="A6190" s="62">
        <v>32121703</v>
      </c>
      <c r="B6190" s="63" t="s">
        <v>16281</v>
      </c>
    </row>
    <row r="6191" spans="1:2" x14ac:dyDescent="0.25">
      <c r="A6191" s="62">
        <v>32121704</v>
      </c>
      <c r="B6191" s="63" t="s">
        <v>13627</v>
      </c>
    </row>
    <row r="6192" spans="1:2" x14ac:dyDescent="0.25">
      <c r="A6192" s="62">
        <v>32121705</v>
      </c>
      <c r="B6192" s="63" t="s">
        <v>8226</v>
      </c>
    </row>
    <row r="6193" spans="1:2" x14ac:dyDescent="0.25">
      <c r="A6193" s="62">
        <v>32121706</v>
      </c>
      <c r="B6193" s="63" t="s">
        <v>7663</v>
      </c>
    </row>
    <row r="6194" spans="1:2" x14ac:dyDescent="0.25">
      <c r="A6194" s="62">
        <v>32131001</v>
      </c>
      <c r="B6194" s="63" t="s">
        <v>4355</v>
      </c>
    </row>
    <row r="6195" spans="1:2" x14ac:dyDescent="0.25">
      <c r="A6195" s="62">
        <v>32131002</v>
      </c>
      <c r="B6195" s="63" t="s">
        <v>14152</v>
      </c>
    </row>
    <row r="6196" spans="1:2" x14ac:dyDescent="0.25">
      <c r="A6196" s="62">
        <v>32131003</v>
      </c>
      <c r="B6196" s="63" t="s">
        <v>15113</v>
      </c>
    </row>
    <row r="6197" spans="1:2" x14ac:dyDescent="0.25">
      <c r="A6197" s="62">
        <v>32131005</v>
      </c>
      <c r="B6197" s="63" t="s">
        <v>7061</v>
      </c>
    </row>
    <row r="6198" spans="1:2" x14ac:dyDescent="0.25">
      <c r="A6198" s="62">
        <v>32131006</v>
      </c>
      <c r="B6198" s="63" t="s">
        <v>18540</v>
      </c>
    </row>
    <row r="6199" spans="1:2" x14ac:dyDescent="0.25">
      <c r="A6199" s="62">
        <v>32131007</v>
      </c>
      <c r="B6199" s="63" t="s">
        <v>4312</v>
      </c>
    </row>
    <row r="6200" spans="1:2" x14ac:dyDescent="0.25">
      <c r="A6200" s="62">
        <v>32131008</v>
      </c>
      <c r="B6200" s="63" t="s">
        <v>16927</v>
      </c>
    </row>
    <row r="6201" spans="1:2" x14ac:dyDescent="0.25">
      <c r="A6201" s="62">
        <v>32131009</v>
      </c>
      <c r="B6201" s="63" t="s">
        <v>1653</v>
      </c>
    </row>
    <row r="6202" spans="1:2" x14ac:dyDescent="0.25">
      <c r="A6202" s="62">
        <v>32131010</v>
      </c>
      <c r="B6202" s="63" t="s">
        <v>9685</v>
      </c>
    </row>
    <row r="6203" spans="1:2" x14ac:dyDescent="0.25">
      <c r="A6203" s="62">
        <v>32131011</v>
      </c>
      <c r="B6203" s="63" t="s">
        <v>11256</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7337</v>
      </c>
    </row>
    <row r="6211" spans="1:2" x14ac:dyDescent="0.25">
      <c r="A6211" s="62">
        <v>32141007</v>
      </c>
      <c r="B6211" s="63" t="s">
        <v>4716</v>
      </c>
    </row>
    <row r="6212" spans="1:2" x14ac:dyDescent="0.25">
      <c r="A6212" s="62">
        <v>32141008</v>
      </c>
      <c r="B6212" s="63" t="s">
        <v>18031</v>
      </c>
    </row>
    <row r="6213" spans="1:2" x14ac:dyDescent="0.25">
      <c r="A6213" s="62">
        <v>32141009</v>
      </c>
      <c r="B6213" s="63" t="s">
        <v>13191</v>
      </c>
    </row>
    <row r="6214" spans="1:2" x14ac:dyDescent="0.25">
      <c r="A6214" s="62">
        <v>32141010</v>
      </c>
      <c r="B6214" s="63" t="s">
        <v>11521</v>
      </c>
    </row>
    <row r="6215" spans="1:2" x14ac:dyDescent="0.25">
      <c r="A6215" s="62">
        <v>32141011</v>
      </c>
      <c r="B6215" s="63" t="s">
        <v>799</v>
      </c>
    </row>
    <row r="6216" spans="1:2" x14ac:dyDescent="0.25">
      <c r="A6216" s="62">
        <v>32141012</v>
      </c>
      <c r="B6216" s="63" t="s">
        <v>15097</v>
      </c>
    </row>
    <row r="6217" spans="1:2" x14ac:dyDescent="0.25">
      <c r="A6217" s="62">
        <v>32141013</v>
      </c>
      <c r="B6217" s="63" t="s">
        <v>10128</v>
      </c>
    </row>
    <row r="6218" spans="1:2" x14ac:dyDescent="0.25">
      <c r="A6218" s="62">
        <v>32141014</v>
      </c>
      <c r="B6218" s="63" t="s">
        <v>11171</v>
      </c>
    </row>
    <row r="6219" spans="1:2" x14ac:dyDescent="0.25">
      <c r="A6219" s="62">
        <v>32141015</v>
      </c>
      <c r="B6219" s="63" t="s">
        <v>6243</v>
      </c>
    </row>
    <row r="6220" spans="1:2" x14ac:dyDescent="0.25">
      <c r="A6220" s="62">
        <v>32141016</v>
      </c>
      <c r="B6220" s="63" t="s">
        <v>11997</v>
      </c>
    </row>
    <row r="6221" spans="1:2" x14ac:dyDescent="0.25">
      <c r="A6221" s="62">
        <v>32141101</v>
      </c>
      <c r="B6221" s="63" t="s">
        <v>3097</v>
      </c>
    </row>
    <row r="6222" spans="1:2" x14ac:dyDescent="0.25">
      <c r="A6222" s="62">
        <v>32141102</v>
      </c>
      <c r="B6222" s="63" t="s">
        <v>2132</v>
      </c>
    </row>
    <row r="6223" spans="1:2" x14ac:dyDescent="0.25">
      <c r="A6223" s="62">
        <v>32141103</v>
      </c>
      <c r="B6223" s="63" t="s">
        <v>10283</v>
      </c>
    </row>
    <row r="6224" spans="1:2" x14ac:dyDescent="0.25">
      <c r="A6224" s="62">
        <v>32141104</v>
      </c>
      <c r="B6224" s="63" t="s">
        <v>17238</v>
      </c>
    </row>
    <row r="6225" spans="1:2" x14ac:dyDescent="0.25">
      <c r="A6225" s="62">
        <v>32141105</v>
      </c>
      <c r="B6225" s="63" t="s">
        <v>16738</v>
      </c>
    </row>
    <row r="6226" spans="1:2" x14ac:dyDescent="0.25">
      <c r="A6226" s="62">
        <v>32141106</v>
      </c>
      <c r="B6226" s="63" t="s">
        <v>9175</v>
      </c>
    </row>
    <row r="6227" spans="1:2" x14ac:dyDescent="0.25">
      <c r="A6227" s="62">
        <v>32141107</v>
      </c>
      <c r="B6227" s="63" t="s">
        <v>17904</v>
      </c>
    </row>
    <row r="6228" spans="1:2" x14ac:dyDescent="0.25">
      <c r="A6228" s="62">
        <v>32141108</v>
      </c>
      <c r="B6228" s="63" t="s">
        <v>3677</v>
      </c>
    </row>
    <row r="6229" spans="1:2" x14ac:dyDescent="0.25">
      <c r="A6229" s="62">
        <v>32141109</v>
      </c>
      <c r="B6229" s="63" t="s">
        <v>15782</v>
      </c>
    </row>
    <row r="6230" spans="1:2" x14ac:dyDescent="0.25">
      <c r="A6230" s="62">
        <v>39101601</v>
      </c>
      <c r="B6230" s="63" t="s">
        <v>2686</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3857</v>
      </c>
    </row>
    <row r="6238" spans="1:2" x14ac:dyDescent="0.25">
      <c r="A6238" s="62">
        <v>39101610</v>
      </c>
      <c r="B6238" s="63" t="s">
        <v>18721</v>
      </c>
    </row>
    <row r="6239" spans="1:2" x14ac:dyDescent="0.25">
      <c r="A6239" s="62">
        <v>39101612</v>
      </c>
      <c r="B6239" s="63" t="s">
        <v>297</v>
      </c>
    </row>
    <row r="6240" spans="1:2" x14ac:dyDescent="0.25">
      <c r="A6240" s="62">
        <v>39101613</v>
      </c>
      <c r="B6240" s="63" t="s">
        <v>3768</v>
      </c>
    </row>
    <row r="6241" spans="1:2" x14ac:dyDescent="0.25">
      <c r="A6241" s="62">
        <v>39101614</v>
      </c>
      <c r="B6241" s="63" t="s">
        <v>12633</v>
      </c>
    </row>
    <row r="6242" spans="1:2" x14ac:dyDescent="0.25">
      <c r="A6242" s="62">
        <v>39101615</v>
      </c>
      <c r="B6242" s="63" t="s">
        <v>16787</v>
      </c>
    </row>
    <row r="6243" spans="1:2" x14ac:dyDescent="0.25">
      <c r="A6243" s="62">
        <v>39101616</v>
      </c>
      <c r="B6243" s="63" t="s">
        <v>11476</v>
      </c>
    </row>
    <row r="6244" spans="1:2" x14ac:dyDescent="0.25">
      <c r="A6244" s="62">
        <v>39101617</v>
      </c>
      <c r="B6244" s="63" t="s">
        <v>11056</v>
      </c>
    </row>
    <row r="6245" spans="1:2" x14ac:dyDescent="0.25">
      <c r="A6245" s="62">
        <v>39101618</v>
      </c>
      <c r="B6245" s="63" t="s">
        <v>7647</v>
      </c>
    </row>
    <row r="6246" spans="1:2" x14ac:dyDescent="0.25">
      <c r="A6246" s="62">
        <v>39101701</v>
      </c>
      <c r="B6246" s="63" t="s">
        <v>3212</v>
      </c>
    </row>
    <row r="6247" spans="1:2" x14ac:dyDescent="0.25">
      <c r="A6247" s="62">
        <v>39101801</v>
      </c>
      <c r="B6247" s="63" t="s">
        <v>18131</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5195</v>
      </c>
    </row>
    <row r="6253" spans="1:2" x14ac:dyDescent="0.25">
      <c r="A6253" s="62">
        <v>39111507</v>
      </c>
      <c r="B6253" s="63" t="s">
        <v>17309</v>
      </c>
    </row>
    <row r="6254" spans="1:2" x14ac:dyDescent="0.25">
      <c r="A6254" s="62">
        <v>39111508</v>
      </c>
      <c r="B6254" s="63" t="s">
        <v>2380</v>
      </c>
    </row>
    <row r="6255" spans="1:2" x14ac:dyDescent="0.25">
      <c r="A6255" s="62">
        <v>39111509</v>
      </c>
      <c r="B6255" s="63" t="s">
        <v>15452</v>
      </c>
    </row>
    <row r="6256" spans="1:2" x14ac:dyDescent="0.25">
      <c r="A6256" s="62">
        <v>39111510</v>
      </c>
      <c r="B6256" s="63" t="s">
        <v>8236</v>
      </c>
    </row>
    <row r="6257" spans="1:2" x14ac:dyDescent="0.25">
      <c r="A6257" s="62">
        <v>39111512</v>
      </c>
      <c r="B6257" s="63" t="s">
        <v>13518</v>
      </c>
    </row>
    <row r="6258" spans="1:2" x14ac:dyDescent="0.25">
      <c r="A6258" s="62">
        <v>39111513</v>
      </c>
      <c r="B6258" s="63" t="s">
        <v>9341</v>
      </c>
    </row>
    <row r="6259" spans="1:2" x14ac:dyDescent="0.25">
      <c r="A6259" s="62">
        <v>39111514</v>
      </c>
      <c r="B6259" s="63" t="s">
        <v>14755</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17677</v>
      </c>
    </row>
    <row r="6267" spans="1:2" x14ac:dyDescent="0.25">
      <c r="A6267" s="62">
        <v>39111603</v>
      </c>
      <c r="B6267" s="63" t="s">
        <v>13687</v>
      </c>
    </row>
    <row r="6268" spans="1:2" x14ac:dyDescent="0.25">
      <c r="A6268" s="62">
        <v>39111605</v>
      </c>
      <c r="B6268" s="63" t="s">
        <v>18792</v>
      </c>
    </row>
    <row r="6269" spans="1:2" x14ac:dyDescent="0.25">
      <c r="A6269" s="62">
        <v>39111606</v>
      </c>
      <c r="B6269" s="63" t="s">
        <v>3008</v>
      </c>
    </row>
    <row r="6270" spans="1:2" x14ac:dyDescent="0.25">
      <c r="A6270" s="62">
        <v>39111608</v>
      </c>
      <c r="B6270" s="63" t="s">
        <v>9061</v>
      </c>
    </row>
    <row r="6271" spans="1:2" x14ac:dyDescent="0.25">
      <c r="A6271" s="62">
        <v>39111609</v>
      </c>
      <c r="B6271" s="63" t="s">
        <v>3897</v>
      </c>
    </row>
    <row r="6272" spans="1:2" x14ac:dyDescent="0.25">
      <c r="A6272" s="62">
        <v>39111702</v>
      </c>
      <c r="B6272" s="63" t="s">
        <v>18369</v>
      </c>
    </row>
    <row r="6273" spans="1:2" x14ac:dyDescent="0.25">
      <c r="A6273" s="62">
        <v>39111703</v>
      </c>
      <c r="B6273" s="63" t="s">
        <v>18481</v>
      </c>
    </row>
    <row r="6274" spans="1:2" x14ac:dyDescent="0.25">
      <c r="A6274" s="62">
        <v>39111704</v>
      </c>
      <c r="B6274" s="63" t="s">
        <v>13217</v>
      </c>
    </row>
    <row r="6275" spans="1:2" x14ac:dyDescent="0.25">
      <c r="A6275" s="62">
        <v>39111705</v>
      </c>
      <c r="B6275" s="63" t="s">
        <v>17783</v>
      </c>
    </row>
    <row r="6276" spans="1:2" x14ac:dyDescent="0.25">
      <c r="A6276" s="62">
        <v>39111706</v>
      </c>
      <c r="B6276" s="63" t="s">
        <v>5987</v>
      </c>
    </row>
    <row r="6277" spans="1:2" x14ac:dyDescent="0.25">
      <c r="A6277" s="62">
        <v>39111801</v>
      </c>
      <c r="B6277" s="63" t="s">
        <v>13165</v>
      </c>
    </row>
    <row r="6278" spans="1:2" x14ac:dyDescent="0.25">
      <c r="A6278" s="62">
        <v>39111802</v>
      </c>
      <c r="B6278" s="63" t="s">
        <v>15065</v>
      </c>
    </row>
    <row r="6279" spans="1:2" x14ac:dyDescent="0.25">
      <c r="A6279" s="62">
        <v>39111803</v>
      </c>
      <c r="B6279" s="63" t="s">
        <v>13892</v>
      </c>
    </row>
    <row r="6280" spans="1:2" x14ac:dyDescent="0.25">
      <c r="A6280" s="62">
        <v>39111804</v>
      </c>
      <c r="B6280" s="63" t="s">
        <v>17726</v>
      </c>
    </row>
    <row r="6281" spans="1:2" x14ac:dyDescent="0.25">
      <c r="A6281" s="62">
        <v>39111806</v>
      </c>
      <c r="B6281" s="63" t="s">
        <v>8479</v>
      </c>
    </row>
    <row r="6282" spans="1:2" x14ac:dyDescent="0.25">
      <c r="A6282" s="62">
        <v>39111808</v>
      </c>
      <c r="B6282" s="63" t="s">
        <v>8957</v>
      </c>
    </row>
    <row r="6283" spans="1:2" x14ac:dyDescent="0.25">
      <c r="A6283" s="62">
        <v>39111809</v>
      </c>
      <c r="B6283" s="63" t="s">
        <v>3810</v>
      </c>
    </row>
    <row r="6284" spans="1:2" x14ac:dyDescent="0.25">
      <c r="A6284" s="62">
        <v>39111810</v>
      </c>
      <c r="B6284" s="63" t="s">
        <v>5255</v>
      </c>
    </row>
    <row r="6285" spans="1:2" x14ac:dyDescent="0.25">
      <c r="A6285" s="62">
        <v>39111811</v>
      </c>
      <c r="B6285" s="63" t="s">
        <v>3421</v>
      </c>
    </row>
    <row r="6286" spans="1:2" x14ac:dyDescent="0.25">
      <c r="A6286" s="62">
        <v>39111812</v>
      </c>
      <c r="B6286" s="63" t="s">
        <v>497</v>
      </c>
    </row>
    <row r="6287" spans="1:2" x14ac:dyDescent="0.25">
      <c r="A6287" s="62">
        <v>39111813</v>
      </c>
      <c r="B6287" s="63" t="s">
        <v>2803</v>
      </c>
    </row>
    <row r="6288" spans="1:2" x14ac:dyDescent="0.25">
      <c r="A6288" s="62">
        <v>39111901</v>
      </c>
      <c r="B6288" s="63" t="s">
        <v>5610</v>
      </c>
    </row>
    <row r="6289" spans="1:2" x14ac:dyDescent="0.25">
      <c r="A6289" s="62">
        <v>39111902</v>
      </c>
      <c r="B6289" s="63" t="s">
        <v>4786</v>
      </c>
    </row>
    <row r="6290" spans="1:2" x14ac:dyDescent="0.25">
      <c r="A6290" s="62">
        <v>39112001</v>
      </c>
      <c r="B6290" s="63" t="s">
        <v>14216</v>
      </c>
    </row>
    <row r="6291" spans="1:2" x14ac:dyDescent="0.25">
      <c r="A6291" s="62">
        <v>39112002</v>
      </c>
      <c r="B6291" s="63" t="s">
        <v>9410</v>
      </c>
    </row>
    <row r="6292" spans="1:2" x14ac:dyDescent="0.25">
      <c r="A6292" s="62">
        <v>39112003</v>
      </c>
      <c r="B6292" s="63" t="s">
        <v>11685</v>
      </c>
    </row>
    <row r="6293" spans="1:2" x14ac:dyDescent="0.25">
      <c r="A6293" s="62">
        <v>39121001</v>
      </c>
      <c r="B6293" s="63" t="s">
        <v>5155</v>
      </c>
    </row>
    <row r="6294" spans="1:2" x14ac:dyDescent="0.25">
      <c r="A6294" s="62">
        <v>39121002</v>
      </c>
      <c r="B6294" s="63" t="s">
        <v>16903</v>
      </c>
    </row>
    <row r="6295" spans="1:2" x14ac:dyDescent="0.25">
      <c r="A6295" s="62">
        <v>39121003</v>
      </c>
      <c r="B6295" s="63" t="s">
        <v>14507</v>
      </c>
    </row>
    <row r="6296" spans="1:2" x14ac:dyDescent="0.25">
      <c r="A6296" s="62">
        <v>39121004</v>
      </c>
      <c r="B6296" s="63" t="s">
        <v>1607</v>
      </c>
    </row>
    <row r="6297" spans="1:2" x14ac:dyDescent="0.25">
      <c r="A6297" s="62">
        <v>39121006</v>
      </c>
      <c r="B6297" s="63" t="s">
        <v>18058</v>
      </c>
    </row>
    <row r="6298" spans="1:2" x14ac:dyDescent="0.25">
      <c r="A6298" s="62">
        <v>39121007</v>
      </c>
      <c r="B6298" s="63" t="s">
        <v>2533</v>
      </c>
    </row>
    <row r="6299" spans="1:2" x14ac:dyDescent="0.25">
      <c r="A6299" s="62">
        <v>39121008</v>
      </c>
      <c r="B6299" s="63" t="s">
        <v>15511</v>
      </c>
    </row>
    <row r="6300" spans="1:2" x14ac:dyDescent="0.25">
      <c r="A6300" s="62">
        <v>39121009</v>
      </c>
      <c r="B6300" s="63" t="s">
        <v>5687</v>
      </c>
    </row>
    <row r="6301" spans="1:2" x14ac:dyDescent="0.25">
      <c r="A6301" s="62">
        <v>39121010</v>
      </c>
      <c r="B6301" s="63" t="s">
        <v>13721</v>
      </c>
    </row>
    <row r="6302" spans="1:2" x14ac:dyDescent="0.25">
      <c r="A6302" s="62">
        <v>39121011</v>
      </c>
      <c r="B6302" s="63" t="s">
        <v>10099</v>
      </c>
    </row>
    <row r="6303" spans="1:2" x14ac:dyDescent="0.25">
      <c r="A6303" s="62">
        <v>39121012</v>
      </c>
      <c r="B6303" s="63" t="s">
        <v>10436</v>
      </c>
    </row>
    <row r="6304" spans="1:2" x14ac:dyDescent="0.25">
      <c r="A6304" s="62">
        <v>39121013</v>
      </c>
      <c r="B6304" s="63" t="s">
        <v>8724</v>
      </c>
    </row>
    <row r="6305" spans="1:2" x14ac:dyDescent="0.25">
      <c r="A6305" s="62">
        <v>39121014</v>
      </c>
      <c r="B6305" s="63" t="s">
        <v>18175</v>
      </c>
    </row>
    <row r="6306" spans="1:2" x14ac:dyDescent="0.25">
      <c r="A6306" s="62">
        <v>39121015</v>
      </c>
      <c r="B6306" s="63" t="s">
        <v>247</v>
      </c>
    </row>
    <row r="6307" spans="1:2" x14ac:dyDescent="0.25">
      <c r="A6307" s="62">
        <v>39121016</v>
      </c>
      <c r="B6307" s="63" t="s">
        <v>4358</v>
      </c>
    </row>
    <row r="6308" spans="1:2" x14ac:dyDescent="0.25">
      <c r="A6308" s="62">
        <v>39121017</v>
      </c>
      <c r="B6308" s="63" t="s">
        <v>10985</v>
      </c>
    </row>
    <row r="6309" spans="1:2" x14ac:dyDescent="0.25">
      <c r="A6309" s="62">
        <v>39121018</v>
      </c>
      <c r="B6309" s="63" t="s">
        <v>8860</v>
      </c>
    </row>
    <row r="6310" spans="1:2" x14ac:dyDescent="0.25">
      <c r="A6310" s="62">
        <v>39121019</v>
      </c>
      <c r="B6310" s="63" t="s">
        <v>11929</v>
      </c>
    </row>
    <row r="6311" spans="1:2" x14ac:dyDescent="0.25">
      <c r="A6311" s="62">
        <v>39121020</v>
      </c>
      <c r="B6311" s="63" t="s">
        <v>15642</v>
      </c>
    </row>
    <row r="6312" spans="1:2" x14ac:dyDescent="0.25">
      <c r="A6312" s="62">
        <v>39121101</v>
      </c>
      <c r="B6312" s="63" t="s">
        <v>13482</v>
      </c>
    </row>
    <row r="6313" spans="1:2" x14ac:dyDescent="0.25">
      <c r="A6313" s="62">
        <v>39121102</v>
      </c>
      <c r="B6313" s="63" t="s">
        <v>15246</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12238</v>
      </c>
    </row>
    <row r="6320" spans="1:2" x14ac:dyDescent="0.25">
      <c r="A6320" s="62">
        <v>39121109</v>
      </c>
      <c r="B6320" s="63" t="s">
        <v>13873</v>
      </c>
    </row>
    <row r="6321" spans="1:2" x14ac:dyDescent="0.25">
      <c r="A6321" s="62">
        <v>39121201</v>
      </c>
      <c r="B6321" s="63" t="s">
        <v>13625</v>
      </c>
    </row>
    <row r="6322" spans="1:2" x14ac:dyDescent="0.25">
      <c r="A6322" s="62">
        <v>39121202</v>
      </c>
      <c r="B6322" s="63" t="s">
        <v>10801</v>
      </c>
    </row>
    <row r="6323" spans="1:2" x14ac:dyDescent="0.25">
      <c r="A6323" s="62">
        <v>39121203</v>
      </c>
      <c r="B6323" s="63" t="s">
        <v>2572</v>
      </c>
    </row>
    <row r="6324" spans="1:2" x14ac:dyDescent="0.25">
      <c r="A6324" s="62">
        <v>39121204</v>
      </c>
      <c r="B6324" s="63" t="s">
        <v>4285</v>
      </c>
    </row>
    <row r="6325" spans="1:2" x14ac:dyDescent="0.25">
      <c r="A6325" s="62">
        <v>39121205</v>
      </c>
      <c r="B6325" s="63" t="s">
        <v>1609</v>
      </c>
    </row>
    <row r="6326" spans="1:2" x14ac:dyDescent="0.25">
      <c r="A6326" s="62">
        <v>39121206</v>
      </c>
      <c r="B6326" s="63" t="s">
        <v>15291</v>
      </c>
    </row>
    <row r="6327" spans="1:2" x14ac:dyDescent="0.25">
      <c r="A6327" s="62">
        <v>39121207</v>
      </c>
      <c r="B6327" s="63" t="s">
        <v>11724</v>
      </c>
    </row>
    <row r="6328" spans="1:2" x14ac:dyDescent="0.25">
      <c r="A6328" s="62">
        <v>39121301</v>
      </c>
      <c r="B6328" s="63" t="s">
        <v>9313</v>
      </c>
    </row>
    <row r="6329" spans="1:2" x14ac:dyDescent="0.25">
      <c r="A6329" s="62">
        <v>39121302</v>
      </c>
      <c r="B6329" s="63" t="s">
        <v>1097</v>
      </c>
    </row>
    <row r="6330" spans="1:2" x14ac:dyDescent="0.25">
      <c r="A6330" s="62">
        <v>39121303</v>
      </c>
      <c r="B6330" s="63" t="s">
        <v>18235</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12645</v>
      </c>
    </row>
    <row r="6335" spans="1:2" x14ac:dyDescent="0.25">
      <c r="A6335" s="62">
        <v>39121308</v>
      </c>
      <c r="B6335" s="63" t="s">
        <v>2217</v>
      </c>
    </row>
    <row r="6336" spans="1:2" x14ac:dyDescent="0.25">
      <c r="A6336" s="62">
        <v>39121309</v>
      </c>
      <c r="B6336" s="63" t="s">
        <v>14731</v>
      </c>
    </row>
    <row r="6337" spans="1:2" x14ac:dyDescent="0.25">
      <c r="A6337" s="62">
        <v>39121310</v>
      </c>
      <c r="B6337" s="63" t="s">
        <v>17002</v>
      </c>
    </row>
    <row r="6338" spans="1:2" x14ac:dyDescent="0.25">
      <c r="A6338" s="62">
        <v>39121311</v>
      </c>
      <c r="B6338" s="63" t="s">
        <v>12268</v>
      </c>
    </row>
    <row r="6339" spans="1:2" x14ac:dyDescent="0.25">
      <c r="A6339" s="62">
        <v>39121312</v>
      </c>
      <c r="B6339" s="63" t="s">
        <v>15758</v>
      </c>
    </row>
    <row r="6340" spans="1:2" x14ac:dyDescent="0.25">
      <c r="A6340" s="62">
        <v>39121313</v>
      </c>
      <c r="B6340" s="63" t="s">
        <v>14354</v>
      </c>
    </row>
    <row r="6341" spans="1:2" x14ac:dyDescent="0.25">
      <c r="A6341" s="62">
        <v>39121402</v>
      </c>
      <c r="B6341" s="63" t="s">
        <v>1565</v>
      </c>
    </row>
    <row r="6342" spans="1:2" x14ac:dyDescent="0.25">
      <c r="A6342" s="62">
        <v>39121403</v>
      </c>
      <c r="B6342" s="63" t="s">
        <v>8484</v>
      </c>
    </row>
    <row r="6343" spans="1:2" x14ac:dyDescent="0.25">
      <c r="A6343" s="62">
        <v>39121404</v>
      </c>
      <c r="B6343" s="63" t="s">
        <v>11754</v>
      </c>
    </row>
    <row r="6344" spans="1:2" x14ac:dyDescent="0.25">
      <c r="A6344" s="62">
        <v>39121405</v>
      </c>
      <c r="B6344" s="63" t="s">
        <v>17768</v>
      </c>
    </row>
    <row r="6345" spans="1:2" x14ac:dyDescent="0.25">
      <c r="A6345" s="62">
        <v>39121406</v>
      </c>
      <c r="B6345" s="63" t="s">
        <v>4658</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6367</v>
      </c>
    </row>
    <row r="6355" spans="1:2" x14ac:dyDescent="0.25">
      <c r="A6355" s="62">
        <v>39121416</v>
      </c>
      <c r="B6355" s="63" t="s">
        <v>5904</v>
      </c>
    </row>
    <row r="6356" spans="1:2" x14ac:dyDescent="0.25">
      <c r="A6356" s="62">
        <v>39121419</v>
      </c>
      <c r="B6356" s="63" t="s">
        <v>11773</v>
      </c>
    </row>
    <row r="6357" spans="1:2" x14ac:dyDescent="0.25">
      <c r="A6357" s="62">
        <v>39121420</v>
      </c>
      <c r="B6357" s="63" t="s">
        <v>2973</v>
      </c>
    </row>
    <row r="6358" spans="1:2" x14ac:dyDescent="0.25">
      <c r="A6358" s="62">
        <v>39121421</v>
      </c>
      <c r="B6358" s="63" t="s">
        <v>8561</v>
      </c>
    </row>
    <row r="6359" spans="1:2" x14ac:dyDescent="0.25">
      <c r="A6359" s="62">
        <v>39121422</v>
      </c>
      <c r="B6359" s="63" t="s">
        <v>16246</v>
      </c>
    </row>
    <row r="6360" spans="1:2" x14ac:dyDescent="0.25">
      <c r="A6360" s="62">
        <v>39121423</v>
      </c>
      <c r="B6360" s="63" t="s">
        <v>17481</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5328</v>
      </c>
    </row>
    <row r="6365" spans="1:2" x14ac:dyDescent="0.25">
      <c r="A6365" s="62">
        <v>39121428</v>
      </c>
      <c r="B6365" s="63" t="s">
        <v>3044</v>
      </c>
    </row>
    <row r="6366" spans="1:2" x14ac:dyDescent="0.25">
      <c r="A6366" s="62">
        <v>39121429</v>
      </c>
      <c r="B6366" s="63" t="s">
        <v>4656</v>
      </c>
    </row>
    <row r="6367" spans="1:2" x14ac:dyDescent="0.25">
      <c r="A6367" s="62">
        <v>39121430</v>
      </c>
      <c r="B6367" s="63" t="s">
        <v>2662</v>
      </c>
    </row>
    <row r="6368" spans="1:2" x14ac:dyDescent="0.25">
      <c r="A6368" s="62">
        <v>39121431</v>
      </c>
      <c r="B6368" s="63" t="s">
        <v>6679</v>
      </c>
    </row>
    <row r="6369" spans="1:2" x14ac:dyDescent="0.25">
      <c r="A6369" s="62">
        <v>39121432</v>
      </c>
      <c r="B6369" s="63" t="s">
        <v>14025</v>
      </c>
    </row>
    <row r="6370" spans="1:2" x14ac:dyDescent="0.25">
      <c r="A6370" s="62">
        <v>39121433</v>
      </c>
      <c r="B6370" s="63" t="s">
        <v>12439</v>
      </c>
    </row>
    <row r="6371" spans="1:2" x14ac:dyDescent="0.25">
      <c r="A6371" s="62">
        <v>39121434</v>
      </c>
      <c r="B6371" s="63" t="s">
        <v>6426</v>
      </c>
    </row>
    <row r="6372" spans="1:2" x14ac:dyDescent="0.25">
      <c r="A6372" s="62">
        <v>39121435</v>
      </c>
      <c r="B6372" s="63" t="s">
        <v>2473</v>
      </c>
    </row>
    <row r="6373" spans="1:2" x14ac:dyDescent="0.25">
      <c r="A6373" s="62">
        <v>39121436</v>
      </c>
      <c r="B6373" s="63" t="s">
        <v>16928</v>
      </c>
    </row>
    <row r="6374" spans="1:2" x14ac:dyDescent="0.25">
      <c r="A6374" s="62">
        <v>39121437</v>
      </c>
      <c r="B6374" s="63" t="s">
        <v>16396</v>
      </c>
    </row>
    <row r="6375" spans="1:2" x14ac:dyDescent="0.25">
      <c r="A6375" s="62">
        <v>39121501</v>
      </c>
      <c r="B6375" s="63" t="s">
        <v>17093</v>
      </c>
    </row>
    <row r="6376" spans="1:2" x14ac:dyDescent="0.25">
      <c r="A6376" s="62">
        <v>39121502</v>
      </c>
      <c r="B6376" s="63" t="s">
        <v>4992</v>
      </c>
    </row>
    <row r="6377" spans="1:2" x14ac:dyDescent="0.25">
      <c r="A6377" s="62">
        <v>39121503</v>
      </c>
      <c r="B6377" s="63" t="s">
        <v>17457</v>
      </c>
    </row>
    <row r="6378" spans="1:2" x14ac:dyDescent="0.25">
      <c r="A6378" s="62">
        <v>39121504</v>
      </c>
      <c r="B6378" s="63" t="s">
        <v>15478</v>
      </c>
    </row>
    <row r="6379" spans="1:2" x14ac:dyDescent="0.25">
      <c r="A6379" s="62">
        <v>39121505</v>
      </c>
      <c r="B6379" s="63" t="s">
        <v>17516</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13801</v>
      </c>
    </row>
    <row r="6384" spans="1:2" x14ac:dyDescent="0.25">
      <c r="A6384" s="62">
        <v>39121510</v>
      </c>
      <c r="B6384" s="63" t="s">
        <v>15441</v>
      </c>
    </row>
    <row r="6385" spans="1:2" x14ac:dyDescent="0.25">
      <c r="A6385" s="62">
        <v>39121511</v>
      </c>
      <c r="B6385" s="63" t="s">
        <v>15384</v>
      </c>
    </row>
    <row r="6386" spans="1:2" x14ac:dyDescent="0.25">
      <c r="A6386" s="62">
        <v>39121512</v>
      </c>
      <c r="B6386" s="63" t="s">
        <v>6390</v>
      </c>
    </row>
    <row r="6387" spans="1:2" x14ac:dyDescent="0.25">
      <c r="A6387" s="62">
        <v>39121513</v>
      </c>
      <c r="B6387" s="63" t="s">
        <v>5312</v>
      </c>
    </row>
    <row r="6388" spans="1:2" x14ac:dyDescent="0.25">
      <c r="A6388" s="62">
        <v>39121514</v>
      </c>
      <c r="B6388" s="63" t="s">
        <v>4711</v>
      </c>
    </row>
    <row r="6389" spans="1:2" x14ac:dyDescent="0.25">
      <c r="A6389" s="62">
        <v>39121515</v>
      </c>
      <c r="B6389" s="63" t="s">
        <v>11081</v>
      </c>
    </row>
    <row r="6390" spans="1:2" x14ac:dyDescent="0.25">
      <c r="A6390" s="62">
        <v>39121516</v>
      </c>
      <c r="B6390" s="63" t="s">
        <v>13402</v>
      </c>
    </row>
    <row r="6391" spans="1:2" x14ac:dyDescent="0.25">
      <c r="A6391" s="62">
        <v>39121517</v>
      </c>
      <c r="B6391" s="63" t="s">
        <v>9217</v>
      </c>
    </row>
    <row r="6392" spans="1:2" x14ac:dyDescent="0.25">
      <c r="A6392" s="62">
        <v>39121518</v>
      </c>
      <c r="B6392" s="63" t="s">
        <v>2948</v>
      </c>
    </row>
    <row r="6393" spans="1:2" x14ac:dyDescent="0.25">
      <c r="A6393" s="62">
        <v>39121519</v>
      </c>
      <c r="B6393" s="63" t="s">
        <v>10692</v>
      </c>
    </row>
    <row r="6394" spans="1:2" x14ac:dyDescent="0.25">
      <c r="A6394" s="62">
        <v>39121520</v>
      </c>
      <c r="B6394" s="63" t="s">
        <v>15536</v>
      </c>
    </row>
    <row r="6395" spans="1:2" x14ac:dyDescent="0.25">
      <c r="A6395" s="62">
        <v>39121521</v>
      </c>
      <c r="B6395" s="63" t="s">
        <v>9516</v>
      </c>
    </row>
    <row r="6396" spans="1:2" x14ac:dyDescent="0.25">
      <c r="A6396" s="62">
        <v>39121522</v>
      </c>
      <c r="B6396" s="63" t="s">
        <v>13988</v>
      </c>
    </row>
    <row r="6397" spans="1:2" x14ac:dyDescent="0.25">
      <c r="A6397" s="62">
        <v>39121523</v>
      </c>
      <c r="B6397" s="63" t="s">
        <v>11050</v>
      </c>
    </row>
    <row r="6398" spans="1:2" x14ac:dyDescent="0.25">
      <c r="A6398" s="62">
        <v>39121524</v>
      </c>
      <c r="B6398" s="63" t="s">
        <v>18740</v>
      </c>
    </row>
    <row r="6399" spans="1:2" x14ac:dyDescent="0.25">
      <c r="A6399" s="62">
        <v>39121525</v>
      </c>
      <c r="B6399" s="63" t="s">
        <v>3588</v>
      </c>
    </row>
    <row r="6400" spans="1:2" x14ac:dyDescent="0.25">
      <c r="A6400" s="62">
        <v>39121527</v>
      </c>
      <c r="B6400" s="63" t="s">
        <v>8127</v>
      </c>
    </row>
    <row r="6401" spans="1:2" x14ac:dyDescent="0.25">
      <c r="A6401" s="62">
        <v>39121528</v>
      </c>
      <c r="B6401" s="63" t="s">
        <v>7123</v>
      </c>
    </row>
    <row r="6402" spans="1:2" x14ac:dyDescent="0.25">
      <c r="A6402" s="62">
        <v>39121529</v>
      </c>
      <c r="B6402" s="63" t="s">
        <v>16909</v>
      </c>
    </row>
    <row r="6403" spans="1:2" x14ac:dyDescent="0.25">
      <c r="A6403" s="62">
        <v>39121531</v>
      </c>
      <c r="B6403" s="63" t="s">
        <v>12074</v>
      </c>
    </row>
    <row r="6404" spans="1:2" x14ac:dyDescent="0.25">
      <c r="A6404" s="62">
        <v>39121532</v>
      </c>
      <c r="B6404" s="63" t="s">
        <v>7488</v>
      </c>
    </row>
    <row r="6405" spans="1:2" x14ac:dyDescent="0.25">
      <c r="A6405" s="62">
        <v>39121533</v>
      </c>
      <c r="B6405" s="63" t="s">
        <v>9444</v>
      </c>
    </row>
    <row r="6406" spans="1:2" x14ac:dyDescent="0.25">
      <c r="A6406" s="62">
        <v>39121534</v>
      </c>
      <c r="B6406" s="63" t="s">
        <v>15095</v>
      </c>
    </row>
    <row r="6407" spans="1:2" x14ac:dyDescent="0.25">
      <c r="A6407" s="62">
        <v>39121535</v>
      </c>
      <c r="B6407" s="63" t="s">
        <v>266</v>
      </c>
    </row>
    <row r="6408" spans="1:2" x14ac:dyDescent="0.25">
      <c r="A6408" s="62">
        <v>39121536</v>
      </c>
      <c r="B6408" s="63" t="s">
        <v>17171</v>
      </c>
    </row>
    <row r="6409" spans="1:2" x14ac:dyDescent="0.25">
      <c r="A6409" s="62">
        <v>39121537</v>
      </c>
      <c r="B6409" s="63" t="s">
        <v>8814</v>
      </c>
    </row>
    <row r="6410" spans="1:2" x14ac:dyDescent="0.25">
      <c r="A6410" s="62">
        <v>39121538</v>
      </c>
      <c r="B6410" s="63" t="s">
        <v>3701</v>
      </c>
    </row>
    <row r="6411" spans="1:2" x14ac:dyDescent="0.25">
      <c r="A6411" s="62">
        <v>39121539</v>
      </c>
      <c r="B6411" s="63" t="s">
        <v>5351</v>
      </c>
    </row>
    <row r="6412" spans="1:2" x14ac:dyDescent="0.25">
      <c r="A6412" s="62">
        <v>39121540</v>
      </c>
      <c r="B6412" s="63" t="s">
        <v>11548</v>
      </c>
    </row>
    <row r="6413" spans="1:2" x14ac:dyDescent="0.25">
      <c r="A6413" s="62">
        <v>39121541</v>
      </c>
      <c r="B6413" s="63" t="s">
        <v>15685</v>
      </c>
    </row>
    <row r="6414" spans="1:2" x14ac:dyDescent="0.25">
      <c r="A6414" s="62">
        <v>39121542</v>
      </c>
      <c r="B6414" s="63" t="s">
        <v>12946</v>
      </c>
    </row>
    <row r="6415" spans="1:2" x14ac:dyDescent="0.25">
      <c r="A6415" s="62">
        <v>39121543</v>
      </c>
      <c r="B6415" s="63" t="s">
        <v>16182</v>
      </c>
    </row>
    <row r="6416" spans="1:2" x14ac:dyDescent="0.25">
      <c r="A6416" s="62">
        <v>39121544</v>
      </c>
      <c r="B6416" s="63" t="s">
        <v>14585</v>
      </c>
    </row>
    <row r="6417" spans="1:2" x14ac:dyDescent="0.25">
      <c r="A6417" s="62">
        <v>39121545</v>
      </c>
      <c r="B6417" s="63" t="s">
        <v>2829</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10689</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12471</v>
      </c>
    </row>
    <row r="6428" spans="1:2" x14ac:dyDescent="0.25">
      <c r="A6428" s="62">
        <v>39121605</v>
      </c>
      <c r="B6428" s="63" t="s">
        <v>11947</v>
      </c>
    </row>
    <row r="6429" spans="1:2" x14ac:dyDescent="0.25">
      <c r="A6429" s="62">
        <v>39121606</v>
      </c>
      <c r="B6429" s="63" t="s">
        <v>7830</v>
      </c>
    </row>
    <row r="6430" spans="1:2" x14ac:dyDescent="0.25">
      <c r="A6430" s="62">
        <v>39121607</v>
      </c>
      <c r="B6430" s="63" t="s">
        <v>433</v>
      </c>
    </row>
    <row r="6431" spans="1:2" x14ac:dyDescent="0.25">
      <c r="A6431" s="62">
        <v>39121608</v>
      </c>
      <c r="B6431" s="63" t="s">
        <v>18102</v>
      </c>
    </row>
    <row r="6432" spans="1:2" x14ac:dyDescent="0.25">
      <c r="A6432" s="62">
        <v>39121609</v>
      </c>
      <c r="B6432" s="63" t="s">
        <v>4052</v>
      </c>
    </row>
    <row r="6433" spans="1:2" x14ac:dyDescent="0.25">
      <c r="A6433" s="62">
        <v>39121610</v>
      </c>
      <c r="B6433" s="63" t="s">
        <v>5176</v>
      </c>
    </row>
    <row r="6434" spans="1:2" x14ac:dyDescent="0.25">
      <c r="A6434" s="62">
        <v>39121611</v>
      </c>
      <c r="B6434" s="63" t="s">
        <v>5711</v>
      </c>
    </row>
    <row r="6435" spans="1:2" x14ac:dyDescent="0.25">
      <c r="A6435" s="62">
        <v>39121612</v>
      </c>
      <c r="B6435" s="63" t="s">
        <v>17369</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17956</v>
      </c>
    </row>
    <row r="6440" spans="1:2" x14ac:dyDescent="0.25">
      <c r="A6440" s="62">
        <v>39121617</v>
      </c>
      <c r="B6440" s="63" t="s">
        <v>7600</v>
      </c>
    </row>
    <row r="6441" spans="1:2" x14ac:dyDescent="0.25">
      <c r="A6441" s="62">
        <v>39121618</v>
      </c>
      <c r="B6441" s="63" t="s">
        <v>18622</v>
      </c>
    </row>
    <row r="6442" spans="1:2" x14ac:dyDescent="0.25">
      <c r="A6442" s="62">
        <v>39121619</v>
      </c>
      <c r="B6442" s="63" t="s">
        <v>18089</v>
      </c>
    </row>
    <row r="6443" spans="1:2" x14ac:dyDescent="0.25">
      <c r="A6443" s="62">
        <v>39121701</v>
      </c>
      <c r="B6443" s="63" t="s">
        <v>1541</v>
      </c>
    </row>
    <row r="6444" spans="1:2" x14ac:dyDescent="0.25">
      <c r="A6444" s="62">
        <v>39121702</v>
      </c>
      <c r="B6444" s="63" t="s">
        <v>4234</v>
      </c>
    </row>
    <row r="6445" spans="1:2" x14ac:dyDescent="0.25">
      <c r="A6445" s="62">
        <v>39121703</v>
      </c>
      <c r="B6445" s="63" t="s">
        <v>12351</v>
      </c>
    </row>
    <row r="6446" spans="1:2" x14ac:dyDescent="0.25">
      <c r="A6446" s="62">
        <v>39121704</v>
      </c>
      <c r="B6446" s="63" t="s">
        <v>12801</v>
      </c>
    </row>
    <row r="6447" spans="1:2" x14ac:dyDescent="0.25">
      <c r="A6447" s="62">
        <v>39121705</v>
      </c>
      <c r="B6447" s="63" t="s">
        <v>10425</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3306</v>
      </c>
    </row>
    <row r="6452" spans="1:2" x14ac:dyDescent="0.25">
      <c r="A6452" s="62">
        <v>39121710</v>
      </c>
      <c r="B6452" s="63" t="s">
        <v>3135</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17267</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17130</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18191</v>
      </c>
    </row>
    <row r="6465" spans="1:2" x14ac:dyDescent="0.25">
      <c r="A6465" s="62">
        <v>40101502</v>
      </c>
      <c r="B6465" s="63" t="s">
        <v>10909</v>
      </c>
    </row>
    <row r="6466" spans="1:2" x14ac:dyDescent="0.25">
      <c r="A6466" s="62">
        <v>40101503</v>
      </c>
      <c r="B6466" s="63" t="s">
        <v>15229</v>
      </c>
    </row>
    <row r="6467" spans="1:2" x14ac:dyDescent="0.25">
      <c r="A6467" s="62">
        <v>40101504</v>
      </c>
      <c r="B6467" s="63" t="s">
        <v>17701</v>
      </c>
    </row>
    <row r="6468" spans="1:2" x14ac:dyDescent="0.25">
      <c r="A6468" s="62">
        <v>40101505</v>
      </c>
      <c r="B6468" s="63" t="s">
        <v>11128</v>
      </c>
    </row>
    <row r="6469" spans="1:2" x14ac:dyDescent="0.25">
      <c r="A6469" s="62">
        <v>40101506</v>
      </c>
      <c r="B6469" s="63" t="s">
        <v>9376</v>
      </c>
    </row>
    <row r="6470" spans="1:2" x14ac:dyDescent="0.25">
      <c r="A6470" s="62">
        <v>40101601</v>
      </c>
      <c r="B6470" s="63" t="s">
        <v>13154</v>
      </c>
    </row>
    <row r="6471" spans="1:2" x14ac:dyDescent="0.25">
      <c r="A6471" s="62">
        <v>40101602</v>
      </c>
      <c r="B6471" s="63" t="s">
        <v>4277</v>
      </c>
    </row>
    <row r="6472" spans="1:2" x14ac:dyDescent="0.25">
      <c r="A6472" s="62">
        <v>40101603</v>
      </c>
      <c r="B6472" s="63" t="s">
        <v>12379</v>
      </c>
    </row>
    <row r="6473" spans="1:2" x14ac:dyDescent="0.25">
      <c r="A6473" s="62">
        <v>40101604</v>
      </c>
      <c r="B6473" s="63" t="s">
        <v>5884</v>
      </c>
    </row>
    <row r="6474" spans="1:2" x14ac:dyDescent="0.25">
      <c r="A6474" s="62">
        <v>40101605</v>
      </c>
      <c r="B6474" s="63" t="s">
        <v>72</v>
      </c>
    </row>
    <row r="6475" spans="1:2" x14ac:dyDescent="0.25">
      <c r="A6475" s="62">
        <v>40101701</v>
      </c>
      <c r="B6475" s="63" t="s">
        <v>13943</v>
      </c>
    </row>
    <row r="6476" spans="1:2" x14ac:dyDescent="0.25">
      <c r="A6476" s="62">
        <v>40101702</v>
      </c>
      <c r="B6476" s="63" t="s">
        <v>1968</v>
      </c>
    </row>
    <row r="6477" spans="1:2" x14ac:dyDescent="0.25">
      <c r="A6477" s="62">
        <v>40101703</v>
      </c>
      <c r="B6477" s="63" t="s">
        <v>17025</v>
      </c>
    </row>
    <row r="6478" spans="1:2" x14ac:dyDescent="0.25">
      <c r="A6478" s="62">
        <v>40101704</v>
      </c>
      <c r="B6478" s="63" t="s">
        <v>10731</v>
      </c>
    </row>
    <row r="6479" spans="1:2" x14ac:dyDescent="0.25">
      <c r="A6479" s="62">
        <v>40101705</v>
      </c>
      <c r="B6479" s="63" t="s">
        <v>10474</v>
      </c>
    </row>
    <row r="6480" spans="1:2" x14ac:dyDescent="0.25">
      <c r="A6480" s="62">
        <v>40101706</v>
      </c>
      <c r="B6480" s="63" t="s">
        <v>6013</v>
      </c>
    </row>
    <row r="6481" spans="1:2" x14ac:dyDescent="0.25">
      <c r="A6481" s="62">
        <v>40101707</v>
      </c>
      <c r="B6481" s="63" t="s">
        <v>12616</v>
      </c>
    </row>
    <row r="6482" spans="1:2" x14ac:dyDescent="0.25">
      <c r="A6482" s="62">
        <v>40101801</v>
      </c>
      <c r="B6482" s="63" t="s">
        <v>10372</v>
      </c>
    </row>
    <row r="6483" spans="1:2" x14ac:dyDescent="0.25">
      <c r="A6483" s="62">
        <v>40101802</v>
      </c>
      <c r="B6483" s="63" t="s">
        <v>3314</v>
      </c>
    </row>
    <row r="6484" spans="1:2" x14ac:dyDescent="0.25">
      <c r="A6484" s="62">
        <v>40101803</v>
      </c>
      <c r="B6484" s="63" t="s">
        <v>13815</v>
      </c>
    </row>
    <row r="6485" spans="1:2" x14ac:dyDescent="0.25">
      <c r="A6485" s="62">
        <v>40101805</v>
      </c>
      <c r="B6485" s="63" t="s">
        <v>8511</v>
      </c>
    </row>
    <row r="6486" spans="1:2" x14ac:dyDescent="0.25">
      <c r="A6486" s="62">
        <v>40101806</v>
      </c>
      <c r="B6486" s="63" t="s">
        <v>17070</v>
      </c>
    </row>
    <row r="6487" spans="1:2" x14ac:dyDescent="0.25">
      <c r="A6487" s="62">
        <v>40101807</v>
      </c>
      <c r="B6487" s="63" t="s">
        <v>7633</v>
      </c>
    </row>
    <row r="6488" spans="1:2" x14ac:dyDescent="0.25">
      <c r="A6488" s="62">
        <v>40101808</v>
      </c>
      <c r="B6488" s="63" t="s">
        <v>5232</v>
      </c>
    </row>
    <row r="6489" spans="1:2" x14ac:dyDescent="0.25">
      <c r="A6489" s="62">
        <v>40101809</v>
      </c>
      <c r="B6489" s="63" t="s">
        <v>5356</v>
      </c>
    </row>
    <row r="6490" spans="1:2" x14ac:dyDescent="0.25">
      <c r="A6490" s="62">
        <v>40101810</v>
      </c>
      <c r="B6490" s="63" t="s">
        <v>4072</v>
      </c>
    </row>
    <row r="6491" spans="1:2" x14ac:dyDescent="0.25">
      <c r="A6491" s="62">
        <v>40101811</v>
      </c>
      <c r="B6491" s="63" t="s">
        <v>13437</v>
      </c>
    </row>
    <row r="6492" spans="1:2" x14ac:dyDescent="0.25">
      <c r="A6492" s="62">
        <v>40101812</v>
      </c>
      <c r="B6492" s="63" t="s">
        <v>4340</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3114</v>
      </c>
    </row>
    <row r="6500" spans="1:2" x14ac:dyDescent="0.25">
      <c r="A6500" s="62">
        <v>40101820</v>
      </c>
      <c r="B6500" s="63" t="s">
        <v>4340</v>
      </c>
    </row>
    <row r="6501" spans="1:2" x14ac:dyDescent="0.25">
      <c r="A6501" s="62">
        <v>40101821</v>
      </c>
      <c r="B6501" s="63" t="s">
        <v>367</v>
      </c>
    </row>
    <row r="6502" spans="1:2" x14ac:dyDescent="0.25">
      <c r="A6502" s="62">
        <v>40101822</v>
      </c>
      <c r="B6502" s="63" t="s">
        <v>4534</v>
      </c>
    </row>
    <row r="6503" spans="1:2" x14ac:dyDescent="0.25">
      <c r="A6503" s="62">
        <v>40101823</v>
      </c>
      <c r="B6503" s="63" t="s">
        <v>13228</v>
      </c>
    </row>
    <row r="6504" spans="1:2" x14ac:dyDescent="0.25">
      <c r="A6504" s="62">
        <v>40101824</v>
      </c>
      <c r="B6504" s="63" t="s">
        <v>17118</v>
      </c>
    </row>
    <row r="6505" spans="1:2" x14ac:dyDescent="0.25">
      <c r="A6505" s="62">
        <v>40101825</v>
      </c>
      <c r="B6505" s="63" t="s">
        <v>4187</v>
      </c>
    </row>
    <row r="6506" spans="1:2" x14ac:dyDescent="0.25">
      <c r="A6506" s="62">
        <v>40101826</v>
      </c>
      <c r="B6506" s="63" t="s">
        <v>14040</v>
      </c>
    </row>
    <row r="6507" spans="1:2" x14ac:dyDescent="0.25">
      <c r="A6507" s="62">
        <v>40101827</v>
      </c>
      <c r="B6507" s="63" t="s">
        <v>384</v>
      </c>
    </row>
    <row r="6508" spans="1:2" x14ac:dyDescent="0.25">
      <c r="A6508" s="62">
        <v>40101828</v>
      </c>
      <c r="B6508" s="63" t="s">
        <v>5819</v>
      </c>
    </row>
    <row r="6509" spans="1:2" x14ac:dyDescent="0.25">
      <c r="A6509" s="62">
        <v>40101829</v>
      </c>
      <c r="B6509" s="63" t="s">
        <v>4134</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5165</v>
      </c>
    </row>
    <row r="6514" spans="1:2" x14ac:dyDescent="0.25">
      <c r="A6514" s="62">
        <v>40101834</v>
      </c>
      <c r="B6514" s="63" t="s">
        <v>8369</v>
      </c>
    </row>
    <row r="6515" spans="1:2" x14ac:dyDescent="0.25">
      <c r="A6515" s="62">
        <v>40101901</v>
      </c>
      <c r="B6515" s="63" t="s">
        <v>2558</v>
      </c>
    </row>
    <row r="6516" spans="1:2" x14ac:dyDescent="0.25">
      <c r="A6516" s="62">
        <v>40101902</v>
      </c>
      <c r="B6516" s="63" t="s">
        <v>11624</v>
      </c>
    </row>
    <row r="6517" spans="1:2" x14ac:dyDescent="0.25">
      <c r="A6517" s="62">
        <v>40101903</v>
      </c>
      <c r="B6517" s="63" t="s">
        <v>16690</v>
      </c>
    </row>
    <row r="6518" spans="1:2" x14ac:dyDescent="0.25">
      <c r="A6518" s="62">
        <v>40102001</v>
      </c>
      <c r="B6518" s="63" t="s">
        <v>843</v>
      </c>
    </row>
    <row r="6519" spans="1:2" x14ac:dyDescent="0.25">
      <c r="A6519" s="62">
        <v>40102002</v>
      </c>
      <c r="B6519" s="63" t="s">
        <v>4433</v>
      </c>
    </row>
    <row r="6520" spans="1:2" x14ac:dyDescent="0.25">
      <c r="A6520" s="62">
        <v>40102003</v>
      </c>
      <c r="B6520" s="63" t="s">
        <v>2899</v>
      </c>
    </row>
    <row r="6521" spans="1:2" x14ac:dyDescent="0.25">
      <c r="A6521" s="62">
        <v>40102004</v>
      </c>
      <c r="B6521" s="63" t="s">
        <v>13980</v>
      </c>
    </row>
    <row r="6522" spans="1:2" x14ac:dyDescent="0.25">
      <c r="A6522" s="62">
        <v>40102005</v>
      </c>
      <c r="B6522" s="63" t="s">
        <v>1324</v>
      </c>
    </row>
    <row r="6523" spans="1:2" x14ac:dyDescent="0.25">
      <c r="A6523" s="62">
        <v>40141602</v>
      </c>
      <c r="B6523" s="63" t="s">
        <v>12489</v>
      </c>
    </row>
    <row r="6524" spans="1:2" x14ac:dyDescent="0.25">
      <c r="A6524" s="62">
        <v>40141603</v>
      </c>
      <c r="B6524" s="63" t="s">
        <v>6762</v>
      </c>
    </row>
    <row r="6525" spans="1:2" x14ac:dyDescent="0.25">
      <c r="A6525" s="62">
        <v>40141604</v>
      </c>
      <c r="B6525" s="63" t="s">
        <v>12556</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17655</v>
      </c>
    </row>
    <row r="6531" spans="1:2" x14ac:dyDescent="0.25">
      <c r="A6531" s="62">
        <v>40141610</v>
      </c>
      <c r="B6531" s="63" t="s">
        <v>15254</v>
      </c>
    </row>
    <row r="6532" spans="1:2" x14ac:dyDescent="0.25">
      <c r="A6532" s="62">
        <v>40141611</v>
      </c>
      <c r="B6532" s="63" t="s">
        <v>3242</v>
      </c>
    </row>
    <row r="6533" spans="1:2" x14ac:dyDescent="0.25">
      <c r="A6533" s="62">
        <v>40141612</v>
      </c>
      <c r="B6533" s="63" t="s">
        <v>16669</v>
      </c>
    </row>
    <row r="6534" spans="1:2" x14ac:dyDescent="0.25">
      <c r="A6534" s="62">
        <v>40141613</v>
      </c>
      <c r="B6534" s="63" t="s">
        <v>3672</v>
      </c>
    </row>
    <row r="6535" spans="1:2" x14ac:dyDescent="0.25">
      <c r="A6535" s="62">
        <v>40141615</v>
      </c>
      <c r="B6535" s="63" t="s">
        <v>11399</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3818</v>
      </c>
    </row>
    <row r="6541" spans="1:2" x14ac:dyDescent="0.25">
      <c r="A6541" s="62">
        <v>40141621</v>
      </c>
      <c r="B6541" s="63" t="s">
        <v>4138</v>
      </c>
    </row>
    <row r="6542" spans="1:2" x14ac:dyDescent="0.25">
      <c r="A6542" s="62">
        <v>40141622</v>
      </c>
      <c r="B6542" s="63" t="s">
        <v>18055</v>
      </c>
    </row>
    <row r="6543" spans="1:2" x14ac:dyDescent="0.25">
      <c r="A6543" s="62">
        <v>40141623</v>
      </c>
      <c r="B6543" s="63" t="s">
        <v>2582</v>
      </c>
    </row>
    <row r="6544" spans="1:2" x14ac:dyDescent="0.25">
      <c r="A6544" s="62">
        <v>40141624</v>
      </c>
      <c r="B6544" s="63" t="s">
        <v>16594</v>
      </c>
    </row>
    <row r="6545" spans="1:2" x14ac:dyDescent="0.25">
      <c r="A6545" s="62">
        <v>40141625</v>
      </c>
      <c r="B6545" s="63" t="s">
        <v>5871</v>
      </c>
    </row>
    <row r="6546" spans="1:2" x14ac:dyDescent="0.25">
      <c r="A6546" s="62">
        <v>40141626</v>
      </c>
      <c r="B6546" s="63" t="s">
        <v>11205</v>
      </c>
    </row>
    <row r="6547" spans="1:2" x14ac:dyDescent="0.25">
      <c r="A6547" s="62">
        <v>40141627</v>
      </c>
      <c r="B6547" s="63" t="s">
        <v>1605</v>
      </c>
    </row>
    <row r="6548" spans="1:2" x14ac:dyDescent="0.25">
      <c r="A6548" s="62">
        <v>40141628</v>
      </c>
      <c r="B6548" s="63" t="s">
        <v>14262</v>
      </c>
    </row>
    <row r="6549" spans="1:2" x14ac:dyDescent="0.25">
      <c r="A6549" s="62">
        <v>40141629</v>
      </c>
      <c r="B6549" s="63" t="s">
        <v>15747</v>
      </c>
    </row>
    <row r="6550" spans="1:2" x14ac:dyDescent="0.25">
      <c r="A6550" s="62">
        <v>40141630</v>
      </c>
      <c r="B6550" s="63" t="s">
        <v>10496</v>
      </c>
    </row>
    <row r="6551" spans="1:2" x14ac:dyDescent="0.25">
      <c r="A6551" s="62">
        <v>40141631</v>
      </c>
      <c r="B6551" s="63" t="s">
        <v>1201</v>
      </c>
    </row>
    <row r="6552" spans="1:2" x14ac:dyDescent="0.25">
      <c r="A6552" s="62">
        <v>40141632</v>
      </c>
      <c r="B6552" s="63" t="s">
        <v>123</v>
      </c>
    </row>
    <row r="6553" spans="1:2" x14ac:dyDescent="0.25">
      <c r="A6553" s="62">
        <v>40141633</v>
      </c>
      <c r="B6553" s="63" t="s">
        <v>12309</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10853</v>
      </c>
    </row>
    <row r="6560" spans="1:2" x14ac:dyDescent="0.25">
      <c r="A6560" s="62">
        <v>40141702</v>
      </c>
      <c r="B6560" s="63" t="s">
        <v>7122</v>
      </c>
    </row>
    <row r="6561" spans="1:2" x14ac:dyDescent="0.25">
      <c r="A6561" s="62">
        <v>40141703</v>
      </c>
      <c r="B6561" s="63" t="s">
        <v>2509</v>
      </c>
    </row>
    <row r="6562" spans="1:2" x14ac:dyDescent="0.25">
      <c r="A6562" s="62">
        <v>40141704</v>
      </c>
      <c r="B6562" s="63" t="s">
        <v>16047</v>
      </c>
    </row>
    <row r="6563" spans="1:2" x14ac:dyDescent="0.25">
      <c r="A6563" s="62">
        <v>40141705</v>
      </c>
      <c r="B6563" s="63" t="s">
        <v>13961</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4949</v>
      </c>
    </row>
    <row r="6568" spans="1:2" x14ac:dyDescent="0.25">
      <c r="A6568" s="62">
        <v>40141726</v>
      </c>
      <c r="B6568" s="63" t="s">
        <v>10513</v>
      </c>
    </row>
    <row r="6569" spans="1:2" x14ac:dyDescent="0.25">
      <c r="A6569" s="62">
        <v>40141727</v>
      </c>
      <c r="B6569" s="63" t="s">
        <v>6856</v>
      </c>
    </row>
    <row r="6570" spans="1:2" x14ac:dyDescent="0.25">
      <c r="A6570" s="62">
        <v>40141731</v>
      </c>
      <c r="B6570" s="63" t="s">
        <v>17221</v>
      </c>
    </row>
    <row r="6571" spans="1:2" x14ac:dyDescent="0.25">
      <c r="A6571" s="62">
        <v>40141732</v>
      </c>
      <c r="B6571" s="63" t="s">
        <v>12460</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13850</v>
      </c>
    </row>
    <row r="6579" spans="1:2" x14ac:dyDescent="0.25">
      <c r="A6579" s="62">
        <v>40141741</v>
      </c>
      <c r="B6579" s="63" t="s">
        <v>972</v>
      </c>
    </row>
    <row r="6580" spans="1:2" x14ac:dyDescent="0.25">
      <c r="A6580" s="62">
        <v>40141742</v>
      </c>
      <c r="B6580" s="63" t="s">
        <v>6388</v>
      </c>
    </row>
    <row r="6581" spans="1:2" x14ac:dyDescent="0.25">
      <c r="A6581" s="62">
        <v>40141743</v>
      </c>
      <c r="B6581" s="63" t="s">
        <v>2515</v>
      </c>
    </row>
    <row r="6582" spans="1:2" x14ac:dyDescent="0.25">
      <c r="A6582" s="62">
        <v>40141744</v>
      </c>
      <c r="B6582" s="63" t="s">
        <v>1285</v>
      </c>
    </row>
    <row r="6583" spans="1:2" x14ac:dyDescent="0.25">
      <c r="A6583" s="62">
        <v>40141745</v>
      </c>
      <c r="B6583" s="63" t="s">
        <v>14554</v>
      </c>
    </row>
    <row r="6584" spans="1:2" x14ac:dyDescent="0.25">
      <c r="A6584" s="62">
        <v>40141746</v>
      </c>
      <c r="B6584" s="63" t="s">
        <v>5649</v>
      </c>
    </row>
    <row r="6585" spans="1:2" x14ac:dyDescent="0.25">
      <c r="A6585" s="62">
        <v>40141901</v>
      </c>
      <c r="B6585" s="63" t="s">
        <v>15312</v>
      </c>
    </row>
    <row r="6586" spans="1:2" x14ac:dyDescent="0.25">
      <c r="A6586" s="62">
        <v>40141902</v>
      </c>
      <c r="B6586" s="63" t="s">
        <v>9540</v>
      </c>
    </row>
    <row r="6587" spans="1:2" x14ac:dyDescent="0.25">
      <c r="A6587" s="62">
        <v>40141903</v>
      </c>
      <c r="B6587" s="63" t="s">
        <v>10072</v>
      </c>
    </row>
    <row r="6588" spans="1:2" x14ac:dyDescent="0.25">
      <c r="A6588" s="62">
        <v>40141904</v>
      </c>
      <c r="B6588" s="63" t="s">
        <v>13115</v>
      </c>
    </row>
    <row r="6589" spans="1:2" x14ac:dyDescent="0.25">
      <c r="A6589" s="62">
        <v>40141905</v>
      </c>
      <c r="B6589" s="63" t="s">
        <v>4850</v>
      </c>
    </row>
    <row r="6590" spans="1:2" x14ac:dyDescent="0.25">
      <c r="A6590" s="62">
        <v>40141906</v>
      </c>
      <c r="B6590" s="63" t="s">
        <v>10246</v>
      </c>
    </row>
    <row r="6591" spans="1:2" x14ac:dyDescent="0.25">
      <c r="A6591" s="62">
        <v>40141907</v>
      </c>
      <c r="B6591" s="63" t="s">
        <v>10246</v>
      </c>
    </row>
    <row r="6592" spans="1:2" x14ac:dyDescent="0.25">
      <c r="A6592" s="62">
        <v>40141908</v>
      </c>
      <c r="B6592" s="63" t="s">
        <v>16792</v>
      </c>
    </row>
    <row r="6593" spans="1:2" x14ac:dyDescent="0.25">
      <c r="A6593" s="62">
        <v>40141909</v>
      </c>
      <c r="B6593" s="63" t="s">
        <v>12831</v>
      </c>
    </row>
    <row r="6594" spans="1:2" x14ac:dyDescent="0.25">
      <c r="A6594" s="62">
        <v>40141910</v>
      </c>
      <c r="B6594" s="63" t="s">
        <v>17292</v>
      </c>
    </row>
    <row r="6595" spans="1:2" x14ac:dyDescent="0.25">
      <c r="A6595" s="62">
        <v>40141911</v>
      </c>
      <c r="B6595" s="63" t="s">
        <v>17115</v>
      </c>
    </row>
    <row r="6596" spans="1:2" x14ac:dyDescent="0.25">
      <c r="A6596" s="62">
        <v>40141912</v>
      </c>
      <c r="B6596" s="63" t="s">
        <v>2261</v>
      </c>
    </row>
    <row r="6597" spans="1:2" x14ac:dyDescent="0.25">
      <c r="A6597" s="62">
        <v>40141913</v>
      </c>
      <c r="B6597" s="63" t="s">
        <v>12478</v>
      </c>
    </row>
    <row r="6598" spans="1:2" x14ac:dyDescent="0.25">
      <c r="A6598" s="62">
        <v>40141914</v>
      </c>
      <c r="B6598" s="63" t="s">
        <v>6216</v>
      </c>
    </row>
    <row r="6599" spans="1:2" x14ac:dyDescent="0.25">
      <c r="A6599" s="62">
        <v>40141915</v>
      </c>
      <c r="B6599" s="63" t="s">
        <v>4003</v>
      </c>
    </row>
    <row r="6600" spans="1:2" x14ac:dyDescent="0.25">
      <c r="A6600" s="62">
        <v>40141916</v>
      </c>
      <c r="B6600" s="63" t="s">
        <v>885</v>
      </c>
    </row>
    <row r="6601" spans="1:2" x14ac:dyDescent="0.25">
      <c r="A6601" s="62">
        <v>40141917</v>
      </c>
      <c r="B6601" s="63" t="s">
        <v>5800</v>
      </c>
    </row>
    <row r="6602" spans="1:2" x14ac:dyDescent="0.25">
      <c r="A6602" s="62">
        <v>40141918</v>
      </c>
      <c r="B6602" s="63" t="s">
        <v>15062</v>
      </c>
    </row>
    <row r="6603" spans="1:2" x14ac:dyDescent="0.25">
      <c r="A6603" s="62">
        <v>40141919</v>
      </c>
      <c r="B6603" s="63" t="s">
        <v>14108</v>
      </c>
    </row>
    <row r="6604" spans="1:2" x14ac:dyDescent="0.25">
      <c r="A6604" s="62">
        <v>40141920</v>
      </c>
      <c r="B6604" s="63" t="s">
        <v>17116</v>
      </c>
    </row>
    <row r="6605" spans="1:2" x14ac:dyDescent="0.25">
      <c r="A6605" s="62">
        <v>40141921</v>
      </c>
      <c r="B6605" s="63" t="s">
        <v>12763</v>
      </c>
    </row>
    <row r="6606" spans="1:2" x14ac:dyDescent="0.25">
      <c r="A6606" s="62">
        <v>40141922</v>
      </c>
      <c r="B6606" s="63" t="s">
        <v>3072</v>
      </c>
    </row>
    <row r="6607" spans="1:2" x14ac:dyDescent="0.25">
      <c r="A6607" s="62">
        <v>40142001</v>
      </c>
      <c r="B6607" s="63" t="s">
        <v>8759</v>
      </c>
    </row>
    <row r="6608" spans="1:2" x14ac:dyDescent="0.25">
      <c r="A6608" s="62">
        <v>40142002</v>
      </c>
      <c r="B6608" s="63" t="s">
        <v>12233</v>
      </c>
    </row>
    <row r="6609" spans="1:2" x14ac:dyDescent="0.25">
      <c r="A6609" s="62">
        <v>40142003</v>
      </c>
      <c r="B6609" s="63" t="s">
        <v>8364</v>
      </c>
    </row>
    <row r="6610" spans="1:2" x14ac:dyDescent="0.25">
      <c r="A6610" s="62">
        <v>40142004</v>
      </c>
      <c r="B6610" s="63" t="s">
        <v>13803</v>
      </c>
    </row>
    <row r="6611" spans="1:2" x14ac:dyDescent="0.25">
      <c r="A6611" s="62">
        <v>40142005</v>
      </c>
      <c r="B6611" s="63" t="s">
        <v>3246</v>
      </c>
    </row>
    <row r="6612" spans="1:2" x14ac:dyDescent="0.25">
      <c r="A6612" s="62">
        <v>40142006</v>
      </c>
      <c r="B6612" s="63" t="s">
        <v>10539</v>
      </c>
    </row>
    <row r="6613" spans="1:2" x14ac:dyDescent="0.25">
      <c r="A6613" s="62">
        <v>40142007</v>
      </c>
      <c r="B6613" s="63" t="s">
        <v>9063</v>
      </c>
    </row>
    <row r="6614" spans="1:2" x14ac:dyDescent="0.25">
      <c r="A6614" s="62">
        <v>40142008</v>
      </c>
      <c r="B6614" s="63" t="s">
        <v>13073</v>
      </c>
    </row>
    <row r="6615" spans="1:2" x14ac:dyDescent="0.25">
      <c r="A6615" s="62">
        <v>40142009</v>
      </c>
      <c r="B6615" s="63" t="s">
        <v>18170</v>
      </c>
    </row>
    <row r="6616" spans="1:2" x14ac:dyDescent="0.25">
      <c r="A6616" s="62">
        <v>40142010</v>
      </c>
      <c r="B6616" s="63" t="s">
        <v>14852</v>
      </c>
    </row>
    <row r="6617" spans="1:2" x14ac:dyDescent="0.25">
      <c r="A6617" s="62">
        <v>40142101</v>
      </c>
      <c r="B6617" s="63" t="s">
        <v>7539</v>
      </c>
    </row>
    <row r="6618" spans="1:2" x14ac:dyDescent="0.25">
      <c r="A6618" s="62">
        <v>40142102</v>
      </c>
      <c r="B6618" s="63" t="s">
        <v>1126</v>
      </c>
    </row>
    <row r="6619" spans="1:2" x14ac:dyDescent="0.25">
      <c r="A6619" s="62">
        <v>40142103</v>
      </c>
      <c r="B6619" s="63" t="s">
        <v>17953</v>
      </c>
    </row>
    <row r="6620" spans="1:2" x14ac:dyDescent="0.25">
      <c r="A6620" s="62">
        <v>40142104</v>
      </c>
      <c r="B6620" s="63" t="s">
        <v>7406</v>
      </c>
    </row>
    <row r="6621" spans="1:2" x14ac:dyDescent="0.25">
      <c r="A6621" s="62">
        <v>40142105</v>
      </c>
      <c r="B6621" s="63" t="s">
        <v>17328</v>
      </c>
    </row>
    <row r="6622" spans="1:2" x14ac:dyDescent="0.25">
      <c r="A6622" s="62">
        <v>40142106</v>
      </c>
      <c r="B6622" s="63" t="s">
        <v>15250</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11483</v>
      </c>
    </row>
    <row r="6627" spans="1:2" x14ac:dyDescent="0.25">
      <c r="A6627" s="62">
        <v>40142111</v>
      </c>
      <c r="B6627" s="63" t="s">
        <v>9185</v>
      </c>
    </row>
    <row r="6628" spans="1:2" x14ac:dyDescent="0.25">
      <c r="A6628" s="62">
        <v>40142112</v>
      </c>
      <c r="B6628" s="63" t="s">
        <v>7804</v>
      </c>
    </row>
    <row r="6629" spans="1:2" x14ac:dyDescent="0.25">
      <c r="A6629" s="62">
        <v>40142113</v>
      </c>
      <c r="B6629" s="63" t="s">
        <v>5397</v>
      </c>
    </row>
    <row r="6630" spans="1:2" x14ac:dyDescent="0.25">
      <c r="A6630" s="62">
        <v>40142114</v>
      </c>
      <c r="B6630" s="63" t="s">
        <v>13281</v>
      </c>
    </row>
    <row r="6631" spans="1:2" x14ac:dyDescent="0.25">
      <c r="A6631" s="62">
        <v>40142115</v>
      </c>
      <c r="B6631" s="63" t="s">
        <v>8948</v>
      </c>
    </row>
    <row r="6632" spans="1:2" x14ac:dyDescent="0.25">
      <c r="A6632" s="62">
        <v>40142116</v>
      </c>
      <c r="B6632" s="63" t="s">
        <v>10015</v>
      </c>
    </row>
    <row r="6633" spans="1:2" x14ac:dyDescent="0.25">
      <c r="A6633" s="62">
        <v>40142117</v>
      </c>
      <c r="B6633" s="63" t="s">
        <v>17329</v>
      </c>
    </row>
    <row r="6634" spans="1:2" x14ac:dyDescent="0.25">
      <c r="A6634" s="62">
        <v>40142118</v>
      </c>
      <c r="B6634" s="63" t="s">
        <v>8</v>
      </c>
    </row>
    <row r="6635" spans="1:2" x14ac:dyDescent="0.25">
      <c r="A6635" s="62">
        <v>40142119</v>
      </c>
      <c r="B6635" s="63" t="s">
        <v>138</v>
      </c>
    </row>
    <row r="6636" spans="1:2" x14ac:dyDescent="0.25">
      <c r="A6636" s="62">
        <v>40142120</v>
      </c>
      <c r="B6636" s="63" t="s">
        <v>18069</v>
      </c>
    </row>
    <row r="6637" spans="1:2" x14ac:dyDescent="0.25">
      <c r="A6637" s="62">
        <v>40142121</v>
      </c>
      <c r="B6637" s="63" t="s">
        <v>9431</v>
      </c>
    </row>
    <row r="6638" spans="1:2" x14ac:dyDescent="0.25">
      <c r="A6638" s="62">
        <v>40142122</v>
      </c>
      <c r="B6638" s="63" t="s">
        <v>6816</v>
      </c>
    </row>
    <row r="6639" spans="1:2" x14ac:dyDescent="0.25">
      <c r="A6639" s="62">
        <v>40142201</v>
      </c>
      <c r="B6639" s="63" t="s">
        <v>3354</v>
      </c>
    </row>
    <row r="6640" spans="1:2" x14ac:dyDescent="0.25">
      <c r="A6640" s="62">
        <v>40142202</v>
      </c>
      <c r="B6640" s="63" t="s">
        <v>6758</v>
      </c>
    </row>
    <row r="6641" spans="1:2" x14ac:dyDescent="0.25">
      <c r="A6641" s="62">
        <v>40142203</v>
      </c>
      <c r="B6641" s="63" t="s">
        <v>5867</v>
      </c>
    </row>
    <row r="6642" spans="1:2" x14ac:dyDescent="0.25">
      <c r="A6642" s="62">
        <v>40142301</v>
      </c>
      <c r="B6642" s="63" t="s">
        <v>2860</v>
      </c>
    </row>
    <row r="6643" spans="1:2" x14ac:dyDescent="0.25">
      <c r="A6643" s="62">
        <v>40142302</v>
      </c>
      <c r="B6643" s="63" t="s">
        <v>15081</v>
      </c>
    </row>
    <row r="6644" spans="1:2" x14ac:dyDescent="0.25">
      <c r="A6644" s="62">
        <v>40142303</v>
      </c>
      <c r="B6644" s="63" t="s">
        <v>12623</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4383</v>
      </c>
    </row>
    <row r="6649" spans="1:2" x14ac:dyDescent="0.25">
      <c r="A6649" s="62">
        <v>40142308</v>
      </c>
      <c r="B6649" s="63" t="s">
        <v>14085</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13298</v>
      </c>
    </row>
    <row r="6654" spans="1:2" x14ac:dyDescent="0.25">
      <c r="A6654" s="62">
        <v>40142313</v>
      </c>
      <c r="B6654" s="63" t="s">
        <v>6278</v>
      </c>
    </row>
    <row r="6655" spans="1:2" x14ac:dyDescent="0.25">
      <c r="A6655" s="62">
        <v>40142314</v>
      </c>
      <c r="B6655" s="63" t="s">
        <v>1504</v>
      </c>
    </row>
    <row r="6656" spans="1:2" x14ac:dyDescent="0.25">
      <c r="A6656" s="62">
        <v>40142315</v>
      </c>
      <c r="B6656" s="63" t="s">
        <v>12560</v>
      </c>
    </row>
    <row r="6657" spans="1:2" x14ac:dyDescent="0.25">
      <c r="A6657" s="62">
        <v>40142316</v>
      </c>
      <c r="B6657" s="63" t="s">
        <v>9150</v>
      </c>
    </row>
    <row r="6658" spans="1:2" x14ac:dyDescent="0.25">
      <c r="A6658" s="62">
        <v>40142317</v>
      </c>
      <c r="B6658" s="63" t="s">
        <v>8767</v>
      </c>
    </row>
    <row r="6659" spans="1:2" x14ac:dyDescent="0.25">
      <c r="A6659" s="62">
        <v>40142318</v>
      </c>
      <c r="B6659" s="63" t="s">
        <v>3444</v>
      </c>
    </row>
    <row r="6660" spans="1:2" x14ac:dyDescent="0.25">
      <c r="A6660" s="62">
        <v>40142319</v>
      </c>
      <c r="B6660" s="63" t="s">
        <v>2339</v>
      </c>
    </row>
    <row r="6661" spans="1:2" x14ac:dyDescent="0.25">
      <c r="A6661" s="62">
        <v>40142320</v>
      </c>
      <c r="B6661" s="63" t="s">
        <v>18352</v>
      </c>
    </row>
    <row r="6662" spans="1:2" x14ac:dyDescent="0.25">
      <c r="A6662" s="62">
        <v>40142321</v>
      </c>
      <c r="B6662" s="63" t="s">
        <v>3005</v>
      </c>
    </row>
    <row r="6663" spans="1:2" x14ac:dyDescent="0.25">
      <c r="A6663" s="62">
        <v>40142322</v>
      </c>
      <c r="B6663" s="63" t="s">
        <v>9848</v>
      </c>
    </row>
    <row r="6664" spans="1:2" x14ac:dyDescent="0.25">
      <c r="A6664" s="62">
        <v>40142323</v>
      </c>
      <c r="B6664" s="63" t="s">
        <v>8572</v>
      </c>
    </row>
    <row r="6665" spans="1:2" x14ac:dyDescent="0.25">
      <c r="A6665" s="62">
        <v>40142324</v>
      </c>
      <c r="B6665" s="63" t="s">
        <v>5341</v>
      </c>
    </row>
    <row r="6666" spans="1:2" x14ac:dyDescent="0.25">
      <c r="A6666" s="62">
        <v>40142325</v>
      </c>
      <c r="B6666" s="63" t="s">
        <v>4092</v>
      </c>
    </row>
    <row r="6667" spans="1:2" x14ac:dyDescent="0.25">
      <c r="A6667" s="62">
        <v>40142326</v>
      </c>
      <c r="B6667" s="63" t="s">
        <v>4566</v>
      </c>
    </row>
    <row r="6668" spans="1:2" x14ac:dyDescent="0.25">
      <c r="A6668" s="62">
        <v>40142327</v>
      </c>
      <c r="B6668" s="63" t="s">
        <v>5893</v>
      </c>
    </row>
    <row r="6669" spans="1:2" x14ac:dyDescent="0.25">
      <c r="A6669" s="62">
        <v>40142401</v>
      </c>
      <c r="B6669" s="63" t="s">
        <v>10807</v>
      </c>
    </row>
    <row r="6670" spans="1:2" x14ac:dyDescent="0.25">
      <c r="A6670" s="62">
        <v>40142402</v>
      </c>
      <c r="B6670" s="63" t="s">
        <v>12208</v>
      </c>
    </row>
    <row r="6671" spans="1:2" x14ac:dyDescent="0.25">
      <c r="A6671" s="62">
        <v>40142403</v>
      </c>
      <c r="B6671" s="63" t="s">
        <v>8256</v>
      </c>
    </row>
    <row r="6672" spans="1:2" x14ac:dyDescent="0.25">
      <c r="A6672" s="62">
        <v>40142404</v>
      </c>
      <c r="B6672" s="63" t="s">
        <v>9780</v>
      </c>
    </row>
    <row r="6673" spans="1:2" x14ac:dyDescent="0.25">
      <c r="A6673" s="62">
        <v>40142405</v>
      </c>
      <c r="B6673" s="63" t="s">
        <v>5652</v>
      </c>
    </row>
    <row r="6674" spans="1:2" x14ac:dyDescent="0.25">
      <c r="A6674" s="62">
        <v>40142406</v>
      </c>
      <c r="B6674" s="63" t="s">
        <v>11415</v>
      </c>
    </row>
    <row r="6675" spans="1:2" x14ac:dyDescent="0.25">
      <c r="A6675" s="62">
        <v>40142407</v>
      </c>
      <c r="B6675" s="63" t="s">
        <v>8165</v>
      </c>
    </row>
    <row r="6676" spans="1:2" x14ac:dyDescent="0.25">
      <c r="A6676" s="62">
        <v>40142408</v>
      </c>
      <c r="B6676" s="63" t="s">
        <v>8085</v>
      </c>
    </row>
    <row r="6677" spans="1:2" x14ac:dyDescent="0.25">
      <c r="A6677" s="62">
        <v>40142409</v>
      </c>
      <c r="B6677" s="63" t="s">
        <v>2689</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12009</v>
      </c>
    </row>
    <row r="6682" spans="1:2" x14ac:dyDescent="0.25">
      <c r="A6682" s="62">
        <v>40142414</v>
      </c>
      <c r="B6682" s="63" t="s">
        <v>17377</v>
      </c>
    </row>
    <row r="6683" spans="1:2" x14ac:dyDescent="0.25">
      <c r="A6683" s="62">
        <v>40142501</v>
      </c>
      <c r="B6683" s="63" t="s">
        <v>5737</v>
      </c>
    </row>
    <row r="6684" spans="1:2" x14ac:dyDescent="0.25">
      <c r="A6684" s="62">
        <v>40142502</v>
      </c>
      <c r="B6684" s="63" t="s">
        <v>12725</v>
      </c>
    </row>
    <row r="6685" spans="1:2" x14ac:dyDescent="0.25">
      <c r="A6685" s="62">
        <v>40142503</v>
      </c>
      <c r="B6685" s="63" t="s">
        <v>6653</v>
      </c>
    </row>
    <row r="6686" spans="1:2" x14ac:dyDescent="0.25">
      <c r="A6686" s="62">
        <v>40142504</v>
      </c>
      <c r="B6686" s="63" t="s">
        <v>12440</v>
      </c>
    </row>
    <row r="6687" spans="1:2" x14ac:dyDescent="0.25">
      <c r="A6687" s="62">
        <v>40142604</v>
      </c>
      <c r="B6687" s="63" t="s">
        <v>5059</v>
      </c>
    </row>
    <row r="6688" spans="1:2" x14ac:dyDescent="0.25">
      <c r="A6688" s="62">
        <v>40142605</v>
      </c>
      <c r="B6688" s="63" t="s">
        <v>12856</v>
      </c>
    </row>
    <row r="6689" spans="1:2" x14ac:dyDescent="0.25">
      <c r="A6689" s="62">
        <v>40142606</v>
      </c>
      <c r="B6689" s="63" t="s">
        <v>8329</v>
      </c>
    </row>
    <row r="6690" spans="1:2" x14ac:dyDescent="0.25">
      <c r="A6690" s="62">
        <v>40142607</v>
      </c>
      <c r="B6690" s="63" t="s">
        <v>13611</v>
      </c>
    </row>
    <row r="6691" spans="1:2" x14ac:dyDescent="0.25">
      <c r="A6691" s="62">
        <v>40142608</v>
      </c>
      <c r="B6691" s="63" t="s">
        <v>10038</v>
      </c>
    </row>
    <row r="6692" spans="1:2" x14ac:dyDescent="0.25">
      <c r="A6692" s="62">
        <v>40142609</v>
      </c>
      <c r="B6692" s="63" t="s">
        <v>7884</v>
      </c>
    </row>
    <row r="6693" spans="1:2" x14ac:dyDescent="0.25">
      <c r="A6693" s="62">
        <v>40142610</v>
      </c>
      <c r="B6693" s="63" t="s">
        <v>14962</v>
      </c>
    </row>
    <row r="6694" spans="1:2" x14ac:dyDescent="0.25">
      <c r="A6694" s="62">
        <v>40142611</v>
      </c>
      <c r="B6694" s="63" t="s">
        <v>15810</v>
      </c>
    </row>
    <row r="6695" spans="1:2" x14ac:dyDescent="0.25">
      <c r="A6695" s="62">
        <v>40142612</v>
      </c>
      <c r="B6695" s="63" t="s">
        <v>14305</v>
      </c>
    </row>
    <row r="6696" spans="1:2" x14ac:dyDescent="0.25">
      <c r="A6696" s="62">
        <v>40142613</v>
      </c>
      <c r="B6696" s="63" t="s">
        <v>12312</v>
      </c>
    </row>
    <row r="6697" spans="1:2" x14ac:dyDescent="0.25">
      <c r="A6697" s="62">
        <v>40142614</v>
      </c>
      <c r="B6697" s="63" t="s">
        <v>3934</v>
      </c>
    </row>
    <row r="6698" spans="1:2" x14ac:dyDescent="0.25">
      <c r="A6698" s="62">
        <v>40142615</v>
      </c>
      <c r="B6698" s="63" t="s">
        <v>10931</v>
      </c>
    </row>
    <row r="6699" spans="1:2" x14ac:dyDescent="0.25">
      <c r="A6699" s="62">
        <v>40151501</v>
      </c>
      <c r="B6699" s="63" t="s">
        <v>12835</v>
      </c>
    </row>
    <row r="6700" spans="1:2" x14ac:dyDescent="0.25">
      <c r="A6700" s="62">
        <v>40151502</v>
      </c>
      <c r="B6700" s="63" t="s">
        <v>4737</v>
      </c>
    </row>
    <row r="6701" spans="1:2" x14ac:dyDescent="0.25">
      <c r="A6701" s="62">
        <v>40151503</v>
      </c>
      <c r="B6701" s="63" t="s">
        <v>15713</v>
      </c>
    </row>
    <row r="6702" spans="1:2" x14ac:dyDescent="0.25">
      <c r="A6702" s="62">
        <v>40151504</v>
      </c>
      <c r="B6702" s="63" t="s">
        <v>15503</v>
      </c>
    </row>
    <row r="6703" spans="1:2" x14ac:dyDescent="0.25">
      <c r="A6703" s="62">
        <v>40151505</v>
      </c>
      <c r="B6703" s="63" t="s">
        <v>3985</v>
      </c>
    </row>
    <row r="6704" spans="1:2" x14ac:dyDescent="0.25">
      <c r="A6704" s="62">
        <v>40151506</v>
      </c>
      <c r="B6704" s="63" t="s">
        <v>3888</v>
      </c>
    </row>
    <row r="6705" spans="1:2" x14ac:dyDescent="0.25">
      <c r="A6705" s="62">
        <v>40151507</v>
      </c>
      <c r="B6705" s="63" t="s">
        <v>14898</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18467</v>
      </c>
    </row>
    <row r="6713" spans="1:2" x14ac:dyDescent="0.25">
      <c r="A6713" s="62">
        <v>40151515</v>
      </c>
      <c r="B6713" s="63" t="s">
        <v>12962</v>
      </c>
    </row>
    <row r="6714" spans="1:2" x14ac:dyDescent="0.25">
      <c r="A6714" s="62">
        <v>40151516</v>
      </c>
      <c r="B6714" s="63" t="s">
        <v>11392</v>
      </c>
    </row>
    <row r="6715" spans="1:2" x14ac:dyDescent="0.25">
      <c r="A6715" s="62">
        <v>40151517</v>
      </c>
      <c r="B6715" s="63" t="s">
        <v>16029</v>
      </c>
    </row>
    <row r="6716" spans="1:2" x14ac:dyDescent="0.25">
      <c r="A6716" s="62">
        <v>40151518</v>
      </c>
      <c r="B6716" s="63" t="s">
        <v>15260</v>
      </c>
    </row>
    <row r="6717" spans="1:2" x14ac:dyDescent="0.25">
      <c r="A6717" s="62">
        <v>40151519</v>
      </c>
      <c r="B6717" s="63" t="s">
        <v>8171</v>
      </c>
    </row>
    <row r="6718" spans="1:2" x14ac:dyDescent="0.25">
      <c r="A6718" s="62">
        <v>40151520</v>
      </c>
      <c r="B6718" s="63" t="s">
        <v>1399</v>
      </c>
    </row>
    <row r="6719" spans="1:2" x14ac:dyDescent="0.25">
      <c r="A6719" s="62">
        <v>40151521</v>
      </c>
      <c r="B6719" s="63" t="s">
        <v>11850</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12077</v>
      </c>
    </row>
    <row r="6724" spans="1:2" x14ac:dyDescent="0.25">
      <c r="A6724" s="62">
        <v>40151526</v>
      </c>
      <c r="B6724" s="63" t="s">
        <v>8363</v>
      </c>
    </row>
    <row r="6725" spans="1:2" x14ac:dyDescent="0.25">
      <c r="A6725" s="62">
        <v>40151527</v>
      </c>
      <c r="B6725" s="63" t="s">
        <v>3181</v>
      </c>
    </row>
    <row r="6726" spans="1:2" x14ac:dyDescent="0.25">
      <c r="A6726" s="62">
        <v>40151528</v>
      </c>
      <c r="B6726" s="63" t="s">
        <v>11820</v>
      </c>
    </row>
    <row r="6727" spans="1:2" x14ac:dyDescent="0.25">
      <c r="A6727" s="62">
        <v>40151529</v>
      </c>
      <c r="B6727" s="63" t="s">
        <v>6705</v>
      </c>
    </row>
    <row r="6728" spans="1:2" x14ac:dyDescent="0.25">
      <c r="A6728" s="62">
        <v>40151530</v>
      </c>
      <c r="B6728" s="63" t="s">
        <v>12783</v>
      </c>
    </row>
    <row r="6729" spans="1:2" x14ac:dyDescent="0.25">
      <c r="A6729" s="62">
        <v>40151531</v>
      </c>
      <c r="B6729" s="63" t="s">
        <v>8412</v>
      </c>
    </row>
    <row r="6730" spans="1:2" x14ac:dyDescent="0.25">
      <c r="A6730" s="62">
        <v>40151532</v>
      </c>
      <c r="B6730" s="63" t="s">
        <v>17927</v>
      </c>
    </row>
    <row r="6731" spans="1:2" x14ac:dyDescent="0.25">
      <c r="A6731" s="62">
        <v>40151533</v>
      </c>
      <c r="B6731" s="63" t="s">
        <v>1280</v>
      </c>
    </row>
    <row r="6732" spans="1:2" x14ac:dyDescent="0.25">
      <c r="A6732" s="62">
        <v>40151534</v>
      </c>
      <c r="B6732" s="63" t="s">
        <v>6969</v>
      </c>
    </row>
    <row r="6733" spans="1:2" x14ac:dyDescent="0.25">
      <c r="A6733" s="62">
        <v>40151546</v>
      </c>
      <c r="B6733" s="63" t="s">
        <v>15206</v>
      </c>
    </row>
    <row r="6734" spans="1:2" x14ac:dyDescent="0.25">
      <c r="A6734" s="62">
        <v>40151547</v>
      </c>
      <c r="B6734" s="63" t="s">
        <v>10727</v>
      </c>
    </row>
    <row r="6735" spans="1:2" x14ac:dyDescent="0.25">
      <c r="A6735" s="62">
        <v>40151548</v>
      </c>
      <c r="B6735" s="63" t="s">
        <v>60</v>
      </c>
    </row>
    <row r="6736" spans="1:2" x14ac:dyDescent="0.25">
      <c r="A6736" s="62">
        <v>40151549</v>
      </c>
      <c r="B6736" s="63" t="s">
        <v>2827</v>
      </c>
    </row>
    <row r="6737" spans="1:2" x14ac:dyDescent="0.25">
      <c r="A6737" s="62">
        <v>40151550</v>
      </c>
      <c r="B6737" s="63" t="s">
        <v>4695</v>
      </c>
    </row>
    <row r="6738" spans="1:2" x14ac:dyDescent="0.25">
      <c r="A6738" s="62">
        <v>40151551</v>
      </c>
      <c r="B6738" s="63" t="s">
        <v>18647</v>
      </c>
    </row>
    <row r="6739" spans="1:2" x14ac:dyDescent="0.25">
      <c r="A6739" s="62">
        <v>40151552</v>
      </c>
      <c r="B6739" s="63" t="s">
        <v>12582</v>
      </c>
    </row>
    <row r="6740" spans="1:2" x14ac:dyDescent="0.25">
      <c r="A6740" s="62">
        <v>40151553</v>
      </c>
      <c r="B6740" s="63" t="s">
        <v>11831</v>
      </c>
    </row>
    <row r="6741" spans="1:2" x14ac:dyDescent="0.25">
      <c r="A6741" s="62">
        <v>40151554</v>
      </c>
      <c r="B6741" s="63" t="s">
        <v>15586</v>
      </c>
    </row>
    <row r="6742" spans="1:2" x14ac:dyDescent="0.25">
      <c r="A6742" s="62">
        <v>40151555</v>
      </c>
      <c r="B6742" s="63" t="s">
        <v>15369</v>
      </c>
    </row>
    <row r="6743" spans="1:2" x14ac:dyDescent="0.25">
      <c r="A6743" s="62">
        <v>40151556</v>
      </c>
      <c r="B6743" s="63" t="s">
        <v>10231</v>
      </c>
    </row>
    <row r="6744" spans="1:2" x14ac:dyDescent="0.25">
      <c r="A6744" s="62">
        <v>40151557</v>
      </c>
      <c r="B6744" s="63" t="s">
        <v>10816</v>
      </c>
    </row>
    <row r="6745" spans="1:2" x14ac:dyDescent="0.25">
      <c r="A6745" s="62">
        <v>40151558</v>
      </c>
      <c r="B6745" s="63" t="s">
        <v>9932</v>
      </c>
    </row>
    <row r="6746" spans="1:2" x14ac:dyDescent="0.25">
      <c r="A6746" s="62">
        <v>40151559</v>
      </c>
      <c r="B6746" s="63" t="s">
        <v>4686</v>
      </c>
    </row>
    <row r="6747" spans="1:2" x14ac:dyDescent="0.25">
      <c r="A6747" s="62">
        <v>40151560</v>
      </c>
      <c r="B6747" s="63" t="s">
        <v>15034</v>
      </c>
    </row>
    <row r="6748" spans="1:2" x14ac:dyDescent="0.25">
      <c r="A6748" s="62">
        <v>40151561</v>
      </c>
      <c r="B6748" s="63" t="s">
        <v>13809</v>
      </c>
    </row>
    <row r="6749" spans="1:2" x14ac:dyDescent="0.25">
      <c r="A6749" s="62">
        <v>40151562</v>
      </c>
      <c r="B6749" s="63" t="s">
        <v>6149</v>
      </c>
    </row>
    <row r="6750" spans="1:2" x14ac:dyDescent="0.25">
      <c r="A6750" s="62">
        <v>40151563</v>
      </c>
      <c r="B6750" s="63" t="s">
        <v>14474</v>
      </c>
    </row>
    <row r="6751" spans="1:2" x14ac:dyDescent="0.25">
      <c r="A6751" s="62">
        <v>40151564</v>
      </c>
      <c r="B6751" s="63" t="s">
        <v>4110</v>
      </c>
    </row>
    <row r="6752" spans="1:2" x14ac:dyDescent="0.25">
      <c r="A6752" s="62">
        <v>40151601</v>
      </c>
      <c r="B6752" s="63" t="s">
        <v>11422</v>
      </c>
    </row>
    <row r="6753" spans="1:2" x14ac:dyDescent="0.25">
      <c r="A6753" s="62">
        <v>40151602</v>
      </c>
      <c r="B6753" s="63" t="s">
        <v>8597</v>
      </c>
    </row>
    <row r="6754" spans="1:2" x14ac:dyDescent="0.25">
      <c r="A6754" s="62">
        <v>40151603</v>
      </c>
      <c r="B6754" s="63" t="s">
        <v>4044</v>
      </c>
    </row>
    <row r="6755" spans="1:2" x14ac:dyDescent="0.25">
      <c r="A6755" s="62">
        <v>40151604</v>
      </c>
      <c r="B6755" s="63" t="s">
        <v>1711</v>
      </c>
    </row>
    <row r="6756" spans="1:2" x14ac:dyDescent="0.25">
      <c r="A6756" s="62">
        <v>40151605</v>
      </c>
      <c r="B6756" s="63" t="s">
        <v>4744</v>
      </c>
    </row>
    <row r="6757" spans="1:2" x14ac:dyDescent="0.25">
      <c r="A6757" s="62">
        <v>40151606</v>
      </c>
      <c r="B6757" s="63" t="s">
        <v>4742</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14555</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5241</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15031</v>
      </c>
    </row>
    <row r="6774" spans="1:2" x14ac:dyDescent="0.25">
      <c r="A6774" s="62">
        <v>40151717</v>
      </c>
      <c r="B6774" s="63" t="s">
        <v>1494</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9237</v>
      </c>
    </row>
    <row r="6779" spans="1:2" x14ac:dyDescent="0.25">
      <c r="A6779" s="62">
        <v>40151722</v>
      </c>
      <c r="B6779" s="63" t="s">
        <v>17638</v>
      </c>
    </row>
    <row r="6780" spans="1:2" x14ac:dyDescent="0.25">
      <c r="A6780" s="62">
        <v>40151723</v>
      </c>
      <c r="B6780" s="63" t="s">
        <v>10006</v>
      </c>
    </row>
    <row r="6781" spans="1:2" x14ac:dyDescent="0.25">
      <c r="A6781" s="62">
        <v>40151724</v>
      </c>
      <c r="B6781" s="63" t="s">
        <v>2806</v>
      </c>
    </row>
    <row r="6782" spans="1:2" x14ac:dyDescent="0.25">
      <c r="A6782" s="62">
        <v>40151725</v>
      </c>
      <c r="B6782" s="63" t="s">
        <v>771</v>
      </c>
    </row>
    <row r="6783" spans="1:2" x14ac:dyDescent="0.25">
      <c r="A6783" s="62">
        <v>40151726</v>
      </c>
      <c r="B6783" s="63" t="s">
        <v>12691</v>
      </c>
    </row>
    <row r="6784" spans="1:2" x14ac:dyDescent="0.25">
      <c r="A6784" s="62">
        <v>40151727</v>
      </c>
      <c r="B6784" s="63" t="s">
        <v>1807</v>
      </c>
    </row>
    <row r="6785" spans="1:2" x14ac:dyDescent="0.25">
      <c r="A6785" s="62">
        <v>40151728</v>
      </c>
      <c r="B6785" s="63" t="s">
        <v>14549</v>
      </c>
    </row>
    <row r="6786" spans="1:2" x14ac:dyDescent="0.25">
      <c r="A6786" s="62">
        <v>40161501</v>
      </c>
      <c r="B6786" s="63" t="s">
        <v>13012</v>
      </c>
    </row>
    <row r="6787" spans="1:2" x14ac:dyDescent="0.25">
      <c r="A6787" s="62">
        <v>40161502</v>
      </c>
      <c r="B6787" s="63" t="s">
        <v>12358</v>
      </c>
    </row>
    <row r="6788" spans="1:2" x14ac:dyDescent="0.25">
      <c r="A6788" s="62">
        <v>40161503</v>
      </c>
      <c r="B6788" s="63" t="s">
        <v>14593</v>
      </c>
    </row>
    <row r="6789" spans="1:2" x14ac:dyDescent="0.25">
      <c r="A6789" s="62">
        <v>40161504</v>
      </c>
      <c r="B6789" s="63" t="s">
        <v>4168</v>
      </c>
    </row>
    <row r="6790" spans="1:2" x14ac:dyDescent="0.25">
      <c r="A6790" s="62">
        <v>40161505</v>
      </c>
      <c r="B6790" s="63" t="s">
        <v>16922</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18299</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4048</v>
      </c>
    </row>
    <row r="6799" spans="1:2" x14ac:dyDescent="0.25">
      <c r="A6799" s="62">
        <v>40161515</v>
      </c>
      <c r="B6799" s="63" t="s">
        <v>13581</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5290</v>
      </c>
    </row>
    <row r="6804" spans="1:2" x14ac:dyDescent="0.25">
      <c r="A6804" s="62">
        <v>40161520</v>
      </c>
      <c r="B6804" s="63" t="s">
        <v>7416</v>
      </c>
    </row>
    <row r="6805" spans="1:2" x14ac:dyDescent="0.25">
      <c r="A6805" s="62">
        <v>40161521</v>
      </c>
      <c r="B6805" s="63" t="s">
        <v>17831</v>
      </c>
    </row>
    <row r="6806" spans="1:2" x14ac:dyDescent="0.25">
      <c r="A6806" s="62">
        <v>40161522</v>
      </c>
      <c r="B6806" s="63" t="s">
        <v>13531</v>
      </c>
    </row>
    <row r="6807" spans="1:2" x14ac:dyDescent="0.25">
      <c r="A6807" s="62">
        <v>40161524</v>
      </c>
      <c r="B6807" s="63" t="s">
        <v>9842</v>
      </c>
    </row>
    <row r="6808" spans="1:2" x14ac:dyDescent="0.25">
      <c r="A6808" s="62">
        <v>40161525</v>
      </c>
      <c r="B6808" s="63" t="s">
        <v>730</v>
      </c>
    </row>
    <row r="6809" spans="1:2" x14ac:dyDescent="0.25">
      <c r="A6809" s="62">
        <v>40161526</v>
      </c>
      <c r="B6809" s="63" t="s">
        <v>11566</v>
      </c>
    </row>
    <row r="6810" spans="1:2" x14ac:dyDescent="0.25">
      <c r="A6810" s="62">
        <v>40161527</v>
      </c>
      <c r="B6810" s="63" t="s">
        <v>10831</v>
      </c>
    </row>
    <row r="6811" spans="1:2" x14ac:dyDescent="0.25">
      <c r="A6811" s="62">
        <v>40161601</v>
      </c>
      <c r="B6811" s="63" t="s">
        <v>14264</v>
      </c>
    </row>
    <row r="6812" spans="1:2" x14ac:dyDescent="0.25">
      <c r="A6812" s="62">
        <v>40161602</v>
      </c>
      <c r="B6812" s="63" t="s">
        <v>1631</v>
      </c>
    </row>
    <row r="6813" spans="1:2" x14ac:dyDescent="0.25">
      <c r="A6813" s="62">
        <v>40161701</v>
      </c>
      <c r="B6813" s="63" t="s">
        <v>8728</v>
      </c>
    </row>
    <row r="6814" spans="1:2" x14ac:dyDescent="0.25">
      <c r="A6814" s="62">
        <v>40161702</v>
      </c>
      <c r="B6814" s="63" t="s">
        <v>5339</v>
      </c>
    </row>
    <row r="6815" spans="1:2" x14ac:dyDescent="0.25">
      <c r="A6815" s="62">
        <v>40161703</v>
      </c>
      <c r="B6815" s="63" t="s">
        <v>12025</v>
      </c>
    </row>
    <row r="6816" spans="1:2" x14ac:dyDescent="0.25">
      <c r="A6816" s="62">
        <v>40161704</v>
      </c>
      <c r="B6816" s="63" t="s">
        <v>13558</v>
      </c>
    </row>
    <row r="6817" spans="1:2" x14ac:dyDescent="0.25">
      <c r="A6817" s="62">
        <v>40161801</v>
      </c>
      <c r="B6817" s="63" t="s">
        <v>20</v>
      </c>
    </row>
    <row r="6818" spans="1:2" x14ac:dyDescent="0.25">
      <c r="A6818" s="62">
        <v>40161802</v>
      </c>
      <c r="B6818" s="63" t="s">
        <v>10669</v>
      </c>
    </row>
    <row r="6819" spans="1:2" x14ac:dyDescent="0.25">
      <c r="A6819" s="62">
        <v>40161803</v>
      </c>
      <c r="B6819" s="63" t="s">
        <v>12417</v>
      </c>
    </row>
    <row r="6820" spans="1:2" x14ac:dyDescent="0.25">
      <c r="A6820" s="62">
        <v>40161804</v>
      </c>
      <c r="B6820" s="63" t="s">
        <v>5450</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3513</v>
      </c>
    </row>
    <row r="6825" spans="1:2" x14ac:dyDescent="0.25">
      <c r="A6825" s="62">
        <v>41101504</v>
      </c>
      <c r="B6825" s="63" t="s">
        <v>14163</v>
      </c>
    </row>
    <row r="6826" spans="1:2" x14ac:dyDescent="0.25">
      <c r="A6826" s="62">
        <v>41101505</v>
      </c>
      <c r="B6826" s="63" t="s">
        <v>6850</v>
      </c>
    </row>
    <row r="6827" spans="1:2" x14ac:dyDescent="0.25">
      <c r="A6827" s="62">
        <v>41101515</v>
      </c>
      <c r="B6827" s="63" t="s">
        <v>8626</v>
      </c>
    </row>
    <row r="6828" spans="1:2" x14ac:dyDescent="0.25">
      <c r="A6828" s="62">
        <v>41101516</v>
      </c>
      <c r="B6828" s="63" t="s">
        <v>13931</v>
      </c>
    </row>
    <row r="6829" spans="1:2" x14ac:dyDescent="0.25">
      <c r="A6829" s="62">
        <v>41101518</v>
      </c>
      <c r="B6829" s="63" t="s">
        <v>17980</v>
      </c>
    </row>
    <row r="6830" spans="1:2" x14ac:dyDescent="0.25">
      <c r="A6830" s="62">
        <v>41101701</v>
      </c>
      <c r="B6830" s="63" t="s">
        <v>13947</v>
      </c>
    </row>
    <row r="6831" spans="1:2" x14ac:dyDescent="0.25">
      <c r="A6831" s="62">
        <v>41101702</v>
      </c>
      <c r="B6831" s="63" t="s">
        <v>8559</v>
      </c>
    </row>
    <row r="6832" spans="1:2" x14ac:dyDescent="0.25">
      <c r="A6832" s="62">
        <v>41101703</v>
      </c>
      <c r="B6832" s="63" t="s">
        <v>1074</v>
      </c>
    </row>
    <row r="6833" spans="1:2" x14ac:dyDescent="0.25">
      <c r="A6833" s="62">
        <v>41101705</v>
      </c>
      <c r="B6833" s="63" t="s">
        <v>17992</v>
      </c>
    </row>
    <row r="6834" spans="1:2" x14ac:dyDescent="0.25">
      <c r="A6834" s="62">
        <v>41101706</v>
      </c>
      <c r="B6834" s="63" t="s">
        <v>1261</v>
      </c>
    </row>
    <row r="6835" spans="1:2" x14ac:dyDescent="0.25">
      <c r="A6835" s="62">
        <v>41101707</v>
      </c>
      <c r="B6835" s="63" t="s">
        <v>14574</v>
      </c>
    </row>
    <row r="6836" spans="1:2" x14ac:dyDescent="0.25">
      <c r="A6836" s="62">
        <v>41101801</v>
      </c>
      <c r="B6836" s="63" t="s">
        <v>7381</v>
      </c>
    </row>
    <row r="6837" spans="1:2" x14ac:dyDescent="0.25">
      <c r="A6837" s="62">
        <v>41101802</v>
      </c>
      <c r="B6837" s="63" t="s">
        <v>1872</v>
      </c>
    </row>
    <row r="6838" spans="1:2" x14ac:dyDescent="0.25">
      <c r="A6838" s="62">
        <v>41101803</v>
      </c>
      <c r="B6838" s="63" t="s">
        <v>18077</v>
      </c>
    </row>
    <row r="6839" spans="1:2" x14ac:dyDescent="0.25">
      <c r="A6839" s="62">
        <v>41101804</v>
      </c>
      <c r="B6839" s="63" t="s">
        <v>16368</v>
      </c>
    </row>
    <row r="6840" spans="1:2" x14ac:dyDescent="0.25">
      <c r="A6840" s="62">
        <v>41101805</v>
      </c>
      <c r="B6840" s="63" t="s">
        <v>6692</v>
      </c>
    </row>
    <row r="6841" spans="1:2" x14ac:dyDescent="0.25">
      <c r="A6841" s="62">
        <v>41101806</v>
      </c>
      <c r="B6841" s="63" t="s">
        <v>4362</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14578</v>
      </c>
    </row>
    <row r="6846" spans="1:2" x14ac:dyDescent="0.25">
      <c r="A6846" s="62">
        <v>41101901</v>
      </c>
      <c r="B6846" s="63" t="s">
        <v>8045</v>
      </c>
    </row>
    <row r="6847" spans="1:2" x14ac:dyDescent="0.25">
      <c r="A6847" s="62">
        <v>41101902</v>
      </c>
      <c r="B6847" s="63" t="s">
        <v>13472</v>
      </c>
    </row>
    <row r="6848" spans="1:2" x14ac:dyDescent="0.25">
      <c r="A6848" s="62">
        <v>41101903</v>
      </c>
      <c r="B6848" s="63" t="s">
        <v>9828</v>
      </c>
    </row>
    <row r="6849" spans="1:2" x14ac:dyDescent="0.25">
      <c r="A6849" s="62">
        <v>41102401</v>
      </c>
      <c r="B6849" s="63" t="s">
        <v>16601</v>
      </c>
    </row>
    <row r="6850" spans="1:2" x14ac:dyDescent="0.25">
      <c r="A6850" s="62">
        <v>41102402</v>
      </c>
      <c r="B6850" s="63" t="s">
        <v>18602</v>
      </c>
    </row>
    <row r="6851" spans="1:2" x14ac:dyDescent="0.25">
      <c r="A6851" s="62">
        <v>41102403</v>
      </c>
      <c r="B6851" s="63" t="s">
        <v>14500</v>
      </c>
    </row>
    <row r="6852" spans="1:2" x14ac:dyDescent="0.25">
      <c r="A6852" s="62">
        <v>41102404</v>
      </c>
      <c r="B6852" s="63" t="s">
        <v>9377</v>
      </c>
    </row>
    <row r="6853" spans="1:2" x14ac:dyDescent="0.25">
      <c r="A6853" s="62">
        <v>41102405</v>
      </c>
      <c r="B6853" s="63" t="s">
        <v>13268</v>
      </c>
    </row>
    <row r="6854" spans="1:2" x14ac:dyDescent="0.25">
      <c r="A6854" s="62">
        <v>41102406</v>
      </c>
      <c r="B6854" s="63" t="s">
        <v>5954</v>
      </c>
    </row>
    <row r="6855" spans="1:2" x14ac:dyDescent="0.25">
      <c r="A6855" s="62">
        <v>41102407</v>
      </c>
      <c r="B6855" s="63" t="s">
        <v>16788</v>
      </c>
    </row>
    <row r="6856" spans="1:2" x14ac:dyDescent="0.25">
      <c r="A6856" s="62">
        <v>41102410</v>
      </c>
      <c r="B6856" s="63" t="s">
        <v>17511</v>
      </c>
    </row>
    <row r="6857" spans="1:2" x14ac:dyDescent="0.25">
      <c r="A6857" s="62">
        <v>41102412</v>
      </c>
      <c r="B6857" s="63" t="s">
        <v>14065</v>
      </c>
    </row>
    <row r="6858" spans="1:2" x14ac:dyDescent="0.25">
      <c r="A6858" s="62">
        <v>41102421</v>
      </c>
      <c r="B6858" s="63" t="s">
        <v>17521</v>
      </c>
    </row>
    <row r="6859" spans="1:2" x14ac:dyDescent="0.25">
      <c r="A6859" s="62">
        <v>41102422</v>
      </c>
      <c r="B6859" s="63" t="s">
        <v>7796</v>
      </c>
    </row>
    <row r="6860" spans="1:2" x14ac:dyDescent="0.25">
      <c r="A6860" s="62">
        <v>41102423</v>
      </c>
      <c r="B6860" s="63" t="s">
        <v>1876</v>
      </c>
    </row>
    <row r="6861" spans="1:2" x14ac:dyDescent="0.25">
      <c r="A6861" s="62">
        <v>41102424</v>
      </c>
      <c r="B6861" s="63" t="s">
        <v>14388</v>
      </c>
    </row>
    <row r="6862" spans="1:2" x14ac:dyDescent="0.25">
      <c r="A6862" s="62">
        <v>41102425</v>
      </c>
      <c r="B6862" s="63" t="s">
        <v>15599</v>
      </c>
    </row>
    <row r="6863" spans="1:2" x14ac:dyDescent="0.25">
      <c r="A6863" s="62">
        <v>41102426</v>
      </c>
      <c r="B6863" s="63" t="s">
        <v>13169</v>
      </c>
    </row>
    <row r="6864" spans="1:2" x14ac:dyDescent="0.25">
      <c r="A6864" s="62">
        <v>41102501</v>
      </c>
      <c r="B6864" s="63" t="s">
        <v>11195</v>
      </c>
    </row>
    <row r="6865" spans="1:2" x14ac:dyDescent="0.25">
      <c r="A6865" s="62">
        <v>41102502</v>
      </c>
      <c r="B6865" s="63" t="s">
        <v>17295</v>
      </c>
    </row>
    <row r="6866" spans="1:2" x14ac:dyDescent="0.25">
      <c r="A6866" s="62">
        <v>41102503</v>
      </c>
      <c r="B6866" s="63" t="s">
        <v>16753</v>
      </c>
    </row>
    <row r="6867" spans="1:2" x14ac:dyDescent="0.25">
      <c r="A6867" s="62">
        <v>41102504</v>
      </c>
      <c r="B6867" s="63" t="s">
        <v>14692</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2862</v>
      </c>
    </row>
    <row r="6872" spans="1:2" x14ac:dyDescent="0.25">
      <c r="A6872" s="62">
        <v>41102509</v>
      </c>
      <c r="B6872" s="63" t="s">
        <v>3573</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15061</v>
      </c>
    </row>
    <row r="6878" spans="1:2" x14ac:dyDescent="0.25">
      <c r="A6878" s="62">
        <v>41102602</v>
      </c>
      <c r="B6878" s="63" t="s">
        <v>12221</v>
      </c>
    </row>
    <row r="6879" spans="1:2" x14ac:dyDescent="0.25">
      <c r="A6879" s="62">
        <v>41102603</v>
      </c>
      <c r="B6879" s="63" t="s">
        <v>5365</v>
      </c>
    </row>
    <row r="6880" spans="1:2" x14ac:dyDescent="0.25">
      <c r="A6880" s="62">
        <v>41102604</v>
      </c>
      <c r="B6880" s="63" t="s">
        <v>16234</v>
      </c>
    </row>
    <row r="6881" spans="1:2" x14ac:dyDescent="0.25">
      <c r="A6881" s="62">
        <v>41102605</v>
      </c>
      <c r="B6881" s="63" t="s">
        <v>8138</v>
      </c>
    </row>
    <row r="6882" spans="1:2" x14ac:dyDescent="0.25">
      <c r="A6882" s="62">
        <v>41102606</v>
      </c>
      <c r="B6882" s="63" t="s">
        <v>12987</v>
      </c>
    </row>
    <row r="6883" spans="1:2" x14ac:dyDescent="0.25">
      <c r="A6883" s="62">
        <v>41102607</v>
      </c>
      <c r="B6883" s="63" t="s">
        <v>10058</v>
      </c>
    </row>
    <row r="6884" spans="1:2" x14ac:dyDescent="0.25">
      <c r="A6884" s="62">
        <v>41102608</v>
      </c>
      <c r="B6884" s="63" t="s">
        <v>15236</v>
      </c>
    </row>
    <row r="6885" spans="1:2" x14ac:dyDescent="0.25">
      <c r="A6885" s="62">
        <v>41102701</v>
      </c>
      <c r="B6885" s="63" t="s">
        <v>16620</v>
      </c>
    </row>
    <row r="6886" spans="1:2" x14ac:dyDescent="0.25">
      <c r="A6886" s="62">
        <v>41102702</v>
      </c>
      <c r="B6886" s="63" t="s">
        <v>11472</v>
      </c>
    </row>
    <row r="6887" spans="1:2" x14ac:dyDescent="0.25">
      <c r="A6887" s="62">
        <v>41102703</v>
      </c>
      <c r="B6887" s="63" t="s">
        <v>7516</v>
      </c>
    </row>
    <row r="6888" spans="1:2" x14ac:dyDescent="0.25">
      <c r="A6888" s="62">
        <v>41102704</v>
      </c>
      <c r="B6888" s="63" t="s">
        <v>14139</v>
      </c>
    </row>
    <row r="6889" spans="1:2" x14ac:dyDescent="0.25">
      <c r="A6889" s="62">
        <v>41102705</v>
      </c>
      <c r="B6889" s="63" t="s">
        <v>6947</v>
      </c>
    </row>
    <row r="6890" spans="1:2" x14ac:dyDescent="0.25">
      <c r="A6890" s="62">
        <v>41102706</v>
      </c>
      <c r="B6890" s="63" t="s">
        <v>12383</v>
      </c>
    </row>
    <row r="6891" spans="1:2" x14ac:dyDescent="0.25">
      <c r="A6891" s="62">
        <v>41102901</v>
      </c>
      <c r="B6891" s="63" t="s">
        <v>6701</v>
      </c>
    </row>
    <row r="6892" spans="1:2" x14ac:dyDescent="0.25">
      <c r="A6892" s="62">
        <v>41102902</v>
      </c>
      <c r="B6892" s="63" t="s">
        <v>6074</v>
      </c>
    </row>
    <row r="6893" spans="1:2" x14ac:dyDescent="0.25">
      <c r="A6893" s="62">
        <v>41102903</v>
      </c>
      <c r="B6893" s="63" t="s">
        <v>17545</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12804</v>
      </c>
    </row>
    <row r="6900" spans="1:2" x14ac:dyDescent="0.25">
      <c r="A6900" s="62">
        <v>41102913</v>
      </c>
      <c r="B6900" s="63" t="s">
        <v>15148</v>
      </c>
    </row>
    <row r="6901" spans="1:2" x14ac:dyDescent="0.25">
      <c r="A6901" s="62">
        <v>41102914</v>
      </c>
      <c r="B6901" s="63" t="s">
        <v>3225</v>
      </c>
    </row>
    <row r="6902" spans="1:2" x14ac:dyDescent="0.25">
      <c r="A6902" s="62">
        <v>41102915</v>
      </c>
      <c r="B6902" s="63" t="s">
        <v>16837</v>
      </c>
    </row>
    <row r="6903" spans="1:2" x14ac:dyDescent="0.25">
      <c r="A6903" s="62">
        <v>41102916</v>
      </c>
      <c r="B6903" s="63" t="s">
        <v>4885</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3295</v>
      </c>
    </row>
    <row r="6910" spans="1:2" x14ac:dyDescent="0.25">
      <c r="A6910" s="62">
        <v>41103001</v>
      </c>
      <c r="B6910" s="63" t="s">
        <v>4484</v>
      </c>
    </row>
    <row r="6911" spans="1:2" x14ac:dyDescent="0.25">
      <c r="A6911" s="62">
        <v>41103003</v>
      </c>
      <c r="B6911" s="63" t="s">
        <v>11333</v>
      </c>
    </row>
    <row r="6912" spans="1:2" x14ac:dyDescent="0.25">
      <c r="A6912" s="62">
        <v>41103004</v>
      </c>
      <c r="B6912" s="63" t="s">
        <v>4718</v>
      </c>
    </row>
    <row r="6913" spans="1:2" x14ac:dyDescent="0.25">
      <c r="A6913" s="62">
        <v>41103005</v>
      </c>
      <c r="B6913" s="63" t="s">
        <v>3374</v>
      </c>
    </row>
    <row r="6914" spans="1:2" x14ac:dyDescent="0.25">
      <c r="A6914" s="62">
        <v>41103006</v>
      </c>
      <c r="B6914" s="63" t="s">
        <v>14897</v>
      </c>
    </row>
    <row r="6915" spans="1:2" x14ac:dyDescent="0.25">
      <c r="A6915" s="62">
        <v>41103007</v>
      </c>
      <c r="B6915" s="63" t="s">
        <v>4222</v>
      </c>
    </row>
    <row r="6916" spans="1:2" x14ac:dyDescent="0.25">
      <c r="A6916" s="62">
        <v>41103008</v>
      </c>
      <c r="B6916" s="63" t="s">
        <v>10158</v>
      </c>
    </row>
    <row r="6917" spans="1:2" x14ac:dyDescent="0.25">
      <c r="A6917" s="62">
        <v>41103010</v>
      </c>
      <c r="B6917" s="63" t="s">
        <v>11902</v>
      </c>
    </row>
    <row r="6918" spans="1:2" x14ac:dyDescent="0.25">
      <c r="A6918" s="62">
        <v>41103011</v>
      </c>
      <c r="B6918" s="63" t="s">
        <v>10270</v>
      </c>
    </row>
    <row r="6919" spans="1:2" x14ac:dyDescent="0.25">
      <c r="A6919" s="62">
        <v>41103012</v>
      </c>
      <c r="B6919" s="63" t="s">
        <v>3541</v>
      </c>
    </row>
    <row r="6920" spans="1:2" x14ac:dyDescent="0.25">
      <c r="A6920" s="62">
        <v>41103013</v>
      </c>
      <c r="B6920" s="63" t="s">
        <v>5248</v>
      </c>
    </row>
    <row r="6921" spans="1:2" x14ac:dyDescent="0.25">
      <c r="A6921" s="62">
        <v>41103014</v>
      </c>
      <c r="B6921" s="63" t="s">
        <v>3435</v>
      </c>
    </row>
    <row r="6922" spans="1:2" x14ac:dyDescent="0.25">
      <c r="A6922" s="62">
        <v>41103015</v>
      </c>
      <c r="B6922" s="63" t="s">
        <v>9158</v>
      </c>
    </row>
    <row r="6923" spans="1:2" x14ac:dyDescent="0.25">
      <c r="A6923" s="62">
        <v>41103017</v>
      </c>
      <c r="B6923" s="63" t="s">
        <v>5203</v>
      </c>
    </row>
    <row r="6924" spans="1:2" x14ac:dyDescent="0.25">
      <c r="A6924" s="62">
        <v>41103019</v>
      </c>
      <c r="B6924" s="63" t="s">
        <v>17079</v>
      </c>
    </row>
    <row r="6925" spans="1:2" x14ac:dyDescent="0.25">
      <c r="A6925" s="62">
        <v>41103020</v>
      </c>
      <c r="B6925" s="63" t="s">
        <v>4191</v>
      </c>
    </row>
    <row r="6926" spans="1:2" x14ac:dyDescent="0.25">
      <c r="A6926" s="62">
        <v>41103021</v>
      </c>
      <c r="B6926" s="63" t="s">
        <v>11062</v>
      </c>
    </row>
    <row r="6927" spans="1:2" x14ac:dyDescent="0.25">
      <c r="A6927" s="62">
        <v>41103022</v>
      </c>
      <c r="B6927" s="63" t="s">
        <v>13953</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16839</v>
      </c>
    </row>
    <row r="6934" spans="1:2" x14ac:dyDescent="0.25">
      <c r="A6934" s="62">
        <v>41103205</v>
      </c>
      <c r="B6934" s="63" t="s">
        <v>6193</v>
      </c>
    </row>
    <row r="6935" spans="1:2" x14ac:dyDescent="0.25">
      <c r="A6935" s="62">
        <v>41103206</v>
      </c>
      <c r="B6935" s="63" t="s">
        <v>17147</v>
      </c>
    </row>
    <row r="6936" spans="1:2" x14ac:dyDescent="0.25">
      <c r="A6936" s="62">
        <v>41103207</v>
      </c>
      <c r="B6936" s="63" t="s">
        <v>12520</v>
      </c>
    </row>
    <row r="6937" spans="1:2" x14ac:dyDescent="0.25">
      <c r="A6937" s="62">
        <v>41103208</v>
      </c>
      <c r="B6937" s="63" t="s">
        <v>6252</v>
      </c>
    </row>
    <row r="6938" spans="1:2" x14ac:dyDescent="0.25">
      <c r="A6938" s="62">
        <v>41103209</v>
      </c>
      <c r="B6938" s="63" t="s">
        <v>2574</v>
      </c>
    </row>
    <row r="6939" spans="1:2" x14ac:dyDescent="0.25">
      <c r="A6939" s="62">
        <v>41103210</v>
      </c>
      <c r="B6939" s="63" t="s">
        <v>6330</v>
      </c>
    </row>
    <row r="6940" spans="1:2" x14ac:dyDescent="0.25">
      <c r="A6940" s="62">
        <v>41103301</v>
      </c>
      <c r="B6940" s="63" t="s">
        <v>1566</v>
      </c>
    </row>
    <row r="6941" spans="1:2" x14ac:dyDescent="0.25">
      <c r="A6941" s="62">
        <v>41103302</v>
      </c>
      <c r="B6941" s="63" t="s">
        <v>4299</v>
      </c>
    </row>
    <row r="6942" spans="1:2" x14ac:dyDescent="0.25">
      <c r="A6942" s="62">
        <v>41103303</v>
      </c>
      <c r="B6942" s="63" t="s">
        <v>10309</v>
      </c>
    </row>
    <row r="6943" spans="1:2" x14ac:dyDescent="0.25">
      <c r="A6943" s="62">
        <v>41103305</v>
      </c>
      <c r="B6943" s="63" t="s">
        <v>3984</v>
      </c>
    </row>
    <row r="6944" spans="1:2" x14ac:dyDescent="0.25">
      <c r="A6944" s="62">
        <v>41103306</v>
      </c>
      <c r="B6944" s="63" t="s">
        <v>14148</v>
      </c>
    </row>
    <row r="6945" spans="1:2" x14ac:dyDescent="0.25">
      <c r="A6945" s="62">
        <v>41103307</v>
      </c>
      <c r="B6945" s="63" t="s">
        <v>11916</v>
      </c>
    </row>
    <row r="6946" spans="1:2" x14ac:dyDescent="0.25">
      <c r="A6946" s="62">
        <v>41103308</v>
      </c>
      <c r="B6946" s="63" t="s">
        <v>12028</v>
      </c>
    </row>
    <row r="6947" spans="1:2" x14ac:dyDescent="0.25">
      <c r="A6947" s="62">
        <v>41103309</v>
      </c>
      <c r="B6947" s="63" t="s">
        <v>15772</v>
      </c>
    </row>
    <row r="6948" spans="1:2" x14ac:dyDescent="0.25">
      <c r="A6948" s="62">
        <v>41103310</v>
      </c>
      <c r="B6948" s="63" t="s">
        <v>17780</v>
      </c>
    </row>
    <row r="6949" spans="1:2" x14ac:dyDescent="0.25">
      <c r="A6949" s="62">
        <v>41103311</v>
      </c>
      <c r="B6949" s="63" t="s">
        <v>451</v>
      </c>
    </row>
    <row r="6950" spans="1:2" x14ac:dyDescent="0.25">
      <c r="A6950" s="62">
        <v>41103312</v>
      </c>
      <c r="B6950" s="63" t="s">
        <v>4454</v>
      </c>
    </row>
    <row r="6951" spans="1:2" x14ac:dyDescent="0.25">
      <c r="A6951" s="62">
        <v>41103313</v>
      </c>
      <c r="B6951" s="63" t="s">
        <v>11800</v>
      </c>
    </row>
    <row r="6952" spans="1:2" x14ac:dyDescent="0.25">
      <c r="A6952" s="62">
        <v>41103314</v>
      </c>
      <c r="B6952" s="63" t="s">
        <v>901</v>
      </c>
    </row>
    <row r="6953" spans="1:2" x14ac:dyDescent="0.25">
      <c r="A6953" s="62">
        <v>41103315</v>
      </c>
      <c r="B6953" s="63" t="s">
        <v>8525</v>
      </c>
    </row>
    <row r="6954" spans="1:2" x14ac:dyDescent="0.25">
      <c r="A6954" s="62">
        <v>41103316</v>
      </c>
      <c r="B6954" s="63" t="s">
        <v>4199</v>
      </c>
    </row>
    <row r="6955" spans="1:2" x14ac:dyDescent="0.25">
      <c r="A6955" s="62">
        <v>41103317</v>
      </c>
      <c r="B6955" s="63" t="s">
        <v>17283</v>
      </c>
    </row>
    <row r="6956" spans="1:2" x14ac:dyDescent="0.25">
      <c r="A6956" s="62">
        <v>41103318</v>
      </c>
      <c r="B6956" s="63" t="s">
        <v>17464</v>
      </c>
    </row>
    <row r="6957" spans="1:2" x14ac:dyDescent="0.25">
      <c r="A6957" s="62">
        <v>41103401</v>
      </c>
      <c r="B6957" s="63" t="s">
        <v>14821</v>
      </c>
    </row>
    <row r="6958" spans="1:2" x14ac:dyDescent="0.25">
      <c r="A6958" s="62">
        <v>41103403</v>
      </c>
      <c r="B6958" s="63" t="s">
        <v>8645</v>
      </c>
    </row>
    <row r="6959" spans="1:2" x14ac:dyDescent="0.25">
      <c r="A6959" s="62">
        <v>41103406</v>
      </c>
      <c r="B6959" s="63" t="s">
        <v>16451</v>
      </c>
    </row>
    <row r="6960" spans="1:2" x14ac:dyDescent="0.25">
      <c r="A6960" s="62">
        <v>41103407</v>
      </c>
      <c r="B6960" s="63" t="s">
        <v>3370</v>
      </c>
    </row>
    <row r="6961" spans="1:2" x14ac:dyDescent="0.25">
      <c r="A6961" s="62">
        <v>41103408</v>
      </c>
      <c r="B6961" s="63" t="s">
        <v>2245</v>
      </c>
    </row>
    <row r="6962" spans="1:2" x14ac:dyDescent="0.25">
      <c r="A6962" s="62">
        <v>41103409</v>
      </c>
      <c r="B6962" s="63" t="s">
        <v>5425</v>
      </c>
    </row>
    <row r="6963" spans="1:2" x14ac:dyDescent="0.25">
      <c r="A6963" s="62">
        <v>41103410</v>
      </c>
      <c r="B6963" s="63" t="s">
        <v>5298</v>
      </c>
    </row>
    <row r="6964" spans="1:2" x14ac:dyDescent="0.25">
      <c r="A6964" s="62">
        <v>41103411</v>
      </c>
      <c r="B6964" s="63" t="s">
        <v>16739</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14750</v>
      </c>
    </row>
    <row r="6969" spans="1:2" x14ac:dyDescent="0.25">
      <c r="A6969" s="62">
        <v>41103501</v>
      </c>
      <c r="B6969" s="63" t="s">
        <v>417</v>
      </c>
    </row>
    <row r="6970" spans="1:2" x14ac:dyDescent="0.25">
      <c r="A6970" s="62">
        <v>41103502</v>
      </c>
      <c r="B6970" s="63" t="s">
        <v>5900</v>
      </c>
    </row>
    <row r="6971" spans="1:2" x14ac:dyDescent="0.25">
      <c r="A6971" s="62">
        <v>41103504</v>
      </c>
      <c r="B6971" s="63" t="s">
        <v>2996</v>
      </c>
    </row>
    <row r="6972" spans="1:2" x14ac:dyDescent="0.25">
      <c r="A6972" s="62">
        <v>41103506</v>
      </c>
      <c r="B6972" s="63" t="s">
        <v>2118</v>
      </c>
    </row>
    <row r="6973" spans="1:2" x14ac:dyDescent="0.25">
      <c r="A6973" s="62">
        <v>41103507</v>
      </c>
      <c r="B6973" s="63" t="s">
        <v>16906</v>
      </c>
    </row>
    <row r="6974" spans="1:2" x14ac:dyDescent="0.25">
      <c r="A6974" s="62">
        <v>41103508</v>
      </c>
      <c r="B6974" s="63" t="s">
        <v>7273</v>
      </c>
    </row>
    <row r="6975" spans="1:2" x14ac:dyDescent="0.25">
      <c r="A6975" s="62">
        <v>41103509</v>
      </c>
      <c r="B6975" s="63" t="s">
        <v>6327</v>
      </c>
    </row>
    <row r="6976" spans="1:2" x14ac:dyDescent="0.25">
      <c r="A6976" s="62">
        <v>41103510</v>
      </c>
      <c r="B6976" s="63" t="s">
        <v>17274</v>
      </c>
    </row>
    <row r="6977" spans="1:2" x14ac:dyDescent="0.25">
      <c r="A6977" s="62">
        <v>41103511</v>
      </c>
      <c r="B6977" s="63" t="s">
        <v>17501</v>
      </c>
    </row>
    <row r="6978" spans="1:2" x14ac:dyDescent="0.25">
      <c r="A6978" s="62">
        <v>41103512</v>
      </c>
      <c r="B6978" s="63" t="s">
        <v>1805</v>
      </c>
    </row>
    <row r="6979" spans="1:2" x14ac:dyDescent="0.25">
      <c r="A6979" s="62">
        <v>41103513</v>
      </c>
      <c r="B6979" s="63" t="s">
        <v>6166</v>
      </c>
    </row>
    <row r="6980" spans="1:2" x14ac:dyDescent="0.25">
      <c r="A6980" s="62">
        <v>41103701</v>
      </c>
      <c r="B6980" s="63" t="s">
        <v>2669</v>
      </c>
    </row>
    <row r="6981" spans="1:2" x14ac:dyDescent="0.25">
      <c r="A6981" s="62">
        <v>41103702</v>
      </c>
      <c r="B6981" s="63" t="s">
        <v>11255</v>
      </c>
    </row>
    <row r="6982" spans="1:2" x14ac:dyDescent="0.25">
      <c r="A6982" s="62">
        <v>41103703</v>
      </c>
      <c r="B6982" s="63" t="s">
        <v>4988</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12598</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12493</v>
      </c>
    </row>
    <row r="6991" spans="1:2" x14ac:dyDescent="0.25">
      <c r="A6991" s="62">
        <v>41103712</v>
      </c>
      <c r="B6991" s="63" t="s">
        <v>8052</v>
      </c>
    </row>
    <row r="6992" spans="1:2" x14ac:dyDescent="0.25">
      <c r="A6992" s="62">
        <v>41103713</v>
      </c>
      <c r="B6992" s="63" t="s">
        <v>14272</v>
      </c>
    </row>
    <row r="6993" spans="1:2" x14ac:dyDescent="0.25">
      <c r="A6993" s="62">
        <v>41103714</v>
      </c>
      <c r="B6993" s="63" t="s">
        <v>11325</v>
      </c>
    </row>
    <row r="6994" spans="1:2" x14ac:dyDescent="0.25">
      <c r="A6994" s="62">
        <v>41103715</v>
      </c>
      <c r="B6994" s="63" t="s">
        <v>10400</v>
      </c>
    </row>
    <row r="6995" spans="1:2" x14ac:dyDescent="0.25">
      <c r="A6995" s="62">
        <v>41103801</v>
      </c>
      <c r="B6995" s="63" t="s">
        <v>7423</v>
      </c>
    </row>
    <row r="6996" spans="1:2" x14ac:dyDescent="0.25">
      <c r="A6996" s="62">
        <v>41103802</v>
      </c>
      <c r="B6996" s="63" t="s">
        <v>3710</v>
      </c>
    </row>
    <row r="6997" spans="1:2" x14ac:dyDescent="0.25">
      <c r="A6997" s="62">
        <v>41103803</v>
      </c>
      <c r="B6997" s="63" t="s">
        <v>8865</v>
      </c>
    </row>
    <row r="6998" spans="1:2" x14ac:dyDescent="0.25">
      <c r="A6998" s="62">
        <v>41103804</v>
      </c>
      <c r="B6998" s="63" t="s">
        <v>16533</v>
      </c>
    </row>
    <row r="6999" spans="1:2" x14ac:dyDescent="0.25">
      <c r="A6999" s="62">
        <v>41103805</v>
      </c>
      <c r="B6999" s="63" t="s">
        <v>3605</v>
      </c>
    </row>
    <row r="7000" spans="1:2" x14ac:dyDescent="0.25">
      <c r="A7000" s="62">
        <v>41103806</v>
      </c>
      <c r="B7000" s="63" t="s">
        <v>7730</v>
      </c>
    </row>
    <row r="7001" spans="1:2" x14ac:dyDescent="0.25">
      <c r="A7001" s="62">
        <v>41103807</v>
      </c>
      <c r="B7001" s="63" t="s">
        <v>3063</v>
      </c>
    </row>
    <row r="7002" spans="1:2" x14ac:dyDescent="0.25">
      <c r="A7002" s="62">
        <v>41103808</v>
      </c>
      <c r="B7002" s="63" t="s">
        <v>12793</v>
      </c>
    </row>
    <row r="7003" spans="1:2" x14ac:dyDescent="0.25">
      <c r="A7003" s="62">
        <v>41103809</v>
      </c>
      <c r="B7003" s="63" t="s">
        <v>16122</v>
      </c>
    </row>
    <row r="7004" spans="1:2" x14ac:dyDescent="0.25">
      <c r="A7004" s="62">
        <v>41103810</v>
      </c>
      <c r="B7004" s="63" t="s">
        <v>11249</v>
      </c>
    </row>
    <row r="7005" spans="1:2" x14ac:dyDescent="0.25">
      <c r="A7005" s="62">
        <v>41103811</v>
      </c>
      <c r="B7005" s="63" t="s">
        <v>4421</v>
      </c>
    </row>
    <row r="7006" spans="1:2" x14ac:dyDescent="0.25">
      <c r="A7006" s="62">
        <v>41103812</v>
      </c>
      <c r="B7006" s="63" t="s">
        <v>1331</v>
      </c>
    </row>
    <row r="7007" spans="1:2" x14ac:dyDescent="0.25">
      <c r="A7007" s="62">
        <v>41103813</v>
      </c>
      <c r="B7007" s="63" t="s">
        <v>3419</v>
      </c>
    </row>
    <row r="7008" spans="1:2" x14ac:dyDescent="0.25">
      <c r="A7008" s="62">
        <v>41103814</v>
      </c>
      <c r="B7008" s="63" t="s">
        <v>18654</v>
      </c>
    </row>
    <row r="7009" spans="1:2" x14ac:dyDescent="0.25">
      <c r="A7009" s="62">
        <v>41103815</v>
      </c>
      <c r="B7009" s="63" t="s">
        <v>18778</v>
      </c>
    </row>
    <row r="7010" spans="1:2" x14ac:dyDescent="0.25">
      <c r="A7010" s="62">
        <v>41103816</v>
      </c>
      <c r="B7010" s="63" t="s">
        <v>18268</v>
      </c>
    </row>
    <row r="7011" spans="1:2" x14ac:dyDescent="0.25">
      <c r="A7011" s="62">
        <v>41103901</v>
      </c>
      <c r="B7011" s="63" t="s">
        <v>12222</v>
      </c>
    </row>
    <row r="7012" spans="1:2" x14ac:dyDescent="0.25">
      <c r="A7012" s="62">
        <v>41103902</v>
      </c>
      <c r="B7012" s="63" t="s">
        <v>7067</v>
      </c>
    </row>
    <row r="7013" spans="1:2" x14ac:dyDescent="0.25">
      <c r="A7013" s="62">
        <v>41103903</v>
      </c>
      <c r="B7013" s="63" t="s">
        <v>3446</v>
      </c>
    </row>
    <row r="7014" spans="1:2" x14ac:dyDescent="0.25">
      <c r="A7014" s="62">
        <v>41103904</v>
      </c>
      <c r="B7014" s="63" t="s">
        <v>16044</v>
      </c>
    </row>
    <row r="7015" spans="1:2" x14ac:dyDescent="0.25">
      <c r="A7015" s="62">
        <v>41103905</v>
      </c>
      <c r="B7015" s="63" t="s">
        <v>6458</v>
      </c>
    </row>
    <row r="7016" spans="1:2" x14ac:dyDescent="0.25">
      <c r="A7016" s="62">
        <v>41103906</v>
      </c>
      <c r="B7016" s="63" t="s">
        <v>10960</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4267</v>
      </c>
    </row>
    <row r="7022" spans="1:2" x14ac:dyDescent="0.25">
      <c r="A7022" s="62">
        <v>41103912</v>
      </c>
      <c r="B7022" s="63" t="s">
        <v>18594</v>
      </c>
    </row>
    <row r="7023" spans="1:2" x14ac:dyDescent="0.25">
      <c r="A7023" s="62">
        <v>41103913</v>
      </c>
      <c r="B7023" s="63" t="s">
        <v>7301</v>
      </c>
    </row>
    <row r="7024" spans="1:2" x14ac:dyDescent="0.25">
      <c r="A7024" s="62">
        <v>41104001</v>
      </c>
      <c r="B7024" s="63" t="s">
        <v>10644</v>
      </c>
    </row>
    <row r="7025" spans="1:2" x14ac:dyDescent="0.25">
      <c r="A7025" s="62">
        <v>41104002</v>
      </c>
      <c r="B7025" s="63" t="s">
        <v>15273</v>
      </c>
    </row>
    <row r="7026" spans="1:2" x14ac:dyDescent="0.25">
      <c r="A7026" s="62">
        <v>41104003</v>
      </c>
      <c r="B7026" s="63" t="s">
        <v>6385</v>
      </c>
    </row>
    <row r="7027" spans="1:2" x14ac:dyDescent="0.25">
      <c r="A7027" s="62">
        <v>41104004</v>
      </c>
      <c r="B7027" s="63" t="s">
        <v>11482</v>
      </c>
    </row>
    <row r="7028" spans="1:2" x14ac:dyDescent="0.25">
      <c r="A7028" s="62">
        <v>41104005</v>
      </c>
      <c r="B7028" s="63" t="s">
        <v>4495</v>
      </c>
    </row>
    <row r="7029" spans="1:2" x14ac:dyDescent="0.25">
      <c r="A7029" s="62">
        <v>41104006</v>
      </c>
      <c r="B7029" s="63" t="s">
        <v>8739</v>
      </c>
    </row>
    <row r="7030" spans="1:2" x14ac:dyDescent="0.25">
      <c r="A7030" s="62">
        <v>41104007</v>
      </c>
      <c r="B7030" s="63" t="s">
        <v>13839</v>
      </c>
    </row>
    <row r="7031" spans="1:2" x14ac:dyDescent="0.25">
      <c r="A7031" s="62">
        <v>41104008</v>
      </c>
      <c r="B7031" s="63" t="s">
        <v>4253</v>
      </c>
    </row>
    <row r="7032" spans="1:2" x14ac:dyDescent="0.25">
      <c r="A7032" s="62">
        <v>41104009</v>
      </c>
      <c r="B7032" s="63" t="s">
        <v>945</v>
      </c>
    </row>
    <row r="7033" spans="1:2" x14ac:dyDescent="0.25">
      <c r="A7033" s="62">
        <v>41104010</v>
      </c>
      <c r="B7033" s="63" t="s">
        <v>17822</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13572</v>
      </c>
    </row>
    <row r="7039" spans="1:2" x14ac:dyDescent="0.25">
      <c r="A7039" s="62">
        <v>41104016</v>
      </c>
      <c r="B7039" s="63" t="s">
        <v>9445</v>
      </c>
    </row>
    <row r="7040" spans="1:2" x14ac:dyDescent="0.25">
      <c r="A7040" s="62">
        <v>41104017</v>
      </c>
      <c r="B7040" s="63" t="s">
        <v>3480</v>
      </c>
    </row>
    <row r="7041" spans="1:2" x14ac:dyDescent="0.25">
      <c r="A7041" s="62">
        <v>41104018</v>
      </c>
      <c r="B7041" s="63" t="s">
        <v>3898</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6739</v>
      </c>
    </row>
    <row r="7046" spans="1:2" x14ac:dyDescent="0.25">
      <c r="A7046" s="62">
        <v>41104103</v>
      </c>
      <c r="B7046" s="63" t="s">
        <v>14676</v>
      </c>
    </row>
    <row r="7047" spans="1:2" x14ac:dyDescent="0.25">
      <c r="A7047" s="62">
        <v>41104104</v>
      </c>
      <c r="B7047" s="63" t="s">
        <v>16459</v>
      </c>
    </row>
    <row r="7048" spans="1:2" x14ac:dyDescent="0.25">
      <c r="A7048" s="62">
        <v>41104105</v>
      </c>
      <c r="B7048" s="63" t="s">
        <v>4634</v>
      </c>
    </row>
    <row r="7049" spans="1:2" x14ac:dyDescent="0.25">
      <c r="A7049" s="62">
        <v>41104106</v>
      </c>
      <c r="B7049" s="63" t="s">
        <v>15900</v>
      </c>
    </row>
    <row r="7050" spans="1:2" x14ac:dyDescent="0.25">
      <c r="A7050" s="62">
        <v>41104107</v>
      </c>
      <c r="B7050" s="63" t="s">
        <v>11045</v>
      </c>
    </row>
    <row r="7051" spans="1:2" x14ac:dyDescent="0.25">
      <c r="A7051" s="62">
        <v>41104108</v>
      </c>
      <c r="B7051" s="63" t="s">
        <v>9411</v>
      </c>
    </row>
    <row r="7052" spans="1:2" x14ac:dyDescent="0.25">
      <c r="A7052" s="62">
        <v>41104109</v>
      </c>
      <c r="B7052" s="63" t="s">
        <v>4035</v>
      </c>
    </row>
    <row r="7053" spans="1:2" x14ac:dyDescent="0.25">
      <c r="A7053" s="62">
        <v>41104110</v>
      </c>
      <c r="B7053" s="63" t="s">
        <v>17273</v>
      </c>
    </row>
    <row r="7054" spans="1:2" x14ac:dyDescent="0.25">
      <c r="A7054" s="62">
        <v>41104111</v>
      </c>
      <c r="B7054" s="63" t="s">
        <v>1242</v>
      </c>
    </row>
    <row r="7055" spans="1:2" x14ac:dyDescent="0.25">
      <c r="A7055" s="62">
        <v>41104112</v>
      </c>
      <c r="B7055" s="63" t="s">
        <v>4815</v>
      </c>
    </row>
    <row r="7056" spans="1:2" x14ac:dyDescent="0.25">
      <c r="A7056" s="62">
        <v>41104114</v>
      </c>
      <c r="B7056" s="63" t="s">
        <v>10271</v>
      </c>
    </row>
    <row r="7057" spans="1:2" x14ac:dyDescent="0.25">
      <c r="A7057" s="62">
        <v>41104115</v>
      </c>
      <c r="B7057" s="63" t="s">
        <v>16227</v>
      </c>
    </row>
    <row r="7058" spans="1:2" x14ac:dyDescent="0.25">
      <c r="A7058" s="62">
        <v>41104116</v>
      </c>
      <c r="B7058" s="63" t="s">
        <v>14104</v>
      </c>
    </row>
    <row r="7059" spans="1:2" x14ac:dyDescent="0.25">
      <c r="A7059" s="62">
        <v>41104117</v>
      </c>
      <c r="B7059" s="63" t="s">
        <v>13655</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12263</v>
      </c>
    </row>
    <row r="7074" spans="1:2" x14ac:dyDescent="0.25">
      <c r="A7074" s="62">
        <v>41104208</v>
      </c>
      <c r="B7074" s="63" t="s">
        <v>18346</v>
      </c>
    </row>
    <row r="7075" spans="1:2" x14ac:dyDescent="0.25">
      <c r="A7075" s="62">
        <v>41104209</v>
      </c>
      <c r="B7075" s="63" t="s">
        <v>8633</v>
      </c>
    </row>
    <row r="7076" spans="1:2" x14ac:dyDescent="0.25">
      <c r="A7076" s="62">
        <v>41104210</v>
      </c>
      <c r="B7076" s="63" t="s">
        <v>6725</v>
      </c>
    </row>
    <row r="7077" spans="1:2" x14ac:dyDescent="0.25">
      <c r="A7077" s="62">
        <v>41104211</v>
      </c>
      <c r="B7077" s="63" t="s">
        <v>4132</v>
      </c>
    </row>
    <row r="7078" spans="1:2" x14ac:dyDescent="0.25">
      <c r="A7078" s="62">
        <v>41104212</v>
      </c>
      <c r="B7078" s="63" t="s">
        <v>11665</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11920</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12924</v>
      </c>
    </row>
    <row r="7094" spans="1:2" x14ac:dyDescent="0.25">
      <c r="A7094" s="62">
        <v>41104408</v>
      </c>
      <c r="B7094" s="63" t="s">
        <v>17397</v>
      </c>
    </row>
    <row r="7095" spans="1:2" x14ac:dyDescent="0.25">
      <c r="A7095" s="62">
        <v>41104409</v>
      </c>
      <c r="B7095" s="63" t="s">
        <v>17536</v>
      </c>
    </row>
    <row r="7096" spans="1:2" x14ac:dyDescent="0.25">
      <c r="A7096" s="62">
        <v>41104410</v>
      </c>
      <c r="B7096" s="63" t="s">
        <v>15979</v>
      </c>
    </row>
    <row r="7097" spans="1:2" x14ac:dyDescent="0.25">
      <c r="A7097" s="62">
        <v>41104411</v>
      </c>
      <c r="B7097" s="63" t="s">
        <v>18631</v>
      </c>
    </row>
    <row r="7098" spans="1:2" x14ac:dyDescent="0.25">
      <c r="A7098" s="62">
        <v>41104412</v>
      </c>
      <c r="B7098" s="63" t="s">
        <v>7655</v>
      </c>
    </row>
    <row r="7099" spans="1:2" x14ac:dyDescent="0.25">
      <c r="A7099" s="62">
        <v>41104413</v>
      </c>
      <c r="B7099" s="63" t="s">
        <v>4252</v>
      </c>
    </row>
    <row r="7100" spans="1:2" x14ac:dyDescent="0.25">
      <c r="A7100" s="62">
        <v>41104414</v>
      </c>
      <c r="B7100" s="63" t="s">
        <v>5366</v>
      </c>
    </row>
    <row r="7101" spans="1:2" x14ac:dyDescent="0.25">
      <c r="A7101" s="62">
        <v>41104415</v>
      </c>
      <c r="B7101" s="63" t="s">
        <v>14195</v>
      </c>
    </row>
    <row r="7102" spans="1:2" x14ac:dyDescent="0.25">
      <c r="A7102" s="62">
        <v>41104416</v>
      </c>
      <c r="B7102" s="63" t="s">
        <v>4124</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13201</v>
      </c>
    </row>
    <row r="7107" spans="1:2" x14ac:dyDescent="0.25">
      <c r="A7107" s="62">
        <v>41104421</v>
      </c>
      <c r="B7107" s="63" t="s">
        <v>10876</v>
      </c>
    </row>
    <row r="7108" spans="1:2" x14ac:dyDescent="0.25">
      <c r="A7108" s="62">
        <v>41104422</v>
      </c>
      <c r="B7108" s="63" t="s">
        <v>15334</v>
      </c>
    </row>
    <row r="7109" spans="1:2" x14ac:dyDescent="0.25">
      <c r="A7109" s="62">
        <v>41104423</v>
      </c>
      <c r="B7109" s="63" t="s">
        <v>12047</v>
      </c>
    </row>
    <row r="7110" spans="1:2" x14ac:dyDescent="0.25">
      <c r="A7110" s="62">
        <v>41104424</v>
      </c>
      <c r="B7110" s="63" t="s">
        <v>8208</v>
      </c>
    </row>
    <row r="7111" spans="1:2" x14ac:dyDescent="0.25">
      <c r="A7111" s="62">
        <v>41104501</v>
      </c>
      <c r="B7111" s="63" t="s">
        <v>17799</v>
      </c>
    </row>
    <row r="7112" spans="1:2" x14ac:dyDescent="0.25">
      <c r="A7112" s="62">
        <v>41104502</v>
      </c>
      <c r="B7112" s="63" t="s">
        <v>31</v>
      </c>
    </row>
    <row r="7113" spans="1:2" x14ac:dyDescent="0.25">
      <c r="A7113" s="62">
        <v>41104503</v>
      </c>
      <c r="B7113" s="63" t="s">
        <v>8408</v>
      </c>
    </row>
    <row r="7114" spans="1:2" x14ac:dyDescent="0.25">
      <c r="A7114" s="62">
        <v>41104504</v>
      </c>
      <c r="B7114" s="63" t="s">
        <v>11474</v>
      </c>
    </row>
    <row r="7115" spans="1:2" x14ac:dyDescent="0.25">
      <c r="A7115" s="62">
        <v>41104505</v>
      </c>
      <c r="B7115" s="63" t="s">
        <v>11191</v>
      </c>
    </row>
    <row r="7116" spans="1:2" x14ac:dyDescent="0.25">
      <c r="A7116" s="62">
        <v>41104506</v>
      </c>
      <c r="B7116" s="63" t="s">
        <v>5661</v>
      </c>
    </row>
    <row r="7117" spans="1:2" x14ac:dyDescent="0.25">
      <c r="A7117" s="62">
        <v>41104507</v>
      </c>
      <c r="B7117" s="63" t="s">
        <v>9126</v>
      </c>
    </row>
    <row r="7118" spans="1:2" x14ac:dyDescent="0.25">
      <c r="A7118" s="62">
        <v>41104508</v>
      </c>
      <c r="B7118" s="63" t="s">
        <v>10971</v>
      </c>
    </row>
    <row r="7119" spans="1:2" x14ac:dyDescent="0.25">
      <c r="A7119" s="62">
        <v>41104509</v>
      </c>
      <c r="B7119" s="63" t="s">
        <v>9021</v>
      </c>
    </row>
    <row r="7120" spans="1:2" x14ac:dyDescent="0.25">
      <c r="A7120" s="62">
        <v>41104510</v>
      </c>
      <c r="B7120" s="63" t="s">
        <v>1748</v>
      </c>
    </row>
    <row r="7121" spans="1:2" x14ac:dyDescent="0.25">
      <c r="A7121" s="62">
        <v>41104511</v>
      </c>
      <c r="B7121" s="63" t="s">
        <v>10953</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5143</v>
      </c>
    </row>
    <row r="7129" spans="1:2" x14ac:dyDescent="0.25">
      <c r="A7129" s="62">
        <v>41104607</v>
      </c>
      <c r="B7129" s="63" t="s">
        <v>6307</v>
      </c>
    </row>
    <row r="7130" spans="1:2" x14ac:dyDescent="0.25">
      <c r="A7130" s="62">
        <v>41104608</v>
      </c>
      <c r="B7130" s="63" t="s">
        <v>11708</v>
      </c>
    </row>
    <row r="7131" spans="1:2" x14ac:dyDescent="0.25">
      <c r="A7131" s="62">
        <v>41104609</v>
      </c>
      <c r="B7131" s="63" t="s">
        <v>16433</v>
      </c>
    </row>
    <row r="7132" spans="1:2" x14ac:dyDescent="0.25">
      <c r="A7132" s="62">
        <v>41104610</v>
      </c>
      <c r="B7132" s="63" t="s">
        <v>17042</v>
      </c>
    </row>
    <row r="7133" spans="1:2" x14ac:dyDescent="0.25">
      <c r="A7133" s="62">
        <v>41104611</v>
      </c>
      <c r="B7133" s="63" t="s">
        <v>3018</v>
      </c>
    </row>
    <row r="7134" spans="1:2" x14ac:dyDescent="0.25">
      <c r="A7134" s="62">
        <v>41104612</v>
      </c>
      <c r="B7134" s="63" t="s">
        <v>9944</v>
      </c>
    </row>
    <row r="7135" spans="1:2" x14ac:dyDescent="0.25">
      <c r="A7135" s="62">
        <v>41104701</v>
      </c>
      <c r="B7135" s="63" t="s">
        <v>13203</v>
      </c>
    </row>
    <row r="7136" spans="1:2" x14ac:dyDescent="0.25">
      <c r="A7136" s="62">
        <v>41104702</v>
      </c>
      <c r="B7136" s="63" t="s">
        <v>10077</v>
      </c>
    </row>
    <row r="7137" spans="1:2" x14ac:dyDescent="0.25">
      <c r="A7137" s="62">
        <v>41104703</v>
      </c>
      <c r="B7137" s="63" t="s">
        <v>13866</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12000</v>
      </c>
    </row>
    <row r="7142" spans="1:2" x14ac:dyDescent="0.25">
      <c r="A7142" s="62">
        <v>41104804</v>
      </c>
      <c r="B7142" s="63" t="s">
        <v>8495</v>
      </c>
    </row>
    <row r="7143" spans="1:2" x14ac:dyDescent="0.25">
      <c r="A7143" s="62">
        <v>41104805</v>
      </c>
      <c r="B7143" s="63" t="s">
        <v>14894</v>
      </c>
    </row>
    <row r="7144" spans="1:2" x14ac:dyDescent="0.25">
      <c r="A7144" s="62">
        <v>41104806</v>
      </c>
      <c r="B7144" s="63" t="s">
        <v>9394</v>
      </c>
    </row>
    <row r="7145" spans="1:2" x14ac:dyDescent="0.25">
      <c r="A7145" s="62">
        <v>41104807</v>
      </c>
      <c r="B7145" s="63" t="s">
        <v>272</v>
      </c>
    </row>
    <row r="7146" spans="1:2" x14ac:dyDescent="0.25">
      <c r="A7146" s="62">
        <v>41104808</v>
      </c>
      <c r="B7146" s="63" t="s">
        <v>11386</v>
      </c>
    </row>
    <row r="7147" spans="1:2" x14ac:dyDescent="0.25">
      <c r="A7147" s="62">
        <v>41104809</v>
      </c>
      <c r="B7147" s="63" t="s">
        <v>6423</v>
      </c>
    </row>
    <row r="7148" spans="1:2" x14ac:dyDescent="0.25">
      <c r="A7148" s="62">
        <v>41104810</v>
      </c>
      <c r="B7148" s="63" t="s">
        <v>12532</v>
      </c>
    </row>
    <row r="7149" spans="1:2" x14ac:dyDescent="0.25">
      <c r="A7149" s="62">
        <v>41104811</v>
      </c>
      <c r="B7149" s="63" t="s">
        <v>5023</v>
      </c>
    </row>
    <row r="7150" spans="1:2" x14ac:dyDescent="0.25">
      <c r="A7150" s="62">
        <v>41104812</v>
      </c>
      <c r="B7150" s="63" t="s">
        <v>7156</v>
      </c>
    </row>
    <row r="7151" spans="1:2" x14ac:dyDescent="0.25">
      <c r="A7151" s="62">
        <v>41104813</v>
      </c>
      <c r="B7151" s="63" t="s">
        <v>18326</v>
      </c>
    </row>
    <row r="7152" spans="1:2" x14ac:dyDescent="0.25">
      <c r="A7152" s="62">
        <v>41104814</v>
      </c>
      <c r="B7152" s="63" t="s">
        <v>3865</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17633</v>
      </c>
    </row>
    <row r="7158" spans="1:2" x14ac:dyDescent="0.25">
      <c r="A7158" s="62">
        <v>41104903</v>
      </c>
      <c r="B7158" s="63" t="s">
        <v>2294</v>
      </c>
    </row>
    <row r="7159" spans="1:2" x14ac:dyDescent="0.25">
      <c r="A7159" s="62">
        <v>41104904</v>
      </c>
      <c r="B7159" s="63" t="s">
        <v>10858</v>
      </c>
    </row>
    <row r="7160" spans="1:2" x14ac:dyDescent="0.25">
      <c r="A7160" s="62">
        <v>41104905</v>
      </c>
      <c r="B7160" s="63" t="s">
        <v>9253</v>
      </c>
    </row>
    <row r="7161" spans="1:2" x14ac:dyDescent="0.25">
      <c r="A7161" s="62">
        <v>41104906</v>
      </c>
      <c r="B7161" s="63" t="s">
        <v>6585</v>
      </c>
    </row>
    <row r="7162" spans="1:2" x14ac:dyDescent="0.25">
      <c r="A7162" s="62">
        <v>41104907</v>
      </c>
      <c r="B7162" s="63" t="s">
        <v>4635</v>
      </c>
    </row>
    <row r="7163" spans="1:2" x14ac:dyDescent="0.25">
      <c r="A7163" s="62">
        <v>41104908</v>
      </c>
      <c r="B7163" s="63" t="s">
        <v>3042</v>
      </c>
    </row>
    <row r="7164" spans="1:2" x14ac:dyDescent="0.25">
      <c r="A7164" s="62">
        <v>41104909</v>
      </c>
      <c r="B7164" s="63" t="s">
        <v>7192</v>
      </c>
    </row>
    <row r="7165" spans="1:2" x14ac:dyDescent="0.25">
      <c r="A7165" s="62">
        <v>41104910</v>
      </c>
      <c r="B7165" s="63" t="s">
        <v>16204</v>
      </c>
    </row>
    <row r="7166" spans="1:2" x14ac:dyDescent="0.25">
      <c r="A7166" s="62">
        <v>41104911</v>
      </c>
      <c r="B7166" s="63" t="s">
        <v>17049</v>
      </c>
    </row>
    <row r="7167" spans="1:2" x14ac:dyDescent="0.25">
      <c r="A7167" s="62">
        <v>41104912</v>
      </c>
      <c r="B7167" s="63" t="s">
        <v>17585</v>
      </c>
    </row>
    <row r="7168" spans="1:2" x14ac:dyDescent="0.25">
      <c r="A7168" s="62">
        <v>41104913</v>
      </c>
      <c r="B7168" s="63" t="s">
        <v>1831</v>
      </c>
    </row>
    <row r="7169" spans="1:2" x14ac:dyDescent="0.25">
      <c r="A7169" s="62">
        <v>41104914</v>
      </c>
      <c r="B7169" s="63" t="s">
        <v>16697</v>
      </c>
    </row>
    <row r="7170" spans="1:2" x14ac:dyDescent="0.25">
      <c r="A7170" s="62">
        <v>41104915</v>
      </c>
      <c r="B7170" s="63" t="s">
        <v>10726</v>
      </c>
    </row>
    <row r="7171" spans="1:2" x14ac:dyDescent="0.25">
      <c r="A7171" s="62">
        <v>41104916</v>
      </c>
      <c r="B7171" s="63" t="s">
        <v>7281</v>
      </c>
    </row>
    <row r="7172" spans="1:2" x14ac:dyDescent="0.25">
      <c r="A7172" s="62">
        <v>41104917</v>
      </c>
      <c r="B7172" s="63" t="s">
        <v>10260</v>
      </c>
    </row>
    <row r="7173" spans="1:2" x14ac:dyDescent="0.25">
      <c r="A7173" s="62">
        <v>41104918</v>
      </c>
      <c r="B7173" s="63" t="s">
        <v>2966</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13752</v>
      </c>
    </row>
    <row r="7182" spans="1:2" x14ac:dyDescent="0.25">
      <c r="A7182" s="62">
        <v>41104927</v>
      </c>
      <c r="B7182" s="63" t="s">
        <v>15499</v>
      </c>
    </row>
    <row r="7183" spans="1:2" x14ac:dyDescent="0.25">
      <c r="A7183" s="62">
        <v>41104928</v>
      </c>
      <c r="B7183" s="63" t="s">
        <v>18070</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15244</v>
      </c>
    </row>
    <row r="7188" spans="1:2" x14ac:dyDescent="0.25">
      <c r="A7188" s="62">
        <v>41105101</v>
      </c>
      <c r="B7188" s="63" t="s">
        <v>11541</v>
      </c>
    </row>
    <row r="7189" spans="1:2" x14ac:dyDescent="0.25">
      <c r="A7189" s="62">
        <v>41105102</v>
      </c>
      <c r="B7189" s="63" t="s">
        <v>929</v>
      </c>
    </row>
    <row r="7190" spans="1:2" x14ac:dyDescent="0.25">
      <c r="A7190" s="62">
        <v>41105103</v>
      </c>
      <c r="B7190" s="63" t="s">
        <v>17644</v>
      </c>
    </row>
    <row r="7191" spans="1:2" x14ac:dyDescent="0.25">
      <c r="A7191" s="62">
        <v>41105104</v>
      </c>
      <c r="B7191" s="63" t="s">
        <v>3835</v>
      </c>
    </row>
    <row r="7192" spans="1:2" x14ac:dyDescent="0.25">
      <c r="A7192" s="62">
        <v>41105105</v>
      </c>
      <c r="B7192" s="63" t="s">
        <v>15408</v>
      </c>
    </row>
    <row r="7193" spans="1:2" x14ac:dyDescent="0.25">
      <c r="A7193" s="62">
        <v>41105106</v>
      </c>
      <c r="B7193" s="63" t="s">
        <v>12142</v>
      </c>
    </row>
    <row r="7194" spans="1:2" x14ac:dyDescent="0.25">
      <c r="A7194" s="62">
        <v>41105107</v>
      </c>
      <c r="B7194" s="63" t="s">
        <v>15054</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9947</v>
      </c>
    </row>
    <row r="7199" spans="1:2" x14ac:dyDescent="0.25">
      <c r="A7199" s="62">
        <v>41105203</v>
      </c>
      <c r="B7199" s="63" t="s">
        <v>3117</v>
      </c>
    </row>
    <row r="7200" spans="1:2" x14ac:dyDescent="0.25">
      <c r="A7200" s="62">
        <v>41105204</v>
      </c>
      <c r="B7200" s="63" t="s">
        <v>17518</v>
      </c>
    </row>
    <row r="7201" spans="1:2" x14ac:dyDescent="0.25">
      <c r="A7201" s="62">
        <v>41105205</v>
      </c>
      <c r="B7201" s="63" t="s">
        <v>4920</v>
      </c>
    </row>
    <row r="7202" spans="1:2" x14ac:dyDescent="0.25">
      <c r="A7202" s="62">
        <v>41105301</v>
      </c>
      <c r="B7202" s="63" t="s">
        <v>11142</v>
      </c>
    </row>
    <row r="7203" spans="1:2" x14ac:dyDescent="0.25">
      <c r="A7203" s="62">
        <v>41105302</v>
      </c>
      <c r="B7203" s="63" t="s">
        <v>16149</v>
      </c>
    </row>
    <row r="7204" spans="1:2" x14ac:dyDescent="0.25">
      <c r="A7204" s="62">
        <v>41105303</v>
      </c>
      <c r="B7204" s="63" t="s">
        <v>17989</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14811</v>
      </c>
    </row>
    <row r="7211" spans="1:2" x14ac:dyDescent="0.25">
      <c r="A7211" s="62">
        <v>41105311</v>
      </c>
      <c r="B7211" s="63" t="s">
        <v>12944</v>
      </c>
    </row>
    <row r="7212" spans="1:2" x14ac:dyDescent="0.25">
      <c r="A7212" s="62">
        <v>41105312</v>
      </c>
      <c r="B7212" s="63" t="s">
        <v>5157</v>
      </c>
    </row>
    <row r="7213" spans="1:2" x14ac:dyDescent="0.25">
      <c r="A7213" s="62">
        <v>41105313</v>
      </c>
      <c r="B7213" s="63" t="s">
        <v>3221</v>
      </c>
    </row>
    <row r="7214" spans="1:2" x14ac:dyDescent="0.25">
      <c r="A7214" s="62">
        <v>41105314</v>
      </c>
      <c r="B7214" s="63" t="s">
        <v>13913</v>
      </c>
    </row>
    <row r="7215" spans="1:2" x14ac:dyDescent="0.25">
      <c r="A7215" s="62">
        <v>41105315</v>
      </c>
      <c r="B7215" s="63" t="s">
        <v>8069</v>
      </c>
    </row>
    <row r="7216" spans="1:2" x14ac:dyDescent="0.25">
      <c r="A7216" s="62">
        <v>41105316</v>
      </c>
      <c r="B7216" s="63" t="s">
        <v>15920</v>
      </c>
    </row>
    <row r="7217" spans="1:2" x14ac:dyDescent="0.25">
      <c r="A7217" s="62">
        <v>41105317</v>
      </c>
      <c r="B7217" s="63" t="s">
        <v>5272</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3502</v>
      </c>
    </row>
    <row r="7225" spans="1:2" x14ac:dyDescent="0.25">
      <c r="A7225" s="62">
        <v>41105325</v>
      </c>
      <c r="B7225" s="63" t="s">
        <v>289</v>
      </c>
    </row>
    <row r="7226" spans="1:2" x14ac:dyDescent="0.25">
      <c r="A7226" s="62">
        <v>41105326</v>
      </c>
      <c r="B7226" s="63" t="s">
        <v>11169</v>
      </c>
    </row>
    <row r="7227" spans="1:2" x14ac:dyDescent="0.25">
      <c r="A7227" s="62">
        <v>41105327</v>
      </c>
      <c r="B7227" s="63" t="s">
        <v>4414</v>
      </c>
    </row>
    <row r="7228" spans="1:2" x14ac:dyDescent="0.25">
      <c r="A7228" s="62">
        <v>41105328</v>
      </c>
      <c r="B7228" s="63" t="s">
        <v>12181</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17630</v>
      </c>
    </row>
    <row r="7234" spans="1:2" x14ac:dyDescent="0.25">
      <c r="A7234" s="62">
        <v>41105334</v>
      </c>
      <c r="B7234" s="63" t="s">
        <v>200</v>
      </c>
    </row>
    <row r="7235" spans="1:2" x14ac:dyDescent="0.25">
      <c r="A7235" s="62">
        <v>41105335</v>
      </c>
      <c r="B7235" s="63" t="s">
        <v>18379</v>
      </c>
    </row>
    <row r="7236" spans="1:2" x14ac:dyDescent="0.25">
      <c r="A7236" s="62">
        <v>41105336</v>
      </c>
      <c r="B7236" s="63" t="s">
        <v>12083</v>
      </c>
    </row>
    <row r="7237" spans="1:2" x14ac:dyDescent="0.25">
      <c r="A7237" s="62">
        <v>41105337</v>
      </c>
      <c r="B7237" s="63" t="s">
        <v>6586</v>
      </c>
    </row>
    <row r="7238" spans="1:2" x14ac:dyDescent="0.25">
      <c r="A7238" s="62">
        <v>41105338</v>
      </c>
      <c r="B7238" s="63" t="s">
        <v>18155</v>
      </c>
    </row>
    <row r="7239" spans="1:2" x14ac:dyDescent="0.25">
      <c r="A7239" s="62">
        <v>41105339</v>
      </c>
      <c r="B7239" s="63" t="s">
        <v>1552</v>
      </c>
    </row>
    <row r="7240" spans="1:2" x14ac:dyDescent="0.25">
      <c r="A7240" s="62">
        <v>41105501</v>
      </c>
      <c r="B7240" s="63" t="s">
        <v>15274</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16095</v>
      </c>
    </row>
    <row r="7245" spans="1:2" x14ac:dyDescent="0.25">
      <c r="A7245" s="62">
        <v>41105506</v>
      </c>
      <c r="B7245" s="63" t="s">
        <v>11623</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17146</v>
      </c>
    </row>
    <row r="7252" spans="1:2" x14ac:dyDescent="0.25">
      <c r="A7252" s="62">
        <v>41105513</v>
      </c>
      <c r="B7252" s="63" t="s">
        <v>11405</v>
      </c>
    </row>
    <row r="7253" spans="1:2" x14ac:dyDescent="0.25">
      <c r="A7253" s="62">
        <v>41105514</v>
      </c>
      <c r="B7253" s="63" t="s">
        <v>5798</v>
      </c>
    </row>
    <row r="7254" spans="1:2" x14ac:dyDescent="0.25">
      <c r="A7254" s="62">
        <v>41105515</v>
      </c>
      <c r="B7254" s="63" t="s">
        <v>7956</v>
      </c>
    </row>
    <row r="7255" spans="1:2" x14ac:dyDescent="0.25">
      <c r="A7255" s="62">
        <v>41105516</v>
      </c>
      <c r="B7255" s="63" t="s">
        <v>9665</v>
      </c>
    </row>
    <row r="7256" spans="1:2" x14ac:dyDescent="0.25">
      <c r="A7256" s="62">
        <v>41105517</v>
      </c>
      <c r="B7256" s="63" t="s">
        <v>2731</v>
      </c>
    </row>
    <row r="7257" spans="1:2" x14ac:dyDescent="0.25">
      <c r="A7257" s="62">
        <v>41105518</v>
      </c>
      <c r="B7257" s="63" t="s">
        <v>6670</v>
      </c>
    </row>
    <row r="7258" spans="1:2" x14ac:dyDescent="0.25">
      <c r="A7258" s="62">
        <v>41105519</v>
      </c>
      <c r="B7258" s="63" t="s">
        <v>1112</v>
      </c>
    </row>
    <row r="7259" spans="1:2" x14ac:dyDescent="0.25">
      <c r="A7259" s="62">
        <v>41105520</v>
      </c>
      <c r="B7259" s="63" t="s">
        <v>4832</v>
      </c>
    </row>
    <row r="7260" spans="1:2" x14ac:dyDescent="0.25">
      <c r="A7260" s="62">
        <v>41105601</v>
      </c>
      <c r="B7260" s="63" t="s">
        <v>16825</v>
      </c>
    </row>
    <row r="7261" spans="1:2" x14ac:dyDescent="0.25">
      <c r="A7261" s="62">
        <v>41105701</v>
      </c>
      <c r="B7261" s="63" t="s">
        <v>17482</v>
      </c>
    </row>
    <row r="7262" spans="1:2" x14ac:dyDescent="0.25">
      <c r="A7262" s="62">
        <v>41105801</v>
      </c>
      <c r="B7262" s="63" t="s">
        <v>5472</v>
      </c>
    </row>
    <row r="7263" spans="1:2" x14ac:dyDescent="0.25">
      <c r="A7263" s="62">
        <v>41105802</v>
      </c>
      <c r="B7263" s="63" t="s">
        <v>4363</v>
      </c>
    </row>
    <row r="7264" spans="1:2" x14ac:dyDescent="0.25">
      <c r="A7264" s="62">
        <v>41105803</v>
      </c>
      <c r="B7264" s="63" t="s">
        <v>11890</v>
      </c>
    </row>
    <row r="7265" spans="1:2" x14ac:dyDescent="0.25">
      <c r="A7265" s="62">
        <v>41105804</v>
      </c>
      <c r="B7265" s="63" t="s">
        <v>8476</v>
      </c>
    </row>
    <row r="7266" spans="1:2" x14ac:dyDescent="0.25">
      <c r="A7266" s="62">
        <v>41105901</v>
      </c>
      <c r="B7266" s="63" t="s">
        <v>438</v>
      </c>
    </row>
    <row r="7267" spans="1:2" x14ac:dyDescent="0.25">
      <c r="A7267" s="62">
        <v>41105902</v>
      </c>
      <c r="B7267" s="63" t="s">
        <v>12579</v>
      </c>
    </row>
    <row r="7268" spans="1:2" x14ac:dyDescent="0.25">
      <c r="A7268" s="62">
        <v>41105903</v>
      </c>
      <c r="B7268" s="63" t="s">
        <v>8004</v>
      </c>
    </row>
    <row r="7269" spans="1:2" x14ac:dyDescent="0.25">
      <c r="A7269" s="62">
        <v>41105904</v>
      </c>
      <c r="B7269" s="63" t="s">
        <v>3634</v>
      </c>
    </row>
    <row r="7270" spans="1:2" x14ac:dyDescent="0.25">
      <c r="A7270" s="62">
        <v>41105905</v>
      </c>
      <c r="B7270" s="63" t="s">
        <v>14840</v>
      </c>
    </row>
    <row r="7271" spans="1:2" x14ac:dyDescent="0.25">
      <c r="A7271" s="62">
        <v>41105906</v>
      </c>
      <c r="B7271" s="63" t="s">
        <v>9454</v>
      </c>
    </row>
    <row r="7272" spans="1:2" x14ac:dyDescent="0.25">
      <c r="A7272" s="62">
        <v>41105907</v>
      </c>
      <c r="B7272" s="63" t="s">
        <v>15359</v>
      </c>
    </row>
    <row r="7273" spans="1:2" x14ac:dyDescent="0.25">
      <c r="A7273" s="62">
        <v>41105908</v>
      </c>
      <c r="B7273" s="63" t="s">
        <v>952</v>
      </c>
    </row>
    <row r="7274" spans="1:2" x14ac:dyDescent="0.25">
      <c r="A7274" s="62">
        <v>41106001</v>
      </c>
      <c r="B7274" s="63" t="s">
        <v>4532</v>
      </c>
    </row>
    <row r="7275" spans="1:2" x14ac:dyDescent="0.25">
      <c r="A7275" s="62">
        <v>41106002</v>
      </c>
      <c r="B7275" s="63" t="s">
        <v>18255</v>
      </c>
    </row>
    <row r="7276" spans="1:2" x14ac:dyDescent="0.25">
      <c r="A7276" s="62">
        <v>41106003</v>
      </c>
      <c r="B7276" s="63" t="s">
        <v>15889</v>
      </c>
    </row>
    <row r="7277" spans="1:2" x14ac:dyDescent="0.25">
      <c r="A7277" s="62">
        <v>41106004</v>
      </c>
      <c r="B7277" s="63" t="s">
        <v>12738</v>
      </c>
    </row>
    <row r="7278" spans="1:2" x14ac:dyDescent="0.25">
      <c r="A7278" s="62">
        <v>41106005</v>
      </c>
      <c r="B7278" s="63" t="s">
        <v>8681</v>
      </c>
    </row>
    <row r="7279" spans="1:2" x14ac:dyDescent="0.25">
      <c r="A7279" s="62">
        <v>41106006</v>
      </c>
      <c r="B7279" s="63" t="s">
        <v>3949</v>
      </c>
    </row>
    <row r="7280" spans="1:2" x14ac:dyDescent="0.25">
      <c r="A7280" s="62">
        <v>41106101</v>
      </c>
      <c r="B7280" s="63" t="s">
        <v>15529</v>
      </c>
    </row>
    <row r="7281" spans="1:2" x14ac:dyDescent="0.25">
      <c r="A7281" s="62">
        <v>41106102</v>
      </c>
      <c r="B7281" s="63" t="s">
        <v>9307</v>
      </c>
    </row>
    <row r="7282" spans="1:2" x14ac:dyDescent="0.25">
      <c r="A7282" s="62">
        <v>41106103</v>
      </c>
      <c r="B7282" s="63" t="s">
        <v>14300</v>
      </c>
    </row>
    <row r="7283" spans="1:2" x14ac:dyDescent="0.25">
      <c r="A7283" s="62">
        <v>41106104</v>
      </c>
      <c r="B7283" s="63" t="s">
        <v>16520</v>
      </c>
    </row>
    <row r="7284" spans="1:2" x14ac:dyDescent="0.25">
      <c r="A7284" s="62">
        <v>41106201</v>
      </c>
      <c r="B7284" s="63" t="s">
        <v>8895</v>
      </c>
    </row>
    <row r="7285" spans="1:2" x14ac:dyDescent="0.25">
      <c r="A7285" s="62">
        <v>41106202</v>
      </c>
      <c r="B7285" s="63" t="s">
        <v>11856</v>
      </c>
    </row>
    <row r="7286" spans="1:2" x14ac:dyDescent="0.25">
      <c r="A7286" s="62">
        <v>41106203</v>
      </c>
      <c r="B7286" s="63" t="s">
        <v>6806</v>
      </c>
    </row>
    <row r="7287" spans="1:2" x14ac:dyDescent="0.25">
      <c r="A7287" s="62">
        <v>41106204</v>
      </c>
      <c r="B7287" s="63" t="s">
        <v>11296</v>
      </c>
    </row>
    <row r="7288" spans="1:2" x14ac:dyDescent="0.25">
      <c r="A7288" s="62">
        <v>41106205</v>
      </c>
      <c r="B7288" s="63" t="s">
        <v>10253</v>
      </c>
    </row>
    <row r="7289" spans="1:2" x14ac:dyDescent="0.25">
      <c r="A7289" s="62">
        <v>41106206</v>
      </c>
      <c r="B7289" s="63" t="s">
        <v>15222</v>
      </c>
    </row>
    <row r="7290" spans="1:2" x14ac:dyDescent="0.25">
      <c r="A7290" s="62">
        <v>41106207</v>
      </c>
      <c r="B7290" s="63" t="s">
        <v>689</v>
      </c>
    </row>
    <row r="7291" spans="1:2" x14ac:dyDescent="0.25">
      <c r="A7291" s="62">
        <v>41106208</v>
      </c>
      <c r="B7291" s="63" t="s">
        <v>16650</v>
      </c>
    </row>
    <row r="7292" spans="1:2" x14ac:dyDescent="0.25">
      <c r="A7292" s="62">
        <v>41106209</v>
      </c>
      <c r="B7292" s="63" t="s">
        <v>3289</v>
      </c>
    </row>
    <row r="7293" spans="1:2" x14ac:dyDescent="0.25">
      <c r="A7293" s="62">
        <v>41106210</v>
      </c>
      <c r="B7293" s="63" t="s">
        <v>18180</v>
      </c>
    </row>
    <row r="7294" spans="1:2" x14ac:dyDescent="0.25">
      <c r="A7294" s="62">
        <v>41106211</v>
      </c>
      <c r="B7294" s="63" t="s">
        <v>4308</v>
      </c>
    </row>
    <row r="7295" spans="1:2" x14ac:dyDescent="0.25">
      <c r="A7295" s="62">
        <v>41106212</v>
      </c>
      <c r="B7295" s="63" t="s">
        <v>4798</v>
      </c>
    </row>
    <row r="7296" spans="1:2" x14ac:dyDescent="0.25">
      <c r="A7296" s="62">
        <v>41106213</v>
      </c>
      <c r="B7296" s="63" t="s">
        <v>16410</v>
      </c>
    </row>
    <row r="7297" spans="1:2" x14ac:dyDescent="0.25">
      <c r="A7297" s="62">
        <v>41106214</v>
      </c>
      <c r="B7297" s="63" t="s">
        <v>4005</v>
      </c>
    </row>
    <row r="7298" spans="1:2" x14ac:dyDescent="0.25">
      <c r="A7298" s="62">
        <v>41106215</v>
      </c>
      <c r="B7298" s="63" t="s">
        <v>4953</v>
      </c>
    </row>
    <row r="7299" spans="1:2" x14ac:dyDescent="0.25">
      <c r="A7299" s="62">
        <v>41106216</v>
      </c>
      <c r="B7299" s="63" t="s">
        <v>2849</v>
      </c>
    </row>
    <row r="7300" spans="1:2" x14ac:dyDescent="0.25">
      <c r="A7300" s="62">
        <v>41106217</v>
      </c>
      <c r="B7300" s="63" t="s">
        <v>11544</v>
      </c>
    </row>
    <row r="7301" spans="1:2" x14ac:dyDescent="0.25">
      <c r="A7301" s="62">
        <v>41106218</v>
      </c>
      <c r="B7301" s="63" t="s">
        <v>2928</v>
      </c>
    </row>
    <row r="7302" spans="1:2" x14ac:dyDescent="0.25">
      <c r="A7302" s="62">
        <v>41106219</v>
      </c>
      <c r="B7302" s="63" t="s">
        <v>14997</v>
      </c>
    </row>
    <row r="7303" spans="1:2" x14ac:dyDescent="0.25">
      <c r="A7303" s="62">
        <v>41106220</v>
      </c>
      <c r="B7303" s="63" t="s">
        <v>16276</v>
      </c>
    </row>
    <row r="7304" spans="1:2" x14ac:dyDescent="0.25">
      <c r="A7304" s="62">
        <v>41106221</v>
      </c>
      <c r="B7304" s="63" t="s">
        <v>12955</v>
      </c>
    </row>
    <row r="7305" spans="1:2" x14ac:dyDescent="0.25">
      <c r="A7305" s="62">
        <v>41106222</v>
      </c>
      <c r="B7305" s="63" t="s">
        <v>3999</v>
      </c>
    </row>
    <row r="7306" spans="1:2" x14ac:dyDescent="0.25">
      <c r="A7306" s="62">
        <v>41106223</v>
      </c>
      <c r="B7306" s="63" t="s">
        <v>7244</v>
      </c>
    </row>
    <row r="7307" spans="1:2" x14ac:dyDescent="0.25">
      <c r="A7307" s="62">
        <v>41106301</v>
      </c>
      <c r="B7307" s="63" t="s">
        <v>12178</v>
      </c>
    </row>
    <row r="7308" spans="1:2" x14ac:dyDescent="0.25">
      <c r="A7308" s="62">
        <v>41106302</v>
      </c>
      <c r="B7308" s="63" t="s">
        <v>15241</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18471</v>
      </c>
    </row>
    <row r="7313" spans="1:2" x14ac:dyDescent="0.25">
      <c r="A7313" s="62">
        <v>41106307</v>
      </c>
      <c r="B7313" s="63" t="s">
        <v>12908</v>
      </c>
    </row>
    <row r="7314" spans="1:2" x14ac:dyDescent="0.25">
      <c r="A7314" s="62">
        <v>41106308</v>
      </c>
      <c r="B7314" s="63" t="s">
        <v>10968</v>
      </c>
    </row>
    <row r="7315" spans="1:2" x14ac:dyDescent="0.25">
      <c r="A7315" s="62">
        <v>41106309</v>
      </c>
      <c r="B7315" s="63" t="s">
        <v>2278</v>
      </c>
    </row>
    <row r="7316" spans="1:2" x14ac:dyDescent="0.25">
      <c r="A7316" s="62">
        <v>41106310</v>
      </c>
      <c r="B7316" s="63" t="s">
        <v>2594</v>
      </c>
    </row>
    <row r="7317" spans="1:2" x14ac:dyDescent="0.25">
      <c r="A7317" s="62">
        <v>41106311</v>
      </c>
      <c r="B7317" s="63" t="s">
        <v>14071</v>
      </c>
    </row>
    <row r="7318" spans="1:2" x14ac:dyDescent="0.25">
      <c r="A7318" s="62">
        <v>41106312</v>
      </c>
      <c r="B7318" s="63" t="s">
        <v>4068</v>
      </c>
    </row>
    <row r="7319" spans="1:2" x14ac:dyDescent="0.25">
      <c r="A7319" s="62">
        <v>41106313</v>
      </c>
      <c r="B7319" s="63" t="s">
        <v>12906</v>
      </c>
    </row>
    <row r="7320" spans="1:2" x14ac:dyDescent="0.25">
      <c r="A7320" s="62">
        <v>41106314</v>
      </c>
      <c r="B7320" s="63" t="s">
        <v>16648</v>
      </c>
    </row>
    <row r="7321" spans="1:2" x14ac:dyDescent="0.25">
      <c r="A7321" s="62">
        <v>41106401</v>
      </c>
      <c r="B7321" s="63" t="s">
        <v>2943</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3575</v>
      </c>
    </row>
    <row r="7326" spans="1:2" x14ac:dyDescent="0.25">
      <c r="A7326" s="62">
        <v>41106503</v>
      </c>
      <c r="B7326" s="63" t="s">
        <v>3815</v>
      </c>
    </row>
    <row r="7327" spans="1:2" x14ac:dyDescent="0.25">
      <c r="A7327" s="62">
        <v>41106504</v>
      </c>
      <c r="B7327" s="63" t="s">
        <v>845</v>
      </c>
    </row>
    <row r="7328" spans="1:2" x14ac:dyDescent="0.25">
      <c r="A7328" s="62">
        <v>41106505</v>
      </c>
      <c r="B7328" s="63" t="s">
        <v>14888</v>
      </c>
    </row>
    <row r="7329" spans="1:2" x14ac:dyDescent="0.25">
      <c r="A7329" s="62">
        <v>41106506</v>
      </c>
      <c r="B7329" s="63" t="s">
        <v>9190</v>
      </c>
    </row>
    <row r="7330" spans="1:2" x14ac:dyDescent="0.25">
      <c r="A7330" s="62">
        <v>41106507</v>
      </c>
      <c r="B7330" s="63" t="s">
        <v>16853</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12175</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18556</v>
      </c>
    </row>
    <row r="7339" spans="1:2" x14ac:dyDescent="0.25">
      <c r="A7339" s="62">
        <v>41106601</v>
      </c>
      <c r="B7339" s="63" t="s">
        <v>9007</v>
      </c>
    </row>
    <row r="7340" spans="1:2" x14ac:dyDescent="0.25">
      <c r="A7340" s="62">
        <v>41106602</v>
      </c>
      <c r="B7340" s="63" t="s">
        <v>8699</v>
      </c>
    </row>
    <row r="7341" spans="1:2" x14ac:dyDescent="0.25">
      <c r="A7341" s="62">
        <v>41106603</v>
      </c>
      <c r="B7341" s="63" t="s">
        <v>11022</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15654</v>
      </c>
    </row>
    <row r="7346" spans="1:2" x14ac:dyDescent="0.25">
      <c r="A7346" s="62">
        <v>41106608</v>
      </c>
      <c r="B7346" s="63" t="s">
        <v>16991</v>
      </c>
    </row>
    <row r="7347" spans="1:2" x14ac:dyDescent="0.25">
      <c r="A7347" s="62">
        <v>41106609</v>
      </c>
      <c r="B7347" s="63" t="s">
        <v>17793</v>
      </c>
    </row>
    <row r="7348" spans="1:2" x14ac:dyDescent="0.25">
      <c r="A7348" s="62">
        <v>41106610</v>
      </c>
      <c r="B7348" s="63" t="s">
        <v>2439</v>
      </c>
    </row>
    <row r="7349" spans="1:2" x14ac:dyDescent="0.25">
      <c r="A7349" s="62">
        <v>41106611</v>
      </c>
      <c r="B7349" s="63" t="s">
        <v>17394</v>
      </c>
    </row>
    <row r="7350" spans="1:2" x14ac:dyDescent="0.25">
      <c r="A7350" s="62">
        <v>41106612</v>
      </c>
      <c r="B7350" s="63" t="s">
        <v>16695</v>
      </c>
    </row>
    <row r="7351" spans="1:2" x14ac:dyDescent="0.25">
      <c r="A7351" s="62">
        <v>41106613</v>
      </c>
      <c r="B7351" s="63" t="s">
        <v>5336</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12794</v>
      </c>
    </row>
    <row r="7357" spans="1:2" x14ac:dyDescent="0.25">
      <c r="A7357" s="62">
        <v>41106619</v>
      </c>
      <c r="B7357" s="63" t="s">
        <v>12788</v>
      </c>
    </row>
    <row r="7358" spans="1:2" x14ac:dyDescent="0.25">
      <c r="A7358" s="62">
        <v>41106620</v>
      </c>
      <c r="B7358" s="63" t="s">
        <v>16544</v>
      </c>
    </row>
    <row r="7359" spans="1:2" x14ac:dyDescent="0.25">
      <c r="A7359" s="62">
        <v>41106621</v>
      </c>
      <c r="B7359" s="63" t="s">
        <v>5041</v>
      </c>
    </row>
    <row r="7360" spans="1:2" x14ac:dyDescent="0.25">
      <c r="A7360" s="62">
        <v>41106622</v>
      </c>
      <c r="B7360" s="63" t="s">
        <v>12119</v>
      </c>
    </row>
    <row r="7361" spans="1:2" x14ac:dyDescent="0.25">
      <c r="A7361" s="62">
        <v>41111501</v>
      </c>
      <c r="B7361" s="63" t="s">
        <v>1096</v>
      </c>
    </row>
    <row r="7362" spans="1:2" x14ac:dyDescent="0.25">
      <c r="A7362" s="62">
        <v>41111502</v>
      </c>
      <c r="B7362" s="63" t="s">
        <v>13242</v>
      </c>
    </row>
    <row r="7363" spans="1:2" x14ac:dyDescent="0.25">
      <c r="A7363" s="62">
        <v>41111503</v>
      </c>
      <c r="B7363" s="63" t="s">
        <v>11737</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2617</v>
      </c>
    </row>
    <row r="7370" spans="1:2" x14ac:dyDescent="0.25">
      <c r="A7370" s="62">
        <v>41111510</v>
      </c>
      <c r="B7370" s="63" t="s">
        <v>8429</v>
      </c>
    </row>
    <row r="7371" spans="1:2" x14ac:dyDescent="0.25">
      <c r="A7371" s="62">
        <v>41111511</v>
      </c>
      <c r="B7371" s="63" t="s">
        <v>5053</v>
      </c>
    </row>
    <row r="7372" spans="1:2" x14ac:dyDescent="0.25">
      <c r="A7372" s="62">
        <v>41111512</v>
      </c>
      <c r="B7372" s="63" t="s">
        <v>17608</v>
      </c>
    </row>
    <row r="7373" spans="1:2" x14ac:dyDescent="0.25">
      <c r="A7373" s="62">
        <v>41111513</v>
      </c>
      <c r="B7373" s="63" t="s">
        <v>15383</v>
      </c>
    </row>
    <row r="7374" spans="1:2" x14ac:dyDescent="0.25">
      <c r="A7374" s="62">
        <v>41111515</v>
      </c>
      <c r="B7374" s="63" t="s">
        <v>7350</v>
      </c>
    </row>
    <row r="7375" spans="1:2" x14ac:dyDescent="0.25">
      <c r="A7375" s="62">
        <v>41111516</v>
      </c>
      <c r="B7375" s="63" t="s">
        <v>17744</v>
      </c>
    </row>
    <row r="7376" spans="1:2" x14ac:dyDescent="0.25">
      <c r="A7376" s="62">
        <v>41111517</v>
      </c>
      <c r="B7376" s="63" t="s">
        <v>2997</v>
      </c>
    </row>
    <row r="7377" spans="1:2" x14ac:dyDescent="0.25">
      <c r="A7377" s="62">
        <v>41111601</v>
      </c>
      <c r="B7377" s="63" t="s">
        <v>18250</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13618</v>
      </c>
    </row>
    <row r="7384" spans="1:2" x14ac:dyDescent="0.25">
      <c r="A7384" s="62">
        <v>41111613</v>
      </c>
      <c r="B7384" s="63" t="s">
        <v>13571</v>
      </c>
    </row>
    <row r="7385" spans="1:2" x14ac:dyDescent="0.25">
      <c r="A7385" s="62">
        <v>41111614</v>
      </c>
      <c r="B7385" s="63" t="s">
        <v>4354</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12070</v>
      </c>
    </row>
    <row r="7390" spans="1:2" x14ac:dyDescent="0.25">
      <c r="A7390" s="62">
        <v>41111619</v>
      </c>
      <c r="B7390" s="63" t="s">
        <v>13620</v>
      </c>
    </row>
    <row r="7391" spans="1:2" x14ac:dyDescent="0.25">
      <c r="A7391" s="62">
        <v>41111620</v>
      </c>
      <c r="B7391" s="63" t="s">
        <v>10867</v>
      </c>
    </row>
    <row r="7392" spans="1:2" x14ac:dyDescent="0.25">
      <c r="A7392" s="62">
        <v>41111621</v>
      </c>
      <c r="B7392" s="63" t="s">
        <v>18254</v>
      </c>
    </row>
    <row r="7393" spans="1:2" x14ac:dyDescent="0.25">
      <c r="A7393" s="62">
        <v>41111622</v>
      </c>
      <c r="B7393" s="63" t="s">
        <v>3323</v>
      </c>
    </row>
    <row r="7394" spans="1:2" x14ac:dyDescent="0.25">
      <c r="A7394" s="62">
        <v>41111623</v>
      </c>
      <c r="B7394" s="63" t="s">
        <v>16370</v>
      </c>
    </row>
    <row r="7395" spans="1:2" x14ac:dyDescent="0.25">
      <c r="A7395" s="62">
        <v>41111701</v>
      </c>
      <c r="B7395" s="63" t="s">
        <v>13335</v>
      </c>
    </row>
    <row r="7396" spans="1:2" x14ac:dyDescent="0.25">
      <c r="A7396" s="62">
        <v>41111702</v>
      </c>
      <c r="B7396" s="63" t="s">
        <v>8558</v>
      </c>
    </row>
    <row r="7397" spans="1:2" x14ac:dyDescent="0.25">
      <c r="A7397" s="62">
        <v>41111703</v>
      </c>
      <c r="B7397" s="63" t="s">
        <v>10497</v>
      </c>
    </row>
    <row r="7398" spans="1:2" x14ac:dyDescent="0.25">
      <c r="A7398" s="62">
        <v>41111704</v>
      </c>
      <c r="B7398" s="63" t="s">
        <v>2149</v>
      </c>
    </row>
    <row r="7399" spans="1:2" x14ac:dyDescent="0.25">
      <c r="A7399" s="62">
        <v>41111705</v>
      </c>
      <c r="B7399" s="63" t="s">
        <v>15285</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10916</v>
      </c>
    </row>
    <row r="7405" spans="1:2" x14ac:dyDescent="0.25">
      <c r="A7405" s="62">
        <v>41111711</v>
      </c>
      <c r="B7405" s="63" t="s">
        <v>6944</v>
      </c>
    </row>
    <row r="7406" spans="1:2" x14ac:dyDescent="0.25">
      <c r="A7406" s="62">
        <v>41111712</v>
      </c>
      <c r="B7406" s="63" t="s">
        <v>14021</v>
      </c>
    </row>
    <row r="7407" spans="1:2" x14ac:dyDescent="0.25">
      <c r="A7407" s="62">
        <v>41111713</v>
      </c>
      <c r="B7407" s="63" t="s">
        <v>6839</v>
      </c>
    </row>
    <row r="7408" spans="1:2" x14ac:dyDescent="0.25">
      <c r="A7408" s="62">
        <v>41111714</v>
      </c>
      <c r="B7408" s="63" t="s">
        <v>4620</v>
      </c>
    </row>
    <row r="7409" spans="1:2" x14ac:dyDescent="0.25">
      <c r="A7409" s="62">
        <v>41111715</v>
      </c>
      <c r="B7409" s="63" t="s">
        <v>17120</v>
      </c>
    </row>
    <row r="7410" spans="1:2" x14ac:dyDescent="0.25">
      <c r="A7410" s="62">
        <v>41111716</v>
      </c>
      <c r="B7410" s="63" t="s">
        <v>2734</v>
      </c>
    </row>
    <row r="7411" spans="1:2" x14ac:dyDescent="0.25">
      <c r="A7411" s="62">
        <v>41111717</v>
      </c>
      <c r="B7411" s="63" t="s">
        <v>16638</v>
      </c>
    </row>
    <row r="7412" spans="1:2" x14ac:dyDescent="0.25">
      <c r="A7412" s="62">
        <v>41111718</v>
      </c>
      <c r="B7412" s="63" t="s">
        <v>7872</v>
      </c>
    </row>
    <row r="7413" spans="1:2" x14ac:dyDescent="0.25">
      <c r="A7413" s="62">
        <v>41111719</v>
      </c>
      <c r="B7413" s="63" t="s">
        <v>17053</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10443</v>
      </c>
    </row>
    <row r="7418" spans="1:2" x14ac:dyDescent="0.25">
      <c r="A7418" s="62">
        <v>41111724</v>
      </c>
      <c r="B7418" s="63" t="s">
        <v>13497</v>
      </c>
    </row>
    <row r="7419" spans="1:2" x14ac:dyDescent="0.25">
      <c r="A7419" s="62">
        <v>41111725</v>
      </c>
      <c r="B7419" s="63" t="s">
        <v>18080</v>
      </c>
    </row>
    <row r="7420" spans="1:2" x14ac:dyDescent="0.25">
      <c r="A7420" s="62">
        <v>41111726</v>
      </c>
      <c r="B7420" s="63" t="s">
        <v>12744</v>
      </c>
    </row>
    <row r="7421" spans="1:2" x14ac:dyDescent="0.25">
      <c r="A7421" s="62">
        <v>41111727</v>
      </c>
      <c r="B7421" s="63" t="s">
        <v>4774</v>
      </c>
    </row>
    <row r="7422" spans="1:2" x14ac:dyDescent="0.25">
      <c r="A7422" s="62">
        <v>41111728</v>
      </c>
      <c r="B7422" s="63" t="s">
        <v>5138</v>
      </c>
    </row>
    <row r="7423" spans="1:2" x14ac:dyDescent="0.25">
      <c r="A7423" s="62">
        <v>41111729</v>
      </c>
      <c r="B7423" s="63" t="s">
        <v>17967</v>
      </c>
    </row>
    <row r="7424" spans="1:2" x14ac:dyDescent="0.25">
      <c r="A7424" s="62">
        <v>41111730</v>
      </c>
      <c r="B7424" s="63" t="s">
        <v>3301</v>
      </c>
    </row>
    <row r="7425" spans="1:2" x14ac:dyDescent="0.25">
      <c r="A7425" s="62">
        <v>41111731</v>
      </c>
      <c r="B7425" s="63" t="s">
        <v>13354</v>
      </c>
    </row>
    <row r="7426" spans="1:2" x14ac:dyDescent="0.25">
      <c r="A7426" s="62">
        <v>41111733</v>
      </c>
      <c r="B7426" s="63" t="s">
        <v>13167</v>
      </c>
    </row>
    <row r="7427" spans="1:2" x14ac:dyDescent="0.25">
      <c r="A7427" s="62">
        <v>41111734</v>
      </c>
      <c r="B7427" s="63" t="s">
        <v>6086</v>
      </c>
    </row>
    <row r="7428" spans="1:2" x14ac:dyDescent="0.25">
      <c r="A7428" s="62">
        <v>41111735</v>
      </c>
      <c r="B7428" s="63" t="s">
        <v>17407</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5253</v>
      </c>
    </row>
    <row r="7433" spans="1:2" x14ac:dyDescent="0.25">
      <c r="A7433" s="62">
        <v>41111801</v>
      </c>
      <c r="B7433" s="63" t="s">
        <v>6940</v>
      </c>
    </row>
    <row r="7434" spans="1:2" x14ac:dyDescent="0.25">
      <c r="A7434" s="62">
        <v>41111802</v>
      </c>
      <c r="B7434" s="63" t="s">
        <v>44</v>
      </c>
    </row>
    <row r="7435" spans="1:2" x14ac:dyDescent="0.25">
      <c r="A7435" s="62">
        <v>41111803</v>
      </c>
      <c r="B7435" s="63" t="s">
        <v>3577</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14404</v>
      </c>
    </row>
    <row r="7442" spans="1:2" x14ac:dyDescent="0.25">
      <c r="A7442" s="62">
        <v>41111901</v>
      </c>
      <c r="B7442" s="63" t="s">
        <v>4640</v>
      </c>
    </row>
    <row r="7443" spans="1:2" x14ac:dyDescent="0.25">
      <c r="A7443" s="62">
        <v>41111902</v>
      </c>
      <c r="B7443" s="63" t="s">
        <v>7552</v>
      </c>
    </row>
    <row r="7444" spans="1:2" x14ac:dyDescent="0.25">
      <c r="A7444" s="62">
        <v>41111903</v>
      </c>
      <c r="B7444" s="63" t="s">
        <v>4351</v>
      </c>
    </row>
    <row r="7445" spans="1:2" x14ac:dyDescent="0.25">
      <c r="A7445" s="62">
        <v>41111904</v>
      </c>
      <c r="B7445" s="63" t="s">
        <v>14241</v>
      </c>
    </row>
    <row r="7446" spans="1:2" x14ac:dyDescent="0.25">
      <c r="A7446" s="62">
        <v>41111905</v>
      </c>
      <c r="B7446" s="63" t="s">
        <v>510</v>
      </c>
    </row>
    <row r="7447" spans="1:2" x14ac:dyDescent="0.25">
      <c r="A7447" s="62">
        <v>41111906</v>
      </c>
      <c r="B7447" s="63" t="s">
        <v>15010</v>
      </c>
    </row>
    <row r="7448" spans="1:2" x14ac:dyDescent="0.25">
      <c r="A7448" s="62">
        <v>41111907</v>
      </c>
      <c r="B7448" s="63" t="s">
        <v>6356</v>
      </c>
    </row>
    <row r="7449" spans="1:2" x14ac:dyDescent="0.25">
      <c r="A7449" s="62">
        <v>41111908</v>
      </c>
      <c r="B7449" s="63" t="s">
        <v>2226</v>
      </c>
    </row>
    <row r="7450" spans="1:2" x14ac:dyDescent="0.25">
      <c r="A7450" s="62">
        <v>41111909</v>
      </c>
      <c r="B7450" s="63" t="s">
        <v>14287</v>
      </c>
    </row>
    <row r="7451" spans="1:2" x14ac:dyDescent="0.25">
      <c r="A7451" s="62">
        <v>41111910</v>
      </c>
      <c r="B7451" s="63" t="s">
        <v>8202</v>
      </c>
    </row>
    <row r="7452" spans="1:2" x14ac:dyDescent="0.25">
      <c r="A7452" s="62">
        <v>41111911</v>
      </c>
      <c r="B7452" s="63" t="s">
        <v>14570</v>
      </c>
    </row>
    <row r="7453" spans="1:2" x14ac:dyDescent="0.25">
      <c r="A7453" s="62">
        <v>41111912</v>
      </c>
      <c r="B7453" s="63" t="s">
        <v>2718</v>
      </c>
    </row>
    <row r="7454" spans="1:2" x14ac:dyDescent="0.25">
      <c r="A7454" s="62">
        <v>41111913</v>
      </c>
      <c r="B7454" s="63" t="s">
        <v>5754</v>
      </c>
    </row>
    <row r="7455" spans="1:2" x14ac:dyDescent="0.25">
      <c r="A7455" s="62">
        <v>41111914</v>
      </c>
      <c r="B7455" s="63" t="s">
        <v>15363</v>
      </c>
    </row>
    <row r="7456" spans="1:2" x14ac:dyDescent="0.25">
      <c r="A7456" s="62">
        <v>41111915</v>
      </c>
      <c r="B7456" s="63" t="s">
        <v>16082</v>
      </c>
    </row>
    <row r="7457" spans="1:2" x14ac:dyDescent="0.25">
      <c r="A7457" s="62">
        <v>41111916</v>
      </c>
      <c r="B7457" s="63" t="s">
        <v>13030</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14887</v>
      </c>
    </row>
    <row r="7462" spans="1:2" x14ac:dyDescent="0.25">
      <c r="A7462" s="62">
        <v>41111921</v>
      </c>
      <c r="B7462" s="63" t="s">
        <v>5945</v>
      </c>
    </row>
    <row r="7463" spans="1:2" x14ac:dyDescent="0.25">
      <c r="A7463" s="62">
        <v>41111922</v>
      </c>
      <c r="B7463" s="63" t="s">
        <v>17647</v>
      </c>
    </row>
    <row r="7464" spans="1:2" x14ac:dyDescent="0.25">
      <c r="A7464" s="62">
        <v>41111923</v>
      </c>
      <c r="B7464" s="63" t="s">
        <v>10523</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3861</v>
      </c>
    </row>
    <row r="7469" spans="1:2" x14ac:dyDescent="0.25">
      <c r="A7469" s="62">
        <v>41111929</v>
      </c>
      <c r="B7469" s="63" t="s">
        <v>9951</v>
      </c>
    </row>
    <row r="7470" spans="1:2" x14ac:dyDescent="0.25">
      <c r="A7470" s="62">
        <v>41111930</v>
      </c>
      <c r="B7470" s="63" t="s">
        <v>7974</v>
      </c>
    </row>
    <row r="7471" spans="1:2" x14ac:dyDescent="0.25">
      <c r="A7471" s="62">
        <v>41111931</v>
      </c>
      <c r="B7471" s="63" t="s">
        <v>15680</v>
      </c>
    </row>
    <row r="7472" spans="1:2" x14ac:dyDescent="0.25">
      <c r="A7472" s="62">
        <v>41111932</v>
      </c>
      <c r="B7472" s="63" t="s">
        <v>3968</v>
      </c>
    </row>
    <row r="7473" spans="1:2" x14ac:dyDescent="0.25">
      <c r="A7473" s="62">
        <v>41111933</v>
      </c>
      <c r="B7473" s="63" t="s">
        <v>7685</v>
      </c>
    </row>
    <row r="7474" spans="1:2" x14ac:dyDescent="0.25">
      <c r="A7474" s="62">
        <v>41111934</v>
      </c>
      <c r="B7474" s="63" t="s">
        <v>7075</v>
      </c>
    </row>
    <row r="7475" spans="1:2" x14ac:dyDescent="0.25">
      <c r="A7475" s="62">
        <v>41111935</v>
      </c>
      <c r="B7475" s="63" t="s">
        <v>4337</v>
      </c>
    </row>
    <row r="7476" spans="1:2" x14ac:dyDescent="0.25">
      <c r="A7476" s="62">
        <v>41111936</v>
      </c>
      <c r="B7476" s="63" t="s">
        <v>17873</v>
      </c>
    </row>
    <row r="7477" spans="1:2" x14ac:dyDescent="0.25">
      <c r="A7477" s="62">
        <v>41111937</v>
      </c>
      <c r="B7477" s="63" t="s">
        <v>14708</v>
      </c>
    </row>
    <row r="7478" spans="1:2" x14ac:dyDescent="0.25">
      <c r="A7478" s="62">
        <v>41111938</v>
      </c>
      <c r="B7478" s="63" t="s">
        <v>17834</v>
      </c>
    </row>
    <row r="7479" spans="1:2" x14ac:dyDescent="0.25">
      <c r="A7479" s="62">
        <v>41111939</v>
      </c>
      <c r="B7479" s="63" t="s">
        <v>16970</v>
      </c>
    </row>
    <row r="7480" spans="1:2" x14ac:dyDescent="0.25">
      <c r="A7480" s="62">
        <v>41111940</v>
      </c>
      <c r="B7480" s="63" t="s">
        <v>18720</v>
      </c>
    </row>
    <row r="7481" spans="1:2" x14ac:dyDescent="0.25">
      <c r="A7481" s="62">
        <v>41111941</v>
      </c>
      <c r="B7481" s="63" t="s">
        <v>3203</v>
      </c>
    </row>
    <row r="7482" spans="1:2" x14ac:dyDescent="0.25">
      <c r="A7482" s="62">
        <v>41111942</v>
      </c>
      <c r="B7482" s="63" t="s">
        <v>3750</v>
      </c>
    </row>
    <row r="7483" spans="1:2" x14ac:dyDescent="0.25">
      <c r="A7483" s="62">
        <v>41111943</v>
      </c>
      <c r="B7483" s="63" t="s">
        <v>12877</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17189</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4249</v>
      </c>
    </row>
    <row r="7492" spans="1:2" x14ac:dyDescent="0.25">
      <c r="A7492" s="62">
        <v>41112105</v>
      </c>
      <c r="B7492" s="63" t="s">
        <v>3970</v>
      </c>
    </row>
    <row r="7493" spans="1:2" x14ac:dyDescent="0.25">
      <c r="A7493" s="62">
        <v>41112106</v>
      </c>
      <c r="B7493" s="63" t="s">
        <v>13343</v>
      </c>
    </row>
    <row r="7494" spans="1:2" x14ac:dyDescent="0.25">
      <c r="A7494" s="62">
        <v>41112107</v>
      </c>
      <c r="B7494" s="63" t="s">
        <v>6927</v>
      </c>
    </row>
    <row r="7495" spans="1:2" x14ac:dyDescent="0.25">
      <c r="A7495" s="62">
        <v>41112108</v>
      </c>
      <c r="B7495" s="63" t="s">
        <v>14355</v>
      </c>
    </row>
    <row r="7496" spans="1:2" x14ac:dyDescent="0.25">
      <c r="A7496" s="62">
        <v>41112201</v>
      </c>
      <c r="B7496" s="63" t="s">
        <v>2296</v>
      </c>
    </row>
    <row r="7497" spans="1:2" x14ac:dyDescent="0.25">
      <c r="A7497" s="62">
        <v>41112202</v>
      </c>
      <c r="B7497" s="63" t="s">
        <v>7069</v>
      </c>
    </row>
    <row r="7498" spans="1:2" x14ac:dyDescent="0.25">
      <c r="A7498" s="62">
        <v>41112203</v>
      </c>
      <c r="B7498" s="63" t="s">
        <v>11977</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3177</v>
      </c>
    </row>
    <row r="7503" spans="1:2" x14ac:dyDescent="0.25">
      <c r="A7503" s="62">
        <v>41112209</v>
      </c>
      <c r="B7503" s="63" t="s">
        <v>3602</v>
      </c>
    </row>
    <row r="7504" spans="1:2" x14ac:dyDescent="0.25">
      <c r="A7504" s="62">
        <v>41112210</v>
      </c>
      <c r="B7504" s="63" t="s">
        <v>12240</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2935</v>
      </c>
    </row>
    <row r="7510" spans="1:2" x14ac:dyDescent="0.25">
      <c r="A7510" s="62">
        <v>41112216</v>
      </c>
      <c r="B7510" s="63" t="s">
        <v>686</v>
      </c>
    </row>
    <row r="7511" spans="1:2" x14ac:dyDescent="0.25">
      <c r="A7511" s="62">
        <v>41112217</v>
      </c>
      <c r="B7511" s="63" t="s">
        <v>14318</v>
      </c>
    </row>
    <row r="7512" spans="1:2" x14ac:dyDescent="0.25">
      <c r="A7512" s="62">
        <v>41112218</v>
      </c>
      <c r="B7512" s="63" t="s">
        <v>14963</v>
      </c>
    </row>
    <row r="7513" spans="1:2" x14ac:dyDescent="0.25">
      <c r="A7513" s="62">
        <v>41112219</v>
      </c>
      <c r="B7513" s="63" t="s">
        <v>3933</v>
      </c>
    </row>
    <row r="7514" spans="1:2" x14ac:dyDescent="0.25">
      <c r="A7514" s="62">
        <v>41112220</v>
      </c>
      <c r="B7514" s="63" t="s">
        <v>4654</v>
      </c>
    </row>
    <row r="7515" spans="1:2" x14ac:dyDescent="0.25">
      <c r="A7515" s="62">
        <v>41112221</v>
      </c>
      <c r="B7515" s="63" t="s">
        <v>17713</v>
      </c>
    </row>
    <row r="7516" spans="1:2" x14ac:dyDescent="0.25">
      <c r="A7516" s="62">
        <v>41112301</v>
      </c>
      <c r="B7516" s="63" t="s">
        <v>921</v>
      </c>
    </row>
    <row r="7517" spans="1:2" x14ac:dyDescent="0.25">
      <c r="A7517" s="62">
        <v>41112302</v>
      </c>
      <c r="B7517" s="63" t="s">
        <v>17030</v>
      </c>
    </row>
    <row r="7518" spans="1:2" x14ac:dyDescent="0.25">
      <c r="A7518" s="62">
        <v>41112303</v>
      </c>
      <c r="B7518" s="63" t="s">
        <v>206</v>
      </c>
    </row>
    <row r="7519" spans="1:2" x14ac:dyDescent="0.25">
      <c r="A7519" s="62">
        <v>41112304</v>
      </c>
      <c r="B7519" s="63" t="s">
        <v>13617</v>
      </c>
    </row>
    <row r="7520" spans="1:2" x14ac:dyDescent="0.25">
      <c r="A7520" s="62">
        <v>41112401</v>
      </c>
      <c r="B7520" s="63" t="s">
        <v>11800</v>
      </c>
    </row>
    <row r="7521" spans="1:2" x14ac:dyDescent="0.25">
      <c r="A7521" s="62">
        <v>41112402</v>
      </c>
      <c r="B7521" s="63" t="s">
        <v>2575</v>
      </c>
    </row>
    <row r="7522" spans="1:2" x14ac:dyDescent="0.25">
      <c r="A7522" s="62">
        <v>41112403</v>
      </c>
      <c r="B7522" s="63" t="s">
        <v>17451</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5106</v>
      </c>
    </row>
    <row r="7527" spans="1:2" x14ac:dyDescent="0.25">
      <c r="A7527" s="62">
        <v>41112408</v>
      </c>
      <c r="B7527" s="63" t="s">
        <v>1010</v>
      </c>
    </row>
    <row r="7528" spans="1:2" x14ac:dyDescent="0.25">
      <c r="A7528" s="62">
        <v>41112409</v>
      </c>
      <c r="B7528" s="63" t="s">
        <v>17046</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3411</v>
      </c>
    </row>
    <row r="7533" spans="1:2" x14ac:dyDescent="0.25">
      <c r="A7533" s="62">
        <v>41112503</v>
      </c>
      <c r="B7533" s="63" t="s">
        <v>10785</v>
      </c>
    </row>
    <row r="7534" spans="1:2" x14ac:dyDescent="0.25">
      <c r="A7534" s="62">
        <v>41112504</v>
      </c>
      <c r="B7534" s="63" t="s">
        <v>5689</v>
      </c>
    </row>
    <row r="7535" spans="1:2" x14ac:dyDescent="0.25">
      <c r="A7535" s="62">
        <v>41112505</v>
      </c>
      <c r="B7535" s="63" t="s">
        <v>15168</v>
      </c>
    </row>
    <row r="7536" spans="1:2" x14ac:dyDescent="0.25">
      <c r="A7536" s="62">
        <v>41112506</v>
      </c>
      <c r="B7536" s="63" t="s">
        <v>13959</v>
      </c>
    </row>
    <row r="7537" spans="1:2" x14ac:dyDescent="0.25">
      <c r="A7537" s="62">
        <v>41112508</v>
      </c>
      <c r="B7537" s="63" t="s">
        <v>17975</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13796</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17413</v>
      </c>
    </row>
    <row r="7546" spans="1:2" x14ac:dyDescent="0.25">
      <c r="A7546" s="62">
        <v>41112602</v>
      </c>
      <c r="B7546" s="63" t="s">
        <v>65</v>
      </c>
    </row>
    <row r="7547" spans="1:2" x14ac:dyDescent="0.25">
      <c r="A7547" s="62">
        <v>41112701</v>
      </c>
      <c r="B7547" s="63" t="s">
        <v>12398</v>
      </c>
    </row>
    <row r="7548" spans="1:2" x14ac:dyDescent="0.25">
      <c r="A7548" s="62">
        <v>41112702</v>
      </c>
      <c r="B7548" s="63" t="s">
        <v>15189</v>
      </c>
    </row>
    <row r="7549" spans="1:2" x14ac:dyDescent="0.25">
      <c r="A7549" s="62">
        <v>41112704</v>
      </c>
      <c r="B7549" s="63" t="s">
        <v>14023</v>
      </c>
    </row>
    <row r="7550" spans="1:2" x14ac:dyDescent="0.25">
      <c r="A7550" s="62">
        <v>41112801</v>
      </c>
      <c r="B7550" s="63" t="s">
        <v>14881</v>
      </c>
    </row>
    <row r="7551" spans="1:2" x14ac:dyDescent="0.25">
      <c r="A7551" s="62">
        <v>41112802</v>
      </c>
      <c r="B7551" s="63" t="s">
        <v>2962</v>
      </c>
    </row>
    <row r="7552" spans="1:2" x14ac:dyDescent="0.25">
      <c r="A7552" s="62">
        <v>41112803</v>
      </c>
      <c r="B7552" s="63" t="s">
        <v>17326</v>
      </c>
    </row>
    <row r="7553" spans="1:2" x14ac:dyDescent="0.25">
      <c r="A7553" s="62">
        <v>41112901</v>
      </c>
      <c r="B7553" s="63" t="s">
        <v>13267</v>
      </c>
    </row>
    <row r="7554" spans="1:2" x14ac:dyDescent="0.25">
      <c r="A7554" s="62">
        <v>41112902</v>
      </c>
      <c r="B7554" s="63" t="s">
        <v>10786</v>
      </c>
    </row>
    <row r="7555" spans="1:2" x14ac:dyDescent="0.25">
      <c r="A7555" s="62">
        <v>41112903</v>
      </c>
      <c r="B7555" s="63" t="s">
        <v>1467</v>
      </c>
    </row>
    <row r="7556" spans="1:2" x14ac:dyDescent="0.25">
      <c r="A7556" s="62">
        <v>41112904</v>
      </c>
      <c r="B7556" s="63" t="s">
        <v>12464</v>
      </c>
    </row>
    <row r="7557" spans="1:2" x14ac:dyDescent="0.25">
      <c r="A7557" s="62">
        <v>41113001</v>
      </c>
      <c r="B7557" s="63" t="s">
        <v>13573</v>
      </c>
    </row>
    <row r="7558" spans="1:2" x14ac:dyDescent="0.25">
      <c r="A7558" s="62">
        <v>41113002</v>
      </c>
      <c r="B7558" s="63" t="s">
        <v>2228</v>
      </c>
    </row>
    <row r="7559" spans="1:2" x14ac:dyDescent="0.25">
      <c r="A7559" s="62">
        <v>41113003</v>
      </c>
      <c r="B7559" s="63" t="s">
        <v>6062</v>
      </c>
    </row>
    <row r="7560" spans="1:2" x14ac:dyDescent="0.25">
      <c r="A7560" s="62">
        <v>41113004</v>
      </c>
      <c r="B7560" s="63" t="s">
        <v>11598</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14531</v>
      </c>
    </row>
    <row r="7565" spans="1:2" x14ac:dyDescent="0.25">
      <c r="A7565" s="62">
        <v>41113009</v>
      </c>
      <c r="B7565" s="63" t="s">
        <v>15186</v>
      </c>
    </row>
    <row r="7566" spans="1:2" x14ac:dyDescent="0.25">
      <c r="A7566" s="62">
        <v>41113010</v>
      </c>
      <c r="B7566" s="63" t="s">
        <v>17730</v>
      </c>
    </row>
    <row r="7567" spans="1:2" x14ac:dyDescent="0.25">
      <c r="A7567" s="62">
        <v>41113023</v>
      </c>
      <c r="B7567" s="63" t="s">
        <v>10949</v>
      </c>
    </row>
    <row r="7568" spans="1:2" x14ac:dyDescent="0.25">
      <c r="A7568" s="62">
        <v>41113024</v>
      </c>
      <c r="B7568" s="63" t="s">
        <v>11282</v>
      </c>
    </row>
    <row r="7569" spans="1:2" x14ac:dyDescent="0.25">
      <c r="A7569" s="62">
        <v>41113025</v>
      </c>
      <c r="B7569" s="63" t="s">
        <v>8273</v>
      </c>
    </row>
    <row r="7570" spans="1:2" x14ac:dyDescent="0.25">
      <c r="A7570" s="62">
        <v>41113026</v>
      </c>
      <c r="B7570" s="63" t="s">
        <v>2162</v>
      </c>
    </row>
    <row r="7571" spans="1:2" x14ac:dyDescent="0.25">
      <c r="A7571" s="62">
        <v>41113027</v>
      </c>
      <c r="B7571" s="63" t="s">
        <v>13148</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14922</v>
      </c>
    </row>
    <row r="7576" spans="1:2" x14ac:dyDescent="0.25">
      <c r="A7576" s="62">
        <v>41113034</v>
      </c>
      <c r="B7576" s="63" t="s">
        <v>18395</v>
      </c>
    </row>
    <row r="7577" spans="1:2" x14ac:dyDescent="0.25">
      <c r="A7577" s="62">
        <v>41113035</v>
      </c>
      <c r="B7577" s="63" t="s">
        <v>11678</v>
      </c>
    </row>
    <row r="7578" spans="1:2" x14ac:dyDescent="0.25">
      <c r="A7578" s="62">
        <v>41113036</v>
      </c>
      <c r="B7578" s="63" t="s">
        <v>16428</v>
      </c>
    </row>
    <row r="7579" spans="1:2" x14ac:dyDescent="0.25">
      <c r="A7579" s="62">
        <v>41113037</v>
      </c>
      <c r="B7579" s="63" t="s">
        <v>8230</v>
      </c>
    </row>
    <row r="7580" spans="1:2" x14ac:dyDescent="0.25">
      <c r="A7580" s="62">
        <v>41113101</v>
      </c>
      <c r="B7580" s="63" t="s">
        <v>4192</v>
      </c>
    </row>
    <row r="7581" spans="1:2" x14ac:dyDescent="0.25">
      <c r="A7581" s="62">
        <v>41113102</v>
      </c>
      <c r="B7581" s="63" t="s">
        <v>700</v>
      </c>
    </row>
    <row r="7582" spans="1:2" x14ac:dyDescent="0.25">
      <c r="A7582" s="62">
        <v>41113103</v>
      </c>
      <c r="B7582" s="63" t="s">
        <v>13190</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12907</v>
      </c>
    </row>
    <row r="7589" spans="1:2" x14ac:dyDescent="0.25">
      <c r="A7589" s="62">
        <v>41113110</v>
      </c>
      <c r="B7589" s="63" t="s">
        <v>5334</v>
      </c>
    </row>
    <row r="7590" spans="1:2" x14ac:dyDescent="0.25">
      <c r="A7590" s="62">
        <v>41113111</v>
      </c>
      <c r="B7590" s="63" t="s">
        <v>11015</v>
      </c>
    </row>
    <row r="7591" spans="1:2" x14ac:dyDescent="0.25">
      <c r="A7591" s="62">
        <v>41113112</v>
      </c>
      <c r="B7591" s="63" t="s">
        <v>13187</v>
      </c>
    </row>
    <row r="7592" spans="1:2" x14ac:dyDescent="0.25">
      <c r="A7592" s="62">
        <v>41113113</v>
      </c>
      <c r="B7592" s="63" t="s">
        <v>15788</v>
      </c>
    </row>
    <row r="7593" spans="1:2" x14ac:dyDescent="0.25">
      <c r="A7593" s="62">
        <v>41113114</v>
      </c>
      <c r="B7593" s="63" t="s">
        <v>17934</v>
      </c>
    </row>
    <row r="7594" spans="1:2" x14ac:dyDescent="0.25">
      <c r="A7594" s="62">
        <v>41113115</v>
      </c>
      <c r="B7594" s="63" t="s">
        <v>13506</v>
      </c>
    </row>
    <row r="7595" spans="1:2" x14ac:dyDescent="0.25">
      <c r="A7595" s="62">
        <v>41113116</v>
      </c>
      <c r="B7595" s="63" t="s">
        <v>6382</v>
      </c>
    </row>
    <row r="7596" spans="1:2" x14ac:dyDescent="0.25">
      <c r="A7596" s="62">
        <v>41113117</v>
      </c>
      <c r="B7596" s="63" t="s">
        <v>4331</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14411</v>
      </c>
    </row>
    <row r="7602" spans="1:2" x14ac:dyDescent="0.25">
      <c r="A7602" s="62">
        <v>41113305</v>
      </c>
      <c r="B7602" s="63" t="s">
        <v>9682</v>
      </c>
    </row>
    <row r="7603" spans="1:2" x14ac:dyDescent="0.25">
      <c r="A7603" s="62">
        <v>41113306</v>
      </c>
      <c r="B7603" s="63" t="s">
        <v>5115</v>
      </c>
    </row>
    <row r="7604" spans="1:2" x14ac:dyDescent="0.25">
      <c r="A7604" s="62">
        <v>41113308</v>
      </c>
      <c r="B7604" s="63" t="s">
        <v>3424</v>
      </c>
    </row>
    <row r="7605" spans="1:2" x14ac:dyDescent="0.25">
      <c r="A7605" s="62">
        <v>41113309</v>
      </c>
      <c r="B7605" s="63" t="s">
        <v>17004</v>
      </c>
    </row>
    <row r="7606" spans="1:2" x14ac:dyDescent="0.25">
      <c r="A7606" s="62">
        <v>41113310</v>
      </c>
      <c r="B7606" s="63" t="s">
        <v>9856</v>
      </c>
    </row>
    <row r="7607" spans="1:2" x14ac:dyDescent="0.25">
      <c r="A7607" s="62">
        <v>41113311</v>
      </c>
      <c r="B7607" s="63" t="s">
        <v>16623</v>
      </c>
    </row>
    <row r="7608" spans="1:2" x14ac:dyDescent="0.25">
      <c r="A7608" s="62">
        <v>41113312</v>
      </c>
      <c r="B7608" s="63" t="s">
        <v>12276</v>
      </c>
    </row>
    <row r="7609" spans="1:2" x14ac:dyDescent="0.25">
      <c r="A7609" s="62">
        <v>41113313</v>
      </c>
      <c r="B7609" s="63" t="s">
        <v>6198</v>
      </c>
    </row>
    <row r="7610" spans="1:2" x14ac:dyDescent="0.25">
      <c r="A7610" s="62">
        <v>41113314</v>
      </c>
      <c r="B7610" s="63" t="s">
        <v>4410</v>
      </c>
    </row>
    <row r="7611" spans="1:2" x14ac:dyDescent="0.25">
      <c r="A7611" s="62">
        <v>41113315</v>
      </c>
      <c r="B7611" s="63" t="s">
        <v>7107</v>
      </c>
    </row>
    <row r="7612" spans="1:2" x14ac:dyDescent="0.25">
      <c r="A7612" s="62">
        <v>41113316</v>
      </c>
      <c r="B7612" s="63" t="s">
        <v>16990</v>
      </c>
    </row>
    <row r="7613" spans="1:2" x14ac:dyDescent="0.25">
      <c r="A7613" s="62">
        <v>41113318</v>
      </c>
      <c r="B7613" s="63" t="s">
        <v>14269</v>
      </c>
    </row>
    <row r="7614" spans="1:2" x14ac:dyDescent="0.25">
      <c r="A7614" s="62">
        <v>41113319</v>
      </c>
      <c r="B7614" s="63" t="s">
        <v>4758</v>
      </c>
    </row>
    <row r="7615" spans="1:2" x14ac:dyDescent="0.25">
      <c r="A7615" s="62">
        <v>41113320</v>
      </c>
      <c r="B7615" s="63" t="s">
        <v>4318</v>
      </c>
    </row>
    <row r="7616" spans="1:2" x14ac:dyDescent="0.25">
      <c r="A7616" s="62">
        <v>41113321</v>
      </c>
      <c r="B7616" s="63" t="s">
        <v>4049</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17041</v>
      </c>
    </row>
    <row r="7621" spans="1:2" x14ac:dyDescent="0.25">
      <c r="A7621" s="62">
        <v>41113403</v>
      </c>
      <c r="B7621" s="63" t="s">
        <v>11261</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13582</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12441</v>
      </c>
    </row>
    <row r="7635" spans="1:2" x14ac:dyDescent="0.25">
      <c r="A7635" s="62">
        <v>41113612</v>
      </c>
      <c r="B7635" s="63" t="s">
        <v>9363</v>
      </c>
    </row>
    <row r="7636" spans="1:2" x14ac:dyDescent="0.25">
      <c r="A7636" s="62">
        <v>41113613</v>
      </c>
      <c r="B7636" s="63" t="s">
        <v>894</v>
      </c>
    </row>
    <row r="7637" spans="1:2" x14ac:dyDescent="0.25">
      <c r="A7637" s="62">
        <v>41113614</v>
      </c>
      <c r="B7637" s="63" t="s">
        <v>14080</v>
      </c>
    </row>
    <row r="7638" spans="1:2" x14ac:dyDescent="0.25">
      <c r="A7638" s="62">
        <v>41113615</v>
      </c>
      <c r="B7638" s="63" t="s">
        <v>3047</v>
      </c>
    </row>
    <row r="7639" spans="1:2" x14ac:dyDescent="0.25">
      <c r="A7639" s="62">
        <v>41113616</v>
      </c>
      <c r="B7639" s="63" t="s">
        <v>8099</v>
      </c>
    </row>
    <row r="7640" spans="1:2" x14ac:dyDescent="0.25">
      <c r="A7640" s="62">
        <v>41113617</v>
      </c>
      <c r="B7640" s="63" t="s">
        <v>7748</v>
      </c>
    </row>
    <row r="7641" spans="1:2" x14ac:dyDescent="0.25">
      <c r="A7641" s="62">
        <v>41113618</v>
      </c>
      <c r="B7641" s="63" t="s">
        <v>14162</v>
      </c>
    </row>
    <row r="7642" spans="1:2" x14ac:dyDescent="0.25">
      <c r="A7642" s="62">
        <v>41113619</v>
      </c>
      <c r="B7642" s="63" t="s">
        <v>449</v>
      </c>
    </row>
    <row r="7643" spans="1:2" x14ac:dyDescent="0.25">
      <c r="A7643" s="62">
        <v>41113620</v>
      </c>
      <c r="B7643" s="63" t="s">
        <v>9501</v>
      </c>
    </row>
    <row r="7644" spans="1:2" x14ac:dyDescent="0.25">
      <c r="A7644" s="62">
        <v>41113621</v>
      </c>
      <c r="B7644" s="63" t="s">
        <v>4646</v>
      </c>
    </row>
    <row r="7645" spans="1:2" x14ac:dyDescent="0.25">
      <c r="A7645" s="62">
        <v>41113622</v>
      </c>
      <c r="B7645" s="63" t="s">
        <v>16408</v>
      </c>
    </row>
    <row r="7646" spans="1:2" x14ac:dyDescent="0.25">
      <c r="A7646" s="62">
        <v>41113623</v>
      </c>
      <c r="B7646" s="63" t="s">
        <v>17136</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3315</v>
      </c>
    </row>
    <row r="7653" spans="1:2" x14ac:dyDescent="0.25">
      <c r="A7653" s="62">
        <v>41113630</v>
      </c>
      <c r="B7653" s="63" t="s">
        <v>3820</v>
      </c>
    </row>
    <row r="7654" spans="1:2" x14ac:dyDescent="0.25">
      <c r="A7654" s="62">
        <v>41113631</v>
      </c>
      <c r="B7654" s="63" t="s">
        <v>10937</v>
      </c>
    </row>
    <row r="7655" spans="1:2" x14ac:dyDescent="0.25">
      <c r="A7655" s="62">
        <v>41113632</v>
      </c>
      <c r="B7655" s="63" t="s">
        <v>14465</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11355</v>
      </c>
    </row>
    <row r="7660" spans="1:2" x14ac:dyDescent="0.25">
      <c r="A7660" s="62">
        <v>41113637</v>
      </c>
      <c r="B7660" s="63" t="s">
        <v>5731</v>
      </c>
    </row>
    <row r="7661" spans="1:2" x14ac:dyDescent="0.25">
      <c r="A7661" s="62">
        <v>41113638</v>
      </c>
      <c r="B7661" s="63" t="s">
        <v>18210</v>
      </c>
    </row>
    <row r="7662" spans="1:2" x14ac:dyDescent="0.25">
      <c r="A7662" s="62">
        <v>41113639</v>
      </c>
      <c r="B7662" s="63" t="s">
        <v>5673</v>
      </c>
    </row>
    <row r="7663" spans="1:2" x14ac:dyDescent="0.25">
      <c r="A7663" s="62">
        <v>41113640</v>
      </c>
      <c r="B7663" s="63" t="s">
        <v>10250</v>
      </c>
    </row>
    <row r="7664" spans="1:2" x14ac:dyDescent="0.25">
      <c r="A7664" s="62">
        <v>41113641</v>
      </c>
      <c r="B7664" s="63" t="s">
        <v>14187</v>
      </c>
    </row>
    <row r="7665" spans="1:2" x14ac:dyDescent="0.25">
      <c r="A7665" s="62">
        <v>41113642</v>
      </c>
      <c r="B7665" s="63" t="s">
        <v>1470</v>
      </c>
    </row>
    <row r="7666" spans="1:2" x14ac:dyDescent="0.25">
      <c r="A7666" s="62">
        <v>41113643</v>
      </c>
      <c r="B7666" s="63" t="s">
        <v>3825</v>
      </c>
    </row>
    <row r="7667" spans="1:2" x14ac:dyDescent="0.25">
      <c r="A7667" s="62">
        <v>41113644</v>
      </c>
      <c r="B7667" s="63" t="s">
        <v>17194</v>
      </c>
    </row>
    <row r="7668" spans="1:2" x14ac:dyDescent="0.25">
      <c r="A7668" s="62">
        <v>41113645</v>
      </c>
      <c r="B7668" s="63" t="s">
        <v>5237</v>
      </c>
    </row>
    <row r="7669" spans="1:2" x14ac:dyDescent="0.25">
      <c r="A7669" s="62">
        <v>41113646</v>
      </c>
      <c r="B7669" s="63" t="s">
        <v>13550</v>
      </c>
    </row>
    <row r="7670" spans="1:2" x14ac:dyDescent="0.25">
      <c r="A7670" s="62">
        <v>41113647</v>
      </c>
      <c r="B7670" s="63" t="s">
        <v>11289</v>
      </c>
    </row>
    <row r="7671" spans="1:2" x14ac:dyDescent="0.25">
      <c r="A7671" s="62">
        <v>41113648</v>
      </c>
      <c r="B7671" s="63" t="s">
        <v>14368</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11091</v>
      </c>
    </row>
    <row r="7680" spans="1:2" x14ac:dyDescent="0.25">
      <c r="A7680" s="62">
        <v>41113709</v>
      </c>
      <c r="B7680" s="63" t="s">
        <v>1848</v>
      </c>
    </row>
    <row r="7681" spans="1:2" x14ac:dyDescent="0.25">
      <c r="A7681" s="62">
        <v>41113710</v>
      </c>
      <c r="B7681" s="63" t="s">
        <v>14423</v>
      </c>
    </row>
    <row r="7682" spans="1:2" x14ac:dyDescent="0.25">
      <c r="A7682" s="62">
        <v>41113711</v>
      </c>
      <c r="B7682" s="63" t="s">
        <v>11620</v>
      </c>
    </row>
    <row r="7683" spans="1:2" x14ac:dyDescent="0.25">
      <c r="A7683" s="62">
        <v>41113712</v>
      </c>
      <c r="B7683" s="63" t="s">
        <v>17170</v>
      </c>
    </row>
    <row r="7684" spans="1:2" x14ac:dyDescent="0.25">
      <c r="A7684" s="62">
        <v>41113713</v>
      </c>
      <c r="B7684" s="63" t="s">
        <v>11312</v>
      </c>
    </row>
    <row r="7685" spans="1:2" x14ac:dyDescent="0.25">
      <c r="A7685" s="62">
        <v>41113714</v>
      </c>
      <c r="B7685" s="63" t="s">
        <v>4923</v>
      </c>
    </row>
    <row r="7686" spans="1:2" x14ac:dyDescent="0.25">
      <c r="A7686" s="62">
        <v>41113715</v>
      </c>
      <c r="B7686" s="63" t="s">
        <v>1386</v>
      </c>
    </row>
    <row r="7687" spans="1:2" x14ac:dyDescent="0.25">
      <c r="A7687" s="62">
        <v>41113716</v>
      </c>
      <c r="B7687" s="63" t="s">
        <v>17368</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4771</v>
      </c>
    </row>
    <row r="7692" spans="1:2" x14ac:dyDescent="0.25">
      <c r="A7692" s="62">
        <v>41113803</v>
      </c>
      <c r="B7692" s="63" t="s">
        <v>1118</v>
      </c>
    </row>
    <row r="7693" spans="1:2" x14ac:dyDescent="0.25">
      <c r="A7693" s="62">
        <v>41113804</v>
      </c>
      <c r="B7693" s="63" t="s">
        <v>6704</v>
      </c>
    </row>
    <row r="7694" spans="1:2" x14ac:dyDescent="0.25">
      <c r="A7694" s="62">
        <v>41113805</v>
      </c>
      <c r="B7694" s="63" t="s">
        <v>4609</v>
      </c>
    </row>
    <row r="7695" spans="1:2" x14ac:dyDescent="0.25">
      <c r="A7695" s="62">
        <v>41113806</v>
      </c>
      <c r="B7695" s="63" t="s">
        <v>9097</v>
      </c>
    </row>
    <row r="7696" spans="1:2" x14ac:dyDescent="0.25">
      <c r="A7696" s="62">
        <v>41113807</v>
      </c>
      <c r="B7696" s="63" t="s">
        <v>10228</v>
      </c>
    </row>
    <row r="7697" spans="1:2" x14ac:dyDescent="0.25">
      <c r="A7697" s="62">
        <v>41113808</v>
      </c>
      <c r="B7697" s="63" t="s">
        <v>14336</v>
      </c>
    </row>
    <row r="7698" spans="1:2" x14ac:dyDescent="0.25">
      <c r="A7698" s="62">
        <v>41113901</v>
      </c>
      <c r="B7698" s="63" t="s">
        <v>10806</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17656</v>
      </c>
    </row>
    <row r="7703" spans="1:2" x14ac:dyDescent="0.25">
      <c r="A7703" s="62">
        <v>41113906</v>
      </c>
      <c r="B7703" s="63" t="s">
        <v>9068</v>
      </c>
    </row>
    <row r="7704" spans="1:2" x14ac:dyDescent="0.25">
      <c r="A7704" s="62">
        <v>41113907</v>
      </c>
      <c r="B7704" s="63" t="s">
        <v>2912</v>
      </c>
    </row>
    <row r="7705" spans="1:2" x14ac:dyDescent="0.25">
      <c r="A7705" s="62">
        <v>41113908</v>
      </c>
      <c r="B7705" s="63" t="s">
        <v>17694</v>
      </c>
    </row>
    <row r="7706" spans="1:2" x14ac:dyDescent="0.25">
      <c r="A7706" s="62">
        <v>41113909</v>
      </c>
      <c r="B7706" s="63" t="s">
        <v>7444</v>
      </c>
    </row>
    <row r="7707" spans="1:2" x14ac:dyDescent="0.25">
      <c r="A7707" s="62">
        <v>41113910</v>
      </c>
      <c r="B7707" s="63" t="s">
        <v>13307</v>
      </c>
    </row>
    <row r="7708" spans="1:2" x14ac:dyDescent="0.25">
      <c r="A7708" s="62">
        <v>41114001</v>
      </c>
      <c r="B7708" s="63" t="s">
        <v>10515</v>
      </c>
    </row>
    <row r="7709" spans="1:2" x14ac:dyDescent="0.25">
      <c r="A7709" s="62">
        <v>41114102</v>
      </c>
      <c r="B7709" s="63" t="s">
        <v>4668</v>
      </c>
    </row>
    <row r="7710" spans="1:2" x14ac:dyDescent="0.25">
      <c r="A7710" s="62">
        <v>41114103</v>
      </c>
      <c r="B7710" s="63" t="s">
        <v>14123</v>
      </c>
    </row>
    <row r="7711" spans="1:2" x14ac:dyDescent="0.25">
      <c r="A7711" s="62">
        <v>41114104</v>
      </c>
      <c r="B7711" s="63" t="s">
        <v>8195</v>
      </c>
    </row>
    <row r="7712" spans="1:2" x14ac:dyDescent="0.25">
      <c r="A7712" s="62">
        <v>41114105</v>
      </c>
      <c r="B7712" s="63" t="s">
        <v>5919</v>
      </c>
    </row>
    <row r="7713" spans="1:2" x14ac:dyDescent="0.25">
      <c r="A7713" s="62">
        <v>41114106</v>
      </c>
      <c r="B7713" s="63" t="s">
        <v>14594</v>
      </c>
    </row>
    <row r="7714" spans="1:2" x14ac:dyDescent="0.25">
      <c r="A7714" s="62">
        <v>41114107</v>
      </c>
      <c r="B7714" s="63" t="s">
        <v>3103</v>
      </c>
    </row>
    <row r="7715" spans="1:2" x14ac:dyDescent="0.25">
      <c r="A7715" s="62">
        <v>41114108</v>
      </c>
      <c r="B7715" s="63" t="s">
        <v>17337</v>
      </c>
    </row>
    <row r="7716" spans="1:2" x14ac:dyDescent="0.25">
      <c r="A7716" s="62">
        <v>41114201</v>
      </c>
      <c r="B7716" s="63" t="s">
        <v>8290</v>
      </c>
    </row>
    <row r="7717" spans="1:2" x14ac:dyDescent="0.25">
      <c r="A7717" s="62">
        <v>41114202</v>
      </c>
      <c r="B7717" s="63" t="s">
        <v>18217</v>
      </c>
    </row>
    <row r="7718" spans="1:2" x14ac:dyDescent="0.25">
      <c r="A7718" s="62">
        <v>41114203</v>
      </c>
      <c r="B7718" s="63" t="s">
        <v>2529</v>
      </c>
    </row>
    <row r="7719" spans="1:2" x14ac:dyDescent="0.25">
      <c r="A7719" s="62">
        <v>41114204</v>
      </c>
      <c r="B7719" s="63" t="s">
        <v>3085</v>
      </c>
    </row>
    <row r="7720" spans="1:2" x14ac:dyDescent="0.25">
      <c r="A7720" s="62">
        <v>41114205</v>
      </c>
      <c r="B7720" s="63" t="s">
        <v>8588</v>
      </c>
    </row>
    <row r="7721" spans="1:2" x14ac:dyDescent="0.25">
      <c r="A7721" s="62">
        <v>41114206</v>
      </c>
      <c r="B7721" s="63" t="s">
        <v>11621</v>
      </c>
    </row>
    <row r="7722" spans="1:2" x14ac:dyDescent="0.25">
      <c r="A7722" s="62">
        <v>41114301</v>
      </c>
      <c r="B7722" s="63" t="s">
        <v>4209</v>
      </c>
    </row>
    <row r="7723" spans="1:2" x14ac:dyDescent="0.25">
      <c r="A7723" s="62">
        <v>41114302</v>
      </c>
      <c r="B7723" s="63" t="s">
        <v>17422</v>
      </c>
    </row>
    <row r="7724" spans="1:2" x14ac:dyDescent="0.25">
      <c r="A7724" s="62">
        <v>41114303</v>
      </c>
      <c r="B7724" s="63" t="s">
        <v>15567</v>
      </c>
    </row>
    <row r="7725" spans="1:2" x14ac:dyDescent="0.25">
      <c r="A7725" s="62">
        <v>41114401</v>
      </c>
      <c r="B7725" s="63" t="s">
        <v>10977</v>
      </c>
    </row>
    <row r="7726" spans="1:2" x14ac:dyDescent="0.25">
      <c r="A7726" s="62">
        <v>41114402</v>
      </c>
      <c r="B7726" s="63" t="s">
        <v>14805</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12519</v>
      </c>
    </row>
    <row r="7732" spans="1:2" x14ac:dyDescent="0.25">
      <c r="A7732" s="62">
        <v>41114408</v>
      </c>
      <c r="B7732" s="63" t="s">
        <v>15492</v>
      </c>
    </row>
    <row r="7733" spans="1:2" x14ac:dyDescent="0.25">
      <c r="A7733" s="62">
        <v>41114409</v>
      </c>
      <c r="B7733" s="63" t="s">
        <v>1612</v>
      </c>
    </row>
    <row r="7734" spans="1:2" x14ac:dyDescent="0.25">
      <c r="A7734" s="62">
        <v>41114410</v>
      </c>
      <c r="B7734" s="63" t="s">
        <v>2528</v>
      </c>
    </row>
    <row r="7735" spans="1:2" x14ac:dyDescent="0.25">
      <c r="A7735" s="62">
        <v>41114411</v>
      </c>
      <c r="B7735" s="63" t="s">
        <v>8820</v>
      </c>
    </row>
    <row r="7736" spans="1:2" x14ac:dyDescent="0.25">
      <c r="A7736" s="62">
        <v>41114501</v>
      </c>
      <c r="B7736" s="63" t="s">
        <v>13710</v>
      </c>
    </row>
    <row r="7737" spans="1:2" x14ac:dyDescent="0.25">
      <c r="A7737" s="62">
        <v>41114502</v>
      </c>
      <c r="B7737" s="63" t="s">
        <v>16924</v>
      </c>
    </row>
    <row r="7738" spans="1:2" x14ac:dyDescent="0.25">
      <c r="A7738" s="62">
        <v>41114503</v>
      </c>
      <c r="B7738" s="63" t="s">
        <v>1735</v>
      </c>
    </row>
    <row r="7739" spans="1:2" x14ac:dyDescent="0.25">
      <c r="A7739" s="62">
        <v>41114504</v>
      </c>
      <c r="B7739" s="63" t="s">
        <v>15971</v>
      </c>
    </row>
    <row r="7740" spans="1:2" x14ac:dyDescent="0.25">
      <c r="A7740" s="62">
        <v>41114505</v>
      </c>
      <c r="B7740" s="63" t="s">
        <v>11853</v>
      </c>
    </row>
    <row r="7741" spans="1:2" x14ac:dyDescent="0.25">
      <c r="A7741" s="62">
        <v>41114506</v>
      </c>
      <c r="B7741" s="63" t="s">
        <v>4690</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4357</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11794</v>
      </c>
    </row>
    <row r="7754" spans="1:2" x14ac:dyDescent="0.25">
      <c r="A7754" s="62">
        <v>41114609</v>
      </c>
      <c r="B7754" s="63" t="s">
        <v>5628</v>
      </c>
    </row>
    <row r="7755" spans="1:2" x14ac:dyDescent="0.25">
      <c r="A7755" s="62">
        <v>41114610</v>
      </c>
      <c r="B7755" s="63" t="s">
        <v>10493</v>
      </c>
    </row>
    <row r="7756" spans="1:2" x14ac:dyDescent="0.25">
      <c r="A7756" s="62">
        <v>41114611</v>
      </c>
      <c r="B7756" s="63" t="s">
        <v>11432</v>
      </c>
    </row>
    <row r="7757" spans="1:2" x14ac:dyDescent="0.25">
      <c r="A7757" s="62">
        <v>41114612</v>
      </c>
      <c r="B7757" s="63" t="s">
        <v>16754</v>
      </c>
    </row>
    <row r="7758" spans="1:2" x14ac:dyDescent="0.25">
      <c r="A7758" s="62">
        <v>41114613</v>
      </c>
      <c r="B7758" s="63" t="s">
        <v>2438</v>
      </c>
    </row>
    <row r="7759" spans="1:2" x14ac:dyDescent="0.25">
      <c r="A7759" s="62">
        <v>41114614</v>
      </c>
      <c r="B7759" s="63" t="s">
        <v>5651</v>
      </c>
    </row>
    <row r="7760" spans="1:2" x14ac:dyDescent="0.25">
      <c r="A7760" s="62">
        <v>41114615</v>
      </c>
      <c r="B7760" s="63" t="s">
        <v>14799</v>
      </c>
    </row>
    <row r="7761" spans="1:2" x14ac:dyDescent="0.25">
      <c r="A7761" s="62">
        <v>41114616</v>
      </c>
      <c r="B7761" s="63" t="s">
        <v>8534</v>
      </c>
    </row>
    <row r="7762" spans="1:2" x14ac:dyDescent="0.25">
      <c r="A7762" s="62">
        <v>41114617</v>
      </c>
      <c r="B7762" s="63" t="s">
        <v>5648</v>
      </c>
    </row>
    <row r="7763" spans="1:2" x14ac:dyDescent="0.25">
      <c r="A7763" s="62">
        <v>41114618</v>
      </c>
      <c r="B7763" s="63" t="s">
        <v>11499</v>
      </c>
    </row>
    <row r="7764" spans="1:2" x14ac:dyDescent="0.25">
      <c r="A7764" s="62">
        <v>41114619</v>
      </c>
      <c r="B7764" s="63" t="s">
        <v>16766</v>
      </c>
    </row>
    <row r="7765" spans="1:2" x14ac:dyDescent="0.25">
      <c r="A7765" s="62">
        <v>41114620</v>
      </c>
      <c r="B7765" s="63" t="s">
        <v>17384</v>
      </c>
    </row>
    <row r="7766" spans="1:2" x14ac:dyDescent="0.25">
      <c r="A7766" s="62">
        <v>41114621</v>
      </c>
      <c r="B7766" s="63" t="s">
        <v>4476</v>
      </c>
    </row>
    <row r="7767" spans="1:2" x14ac:dyDescent="0.25">
      <c r="A7767" s="62">
        <v>41114622</v>
      </c>
      <c r="B7767" s="63" t="s">
        <v>1205</v>
      </c>
    </row>
    <row r="7768" spans="1:2" x14ac:dyDescent="0.25">
      <c r="A7768" s="62">
        <v>41114623</v>
      </c>
      <c r="B7768" s="63" t="s">
        <v>17711</v>
      </c>
    </row>
    <row r="7769" spans="1:2" x14ac:dyDescent="0.25">
      <c r="A7769" s="62">
        <v>41114624</v>
      </c>
      <c r="B7769" s="63" t="s">
        <v>10349</v>
      </c>
    </row>
    <row r="7770" spans="1:2" x14ac:dyDescent="0.25">
      <c r="A7770" s="62">
        <v>41114625</v>
      </c>
      <c r="B7770" s="63" t="s">
        <v>9867</v>
      </c>
    </row>
    <row r="7771" spans="1:2" x14ac:dyDescent="0.25">
      <c r="A7771" s="62">
        <v>41114626</v>
      </c>
      <c r="B7771" s="63" t="s">
        <v>17845</v>
      </c>
    </row>
    <row r="7772" spans="1:2" x14ac:dyDescent="0.25">
      <c r="A7772" s="62">
        <v>41114701</v>
      </c>
      <c r="B7772" s="63" t="s">
        <v>18314</v>
      </c>
    </row>
    <row r="7773" spans="1:2" x14ac:dyDescent="0.25">
      <c r="A7773" s="62">
        <v>41114702</v>
      </c>
      <c r="B7773" s="63" t="s">
        <v>18388</v>
      </c>
    </row>
    <row r="7774" spans="1:2" x14ac:dyDescent="0.25">
      <c r="A7774" s="62">
        <v>41114703</v>
      </c>
      <c r="B7774" s="63" t="s">
        <v>18176</v>
      </c>
    </row>
    <row r="7775" spans="1:2" x14ac:dyDescent="0.25">
      <c r="A7775" s="62">
        <v>41114704</v>
      </c>
      <c r="B7775" s="63" t="s">
        <v>17254</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14950</v>
      </c>
    </row>
    <row r="7781" spans="1:2" x14ac:dyDescent="0.25">
      <c r="A7781" s="62">
        <v>41115101</v>
      </c>
      <c r="B7781" s="63" t="s">
        <v>10180</v>
      </c>
    </row>
    <row r="7782" spans="1:2" x14ac:dyDescent="0.25">
      <c r="A7782" s="62">
        <v>41115201</v>
      </c>
      <c r="B7782" s="63" t="s">
        <v>4023</v>
      </c>
    </row>
    <row r="7783" spans="1:2" x14ac:dyDescent="0.25">
      <c r="A7783" s="62">
        <v>41115202</v>
      </c>
      <c r="B7783" s="63" t="s">
        <v>870</v>
      </c>
    </row>
    <row r="7784" spans="1:2" x14ac:dyDescent="0.25">
      <c r="A7784" s="62">
        <v>41115301</v>
      </c>
      <c r="B7784" s="63" t="s">
        <v>9556</v>
      </c>
    </row>
    <row r="7785" spans="1:2" x14ac:dyDescent="0.25">
      <c r="A7785" s="62">
        <v>41115302</v>
      </c>
      <c r="B7785" s="63" t="s">
        <v>12989</v>
      </c>
    </row>
    <row r="7786" spans="1:2" x14ac:dyDescent="0.25">
      <c r="A7786" s="62">
        <v>41115303</v>
      </c>
      <c r="B7786" s="63" t="s">
        <v>13671</v>
      </c>
    </row>
    <row r="7787" spans="1:2" x14ac:dyDescent="0.25">
      <c r="A7787" s="62">
        <v>41115304</v>
      </c>
      <c r="B7787" s="63" t="s">
        <v>18570</v>
      </c>
    </row>
    <row r="7788" spans="1:2" x14ac:dyDescent="0.25">
      <c r="A7788" s="62">
        <v>41115305</v>
      </c>
      <c r="B7788" s="63" t="s">
        <v>17498</v>
      </c>
    </row>
    <row r="7789" spans="1:2" x14ac:dyDescent="0.25">
      <c r="A7789" s="62">
        <v>41115306</v>
      </c>
      <c r="B7789" s="63" t="s">
        <v>4782</v>
      </c>
    </row>
    <row r="7790" spans="1:2" x14ac:dyDescent="0.25">
      <c r="A7790" s="62">
        <v>41115307</v>
      </c>
      <c r="B7790" s="63" t="s">
        <v>11740</v>
      </c>
    </row>
    <row r="7791" spans="1:2" x14ac:dyDescent="0.25">
      <c r="A7791" s="62">
        <v>41115308</v>
      </c>
      <c r="B7791" s="63" t="s">
        <v>5627</v>
      </c>
    </row>
    <row r="7792" spans="1:2" x14ac:dyDescent="0.25">
      <c r="A7792" s="62">
        <v>41115309</v>
      </c>
      <c r="B7792" s="63" t="s">
        <v>11784</v>
      </c>
    </row>
    <row r="7793" spans="1:2" x14ac:dyDescent="0.25">
      <c r="A7793" s="62">
        <v>41115310</v>
      </c>
      <c r="B7793" s="63" t="s">
        <v>6815</v>
      </c>
    </row>
    <row r="7794" spans="1:2" x14ac:dyDescent="0.25">
      <c r="A7794" s="62">
        <v>41115311</v>
      </c>
      <c r="B7794" s="63" t="s">
        <v>13968</v>
      </c>
    </row>
    <row r="7795" spans="1:2" x14ac:dyDescent="0.25">
      <c r="A7795" s="62">
        <v>41115312</v>
      </c>
      <c r="B7795" s="63" t="s">
        <v>14837</v>
      </c>
    </row>
    <row r="7796" spans="1:2" x14ac:dyDescent="0.25">
      <c r="A7796" s="62">
        <v>41115313</v>
      </c>
      <c r="B7796" s="63" t="s">
        <v>1129</v>
      </c>
    </row>
    <row r="7797" spans="1:2" x14ac:dyDescent="0.25">
      <c r="A7797" s="62">
        <v>41115314</v>
      </c>
      <c r="B7797" s="63" t="s">
        <v>2842</v>
      </c>
    </row>
    <row r="7798" spans="1:2" x14ac:dyDescent="0.25">
      <c r="A7798" s="62">
        <v>41115315</v>
      </c>
      <c r="B7798" s="63" t="s">
        <v>14490</v>
      </c>
    </row>
    <row r="7799" spans="1:2" x14ac:dyDescent="0.25">
      <c r="A7799" s="62">
        <v>41115316</v>
      </c>
      <c r="B7799" s="63" t="s">
        <v>11021</v>
      </c>
    </row>
    <row r="7800" spans="1:2" x14ac:dyDescent="0.25">
      <c r="A7800" s="62">
        <v>41115317</v>
      </c>
      <c r="B7800" s="63" t="s">
        <v>9094</v>
      </c>
    </row>
    <row r="7801" spans="1:2" x14ac:dyDescent="0.25">
      <c r="A7801" s="62">
        <v>41115318</v>
      </c>
      <c r="B7801" s="63" t="s">
        <v>11264</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11197</v>
      </c>
    </row>
    <row r="7806" spans="1:2" x14ac:dyDescent="0.25">
      <c r="A7806" s="62">
        <v>41115401</v>
      </c>
      <c r="B7806" s="63" t="s">
        <v>15834</v>
      </c>
    </row>
    <row r="7807" spans="1:2" x14ac:dyDescent="0.25">
      <c r="A7807" s="62">
        <v>41115402</v>
      </c>
      <c r="B7807" s="63" t="s">
        <v>15356</v>
      </c>
    </row>
    <row r="7808" spans="1:2" x14ac:dyDescent="0.25">
      <c r="A7808" s="62">
        <v>41115403</v>
      </c>
      <c r="B7808" s="63" t="s">
        <v>18151</v>
      </c>
    </row>
    <row r="7809" spans="1:2" x14ac:dyDescent="0.25">
      <c r="A7809" s="62">
        <v>41115404</v>
      </c>
      <c r="B7809" s="63" t="s">
        <v>18377</v>
      </c>
    </row>
    <row r="7810" spans="1:2" x14ac:dyDescent="0.25">
      <c r="A7810" s="62">
        <v>41115405</v>
      </c>
      <c r="B7810" s="63" t="s">
        <v>14657</v>
      </c>
    </row>
    <row r="7811" spans="1:2" x14ac:dyDescent="0.25">
      <c r="A7811" s="62">
        <v>41115406</v>
      </c>
      <c r="B7811" s="63" t="s">
        <v>4628</v>
      </c>
    </row>
    <row r="7812" spans="1:2" x14ac:dyDescent="0.25">
      <c r="A7812" s="62">
        <v>41115407</v>
      </c>
      <c r="B7812" s="63" t="s">
        <v>3990</v>
      </c>
    </row>
    <row r="7813" spans="1:2" x14ac:dyDescent="0.25">
      <c r="A7813" s="62">
        <v>41115408</v>
      </c>
      <c r="B7813" s="63" t="s">
        <v>17871</v>
      </c>
    </row>
    <row r="7814" spans="1:2" x14ac:dyDescent="0.25">
      <c r="A7814" s="62">
        <v>41115409</v>
      </c>
      <c r="B7814" s="63" t="s">
        <v>1528</v>
      </c>
    </row>
    <row r="7815" spans="1:2" x14ac:dyDescent="0.25">
      <c r="A7815" s="62">
        <v>41115410</v>
      </c>
      <c r="B7815" s="63" t="s">
        <v>12012</v>
      </c>
    </row>
    <row r="7816" spans="1:2" x14ac:dyDescent="0.25">
      <c r="A7816" s="62">
        <v>41115411</v>
      </c>
      <c r="B7816" s="63" t="s">
        <v>18097</v>
      </c>
    </row>
    <row r="7817" spans="1:2" x14ac:dyDescent="0.25">
      <c r="A7817" s="62">
        <v>41115501</v>
      </c>
      <c r="B7817" s="63" t="s">
        <v>11673</v>
      </c>
    </row>
    <row r="7818" spans="1:2" x14ac:dyDescent="0.25">
      <c r="A7818" s="62">
        <v>41115502</v>
      </c>
      <c r="B7818" s="63" t="s">
        <v>9894</v>
      </c>
    </row>
    <row r="7819" spans="1:2" x14ac:dyDescent="0.25">
      <c r="A7819" s="62">
        <v>41115503</v>
      </c>
      <c r="B7819" s="63" t="s">
        <v>17678</v>
      </c>
    </row>
    <row r="7820" spans="1:2" x14ac:dyDescent="0.25">
      <c r="A7820" s="62">
        <v>41115504</v>
      </c>
      <c r="B7820" s="63" t="s">
        <v>6897</v>
      </c>
    </row>
    <row r="7821" spans="1:2" x14ac:dyDescent="0.25">
      <c r="A7821" s="62">
        <v>41115505</v>
      </c>
      <c r="B7821" s="63" t="s">
        <v>12819</v>
      </c>
    </row>
    <row r="7822" spans="1:2" x14ac:dyDescent="0.25">
      <c r="A7822" s="62">
        <v>41115601</v>
      </c>
      <c r="B7822" s="63" t="s">
        <v>10269</v>
      </c>
    </row>
    <row r="7823" spans="1:2" x14ac:dyDescent="0.25">
      <c r="A7823" s="62">
        <v>41115602</v>
      </c>
      <c r="B7823" s="63" t="s">
        <v>7249</v>
      </c>
    </row>
    <row r="7824" spans="1:2" x14ac:dyDescent="0.25">
      <c r="A7824" s="62">
        <v>41115603</v>
      </c>
      <c r="B7824" s="63" t="s">
        <v>3209</v>
      </c>
    </row>
    <row r="7825" spans="1:2" x14ac:dyDescent="0.25">
      <c r="A7825" s="62">
        <v>41115604</v>
      </c>
      <c r="B7825" s="63" t="s">
        <v>18245</v>
      </c>
    </row>
    <row r="7826" spans="1:2" x14ac:dyDescent="0.25">
      <c r="A7826" s="62">
        <v>41115605</v>
      </c>
      <c r="B7826" s="63" t="s">
        <v>17248</v>
      </c>
    </row>
    <row r="7827" spans="1:2" x14ac:dyDescent="0.25">
      <c r="A7827" s="62">
        <v>41115606</v>
      </c>
      <c r="B7827" s="63" t="s">
        <v>2260</v>
      </c>
    </row>
    <row r="7828" spans="1:2" x14ac:dyDescent="0.25">
      <c r="A7828" s="62">
        <v>41115607</v>
      </c>
      <c r="B7828" s="63" t="s">
        <v>4583</v>
      </c>
    </row>
    <row r="7829" spans="1:2" x14ac:dyDescent="0.25">
      <c r="A7829" s="62">
        <v>41115608</v>
      </c>
      <c r="B7829" s="63" t="s">
        <v>11628</v>
      </c>
    </row>
    <row r="7830" spans="1:2" x14ac:dyDescent="0.25">
      <c r="A7830" s="62">
        <v>41115609</v>
      </c>
      <c r="B7830" s="63" t="s">
        <v>13742</v>
      </c>
    </row>
    <row r="7831" spans="1:2" x14ac:dyDescent="0.25">
      <c r="A7831" s="62">
        <v>41115610</v>
      </c>
      <c r="B7831" s="63" t="s">
        <v>12986</v>
      </c>
    </row>
    <row r="7832" spans="1:2" x14ac:dyDescent="0.25">
      <c r="A7832" s="62">
        <v>41115611</v>
      </c>
      <c r="B7832" s="63" t="s">
        <v>13811</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2661</v>
      </c>
    </row>
    <row r="7837" spans="1:2" x14ac:dyDescent="0.25">
      <c r="A7837" s="62">
        <v>41115702</v>
      </c>
      <c r="B7837" s="63" t="s">
        <v>2741</v>
      </c>
    </row>
    <row r="7838" spans="1:2" x14ac:dyDescent="0.25">
      <c r="A7838" s="62">
        <v>41115703</v>
      </c>
      <c r="B7838" s="63" t="s">
        <v>11372</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4936</v>
      </c>
    </row>
    <row r="7844" spans="1:2" x14ac:dyDescent="0.25">
      <c r="A7844" s="62">
        <v>41115709</v>
      </c>
      <c r="B7844" s="63" t="s">
        <v>2263</v>
      </c>
    </row>
    <row r="7845" spans="1:2" x14ac:dyDescent="0.25">
      <c r="A7845" s="62">
        <v>41115710</v>
      </c>
      <c r="B7845" s="63" t="s">
        <v>10919</v>
      </c>
    </row>
    <row r="7846" spans="1:2" x14ac:dyDescent="0.25">
      <c r="A7846" s="62">
        <v>41115711</v>
      </c>
      <c r="B7846" s="63" t="s">
        <v>5494</v>
      </c>
    </row>
    <row r="7847" spans="1:2" x14ac:dyDescent="0.25">
      <c r="A7847" s="62">
        <v>41115712</v>
      </c>
      <c r="B7847" s="63" t="s">
        <v>16737</v>
      </c>
    </row>
    <row r="7848" spans="1:2" x14ac:dyDescent="0.25">
      <c r="A7848" s="62">
        <v>41115713</v>
      </c>
      <c r="B7848" s="63" t="s">
        <v>5308</v>
      </c>
    </row>
    <row r="7849" spans="1:2" x14ac:dyDescent="0.25">
      <c r="A7849" s="62">
        <v>41115714</v>
      </c>
      <c r="B7849" s="63" t="s">
        <v>5831</v>
      </c>
    </row>
    <row r="7850" spans="1:2" x14ac:dyDescent="0.25">
      <c r="A7850" s="62">
        <v>41115715</v>
      </c>
      <c r="B7850" s="63" t="s">
        <v>2894</v>
      </c>
    </row>
    <row r="7851" spans="1:2" x14ac:dyDescent="0.25">
      <c r="A7851" s="62">
        <v>41115716</v>
      </c>
      <c r="B7851" s="63" t="s">
        <v>8700</v>
      </c>
    </row>
    <row r="7852" spans="1:2" x14ac:dyDescent="0.25">
      <c r="A7852" s="62">
        <v>41115717</v>
      </c>
      <c r="B7852" s="63" t="s">
        <v>4772</v>
      </c>
    </row>
    <row r="7853" spans="1:2" x14ac:dyDescent="0.25">
      <c r="A7853" s="62">
        <v>41115718</v>
      </c>
      <c r="B7853" s="63" t="s">
        <v>8299</v>
      </c>
    </row>
    <row r="7854" spans="1:2" x14ac:dyDescent="0.25">
      <c r="A7854" s="62">
        <v>41115719</v>
      </c>
      <c r="B7854" s="63" t="s">
        <v>5710</v>
      </c>
    </row>
    <row r="7855" spans="1:2" x14ac:dyDescent="0.25">
      <c r="A7855" s="62">
        <v>41115720</v>
      </c>
      <c r="B7855" s="63" t="s">
        <v>3542</v>
      </c>
    </row>
    <row r="7856" spans="1:2" x14ac:dyDescent="0.25">
      <c r="A7856" s="62">
        <v>41115801</v>
      </c>
      <c r="B7856" s="63" t="s">
        <v>12564</v>
      </c>
    </row>
    <row r="7857" spans="1:2" x14ac:dyDescent="0.25">
      <c r="A7857" s="62">
        <v>41115802</v>
      </c>
      <c r="B7857" s="63" t="s">
        <v>14274</v>
      </c>
    </row>
    <row r="7858" spans="1:2" x14ac:dyDescent="0.25">
      <c r="A7858" s="62">
        <v>41115803</v>
      </c>
      <c r="B7858" s="63" t="s">
        <v>15828</v>
      </c>
    </row>
    <row r="7859" spans="1:2" x14ac:dyDescent="0.25">
      <c r="A7859" s="62">
        <v>41115804</v>
      </c>
      <c r="B7859" s="63" t="s">
        <v>16662</v>
      </c>
    </row>
    <row r="7860" spans="1:2" x14ac:dyDescent="0.25">
      <c r="A7860" s="62">
        <v>41115805</v>
      </c>
      <c r="B7860" s="63" t="s">
        <v>3651</v>
      </c>
    </row>
    <row r="7861" spans="1:2" x14ac:dyDescent="0.25">
      <c r="A7861" s="62">
        <v>41115806</v>
      </c>
      <c r="B7861" s="63" t="s">
        <v>1208</v>
      </c>
    </row>
    <row r="7862" spans="1:2" x14ac:dyDescent="0.25">
      <c r="A7862" s="62">
        <v>41115807</v>
      </c>
      <c r="B7862" s="63" t="s">
        <v>11238</v>
      </c>
    </row>
    <row r="7863" spans="1:2" x14ac:dyDescent="0.25">
      <c r="A7863" s="62">
        <v>41115808</v>
      </c>
      <c r="B7863" s="63" t="s">
        <v>8980</v>
      </c>
    </row>
    <row r="7864" spans="1:2" x14ac:dyDescent="0.25">
      <c r="A7864" s="62">
        <v>41115809</v>
      </c>
      <c r="B7864" s="63" t="s">
        <v>15395</v>
      </c>
    </row>
    <row r="7865" spans="1:2" x14ac:dyDescent="0.25">
      <c r="A7865" s="62">
        <v>41115810</v>
      </c>
      <c r="B7865" s="63" t="s">
        <v>5164</v>
      </c>
    </row>
    <row r="7866" spans="1:2" x14ac:dyDescent="0.25">
      <c r="A7866" s="62">
        <v>41115811</v>
      </c>
      <c r="B7866" s="63" t="s">
        <v>6793</v>
      </c>
    </row>
    <row r="7867" spans="1:2" x14ac:dyDescent="0.25">
      <c r="A7867" s="62">
        <v>41115812</v>
      </c>
      <c r="B7867" s="63" t="s">
        <v>5384</v>
      </c>
    </row>
    <row r="7868" spans="1:2" x14ac:dyDescent="0.25">
      <c r="A7868" s="62">
        <v>41115813</v>
      </c>
      <c r="B7868" s="63" t="s">
        <v>13092</v>
      </c>
    </row>
    <row r="7869" spans="1:2" x14ac:dyDescent="0.25">
      <c r="A7869" s="62">
        <v>41115814</v>
      </c>
      <c r="B7869" s="63" t="s">
        <v>11723</v>
      </c>
    </row>
    <row r="7870" spans="1:2" x14ac:dyDescent="0.25">
      <c r="A7870" s="62">
        <v>41115815</v>
      </c>
      <c r="B7870" s="63" t="s">
        <v>18658</v>
      </c>
    </row>
    <row r="7871" spans="1:2" x14ac:dyDescent="0.25">
      <c r="A7871" s="62">
        <v>41115816</v>
      </c>
      <c r="B7871" s="63" t="s">
        <v>3459</v>
      </c>
    </row>
    <row r="7872" spans="1:2" x14ac:dyDescent="0.25">
      <c r="A7872" s="62">
        <v>41115817</v>
      </c>
      <c r="B7872" s="63" t="s">
        <v>18451</v>
      </c>
    </row>
    <row r="7873" spans="1:2" x14ac:dyDescent="0.25">
      <c r="A7873" s="62">
        <v>41115818</v>
      </c>
      <c r="B7873" s="63" t="s">
        <v>2556</v>
      </c>
    </row>
    <row r="7874" spans="1:2" x14ac:dyDescent="0.25">
      <c r="A7874" s="62">
        <v>41115819</v>
      </c>
      <c r="B7874" s="63" t="s">
        <v>16926</v>
      </c>
    </row>
    <row r="7875" spans="1:2" x14ac:dyDescent="0.25">
      <c r="A7875" s="62">
        <v>41115820</v>
      </c>
      <c r="B7875" s="63" t="s">
        <v>18321</v>
      </c>
    </row>
    <row r="7876" spans="1:2" x14ac:dyDescent="0.25">
      <c r="A7876" s="62">
        <v>41115821</v>
      </c>
      <c r="B7876" s="63" t="s">
        <v>5738</v>
      </c>
    </row>
    <row r="7877" spans="1:2" x14ac:dyDescent="0.25">
      <c r="A7877" s="62">
        <v>41115822</v>
      </c>
      <c r="B7877" s="63" t="s">
        <v>10105</v>
      </c>
    </row>
    <row r="7878" spans="1:2" x14ac:dyDescent="0.25">
      <c r="A7878" s="62">
        <v>41115823</v>
      </c>
      <c r="B7878" s="63" t="s">
        <v>14688</v>
      </c>
    </row>
    <row r="7879" spans="1:2" x14ac:dyDescent="0.25">
      <c r="A7879" s="62">
        <v>41115824</v>
      </c>
      <c r="B7879" s="63" t="s">
        <v>16790</v>
      </c>
    </row>
    <row r="7880" spans="1:2" x14ac:dyDescent="0.25">
      <c r="A7880" s="62">
        <v>41115825</v>
      </c>
      <c r="B7880" s="63" t="s">
        <v>12666</v>
      </c>
    </row>
    <row r="7881" spans="1:2" x14ac:dyDescent="0.25">
      <c r="A7881" s="62">
        <v>41115826</v>
      </c>
      <c r="B7881" s="63" t="s">
        <v>11658</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12431</v>
      </c>
    </row>
    <row r="7892" spans="1:2" x14ac:dyDescent="0.25">
      <c r="A7892" s="62">
        <v>41116007</v>
      </c>
      <c r="B7892" s="63" t="s">
        <v>18129</v>
      </c>
    </row>
    <row r="7893" spans="1:2" x14ac:dyDescent="0.25">
      <c r="A7893" s="62">
        <v>41116008</v>
      </c>
      <c r="B7893" s="63" t="s">
        <v>16751</v>
      </c>
    </row>
    <row r="7894" spans="1:2" x14ac:dyDescent="0.25">
      <c r="A7894" s="62">
        <v>41116009</v>
      </c>
      <c r="B7894" s="63" t="s">
        <v>12852</v>
      </c>
    </row>
    <row r="7895" spans="1:2" x14ac:dyDescent="0.25">
      <c r="A7895" s="62">
        <v>41116010</v>
      </c>
      <c r="B7895" s="63" t="s">
        <v>14159</v>
      </c>
    </row>
    <row r="7896" spans="1:2" x14ac:dyDescent="0.25">
      <c r="A7896" s="62">
        <v>41116011</v>
      </c>
      <c r="B7896" s="63" t="s">
        <v>8307</v>
      </c>
    </row>
    <row r="7897" spans="1:2" x14ac:dyDescent="0.25">
      <c r="A7897" s="62">
        <v>41116012</v>
      </c>
      <c r="B7897" s="63" t="s">
        <v>8050</v>
      </c>
    </row>
    <row r="7898" spans="1:2" x14ac:dyDescent="0.25">
      <c r="A7898" s="62">
        <v>41116013</v>
      </c>
      <c r="B7898" s="63" t="s">
        <v>17122</v>
      </c>
    </row>
    <row r="7899" spans="1:2" x14ac:dyDescent="0.25">
      <c r="A7899" s="62">
        <v>41116014</v>
      </c>
      <c r="B7899" s="63" t="s">
        <v>4990</v>
      </c>
    </row>
    <row r="7900" spans="1:2" x14ac:dyDescent="0.25">
      <c r="A7900" s="62">
        <v>41116015</v>
      </c>
      <c r="B7900" s="63" t="s">
        <v>8303</v>
      </c>
    </row>
    <row r="7901" spans="1:2" x14ac:dyDescent="0.25">
      <c r="A7901" s="62">
        <v>41116101</v>
      </c>
      <c r="B7901" s="63" t="s">
        <v>14728</v>
      </c>
    </row>
    <row r="7902" spans="1:2" x14ac:dyDescent="0.25">
      <c r="A7902" s="62">
        <v>41116102</v>
      </c>
      <c r="B7902" s="63" t="s">
        <v>8622</v>
      </c>
    </row>
    <row r="7903" spans="1:2" x14ac:dyDescent="0.25">
      <c r="A7903" s="62">
        <v>41116103</v>
      </c>
      <c r="B7903" s="63" t="s">
        <v>10822</v>
      </c>
    </row>
    <row r="7904" spans="1:2" x14ac:dyDescent="0.25">
      <c r="A7904" s="62">
        <v>41116104</v>
      </c>
      <c r="B7904" s="63" t="s">
        <v>12797</v>
      </c>
    </row>
    <row r="7905" spans="1:2" x14ac:dyDescent="0.25">
      <c r="A7905" s="62">
        <v>41116105</v>
      </c>
      <c r="B7905" s="63" t="s">
        <v>4294</v>
      </c>
    </row>
    <row r="7906" spans="1:2" x14ac:dyDescent="0.25">
      <c r="A7906" s="62">
        <v>41116106</v>
      </c>
      <c r="B7906" s="63" t="s">
        <v>13129</v>
      </c>
    </row>
    <row r="7907" spans="1:2" x14ac:dyDescent="0.25">
      <c r="A7907" s="62">
        <v>41116107</v>
      </c>
      <c r="B7907" s="63" t="s">
        <v>14956</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15025</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18459</v>
      </c>
    </row>
    <row r="7919" spans="1:2" x14ac:dyDescent="0.25">
      <c r="A7919" s="62">
        <v>41116121</v>
      </c>
      <c r="B7919" s="63" t="s">
        <v>5367</v>
      </c>
    </row>
    <row r="7920" spans="1:2" x14ac:dyDescent="0.25">
      <c r="A7920" s="62">
        <v>41116122</v>
      </c>
      <c r="B7920" s="63" t="s">
        <v>6562</v>
      </c>
    </row>
    <row r="7921" spans="1:2" x14ac:dyDescent="0.25">
      <c r="A7921" s="62">
        <v>41116123</v>
      </c>
      <c r="B7921" s="63" t="s">
        <v>13488</v>
      </c>
    </row>
    <row r="7922" spans="1:2" x14ac:dyDescent="0.25">
      <c r="A7922" s="62">
        <v>41116124</v>
      </c>
      <c r="B7922" s="63" t="s">
        <v>18548</v>
      </c>
    </row>
    <row r="7923" spans="1:2" x14ac:dyDescent="0.25">
      <c r="A7923" s="62">
        <v>41116125</v>
      </c>
      <c r="B7923" s="63" t="s">
        <v>4380</v>
      </c>
    </row>
    <row r="7924" spans="1:2" x14ac:dyDescent="0.25">
      <c r="A7924" s="62">
        <v>41116126</v>
      </c>
      <c r="B7924" s="63" t="s">
        <v>14406</v>
      </c>
    </row>
    <row r="7925" spans="1:2" x14ac:dyDescent="0.25">
      <c r="A7925" s="62">
        <v>41116127</v>
      </c>
      <c r="B7925" s="63" t="s">
        <v>12314</v>
      </c>
    </row>
    <row r="7926" spans="1:2" x14ac:dyDescent="0.25">
      <c r="A7926" s="62">
        <v>41116128</v>
      </c>
      <c r="B7926" s="63" t="s">
        <v>15517</v>
      </c>
    </row>
    <row r="7927" spans="1:2" x14ac:dyDescent="0.25">
      <c r="A7927" s="62">
        <v>41116129</v>
      </c>
      <c r="B7927" s="63" t="s">
        <v>9191</v>
      </c>
    </row>
    <row r="7928" spans="1:2" x14ac:dyDescent="0.25">
      <c r="A7928" s="62">
        <v>41116130</v>
      </c>
      <c r="B7928" s="63" t="s">
        <v>13787</v>
      </c>
    </row>
    <row r="7929" spans="1:2" x14ac:dyDescent="0.25">
      <c r="A7929" s="62">
        <v>41116131</v>
      </c>
      <c r="B7929" s="63" t="s">
        <v>15732</v>
      </c>
    </row>
    <row r="7930" spans="1:2" x14ac:dyDescent="0.25">
      <c r="A7930" s="62">
        <v>41116132</v>
      </c>
      <c r="B7930" s="63" t="s">
        <v>3928</v>
      </c>
    </row>
    <row r="7931" spans="1:2" x14ac:dyDescent="0.25">
      <c r="A7931" s="62">
        <v>41116133</v>
      </c>
      <c r="B7931" s="63" t="s">
        <v>14393</v>
      </c>
    </row>
    <row r="7932" spans="1:2" x14ac:dyDescent="0.25">
      <c r="A7932" s="62">
        <v>41116134</v>
      </c>
      <c r="B7932" s="63" t="s">
        <v>1176</v>
      </c>
    </row>
    <row r="7933" spans="1:2" x14ac:dyDescent="0.25">
      <c r="A7933" s="62">
        <v>41116135</v>
      </c>
      <c r="B7933" s="63" t="s">
        <v>4641</v>
      </c>
    </row>
    <row r="7934" spans="1:2" x14ac:dyDescent="0.25">
      <c r="A7934" s="62">
        <v>41116136</v>
      </c>
      <c r="B7934" s="63" t="s">
        <v>5392</v>
      </c>
    </row>
    <row r="7935" spans="1:2" x14ac:dyDescent="0.25">
      <c r="A7935" s="62">
        <v>41116137</v>
      </c>
      <c r="B7935" s="63" t="s">
        <v>10381</v>
      </c>
    </row>
    <row r="7936" spans="1:2" x14ac:dyDescent="0.25">
      <c r="A7936" s="62">
        <v>41116138</v>
      </c>
      <c r="B7936" s="63" t="s">
        <v>11884</v>
      </c>
    </row>
    <row r="7937" spans="1:2" x14ac:dyDescent="0.25">
      <c r="A7937" s="62">
        <v>41116139</v>
      </c>
      <c r="B7937" s="63" t="s">
        <v>2883</v>
      </c>
    </row>
    <row r="7938" spans="1:2" x14ac:dyDescent="0.25">
      <c r="A7938" s="62">
        <v>41116140</v>
      </c>
      <c r="B7938" s="63" t="s">
        <v>15017</v>
      </c>
    </row>
    <row r="7939" spans="1:2" x14ac:dyDescent="0.25">
      <c r="A7939" s="62">
        <v>41116141</v>
      </c>
      <c r="B7939" s="63" t="s">
        <v>12147</v>
      </c>
    </row>
    <row r="7940" spans="1:2" x14ac:dyDescent="0.25">
      <c r="A7940" s="62">
        <v>41116142</v>
      </c>
      <c r="B7940" s="63" t="s">
        <v>3816</v>
      </c>
    </row>
    <row r="7941" spans="1:2" x14ac:dyDescent="0.25">
      <c r="A7941" s="62">
        <v>41116143</v>
      </c>
      <c r="B7941" s="63" t="s">
        <v>3632</v>
      </c>
    </row>
    <row r="7942" spans="1:2" x14ac:dyDescent="0.25">
      <c r="A7942" s="62">
        <v>41116144</v>
      </c>
      <c r="B7942" s="63" t="s">
        <v>15082</v>
      </c>
    </row>
    <row r="7943" spans="1:2" x14ac:dyDescent="0.25">
      <c r="A7943" s="62">
        <v>41116145</v>
      </c>
      <c r="B7943" s="63" t="s">
        <v>9712</v>
      </c>
    </row>
    <row r="7944" spans="1:2" x14ac:dyDescent="0.25">
      <c r="A7944" s="62">
        <v>41116146</v>
      </c>
      <c r="B7944" s="63" t="s">
        <v>190</v>
      </c>
    </row>
    <row r="7945" spans="1:2" x14ac:dyDescent="0.25">
      <c r="A7945" s="62">
        <v>41116147</v>
      </c>
      <c r="B7945" s="63" t="s">
        <v>3594</v>
      </c>
    </row>
    <row r="7946" spans="1:2" x14ac:dyDescent="0.25">
      <c r="A7946" s="62">
        <v>41116148</v>
      </c>
      <c r="B7946" s="63" t="s">
        <v>14889</v>
      </c>
    </row>
    <row r="7947" spans="1:2" x14ac:dyDescent="0.25">
      <c r="A7947" s="62">
        <v>41116201</v>
      </c>
      <c r="B7947" s="63" t="s">
        <v>11584</v>
      </c>
    </row>
    <row r="7948" spans="1:2" x14ac:dyDescent="0.25">
      <c r="A7948" s="62">
        <v>41116202</v>
      </c>
      <c r="B7948" s="63" t="s">
        <v>922</v>
      </c>
    </row>
    <row r="7949" spans="1:2" x14ac:dyDescent="0.25">
      <c r="A7949" s="62">
        <v>41116203</v>
      </c>
      <c r="B7949" s="63" t="s">
        <v>14385</v>
      </c>
    </row>
    <row r="7950" spans="1:2" x14ac:dyDescent="0.25">
      <c r="A7950" s="62">
        <v>41116205</v>
      </c>
      <c r="B7950" s="63" t="s">
        <v>15271</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6783</v>
      </c>
    </row>
    <row r="7955" spans="1:2" x14ac:dyDescent="0.25">
      <c r="A7955" s="62">
        <v>41121502</v>
      </c>
      <c r="B7955" s="63" t="s">
        <v>3468</v>
      </c>
    </row>
    <row r="7956" spans="1:2" x14ac:dyDescent="0.25">
      <c r="A7956" s="62">
        <v>41121503</v>
      </c>
      <c r="B7956" s="63" t="s">
        <v>17868</v>
      </c>
    </row>
    <row r="7957" spans="1:2" x14ac:dyDescent="0.25">
      <c r="A7957" s="62">
        <v>41121504</v>
      </c>
      <c r="B7957" s="63" t="s">
        <v>7769</v>
      </c>
    </row>
    <row r="7958" spans="1:2" x14ac:dyDescent="0.25">
      <c r="A7958" s="62">
        <v>41121505</v>
      </c>
      <c r="B7958" s="63" t="s">
        <v>11867</v>
      </c>
    </row>
    <row r="7959" spans="1:2" x14ac:dyDescent="0.25">
      <c r="A7959" s="62">
        <v>41121506</v>
      </c>
      <c r="B7959" s="63" t="s">
        <v>11464</v>
      </c>
    </row>
    <row r="7960" spans="1:2" x14ac:dyDescent="0.25">
      <c r="A7960" s="62">
        <v>41121507</v>
      </c>
      <c r="B7960" s="63" t="s">
        <v>7237</v>
      </c>
    </row>
    <row r="7961" spans="1:2" x14ac:dyDescent="0.25">
      <c r="A7961" s="62">
        <v>41121508</v>
      </c>
      <c r="B7961" s="63" t="s">
        <v>14034</v>
      </c>
    </row>
    <row r="7962" spans="1:2" x14ac:dyDescent="0.25">
      <c r="A7962" s="62">
        <v>41121509</v>
      </c>
      <c r="B7962" s="63" t="s">
        <v>5370</v>
      </c>
    </row>
    <row r="7963" spans="1:2" x14ac:dyDescent="0.25">
      <c r="A7963" s="62">
        <v>41121510</v>
      </c>
      <c r="B7963" s="63" t="s">
        <v>14189</v>
      </c>
    </row>
    <row r="7964" spans="1:2" x14ac:dyDescent="0.25">
      <c r="A7964" s="62">
        <v>41121511</v>
      </c>
      <c r="B7964" s="63" t="s">
        <v>425</v>
      </c>
    </row>
    <row r="7965" spans="1:2" x14ac:dyDescent="0.25">
      <c r="A7965" s="62">
        <v>41121513</v>
      </c>
      <c r="B7965" s="63" t="s">
        <v>12990</v>
      </c>
    </row>
    <row r="7966" spans="1:2" x14ac:dyDescent="0.25">
      <c r="A7966" s="62">
        <v>41121514</v>
      </c>
      <c r="B7966" s="63" t="s">
        <v>18284</v>
      </c>
    </row>
    <row r="7967" spans="1:2" x14ac:dyDescent="0.25">
      <c r="A7967" s="62">
        <v>41121515</v>
      </c>
      <c r="B7967" s="63" t="s">
        <v>7392</v>
      </c>
    </row>
    <row r="7968" spans="1:2" x14ac:dyDescent="0.25">
      <c r="A7968" s="62">
        <v>41121516</v>
      </c>
      <c r="B7968" s="63" t="s">
        <v>6625</v>
      </c>
    </row>
    <row r="7969" spans="1:2" x14ac:dyDescent="0.25">
      <c r="A7969" s="62">
        <v>41121517</v>
      </c>
      <c r="B7969" s="63" t="s">
        <v>17569</v>
      </c>
    </row>
    <row r="7970" spans="1:2" x14ac:dyDescent="0.25">
      <c r="A7970" s="62">
        <v>41121601</v>
      </c>
      <c r="B7970" s="63" t="s">
        <v>9545</v>
      </c>
    </row>
    <row r="7971" spans="1:2" x14ac:dyDescent="0.25">
      <c r="A7971" s="62">
        <v>41121602</v>
      </c>
      <c r="B7971" s="63" t="s">
        <v>4116</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17192</v>
      </c>
    </row>
    <row r="7977" spans="1:2" x14ac:dyDescent="0.25">
      <c r="A7977" s="62">
        <v>41121608</v>
      </c>
      <c r="B7977" s="63" t="s">
        <v>15739</v>
      </c>
    </row>
    <row r="7978" spans="1:2" x14ac:dyDescent="0.25">
      <c r="A7978" s="62">
        <v>41121609</v>
      </c>
      <c r="B7978" s="63" t="s">
        <v>10661</v>
      </c>
    </row>
    <row r="7979" spans="1:2" x14ac:dyDescent="0.25">
      <c r="A7979" s="62">
        <v>41121701</v>
      </c>
      <c r="B7979" s="63" t="s">
        <v>3851</v>
      </c>
    </row>
    <row r="7980" spans="1:2" x14ac:dyDescent="0.25">
      <c r="A7980" s="62">
        <v>41121702</v>
      </c>
      <c r="B7980" s="63" t="s">
        <v>7666</v>
      </c>
    </row>
    <row r="7981" spans="1:2" x14ac:dyDescent="0.25">
      <c r="A7981" s="62">
        <v>41121703</v>
      </c>
      <c r="B7981" s="63" t="s">
        <v>10676</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2925</v>
      </c>
    </row>
    <row r="7986" spans="1:2" x14ac:dyDescent="0.25">
      <c r="A7986" s="62">
        <v>41121708</v>
      </c>
      <c r="B7986" s="63" t="s">
        <v>4301</v>
      </c>
    </row>
    <row r="7987" spans="1:2" x14ac:dyDescent="0.25">
      <c r="A7987" s="62">
        <v>41121709</v>
      </c>
      <c r="B7987" s="63" t="s">
        <v>3029</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11508</v>
      </c>
    </row>
    <row r="7994" spans="1:2" x14ac:dyDescent="0.25">
      <c r="A7994" s="62">
        <v>41121805</v>
      </c>
      <c r="B7994" s="63" t="s">
        <v>2324</v>
      </c>
    </row>
    <row r="7995" spans="1:2" x14ac:dyDescent="0.25">
      <c r="A7995" s="62">
        <v>41121806</v>
      </c>
      <c r="B7995" s="63" t="s">
        <v>3763</v>
      </c>
    </row>
    <row r="7996" spans="1:2" x14ac:dyDescent="0.25">
      <c r="A7996" s="62">
        <v>41121807</v>
      </c>
      <c r="B7996" s="63" t="s">
        <v>15008</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11051</v>
      </c>
    </row>
    <row r="8003" spans="1:2" x14ac:dyDescent="0.25">
      <c r="A8003" s="62">
        <v>41121814</v>
      </c>
      <c r="B8003" s="63" t="s">
        <v>8458</v>
      </c>
    </row>
    <row r="8004" spans="1:2" x14ac:dyDescent="0.25">
      <c r="A8004" s="62">
        <v>41121815</v>
      </c>
      <c r="B8004" s="63" t="s">
        <v>1917</v>
      </c>
    </row>
    <row r="8005" spans="1:2" x14ac:dyDescent="0.25">
      <c r="A8005" s="62">
        <v>41122001</v>
      </c>
      <c r="B8005" s="63" t="s">
        <v>17088</v>
      </c>
    </row>
    <row r="8006" spans="1:2" x14ac:dyDescent="0.25">
      <c r="A8006" s="62">
        <v>41122002</v>
      </c>
      <c r="B8006" s="63" t="s">
        <v>17755</v>
      </c>
    </row>
    <row r="8007" spans="1:2" x14ac:dyDescent="0.25">
      <c r="A8007" s="62">
        <v>41122003</v>
      </c>
      <c r="B8007" s="63" t="s">
        <v>13375</v>
      </c>
    </row>
    <row r="8008" spans="1:2" x14ac:dyDescent="0.25">
      <c r="A8008" s="62">
        <v>41122004</v>
      </c>
      <c r="B8008" s="63" t="s">
        <v>12148</v>
      </c>
    </row>
    <row r="8009" spans="1:2" x14ac:dyDescent="0.25">
      <c r="A8009" s="62">
        <v>41122101</v>
      </c>
      <c r="B8009" s="63" t="s">
        <v>15176</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14875</v>
      </c>
    </row>
    <row r="8014" spans="1:2" x14ac:dyDescent="0.25">
      <c r="A8014" s="62">
        <v>41122106</v>
      </c>
      <c r="B8014" s="63" t="s">
        <v>11283</v>
      </c>
    </row>
    <row r="8015" spans="1:2" x14ac:dyDescent="0.25">
      <c r="A8015" s="62">
        <v>41122107</v>
      </c>
      <c r="B8015" s="63" t="s">
        <v>6445</v>
      </c>
    </row>
    <row r="8016" spans="1:2" x14ac:dyDescent="0.25">
      <c r="A8016" s="62">
        <v>41122108</v>
      </c>
      <c r="B8016" s="63" t="s">
        <v>17421</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15030</v>
      </c>
    </row>
    <row r="8021" spans="1:2" x14ac:dyDescent="0.25">
      <c r="A8021" s="62">
        <v>41122203</v>
      </c>
      <c r="B8021" s="63" t="s">
        <v>10456</v>
      </c>
    </row>
    <row r="8022" spans="1:2" x14ac:dyDescent="0.25">
      <c r="A8022" s="62">
        <v>41122301</v>
      </c>
      <c r="B8022" s="63" t="s">
        <v>5930</v>
      </c>
    </row>
    <row r="8023" spans="1:2" x14ac:dyDescent="0.25">
      <c r="A8023" s="62">
        <v>41122401</v>
      </c>
      <c r="B8023" s="63" t="s">
        <v>248</v>
      </c>
    </row>
    <row r="8024" spans="1:2" x14ac:dyDescent="0.25">
      <c r="A8024" s="62">
        <v>41122402</v>
      </c>
      <c r="B8024" s="63" t="s">
        <v>3622</v>
      </c>
    </row>
    <row r="8025" spans="1:2" x14ac:dyDescent="0.25">
      <c r="A8025" s="62">
        <v>41122403</v>
      </c>
      <c r="B8025" s="63" t="s">
        <v>14662</v>
      </c>
    </row>
    <row r="8026" spans="1:2" x14ac:dyDescent="0.25">
      <c r="A8026" s="62">
        <v>41122404</v>
      </c>
      <c r="B8026" s="63" t="s">
        <v>14613</v>
      </c>
    </row>
    <row r="8027" spans="1:2" x14ac:dyDescent="0.25">
      <c r="A8027" s="62">
        <v>41122405</v>
      </c>
      <c r="B8027" s="63" t="s">
        <v>10828</v>
      </c>
    </row>
    <row r="8028" spans="1:2" x14ac:dyDescent="0.25">
      <c r="A8028" s="62">
        <v>41122406</v>
      </c>
      <c r="B8028" s="63" t="s">
        <v>4720</v>
      </c>
    </row>
    <row r="8029" spans="1:2" x14ac:dyDescent="0.25">
      <c r="A8029" s="62">
        <v>41122407</v>
      </c>
      <c r="B8029" s="63" t="s">
        <v>15368</v>
      </c>
    </row>
    <row r="8030" spans="1:2" x14ac:dyDescent="0.25">
      <c r="A8030" s="62">
        <v>41122408</v>
      </c>
      <c r="B8030" s="63" t="s">
        <v>3552</v>
      </c>
    </row>
    <row r="8031" spans="1:2" x14ac:dyDescent="0.25">
      <c r="A8031" s="62">
        <v>41122409</v>
      </c>
      <c r="B8031" s="63" t="s">
        <v>10341</v>
      </c>
    </row>
    <row r="8032" spans="1:2" x14ac:dyDescent="0.25">
      <c r="A8032" s="62">
        <v>41122410</v>
      </c>
      <c r="B8032" s="63" t="s">
        <v>14506</v>
      </c>
    </row>
    <row r="8033" spans="1:2" x14ac:dyDescent="0.25">
      <c r="A8033" s="62">
        <v>41122411</v>
      </c>
      <c r="B8033" s="63" t="s">
        <v>15566</v>
      </c>
    </row>
    <row r="8034" spans="1:2" x14ac:dyDescent="0.25">
      <c r="A8034" s="62">
        <v>41122412</v>
      </c>
      <c r="B8034" s="63" t="s">
        <v>204</v>
      </c>
    </row>
    <row r="8035" spans="1:2" x14ac:dyDescent="0.25">
      <c r="A8035" s="62">
        <v>41122413</v>
      </c>
      <c r="B8035" s="63" t="s">
        <v>3290</v>
      </c>
    </row>
    <row r="8036" spans="1:2" x14ac:dyDescent="0.25">
      <c r="A8036" s="62">
        <v>41122501</v>
      </c>
      <c r="B8036" s="63" t="s">
        <v>8719</v>
      </c>
    </row>
    <row r="8037" spans="1:2" x14ac:dyDescent="0.25">
      <c r="A8037" s="62">
        <v>41122502</v>
      </c>
      <c r="B8037" s="63" t="s">
        <v>3947</v>
      </c>
    </row>
    <row r="8038" spans="1:2" x14ac:dyDescent="0.25">
      <c r="A8038" s="62">
        <v>41122503</v>
      </c>
      <c r="B8038" s="63" t="s">
        <v>14353</v>
      </c>
    </row>
    <row r="8039" spans="1:2" x14ac:dyDescent="0.25">
      <c r="A8039" s="62">
        <v>41122601</v>
      </c>
      <c r="B8039" s="63" t="s">
        <v>5760</v>
      </c>
    </row>
    <row r="8040" spans="1:2" x14ac:dyDescent="0.25">
      <c r="A8040" s="62">
        <v>41122602</v>
      </c>
      <c r="B8040" s="63" t="s">
        <v>15858</v>
      </c>
    </row>
    <row r="8041" spans="1:2" x14ac:dyDescent="0.25">
      <c r="A8041" s="62">
        <v>41122603</v>
      </c>
      <c r="B8041" s="63" t="s">
        <v>2562</v>
      </c>
    </row>
    <row r="8042" spans="1:2" x14ac:dyDescent="0.25">
      <c r="A8042" s="62">
        <v>41122604</v>
      </c>
      <c r="B8042" s="63" t="s">
        <v>8668</v>
      </c>
    </row>
    <row r="8043" spans="1:2" x14ac:dyDescent="0.25">
      <c r="A8043" s="62">
        <v>41122605</v>
      </c>
      <c r="B8043" s="63" t="s">
        <v>14091</v>
      </c>
    </row>
    <row r="8044" spans="1:2" x14ac:dyDescent="0.25">
      <c r="A8044" s="62">
        <v>41122606</v>
      </c>
      <c r="B8044" s="63" t="s">
        <v>4443</v>
      </c>
    </row>
    <row r="8045" spans="1:2" x14ac:dyDescent="0.25">
      <c r="A8045" s="62">
        <v>41122701</v>
      </c>
      <c r="B8045" s="63" t="s">
        <v>8532</v>
      </c>
    </row>
    <row r="8046" spans="1:2" x14ac:dyDescent="0.25">
      <c r="A8046" s="62">
        <v>41122702</v>
      </c>
      <c r="B8046" s="63" t="s">
        <v>13642</v>
      </c>
    </row>
    <row r="8047" spans="1:2" x14ac:dyDescent="0.25">
      <c r="A8047" s="62">
        <v>41122703</v>
      </c>
      <c r="B8047" s="63" t="s">
        <v>8418</v>
      </c>
    </row>
    <row r="8048" spans="1:2" x14ac:dyDescent="0.25">
      <c r="A8048" s="62">
        <v>41122704</v>
      </c>
      <c r="B8048" s="63" t="s">
        <v>6024</v>
      </c>
    </row>
    <row r="8049" spans="1:2" x14ac:dyDescent="0.25">
      <c r="A8049" s="62">
        <v>41122801</v>
      </c>
      <c r="B8049" s="63" t="s">
        <v>12765</v>
      </c>
    </row>
    <row r="8050" spans="1:2" x14ac:dyDescent="0.25">
      <c r="A8050" s="62">
        <v>41122802</v>
      </c>
      <c r="B8050" s="63" t="s">
        <v>1060</v>
      </c>
    </row>
    <row r="8051" spans="1:2" x14ac:dyDescent="0.25">
      <c r="A8051" s="62">
        <v>41122803</v>
      </c>
      <c r="B8051" s="63" t="s">
        <v>8358</v>
      </c>
    </row>
    <row r="8052" spans="1:2" x14ac:dyDescent="0.25">
      <c r="A8052" s="62">
        <v>41122804</v>
      </c>
      <c r="B8052" s="63" t="s">
        <v>12326</v>
      </c>
    </row>
    <row r="8053" spans="1:2" x14ac:dyDescent="0.25">
      <c r="A8053" s="62">
        <v>41122805</v>
      </c>
      <c r="B8053" s="63" t="s">
        <v>9801</v>
      </c>
    </row>
    <row r="8054" spans="1:2" x14ac:dyDescent="0.25">
      <c r="A8054" s="62">
        <v>41122806</v>
      </c>
      <c r="B8054" s="63" t="s">
        <v>8249</v>
      </c>
    </row>
    <row r="8055" spans="1:2" x14ac:dyDescent="0.25">
      <c r="A8055" s="62">
        <v>41122807</v>
      </c>
      <c r="B8055" s="63" t="s">
        <v>17010</v>
      </c>
    </row>
    <row r="8056" spans="1:2" x14ac:dyDescent="0.25">
      <c r="A8056" s="62">
        <v>41122808</v>
      </c>
      <c r="B8056" s="63" t="s">
        <v>17029</v>
      </c>
    </row>
    <row r="8057" spans="1:2" x14ac:dyDescent="0.25">
      <c r="A8057" s="62">
        <v>41122809</v>
      </c>
      <c r="B8057" s="63" t="s">
        <v>16878</v>
      </c>
    </row>
    <row r="8058" spans="1:2" x14ac:dyDescent="0.25">
      <c r="A8058" s="62">
        <v>41123001</v>
      </c>
      <c r="B8058" s="63" t="s">
        <v>3553</v>
      </c>
    </row>
    <row r="8059" spans="1:2" x14ac:dyDescent="0.25">
      <c r="A8059" s="62">
        <v>41123002</v>
      </c>
      <c r="B8059" s="63" t="s">
        <v>17286</v>
      </c>
    </row>
    <row r="8060" spans="1:2" x14ac:dyDescent="0.25">
      <c r="A8060" s="62">
        <v>41123003</v>
      </c>
      <c r="B8060" s="63" t="s">
        <v>15144</v>
      </c>
    </row>
    <row r="8061" spans="1:2" x14ac:dyDescent="0.25">
      <c r="A8061" s="62">
        <v>41123004</v>
      </c>
      <c r="B8061" s="63" t="s">
        <v>12304</v>
      </c>
    </row>
    <row r="8062" spans="1:2" x14ac:dyDescent="0.25">
      <c r="A8062" s="62">
        <v>41123101</v>
      </c>
      <c r="B8062" s="63" t="s">
        <v>2364</v>
      </c>
    </row>
    <row r="8063" spans="1:2" x14ac:dyDescent="0.25">
      <c r="A8063" s="62">
        <v>41123102</v>
      </c>
      <c r="B8063" s="63" t="s">
        <v>2606</v>
      </c>
    </row>
    <row r="8064" spans="1:2" x14ac:dyDescent="0.25">
      <c r="A8064" s="62">
        <v>41123201</v>
      </c>
      <c r="B8064" s="63" t="s">
        <v>6209</v>
      </c>
    </row>
    <row r="8065" spans="1:2" x14ac:dyDescent="0.25">
      <c r="A8065" s="62">
        <v>41123202</v>
      </c>
      <c r="B8065" s="63" t="s">
        <v>12342</v>
      </c>
    </row>
    <row r="8066" spans="1:2" x14ac:dyDescent="0.25">
      <c r="A8066" s="62">
        <v>41123302</v>
      </c>
      <c r="B8066" s="63" t="s">
        <v>18408</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17264</v>
      </c>
    </row>
    <row r="8077" spans="1:2" x14ac:dyDescent="0.25">
      <c r="A8077" s="62">
        <v>42121505</v>
      </c>
      <c r="B8077" s="63" t="s">
        <v>17303</v>
      </c>
    </row>
    <row r="8078" spans="1:2" x14ac:dyDescent="0.25">
      <c r="A8078" s="62">
        <v>42121506</v>
      </c>
      <c r="B8078" s="63" t="s">
        <v>443</v>
      </c>
    </row>
    <row r="8079" spans="1:2" x14ac:dyDescent="0.25">
      <c r="A8079" s="62">
        <v>42121507</v>
      </c>
      <c r="B8079" s="63" t="s">
        <v>6800</v>
      </c>
    </row>
    <row r="8080" spans="1:2" x14ac:dyDescent="0.25">
      <c r="A8080" s="62">
        <v>42121508</v>
      </c>
      <c r="B8080" s="63" t="s">
        <v>12419</v>
      </c>
    </row>
    <row r="8081" spans="1:2" x14ac:dyDescent="0.25">
      <c r="A8081" s="62">
        <v>42121509</v>
      </c>
      <c r="B8081" s="63" t="s">
        <v>8636</v>
      </c>
    </row>
    <row r="8082" spans="1:2" x14ac:dyDescent="0.25">
      <c r="A8082" s="62">
        <v>42121510</v>
      </c>
      <c r="B8082" s="63" t="s">
        <v>13212</v>
      </c>
    </row>
    <row r="8083" spans="1:2" x14ac:dyDescent="0.25">
      <c r="A8083" s="62">
        <v>42121511</v>
      </c>
      <c r="B8083" s="63" t="s">
        <v>6750</v>
      </c>
    </row>
    <row r="8084" spans="1:2" x14ac:dyDescent="0.25">
      <c r="A8084" s="62">
        <v>42121512</v>
      </c>
      <c r="B8084" s="63" t="s">
        <v>1363</v>
      </c>
    </row>
    <row r="8085" spans="1:2" x14ac:dyDescent="0.25">
      <c r="A8085" s="62">
        <v>42121513</v>
      </c>
      <c r="B8085" s="63" t="s">
        <v>14245</v>
      </c>
    </row>
    <row r="8086" spans="1:2" x14ac:dyDescent="0.25">
      <c r="A8086" s="62">
        <v>42121514</v>
      </c>
      <c r="B8086" s="63" t="s">
        <v>2506</v>
      </c>
    </row>
    <row r="8087" spans="1:2" x14ac:dyDescent="0.25">
      <c r="A8087" s="62">
        <v>42121515</v>
      </c>
      <c r="B8087" s="63" t="s">
        <v>3977</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14795</v>
      </c>
    </row>
    <row r="8093" spans="1:2" x14ac:dyDescent="0.25">
      <c r="A8093" s="62">
        <v>42121606</v>
      </c>
      <c r="B8093" s="63" t="s">
        <v>9020</v>
      </c>
    </row>
    <row r="8094" spans="1:2" x14ac:dyDescent="0.25">
      <c r="A8094" s="62">
        <v>42121607</v>
      </c>
      <c r="B8094" s="63" t="s">
        <v>18364</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11242</v>
      </c>
    </row>
    <row r="8106" spans="1:2" x14ac:dyDescent="0.25">
      <c r="A8106" s="62">
        <v>42131509</v>
      </c>
      <c r="B8106" s="63" t="s">
        <v>5381</v>
      </c>
    </row>
    <row r="8107" spans="1:2" x14ac:dyDescent="0.25">
      <c r="A8107" s="62">
        <v>42131510</v>
      </c>
      <c r="B8107" s="63" t="s">
        <v>4679</v>
      </c>
    </row>
    <row r="8108" spans="1:2" x14ac:dyDescent="0.25">
      <c r="A8108" s="62">
        <v>42131601</v>
      </c>
      <c r="B8108" s="63" t="s">
        <v>7235</v>
      </c>
    </row>
    <row r="8109" spans="1:2" x14ac:dyDescent="0.25">
      <c r="A8109" s="62">
        <v>42131602</v>
      </c>
      <c r="B8109" s="63" t="s">
        <v>13503</v>
      </c>
    </row>
    <row r="8110" spans="1:2" x14ac:dyDescent="0.25">
      <c r="A8110" s="62">
        <v>42131603</v>
      </c>
      <c r="B8110" s="63" t="s">
        <v>16147</v>
      </c>
    </row>
    <row r="8111" spans="1:2" x14ac:dyDescent="0.25">
      <c r="A8111" s="62">
        <v>42131604</v>
      </c>
      <c r="B8111" s="63" t="s">
        <v>2993</v>
      </c>
    </row>
    <row r="8112" spans="1:2" x14ac:dyDescent="0.25">
      <c r="A8112" s="62">
        <v>42131605</v>
      </c>
      <c r="B8112" s="63" t="s">
        <v>18561</v>
      </c>
    </row>
    <row r="8113" spans="1:2" x14ac:dyDescent="0.25">
      <c r="A8113" s="62">
        <v>42131606</v>
      </c>
      <c r="B8113" s="63" t="s">
        <v>5519</v>
      </c>
    </row>
    <row r="8114" spans="1:2" x14ac:dyDescent="0.25">
      <c r="A8114" s="62">
        <v>42131607</v>
      </c>
      <c r="B8114" s="63" t="s">
        <v>11086</v>
      </c>
    </row>
    <row r="8115" spans="1:2" x14ac:dyDescent="0.25">
      <c r="A8115" s="62">
        <v>42131608</v>
      </c>
      <c r="B8115" s="63" t="s">
        <v>4813</v>
      </c>
    </row>
    <row r="8116" spans="1:2" x14ac:dyDescent="0.25">
      <c r="A8116" s="62">
        <v>42131609</v>
      </c>
      <c r="B8116" s="63" t="s">
        <v>12755</v>
      </c>
    </row>
    <row r="8117" spans="1:2" x14ac:dyDescent="0.25">
      <c r="A8117" s="62">
        <v>42131610</v>
      </c>
      <c r="B8117" s="63" t="s">
        <v>2096</v>
      </c>
    </row>
    <row r="8118" spans="1:2" x14ac:dyDescent="0.25">
      <c r="A8118" s="62">
        <v>42131611</v>
      </c>
      <c r="B8118" s="63" t="s">
        <v>9813</v>
      </c>
    </row>
    <row r="8119" spans="1:2" x14ac:dyDescent="0.25">
      <c r="A8119" s="62">
        <v>42131612</v>
      </c>
      <c r="B8119" s="63" t="s">
        <v>17509</v>
      </c>
    </row>
    <row r="8120" spans="1:2" x14ac:dyDescent="0.25">
      <c r="A8120" s="62">
        <v>42131613</v>
      </c>
      <c r="B8120" s="63" t="s">
        <v>17618</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12832</v>
      </c>
    </row>
    <row r="8125" spans="1:2" x14ac:dyDescent="0.25">
      <c r="A8125" s="62">
        <v>42131705</v>
      </c>
      <c r="B8125" s="63" t="s">
        <v>4283</v>
      </c>
    </row>
    <row r="8126" spans="1:2" x14ac:dyDescent="0.25">
      <c r="A8126" s="62">
        <v>42131706</v>
      </c>
      <c r="B8126" s="63" t="s">
        <v>16857</v>
      </c>
    </row>
    <row r="8127" spans="1:2" x14ac:dyDescent="0.25">
      <c r="A8127" s="62">
        <v>42131707</v>
      </c>
      <c r="B8127" s="63" t="s">
        <v>6008</v>
      </c>
    </row>
    <row r="8128" spans="1:2" x14ac:dyDescent="0.25">
      <c r="A8128" s="62">
        <v>42132101</v>
      </c>
      <c r="B8128" s="63" t="s">
        <v>7001</v>
      </c>
    </row>
    <row r="8129" spans="1:2" x14ac:dyDescent="0.25">
      <c r="A8129" s="62">
        <v>42132102</v>
      </c>
      <c r="B8129" s="63" t="s">
        <v>10683</v>
      </c>
    </row>
    <row r="8130" spans="1:2" x14ac:dyDescent="0.25">
      <c r="A8130" s="62">
        <v>42132103</v>
      </c>
      <c r="B8130" s="63" t="s">
        <v>13701</v>
      </c>
    </row>
    <row r="8131" spans="1:2" x14ac:dyDescent="0.25">
      <c r="A8131" s="62">
        <v>42132104</v>
      </c>
      <c r="B8131" s="63" t="s">
        <v>7307</v>
      </c>
    </row>
    <row r="8132" spans="1:2" x14ac:dyDescent="0.25">
      <c r="A8132" s="62">
        <v>42132105</v>
      </c>
      <c r="B8132" s="63" t="s">
        <v>14252</v>
      </c>
    </row>
    <row r="8133" spans="1:2" x14ac:dyDescent="0.25">
      <c r="A8133" s="62">
        <v>42132106</v>
      </c>
      <c r="B8133" s="63" t="s">
        <v>3476</v>
      </c>
    </row>
    <row r="8134" spans="1:2" x14ac:dyDescent="0.25">
      <c r="A8134" s="62">
        <v>42132107</v>
      </c>
      <c r="B8134" s="63" t="s">
        <v>15072</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17359</v>
      </c>
    </row>
    <row r="8139" spans="1:2" x14ac:dyDescent="0.25">
      <c r="A8139" s="62">
        <v>42132204</v>
      </c>
      <c r="B8139" s="63" t="s">
        <v>1787</v>
      </c>
    </row>
    <row r="8140" spans="1:2" x14ac:dyDescent="0.25">
      <c r="A8140" s="62">
        <v>42132205</v>
      </c>
      <c r="B8140" s="63" t="s">
        <v>11189</v>
      </c>
    </row>
    <row r="8141" spans="1:2" x14ac:dyDescent="0.25">
      <c r="A8141" s="62">
        <v>42141501</v>
      </c>
      <c r="B8141" s="63" t="s">
        <v>17765</v>
      </c>
    </row>
    <row r="8142" spans="1:2" x14ac:dyDescent="0.25">
      <c r="A8142" s="62">
        <v>42141502</v>
      </c>
      <c r="B8142" s="63" t="s">
        <v>5874</v>
      </c>
    </row>
    <row r="8143" spans="1:2" x14ac:dyDescent="0.25">
      <c r="A8143" s="62">
        <v>42141503</v>
      </c>
      <c r="B8143" s="63" t="s">
        <v>15152</v>
      </c>
    </row>
    <row r="8144" spans="1:2" x14ac:dyDescent="0.25">
      <c r="A8144" s="62">
        <v>42141504</v>
      </c>
      <c r="B8144" s="63" t="s">
        <v>543</v>
      </c>
    </row>
    <row r="8145" spans="1:2" x14ac:dyDescent="0.25">
      <c r="A8145" s="62">
        <v>42141601</v>
      </c>
      <c r="B8145" s="63" t="s">
        <v>5774</v>
      </c>
    </row>
    <row r="8146" spans="1:2" x14ac:dyDescent="0.25">
      <c r="A8146" s="62">
        <v>42141602</v>
      </c>
      <c r="B8146" s="63" t="s">
        <v>2816</v>
      </c>
    </row>
    <row r="8147" spans="1:2" x14ac:dyDescent="0.25">
      <c r="A8147" s="62">
        <v>42141603</v>
      </c>
      <c r="B8147" s="63" t="s">
        <v>8201</v>
      </c>
    </row>
    <row r="8148" spans="1:2" x14ac:dyDescent="0.25">
      <c r="A8148" s="62">
        <v>42141604</v>
      </c>
      <c r="B8148" s="63" t="s">
        <v>13877</v>
      </c>
    </row>
    <row r="8149" spans="1:2" x14ac:dyDescent="0.25">
      <c r="A8149" s="62">
        <v>42141605</v>
      </c>
      <c r="B8149" s="63" t="s">
        <v>18303</v>
      </c>
    </row>
    <row r="8150" spans="1:2" x14ac:dyDescent="0.25">
      <c r="A8150" s="62">
        <v>42141606</v>
      </c>
      <c r="B8150" s="63" t="s">
        <v>6333</v>
      </c>
    </row>
    <row r="8151" spans="1:2" x14ac:dyDescent="0.25">
      <c r="A8151" s="62">
        <v>42141607</v>
      </c>
      <c r="B8151" s="63" t="s">
        <v>3013</v>
      </c>
    </row>
    <row r="8152" spans="1:2" x14ac:dyDescent="0.25">
      <c r="A8152" s="62">
        <v>42141701</v>
      </c>
      <c r="B8152" s="63" t="s">
        <v>13396</v>
      </c>
    </row>
    <row r="8153" spans="1:2" x14ac:dyDescent="0.25">
      <c r="A8153" s="62">
        <v>42141702</v>
      </c>
      <c r="B8153" s="63" t="s">
        <v>5895</v>
      </c>
    </row>
    <row r="8154" spans="1:2" x14ac:dyDescent="0.25">
      <c r="A8154" s="62">
        <v>42141703</v>
      </c>
      <c r="B8154" s="63" t="s">
        <v>18174</v>
      </c>
    </row>
    <row r="8155" spans="1:2" x14ac:dyDescent="0.25">
      <c r="A8155" s="62">
        <v>42141704</v>
      </c>
      <c r="B8155" s="63" t="s">
        <v>17721</v>
      </c>
    </row>
    <row r="8156" spans="1:2" x14ac:dyDescent="0.25">
      <c r="A8156" s="62">
        <v>42141705</v>
      </c>
      <c r="B8156" s="63" t="s">
        <v>13250</v>
      </c>
    </row>
    <row r="8157" spans="1:2" x14ac:dyDescent="0.25">
      <c r="A8157" s="62">
        <v>42141801</v>
      </c>
      <c r="B8157" s="63" t="s">
        <v>3773</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14912</v>
      </c>
    </row>
    <row r="8164" spans="1:2" x14ac:dyDescent="0.25">
      <c r="A8164" s="62">
        <v>42141808</v>
      </c>
      <c r="B8164" s="63" t="s">
        <v>7823</v>
      </c>
    </row>
    <row r="8165" spans="1:2" x14ac:dyDescent="0.25">
      <c r="A8165" s="62">
        <v>42141809</v>
      </c>
      <c r="B8165" s="63" t="s">
        <v>1237</v>
      </c>
    </row>
    <row r="8166" spans="1:2" x14ac:dyDescent="0.25">
      <c r="A8166" s="62">
        <v>42141901</v>
      </c>
      <c r="B8166" s="63" t="s">
        <v>10460</v>
      </c>
    </row>
    <row r="8167" spans="1:2" x14ac:dyDescent="0.25">
      <c r="A8167" s="62">
        <v>42141902</v>
      </c>
      <c r="B8167" s="63" t="s">
        <v>7787</v>
      </c>
    </row>
    <row r="8168" spans="1:2" x14ac:dyDescent="0.25">
      <c r="A8168" s="62">
        <v>42141903</v>
      </c>
      <c r="B8168" s="63" t="s">
        <v>13353</v>
      </c>
    </row>
    <row r="8169" spans="1:2" x14ac:dyDescent="0.25">
      <c r="A8169" s="62">
        <v>42141904</v>
      </c>
      <c r="B8169" s="63" t="s">
        <v>13555</v>
      </c>
    </row>
    <row r="8170" spans="1:2" x14ac:dyDescent="0.25">
      <c r="A8170" s="62">
        <v>42141905</v>
      </c>
      <c r="B8170" s="63" t="s">
        <v>12306</v>
      </c>
    </row>
    <row r="8171" spans="1:2" x14ac:dyDescent="0.25">
      <c r="A8171" s="62">
        <v>42142001</v>
      </c>
      <c r="B8171" s="63" t="s">
        <v>15497</v>
      </c>
    </row>
    <row r="8172" spans="1:2" x14ac:dyDescent="0.25">
      <c r="A8172" s="62">
        <v>42142002</v>
      </c>
      <c r="B8172" s="63" t="s">
        <v>12446</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10952</v>
      </c>
    </row>
    <row r="8178" spans="1:2" x14ac:dyDescent="0.25">
      <c r="A8178" s="62">
        <v>42142101</v>
      </c>
      <c r="B8178" s="63" t="s">
        <v>3727</v>
      </c>
    </row>
    <row r="8179" spans="1:2" x14ac:dyDescent="0.25">
      <c r="A8179" s="62">
        <v>42142102</v>
      </c>
      <c r="B8179" s="63" t="s">
        <v>2727</v>
      </c>
    </row>
    <row r="8180" spans="1:2" x14ac:dyDescent="0.25">
      <c r="A8180" s="62">
        <v>42142103</v>
      </c>
      <c r="B8180" s="63" t="s">
        <v>12249</v>
      </c>
    </row>
    <row r="8181" spans="1:2" x14ac:dyDescent="0.25">
      <c r="A8181" s="62">
        <v>42142104</v>
      </c>
      <c r="B8181" s="63" t="s">
        <v>8228</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4930</v>
      </c>
    </row>
    <row r="8189" spans="1:2" x14ac:dyDescent="0.25">
      <c r="A8189" s="62">
        <v>42142112</v>
      </c>
      <c r="B8189" s="63" t="s">
        <v>6980</v>
      </c>
    </row>
    <row r="8190" spans="1:2" x14ac:dyDescent="0.25">
      <c r="A8190" s="62">
        <v>42142113</v>
      </c>
      <c r="B8190" s="63" t="s">
        <v>10718</v>
      </c>
    </row>
    <row r="8191" spans="1:2" x14ac:dyDescent="0.25">
      <c r="A8191" s="62">
        <v>42142114</v>
      </c>
      <c r="B8191" s="63" t="s">
        <v>1796</v>
      </c>
    </row>
    <row r="8192" spans="1:2" x14ac:dyDescent="0.25">
      <c r="A8192" s="62">
        <v>42142119</v>
      </c>
      <c r="B8192" s="63" t="s">
        <v>4281</v>
      </c>
    </row>
    <row r="8193" spans="1:2" x14ac:dyDescent="0.25">
      <c r="A8193" s="62">
        <v>42142201</v>
      </c>
      <c r="B8193" s="63" t="s">
        <v>15483</v>
      </c>
    </row>
    <row r="8194" spans="1:2" x14ac:dyDescent="0.25">
      <c r="A8194" s="62">
        <v>42142202</v>
      </c>
      <c r="B8194" s="63" t="s">
        <v>5582</v>
      </c>
    </row>
    <row r="8195" spans="1:2" x14ac:dyDescent="0.25">
      <c r="A8195" s="62">
        <v>42142203</v>
      </c>
      <c r="B8195" s="63" t="s">
        <v>14485</v>
      </c>
    </row>
    <row r="8196" spans="1:2" x14ac:dyDescent="0.25">
      <c r="A8196" s="62">
        <v>42142204</v>
      </c>
      <c r="B8196" s="63" t="s">
        <v>6746</v>
      </c>
    </row>
    <row r="8197" spans="1:2" x14ac:dyDescent="0.25">
      <c r="A8197" s="62">
        <v>42142301</v>
      </c>
      <c r="B8197" s="63" t="s">
        <v>3081</v>
      </c>
    </row>
    <row r="8198" spans="1:2" x14ac:dyDescent="0.25">
      <c r="A8198" s="62">
        <v>42142302</v>
      </c>
      <c r="B8198" s="63" t="s">
        <v>17957</v>
      </c>
    </row>
    <row r="8199" spans="1:2" x14ac:dyDescent="0.25">
      <c r="A8199" s="62">
        <v>42142303</v>
      </c>
      <c r="B8199" s="63" t="s">
        <v>13664</v>
      </c>
    </row>
    <row r="8200" spans="1:2" x14ac:dyDescent="0.25">
      <c r="A8200" s="62">
        <v>42142401</v>
      </c>
      <c r="B8200" s="63" t="s">
        <v>15289</v>
      </c>
    </row>
    <row r="8201" spans="1:2" x14ac:dyDescent="0.25">
      <c r="A8201" s="62">
        <v>42142402</v>
      </c>
      <c r="B8201" s="63" t="s">
        <v>17255</v>
      </c>
    </row>
    <row r="8202" spans="1:2" x14ac:dyDescent="0.25">
      <c r="A8202" s="62">
        <v>42142403</v>
      </c>
      <c r="B8202" s="63" t="s">
        <v>11396</v>
      </c>
    </row>
    <row r="8203" spans="1:2" x14ac:dyDescent="0.25">
      <c r="A8203" s="62">
        <v>42142404</v>
      </c>
      <c r="B8203" s="63" t="s">
        <v>16641</v>
      </c>
    </row>
    <row r="8204" spans="1:2" x14ac:dyDescent="0.25">
      <c r="A8204" s="62">
        <v>42142405</v>
      </c>
      <c r="B8204" s="63" t="s">
        <v>8053</v>
      </c>
    </row>
    <row r="8205" spans="1:2" x14ac:dyDescent="0.25">
      <c r="A8205" s="62">
        <v>42142406</v>
      </c>
      <c r="B8205" s="63" t="s">
        <v>5332</v>
      </c>
    </row>
    <row r="8206" spans="1:2" x14ac:dyDescent="0.25">
      <c r="A8206" s="62">
        <v>42142407</v>
      </c>
      <c r="B8206" s="63" t="s">
        <v>16330</v>
      </c>
    </row>
    <row r="8207" spans="1:2" x14ac:dyDescent="0.25">
      <c r="A8207" s="62">
        <v>42142501</v>
      </c>
      <c r="B8207" s="63" t="s">
        <v>14541</v>
      </c>
    </row>
    <row r="8208" spans="1:2" x14ac:dyDescent="0.25">
      <c r="A8208" s="62">
        <v>42142502</v>
      </c>
      <c r="B8208" s="63" t="s">
        <v>10870</v>
      </c>
    </row>
    <row r="8209" spans="1:2" x14ac:dyDescent="0.25">
      <c r="A8209" s="62">
        <v>42142503</v>
      </c>
      <c r="B8209" s="63" t="s">
        <v>15024</v>
      </c>
    </row>
    <row r="8210" spans="1:2" x14ac:dyDescent="0.25">
      <c r="A8210" s="62">
        <v>42142504</v>
      </c>
      <c r="B8210" s="63" t="s">
        <v>7515</v>
      </c>
    </row>
    <row r="8211" spans="1:2" x14ac:dyDescent="0.25">
      <c r="A8211" s="62">
        <v>42142505</v>
      </c>
      <c r="B8211" s="63" t="s">
        <v>14705</v>
      </c>
    </row>
    <row r="8212" spans="1:2" x14ac:dyDescent="0.25">
      <c r="A8212" s="62">
        <v>42142506</v>
      </c>
      <c r="B8212" s="63" t="s">
        <v>17290</v>
      </c>
    </row>
    <row r="8213" spans="1:2" x14ac:dyDescent="0.25">
      <c r="A8213" s="62">
        <v>42142507</v>
      </c>
      <c r="B8213" s="63" t="s">
        <v>17703</v>
      </c>
    </row>
    <row r="8214" spans="1:2" x14ac:dyDescent="0.25">
      <c r="A8214" s="62">
        <v>42142509</v>
      </c>
      <c r="B8214" s="63" t="s">
        <v>17062</v>
      </c>
    </row>
    <row r="8215" spans="1:2" x14ac:dyDescent="0.25">
      <c r="A8215" s="62">
        <v>42142510</v>
      </c>
      <c r="B8215" s="63" t="s">
        <v>8870</v>
      </c>
    </row>
    <row r="8216" spans="1:2" x14ac:dyDescent="0.25">
      <c r="A8216" s="62">
        <v>42142511</v>
      </c>
      <c r="B8216" s="63" t="s">
        <v>3284</v>
      </c>
    </row>
    <row r="8217" spans="1:2" x14ac:dyDescent="0.25">
      <c r="A8217" s="62">
        <v>42142512</v>
      </c>
      <c r="B8217" s="63" t="s">
        <v>7576</v>
      </c>
    </row>
    <row r="8218" spans="1:2" x14ac:dyDescent="0.25">
      <c r="A8218" s="62">
        <v>42142513</v>
      </c>
      <c r="B8218" s="63" t="s">
        <v>12654</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2801</v>
      </c>
    </row>
    <row r="8226" spans="1:2" x14ac:dyDescent="0.25">
      <c r="A8226" s="62">
        <v>42142521</v>
      </c>
      <c r="B8226" s="63" t="s">
        <v>12823</v>
      </c>
    </row>
    <row r="8227" spans="1:2" x14ac:dyDescent="0.25">
      <c r="A8227" s="62">
        <v>42142522</v>
      </c>
      <c r="B8227" s="63" t="s">
        <v>11578</v>
      </c>
    </row>
    <row r="8228" spans="1:2" x14ac:dyDescent="0.25">
      <c r="A8228" s="62">
        <v>42142523</v>
      </c>
      <c r="B8228" s="63" t="s">
        <v>14937</v>
      </c>
    </row>
    <row r="8229" spans="1:2" x14ac:dyDescent="0.25">
      <c r="A8229" s="62">
        <v>42142524</v>
      </c>
      <c r="B8229" s="63" t="s">
        <v>9799</v>
      </c>
    </row>
    <row r="8230" spans="1:2" x14ac:dyDescent="0.25">
      <c r="A8230" s="62">
        <v>42142525</v>
      </c>
      <c r="B8230" s="63" t="s">
        <v>6683</v>
      </c>
    </row>
    <row r="8231" spans="1:2" x14ac:dyDescent="0.25">
      <c r="A8231" s="62">
        <v>42142526</v>
      </c>
      <c r="B8231" s="63" t="s">
        <v>10433</v>
      </c>
    </row>
    <row r="8232" spans="1:2" x14ac:dyDescent="0.25">
      <c r="A8232" s="62">
        <v>42142527</v>
      </c>
      <c r="B8232" s="63" t="s">
        <v>5718</v>
      </c>
    </row>
    <row r="8233" spans="1:2" x14ac:dyDescent="0.25">
      <c r="A8233" s="62">
        <v>42142528</v>
      </c>
      <c r="B8233" s="63" t="s">
        <v>16219</v>
      </c>
    </row>
    <row r="8234" spans="1:2" x14ac:dyDescent="0.25">
      <c r="A8234" s="62">
        <v>42142529</v>
      </c>
      <c r="B8234" s="63" t="s">
        <v>5275</v>
      </c>
    </row>
    <row r="8235" spans="1:2" x14ac:dyDescent="0.25">
      <c r="A8235" s="62">
        <v>42142530</v>
      </c>
      <c r="B8235" s="63" t="s">
        <v>11167</v>
      </c>
    </row>
    <row r="8236" spans="1:2" x14ac:dyDescent="0.25">
      <c r="A8236" s="62">
        <v>42142531</v>
      </c>
      <c r="B8236" s="63" t="s">
        <v>7799</v>
      </c>
    </row>
    <row r="8237" spans="1:2" x14ac:dyDescent="0.25">
      <c r="A8237" s="62">
        <v>42142532</v>
      </c>
      <c r="B8237" s="63" t="s">
        <v>13392</v>
      </c>
    </row>
    <row r="8238" spans="1:2" x14ac:dyDescent="0.25">
      <c r="A8238" s="62">
        <v>42142601</v>
      </c>
      <c r="B8238" s="63" t="s">
        <v>6055</v>
      </c>
    </row>
    <row r="8239" spans="1:2" x14ac:dyDescent="0.25">
      <c r="A8239" s="62">
        <v>42142602</v>
      </c>
      <c r="B8239" s="63" t="s">
        <v>12018</v>
      </c>
    </row>
    <row r="8240" spans="1:2" x14ac:dyDescent="0.25">
      <c r="A8240" s="62">
        <v>42142603</v>
      </c>
      <c r="B8240" s="63" t="s">
        <v>1409</v>
      </c>
    </row>
    <row r="8241" spans="1:2" x14ac:dyDescent="0.25">
      <c r="A8241" s="62">
        <v>42142604</v>
      </c>
      <c r="B8241" s="63" t="s">
        <v>2219</v>
      </c>
    </row>
    <row r="8242" spans="1:2" x14ac:dyDescent="0.25">
      <c r="A8242" s="62">
        <v>42142605</v>
      </c>
      <c r="B8242" s="63" t="s">
        <v>12873</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2578</v>
      </c>
    </row>
    <row r="8248" spans="1:2" x14ac:dyDescent="0.25">
      <c r="A8248" s="62">
        <v>42142611</v>
      </c>
      <c r="B8248" s="63" t="s">
        <v>8311</v>
      </c>
    </row>
    <row r="8249" spans="1:2" x14ac:dyDescent="0.25">
      <c r="A8249" s="62">
        <v>42142612</v>
      </c>
      <c r="B8249" s="63" t="s">
        <v>12641</v>
      </c>
    </row>
    <row r="8250" spans="1:2" x14ac:dyDescent="0.25">
      <c r="A8250" s="62">
        <v>42142613</v>
      </c>
      <c r="B8250" s="63" t="s">
        <v>4055</v>
      </c>
    </row>
    <row r="8251" spans="1:2" x14ac:dyDescent="0.25">
      <c r="A8251" s="62">
        <v>42142614</v>
      </c>
      <c r="B8251" s="63" t="s">
        <v>18181</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13957</v>
      </c>
    </row>
    <row r="8258" spans="1:2" x14ac:dyDescent="0.25">
      <c r="A8258" s="62">
        <v>42142703</v>
      </c>
      <c r="B8258" s="63" t="s">
        <v>14290</v>
      </c>
    </row>
    <row r="8259" spans="1:2" x14ac:dyDescent="0.25">
      <c r="A8259" s="62">
        <v>42142704</v>
      </c>
      <c r="B8259" s="63" t="s">
        <v>14910</v>
      </c>
    </row>
    <row r="8260" spans="1:2" x14ac:dyDescent="0.25">
      <c r="A8260" s="62">
        <v>42142705</v>
      </c>
      <c r="B8260" s="63" t="s">
        <v>16899</v>
      </c>
    </row>
    <row r="8261" spans="1:2" x14ac:dyDescent="0.25">
      <c r="A8261" s="62">
        <v>42142706</v>
      </c>
      <c r="B8261" s="63" t="s">
        <v>1159</v>
      </c>
    </row>
    <row r="8262" spans="1:2" x14ac:dyDescent="0.25">
      <c r="A8262" s="62">
        <v>42142707</v>
      </c>
      <c r="B8262" s="63" t="s">
        <v>2921</v>
      </c>
    </row>
    <row r="8263" spans="1:2" x14ac:dyDescent="0.25">
      <c r="A8263" s="62">
        <v>42142708</v>
      </c>
      <c r="B8263" s="63" t="s">
        <v>17414</v>
      </c>
    </row>
    <row r="8264" spans="1:2" x14ac:dyDescent="0.25">
      <c r="A8264" s="62">
        <v>42142709</v>
      </c>
      <c r="B8264" s="63" t="s">
        <v>6505</v>
      </c>
    </row>
    <row r="8265" spans="1:2" x14ac:dyDescent="0.25">
      <c r="A8265" s="62">
        <v>42142710</v>
      </c>
      <c r="B8265" s="63" t="s">
        <v>10719</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4919</v>
      </c>
    </row>
    <row r="8274" spans="1:2" x14ac:dyDescent="0.25">
      <c r="A8274" s="62">
        <v>42142901</v>
      </c>
      <c r="B8274" s="63" t="s">
        <v>7500</v>
      </c>
    </row>
    <row r="8275" spans="1:2" x14ac:dyDescent="0.25">
      <c r="A8275" s="62">
        <v>42142902</v>
      </c>
      <c r="B8275" s="63" t="s">
        <v>10545</v>
      </c>
    </row>
    <row r="8276" spans="1:2" x14ac:dyDescent="0.25">
      <c r="A8276" s="62">
        <v>42142903</v>
      </c>
      <c r="B8276" s="63" t="s">
        <v>17378</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15338</v>
      </c>
    </row>
    <row r="8284" spans="1:2" x14ac:dyDescent="0.25">
      <c r="A8284" s="62">
        <v>42142911</v>
      </c>
      <c r="B8284" s="63" t="s">
        <v>3082</v>
      </c>
    </row>
    <row r="8285" spans="1:2" x14ac:dyDescent="0.25">
      <c r="A8285" s="62">
        <v>42142912</v>
      </c>
      <c r="B8285" s="63" t="s">
        <v>14329</v>
      </c>
    </row>
    <row r="8286" spans="1:2" x14ac:dyDescent="0.25">
      <c r="A8286" s="62">
        <v>42142913</v>
      </c>
      <c r="B8286" s="63" t="s">
        <v>3781</v>
      </c>
    </row>
    <row r="8287" spans="1:2" x14ac:dyDescent="0.25">
      <c r="A8287" s="62">
        <v>42143101</v>
      </c>
      <c r="B8287" s="63" t="s">
        <v>7430</v>
      </c>
    </row>
    <row r="8288" spans="1:2" x14ac:dyDescent="0.25">
      <c r="A8288" s="62">
        <v>42143102</v>
      </c>
      <c r="B8288" s="63" t="s">
        <v>8705</v>
      </c>
    </row>
    <row r="8289" spans="1:2" x14ac:dyDescent="0.25">
      <c r="A8289" s="62">
        <v>42143103</v>
      </c>
      <c r="B8289" s="63" t="s">
        <v>15401</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14968</v>
      </c>
    </row>
    <row r="8294" spans="1:2" x14ac:dyDescent="0.25">
      <c r="A8294" s="62">
        <v>42143202</v>
      </c>
      <c r="B8294" s="63" t="s">
        <v>3973</v>
      </c>
    </row>
    <row r="8295" spans="1:2" x14ac:dyDescent="0.25">
      <c r="A8295" s="62">
        <v>42143301</v>
      </c>
      <c r="B8295" s="63" t="s">
        <v>17474</v>
      </c>
    </row>
    <row r="8296" spans="1:2" x14ac:dyDescent="0.25">
      <c r="A8296" s="62">
        <v>42143401</v>
      </c>
      <c r="B8296" s="63" t="s">
        <v>6098</v>
      </c>
    </row>
    <row r="8297" spans="1:2" x14ac:dyDescent="0.25">
      <c r="A8297" s="62">
        <v>42143501</v>
      </c>
      <c r="B8297" s="63" t="s">
        <v>71</v>
      </c>
    </row>
    <row r="8298" spans="1:2" x14ac:dyDescent="0.25">
      <c r="A8298" s="62">
        <v>42143502</v>
      </c>
      <c r="B8298" s="63" t="s">
        <v>15178</v>
      </c>
    </row>
    <row r="8299" spans="1:2" x14ac:dyDescent="0.25">
      <c r="A8299" s="62">
        <v>42143503</v>
      </c>
      <c r="B8299" s="63" t="s">
        <v>2623</v>
      </c>
    </row>
    <row r="8300" spans="1:2" x14ac:dyDescent="0.25">
      <c r="A8300" s="62">
        <v>42143504</v>
      </c>
      <c r="B8300" s="63" t="s">
        <v>10067</v>
      </c>
    </row>
    <row r="8301" spans="1:2" x14ac:dyDescent="0.25">
      <c r="A8301" s="62">
        <v>42143505</v>
      </c>
      <c r="B8301" s="63" t="s">
        <v>11232</v>
      </c>
    </row>
    <row r="8302" spans="1:2" x14ac:dyDescent="0.25">
      <c r="A8302" s="62">
        <v>42143506</v>
      </c>
      <c r="B8302" s="63" t="s">
        <v>3587</v>
      </c>
    </row>
    <row r="8303" spans="1:2" x14ac:dyDescent="0.25">
      <c r="A8303" s="62">
        <v>42143507</v>
      </c>
      <c r="B8303" s="63" t="s">
        <v>12068</v>
      </c>
    </row>
    <row r="8304" spans="1:2" x14ac:dyDescent="0.25">
      <c r="A8304" s="62">
        <v>42143508</v>
      </c>
      <c r="B8304" s="63" t="s">
        <v>10883</v>
      </c>
    </row>
    <row r="8305" spans="1:2" x14ac:dyDescent="0.25">
      <c r="A8305" s="62">
        <v>42143509</v>
      </c>
      <c r="B8305" s="63" t="s">
        <v>11080</v>
      </c>
    </row>
    <row r="8306" spans="1:2" x14ac:dyDescent="0.25">
      <c r="A8306" s="62">
        <v>42143510</v>
      </c>
      <c r="B8306" s="63" t="s">
        <v>14716</v>
      </c>
    </row>
    <row r="8307" spans="1:2" x14ac:dyDescent="0.25">
      <c r="A8307" s="62">
        <v>42143511</v>
      </c>
      <c r="B8307" s="63" t="s">
        <v>3543</v>
      </c>
    </row>
    <row r="8308" spans="1:2" x14ac:dyDescent="0.25">
      <c r="A8308" s="62">
        <v>42143512</v>
      </c>
      <c r="B8308" s="63" t="s">
        <v>18755</v>
      </c>
    </row>
    <row r="8309" spans="1:2" x14ac:dyDescent="0.25">
      <c r="A8309" s="62">
        <v>42143513</v>
      </c>
      <c r="B8309" s="63" t="s">
        <v>4468</v>
      </c>
    </row>
    <row r="8310" spans="1:2" x14ac:dyDescent="0.25">
      <c r="A8310" s="62">
        <v>42143601</v>
      </c>
      <c r="B8310" s="63" t="s">
        <v>15934</v>
      </c>
    </row>
    <row r="8311" spans="1:2" x14ac:dyDescent="0.25">
      <c r="A8311" s="62">
        <v>42143602</v>
      </c>
      <c r="B8311" s="63" t="s">
        <v>1624</v>
      </c>
    </row>
    <row r="8312" spans="1:2" x14ac:dyDescent="0.25">
      <c r="A8312" s="62">
        <v>42143603</v>
      </c>
      <c r="B8312" s="63" t="s">
        <v>13910</v>
      </c>
    </row>
    <row r="8313" spans="1:2" x14ac:dyDescent="0.25">
      <c r="A8313" s="62">
        <v>42143604</v>
      </c>
      <c r="B8313" s="63" t="s">
        <v>13103</v>
      </c>
    </row>
    <row r="8314" spans="1:2" x14ac:dyDescent="0.25">
      <c r="A8314" s="62">
        <v>42143605</v>
      </c>
      <c r="B8314" s="63" t="s">
        <v>4935</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14026</v>
      </c>
    </row>
    <row r="8319" spans="1:2" x14ac:dyDescent="0.25">
      <c r="A8319" s="62">
        <v>42151502</v>
      </c>
      <c r="B8319" s="63" t="s">
        <v>12592</v>
      </c>
    </row>
    <row r="8320" spans="1:2" x14ac:dyDescent="0.25">
      <c r="A8320" s="62">
        <v>42151503</v>
      </c>
      <c r="B8320" s="63" t="s">
        <v>807</v>
      </c>
    </row>
    <row r="8321" spans="1:2" x14ac:dyDescent="0.25">
      <c r="A8321" s="62">
        <v>42151504</v>
      </c>
      <c r="B8321" s="63" t="s">
        <v>17371</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12627</v>
      </c>
    </row>
    <row r="8328" spans="1:2" x14ac:dyDescent="0.25">
      <c r="A8328" s="62">
        <v>42151604</v>
      </c>
      <c r="B8328" s="63" t="s">
        <v>8771</v>
      </c>
    </row>
    <row r="8329" spans="1:2" x14ac:dyDescent="0.25">
      <c r="A8329" s="62">
        <v>42151605</v>
      </c>
      <c r="B8329" s="63" t="s">
        <v>13890</v>
      </c>
    </row>
    <row r="8330" spans="1:2" x14ac:dyDescent="0.25">
      <c r="A8330" s="62">
        <v>42151606</v>
      </c>
      <c r="B8330" s="63" t="s">
        <v>6570</v>
      </c>
    </row>
    <row r="8331" spans="1:2" x14ac:dyDescent="0.25">
      <c r="A8331" s="62">
        <v>42151607</v>
      </c>
      <c r="B8331" s="63" t="s">
        <v>1972</v>
      </c>
    </row>
    <row r="8332" spans="1:2" x14ac:dyDescent="0.25">
      <c r="A8332" s="62">
        <v>42151608</v>
      </c>
      <c r="B8332" s="63" t="s">
        <v>11745</v>
      </c>
    </row>
    <row r="8333" spans="1:2" x14ac:dyDescent="0.25">
      <c r="A8333" s="62">
        <v>42151609</v>
      </c>
      <c r="B8333" s="63" t="s">
        <v>14569</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18435</v>
      </c>
    </row>
    <row r="8338" spans="1:2" x14ac:dyDescent="0.25">
      <c r="A8338" s="62">
        <v>42151614</v>
      </c>
      <c r="B8338" s="63" t="s">
        <v>795</v>
      </c>
    </row>
    <row r="8339" spans="1:2" x14ac:dyDescent="0.25">
      <c r="A8339" s="62">
        <v>42151615</v>
      </c>
      <c r="B8339" s="63" t="s">
        <v>16939</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17465</v>
      </c>
    </row>
    <row r="8345" spans="1:2" x14ac:dyDescent="0.25">
      <c r="A8345" s="62">
        <v>42151621</v>
      </c>
      <c r="B8345" s="63" t="s">
        <v>6293</v>
      </c>
    </row>
    <row r="8346" spans="1:2" x14ac:dyDescent="0.25">
      <c r="A8346" s="62">
        <v>42151622</v>
      </c>
      <c r="B8346" s="63" t="s">
        <v>13009</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13147</v>
      </c>
    </row>
    <row r="8352" spans="1:2" x14ac:dyDescent="0.25">
      <c r="A8352" s="62">
        <v>42151628</v>
      </c>
      <c r="B8352" s="63" t="s">
        <v>8278</v>
      </c>
    </row>
    <row r="8353" spans="1:2" x14ac:dyDescent="0.25">
      <c r="A8353" s="62">
        <v>42151629</v>
      </c>
      <c r="B8353" s="63" t="s">
        <v>5048</v>
      </c>
    </row>
    <row r="8354" spans="1:2" x14ac:dyDescent="0.25">
      <c r="A8354" s="62">
        <v>42151630</v>
      </c>
      <c r="B8354" s="63" t="s">
        <v>420</v>
      </c>
    </row>
    <row r="8355" spans="1:2" x14ac:dyDescent="0.25">
      <c r="A8355" s="62">
        <v>42151631</v>
      </c>
      <c r="B8355" s="63" t="s">
        <v>1637</v>
      </c>
    </row>
    <row r="8356" spans="1:2" x14ac:dyDescent="0.25">
      <c r="A8356" s="62">
        <v>42151632</v>
      </c>
      <c r="B8356" s="63" t="s">
        <v>17990</v>
      </c>
    </row>
    <row r="8357" spans="1:2" x14ac:dyDescent="0.25">
      <c r="A8357" s="62">
        <v>42151633</v>
      </c>
      <c r="B8357" s="63" t="s">
        <v>18305</v>
      </c>
    </row>
    <row r="8358" spans="1:2" x14ac:dyDescent="0.25">
      <c r="A8358" s="62">
        <v>42151634</v>
      </c>
      <c r="B8358" s="63" t="s">
        <v>4172</v>
      </c>
    </row>
    <row r="8359" spans="1:2" x14ac:dyDescent="0.25">
      <c r="A8359" s="62">
        <v>42151635</v>
      </c>
      <c r="B8359" s="63" t="s">
        <v>15612</v>
      </c>
    </row>
    <row r="8360" spans="1:2" x14ac:dyDescent="0.25">
      <c r="A8360" s="62">
        <v>42151636</v>
      </c>
      <c r="B8360" s="63" t="s">
        <v>12161</v>
      </c>
    </row>
    <row r="8361" spans="1:2" x14ac:dyDescent="0.25">
      <c r="A8361" s="62">
        <v>42151637</v>
      </c>
      <c r="B8361" s="63" t="s">
        <v>15418</v>
      </c>
    </row>
    <row r="8362" spans="1:2" x14ac:dyDescent="0.25">
      <c r="A8362" s="62">
        <v>42151638</v>
      </c>
      <c r="B8362" s="63" t="s">
        <v>10860</v>
      </c>
    </row>
    <row r="8363" spans="1:2" x14ac:dyDescent="0.25">
      <c r="A8363" s="62">
        <v>42151639</v>
      </c>
      <c r="B8363" s="63" t="s">
        <v>9538</v>
      </c>
    </row>
    <row r="8364" spans="1:2" x14ac:dyDescent="0.25">
      <c r="A8364" s="62">
        <v>42151640</v>
      </c>
      <c r="B8364" s="63" t="s">
        <v>17233</v>
      </c>
    </row>
    <row r="8365" spans="1:2" x14ac:dyDescent="0.25">
      <c r="A8365" s="62">
        <v>42151641</v>
      </c>
      <c r="B8365" s="63" t="s">
        <v>15316</v>
      </c>
    </row>
    <row r="8366" spans="1:2" x14ac:dyDescent="0.25">
      <c r="A8366" s="62">
        <v>42151642</v>
      </c>
      <c r="B8366" s="63" t="s">
        <v>1292</v>
      </c>
    </row>
    <row r="8367" spans="1:2" x14ac:dyDescent="0.25">
      <c r="A8367" s="62">
        <v>42151643</v>
      </c>
      <c r="B8367" s="63" t="s">
        <v>11574</v>
      </c>
    </row>
    <row r="8368" spans="1:2" x14ac:dyDescent="0.25">
      <c r="A8368" s="62">
        <v>42151644</v>
      </c>
      <c r="B8368" s="63" t="s">
        <v>14315</v>
      </c>
    </row>
    <row r="8369" spans="1:2" x14ac:dyDescent="0.25">
      <c r="A8369" s="62">
        <v>42151645</v>
      </c>
      <c r="B8369" s="63" t="s">
        <v>1425</v>
      </c>
    </row>
    <row r="8370" spans="1:2" x14ac:dyDescent="0.25">
      <c r="A8370" s="62">
        <v>42151646</v>
      </c>
      <c r="B8370" s="63" t="s">
        <v>1651</v>
      </c>
    </row>
    <row r="8371" spans="1:2" x14ac:dyDescent="0.25">
      <c r="A8371" s="62">
        <v>42151647</v>
      </c>
      <c r="B8371" s="63" t="s">
        <v>12613</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12970</v>
      </c>
    </row>
    <row r="8376" spans="1:2" x14ac:dyDescent="0.25">
      <c r="A8376" s="62">
        <v>42151653</v>
      </c>
      <c r="B8376" s="63" t="s">
        <v>14160</v>
      </c>
    </row>
    <row r="8377" spans="1:2" x14ac:dyDescent="0.25">
      <c r="A8377" s="62">
        <v>42151654</v>
      </c>
      <c r="B8377" s="63" t="s">
        <v>2202</v>
      </c>
    </row>
    <row r="8378" spans="1:2" x14ac:dyDescent="0.25">
      <c r="A8378" s="62">
        <v>42151655</v>
      </c>
      <c r="B8378" s="63" t="s">
        <v>14626</v>
      </c>
    </row>
    <row r="8379" spans="1:2" x14ac:dyDescent="0.25">
      <c r="A8379" s="62">
        <v>42151656</v>
      </c>
      <c r="B8379" s="63" t="s">
        <v>5991</v>
      </c>
    </row>
    <row r="8380" spans="1:2" x14ac:dyDescent="0.25">
      <c r="A8380" s="62">
        <v>42151657</v>
      </c>
      <c r="B8380" s="63" t="s">
        <v>17324</v>
      </c>
    </row>
    <row r="8381" spans="1:2" x14ac:dyDescent="0.25">
      <c r="A8381" s="62">
        <v>42151658</v>
      </c>
      <c r="B8381" s="63" t="s">
        <v>6573</v>
      </c>
    </row>
    <row r="8382" spans="1:2" x14ac:dyDescent="0.25">
      <c r="A8382" s="62">
        <v>42151659</v>
      </c>
      <c r="B8382" s="63" t="s">
        <v>15833</v>
      </c>
    </row>
    <row r="8383" spans="1:2" x14ac:dyDescent="0.25">
      <c r="A8383" s="62">
        <v>42151660</v>
      </c>
      <c r="B8383" s="63" t="s">
        <v>15124</v>
      </c>
    </row>
    <row r="8384" spans="1:2" x14ac:dyDescent="0.25">
      <c r="A8384" s="62">
        <v>42151661</v>
      </c>
      <c r="B8384" s="63" t="s">
        <v>10322</v>
      </c>
    </row>
    <row r="8385" spans="1:2" x14ac:dyDescent="0.25">
      <c r="A8385" s="62">
        <v>42151662</v>
      </c>
      <c r="B8385" s="63" t="s">
        <v>10761</v>
      </c>
    </row>
    <row r="8386" spans="1:2" x14ac:dyDescent="0.25">
      <c r="A8386" s="62">
        <v>42151663</v>
      </c>
      <c r="B8386" s="63" t="s">
        <v>13638</v>
      </c>
    </row>
    <row r="8387" spans="1:2" x14ac:dyDescent="0.25">
      <c r="A8387" s="62">
        <v>42151664</v>
      </c>
      <c r="B8387" s="63" t="s">
        <v>3824</v>
      </c>
    </row>
    <row r="8388" spans="1:2" x14ac:dyDescent="0.25">
      <c r="A8388" s="62">
        <v>42151665</v>
      </c>
      <c r="B8388" s="63" t="s">
        <v>5182</v>
      </c>
    </row>
    <row r="8389" spans="1:2" x14ac:dyDescent="0.25">
      <c r="A8389" s="62">
        <v>42151666</v>
      </c>
      <c r="B8389" s="63" t="s">
        <v>11826</v>
      </c>
    </row>
    <row r="8390" spans="1:2" x14ac:dyDescent="0.25">
      <c r="A8390" s="62">
        <v>42151667</v>
      </c>
      <c r="B8390" s="63" t="s">
        <v>6747</v>
      </c>
    </row>
    <row r="8391" spans="1:2" x14ac:dyDescent="0.25">
      <c r="A8391" s="62">
        <v>42151668</v>
      </c>
      <c r="B8391" s="63" t="s">
        <v>5400</v>
      </c>
    </row>
    <row r="8392" spans="1:2" x14ac:dyDescent="0.25">
      <c r="A8392" s="62">
        <v>42151669</v>
      </c>
      <c r="B8392" s="63" t="s">
        <v>9408</v>
      </c>
    </row>
    <row r="8393" spans="1:2" x14ac:dyDescent="0.25">
      <c r="A8393" s="62">
        <v>42151670</v>
      </c>
      <c r="B8393" s="63" t="s">
        <v>14447</v>
      </c>
    </row>
    <row r="8394" spans="1:2" x14ac:dyDescent="0.25">
      <c r="A8394" s="62">
        <v>42151671</v>
      </c>
      <c r="B8394" s="63" t="s">
        <v>9908</v>
      </c>
    </row>
    <row r="8395" spans="1:2" x14ac:dyDescent="0.25">
      <c r="A8395" s="62">
        <v>42151672</v>
      </c>
      <c r="B8395" s="63" t="s">
        <v>2898</v>
      </c>
    </row>
    <row r="8396" spans="1:2" x14ac:dyDescent="0.25">
      <c r="A8396" s="62">
        <v>42151673</v>
      </c>
      <c r="B8396" s="63" t="s">
        <v>11310</v>
      </c>
    </row>
    <row r="8397" spans="1:2" x14ac:dyDescent="0.25">
      <c r="A8397" s="62">
        <v>42151674</v>
      </c>
      <c r="B8397" s="63" t="s">
        <v>15985</v>
      </c>
    </row>
    <row r="8398" spans="1:2" x14ac:dyDescent="0.25">
      <c r="A8398" s="62">
        <v>42151675</v>
      </c>
      <c r="B8398" s="63" t="s">
        <v>4306</v>
      </c>
    </row>
    <row r="8399" spans="1:2" x14ac:dyDescent="0.25">
      <c r="A8399" s="62">
        <v>42151676</v>
      </c>
      <c r="B8399" s="63" t="s">
        <v>13963</v>
      </c>
    </row>
    <row r="8400" spans="1:2" x14ac:dyDescent="0.25">
      <c r="A8400" s="62">
        <v>42151677</v>
      </c>
      <c r="B8400" s="63" t="s">
        <v>8731</v>
      </c>
    </row>
    <row r="8401" spans="1:2" x14ac:dyDescent="0.25">
      <c r="A8401" s="62">
        <v>42151678</v>
      </c>
      <c r="B8401" s="63" t="s">
        <v>3642</v>
      </c>
    </row>
    <row r="8402" spans="1:2" x14ac:dyDescent="0.25">
      <c r="A8402" s="62">
        <v>42151679</v>
      </c>
      <c r="B8402" s="63" t="s">
        <v>11200</v>
      </c>
    </row>
    <row r="8403" spans="1:2" x14ac:dyDescent="0.25">
      <c r="A8403" s="62">
        <v>42151680</v>
      </c>
      <c r="B8403" s="63" t="s">
        <v>17764</v>
      </c>
    </row>
    <row r="8404" spans="1:2" x14ac:dyDescent="0.25">
      <c r="A8404" s="62">
        <v>42151681</v>
      </c>
      <c r="B8404" s="63" t="s">
        <v>16687</v>
      </c>
    </row>
    <row r="8405" spans="1:2" x14ac:dyDescent="0.25">
      <c r="A8405" s="62">
        <v>42151701</v>
      </c>
      <c r="B8405" s="63" t="s">
        <v>1814</v>
      </c>
    </row>
    <row r="8406" spans="1:2" x14ac:dyDescent="0.25">
      <c r="A8406" s="62">
        <v>42151702</v>
      </c>
      <c r="B8406" s="63" t="s">
        <v>14976</v>
      </c>
    </row>
    <row r="8407" spans="1:2" x14ac:dyDescent="0.25">
      <c r="A8407" s="62">
        <v>42151703</v>
      </c>
      <c r="B8407" s="63" t="s">
        <v>18578</v>
      </c>
    </row>
    <row r="8408" spans="1:2" x14ac:dyDescent="0.25">
      <c r="A8408" s="62">
        <v>42151704</v>
      </c>
      <c r="B8408" s="63" t="s">
        <v>3791</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16831</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12046</v>
      </c>
    </row>
    <row r="8419" spans="1:2" x14ac:dyDescent="0.25">
      <c r="A8419" s="62">
        <v>42151810</v>
      </c>
      <c r="B8419" s="63" t="s">
        <v>837</v>
      </c>
    </row>
    <row r="8420" spans="1:2" x14ac:dyDescent="0.25">
      <c r="A8420" s="62">
        <v>42151811</v>
      </c>
      <c r="B8420" s="63" t="s">
        <v>12169</v>
      </c>
    </row>
    <row r="8421" spans="1:2" x14ac:dyDescent="0.25">
      <c r="A8421" s="62">
        <v>42151812</v>
      </c>
      <c r="B8421" s="63" t="s">
        <v>11121</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10558</v>
      </c>
    </row>
    <row r="8431" spans="1:2" x14ac:dyDescent="0.25">
      <c r="A8431" s="62">
        <v>42151906</v>
      </c>
      <c r="B8431" s="63" t="s">
        <v>5081</v>
      </c>
    </row>
    <row r="8432" spans="1:2" x14ac:dyDescent="0.25">
      <c r="A8432" s="62">
        <v>42151907</v>
      </c>
      <c r="B8432" s="63" t="s">
        <v>12837</v>
      </c>
    </row>
    <row r="8433" spans="1:2" x14ac:dyDescent="0.25">
      <c r="A8433" s="62">
        <v>42151908</v>
      </c>
      <c r="B8433" s="63" t="s">
        <v>1672</v>
      </c>
    </row>
    <row r="8434" spans="1:2" x14ac:dyDescent="0.25">
      <c r="A8434" s="62">
        <v>42151909</v>
      </c>
      <c r="B8434" s="63" t="s">
        <v>11778</v>
      </c>
    </row>
    <row r="8435" spans="1:2" x14ac:dyDescent="0.25">
      <c r="A8435" s="62">
        <v>42151910</v>
      </c>
      <c r="B8435" s="63" t="s">
        <v>11353</v>
      </c>
    </row>
    <row r="8436" spans="1:2" x14ac:dyDescent="0.25">
      <c r="A8436" s="62">
        <v>42151911</v>
      </c>
      <c r="B8436" s="63" t="s">
        <v>14496</v>
      </c>
    </row>
    <row r="8437" spans="1:2" x14ac:dyDescent="0.25">
      <c r="A8437" s="62">
        <v>42151912</v>
      </c>
      <c r="B8437" s="63" t="s">
        <v>15204</v>
      </c>
    </row>
    <row r="8438" spans="1:2" x14ac:dyDescent="0.25">
      <c r="A8438" s="62">
        <v>42152001</v>
      </c>
      <c r="B8438" s="63" t="s">
        <v>17417</v>
      </c>
    </row>
    <row r="8439" spans="1:2" x14ac:dyDescent="0.25">
      <c r="A8439" s="62">
        <v>42152002</v>
      </c>
      <c r="B8439" s="63" t="s">
        <v>4754</v>
      </c>
    </row>
    <row r="8440" spans="1:2" x14ac:dyDescent="0.25">
      <c r="A8440" s="62">
        <v>42152003</v>
      </c>
      <c r="B8440" s="63" t="s">
        <v>15428</v>
      </c>
    </row>
    <row r="8441" spans="1:2" x14ac:dyDescent="0.25">
      <c r="A8441" s="62">
        <v>42152004</v>
      </c>
      <c r="B8441" s="63" t="s">
        <v>3919</v>
      </c>
    </row>
    <row r="8442" spans="1:2" x14ac:dyDescent="0.25">
      <c r="A8442" s="62">
        <v>42152005</v>
      </c>
      <c r="B8442" s="63" t="s">
        <v>4073</v>
      </c>
    </row>
    <row r="8443" spans="1:2" x14ac:dyDescent="0.25">
      <c r="A8443" s="62">
        <v>42152006</v>
      </c>
      <c r="B8443" s="63" t="s">
        <v>1521</v>
      </c>
    </row>
    <row r="8444" spans="1:2" x14ac:dyDescent="0.25">
      <c r="A8444" s="62">
        <v>42152007</v>
      </c>
      <c r="B8444" s="63" t="s">
        <v>13973</v>
      </c>
    </row>
    <row r="8445" spans="1:2" x14ac:dyDescent="0.25">
      <c r="A8445" s="62">
        <v>42152008</v>
      </c>
      <c r="B8445" s="63" t="s">
        <v>10017</v>
      </c>
    </row>
    <row r="8446" spans="1:2" x14ac:dyDescent="0.25">
      <c r="A8446" s="62">
        <v>42152009</v>
      </c>
      <c r="B8446" s="63" t="s">
        <v>17543</v>
      </c>
    </row>
    <row r="8447" spans="1:2" x14ac:dyDescent="0.25">
      <c r="A8447" s="62">
        <v>42152010</v>
      </c>
      <c r="B8447" s="63" t="s">
        <v>2007</v>
      </c>
    </row>
    <row r="8448" spans="1:2" x14ac:dyDescent="0.25">
      <c r="A8448" s="62">
        <v>42152011</v>
      </c>
      <c r="B8448" s="63" t="s">
        <v>4400</v>
      </c>
    </row>
    <row r="8449" spans="1:2" x14ac:dyDescent="0.25">
      <c r="A8449" s="62">
        <v>42152012</v>
      </c>
      <c r="B8449" s="63" t="s">
        <v>17375</v>
      </c>
    </row>
    <row r="8450" spans="1:2" x14ac:dyDescent="0.25">
      <c r="A8450" s="62">
        <v>42152013</v>
      </c>
      <c r="B8450" s="63" t="s">
        <v>1556</v>
      </c>
    </row>
    <row r="8451" spans="1:2" x14ac:dyDescent="0.25">
      <c r="A8451" s="62">
        <v>42152014</v>
      </c>
      <c r="B8451" s="63" t="s">
        <v>13079</v>
      </c>
    </row>
    <row r="8452" spans="1:2" x14ac:dyDescent="0.25">
      <c r="A8452" s="62">
        <v>42152101</v>
      </c>
      <c r="B8452" s="63" t="s">
        <v>12254</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13491</v>
      </c>
    </row>
    <row r="8457" spans="1:2" x14ac:dyDescent="0.25">
      <c r="A8457" s="62">
        <v>42152106</v>
      </c>
      <c r="B8457" s="63" t="s">
        <v>3788</v>
      </c>
    </row>
    <row r="8458" spans="1:2" x14ac:dyDescent="0.25">
      <c r="A8458" s="62">
        <v>42152107</v>
      </c>
      <c r="B8458" s="63" t="s">
        <v>7494</v>
      </c>
    </row>
    <row r="8459" spans="1:2" x14ac:dyDescent="0.25">
      <c r="A8459" s="62">
        <v>42152108</v>
      </c>
      <c r="B8459" s="63" t="s">
        <v>2526</v>
      </c>
    </row>
    <row r="8460" spans="1:2" x14ac:dyDescent="0.25">
      <c r="A8460" s="62">
        <v>42152109</v>
      </c>
      <c r="B8460" s="63" t="s">
        <v>4302</v>
      </c>
    </row>
    <row r="8461" spans="1:2" x14ac:dyDescent="0.25">
      <c r="A8461" s="62">
        <v>42152110</v>
      </c>
      <c r="B8461" s="63" t="s">
        <v>3296</v>
      </c>
    </row>
    <row r="8462" spans="1:2" x14ac:dyDescent="0.25">
      <c r="A8462" s="62">
        <v>42152111</v>
      </c>
      <c r="B8462" s="63" t="s">
        <v>18066</v>
      </c>
    </row>
    <row r="8463" spans="1:2" x14ac:dyDescent="0.25">
      <c r="A8463" s="62">
        <v>42152112</v>
      </c>
      <c r="B8463" s="63" t="s">
        <v>14505</v>
      </c>
    </row>
    <row r="8464" spans="1:2" x14ac:dyDescent="0.25">
      <c r="A8464" s="62">
        <v>42152113</v>
      </c>
      <c r="B8464" s="63" t="s">
        <v>10760</v>
      </c>
    </row>
    <row r="8465" spans="1:2" x14ac:dyDescent="0.25">
      <c r="A8465" s="62">
        <v>42152114</v>
      </c>
      <c r="B8465" s="63" t="s">
        <v>2723</v>
      </c>
    </row>
    <row r="8466" spans="1:2" x14ac:dyDescent="0.25">
      <c r="A8466" s="62">
        <v>42152115</v>
      </c>
      <c r="B8466" s="63" t="s">
        <v>15075</v>
      </c>
    </row>
    <row r="8467" spans="1:2" x14ac:dyDescent="0.25">
      <c r="A8467" s="62">
        <v>42152201</v>
      </c>
      <c r="B8467" s="63" t="s">
        <v>16038</v>
      </c>
    </row>
    <row r="8468" spans="1:2" x14ac:dyDescent="0.25">
      <c r="A8468" s="62">
        <v>42152202</v>
      </c>
      <c r="B8468" s="63" t="s">
        <v>5591</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10751</v>
      </c>
    </row>
    <row r="8473" spans="1:2" x14ac:dyDescent="0.25">
      <c r="A8473" s="62">
        <v>42152207</v>
      </c>
      <c r="B8473" s="63" t="s">
        <v>4781</v>
      </c>
    </row>
    <row r="8474" spans="1:2" x14ac:dyDescent="0.25">
      <c r="A8474" s="62">
        <v>42152208</v>
      </c>
      <c r="B8474" s="63" t="s">
        <v>14995</v>
      </c>
    </row>
    <row r="8475" spans="1:2" x14ac:dyDescent="0.25">
      <c r="A8475" s="62">
        <v>42152209</v>
      </c>
      <c r="B8475" s="63" t="s">
        <v>14862</v>
      </c>
    </row>
    <row r="8476" spans="1:2" x14ac:dyDescent="0.25">
      <c r="A8476" s="62">
        <v>42152210</v>
      </c>
      <c r="B8476" s="63" t="s">
        <v>11694</v>
      </c>
    </row>
    <row r="8477" spans="1:2" x14ac:dyDescent="0.25">
      <c r="A8477" s="62">
        <v>42152211</v>
      </c>
      <c r="B8477" s="63" t="s">
        <v>16338</v>
      </c>
    </row>
    <row r="8478" spans="1:2" x14ac:dyDescent="0.25">
      <c r="A8478" s="62">
        <v>42152212</v>
      </c>
      <c r="B8478" s="63" t="s">
        <v>17533</v>
      </c>
    </row>
    <row r="8479" spans="1:2" x14ac:dyDescent="0.25">
      <c r="A8479" s="62">
        <v>42152213</v>
      </c>
      <c r="B8479" s="63" t="s">
        <v>11664</v>
      </c>
    </row>
    <row r="8480" spans="1:2" x14ac:dyDescent="0.25">
      <c r="A8480" s="62">
        <v>42152214</v>
      </c>
      <c r="B8480" s="63" t="s">
        <v>18500</v>
      </c>
    </row>
    <row r="8481" spans="1:2" x14ac:dyDescent="0.25">
      <c r="A8481" s="62">
        <v>42152215</v>
      </c>
      <c r="B8481" s="63" t="s">
        <v>13309</v>
      </c>
    </row>
    <row r="8482" spans="1:2" x14ac:dyDescent="0.25">
      <c r="A8482" s="62">
        <v>42152216</v>
      </c>
      <c r="B8482" s="63" t="s">
        <v>1082</v>
      </c>
    </row>
    <row r="8483" spans="1:2" x14ac:dyDescent="0.25">
      <c r="A8483" s="62">
        <v>42152217</v>
      </c>
      <c r="B8483" s="63" t="s">
        <v>12839</v>
      </c>
    </row>
    <row r="8484" spans="1:2" x14ac:dyDescent="0.25">
      <c r="A8484" s="62">
        <v>42152218</v>
      </c>
      <c r="B8484" s="63" t="s">
        <v>9168</v>
      </c>
    </row>
    <row r="8485" spans="1:2" x14ac:dyDescent="0.25">
      <c r="A8485" s="62">
        <v>42152219</v>
      </c>
      <c r="B8485" s="63" t="s">
        <v>13059</v>
      </c>
    </row>
    <row r="8486" spans="1:2" x14ac:dyDescent="0.25">
      <c r="A8486" s="62">
        <v>42152220</v>
      </c>
      <c r="B8486" s="63" t="s">
        <v>12427</v>
      </c>
    </row>
    <row r="8487" spans="1:2" x14ac:dyDescent="0.25">
      <c r="A8487" s="62">
        <v>42152221</v>
      </c>
      <c r="B8487" s="63" t="s">
        <v>16645</v>
      </c>
    </row>
    <row r="8488" spans="1:2" x14ac:dyDescent="0.25">
      <c r="A8488" s="62">
        <v>42152222</v>
      </c>
      <c r="B8488" s="63" t="s">
        <v>13724</v>
      </c>
    </row>
    <row r="8489" spans="1:2" x14ac:dyDescent="0.25">
      <c r="A8489" s="62">
        <v>42152223</v>
      </c>
      <c r="B8489" s="63" t="s">
        <v>18220</v>
      </c>
    </row>
    <row r="8490" spans="1:2" x14ac:dyDescent="0.25">
      <c r="A8490" s="62">
        <v>42152224</v>
      </c>
      <c r="B8490" s="63" t="s">
        <v>7736</v>
      </c>
    </row>
    <row r="8491" spans="1:2" x14ac:dyDescent="0.25">
      <c r="A8491" s="62">
        <v>42152301</v>
      </c>
      <c r="B8491" s="63" t="s">
        <v>2182</v>
      </c>
    </row>
    <row r="8492" spans="1:2" x14ac:dyDescent="0.25">
      <c r="A8492" s="62">
        <v>42152302</v>
      </c>
      <c r="B8492" s="63" t="s">
        <v>12732</v>
      </c>
    </row>
    <row r="8493" spans="1:2" x14ac:dyDescent="0.25">
      <c r="A8493" s="62">
        <v>42152303</v>
      </c>
      <c r="B8493" s="63" t="s">
        <v>11510</v>
      </c>
    </row>
    <row r="8494" spans="1:2" x14ac:dyDescent="0.25">
      <c r="A8494" s="62">
        <v>42152304</v>
      </c>
      <c r="B8494" s="63" t="s">
        <v>11108</v>
      </c>
    </row>
    <row r="8495" spans="1:2" x14ac:dyDescent="0.25">
      <c r="A8495" s="62">
        <v>42152305</v>
      </c>
      <c r="B8495" s="63" t="s">
        <v>18294</v>
      </c>
    </row>
    <row r="8496" spans="1:2" x14ac:dyDescent="0.25">
      <c r="A8496" s="62">
        <v>42152306</v>
      </c>
      <c r="B8496" s="63" t="s">
        <v>18363</v>
      </c>
    </row>
    <row r="8497" spans="1:2" x14ac:dyDescent="0.25">
      <c r="A8497" s="62">
        <v>42152307</v>
      </c>
      <c r="B8497" s="63" t="s">
        <v>10850</v>
      </c>
    </row>
    <row r="8498" spans="1:2" x14ac:dyDescent="0.25">
      <c r="A8498" s="62">
        <v>42152401</v>
      </c>
      <c r="B8498" s="63" t="s">
        <v>2687</v>
      </c>
    </row>
    <row r="8499" spans="1:2" x14ac:dyDescent="0.25">
      <c r="A8499" s="62">
        <v>42152402</v>
      </c>
      <c r="B8499" s="63" t="s">
        <v>5938</v>
      </c>
    </row>
    <row r="8500" spans="1:2" x14ac:dyDescent="0.25">
      <c r="A8500" s="62">
        <v>42152403</v>
      </c>
      <c r="B8500" s="63" t="s">
        <v>18450</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14670</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15224</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18267</v>
      </c>
    </row>
    <row r="8513" spans="1:2" x14ac:dyDescent="0.25">
      <c r="A8513" s="62">
        <v>42152416</v>
      </c>
      <c r="B8513" s="63" t="s">
        <v>11887</v>
      </c>
    </row>
    <row r="8514" spans="1:2" x14ac:dyDescent="0.25">
      <c r="A8514" s="62">
        <v>42152417</v>
      </c>
      <c r="B8514" s="63" t="s">
        <v>860</v>
      </c>
    </row>
    <row r="8515" spans="1:2" x14ac:dyDescent="0.25">
      <c r="A8515" s="62">
        <v>42152418</v>
      </c>
      <c r="B8515" s="63" t="s">
        <v>18185</v>
      </c>
    </row>
    <row r="8516" spans="1:2" x14ac:dyDescent="0.25">
      <c r="A8516" s="62">
        <v>42152419</v>
      </c>
      <c r="B8516" s="63" t="s">
        <v>4525</v>
      </c>
    </row>
    <row r="8517" spans="1:2" x14ac:dyDescent="0.25">
      <c r="A8517" s="62">
        <v>42152420</v>
      </c>
      <c r="B8517" s="63" t="s">
        <v>6144</v>
      </c>
    </row>
    <row r="8518" spans="1:2" x14ac:dyDescent="0.25">
      <c r="A8518" s="62">
        <v>42152421</v>
      </c>
      <c r="B8518" s="63" t="s">
        <v>17143</v>
      </c>
    </row>
    <row r="8519" spans="1:2" x14ac:dyDescent="0.25">
      <c r="A8519" s="62">
        <v>42152422</v>
      </c>
      <c r="B8519" s="63" t="s">
        <v>11590</v>
      </c>
    </row>
    <row r="8520" spans="1:2" x14ac:dyDescent="0.25">
      <c r="A8520" s="62">
        <v>42152423</v>
      </c>
      <c r="B8520" s="63" t="s">
        <v>3040</v>
      </c>
    </row>
    <row r="8521" spans="1:2" x14ac:dyDescent="0.25">
      <c r="A8521" s="62">
        <v>42152424</v>
      </c>
      <c r="B8521" s="63" t="s">
        <v>13168</v>
      </c>
    </row>
    <row r="8522" spans="1:2" x14ac:dyDescent="0.25">
      <c r="A8522" s="62">
        <v>42152425</v>
      </c>
      <c r="B8522" s="63" t="s">
        <v>3983</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2699</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4993</v>
      </c>
    </row>
    <row r="8534" spans="1:2" x14ac:dyDescent="0.25">
      <c r="A8534" s="62">
        <v>42152437</v>
      </c>
      <c r="B8534" s="63" t="s">
        <v>13561</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17096</v>
      </c>
    </row>
    <row r="8539" spans="1:2" x14ac:dyDescent="0.25">
      <c r="A8539" s="62">
        <v>42152442</v>
      </c>
      <c r="B8539" s="63" t="s">
        <v>173</v>
      </c>
    </row>
    <row r="8540" spans="1:2" x14ac:dyDescent="0.25">
      <c r="A8540" s="62">
        <v>42152443</v>
      </c>
      <c r="B8540" s="63" t="s">
        <v>17297</v>
      </c>
    </row>
    <row r="8541" spans="1:2" x14ac:dyDescent="0.25">
      <c r="A8541" s="62">
        <v>42152444</v>
      </c>
      <c r="B8541" s="63" t="s">
        <v>13648</v>
      </c>
    </row>
    <row r="8542" spans="1:2" x14ac:dyDescent="0.25">
      <c r="A8542" s="62">
        <v>42152445</v>
      </c>
      <c r="B8542" s="63" t="s">
        <v>15451</v>
      </c>
    </row>
    <row r="8543" spans="1:2" x14ac:dyDescent="0.25">
      <c r="A8543" s="62">
        <v>42152446</v>
      </c>
      <c r="B8543" s="63" t="s">
        <v>14210</v>
      </c>
    </row>
    <row r="8544" spans="1:2" x14ac:dyDescent="0.25">
      <c r="A8544" s="62">
        <v>42152447</v>
      </c>
      <c r="B8544" s="63" t="s">
        <v>11287</v>
      </c>
    </row>
    <row r="8545" spans="1:2" x14ac:dyDescent="0.25">
      <c r="A8545" s="62">
        <v>42152449</v>
      </c>
      <c r="B8545" s="63" t="s">
        <v>10377</v>
      </c>
    </row>
    <row r="8546" spans="1:2" x14ac:dyDescent="0.25">
      <c r="A8546" s="62">
        <v>42152450</v>
      </c>
      <c r="B8546" s="63" t="s">
        <v>6403</v>
      </c>
    </row>
    <row r="8547" spans="1:2" x14ac:dyDescent="0.25">
      <c r="A8547" s="62">
        <v>42152451</v>
      </c>
      <c r="B8547" s="63" t="s">
        <v>3332</v>
      </c>
    </row>
    <row r="8548" spans="1:2" x14ac:dyDescent="0.25">
      <c r="A8548" s="62">
        <v>42152452</v>
      </c>
      <c r="B8548" s="63" t="s">
        <v>5841</v>
      </c>
    </row>
    <row r="8549" spans="1:2" x14ac:dyDescent="0.25">
      <c r="A8549" s="62">
        <v>42152453</v>
      </c>
      <c r="B8549" s="63" t="s">
        <v>14053</v>
      </c>
    </row>
    <row r="8550" spans="1:2" x14ac:dyDescent="0.25">
      <c r="A8550" s="62">
        <v>42152454</v>
      </c>
      <c r="B8550" s="63" t="s">
        <v>15439</v>
      </c>
    </row>
    <row r="8551" spans="1:2" x14ac:dyDescent="0.25">
      <c r="A8551" s="62">
        <v>42152455</v>
      </c>
      <c r="B8551" s="63" t="s">
        <v>13739</v>
      </c>
    </row>
    <row r="8552" spans="1:2" x14ac:dyDescent="0.25">
      <c r="A8552" s="62">
        <v>42152456</v>
      </c>
      <c r="B8552" s="63" t="s">
        <v>16383</v>
      </c>
    </row>
    <row r="8553" spans="1:2" x14ac:dyDescent="0.25">
      <c r="A8553" s="62">
        <v>42152457</v>
      </c>
      <c r="B8553" s="63" t="s">
        <v>15381</v>
      </c>
    </row>
    <row r="8554" spans="1:2" x14ac:dyDescent="0.25">
      <c r="A8554" s="62">
        <v>42152458</v>
      </c>
      <c r="B8554" s="63" t="s">
        <v>11866</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16827</v>
      </c>
    </row>
    <row r="8560" spans="1:2" x14ac:dyDescent="0.25">
      <c r="A8560" s="62">
        <v>42152464</v>
      </c>
      <c r="B8560" s="63" t="s">
        <v>2530</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17807</v>
      </c>
    </row>
    <row r="8566" spans="1:2" x14ac:dyDescent="0.25">
      <c r="A8566" s="62">
        <v>42152505</v>
      </c>
      <c r="B8566" s="63" t="s">
        <v>17381</v>
      </c>
    </row>
    <row r="8567" spans="1:2" x14ac:dyDescent="0.25">
      <c r="A8567" s="62">
        <v>42152506</v>
      </c>
      <c r="B8567" s="63" t="s">
        <v>3416</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17244</v>
      </c>
    </row>
    <row r="8575" spans="1:2" x14ac:dyDescent="0.25">
      <c r="A8575" s="62">
        <v>42152514</v>
      </c>
      <c r="B8575" s="63" t="s">
        <v>3966</v>
      </c>
    </row>
    <row r="8576" spans="1:2" x14ac:dyDescent="0.25">
      <c r="A8576" s="62">
        <v>42152516</v>
      </c>
      <c r="B8576" s="63" t="s">
        <v>18218</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16369</v>
      </c>
    </row>
    <row r="8582" spans="1:2" x14ac:dyDescent="0.25">
      <c r="A8582" s="62">
        <v>42152602</v>
      </c>
      <c r="B8582" s="63" t="s">
        <v>17883</v>
      </c>
    </row>
    <row r="8583" spans="1:2" x14ac:dyDescent="0.25">
      <c r="A8583" s="62">
        <v>42152603</v>
      </c>
      <c r="B8583" s="63" t="s">
        <v>13577</v>
      </c>
    </row>
    <row r="8584" spans="1:2" x14ac:dyDescent="0.25">
      <c r="A8584" s="62">
        <v>42152604</v>
      </c>
      <c r="B8584" s="63" t="s">
        <v>16297</v>
      </c>
    </row>
    <row r="8585" spans="1:2" x14ac:dyDescent="0.25">
      <c r="A8585" s="62">
        <v>42152605</v>
      </c>
      <c r="B8585" s="63" t="s">
        <v>13490</v>
      </c>
    </row>
    <row r="8586" spans="1:2" x14ac:dyDescent="0.25">
      <c r="A8586" s="62">
        <v>42152606</v>
      </c>
      <c r="B8586" s="63" t="s">
        <v>16240</v>
      </c>
    </row>
    <row r="8587" spans="1:2" x14ac:dyDescent="0.25">
      <c r="A8587" s="62">
        <v>42152607</v>
      </c>
      <c r="B8587" s="63" t="s">
        <v>2466</v>
      </c>
    </row>
    <row r="8588" spans="1:2" x14ac:dyDescent="0.25">
      <c r="A8588" s="62">
        <v>42152608</v>
      </c>
      <c r="B8588" s="63" t="s">
        <v>14751</v>
      </c>
    </row>
    <row r="8589" spans="1:2" x14ac:dyDescent="0.25">
      <c r="A8589" s="62">
        <v>42152701</v>
      </c>
      <c r="B8589" s="63" t="s">
        <v>18483</v>
      </c>
    </row>
    <row r="8590" spans="1:2" x14ac:dyDescent="0.25">
      <c r="A8590" s="62">
        <v>42152702</v>
      </c>
      <c r="B8590" s="63" t="s">
        <v>17611</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10320</v>
      </c>
    </row>
    <row r="8595" spans="1:2" x14ac:dyDescent="0.25">
      <c r="A8595" s="62">
        <v>42152707</v>
      </c>
      <c r="B8595" s="63" t="s">
        <v>2600</v>
      </c>
    </row>
    <row r="8596" spans="1:2" x14ac:dyDescent="0.25">
      <c r="A8596" s="62">
        <v>42152708</v>
      </c>
      <c r="B8596" s="63" t="s">
        <v>5088</v>
      </c>
    </row>
    <row r="8597" spans="1:2" x14ac:dyDescent="0.25">
      <c r="A8597" s="62">
        <v>42152709</v>
      </c>
      <c r="B8597" s="63" t="s">
        <v>15429</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15398</v>
      </c>
    </row>
    <row r="8604" spans="1:2" x14ac:dyDescent="0.25">
      <c r="A8604" s="62">
        <v>42152716</v>
      </c>
      <c r="B8604" s="63" t="s">
        <v>2325</v>
      </c>
    </row>
    <row r="8605" spans="1:2" x14ac:dyDescent="0.25">
      <c r="A8605" s="62">
        <v>42152801</v>
      </c>
      <c r="B8605" s="63" t="s">
        <v>17076</v>
      </c>
    </row>
    <row r="8606" spans="1:2" x14ac:dyDescent="0.25">
      <c r="A8606" s="62">
        <v>42152802</v>
      </c>
      <c r="B8606" s="63" t="s">
        <v>12010</v>
      </c>
    </row>
    <row r="8607" spans="1:2" x14ac:dyDescent="0.25">
      <c r="A8607" s="62">
        <v>42152803</v>
      </c>
      <c r="B8607" s="63" t="s">
        <v>4481</v>
      </c>
    </row>
    <row r="8608" spans="1:2" x14ac:dyDescent="0.25">
      <c r="A8608" s="62">
        <v>42152804</v>
      </c>
      <c r="B8608" s="63" t="s">
        <v>10846</v>
      </c>
    </row>
    <row r="8609" spans="1:2" x14ac:dyDescent="0.25">
      <c r="A8609" s="62">
        <v>42152805</v>
      </c>
      <c r="B8609" s="63" t="s">
        <v>4845</v>
      </c>
    </row>
    <row r="8610" spans="1:2" x14ac:dyDescent="0.25">
      <c r="A8610" s="62">
        <v>42152806</v>
      </c>
      <c r="B8610" s="63" t="s">
        <v>5464</v>
      </c>
    </row>
    <row r="8611" spans="1:2" x14ac:dyDescent="0.25">
      <c r="A8611" s="62">
        <v>42152807</v>
      </c>
      <c r="B8611" s="63" t="s">
        <v>16801</v>
      </c>
    </row>
    <row r="8612" spans="1:2" x14ac:dyDescent="0.25">
      <c r="A8612" s="62">
        <v>42152808</v>
      </c>
      <c r="B8612" s="63" t="s">
        <v>11280</v>
      </c>
    </row>
    <row r="8613" spans="1:2" x14ac:dyDescent="0.25">
      <c r="A8613" s="62">
        <v>42152809</v>
      </c>
      <c r="B8613" s="63" t="s">
        <v>11706</v>
      </c>
    </row>
    <row r="8614" spans="1:2" x14ac:dyDescent="0.25">
      <c r="A8614" s="62">
        <v>42152810</v>
      </c>
      <c r="B8614" s="63" t="s">
        <v>7716</v>
      </c>
    </row>
    <row r="8615" spans="1:2" x14ac:dyDescent="0.25">
      <c r="A8615" s="62">
        <v>42161501</v>
      </c>
      <c r="B8615" s="63" t="s">
        <v>15342</v>
      </c>
    </row>
    <row r="8616" spans="1:2" x14ac:dyDescent="0.25">
      <c r="A8616" s="62">
        <v>42161502</v>
      </c>
      <c r="B8616" s="63" t="s">
        <v>14872</v>
      </c>
    </row>
    <row r="8617" spans="1:2" x14ac:dyDescent="0.25">
      <c r="A8617" s="62">
        <v>42161503</v>
      </c>
      <c r="B8617" s="63" t="s">
        <v>9406</v>
      </c>
    </row>
    <row r="8618" spans="1:2" x14ac:dyDescent="0.25">
      <c r="A8618" s="62">
        <v>42161504</v>
      </c>
      <c r="B8618" s="63" t="s">
        <v>9912</v>
      </c>
    </row>
    <row r="8619" spans="1:2" x14ac:dyDescent="0.25">
      <c r="A8619" s="62">
        <v>42161505</v>
      </c>
      <c r="B8619" s="63" t="s">
        <v>11727</v>
      </c>
    </row>
    <row r="8620" spans="1:2" x14ac:dyDescent="0.25">
      <c r="A8620" s="62">
        <v>42161506</v>
      </c>
      <c r="B8620" s="63" t="s">
        <v>3595</v>
      </c>
    </row>
    <row r="8621" spans="1:2" x14ac:dyDescent="0.25">
      <c r="A8621" s="62">
        <v>42161507</v>
      </c>
      <c r="B8621" s="63" t="s">
        <v>15269</v>
      </c>
    </row>
    <row r="8622" spans="1:2" x14ac:dyDescent="0.25">
      <c r="A8622" s="62">
        <v>42161508</v>
      </c>
      <c r="B8622" s="63" t="s">
        <v>11798</v>
      </c>
    </row>
    <row r="8623" spans="1:2" x14ac:dyDescent="0.25">
      <c r="A8623" s="62">
        <v>42161509</v>
      </c>
      <c r="B8623" s="63" t="s">
        <v>5855</v>
      </c>
    </row>
    <row r="8624" spans="1:2" x14ac:dyDescent="0.25">
      <c r="A8624" s="62">
        <v>42161510</v>
      </c>
      <c r="B8624" s="63" t="s">
        <v>5452</v>
      </c>
    </row>
    <row r="8625" spans="1:2" x14ac:dyDescent="0.25">
      <c r="A8625" s="62">
        <v>42161601</v>
      </c>
      <c r="B8625" s="63" t="s">
        <v>3256</v>
      </c>
    </row>
    <row r="8626" spans="1:2" x14ac:dyDescent="0.25">
      <c r="A8626" s="62">
        <v>42161602</v>
      </c>
      <c r="B8626" s="63" t="s">
        <v>16816</v>
      </c>
    </row>
    <row r="8627" spans="1:2" x14ac:dyDescent="0.25">
      <c r="A8627" s="62">
        <v>42161603</v>
      </c>
      <c r="B8627" s="63" t="s">
        <v>900</v>
      </c>
    </row>
    <row r="8628" spans="1:2" x14ac:dyDescent="0.25">
      <c r="A8628" s="62">
        <v>42161604</v>
      </c>
      <c r="B8628" s="63" t="s">
        <v>11954</v>
      </c>
    </row>
    <row r="8629" spans="1:2" x14ac:dyDescent="0.25">
      <c r="A8629" s="62">
        <v>42161605</v>
      </c>
      <c r="B8629" s="63" t="s">
        <v>931</v>
      </c>
    </row>
    <row r="8630" spans="1:2" x14ac:dyDescent="0.25">
      <c r="A8630" s="62">
        <v>42161606</v>
      </c>
      <c r="B8630" s="63" t="s">
        <v>17446</v>
      </c>
    </row>
    <row r="8631" spans="1:2" x14ac:dyDescent="0.25">
      <c r="A8631" s="62">
        <v>42161607</v>
      </c>
      <c r="B8631" s="63" t="s">
        <v>16758</v>
      </c>
    </row>
    <row r="8632" spans="1:2" x14ac:dyDescent="0.25">
      <c r="A8632" s="62">
        <v>42161608</v>
      </c>
      <c r="B8632" s="63" t="s">
        <v>16925</v>
      </c>
    </row>
    <row r="8633" spans="1:2" x14ac:dyDescent="0.25">
      <c r="A8633" s="62">
        <v>42161609</v>
      </c>
      <c r="B8633" s="63" t="s">
        <v>1027</v>
      </c>
    </row>
    <row r="8634" spans="1:2" x14ac:dyDescent="0.25">
      <c r="A8634" s="62">
        <v>42161610</v>
      </c>
      <c r="B8634" s="63" t="s">
        <v>17652</v>
      </c>
    </row>
    <row r="8635" spans="1:2" x14ac:dyDescent="0.25">
      <c r="A8635" s="62">
        <v>42161611</v>
      </c>
      <c r="B8635" s="63" t="s">
        <v>6633</v>
      </c>
    </row>
    <row r="8636" spans="1:2" x14ac:dyDescent="0.25">
      <c r="A8636" s="62">
        <v>42161612</v>
      </c>
      <c r="B8636" s="63" t="s">
        <v>14679</v>
      </c>
    </row>
    <row r="8637" spans="1:2" x14ac:dyDescent="0.25">
      <c r="A8637" s="62">
        <v>42161613</v>
      </c>
      <c r="B8637" s="63" t="s">
        <v>7936</v>
      </c>
    </row>
    <row r="8638" spans="1:2" x14ac:dyDescent="0.25">
      <c r="A8638" s="62">
        <v>42161614</v>
      </c>
      <c r="B8638" s="63" t="s">
        <v>13449</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16755</v>
      </c>
    </row>
    <row r="8643" spans="1:2" x14ac:dyDescent="0.25">
      <c r="A8643" s="62">
        <v>42161619</v>
      </c>
      <c r="B8643" s="63" t="s">
        <v>3823</v>
      </c>
    </row>
    <row r="8644" spans="1:2" x14ac:dyDescent="0.25">
      <c r="A8644" s="62">
        <v>42161620</v>
      </c>
      <c r="B8644" s="63" t="s">
        <v>9265</v>
      </c>
    </row>
    <row r="8645" spans="1:2" x14ac:dyDescent="0.25">
      <c r="A8645" s="62">
        <v>42161621</v>
      </c>
      <c r="B8645" s="63" t="s">
        <v>12194</v>
      </c>
    </row>
    <row r="8646" spans="1:2" x14ac:dyDescent="0.25">
      <c r="A8646" s="62">
        <v>42161622</v>
      </c>
      <c r="B8646" s="63" t="s">
        <v>8142</v>
      </c>
    </row>
    <row r="8647" spans="1:2" x14ac:dyDescent="0.25">
      <c r="A8647" s="62">
        <v>42161623</v>
      </c>
      <c r="B8647" s="63" t="s">
        <v>5305</v>
      </c>
    </row>
    <row r="8648" spans="1:2" x14ac:dyDescent="0.25">
      <c r="A8648" s="62">
        <v>42161624</v>
      </c>
      <c r="B8648" s="63" t="s">
        <v>8185</v>
      </c>
    </row>
    <row r="8649" spans="1:2" x14ac:dyDescent="0.25">
      <c r="A8649" s="62">
        <v>42161625</v>
      </c>
      <c r="B8649" s="63" t="s">
        <v>12054</v>
      </c>
    </row>
    <row r="8650" spans="1:2" x14ac:dyDescent="0.25">
      <c r="A8650" s="62">
        <v>42161626</v>
      </c>
      <c r="B8650" s="63" t="s">
        <v>7476</v>
      </c>
    </row>
    <row r="8651" spans="1:2" x14ac:dyDescent="0.25">
      <c r="A8651" s="62">
        <v>42161627</v>
      </c>
      <c r="B8651" s="63" t="s">
        <v>13711</v>
      </c>
    </row>
    <row r="8652" spans="1:2" x14ac:dyDescent="0.25">
      <c r="A8652" s="62">
        <v>42161628</v>
      </c>
      <c r="B8652" s="63" t="s">
        <v>11011</v>
      </c>
    </row>
    <row r="8653" spans="1:2" x14ac:dyDescent="0.25">
      <c r="A8653" s="62">
        <v>42161629</v>
      </c>
      <c r="B8653" s="63" t="s">
        <v>16904</v>
      </c>
    </row>
    <row r="8654" spans="1:2" x14ac:dyDescent="0.25">
      <c r="A8654" s="62">
        <v>42161630</v>
      </c>
      <c r="B8654" s="63" t="s">
        <v>4519</v>
      </c>
    </row>
    <row r="8655" spans="1:2" x14ac:dyDescent="0.25">
      <c r="A8655" s="62">
        <v>42161631</v>
      </c>
      <c r="B8655" s="63" t="s">
        <v>9923</v>
      </c>
    </row>
    <row r="8656" spans="1:2" x14ac:dyDescent="0.25">
      <c r="A8656" s="62">
        <v>42161632</v>
      </c>
      <c r="B8656" s="63" t="s">
        <v>6131</v>
      </c>
    </row>
    <row r="8657" spans="1:2" x14ac:dyDescent="0.25">
      <c r="A8657" s="62">
        <v>42161633</v>
      </c>
      <c r="B8657" s="63" t="s">
        <v>4889</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18535</v>
      </c>
    </row>
    <row r="8663" spans="1:2" x14ac:dyDescent="0.25">
      <c r="A8663" s="62">
        <v>42161704</v>
      </c>
      <c r="B8663" s="63" t="s">
        <v>3597</v>
      </c>
    </row>
    <row r="8664" spans="1:2" x14ac:dyDescent="0.25">
      <c r="A8664" s="62">
        <v>42161801</v>
      </c>
      <c r="B8664" s="63" t="s">
        <v>16305</v>
      </c>
    </row>
    <row r="8665" spans="1:2" x14ac:dyDescent="0.25">
      <c r="A8665" s="62">
        <v>42161802</v>
      </c>
      <c r="B8665" s="63" t="s">
        <v>11024</v>
      </c>
    </row>
    <row r="8666" spans="1:2" x14ac:dyDescent="0.25">
      <c r="A8666" s="62">
        <v>42161803</v>
      </c>
      <c r="B8666" s="63" t="s">
        <v>18449</v>
      </c>
    </row>
    <row r="8667" spans="1:2" x14ac:dyDescent="0.25">
      <c r="A8667" s="62">
        <v>42161804</v>
      </c>
      <c r="B8667" s="63" t="s">
        <v>16008</v>
      </c>
    </row>
    <row r="8668" spans="1:2" x14ac:dyDescent="0.25">
      <c r="A8668" s="62">
        <v>42171501</v>
      </c>
      <c r="B8668" s="63" t="s">
        <v>8263</v>
      </c>
    </row>
    <row r="8669" spans="1:2" x14ac:dyDescent="0.25">
      <c r="A8669" s="62">
        <v>42171502</v>
      </c>
      <c r="B8669" s="63" t="s">
        <v>14993</v>
      </c>
    </row>
    <row r="8670" spans="1:2" x14ac:dyDescent="0.25">
      <c r="A8670" s="62">
        <v>42171601</v>
      </c>
      <c r="B8670" s="63" t="s">
        <v>15341</v>
      </c>
    </row>
    <row r="8671" spans="1:2" x14ac:dyDescent="0.25">
      <c r="A8671" s="62">
        <v>42171602</v>
      </c>
      <c r="B8671" s="63" t="s">
        <v>471</v>
      </c>
    </row>
    <row r="8672" spans="1:2" x14ac:dyDescent="0.25">
      <c r="A8672" s="62">
        <v>42171603</v>
      </c>
      <c r="B8672" s="63" t="s">
        <v>4431</v>
      </c>
    </row>
    <row r="8673" spans="1:2" x14ac:dyDescent="0.25">
      <c r="A8673" s="62">
        <v>42171604</v>
      </c>
      <c r="B8673" s="63" t="s">
        <v>5062</v>
      </c>
    </row>
    <row r="8674" spans="1:2" x14ac:dyDescent="0.25">
      <c r="A8674" s="62">
        <v>42171605</v>
      </c>
      <c r="B8674" s="63" t="s">
        <v>681</v>
      </c>
    </row>
    <row r="8675" spans="1:2" x14ac:dyDescent="0.25">
      <c r="A8675" s="62">
        <v>42171606</v>
      </c>
      <c r="B8675" s="63" t="s">
        <v>13456</v>
      </c>
    </row>
    <row r="8676" spans="1:2" x14ac:dyDescent="0.25">
      <c r="A8676" s="62">
        <v>42171607</v>
      </c>
      <c r="B8676" s="63" t="s">
        <v>11837</v>
      </c>
    </row>
    <row r="8677" spans="1:2" x14ac:dyDescent="0.25">
      <c r="A8677" s="62">
        <v>42171608</v>
      </c>
      <c r="B8677" s="63" t="s">
        <v>5908</v>
      </c>
    </row>
    <row r="8678" spans="1:2" x14ac:dyDescent="0.25">
      <c r="A8678" s="62">
        <v>42171609</v>
      </c>
      <c r="B8678" s="63" t="s">
        <v>12277</v>
      </c>
    </row>
    <row r="8679" spans="1:2" x14ac:dyDescent="0.25">
      <c r="A8679" s="62">
        <v>42171610</v>
      </c>
      <c r="B8679" s="63" t="s">
        <v>18064</v>
      </c>
    </row>
    <row r="8680" spans="1:2" x14ac:dyDescent="0.25">
      <c r="A8680" s="62">
        <v>42171611</v>
      </c>
      <c r="B8680" s="63" t="s">
        <v>3415</v>
      </c>
    </row>
    <row r="8681" spans="1:2" x14ac:dyDescent="0.25">
      <c r="A8681" s="62">
        <v>42171612</v>
      </c>
      <c r="B8681" s="63" t="s">
        <v>8116</v>
      </c>
    </row>
    <row r="8682" spans="1:2" x14ac:dyDescent="0.25">
      <c r="A8682" s="62">
        <v>42171613</v>
      </c>
      <c r="B8682" s="63" t="s">
        <v>2753</v>
      </c>
    </row>
    <row r="8683" spans="1:2" x14ac:dyDescent="0.25">
      <c r="A8683" s="62">
        <v>42171614</v>
      </c>
      <c r="B8683" s="63" t="s">
        <v>13689</v>
      </c>
    </row>
    <row r="8684" spans="1:2" x14ac:dyDescent="0.25">
      <c r="A8684" s="62">
        <v>42171701</v>
      </c>
      <c r="B8684" s="63" t="s">
        <v>5741</v>
      </c>
    </row>
    <row r="8685" spans="1:2" x14ac:dyDescent="0.25">
      <c r="A8685" s="62">
        <v>42171702</v>
      </c>
      <c r="B8685" s="63" t="s">
        <v>413</v>
      </c>
    </row>
    <row r="8686" spans="1:2" x14ac:dyDescent="0.25">
      <c r="A8686" s="62">
        <v>42171703</v>
      </c>
      <c r="B8686" s="63" t="s">
        <v>12798</v>
      </c>
    </row>
    <row r="8687" spans="1:2" x14ac:dyDescent="0.25">
      <c r="A8687" s="62">
        <v>42171704</v>
      </c>
      <c r="B8687" s="63" t="s">
        <v>2690</v>
      </c>
    </row>
    <row r="8688" spans="1:2" x14ac:dyDescent="0.25">
      <c r="A8688" s="62">
        <v>42171801</v>
      </c>
      <c r="B8688" s="63" t="s">
        <v>17877</v>
      </c>
    </row>
    <row r="8689" spans="1:2" x14ac:dyDescent="0.25">
      <c r="A8689" s="62">
        <v>42171802</v>
      </c>
      <c r="B8689" s="63" t="s">
        <v>2474</v>
      </c>
    </row>
    <row r="8690" spans="1:2" x14ac:dyDescent="0.25">
      <c r="A8690" s="62">
        <v>42171803</v>
      </c>
      <c r="B8690" s="63" t="s">
        <v>6035</v>
      </c>
    </row>
    <row r="8691" spans="1:2" x14ac:dyDescent="0.25">
      <c r="A8691" s="62">
        <v>42171804</v>
      </c>
      <c r="B8691" s="63" t="s">
        <v>14167</v>
      </c>
    </row>
    <row r="8692" spans="1:2" x14ac:dyDescent="0.25">
      <c r="A8692" s="62">
        <v>42171805</v>
      </c>
      <c r="B8692" s="63" t="s">
        <v>2022</v>
      </c>
    </row>
    <row r="8693" spans="1:2" x14ac:dyDescent="0.25">
      <c r="A8693" s="62">
        <v>42171806</v>
      </c>
      <c r="B8693" s="63" t="s">
        <v>12549</v>
      </c>
    </row>
    <row r="8694" spans="1:2" x14ac:dyDescent="0.25">
      <c r="A8694" s="62">
        <v>42171901</v>
      </c>
      <c r="B8694" s="63" t="s">
        <v>7009</v>
      </c>
    </row>
    <row r="8695" spans="1:2" x14ac:dyDescent="0.25">
      <c r="A8695" s="62">
        <v>42171902</v>
      </c>
      <c r="B8695" s="63" t="s">
        <v>18387</v>
      </c>
    </row>
    <row r="8696" spans="1:2" x14ac:dyDescent="0.25">
      <c r="A8696" s="62">
        <v>42171903</v>
      </c>
      <c r="B8696" s="63" t="s">
        <v>2626</v>
      </c>
    </row>
    <row r="8697" spans="1:2" x14ac:dyDescent="0.25">
      <c r="A8697" s="62">
        <v>42171904</v>
      </c>
      <c r="B8697" s="63" t="s">
        <v>14540</v>
      </c>
    </row>
    <row r="8698" spans="1:2" x14ac:dyDescent="0.25">
      <c r="A8698" s="62">
        <v>42171905</v>
      </c>
      <c r="B8698" s="63" t="s">
        <v>11064</v>
      </c>
    </row>
    <row r="8699" spans="1:2" x14ac:dyDescent="0.25">
      <c r="A8699" s="62">
        <v>42171906</v>
      </c>
      <c r="B8699" s="63" t="s">
        <v>9382</v>
      </c>
    </row>
    <row r="8700" spans="1:2" x14ac:dyDescent="0.25">
      <c r="A8700" s="62">
        <v>42171907</v>
      </c>
      <c r="B8700" s="63" t="s">
        <v>5639</v>
      </c>
    </row>
    <row r="8701" spans="1:2" x14ac:dyDescent="0.25">
      <c r="A8701" s="62">
        <v>42171908</v>
      </c>
      <c r="B8701" s="63" t="s">
        <v>12184</v>
      </c>
    </row>
    <row r="8702" spans="1:2" x14ac:dyDescent="0.25">
      <c r="A8702" s="62">
        <v>42171909</v>
      </c>
      <c r="B8702" s="63" t="s">
        <v>18414</v>
      </c>
    </row>
    <row r="8703" spans="1:2" x14ac:dyDescent="0.25">
      <c r="A8703" s="62">
        <v>42171910</v>
      </c>
      <c r="B8703" s="63" t="s">
        <v>13976</v>
      </c>
    </row>
    <row r="8704" spans="1:2" x14ac:dyDescent="0.25">
      <c r="A8704" s="62">
        <v>42171911</v>
      </c>
      <c r="B8704" s="63" t="s">
        <v>15296</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12158</v>
      </c>
    </row>
    <row r="8709" spans="1:2" x14ac:dyDescent="0.25">
      <c r="A8709" s="62">
        <v>42171916</v>
      </c>
      <c r="B8709" s="63" t="s">
        <v>7112</v>
      </c>
    </row>
    <row r="8710" spans="1:2" x14ac:dyDescent="0.25">
      <c r="A8710" s="62">
        <v>42171917</v>
      </c>
      <c r="B8710" s="63" t="s">
        <v>12424</v>
      </c>
    </row>
    <row r="8711" spans="1:2" x14ac:dyDescent="0.25">
      <c r="A8711" s="62">
        <v>42171918</v>
      </c>
      <c r="B8711" s="63" t="s">
        <v>6881</v>
      </c>
    </row>
    <row r="8712" spans="1:2" x14ac:dyDescent="0.25">
      <c r="A8712" s="62">
        <v>42171919</v>
      </c>
      <c r="B8712" s="63" t="s">
        <v>17812</v>
      </c>
    </row>
    <row r="8713" spans="1:2" x14ac:dyDescent="0.25">
      <c r="A8713" s="62">
        <v>42171920</v>
      </c>
      <c r="B8713" s="63" t="s">
        <v>15507</v>
      </c>
    </row>
    <row r="8714" spans="1:2" x14ac:dyDescent="0.25">
      <c r="A8714" s="62">
        <v>42172001</v>
      </c>
      <c r="B8714" s="63" t="s">
        <v>5260</v>
      </c>
    </row>
    <row r="8715" spans="1:2" x14ac:dyDescent="0.25">
      <c r="A8715" s="62">
        <v>42172002</v>
      </c>
      <c r="B8715" s="63" t="s">
        <v>7055</v>
      </c>
    </row>
    <row r="8716" spans="1:2" x14ac:dyDescent="0.25">
      <c r="A8716" s="62">
        <v>42172003</v>
      </c>
      <c r="B8716" s="63" t="s">
        <v>3893</v>
      </c>
    </row>
    <row r="8717" spans="1:2" x14ac:dyDescent="0.25">
      <c r="A8717" s="62">
        <v>42172004</v>
      </c>
      <c r="B8717" s="63" t="s">
        <v>12480</v>
      </c>
    </row>
    <row r="8718" spans="1:2" x14ac:dyDescent="0.25">
      <c r="A8718" s="62">
        <v>42172005</v>
      </c>
      <c r="B8718" s="63" t="s">
        <v>6508</v>
      </c>
    </row>
    <row r="8719" spans="1:2" x14ac:dyDescent="0.25">
      <c r="A8719" s="62">
        <v>42172006</v>
      </c>
      <c r="B8719" s="63" t="s">
        <v>947</v>
      </c>
    </row>
    <row r="8720" spans="1:2" x14ac:dyDescent="0.25">
      <c r="A8720" s="62">
        <v>42172007</v>
      </c>
      <c r="B8720" s="63" t="s">
        <v>11367</v>
      </c>
    </row>
    <row r="8721" spans="1:2" x14ac:dyDescent="0.25">
      <c r="A8721" s="62">
        <v>42172008</v>
      </c>
      <c r="B8721" s="63" t="s">
        <v>17888</v>
      </c>
    </row>
    <row r="8722" spans="1:2" x14ac:dyDescent="0.25">
      <c r="A8722" s="62">
        <v>42172009</v>
      </c>
      <c r="B8722" s="63" t="s">
        <v>9808</v>
      </c>
    </row>
    <row r="8723" spans="1:2" x14ac:dyDescent="0.25">
      <c r="A8723" s="62">
        <v>42172010</v>
      </c>
      <c r="B8723" s="63" t="s">
        <v>16703</v>
      </c>
    </row>
    <row r="8724" spans="1:2" x14ac:dyDescent="0.25">
      <c r="A8724" s="62">
        <v>42172011</v>
      </c>
      <c r="B8724" s="63" t="s">
        <v>18574</v>
      </c>
    </row>
    <row r="8725" spans="1:2" x14ac:dyDescent="0.25">
      <c r="A8725" s="62">
        <v>42172012</v>
      </c>
      <c r="B8725" s="63" t="s">
        <v>13940</v>
      </c>
    </row>
    <row r="8726" spans="1:2" x14ac:dyDescent="0.25">
      <c r="A8726" s="62">
        <v>42172013</v>
      </c>
      <c r="B8726" s="63" t="s">
        <v>9335</v>
      </c>
    </row>
    <row r="8727" spans="1:2" x14ac:dyDescent="0.25">
      <c r="A8727" s="62">
        <v>42172014</v>
      </c>
      <c r="B8727" s="63" t="s">
        <v>11213</v>
      </c>
    </row>
    <row r="8728" spans="1:2" x14ac:dyDescent="0.25">
      <c r="A8728" s="62">
        <v>42172015</v>
      </c>
      <c r="B8728" s="63" t="s">
        <v>8997</v>
      </c>
    </row>
    <row r="8729" spans="1:2" x14ac:dyDescent="0.25">
      <c r="A8729" s="62">
        <v>42172016</v>
      </c>
      <c r="B8729" s="63" t="s">
        <v>15311</v>
      </c>
    </row>
    <row r="8730" spans="1:2" x14ac:dyDescent="0.25">
      <c r="A8730" s="62">
        <v>42172017</v>
      </c>
      <c r="B8730" s="63" t="s">
        <v>6727</v>
      </c>
    </row>
    <row r="8731" spans="1:2" x14ac:dyDescent="0.25">
      <c r="A8731" s="62">
        <v>42172101</v>
      </c>
      <c r="B8731" s="63" t="s">
        <v>4369</v>
      </c>
    </row>
    <row r="8732" spans="1:2" x14ac:dyDescent="0.25">
      <c r="A8732" s="62">
        <v>42172102</v>
      </c>
      <c r="B8732" s="63" t="s">
        <v>13494</v>
      </c>
    </row>
    <row r="8733" spans="1:2" x14ac:dyDescent="0.25">
      <c r="A8733" s="62">
        <v>42172103</v>
      </c>
      <c r="B8733" s="63" t="s">
        <v>14740</v>
      </c>
    </row>
    <row r="8734" spans="1:2" x14ac:dyDescent="0.25">
      <c r="A8734" s="62">
        <v>42172201</v>
      </c>
      <c r="B8734" s="63" t="s">
        <v>15005</v>
      </c>
    </row>
    <row r="8735" spans="1:2" x14ac:dyDescent="0.25">
      <c r="A8735" s="62">
        <v>42181501</v>
      </c>
      <c r="B8735" s="63" t="s">
        <v>2450</v>
      </c>
    </row>
    <row r="8736" spans="1:2" x14ac:dyDescent="0.25">
      <c r="A8736" s="62">
        <v>42181502</v>
      </c>
      <c r="B8736" s="63" t="s">
        <v>7497</v>
      </c>
    </row>
    <row r="8737" spans="1:2" x14ac:dyDescent="0.25">
      <c r="A8737" s="62">
        <v>42181503</v>
      </c>
      <c r="B8737" s="63" t="s">
        <v>11082</v>
      </c>
    </row>
    <row r="8738" spans="1:2" x14ac:dyDescent="0.25">
      <c r="A8738" s="62">
        <v>42181504</v>
      </c>
      <c r="B8738" s="63" t="s">
        <v>11159</v>
      </c>
    </row>
    <row r="8739" spans="1:2" x14ac:dyDescent="0.25">
      <c r="A8739" s="62">
        <v>42181505</v>
      </c>
      <c r="B8739" s="63" t="s">
        <v>13546</v>
      </c>
    </row>
    <row r="8740" spans="1:2" x14ac:dyDescent="0.25">
      <c r="A8740" s="62">
        <v>42181506</v>
      </c>
      <c r="B8740" s="63" t="s">
        <v>6830</v>
      </c>
    </row>
    <row r="8741" spans="1:2" x14ac:dyDescent="0.25">
      <c r="A8741" s="62">
        <v>42181507</v>
      </c>
      <c r="B8741" s="63" t="s">
        <v>13213</v>
      </c>
    </row>
    <row r="8742" spans="1:2" x14ac:dyDescent="0.25">
      <c r="A8742" s="62">
        <v>42181508</v>
      </c>
      <c r="B8742" s="63" t="s">
        <v>8936</v>
      </c>
    </row>
    <row r="8743" spans="1:2" x14ac:dyDescent="0.25">
      <c r="A8743" s="62">
        <v>42181509</v>
      </c>
      <c r="B8743" s="63" t="s">
        <v>258</v>
      </c>
    </row>
    <row r="8744" spans="1:2" x14ac:dyDescent="0.25">
      <c r="A8744" s="62">
        <v>42181510</v>
      </c>
      <c r="B8744" s="63" t="s">
        <v>4155</v>
      </c>
    </row>
    <row r="8745" spans="1:2" x14ac:dyDescent="0.25">
      <c r="A8745" s="62">
        <v>42181511</v>
      </c>
      <c r="B8745" s="63" t="s">
        <v>15570</v>
      </c>
    </row>
    <row r="8746" spans="1:2" x14ac:dyDescent="0.25">
      <c r="A8746" s="62">
        <v>42181512</v>
      </c>
      <c r="B8746" s="63" t="s">
        <v>17663</v>
      </c>
    </row>
    <row r="8747" spans="1:2" x14ac:dyDescent="0.25">
      <c r="A8747" s="62">
        <v>42181513</v>
      </c>
      <c r="B8747" s="63" t="s">
        <v>4409</v>
      </c>
    </row>
    <row r="8748" spans="1:2" x14ac:dyDescent="0.25">
      <c r="A8748" s="62">
        <v>42181514</v>
      </c>
      <c r="B8748" s="63" t="s">
        <v>5278</v>
      </c>
    </row>
    <row r="8749" spans="1:2" x14ac:dyDescent="0.25">
      <c r="A8749" s="62">
        <v>42181515</v>
      </c>
      <c r="B8749" s="63" t="s">
        <v>3437</v>
      </c>
    </row>
    <row r="8750" spans="1:2" x14ac:dyDescent="0.25">
      <c r="A8750" s="62">
        <v>42181516</v>
      </c>
      <c r="B8750" s="63" t="s">
        <v>13939</v>
      </c>
    </row>
    <row r="8751" spans="1:2" x14ac:dyDescent="0.25">
      <c r="A8751" s="62">
        <v>42181517</v>
      </c>
      <c r="B8751" s="63" t="s">
        <v>2544</v>
      </c>
    </row>
    <row r="8752" spans="1:2" x14ac:dyDescent="0.25">
      <c r="A8752" s="62">
        <v>42181601</v>
      </c>
      <c r="B8752" s="63" t="s">
        <v>12457</v>
      </c>
    </row>
    <row r="8753" spans="1:2" x14ac:dyDescent="0.25">
      <c r="A8753" s="62">
        <v>42181602</v>
      </c>
      <c r="B8753" s="63" t="s">
        <v>10958</v>
      </c>
    </row>
    <row r="8754" spans="1:2" x14ac:dyDescent="0.25">
      <c r="A8754" s="62">
        <v>42181603</v>
      </c>
      <c r="B8754" s="63" t="s">
        <v>14456</v>
      </c>
    </row>
    <row r="8755" spans="1:2" x14ac:dyDescent="0.25">
      <c r="A8755" s="62">
        <v>42181604</v>
      </c>
      <c r="B8755" s="63" t="s">
        <v>1007</v>
      </c>
    </row>
    <row r="8756" spans="1:2" x14ac:dyDescent="0.25">
      <c r="A8756" s="62">
        <v>42181605</v>
      </c>
      <c r="B8756" s="63" t="s">
        <v>2141</v>
      </c>
    </row>
    <row r="8757" spans="1:2" x14ac:dyDescent="0.25">
      <c r="A8757" s="62">
        <v>42181606</v>
      </c>
      <c r="B8757" s="63" t="s">
        <v>15190</v>
      </c>
    </row>
    <row r="8758" spans="1:2" x14ac:dyDescent="0.25">
      <c r="A8758" s="62">
        <v>42181607</v>
      </c>
      <c r="B8758" s="63" t="s">
        <v>17210</v>
      </c>
    </row>
    <row r="8759" spans="1:2" x14ac:dyDescent="0.25">
      <c r="A8759" s="62">
        <v>42181608</v>
      </c>
      <c r="B8759" s="63" t="s">
        <v>5441</v>
      </c>
    </row>
    <row r="8760" spans="1:2" x14ac:dyDescent="0.25">
      <c r="A8760" s="62">
        <v>42181609</v>
      </c>
      <c r="B8760" s="63" t="s">
        <v>8318</v>
      </c>
    </row>
    <row r="8761" spans="1:2" x14ac:dyDescent="0.25">
      <c r="A8761" s="62">
        <v>42181610</v>
      </c>
      <c r="B8761" s="63" t="s">
        <v>3394</v>
      </c>
    </row>
    <row r="8762" spans="1:2" x14ac:dyDescent="0.25">
      <c r="A8762" s="62">
        <v>42181701</v>
      </c>
      <c r="B8762" s="63" t="s">
        <v>10237</v>
      </c>
    </row>
    <row r="8763" spans="1:2" x14ac:dyDescent="0.25">
      <c r="A8763" s="62">
        <v>42181702</v>
      </c>
      <c r="B8763" s="63" t="s">
        <v>18645</v>
      </c>
    </row>
    <row r="8764" spans="1:2" x14ac:dyDescent="0.25">
      <c r="A8764" s="62">
        <v>42181703</v>
      </c>
      <c r="B8764" s="63" t="s">
        <v>14777</v>
      </c>
    </row>
    <row r="8765" spans="1:2" x14ac:dyDescent="0.25">
      <c r="A8765" s="62">
        <v>42181704</v>
      </c>
      <c r="B8765" s="63" t="s">
        <v>15845</v>
      </c>
    </row>
    <row r="8766" spans="1:2" x14ac:dyDescent="0.25">
      <c r="A8766" s="62">
        <v>42181705</v>
      </c>
      <c r="B8766" s="63" t="s">
        <v>13239</v>
      </c>
    </row>
    <row r="8767" spans="1:2" x14ac:dyDescent="0.25">
      <c r="A8767" s="62">
        <v>42181706</v>
      </c>
      <c r="B8767" s="63" t="s">
        <v>12630</v>
      </c>
    </row>
    <row r="8768" spans="1:2" x14ac:dyDescent="0.25">
      <c r="A8768" s="62">
        <v>42181707</v>
      </c>
      <c r="B8768" s="63" t="s">
        <v>9255</v>
      </c>
    </row>
    <row r="8769" spans="1:2" x14ac:dyDescent="0.25">
      <c r="A8769" s="62">
        <v>42181708</v>
      </c>
      <c r="B8769" s="63" t="s">
        <v>15339</v>
      </c>
    </row>
    <row r="8770" spans="1:2" x14ac:dyDescent="0.25">
      <c r="A8770" s="62">
        <v>42181709</v>
      </c>
      <c r="B8770" s="63" t="s">
        <v>5280</v>
      </c>
    </row>
    <row r="8771" spans="1:2" x14ac:dyDescent="0.25">
      <c r="A8771" s="62">
        <v>42181710</v>
      </c>
      <c r="B8771" s="63" t="s">
        <v>1636</v>
      </c>
    </row>
    <row r="8772" spans="1:2" x14ac:dyDescent="0.25">
      <c r="A8772" s="62">
        <v>42181711</v>
      </c>
      <c r="B8772" s="63" t="s">
        <v>10788</v>
      </c>
    </row>
    <row r="8773" spans="1:2" x14ac:dyDescent="0.25">
      <c r="A8773" s="62">
        <v>42181712</v>
      </c>
      <c r="B8773" s="63" t="s">
        <v>13211</v>
      </c>
    </row>
    <row r="8774" spans="1:2" x14ac:dyDescent="0.25">
      <c r="A8774" s="62">
        <v>42181713</v>
      </c>
      <c r="B8774" s="63" t="s">
        <v>4379</v>
      </c>
    </row>
    <row r="8775" spans="1:2" x14ac:dyDescent="0.25">
      <c r="A8775" s="62">
        <v>42181714</v>
      </c>
      <c r="B8775" s="63" t="s">
        <v>6139</v>
      </c>
    </row>
    <row r="8776" spans="1:2" x14ac:dyDescent="0.25">
      <c r="A8776" s="62">
        <v>42181715</v>
      </c>
      <c r="B8776" s="63" t="s">
        <v>7094</v>
      </c>
    </row>
    <row r="8777" spans="1:2" x14ac:dyDescent="0.25">
      <c r="A8777" s="62">
        <v>42181716</v>
      </c>
      <c r="B8777" s="63" t="s">
        <v>10435</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11199</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18258</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13924</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11971</v>
      </c>
    </row>
    <row r="8798" spans="1:2" x14ac:dyDescent="0.25">
      <c r="A8798" s="62">
        <v>42182002</v>
      </c>
      <c r="B8798" s="63" t="s">
        <v>1906</v>
      </c>
    </row>
    <row r="8799" spans="1:2" x14ac:dyDescent="0.25">
      <c r="A8799" s="62">
        <v>42182003</v>
      </c>
      <c r="B8799" s="63" t="s">
        <v>3138</v>
      </c>
    </row>
    <row r="8800" spans="1:2" x14ac:dyDescent="0.25">
      <c r="A8800" s="62">
        <v>42182004</v>
      </c>
      <c r="B8800" s="63" t="s">
        <v>13032</v>
      </c>
    </row>
    <row r="8801" spans="1:2" x14ac:dyDescent="0.25">
      <c r="A8801" s="62">
        <v>42182005</v>
      </c>
      <c r="B8801" s="63" t="s">
        <v>5264</v>
      </c>
    </row>
    <row r="8802" spans="1:2" x14ac:dyDescent="0.25">
      <c r="A8802" s="62">
        <v>42182006</v>
      </c>
      <c r="B8802" s="63" t="s">
        <v>10209</v>
      </c>
    </row>
    <row r="8803" spans="1:2" x14ac:dyDescent="0.25">
      <c r="A8803" s="62">
        <v>42182007</v>
      </c>
      <c r="B8803" s="63" t="s">
        <v>18050</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18188</v>
      </c>
    </row>
    <row r="8809" spans="1:2" x14ac:dyDescent="0.25">
      <c r="A8809" s="62">
        <v>42182013</v>
      </c>
      <c r="B8809" s="63" t="s">
        <v>5192</v>
      </c>
    </row>
    <row r="8810" spans="1:2" x14ac:dyDescent="0.25">
      <c r="A8810" s="62">
        <v>42182014</v>
      </c>
      <c r="B8810" s="63" t="s">
        <v>7019</v>
      </c>
    </row>
    <row r="8811" spans="1:2" x14ac:dyDescent="0.25">
      <c r="A8811" s="62">
        <v>42182015</v>
      </c>
      <c r="B8811" s="63" t="s">
        <v>11547</v>
      </c>
    </row>
    <row r="8812" spans="1:2" x14ac:dyDescent="0.25">
      <c r="A8812" s="62">
        <v>42182016</v>
      </c>
      <c r="B8812" s="63" t="s">
        <v>17981</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17103</v>
      </c>
    </row>
    <row r="8818" spans="1:2" x14ac:dyDescent="0.25">
      <c r="A8818" s="62">
        <v>42182102</v>
      </c>
      <c r="B8818" s="63" t="s">
        <v>6609</v>
      </c>
    </row>
    <row r="8819" spans="1:2" x14ac:dyDescent="0.25">
      <c r="A8819" s="62">
        <v>42182103</v>
      </c>
      <c r="B8819" s="63" t="s">
        <v>12890</v>
      </c>
    </row>
    <row r="8820" spans="1:2" x14ac:dyDescent="0.25">
      <c r="A8820" s="62">
        <v>42182104</v>
      </c>
      <c r="B8820" s="63" t="s">
        <v>3936</v>
      </c>
    </row>
    <row r="8821" spans="1:2" x14ac:dyDescent="0.25">
      <c r="A8821" s="62">
        <v>42182105</v>
      </c>
      <c r="B8821" s="63" t="s">
        <v>13144</v>
      </c>
    </row>
    <row r="8822" spans="1:2" x14ac:dyDescent="0.25">
      <c r="A8822" s="62">
        <v>42182106</v>
      </c>
      <c r="B8822" s="63" t="s">
        <v>4367</v>
      </c>
    </row>
    <row r="8823" spans="1:2" x14ac:dyDescent="0.25">
      <c r="A8823" s="62">
        <v>42182107</v>
      </c>
      <c r="B8823" s="63" t="s">
        <v>13836</v>
      </c>
    </row>
    <row r="8824" spans="1:2" x14ac:dyDescent="0.25">
      <c r="A8824" s="62">
        <v>42182108</v>
      </c>
      <c r="B8824" s="63" t="s">
        <v>8987</v>
      </c>
    </row>
    <row r="8825" spans="1:2" x14ac:dyDescent="0.25">
      <c r="A8825" s="62">
        <v>42182201</v>
      </c>
      <c r="B8825" s="63" t="s">
        <v>16588</v>
      </c>
    </row>
    <row r="8826" spans="1:2" x14ac:dyDescent="0.25">
      <c r="A8826" s="62">
        <v>42182202</v>
      </c>
      <c r="B8826" s="63" t="s">
        <v>2978</v>
      </c>
    </row>
    <row r="8827" spans="1:2" x14ac:dyDescent="0.25">
      <c r="A8827" s="62">
        <v>42182203</v>
      </c>
      <c r="B8827" s="63" t="s">
        <v>5258</v>
      </c>
    </row>
    <row r="8828" spans="1:2" x14ac:dyDescent="0.25">
      <c r="A8828" s="62">
        <v>42182204</v>
      </c>
      <c r="B8828" s="63" t="s">
        <v>15115</v>
      </c>
    </row>
    <row r="8829" spans="1:2" x14ac:dyDescent="0.25">
      <c r="A8829" s="62">
        <v>42182205</v>
      </c>
      <c r="B8829" s="63" t="s">
        <v>372</v>
      </c>
    </row>
    <row r="8830" spans="1:2" x14ac:dyDescent="0.25">
      <c r="A8830" s="62">
        <v>42182206</v>
      </c>
      <c r="B8830" s="63" t="s">
        <v>16682</v>
      </c>
    </row>
    <row r="8831" spans="1:2" x14ac:dyDescent="0.25">
      <c r="A8831" s="62">
        <v>42182207</v>
      </c>
      <c r="B8831" s="63" t="s">
        <v>17428</v>
      </c>
    </row>
    <row r="8832" spans="1:2" x14ac:dyDescent="0.25">
      <c r="A8832" s="62">
        <v>42182208</v>
      </c>
      <c r="B8832" s="63" t="s">
        <v>13725</v>
      </c>
    </row>
    <row r="8833" spans="1:2" x14ac:dyDescent="0.25">
      <c r="A8833" s="62">
        <v>42182209</v>
      </c>
      <c r="B8833" s="63" t="s">
        <v>99</v>
      </c>
    </row>
    <row r="8834" spans="1:2" x14ac:dyDescent="0.25">
      <c r="A8834" s="62">
        <v>42182301</v>
      </c>
      <c r="B8834" s="63" t="s">
        <v>14960</v>
      </c>
    </row>
    <row r="8835" spans="1:2" x14ac:dyDescent="0.25">
      <c r="A8835" s="62">
        <v>42182302</v>
      </c>
      <c r="B8835" s="63" t="s">
        <v>2814</v>
      </c>
    </row>
    <row r="8836" spans="1:2" x14ac:dyDescent="0.25">
      <c r="A8836" s="62">
        <v>42182303</v>
      </c>
      <c r="B8836" s="63" t="s">
        <v>15897</v>
      </c>
    </row>
    <row r="8837" spans="1:2" x14ac:dyDescent="0.25">
      <c r="A8837" s="62">
        <v>42182304</v>
      </c>
      <c r="B8837" s="63" t="s">
        <v>1945</v>
      </c>
    </row>
    <row r="8838" spans="1:2" x14ac:dyDescent="0.25">
      <c r="A8838" s="62">
        <v>42182305</v>
      </c>
      <c r="B8838" s="63" t="s">
        <v>12333</v>
      </c>
    </row>
    <row r="8839" spans="1:2" x14ac:dyDescent="0.25">
      <c r="A8839" s="62">
        <v>42182306</v>
      </c>
      <c r="B8839" s="63" t="s">
        <v>15591</v>
      </c>
    </row>
    <row r="8840" spans="1:2" x14ac:dyDescent="0.25">
      <c r="A8840" s="62">
        <v>42182307</v>
      </c>
      <c r="B8840" s="63" t="s">
        <v>3894</v>
      </c>
    </row>
    <row r="8841" spans="1:2" x14ac:dyDescent="0.25">
      <c r="A8841" s="62">
        <v>42182308</v>
      </c>
      <c r="B8841" s="63" t="s">
        <v>5173</v>
      </c>
    </row>
    <row r="8842" spans="1:2" x14ac:dyDescent="0.25">
      <c r="A8842" s="62">
        <v>42182309</v>
      </c>
      <c r="B8842" s="63" t="s">
        <v>11985</v>
      </c>
    </row>
    <row r="8843" spans="1:2" x14ac:dyDescent="0.25">
      <c r="A8843" s="62">
        <v>42182310</v>
      </c>
      <c r="B8843" s="63" t="s">
        <v>836</v>
      </c>
    </row>
    <row r="8844" spans="1:2" x14ac:dyDescent="0.25">
      <c r="A8844" s="62">
        <v>42182311</v>
      </c>
      <c r="B8844" s="63" t="s">
        <v>14836</v>
      </c>
    </row>
    <row r="8845" spans="1:2" x14ac:dyDescent="0.25">
      <c r="A8845" s="62">
        <v>42182312</v>
      </c>
      <c r="B8845" s="63" t="s">
        <v>12136</v>
      </c>
    </row>
    <row r="8846" spans="1:2" x14ac:dyDescent="0.25">
      <c r="A8846" s="62">
        <v>42182313</v>
      </c>
      <c r="B8846" s="63" t="s">
        <v>17209</v>
      </c>
    </row>
    <row r="8847" spans="1:2" x14ac:dyDescent="0.25">
      <c r="A8847" s="62">
        <v>42182314</v>
      </c>
      <c r="B8847" s="63" t="s">
        <v>7869</v>
      </c>
    </row>
    <row r="8848" spans="1:2" x14ac:dyDescent="0.25">
      <c r="A8848" s="62">
        <v>42182401</v>
      </c>
      <c r="B8848" s="63" t="s">
        <v>12371</v>
      </c>
    </row>
    <row r="8849" spans="1:2" x14ac:dyDescent="0.25">
      <c r="A8849" s="62">
        <v>42182402</v>
      </c>
      <c r="B8849" s="63" t="s">
        <v>6887</v>
      </c>
    </row>
    <row r="8850" spans="1:2" x14ac:dyDescent="0.25">
      <c r="A8850" s="62">
        <v>42182403</v>
      </c>
      <c r="B8850" s="63" t="s">
        <v>9700</v>
      </c>
    </row>
    <row r="8851" spans="1:2" x14ac:dyDescent="0.25">
      <c r="A8851" s="62">
        <v>42182404</v>
      </c>
      <c r="B8851" s="63" t="s">
        <v>14648</v>
      </c>
    </row>
    <row r="8852" spans="1:2" x14ac:dyDescent="0.25">
      <c r="A8852" s="62">
        <v>42182405</v>
      </c>
      <c r="B8852" s="63" t="s">
        <v>8851</v>
      </c>
    </row>
    <row r="8853" spans="1:2" x14ac:dyDescent="0.25">
      <c r="A8853" s="62">
        <v>42182406</v>
      </c>
      <c r="B8853" s="63" t="s">
        <v>4464</v>
      </c>
    </row>
    <row r="8854" spans="1:2" x14ac:dyDescent="0.25">
      <c r="A8854" s="62">
        <v>42182407</v>
      </c>
      <c r="B8854" s="63" t="s">
        <v>2970</v>
      </c>
    </row>
    <row r="8855" spans="1:2" x14ac:dyDescent="0.25">
      <c r="A8855" s="62">
        <v>42182408</v>
      </c>
      <c r="B8855" s="63" t="s">
        <v>3637</v>
      </c>
    </row>
    <row r="8856" spans="1:2" x14ac:dyDescent="0.25">
      <c r="A8856" s="62">
        <v>42182409</v>
      </c>
      <c r="B8856" s="63" t="s">
        <v>2554</v>
      </c>
    </row>
    <row r="8857" spans="1:2" x14ac:dyDescent="0.25">
      <c r="A8857" s="62">
        <v>42182410</v>
      </c>
      <c r="B8857" s="63" t="s">
        <v>14350</v>
      </c>
    </row>
    <row r="8858" spans="1:2" x14ac:dyDescent="0.25">
      <c r="A8858" s="62">
        <v>42182411</v>
      </c>
      <c r="B8858" s="63" t="s">
        <v>13882</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14627</v>
      </c>
    </row>
    <row r="8867" spans="1:2" x14ac:dyDescent="0.25">
      <c r="A8867" s="62">
        <v>42182420</v>
      </c>
      <c r="B8867" s="63" t="s">
        <v>17870</v>
      </c>
    </row>
    <row r="8868" spans="1:2" x14ac:dyDescent="0.25">
      <c r="A8868" s="62">
        <v>42182421</v>
      </c>
      <c r="B8868" s="63" t="s">
        <v>12723</v>
      </c>
    </row>
    <row r="8869" spans="1:2" x14ac:dyDescent="0.25">
      <c r="A8869" s="62">
        <v>42182422</v>
      </c>
      <c r="B8869" s="63" t="s">
        <v>696</v>
      </c>
    </row>
    <row r="8870" spans="1:2" x14ac:dyDescent="0.25">
      <c r="A8870" s="62">
        <v>42182501</v>
      </c>
      <c r="B8870" s="63" t="s">
        <v>3612</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3790</v>
      </c>
    </row>
    <row r="8878" spans="1:2" x14ac:dyDescent="0.25">
      <c r="A8878" s="62">
        <v>42182703</v>
      </c>
      <c r="B8878" s="63" t="s">
        <v>4239</v>
      </c>
    </row>
    <row r="8879" spans="1:2" x14ac:dyDescent="0.25">
      <c r="A8879" s="62">
        <v>42182704</v>
      </c>
      <c r="B8879" s="63" t="s">
        <v>7348</v>
      </c>
    </row>
    <row r="8880" spans="1:2" x14ac:dyDescent="0.25">
      <c r="A8880" s="62">
        <v>42182801</v>
      </c>
      <c r="B8880" s="63" t="s">
        <v>4584</v>
      </c>
    </row>
    <row r="8881" spans="1:2" x14ac:dyDescent="0.25">
      <c r="A8881" s="62">
        <v>42182802</v>
      </c>
      <c r="B8881" s="63" t="s">
        <v>14036</v>
      </c>
    </row>
    <row r="8882" spans="1:2" x14ac:dyDescent="0.25">
      <c r="A8882" s="62">
        <v>42182803</v>
      </c>
      <c r="B8882" s="63" t="s">
        <v>16794</v>
      </c>
    </row>
    <row r="8883" spans="1:2" x14ac:dyDescent="0.25">
      <c r="A8883" s="62">
        <v>42182804</v>
      </c>
      <c r="B8883" s="63" t="s">
        <v>8227</v>
      </c>
    </row>
    <row r="8884" spans="1:2" x14ac:dyDescent="0.25">
      <c r="A8884" s="62">
        <v>42182805</v>
      </c>
      <c r="B8884" s="63" t="s">
        <v>14709</v>
      </c>
    </row>
    <row r="8885" spans="1:2" x14ac:dyDescent="0.25">
      <c r="A8885" s="62">
        <v>42182806</v>
      </c>
      <c r="B8885" s="63" t="s">
        <v>16661</v>
      </c>
    </row>
    <row r="8886" spans="1:2" x14ac:dyDescent="0.25">
      <c r="A8886" s="62">
        <v>42182807</v>
      </c>
      <c r="B8886" s="63" t="s">
        <v>5193</v>
      </c>
    </row>
    <row r="8887" spans="1:2" x14ac:dyDescent="0.25">
      <c r="A8887" s="62">
        <v>42182808</v>
      </c>
      <c r="B8887" s="63" t="s">
        <v>9765</v>
      </c>
    </row>
    <row r="8888" spans="1:2" x14ac:dyDescent="0.25">
      <c r="A8888" s="62">
        <v>42182901</v>
      </c>
      <c r="B8888" s="63" t="s">
        <v>3252</v>
      </c>
    </row>
    <row r="8889" spans="1:2" x14ac:dyDescent="0.25">
      <c r="A8889" s="62">
        <v>42182902</v>
      </c>
      <c r="B8889" s="63" t="s">
        <v>3533</v>
      </c>
    </row>
    <row r="8890" spans="1:2" x14ac:dyDescent="0.25">
      <c r="A8890" s="62">
        <v>42182903</v>
      </c>
      <c r="B8890" s="63" t="s">
        <v>9916</v>
      </c>
    </row>
    <row r="8891" spans="1:2" x14ac:dyDescent="0.25">
      <c r="A8891" s="62">
        <v>42182904</v>
      </c>
      <c r="B8891" s="63" t="s">
        <v>11284</v>
      </c>
    </row>
    <row r="8892" spans="1:2" x14ac:dyDescent="0.25">
      <c r="A8892" s="62">
        <v>42183001</v>
      </c>
      <c r="B8892" s="63" t="s">
        <v>15335</v>
      </c>
    </row>
    <row r="8893" spans="1:2" x14ac:dyDescent="0.25">
      <c r="A8893" s="62">
        <v>42183002</v>
      </c>
      <c r="B8893" s="63" t="s">
        <v>4492</v>
      </c>
    </row>
    <row r="8894" spans="1:2" x14ac:dyDescent="0.25">
      <c r="A8894" s="62">
        <v>42183003</v>
      </c>
      <c r="B8894" s="63" t="s">
        <v>1669</v>
      </c>
    </row>
    <row r="8895" spans="1:2" x14ac:dyDescent="0.25">
      <c r="A8895" s="62">
        <v>42183004</v>
      </c>
      <c r="B8895" s="63" t="s">
        <v>3328</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12357</v>
      </c>
    </row>
    <row r="8901" spans="1:2" x14ac:dyDescent="0.25">
      <c r="A8901" s="62">
        <v>42183010</v>
      </c>
      <c r="B8901" s="63" t="s">
        <v>11592</v>
      </c>
    </row>
    <row r="8902" spans="1:2" x14ac:dyDescent="0.25">
      <c r="A8902" s="62">
        <v>42183011</v>
      </c>
      <c r="B8902" s="63" t="s">
        <v>18322</v>
      </c>
    </row>
    <row r="8903" spans="1:2" x14ac:dyDescent="0.25">
      <c r="A8903" s="62">
        <v>42183012</v>
      </c>
      <c r="B8903" s="63" t="s">
        <v>10427</v>
      </c>
    </row>
    <row r="8904" spans="1:2" x14ac:dyDescent="0.25">
      <c r="A8904" s="62">
        <v>42183013</v>
      </c>
      <c r="B8904" s="63" t="s">
        <v>1849</v>
      </c>
    </row>
    <row r="8905" spans="1:2" x14ac:dyDescent="0.25">
      <c r="A8905" s="62">
        <v>42183014</v>
      </c>
      <c r="B8905" s="63" t="s">
        <v>13962</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14367</v>
      </c>
    </row>
    <row r="8911" spans="1:2" x14ac:dyDescent="0.25">
      <c r="A8911" s="62">
        <v>42183020</v>
      </c>
      <c r="B8911" s="63" t="s">
        <v>5734</v>
      </c>
    </row>
    <row r="8912" spans="1:2" x14ac:dyDescent="0.25">
      <c r="A8912" s="62">
        <v>42183021</v>
      </c>
      <c r="B8912" s="63" t="s">
        <v>3151</v>
      </c>
    </row>
    <row r="8913" spans="1:2" x14ac:dyDescent="0.25">
      <c r="A8913" s="62">
        <v>42183022</v>
      </c>
      <c r="B8913" s="63" t="s">
        <v>565</v>
      </c>
    </row>
    <row r="8914" spans="1:2" x14ac:dyDescent="0.25">
      <c r="A8914" s="62">
        <v>42183023</v>
      </c>
      <c r="B8914" s="63" t="s">
        <v>11540</v>
      </c>
    </row>
    <row r="8915" spans="1:2" x14ac:dyDescent="0.25">
      <c r="A8915" s="62">
        <v>42183024</v>
      </c>
      <c r="B8915" s="63" t="s">
        <v>6412</v>
      </c>
    </row>
    <row r="8916" spans="1:2" x14ac:dyDescent="0.25">
      <c r="A8916" s="62">
        <v>42183025</v>
      </c>
      <c r="B8916" s="63" t="s">
        <v>16519</v>
      </c>
    </row>
    <row r="8917" spans="1:2" x14ac:dyDescent="0.25">
      <c r="A8917" s="62">
        <v>42183026</v>
      </c>
      <c r="B8917" s="63" t="s">
        <v>12483</v>
      </c>
    </row>
    <row r="8918" spans="1:2" x14ac:dyDescent="0.25">
      <c r="A8918" s="62">
        <v>42183027</v>
      </c>
      <c r="B8918" s="63" t="s">
        <v>14072</v>
      </c>
    </row>
    <row r="8919" spans="1:2" x14ac:dyDescent="0.25">
      <c r="A8919" s="62">
        <v>42183028</v>
      </c>
      <c r="B8919" s="63" t="s">
        <v>7867</v>
      </c>
    </row>
    <row r="8920" spans="1:2" x14ac:dyDescent="0.25">
      <c r="A8920" s="62">
        <v>42183029</v>
      </c>
      <c r="B8920" s="63" t="s">
        <v>4789</v>
      </c>
    </row>
    <row r="8921" spans="1:2" x14ac:dyDescent="0.25">
      <c r="A8921" s="62">
        <v>42183030</v>
      </c>
      <c r="B8921" s="63" t="s">
        <v>16688</v>
      </c>
    </row>
    <row r="8922" spans="1:2" x14ac:dyDescent="0.25">
      <c r="A8922" s="62">
        <v>42183031</v>
      </c>
      <c r="B8922" s="63" t="s">
        <v>12775</v>
      </c>
    </row>
    <row r="8923" spans="1:2" x14ac:dyDescent="0.25">
      <c r="A8923" s="62">
        <v>42183032</v>
      </c>
      <c r="B8923" s="63" t="s">
        <v>18242</v>
      </c>
    </row>
    <row r="8924" spans="1:2" x14ac:dyDescent="0.25">
      <c r="A8924" s="62">
        <v>42183033</v>
      </c>
      <c r="B8924" s="63" t="s">
        <v>14361</v>
      </c>
    </row>
    <row r="8925" spans="1:2" x14ac:dyDescent="0.25">
      <c r="A8925" s="62">
        <v>42183034</v>
      </c>
      <c r="B8925" s="63" t="s">
        <v>11716</v>
      </c>
    </row>
    <row r="8926" spans="1:2" x14ac:dyDescent="0.25">
      <c r="A8926" s="62">
        <v>42183035</v>
      </c>
      <c r="B8926" s="63" t="s">
        <v>12081</v>
      </c>
    </row>
    <row r="8927" spans="1:2" x14ac:dyDescent="0.25">
      <c r="A8927" s="62">
        <v>42183036</v>
      </c>
      <c r="B8927" s="63" t="s">
        <v>14328</v>
      </c>
    </row>
    <row r="8928" spans="1:2" x14ac:dyDescent="0.25">
      <c r="A8928" s="62">
        <v>42183037</v>
      </c>
      <c r="B8928" s="63" t="s">
        <v>15991</v>
      </c>
    </row>
    <row r="8929" spans="1:2" x14ac:dyDescent="0.25">
      <c r="A8929" s="62">
        <v>42183038</v>
      </c>
      <c r="B8929" s="63" t="s">
        <v>10413</v>
      </c>
    </row>
    <row r="8930" spans="1:2" x14ac:dyDescent="0.25">
      <c r="A8930" s="62">
        <v>42183039</v>
      </c>
      <c r="B8930" s="63" t="s">
        <v>9197</v>
      </c>
    </row>
    <row r="8931" spans="1:2" x14ac:dyDescent="0.25">
      <c r="A8931" s="62">
        <v>42183040</v>
      </c>
      <c r="B8931" s="63" t="s">
        <v>13860</v>
      </c>
    </row>
    <row r="8932" spans="1:2" x14ac:dyDescent="0.25">
      <c r="A8932" s="62">
        <v>42183041</v>
      </c>
      <c r="B8932" s="63" t="s">
        <v>2445</v>
      </c>
    </row>
    <row r="8933" spans="1:2" x14ac:dyDescent="0.25">
      <c r="A8933" s="62">
        <v>42183042</v>
      </c>
      <c r="B8933" s="63" t="s">
        <v>1084</v>
      </c>
    </row>
    <row r="8934" spans="1:2" x14ac:dyDescent="0.25">
      <c r="A8934" s="62">
        <v>42183043</v>
      </c>
      <c r="B8934" s="63" t="s">
        <v>3391</v>
      </c>
    </row>
    <row r="8935" spans="1:2" x14ac:dyDescent="0.25">
      <c r="A8935" s="62">
        <v>42183044</v>
      </c>
      <c r="B8935" s="63" t="s">
        <v>11711</v>
      </c>
    </row>
    <row r="8936" spans="1:2" x14ac:dyDescent="0.25">
      <c r="A8936" s="62">
        <v>42183045</v>
      </c>
      <c r="B8936" s="63" t="s">
        <v>4141</v>
      </c>
    </row>
    <row r="8937" spans="1:2" x14ac:dyDescent="0.25">
      <c r="A8937" s="62">
        <v>42183046</v>
      </c>
      <c r="B8937" s="63" t="s">
        <v>5014</v>
      </c>
    </row>
    <row r="8938" spans="1:2" x14ac:dyDescent="0.25">
      <c r="A8938" s="62">
        <v>42183047</v>
      </c>
      <c r="B8938" s="63" t="s">
        <v>8149</v>
      </c>
    </row>
    <row r="8939" spans="1:2" x14ac:dyDescent="0.25">
      <c r="A8939" s="62">
        <v>42183048</v>
      </c>
      <c r="B8939" s="63" t="s">
        <v>17262</v>
      </c>
    </row>
    <row r="8940" spans="1:2" x14ac:dyDescent="0.25">
      <c r="A8940" s="62">
        <v>42183101</v>
      </c>
      <c r="B8940" s="63" t="s">
        <v>13284</v>
      </c>
    </row>
    <row r="8941" spans="1:2" x14ac:dyDescent="0.25">
      <c r="A8941" s="62">
        <v>42183201</v>
      </c>
      <c r="B8941" s="63" t="s">
        <v>18041</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17823</v>
      </c>
    </row>
    <row r="8946" spans="1:2" x14ac:dyDescent="0.25">
      <c r="A8946" s="62">
        <v>42191602</v>
      </c>
      <c r="B8946" s="63" t="s">
        <v>4794</v>
      </c>
    </row>
    <row r="8947" spans="1:2" x14ac:dyDescent="0.25">
      <c r="A8947" s="62">
        <v>42191603</v>
      </c>
      <c r="B8947" s="63" t="s">
        <v>389</v>
      </c>
    </row>
    <row r="8948" spans="1:2" x14ac:dyDescent="0.25">
      <c r="A8948" s="62">
        <v>42191604</v>
      </c>
      <c r="B8948" s="63" t="s">
        <v>11079</v>
      </c>
    </row>
    <row r="8949" spans="1:2" x14ac:dyDescent="0.25">
      <c r="A8949" s="62">
        <v>42191605</v>
      </c>
      <c r="B8949" s="63" t="s">
        <v>18013</v>
      </c>
    </row>
    <row r="8950" spans="1:2" x14ac:dyDescent="0.25">
      <c r="A8950" s="62">
        <v>42191606</v>
      </c>
      <c r="B8950" s="63" t="s">
        <v>11078</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15058</v>
      </c>
    </row>
    <row r="8955" spans="1:2" x14ac:dyDescent="0.25">
      <c r="A8955" s="62">
        <v>42191611</v>
      </c>
      <c r="B8955" s="63" t="s">
        <v>2137</v>
      </c>
    </row>
    <row r="8956" spans="1:2" x14ac:dyDescent="0.25">
      <c r="A8956" s="62">
        <v>42191612</v>
      </c>
      <c r="B8956" s="63" t="s">
        <v>17141</v>
      </c>
    </row>
    <row r="8957" spans="1:2" x14ac:dyDescent="0.25">
      <c r="A8957" s="62">
        <v>42191701</v>
      </c>
      <c r="B8957" s="63" t="s">
        <v>13413</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13109</v>
      </c>
    </row>
    <row r="8963" spans="1:2" x14ac:dyDescent="0.25">
      <c r="A8963" s="62">
        <v>42191707</v>
      </c>
      <c r="B8963" s="63" t="s">
        <v>13399</v>
      </c>
    </row>
    <row r="8964" spans="1:2" x14ac:dyDescent="0.25">
      <c r="A8964" s="62">
        <v>42191708</v>
      </c>
      <c r="B8964" s="63" t="s">
        <v>12088</v>
      </c>
    </row>
    <row r="8965" spans="1:2" x14ac:dyDescent="0.25">
      <c r="A8965" s="62">
        <v>42191709</v>
      </c>
      <c r="B8965" s="63" t="s">
        <v>7864</v>
      </c>
    </row>
    <row r="8966" spans="1:2" x14ac:dyDescent="0.25">
      <c r="A8966" s="62">
        <v>42191710</v>
      </c>
      <c r="B8966" s="63" t="s">
        <v>18768</v>
      </c>
    </row>
    <row r="8967" spans="1:2" x14ac:dyDescent="0.25">
      <c r="A8967" s="62">
        <v>42191711</v>
      </c>
      <c r="B8967" s="63" t="s">
        <v>3515</v>
      </c>
    </row>
    <row r="8968" spans="1:2" x14ac:dyDescent="0.25">
      <c r="A8968" s="62">
        <v>42191801</v>
      </c>
      <c r="B8968" s="63" t="s">
        <v>3316</v>
      </c>
    </row>
    <row r="8969" spans="1:2" x14ac:dyDescent="0.25">
      <c r="A8969" s="62">
        <v>42191802</v>
      </c>
      <c r="B8969" s="63" t="s">
        <v>10974</v>
      </c>
    </row>
    <row r="8970" spans="1:2" x14ac:dyDescent="0.25">
      <c r="A8970" s="62">
        <v>42191803</v>
      </c>
      <c r="B8970" s="63" t="s">
        <v>11144</v>
      </c>
    </row>
    <row r="8971" spans="1:2" x14ac:dyDescent="0.25">
      <c r="A8971" s="62">
        <v>42191804</v>
      </c>
      <c r="B8971" s="63" t="s">
        <v>12660</v>
      </c>
    </row>
    <row r="8972" spans="1:2" x14ac:dyDescent="0.25">
      <c r="A8972" s="62">
        <v>42191805</v>
      </c>
      <c r="B8972" s="63" t="s">
        <v>951</v>
      </c>
    </row>
    <row r="8973" spans="1:2" x14ac:dyDescent="0.25">
      <c r="A8973" s="62">
        <v>42191806</v>
      </c>
      <c r="B8973" s="63" t="s">
        <v>17805</v>
      </c>
    </row>
    <row r="8974" spans="1:2" x14ac:dyDescent="0.25">
      <c r="A8974" s="62">
        <v>42191807</v>
      </c>
      <c r="B8974" s="63" t="s">
        <v>591</v>
      </c>
    </row>
    <row r="8975" spans="1:2" x14ac:dyDescent="0.25">
      <c r="A8975" s="62">
        <v>42191808</v>
      </c>
      <c r="B8975" s="63" t="s">
        <v>13291</v>
      </c>
    </row>
    <row r="8976" spans="1:2" x14ac:dyDescent="0.25">
      <c r="A8976" s="62">
        <v>42191809</v>
      </c>
      <c r="B8976" s="63" t="s">
        <v>11480</v>
      </c>
    </row>
    <row r="8977" spans="1:2" x14ac:dyDescent="0.25">
      <c r="A8977" s="62">
        <v>42191810</v>
      </c>
      <c r="B8977" s="63" t="s">
        <v>4002</v>
      </c>
    </row>
    <row r="8978" spans="1:2" x14ac:dyDescent="0.25">
      <c r="A8978" s="62">
        <v>42191811</v>
      </c>
      <c r="B8978" s="63" t="s">
        <v>15396</v>
      </c>
    </row>
    <row r="8979" spans="1:2" x14ac:dyDescent="0.25">
      <c r="A8979" s="62">
        <v>42191812</v>
      </c>
      <c r="B8979" s="63" t="s">
        <v>10665</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6292</v>
      </c>
    </row>
    <row r="8987" spans="1:2" x14ac:dyDescent="0.25">
      <c r="A8987" s="62">
        <v>42191906</v>
      </c>
      <c r="B8987" s="63" t="s">
        <v>18350</v>
      </c>
    </row>
    <row r="8988" spans="1:2" x14ac:dyDescent="0.25">
      <c r="A8988" s="62">
        <v>42191907</v>
      </c>
      <c r="B8988" s="63" t="s">
        <v>4105</v>
      </c>
    </row>
    <row r="8989" spans="1:2" x14ac:dyDescent="0.25">
      <c r="A8989" s="62">
        <v>42192001</v>
      </c>
      <c r="B8989" s="63" t="s">
        <v>8732</v>
      </c>
    </row>
    <row r="8990" spans="1:2" x14ac:dyDescent="0.25">
      <c r="A8990" s="62">
        <v>42192002</v>
      </c>
      <c r="B8990" s="63" t="s">
        <v>10918</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12475</v>
      </c>
    </row>
    <row r="8999" spans="1:2" x14ac:dyDescent="0.25">
      <c r="A8999" s="62">
        <v>42192203</v>
      </c>
      <c r="B8999" s="63" t="s">
        <v>18420</v>
      </c>
    </row>
    <row r="9000" spans="1:2" x14ac:dyDescent="0.25">
      <c r="A9000" s="62">
        <v>42192204</v>
      </c>
      <c r="B9000" s="63" t="s">
        <v>13050</v>
      </c>
    </row>
    <row r="9001" spans="1:2" x14ac:dyDescent="0.25">
      <c r="A9001" s="62">
        <v>42192205</v>
      </c>
      <c r="B9001" s="63" t="s">
        <v>18429</v>
      </c>
    </row>
    <row r="9002" spans="1:2" x14ac:dyDescent="0.25">
      <c r="A9002" s="62">
        <v>42192206</v>
      </c>
      <c r="B9002" s="63" t="s">
        <v>10164</v>
      </c>
    </row>
    <row r="9003" spans="1:2" x14ac:dyDescent="0.25">
      <c r="A9003" s="62">
        <v>42192207</v>
      </c>
      <c r="B9003" s="63" t="s">
        <v>5804</v>
      </c>
    </row>
    <row r="9004" spans="1:2" x14ac:dyDescent="0.25">
      <c r="A9004" s="62">
        <v>42192208</v>
      </c>
      <c r="B9004" s="63" t="s">
        <v>12810</v>
      </c>
    </row>
    <row r="9005" spans="1:2" x14ac:dyDescent="0.25">
      <c r="A9005" s="62">
        <v>42192209</v>
      </c>
      <c r="B9005" s="63" t="s">
        <v>1679</v>
      </c>
    </row>
    <row r="9006" spans="1:2" x14ac:dyDescent="0.25">
      <c r="A9006" s="62">
        <v>42192210</v>
      </c>
      <c r="B9006" s="63" t="s">
        <v>15125</v>
      </c>
    </row>
    <row r="9007" spans="1:2" x14ac:dyDescent="0.25">
      <c r="A9007" s="62">
        <v>42192211</v>
      </c>
      <c r="B9007" s="63" t="s">
        <v>16432</v>
      </c>
    </row>
    <row r="9008" spans="1:2" x14ac:dyDescent="0.25">
      <c r="A9008" s="62">
        <v>42192212</v>
      </c>
      <c r="B9008" s="63" t="s">
        <v>3501</v>
      </c>
    </row>
    <row r="9009" spans="1:2" x14ac:dyDescent="0.25">
      <c r="A9009" s="62">
        <v>42192213</v>
      </c>
      <c r="B9009" s="63" t="s">
        <v>3924</v>
      </c>
    </row>
    <row r="9010" spans="1:2" x14ac:dyDescent="0.25">
      <c r="A9010" s="62">
        <v>42192301</v>
      </c>
      <c r="B9010" s="63" t="s">
        <v>9429</v>
      </c>
    </row>
    <row r="9011" spans="1:2" x14ac:dyDescent="0.25">
      <c r="A9011" s="62">
        <v>42192302</v>
      </c>
      <c r="B9011" s="63" t="s">
        <v>17919</v>
      </c>
    </row>
    <row r="9012" spans="1:2" x14ac:dyDescent="0.25">
      <c r="A9012" s="62">
        <v>42192303</v>
      </c>
      <c r="B9012" s="63" t="s">
        <v>6964</v>
      </c>
    </row>
    <row r="9013" spans="1:2" x14ac:dyDescent="0.25">
      <c r="A9013" s="62">
        <v>42192304</v>
      </c>
      <c r="B9013" s="63" t="s">
        <v>13264</v>
      </c>
    </row>
    <row r="9014" spans="1:2" x14ac:dyDescent="0.25">
      <c r="A9014" s="62">
        <v>42192305</v>
      </c>
      <c r="B9014" s="63" t="s">
        <v>1049</v>
      </c>
    </row>
    <row r="9015" spans="1:2" x14ac:dyDescent="0.25">
      <c r="A9015" s="62">
        <v>42192401</v>
      </c>
      <c r="B9015" s="63" t="s">
        <v>12024</v>
      </c>
    </row>
    <row r="9016" spans="1:2" x14ac:dyDescent="0.25">
      <c r="A9016" s="62">
        <v>42192402</v>
      </c>
      <c r="B9016" s="63" t="s">
        <v>18617</v>
      </c>
    </row>
    <row r="9017" spans="1:2" x14ac:dyDescent="0.25">
      <c r="A9017" s="62">
        <v>42192403</v>
      </c>
      <c r="B9017" s="63" t="s">
        <v>407</v>
      </c>
    </row>
    <row r="9018" spans="1:2" x14ac:dyDescent="0.25">
      <c r="A9018" s="62">
        <v>42192404</v>
      </c>
      <c r="B9018" s="63" t="s">
        <v>11924</v>
      </c>
    </row>
    <row r="9019" spans="1:2" x14ac:dyDescent="0.25">
      <c r="A9019" s="62">
        <v>42192405</v>
      </c>
      <c r="B9019" s="63" t="s">
        <v>17709</v>
      </c>
    </row>
    <row r="9020" spans="1:2" x14ac:dyDescent="0.25">
      <c r="A9020" s="62">
        <v>42192406</v>
      </c>
      <c r="B9020" s="63" t="s">
        <v>4266</v>
      </c>
    </row>
    <row r="9021" spans="1:2" x14ac:dyDescent="0.25">
      <c r="A9021" s="62">
        <v>42192501</v>
      </c>
      <c r="B9021" s="63" t="s">
        <v>15740</v>
      </c>
    </row>
    <row r="9022" spans="1:2" x14ac:dyDescent="0.25">
      <c r="A9022" s="62">
        <v>42192502</v>
      </c>
      <c r="B9022" s="63" t="s">
        <v>10502</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17433</v>
      </c>
    </row>
    <row r="9028" spans="1:2" x14ac:dyDescent="0.25">
      <c r="A9028" s="62">
        <v>42201501</v>
      </c>
      <c r="B9028" s="63" t="s">
        <v>17936</v>
      </c>
    </row>
    <row r="9029" spans="1:2" x14ac:dyDescent="0.25">
      <c r="A9029" s="62">
        <v>42201502</v>
      </c>
      <c r="B9029" s="63" t="s">
        <v>8423</v>
      </c>
    </row>
    <row r="9030" spans="1:2" x14ac:dyDescent="0.25">
      <c r="A9030" s="62">
        <v>42201503</v>
      </c>
      <c r="B9030" s="63" t="s">
        <v>6826</v>
      </c>
    </row>
    <row r="9031" spans="1:2" x14ac:dyDescent="0.25">
      <c r="A9031" s="62">
        <v>42201504</v>
      </c>
      <c r="B9031" s="63" t="s">
        <v>4835</v>
      </c>
    </row>
    <row r="9032" spans="1:2" x14ac:dyDescent="0.25">
      <c r="A9032" s="62">
        <v>42201505</v>
      </c>
      <c r="B9032" s="63" t="s">
        <v>13340</v>
      </c>
    </row>
    <row r="9033" spans="1:2" x14ac:dyDescent="0.25">
      <c r="A9033" s="62">
        <v>42201506</v>
      </c>
      <c r="B9033" s="63" t="s">
        <v>1162</v>
      </c>
    </row>
    <row r="9034" spans="1:2" x14ac:dyDescent="0.25">
      <c r="A9034" s="62">
        <v>42201507</v>
      </c>
      <c r="B9034" s="63" t="s">
        <v>3282</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14414</v>
      </c>
    </row>
    <row r="9043" spans="1:2" x14ac:dyDescent="0.25">
      <c r="A9043" s="62">
        <v>42201603</v>
      </c>
      <c r="B9043" s="63" t="s">
        <v>5354</v>
      </c>
    </row>
    <row r="9044" spans="1:2" x14ac:dyDescent="0.25">
      <c r="A9044" s="62">
        <v>42201604</v>
      </c>
      <c r="B9044" s="63" t="s">
        <v>6540</v>
      </c>
    </row>
    <row r="9045" spans="1:2" x14ac:dyDescent="0.25">
      <c r="A9045" s="62">
        <v>42201605</v>
      </c>
      <c r="B9045" s="63" t="s">
        <v>11455</v>
      </c>
    </row>
    <row r="9046" spans="1:2" x14ac:dyDescent="0.25">
      <c r="A9046" s="62">
        <v>42201606</v>
      </c>
      <c r="B9046" s="63" t="s">
        <v>16770</v>
      </c>
    </row>
    <row r="9047" spans="1:2" x14ac:dyDescent="0.25">
      <c r="A9047" s="62">
        <v>42201607</v>
      </c>
      <c r="B9047" s="63" t="s">
        <v>9510</v>
      </c>
    </row>
    <row r="9048" spans="1:2" x14ac:dyDescent="0.25">
      <c r="A9048" s="62">
        <v>42201608</v>
      </c>
      <c r="B9048" s="63" t="s">
        <v>13595</v>
      </c>
    </row>
    <row r="9049" spans="1:2" x14ac:dyDescent="0.25">
      <c r="A9049" s="62">
        <v>42201609</v>
      </c>
      <c r="B9049" s="63" t="s">
        <v>5941</v>
      </c>
    </row>
    <row r="9050" spans="1:2" x14ac:dyDescent="0.25">
      <c r="A9050" s="62">
        <v>42201610</v>
      </c>
      <c r="B9050" s="63" t="s">
        <v>7223</v>
      </c>
    </row>
    <row r="9051" spans="1:2" x14ac:dyDescent="0.25">
      <c r="A9051" s="62">
        <v>42201611</v>
      </c>
      <c r="B9051" s="63" t="s">
        <v>11873</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10469</v>
      </c>
    </row>
    <row r="9060" spans="1:2" x14ac:dyDescent="0.25">
      <c r="A9060" s="62">
        <v>42201709</v>
      </c>
      <c r="B9060" s="63" t="s">
        <v>4820</v>
      </c>
    </row>
    <row r="9061" spans="1:2" x14ac:dyDescent="0.25">
      <c r="A9061" s="62">
        <v>42201710</v>
      </c>
      <c r="B9061" s="63" t="s">
        <v>8322</v>
      </c>
    </row>
    <row r="9062" spans="1:2" x14ac:dyDescent="0.25">
      <c r="A9062" s="62">
        <v>42201711</v>
      </c>
      <c r="B9062" s="63" t="s">
        <v>11631</v>
      </c>
    </row>
    <row r="9063" spans="1:2" x14ac:dyDescent="0.25">
      <c r="A9063" s="62">
        <v>42201712</v>
      </c>
      <c r="B9063" s="63" t="s">
        <v>1970</v>
      </c>
    </row>
    <row r="9064" spans="1:2" x14ac:dyDescent="0.25">
      <c r="A9064" s="62">
        <v>42201713</v>
      </c>
      <c r="B9064" s="63" t="s">
        <v>13301</v>
      </c>
    </row>
    <row r="9065" spans="1:2" x14ac:dyDescent="0.25">
      <c r="A9065" s="62">
        <v>42201714</v>
      </c>
      <c r="B9065" s="63" t="s">
        <v>6143</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2507</v>
      </c>
    </row>
    <row r="9070" spans="1:2" x14ac:dyDescent="0.25">
      <c r="A9070" s="62">
        <v>42201719</v>
      </c>
      <c r="B9070" s="63" t="s">
        <v>8862</v>
      </c>
    </row>
    <row r="9071" spans="1:2" x14ac:dyDescent="0.25">
      <c r="A9071" s="62">
        <v>42201801</v>
      </c>
      <c r="B9071" s="63" t="s">
        <v>4156</v>
      </c>
    </row>
    <row r="9072" spans="1:2" x14ac:dyDescent="0.25">
      <c r="A9072" s="62">
        <v>42201802</v>
      </c>
      <c r="B9072" s="63" t="s">
        <v>3664</v>
      </c>
    </row>
    <row r="9073" spans="1:2" x14ac:dyDescent="0.25">
      <c r="A9073" s="62">
        <v>42201803</v>
      </c>
      <c r="B9073" s="63" t="s">
        <v>15751</v>
      </c>
    </row>
    <row r="9074" spans="1:2" x14ac:dyDescent="0.25">
      <c r="A9074" s="62">
        <v>42201804</v>
      </c>
      <c r="B9074" s="63" t="s">
        <v>15682</v>
      </c>
    </row>
    <row r="9075" spans="1:2" x14ac:dyDescent="0.25">
      <c r="A9075" s="62">
        <v>42201805</v>
      </c>
      <c r="B9075" s="63" t="s">
        <v>12420</v>
      </c>
    </row>
    <row r="9076" spans="1:2" x14ac:dyDescent="0.25">
      <c r="A9076" s="62">
        <v>42201806</v>
      </c>
      <c r="B9076" s="63" t="s">
        <v>9381</v>
      </c>
    </row>
    <row r="9077" spans="1:2" x14ac:dyDescent="0.25">
      <c r="A9077" s="62">
        <v>42201807</v>
      </c>
      <c r="B9077" s="63" t="s">
        <v>9137</v>
      </c>
    </row>
    <row r="9078" spans="1:2" x14ac:dyDescent="0.25">
      <c r="A9078" s="62">
        <v>42201808</v>
      </c>
      <c r="B9078" s="63" t="s">
        <v>2730</v>
      </c>
    </row>
    <row r="9079" spans="1:2" x14ac:dyDescent="0.25">
      <c r="A9079" s="62">
        <v>42201809</v>
      </c>
      <c r="B9079" s="63" t="s">
        <v>12727</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3007</v>
      </c>
    </row>
    <row r="9088" spans="1:2" x14ac:dyDescent="0.25">
      <c r="A9088" s="62">
        <v>42201818</v>
      </c>
      <c r="B9088" s="63" t="s">
        <v>1974</v>
      </c>
    </row>
    <row r="9089" spans="1:2" x14ac:dyDescent="0.25">
      <c r="A9089" s="62">
        <v>42201819</v>
      </c>
      <c r="B9089" s="63" t="s">
        <v>6126</v>
      </c>
    </row>
    <row r="9090" spans="1:2" x14ac:dyDescent="0.25">
      <c r="A9090" s="62">
        <v>42201820</v>
      </c>
      <c r="B9090" s="63" t="s">
        <v>16810</v>
      </c>
    </row>
    <row r="9091" spans="1:2" x14ac:dyDescent="0.25">
      <c r="A9091" s="62">
        <v>42201821</v>
      </c>
      <c r="B9091" s="63" t="s">
        <v>17499</v>
      </c>
    </row>
    <row r="9092" spans="1:2" x14ac:dyDescent="0.25">
      <c r="A9092" s="62">
        <v>42201822</v>
      </c>
      <c r="B9092" s="63" t="s">
        <v>5547</v>
      </c>
    </row>
    <row r="9093" spans="1:2" x14ac:dyDescent="0.25">
      <c r="A9093" s="62">
        <v>42201823</v>
      </c>
      <c r="B9093" s="63" t="s">
        <v>17685</v>
      </c>
    </row>
    <row r="9094" spans="1:2" x14ac:dyDescent="0.25">
      <c r="A9094" s="62">
        <v>42201824</v>
      </c>
      <c r="B9094" s="63" t="s">
        <v>11605</v>
      </c>
    </row>
    <row r="9095" spans="1:2" x14ac:dyDescent="0.25">
      <c r="A9095" s="62">
        <v>42201825</v>
      </c>
      <c r="B9095" s="63" t="s">
        <v>12429</v>
      </c>
    </row>
    <row r="9096" spans="1:2" x14ac:dyDescent="0.25">
      <c r="A9096" s="62">
        <v>42201826</v>
      </c>
      <c r="B9096" s="63" t="s">
        <v>1634</v>
      </c>
    </row>
    <row r="9097" spans="1:2" x14ac:dyDescent="0.25">
      <c r="A9097" s="62">
        <v>42201827</v>
      </c>
      <c r="B9097" s="63" t="s">
        <v>8746</v>
      </c>
    </row>
    <row r="9098" spans="1:2" x14ac:dyDescent="0.25">
      <c r="A9098" s="62">
        <v>42201828</v>
      </c>
      <c r="B9098" s="63" t="s">
        <v>17760</v>
      </c>
    </row>
    <row r="9099" spans="1:2" x14ac:dyDescent="0.25">
      <c r="A9099" s="62">
        <v>42201829</v>
      </c>
      <c r="B9099" s="63" t="s">
        <v>10107</v>
      </c>
    </row>
    <row r="9100" spans="1:2" x14ac:dyDescent="0.25">
      <c r="A9100" s="62">
        <v>42201830</v>
      </c>
      <c r="B9100" s="63" t="s">
        <v>7564</v>
      </c>
    </row>
    <row r="9101" spans="1:2" x14ac:dyDescent="0.25">
      <c r="A9101" s="62">
        <v>42201831</v>
      </c>
      <c r="B9101" s="63" t="s">
        <v>11599</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13365</v>
      </c>
    </row>
    <row r="9107" spans="1:2" x14ac:dyDescent="0.25">
      <c r="A9107" s="62">
        <v>42201837</v>
      </c>
      <c r="B9107" s="63" t="s">
        <v>13800</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3589</v>
      </c>
    </row>
    <row r="9112" spans="1:2" x14ac:dyDescent="0.25">
      <c r="A9112" s="62">
        <v>42201901</v>
      </c>
      <c r="B9112" s="63" t="s">
        <v>7150</v>
      </c>
    </row>
    <row r="9113" spans="1:2" x14ac:dyDescent="0.25">
      <c r="A9113" s="62">
        <v>42201902</v>
      </c>
      <c r="B9113" s="63" t="s">
        <v>4662</v>
      </c>
    </row>
    <row r="9114" spans="1:2" x14ac:dyDescent="0.25">
      <c r="A9114" s="62">
        <v>42201903</v>
      </c>
      <c r="B9114" s="63" t="s">
        <v>11030</v>
      </c>
    </row>
    <row r="9115" spans="1:2" x14ac:dyDescent="0.25">
      <c r="A9115" s="62">
        <v>42201904</v>
      </c>
      <c r="B9115" s="63" t="s">
        <v>12535</v>
      </c>
    </row>
    <row r="9116" spans="1:2" x14ac:dyDescent="0.25">
      <c r="A9116" s="62">
        <v>42201905</v>
      </c>
      <c r="B9116" s="63" t="s">
        <v>7527</v>
      </c>
    </row>
    <row r="9117" spans="1:2" x14ac:dyDescent="0.25">
      <c r="A9117" s="62">
        <v>42201906</v>
      </c>
      <c r="B9117" s="63" t="s">
        <v>12812</v>
      </c>
    </row>
    <row r="9118" spans="1:2" x14ac:dyDescent="0.25">
      <c r="A9118" s="62">
        <v>42201907</v>
      </c>
      <c r="B9118" s="63" t="s">
        <v>3833</v>
      </c>
    </row>
    <row r="9119" spans="1:2" x14ac:dyDescent="0.25">
      <c r="A9119" s="62">
        <v>42201908</v>
      </c>
      <c r="B9119" s="63" t="s">
        <v>5579</v>
      </c>
    </row>
    <row r="9120" spans="1:2" x14ac:dyDescent="0.25">
      <c r="A9120" s="62">
        <v>42202001</v>
      </c>
      <c r="B9120" s="63" t="s">
        <v>7826</v>
      </c>
    </row>
    <row r="9121" spans="1:2" x14ac:dyDescent="0.25">
      <c r="A9121" s="62">
        <v>42202002</v>
      </c>
      <c r="B9121" s="63" t="s">
        <v>17439</v>
      </c>
    </row>
    <row r="9122" spans="1:2" x14ac:dyDescent="0.25">
      <c r="A9122" s="62">
        <v>42202003</v>
      </c>
      <c r="B9122" s="63" t="s">
        <v>4610</v>
      </c>
    </row>
    <row r="9123" spans="1:2" x14ac:dyDescent="0.25">
      <c r="A9123" s="62">
        <v>42202004</v>
      </c>
      <c r="B9123" s="63" t="s">
        <v>18750</v>
      </c>
    </row>
    <row r="9124" spans="1:2" x14ac:dyDescent="0.25">
      <c r="A9124" s="62">
        <v>42202005</v>
      </c>
      <c r="B9124" s="63" t="s">
        <v>16273</v>
      </c>
    </row>
    <row r="9125" spans="1:2" x14ac:dyDescent="0.25">
      <c r="A9125" s="62">
        <v>42202101</v>
      </c>
      <c r="B9125" s="63" t="s">
        <v>14054</v>
      </c>
    </row>
    <row r="9126" spans="1:2" x14ac:dyDescent="0.25">
      <c r="A9126" s="62">
        <v>42202102</v>
      </c>
      <c r="B9126" s="63" t="s">
        <v>10420</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4260</v>
      </c>
    </row>
    <row r="9131" spans="1:2" x14ac:dyDescent="0.25">
      <c r="A9131" s="62">
        <v>42202202</v>
      </c>
      <c r="B9131" s="63" t="s">
        <v>15542</v>
      </c>
    </row>
    <row r="9132" spans="1:2" x14ac:dyDescent="0.25">
      <c r="A9132" s="62">
        <v>42202203</v>
      </c>
      <c r="B9132" s="63" t="s">
        <v>4135</v>
      </c>
    </row>
    <row r="9133" spans="1:2" x14ac:dyDescent="0.25">
      <c r="A9133" s="62">
        <v>42202301</v>
      </c>
      <c r="B9133" s="63" t="s">
        <v>16434</v>
      </c>
    </row>
    <row r="9134" spans="1:2" x14ac:dyDescent="0.25">
      <c r="A9134" s="62">
        <v>42202302</v>
      </c>
      <c r="B9134" s="63" t="s">
        <v>924</v>
      </c>
    </row>
    <row r="9135" spans="1:2" x14ac:dyDescent="0.25">
      <c r="A9135" s="62">
        <v>42202303</v>
      </c>
      <c r="B9135" s="63" t="s">
        <v>11857</v>
      </c>
    </row>
    <row r="9136" spans="1:2" x14ac:dyDescent="0.25">
      <c r="A9136" s="62">
        <v>42202401</v>
      </c>
      <c r="B9136" s="63" t="s">
        <v>16325</v>
      </c>
    </row>
    <row r="9137" spans="1:2" x14ac:dyDescent="0.25">
      <c r="A9137" s="62">
        <v>42202501</v>
      </c>
      <c r="B9137" s="63" t="s">
        <v>17550</v>
      </c>
    </row>
    <row r="9138" spans="1:2" x14ac:dyDescent="0.25">
      <c r="A9138" s="62">
        <v>42202601</v>
      </c>
      <c r="B9138" s="63" t="s">
        <v>17692</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9890</v>
      </c>
    </row>
    <row r="9143" spans="1:2" x14ac:dyDescent="0.25">
      <c r="A9143" s="62">
        <v>42202704</v>
      </c>
      <c r="B9143" s="63" t="s">
        <v>14348</v>
      </c>
    </row>
    <row r="9144" spans="1:2" x14ac:dyDescent="0.25">
      <c r="A9144" s="62">
        <v>42202801</v>
      </c>
      <c r="B9144" s="63" t="s">
        <v>3379</v>
      </c>
    </row>
    <row r="9145" spans="1:2" x14ac:dyDescent="0.25">
      <c r="A9145" s="62">
        <v>42202802</v>
      </c>
      <c r="B9145" s="63" t="s">
        <v>13643</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12205</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10693</v>
      </c>
    </row>
    <row r="9157" spans="1:2" x14ac:dyDescent="0.25">
      <c r="A9157" s="62">
        <v>42203404</v>
      </c>
      <c r="B9157" s="63" t="s">
        <v>6112</v>
      </c>
    </row>
    <row r="9158" spans="1:2" x14ac:dyDescent="0.25">
      <c r="A9158" s="62">
        <v>42203405</v>
      </c>
      <c r="B9158" s="63" t="s">
        <v>14752</v>
      </c>
    </row>
    <row r="9159" spans="1:2" x14ac:dyDescent="0.25">
      <c r="A9159" s="62">
        <v>42203406</v>
      </c>
      <c r="B9159" s="63" t="s">
        <v>13245</v>
      </c>
    </row>
    <row r="9160" spans="1:2" x14ac:dyDescent="0.25">
      <c r="A9160" s="62">
        <v>42203407</v>
      </c>
      <c r="B9160" s="63" t="s">
        <v>8468</v>
      </c>
    </row>
    <row r="9161" spans="1:2" x14ac:dyDescent="0.25">
      <c r="A9161" s="62">
        <v>42203408</v>
      </c>
      <c r="B9161" s="63" t="s">
        <v>1015</v>
      </c>
    </row>
    <row r="9162" spans="1:2" x14ac:dyDescent="0.25">
      <c r="A9162" s="62">
        <v>42203409</v>
      </c>
      <c r="B9162" s="63" t="s">
        <v>12384</v>
      </c>
    </row>
    <row r="9163" spans="1:2" x14ac:dyDescent="0.25">
      <c r="A9163" s="62">
        <v>42203410</v>
      </c>
      <c r="B9163" s="63" t="s">
        <v>3479</v>
      </c>
    </row>
    <row r="9164" spans="1:2" x14ac:dyDescent="0.25">
      <c r="A9164" s="62">
        <v>42203411</v>
      </c>
      <c r="B9164" s="63" t="s">
        <v>17775</v>
      </c>
    </row>
    <row r="9165" spans="1:2" x14ac:dyDescent="0.25">
      <c r="A9165" s="62">
        <v>42203412</v>
      </c>
      <c r="B9165" s="63" t="s">
        <v>8701</v>
      </c>
    </row>
    <row r="9166" spans="1:2" x14ac:dyDescent="0.25">
      <c r="A9166" s="62">
        <v>42203501</v>
      </c>
      <c r="B9166" s="63" t="s">
        <v>12124</v>
      </c>
    </row>
    <row r="9167" spans="1:2" x14ac:dyDescent="0.25">
      <c r="A9167" s="62">
        <v>42203502</v>
      </c>
      <c r="B9167" s="63" t="s">
        <v>9110</v>
      </c>
    </row>
    <row r="9168" spans="1:2" x14ac:dyDescent="0.25">
      <c r="A9168" s="62">
        <v>42203503</v>
      </c>
      <c r="B9168" s="63" t="s">
        <v>13596</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3743</v>
      </c>
    </row>
    <row r="9174" spans="1:2" x14ac:dyDescent="0.25">
      <c r="A9174" s="62">
        <v>42203605</v>
      </c>
      <c r="B9174" s="63" t="s">
        <v>12902</v>
      </c>
    </row>
    <row r="9175" spans="1:2" x14ac:dyDescent="0.25">
      <c r="A9175" s="62">
        <v>42203701</v>
      </c>
      <c r="B9175" s="63" t="s">
        <v>2502</v>
      </c>
    </row>
    <row r="9176" spans="1:2" x14ac:dyDescent="0.25">
      <c r="A9176" s="62">
        <v>42203702</v>
      </c>
      <c r="B9176" s="63" t="s">
        <v>670</v>
      </c>
    </row>
    <row r="9177" spans="1:2" x14ac:dyDescent="0.25">
      <c r="A9177" s="62">
        <v>42203703</v>
      </c>
      <c r="B9177" s="63" t="s">
        <v>4507</v>
      </c>
    </row>
    <row r="9178" spans="1:2" x14ac:dyDescent="0.25">
      <c r="A9178" s="62">
        <v>42203704</v>
      </c>
      <c r="B9178" s="63" t="s">
        <v>4413</v>
      </c>
    </row>
    <row r="9179" spans="1:2" x14ac:dyDescent="0.25">
      <c r="A9179" s="62">
        <v>42203705</v>
      </c>
      <c r="B9179" s="63" t="s">
        <v>691</v>
      </c>
    </row>
    <row r="9180" spans="1:2" x14ac:dyDescent="0.25">
      <c r="A9180" s="62">
        <v>42203706</v>
      </c>
      <c r="B9180" s="63" t="s">
        <v>13141</v>
      </c>
    </row>
    <row r="9181" spans="1:2" x14ac:dyDescent="0.25">
      <c r="A9181" s="62">
        <v>42203707</v>
      </c>
      <c r="B9181" s="63" t="s">
        <v>2878</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3051</v>
      </c>
    </row>
    <row r="9186" spans="1:2" x14ac:dyDescent="0.25">
      <c r="A9186" s="62">
        <v>42203802</v>
      </c>
      <c r="B9186" s="63" t="s">
        <v>11759</v>
      </c>
    </row>
    <row r="9187" spans="1:2" x14ac:dyDescent="0.25">
      <c r="A9187" s="62">
        <v>42203803</v>
      </c>
      <c r="B9187" s="63" t="s">
        <v>13647</v>
      </c>
    </row>
    <row r="9188" spans="1:2" x14ac:dyDescent="0.25">
      <c r="A9188" s="62">
        <v>42203901</v>
      </c>
      <c r="B9188" s="63" t="s">
        <v>3997</v>
      </c>
    </row>
    <row r="9189" spans="1:2" x14ac:dyDescent="0.25">
      <c r="A9189" s="62">
        <v>42203902</v>
      </c>
      <c r="B9189" s="63" t="s">
        <v>8955</v>
      </c>
    </row>
    <row r="9190" spans="1:2" x14ac:dyDescent="0.25">
      <c r="A9190" s="62">
        <v>42204001</v>
      </c>
      <c r="B9190" s="63" t="s">
        <v>481</v>
      </c>
    </row>
    <row r="9191" spans="1:2" x14ac:dyDescent="0.25">
      <c r="A9191" s="62">
        <v>42204002</v>
      </c>
      <c r="B9191" s="63" t="s">
        <v>14601</v>
      </c>
    </row>
    <row r="9192" spans="1:2" x14ac:dyDescent="0.25">
      <c r="A9192" s="62">
        <v>42204003</v>
      </c>
      <c r="B9192" s="63" t="s">
        <v>14634</v>
      </c>
    </row>
    <row r="9193" spans="1:2" x14ac:dyDescent="0.25">
      <c r="A9193" s="62">
        <v>42204004</v>
      </c>
      <c r="B9193" s="63" t="s">
        <v>17461</v>
      </c>
    </row>
    <row r="9194" spans="1:2" x14ac:dyDescent="0.25">
      <c r="A9194" s="62">
        <v>42204005</v>
      </c>
      <c r="B9194" s="63" t="s">
        <v>2352</v>
      </c>
    </row>
    <row r="9195" spans="1:2" x14ac:dyDescent="0.25">
      <c r="A9195" s="62">
        <v>42204006</v>
      </c>
      <c r="B9195" s="63" t="s">
        <v>10706</v>
      </c>
    </row>
    <row r="9196" spans="1:2" x14ac:dyDescent="0.25">
      <c r="A9196" s="62">
        <v>42204007</v>
      </c>
      <c r="B9196" s="63" t="s">
        <v>17946</v>
      </c>
    </row>
    <row r="9197" spans="1:2" x14ac:dyDescent="0.25">
      <c r="A9197" s="62">
        <v>42204008</v>
      </c>
      <c r="B9197" s="63" t="s">
        <v>11361</v>
      </c>
    </row>
    <row r="9198" spans="1:2" x14ac:dyDescent="0.25">
      <c r="A9198" s="62">
        <v>42211501</v>
      </c>
      <c r="B9198" s="63" t="s">
        <v>17051</v>
      </c>
    </row>
    <row r="9199" spans="1:2" x14ac:dyDescent="0.25">
      <c r="A9199" s="62">
        <v>42211502</v>
      </c>
      <c r="B9199" s="63" t="s">
        <v>5785</v>
      </c>
    </row>
    <row r="9200" spans="1:2" x14ac:dyDescent="0.25">
      <c r="A9200" s="62">
        <v>42211503</v>
      </c>
      <c r="B9200" s="63" t="s">
        <v>11983</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11786</v>
      </c>
    </row>
    <row r="9205" spans="1:2" x14ac:dyDescent="0.25">
      <c r="A9205" s="62">
        <v>42211508</v>
      </c>
      <c r="B9205" s="63" t="s">
        <v>18020</v>
      </c>
    </row>
    <row r="9206" spans="1:2" x14ac:dyDescent="0.25">
      <c r="A9206" s="62">
        <v>42211509</v>
      </c>
      <c r="B9206" s="63" t="s">
        <v>4957</v>
      </c>
    </row>
    <row r="9207" spans="1:2" x14ac:dyDescent="0.25">
      <c r="A9207" s="62">
        <v>42211601</v>
      </c>
      <c r="B9207" s="63" t="s">
        <v>14075</v>
      </c>
    </row>
    <row r="9208" spans="1:2" x14ac:dyDescent="0.25">
      <c r="A9208" s="62">
        <v>42211602</v>
      </c>
      <c r="B9208" s="63" t="s">
        <v>3243</v>
      </c>
    </row>
    <row r="9209" spans="1:2" x14ac:dyDescent="0.25">
      <c r="A9209" s="62">
        <v>42211603</v>
      </c>
      <c r="B9209" s="63" t="s">
        <v>15107</v>
      </c>
    </row>
    <row r="9210" spans="1:2" x14ac:dyDescent="0.25">
      <c r="A9210" s="62">
        <v>42211604</v>
      </c>
      <c r="B9210" s="63" t="s">
        <v>17372</v>
      </c>
    </row>
    <row r="9211" spans="1:2" x14ac:dyDescent="0.25">
      <c r="A9211" s="62">
        <v>42211605</v>
      </c>
      <c r="B9211" s="63" t="s">
        <v>10483</v>
      </c>
    </row>
    <row r="9212" spans="1:2" x14ac:dyDescent="0.25">
      <c r="A9212" s="62">
        <v>42211606</v>
      </c>
      <c r="B9212" s="63" t="s">
        <v>14590</v>
      </c>
    </row>
    <row r="9213" spans="1:2" x14ac:dyDescent="0.25">
      <c r="A9213" s="62">
        <v>42211607</v>
      </c>
      <c r="B9213" s="63" t="s">
        <v>10675</v>
      </c>
    </row>
    <row r="9214" spans="1:2" x14ac:dyDescent="0.25">
      <c r="A9214" s="62">
        <v>42211608</v>
      </c>
      <c r="B9214" s="63" t="s">
        <v>13566</v>
      </c>
    </row>
    <row r="9215" spans="1:2" x14ac:dyDescent="0.25">
      <c r="A9215" s="62">
        <v>42211609</v>
      </c>
      <c r="B9215" s="63" t="s">
        <v>9425</v>
      </c>
    </row>
    <row r="9216" spans="1:2" x14ac:dyDescent="0.25">
      <c r="A9216" s="62">
        <v>42211610</v>
      </c>
      <c r="B9216" s="63" t="s">
        <v>14996</v>
      </c>
    </row>
    <row r="9217" spans="1:2" x14ac:dyDescent="0.25">
      <c r="A9217" s="62">
        <v>42211611</v>
      </c>
      <c r="B9217" s="63" t="s">
        <v>4289</v>
      </c>
    </row>
    <row r="9218" spans="1:2" x14ac:dyDescent="0.25">
      <c r="A9218" s="62">
        <v>42211612</v>
      </c>
      <c r="B9218" s="63" t="s">
        <v>12721</v>
      </c>
    </row>
    <row r="9219" spans="1:2" x14ac:dyDescent="0.25">
      <c r="A9219" s="62">
        <v>42211613</v>
      </c>
      <c r="B9219" s="63" t="s">
        <v>5551</v>
      </c>
    </row>
    <row r="9220" spans="1:2" x14ac:dyDescent="0.25">
      <c r="A9220" s="62">
        <v>42211614</v>
      </c>
      <c r="B9220" s="63" t="s">
        <v>13347</v>
      </c>
    </row>
    <row r="9221" spans="1:2" x14ac:dyDescent="0.25">
      <c r="A9221" s="62">
        <v>42211615</v>
      </c>
      <c r="B9221" s="63" t="s">
        <v>7360</v>
      </c>
    </row>
    <row r="9222" spans="1:2" x14ac:dyDescent="0.25">
      <c r="A9222" s="62">
        <v>42211616</v>
      </c>
      <c r="B9222" s="63" t="s">
        <v>890</v>
      </c>
    </row>
    <row r="9223" spans="1:2" x14ac:dyDescent="0.25">
      <c r="A9223" s="62">
        <v>42211617</v>
      </c>
      <c r="B9223" s="63" t="s">
        <v>14565</v>
      </c>
    </row>
    <row r="9224" spans="1:2" x14ac:dyDescent="0.25">
      <c r="A9224" s="62">
        <v>42211618</v>
      </c>
      <c r="B9224" s="63" t="s">
        <v>18489</v>
      </c>
    </row>
    <row r="9225" spans="1:2" x14ac:dyDescent="0.25">
      <c r="A9225" s="62">
        <v>42211701</v>
      </c>
      <c r="B9225" s="63" t="s">
        <v>7117</v>
      </c>
    </row>
    <row r="9226" spans="1:2" x14ac:dyDescent="0.25">
      <c r="A9226" s="62">
        <v>42211702</v>
      </c>
      <c r="B9226" s="63" t="s">
        <v>13609</v>
      </c>
    </row>
    <row r="9227" spans="1:2" x14ac:dyDescent="0.25">
      <c r="A9227" s="62">
        <v>42211703</v>
      </c>
      <c r="B9227" s="63" t="s">
        <v>17052</v>
      </c>
    </row>
    <row r="9228" spans="1:2" x14ac:dyDescent="0.25">
      <c r="A9228" s="62">
        <v>42211704</v>
      </c>
      <c r="B9228" s="63" t="s">
        <v>4580</v>
      </c>
    </row>
    <row r="9229" spans="1:2" x14ac:dyDescent="0.25">
      <c r="A9229" s="62">
        <v>42211705</v>
      </c>
      <c r="B9229" s="63" t="s">
        <v>4895</v>
      </c>
    </row>
    <row r="9230" spans="1:2" x14ac:dyDescent="0.25">
      <c r="A9230" s="62">
        <v>42211706</v>
      </c>
      <c r="B9230" s="63" t="s">
        <v>16199</v>
      </c>
    </row>
    <row r="9231" spans="1:2" x14ac:dyDescent="0.25">
      <c r="A9231" s="62">
        <v>42211707</v>
      </c>
      <c r="B9231" s="63" t="s">
        <v>14017</v>
      </c>
    </row>
    <row r="9232" spans="1:2" x14ac:dyDescent="0.25">
      <c r="A9232" s="62">
        <v>42211708</v>
      </c>
      <c r="B9232" s="63" t="s">
        <v>18177</v>
      </c>
    </row>
    <row r="9233" spans="1:2" x14ac:dyDescent="0.25">
      <c r="A9233" s="62">
        <v>42211709</v>
      </c>
      <c r="B9233" s="63" t="s">
        <v>13351</v>
      </c>
    </row>
    <row r="9234" spans="1:2" x14ac:dyDescent="0.25">
      <c r="A9234" s="62">
        <v>42211710</v>
      </c>
      <c r="B9234" s="63" t="s">
        <v>15099</v>
      </c>
    </row>
    <row r="9235" spans="1:2" x14ac:dyDescent="0.25">
      <c r="A9235" s="62">
        <v>42211711</v>
      </c>
      <c r="B9235" s="63" t="s">
        <v>5180</v>
      </c>
    </row>
    <row r="9236" spans="1:2" x14ac:dyDescent="0.25">
      <c r="A9236" s="62">
        <v>42211712</v>
      </c>
      <c r="B9236" s="63" t="s">
        <v>14848</v>
      </c>
    </row>
    <row r="9237" spans="1:2" x14ac:dyDescent="0.25">
      <c r="A9237" s="62">
        <v>42211801</v>
      </c>
      <c r="B9237" s="63" t="s">
        <v>2612</v>
      </c>
    </row>
    <row r="9238" spans="1:2" x14ac:dyDescent="0.25">
      <c r="A9238" s="62">
        <v>42211802</v>
      </c>
      <c r="B9238" s="63" t="s">
        <v>419</v>
      </c>
    </row>
    <row r="9239" spans="1:2" x14ac:dyDescent="0.25">
      <c r="A9239" s="62">
        <v>42211803</v>
      </c>
      <c r="B9239" s="63" t="s">
        <v>4925</v>
      </c>
    </row>
    <row r="9240" spans="1:2" x14ac:dyDescent="0.25">
      <c r="A9240" s="62">
        <v>42211804</v>
      </c>
      <c r="B9240" s="63" t="s">
        <v>12597</v>
      </c>
    </row>
    <row r="9241" spans="1:2" x14ac:dyDescent="0.25">
      <c r="A9241" s="62">
        <v>42211805</v>
      </c>
      <c r="B9241" s="63" t="s">
        <v>6506</v>
      </c>
    </row>
    <row r="9242" spans="1:2" x14ac:dyDescent="0.25">
      <c r="A9242" s="62">
        <v>42211806</v>
      </c>
      <c r="B9242" s="63" t="s">
        <v>18246</v>
      </c>
    </row>
    <row r="9243" spans="1:2" x14ac:dyDescent="0.25">
      <c r="A9243" s="62">
        <v>42211807</v>
      </c>
      <c r="B9243" s="63" t="s">
        <v>18598</v>
      </c>
    </row>
    <row r="9244" spans="1:2" x14ac:dyDescent="0.25">
      <c r="A9244" s="62">
        <v>42211808</v>
      </c>
      <c r="B9244" s="63" t="s">
        <v>18587</v>
      </c>
    </row>
    <row r="9245" spans="1:2" x14ac:dyDescent="0.25">
      <c r="A9245" s="62">
        <v>42211809</v>
      </c>
      <c r="B9245" s="63" t="s">
        <v>5239</v>
      </c>
    </row>
    <row r="9246" spans="1:2" x14ac:dyDescent="0.25">
      <c r="A9246" s="62">
        <v>42211810</v>
      </c>
      <c r="B9246" s="63" t="s">
        <v>18051</v>
      </c>
    </row>
    <row r="9247" spans="1:2" x14ac:dyDescent="0.25">
      <c r="A9247" s="62">
        <v>42211811</v>
      </c>
      <c r="B9247" s="63" t="s">
        <v>14789</v>
      </c>
    </row>
    <row r="9248" spans="1:2" x14ac:dyDescent="0.25">
      <c r="A9248" s="62">
        <v>42211812</v>
      </c>
      <c r="B9248" s="63" t="s">
        <v>7755</v>
      </c>
    </row>
    <row r="9249" spans="1:2" x14ac:dyDescent="0.25">
      <c r="A9249" s="62">
        <v>42211813</v>
      </c>
      <c r="B9249" s="63" t="s">
        <v>12078</v>
      </c>
    </row>
    <row r="9250" spans="1:2" x14ac:dyDescent="0.25">
      <c r="A9250" s="62">
        <v>42211901</v>
      </c>
      <c r="B9250" s="63" t="s">
        <v>16981</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16807</v>
      </c>
    </row>
    <row r="9256" spans="1:2" x14ac:dyDescent="0.25">
      <c r="A9256" s="62">
        <v>42211907</v>
      </c>
      <c r="B9256" s="63" t="s">
        <v>9071</v>
      </c>
    </row>
    <row r="9257" spans="1:2" x14ac:dyDescent="0.25">
      <c r="A9257" s="62">
        <v>42211908</v>
      </c>
      <c r="B9257" s="63" t="s">
        <v>16135</v>
      </c>
    </row>
    <row r="9258" spans="1:2" x14ac:dyDescent="0.25">
      <c r="A9258" s="62">
        <v>42211909</v>
      </c>
      <c r="B9258" s="63" t="s">
        <v>14039</v>
      </c>
    </row>
    <row r="9259" spans="1:2" x14ac:dyDescent="0.25">
      <c r="A9259" s="62">
        <v>42211910</v>
      </c>
      <c r="B9259" s="63" t="s">
        <v>18022</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5243</v>
      </c>
    </row>
    <row r="9265" spans="1:2" x14ac:dyDescent="0.25">
      <c r="A9265" s="62">
        <v>42211916</v>
      </c>
      <c r="B9265" s="63" t="s">
        <v>10680</v>
      </c>
    </row>
    <row r="9266" spans="1:2" x14ac:dyDescent="0.25">
      <c r="A9266" s="62">
        <v>42211917</v>
      </c>
      <c r="B9266" s="63" t="s">
        <v>3183</v>
      </c>
    </row>
    <row r="9267" spans="1:2" x14ac:dyDescent="0.25">
      <c r="A9267" s="62">
        <v>42211918</v>
      </c>
      <c r="B9267" s="63" t="s">
        <v>15177</v>
      </c>
    </row>
    <row r="9268" spans="1:2" x14ac:dyDescent="0.25">
      <c r="A9268" s="62">
        <v>42212001</v>
      </c>
      <c r="B9268" s="63" t="s">
        <v>5185</v>
      </c>
    </row>
    <row r="9269" spans="1:2" x14ac:dyDescent="0.25">
      <c r="A9269" s="62">
        <v>42212002</v>
      </c>
      <c r="B9269" s="63" t="s">
        <v>11475</v>
      </c>
    </row>
    <row r="9270" spans="1:2" x14ac:dyDescent="0.25">
      <c r="A9270" s="62">
        <v>42212003</v>
      </c>
      <c r="B9270" s="63" t="s">
        <v>7093</v>
      </c>
    </row>
    <row r="9271" spans="1:2" x14ac:dyDescent="0.25">
      <c r="A9271" s="62">
        <v>42212004</v>
      </c>
      <c r="B9271" s="63" t="s">
        <v>2983</v>
      </c>
    </row>
    <row r="9272" spans="1:2" x14ac:dyDescent="0.25">
      <c r="A9272" s="62">
        <v>42212005</v>
      </c>
      <c r="B9272" s="63" t="s">
        <v>15649</v>
      </c>
    </row>
    <row r="9273" spans="1:2" x14ac:dyDescent="0.25">
      <c r="A9273" s="62">
        <v>42212006</v>
      </c>
      <c r="B9273" s="63" t="s">
        <v>8344</v>
      </c>
    </row>
    <row r="9274" spans="1:2" x14ac:dyDescent="0.25">
      <c r="A9274" s="62">
        <v>42212007</v>
      </c>
      <c r="B9274" s="63" t="s">
        <v>12927</v>
      </c>
    </row>
    <row r="9275" spans="1:2" x14ac:dyDescent="0.25">
      <c r="A9275" s="62">
        <v>42212101</v>
      </c>
      <c r="B9275" s="63" t="s">
        <v>10481</v>
      </c>
    </row>
    <row r="9276" spans="1:2" x14ac:dyDescent="0.25">
      <c r="A9276" s="62">
        <v>42212102</v>
      </c>
      <c r="B9276" s="63" t="s">
        <v>1087</v>
      </c>
    </row>
    <row r="9277" spans="1:2" x14ac:dyDescent="0.25">
      <c r="A9277" s="62">
        <v>42212103</v>
      </c>
      <c r="B9277" s="63" t="s">
        <v>10887</v>
      </c>
    </row>
    <row r="9278" spans="1:2" x14ac:dyDescent="0.25">
      <c r="A9278" s="62">
        <v>42212104</v>
      </c>
      <c r="B9278" s="63" t="s">
        <v>16499</v>
      </c>
    </row>
    <row r="9279" spans="1:2" x14ac:dyDescent="0.25">
      <c r="A9279" s="62">
        <v>42212105</v>
      </c>
      <c r="B9279" s="63" t="s">
        <v>10743</v>
      </c>
    </row>
    <row r="9280" spans="1:2" x14ac:dyDescent="0.25">
      <c r="A9280" s="62">
        <v>42212106</v>
      </c>
      <c r="B9280" s="63" t="s">
        <v>18117</v>
      </c>
    </row>
    <row r="9281" spans="1:2" x14ac:dyDescent="0.25">
      <c r="A9281" s="62">
        <v>42212107</v>
      </c>
      <c r="B9281" s="63" t="s">
        <v>15377</v>
      </c>
    </row>
    <row r="9282" spans="1:2" x14ac:dyDescent="0.25">
      <c r="A9282" s="62">
        <v>42212108</v>
      </c>
      <c r="B9282" s="63" t="s">
        <v>13153</v>
      </c>
    </row>
    <row r="9283" spans="1:2" x14ac:dyDescent="0.25">
      <c r="A9283" s="62">
        <v>42212109</v>
      </c>
      <c r="B9283" s="63" t="s">
        <v>15301</v>
      </c>
    </row>
    <row r="9284" spans="1:2" x14ac:dyDescent="0.25">
      <c r="A9284" s="62">
        <v>42212110</v>
      </c>
      <c r="B9284" s="63" t="s">
        <v>10061</v>
      </c>
    </row>
    <row r="9285" spans="1:2" x14ac:dyDescent="0.25">
      <c r="A9285" s="62">
        <v>42212111</v>
      </c>
      <c r="B9285" s="63" t="s">
        <v>17212</v>
      </c>
    </row>
    <row r="9286" spans="1:2" x14ac:dyDescent="0.25">
      <c r="A9286" s="62">
        <v>42212112</v>
      </c>
      <c r="B9286" s="63" t="s">
        <v>12228</v>
      </c>
    </row>
    <row r="9287" spans="1:2" x14ac:dyDescent="0.25">
      <c r="A9287" s="62">
        <v>42212113</v>
      </c>
      <c r="B9287" s="63" t="s">
        <v>7586</v>
      </c>
    </row>
    <row r="9288" spans="1:2" x14ac:dyDescent="0.25">
      <c r="A9288" s="62">
        <v>42212201</v>
      </c>
      <c r="B9288" s="63" t="s">
        <v>18270</v>
      </c>
    </row>
    <row r="9289" spans="1:2" x14ac:dyDescent="0.25">
      <c r="A9289" s="62">
        <v>42212202</v>
      </c>
      <c r="B9289" s="63" t="s">
        <v>1361</v>
      </c>
    </row>
    <row r="9290" spans="1:2" x14ac:dyDescent="0.25">
      <c r="A9290" s="62">
        <v>42212203</v>
      </c>
      <c r="B9290" s="63" t="s">
        <v>17606</v>
      </c>
    </row>
    <row r="9291" spans="1:2" x14ac:dyDescent="0.25">
      <c r="A9291" s="62">
        <v>42212204</v>
      </c>
      <c r="B9291" s="63" t="s">
        <v>8210</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15126</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13107</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9151</v>
      </c>
    </row>
    <row r="9308" spans="1:2" x14ac:dyDescent="0.25">
      <c r="A9308" s="62">
        <v>42221602</v>
      </c>
      <c r="B9308" s="63" t="s">
        <v>7852</v>
      </c>
    </row>
    <row r="9309" spans="1:2" x14ac:dyDescent="0.25">
      <c r="A9309" s="62">
        <v>42221603</v>
      </c>
      <c r="B9309" s="63" t="s">
        <v>17091</v>
      </c>
    </row>
    <row r="9310" spans="1:2" x14ac:dyDescent="0.25">
      <c r="A9310" s="62">
        <v>42221604</v>
      </c>
      <c r="B9310" s="63" t="s">
        <v>4739</v>
      </c>
    </row>
    <row r="9311" spans="1:2" x14ac:dyDescent="0.25">
      <c r="A9311" s="62">
        <v>42221605</v>
      </c>
      <c r="B9311" s="63" t="s">
        <v>15321</v>
      </c>
    </row>
    <row r="9312" spans="1:2" x14ac:dyDescent="0.25">
      <c r="A9312" s="62">
        <v>42221606</v>
      </c>
      <c r="B9312" s="63" t="s">
        <v>14566</v>
      </c>
    </row>
    <row r="9313" spans="1:2" x14ac:dyDescent="0.25">
      <c r="A9313" s="62">
        <v>42221607</v>
      </c>
      <c r="B9313" s="63" t="s">
        <v>3113</v>
      </c>
    </row>
    <row r="9314" spans="1:2" x14ac:dyDescent="0.25">
      <c r="A9314" s="62">
        <v>42221608</v>
      </c>
      <c r="B9314" s="63" t="s">
        <v>8177</v>
      </c>
    </row>
    <row r="9315" spans="1:2" x14ac:dyDescent="0.25">
      <c r="A9315" s="62">
        <v>42221609</v>
      </c>
      <c r="B9315" s="63" t="s">
        <v>17940</v>
      </c>
    </row>
    <row r="9316" spans="1:2" x14ac:dyDescent="0.25">
      <c r="A9316" s="62">
        <v>42221610</v>
      </c>
      <c r="B9316" s="63" t="s">
        <v>9777</v>
      </c>
    </row>
    <row r="9317" spans="1:2" x14ac:dyDescent="0.25">
      <c r="A9317" s="62">
        <v>42221611</v>
      </c>
      <c r="B9317" s="63" t="s">
        <v>13021</v>
      </c>
    </row>
    <row r="9318" spans="1:2" x14ac:dyDescent="0.25">
      <c r="A9318" s="62">
        <v>42221612</v>
      </c>
      <c r="B9318" s="63" t="s">
        <v>70</v>
      </c>
    </row>
    <row r="9319" spans="1:2" x14ac:dyDescent="0.25">
      <c r="A9319" s="62">
        <v>42221613</v>
      </c>
      <c r="B9319" s="63" t="s">
        <v>2512</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5018</v>
      </c>
    </row>
    <row r="9326" spans="1:2" x14ac:dyDescent="0.25">
      <c r="A9326" s="62">
        <v>42221702</v>
      </c>
      <c r="B9326" s="63" t="s">
        <v>7854</v>
      </c>
    </row>
    <row r="9327" spans="1:2" x14ac:dyDescent="0.25">
      <c r="A9327" s="62">
        <v>42221703</v>
      </c>
      <c r="B9327" s="63" t="s">
        <v>4677</v>
      </c>
    </row>
    <row r="9328" spans="1:2" x14ac:dyDescent="0.25">
      <c r="A9328" s="62">
        <v>42221704</v>
      </c>
      <c r="B9328" s="63" t="s">
        <v>10809</v>
      </c>
    </row>
    <row r="9329" spans="1:2" x14ac:dyDescent="0.25">
      <c r="A9329" s="62">
        <v>42221705</v>
      </c>
      <c r="B9329" s="63" t="s">
        <v>9658</v>
      </c>
    </row>
    <row r="9330" spans="1:2" x14ac:dyDescent="0.25">
      <c r="A9330" s="62">
        <v>42221706</v>
      </c>
      <c r="B9330" s="63" t="s">
        <v>17310</v>
      </c>
    </row>
    <row r="9331" spans="1:2" x14ac:dyDescent="0.25">
      <c r="A9331" s="62">
        <v>42221707</v>
      </c>
      <c r="B9331" s="63" t="s">
        <v>13788</v>
      </c>
    </row>
    <row r="9332" spans="1:2" x14ac:dyDescent="0.25">
      <c r="A9332" s="62">
        <v>42221801</v>
      </c>
      <c r="B9332" s="63" t="s">
        <v>11345</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14294</v>
      </c>
    </row>
    <row r="9337" spans="1:2" x14ac:dyDescent="0.25">
      <c r="A9337" s="62">
        <v>42221903</v>
      </c>
      <c r="B9337" s="63" t="s">
        <v>11486</v>
      </c>
    </row>
    <row r="9338" spans="1:2" x14ac:dyDescent="0.25">
      <c r="A9338" s="62">
        <v>42222001</v>
      </c>
      <c r="B9338" s="63" t="s">
        <v>10905</v>
      </c>
    </row>
    <row r="9339" spans="1:2" x14ac:dyDescent="0.25">
      <c r="A9339" s="62">
        <v>42222002</v>
      </c>
      <c r="B9339" s="63" t="s">
        <v>17930</v>
      </c>
    </row>
    <row r="9340" spans="1:2" x14ac:dyDescent="0.25">
      <c r="A9340" s="62">
        <v>42222003</v>
      </c>
      <c r="B9340" s="63" t="s">
        <v>16002</v>
      </c>
    </row>
    <row r="9341" spans="1:2" x14ac:dyDescent="0.25">
      <c r="A9341" s="62">
        <v>42222004</v>
      </c>
      <c r="B9341" s="63" t="s">
        <v>14522</v>
      </c>
    </row>
    <row r="9342" spans="1:2" x14ac:dyDescent="0.25">
      <c r="A9342" s="62">
        <v>42222005</v>
      </c>
      <c r="B9342" s="63" t="s">
        <v>5948</v>
      </c>
    </row>
    <row r="9343" spans="1:2" x14ac:dyDescent="0.25">
      <c r="A9343" s="62">
        <v>42222006</v>
      </c>
      <c r="B9343" s="63" t="s">
        <v>995</v>
      </c>
    </row>
    <row r="9344" spans="1:2" x14ac:dyDescent="0.25">
      <c r="A9344" s="62">
        <v>42222007</v>
      </c>
      <c r="B9344" s="63" t="s">
        <v>14280</v>
      </c>
    </row>
    <row r="9345" spans="1:2" x14ac:dyDescent="0.25">
      <c r="A9345" s="62">
        <v>42222008</v>
      </c>
      <c r="B9345" s="63" t="s">
        <v>4943</v>
      </c>
    </row>
    <row r="9346" spans="1:2" x14ac:dyDescent="0.25">
      <c r="A9346" s="62">
        <v>42222101</v>
      </c>
      <c r="B9346" s="63" t="s">
        <v>7735</v>
      </c>
    </row>
    <row r="9347" spans="1:2" x14ac:dyDescent="0.25">
      <c r="A9347" s="62">
        <v>42222102</v>
      </c>
      <c r="B9347" s="63" t="s">
        <v>4796</v>
      </c>
    </row>
    <row r="9348" spans="1:2" x14ac:dyDescent="0.25">
      <c r="A9348" s="62">
        <v>42222103</v>
      </c>
      <c r="B9348" s="63" t="s">
        <v>15887</v>
      </c>
    </row>
    <row r="9349" spans="1:2" x14ac:dyDescent="0.25">
      <c r="A9349" s="62">
        <v>42222104</v>
      </c>
      <c r="B9349" s="63" t="s">
        <v>15319</v>
      </c>
    </row>
    <row r="9350" spans="1:2" x14ac:dyDescent="0.25">
      <c r="A9350" s="62">
        <v>42222201</v>
      </c>
      <c r="B9350" s="63" t="s">
        <v>15896</v>
      </c>
    </row>
    <row r="9351" spans="1:2" x14ac:dyDescent="0.25">
      <c r="A9351" s="62">
        <v>42222202</v>
      </c>
      <c r="B9351" s="63" t="s">
        <v>16028</v>
      </c>
    </row>
    <row r="9352" spans="1:2" x14ac:dyDescent="0.25">
      <c r="A9352" s="62">
        <v>42222301</v>
      </c>
      <c r="B9352" s="63" t="s">
        <v>15438</v>
      </c>
    </row>
    <row r="9353" spans="1:2" x14ac:dyDescent="0.25">
      <c r="A9353" s="62">
        <v>42222302</v>
      </c>
      <c r="B9353" s="63" t="s">
        <v>6406</v>
      </c>
    </row>
    <row r="9354" spans="1:2" x14ac:dyDescent="0.25">
      <c r="A9354" s="62">
        <v>42222303</v>
      </c>
      <c r="B9354" s="63" t="s">
        <v>6528</v>
      </c>
    </row>
    <row r="9355" spans="1:2" x14ac:dyDescent="0.25">
      <c r="A9355" s="62">
        <v>42222304</v>
      </c>
      <c r="B9355" s="63" t="s">
        <v>17665</v>
      </c>
    </row>
    <row r="9356" spans="1:2" x14ac:dyDescent="0.25">
      <c r="A9356" s="62">
        <v>42222305</v>
      </c>
      <c r="B9356" s="63" t="s">
        <v>11124</v>
      </c>
    </row>
    <row r="9357" spans="1:2" x14ac:dyDescent="0.25">
      <c r="A9357" s="62">
        <v>42222306</v>
      </c>
      <c r="B9357" s="63" t="s">
        <v>8500</v>
      </c>
    </row>
    <row r="9358" spans="1:2" x14ac:dyDescent="0.25">
      <c r="A9358" s="62">
        <v>42222307</v>
      </c>
      <c r="B9358" s="63" t="s">
        <v>10365</v>
      </c>
    </row>
    <row r="9359" spans="1:2" x14ac:dyDescent="0.25">
      <c r="A9359" s="62">
        <v>42222308</v>
      </c>
      <c r="B9359" s="63" t="s">
        <v>18142</v>
      </c>
    </row>
    <row r="9360" spans="1:2" x14ac:dyDescent="0.25">
      <c r="A9360" s="62">
        <v>42222309</v>
      </c>
      <c r="B9360" s="63" t="s">
        <v>8623</v>
      </c>
    </row>
    <row r="9361" spans="1:2" x14ac:dyDescent="0.25">
      <c r="A9361" s="62">
        <v>42231501</v>
      </c>
      <c r="B9361" s="63" t="s">
        <v>18027</v>
      </c>
    </row>
    <row r="9362" spans="1:2" x14ac:dyDescent="0.25">
      <c r="A9362" s="62">
        <v>42231502</v>
      </c>
      <c r="B9362" s="63" t="s">
        <v>8694</v>
      </c>
    </row>
    <row r="9363" spans="1:2" x14ac:dyDescent="0.25">
      <c r="A9363" s="62">
        <v>42231503</v>
      </c>
      <c r="B9363" s="63" t="s">
        <v>1717</v>
      </c>
    </row>
    <row r="9364" spans="1:2" x14ac:dyDescent="0.25">
      <c r="A9364" s="62">
        <v>42231504</v>
      </c>
      <c r="B9364" s="63" t="s">
        <v>13105</v>
      </c>
    </row>
    <row r="9365" spans="1:2" x14ac:dyDescent="0.25">
      <c r="A9365" s="62">
        <v>42231505</v>
      </c>
      <c r="B9365" s="63" t="s">
        <v>17270</v>
      </c>
    </row>
    <row r="9366" spans="1:2" x14ac:dyDescent="0.25">
      <c r="A9366" s="62">
        <v>42231506</v>
      </c>
      <c r="B9366" s="63" t="s">
        <v>10529</v>
      </c>
    </row>
    <row r="9367" spans="1:2" x14ac:dyDescent="0.25">
      <c r="A9367" s="62">
        <v>42231507</v>
      </c>
      <c r="B9367" s="63" t="s">
        <v>17392</v>
      </c>
    </row>
    <row r="9368" spans="1:2" x14ac:dyDescent="0.25">
      <c r="A9368" s="62">
        <v>42231508</v>
      </c>
      <c r="B9368" s="63" t="s">
        <v>9693</v>
      </c>
    </row>
    <row r="9369" spans="1:2" x14ac:dyDescent="0.25">
      <c r="A9369" s="62">
        <v>42231509</v>
      </c>
      <c r="B9369" s="63" t="s">
        <v>2919</v>
      </c>
    </row>
    <row r="9370" spans="1:2" x14ac:dyDescent="0.25">
      <c r="A9370" s="62">
        <v>42231510</v>
      </c>
      <c r="B9370" s="63" t="s">
        <v>7907</v>
      </c>
    </row>
    <row r="9371" spans="1:2" x14ac:dyDescent="0.25">
      <c r="A9371" s="62">
        <v>42231601</v>
      </c>
      <c r="B9371" s="63" t="s">
        <v>4843</v>
      </c>
    </row>
    <row r="9372" spans="1:2" x14ac:dyDescent="0.25">
      <c r="A9372" s="62">
        <v>42231602</v>
      </c>
      <c r="B9372" s="63" t="s">
        <v>18384</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14344</v>
      </c>
    </row>
    <row r="9378" spans="1:2" x14ac:dyDescent="0.25">
      <c r="A9378" s="62">
        <v>42231609</v>
      </c>
      <c r="B9378" s="63" t="s">
        <v>6523</v>
      </c>
    </row>
    <row r="9379" spans="1:2" x14ac:dyDescent="0.25">
      <c r="A9379" s="62">
        <v>42231701</v>
      </c>
      <c r="B9379" s="63" t="s">
        <v>18226</v>
      </c>
    </row>
    <row r="9380" spans="1:2" x14ac:dyDescent="0.25">
      <c r="A9380" s="62">
        <v>42231702</v>
      </c>
      <c r="B9380" s="63" t="s">
        <v>1713</v>
      </c>
    </row>
    <row r="9381" spans="1:2" x14ac:dyDescent="0.25">
      <c r="A9381" s="62">
        <v>42231703</v>
      </c>
      <c r="B9381" s="63" t="s">
        <v>13520</v>
      </c>
    </row>
    <row r="9382" spans="1:2" x14ac:dyDescent="0.25">
      <c r="A9382" s="62">
        <v>42231704</v>
      </c>
      <c r="B9382" s="63" t="s">
        <v>18207</v>
      </c>
    </row>
    <row r="9383" spans="1:2" x14ac:dyDescent="0.25">
      <c r="A9383" s="62">
        <v>42231705</v>
      </c>
      <c r="B9383" s="63" t="s">
        <v>2900</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16749</v>
      </c>
    </row>
    <row r="9388" spans="1:2" x14ac:dyDescent="0.25">
      <c r="A9388" s="62">
        <v>42231805</v>
      </c>
      <c r="B9388" s="63" t="s">
        <v>14126</v>
      </c>
    </row>
    <row r="9389" spans="1:2" x14ac:dyDescent="0.25">
      <c r="A9389" s="62">
        <v>42231806</v>
      </c>
      <c r="B9389" s="63" t="s">
        <v>3248</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10778</v>
      </c>
    </row>
    <row r="9394" spans="1:2" x14ac:dyDescent="0.25">
      <c r="A9394" s="62">
        <v>42232001</v>
      </c>
      <c r="B9394" s="63" t="s">
        <v>3303</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17054</v>
      </c>
    </row>
    <row r="9399" spans="1:2" x14ac:dyDescent="0.25">
      <c r="A9399" s="62">
        <v>42241503</v>
      </c>
      <c r="B9399" s="63" t="s">
        <v>16772</v>
      </c>
    </row>
    <row r="9400" spans="1:2" x14ac:dyDescent="0.25">
      <c r="A9400" s="62">
        <v>42241504</v>
      </c>
      <c r="B9400" s="63" t="s">
        <v>118</v>
      </c>
    </row>
    <row r="9401" spans="1:2" x14ac:dyDescent="0.25">
      <c r="A9401" s="62">
        <v>42241505</v>
      </c>
      <c r="B9401" s="63" t="s">
        <v>5006</v>
      </c>
    </row>
    <row r="9402" spans="1:2" x14ac:dyDescent="0.25">
      <c r="A9402" s="62">
        <v>42241506</v>
      </c>
      <c r="B9402" s="63" t="s">
        <v>6162</v>
      </c>
    </row>
    <row r="9403" spans="1:2" x14ac:dyDescent="0.25">
      <c r="A9403" s="62">
        <v>42241507</v>
      </c>
      <c r="B9403" s="63" t="s">
        <v>17796</v>
      </c>
    </row>
    <row r="9404" spans="1:2" x14ac:dyDescent="0.25">
      <c r="A9404" s="62">
        <v>42241509</v>
      </c>
      <c r="B9404" s="63" t="s">
        <v>6728</v>
      </c>
    </row>
    <row r="9405" spans="1:2" x14ac:dyDescent="0.25">
      <c r="A9405" s="62">
        <v>42241510</v>
      </c>
      <c r="B9405" s="63" t="s">
        <v>7291</v>
      </c>
    </row>
    <row r="9406" spans="1:2" x14ac:dyDescent="0.25">
      <c r="A9406" s="62">
        <v>42241511</v>
      </c>
      <c r="B9406" s="63" t="s">
        <v>11477</v>
      </c>
    </row>
    <row r="9407" spans="1:2" x14ac:dyDescent="0.25">
      <c r="A9407" s="62">
        <v>42241512</v>
      </c>
      <c r="B9407" s="63" t="s">
        <v>15055</v>
      </c>
    </row>
    <row r="9408" spans="1:2" x14ac:dyDescent="0.25">
      <c r="A9408" s="62">
        <v>42241513</v>
      </c>
      <c r="B9408" s="63" t="s">
        <v>4216</v>
      </c>
    </row>
    <row r="9409" spans="1:2" x14ac:dyDescent="0.25">
      <c r="A9409" s="62">
        <v>42241514</v>
      </c>
      <c r="B9409" s="63" t="s">
        <v>16639</v>
      </c>
    </row>
    <row r="9410" spans="1:2" x14ac:dyDescent="0.25">
      <c r="A9410" s="62">
        <v>42241515</v>
      </c>
      <c r="B9410" s="63" t="s">
        <v>17240</v>
      </c>
    </row>
    <row r="9411" spans="1:2" x14ac:dyDescent="0.25">
      <c r="A9411" s="62">
        <v>42241601</v>
      </c>
      <c r="B9411" s="63" t="s">
        <v>8816</v>
      </c>
    </row>
    <row r="9412" spans="1:2" x14ac:dyDescent="0.25">
      <c r="A9412" s="62">
        <v>42241602</v>
      </c>
      <c r="B9412" s="63" t="s">
        <v>6666</v>
      </c>
    </row>
    <row r="9413" spans="1:2" x14ac:dyDescent="0.25">
      <c r="A9413" s="62">
        <v>42241603</v>
      </c>
      <c r="B9413" s="63" t="s">
        <v>18083</v>
      </c>
    </row>
    <row r="9414" spans="1:2" x14ac:dyDescent="0.25">
      <c r="A9414" s="62">
        <v>42241604</v>
      </c>
      <c r="B9414" s="63" t="s">
        <v>18663</v>
      </c>
    </row>
    <row r="9415" spans="1:2" x14ac:dyDescent="0.25">
      <c r="A9415" s="62">
        <v>42241606</v>
      </c>
      <c r="B9415" s="63" t="s">
        <v>15607</v>
      </c>
    </row>
    <row r="9416" spans="1:2" x14ac:dyDescent="0.25">
      <c r="A9416" s="62">
        <v>42241607</v>
      </c>
      <c r="B9416" s="63" t="s">
        <v>3023</v>
      </c>
    </row>
    <row r="9417" spans="1:2" x14ac:dyDescent="0.25">
      <c r="A9417" s="62">
        <v>42241701</v>
      </c>
      <c r="B9417" s="63" t="s">
        <v>7098</v>
      </c>
    </row>
    <row r="9418" spans="1:2" x14ac:dyDescent="0.25">
      <c r="A9418" s="62">
        <v>42241702</v>
      </c>
      <c r="B9418" s="63" t="s">
        <v>1996</v>
      </c>
    </row>
    <row r="9419" spans="1:2" x14ac:dyDescent="0.25">
      <c r="A9419" s="62">
        <v>42241703</v>
      </c>
      <c r="B9419" s="63" t="s">
        <v>11120</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14519</v>
      </c>
    </row>
    <row r="9424" spans="1:2" x14ac:dyDescent="0.25">
      <c r="A9424" s="62">
        <v>42241708</v>
      </c>
      <c r="B9424" s="63" t="s">
        <v>15371</v>
      </c>
    </row>
    <row r="9425" spans="1:2" x14ac:dyDescent="0.25">
      <c r="A9425" s="62">
        <v>42241801</v>
      </c>
      <c r="B9425" s="63" t="s">
        <v>5752</v>
      </c>
    </row>
    <row r="9426" spans="1:2" x14ac:dyDescent="0.25">
      <c r="A9426" s="62">
        <v>42241802</v>
      </c>
      <c r="B9426" s="63" t="s">
        <v>16502</v>
      </c>
    </row>
    <row r="9427" spans="1:2" x14ac:dyDescent="0.25">
      <c r="A9427" s="62">
        <v>42241803</v>
      </c>
      <c r="B9427" s="63" t="s">
        <v>3148</v>
      </c>
    </row>
    <row r="9428" spans="1:2" x14ac:dyDescent="0.25">
      <c r="A9428" s="62">
        <v>42241804</v>
      </c>
      <c r="B9428" s="63" t="s">
        <v>8545</v>
      </c>
    </row>
    <row r="9429" spans="1:2" x14ac:dyDescent="0.25">
      <c r="A9429" s="62">
        <v>42241805</v>
      </c>
      <c r="B9429" s="63" t="s">
        <v>9694</v>
      </c>
    </row>
    <row r="9430" spans="1:2" x14ac:dyDescent="0.25">
      <c r="A9430" s="62">
        <v>42241806</v>
      </c>
      <c r="B9430" s="63" t="s">
        <v>18780</v>
      </c>
    </row>
    <row r="9431" spans="1:2" x14ac:dyDescent="0.25">
      <c r="A9431" s="62">
        <v>42241807</v>
      </c>
      <c r="B9431" s="63" t="s">
        <v>11872</v>
      </c>
    </row>
    <row r="9432" spans="1:2" x14ac:dyDescent="0.25">
      <c r="A9432" s="62">
        <v>42241808</v>
      </c>
      <c r="B9432" s="63" t="s">
        <v>8383</v>
      </c>
    </row>
    <row r="9433" spans="1:2" x14ac:dyDescent="0.25">
      <c r="A9433" s="62">
        <v>42241809</v>
      </c>
      <c r="B9433" s="63" t="s">
        <v>8215</v>
      </c>
    </row>
    <row r="9434" spans="1:2" x14ac:dyDescent="0.25">
      <c r="A9434" s="62">
        <v>42241810</v>
      </c>
      <c r="B9434" s="63" t="s">
        <v>10635</v>
      </c>
    </row>
    <row r="9435" spans="1:2" x14ac:dyDescent="0.25">
      <c r="A9435" s="62">
        <v>42241811</v>
      </c>
      <c r="B9435" s="63" t="s">
        <v>12481</v>
      </c>
    </row>
    <row r="9436" spans="1:2" x14ac:dyDescent="0.25">
      <c r="A9436" s="62">
        <v>42241901</v>
      </c>
      <c r="B9436" s="63" t="s">
        <v>17690</v>
      </c>
    </row>
    <row r="9437" spans="1:2" x14ac:dyDescent="0.25">
      <c r="A9437" s="62">
        <v>42241902</v>
      </c>
      <c r="B9437" s="63" t="s">
        <v>3675</v>
      </c>
    </row>
    <row r="9438" spans="1:2" x14ac:dyDescent="0.25">
      <c r="A9438" s="62">
        <v>42242001</v>
      </c>
      <c r="B9438" s="63" t="s">
        <v>12883</v>
      </c>
    </row>
    <row r="9439" spans="1:2" x14ac:dyDescent="0.25">
      <c r="A9439" s="62">
        <v>42242002</v>
      </c>
      <c r="B9439" s="63" t="s">
        <v>7949</v>
      </c>
    </row>
    <row r="9440" spans="1:2" x14ac:dyDescent="0.25">
      <c r="A9440" s="62">
        <v>42242003</v>
      </c>
      <c r="B9440" s="63" t="s">
        <v>14957</v>
      </c>
    </row>
    <row r="9441" spans="1:2" x14ac:dyDescent="0.25">
      <c r="A9441" s="62">
        <v>42242004</v>
      </c>
      <c r="B9441" s="63" t="s">
        <v>16232</v>
      </c>
    </row>
    <row r="9442" spans="1:2" x14ac:dyDescent="0.25">
      <c r="A9442" s="62">
        <v>42242101</v>
      </c>
      <c r="B9442" s="63" t="s">
        <v>16780</v>
      </c>
    </row>
    <row r="9443" spans="1:2" x14ac:dyDescent="0.25">
      <c r="A9443" s="62">
        <v>42242102</v>
      </c>
      <c r="B9443" s="63" t="s">
        <v>904</v>
      </c>
    </row>
    <row r="9444" spans="1:2" x14ac:dyDescent="0.25">
      <c r="A9444" s="62">
        <v>42242103</v>
      </c>
      <c r="B9444" s="63" t="s">
        <v>13135</v>
      </c>
    </row>
    <row r="9445" spans="1:2" x14ac:dyDescent="0.25">
      <c r="A9445" s="62">
        <v>42242104</v>
      </c>
      <c r="B9445" s="63" t="s">
        <v>18788</v>
      </c>
    </row>
    <row r="9446" spans="1:2" x14ac:dyDescent="0.25">
      <c r="A9446" s="62">
        <v>42242105</v>
      </c>
      <c r="B9446" s="63" t="s">
        <v>9046</v>
      </c>
    </row>
    <row r="9447" spans="1:2" x14ac:dyDescent="0.25">
      <c r="A9447" s="62">
        <v>42242106</v>
      </c>
      <c r="B9447" s="63" t="s">
        <v>11471</v>
      </c>
    </row>
    <row r="9448" spans="1:2" x14ac:dyDescent="0.25">
      <c r="A9448" s="62">
        <v>42242107</v>
      </c>
      <c r="B9448" s="63" t="s">
        <v>5206</v>
      </c>
    </row>
    <row r="9449" spans="1:2" x14ac:dyDescent="0.25">
      <c r="A9449" s="62">
        <v>42242108</v>
      </c>
      <c r="B9449" s="63" t="s">
        <v>17144</v>
      </c>
    </row>
    <row r="9450" spans="1:2" x14ac:dyDescent="0.25">
      <c r="A9450" s="62">
        <v>42242109</v>
      </c>
      <c r="B9450" s="63" t="s">
        <v>7923</v>
      </c>
    </row>
    <row r="9451" spans="1:2" x14ac:dyDescent="0.25">
      <c r="A9451" s="62">
        <v>42242301</v>
      </c>
      <c r="B9451" s="63" t="s">
        <v>7046</v>
      </c>
    </row>
    <row r="9452" spans="1:2" x14ac:dyDescent="0.25">
      <c r="A9452" s="62">
        <v>42242302</v>
      </c>
      <c r="B9452" s="63" t="s">
        <v>5122</v>
      </c>
    </row>
    <row r="9453" spans="1:2" x14ac:dyDescent="0.25">
      <c r="A9453" s="62">
        <v>42251501</v>
      </c>
      <c r="B9453" s="63" t="s">
        <v>17112</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10616</v>
      </c>
    </row>
    <row r="9459" spans="1:2" x14ac:dyDescent="0.25">
      <c r="A9459" s="62">
        <v>42251601</v>
      </c>
      <c r="B9459" s="63" t="s">
        <v>8205</v>
      </c>
    </row>
    <row r="9460" spans="1:2" x14ac:dyDescent="0.25">
      <c r="A9460" s="62">
        <v>42251602</v>
      </c>
      <c r="B9460" s="63" t="s">
        <v>13324</v>
      </c>
    </row>
    <row r="9461" spans="1:2" x14ac:dyDescent="0.25">
      <c r="A9461" s="62">
        <v>42251603</v>
      </c>
      <c r="B9461" s="63" t="s">
        <v>17232</v>
      </c>
    </row>
    <row r="9462" spans="1:2" x14ac:dyDescent="0.25">
      <c r="A9462" s="62">
        <v>42251604</v>
      </c>
      <c r="B9462" s="63" t="s">
        <v>14407</v>
      </c>
    </row>
    <row r="9463" spans="1:2" x14ac:dyDescent="0.25">
      <c r="A9463" s="62">
        <v>42251605</v>
      </c>
      <c r="B9463" s="63" t="s">
        <v>431</v>
      </c>
    </row>
    <row r="9464" spans="1:2" x14ac:dyDescent="0.25">
      <c r="A9464" s="62">
        <v>42251606</v>
      </c>
      <c r="B9464" s="63" t="s">
        <v>17527</v>
      </c>
    </row>
    <row r="9465" spans="1:2" x14ac:dyDescent="0.25">
      <c r="A9465" s="62">
        <v>42251607</v>
      </c>
      <c r="B9465" s="63" t="s">
        <v>8313</v>
      </c>
    </row>
    <row r="9466" spans="1:2" x14ac:dyDescent="0.25">
      <c r="A9466" s="62">
        <v>42251608</v>
      </c>
      <c r="B9466" s="63" t="s">
        <v>12353</v>
      </c>
    </row>
    <row r="9467" spans="1:2" x14ac:dyDescent="0.25">
      <c r="A9467" s="62">
        <v>42251609</v>
      </c>
      <c r="B9467" s="63" t="s">
        <v>17762</v>
      </c>
    </row>
    <row r="9468" spans="1:2" x14ac:dyDescent="0.25">
      <c r="A9468" s="62">
        <v>42251610</v>
      </c>
      <c r="B9468" s="63" t="s">
        <v>13768</v>
      </c>
    </row>
    <row r="9469" spans="1:2" x14ac:dyDescent="0.25">
      <c r="A9469" s="62">
        <v>42251611</v>
      </c>
      <c r="B9469" s="63" t="s">
        <v>12337</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10594</v>
      </c>
    </row>
    <row r="9476" spans="1:2" x14ac:dyDescent="0.25">
      <c r="A9476" s="62">
        <v>42251618</v>
      </c>
      <c r="B9476" s="63" t="s">
        <v>13164</v>
      </c>
    </row>
    <row r="9477" spans="1:2" x14ac:dyDescent="0.25">
      <c r="A9477" s="62">
        <v>42251619</v>
      </c>
      <c r="B9477" s="63" t="s">
        <v>2746</v>
      </c>
    </row>
    <row r="9478" spans="1:2" x14ac:dyDescent="0.25">
      <c r="A9478" s="62">
        <v>42251620</v>
      </c>
      <c r="B9478" s="63" t="s">
        <v>8716</v>
      </c>
    </row>
    <row r="9479" spans="1:2" x14ac:dyDescent="0.25">
      <c r="A9479" s="62">
        <v>42251621</v>
      </c>
      <c r="B9479" s="63" t="s">
        <v>15063</v>
      </c>
    </row>
    <row r="9480" spans="1:2" x14ac:dyDescent="0.25">
      <c r="A9480" s="62">
        <v>42251622</v>
      </c>
      <c r="B9480" s="63" t="s">
        <v>7466</v>
      </c>
    </row>
    <row r="9481" spans="1:2" x14ac:dyDescent="0.25">
      <c r="A9481" s="62">
        <v>42251623</v>
      </c>
      <c r="B9481" s="63" t="s">
        <v>58</v>
      </c>
    </row>
    <row r="9482" spans="1:2" x14ac:dyDescent="0.25">
      <c r="A9482" s="62">
        <v>42251624</v>
      </c>
      <c r="B9482" s="63" t="s">
        <v>13697</v>
      </c>
    </row>
    <row r="9483" spans="1:2" x14ac:dyDescent="0.25">
      <c r="A9483" s="62">
        <v>42251701</v>
      </c>
      <c r="B9483" s="63" t="s">
        <v>15123</v>
      </c>
    </row>
    <row r="9484" spans="1:2" x14ac:dyDescent="0.25">
      <c r="A9484" s="62">
        <v>42251702</v>
      </c>
      <c r="B9484" s="63" t="s">
        <v>8130</v>
      </c>
    </row>
    <row r="9485" spans="1:2" x14ac:dyDescent="0.25">
      <c r="A9485" s="62">
        <v>42251703</v>
      </c>
      <c r="B9485" s="63" t="s">
        <v>8284</v>
      </c>
    </row>
    <row r="9486" spans="1:2" x14ac:dyDescent="0.25">
      <c r="A9486" s="62">
        <v>42251704</v>
      </c>
      <c r="B9486" s="63" t="s">
        <v>12584</v>
      </c>
    </row>
    <row r="9487" spans="1:2" x14ac:dyDescent="0.25">
      <c r="A9487" s="62">
        <v>42251705</v>
      </c>
      <c r="B9487" s="63" t="s">
        <v>12750</v>
      </c>
    </row>
    <row r="9488" spans="1:2" x14ac:dyDescent="0.25">
      <c r="A9488" s="62">
        <v>42251706</v>
      </c>
      <c r="B9488" s="63" t="s">
        <v>13700</v>
      </c>
    </row>
    <row r="9489" spans="1:2" x14ac:dyDescent="0.25">
      <c r="A9489" s="62">
        <v>42251801</v>
      </c>
      <c r="B9489" s="63" t="s">
        <v>15300</v>
      </c>
    </row>
    <row r="9490" spans="1:2" x14ac:dyDescent="0.25">
      <c r="A9490" s="62">
        <v>42251802</v>
      </c>
      <c r="B9490" s="63" t="s">
        <v>7470</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2713</v>
      </c>
    </row>
    <row r="9495" spans="1:2" x14ac:dyDescent="0.25">
      <c r="A9495" s="62">
        <v>42261502</v>
      </c>
      <c r="B9495" s="63" t="s">
        <v>3262</v>
      </c>
    </row>
    <row r="9496" spans="1:2" x14ac:dyDescent="0.25">
      <c r="A9496" s="62">
        <v>42261503</v>
      </c>
      <c r="B9496" s="63" t="s">
        <v>6902</v>
      </c>
    </row>
    <row r="9497" spans="1:2" x14ac:dyDescent="0.25">
      <c r="A9497" s="62">
        <v>42261504</v>
      </c>
      <c r="B9497" s="63" t="s">
        <v>12730</v>
      </c>
    </row>
    <row r="9498" spans="1:2" x14ac:dyDescent="0.25">
      <c r="A9498" s="62">
        <v>42261505</v>
      </c>
      <c r="B9498" s="63" t="s">
        <v>7277</v>
      </c>
    </row>
    <row r="9499" spans="1:2" x14ac:dyDescent="0.25">
      <c r="A9499" s="62">
        <v>42261506</v>
      </c>
      <c r="B9499" s="63" t="s">
        <v>13707</v>
      </c>
    </row>
    <row r="9500" spans="1:2" x14ac:dyDescent="0.25">
      <c r="A9500" s="62">
        <v>42261507</v>
      </c>
      <c r="B9500" s="63" t="s">
        <v>3813</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8647</v>
      </c>
    </row>
    <row r="9505" spans="1:2" x14ac:dyDescent="0.25">
      <c r="A9505" s="62">
        <v>42261512</v>
      </c>
      <c r="B9505" s="63" t="s">
        <v>11028</v>
      </c>
    </row>
    <row r="9506" spans="1:2" x14ac:dyDescent="0.25">
      <c r="A9506" s="62">
        <v>42261513</v>
      </c>
      <c r="B9506" s="63" t="s">
        <v>12479</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18006</v>
      </c>
    </row>
    <row r="9511" spans="1:2" x14ac:dyDescent="0.25">
      <c r="A9511" s="62">
        <v>42261602</v>
      </c>
      <c r="B9511" s="63" t="s">
        <v>8529</v>
      </c>
    </row>
    <row r="9512" spans="1:2" x14ac:dyDescent="0.25">
      <c r="A9512" s="62">
        <v>42261603</v>
      </c>
      <c r="B9512" s="63" t="s">
        <v>3447</v>
      </c>
    </row>
    <row r="9513" spans="1:2" x14ac:dyDescent="0.25">
      <c r="A9513" s="62">
        <v>42261604</v>
      </c>
      <c r="B9513" s="63" t="s">
        <v>1822</v>
      </c>
    </row>
    <row r="9514" spans="1:2" x14ac:dyDescent="0.25">
      <c r="A9514" s="62">
        <v>42261605</v>
      </c>
      <c r="B9514" s="63" t="s">
        <v>10226</v>
      </c>
    </row>
    <row r="9515" spans="1:2" x14ac:dyDescent="0.25">
      <c r="A9515" s="62">
        <v>42261606</v>
      </c>
      <c r="B9515" s="63" t="s">
        <v>17658</v>
      </c>
    </row>
    <row r="9516" spans="1:2" x14ac:dyDescent="0.25">
      <c r="A9516" s="62">
        <v>42261607</v>
      </c>
      <c r="B9516" s="63" t="s">
        <v>3752</v>
      </c>
    </row>
    <row r="9517" spans="1:2" x14ac:dyDescent="0.25">
      <c r="A9517" s="62">
        <v>42261608</v>
      </c>
      <c r="B9517" s="63" t="s">
        <v>876</v>
      </c>
    </row>
    <row r="9518" spans="1:2" x14ac:dyDescent="0.25">
      <c r="A9518" s="62">
        <v>42261609</v>
      </c>
      <c r="B9518" s="63" t="s">
        <v>9778</v>
      </c>
    </row>
    <row r="9519" spans="1:2" x14ac:dyDescent="0.25">
      <c r="A9519" s="62">
        <v>42261610</v>
      </c>
      <c r="B9519" s="63" t="s">
        <v>13578</v>
      </c>
    </row>
    <row r="9520" spans="1:2" x14ac:dyDescent="0.25">
      <c r="A9520" s="62">
        <v>42261611</v>
      </c>
      <c r="B9520" s="63" t="s">
        <v>688</v>
      </c>
    </row>
    <row r="9521" spans="1:2" x14ac:dyDescent="0.25">
      <c r="A9521" s="62">
        <v>42261612</v>
      </c>
      <c r="B9521" s="63" t="s">
        <v>15710</v>
      </c>
    </row>
    <row r="9522" spans="1:2" x14ac:dyDescent="0.25">
      <c r="A9522" s="62">
        <v>42261613</v>
      </c>
      <c r="B9522" s="63" t="s">
        <v>5063</v>
      </c>
    </row>
    <row r="9523" spans="1:2" x14ac:dyDescent="0.25">
      <c r="A9523" s="62">
        <v>42261701</v>
      </c>
      <c r="B9523" s="63" t="s">
        <v>18469</v>
      </c>
    </row>
    <row r="9524" spans="1:2" x14ac:dyDescent="0.25">
      <c r="A9524" s="62">
        <v>42261702</v>
      </c>
      <c r="B9524" s="63" t="s">
        <v>6169</v>
      </c>
    </row>
    <row r="9525" spans="1:2" x14ac:dyDescent="0.25">
      <c r="A9525" s="62">
        <v>42261703</v>
      </c>
      <c r="B9525" s="63" t="s">
        <v>12196</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13380</v>
      </c>
    </row>
    <row r="9531" spans="1:2" x14ac:dyDescent="0.25">
      <c r="A9531" s="62">
        <v>42261802</v>
      </c>
      <c r="B9531" s="63" t="s">
        <v>17670</v>
      </c>
    </row>
    <row r="9532" spans="1:2" x14ac:dyDescent="0.25">
      <c r="A9532" s="62">
        <v>42261803</v>
      </c>
      <c r="B9532" s="63" t="s">
        <v>17249</v>
      </c>
    </row>
    <row r="9533" spans="1:2" x14ac:dyDescent="0.25">
      <c r="A9533" s="62">
        <v>42261804</v>
      </c>
      <c r="B9533" s="63" t="s">
        <v>5015</v>
      </c>
    </row>
    <row r="9534" spans="1:2" x14ac:dyDescent="0.25">
      <c r="A9534" s="62">
        <v>42261805</v>
      </c>
      <c r="B9534" s="63" t="s">
        <v>13542</v>
      </c>
    </row>
    <row r="9535" spans="1:2" x14ac:dyDescent="0.25">
      <c r="A9535" s="62">
        <v>42261806</v>
      </c>
      <c r="B9535" s="63" t="s">
        <v>11342</v>
      </c>
    </row>
    <row r="9536" spans="1:2" x14ac:dyDescent="0.25">
      <c r="A9536" s="62">
        <v>42261807</v>
      </c>
      <c r="B9536" s="63" t="s">
        <v>3032</v>
      </c>
    </row>
    <row r="9537" spans="1:2" x14ac:dyDescent="0.25">
      <c r="A9537" s="62">
        <v>42261808</v>
      </c>
      <c r="B9537" s="63" t="s">
        <v>6222</v>
      </c>
    </row>
    <row r="9538" spans="1:2" x14ac:dyDescent="0.25">
      <c r="A9538" s="62">
        <v>42261809</v>
      </c>
      <c r="B9538" s="63" t="s">
        <v>11941</v>
      </c>
    </row>
    <row r="9539" spans="1:2" x14ac:dyDescent="0.25">
      <c r="A9539" s="62">
        <v>42261810</v>
      </c>
      <c r="B9539" s="63" t="s">
        <v>11607</v>
      </c>
    </row>
    <row r="9540" spans="1:2" x14ac:dyDescent="0.25">
      <c r="A9540" s="62">
        <v>42261901</v>
      </c>
      <c r="B9540" s="63" t="s">
        <v>5506</v>
      </c>
    </row>
    <row r="9541" spans="1:2" x14ac:dyDescent="0.25">
      <c r="A9541" s="62">
        <v>42261902</v>
      </c>
      <c r="B9541" s="63" t="s">
        <v>17048</v>
      </c>
    </row>
    <row r="9542" spans="1:2" x14ac:dyDescent="0.25">
      <c r="A9542" s="62">
        <v>42261903</v>
      </c>
      <c r="B9542" s="63" t="s">
        <v>5556</v>
      </c>
    </row>
    <row r="9543" spans="1:2" x14ac:dyDescent="0.25">
      <c r="A9543" s="62">
        <v>42261904</v>
      </c>
      <c r="B9543" s="63" t="s">
        <v>12653</v>
      </c>
    </row>
    <row r="9544" spans="1:2" x14ac:dyDescent="0.25">
      <c r="A9544" s="62">
        <v>42262001</v>
      </c>
      <c r="B9544" s="63" t="s">
        <v>8729</v>
      </c>
    </row>
    <row r="9545" spans="1:2" x14ac:dyDescent="0.25">
      <c r="A9545" s="62">
        <v>42262002</v>
      </c>
      <c r="B9545" s="63" t="s">
        <v>10023</v>
      </c>
    </row>
    <row r="9546" spans="1:2" x14ac:dyDescent="0.25">
      <c r="A9546" s="62">
        <v>42262003</v>
      </c>
      <c r="B9546" s="63" t="s">
        <v>16760</v>
      </c>
    </row>
    <row r="9547" spans="1:2" x14ac:dyDescent="0.25">
      <c r="A9547" s="62">
        <v>42262004</v>
      </c>
      <c r="B9547" s="63" t="s">
        <v>15442</v>
      </c>
    </row>
    <row r="9548" spans="1:2" x14ac:dyDescent="0.25">
      <c r="A9548" s="62">
        <v>42262005</v>
      </c>
      <c r="B9548" s="63" t="s">
        <v>7815</v>
      </c>
    </row>
    <row r="9549" spans="1:2" x14ac:dyDescent="0.25">
      <c r="A9549" s="62">
        <v>42262006</v>
      </c>
      <c r="B9549" s="63" t="s">
        <v>15404</v>
      </c>
    </row>
    <row r="9550" spans="1:2" x14ac:dyDescent="0.25">
      <c r="A9550" s="62">
        <v>42262007</v>
      </c>
      <c r="B9550" s="63" t="s">
        <v>27</v>
      </c>
    </row>
    <row r="9551" spans="1:2" x14ac:dyDescent="0.25">
      <c r="A9551" s="62">
        <v>42262008</v>
      </c>
      <c r="B9551" s="63" t="s">
        <v>18386</v>
      </c>
    </row>
    <row r="9552" spans="1:2" x14ac:dyDescent="0.25">
      <c r="A9552" s="62">
        <v>42262101</v>
      </c>
      <c r="B9552" s="63" t="s">
        <v>2385</v>
      </c>
    </row>
    <row r="9553" spans="1:2" x14ac:dyDescent="0.25">
      <c r="A9553" s="62">
        <v>42262102</v>
      </c>
      <c r="B9553" s="63" t="s">
        <v>11980</v>
      </c>
    </row>
    <row r="9554" spans="1:2" x14ac:dyDescent="0.25">
      <c r="A9554" s="62">
        <v>42262103</v>
      </c>
      <c r="B9554" s="63" t="s">
        <v>1618</v>
      </c>
    </row>
    <row r="9555" spans="1:2" x14ac:dyDescent="0.25">
      <c r="A9555" s="62">
        <v>42262104</v>
      </c>
      <c r="B9555" s="63" t="s">
        <v>12463</v>
      </c>
    </row>
    <row r="9556" spans="1:2" x14ac:dyDescent="0.25">
      <c r="A9556" s="62">
        <v>42262105</v>
      </c>
      <c r="B9556" s="63" t="s">
        <v>3756</v>
      </c>
    </row>
    <row r="9557" spans="1:2" x14ac:dyDescent="0.25">
      <c r="A9557" s="62">
        <v>42271501</v>
      </c>
      <c r="B9557" s="63" t="s">
        <v>16183</v>
      </c>
    </row>
    <row r="9558" spans="1:2" x14ac:dyDescent="0.25">
      <c r="A9558" s="62">
        <v>42271502</v>
      </c>
      <c r="B9558" s="63" t="s">
        <v>17513</v>
      </c>
    </row>
    <row r="9559" spans="1:2" x14ac:dyDescent="0.25">
      <c r="A9559" s="62">
        <v>42271503</v>
      </c>
      <c r="B9559" s="63" t="s">
        <v>8831</v>
      </c>
    </row>
    <row r="9560" spans="1:2" x14ac:dyDescent="0.25">
      <c r="A9560" s="62">
        <v>42271504</v>
      </c>
      <c r="B9560" s="63" t="s">
        <v>17475</v>
      </c>
    </row>
    <row r="9561" spans="1:2" x14ac:dyDescent="0.25">
      <c r="A9561" s="62">
        <v>42271505</v>
      </c>
      <c r="B9561" s="63" t="s">
        <v>3455</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13657</v>
      </c>
    </row>
    <row r="9567" spans="1:2" x14ac:dyDescent="0.25">
      <c r="A9567" s="62">
        <v>42271605</v>
      </c>
      <c r="B9567" s="63" t="s">
        <v>11058</v>
      </c>
    </row>
    <row r="9568" spans="1:2" x14ac:dyDescent="0.25">
      <c r="A9568" s="62">
        <v>42271606</v>
      </c>
      <c r="B9568" s="63" t="s">
        <v>3656</v>
      </c>
    </row>
    <row r="9569" spans="1:2" x14ac:dyDescent="0.25">
      <c r="A9569" s="62">
        <v>42271607</v>
      </c>
      <c r="B9569" s="63" t="s">
        <v>1994</v>
      </c>
    </row>
    <row r="9570" spans="1:2" x14ac:dyDescent="0.25">
      <c r="A9570" s="62">
        <v>42271608</v>
      </c>
      <c r="B9570" s="63" t="s">
        <v>4767</v>
      </c>
    </row>
    <row r="9571" spans="1:2" x14ac:dyDescent="0.25">
      <c r="A9571" s="62">
        <v>42271609</v>
      </c>
      <c r="B9571" s="63" t="s">
        <v>1438</v>
      </c>
    </row>
    <row r="9572" spans="1:2" x14ac:dyDescent="0.25">
      <c r="A9572" s="62">
        <v>42271610</v>
      </c>
      <c r="B9572" s="63" t="s">
        <v>15032</v>
      </c>
    </row>
    <row r="9573" spans="1:2" x14ac:dyDescent="0.25">
      <c r="A9573" s="62">
        <v>42271611</v>
      </c>
      <c r="B9573" s="63" t="s">
        <v>11752</v>
      </c>
    </row>
    <row r="9574" spans="1:2" x14ac:dyDescent="0.25">
      <c r="A9574" s="62">
        <v>42271612</v>
      </c>
      <c r="B9574" s="63" t="s">
        <v>16964</v>
      </c>
    </row>
    <row r="9575" spans="1:2" x14ac:dyDescent="0.25">
      <c r="A9575" s="62">
        <v>42271613</v>
      </c>
      <c r="B9575" s="63" t="s">
        <v>13686</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10739</v>
      </c>
    </row>
    <row r="9580" spans="1:2" x14ac:dyDescent="0.25">
      <c r="A9580" s="62">
        <v>42271618</v>
      </c>
      <c r="B9580" s="63" t="s">
        <v>4273</v>
      </c>
    </row>
    <row r="9581" spans="1:2" x14ac:dyDescent="0.25">
      <c r="A9581" s="62">
        <v>42271701</v>
      </c>
      <c r="B9581" s="63" t="s">
        <v>6334</v>
      </c>
    </row>
    <row r="9582" spans="1:2" x14ac:dyDescent="0.25">
      <c r="A9582" s="62">
        <v>42271702</v>
      </c>
      <c r="B9582" s="63" t="s">
        <v>34</v>
      </c>
    </row>
    <row r="9583" spans="1:2" x14ac:dyDescent="0.25">
      <c r="A9583" s="62">
        <v>42271703</v>
      </c>
      <c r="B9583" s="63" t="s">
        <v>11576</v>
      </c>
    </row>
    <row r="9584" spans="1:2" x14ac:dyDescent="0.25">
      <c r="A9584" s="62">
        <v>42271704</v>
      </c>
      <c r="B9584" s="63" t="s">
        <v>12390</v>
      </c>
    </row>
    <row r="9585" spans="1:2" x14ac:dyDescent="0.25">
      <c r="A9585" s="62">
        <v>42271705</v>
      </c>
      <c r="B9585" s="63" t="s">
        <v>9030</v>
      </c>
    </row>
    <row r="9586" spans="1:2" x14ac:dyDescent="0.25">
      <c r="A9586" s="62">
        <v>42271706</v>
      </c>
      <c r="B9586" s="63" t="s">
        <v>10646</v>
      </c>
    </row>
    <row r="9587" spans="1:2" x14ac:dyDescent="0.25">
      <c r="A9587" s="62">
        <v>42271707</v>
      </c>
      <c r="B9587" s="63" t="s">
        <v>16809</v>
      </c>
    </row>
    <row r="9588" spans="1:2" x14ac:dyDescent="0.25">
      <c r="A9588" s="62">
        <v>42271708</v>
      </c>
      <c r="B9588" s="63" t="s">
        <v>2797</v>
      </c>
    </row>
    <row r="9589" spans="1:2" x14ac:dyDescent="0.25">
      <c r="A9589" s="62">
        <v>42271709</v>
      </c>
      <c r="B9589" s="63" t="s">
        <v>11603</v>
      </c>
    </row>
    <row r="9590" spans="1:2" x14ac:dyDescent="0.25">
      <c r="A9590" s="62">
        <v>42271710</v>
      </c>
      <c r="B9590" s="63" t="s">
        <v>11625</v>
      </c>
    </row>
    <row r="9591" spans="1:2" x14ac:dyDescent="0.25">
      <c r="A9591" s="62">
        <v>42271711</v>
      </c>
      <c r="B9591" s="63" t="s">
        <v>6065</v>
      </c>
    </row>
    <row r="9592" spans="1:2" x14ac:dyDescent="0.25">
      <c r="A9592" s="62">
        <v>42271712</v>
      </c>
      <c r="B9592" s="63" t="s">
        <v>16735</v>
      </c>
    </row>
    <row r="9593" spans="1:2" x14ac:dyDescent="0.25">
      <c r="A9593" s="62">
        <v>42271713</v>
      </c>
      <c r="B9593" s="63" t="s">
        <v>12391</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2789</v>
      </c>
    </row>
    <row r="9600" spans="1:2" x14ac:dyDescent="0.25">
      <c r="A9600" s="62">
        <v>42271720</v>
      </c>
      <c r="B9600" s="63" t="s">
        <v>11808</v>
      </c>
    </row>
    <row r="9601" spans="1:2" x14ac:dyDescent="0.25">
      <c r="A9601" s="62">
        <v>42271721</v>
      </c>
      <c r="B9601" s="63" t="s">
        <v>14331</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4127</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12345</v>
      </c>
    </row>
    <row r="9612" spans="1:2" x14ac:dyDescent="0.25">
      <c r="A9612" s="62">
        <v>42271908</v>
      </c>
      <c r="B9612" s="63" t="s">
        <v>3993</v>
      </c>
    </row>
    <row r="9613" spans="1:2" x14ac:dyDescent="0.25">
      <c r="A9613" s="62">
        <v>42271909</v>
      </c>
      <c r="B9613" s="63" t="s">
        <v>5299</v>
      </c>
    </row>
    <row r="9614" spans="1:2" x14ac:dyDescent="0.25">
      <c r="A9614" s="62">
        <v>42271910</v>
      </c>
      <c r="B9614" s="63" t="s">
        <v>2345</v>
      </c>
    </row>
    <row r="9615" spans="1:2" x14ac:dyDescent="0.25">
      <c r="A9615" s="62">
        <v>42271911</v>
      </c>
      <c r="B9615" s="63" t="s">
        <v>14231</v>
      </c>
    </row>
    <row r="9616" spans="1:2" x14ac:dyDescent="0.25">
      <c r="A9616" s="62">
        <v>42271912</v>
      </c>
      <c r="B9616" s="63" t="s">
        <v>14130</v>
      </c>
    </row>
    <row r="9617" spans="1:2" x14ac:dyDescent="0.25">
      <c r="A9617" s="62">
        <v>42271913</v>
      </c>
      <c r="B9617" s="63" t="s">
        <v>13823</v>
      </c>
    </row>
    <row r="9618" spans="1:2" x14ac:dyDescent="0.25">
      <c r="A9618" s="62">
        <v>42271914</v>
      </c>
      <c r="B9618" s="63" t="s">
        <v>15943</v>
      </c>
    </row>
    <row r="9619" spans="1:2" x14ac:dyDescent="0.25">
      <c r="A9619" s="62">
        <v>42271915</v>
      </c>
      <c r="B9619" s="63" t="s">
        <v>12040</v>
      </c>
    </row>
    <row r="9620" spans="1:2" x14ac:dyDescent="0.25">
      <c r="A9620" s="62">
        <v>42272001</v>
      </c>
      <c r="B9620" s="63" t="s">
        <v>3092</v>
      </c>
    </row>
    <row r="9621" spans="1:2" x14ac:dyDescent="0.25">
      <c r="A9621" s="62">
        <v>42272002</v>
      </c>
      <c r="B9621" s="63" t="s">
        <v>1770</v>
      </c>
    </row>
    <row r="9622" spans="1:2" x14ac:dyDescent="0.25">
      <c r="A9622" s="62">
        <v>42272003</v>
      </c>
      <c r="B9622" s="63" t="s">
        <v>15459</v>
      </c>
    </row>
    <row r="9623" spans="1:2" x14ac:dyDescent="0.25">
      <c r="A9623" s="62">
        <v>42272004</v>
      </c>
      <c r="B9623" s="63" t="s">
        <v>4144</v>
      </c>
    </row>
    <row r="9624" spans="1:2" x14ac:dyDescent="0.25">
      <c r="A9624" s="62">
        <v>42272005</v>
      </c>
      <c r="B9624" s="63" t="s">
        <v>14904</v>
      </c>
    </row>
    <row r="9625" spans="1:2" x14ac:dyDescent="0.25">
      <c r="A9625" s="62">
        <v>42272006</v>
      </c>
      <c r="B9625" s="63" t="s">
        <v>5190</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11690</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13876</v>
      </c>
    </row>
    <row r="9635" spans="1:2" x14ac:dyDescent="0.25">
      <c r="A9635" s="62">
        <v>42272016</v>
      </c>
      <c r="B9635" s="63" t="s">
        <v>16693</v>
      </c>
    </row>
    <row r="9636" spans="1:2" x14ac:dyDescent="0.25">
      <c r="A9636" s="62">
        <v>42272017</v>
      </c>
      <c r="B9636" s="63" t="s">
        <v>15051</v>
      </c>
    </row>
    <row r="9637" spans="1:2" x14ac:dyDescent="0.25">
      <c r="A9637" s="62">
        <v>42272101</v>
      </c>
      <c r="B9637" s="63" t="s">
        <v>10829</v>
      </c>
    </row>
    <row r="9638" spans="1:2" x14ac:dyDescent="0.25">
      <c r="A9638" s="62">
        <v>42272102</v>
      </c>
      <c r="B9638" s="63" t="s">
        <v>14020</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17476</v>
      </c>
    </row>
    <row r="9646" spans="1:2" x14ac:dyDescent="0.25">
      <c r="A9646" s="62">
        <v>42272208</v>
      </c>
      <c r="B9646" s="63" t="s">
        <v>15013</v>
      </c>
    </row>
    <row r="9647" spans="1:2" x14ac:dyDescent="0.25">
      <c r="A9647" s="62">
        <v>42272209</v>
      </c>
      <c r="B9647" s="63" t="s">
        <v>14696</v>
      </c>
    </row>
    <row r="9648" spans="1:2" x14ac:dyDescent="0.25">
      <c r="A9648" s="62">
        <v>42272210</v>
      </c>
      <c r="B9648" s="63" t="s">
        <v>4523</v>
      </c>
    </row>
    <row r="9649" spans="1:2" x14ac:dyDescent="0.25">
      <c r="A9649" s="62">
        <v>42272211</v>
      </c>
      <c r="B9649" s="63" t="s">
        <v>30</v>
      </c>
    </row>
    <row r="9650" spans="1:2" x14ac:dyDescent="0.25">
      <c r="A9650" s="62">
        <v>42272212</v>
      </c>
      <c r="B9650" s="63" t="s">
        <v>16628</v>
      </c>
    </row>
    <row r="9651" spans="1:2" x14ac:dyDescent="0.25">
      <c r="A9651" s="62">
        <v>42272213</v>
      </c>
      <c r="B9651" s="63" t="s">
        <v>16821</v>
      </c>
    </row>
    <row r="9652" spans="1:2" x14ac:dyDescent="0.25">
      <c r="A9652" s="62">
        <v>42272214</v>
      </c>
      <c r="B9652" s="63" t="s">
        <v>1707</v>
      </c>
    </row>
    <row r="9653" spans="1:2" x14ac:dyDescent="0.25">
      <c r="A9653" s="62">
        <v>42272215</v>
      </c>
      <c r="B9653" s="63" t="s">
        <v>17811</v>
      </c>
    </row>
    <row r="9654" spans="1:2" x14ac:dyDescent="0.25">
      <c r="A9654" s="62">
        <v>42272216</v>
      </c>
      <c r="B9654" s="63" t="s">
        <v>16752</v>
      </c>
    </row>
    <row r="9655" spans="1:2" x14ac:dyDescent="0.25">
      <c r="A9655" s="62">
        <v>42272217</v>
      </c>
      <c r="B9655" s="63" t="s">
        <v>3695</v>
      </c>
    </row>
    <row r="9656" spans="1:2" x14ac:dyDescent="0.25">
      <c r="A9656" s="62">
        <v>42272218</v>
      </c>
      <c r="B9656" s="63" t="s">
        <v>7135</v>
      </c>
    </row>
    <row r="9657" spans="1:2" x14ac:dyDescent="0.25">
      <c r="A9657" s="62">
        <v>42272219</v>
      </c>
      <c r="B9657" s="63" t="s">
        <v>16786</v>
      </c>
    </row>
    <row r="9658" spans="1:2" x14ac:dyDescent="0.25">
      <c r="A9658" s="62">
        <v>42272220</v>
      </c>
      <c r="B9658" s="63" t="s">
        <v>3558</v>
      </c>
    </row>
    <row r="9659" spans="1:2" x14ac:dyDescent="0.25">
      <c r="A9659" s="62">
        <v>42272221</v>
      </c>
      <c r="B9659" s="63" t="s">
        <v>14448</v>
      </c>
    </row>
    <row r="9660" spans="1:2" x14ac:dyDescent="0.25">
      <c r="A9660" s="62">
        <v>42272222</v>
      </c>
      <c r="B9660" s="63" t="s">
        <v>13479</v>
      </c>
    </row>
    <row r="9661" spans="1:2" x14ac:dyDescent="0.25">
      <c r="A9661" s="62">
        <v>42272223</v>
      </c>
      <c r="B9661" s="63" t="s">
        <v>18240</v>
      </c>
    </row>
    <row r="9662" spans="1:2" x14ac:dyDescent="0.25">
      <c r="A9662" s="62">
        <v>42272224</v>
      </c>
      <c r="B9662" s="63" t="s">
        <v>17400</v>
      </c>
    </row>
    <row r="9663" spans="1:2" x14ac:dyDescent="0.25">
      <c r="A9663" s="62">
        <v>42272225</v>
      </c>
      <c r="B9663" s="63" t="s">
        <v>2937</v>
      </c>
    </row>
    <row r="9664" spans="1:2" x14ac:dyDescent="0.25">
      <c r="A9664" s="62">
        <v>42272301</v>
      </c>
      <c r="B9664" s="63" t="s">
        <v>11587</v>
      </c>
    </row>
    <row r="9665" spans="1:2" x14ac:dyDescent="0.25">
      <c r="A9665" s="62">
        <v>42272302</v>
      </c>
      <c r="B9665" s="63" t="s">
        <v>9366</v>
      </c>
    </row>
    <row r="9666" spans="1:2" x14ac:dyDescent="0.25">
      <c r="A9666" s="62">
        <v>42272303</v>
      </c>
      <c r="B9666" s="63" t="s">
        <v>12523</v>
      </c>
    </row>
    <row r="9667" spans="1:2" x14ac:dyDescent="0.25">
      <c r="A9667" s="62">
        <v>42272304</v>
      </c>
      <c r="B9667" s="63" t="s">
        <v>3658</v>
      </c>
    </row>
    <row r="9668" spans="1:2" x14ac:dyDescent="0.25">
      <c r="A9668" s="62">
        <v>42272305</v>
      </c>
      <c r="B9668" s="63" t="s">
        <v>3166</v>
      </c>
    </row>
    <row r="9669" spans="1:2" x14ac:dyDescent="0.25">
      <c r="A9669" s="62">
        <v>42272306</v>
      </c>
      <c r="B9669" s="63" t="s">
        <v>14146</v>
      </c>
    </row>
    <row r="9670" spans="1:2" x14ac:dyDescent="0.25">
      <c r="A9670" s="62">
        <v>42272307</v>
      </c>
      <c r="B9670" s="63" t="s">
        <v>15016</v>
      </c>
    </row>
    <row r="9671" spans="1:2" x14ac:dyDescent="0.25">
      <c r="A9671" s="62">
        <v>42272401</v>
      </c>
      <c r="B9671" s="63" t="s">
        <v>14543</v>
      </c>
    </row>
    <row r="9672" spans="1:2" x14ac:dyDescent="0.25">
      <c r="A9672" s="62">
        <v>42272402</v>
      </c>
      <c r="B9672" s="63" t="s">
        <v>7487</v>
      </c>
    </row>
    <row r="9673" spans="1:2" x14ac:dyDescent="0.25">
      <c r="A9673" s="62">
        <v>42272403</v>
      </c>
      <c r="B9673" s="63" t="s">
        <v>3734</v>
      </c>
    </row>
    <row r="9674" spans="1:2" x14ac:dyDescent="0.25">
      <c r="A9674" s="62">
        <v>42272404</v>
      </c>
      <c r="B9674" s="63" t="s">
        <v>14800</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13847</v>
      </c>
    </row>
    <row r="9683" spans="1:2" x14ac:dyDescent="0.25">
      <c r="A9683" s="62">
        <v>42281501</v>
      </c>
      <c r="B9683" s="63" t="s">
        <v>2579</v>
      </c>
    </row>
    <row r="9684" spans="1:2" x14ac:dyDescent="0.25">
      <c r="A9684" s="62">
        <v>42281502</v>
      </c>
      <c r="B9684" s="63" t="s">
        <v>1477</v>
      </c>
    </row>
    <row r="9685" spans="1:2" x14ac:dyDescent="0.25">
      <c r="A9685" s="62">
        <v>42281503</v>
      </c>
      <c r="B9685" s="63" t="s">
        <v>4989</v>
      </c>
    </row>
    <row r="9686" spans="1:2" x14ac:dyDescent="0.25">
      <c r="A9686" s="62">
        <v>42281504</v>
      </c>
      <c r="B9686" s="63" t="s">
        <v>9459</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18286</v>
      </c>
    </row>
    <row r="9692" spans="1:2" x14ac:dyDescent="0.25">
      <c r="A9692" s="62">
        <v>42281510</v>
      </c>
      <c r="B9692" s="63" t="s">
        <v>10811</v>
      </c>
    </row>
    <row r="9693" spans="1:2" x14ac:dyDescent="0.25">
      <c r="A9693" s="62">
        <v>42281511</v>
      </c>
      <c r="B9693" s="63" t="s">
        <v>9493</v>
      </c>
    </row>
    <row r="9694" spans="1:2" x14ac:dyDescent="0.25">
      <c r="A9694" s="62">
        <v>42281512</v>
      </c>
      <c r="B9694" s="63" t="s">
        <v>11239</v>
      </c>
    </row>
    <row r="9695" spans="1:2" x14ac:dyDescent="0.25">
      <c r="A9695" s="62">
        <v>42281513</v>
      </c>
      <c r="B9695" s="63" t="s">
        <v>18614</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15232</v>
      </c>
    </row>
    <row r="9702" spans="1:2" x14ac:dyDescent="0.25">
      <c r="A9702" s="62">
        <v>42281520</v>
      </c>
      <c r="B9702" s="63" t="s">
        <v>9879</v>
      </c>
    </row>
    <row r="9703" spans="1:2" x14ac:dyDescent="0.25">
      <c r="A9703" s="62">
        <v>42281521</v>
      </c>
      <c r="B9703" s="63" t="s">
        <v>16440</v>
      </c>
    </row>
    <row r="9704" spans="1:2" x14ac:dyDescent="0.25">
      <c r="A9704" s="62">
        <v>42281522</v>
      </c>
      <c r="B9704" s="63" t="s">
        <v>3359</v>
      </c>
    </row>
    <row r="9705" spans="1:2" x14ac:dyDescent="0.25">
      <c r="A9705" s="62">
        <v>42281523</v>
      </c>
      <c r="B9705" s="63" t="s">
        <v>422</v>
      </c>
    </row>
    <row r="9706" spans="1:2" x14ac:dyDescent="0.25">
      <c r="A9706" s="62">
        <v>42281524</v>
      </c>
      <c r="B9706" s="63" t="s">
        <v>16913</v>
      </c>
    </row>
    <row r="9707" spans="1:2" x14ac:dyDescent="0.25">
      <c r="A9707" s="62">
        <v>42281601</v>
      </c>
      <c r="B9707" s="63" t="s">
        <v>18748</v>
      </c>
    </row>
    <row r="9708" spans="1:2" x14ac:dyDescent="0.25">
      <c r="A9708" s="62">
        <v>42281602</v>
      </c>
      <c r="B9708" s="63" t="s">
        <v>14511</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12612</v>
      </c>
    </row>
    <row r="9713" spans="1:2" x14ac:dyDescent="0.25">
      <c r="A9713" s="62">
        <v>42281701</v>
      </c>
      <c r="B9713" s="63" t="s">
        <v>17348</v>
      </c>
    </row>
    <row r="9714" spans="1:2" x14ac:dyDescent="0.25">
      <c r="A9714" s="62">
        <v>42281702</v>
      </c>
      <c r="B9714" s="63" t="s">
        <v>12677</v>
      </c>
    </row>
    <row r="9715" spans="1:2" x14ac:dyDescent="0.25">
      <c r="A9715" s="62">
        <v>42281703</v>
      </c>
      <c r="B9715" s="63" t="s">
        <v>12485</v>
      </c>
    </row>
    <row r="9716" spans="1:2" x14ac:dyDescent="0.25">
      <c r="A9716" s="62">
        <v>42281704</v>
      </c>
      <c r="B9716" s="63" t="s">
        <v>15551</v>
      </c>
    </row>
    <row r="9717" spans="1:2" x14ac:dyDescent="0.25">
      <c r="A9717" s="62">
        <v>42281705</v>
      </c>
      <c r="B9717" s="63" t="s">
        <v>10296</v>
      </c>
    </row>
    <row r="9718" spans="1:2" x14ac:dyDescent="0.25">
      <c r="A9718" s="62">
        <v>42281706</v>
      </c>
      <c r="B9718" s="63" t="s">
        <v>8192</v>
      </c>
    </row>
    <row r="9719" spans="1:2" x14ac:dyDescent="0.25">
      <c r="A9719" s="62">
        <v>42281707</v>
      </c>
      <c r="B9719" s="63" t="s">
        <v>4175</v>
      </c>
    </row>
    <row r="9720" spans="1:2" x14ac:dyDescent="0.25">
      <c r="A9720" s="62">
        <v>42281708</v>
      </c>
      <c r="B9720" s="63" t="s">
        <v>3033</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2640</v>
      </c>
    </row>
    <row r="9726" spans="1:2" x14ac:dyDescent="0.25">
      <c r="A9726" s="62">
        <v>42281801</v>
      </c>
      <c r="B9726" s="63" t="s">
        <v>10983</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16947</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4332</v>
      </c>
    </row>
    <row r="9736" spans="1:2" x14ac:dyDescent="0.25">
      <c r="A9736" s="62">
        <v>42281901</v>
      </c>
      <c r="B9736" s="63" t="s">
        <v>18723</v>
      </c>
    </row>
    <row r="9737" spans="1:2" x14ac:dyDescent="0.25">
      <c r="A9737" s="62">
        <v>42281902</v>
      </c>
      <c r="B9737" s="63" t="s">
        <v>2419</v>
      </c>
    </row>
    <row r="9738" spans="1:2" x14ac:dyDescent="0.25">
      <c r="A9738" s="62">
        <v>42281903</v>
      </c>
      <c r="B9738" s="63" t="s">
        <v>3975</v>
      </c>
    </row>
    <row r="9739" spans="1:2" x14ac:dyDescent="0.25">
      <c r="A9739" s="62">
        <v>42281904</v>
      </c>
      <c r="B9739" s="63" t="s">
        <v>5098</v>
      </c>
    </row>
    <row r="9740" spans="1:2" x14ac:dyDescent="0.25">
      <c r="A9740" s="62">
        <v>42281905</v>
      </c>
      <c r="B9740" s="63" t="s">
        <v>9931</v>
      </c>
    </row>
    <row r="9741" spans="1:2" x14ac:dyDescent="0.25">
      <c r="A9741" s="62">
        <v>42281906</v>
      </c>
      <c r="B9741" s="63" t="s">
        <v>4669</v>
      </c>
    </row>
    <row r="9742" spans="1:2" x14ac:dyDescent="0.25">
      <c r="A9742" s="62">
        <v>42281907</v>
      </c>
      <c r="B9742" s="63" t="s">
        <v>9488</v>
      </c>
    </row>
    <row r="9743" spans="1:2" x14ac:dyDescent="0.25">
      <c r="A9743" s="62">
        <v>42281908</v>
      </c>
      <c r="B9743" s="63" t="s">
        <v>3187</v>
      </c>
    </row>
    <row r="9744" spans="1:2" x14ac:dyDescent="0.25">
      <c r="A9744" s="62">
        <v>42281909</v>
      </c>
      <c r="B9744" s="63" t="s">
        <v>787</v>
      </c>
    </row>
    <row r="9745" spans="1:2" x14ac:dyDescent="0.25">
      <c r="A9745" s="62">
        <v>42281912</v>
      </c>
      <c r="B9745" s="63" t="s">
        <v>12242</v>
      </c>
    </row>
    <row r="9746" spans="1:2" x14ac:dyDescent="0.25">
      <c r="A9746" s="62">
        <v>42281913</v>
      </c>
      <c r="B9746" s="63" t="s">
        <v>1578</v>
      </c>
    </row>
    <row r="9747" spans="1:2" x14ac:dyDescent="0.25">
      <c r="A9747" s="62">
        <v>42281914</v>
      </c>
      <c r="B9747" s="63" t="s">
        <v>11803</v>
      </c>
    </row>
    <row r="9748" spans="1:2" x14ac:dyDescent="0.25">
      <c r="A9748" s="62">
        <v>42281915</v>
      </c>
      <c r="B9748" s="63" t="s">
        <v>16168</v>
      </c>
    </row>
    <row r="9749" spans="1:2" x14ac:dyDescent="0.25">
      <c r="A9749" s="62">
        <v>42281916</v>
      </c>
      <c r="B9749" s="63" t="s">
        <v>12507</v>
      </c>
    </row>
    <row r="9750" spans="1:2" x14ac:dyDescent="0.25">
      <c r="A9750" s="62">
        <v>42291501</v>
      </c>
      <c r="B9750" s="63" t="s">
        <v>12805</v>
      </c>
    </row>
    <row r="9751" spans="1:2" x14ac:dyDescent="0.25">
      <c r="A9751" s="62">
        <v>42291502</v>
      </c>
      <c r="B9751" s="63" t="s">
        <v>13859</v>
      </c>
    </row>
    <row r="9752" spans="1:2" x14ac:dyDescent="0.25">
      <c r="A9752" s="62">
        <v>42291601</v>
      </c>
      <c r="B9752" s="63" t="s">
        <v>12465</v>
      </c>
    </row>
    <row r="9753" spans="1:2" x14ac:dyDescent="0.25">
      <c r="A9753" s="62">
        <v>42291602</v>
      </c>
      <c r="B9753" s="63" t="s">
        <v>1930</v>
      </c>
    </row>
    <row r="9754" spans="1:2" x14ac:dyDescent="0.25">
      <c r="A9754" s="62">
        <v>42291603</v>
      </c>
      <c r="B9754" s="63" t="s">
        <v>5976</v>
      </c>
    </row>
    <row r="9755" spans="1:2" x14ac:dyDescent="0.25">
      <c r="A9755" s="62">
        <v>42291604</v>
      </c>
      <c r="B9755" s="63" t="s">
        <v>15400</v>
      </c>
    </row>
    <row r="9756" spans="1:2" x14ac:dyDescent="0.25">
      <c r="A9756" s="62">
        <v>42291605</v>
      </c>
      <c r="B9756" s="63" t="s">
        <v>6019</v>
      </c>
    </row>
    <row r="9757" spans="1:2" x14ac:dyDescent="0.25">
      <c r="A9757" s="62">
        <v>42291606</v>
      </c>
      <c r="B9757" s="63" t="s">
        <v>6297</v>
      </c>
    </row>
    <row r="9758" spans="1:2" x14ac:dyDescent="0.25">
      <c r="A9758" s="62">
        <v>42291607</v>
      </c>
      <c r="B9758" s="63" t="s">
        <v>17716</v>
      </c>
    </row>
    <row r="9759" spans="1:2" x14ac:dyDescent="0.25">
      <c r="A9759" s="62">
        <v>42291608</v>
      </c>
      <c r="B9759" s="63" t="s">
        <v>15597</v>
      </c>
    </row>
    <row r="9760" spans="1:2" x14ac:dyDescent="0.25">
      <c r="A9760" s="62">
        <v>42291609</v>
      </c>
      <c r="B9760" s="63" t="s">
        <v>5898</v>
      </c>
    </row>
    <row r="9761" spans="1:2" x14ac:dyDescent="0.25">
      <c r="A9761" s="62">
        <v>42291610</v>
      </c>
      <c r="B9761" s="63" t="s">
        <v>4093</v>
      </c>
    </row>
    <row r="9762" spans="1:2" x14ac:dyDescent="0.25">
      <c r="A9762" s="62">
        <v>42291611</v>
      </c>
      <c r="B9762" s="63" t="s">
        <v>12442</v>
      </c>
    </row>
    <row r="9763" spans="1:2" x14ac:dyDescent="0.25">
      <c r="A9763" s="62">
        <v>42291612</v>
      </c>
      <c r="B9763" s="63" t="s">
        <v>11894</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7711</v>
      </c>
    </row>
    <row r="9769" spans="1:2" x14ac:dyDescent="0.25">
      <c r="A9769" s="62">
        <v>42291619</v>
      </c>
      <c r="B9769" s="63" t="s">
        <v>4215</v>
      </c>
    </row>
    <row r="9770" spans="1:2" x14ac:dyDescent="0.25">
      <c r="A9770" s="62">
        <v>42291620</v>
      </c>
      <c r="B9770" s="63" t="s">
        <v>14618</v>
      </c>
    </row>
    <row r="9771" spans="1:2" x14ac:dyDescent="0.25">
      <c r="A9771" s="62">
        <v>42291621</v>
      </c>
      <c r="B9771" s="63" t="s">
        <v>13911</v>
      </c>
    </row>
    <row r="9772" spans="1:2" x14ac:dyDescent="0.25">
      <c r="A9772" s="62">
        <v>42291622</v>
      </c>
      <c r="B9772" s="63" t="s">
        <v>17766</v>
      </c>
    </row>
    <row r="9773" spans="1:2" x14ac:dyDescent="0.25">
      <c r="A9773" s="62">
        <v>42291623</v>
      </c>
      <c r="B9773" s="63" t="s">
        <v>10581</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2754</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10932</v>
      </c>
    </row>
    <row r="9783" spans="1:2" x14ac:dyDescent="0.25">
      <c r="A9783" s="62">
        <v>42291708</v>
      </c>
      <c r="B9783" s="63" t="s">
        <v>15822</v>
      </c>
    </row>
    <row r="9784" spans="1:2" x14ac:dyDescent="0.25">
      <c r="A9784" s="62">
        <v>42291709</v>
      </c>
      <c r="B9784" s="63" t="s">
        <v>13774</v>
      </c>
    </row>
    <row r="9785" spans="1:2" x14ac:dyDescent="0.25">
      <c r="A9785" s="62">
        <v>42291801</v>
      </c>
      <c r="B9785" s="63" t="s">
        <v>10328</v>
      </c>
    </row>
    <row r="9786" spans="1:2" x14ac:dyDescent="0.25">
      <c r="A9786" s="62">
        <v>42291802</v>
      </c>
      <c r="B9786" s="63" t="s">
        <v>11594</v>
      </c>
    </row>
    <row r="9787" spans="1:2" x14ac:dyDescent="0.25">
      <c r="A9787" s="62">
        <v>42291803</v>
      </c>
      <c r="B9787" s="63" t="s">
        <v>14459</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11986</v>
      </c>
    </row>
    <row r="9794" spans="1:2" x14ac:dyDescent="0.25">
      <c r="A9794" s="62">
        <v>42292201</v>
      </c>
      <c r="B9794" s="63" t="s">
        <v>2622</v>
      </c>
    </row>
    <row r="9795" spans="1:2" x14ac:dyDescent="0.25">
      <c r="A9795" s="62">
        <v>42292202</v>
      </c>
      <c r="B9795" s="63" t="s">
        <v>7006</v>
      </c>
    </row>
    <row r="9796" spans="1:2" x14ac:dyDescent="0.25">
      <c r="A9796" s="62">
        <v>42292203</v>
      </c>
      <c r="B9796" s="63" t="s">
        <v>2191</v>
      </c>
    </row>
    <row r="9797" spans="1:2" x14ac:dyDescent="0.25">
      <c r="A9797" s="62">
        <v>42292301</v>
      </c>
      <c r="B9797" s="63" t="s">
        <v>17969</v>
      </c>
    </row>
    <row r="9798" spans="1:2" x14ac:dyDescent="0.25">
      <c r="A9798" s="62">
        <v>42292302</v>
      </c>
      <c r="B9798" s="63" t="s">
        <v>14523</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2931</v>
      </c>
    </row>
    <row r="9803" spans="1:2" x14ac:dyDescent="0.25">
      <c r="A9803" s="62">
        <v>42292307</v>
      </c>
      <c r="B9803" s="63" t="s">
        <v>10987</v>
      </c>
    </row>
    <row r="9804" spans="1:2" x14ac:dyDescent="0.25">
      <c r="A9804" s="62">
        <v>42292401</v>
      </c>
      <c r="B9804" s="63" t="s">
        <v>14437</v>
      </c>
    </row>
    <row r="9805" spans="1:2" x14ac:dyDescent="0.25">
      <c r="A9805" s="62">
        <v>42292402</v>
      </c>
      <c r="B9805" s="63" t="s">
        <v>3375</v>
      </c>
    </row>
    <row r="9806" spans="1:2" x14ac:dyDescent="0.25">
      <c r="A9806" s="62">
        <v>42292403</v>
      </c>
      <c r="B9806" s="63" t="s">
        <v>625</v>
      </c>
    </row>
    <row r="9807" spans="1:2" x14ac:dyDescent="0.25">
      <c r="A9807" s="62">
        <v>42292501</v>
      </c>
      <c r="B9807" s="63" t="s">
        <v>13080</v>
      </c>
    </row>
    <row r="9808" spans="1:2" x14ac:dyDescent="0.25">
      <c r="A9808" s="62">
        <v>42292502</v>
      </c>
      <c r="B9808" s="63" t="s">
        <v>12045</v>
      </c>
    </row>
    <row r="9809" spans="1:2" x14ac:dyDescent="0.25">
      <c r="A9809" s="62">
        <v>42292503</v>
      </c>
      <c r="B9809" s="63" t="s">
        <v>8639</v>
      </c>
    </row>
    <row r="9810" spans="1:2" x14ac:dyDescent="0.25">
      <c r="A9810" s="62">
        <v>42292504</v>
      </c>
      <c r="B9810" s="63" t="s">
        <v>10920</v>
      </c>
    </row>
    <row r="9811" spans="1:2" x14ac:dyDescent="0.25">
      <c r="A9811" s="62">
        <v>42292505</v>
      </c>
      <c r="B9811" s="63" t="s">
        <v>11441</v>
      </c>
    </row>
    <row r="9812" spans="1:2" x14ac:dyDescent="0.25">
      <c r="A9812" s="62">
        <v>42292601</v>
      </c>
      <c r="B9812" s="63" t="s">
        <v>6807</v>
      </c>
    </row>
    <row r="9813" spans="1:2" x14ac:dyDescent="0.25">
      <c r="A9813" s="62">
        <v>42292602</v>
      </c>
      <c r="B9813" s="63" t="s">
        <v>17646</v>
      </c>
    </row>
    <row r="9814" spans="1:2" x14ac:dyDescent="0.25">
      <c r="A9814" s="62">
        <v>42292603</v>
      </c>
      <c r="B9814" s="63" t="s">
        <v>15156</v>
      </c>
    </row>
    <row r="9815" spans="1:2" x14ac:dyDescent="0.25">
      <c r="A9815" s="62">
        <v>42292701</v>
      </c>
      <c r="B9815" s="63" t="s">
        <v>10879</v>
      </c>
    </row>
    <row r="9816" spans="1:2" x14ac:dyDescent="0.25">
      <c r="A9816" s="62">
        <v>42292702</v>
      </c>
      <c r="B9816" s="63" t="s">
        <v>18770</v>
      </c>
    </row>
    <row r="9817" spans="1:2" x14ac:dyDescent="0.25">
      <c r="A9817" s="62">
        <v>42292703</v>
      </c>
      <c r="B9817" s="63" t="s">
        <v>11505</v>
      </c>
    </row>
    <row r="9818" spans="1:2" x14ac:dyDescent="0.25">
      <c r="A9818" s="62">
        <v>42292704</v>
      </c>
      <c r="B9818" s="63" t="s">
        <v>12891</v>
      </c>
    </row>
    <row r="9819" spans="1:2" x14ac:dyDescent="0.25">
      <c r="A9819" s="62">
        <v>42292801</v>
      </c>
      <c r="B9819" s="63" t="s">
        <v>17750</v>
      </c>
    </row>
    <row r="9820" spans="1:2" x14ac:dyDescent="0.25">
      <c r="A9820" s="62">
        <v>42292802</v>
      </c>
      <c r="B9820" s="63" t="s">
        <v>769</v>
      </c>
    </row>
    <row r="9821" spans="1:2" x14ac:dyDescent="0.25">
      <c r="A9821" s="62">
        <v>42292901</v>
      </c>
      <c r="B9821" s="63" t="s">
        <v>7250</v>
      </c>
    </row>
    <row r="9822" spans="1:2" x14ac:dyDescent="0.25">
      <c r="A9822" s="62">
        <v>42292902</v>
      </c>
      <c r="B9822" s="63" t="s">
        <v>12395</v>
      </c>
    </row>
    <row r="9823" spans="1:2" x14ac:dyDescent="0.25">
      <c r="A9823" s="62">
        <v>42292903</v>
      </c>
      <c r="B9823" s="63" t="s">
        <v>10593</v>
      </c>
    </row>
    <row r="9824" spans="1:2" x14ac:dyDescent="0.25">
      <c r="A9824" s="62">
        <v>42292904</v>
      </c>
      <c r="B9824" s="63" t="s">
        <v>18692</v>
      </c>
    </row>
    <row r="9825" spans="1:2" x14ac:dyDescent="0.25">
      <c r="A9825" s="62">
        <v>42292907</v>
      </c>
      <c r="B9825" s="63" t="s">
        <v>9612</v>
      </c>
    </row>
    <row r="9826" spans="1:2" x14ac:dyDescent="0.25">
      <c r="A9826" s="62">
        <v>42292908</v>
      </c>
      <c r="B9826" s="63" t="s">
        <v>3795</v>
      </c>
    </row>
    <row r="9827" spans="1:2" x14ac:dyDescent="0.25">
      <c r="A9827" s="62">
        <v>42293001</v>
      </c>
      <c r="B9827" s="63" t="s">
        <v>12608</v>
      </c>
    </row>
    <row r="9828" spans="1:2" x14ac:dyDescent="0.25">
      <c r="A9828" s="62">
        <v>42293002</v>
      </c>
      <c r="B9828" s="63" t="s">
        <v>11265</v>
      </c>
    </row>
    <row r="9829" spans="1:2" x14ac:dyDescent="0.25">
      <c r="A9829" s="62">
        <v>42293003</v>
      </c>
      <c r="B9829" s="63" t="s">
        <v>2215</v>
      </c>
    </row>
    <row r="9830" spans="1:2" x14ac:dyDescent="0.25">
      <c r="A9830" s="62">
        <v>42293004</v>
      </c>
      <c r="B9830" s="63" t="s">
        <v>3482</v>
      </c>
    </row>
    <row r="9831" spans="1:2" x14ac:dyDescent="0.25">
      <c r="A9831" s="62">
        <v>42293005</v>
      </c>
      <c r="B9831" s="63" t="s">
        <v>6312</v>
      </c>
    </row>
    <row r="9832" spans="1:2" x14ac:dyDescent="0.25">
      <c r="A9832" s="62">
        <v>42293006</v>
      </c>
      <c r="B9832" s="63" t="s">
        <v>5644</v>
      </c>
    </row>
    <row r="9833" spans="1:2" x14ac:dyDescent="0.25">
      <c r="A9833" s="62">
        <v>42293101</v>
      </c>
      <c r="B9833" s="63" t="s">
        <v>10922</v>
      </c>
    </row>
    <row r="9834" spans="1:2" x14ac:dyDescent="0.25">
      <c r="A9834" s="62">
        <v>42293102</v>
      </c>
      <c r="B9834" s="63" t="s">
        <v>4969</v>
      </c>
    </row>
    <row r="9835" spans="1:2" x14ac:dyDescent="0.25">
      <c r="A9835" s="62">
        <v>42293103</v>
      </c>
      <c r="B9835" s="63" t="s">
        <v>4385</v>
      </c>
    </row>
    <row r="9836" spans="1:2" x14ac:dyDescent="0.25">
      <c r="A9836" s="62">
        <v>42293104</v>
      </c>
      <c r="B9836" s="63" t="s">
        <v>17862</v>
      </c>
    </row>
    <row r="9837" spans="1:2" x14ac:dyDescent="0.25">
      <c r="A9837" s="62">
        <v>42293105</v>
      </c>
      <c r="B9837" s="63" t="s">
        <v>11998</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4597</v>
      </c>
    </row>
    <row r="9845" spans="1:2" x14ac:dyDescent="0.25">
      <c r="A9845" s="62">
        <v>42293113</v>
      </c>
      <c r="B9845" s="63" t="s">
        <v>6446</v>
      </c>
    </row>
    <row r="9846" spans="1:2" x14ac:dyDescent="0.25">
      <c r="A9846" s="62">
        <v>42293114</v>
      </c>
      <c r="B9846" s="63" t="s">
        <v>11676</v>
      </c>
    </row>
    <row r="9847" spans="1:2" x14ac:dyDescent="0.25">
      <c r="A9847" s="62">
        <v>42293115</v>
      </c>
      <c r="B9847" s="63" t="s">
        <v>3628</v>
      </c>
    </row>
    <row r="9848" spans="1:2" x14ac:dyDescent="0.25">
      <c r="A9848" s="62">
        <v>42293116</v>
      </c>
      <c r="B9848" s="63" t="s">
        <v>11582</v>
      </c>
    </row>
    <row r="9849" spans="1:2" x14ac:dyDescent="0.25">
      <c r="A9849" s="62">
        <v>42293117</v>
      </c>
      <c r="B9849" s="63" t="s">
        <v>12795</v>
      </c>
    </row>
    <row r="9850" spans="1:2" x14ac:dyDescent="0.25">
      <c r="A9850" s="62">
        <v>42293118</v>
      </c>
      <c r="B9850" s="63" t="s">
        <v>17788</v>
      </c>
    </row>
    <row r="9851" spans="1:2" x14ac:dyDescent="0.25">
      <c r="A9851" s="62">
        <v>42293119</v>
      </c>
      <c r="B9851" s="63" t="s">
        <v>4872</v>
      </c>
    </row>
    <row r="9852" spans="1:2" x14ac:dyDescent="0.25">
      <c r="A9852" s="62">
        <v>42293120</v>
      </c>
      <c r="B9852" s="63" t="s">
        <v>12129</v>
      </c>
    </row>
    <row r="9853" spans="1:2" x14ac:dyDescent="0.25">
      <c r="A9853" s="62">
        <v>42293121</v>
      </c>
      <c r="B9853" s="63" t="s">
        <v>2207</v>
      </c>
    </row>
    <row r="9854" spans="1:2" x14ac:dyDescent="0.25">
      <c r="A9854" s="62">
        <v>42293122</v>
      </c>
      <c r="B9854" s="63" t="s">
        <v>8789</v>
      </c>
    </row>
    <row r="9855" spans="1:2" x14ac:dyDescent="0.25">
      <c r="A9855" s="62">
        <v>42293123</v>
      </c>
      <c r="B9855" s="63" t="s">
        <v>13543</v>
      </c>
    </row>
    <row r="9856" spans="1:2" x14ac:dyDescent="0.25">
      <c r="A9856" s="62">
        <v>42293124</v>
      </c>
      <c r="B9856" s="63" t="s">
        <v>15446</v>
      </c>
    </row>
    <row r="9857" spans="1:2" x14ac:dyDescent="0.25">
      <c r="A9857" s="62">
        <v>42293125</v>
      </c>
      <c r="B9857" s="63" t="s">
        <v>9525</v>
      </c>
    </row>
    <row r="9858" spans="1:2" x14ac:dyDescent="0.25">
      <c r="A9858" s="62">
        <v>42293126</v>
      </c>
      <c r="B9858" s="63" t="s">
        <v>3953</v>
      </c>
    </row>
    <row r="9859" spans="1:2" x14ac:dyDescent="0.25">
      <c r="A9859" s="62">
        <v>42293127</v>
      </c>
      <c r="B9859" s="63" t="s">
        <v>9526</v>
      </c>
    </row>
    <row r="9860" spans="1:2" x14ac:dyDescent="0.25">
      <c r="A9860" s="62">
        <v>42293128</v>
      </c>
      <c r="B9860" s="63" t="s">
        <v>10524</v>
      </c>
    </row>
    <row r="9861" spans="1:2" x14ac:dyDescent="0.25">
      <c r="A9861" s="62">
        <v>42293129</v>
      </c>
      <c r="B9861" s="63" t="s">
        <v>16257</v>
      </c>
    </row>
    <row r="9862" spans="1:2" x14ac:dyDescent="0.25">
      <c r="A9862" s="62">
        <v>42293130</v>
      </c>
      <c r="B9862" s="63" t="s">
        <v>6842</v>
      </c>
    </row>
    <row r="9863" spans="1:2" x14ac:dyDescent="0.25">
      <c r="A9863" s="62">
        <v>42293131</v>
      </c>
      <c r="B9863" s="63" t="s">
        <v>10781</v>
      </c>
    </row>
    <row r="9864" spans="1:2" x14ac:dyDescent="0.25">
      <c r="A9864" s="62">
        <v>42293132</v>
      </c>
      <c r="B9864" s="63" t="s">
        <v>5865</v>
      </c>
    </row>
    <row r="9865" spans="1:2" x14ac:dyDescent="0.25">
      <c r="A9865" s="62">
        <v>42293133</v>
      </c>
      <c r="B9865" s="63" t="s">
        <v>4733</v>
      </c>
    </row>
    <row r="9866" spans="1:2" x14ac:dyDescent="0.25">
      <c r="A9866" s="62">
        <v>42293134</v>
      </c>
      <c r="B9866" s="63" t="s">
        <v>7272</v>
      </c>
    </row>
    <row r="9867" spans="1:2" x14ac:dyDescent="0.25">
      <c r="A9867" s="62">
        <v>42293135</v>
      </c>
      <c r="B9867" s="63" t="s">
        <v>15085</v>
      </c>
    </row>
    <row r="9868" spans="1:2" x14ac:dyDescent="0.25">
      <c r="A9868" s="62">
        <v>42293136</v>
      </c>
      <c r="B9868" s="63" t="s">
        <v>6959</v>
      </c>
    </row>
    <row r="9869" spans="1:2" x14ac:dyDescent="0.25">
      <c r="A9869" s="62">
        <v>42293137</v>
      </c>
      <c r="B9869" s="63" t="s">
        <v>11193</v>
      </c>
    </row>
    <row r="9870" spans="1:2" x14ac:dyDescent="0.25">
      <c r="A9870" s="62">
        <v>42293138</v>
      </c>
      <c r="B9870" s="63" t="s">
        <v>14769</v>
      </c>
    </row>
    <row r="9871" spans="1:2" x14ac:dyDescent="0.25">
      <c r="A9871" s="62">
        <v>42293139</v>
      </c>
      <c r="B9871" s="63" t="s">
        <v>4900</v>
      </c>
    </row>
    <row r="9872" spans="1:2" x14ac:dyDescent="0.25">
      <c r="A9872" s="62">
        <v>42293201</v>
      </c>
      <c r="B9872" s="63" t="s">
        <v>18447</v>
      </c>
    </row>
    <row r="9873" spans="1:2" x14ac:dyDescent="0.25">
      <c r="A9873" s="62">
        <v>42293301</v>
      </c>
      <c r="B9873" s="63" t="s">
        <v>18413</v>
      </c>
    </row>
    <row r="9874" spans="1:2" x14ac:dyDescent="0.25">
      <c r="A9874" s="62">
        <v>42293302</v>
      </c>
      <c r="B9874" s="63" t="s">
        <v>2196</v>
      </c>
    </row>
    <row r="9875" spans="1:2" x14ac:dyDescent="0.25">
      <c r="A9875" s="62">
        <v>42293303</v>
      </c>
      <c r="B9875" s="63" t="s">
        <v>11168</v>
      </c>
    </row>
    <row r="9876" spans="1:2" x14ac:dyDescent="0.25">
      <c r="A9876" s="62">
        <v>42293304</v>
      </c>
      <c r="B9876" s="63" t="s">
        <v>11847</v>
      </c>
    </row>
    <row r="9877" spans="1:2" x14ac:dyDescent="0.25">
      <c r="A9877" s="62">
        <v>42293401</v>
      </c>
      <c r="B9877" s="63" t="s">
        <v>8442</v>
      </c>
    </row>
    <row r="9878" spans="1:2" x14ac:dyDescent="0.25">
      <c r="A9878" s="62">
        <v>42293403</v>
      </c>
      <c r="B9878" s="63" t="s">
        <v>16207</v>
      </c>
    </row>
    <row r="9879" spans="1:2" x14ac:dyDescent="0.25">
      <c r="A9879" s="62">
        <v>42293404</v>
      </c>
      <c r="B9879" s="63" t="s">
        <v>10979</v>
      </c>
    </row>
    <row r="9880" spans="1:2" x14ac:dyDescent="0.25">
      <c r="A9880" s="62">
        <v>42293405</v>
      </c>
      <c r="B9880" s="63" t="s">
        <v>9997</v>
      </c>
    </row>
    <row r="9881" spans="1:2" x14ac:dyDescent="0.25">
      <c r="A9881" s="62">
        <v>42293406</v>
      </c>
      <c r="B9881" s="63" t="s">
        <v>9139</v>
      </c>
    </row>
    <row r="9882" spans="1:2" x14ac:dyDescent="0.25">
      <c r="A9882" s="62">
        <v>42293407</v>
      </c>
      <c r="B9882" s="63" t="s">
        <v>12356</v>
      </c>
    </row>
    <row r="9883" spans="1:2" x14ac:dyDescent="0.25">
      <c r="A9883" s="62">
        <v>42293501</v>
      </c>
      <c r="B9883" s="63" t="s">
        <v>4060</v>
      </c>
    </row>
    <row r="9884" spans="1:2" x14ac:dyDescent="0.25">
      <c r="A9884" s="62">
        <v>42293502</v>
      </c>
      <c r="B9884" s="63" t="s">
        <v>8676</v>
      </c>
    </row>
    <row r="9885" spans="1:2" x14ac:dyDescent="0.25">
      <c r="A9885" s="62">
        <v>42293503</v>
      </c>
      <c r="B9885" s="63" t="s">
        <v>12817</v>
      </c>
    </row>
    <row r="9886" spans="1:2" x14ac:dyDescent="0.25">
      <c r="A9886" s="62">
        <v>42293504</v>
      </c>
      <c r="B9886" s="63" t="s">
        <v>14131</v>
      </c>
    </row>
    <row r="9887" spans="1:2" x14ac:dyDescent="0.25">
      <c r="A9887" s="62">
        <v>42293505</v>
      </c>
      <c r="B9887" s="63" t="s">
        <v>17186</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16998</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18315</v>
      </c>
    </row>
    <row r="9899" spans="1:2" x14ac:dyDescent="0.25">
      <c r="A9899" s="62">
        <v>42293802</v>
      </c>
      <c r="B9899" s="63" t="s">
        <v>3935</v>
      </c>
    </row>
    <row r="9900" spans="1:2" x14ac:dyDescent="0.25">
      <c r="A9900" s="62">
        <v>42293803</v>
      </c>
      <c r="B9900" s="63" t="s">
        <v>14192</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10604</v>
      </c>
    </row>
    <row r="9907" spans="1:2" x14ac:dyDescent="0.25">
      <c r="A9907" s="62">
        <v>42294101</v>
      </c>
      <c r="B9907" s="63" t="s">
        <v>6281</v>
      </c>
    </row>
    <row r="9908" spans="1:2" x14ac:dyDescent="0.25">
      <c r="A9908" s="62">
        <v>42294102</v>
      </c>
      <c r="B9908" s="63" t="s">
        <v>11863</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4045</v>
      </c>
    </row>
    <row r="9913" spans="1:2" x14ac:dyDescent="0.25">
      <c r="A9913" s="62">
        <v>42294204</v>
      </c>
      <c r="B9913" s="63" t="s">
        <v>4844</v>
      </c>
    </row>
    <row r="9914" spans="1:2" x14ac:dyDescent="0.25">
      <c r="A9914" s="62">
        <v>42294205</v>
      </c>
      <c r="B9914" s="63" t="s">
        <v>17935</v>
      </c>
    </row>
    <row r="9915" spans="1:2" x14ac:dyDescent="0.25">
      <c r="A9915" s="62">
        <v>42294206</v>
      </c>
      <c r="B9915" s="63" t="s">
        <v>11788</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17427</v>
      </c>
    </row>
    <row r="9920" spans="1:2" x14ac:dyDescent="0.25">
      <c r="A9920" s="62">
        <v>42294211</v>
      </c>
      <c r="B9920" s="63" t="s">
        <v>3365</v>
      </c>
    </row>
    <row r="9921" spans="1:2" x14ac:dyDescent="0.25">
      <c r="A9921" s="62">
        <v>42294212</v>
      </c>
      <c r="B9921" s="63" t="s">
        <v>13569</v>
      </c>
    </row>
    <row r="9922" spans="1:2" x14ac:dyDescent="0.25">
      <c r="A9922" s="62">
        <v>42294213</v>
      </c>
      <c r="B9922" s="63" t="s">
        <v>13447</v>
      </c>
    </row>
    <row r="9923" spans="1:2" x14ac:dyDescent="0.25">
      <c r="A9923" s="62">
        <v>42294214</v>
      </c>
      <c r="B9923" s="63" t="s">
        <v>2759</v>
      </c>
    </row>
    <row r="9924" spans="1:2" x14ac:dyDescent="0.25">
      <c r="A9924" s="62">
        <v>42294215</v>
      </c>
      <c r="B9924" s="63" t="s">
        <v>18344</v>
      </c>
    </row>
    <row r="9925" spans="1:2" x14ac:dyDescent="0.25">
      <c r="A9925" s="62">
        <v>42294216</v>
      </c>
      <c r="B9925" s="63" t="s">
        <v>2909</v>
      </c>
    </row>
    <row r="9926" spans="1:2" x14ac:dyDescent="0.25">
      <c r="A9926" s="62">
        <v>42294217</v>
      </c>
      <c r="B9926" s="63" t="s">
        <v>14869</v>
      </c>
    </row>
    <row r="9927" spans="1:2" x14ac:dyDescent="0.25">
      <c r="A9927" s="62">
        <v>42294218</v>
      </c>
      <c r="B9927" s="63" t="s">
        <v>18046</v>
      </c>
    </row>
    <row r="9928" spans="1:2" x14ac:dyDescent="0.25">
      <c r="A9928" s="62">
        <v>42294219</v>
      </c>
      <c r="B9928" s="63" t="s">
        <v>8362</v>
      </c>
    </row>
    <row r="9929" spans="1:2" x14ac:dyDescent="0.25">
      <c r="A9929" s="62">
        <v>42294220</v>
      </c>
      <c r="B9929" s="63" t="s">
        <v>5781</v>
      </c>
    </row>
    <row r="9930" spans="1:2" x14ac:dyDescent="0.25">
      <c r="A9930" s="62">
        <v>42294301</v>
      </c>
      <c r="B9930" s="63" t="s">
        <v>11705</v>
      </c>
    </row>
    <row r="9931" spans="1:2" x14ac:dyDescent="0.25">
      <c r="A9931" s="62">
        <v>42294302</v>
      </c>
      <c r="B9931" s="63" t="s">
        <v>15272</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17833</v>
      </c>
    </row>
    <row r="9936" spans="1:2" x14ac:dyDescent="0.25">
      <c r="A9936" s="62">
        <v>42294401</v>
      </c>
      <c r="B9936" s="63" t="s">
        <v>7295</v>
      </c>
    </row>
    <row r="9937" spans="1:2" x14ac:dyDescent="0.25">
      <c r="A9937" s="62">
        <v>42294402</v>
      </c>
      <c r="B9937" s="63" t="s">
        <v>13184</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12827</v>
      </c>
    </row>
    <row r="9943" spans="1:2" x14ac:dyDescent="0.25">
      <c r="A9943" s="62">
        <v>42294506</v>
      </c>
      <c r="B9943" s="63" t="s">
        <v>452</v>
      </c>
    </row>
    <row r="9944" spans="1:2" x14ac:dyDescent="0.25">
      <c r="A9944" s="62">
        <v>42294507</v>
      </c>
      <c r="B9944" s="63" t="s">
        <v>18014</v>
      </c>
    </row>
    <row r="9945" spans="1:2" x14ac:dyDescent="0.25">
      <c r="A9945" s="62">
        <v>42294508</v>
      </c>
      <c r="B9945" s="63" t="s">
        <v>13224</v>
      </c>
    </row>
    <row r="9946" spans="1:2" x14ac:dyDescent="0.25">
      <c r="A9946" s="62">
        <v>42294509</v>
      </c>
      <c r="B9946" s="63" t="s">
        <v>4897</v>
      </c>
    </row>
    <row r="9947" spans="1:2" x14ac:dyDescent="0.25">
      <c r="A9947" s="62">
        <v>42294510</v>
      </c>
      <c r="B9947" s="63" t="s">
        <v>8450</v>
      </c>
    </row>
    <row r="9948" spans="1:2" x14ac:dyDescent="0.25">
      <c r="A9948" s="62">
        <v>42294511</v>
      </c>
      <c r="B9948" s="63" t="s">
        <v>15562</v>
      </c>
    </row>
    <row r="9949" spans="1:2" x14ac:dyDescent="0.25">
      <c r="A9949" s="62">
        <v>42294512</v>
      </c>
      <c r="B9949" s="63" t="s">
        <v>4335</v>
      </c>
    </row>
    <row r="9950" spans="1:2" x14ac:dyDescent="0.25">
      <c r="A9950" s="62">
        <v>42294513</v>
      </c>
      <c r="B9950" s="63" t="s">
        <v>12186</v>
      </c>
    </row>
    <row r="9951" spans="1:2" x14ac:dyDescent="0.25">
      <c r="A9951" s="62">
        <v>42294514</v>
      </c>
      <c r="B9951" s="63" t="s">
        <v>11762</v>
      </c>
    </row>
    <row r="9952" spans="1:2" x14ac:dyDescent="0.25">
      <c r="A9952" s="62">
        <v>42294515</v>
      </c>
      <c r="B9952" s="63" t="s">
        <v>11556</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2693</v>
      </c>
    </row>
    <row r="9957" spans="1:2" x14ac:dyDescent="0.25">
      <c r="A9957" s="62">
        <v>42294520</v>
      </c>
      <c r="B9957" s="63" t="s">
        <v>9796</v>
      </c>
    </row>
    <row r="9958" spans="1:2" x14ac:dyDescent="0.25">
      <c r="A9958" s="62">
        <v>42294521</v>
      </c>
      <c r="B9958" s="63" t="s">
        <v>8308</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11561</v>
      </c>
    </row>
    <row r="9973" spans="1:2" x14ac:dyDescent="0.25">
      <c r="A9973" s="62">
        <v>42294703</v>
      </c>
      <c r="B9973" s="63" t="s">
        <v>10976</v>
      </c>
    </row>
    <row r="9974" spans="1:2" x14ac:dyDescent="0.25">
      <c r="A9974" s="62">
        <v>42294704</v>
      </c>
      <c r="B9974" s="63" t="s">
        <v>2391</v>
      </c>
    </row>
    <row r="9975" spans="1:2" x14ac:dyDescent="0.25">
      <c r="A9975" s="62">
        <v>42294705</v>
      </c>
      <c r="B9975" s="63" t="s">
        <v>13378</v>
      </c>
    </row>
    <row r="9976" spans="1:2" x14ac:dyDescent="0.25">
      <c r="A9976" s="62">
        <v>42294706</v>
      </c>
      <c r="B9976" s="63" t="s">
        <v>4469</v>
      </c>
    </row>
    <row r="9977" spans="1:2" x14ac:dyDescent="0.25">
      <c r="A9977" s="62">
        <v>42294707</v>
      </c>
      <c r="B9977" s="63" t="s">
        <v>13881</v>
      </c>
    </row>
    <row r="9978" spans="1:2" x14ac:dyDescent="0.25">
      <c r="A9978" s="62">
        <v>42294708</v>
      </c>
      <c r="B9978" s="63" t="s">
        <v>15313</v>
      </c>
    </row>
    <row r="9979" spans="1:2" x14ac:dyDescent="0.25">
      <c r="A9979" s="62">
        <v>42294709</v>
      </c>
      <c r="B9979" s="63" t="s">
        <v>18511</v>
      </c>
    </row>
    <row r="9980" spans="1:2" x14ac:dyDescent="0.25">
      <c r="A9980" s="62">
        <v>42294710</v>
      </c>
      <c r="B9980" s="63" t="s">
        <v>6845</v>
      </c>
    </row>
    <row r="9981" spans="1:2" x14ac:dyDescent="0.25">
      <c r="A9981" s="62">
        <v>42294711</v>
      </c>
      <c r="B9981" s="63" t="s">
        <v>16348</v>
      </c>
    </row>
    <row r="9982" spans="1:2" x14ac:dyDescent="0.25">
      <c r="A9982" s="62">
        <v>42294712</v>
      </c>
      <c r="B9982" s="63" t="s">
        <v>4926</v>
      </c>
    </row>
    <row r="9983" spans="1:2" x14ac:dyDescent="0.25">
      <c r="A9983" s="62">
        <v>42294713</v>
      </c>
      <c r="B9983" s="63" t="s">
        <v>7021</v>
      </c>
    </row>
    <row r="9984" spans="1:2" x14ac:dyDescent="0.25">
      <c r="A9984" s="62">
        <v>42294714</v>
      </c>
      <c r="B9984" s="63" t="s">
        <v>10713</v>
      </c>
    </row>
    <row r="9985" spans="1:2" x14ac:dyDescent="0.25">
      <c r="A9985" s="62">
        <v>42294715</v>
      </c>
      <c r="B9985" s="63" t="s">
        <v>15881</v>
      </c>
    </row>
    <row r="9986" spans="1:2" x14ac:dyDescent="0.25">
      <c r="A9986" s="62">
        <v>42294716</v>
      </c>
      <c r="B9986" s="63" t="s">
        <v>14335</v>
      </c>
    </row>
    <row r="9987" spans="1:2" x14ac:dyDescent="0.25">
      <c r="A9987" s="62">
        <v>42294717</v>
      </c>
      <c r="B9987" s="63" t="s">
        <v>5437</v>
      </c>
    </row>
    <row r="9988" spans="1:2" x14ac:dyDescent="0.25">
      <c r="A9988" s="62">
        <v>42294718</v>
      </c>
      <c r="B9988" s="63" t="s">
        <v>3385</v>
      </c>
    </row>
    <row r="9989" spans="1:2" x14ac:dyDescent="0.25">
      <c r="A9989" s="62">
        <v>42294719</v>
      </c>
      <c r="B9989" s="63" t="s">
        <v>1271</v>
      </c>
    </row>
    <row r="9990" spans="1:2" x14ac:dyDescent="0.25">
      <c r="A9990" s="62">
        <v>42294720</v>
      </c>
      <c r="B9990" s="63" t="s">
        <v>10851</v>
      </c>
    </row>
    <row r="9991" spans="1:2" x14ac:dyDescent="0.25">
      <c r="A9991" s="62">
        <v>42294721</v>
      </c>
      <c r="B9991" s="63" t="s">
        <v>9560</v>
      </c>
    </row>
    <row r="9992" spans="1:2" x14ac:dyDescent="0.25">
      <c r="A9992" s="62">
        <v>42294722</v>
      </c>
      <c r="B9992" s="63" t="s">
        <v>2172</v>
      </c>
    </row>
    <row r="9993" spans="1:2" x14ac:dyDescent="0.25">
      <c r="A9993" s="62">
        <v>42294801</v>
      </c>
      <c r="B9993" s="63" t="s">
        <v>3108</v>
      </c>
    </row>
    <row r="9994" spans="1:2" x14ac:dyDescent="0.25">
      <c r="A9994" s="62">
        <v>42294802</v>
      </c>
      <c r="B9994" s="63" t="s">
        <v>7761</v>
      </c>
    </row>
    <row r="9995" spans="1:2" x14ac:dyDescent="0.25">
      <c r="A9995" s="62">
        <v>42294803</v>
      </c>
      <c r="B9995" s="63" t="s">
        <v>17617</v>
      </c>
    </row>
    <row r="9996" spans="1:2" x14ac:dyDescent="0.25">
      <c r="A9996" s="62">
        <v>42294804</v>
      </c>
      <c r="B9996" s="63" t="s">
        <v>15249</v>
      </c>
    </row>
    <row r="9997" spans="1:2" x14ac:dyDescent="0.25">
      <c r="A9997" s="62">
        <v>42294805</v>
      </c>
      <c r="B9997" s="63" t="s">
        <v>8989</v>
      </c>
    </row>
    <row r="9998" spans="1:2" x14ac:dyDescent="0.25">
      <c r="A9998" s="62">
        <v>42294806</v>
      </c>
      <c r="B9998" s="63" t="s">
        <v>7802</v>
      </c>
    </row>
    <row r="9999" spans="1:2" x14ac:dyDescent="0.25">
      <c r="A9999" s="62">
        <v>42294807</v>
      </c>
      <c r="B9999" s="63" t="s">
        <v>4578</v>
      </c>
    </row>
    <row r="10000" spans="1:2" x14ac:dyDescent="0.25">
      <c r="A10000" s="62">
        <v>42294808</v>
      </c>
      <c r="B10000" s="63" t="s">
        <v>9076</v>
      </c>
    </row>
    <row r="10001" spans="1:2" x14ac:dyDescent="0.25">
      <c r="A10001" s="62">
        <v>42294901</v>
      </c>
      <c r="B10001" s="63" t="s">
        <v>12496</v>
      </c>
    </row>
    <row r="10002" spans="1:2" x14ac:dyDescent="0.25">
      <c r="A10002" s="62">
        <v>42294902</v>
      </c>
      <c r="B10002" s="63" t="s">
        <v>8424</v>
      </c>
    </row>
    <row r="10003" spans="1:2" x14ac:dyDescent="0.25">
      <c r="A10003" s="62">
        <v>42294903</v>
      </c>
      <c r="B10003" s="63" t="s">
        <v>3653</v>
      </c>
    </row>
    <row r="10004" spans="1:2" x14ac:dyDescent="0.25">
      <c r="A10004" s="62">
        <v>42294904</v>
      </c>
      <c r="B10004" s="63" t="s">
        <v>6341</v>
      </c>
    </row>
    <row r="10005" spans="1:2" x14ac:dyDescent="0.25">
      <c r="A10005" s="62">
        <v>42294905</v>
      </c>
      <c r="B10005" s="63" t="s">
        <v>14093</v>
      </c>
    </row>
    <row r="10006" spans="1:2" x14ac:dyDescent="0.25">
      <c r="A10006" s="62">
        <v>42294906</v>
      </c>
      <c r="B10006" s="63" t="s">
        <v>17966</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13516</v>
      </c>
    </row>
    <row r="10010" spans="1:2" x14ac:dyDescent="0.25">
      <c r="A10010" s="62">
        <v>42294910</v>
      </c>
      <c r="B10010" s="63" t="s">
        <v>11235</v>
      </c>
    </row>
    <row r="10011" spans="1:2" x14ac:dyDescent="0.25">
      <c r="A10011" s="62">
        <v>42294911</v>
      </c>
      <c r="B10011" s="63" t="s">
        <v>3626</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11293</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14225</v>
      </c>
    </row>
    <row r="10022" spans="1:2" x14ac:dyDescent="0.25">
      <c r="A10022" s="62">
        <v>42294922</v>
      </c>
      <c r="B10022" s="63" t="s">
        <v>8660</v>
      </c>
    </row>
    <row r="10023" spans="1:2" x14ac:dyDescent="0.25">
      <c r="A10023" s="62">
        <v>42294923</v>
      </c>
      <c r="B10023" s="63" t="s">
        <v>14238</v>
      </c>
    </row>
    <row r="10024" spans="1:2" x14ac:dyDescent="0.25">
      <c r="A10024" s="62">
        <v>42294924</v>
      </c>
      <c r="B10024" s="63" t="s">
        <v>9798</v>
      </c>
    </row>
    <row r="10025" spans="1:2" x14ac:dyDescent="0.25">
      <c r="A10025" s="62">
        <v>42294925</v>
      </c>
      <c r="B10025" s="63" t="s">
        <v>10889</v>
      </c>
    </row>
    <row r="10026" spans="1:2" x14ac:dyDescent="0.25">
      <c r="A10026" s="62">
        <v>42294926</v>
      </c>
      <c r="B10026" s="63" t="s">
        <v>13996</v>
      </c>
    </row>
    <row r="10027" spans="1:2" x14ac:dyDescent="0.25">
      <c r="A10027" s="62">
        <v>42294927</v>
      </c>
      <c r="B10027" s="63" t="s">
        <v>10914</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4501</v>
      </c>
    </row>
    <row r="10031" spans="1:2" x14ac:dyDescent="0.25">
      <c r="A10031" s="62">
        <v>42294931</v>
      </c>
      <c r="B10031" s="63" t="s">
        <v>1161</v>
      </c>
    </row>
    <row r="10032" spans="1:2" x14ac:dyDescent="0.25">
      <c r="A10032" s="62">
        <v>42294932</v>
      </c>
      <c r="B10032" s="63" t="s">
        <v>11919</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3721</v>
      </c>
    </row>
    <row r="10036" spans="1:2" x14ac:dyDescent="0.25">
      <c r="A10036" s="62">
        <v>42294936</v>
      </c>
      <c r="B10036" s="63" t="s">
        <v>18145</v>
      </c>
    </row>
    <row r="10037" spans="1:2" x14ac:dyDescent="0.25">
      <c r="A10037" s="62">
        <v>42294937</v>
      </c>
      <c r="B10037" s="63" t="s">
        <v>4334</v>
      </c>
    </row>
    <row r="10038" spans="1:2" x14ac:dyDescent="0.25">
      <c r="A10038" s="62">
        <v>42294938</v>
      </c>
      <c r="B10038" s="63" t="s">
        <v>9329</v>
      </c>
    </row>
    <row r="10039" spans="1:2" x14ac:dyDescent="0.25">
      <c r="A10039" s="62">
        <v>42294939</v>
      </c>
      <c r="B10039" s="63" t="s">
        <v>12785</v>
      </c>
    </row>
    <row r="10040" spans="1:2" x14ac:dyDescent="0.25">
      <c r="A10040" s="62">
        <v>42294940</v>
      </c>
      <c r="B10040" s="63" t="s">
        <v>15337</v>
      </c>
    </row>
    <row r="10041" spans="1:2" x14ac:dyDescent="0.25">
      <c r="A10041" s="62">
        <v>42294941</v>
      </c>
      <c r="B10041" s="63" t="s">
        <v>7764</v>
      </c>
    </row>
    <row r="10042" spans="1:2" x14ac:dyDescent="0.25">
      <c r="A10042" s="62">
        <v>42294942</v>
      </c>
      <c r="B10042" s="63" t="s">
        <v>15084</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17459</v>
      </c>
    </row>
    <row r="10046" spans="1:2" x14ac:dyDescent="0.25">
      <c r="A10046" s="62">
        <v>42294946</v>
      </c>
      <c r="B10046" s="63" t="s">
        <v>17107</v>
      </c>
    </row>
    <row r="10047" spans="1:2" x14ac:dyDescent="0.25">
      <c r="A10047" s="62">
        <v>42294947</v>
      </c>
      <c r="B10047" s="63" t="s">
        <v>10852</v>
      </c>
    </row>
    <row r="10048" spans="1:2" x14ac:dyDescent="0.25">
      <c r="A10048" s="62">
        <v>42294948</v>
      </c>
      <c r="B10048" s="63" t="s">
        <v>4842</v>
      </c>
    </row>
    <row r="10049" spans="1:2" x14ac:dyDescent="0.25">
      <c r="A10049" s="62">
        <v>42294949</v>
      </c>
      <c r="B10049" s="63" t="s">
        <v>4924</v>
      </c>
    </row>
    <row r="10050" spans="1:2" x14ac:dyDescent="0.25">
      <c r="A10050" s="62">
        <v>42294950</v>
      </c>
      <c r="B10050" s="63" t="s">
        <v>11322</v>
      </c>
    </row>
    <row r="10051" spans="1:2" x14ac:dyDescent="0.25">
      <c r="A10051" s="62">
        <v>42294951</v>
      </c>
      <c r="B10051" s="63" t="s">
        <v>17486</v>
      </c>
    </row>
    <row r="10052" spans="1:2" x14ac:dyDescent="0.25">
      <c r="A10052" s="62">
        <v>42294952</v>
      </c>
      <c r="B10052" s="63" t="s">
        <v>2185</v>
      </c>
    </row>
    <row r="10053" spans="1:2" x14ac:dyDescent="0.25">
      <c r="A10053" s="62">
        <v>42294953</v>
      </c>
      <c r="B10053" s="63" t="s">
        <v>14480</v>
      </c>
    </row>
    <row r="10054" spans="1:2" x14ac:dyDescent="0.25">
      <c r="A10054" s="62">
        <v>42294954</v>
      </c>
      <c r="B10054" s="63" t="s">
        <v>18016</v>
      </c>
    </row>
    <row r="10055" spans="1:2" x14ac:dyDescent="0.25">
      <c r="A10055" s="62">
        <v>42294955</v>
      </c>
      <c r="B10055" s="63" t="s">
        <v>10451</v>
      </c>
    </row>
    <row r="10056" spans="1:2" x14ac:dyDescent="0.25">
      <c r="A10056" s="62">
        <v>42294956</v>
      </c>
      <c r="B10056" s="63" t="s">
        <v>9314</v>
      </c>
    </row>
    <row r="10057" spans="1:2" x14ac:dyDescent="0.25">
      <c r="A10057" s="62">
        <v>42295001</v>
      </c>
      <c r="B10057" s="63" t="s">
        <v>12294</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15003</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12215</v>
      </c>
    </row>
    <row r="10072" spans="1:2" x14ac:dyDescent="0.25">
      <c r="A10072" s="62">
        <v>42295101</v>
      </c>
      <c r="B10072" s="63" t="s">
        <v>15658</v>
      </c>
    </row>
    <row r="10073" spans="1:2" x14ac:dyDescent="0.25">
      <c r="A10073" s="62">
        <v>42295102</v>
      </c>
      <c r="B10073" s="63" t="s">
        <v>11313</v>
      </c>
    </row>
    <row r="10074" spans="1:2" x14ac:dyDescent="0.25">
      <c r="A10074" s="62">
        <v>42295103</v>
      </c>
      <c r="B10074" s="63" t="s">
        <v>18094</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18259</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15615</v>
      </c>
    </row>
    <row r="10084" spans="1:2" x14ac:dyDescent="0.25">
      <c r="A10084" s="62">
        <v>42295113</v>
      </c>
      <c r="B10084" s="63" t="s">
        <v>16972</v>
      </c>
    </row>
    <row r="10085" spans="1:2" x14ac:dyDescent="0.25">
      <c r="A10085" s="62">
        <v>42295114</v>
      </c>
      <c r="B10085" s="63" t="s">
        <v>11981</v>
      </c>
    </row>
    <row r="10086" spans="1:2" x14ac:dyDescent="0.25">
      <c r="A10086" s="62">
        <v>42295115</v>
      </c>
      <c r="B10086" s="63" t="s">
        <v>11057</v>
      </c>
    </row>
    <row r="10087" spans="1:2" x14ac:dyDescent="0.25">
      <c r="A10087" s="62">
        <v>42295116</v>
      </c>
      <c r="B10087" s="63" t="s">
        <v>6753</v>
      </c>
    </row>
    <row r="10088" spans="1:2" x14ac:dyDescent="0.25">
      <c r="A10088" s="62">
        <v>42295117</v>
      </c>
      <c r="B10088" s="63" t="s">
        <v>11231</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5113</v>
      </c>
    </row>
    <row r="10092" spans="1:2" x14ac:dyDescent="0.25">
      <c r="A10092" s="62">
        <v>42295121</v>
      </c>
      <c r="B10092" s="63" t="s">
        <v>10548</v>
      </c>
    </row>
    <row r="10093" spans="1:2" x14ac:dyDescent="0.25">
      <c r="A10093" s="62">
        <v>42295122</v>
      </c>
      <c r="B10093" s="63" t="s">
        <v>4643</v>
      </c>
    </row>
    <row r="10094" spans="1:2" x14ac:dyDescent="0.25">
      <c r="A10094" s="62">
        <v>42295123</v>
      </c>
      <c r="B10094" s="63" t="s">
        <v>5104</v>
      </c>
    </row>
    <row r="10095" spans="1:2" x14ac:dyDescent="0.25">
      <c r="A10095" s="62">
        <v>42295124</v>
      </c>
      <c r="B10095" s="63" t="s">
        <v>7933</v>
      </c>
    </row>
    <row r="10096" spans="1:2" x14ac:dyDescent="0.25">
      <c r="A10096" s="62">
        <v>42295125</v>
      </c>
      <c r="B10096" s="63" t="s">
        <v>17841</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4219</v>
      </c>
    </row>
    <row r="10100" spans="1:2" x14ac:dyDescent="0.25">
      <c r="A10100" s="62">
        <v>42295129</v>
      </c>
      <c r="B10100" s="63" t="s">
        <v>5678</v>
      </c>
    </row>
    <row r="10101" spans="1:2" x14ac:dyDescent="0.25">
      <c r="A10101" s="62">
        <v>42295130</v>
      </c>
      <c r="B10101" s="63" t="s">
        <v>14871</v>
      </c>
    </row>
    <row r="10102" spans="1:2" x14ac:dyDescent="0.25">
      <c r="A10102" s="62">
        <v>42295131</v>
      </c>
      <c r="B10102" s="63" t="s">
        <v>4598</v>
      </c>
    </row>
    <row r="10103" spans="1:2" x14ac:dyDescent="0.25">
      <c r="A10103" s="62">
        <v>42295132</v>
      </c>
      <c r="B10103" s="63" t="s">
        <v>15045</v>
      </c>
    </row>
    <row r="10104" spans="1:2" x14ac:dyDescent="0.25">
      <c r="A10104" s="62">
        <v>42295133</v>
      </c>
      <c r="B10104" s="63" t="s">
        <v>736</v>
      </c>
    </row>
    <row r="10105" spans="1:2" x14ac:dyDescent="0.25">
      <c r="A10105" s="62">
        <v>42295134</v>
      </c>
      <c r="B10105" s="63" t="s">
        <v>17710</v>
      </c>
    </row>
    <row r="10106" spans="1:2" x14ac:dyDescent="0.25">
      <c r="A10106" s="62">
        <v>42295135</v>
      </c>
      <c r="B10106" s="63" t="s">
        <v>542</v>
      </c>
    </row>
    <row r="10107" spans="1:2" x14ac:dyDescent="0.25">
      <c r="A10107" s="62">
        <v>42295136</v>
      </c>
      <c r="B10107" s="63" t="s">
        <v>12889</v>
      </c>
    </row>
    <row r="10108" spans="1:2" x14ac:dyDescent="0.25">
      <c r="A10108" s="62">
        <v>42295137</v>
      </c>
      <c r="B10108" s="63" t="s">
        <v>2790</v>
      </c>
    </row>
    <row r="10109" spans="1:2" x14ac:dyDescent="0.25">
      <c r="A10109" s="62">
        <v>42295138</v>
      </c>
      <c r="B10109" s="63" t="s">
        <v>13925</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11116</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17547</v>
      </c>
    </row>
    <row r="10116" spans="1:2" x14ac:dyDescent="0.25">
      <c r="A10116" s="62">
        <v>42295205</v>
      </c>
      <c r="B10116" s="63" t="s">
        <v>3916</v>
      </c>
    </row>
    <row r="10117" spans="1:2" x14ac:dyDescent="0.25">
      <c r="A10117" s="62">
        <v>42295206</v>
      </c>
      <c r="B10117" s="63" t="s">
        <v>2644</v>
      </c>
    </row>
    <row r="10118" spans="1:2" x14ac:dyDescent="0.25">
      <c r="A10118" s="62">
        <v>42295301</v>
      </c>
      <c r="B10118" s="63" t="s">
        <v>4917</v>
      </c>
    </row>
    <row r="10119" spans="1:2" x14ac:dyDescent="0.25">
      <c r="A10119" s="62">
        <v>42295302</v>
      </c>
      <c r="B10119" s="63" t="s">
        <v>16852</v>
      </c>
    </row>
    <row r="10120" spans="1:2" x14ac:dyDescent="0.25">
      <c r="A10120" s="62">
        <v>42295303</v>
      </c>
      <c r="B10120" s="63" t="s">
        <v>12714</v>
      </c>
    </row>
    <row r="10121" spans="1:2" x14ac:dyDescent="0.25">
      <c r="A10121" s="62">
        <v>42295304</v>
      </c>
      <c r="B10121" s="63" t="s">
        <v>5090</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10730</v>
      </c>
    </row>
    <row r="10127" spans="1:2" x14ac:dyDescent="0.25">
      <c r="A10127" s="62">
        <v>42295402</v>
      </c>
      <c r="B10127" s="63" t="s">
        <v>5210</v>
      </c>
    </row>
    <row r="10128" spans="1:2" x14ac:dyDescent="0.25">
      <c r="A10128" s="62">
        <v>42295403</v>
      </c>
      <c r="B10128" s="63" t="s">
        <v>16365</v>
      </c>
    </row>
    <row r="10129" spans="1:2" x14ac:dyDescent="0.25">
      <c r="A10129" s="62">
        <v>42295404</v>
      </c>
      <c r="B10129" s="63" t="s">
        <v>11691</v>
      </c>
    </row>
    <row r="10130" spans="1:2" x14ac:dyDescent="0.25">
      <c r="A10130" s="62">
        <v>42295405</v>
      </c>
      <c r="B10130" s="63" t="s">
        <v>13593</v>
      </c>
    </row>
    <row r="10131" spans="1:2" x14ac:dyDescent="0.25">
      <c r="A10131" s="62">
        <v>42295406</v>
      </c>
      <c r="B10131" s="63" t="s">
        <v>2744</v>
      </c>
    </row>
    <row r="10132" spans="1:2" x14ac:dyDescent="0.25">
      <c r="A10132" s="62">
        <v>42295407</v>
      </c>
      <c r="B10132" s="63" t="s">
        <v>17913</v>
      </c>
    </row>
    <row r="10133" spans="1:2" x14ac:dyDescent="0.25">
      <c r="A10133" s="62">
        <v>42295408</v>
      </c>
      <c r="B10133" s="63" t="s">
        <v>17386</v>
      </c>
    </row>
    <row r="10134" spans="1:2" x14ac:dyDescent="0.25">
      <c r="A10134" s="62">
        <v>42295409</v>
      </c>
      <c r="B10134" s="63" t="s">
        <v>10633</v>
      </c>
    </row>
    <row r="10135" spans="1:2" x14ac:dyDescent="0.25">
      <c r="A10135" s="62">
        <v>42295410</v>
      </c>
      <c r="B10135" s="63" t="s">
        <v>12703</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11036</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3600</v>
      </c>
    </row>
    <row r="10142" spans="1:2" x14ac:dyDescent="0.25">
      <c r="A10142" s="62">
        <v>42295417</v>
      </c>
      <c r="B10142" s="63" t="s">
        <v>10884</v>
      </c>
    </row>
    <row r="10143" spans="1:2" x14ac:dyDescent="0.25">
      <c r="A10143" s="62">
        <v>42295418</v>
      </c>
      <c r="B10143" s="63" t="s">
        <v>14558</v>
      </c>
    </row>
    <row r="10144" spans="1:2" x14ac:dyDescent="0.25">
      <c r="A10144" s="62">
        <v>42295419</v>
      </c>
      <c r="B10144" s="63" t="s">
        <v>3742</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11966</v>
      </c>
    </row>
    <row r="10148" spans="1:2" x14ac:dyDescent="0.25">
      <c r="A10148" s="62">
        <v>42295423</v>
      </c>
      <c r="B10148" s="63" t="s">
        <v>1106</v>
      </c>
    </row>
    <row r="10149" spans="1:2" x14ac:dyDescent="0.25">
      <c r="A10149" s="62">
        <v>42295424</v>
      </c>
      <c r="B10149" s="63" t="s">
        <v>13226</v>
      </c>
    </row>
    <row r="10150" spans="1:2" x14ac:dyDescent="0.25">
      <c r="A10150" s="62">
        <v>42295425</v>
      </c>
      <c r="B10150" s="63" t="s">
        <v>7320</v>
      </c>
    </row>
    <row r="10151" spans="1:2" x14ac:dyDescent="0.25">
      <c r="A10151" s="62">
        <v>42295426</v>
      </c>
      <c r="B10151" s="63" t="s">
        <v>2710</v>
      </c>
    </row>
    <row r="10152" spans="1:2" x14ac:dyDescent="0.25">
      <c r="A10152" s="62">
        <v>42295427</v>
      </c>
      <c r="B10152" s="63" t="s">
        <v>10476</v>
      </c>
    </row>
    <row r="10153" spans="1:2" x14ac:dyDescent="0.25">
      <c r="A10153" s="62">
        <v>42295428</v>
      </c>
      <c r="B10153" s="63" t="s">
        <v>6550</v>
      </c>
    </row>
    <row r="10154" spans="1:2" x14ac:dyDescent="0.25">
      <c r="A10154" s="62">
        <v>42295429</v>
      </c>
      <c r="B10154" s="63" t="s">
        <v>17682</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12840</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17797</v>
      </c>
    </row>
    <row r="10164" spans="1:2" x14ac:dyDescent="0.25">
      <c r="A10164" s="62">
        <v>42295440</v>
      </c>
      <c r="B10164" s="63" t="s">
        <v>3132</v>
      </c>
    </row>
    <row r="10165" spans="1:2" x14ac:dyDescent="0.25">
      <c r="A10165" s="62">
        <v>42295441</v>
      </c>
      <c r="B10165" s="63" t="s">
        <v>14001</v>
      </c>
    </row>
    <row r="10166" spans="1:2" x14ac:dyDescent="0.25">
      <c r="A10166" s="62">
        <v>42295445</v>
      </c>
      <c r="B10166" s="63" t="s">
        <v>15154</v>
      </c>
    </row>
    <row r="10167" spans="1:2" x14ac:dyDescent="0.25">
      <c r="A10167" s="62">
        <v>42295446</v>
      </c>
      <c r="B10167" s="63" t="s">
        <v>14128</v>
      </c>
    </row>
    <row r="10168" spans="1:2" x14ac:dyDescent="0.25">
      <c r="A10168" s="62">
        <v>42295448</v>
      </c>
      <c r="B10168" s="63" t="s">
        <v>5716</v>
      </c>
    </row>
    <row r="10169" spans="1:2" x14ac:dyDescent="0.25">
      <c r="A10169" s="62">
        <v>42295450</v>
      </c>
      <c r="B10169" s="63" t="s">
        <v>3774</v>
      </c>
    </row>
    <row r="10170" spans="1:2" x14ac:dyDescent="0.25">
      <c r="A10170" s="62">
        <v>42295451</v>
      </c>
      <c r="B10170" s="63" t="s">
        <v>12620</v>
      </c>
    </row>
    <row r="10171" spans="1:2" x14ac:dyDescent="0.25">
      <c r="A10171" s="62">
        <v>42295452</v>
      </c>
      <c r="B10171" s="63" t="s">
        <v>13806</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3714</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17065</v>
      </c>
    </row>
    <row r="10179" spans="1:2" x14ac:dyDescent="0.25">
      <c r="A10179" s="62">
        <v>42295460</v>
      </c>
      <c r="B10179" s="63" t="s">
        <v>11489</v>
      </c>
    </row>
    <row r="10180" spans="1:2" x14ac:dyDescent="0.25">
      <c r="A10180" s="62">
        <v>42295461</v>
      </c>
      <c r="B10180" s="63" t="s">
        <v>4118</v>
      </c>
    </row>
    <row r="10181" spans="1:2" x14ac:dyDescent="0.25">
      <c r="A10181" s="62">
        <v>42295462</v>
      </c>
      <c r="B10181" s="63" t="s">
        <v>15692</v>
      </c>
    </row>
    <row r="10182" spans="1:2" x14ac:dyDescent="0.25">
      <c r="A10182" s="62">
        <v>42295463</v>
      </c>
      <c r="B10182" s="63" t="s">
        <v>3682</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12288</v>
      </c>
    </row>
    <row r="10189" spans="1:2" x14ac:dyDescent="0.25">
      <c r="A10189" s="62">
        <v>42295507</v>
      </c>
      <c r="B10189" s="63" t="s">
        <v>473</v>
      </c>
    </row>
    <row r="10190" spans="1:2" x14ac:dyDescent="0.25">
      <c r="A10190" s="62">
        <v>42295508</v>
      </c>
      <c r="B10190" s="63" t="s">
        <v>13548</v>
      </c>
    </row>
    <row r="10191" spans="1:2" x14ac:dyDescent="0.25">
      <c r="A10191" s="62">
        <v>42295509</v>
      </c>
      <c r="B10191" s="63" t="s">
        <v>11146</v>
      </c>
    </row>
    <row r="10192" spans="1:2" x14ac:dyDescent="0.25">
      <c r="A10192" s="62">
        <v>42295510</v>
      </c>
      <c r="B10192" s="63" t="s">
        <v>16933</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5187</v>
      </c>
    </row>
    <row r="10196" spans="1:2" x14ac:dyDescent="0.25">
      <c r="A10196" s="62">
        <v>42295514</v>
      </c>
      <c r="B10196" s="63" t="s">
        <v>12091</v>
      </c>
    </row>
    <row r="10197" spans="1:2" x14ac:dyDescent="0.25">
      <c r="A10197" s="62">
        <v>42295515</v>
      </c>
      <c r="B10197" s="63" t="s">
        <v>14439</v>
      </c>
    </row>
    <row r="10198" spans="1:2" x14ac:dyDescent="0.25">
      <c r="A10198" s="62">
        <v>42295516</v>
      </c>
      <c r="B10198" s="63" t="s">
        <v>6829</v>
      </c>
    </row>
    <row r="10199" spans="1:2" x14ac:dyDescent="0.25">
      <c r="A10199" s="62">
        <v>42295517</v>
      </c>
      <c r="B10199" s="63" t="s">
        <v>14767</v>
      </c>
    </row>
    <row r="10200" spans="1:2" x14ac:dyDescent="0.25">
      <c r="A10200" s="62">
        <v>42295518</v>
      </c>
      <c r="B10200" s="63" t="s">
        <v>143</v>
      </c>
    </row>
    <row r="10201" spans="1:2" x14ac:dyDescent="0.25">
      <c r="A10201" s="62">
        <v>42301501</v>
      </c>
      <c r="B10201" s="63" t="s">
        <v>10402</v>
      </c>
    </row>
    <row r="10202" spans="1:2" x14ac:dyDescent="0.25">
      <c r="A10202" s="62">
        <v>42301502</v>
      </c>
      <c r="B10202" s="63" t="s">
        <v>5054</v>
      </c>
    </row>
    <row r="10203" spans="1:2" x14ac:dyDescent="0.25">
      <c r="A10203" s="62">
        <v>42301503</v>
      </c>
      <c r="B10203" s="63" t="s">
        <v>14884</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2908</v>
      </c>
    </row>
    <row r="10209" spans="1:2" x14ac:dyDescent="0.25">
      <c r="A10209" s="62">
        <v>42311501</v>
      </c>
      <c r="B10209" s="63" t="s">
        <v>6697</v>
      </c>
    </row>
    <row r="10210" spans="1:2" x14ac:dyDescent="0.25">
      <c r="A10210" s="62">
        <v>42311502</v>
      </c>
      <c r="B10210" s="63" t="s">
        <v>3159</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10626</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4922</v>
      </c>
    </row>
    <row r="10227" spans="1:2" x14ac:dyDescent="0.25">
      <c r="A10227" s="62">
        <v>42311519</v>
      </c>
      <c r="B10227" s="63" t="s">
        <v>1746</v>
      </c>
    </row>
    <row r="10228" spans="1:2" x14ac:dyDescent="0.25">
      <c r="A10228" s="62">
        <v>42311520</v>
      </c>
      <c r="B10228" s="63" t="s">
        <v>13761</v>
      </c>
    </row>
    <row r="10229" spans="1:2" x14ac:dyDescent="0.25">
      <c r="A10229" s="62">
        <v>42311521</v>
      </c>
      <c r="B10229" s="63" t="s">
        <v>13390</v>
      </c>
    </row>
    <row r="10230" spans="1:2" x14ac:dyDescent="0.25">
      <c r="A10230" s="62">
        <v>42311522</v>
      </c>
      <c r="B10230" s="63" t="s">
        <v>2764</v>
      </c>
    </row>
    <row r="10231" spans="1:2" x14ac:dyDescent="0.25">
      <c r="A10231" s="62">
        <v>42311523</v>
      </c>
      <c r="B10231" s="63" t="s">
        <v>3126</v>
      </c>
    </row>
    <row r="10232" spans="1:2" x14ac:dyDescent="0.25">
      <c r="A10232" s="62">
        <v>42311524</v>
      </c>
      <c r="B10232" s="63" t="s">
        <v>12127</v>
      </c>
    </row>
    <row r="10233" spans="1:2" x14ac:dyDescent="0.25">
      <c r="A10233" s="62">
        <v>42311525</v>
      </c>
      <c r="B10233" s="63" t="s">
        <v>13970</v>
      </c>
    </row>
    <row r="10234" spans="1:2" x14ac:dyDescent="0.25">
      <c r="A10234" s="62">
        <v>42311526</v>
      </c>
      <c r="B10234" s="63" t="s">
        <v>17515</v>
      </c>
    </row>
    <row r="10235" spans="1:2" x14ac:dyDescent="0.25">
      <c r="A10235" s="62">
        <v>42311527</v>
      </c>
      <c r="B10235" s="63" t="s">
        <v>6832</v>
      </c>
    </row>
    <row r="10236" spans="1:2" x14ac:dyDescent="0.25">
      <c r="A10236" s="62">
        <v>42311528</v>
      </c>
      <c r="B10236" s="63" t="s">
        <v>3802</v>
      </c>
    </row>
    <row r="10237" spans="1:2" x14ac:dyDescent="0.25">
      <c r="A10237" s="62">
        <v>42311531</v>
      </c>
      <c r="B10237" s="63" t="s">
        <v>15990</v>
      </c>
    </row>
    <row r="10238" spans="1:2" x14ac:dyDescent="0.25">
      <c r="A10238" s="62">
        <v>42311532</v>
      </c>
      <c r="B10238" s="63" t="s">
        <v>12190</v>
      </c>
    </row>
    <row r="10239" spans="1:2" x14ac:dyDescent="0.25">
      <c r="A10239" s="62">
        <v>42311537</v>
      </c>
      <c r="B10239" s="63" t="s">
        <v>13539</v>
      </c>
    </row>
    <row r="10240" spans="1:2" x14ac:dyDescent="0.25">
      <c r="A10240" s="62">
        <v>42311538</v>
      </c>
      <c r="B10240" s="63" t="s">
        <v>840</v>
      </c>
    </row>
    <row r="10241" spans="1:2" x14ac:dyDescent="0.25">
      <c r="A10241" s="62">
        <v>42311539</v>
      </c>
      <c r="B10241" s="63" t="s">
        <v>18337</v>
      </c>
    </row>
    <row r="10242" spans="1:2" x14ac:dyDescent="0.25">
      <c r="A10242" s="62">
        <v>42311601</v>
      </c>
      <c r="B10242" s="63" t="s">
        <v>9125</v>
      </c>
    </row>
    <row r="10243" spans="1:2" x14ac:dyDescent="0.25">
      <c r="A10243" s="62">
        <v>42311602</v>
      </c>
      <c r="B10243" s="63" t="s">
        <v>14947</v>
      </c>
    </row>
    <row r="10244" spans="1:2" x14ac:dyDescent="0.25">
      <c r="A10244" s="62">
        <v>42311603</v>
      </c>
      <c r="B10244" s="63" t="s">
        <v>17530</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15457</v>
      </c>
    </row>
    <row r="10248" spans="1:2" x14ac:dyDescent="0.25">
      <c r="A10248" s="62">
        <v>42311704</v>
      </c>
      <c r="B10248" s="63" t="s">
        <v>4613</v>
      </c>
    </row>
    <row r="10249" spans="1:2" x14ac:dyDescent="0.25">
      <c r="A10249" s="62">
        <v>42311705</v>
      </c>
      <c r="B10249" s="63" t="s">
        <v>12559</v>
      </c>
    </row>
    <row r="10250" spans="1:2" x14ac:dyDescent="0.25">
      <c r="A10250" s="62">
        <v>42311707</v>
      </c>
      <c r="B10250" s="63" t="s">
        <v>17073</v>
      </c>
    </row>
    <row r="10251" spans="1:2" x14ac:dyDescent="0.25">
      <c r="A10251" s="62">
        <v>42311708</v>
      </c>
      <c r="B10251" s="63" t="s">
        <v>15087</v>
      </c>
    </row>
    <row r="10252" spans="1:2" x14ac:dyDescent="0.25">
      <c r="A10252" s="62">
        <v>42311901</v>
      </c>
      <c r="B10252" s="63" t="s">
        <v>8395</v>
      </c>
    </row>
    <row r="10253" spans="1:2" x14ac:dyDescent="0.25">
      <c r="A10253" s="62">
        <v>42311902</v>
      </c>
      <c r="B10253" s="63" t="s">
        <v>14157</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12177</v>
      </c>
    </row>
    <row r="10257" spans="1:2" x14ac:dyDescent="0.25">
      <c r="A10257" s="62">
        <v>42312003</v>
      </c>
      <c r="B10257" s="63" t="s">
        <v>16969</v>
      </c>
    </row>
    <row r="10258" spans="1:2" x14ac:dyDescent="0.25">
      <c r="A10258" s="62">
        <v>42312004</v>
      </c>
      <c r="B10258" s="63" t="s">
        <v>5788</v>
      </c>
    </row>
    <row r="10259" spans="1:2" x14ac:dyDescent="0.25">
      <c r="A10259" s="62">
        <v>42312005</v>
      </c>
      <c r="B10259" s="63" t="s">
        <v>5073</v>
      </c>
    </row>
    <row r="10260" spans="1:2" x14ac:dyDescent="0.25">
      <c r="A10260" s="62">
        <v>42312006</v>
      </c>
      <c r="B10260" s="63" t="s">
        <v>10602</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11575</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3619</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5199</v>
      </c>
    </row>
    <row r="10271" spans="1:2" x14ac:dyDescent="0.25">
      <c r="A10271" s="62">
        <v>42312104</v>
      </c>
      <c r="B10271" s="63" t="s">
        <v>9114</v>
      </c>
    </row>
    <row r="10272" spans="1:2" x14ac:dyDescent="0.25">
      <c r="A10272" s="62">
        <v>42312105</v>
      </c>
      <c r="B10272" s="63" t="s">
        <v>16900</v>
      </c>
    </row>
    <row r="10273" spans="1:2" x14ac:dyDescent="0.25">
      <c r="A10273" s="62">
        <v>42312106</v>
      </c>
      <c r="B10273" s="63" t="s">
        <v>13784</v>
      </c>
    </row>
    <row r="10274" spans="1:2" x14ac:dyDescent="0.25">
      <c r="A10274" s="62">
        <v>42312107</v>
      </c>
      <c r="B10274" s="63" t="s">
        <v>10959</v>
      </c>
    </row>
    <row r="10275" spans="1:2" x14ac:dyDescent="0.25">
      <c r="A10275" s="62">
        <v>42312108</v>
      </c>
      <c r="B10275" s="63" t="s">
        <v>2077</v>
      </c>
    </row>
    <row r="10276" spans="1:2" x14ac:dyDescent="0.25">
      <c r="A10276" s="62">
        <v>42312109</v>
      </c>
      <c r="B10276" s="63" t="s">
        <v>5102</v>
      </c>
    </row>
    <row r="10277" spans="1:2" x14ac:dyDescent="0.25">
      <c r="A10277" s="62">
        <v>42312110</v>
      </c>
      <c r="B10277" s="63" t="s">
        <v>3237</v>
      </c>
    </row>
    <row r="10278" spans="1:2" x14ac:dyDescent="0.25">
      <c r="A10278" s="62">
        <v>42312111</v>
      </c>
      <c r="B10278" s="63" t="s">
        <v>11852</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14834</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18239</v>
      </c>
    </row>
    <row r="10289" spans="1:2" x14ac:dyDescent="0.25">
      <c r="A10289" s="62">
        <v>42312207</v>
      </c>
      <c r="B10289" s="63" t="s">
        <v>12708</v>
      </c>
    </row>
    <row r="10290" spans="1:2" x14ac:dyDescent="0.25">
      <c r="A10290" s="62">
        <v>42312208</v>
      </c>
      <c r="B10290" s="63" t="s">
        <v>3069</v>
      </c>
    </row>
    <row r="10291" spans="1:2" x14ac:dyDescent="0.25">
      <c r="A10291" s="62">
        <v>42312301</v>
      </c>
      <c r="B10291" s="63" t="s">
        <v>4183</v>
      </c>
    </row>
    <row r="10292" spans="1:2" x14ac:dyDescent="0.25">
      <c r="A10292" s="62">
        <v>42312302</v>
      </c>
      <c r="B10292" s="63" t="s">
        <v>10603</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5327</v>
      </c>
    </row>
    <row r="10296" spans="1:2" x14ac:dyDescent="0.25">
      <c r="A10296" s="62">
        <v>42312306</v>
      </c>
      <c r="B10296" s="63" t="s">
        <v>16220</v>
      </c>
    </row>
    <row r="10297" spans="1:2" x14ac:dyDescent="0.25">
      <c r="A10297" s="62">
        <v>42312307</v>
      </c>
      <c r="B10297" s="63" t="s">
        <v>14835</v>
      </c>
    </row>
    <row r="10298" spans="1:2" x14ac:dyDescent="0.25">
      <c r="A10298" s="62">
        <v>42312309</v>
      </c>
      <c r="B10298" s="63" t="s">
        <v>14263</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4853</v>
      </c>
    </row>
    <row r="10302" spans="1:2" x14ac:dyDescent="0.25">
      <c r="A10302" s="62">
        <v>42312313</v>
      </c>
      <c r="B10302" s="63" t="s">
        <v>17963</v>
      </c>
    </row>
    <row r="10303" spans="1:2" x14ac:dyDescent="0.25">
      <c r="A10303" s="62">
        <v>42312401</v>
      </c>
      <c r="B10303" s="63" t="s">
        <v>8915</v>
      </c>
    </row>
    <row r="10304" spans="1:2" x14ac:dyDescent="0.25">
      <c r="A10304" s="62">
        <v>42312402</v>
      </c>
      <c r="B10304" s="63" t="s">
        <v>2975</v>
      </c>
    </row>
    <row r="10305" spans="1:2" x14ac:dyDescent="0.25">
      <c r="A10305" s="62">
        <v>42312403</v>
      </c>
      <c r="B10305" s="63" t="s">
        <v>14203</v>
      </c>
    </row>
    <row r="10306" spans="1:2" x14ac:dyDescent="0.25">
      <c r="A10306" s="62">
        <v>42312501</v>
      </c>
      <c r="B10306" s="63" t="s">
        <v>8033</v>
      </c>
    </row>
    <row r="10307" spans="1:2" x14ac:dyDescent="0.25">
      <c r="A10307" s="62">
        <v>42312502</v>
      </c>
      <c r="B10307" s="63" t="s">
        <v>3678</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13755</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18047</v>
      </c>
    </row>
    <row r="10318" spans="1:2" x14ac:dyDescent="0.25">
      <c r="A10318" s="62">
        <v>43191601</v>
      </c>
      <c r="B10318" s="63" t="s">
        <v>13640</v>
      </c>
    </row>
    <row r="10319" spans="1:2" x14ac:dyDescent="0.25">
      <c r="A10319" s="62">
        <v>43191602</v>
      </c>
      <c r="B10319" s="63" t="s">
        <v>17761</v>
      </c>
    </row>
    <row r="10320" spans="1:2" x14ac:dyDescent="0.25">
      <c r="A10320" s="62">
        <v>43191603</v>
      </c>
      <c r="B10320" s="63" t="s">
        <v>10894</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15403</v>
      </c>
    </row>
    <row r="10324" spans="1:2" x14ac:dyDescent="0.25">
      <c r="A10324" s="62">
        <v>43191607</v>
      </c>
      <c r="B10324" s="63" t="s">
        <v>17923</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11054</v>
      </c>
    </row>
    <row r="10330" spans="1:2" x14ac:dyDescent="0.25">
      <c r="A10330" s="62">
        <v>43191614</v>
      </c>
      <c r="B10330" s="63" t="s">
        <v>12604</v>
      </c>
    </row>
    <row r="10331" spans="1:2" x14ac:dyDescent="0.25">
      <c r="A10331" s="62">
        <v>43191615</v>
      </c>
      <c r="B10331" s="63" t="s">
        <v>4347</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3741</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17754</v>
      </c>
    </row>
    <row r="10344" spans="1:2" x14ac:dyDescent="0.25">
      <c r="A10344" s="62">
        <v>43191630</v>
      </c>
      <c r="B10344" s="63" t="s">
        <v>6085</v>
      </c>
    </row>
    <row r="10345" spans="1:2" x14ac:dyDescent="0.25">
      <c r="A10345" s="62">
        <v>43201401</v>
      </c>
      <c r="B10345" s="63" t="s">
        <v>13845</v>
      </c>
    </row>
    <row r="10346" spans="1:2" x14ac:dyDescent="0.25">
      <c r="A10346" s="62">
        <v>43201402</v>
      </c>
      <c r="B10346" s="63" t="s">
        <v>6929</v>
      </c>
    </row>
    <row r="10347" spans="1:2" x14ac:dyDescent="0.25">
      <c r="A10347" s="62">
        <v>43201403</v>
      </c>
      <c r="B10347" s="63" t="s">
        <v>16897</v>
      </c>
    </row>
    <row r="10348" spans="1:2" x14ac:dyDescent="0.25">
      <c r="A10348" s="62">
        <v>43201404</v>
      </c>
      <c r="B10348" s="63" t="s">
        <v>11738</v>
      </c>
    </row>
    <row r="10349" spans="1:2" x14ac:dyDescent="0.25">
      <c r="A10349" s="62">
        <v>43201405</v>
      </c>
      <c r="B10349" s="63" t="s">
        <v>15064</v>
      </c>
    </row>
    <row r="10350" spans="1:2" x14ac:dyDescent="0.25">
      <c r="A10350" s="62">
        <v>43201406</v>
      </c>
      <c r="B10350" s="63" t="s">
        <v>953</v>
      </c>
    </row>
    <row r="10351" spans="1:2" x14ac:dyDescent="0.25">
      <c r="A10351" s="62">
        <v>43201407</v>
      </c>
      <c r="B10351" s="63" t="s">
        <v>13171</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4548</v>
      </c>
    </row>
    <row r="10355" spans="1:2" x14ac:dyDescent="0.25">
      <c r="A10355" s="62">
        <v>43201501</v>
      </c>
      <c r="B10355" s="63" t="s">
        <v>2523</v>
      </c>
    </row>
    <row r="10356" spans="1:2" x14ac:dyDescent="0.25">
      <c r="A10356" s="62">
        <v>43201502</v>
      </c>
      <c r="B10356" s="63" t="s">
        <v>10995</v>
      </c>
    </row>
    <row r="10357" spans="1:2" x14ac:dyDescent="0.25">
      <c r="A10357" s="62">
        <v>43201503</v>
      </c>
      <c r="B10357" s="63" t="s">
        <v>10628</v>
      </c>
    </row>
    <row r="10358" spans="1:2" x14ac:dyDescent="0.25">
      <c r="A10358" s="62">
        <v>43201507</v>
      </c>
      <c r="B10358" s="63" t="s">
        <v>4343</v>
      </c>
    </row>
    <row r="10359" spans="1:2" x14ac:dyDescent="0.25">
      <c r="A10359" s="62">
        <v>43201508</v>
      </c>
      <c r="B10359" s="63" t="s">
        <v>10487</v>
      </c>
    </row>
    <row r="10360" spans="1:2" x14ac:dyDescent="0.25">
      <c r="A10360" s="62">
        <v>43201509</v>
      </c>
      <c r="B10360" s="63" t="s">
        <v>11891</v>
      </c>
    </row>
    <row r="10361" spans="1:2" x14ac:dyDescent="0.25">
      <c r="A10361" s="62">
        <v>43201513</v>
      </c>
      <c r="B10361" s="63" t="s">
        <v>14838</v>
      </c>
    </row>
    <row r="10362" spans="1:2" x14ac:dyDescent="0.25">
      <c r="A10362" s="62">
        <v>43201522</v>
      </c>
      <c r="B10362" s="63" t="s">
        <v>4704</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4814</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15108</v>
      </c>
    </row>
    <row r="10373" spans="1:2" x14ac:dyDescent="0.25">
      <c r="A10373" s="62">
        <v>43201543</v>
      </c>
      <c r="B10373" s="63" t="s">
        <v>11257</v>
      </c>
    </row>
    <row r="10374" spans="1:2" x14ac:dyDescent="0.25">
      <c r="A10374" s="62">
        <v>43201544</v>
      </c>
      <c r="B10374" s="63" t="s">
        <v>12057</v>
      </c>
    </row>
    <row r="10375" spans="1:2" x14ac:dyDescent="0.25">
      <c r="A10375" s="62">
        <v>43201545</v>
      </c>
      <c r="B10375" s="63" t="s">
        <v>17040</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14722</v>
      </c>
    </row>
    <row r="10379" spans="1:2" x14ac:dyDescent="0.25">
      <c r="A10379" s="62">
        <v>43201550</v>
      </c>
      <c r="B10379" s="63" t="s">
        <v>6953</v>
      </c>
    </row>
    <row r="10380" spans="1:2" x14ac:dyDescent="0.25">
      <c r="A10380" s="62">
        <v>43201552</v>
      </c>
      <c r="B10380" s="63" t="s">
        <v>17418</v>
      </c>
    </row>
    <row r="10381" spans="1:2" x14ac:dyDescent="0.25">
      <c r="A10381" s="62">
        <v>43201553</v>
      </c>
      <c r="B10381" s="63" t="s">
        <v>18169</v>
      </c>
    </row>
    <row r="10382" spans="1:2" x14ac:dyDescent="0.25">
      <c r="A10382" s="62">
        <v>43201601</v>
      </c>
      <c r="B10382" s="63" t="s">
        <v>15802</v>
      </c>
    </row>
    <row r="10383" spans="1:2" x14ac:dyDescent="0.25">
      <c r="A10383" s="62">
        <v>43201602</v>
      </c>
      <c r="B10383" s="63" t="s">
        <v>3583</v>
      </c>
    </row>
    <row r="10384" spans="1:2" x14ac:dyDescent="0.25">
      <c r="A10384" s="62">
        <v>43201603</v>
      </c>
      <c r="B10384" s="63" t="s">
        <v>17598</v>
      </c>
    </row>
    <row r="10385" spans="1:2" x14ac:dyDescent="0.25">
      <c r="A10385" s="62">
        <v>43201604</v>
      </c>
      <c r="B10385" s="63" t="s">
        <v>3978</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9960</v>
      </c>
    </row>
    <row r="10391" spans="1:2" x14ac:dyDescent="0.25">
      <c r="A10391" s="62">
        <v>43201612</v>
      </c>
      <c r="B10391" s="63" t="s">
        <v>3387</v>
      </c>
    </row>
    <row r="10392" spans="1:2" x14ac:dyDescent="0.25">
      <c r="A10392" s="62">
        <v>43201614</v>
      </c>
      <c r="B10392" s="63" t="s">
        <v>13714</v>
      </c>
    </row>
    <row r="10393" spans="1:2" x14ac:dyDescent="0.25">
      <c r="A10393" s="62">
        <v>43201615</v>
      </c>
      <c r="B10393" s="63" t="s">
        <v>4100</v>
      </c>
    </row>
    <row r="10394" spans="1:2" x14ac:dyDescent="0.25">
      <c r="A10394" s="62">
        <v>43201616</v>
      </c>
      <c r="B10394" s="63" t="s">
        <v>10368</v>
      </c>
    </row>
    <row r="10395" spans="1:2" x14ac:dyDescent="0.25">
      <c r="A10395" s="62">
        <v>43201801</v>
      </c>
      <c r="B10395" s="63" t="s">
        <v>3976</v>
      </c>
    </row>
    <row r="10396" spans="1:2" x14ac:dyDescent="0.25">
      <c r="A10396" s="62">
        <v>43201802</v>
      </c>
      <c r="B10396" s="63" t="s">
        <v>16941</v>
      </c>
    </row>
    <row r="10397" spans="1:2" x14ac:dyDescent="0.25">
      <c r="A10397" s="62">
        <v>43201803</v>
      </c>
      <c r="B10397" s="63" t="s">
        <v>16811</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4185</v>
      </c>
    </row>
    <row r="10401" spans="1:2" x14ac:dyDescent="0.25">
      <c r="A10401" s="62">
        <v>43201809</v>
      </c>
      <c r="B10401" s="63" t="s">
        <v>9634</v>
      </c>
    </row>
    <row r="10402" spans="1:2" x14ac:dyDescent="0.25">
      <c r="A10402" s="62">
        <v>43201810</v>
      </c>
      <c r="B10402" s="63" t="s">
        <v>4147</v>
      </c>
    </row>
    <row r="10403" spans="1:2" x14ac:dyDescent="0.25">
      <c r="A10403" s="62">
        <v>43201811</v>
      </c>
      <c r="B10403" s="63" t="s">
        <v>13306</v>
      </c>
    </row>
    <row r="10404" spans="1:2" x14ac:dyDescent="0.25">
      <c r="A10404" s="62">
        <v>43201812</v>
      </c>
      <c r="B10404" s="63" t="s">
        <v>3057</v>
      </c>
    </row>
    <row r="10405" spans="1:2" x14ac:dyDescent="0.25">
      <c r="A10405" s="62">
        <v>43201813</v>
      </c>
      <c r="B10405" s="63" t="s">
        <v>18373</v>
      </c>
    </row>
    <row r="10406" spans="1:2" x14ac:dyDescent="0.25">
      <c r="A10406" s="62">
        <v>43201814</v>
      </c>
      <c r="B10406" s="63" t="s">
        <v>2770</v>
      </c>
    </row>
    <row r="10407" spans="1:2" x14ac:dyDescent="0.25">
      <c r="A10407" s="62">
        <v>43201815</v>
      </c>
      <c r="B10407" s="63" t="s">
        <v>13310</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4650</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4420</v>
      </c>
    </row>
    <row r="10417" spans="1:2" x14ac:dyDescent="0.25">
      <c r="A10417" s="62">
        <v>43202103</v>
      </c>
      <c r="B10417" s="63" t="s">
        <v>15303</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14577</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14196</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12166</v>
      </c>
    </row>
    <row r="10427" spans="1:2" x14ac:dyDescent="0.25">
      <c r="A10427" s="62">
        <v>43202209</v>
      </c>
      <c r="B10427" s="63" t="s">
        <v>7834</v>
      </c>
    </row>
    <row r="10428" spans="1:2" x14ac:dyDescent="0.25">
      <c r="A10428" s="62">
        <v>43202210</v>
      </c>
      <c r="B10428" s="63" t="s">
        <v>4309</v>
      </c>
    </row>
    <row r="10429" spans="1:2" x14ac:dyDescent="0.25">
      <c r="A10429" s="62">
        <v>43202211</v>
      </c>
      <c r="B10429" s="63" t="s">
        <v>12505</v>
      </c>
    </row>
    <row r="10430" spans="1:2" x14ac:dyDescent="0.25">
      <c r="A10430" s="62">
        <v>43202212</v>
      </c>
      <c r="B10430" s="63" t="s">
        <v>4881</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14284</v>
      </c>
    </row>
    <row r="10435" spans="1:2" x14ac:dyDescent="0.25">
      <c r="A10435" s="62">
        <v>43211503</v>
      </c>
      <c r="B10435" s="63" t="s">
        <v>13639</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4649</v>
      </c>
    </row>
    <row r="10443" spans="1:2" x14ac:dyDescent="0.25">
      <c r="A10443" s="62">
        <v>43211511</v>
      </c>
      <c r="B10443" s="63" t="s">
        <v>2120</v>
      </c>
    </row>
    <row r="10444" spans="1:2" x14ac:dyDescent="0.25">
      <c r="A10444" s="62">
        <v>43211512</v>
      </c>
      <c r="B10444" s="63" t="s">
        <v>11899</v>
      </c>
    </row>
    <row r="10445" spans="1:2" x14ac:dyDescent="0.25">
      <c r="A10445" s="62">
        <v>43211601</v>
      </c>
      <c r="B10445" s="63" t="s">
        <v>4901</v>
      </c>
    </row>
    <row r="10446" spans="1:2" x14ac:dyDescent="0.25">
      <c r="A10446" s="62">
        <v>43211602</v>
      </c>
      <c r="B10446" s="63" t="s">
        <v>11935</v>
      </c>
    </row>
    <row r="10447" spans="1:2" x14ac:dyDescent="0.25">
      <c r="A10447" s="62">
        <v>43211603</v>
      </c>
      <c r="B10447" s="63" t="s">
        <v>13414</v>
      </c>
    </row>
    <row r="10448" spans="1:2" x14ac:dyDescent="0.25">
      <c r="A10448" s="62">
        <v>43211604</v>
      </c>
      <c r="B10448" s="63" t="s">
        <v>18436</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12397</v>
      </c>
    </row>
    <row r="10453" spans="1:2" x14ac:dyDescent="0.25">
      <c r="A10453" s="62">
        <v>43211609</v>
      </c>
      <c r="B10453" s="63" t="s">
        <v>13762</v>
      </c>
    </row>
    <row r="10454" spans="1:2" x14ac:dyDescent="0.25">
      <c r="A10454" s="62">
        <v>43211701</v>
      </c>
      <c r="B10454" s="63" t="s">
        <v>4148</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2924</v>
      </c>
    </row>
    <row r="10458" spans="1:2" x14ac:dyDescent="0.25">
      <c r="A10458" s="62">
        <v>43211706</v>
      </c>
      <c r="B10458" s="63" t="s">
        <v>5592</v>
      </c>
    </row>
    <row r="10459" spans="1:2" x14ac:dyDescent="0.25">
      <c r="A10459" s="62">
        <v>43211707</v>
      </c>
      <c r="B10459" s="63" t="s">
        <v>12543</v>
      </c>
    </row>
    <row r="10460" spans="1:2" x14ac:dyDescent="0.25">
      <c r="A10460" s="62">
        <v>43211708</v>
      </c>
      <c r="B10460" s="63" t="s">
        <v>3777</v>
      </c>
    </row>
    <row r="10461" spans="1:2" x14ac:dyDescent="0.25">
      <c r="A10461" s="62">
        <v>43211709</v>
      </c>
      <c r="B10461" s="63" t="s">
        <v>15328</v>
      </c>
    </row>
    <row r="10462" spans="1:2" x14ac:dyDescent="0.25">
      <c r="A10462" s="62">
        <v>43211710</v>
      </c>
      <c r="B10462" s="63" t="s">
        <v>7312</v>
      </c>
    </row>
    <row r="10463" spans="1:2" x14ac:dyDescent="0.25">
      <c r="A10463" s="62">
        <v>43211711</v>
      </c>
      <c r="B10463" s="63" t="s">
        <v>11309</v>
      </c>
    </row>
    <row r="10464" spans="1:2" x14ac:dyDescent="0.25">
      <c r="A10464" s="62">
        <v>43211712</v>
      </c>
      <c r="B10464" s="63" t="s">
        <v>3091</v>
      </c>
    </row>
    <row r="10465" spans="1:2" x14ac:dyDescent="0.25">
      <c r="A10465" s="62">
        <v>43211713</v>
      </c>
      <c r="B10465" s="63" t="s">
        <v>18144</v>
      </c>
    </row>
    <row r="10466" spans="1:2" x14ac:dyDescent="0.25">
      <c r="A10466" s="62">
        <v>43211714</v>
      </c>
      <c r="B10466" s="63" t="s">
        <v>16176</v>
      </c>
    </row>
    <row r="10467" spans="1:2" x14ac:dyDescent="0.25">
      <c r="A10467" s="62">
        <v>43211715</v>
      </c>
      <c r="B10467" s="63" t="s">
        <v>10735</v>
      </c>
    </row>
    <row r="10468" spans="1:2" x14ac:dyDescent="0.25">
      <c r="A10468" s="62">
        <v>43211717</v>
      </c>
      <c r="B10468" s="63" t="s">
        <v>16685</v>
      </c>
    </row>
    <row r="10469" spans="1:2" x14ac:dyDescent="0.25">
      <c r="A10469" s="62">
        <v>43211718</v>
      </c>
      <c r="B10469" s="63" t="s">
        <v>16961</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3681</v>
      </c>
    </row>
    <row r="10473" spans="1:2" x14ac:dyDescent="0.25">
      <c r="A10473" s="62">
        <v>43211801</v>
      </c>
      <c r="B10473" s="63" t="s">
        <v>14754</v>
      </c>
    </row>
    <row r="10474" spans="1:2" x14ac:dyDescent="0.25">
      <c r="A10474" s="62">
        <v>43211802</v>
      </c>
      <c r="B10474" s="63" t="s">
        <v>13461</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3954</v>
      </c>
    </row>
    <row r="10479" spans="1:2" x14ac:dyDescent="0.25">
      <c r="A10479" s="62">
        <v>43211902</v>
      </c>
      <c r="B10479" s="63" t="s">
        <v>16692</v>
      </c>
    </row>
    <row r="10480" spans="1:2" x14ac:dyDescent="0.25">
      <c r="A10480" s="62">
        <v>43211903</v>
      </c>
      <c r="B10480" s="63" t="s">
        <v>17587</v>
      </c>
    </row>
    <row r="10481" spans="1:2" x14ac:dyDescent="0.25">
      <c r="A10481" s="62">
        <v>43211904</v>
      </c>
      <c r="B10481" s="63" t="s">
        <v>18438</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16894</v>
      </c>
    </row>
    <row r="10486" spans="1:2" x14ac:dyDescent="0.25">
      <c r="A10486" s="62">
        <v>43212102</v>
      </c>
      <c r="B10486" s="63" t="s">
        <v>13179</v>
      </c>
    </row>
    <row r="10487" spans="1:2" x14ac:dyDescent="0.25">
      <c r="A10487" s="62">
        <v>43212103</v>
      </c>
      <c r="B10487" s="63" t="s">
        <v>14022</v>
      </c>
    </row>
    <row r="10488" spans="1:2" x14ac:dyDescent="0.25">
      <c r="A10488" s="62">
        <v>43212104</v>
      </c>
      <c r="B10488" s="63" t="s">
        <v>1911</v>
      </c>
    </row>
    <row r="10489" spans="1:2" x14ac:dyDescent="0.25">
      <c r="A10489" s="62">
        <v>43212105</v>
      </c>
      <c r="B10489" s="63" t="s">
        <v>11765</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18463</v>
      </c>
    </row>
    <row r="10493" spans="1:2" x14ac:dyDescent="0.25">
      <c r="A10493" s="62">
        <v>43212109</v>
      </c>
      <c r="B10493" s="63" t="s">
        <v>16875</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13240</v>
      </c>
    </row>
    <row r="10498" spans="1:2" x14ac:dyDescent="0.25">
      <c r="A10498" s="62">
        <v>43212114</v>
      </c>
      <c r="B10498" s="63" t="s">
        <v>2485</v>
      </c>
    </row>
    <row r="10499" spans="1:2" x14ac:dyDescent="0.25">
      <c r="A10499" s="62">
        <v>43221501</v>
      </c>
      <c r="B10499" s="63" t="s">
        <v>14818</v>
      </c>
    </row>
    <row r="10500" spans="1:2" x14ac:dyDescent="0.25">
      <c r="A10500" s="62">
        <v>43221502</v>
      </c>
      <c r="B10500" s="63" t="s">
        <v>16660</v>
      </c>
    </row>
    <row r="10501" spans="1:2" x14ac:dyDescent="0.25">
      <c r="A10501" s="62">
        <v>43221503</v>
      </c>
      <c r="B10501" s="63" t="s">
        <v>17624</v>
      </c>
    </row>
    <row r="10502" spans="1:2" x14ac:dyDescent="0.25">
      <c r="A10502" s="62">
        <v>43221504</v>
      </c>
      <c r="B10502" s="63" t="s">
        <v>13703</v>
      </c>
    </row>
    <row r="10503" spans="1:2" x14ac:dyDescent="0.25">
      <c r="A10503" s="62">
        <v>43221505</v>
      </c>
      <c r="B10503" s="63" t="s">
        <v>314</v>
      </c>
    </row>
    <row r="10504" spans="1:2" x14ac:dyDescent="0.25">
      <c r="A10504" s="62">
        <v>43221506</v>
      </c>
      <c r="B10504" s="63" t="s">
        <v>12756</v>
      </c>
    </row>
    <row r="10505" spans="1:2" x14ac:dyDescent="0.25">
      <c r="A10505" s="62">
        <v>43221507</v>
      </c>
      <c r="B10505" s="63" t="s">
        <v>9690</v>
      </c>
    </row>
    <row r="10506" spans="1:2" x14ac:dyDescent="0.25">
      <c r="A10506" s="62">
        <v>43221508</v>
      </c>
      <c r="B10506" s="63" t="s">
        <v>15044</v>
      </c>
    </row>
    <row r="10507" spans="1:2" x14ac:dyDescent="0.25">
      <c r="A10507" s="62">
        <v>43221509</v>
      </c>
      <c r="B10507" s="63" t="s">
        <v>3509</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13384</v>
      </c>
    </row>
    <row r="10513" spans="1:2" x14ac:dyDescent="0.25">
      <c r="A10513" s="62">
        <v>43221517</v>
      </c>
      <c r="B10513" s="63" t="s">
        <v>539</v>
      </c>
    </row>
    <row r="10514" spans="1:2" x14ac:dyDescent="0.25">
      <c r="A10514" s="62">
        <v>43221518</v>
      </c>
      <c r="B10514" s="63" t="s">
        <v>15037</v>
      </c>
    </row>
    <row r="10515" spans="1:2" x14ac:dyDescent="0.25">
      <c r="A10515" s="62">
        <v>43221519</v>
      </c>
      <c r="B10515" s="63" t="s">
        <v>10980</v>
      </c>
    </row>
    <row r="10516" spans="1:2" x14ac:dyDescent="0.25">
      <c r="A10516" s="62">
        <v>43221520</v>
      </c>
      <c r="B10516" s="63" t="s">
        <v>13439</v>
      </c>
    </row>
    <row r="10517" spans="1:2" x14ac:dyDescent="0.25">
      <c r="A10517" s="62">
        <v>43221521</v>
      </c>
      <c r="B10517" s="63" t="s">
        <v>7873</v>
      </c>
    </row>
    <row r="10518" spans="1:2" x14ac:dyDescent="0.25">
      <c r="A10518" s="62">
        <v>43221522</v>
      </c>
      <c r="B10518" s="63" t="s">
        <v>3749</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18158</v>
      </c>
    </row>
    <row r="10522" spans="1:2" x14ac:dyDescent="0.25">
      <c r="A10522" s="62">
        <v>43221526</v>
      </c>
      <c r="B10522" s="63" t="s">
        <v>11053</v>
      </c>
    </row>
    <row r="10523" spans="1:2" x14ac:dyDescent="0.25">
      <c r="A10523" s="62">
        <v>43221601</v>
      </c>
      <c r="B10523" s="63" t="s">
        <v>14625</v>
      </c>
    </row>
    <row r="10524" spans="1:2" x14ac:dyDescent="0.25">
      <c r="A10524" s="62">
        <v>43221602</v>
      </c>
      <c r="B10524" s="63" t="s">
        <v>6360</v>
      </c>
    </row>
    <row r="10525" spans="1:2" x14ac:dyDescent="0.25">
      <c r="A10525" s="62">
        <v>43221603</v>
      </c>
      <c r="B10525" s="63" t="s">
        <v>10818</v>
      </c>
    </row>
    <row r="10526" spans="1:2" x14ac:dyDescent="0.25">
      <c r="A10526" s="62">
        <v>43221701</v>
      </c>
      <c r="B10526" s="63" t="s">
        <v>12614</v>
      </c>
    </row>
    <row r="10527" spans="1:2" x14ac:dyDescent="0.25">
      <c r="A10527" s="62">
        <v>43221702</v>
      </c>
      <c r="B10527" s="63" t="s">
        <v>4408</v>
      </c>
    </row>
    <row r="10528" spans="1:2" x14ac:dyDescent="0.25">
      <c r="A10528" s="62">
        <v>43221703</v>
      </c>
      <c r="B10528" s="63" t="s">
        <v>3882</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11069</v>
      </c>
    </row>
    <row r="10533" spans="1:2" x14ac:dyDescent="0.25">
      <c r="A10533" s="62">
        <v>43221708</v>
      </c>
      <c r="B10533" s="63" t="s">
        <v>12332</v>
      </c>
    </row>
    <row r="10534" spans="1:2" x14ac:dyDescent="0.25">
      <c r="A10534" s="62">
        <v>43221709</v>
      </c>
      <c r="B10534" s="63" t="s">
        <v>3639</v>
      </c>
    </row>
    <row r="10535" spans="1:2" x14ac:dyDescent="0.25">
      <c r="A10535" s="62">
        <v>43221710</v>
      </c>
      <c r="B10535" s="63" t="s">
        <v>15471</v>
      </c>
    </row>
    <row r="10536" spans="1:2" x14ac:dyDescent="0.25">
      <c r="A10536" s="62">
        <v>43221711</v>
      </c>
      <c r="B10536" s="63" t="s">
        <v>13971</v>
      </c>
    </row>
    <row r="10537" spans="1:2" x14ac:dyDescent="0.25">
      <c r="A10537" s="62">
        <v>43221712</v>
      </c>
      <c r="B10537" s="63" t="s">
        <v>1155</v>
      </c>
    </row>
    <row r="10538" spans="1:2" x14ac:dyDescent="0.25">
      <c r="A10538" s="62">
        <v>43221713</v>
      </c>
      <c r="B10538" s="63" t="s">
        <v>13355</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4958</v>
      </c>
    </row>
    <row r="10545" spans="1:2" x14ac:dyDescent="0.25">
      <c r="A10545" s="62">
        <v>43221720</v>
      </c>
      <c r="B10545" s="63" t="s">
        <v>8354</v>
      </c>
    </row>
    <row r="10546" spans="1:2" x14ac:dyDescent="0.25">
      <c r="A10546" s="62">
        <v>43221721</v>
      </c>
      <c r="B10546" s="63" t="s">
        <v>17207</v>
      </c>
    </row>
    <row r="10547" spans="1:2" x14ac:dyDescent="0.25">
      <c r="A10547" s="62">
        <v>43221801</v>
      </c>
      <c r="B10547" s="63" t="s">
        <v>6688</v>
      </c>
    </row>
    <row r="10548" spans="1:2" x14ac:dyDescent="0.25">
      <c r="A10548" s="62">
        <v>43221802</v>
      </c>
      <c r="B10548" s="63" t="s">
        <v>14015</v>
      </c>
    </row>
    <row r="10549" spans="1:2" x14ac:dyDescent="0.25">
      <c r="A10549" s="62">
        <v>43221803</v>
      </c>
      <c r="B10549" s="63" t="s">
        <v>13345</v>
      </c>
    </row>
    <row r="10550" spans="1:2" x14ac:dyDescent="0.25">
      <c r="A10550" s="62">
        <v>43221804</v>
      </c>
      <c r="B10550" s="63" t="s">
        <v>9550</v>
      </c>
    </row>
    <row r="10551" spans="1:2" x14ac:dyDescent="0.25">
      <c r="A10551" s="62">
        <v>43221805</v>
      </c>
      <c r="B10551" s="63" t="s">
        <v>11173</v>
      </c>
    </row>
    <row r="10552" spans="1:2" x14ac:dyDescent="0.25">
      <c r="A10552" s="62">
        <v>43221806</v>
      </c>
      <c r="B10552" s="63" t="s">
        <v>18411</v>
      </c>
    </row>
    <row r="10553" spans="1:2" x14ac:dyDescent="0.25">
      <c r="A10553" s="62">
        <v>43221807</v>
      </c>
      <c r="B10553" s="63" t="s">
        <v>12272</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17876</v>
      </c>
    </row>
    <row r="10557" spans="1:2" x14ac:dyDescent="0.25">
      <c r="A10557" s="62">
        <v>43222503</v>
      </c>
      <c r="B10557" s="63" t="s">
        <v>3715</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4955</v>
      </c>
    </row>
    <row r="10563" spans="1:2" x14ac:dyDescent="0.25">
      <c r="A10563" s="62">
        <v>43222608</v>
      </c>
      <c r="B10563" s="63" t="s">
        <v>8564</v>
      </c>
    </row>
    <row r="10564" spans="1:2" x14ac:dyDescent="0.25">
      <c r="A10564" s="62">
        <v>43222609</v>
      </c>
      <c r="B10564" s="63" t="s">
        <v>14483</v>
      </c>
    </row>
    <row r="10565" spans="1:2" x14ac:dyDescent="0.25">
      <c r="A10565" s="62">
        <v>43222610</v>
      </c>
      <c r="B10565" s="63" t="s">
        <v>4036</v>
      </c>
    </row>
    <row r="10566" spans="1:2" x14ac:dyDescent="0.25">
      <c r="A10566" s="62">
        <v>43222611</v>
      </c>
      <c r="B10566" s="63" t="s">
        <v>17178</v>
      </c>
    </row>
    <row r="10567" spans="1:2" x14ac:dyDescent="0.25">
      <c r="A10567" s="62">
        <v>43222612</v>
      </c>
      <c r="B10567" s="63" t="s">
        <v>16777</v>
      </c>
    </row>
    <row r="10568" spans="1:2" x14ac:dyDescent="0.25">
      <c r="A10568" s="62">
        <v>43222615</v>
      </c>
      <c r="B10568" s="63" t="s">
        <v>3495</v>
      </c>
    </row>
    <row r="10569" spans="1:2" x14ac:dyDescent="0.25">
      <c r="A10569" s="62">
        <v>43222619</v>
      </c>
      <c r="B10569" s="63" t="s">
        <v>3625</v>
      </c>
    </row>
    <row r="10570" spans="1:2" x14ac:dyDescent="0.25">
      <c r="A10570" s="62">
        <v>43222620</v>
      </c>
      <c r="B10570" s="63" t="s">
        <v>3145</v>
      </c>
    </row>
    <row r="10571" spans="1:2" x14ac:dyDescent="0.25">
      <c r="A10571" s="62">
        <v>43222621</v>
      </c>
      <c r="B10571" s="63" t="s">
        <v>4838</v>
      </c>
    </row>
    <row r="10572" spans="1:2" x14ac:dyDescent="0.25">
      <c r="A10572" s="62">
        <v>43222622</v>
      </c>
      <c r="B10572" s="63" t="s">
        <v>9964</v>
      </c>
    </row>
    <row r="10573" spans="1:2" x14ac:dyDescent="0.25">
      <c r="A10573" s="62">
        <v>43222623</v>
      </c>
      <c r="B10573" s="63" t="s">
        <v>18112</v>
      </c>
    </row>
    <row r="10574" spans="1:2" x14ac:dyDescent="0.25">
      <c r="A10574" s="62">
        <v>43222624</v>
      </c>
      <c r="B10574" s="63" t="s">
        <v>16883</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18225</v>
      </c>
    </row>
    <row r="10578" spans="1:2" x14ac:dyDescent="0.25">
      <c r="A10578" s="62">
        <v>43222628</v>
      </c>
      <c r="B10578" s="63" t="s">
        <v>11346</v>
      </c>
    </row>
    <row r="10579" spans="1:2" x14ac:dyDescent="0.25">
      <c r="A10579" s="62">
        <v>43222629</v>
      </c>
      <c r="B10579" s="63" t="s">
        <v>5685</v>
      </c>
    </row>
    <row r="10580" spans="1:2" x14ac:dyDescent="0.25">
      <c r="A10580" s="62">
        <v>43222630</v>
      </c>
      <c r="B10580" s="63" t="s">
        <v>13415</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15458</v>
      </c>
    </row>
    <row r="10585" spans="1:2" x14ac:dyDescent="0.25">
      <c r="A10585" s="62">
        <v>43222703</v>
      </c>
      <c r="B10585" s="63" t="s">
        <v>7544</v>
      </c>
    </row>
    <row r="10586" spans="1:2" x14ac:dyDescent="0.25">
      <c r="A10586" s="62">
        <v>43222801</v>
      </c>
      <c r="B10586" s="63" t="s">
        <v>3141</v>
      </c>
    </row>
    <row r="10587" spans="1:2" x14ac:dyDescent="0.25">
      <c r="A10587" s="62">
        <v>43222802</v>
      </c>
      <c r="B10587" s="63" t="s">
        <v>12251</v>
      </c>
    </row>
    <row r="10588" spans="1:2" x14ac:dyDescent="0.25">
      <c r="A10588" s="62">
        <v>43222803</v>
      </c>
      <c r="B10588" s="63" t="s">
        <v>11311</v>
      </c>
    </row>
    <row r="10589" spans="1:2" x14ac:dyDescent="0.25">
      <c r="A10589" s="62">
        <v>43222805</v>
      </c>
      <c r="B10589" s="63" t="s">
        <v>2659</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15035</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5314</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16984</v>
      </c>
    </row>
    <row r="10601" spans="1:2" x14ac:dyDescent="0.25">
      <c r="A10601" s="62">
        <v>43222822</v>
      </c>
      <c r="B10601" s="63" t="s">
        <v>748</v>
      </c>
    </row>
    <row r="10602" spans="1:2" x14ac:dyDescent="0.25">
      <c r="A10602" s="62">
        <v>43222823</v>
      </c>
      <c r="B10602" s="63" t="s">
        <v>13937</v>
      </c>
    </row>
    <row r="10603" spans="1:2" x14ac:dyDescent="0.25">
      <c r="A10603" s="62">
        <v>43222824</v>
      </c>
      <c r="B10603" s="63" t="s">
        <v>16895</v>
      </c>
    </row>
    <row r="10604" spans="1:2" x14ac:dyDescent="0.25">
      <c r="A10604" s="62">
        <v>43222825</v>
      </c>
      <c r="B10604" s="63" t="s">
        <v>11183</v>
      </c>
    </row>
    <row r="10605" spans="1:2" x14ac:dyDescent="0.25">
      <c r="A10605" s="62">
        <v>43222901</v>
      </c>
      <c r="B10605" s="63" t="s">
        <v>13978</v>
      </c>
    </row>
    <row r="10606" spans="1:2" x14ac:dyDescent="0.25">
      <c r="A10606" s="62">
        <v>43222902</v>
      </c>
      <c r="B10606" s="63" t="s">
        <v>12544</v>
      </c>
    </row>
    <row r="10607" spans="1:2" x14ac:dyDescent="0.25">
      <c r="A10607" s="62">
        <v>43223001</v>
      </c>
      <c r="B10607" s="63" t="s">
        <v>14181</v>
      </c>
    </row>
    <row r="10608" spans="1:2" x14ac:dyDescent="0.25">
      <c r="A10608" s="62">
        <v>43223101</v>
      </c>
      <c r="B10608" s="63" t="s">
        <v>13499</v>
      </c>
    </row>
    <row r="10609" spans="1:2" x14ac:dyDescent="0.25">
      <c r="A10609" s="62">
        <v>43223102</v>
      </c>
      <c r="B10609" s="63" t="s">
        <v>13290</v>
      </c>
    </row>
    <row r="10610" spans="1:2" x14ac:dyDescent="0.25">
      <c r="A10610" s="62">
        <v>43223103</v>
      </c>
      <c r="B10610" s="63" t="s">
        <v>14614</v>
      </c>
    </row>
    <row r="10611" spans="1:2" x14ac:dyDescent="0.25">
      <c r="A10611" s="62">
        <v>43223104</v>
      </c>
      <c r="B10611" s="63" t="s">
        <v>12981</v>
      </c>
    </row>
    <row r="10612" spans="1:2" x14ac:dyDescent="0.25">
      <c r="A10612" s="62">
        <v>43223105</v>
      </c>
      <c r="B10612" s="63" t="s">
        <v>14227</v>
      </c>
    </row>
    <row r="10613" spans="1:2" x14ac:dyDescent="0.25">
      <c r="A10613" s="62">
        <v>43223106</v>
      </c>
      <c r="B10613" s="63" t="s">
        <v>14382</v>
      </c>
    </row>
    <row r="10614" spans="1:2" x14ac:dyDescent="0.25">
      <c r="A10614" s="62">
        <v>43223107</v>
      </c>
      <c r="B10614" s="63" t="s">
        <v>2608</v>
      </c>
    </row>
    <row r="10615" spans="1:2" x14ac:dyDescent="0.25">
      <c r="A10615" s="62">
        <v>43223108</v>
      </c>
      <c r="B10615" s="63" t="s">
        <v>14929</v>
      </c>
    </row>
    <row r="10616" spans="1:2" x14ac:dyDescent="0.25">
      <c r="A10616" s="62">
        <v>43223109</v>
      </c>
      <c r="B10616" s="63" t="s">
        <v>17111</v>
      </c>
    </row>
    <row r="10617" spans="1:2" x14ac:dyDescent="0.25">
      <c r="A10617" s="62">
        <v>43223110</v>
      </c>
      <c r="B10617" s="63" t="s">
        <v>11271</v>
      </c>
    </row>
    <row r="10618" spans="1:2" x14ac:dyDescent="0.25">
      <c r="A10618" s="62">
        <v>43223111</v>
      </c>
      <c r="B10618" s="63" t="s">
        <v>10057</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14547</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4121</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13233</v>
      </c>
    </row>
    <row r="10628" spans="1:2" x14ac:dyDescent="0.25">
      <c r="A10628" s="62">
        <v>43223208</v>
      </c>
      <c r="B10628" s="63" t="s">
        <v>2989</v>
      </c>
    </row>
    <row r="10629" spans="1:2" x14ac:dyDescent="0.25">
      <c r="A10629" s="62">
        <v>43223209</v>
      </c>
      <c r="B10629" s="63" t="s">
        <v>4244</v>
      </c>
    </row>
    <row r="10630" spans="1:2" x14ac:dyDescent="0.25">
      <c r="A10630" s="62">
        <v>43223210</v>
      </c>
      <c r="B10630" s="63" t="s">
        <v>13118</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14347</v>
      </c>
    </row>
    <row r="10636" spans="1:2" x14ac:dyDescent="0.25">
      <c r="A10636" s="62">
        <v>43231506</v>
      </c>
      <c r="B10636" s="63" t="s">
        <v>3853</v>
      </c>
    </row>
    <row r="10637" spans="1:2" x14ac:dyDescent="0.25">
      <c r="A10637" s="62">
        <v>43231507</v>
      </c>
      <c r="B10637" s="63" t="s">
        <v>14791</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2779</v>
      </c>
    </row>
    <row r="10642" spans="1:2" x14ac:dyDescent="0.25">
      <c r="A10642" s="62">
        <v>43231512</v>
      </c>
      <c r="B10642" s="63" t="s">
        <v>4255</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10482</v>
      </c>
    </row>
    <row r="10646" spans="1:2" x14ac:dyDescent="0.25">
      <c r="A10646" s="62">
        <v>43231603</v>
      </c>
      <c r="B10646" s="63" t="s">
        <v>4094</v>
      </c>
    </row>
    <row r="10647" spans="1:2" x14ac:dyDescent="0.25">
      <c r="A10647" s="62">
        <v>43231604</v>
      </c>
      <c r="B10647" s="63" t="s">
        <v>13170</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15343</v>
      </c>
    </row>
    <row r="10651" spans="1:2" x14ac:dyDescent="0.25">
      <c r="A10651" s="62">
        <v>43232003</v>
      </c>
      <c r="B10651" s="63" t="s">
        <v>7964</v>
      </c>
    </row>
    <row r="10652" spans="1:2" x14ac:dyDescent="0.25">
      <c r="A10652" s="62">
        <v>43232004</v>
      </c>
      <c r="B10652" s="63" t="s">
        <v>14310</v>
      </c>
    </row>
    <row r="10653" spans="1:2" x14ac:dyDescent="0.25">
      <c r="A10653" s="62">
        <v>43232005</v>
      </c>
      <c r="B10653" s="63" t="s">
        <v>6857</v>
      </c>
    </row>
    <row r="10654" spans="1:2" x14ac:dyDescent="0.25">
      <c r="A10654" s="62">
        <v>43232101</v>
      </c>
      <c r="B10654" s="63" t="s">
        <v>14512</v>
      </c>
    </row>
    <row r="10655" spans="1:2" x14ac:dyDescent="0.25">
      <c r="A10655" s="62">
        <v>43232102</v>
      </c>
      <c r="B10655" s="63" t="s">
        <v>11695</v>
      </c>
    </row>
    <row r="10656" spans="1:2" x14ac:dyDescent="0.25">
      <c r="A10656" s="62">
        <v>43232103</v>
      </c>
      <c r="B10656" s="63" t="s">
        <v>12031</v>
      </c>
    </row>
    <row r="10657" spans="1:2" x14ac:dyDescent="0.25">
      <c r="A10657" s="62">
        <v>43232104</v>
      </c>
      <c r="B10657" s="63" t="s">
        <v>2093</v>
      </c>
    </row>
    <row r="10658" spans="1:2" x14ac:dyDescent="0.25">
      <c r="A10658" s="62">
        <v>43232105</v>
      </c>
      <c r="B10658" s="63" t="s">
        <v>11019</v>
      </c>
    </row>
    <row r="10659" spans="1:2" x14ac:dyDescent="0.25">
      <c r="A10659" s="62">
        <v>43232106</v>
      </c>
      <c r="B10659" s="63" t="s">
        <v>2527</v>
      </c>
    </row>
    <row r="10660" spans="1:2" x14ac:dyDescent="0.25">
      <c r="A10660" s="62">
        <v>43232107</v>
      </c>
      <c r="B10660" s="63" t="s">
        <v>16818</v>
      </c>
    </row>
    <row r="10661" spans="1:2" x14ac:dyDescent="0.25">
      <c r="A10661" s="62">
        <v>43232108</v>
      </c>
      <c r="B10661" s="63" t="s">
        <v>1144</v>
      </c>
    </row>
    <row r="10662" spans="1:2" x14ac:dyDescent="0.25">
      <c r="A10662" s="62">
        <v>43232110</v>
      </c>
      <c r="B10662" s="63" t="s">
        <v>13505</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4475</v>
      </c>
    </row>
    <row r="10668" spans="1:2" x14ac:dyDescent="0.25">
      <c r="A10668" s="62">
        <v>43232301</v>
      </c>
      <c r="B10668" s="63" t="s">
        <v>3346</v>
      </c>
    </row>
    <row r="10669" spans="1:2" x14ac:dyDescent="0.25">
      <c r="A10669" s="62">
        <v>43232302</v>
      </c>
      <c r="B10669" s="63" t="s">
        <v>17920</v>
      </c>
    </row>
    <row r="10670" spans="1:2" x14ac:dyDescent="0.25">
      <c r="A10670" s="62">
        <v>43232303</v>
      </c>
      <c r="B10670" s="63" t="s">
        <v>16412</v>
      </c>
    </row>
    <row r="10671" spans="1:2" x14ac:dyDescent="0.25">
      <c r="A10671" s="62">
        <v>43232304</v>
      </c>
      <c r="B10671" s="63" t="s">
        <v>11335</v>
      </c>
    </row>
    <row r="10672" spans="1:2" x14ac:dyDescent="0.25">
      <c r="A10672" s="62">
        <v>43232305</v>
      </c>
      <c r="B10672" s="63" t="s">
        <v>6905</v>
      </c>
    </row>
    <row r="10673" spans="1:2" x14ac:dyDescent="0.25">
      <c r="A10673" s="62">
        <v>43232306</v>
      </c>
      <c r="B10673" s="63" t="s">
        <v>12956</v>
      </c>
    </row>
    <row r="10674" spans="1:2" x14ac:dyDescent="0.25">
      <c r="A10674" s="62">
        <v>43232307</v>
      </c>
      <c r="B10674" s="63" t="s">
        <v>4959</v>
      </c>
    </row>
    <row r="10675" spans="1:2" x14ac:dyDescent="0.25">
      <c r="A10675" s="62">
        <v>43232309</v>
      </c>
      <c r="B10675" s="63" t="s">
        <v>2476</v>
      </c>
    </row>
    <row r="10676" spans="1:2" x14ac:dyDescent="0.25">
      <c r="A10676" s="62">
        <v>43232310</v>
      </c>
      <c r="B10676" s="63" t="s">
        <v>4384</v>
      </c>
    </row>
    <row r="10677" spans="1:2" x14ac:dyDescent="0.25">
      <c r="A10677" s="62">
        <v>43232311</v>
      </c>
      <c r="B10677" s="63" t="s">
        <v>3660</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12953</v>
      </c>
    </row>
    <row r="10681" spans="1:2" x14ac:dyDescent="0.25">
      <c r="A10681" s="62">
        <v>43232402</v>
      </c>
      <c r="B10681" s="63" t="s">
        <v>9075</v>
      </c>
    </row>
    <row r="10682" spans="1:2" x14ac:dyDescent="0.25">
      <c r="A10682" s="62">
        <v>43232403</v>
      </c>
      <c r="B10682" s="63" t="s">
        <v>2559</v>
      </c>
    </row>
    <row r="10683" spans="1:2" x14ac:dyDescent="0.25">
      <c r="A10683" s="62">
        <v>43232404</v>
      </c>
      <c r="B10683" s="63" t="s">
        <v>10045</v>
      </c>
    </row>
    <row r="10684" spans="1:2" x14ac:dyDescent="0.25">
      <c r="A10684" s="62">
        <v>43232405</v>
      </c>
      <c r="B10684" s="63" t="s">
        <v>12904</v>
      </c>
    </row>
    <row r="10685" spans="1:2" x14ac:dyDescent="0.25">
      <c r="A10685" s="62">
        <v>43232406</v>
      </c>
      <c r="B10685" s="63" t="s">
        <v>3090</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17577</v>
      </c>
    </row>
    <row r="10690" spans="1:2" x14ac:dyDescent="0.25">
      <c r="A10690" s="62">
        <v>43232502</v>
      </c>
      <c r="B10690" s="63" t="s">
        <v>5504</v>
      </c>
    </row>
    <row r="10691" spans="1:2" x14ac:dyDescent="0.25">
      <c r="A10691" s="62">
        <v>43232503</v>
      </c>
      <c r="B10691" s="63" t="s">
        <v>3607</v>
      </c>
    </row>
    <row r="10692" spans="1:2" x14ac:dyDescent="0.25">
      <c r="A10692" s="62">
        <v>43232504</v>
      </c>
      <c r="B10692" s="63" t="s">
        <v>11961</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11701</v>
      </c>
    </row>
    <row r="10696" spans="1:2" x14ac:dyDescent="0.25">
      <c r="A10696" s="62">
        <v>43232604</v>
      </c>
      <c r="B10696" s="63" t="s">
        <v>15856</v>
      </c>
    </row>
    <row r="10697" spans="1:2" x14ac:dyDescent="0.25">
      <c r="A10697" s="62">
        <v>43232605</v>
      </c>
      <c r="B10697" s="63" t="s">
        <v>17056</v>
      </c>
    </row>
    <row r="10698" spans="1:2" x14ac:dyDescent="0.25">
      <c r="A10698" s="62">
        <v>43232606</v>
      </c>
      <c r="B10698" s="63" t="s">
        <v>12381</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4366</v>
      </c>
    </row>
    <row r="10702" spans="1:2" x14ac:dyDescent="0.25">
      <c r="A10702" s="62">
        <v>43232610</v>
      </c>
      <c r="B10702" s="63" t="s">
        <v>2963</v>
      </c>
    </row>
    <row r="10703" spans="1:2" x14ac:dyDescent="0.25">
      <c r="A10703" s="62">
        <v>43232611</v>
      </c>
      <c r="B10703" s="63" t="s">
        <v>12322</v>
      </c>
    </row>
    <row r="10704" spans="1:2" x14ac:dyDescent="0.25">
      <c r="A10704" s="62">
        <v>43232612</v>
      </c>
      <c r="B10704" s="63" t="s">
        <v>2374</v>
      </c>
    </row>
    <row r="10705" spans="1:2" x14ac:dyDescent="0.25">
      <c r="A10705" s="62">
        <v>43232701</v>
      </c>
      <c r="B10705" s="63" t="s">
        <v>11316</v>
      </c>
    </row>
    <row r="10706" spans="1:2" x14ac:dyDescent="0.25">
      <c r="A10706" s="62">
        <v>43232702</v>
      </c>
      <c r="B10706" s="63" t="s">
        <v>17063</v>
      </c>
    </row>
    <row r="10707" spans="1:2" x14ac:dyDescent="0.25">
      <c r="A10707" s="62">
        <v>43232703</v>
      </c>
      <c r="B10707" s="63" t="s">
        <v>16081</v>
      </c>
    </row>
    <row r="10708" spans="1:2" x14ac:dyDescent="0.25">
      <c r="A10708" s="62">
        <v>43232704</v>
      </c>
      <c r="B10708" s="63" t="s">
        <v>17900</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4204</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10582</v>
      </c>
    </row>
    <row r="10718" spans="1:2" x14ac:dyDescent="0.25">
      <c r="A10718" s="62">
        <v>43232905</v>
      </c>
      <c r="B10718" s="63" t="s">
        <v>10550</v>
      </c>
    </row>
    <row r="10719" spans="1:2" x14ac:dyDescent="0.25">
      <c r="A10719" s="62">
        <v>43232906</v>
      </c>
      <c r="B10719" s="63" t="s">
        <v>2656</v>
      </c>
    </row>
    <row r="10720" spans="1:2" x14ac:dyDescent="0.25">
      <c r="A10720" s="62">
        <v>43232907</v>
      </c>
      <c r="B10720" s="63" t="s">
        <v>6507</v>
      </c>
    </row>
    <row r="10721" spans="1:2" x14ac:dyDescent="0.25">
      <c r="A10721" s="62">
        <v>43232908</v>
      </c>
      <c r="B10721" s="63" t="s">
        <v>18391</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3298</v>
      </c>
    </row>
    <row r="10725" spans="1:2" x14ac:dyDescent="0.25">
      <c r="A10725" s="62">
        <v>43232912</v>
      </c>
      <c r="B10725" s="63" t="s">
        <v>2618</v>
      </c>
    </row>
    <row r="10726" spans="1:2" x14ac:dyDescent="0.25">
      <c r="A10726" s="62">
        <v>43232913</v>
      </c>
      <c r="B10726" s="63" t="s">
        <v>3761</v>
      </c>
    </row>
    <row r="10727" spans="1:2" x14ac:dyDescent="0.25">
      <c r="A10727" s="62">
        <v>43232914</v>
      </c>
      <c r="B10727" s="63" t="s">
        <v>8778</v>
      </c>
    </row>
    <row r="10728" spans="1:2" x14ac:dyDescent="0.25">
      <c r="A10728" s="62">
        <v>43232915</v>
      </c>
      <c r="B10728" s="63" t="s">
        <v>17404</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5181</v>
      </c>
    </row>
    <row r="10732" spans="1:2" x14ac:dyDescent="0.25">
      <c r="A10732" s="62">
        <v>43233201</v>
      </c>
      <c r="B10732" s="63" t="s">
        <v>3101</v>
      </c>
    </row>
    <row r="10733" spans="1:2" x14ac:dyDescent="0.25">
      <c r="A10733" s="62">
        <v>43233203</v>
      </c>
      <c r="B10733" s="63" t="s">
        <v>13699</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4477</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10566</v>
      </c>
    </row>
    <row r="10740" spans="1:2" x14ac:dyDescent="0.25">
      <c r="A10740" s="62">
        <v>43233405</v>
      </c>
      <c r="B10740" s="63" t="s">
        <v>13155</v>
      </c>
    </row>
    <row r="10741" spans="1:2" x14ac:dyDescent="0.25">
      <c r="A10741" s="62">
        <v>43233406</v>
      </c>
      <c r="B10741" s="63" t="s">
        <v>14142</v>
      </c>
    </row>
    <row r="10742" spans="1:2" x14ac:dyDescent="0.25">
      <c r="A10742" s="62">
        <v>43233407</v>
      </c>
      <c r="B10742" s="63" t="s">
        <v>11156</v>
      </c>
    </row>
    <row r="10743" spans="1:2" x14ac:dyDescent="0.25">
      <c r="A10743" s="62">
        <v>43233410</v>
      </c>
      <c r="B10743" s="63" t="s">
        <v>5767</v>
      </c>
    </row>
    <row r="10744" spans="1:2" x14ac:dyDescent="0.25">
      <c r="A10744" s="62">
        <v>43233411</v>
      </c>
      <c r="B10744" s="63" t="s">
        <v>13196</v>
      </c>
    </row>
    <row r="10745" spans="1:2" x14ac:dyDescent="0.25">
      <c r="A10745" s="62">
        <v>43233413</v>
      </c>
      <c r="B10745" s="63" t="s">
        <v>17440</v>
      </c>
    </row>
    <row r="10746" spans="1:2" x14ac:dyDescent="0.25">
      <c r="A10746" s="62">
        <v>43233414</v>
      </c>
      <c r="B10746" s="63" t="s">
        <v>12792</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16893</v>
      </c>
    </row>
    <row r="10751" spans="1:2" x14ac:dyDescent="0.25">
      <c r="A10751" s="62">
        <v>43233504</v>
      </c>
      <c r="B10751" s="63" t="s">
        <v>3264</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14200</v>
      </c>
    </row>
    <row r="10763" spans="1:2" x14ac:dyDescent="0.25">
      <c r="A10763" s="62">
        <v>44101505</v>
      </c>
      <c r="B10763" s="63" t="s">
        <v>13574</v>
      </c>
    </row>
    <row r="10764" spans="1:2" x14ac:dyDescent="0.25">
      <c r="A10764" s="62">
        <v>44101506</v>
      </c>
      <c r="B10764" s="63" t="s">
        <v>12210</v>
      </c>
    </row>
    <row r="10765" spans="1:2" x14ac:dyDescent="0.25">
      <c r="A10765" s="62">
        <v>44101601</v>
      </c>
      <c r="B10765" s="63" t="s">
        <v>3160</v>
      </c>
    </row>
    <row r="10766" spans="1:2" x14ac:dyDescent="0.25">
      <c r="A10766" s="62">
        <v>44101602</v>
      </c>
      <c r="B10766" s="63" t="s">
        <v>3779</v>
      </c>
    </row>
    <row r="10767" spans="1:2" x14ac:dyDescent="0.25">
      <c r="A10767" s="62">
        <v>44101603</v>
      </c>
      <c r="B10767" s="63" t="s">
        <v>11875</v>
      </c>
    </row>
    <row r="10768" spans="1:2" x14ac:dyDescent="0.25">
      <c r="A10768" s="62">
        <v>44101604</v>
      </c>
      <c r="B10768" s="63" t="s">
        <v>4823</v>
      </c>
    </row>
    <row r="10769" spans="1:2" x14ac:dyDescent="0.25">
      <c r="A10769" s="62">
        <v>44101605</v>
      </c>
      <c r="B10769" s="63" t="s">
        <v>2743</v>
      </c>
    </row>
    <row r="10770" spans="1:2" x14ac:dyDescent="0.25">
      <c r="A10770" s="62">
        <v>44101606</v>
      </c>
      <c r="B10770" s="63" t="s">
        <v>15394</v>
      </c>
    </row>
    <row r="10771" spans="1:2" x14ac:dyDescent="0.25">
      <c r="A10771" s="62">
        <v>44101701</v>
      </c>
      <c r="B10771" s="63" t="s">
        <v>13297</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4528</v>
      </c>
    </row>
    <row r="10775" spans="1:2" x14ac:dyDescent="0.25">
      <c r="A10775" s="62">
        <v>44101705</v>
      </c>
      <c r="B10775" s="63" t="s">
        <v>18098</v>
      </c>
    </row>
    <row r="10776" spans="1:2" x14ac:dyDescent="0.25">
      <c r="A10776" s="62">
        <v>44101706</v>
      </c>
      <c r="B10776" s="63" t="s">
        <v>16565</v>
      </c>
    </row>
    <row r="10777" spans="1:2" x14ac:dyDescent="0.25">
      <c r="A10777" s="62">
        <v>44101707</v>
      </c>
      <c r="B10777" s="63" t="s">
        <v>18132</v>
      </c>
    </row>
    <row r="10778" spans="1:2" x14ac:dyDescent="0.25">
      <c r="A10778" s="62">
        <v>44101708</v>
      </c>
      <c r="B10778" s="63" t="s">
        <v>8155</v>
      </c>
    </row>
    <row r="10779" spans="1:2" x14ac:dyDescent="0.25">
      <c r="A10779" s="62">
        <v>44101709</v>
      </c>
      <c r="B10779" s="63" t="s">
        <v>4818</v>
      </c>
    </row>
    <row r="10780" spans="1:2" x14ac:dyDescent="0.25">
      <c r="A10780" s="62">
        <v>44101710</v>
      </c>
      <c r="B10780" s="63" t="s">
        <v>13977</v>
      </c>
    </row>
    <row r="10781" spans="1:2" x14ac:dyDescent="0.25">
      <c r="A10781" s="62">
        <v>44101711</v>
      </c>
      <c r="B10781" s="63" t="s">
        <v>12340</v>
      </c>
    </row>
    <row r="10782" spans="1:2" x14ac:dyDescent="0.25">
      <c r="A10782" s="62">
        <v>44101712</v>
      </c>
      <c r="B10782" s="63" t="s">
        <v>16644</v>
      </c>
    </row>
    <row r="10783" spans="1:2" x14ac:dyDescent="0.25">
      <c r="A10783" s="62">
        <v>44101713</v>
      </c>
      <c r="B10783" s="63" t="s">
        <v>15116</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15014</v>
      </c>
    </row>
    <row r="10789" spans="1:2" x14ac:dyDescent="0.25">
      <c r="A10789" s="62">
        <v>44101720</v>
      </c>
      <c r="B10789" s="63" t="s">
        <v>14052</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11930</v>
      </c>
    </row>
    <row r="10793" spans="1:2" x14ac:dyDescent="0.25">
      <c r="A10793" s="62">
        <v>44101724</v>
      </c>
      <c r="B10793" s="63" t="s">
        <v>724</v>
      </c>
    </row>
    <row r="10794" spans="1:2" x14ac:dyDescent="0.25">
      <c r="A10794" s="62">
        <v>44101725</v>
      </c>
      <c r="B10794" s="63" t="s">
        <v>18114</v>
      </c>
    </row>
    <row r="10795" spans="1:2" x14ac:dyDescent="0.25">
      <c r="A10795" s="62">
        <v>44101726</v>
      </c>
      <c r="B10795" s="63" t="s">
        <v>9308</v>
      </c>
    </row>
    <row r="10796" spans="1:2" x14ac:dyDescent="0.25">
      <c r="A10796" s="62">
        <v>44101727</v>
      </c>
      <c r="B10796" s="63" t="s">
        <v>14319</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16782</v>
      </c>
    </row>
    <row r="10800" spans="1:2" x14ac:dyDescent="0.25">
      <c r="A10800" s="62">
        <v>44101802</v>
      </c>
      <c r="B10800" s="63" t="s">
        <v>14419</v>
      </c>
    </row>
    <row r="10801" spans="1:2" x14ac:dyDescent="0.25">
      <c r="A10801" s="62">
        <v>44101803</v>
      </c>
      <c r="B10801" s="63" t="s">
        <v>2945</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18104</v>
      </c>
    </row>
    <row r="10805" spans="1:2" x14ac:dyDescent="0.25">
      <c r="A10805" s="62">
        <v>44101901</v>
      </c>
      <c r="B10805" s="63" t="s">
        <v>16453</v>
      </c>
    </row>
    <row r="10806" spans="1:2" x14ac:dyDescent="0.25">
      <c r="A10806" s="62">
        <v>44101902</v>
      </c>
      <c r="B10806" s="63" t="s">
        <v>18135</v>
      </c>
    </row>
    <row r="10807" spans="1:2" x14ac:dyDescent="0.25">
      <c r="A10807" s="62">
        <v>44102001</v>
      </c>
      <c r="B10807" s="63" t="s">
        <v>14607</v>
      </c>
    </row>
    <row r="10808" spans="1:2" x14ac:dyDescent="0.25">
      <c r="A10808" s="62">
        <v>44102002</v>
      </c>
      <c r="B10808" s="63" t="s">
        <v>11822</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11963</v>
      </c>
    </row>
    <row r="10814" spans="1:2" x14ac:dyDescent="0.25">
      <c r="A10814" s="62">
        <v>44102104</v>
      </c>
      <c r="B10814" s="63" t="s">
        <v>4160</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7202</v>
      </c>
    </row>
    <row r="10820" spans="1:2" x14ac:dyDescent="0.25">
      <c r="A10820" s="62">
        <v>44102202</v>
      </c>
      <c r="B10820" s="63" t="s">
        <v>15073</v>
      </c>
    </row>
    <row r="10821" spans="1:2" x14ac:dyDescent="0.25">
      <c r="A10821" s="62">
        <v>44102203</v>
      </c>
      <c r="B10821" s="63" t="s">
        <v>5550</v>
      </c>
    </row>
    <row r="10822" spans="1:2" x14ac:dyDescent="0.25">
      <c r="A10822" s="62">
        <v>44102301</v>
      </c>
      <c r="B10822" s="63" t="s">
        <v>11095</v>
      </c>
    </row>
    <row r="10823" spans="1:2" x14ac:dyDescent="0.25">
      <c r="A10823" s="62">
        <v>44102302</v>
      </c>
      <c r="B10823" s="63" t="s">
        <v>15332</v>
      </c>
    </row>
    <row r="10824" spans="1:2" x14ac:dyDescent="0.25">
      <c r="A10824" s="62">
        <v>44102303</v>
      </c>
      <c r="B10824" s="63" t="s">
        <v>17494</v>
      </c>
    </row>
    <row r="10825" spans="1:2" x14ac:dyDescent="0.25">
      <c r="A10825" s="62">
        <v>44102304</v>
      </c>
      <c r="B10825" s="63" t="s">
        <v>16956</v>
      </c>
    </row>
    <row r="10826" spans="1:2" x14ac:dyDescent="0.25">
      <c r="A10826" s="62">
        <v>44102305</v>
      </c>
      <c r="B10826" s="63" t="s">
        <v>5696</v>
      </c>
    </row>
    <row r="10827" spans="1:2" x14ac:dyDescent="0.25">
      <c r="A10827" s="62">
        <v>44102306</v>
      </c>
      <c r="B10827" s="63" t="s">
        <v>11306</v>
      </c>
    </row>
    <row r="10828" spans="1:2" x14ac:dyDescent="0.25">
      <c r="A10828" s="62">
        <v>44102307</v>
      </c>
      <c r="B10828" s="63" t="s">
        <v>14978</v>
      </c>
    </row>
    <row r="10829" spans="1:2" x14ac:dyDescent="0.25">
      <c r="A10829" s="62">
        <v>44102402</v>
      </c>
      <c r="B10829" s="63" t="s">
        <v>7145</v>
      </c>
    </row>
    <row r="10830" spans="1:2" x14ac:dyDescent="0.25">
      <c r="A10830" s="62">
        <v>44102403</v>
      </c>
      <c r="B10830" s="63" t="s">
        <v>5234</v>
      </c>
    </row>
    <row r="10831" spans="1:2" x14ac:dyDescent="0.25">
      <c r="A10831" s="62">
        <v>44102404</v>
      </c>
      <c r="B10831" s="63" t="s">
        <v>4928</v>
      </c>
    </row>
    <row r="10832" spans="1:2" x14ac:dyDescent="0.25">
      <c r="A10832" s="62">
        <v>44102405</v>
      </c>
      <c r="B10832" s="63" t="s">
        <v>5036</v>
      </c>
    </row>
    <row r="10833" spans="1:2" x14ac:dyDescent="0.25">
      <c r="A10833" s="62">
        <v>44102406</v>
      </c>
      <c r="B10833" s="63" t="s">
        <v>5664</v>
      </c>
    </row>
    <row r="10834" spans="1:2" x14ac:dyDescent="0.25">
      <c r="A10834" s="62">
        <v>44102407</v>
      </c>
      <c r="B10834" s="63" t="s">
        <v>13731</v>
      </c>
    </row>
    <row r="10835" spans="1:2" x14ac:dyDescent="0.25">
      <c r="A10835" s="62">
        <v>44102408</v>
      </c>
      <c r="B10835" s="63" t="s">
        <v>18101</v>
      </c>
    </row>
    <row r="10836" spans="1:2" x14ac:dyDescent="0.25">
      <c r="A10836" s="62">
        <v>44102409</v>
      </c>
      <c r="B10836" s="63" t="s">
        <v>15140</v>
      </c>
    </row>
    <row r="10837" spans="1:2" x14ac:dyDescent="0.25">
      <c r="A10837" s="62">
        <v>44102411</v>
      </c>
      <c r="B10837" s="63" t="s">
        <v>3673</v>
      </c>
    </row>
    <row r="10838" spans="1:2" x14ac:dyDescent="0.25">
      <c r="A10838" s="62">
        <v>44102412</v>
      </c>
      <c r="B10838" s="63" t="s">
        <v>13702</v>
      </c>
    </row>
    <row r="10839" spans="1:2" x14ac:dyDescent="0.25">
      <c r="A10839" s="62">
        <v>44102501</v>
      </c>
      <c r="B10839" s="63" t="s">
        <v>10847</v>
      </c>
    </row>
    <row r="10840" spans="1:2" x14ac:dyDescent="0.25">
      <c r="A10840" s="62">
        <v>44102502</v>
      </c>
      <c r="B10840" s="63" t="s">
        <v>12967</v>
      </c>
    </row>
    <row r="10841" spans="1:2" x14ac:dyDescent="0.25">
      <c r="A10841" s="62">
        <v>44102503</v>
      </c>
      <c r="B10841" s="63" t="s">
        <v>15957</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3086</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3623</v>
      </c>
    </row>
    <row r="10849" spans="1:2" x14ac:dyDescent="0.25">
      <c r="A10849" s="62">
        <v>44102609</v>
      </c>
      <c r="B10849" s="63" t="s">
        <v>4847</v>
      </c>
    </row>
    <row r="10850" spans="1:2" x14ac:dyDescent="0.25">
      <c r="A10850" s="62">
        <v>44102610</v>
      </c>
      <c r="B10850" s="63" t="s">
        <v>6709</v>
      </c>
    </row>
    <row r="10851" spans="1:2" x14ac:dyDescent="0.25">
      <c r="A10851" s="62">
        <v>44102801</v>
      </c>
      <c r="B10851" s="63" t="s">
        <v>18298</v>
      </c>
    </row>
    <row r="10852" spans="1:2" x14ac:dyDescent="0.25">
      <c r="A10852" s="62">
        <v>44102901</v>
      </c>
      <c r="B10852" s="63" t="s">
        <v>17782</v>
      </c>
    </row>
    <row r="10853" spans="1:2" x14ac:dyDescent="0.25">
      <c r="A10853" s="62">
        <v>44102902</v>
      </c>
      <c r="B10853" s="63" t="s">
        <v>13514</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5147</v>
      </c>
    </row>
    <row r="10858" spans="1:2" x14ac:dyDescent="0.25">
      <c r="A10858" s="62">
        <v>44102907</v>
      </c>
      <c r="B10858" s="63" t="s">
        <v>3433</v>
      </c>
    </row>
    <row r="10859" spans="1:2" x14ac:dyDescent="0.25">
      <c r="A10859" s="62">
        <v>44102908</v>
      </c>
      <c r="B10859" s="63" t="s">
        <v>13113</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11288</v>
      </c>
    </row>
    <row r="10865" spans="1:2" x14ac:dyDescent="0.25">
      <c r="A10865" s="62">
        <v>44103001</v>
      </c>
      <c r="B10865" s="63" t="s">
        <v>7147</v>
      </c>
    </row>
    <row r="10866" spans="1:2" x14ac:dyDescent="0.25">
      <c r="A10866" s="62">
        <v>44103002</v>
      </c>
      <c r="B10866" s="63" t="s">
        <v>3470</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15235</v>
      </c>
    </row>
    <row r="10872" spans="1:2" x14ac:dyDescent="0.25">
      <c r="A10872" s="62">
        <v>44103104</v>
      </c>
      <c r="B10872" s="63" t="s">
        <v>11907</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13945</v>
      </c>
    </row>
    <row r="10877" spans="1:2" x14ac:dyDescent="0.25">
      <c r="A10877" s="62">
        <v>44103109</v>
      </c>
      <c r="B10877" s="63" t="s">
        <v>12173</v>
      </c>
    </row>
    <row r="10878" spans="1:2" x14ac:dyDescent="0.25">
      <c r="A10878" s="62">
        <v>44103110</v>
      </c>
      <c r="B10878" s="63" t="s">
        <v>11026</v>
      </c>
    </row>
    <row r="10879" spans="1:2" x14ac:dyDescent="0.25">
      <c r="A10879" s="62">
        <v>44103111</v>
      </c>
      <c r="B10879" s="63" t="s">
        <v>18072</v>
      </c>
    </row>
    <row r="10880" spans="1:2" x14ac:dyDescent="0.25">
      <c r="A10880" s="62">
        <v>44103112</v>
      </c>
      <c r="B10880" s="63" t="s">
        <v>3440</v>
      </c>
    </row>
    <row r="10881" spans="1:2" x14ac:dyDescent="0.25">
      <c r="A10881" s="62">
        <v>44103113</v>
      </c>
      <c r="B10881" s="63" t="s">
        <v>11278</v>
      </c>
    </row>
    <row r="10882" spans="1:2" x14ac:dyDescent="0.25">
      <c r="A10882" s="62">
        <v>44103114</v>
      </c>
      <c r="B10882" s="63" t="s">
        <v>12952</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13371</v>
      </c>
    </row>
    <row r="10887" spans="1:2" x14ac:dyDescent="0.25">
      <c r="A10887" s="62">
        <v>44103120</v>
      </c>
      <c r="B10887" s="63" t="s">
        <v>4637</v>
      </c>
    </row>
    <row r="10888" spans="1:2" x14ac:dyDescent="0.25">
      <c r="A10888" s="62">
        <v>44103121</v>
      </c>
      <c r="B10888" s="63" t="s">
        <v>8017</v>
      </c>
    </row>
    <row r="10889" spans="1:2" x14ac:dyDescent="0.25">
      <c r="A10889" s="62">
        <v>44103122</v>
      </c>
      <c r="B10889" s="63" t="s">
        <v>2840</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4615</v>
      </c>
    </row>
    <row r="10893" spans="1:2" x14ac:dyDescent="0.25">
      <c r="A10893" s="62">
        <v>44103204</v>
      </c>
      <c r="B10893" s="63" t="s">
        <v>18684</v>
      </c>
    </row>
    <row r="10894" spans="1:2" x14ac:dyDescent="0.25">
      <c r="A10894" s="62">
        <v>44103205</v>
      </c>
      <c r="B10894" s="63" t="s">
        <v>3546</v>
      </c>
    </row>
    <row r="10895" spans="1:2" x14ac:dyDescent="0.25">
      <c r="A10895" s="62">
        <v>44103502</v>
      </c>
      <c r="B10895" s="63" t="s">
        <v>5235</v>
      </c>
    </row>
    <row r="10896" spans="1:2" x14ac:dyDescent="0.25">
      <c r="A10896" s="62">
        <v>44103503</v>
      </c>
      <c r="B10896" s="63" t="s">
        <v>15364</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14974</v>
      </c>
    </row>
    <row r="10900" spans="1:2" x14ac:dyDescent="0.25">
      <c r="A10900" s="62">
        <v>44103507</v>
      </c>
      <c r="B10900" s="63" t="s">
        <v>17896</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5133</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3107</v>
      </c>
    </row>
    <row r="10910" spans="1:2" x14ac:dyDescent="0.25">
      <c r="A10910" s="62">
        <v>44111512</v>
      </c>
      <c r="B10910" s="63" t="s">
        <v>9093</v>
      </c>
    </row>
    <row r="10911" spans="1:2" x14ac:dyDescent="0.25">
      <c r="A10911" s="62">
        <v>44111513</v>
      </c>
      <c r="B10911" s="63" t="s">
        <v>11067</v>
      </c>
    </row>
    <row r="10912" spans="1:2" x14ac:dyDescent="0.25">
      <c r="A10912" s="62">
        <v>44111514</v>
      </c>
      <c r="B10912" s="63" t="s">
        <v>13832</v>
      </c>
    </row>
    <row r="10913" spans="1:2" x14ac:dyDescent="0.25">
      <c r="A10913" s="62">
        <v>44111515</v>
      </c>
      <c r="B10913" s="63" t="s">
        <v>13209</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4937</v>
      </c>
    </row>
    <row r="10919" spans="1:2" x14ac:dyDescent="0.25">
      <c r="A10919" s="62">
        <v>44111521</v>
      </c>
      <c r="B10919" s="63" t="s">
        <v>5219</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15066</v>
      </c>
    </row>
    <row r="10923" spans="1:2" x14ac:dyDescent="0.25">
      <c r="A10923" s="62">
        <v>44111605</v>
      </c>
      <c r="B10923" s="63" t="s">
        <v>18241</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14154</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4706</v>
      </c>
    </row>
    <row r="10931" spans="1:2" x14ac:dyDescent="0.25">
      <c r="A10931" s="62">
        <v>44111613</v>
      </c>
      <c r="B10931" s="63" t="s">
        <v>9563</v>
      </c>
    </row>
    <row r="10932" spans="1:2" x14ac:dyDescent="0.25">
      <c r="A10932" s="62">
        <v>44111614</v>
      </c>
      <c r="B10932" s="63" t="s">
        <v>15102</v>
      </c>
    </row>
    <row r="10933" spans="1:2" x14ac:dyDescent="0.25">
      <c r="A10933" s="62">
        <v>44111615</v>
      </c>
      <c r="B10933" s="63" t="s">
        <v>605</v>
      </c>
    </row>
    <row r="10934" spans="1:2" x14ac:dyDescent="0.25">
      <c r="A10934" s="62">
        <v>44111616</v>
      </c>
      <c r="B10934" s="63" t="s">
        <v>11276</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4735</v>
      </c>
    </row>
    <row r="10942" spans="1:2" x14ac:dyDescent="0.25">
      <c r="A10942" s="62">
        <v>44111808</v>
      </c>
      <c r="B10942" s="63" t="s">
        <v>15212</v>
      </c>
    </row>
    <row r="10943" spans="1:2" x14ac:dyDescent="0.25">
      <c r="A10943" s="62">
        <v>44111809</v>
      </c>
      <c r="B10943" s="63" t="s">
        <v>13666</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5322</v>
      </c>
    </row>
    <row r="10948" spans="1:2" x14ac:dyDescent="0.25">
      <c r="A10948" s="62">
        <v>44111815</v>
      </c>
      <c r="B10948" s="63" t="s">
        <v>11140</v>
      </c>
    </row>
    <row r="10949" spans="1:2" x14ac:dyDescent="0.25">
      <c r="A10949" s="62">
        <v>44111901</v>
      </c>
      <c r="B10949" s="63" t="s">
        <v>274</v>
      </c>
    </row>
    <row r="10950" spans="1:2" x14ac:dyDescent="0.25">
      <c r="A10950" s="62">
        <v>44111902</v>
      </c>
      <c r="B10950" s="63" t="s">
        <v>17055</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10940</v>
      </c>
    </row>
    <row r="10956" spans="1:2" x14ac:dyDescent="0.25">
      <c r="A10956" s="62">
        <v>44111908</v>
      </c>
      <c r="B10956" s="63" t="s">
        <v>4295</v>
      </c>
    </row>
    <row r="10957" spans="1:2" x14ac:dyDescent="0.25">
      <c r="A10957" s="62">
        <v>44111909</v>
      </c>
      <c r="B10957" s="63" t="s">
        <v>12635</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12275</v>
      </c>
    </row>
    <row r="10961" spans="1:2" x14ac:dyDescent="0.25">
      <c r="A10961" s="62">
        <v>44112002</v>
      </c>
      <c r="B10961" s="63" t="s">
        <v>13444</v>
      </c>
    </row>
    <row r="10962" spans="1:2" x14ac:dyDescent="0.25">
      <c r="A10962" s="62">
        <v>44112004</v>
      </c>
      <c r="B10962" s="63" t="s">
        <v>9754</v>
      </c>
    </row>
    <row r="10963" spans="1:2" x14ac:dyDescent="0.25">
      <c r="A10963" s="62">
        <v>44112005</v>
      </c>
      <c r="B10963" s="63" t="s">
        <v>10946</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15456</v>
      </c>
    </row>
    <row r="10969" spans="1:2" x14ac:dyDescent="0.25">
      <c r="A10969" s="62">
        <v>44121504</v>
      </c>
      <c r="B10969" s="63" t="s">
        <v>18208</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17379</v>
      </c>
    </row>
    <row r="10975" spans="1:2" x14ac:dyDescent="0.25">
      <c r="A10975" s="62">
        <v>44121510</v>
      </c>
      <c r="B10975" s="63" t="s">
        <v>17346</v>
      </c>
    </row>
    <row r="10976" spans="1:2" x14ac:dyDescent="0.25">
      <c r="A10976" s="62">
        <v>44121511</v>
      </c>
      <c r="B10976" s="63" t="s">
        <v>4101</v>
      </c>
    </row>
    <row r="10977" spans="1:2" x14ac:dyDescent="0.25">
      <c r="A10977" s="62">
        <v>44121512</v>
      </c>
      <c r="B10977" s="63" t="s">
        <v>15333</v>
      </c>
    </row>
    <row r="10978" spans="1:2" x14ac:dyDescent="0.25">
      <c r="A10978" s="62">
        <v>44121604</v>
      </c>
      <c r="B10978" s="63" t="s">
        <v>3722</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14286</v>
      </c>
    </row>
    <row r="10982" spans="1:2" x14ac:dyDescent="0.25">
      <c r="A10982" s="62">
        <v>44121613</v>
      </c>
      <c r="B10982" s="63" t="s">
        <v>1377</v>
      </c>
    </row>
    <row r="10983" spans="1:2" x14ac:dyDescent="0.25">
      <c r="A10983" s="62">
        <v>44121614</v>
      </c>
      <c r="B10983" s="63" t="s">
        <v>4349</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12533</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3972</v>
      </c>
    </row>
    <row r="10995" spans="1:2" x14ac:dyDescent="0.25">
      <c r="A10995" s="62">
        <v>44121627</v>
      </c>
      <c r="B10995" s="63" t="s">
        <v>8161</v>
      </c>
    </row>
    <row r="10996" spans="1:2" x14ac:dyDescent="0.25">
      <c r="A10996" s="62">
        <v>44121628</v>
      </c>
      <c r="B10996" s="63" t="s">
        <v>3266</v>
      </c>
    </row>
    <row r="10997" spans="1:2" x14ac:dyDescent="0.25">
      <c r="A10997" s="62">
        <v>44121630</v>
      </c>
      <c r="B10997" s="63" t="s">
        <v>8380</v>
      </c>
    </row>
    <row r="10998" spans="1:2" x14ac:dyDescent="0.25">
      <c r="A10998" s="62">
        <v>44121631</v>
      </c>
      <c r="B10998" s="63" t="s">
        <v>4012</v>
      </c>
    </row>
    <row r="10999" spans="1:2" x14ac:dyDescent="0.25">
      <c r="A10999" s="62">
        <v>44121632</v>
      </c>
      <c r="B10999" s="63" t="s">
        <v>13261</v>
      </c>
    </row>
    <row r="11000" spans="1:2" x14ac:dyDescent="0.25">
      <c r="A11000" s="62">
        <v>44121633</v>
      </c>
      <c r="B11000" s="63" t="s">
        <v>8811</v>
      </c>
    </row>
    <row r="11001" spans="1:2" x14ac:dyDescent="0.25">
      <c r="A11001" s="62">
        <v>44121634</v>
      </c>
      <c r="B11001" s="63" t="s">
        <v>3831</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13987</v>
      </c>
    </row>
    <row r="11006" spans="1:2" x14ac:dyDescent="0.25">
      <c r="A11006" s="62">
        <v>44121704</v>
      </c>
      <c r="B11006" s="63" t="s">
        <v>729</v>
      </c>
    </row>
    <row r="11007" spans="1:2" x14ac:dyDescent="0.25">
      <c r="A11007" s="62">
        <v>44121705</v>
      </c>
      <c r="B11007" s="63" t="s">
        <v>11221</v>
      </c>
    </row>
    <row r="11008" spans="1:2" x14ac:dyDescent="0.25">
      <c r="A11008" s="62">
        <v>44121706</v>
      </c>
      <c r="B11008" s="63" t="s">
        <v>2541</v>
      </c>
    </row>
    <row r="11009" spans="1:2" x14ac:dyDescent="0.25">
      <c r="A11009" s="62">
        <v>44121707</v>
      </c>
      <c r="B11009" s="63" t="s">
        <v>9983</v>
      </c>
    </row>
    <row r="11010" spans="1:2" x14ac:dyDescent="0.25">
      <c r="A11010" s="62">
        <v>44121708</v>
      </c>
      <c r="B11010" s="63" t="s">
        <v>13769</v>
      </c>
    </row>
    <row r="11011" spans="1:2" x14ac:dyDescent="0.25">
      <c r="A11011" s="62">
        <v>44121709</v>
      </c>
      <c r="B11011" s="63" t="s">
        <v>4505</v>
      </c>
    </row>
    <row r="11012" spans="1:2" x14ac:dyDescent="0.25">
      <c r="A11012" s="62">
        <v>44121710</v>
      </c>
      <c r="B11012" s="63" t="s">
        <v>9357</v>
      </c>
    </row>
    <row r="11013" spans="1:2" x14ac:dyDescent="0.25">
      <c r="A11013" s="62">
        <v>44121711</v>
      </c>
      <c r="B11013" s="63" t="s">
        <v>11230</v>
      </c>
    </row>
    <row r="11014" spans="1:2" x14ac:dyDescent="0.25">
      <c r="A11014" s="62">
        <v>44121712</v>
      </c>
      <c r="B11014" s="63" t="s">
        <v>14816</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4725</v>
      </c>
    </row>
    <row r="11018" spans="1:2" x14ac:dyDescent="0.25">
      <c r="A11018" s="62">
        <v>44121716</v>
      </c>
      <c r="B11018" s="63" t="s">
        <v>5100</v>
      </c>
    </row>
    <row r="11019" spans="1:2" x14ac:dyDescent="0.25">
      <c r="A11019" s="62">
        <v>44121717</v>
      </c>
      <c r="B11019" s="63" t="s">
        <v>1791</v>
      </c>
    </row>
    <row r="11020" spans="1:2" x14ac:dyDescent="0.25">
      <c r="A11020" s="62">
        <v>44121718</v>
      </c>
      <c r="B11020" s="63" t="s">
        <v>3147</v>
      </c>
    </row>
    <row r="11021" spans="1:2" x14ac:dyDescent="0.25">
      <c r="A11021" s="62">
        <v>44121801</v>
      </c>
      <c r="B11021" s="63" t="s">
        <v>16976</v>
      </c>
    </row>
    <row r="11022" spans="1:2" x14ac:dyDescent="0.25">
      <c r="A11022" s="62">
        <v>44121802</v>
      </c>
      <c r="B11022" s="63" t="s">
        <v>2573</v>
      </c>
    </row>
    <row r="11023" spans="1:2" x14ac:dyDescent="0.25">
      <c r="A11023" s="62">
        <v>44121804</v>
      </c>
      <c r="B11023" s="63" t="s">
        <v>17570</v>
      </c>
    </row>
    <row r="11024" spans="1:2" x14ac:dyDescent="0.25">
      <c r="A11024" s="62">
        <v>44121805</v>
      </c>
      <c r="B11024" s="63" t="s">
        <v>3848</v>
      </c>
    </row>
    <row r="11025" spans="1:2" x14ac:dyDescent="0.25">
      <c r="A11025" s="62">
        <v>44121806</v>
      </c>
      <c r="B11025" s="63" t="s">
        <v>4817</v>
      </c>
    </row>
    <row r="11026" spans="1:2" x14ac:dyDescent="0.25">
      <c r="A11026" s="62">
        <v>44121807</v>
      </c>
      <c r="B11026" s="63" t="s">
        <v>3356</v>
      </c>
    </row>
    <row r="11027" spans="1:2" x14ac:dyDescent="0.25">
      <c r="A11027" s="62">
        <v>44121808</v>
      </c>
      <c r="B11027" s="63" t="s">
        <v>11245</v>
      </c>
    </row>
    <row r="11028" spans="1:2" x14ac:dyDescent="0.25">
      <c r="A11028" s="62">
        <v>44121902</v>
      </c>
      <c r="B11028" s="63" t="s">
        <v>16094</v>
      </c>
    </row>
    <row r="11029" spans="1:2" x14ac:dyDescent="0.25">
      <c r="A11029" s="62">
        <v>44121904</v>
      </c>
      <c r="B11029" s="63" t="s">
        <v>5333</v>
      </c>
    </row>
    <row r="11030" spans="1:2" x14ac:dyDescent="0.25">
      <c r="A11030" s="62">
        <v>44121905</v>
      </c>
      <c r="B11030" s="63" t="s">
        <v>14242</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13906</v>
      </c>
    </row>
    <row r="11036" spans="1:2" x14ac:dyDescent="0.25">
      <c r="A11036" s="62">
        <v>44122009</v>
      </c>
      <c r="B11036" s="63" t="s">
        <v>11859</v>
      </c>
    </row>
    <row r="11037" spans="1:2" x14ac:dyDescent="0.25">
      <c r="A11037" s="62">
        <v>44122010</v>
      </c>
      <c r="B11037" s="63" t="s">
        <v>7733</v>
      </c>
    </row>
    <row r="11038" spans="1:2" x14ac:dyDescent="0.25">
      <c r="A11038" s="62">
        <v>44122011</v>
      </c>
      <c r="B11038" s="63" t="s">
        <v>13941</v>
      </c>
    </row>
    <row r="11039" spans="1:2" x14ac:dyDescent="0.25">
      <c r="A11039" s="62">
        <v>44122012</v>
      </c>
      <c r="B11039" s="63" t="s">
        <v>13367</v>
      </c>
    </row>
    <row r="11040" spans="1:2" x14ac:dyDescent="0.25">
      <c r="A11040" s="62">
        <v>44122013</v>
      </c>
      <c r="B11040" s="63" t="s">
        <v>10662</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17321</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12469</v>
      </c>
    </row>
    <row r="11047" spans="1:2" x14ac:dyDescent="0.25">
      <c r="A11047" s="62">
        <v>44122020</v>
      </c>
      <c r="B11047" s="63" t="s">
        <v>15760</v>
      </c>
    </row>
    <row r="11048" spans="1:2" x14ac:dyDescent="0.25">
      <c r="A11048" s="62">
        <v>44122021</v>
      </c>
      <c r="B11048" s="63" t="s">
        <v>12629</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6027</v>
      </c>
    </row>
    <row r="11052" spans="1:2" x14ac:dyDescent="0.25">
      <c r="A11052" s="62">
        <v>44122025</v>
      </c>
      <c r="B11052" s="63" t="s">
        <v>4450</v>
      </c>
    </row>
    <row r="11053" spans="1:2" x14ac:dyDescent="0.25">
      <c r="A11053" s="62">
        <v>44122026</v>
      </c>
      <c r="B11053" s="63" t="s">
        <v>12562</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14103</v>
      </c>
    </row>
    <row r="11057" spans="1:2" x14ac:dyDescent="0.25">
      <c r="A11057" s="62">
        <v>44122103</v>
      </c>
      <c r="B11057" s="63" t="s">
        <v>10821</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4076</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14853</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13458</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17723</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12466</v>
      </c>
    </row>
    <row r="11074" spans="1:2" x14ac:dyDescent="0.25">
      <c r="A11074" s="62">
        <v>44122121</v>
      </c>
      <c r="B11074" s="63" t="s">
        <v>17133</v>
      </c>
    </row>
    <row r="11075" spans="1:2" x14ac:dyDescent="0.25">
      <c r="A11075" s="62">
        <v>45101501</v>
      </c>
      <c r="B11075" s="63" t="s">
        <v>7334</v>
      </c>
    </row>
    <row r="11076" spans="1:2" x14ac:dyDescent="0.25">
      <c r="A11076" s="62">
        <v>45101502</v>
      </c>
      <c r="B11076" s="63" t="s">
        <v>11127</v>
      </c>
    </row>
    <row r="11077" spans="1:2" x14ac:dyDescent="0.25">
      <c r="A11077" s="62">
        <v>45101503</v>
      </c>
      <c r="B11077" s="63" t="s">
        <v>13605</v>
      </c>
    </row>
    <row r="11078" spans="1:2" x14ac:dyDescent="0.25">
      <c r="A11078" s="62">
        <v>45101504</v>
      </c>
      <c r="B11078" s="63" t="s">
        <v>17431</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10463</v>
      </c>
    </row>
    <row r="11082" spans="1:2" x14ac:dyDescent="0.25">
      <c r="A11082" s="62">
        <v>45101508</v>
      </c>
      <c r="B11082" s="63" t="s">
        <v>5406</v>
      </c>
    </row>
    <row r="11083" spans="1:2" x14ac:dyDescent="0.25">
      <c r="A11083" s="62">
        <v>45101509</v>
      </c>
      <c r="B11083" s="63" t="s">
        <v>12284</v>
      </c>
    </row>
    <row r="11084" spans="1:2" x14ac:dyDescent="0.25">
      <c r="A11084" s="62">
        <v>45101510</v>
      </c>
      <c r="B11084" s="63" t="s">
        <v>2291</v>
      </c>
    </row>
    <row r="11085" spans="1:2" x14ac:dyDescent="0.25">
      <c r="A11085" s="62">
        <v>45101511</v>
      </c>
      <c r="B11085" s="63" t="s">
        <v>18056</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8039</v>
      </c>
    </row>
    <row r="11091" spans="1:2" x14ac:dyDescent="0.25">
      <c r="A11091" s="62">
        <v>45101603</v>
      </c>
      <c r="B11091" s="63" t="s">
        <v>4934</v>
      </c>
    </row>
    <row r="11092" spans="1:2" x14ac:dyDescent="0.25">
      <c r="A11092" s="62">
        <v>45101604</v>
      </c>
      <c r="B11092" s="63" t="s">
        <v>18636</v>
      </c>
    </row>
    <row r="11093" spans="1:2" x14ac:dyDescent="0.25">
      <c r="A11093" s="62">
        <v>45101606</v>
      </c>
      <c r="B11093" s="63" t="s">
        <v>5002</v>
      </c>
    </row>
    <row r="11094" spans="1:2" x14ac:dyDescent="0.25">
      <c r="A11094" s="62">
        <v>45101607</v>
      </c>
      <c r="B11094" s="63" t="s">
        <v>5540</v>
      </c>
    </row>
    <row r="11095" spans="1:2" x14ac:dyDescent="0.25">
      <c r="A11095" s="62">
        <v>45101608</v>
      </c>
      <c r="B11095" s="63" t="s">
        <v>3498</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4112</v>
      </c>
    </row>
    <row r="11100" spans="1:2" x14ac:dyDescent="0.25">
      <c r="A11100" s="62">
        <v>45101702</v>
      </c>
      <c r="B11100" s="63" t="s">
        <v>640</v>
      </c>
    </row>
    <row r="11101" spans="1:2" x14ac:dyDescent="0.25">
      <c r="A11101" s="62">
        <v>45101703</v>
      </c>
      <c r="B11101" s="63" t="s">
        <v>12648</v>
      </c>
    </row>
    <row r="11102" spans="1:2" x14ac:dyDescent="0.25">
      <c r="A11102" s="62">
        <v>45101704</v>
      </c>
      <c r="B11102" s="63" t="s">
        <v>4261</v>
      </c>
    </row>
    <row r="11103" spans="1:2" x14ac:dyDescent="0.25">
      <c r="A11103" s="62">
        <v>45101705</v>
      </c>
      <c r="B11103" s="63" t="s">
        <v>14895</v>
      </c>
    </row>
    <row r="11104" spans="1:2" x14ac:dyDescent="0.25">
      <c r="A11104" s="62">
        <v>45101706</v>
      </c>
      <c r="B11104" s="63" t="s">
        <v>5120</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2843</v>
      </c>
    </row>
    <row r="11108" spans="1:2" x14ac:dyDescent="0.25">
      <c r="A11108" s="62">
        <v>45101802</v>
      </c>
      <c r="B11108" s="63" t="s">
        <v>17553</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8333</v>
      </c>
    </row>
    <row r="11115" spans="1:2" x14ac:dyDescent="0.25">
      <c r="A11115" s="62">
        <v>45101901</v>
      </c>
      <c r="B11115" s="63" t="s">
        <v>2855</v>
      </c>
    </row>
    <row r="11116" spans="1:2" x14ac:dyDescent="0.25">
      <c r="A11116" s="62">
        <v>45101902</v>
      </c>
      <c r="B11116" s="63" t="s">
        <v>3337</v>
      </c>
    </row>
    <row r="11117" spans="1:2" x14ac:dyDescent="0.25">
      <c r="A11117" s="62">
        <v>45101903</v>
      </c>
      <c r="B11117" s="63" t="s">
        <v>1881</v>
      </c>
    </row>
    <row r="11118" spans="1:2" x14ac:dyDescent="0.25">
      <c r="A11118" s="62">
        <v>45101904</v>
      </c>
      <c r="B11118" s="63" t="s">
        <v>16779</v>
      </c>
    </row>
    <row r="11119" spans="1:2" x14ac:dyDescent="0.25">
      <c r="A11119" s="62">
        <v>45101905</v>
      </c>
      <c r="B11119" s="63" t="s">
        <v>4376</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3064</v>
      </c>
    </row>
    <row r="11124" spans="1:2" x14ac:dyDescent="0.25">
      <c r="A11124" s="62">
        <v>45102005</v>
      </c>
      <c r="B11124" s="63" t="s">
        <v>12589</v>
      </c>
    </row>
    <row r="11125" spans="1:2" x14ac:dyDescent="0.25">
      <c r="A11125" s="62">
        <v>45111501</v>
      </c>
      <c r="B11125" s="63" t="s">
        <v>4107</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10690</v>
      </c>
    </row>
    <row r="11130" spans="1:2" x14ac:dyDescent="0.25">
      <c r="A11130" s="62">
        <v>45111602</v>
      </c>
      <c r="B11130" s="63" t="s">
        <v>12516</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13634</v>
      </c>
    </row>
    <row r="11137" spans="1:2" x14ac:dyDescent="0.25">
      <c r="A11137" s="62">
        <v>45111609</v>
      </c>
      <c r="B11137" s="63" t="s">
        <v>17320</v>
      </c>
    </row>
    <row r="11138" spans="1:2" x14ac:dyDescent="0.25">
      <c r="A11138" s="62">
        <v>45111610</v>
      </c>
      <c r="B11138" s="63" t="s">
        <v>9082</v>
      </c>
    </row>
    <row r="11139" spans="1:2" x14ac:dyDescent="0.25">
      <c r="A11139" s="62">
        <v>45111612</v>
      </c>
      <c r="B11139" s="63" t="s">
        <v>2778</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3208</v>
      </c>
    </row>
    <row r="11143" spans="1:2" x14ac:dyDescent="0.25">
      <c r="A11143" s="62">
        <v>45111616</v>
      </c>
      <c r="B11143" s="63" t="s">
        <v>14847</v>
      </c>
    </row>
    <row r="11144" spans="1:2" x14ac:dyDescent="0.25">
      <c r="A11144" s="62">
        <v>45111617</v>
      </c>
      <c r="B11144" s="63" t="s">
        <v>10637</v>
      </c>
    </row>
    <row r="11145" spans="1:2" x14ac:dyDescent="0.25">
      <c r="A11145" s="62">
        <v>45111618</v>
      </c>
      <c r="B11145" s="63" t="s">
        <v>9049</v>
      </c>
    </row>
    <row r="11146" spans="1:2" x14ac:dyDescent="0.25">
      <c r="A11146" s="62">
        <v>45111620</v>
      </c>
      <c r="B11146" s="63" t="s">
        <v>14501</v>
      </c>
    </row>
    <row r="11147" spans="1:2" x14ac:dyDescent="0.25">
      <c r="A11147" s="62">
        <v>45111701</v>
      </c>
      <c r="B11147" s="63" t="s">
        <v>14651</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11114</v>
      </c>
    </row>
    <row r="11151" spans="1:2" x14ac:dyDescent="0.25">
      <c r="A11151" s="62">
        <v>45111705</v>
      </c>
      <c r="B11151" s="63" t="s">
        <v>2922</v>
      </c>
    </row>
    <row r="11152" spans="1:2" x14ac:dyDescent="0.25">
      <c r="A11152" s="62">
        <v>45111801</v>
      </c>
      <c r="B11152" s="63" t="s">
        <v>10295</v>
      </c>
    </row>
    <row r="11153" spans="1:2" x14ac:dyDescent="0.25">
      <c r="A11153" s="62">
        <v>45111802</v>
      </c>
      <c r="B11153" s="63" t="s">
        <v>3460</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18707</v>
      </c>
    </row>
    <row r="11157" spans="1:2" x14ac:dyDescent="0.25">
      <c r="A11157" s="62">
        <v>45111806</v>
      </c>
      <c r="B11157" s="63" t="s">
        <v>15307</v>
      </c>
    </row>
    <row r="11158" spans="1:2" x14ac:dyDescent="0.25">
      <c r="A11158" s="62">
        <v>45111807</v>
      </c>
      <c r="B11158" s="63" t="s">
        <v>3704</v>
      </c>
    </row>
    <row r="11159" spans="1:2" x14ac:dyDescent="0.25">
      <c r="A11159" s="62">
        <v>45111808</v>
      </c>
      <c r="B11159" s="63" t="s">
        <v>15057</v>
      </c>
    </row>
    <row r="11160" spans="1:2" x14ac:dyDescent="0.25">
      <c r="A11160" s="62">
        <v>45111809</v>
      </c>
      <c r="B11160" s="63" t="s">
        <v>8365</v>
      </c>
    </row>
    <row r="11161" spans="1:2" x14ac:dyDescent="0.25">
      <c r="A11161" s="62">
        <v>45111810</v>
      </c>
      <c r="B11161" s="63" t="s">
        <v>3668</v>
      </c>
    </row>
    <row r="11162" spans="1:2" x14ac:dyDescent="0.25">
      <c r="A11162" s="62">
        <v>45111901</v>
      </c>
      <c r="B11162" s="63" t="s">
        <v>11746</v>
      </c>
    </row>
    <row r="11163" spans="1:2" x14ac:dyDescent="0.25">
      <c r="A11163" s="62">
        <v>45111902</v>
      </c>
      <c r="B11163" s="63" t="s">
        <v>18359</v>
      </c>
    </row>
    <row r="11164" spans="1:2" x14ac:dyDescent="0.25">
      <c r="A11164" s="62">
        <v>45112001</v>
      </c>
      <c r="B11164" s="63" t="s">
        <v>16554</v>
      </c>
    </row>
    <row r="11165" spans="1:2" x14ac:dyDescent="0.25">
      <c r="A11165" s="62">
        <v>45112002</v>
      </c>
      <c r="B11165" s="63" t="s">
        <v>17945</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3679</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13904</v>
      </c>
    </row>
    <row r="11173" spans="1:2" x14ac:dyDescent="0.25">
      <c r="A11173" s="62">
        <v>45121506</v>
      </c>
      <c r="B11173" s="63" t="s">
        <v>13369</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18093</v>
      </c>
    </row>
    <row r="11178" spans="1:2" x14ac:dyDescent="0.25">
      <c r="A11178" s="62">
        <v>45121514</v>
      </c>
      <c r="B11178" s="63" t="s">
        <v>7686</v>
      </c>
    </row>
    <row r="11179" spans="1:2" x14ac:dyDescent="0.25">
      <c r="A11179" s="62">
        <v>45121515</v>
      </c>
      <c r="B11179" s="63" t="s">
        <v>2607</v>
      </c>
    </row>
    <row r="11180" spans="1:2" x14ac:dyDescent="0.25">
      <c r="A11180" s="62">
        <v>45121516</v>
      </c>
      <c r="B11180" s="63" t="s">
        <v>11498</v>
      </c>
    </row>
    <row r="11181" spans="1:2" x14ac:dyDescent="0.25">
      <c r="A11181" s="62">
        <v>45121517</v>
      </c>
      <c r="B11181" s="63" t="s">
        <v>5295</v>
      </c>
    </row>
    <row r="11182" spans="1:2" x14ac:dyDescent="0.25">
      <c r="A11182" s="62">
        <v>45121518</v>
      </c>
      <c r="B11182" s="63" t="s">
        <v>13580</v>
      </c>
    </row>
    <row r="11183" spans="1:2" x14ac:dyDescent="0.25">
      <c r="A11183" s="62">
        <v>45121519</v>
      </c>
      <c r="B11183" s="63" t="s">
        <v>14841</v>
      </c>
    </row>
    <row r="11184" spans="1:2" x14ac:dyDescent="0.25">
      <c r="A11184" s="62">
        <v>45121520</v>
      </c>
      <c r="B11184" s="63" t="s">
        <v>11579</v>
      </c>
    </row>
    <row r="11185" spans="1:2" x14ac:dyDescent="0.25">
      <c r="A11185" s="62">
        <v>45121601</v>
      </c>
      <c r="B11185" s="63" t="s">
        <v>3800</v>
      </c>
    </row>
    <row r="11186" spans="1:2" x14ac:dyDescent="0.25">
      <c r="A11186" s="62">
        <v>45121602</v>
      </c>
      <c r="B11186" s="63" t="s">
        <v>10138</v>
      </c>
    </row>
    <row r="11187" spans="1:2" x14ac:dyDescent="0.25">
      <c r="A11187" s="62">
        <v>45121603</v>
      </c>
      <c r="B11187" s="63" t="s">
        <v>5056</v>
      </c>
    </row>
    <row r="11188" spans="1:2" x14ac:dyDescent="0.25">
      <c r="A11188" s="62">
        <v>45121604</v>
      </c>
      <c r="B11188" s="63" t="s">
        <v>18380</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18302</v>
      </c>
    </row>
    <row r="11192" spans="1:2" x14ac:dyDescent="0.25">
      <c r="A11192" s="62">
        <v>45121608</v>
      </c>
      <c r="B11192" s="63" t="s">
        <v>13972</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7767</v>
      </c>
    </row>
    <row r="11196" spans="1:2" x14ac:dyDescent="0.25">
      <c r="A11196" s="62">
        <v>45121612</v>
      </c>
      <c r="B11196" s="63" t="s">
        <v>3877</v>
      </c>
    </row>
    <row r="11197" spans="1:2" x14ac:dyDescent="0.25">
      <c r="A11197" s="62">
        <v>45121613</v>
      </c>
      <c r="B11197" s="63" t="s">
        <v>6344</v>
      </c>
    </row>
    <row r="11198" spans="1:2" x14ac:dyDescent="0.25">
      <c r="A11198" s="62">
        <v>45121614</v>
      </c>
      <c r="B11198" s="63" t="s">
        <v>13256</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10817</v>
      </c>
    </row>
    <row r="11207" spans="1:2" x14ac:dyDescent="0.25">
      <c r="A11207" s="62">
        <v>45121623</v>
      </c>
      <c r="B11207" s="63" t="s">
        <v>15286</v>
      </c>
    </row>
    <row r="11208" spans="1:2" x14ac:dyDescent="0.25">
      <c r="A11208" s="62">
        <v>45121701</v>
      </c>
      <c r="B11208" s="63" t="s">
        <v>3341</v>
      </c>
    </row>
    <row r="11209" spans="1:2" x14ac:dyDescent="0.25">
      <c r="A11209" s="62">
        <v>45121702</v>
      </c>
      <c r="B11209" s="63" t="s">
        <v>11934</v>
      </c>
    </row>
    <row r="11210" spans="1:2" x14ac:dyDescent="0.25">
      <c r="A11210" s="62">
        <v>45121703</v>
      </c>
      <c r="B11210" s="63" t="s">
        <v>16889</v>
      </c>
    </row>
    <row r="11211" spans="1:2" x14ac:dyDescent="0.25">
      <c r="A11211" s="62">
        <v>45121704</v>
      </c>
      <c r="B11211" s="63" t="s">
        <v>4840</v>
      </c>
    </row>
    <row r="11212" spans="1:2" x14ac:dyDescent="0.25">
      <c r="A11212" s="62">
        <v>45121705</v>
      </c>
      <c r="B11212" s="63" t="s">
        <v>10329</v>
      </c>
    </row>
    <row r="11213" spans="1:2" x14ac:dyDescent="0.25">
      <c r="A11213" s="62">
        <v>45121706</v>
      </c>
      <c r="B11213" s="63" t="s">
        <v>4978</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4399</v>
      </c>
    </row>
    <row r="11218" spans="1:2" x14ac:dyDescent="0.25">
      <c r="A11218" s="62">
        <v>45121805</v>
      </c>
      <c r="B11218" s="63" t="s">
        <v>13388</v>
      </c>
    </row>
    <row r="11219" spans="1:2" x14ac:dyDescent="0.25">
      <c r="A11219" s="62">
        <v>45121806</v>
      </c>
      <c r="B11219" s="63" t="s">
        <v>11373</v>
      </c>
    </row>
    <row r="11220" spans="1:2" x14ac:dyDescent="0.25">
      <c r="A11220" s="62">
        <v>45121807</v>
      </c>
      <c r="B11220" s="63" t="s">
        <v>4759</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5217</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10902</v>
      </c>
    </row>
    <row r="11230" spans="1:2" x14ac:dyDescent="0.25">
      <c r="A11230" s="62">
        <v>45131701</v>
      </c>
      <c r="B11230" s="63" t="s">
        <v>4031</v>
      </c>
    </row>
    <row r="11231" spans="1:2" x14ac:dyDescent="0.25">
      <c r="A11231" s="62">
        <v>45141501</v>
      </c>
      <c r="B11231" s="63" t="s">
        <v>7786</v>
      </c>
    </row>
    <row r="11232" spans="1:2" x14ac:dyDescent="0.25">
      <c r="A11232" s="62">
        <v>45141502</v>
      </c>
      <c r="B11232" s="63" t="s">
        <v>11304</v>
      </c>
    </row>
    <row r="11233" spans="1:2" x14ac:dyDescent="0.25">
      <c r="A11233" s="62">
        <v>45141601</v>
      </c>
      <c r="B11233" s="63" t="s">
        <v>12199</v>
      </c>
    </row>
    <row r="11234" spans="1:2" x14ac:dyDescent="0.25">
      <c r="A11234" s="62">
        <v>45141602</v>
      </c>
      <c r="B11234" s="63" t="s">
        <v>11402</v>
      </c>
    </row>
    <row r="11235" spans="1:2" x14ac:dyDescent="0.25">
      <c r="A11235" s="62">
        <v>45141603</v>
      </c>
      <c r="B11235" s="63" t="s">
        <v>13489</v>
      </c>
    </row>
    <row r="11236" spans="1:2" x14ac:dyDescent="0.25">
      <c r="A11236" s="62">
        <v>46101501</v>
      </c>
      <c r="B11236" s="63" t="s">
        <v>3720</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17006</v>
      </c>
    </row>
    <row r="11241" spans="1:2" x14ac:dyDescent="0.25">
      <c r="A11241" s="62">
        <v>46101506</v>
      </c>
      <c r="B11241" s="63" t="s">
        <v>4974</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18426</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5323</v>
      </c>
    </row>
    <row r="11256" spans="1:2" x14ac:dyDescent="0.25">
      <c r="A11256" s="62">
        <v>46121503</v>
      </c>
      <c r="B11256" s="63" t="s">
        <v>5285</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11527</v>
      </c>
    </row>
    <row r="11260" spans="1:2" x14ac:dyDescent="0.25">
      <c r="A11260" s="62">
        <v>46121507</v>
      </c>
      <c r="B11260" s="63" t="s">
        <v>8265</v>
      </c>
    </row>
    <row r="11261" spans="1:2" x14ac:dyDescent="0.25">
      <c r="A11261" s="62">
        <v>46121508</v>
      </c>
      <c r="B11261" s="63" t="s">
        <v>11426</v>
      </c>
    </row>
    <row r="11262" spans="1:2" x14ac:dyDescent="0.25">
      <c r="A11262" s="62">
        <v>46121509</v>
      </c>
      <c r="B11262" s="63" t="s">
        <v>6983</v>
      </c>
    </row>
    <row r="11263" spans="1:2" x14ac:dyDescent="0.25">
      <c r="A11263" s="62">
        <v>46121510</v>
      </c>
      <c r="B11263" s="63" t="s">
        <v>18230</v>
      </c>
    </row>
    <row r="11264" spans="1:2" x14ac:dyDescent="0.25">
      <c r="A11264" s="62">
        <v>46121511</v>
      </c>
      <c r="B11264" s="63" t="s">
        <v>16031</v>
      </c>
    </row>
    <row r="11265" spans="1:2" x14ac:dyDescent="0.25">
      <c r="A11265" s="62">
        <v>46121512</v>
      </c>
      <c r="B11265" s="63" t="s">
        <v>14913</v>
      </c>
    </row>
    <row r="11266" spans="1:2" x14ac:dyDescent="0.25">
      <c r="A11266" s="62">
        <v>46121601</v>
      </c>
      <c r="B11266" s="63" t="s">
        <v>14710</v>
      </c>
    </row>
    <row r="11267" spans="1:2" x14ac:dyDescent="0.25">
      <c r="A11267" s="62">
        <v>46121602</v>
      </c>
      <c r="B11267" s="63" t="s">
        <v>3318</v>
      </c>
    </row>
    <row r="11268" spans="1:2" x14ac:dyDescent="0.25">
      <c r="A11268" s="62">
        <v>46121603</v>
      </c>
      <c r="B11268" s="63" t="s">
        <v>15233</v>
      </c>
    </row>
    <row r="11269" spans="1:2" x14ac:dyDescent="0.25">
      <c r="A11269" s="62">
        <v>46121604</v>
      </c>
      <c r="B11269" s="63" t="s">
        <v>13684</v>
      </c>
    </row>
    <row r="11270" spans="1:2" x14ac:dyDescent="0.25">
      <c r="A11270" s="62">
        <v>46121605</v>
      </c>
      <c r="B11270" s="63" t="s">
        <v>16174</v>
      </c>
    </row>
    <row r="11271" spans="1:2" x14ac:dyDescent="0.25">
      <c r="A11271" s="62">
        <v>46131501</v>
      </c>
      <c r="B11271" s="63" t="s">
        <v>13880</v>
      </c>
    </row>
    <row r="11272" spans="1:2" x14ac:dyDescent="0.25">
      <c r="A11272" s="62">
        <v>46131502</v>
      </c>
      <c r="B11272" s="63" t="s">
        <v>10981</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5067</v>
      </c>
    </row>
    <row r="11276" spans="1:2" x14ac:dyDescent="0.25">
      <c r="A11276" s="62">
        <v>46131601</v>
      </c>
      <c r="B11276" s="63" t="s">
        <v>14120</v>
      </c>
    </row>
    <row r="11277" spans="1:2" x14ac:dyDescent="0.25">
      <c r="A11277" s="62">
        <v>46131602</v>
      </c>
      <c r="B11277" s="63" t="s">
        <v>16527</v>
      </c>
    </row>
    <row r="11278" spans="1:2" x14ac:dyDescent="0.25">
      <c r="A11278" s="62">
        <v>46131603</v>
      </c>
      <c r="B11278" s="63" t="s">
        <v>17340</v>
      </c>
    </row>
    <row r="11279" spans="1:2" x14ac:dyDescent="0.25">
      <c r="A11279" s="62">
        <v>46131604</v>
      </c>
      <c r="B11279" s="63" t="s">
        <v>13685</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3923</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17197</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18045</v>
      </c>
    </row>
    <row r="11295" spans="1:2" x14ac:dyDescent="0.25">
      <c r="A11295" s="62">
        <v>46151702</v>
      </c>
      <c r="B11295" s="63" t="s">
        <v>8425</v>
      </c>
    </row>
    <row r="11296" spans="1:2" x14ac:dyDescent="0.25">
      <c r="A11296" s="62">
        <v>46151703</v>
      </c>
      <c r="B11296" s="63" t="s">
        <v>10948</v>
      </c>
    </row>
    <row r="11297" spans="1:2" x14ac:dyDescent="0.25">
      <c r="A11297" s="62">
        <v>46151704</v>
      </c>
      <c r="B11297" s="63" t="s">
        <v>4457</v>
      </c>
    </row>
    <row r="11298" spans="1:2" x14ac:dyDescent="0.25">
      <c r="A11298" s="62">
        <v>46151705</v>
      </c>
      <c r="B11298" s="63" t="s">
        <v>3327</v>
      </c>
    </row>
    <row r="11299" spans="1:2" x14ac:dyDescent="0.25">
      <c r="A11299" s="62">
        <v>46151706</v>
      </c>
      <c r="B11299" s="63" t="s">
        <v>12634</v>
      </c>
    </row>
    <row r="11300" spans="1:2" x14ac:dyDescent="0.25">
      <c r="A11300" s="62">
        <v>46151707</v>
      </c>
      <c r="B11300" s="63" t="s">
        <v>14806</v>
      </c>
    </row>
    <row r="11301" spans="1:2" x14ac:dyDescent="0.25">
      <c r="A11301" s="62">
        <v>46151708</v>
      </c>
      <c r="B11301" s="63" t="s">
        <v>14044</v>
      </c>
    </row>
    <row r="11302" spans="1:2" x14ac:dyDescent="0.25">
      <c r="A11302" s="62">
        <v>46151709</v>
      </c>
      <c r="B11302" s="63" t="s">
        <v>14896</v>
      </c>
    </row>
    <row r="11303" spans="1:2" x14ac:dyDescent="0.25">
      <c r="A11303" s="62">
        <v>46151710</v>
      </c>
      <c r="B11303" s="63" t="s">
        <v>10419</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4194</v>
      </c>
    </row>
    <row r="11307" spans="1:2" x14ac:dyDescent="0.25">
      <c r="A11307" s="62">
        <v>46151714</v>
      </c>
      <c r="B11307" s="63" t="s">
        <v>18148</v>
      </c>
    </row>
    <row r="11308" spans="1:2" x14ac:dyDescent="0.25">
      <c r="A11308" s="62">
        <v>46151715</v>
      </c>
      <c r="B11308" s="63" t="s">
        <v>8604</v>
      </c>
    </row>
    <row r="11309" spans="1:2" x14ac:dyDescent="0.25">
      <c r="A11309" s="62">
        <v>46161501</v>
      </c>
      <c r="B11309" s="63" t="s">
        <v>3368</v>
      </c>
    </row>
    <row r="11310" spans="1:2" x14ac:dyDescent="0.25">
      <c r="A11310" s="62">
        <v>46161502</v>
      </c>
      <c r="B11310" s="63" t="s">
        <v>12319</v>
      </c>
    </row>
    <row r="11311" spans="1:2" x14ac:dyDescent="0.25">
      <c r="A11311" s="62">
        <v>46161503</v>
      </c>
      <c r="B11311" s="63" t="s">
        <v>5629</v>
      </c>
    </row>
    <row r="11312" spans="1:2" x14ac:dyDescent="0.25">
      <c r="A11312" s="62">
        <v>46161504</v>
      </c>
      <c r="B11312" s="63" t="s">
        <v>10489</v>
      </c>
    </row>
    <row r="11313" spans="1:2" x14ac:dyDescent="0.25">
      <c r="A11313" s="62">
        <v>46161505</v>
      </c>
      <c r="B11313" s="63" t="s">
        <v>13879</v>
      </c>
    </row>
    <row r="11314" spans="1:2" x14ac:dyDescent="0.25">
      <c r="A11314" s="62">
        <v>46161506</v>
      </c>
      <c r="B11314" s="63" t="s">
        <v>10191</v>
      </c>
    </row>
    <row r="11315" spans="1:2" x14ac:dyDescent="0.25">
      <c r="A11315" s="62">
        <v>46161507</v>
      </c>
      <c r="B11315" s="63" t="s">
        <v>15157</v>
      </c>
    </row>
    <row r="11316" spans="1:2" x14ac:dyDescent="0.25">
      <c r="A11316" s="62">
        <v>46161508</v>
      </c>
      <c r="B11316" s="63" t="s">
        <v>5992</v>
      </c>
    </row>
    <row r="11317" spans="1:2" x14ac:dyDescent="0.25">
      <c r="A11317" s="62">
        <v>46161509</v>
      </c>
      <c r="B11317" s="63" t="s">
        <v>11692</v>
      </c>
    </row>
    <row r="11318" spans="1:2" x14ac:dyDescent="0.25">
      <c r="A11318" s="62">
        <v>46161510</v>
      </c>
      <c r="B11318" s="63" t="s">
        <v>17252</v>
      </c>
    </row>
    <row r="11319" spans="1:2" x14ac:dyDescent="0.25">
      <c r="A11319" s="62">
        <v>46161601</v>
      </c>
      <c r="B11319" s="63" t="s">
        <v>16657</v>
      </c>
    </row>
    <row r="11320" spans="1:2" x14ac:dyDescent="0.25">
      <c r="A11320" s="62">
        <v>46161602</v>
      </c>
      <c r="B11320" s="63" t="s">
        <v>3186</v>
      </c>
    </row>
    <row r="11321" spans="1:2" x14ac:dyDescent="0.25">
      <c r="A11321" s="62">
        <v>46161603</v>
      </c>
      <c r="B11321" s="63" t="s">
        <v>10043</v>
      </c>
    </row>
    <row r="11322" spans="1:2" x14ac:dyDescent="0.25">
      <c r="A11322" s="62">
        <v>46161604</v>
      </c>
      <c r="B11322" s="63" t="s">
        <v>14575</v>
      </c>
    </row>
    <row r="11323" spans="1:2" x14ac:dyDescent="0.25">
      <c r="A11323" s="62">
        <v>46171501</v>
      </c>
      <c r="B11323" s="63" t="s">
        <v>14965</v>
      </c>
    </row>
    <row r="11324" spans="1:2" x14ac:dyDescent="0.25">
      <c r="A11324" s="62">
        <v>46171502</v>
      </c>
      <c r="B11324" s="63" t="s">
        <v>13356</v>
      </c>
    </row>
    <row r="11325" spans="1:2" x14ac:dyDescent="0.25">
      <c r="A11325" s="62">
        <v>46171503</v>
      </c>
      <c r="B11325" s="63" t="s">
        <v>7890</v>
      </c>
    </row>
    <row r="11326" spans="1:2" x14ac:dyDescent="0.25">
      <c r="A11326" s="62">
        <v>46171504</v>
      </c>
      <c r="B11326" s="63" t="s">
        <v>10454</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3676</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15379</v>
      </c>
    </row>
    <row r="11337" spans="1:2" x14ac:dyDescent="0.25">
      <c r="A11337" s="62">
        <v>46171515</v>
      </c>
      <c r="B11337" s="63" t="s">
        <v>6017</v>
      </c>
    </row>
    <row r="11338" spans="1:2" x14ac:dyDescent="0.25">
      <c r="A11338" s="62">
        <v>46171516</v>
      </c>
      <c r="B11338" s="63" t="s">
        <v>3215</v>
      </c>
    </row>
    <row r="11339" spans="1:2" x14ac:dyDescent="0.25">
      <c r="A11339" s="62">
        <v>46171517</v>
      </c>
      <c r="B11339" s="63" t="s">
        <v>11908</v>
      </c>
    </row>
    <row r="11340" spans="1:2" x14ac:dyDescent="0.25">
      <c r="A11340" s="62">
        <v>46171602</v>
      </c>
      <c r="B11340" s="63" t="s">
        <v>2906</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17789</v>
      </c>
    </row>
    <row r="11349" spans="1:2" x14ac:dyDescent="0.25">
      <c r="A11349" s="62">
        <v>46171611</v>
      </c>
      <c r="B11349" s="63" t="s">
        <v>10215</v>
      </c>
    </row>
    <row r="11350" spans="1:2" x14ac:dyDescent="0.25">
      <c r="A11350" s="62">
        <v>46171612</v>
      </c>
      <c r="B11350" s="63" t="s">
        <v>13583</v>
      </c>
    </row>
    <row r="11351" spans="1:2" x14ac:dyDescent="0.25">
      <c r="A11351" s="62">
        <v>46171613</v>
      </c>
      <c r="B11351" s="63" t="s">
        <v>7261</v>
      </c>
    </row>
    <row r="11352" spans="1:2" x14ac:dyDescent="0.25">
      <c r="A11352" s="62">
        <v>46171615</v>
      </c>
      <c r="B11352" s="63" t="s">
        <v>16937</v>
      </c>
    </row>
    <row r="11353" spans="1:2" x14ac:dyDescent="0.25">
      <c r="A11353" s="62">
        <v>46171616</v>
      </c>
      <c r="B11353" s="63" t="s">
        <v>4738</v>
      </c>
    </row>
    <row r="11354" spans="1:2" x14ac:dyDescent="0.25">
      <c r="A11354" s="62">
        <v>46171617</v>
      </c>
      <c r="B11354" s="63" t="s">
        <v>16101</v>
      </c>
    </row>
    <row r="11355" spans="1:2" x14ac:dyDescent="0.25">
      <c r="A11355" s="62">
        <v>46171618</v>
      </c>
      <c r="B11355" s="63" t="s">
        <v>18156</v>
      </c>
    </row>
    <row r="11356" spans="1:2" x14ac:dyDescent="0.25">
      <c r="A11356" s="62">
        <v>46171619</v>
      </c>
      <c r="B11356" s="63" t="s">
        <v>9928</v>
      </c>
    </row>
    <row r="11357" spans="1:2" x14ac:dyDescent="0.25">
      <c r="A11357" s="62">
        <v>46171620</v>
      </c>
      <c r="B11357" s="63" t="s">
        <v>13677</v>
      </c>
    </row>
    <row r="11358" spans="1:2" x14ac:dyDescent="0.25">
      <c r="A11358" s="62">
        <v>46171621</v>
      </c>
      <c r="B11358" s="63" t="s">
        <v>756</v>
      </c>
    </row>
    <row r="11359" spans="1:2" x14ac:dyDescent="0.25">
      <c r="A11359" s="62">
        <v>46181501</v>
      </c>
      <c r="B11359" s="63" t="s">
        <v>14773</v>
      </c>
    </row>
    <row r="11360" spans="1:2" x14ac:dyDescent="0.25">
      <c r="A11360" s="62">
        <v>46181502</v>
      </c>
      <c r="B11360" s="63" t="s">
        <v>5434</v>
      </c>
    </row>
    <row r="11361" spans="1:2" x14ac:dyDescent="0.25">
      <c r="A11361" s="62">
        <v>46181503</v>
      </c>
      <c r="B11361" s="63" t="s">
        <v>18341</v>
      </c>
    </row>
    <row r="11362" spans="1:2" x14ac:dyDescent="0.25">
      <c r="A11362" s="62">
        <v>46181504</v>
      </c>
      <c r="B11362" s="63" t="s">
        <v>13099</v>
      </c>
    </row>
    <row r="11363" spans="1:2" x14ac:dyDescent="0.25">
      <c r="A11363" s="62">
        <v>46181505</v>
      </c>
      <c r="B11363" s="63" t="s">
        <v>15175</v>
      </c>
    </row>
    <row r="11364" spans="1:2" x14ac:dyDescent="0.25">
      <c r="A11364" s="62">
        <v>46181506</v>
      </c>
      <c r="B11364" s="63" t="s">
        <v>18457</v>
      </c>
    </row>
    <row r="11365" spans="1:2" x14ac:dyDescent="0.25">
      <c r="A11365" s="62">
        <v>46181507</v>
      </c>
      <c r="B11365" s="63" t="s">
        <v>13668</v>
      </c>
    </row>
    <row r="11366" spans="1:2" x14ac:dyDescent="0.25">
      <c r="A11366" s="62">
        <v>46181508</v>
      </c>
      <c r="B11366" s="63" t="s">
        <v>14030</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11117</v>
      </c>
    </row>
    <row r="11370" spans="1:2" x14ac:dyDescent="0.25">
      <c r="A11370" s="62">
        <v>46181516</v>
      </c>
      <c r="B11370" s="63" t="s">
        <v>16824</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3557</v>
      </c>
    </row>
    <row r="11374" spans="1:2" x14ac:dyDescent="0.25">
      <c r="A11374" s="62">
        <v>46181522</v>
      </c>
      <c r="B11374" s="63" t="s">
        <v>15027</v>
      </c>
    </row>
    <row r="11375" spans="1:2" x14ac:dyDescent="0.25">
      <c r="A11375" s="62">
        <v>46181525</v>
      </c>
      <c r="B11375" s="63" t="s">
        <v>5410</v>
      </c>
    </row>
    <row r="11376" spans="1:2" x14ac:dyDescent="0.25">
      <c r="A11376" s="62">
        <v>46181526</v>
      </c>
      <c r="B11376" s="63" t="s">
        <v>14724</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3348</v>
      </c>
    </row>
    <row r="11382" spans="1:2" x14ac:dyDescent="0.25">
      <c r="A11382" s="62">
        <v>46181532</v>
      </c>
      <c r="B11382" s="63" t="s">
        <v>18081</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13462</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14530</v>
      </c>
    </row>
    <row r="11391" spans="1:2" x14ac:dyDescent="0.25">
      <c r="A11391" s="62">
        <v>46181606</v>
      </c>
      <c r="B11391" s="63" t="s">
        <v>7848</v>
      </c>
    </row>
    <row r="11392" spans="1:2" x14ac:dyDescent="0.25">
      <c r="A11392" s="62">
        <v>46181701</v>
      </c>
      <c r="B11392" s="63" t="s">
        <v>12336</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14177</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18386</v>
      </c>
    </row>
    <row r="11402" spans="1:2" x14ac:dyDescent="0.25">
      <c r="A11402" s="62">
        <v>46181804</v>
      </c>
      <c r="B11402" s="63" t="s">
        <v>11164</v>
      </c>
    </row>
    <row r="11403" spans="1:2" x14ac:dyDescent="0.25">
      <c r="A11403" s="62">
        <v>46181805</v>
      </c>
      <c r="B11403" s="63" t="s">
        <v>11077</v>
      </c>
    </row>
    <row r="11404" spans="1:2" x14ac:dyDescent="0.25">
      <c r="A11404" s="62">
        <v>46181806</v>
      </c>
      <c r="B11404" s="63" t="s">
        <v>13162</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10479</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12145</v>
      </c>
    </row>
    <row r="11414" spans="1:2" x14ac:dyDescent="0.25">
      <c r="A11414" s="62">
        <v>46182003</v>
      </c>
      <c r="B11414" s="63" t="s">
        <v>4090</v>
      </c>
    </row>
    <row r="11415" spans="1:2" x14ac:dyDescent="0.25">
      <c r="A11415" s="62">
        <v>46182004</v>
      </c>
      <c r="B11415" s="63" t="s">
        <v>7070</v>
      </c>
    </row>
    <row r="11416" spans="1:2" x14ac:dyDescent="0.25">
      <c r="A11416" s="62">
        <v>46182005</v>
      </c>
      <c r="B11416" s="63" t="s">
        <v>11412</v>
      </c>
    </row>
    <row r="11417" spans="1:2" x14ac:dyDescent="0.25">
      <c r="A11417" s="62">
        <v>46182006</v>
      </c>
      <c r="B11417" s="63" t="s">
        <v>12720</v>
      </c>
    </row>
    <row r="11418" spans="1:2" x14ac:dyDescent="0.25">
      <c r="A11418" s="62">
        <v>46182007</v>
      </c>
      <c r="B11418" s="63" t="s">
        <v>13897</v>
      </c>
    </row>
    <row r="11419" spans="1:2" x14ac:dyDescent="0.25">
      <c r="A11419" s="62">
        <v>46182101</v>
      </c>
      <c r="B11419" s="63" t="s">
        <v>14293</v>
      </c>
    </row>
    <row r="11420" spans="1:2" x14ac:dyDescent="0.25">
      <c r="A11420" s="62">
        <v>46182102</v>
      </c>
      <c r="B11420" s="63" t="s">
        <v>9461</v>
      </c>
    </row>
    <row r="11421" spans="1:2" x14ac:dyDescent="0.25">
      <c r="A11421" s="62">
        <v>46182103</v>
      </c>
      <c r="B11421" s="63" t="s">
        <v>17157</v>
      </c>
    </row>
    <row r="11422" spans="1:2" x14ac:dyDescent="0.25">
      <c r="A11422" s="62">
        <v>46182104</v>
      </c>
      <c r="B11422" s="63" t="s">
        <v>3496</v>
      </c>
    </row>
    <row r="11423" spans="1:2" x14ac:dyDescent="0.25">
      <c r="A11423" s="62">
        <v>46182105</v>
      </c>
      <c r="B11423" s="63" t="s">
        <v>14405</v>
      </c>
    </row>
    <row r="11424" spans="1:2" x14ac:dyDescent="0.25">
      <c r="A11424" s="62">
        <v>46182106</v>
      </c>
      <c r="B11424" s="63" t="s">
        <v>16966</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4027</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4263</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14498</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5359</v>
      </c>
    </row>
    <row r="11446" spans="1:2" x14ac:dyDescent="0.25">
      <c r="A11446" s="62">
        <v>46191502</v>
      </c>
      <c r="B11446" s="63" t="s">
        <v>4531</v>
      </c>
    </row>
    <row r="11447" spans="1:2" x14ac:dyDescent="0.25">
      <c r="A11447" s="62">
        <v>46191503</v>
      </c>
      <c r="B11447" s="63" t="s">
        <v>2663</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15411</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3520</v>
      </c>
    </row>
    <row r="11455" spans="1:2" x14ac:dyDescent="0.25">
      <c r="A11455" s="62">
        <v>46191606</v>
      </c>
      <c r="B11455" s="63" t="s">
        <v>2139</v>
      </c>
    </row>
    <row r="11456" spans="1:2" x14ac:dyDescent="0.25">
      <c r="A11456" s="62">
        <v>46191607</v>
      </c>
      <c r="B11456" s="63" t="s">
        <v>17408</v>
      </c>
    </row>
    <row r="11457" spans="1:2" x14ac:dyDescent="0.25">
      <c r="A11457" s="62">
        <v>46191608</v>
      </c>
      <c r="B11457" s="63" t="s">
        <v>7313</v>
      </c>
    </row>
    <row r="11458" spans="1:2" x14ac:dyDescent="0.25">
      <c r="A11458" s="62">
        <v>46191609</v>
      </c>
      <c r="B11458" s="63" t="s">
        <v>14924</v>
      </c>
    </row>
    <row r="11459" spans="1:2" x14ac:dyDescent="0.25">
      <c r="A11459" s="62">
        <v>46191610</v>
      </c>
      <c r="B11459" s="63" t="s">
        <v>7486</v>
      </c>
    </row>
    <row r="11460" spans="1:2" x14ac:dyDescent="0.25">
      <c r="A11460" s="62">
        <v>47101501</v>
      </c>
      <c r="B11460" s="63" t="s">
        <v>12394</v>
      </c>
    </row>
    <row r="11461" spans="1:2" x14ac:dyDescent="0.25">
      <c r="A11461" s="62">
        <v>47101502</v>
      </c>
      <c r="B11461" s="63" t="s">
        <v>4389</v>
      </c>
    </row>
    <row r="11462" spans="1:2" x14ac:dyDescent="0.25">
      <c r="A11462" s="62">
        <v>47101503</v>
      </c>
      <c r="B11462" s="63" t="s">
        <v>14521</v>
      </c>
    </row>
    <row r="11463" spans="1:2" x14ac:dyDescent="0.25">
      <c r="A11463" s="62">
        <v>47101504</v>
      </c>
      <c r="B11463" s="63" t="s">
        <v>18316</v>
      </c>
    </row>
    <row r="11464" spans="1:2" x14ac:dyDescent="0.25">
      <c r="A11464" s="62">
        <v>47101505</v>
      </c>
      <c r="B11464" s="63" t="s">
        <v>16612</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10899</v>
      </c>
    </row>
    <row r="11469" spans="1:2" x14ac:dyDescent="0.25">
      <c r="A11469" s="62">
        <v>47101510</v>
      </c>
      <c r="B11469" s="63" t="s">
        <v>6878</v>
      </c>
    </row>
    <row r="11470" spans="1:2" x14ac:dyDescent="0.25">
      <c r="A11470" s="62">
        <v>47101511</v>
      </c>
      <c r="B11470" s="63" t="s">
        <v>16757</v>
      </c>
    </row>
    <row r="11471" spans="1:2" x14ac:dyDescent="0.25">
      <c r="A11471" s="62">
        <v>47101512</v>
      </c>
      <c r="B11471" s="63" t="s">
        <v>4723</v>
      </c>
    </row>
    <row r="11472" spans="1:2" x14ac:dyDescent="0.25">
      <c r="A11472" s="62">
        <v>47101513</v>
      </c>
      <c r="B11472" s="63" t="s">
        <v>15945</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17206</v>
      </c>
    </row>
    <row r="11476" spans="1:2" x14ac:dyDescent="0.25">
      <c r="A11476" s="62">
        <v>47101518</v>
      </c>
      <c r="B11476" s="63" t="s">
        <v>1652</v>
      </c>
    </row>
    <row r="11477" spans="1:2" x14ac:dyDescent="0.25">
      <c r="A11477" s="62">
        <v>47101519</v>
      </c>
      <c r="B11477" s="63" t="s">
        <v>18232</v>
      </c>
    </row>
    <row r="11478" spans="1:2" x14ac:dyDescent="0.25">
      <c r="A11478" s="62">
        <v>47101521</v>
      </c>
      <c r="B11478" s="63" t="s">
        <v>10212</v>
      </c>
    </row>
    <row r="11479" spans="1:2" x14ac:dyDescent="0.25">
      <c r="A11479" s="62">
        <v>47101522</v>
      </c>
      <c r="B11479" s="63" t="s">
        <v>4480</v>
      </c>
    </row>
    <row r="11480" spans="1:2" x14ac:dyDescent="0.25">
      <c r="A11480" s="62">
        <v>47101523</v>
      </c>
      <c r="B11480" s="63" t="s">
        <v>5031</v>
      </c>
    </row>
    <row r="11481" spans="1:2" x14ac:dyDescent="0.25">
      <c r="A11481" s="62">
        <v>47101524</v>
      </c>
      <c r="B11481" s="63" t="s">
        <v>14491</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17741</v>
      </c>
    </row>
    <row r="11485" spans="1:2" x14ac:dyDescent="0.25">
      <c r="A11485" s="62">
        <v>47101528</v>
      </c>
      <c r="B11485" s="63" t="s">
        <v>9724</v>
      </c>
    </row>
    <row r="11486" spans="1:2" x14ac:dyDescent="0.25">
      <c r="A11486" s="62">
        <v>47101529</v>
      </c>
      <c r="B11486" s="63" t="s">
        <v>12601</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12477</v>
      </c>
    </row>
    <row r="11492" spans="1:2" x14ac:dyDescent="0.25">
      <c r="A11492" s="62">
        <v>47101535</v>
      </c>
      <c r="B11492" s="63" t="s">
        <v>8023</v>
      </c>
    </row>
    <row r="11493" spans="1:2" x14ac:dyDescent="0.25">
      <c r="A11493" s="62">
        <v>47101536</v>
      </c>
      <c r="B11493" s="63" t="s">
        <v>14096</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734</v>
      </c>
    </row>
    <row r="11497" spans="1:2" x14ac:dyDescent="0.25">
      <c r="A11497" s="62">
        <v>47101601</v>
      </c>
      <c r="B11497" s="63" t="s">
        <v>14400</v>
      </c>
    </row>
    <row r="11498" spans="1:2" x14ac:dyDescent="0.25">
      <c r="A11498" s="62">
        <v>47101602</v>
      </c>
      <c r="B11498" s="63" t="s">
        <v>5172</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3167</v>
      </c>
    </row>
    <row r="11503" spans="1:2" x14ac:dyDescent="0.25">
      <c r="A11503" s="62">
        <v>47101607</v>
      </c>
      <c r="B11503" s="63" t="s">
        <v>343</v>
      </c>
    </row>
    <row r="11504" spans="1:2" x14ac:dyDescent="0.25">
      <c r="A11504" s="62">
        <v>47101608</v>
      </c>
      <c r="B11504" s="63" t="s">
        <v>10776</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17774</v>
      </c>
    </row>
    <row r="11508" spans="1:2" x14ac:dyDescent="0.25">
      <c r="A11508" s="62">
        <v>47101612</v>
      </c>
      <c r="B11508" s="63" t="s">
        <v>9107</v>
      </c>
    </row>
    <row r="11509" spans="1:2" x14ac:dyDescent="0.25">
      <c r="A11509" s="62">
        <v>47101613</v>
      </c>
      <c r="B11509" s="63" t="s">
        <v>12038</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12029</v>
      </c>
    </row>
    <row r="11515" spans="1:2" x14ac:dyDescent="0.25">
      <c r="A11515" s="62">
        <v>47111602</v>
      </c>
      <c r="B11515" s="63" t="s">
        <v>4438</v>
      </c>
    </row>
    <row r="11516" spans="1:2" x14ac:dyDescent="0.25">
      <c r="A11516" s="62">
        <v>47111603</v>
      </c>
      <c r="B11516" s="63" t="s">
        <v>3950</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12059</v>
      </c>
    </row>
    <row r="11520" spans="1:2" x14ac:dyDescent="0.25">
      <c r="A11520" s="62">
        <v>47121602</v>
      </c>
      <c r="B11520" s="63" t="s">
        <v>3525</v>
      </c>
    </row>
    <row r="11521" spans="1:2" x14ac:dyDescent="0.25">
      <c r="A11521" s="62">
        <v>47121603</v>
      </c>
      <c r="B11521" s="63" t="s">
        <v>2820</v>
      </c>
    </row>
    <row r="11522" spans="1:2" x14ac:dyDescent="0.25">
      <c r="A11522" s="62">
        <v>47121604</v>
      </c>
      <c r="B11522" s="63" t="s">
        <v>15926</v>
      </c>
    </row>
    <row r="11523" spans="1:2" x14ac:dyDescent="0.25">
      <c r="A11523" s="62">
        <v>47121605</v>
      </c>
      <c r="B11523" s="63" t="s">
        <v>14183</v>
      </c>
    </row>
    <row r="11524" spans="1:2" x14ac:dyDescent="0.25">
      <c r="A11524" s="62">
        <v>47121606</v>
      </c>
      <c r="B11524" s="63" t="s">
        <v>15769</v>
      </c>
    </row>
    <row r="11525" spans="1:2" x14ac:dyDescent="0.25">
      <c r="A11525" s="62">
        <v>47121607</v>
      </c>
      <c r="B11525" s="63" t="s">
        <v>10439</v>
      </c>
    </row>
    <row r="11526" spans="1:2" x14ac:dyDescent="0.25">
      <c r="A11526" s="62">
        <v>47121608</v>
      </c>
      <c r="B11526" s="63" t="s">
        <v>2275</v>
      </c>
    </row>
    <row r="11527" spans="1:2" x14ac:dyDescent="0.25">
      <c r="A11527" s="62">
        <v>47121609</v>
      </c>
      <c r="B11527" s="63" t="s">
        <v>18374</v>
      </c>
    </row>
    <row r="11528" spans="1:2" x14ac:dyDescent="0.25">
      <c r="A11528" s="62">
        <v>47121610</v>
      </c>
      <c r="B11528" s="63" t="s">
        <v>14073</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11858</v>
      </c>
    </row>
    <row r="11535" spans="1:2" x14ac:dyDescent="0.25">
      <c r="A11535" s="62">
        <v>47121704</v>
      </c>
      <c r="B11535" s="63" t="s">
        <v>14807</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14427</v>
      </c>
    </row>
    <row r="11543" spans="1:2" x14ac:dyDescent="0.25">
      <c r="A11543" s="62">
        <v>47121804</v>
      </c>
      <c r="B11543" s="63" t="s">
        <v>17318</v>
      </c>
    </row>
    <row r="11544" spans="1:2" x14ac:dyDescent="0.25">
      <c r="A11544" s="62">
        <v>47121805</v>
      </c>
      <c r="B11544" s="63" t="s">
        <v>6900</v>
      </c>
    </row>
    <row r="11545" spans="1:2" x14ac:dyDescent="0.25">
      <c r="A11545" s="62">
        <v>47121806</v>
      </c>
      <c r="B11545" s="63" t="s">
        <v>14366</v>
      </c>
    </row>
    <row r="11546" spans="1:2" x14ac:dyDescent="0.25">
      <c r="A11546" s="62">
        <v>47121807</v>
      </c>
      <c r="B11546" s="63" t="s">
        <v>7531</v>
      </c>
    </row>
    <row r="11547" spans="1:2" x14ac:dyDescent="0.25">
      <c r="A11547" s="62">
        <v>47121808</v>
      </c>
      <c r="B11547" s="63" t="s">
        <v>13630</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13708</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14059</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11602</v>
      </c>
    </row>
    <row r="11559" spans="1:2" x14ac:dyDescent="0.25">
      <c r="A11559" s="62">
        <v>47131601</v>
      </c>
      <c r="B11559" s="63" t="s">
        <v>5080</v>
      </c>
    </row>
    <row r="11560" spans="1:2" x14ac:dyDescent="0.25">
      <c r="A11560" s="62">
        <v>47131602</v>
      </c>
      <c r="B11560" s="63" t="s">
        <v>12137</v>
      </c>
    </row>
    <row r="11561" spans="1:2" x14ac:dyDescent="0.25">
      <c r="A11561" s="62">
        <v>47131603</v>
      </c>
      <c r="B11561" s="63" t="s">
        <v>5611</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10833</v>
      </c>
    </row>
    <row r="11565" spans="1:2" x14ac:dyDescent="0.25">
      <c r="A11565" s="62">
        <v>47131609</v>
      </c>
      <c r="B11565" s="63" t="s">
        <v>17549</v>
      </c>
    </row>
    <row r="11566" spans="1:2" x14ac:dyDescent="0.25">
      <c r="A11566" s="62">
        <v>47131610</v>
      </c>
      <c r="B11566" s="63" t="s">
        <v>8577</v>
      </c>
    </row>
    <row r="11567" spans="1:2" x14ac:dyDescent="0.25">
      <c r="A11567" s="62">
        <v>47131611</v>
      </c>
      <c r="B11567" s="63" t="s">
        <v>13289</v>
      </c>
    </row>
    <row r="11568" spans="1:2" x14ac:dyDescent="0.25">
      <c r="A11568" s="62">
        <v>47131612</v>
      </c>
      <c r="B11568" s="63" t="s">
        <v>18257</v>
      </c>
    </row>
    <row r="11569" spans="1:2" x14ac:dyDescent="0.25">
      <c r="A11569" s="62">
        <v>47131613</v>
      </c>
      <c r="B11569" s="63" t="s">
        <v>13200</v>
      </c>
    </row>
    <row r="11570" spans="1:2" x14ac:dyDescent="0.25">
      <c r="A11570" s="62">
        <v>47131614</v>
      </c>
      <c r="B11570" s="63" t="s">
        <v>17373</v>
      </c>
    </row>
    <row r="11571" spans="1:2" x14ac:dyDescent="0.25">
      <c r="A11571" s="62">
        <v>47131615</v>
      </c>
      <c r="B11571" s="63" t="s">
        <v>8607</v>
      </c>
    </row>
    <row r="11572" spans="1:2" x14ac:dyDescent="0.25">
      <c r="A11572" s="62">
        <v>47131616</v>
      </c>
      <c r="B11572" s="63" t="s">
        <v>14734</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12087</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17370</v>
      </c>
    </row>
    <row r="11587" spans="1:2" x14ac:dyDescent="0.25">
      <c r="A11587" s="62">
        <v>47131801</v>
      </c>
      <c r="B11587" s="63" t="s">
        <v>11851</v>
      </c>
    </row>
    <row r="11588" spans="1:2" x14ac:dyDescent="0.25">
      <c r="A11588" s="62">
        <v>47131802</v>
      </c>
      <c r="B11588" s="63" t="s">
        <v>17390</v>
      </c>
    </row>
    <row r="11589" spans="1:2" x14ac:dyDescent="0.25">
      <c r="A11589" s="62">
        <v>47131803</v>
      </c>
      <c r="B11589" s="63" t="s">
        <v>12949</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13568</v>
      </c>
    </row>
    <row r="11593" spans="1:2" x14ac:dyDescent="0.25">
      <c r="A11593" s="62">
        <v>47131807</v>
      </c>
      <c r="B11593" s="63" t="s">
        <v>3803</v>
      </c>
    </row>
    <row r="11594" spans="1:2" x14ac:dyDescent="0.25">
      <c r="A11594" s="62">
        <v>47131808</v>
      </c>
      <c r="B11594" s="63" t="s">
        <v>14622</v>
      </c>
    </row>
    <row r="11595" spans="1:2" x14ac:dyDescent="0.25">
      <c r="A11595" s="62">
        <v>47131809</v>
      </c>
      <c r="B11595" s="63" t="s">
        <v>4166</v>
      </c>
    </row>
    <row r="11596" spans="1:2" x14ac:dyDescent="0.25">
      <c r="A11596" s="62">
        <v>47131810</v>
      </c>
      <c r="B11596" s="63" t="s">
        <v>17333</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17005</v>
      </c>
    </row>
    <row r="11602" spans="1:2" x14ac:dyDescent="0.25">
      <c r="A11602" s="62">
        <v>47131816</v>
      </c>
      <c r="B11602" s="63" t="s">
        <v>5222</v>
      </c>
    </row>
    <row r="11603" spans="1:2" x14ac:dyDescent="0.25">
      <c r="A11603" s="62">
        <v>47131817</v>
      </c>
      <c r="B11603" s="63" t="s">
        <v>16862</v>
      </c>
    </row>
    <row r="11604" spans="1:2" x14ac:dyDescent="0.25">
      <c r="A11604" s="62">
        <v>47131818</v>
      </c>
      <c r="B11604" s="63" t="s">
        <v>3475</v>
      </c>
    </row>
    <row r="11605" spans="1:2" x14ac:dyDescent="0.25">
      <c r="A11605" s="62">
        <v>47131819</v>
      </c>
      <c r="B11605" s="63" t="s">
        <v>16841</v>
      </c>
    </row>
    <row r="11606" spans="1:2" x14ac:dyDescent="0.25">
      <c r="A11606" s="62">
        <v>47131820</v>
      </c>
      <c r="B11606" s="63" t="s">
        <v>6480</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14866</v>
      </c>
    </row>
    <row r="11610" spans="1:2" x14ac:dyDescent="0.25">
      <c r="A11610" s="62">
        <v>47131824</v>
      </c>
      <c r="B11610" s="63" t="s">
        <v>4791</v>
      </c>
    </row>
    <row r="11611" spans="1:2" x14ac:dyDescent="0.25">
      <c r="A11611" s="62">
        <v>47131825</v>
      </c>
      <c r="B11611" s="63" t="s">
        <v>16302</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14433</v>
      </c>
    </row>
    <row r="11615" spans="1:2" x14ac:dyDescent="0.25">
      <c r="A11615" s="62">
        <v>47131829</v>
      </c>
      <c r="B11615" s="63" t="s">
        <v>15664</v>
      </c>
    </row>
    <row r="11616" spans="1:2" x14ac:dyDescent="0.25">
      <c r="A11616" s="62">
        <v>47131830</v>
      </c>
      <c r="B11616" s="63" t="s">
        <v>14153</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5257</v>
      </c>
    </row>
    <row r="11620" spans="1:2" x14ac:dyDescent="0.25">
      <c r="A11620" s="62">
        <v>47131834</v>
      </c>
      <c r="B11620" s="63" t="s">
        <v>2667</v>
      </c>
    </row>
    <row r="11621" spans="1:2" x14ac:dyDescent="0.25">
      <c r="A11621" s="62">
        <v>47131901</v>
      </c>
      <c r="B11621" s="63" t="s">
        <v>9350</v>
      </c>
    </row>
    <row r="11622" spans="1:2" x14ac:dyDescent="0.25">
      <c r="A11622" s="62">
        <v>47131902</v>
      </c>
      <c r="B11622" s="63" t="s">
        <v>5310</v>
      </c>
    </row>
    <row r="11623" spans="1:2" x14ac:dyDescent="0.25">
      <c r="A11623" s="62">
        <v>47131903</v>
      </c>
      <c r="B11623" s="63" t="s">
        <v>11196</v>
      </c>
    </row>
    <row r="11624" spans="1:2" x14ac:dyDescent="0.25">
      <c r="A11624" s="62">
        <v>47131904</v>
      </c>
      <c r="B11624" s="63" t="s">
        <v>10323</v>
      </c>
    </row>
    <row r="11625" spans="1:2" x14ac:dyDescent="0.25">
      <c r="A11625" s="62">
        <v>47131905</v>
      </c>
      <c r="B11625" s="63" t="s">
        <v>10674</v>
      </c>
    </row>
    <row r="11626" spans="1:2" x14ac:dyDescent="0.25">
      <c r="A11626" s="62">
        <v>47131906</v>
      </c>
      <c r="B11626" s="63" t="s">
        <v>10087</v>
      </c>
    </row>
    <row r="11627" spans="1:2" x14ac:dyDescent="0.25">
      <c r="A11627" s="62">
        <v>47131907</v>
      </c>
      <c r="B11627" s="63" t="s">
        <v>3869</v>
      </c>
    </row>
    <row r="11628" spans="1:2" x14ac:dyDescent="0.25">
      <c r="A11628" s="62">
        <v>47131908</v>
      </c>
      <c r="B11628" s="63" t="s">
        <v>3494</v>
      </c>
    </row>
    <row r="11629" spans="1:2" x14ac:dyDescent="0.25">
      <c r="A11629" s="62">
        <v>47131909</v>
      </c>
      <c r="B11629" s="63" t="s">
        <v>3283</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4672</v>
      </c>
    </row>
    <row r="11636" spans="1:2" x14ac:dyDescent="0.25">
      <c r="A11636" s="62">
        <v>48101505</v>
      </c>
      <c r="B11636" s="63" t="s">
        <v>17043</v>
      </c>
    </row>
    <row r="11637" spans="1:2" x14ac:dyDescent="0.25">
      <c r="A11637" s="62">
        <v>48101506</v>
      </c>
      <c r="B11637" s="63" t="s">
        <v>17802</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14684</v>
      </c>
    </row>
    <row r="11642" spans="1:2" x14ac:dyDescent="0.25">
      <c r="A11642" s="62">
        <v>48101511</v>
      </c>
      <c r="B11642" s="63" t="s">
        <v>11371</v>
      </c>
    </row>
    <row r="11643" spans="1:2" x14ac:dyDescent="0.25">
      <c r="A11643" s="62">
        <v>48101512</v>
      </c>
      <c r="B11643" s="63" t="s">
        <v>17296</v>
      </c>
    </row>
    <row r="11644" spans="1:2" x14ac:dyDescent="0.25">
      <c r="A11644" s="62">
        <v>48101513</v>
      </c>
      <c r="B11644" s="63" t="s">
        <v>3037</v>
      </c>
    </row>
    <row r="11645" spans="1:2" x14ac:dyDescent="0.25">
      <c r="A11645" s="62">
        <v>48101514</v>
      </c>
      <c r="B11645" s="63" t="s">
        <v>3535</v>
      </c>
    </row>
    <row r="11646" spans="1:2" x14ac:dyDescent="0.25">
      <c r="A11646" s="62">
        <v>48101515</v>
      </c>
      <c r="B11646" s="63" t="s">
        <v>15135</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3735</v>
      </c>
    </row>
    <row r="11650" spans="1:2" x14ac:dyDescent="0.25">
      <c r="A11650" s="62">
        <v>48101519</v>
      </c>
      <c r="B11650" s="63" t="s">
        <v>4503</v>
      </c>
    </row>
    <row r="11651" spans="1:2" x14ac:dyDescent="0.25">
      <c r="A11651" s="62">
        <v>48101520</v>
      </c>
      <c r="B11651" s="63" t="s">
        <v>11182</v>
      </c>
    </row>
    <row r="11652" spans="1:2" x14ac:dyDescent="0.25">
      <c r="A11652" s="62">
        <v>48101521</v>
      </c>
      <c r="B11652" s="63" t="s">
        <v>4174</v>
      </c>
    </row>
    <row r="11653" spans="1:2" x14ac:dyDescent="0.25">
      <c r="A11653" s="62">
        <v>48101522</v>
      </c>
      <c r="B11653" s="63" t="s">
        <v>1241</v>
      </c>
    </row>
    <row r="11654" spans="1:2" x14ac:dyDescent="0.25">
      <c r="A11654" s="62">
        <v>48101523</v>
      </c>
      <c r="B11654" s="63" t="s">
        <v>17008</v>
      </c>
    </row>
    <row r="11655" spans="1:2" x14ac:dyDescent="0.25">
      <c r="A11655" s="62">
        <v>48101524</v>
      </c>
      <c r="B11655" s="63" t="s">
        <v>2839</v>
      </c>
    </row>
    <row r="11656" spans="1:2" x14ac:dyDescent="0.25">
      <c r="A11656" s="62">
        <v>48101525</v>
      </c>
      <c r="B11656" s="63" t="s">
        <v>8905</v>
      </c>
    </row>
    <row r="11657" spans="1:2" x14ac:dyDescent="0.25">
      <c r="A11657" s="62">
        <v>48101526</v>
      </c>
      <c r="B11657" s="63" t="s">
        <v>18431</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16940</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11272</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5135</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18285</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3352</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17632</v>
      </c>
    </row>
    <row r="11680" spans="1:2" x14ac:dyDescent="0.25">
      <c r="A11680" s="62">
        <v>48101617</v>
      </c>
      <c r="B11680" s="63" t="s">
        <v>14860</v>
      </c>
    </row>
    <row r="11681" spans="1:2" x14ac:dyDescent="0.25">
      <c r="A11681" s="62">
        <v>48101701</v>
      </c>
      <c r="B11681" s="63" t="s">
        <v>13853</v>
      </c>
    </row>
    <row r="11682" spans="1:2" x14ac:dyDescent="0.25">
      <c r="A11682" s="62">
        <v>48101702</v>
      </c>
      <c r="B11682" s="63" t="s">
        <v>3465</v>
      </c>
    </row>
    <row r="11683" spans="1:2" x14ac:dyDescent="0.25">
      <c r="A11683" s="62">
        <v>48101703</v>
      </c>
      <c r="B11683" s="63" t="s">
        <v>447</v>
      </c>
    </row>
    <row r="11684" spans="1:2" x14ac:dyDescent="0.25">
      <c r="A11684" s="62">
        <v>48101704</v>
      </c>
      <c r="B11684" s="63" t="s">
        <v>13210</v>
      </c>
    </row>
    <row r="11685" spans="1:2" x14ac:dyDescent="0.25">
      <c r="A11685" s="62">
        <v>48101705</v>
      </c>
      <c r="B11685" s="63" t="s">
        <v>11351</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14176</v>
      </c>
    </row>
    <row r="11691" spans="1:2" x14ac:dyDescent="0.25">
      <c r="A11691" s="62">
        <v>48101711</v>
      </c>
      <c r="B11691" s="63" t="s">
        <v>8160</v>
      </c>
    </row>
    <row r="11692" spans="1:2" x14ac:dyDescent="0.25">
      <c r="A11692" s="62">
        <v>48101712</v>
      </c>
      <c r="B11692" s="63" t="s">
        <v>18297</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11103</v>
      </c>
    </row>
    <row r="11696" spans="1:2" x14ac:dyDescent="0.25">
      <c r="A11696" s="62">
        <v>48101801</v>
      </c>
      <c r="B11696" s="63" t="s">
        <v>2709</v>
      </c>
    </row>
    <row r="11697" spans="1:2" x14ac:dyDescent="0.25">
      <c r="A11697" s="62">
        <v>48101802</v>
      </c>
      <c r="B11697" s="63" t="s">
        <v>11761</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10380</v>
      </c>
    </row>
    <row r="11704" spans="1:2" x14ac:dyDescent="0.25">
      <c r="A11704" s="62">
        <v>48101809</v>
      </c>
      <c r="B11704" s="63" t="s">
        <v>12071</v>
      </c>
    </row>
    <row r="11705" spans="1:2" x14ac:dyDescent="0.25">
      <c r="A11705" s="62">
        <v>48101810</v>
      </c>
      <c r="B11705" s="63" t="s">
        <v>4509</v>
      </c>
    </row>
    <row r="11706" spans="1:2" x14ac:dyDescent="0.25">
      <c r="A11706" s="62">
        <v>48101811</v>
      </c>
      <c r="B11706" s="63" t="s">
        <v>13751</v>
      </c>
    </row>
    <row r="11707" spans="1:2" x14ac:dyDescent="0.25">
      <c r="A11707" s="62">
        <v>48101812</v>
      </c>
      <c r="B11707" s="63" t="s">
        <v>11747</v>
      </c>
    </row>
    <row r="11708" spans="1:2" x14ac:dyDescent="0.25">
      <c r="A11708" s="62">
        <v>48101813</v>
      </c>
      <c r="B11708" s="63" t="s">
        <v>6465</v>
      </c>
    </row>
    <row r="11709" spans="1:2" x14ac:dyDescent="0.25">
      <c r="A11709" s="62">
        <v>48101814</v>
      </c>
      <c r="B11709" s="63" t="s">
        <v>17584</v>
      </c>
    </row>
    <row r="11710" spans="1:2" x14ac:dyDescent="0.25">
      <c r="A11710" s="62">
        <v>48101815</v>
      </c>
      <c r="B11710" s="63" t="s">
        <v>11443</v>
      </c>
    </row>
    <row r="11711" spans="1:2" x14ac:dyDescent="0.25">
      <c r="A11711" s="62">
        <v>48101816</v>
      </c>
      <c r="B11711" s="63" t="s">
        <v>11227</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16796</v>
      </c>
    </row>
    <row r="11715" spans="1:2" x14ac:dyDescent="0.25">
      <c r="A11715" s="62">
        <v>48101903</v>
      </c>
      <c r="B11715" s="63" t="s">
        <v>10048</v>
      </c>
    </row>
    <row r="11716" spans="1:2" x14ac:dyDescent="0.25">
      <c r="A11716" s="62">
        <v>48101904</v>
      </c>
      <c r="B11716" s="63" t="s">
        <v>18419</v>
      </c>
    </row>
    <row r="11717" spans="1:2" x14ac:dyDescent="0.25">
      <c r="A11717" s="62">
        <v>48101905</v>
      </c>
      <c r="B11717" s="63" t="s">
        <v>8547</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17360</v>
      </c>
    </row>
    <row r="11721" spans="1:2" x14ac:dyDescent="0.25">
      <c r="A11721" s="62">
        <v>48101909</v>
      </c>
      <c r="B11721" s="63" t="s">
        <v>10091</v>
      </c>
    </row>
    <row r="11722" spans="1:2" x14ac:dyDescent="0.25">
      <c r="A11722" s="62">
        <v>48101910</v>
      </c>
      <c r="B11722" s="63" t="s">
        <v>5084</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15463</v>
      </c>
    </row>
    <row r="11729" spans="1:2" x14ac:dyDescent="0.25">
      <c r="A11729" s="62">
        <v>48101917</v>
      </c>
      <c r="B11729" s="63" t="s">
        <v>18398</v>
      </c>
    </row>
    <row r="11730" spans="1:2" x14ac:dyDescent="0.25">
      <c r="A11730" s="62">
        <v>48101918</v>
      </c>
      <c r="B11730" s="63" t="s">
        <v>14951</v>
      </c>
    </row>
    <row r="11731" spans="1:2" x14ac:dyDescent="0.25">
      <c r="A11731" s="62">
        <v>48101919</v>
      </c>
      <c r="B11731" s="63" t="s">
        <v>4228</v>
      </c>
    </row>
    <row r="11732" spans="1:2" x14ac:dyDescent="0.25">
      <c r="A11732" s="62">
        <v>48101920</v>
      </c>
      <c r="B11732" s="63" t="s">
        <v>7485</v>
      </c>
    </row>
    <row r="11733" spans="1:2" x14ac:dyDescent="0.25">
      <c r="A11733" s="62">
        <v>48102001</v>
      </c>
      <c r="B11733" s="63" t="s">
        <v>10430</v>
      </c>
    </row>
    <row r="11734" spans="1:2" x14ac:dyDescent="0.25">
      <c r="A11734" s="62">
        <v>48102002</v>
      </c>
      <c r="B11734" s="63" t="s">
        <v>7640</v>
      </c>
    </row>
    <row r="11735" spans="1:2" x14ac:dyDescent="0.25">
      <c r="A11735" s="62">
        <v>48102003</v>
      </c>
      <c r="B11735" s="63" t="s">
        <v>14792</v>
      </c>
    </row>
    <row r="11736" spans="1:2" x14ac:dyDescent="0.25">
      <c r="A11736" s="62">
        <v>48102004</v>
      </c>
      <c r="B11736" s="63" t="s">
        <v>5167</v>
      </c>
    </row>
    <row r="11737" spans="1:2" x14ac:dyDescent="0.25">
      <c r="A11737" s="62">
        <v>48102005</v>
      </c>
      <c r="B11737" s="63" t="s">
        <v>692</v>
      </c>
    </row>
    <row r="11738" spans="1:2" x14ac:dyDescent="0.25">
      <c r="A11738" s="62">
        <v>48102006</v>
      </c>
      <c r="B11738" s="63" t="s">
        <v>14980</v>
      </c>
    </row>
    <row r="11739" spans="1:2" x14ac:dyDescent="0.25">
      <c r="A11739" s="62">
        <v>48102007</v>
      </c>
      <c r="B11739" s="63" t="s">
        <v>6792</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14748</v>
      </c>
    </row>
    <row r="11743" spans="1:2" x14ac:dyDescent="0.25">
      <c r="A11743" s="62">
        <v>48102104</v>
      </c>
      <c r="B11743" s="63" t="s">
        <v>10835</v>
      </c>
    </row>
    <row r="11744" spans="1:2" x14ac:dyDescent="0.25">
      <c r="A11744" s="62">
        <v>48102105</v>
      </c>
      <c r="B11744" s="63" t="s">
        <v>18348</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4387</v>
      </c>
    </row>
    <row r="11750" spans="1:2" x14ac:dyDescent="0.25">
      <c r="A11750" s="62">
        <v>48111102</v>
      </c>
      <c r="B11750" s="63" t="s">
        <v>6706</v>
      </c>
    </row>
    <row r="11751" spans="1:2" x14ac:dyDescent="0.25">
      <c r="A11751" s="62">
        <v>48111103</v>
      </c>
      <c r="B11751" s="63" t="s">
        <v>10701</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3576</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13693</v>
      </c>
    </row>
    <row r="11759" spans="1:2" x14ac:dyDescent="0.25">
      <c r="A11759" s="62">
        <v>48111301</v>
      </c>
      <c r="B11759" s="63" t="s">
        <v>6394</v>
      </c>
    </row>
    <row r="11760" spans="1:2" x14ac:dyDescent="0.25">
      <c r="A11760" s="62">
        <v>48111302</v>
      </c>
      <c r="B11760" s="63" t="s">
        <v>11580</v>
      </c>
    </row>
    <row r="11761" spans="1:2" x14ac:dyDescent="0.25">
      <c r="A11761" s="62">
        <v>48111303</v>
      </c>
      <c r="B11761" s="63" t="s">
        <v>10813</v>
      </c>
    </row>
    <row r="11762" spans="1:2" x14ac:dyDescent="0.25">
      <c r="A11762" s="62">
        <v>48111401</v>
      </c>
      <c r="B11762" s="63" t="s">
        <v>1531</v>
      </c>
    </row>
    <row r="11763" spans="1:2" x14ac:dyDescent="0.25">
      <c r="A11763" s="62">
        <v>48111402</v>
      </c>
      <c r="B11763" s="63" t="s">
        <v>4126</v>
      </c>
    </row>
    <row r="11764" spans="1:2" x14ac:dyDescent="0.25">
      <c r="A11764" s="62">
        <v>48111403</v>
      </c>
      <c r="B11764" s="63" t="s">
        <v>16495</v>
      </c>
    </row>
    <row r="11765" spans="1:2" x14ac:dyDescent="0.25">
      <c r="A11765" s="62">
        <v>48111404</v>
      </c>
      <c r="B11765" s="63" t="s">
        <v>18113</v>
      </c>
    </row>
    <row r="11766" spans="1:2" x14ac:dyDescent="0.25">
      <c r="A11766" s="62">
        <v>48111405</v>
      </c>
      <c r="B11766" s="63" t="s">
        <v>14089</v>
      </c>
    </row>
    <row r="11767" spans="1:2" x14ac:dyDescent="0.25">
      <c r="A11767" s="62">
        <v>48121101</v>
      </c>
      <c r="B11767" s="63" t="s">
        <v>5977</v>
      </c>
    </row>
    <row r="11768" spans="1:2" x14ac:dyDescent="0.25">
      <c r="A11768" s="62">
        <v>48121201</v>
      </c>
      <c r="B11768" s="63" t="s">
        <v>18292</v>
      </c>
    </row>
    <row r="11769" spans="1:2" x14ac:dyDescent="0.25">
      <c r="A11769" s="62">
        <v>48121202</v>
      </c>
      <c r="B11769" s="63" t="s">
        <v>17351</v>
      </c>
    </row>
    <row r="11770" spans="1:2" x14ac:dyDescent="0.25">
      <c r="A11770" s="62">
        <v>48121301</v>
      </c>
      <c r="B11770" s="63" t="s">
        <v>17616</v>
      </c>
    </row>
    <row r="11771" spans="1:2" x14ac:dyDescent="0.25">
      <c r="A11771" s="62">
        <v>48121302</v>
      </c>
      <c r="B11771" s="63" t="s">
        <v>5973</v>
      </c>
    </row>
    <row r="11772" spans="1:2" x14ac:dyDescent="0.25">
      <c r="A11772" s="62">
        <v>49101601</v>
      </c>
      <c r="B11772" s="63" t="s">
        <v>14969</v>
      </c>
    </row>
    <row r="11773" spans="1:2" x14ac:dyDescent="0.25">
      <c r="A11773" s="62">
        <v>49101602</v>
      </c>
      <c r="B11773" s="63" t="s">
        <v>2729</v>
      </c>
    </row>
    <row r="11774" spans="1:2" x14ac:dyDescent="0.25">
      <c r="A11774" s="62">
        <v>49101603</v>
      </c>
      <c r="B11774" s="63" t="s">
        <v>4612</v>
      </c>
    </row>
    <row r="11775" spans="1:2" x14ac:dyDescent="0.25">
      <c r="A11775" s="62">
        <v>49101604</v>
      </c>
      <c r="B11775" s="63" t="s">
        <v>15327</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11652</v>
      </c>
    </row>
    <row r="11779" spans="1:2" x14ac:dyDescent="0.25">
      <c r="A11779" s="62">
        <v>49101608</v>
      </c>
      <c r="B11779" s="63" t="s">
        <v>7057</v>
      </c>
    </row>
    <row r="11780" spans="1:2" x14ac:dyDescent="0.25">
      <c r="A11780" s="62">
        <v>49101609</v>
      </c>
      <c r="B11780" s="63" t="s">
        <v>13194</v>
      </c>
    </row>
    <row r="11781" spans="1:2" x14ac:dyDescent="0.25">
      <c r="A11781" s="62">
        <v>49101611</v>
      </c>
      <c r="B11781" s="63" t="s">
        <v>15419</v>
      </c>
    </row>
    <row r="11782" spans="1:2" x14ac:dyDescent="0.25">
      <c r="A11782" s="62">
        <v>49101612</v>
      </c>
      <c r="B11782" s="63" t="s">
        <v>4741</v>
      </c>
    </row>
    <row r="11783" spans="1:2" x14ac:dyDescent="0.25">
      <c r="A11783" s="62">
        <v>49101613</v>
      </c>
      <c r="B11783" s="63" t="s">
        <v>12758</v>
      </c>
    </row>
    <row r="11784" spans="1:2" x14ac:dyDescent="0.25">
      <c r="A11784" s="62">
        <v>49101701</v>
      </c>
      <c r="B11784" s="63" t="s">
        <v>3666</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1943</v>
      </c>
    </row>
    <row r="11788" spans="1:2" x14ac:dyDescent="0.25">
      <c r="A11788" s="62">
        <v>49101706</v>
      </c>
      <c r="B11788" s="63" t="s">
        <v>17426</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6363</v>
      </c>
    </row>
    <row r="11792" spans="1:2" x14ac:dyDescent="0.25">
      <c r="A11792" s="62">
        <v>49121503</v>
      </c>
      <c r="B11792" s="63" t="s">
        <v>18433</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12937</v>
      </c>
    </row>
    <row r="11798" spans="1:2" x14ac:dyDescent="0.25">
      <c r="A11798" s="62">
        <v>49121509</v>
      </c>
      <c r="B11798" s="63" t="s">
        <v>10758</v>
      </c>
    </row>
    <row r="11799" spans="1:2" x14ac:dyDescent="0.25">
      <c r="A11799" s="62">
        <v>49121510</v>
      </c>
      <c r="B11799" s="63" t="s">
        <v>14856</v>
      </c>
    </row>
    <row r="11800" spans="1:2" x14ac:dyDescent="0.25">
      <c r="A11800" s="62">
        <v>49121601</v>
      </c>
      <c r="B11800" s="63" t="s">
        <v>3703</v>
      </c>
    </row>
    <row r="11801" spans="1:2" x14ac:dyDescent="0.25">
      <c r="A11801" s="62">
        <v>49121602</v>
      </c>
      <c r="B11801" s="63" t="s">
        <v>14156</v>
      </c>
    </row>
    <row r="11802" spans="1:2" x14ac:dyDescent="0.25">
      <c r="A11802" s="62">
        <v>49121603</v>
      </c>
      <c r="B11802" s="63" t="s">
        <v>9779</v>
      </c>
    </row>
    <row r="11803" spans="1:2" x14ac:dyDescent="0.25">
      <c r="A11803" s="62">
        <v>49131501</v>
      </c>
      <c r="B11803" s="63" t="s">
        <v>4883</v>
      </c>
    </row>
    <row r="11804" spans="1:2" x14ac:dyDescent="0.25">
      <c r="A11804" s="62">
        <v>49131502</v>
      </c>
      <c r="B11804" s="63" t="s">
        <v>14863</v>
      </c>
    </row>
    <row r="11805" spans="1:2" x14ac:dyDescent="0.25">
      <c r="A11805" s="62">
        <v>49131503</v>
      </c>
      <c r="B11805" s="63" t="s">
        <v>17003</v>
      </c>
    </row>
    <row r="11806" spans="1:2" x14ac:dyDescent="0.25">
      <c r="A11806" s="62">
        <v>49131504</v>
      </c>
      <c r="B11806" s="63" t="s">
        <v>4983</v>
      </c>
    </row>
    <row r="11807" spans="1:2" x14ac:dyDescent="0.25">
      <c r="A11807" s="62">
        <v>49131505</v>
      </c>
      <c r="B11807" s="63" t="s">
        <v>15588</v>
      </c>
    </row>
    <row r="11808" spans="1:2" x14ac:dyDescent="0.25">
      <c r="A11808" s="62">
        <v>49131506</v>
      </c>
      <c r="B11808" s="63" t="s">
        <v>10542</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3526</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12527</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16835</v>
      </c>
    </row>
    <row r="11827" spans="1:2" x14ac:dyDescent="0.25">
      <c r="A11827" s="62">
        <v>49141606</v>
      </c>
      <c r="B11827" s="63" t="s">
        <v>1795</v>
      </c>
    </row>
    <row r="11828" spans="1:2" x14ac:dyDescent="0.25">
      <c r="A11828" s="62">
        <v>49141607</v>
      </c>
      <c r="B11828" s="63" t="s">
        <v>13017</v>
      </c>
    </row>
    <row r="11829" spans="1:2" x14ac:dyDescent="0.25">
      <c r="A11829" s="62">
        <v>49151501</v>
      </c>
      <c r="B11829" s="63" t="s">
        <v>15629</v>
      </c>
    </row>
    <row r="11830" spans="1:2" x14ac:dyDescent="0.25">
      <c r="A11830" s="62">
        <v>49151502</v>
      </c>
      <c r="B11830" s="63" t="s">
        <v>4018</v>
      </c>
    </row>
    <row r="11831" spans="1:2" x14ac:dyDescent="0.25">
      <c r="A11831" s="62">
        <v>49151503</v>
      </c>
      <c r="B11831" s="63" t="s">
        <v>15043</v>
      </c>
    </row>
    <row r="11832" spans="1:2" x14ac:dyDescent="0.25">
      <c r="A11832" s="62">
        <v>49151504</v>
      </c>
      <c r="B11832" s="63" t="s">
        <v>16868</v>
      </c>
    </row>
    <row r="11833" spans="1:2" x14ac:dyDescent="0.25">
      <c r="A11833" s="62">
        <v>49151505</v>
      </c>
      <c r="B11833" s="63" t="s">
        <v>5022</v>
      </c>
    </row>
    <row r="11834" spans="1:2" x14ac:dyDescent="0.25">
      <c r="A11834" s="62">
        <v>49151601</v>
      </c>
      <c r="B11834" s="63" t="s">
        <v>10059</v>
      </c>
    </row>
    <row r="11835" spans="1:2" x14ac:dyDescent="0.25">
      <c r="A11835" s="62">
        <v>49151602</v>
      </c>
      <c r="B11835" s="63" t="s">
        <v>17085</v>
      </c>
    </row>
    <row r="11836" spans="1:2" x14ac:dyDescent="0.25">
      <c r="A11836" s="62">
        <v>49151603</v>
      </c>
      <c r="B11836" s="63" t="s">
        <v>13417</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11562</v>
      </c>
    </row>
    <row r="11840" spans="1:2" x14ac:dyDescent="0.25">
      <c r="A11840" s="62">
        <v>49161504</v>
      </c>
      <c r="B11840" s="63" t="s">
        <v>8367</v>
      </c>
    </row>
    <row r="11841" spans="1:2" x14ac:dyDescent="0.25">
      <c r="A11841" s="62">
        <v>49161505</v>
      </c>
      <c r="B11841" s="63" t="s">
        <v>17772</v>
      </c>
    </row>
    <row r="11842" spans="1:2" x14ac:dyDescent="0.25">
      <c r="A11842" s="62">
        <v>49161506</v>
      </c>
      <c r="B11842" s="63" t="s">
        <v>8776</v>
      </c>
    </row>
    <row r="11843" spans="1:2" x14ac:dyDescent="0.25">
      <c r="A11843" s="62">
        <v>49161507</v>
      </c>
      <c r="B11843" s="63" t="s">
        <v>2514</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18251</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3250</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11281</v>
      </c>
    </row>
    <row r="11856" spans="1:2" x14ac:dyDescent="0.25">
      <c r="A11856" s="62">
        <v>49161520</v>
      </c>
      <c r="B11856" s="63" t="s">
        <v>7651</v>
      </c>
    </row>
    <row r="11857" spans="1:2" x14ac:dyDescent="0.25">
      <c r="A11857" s="62">
        <v>49161521</v>
      </c>
      <c r="B11857" s="63" t="s">
        <v>11699</v>
      </c>
    </row>
    <row r="11858" spans="1:2" x14ac:dyDescent="0.25">
      <c r="A11858" s="62">
        <v>49161522</v>
      </c>
      <c r="B11858" s="63" t="s">
        <v>7463</v>
      </c>
    </row>
    <row r="11859" spans="1:2" x14ac:dyDescent="0.25">
      <c r="A11859" s="62">
        <v>49161523</v>
      </c>
      <c r="B11859" s="63" t="s">
        <v>11844</v>
      </c>
    </row>
    <row r="11860" spans="1:2" x14ac:dyDescent="0.25">
      <c r="A11860" s="62">
        <v>49161524</v>
      </c>
      <c r="B11860" s="63" t="s">
        <v>3102</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16985</v>
      </c>
    </row>
    <row r="11867" spans="1:2" x14ac:dyDescent="0.25">
      <c r="A11867" s="62">
        <v>49161605</v>
      </c>
      <c r="B11867" s="63" t="s">
        <v>7551</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3570</v>
      </c>
    </row>
    <row r="11871" spans="1:2" x14ac:dyDescent="0.25">
      <c r="A11871" s="62">
        <v>49161609</v>
      </c>
      <c r="B11871" s="63" t="s">
        <v>6246</v>
      </c>
    </row>
    <row r="11872" spans="1:2" x14ac:dyDescent="0.25">
      <c r="A11872" s="62">
        <v>49161610</v>
      </c>
      <c r="B11872" s="63" t="s">
        <v>12689</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10499</v>
      </c>
    </row>
    <row r="11878" spans="1:2" x14ac:dyDescent="0.25">
      <c r="A11878" s="62">
        <v>49161616</v>
      </c>
      <c r="B11878" s="63" t="s">
        <v>8961</v>
      </c>
    </row>
    <row r="11879" spans="1:2" x14ac:dyDescent="0.25">
      <c r="A11879" s="62">
        <v>49161617</v>
      </c>
      <c r="B11879" s="63" t="s">
        <v>16822</v>
      </c>
    </row>
    <row r="11880" spans="1:2" x14ac:dyDescent="0.25">
      <c r="A11880" s="62">
        <v>49161618</v>
      </c>
      <c r="B11880" s="63" t="s">
        <v>15182</v>
      </c>
    </row>
    <row r="11881" spans="1:2" x14ac:dyDescent="0.25">
      <c r="A11881" s="62">
        <v>49161619</v>
      </c>
      <c r="B11881" s="63" t="s">
        <v>17853</v>
      </c>
    </row>
    <row r="11882" spans="1:2" x14ac:dyDescent="0.25">
      <c r="A11882" s="62">
        <v>49161620</v>
      </c>
      <c r="B11882" s="63" t="s">
        <v>403</v>
      </c>
    </row>
    <row r="11883" spans="1:2" x14ac:dyDescent="0.25">
      <c r="A11883" s="62">
        <v>49161701</v>
      </c>
      <c r="B11883" s="63" t="s">
        <v>17869</v>
      </c>
    </row>
    <row r="11884" spans="1:2" x14ac:dyDescent="0.25">
      <c r="A11884" s="62">
        <v>49161702</v>
      </c>
      <c r="B11884" s="63" t="s">
        <v>13549</v>
      </c>
    </row>
    <row r="11885" spans="1:2" x14ac:dyDescent="0.25">
      <c r="A11885" s="62">
        <v>49161703</v>
      </c>
      <c r="B11885" s="63" t="s">
        <v>10485</v>
      </c>
    </row>
    <row r="11886" spans="1:2" x14ac:dyDescent="0.25">
      <c r="A11886" s="62">
        <v>49161704</v>
      </c>
      <c r="B11886" s="63" t="s">
        <v>8933</v>
      </c>
    </row>
    <row r="11887" spans="1:2" x14ac:dyDescent="0.25">
      <c r="A11887" s="62">
        <v>49161705</v>
      </c>
      <c r="B11887" s="63" t="s">
        <v>3555</v>
      </c>
    </row>
    <row r="11888" spans="1:2" x14ac:dyDescent="0.25">
      <c r="A11888" s="62">
        <v>49161706</v>
      </c>
      <c r="B11888" s="63" t="s">
        <v>18445</v>
      </c>
    </row>
    <row r="11889" spans="1:2" x14ac:dyDescent="0.25">
      <c r="A11889" s="62">
        <v>49161707</v>
      </c>
      <c r="B11889" s="63" t="s">
        <v>3770</v>
      </c>
    </row>
    <row r="11890" spans="1:2" x14ac:dyDescent="0.25">
      <c r="A11890" s="62">
        <v>49171501</v>
      </c>
      <c r="B11890" s="63" t="s">
        <v>4167</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12673</v>
      </c>
    </row>
    <row r="11896" spans="1:2" x14ac:dyDescent="0.25">
      <c r="A11896" s="62">
        <v>49171602</v>
      </c>
      <c r="B11896" s="63" t="s">
        <v>6801</v>
      </c>
    </row>
    <row r="11897" spans="1:2" x14ac:dyDescent="0.25">
      <c r="A11897" s="62">
        <v>49171603</v>
      </c>
      <c r="B11897" s="63" t="s">
        <v>14308</v>
      </c>
    </row>
    <row r="11898" spans="1:2" x14ac:dyDescent="0.25">
      <c r="A11898" s="62">
        <v>49181501</v>
      </c>
      <c r="B11898" s="63" t="s">
        <v>10103</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17564</v>
      </c>
    </row>
    <row r="11904" spans="1:2" x14ac:dyDescent="0.25">
      <c r="A11904" s="62">
        <v>49181507</v>
      </c>
      <c r="B11904" s="63" t="s">
        <v>14687</v>
      </c>
    </row>
    <row r="11905" spans="1:2" x14ac:dyDescent="0.25">
      <c r="A11905" s="62">
        <v>49181508</v>
      </c>
      <c r="B11905" s="63" t="s">
        <v>1661</v>
      </c>
    </row>
    <row r="11906" spans="1:2" x14ac:dyDescent="0.25">
      <c r="A11906" s="62">
        <v>49181509</v>
      </c>
      <c r="B11906" s="63" t="s">
        <v>13236</v>
      </c>
    </row>
    <row r="11907" spans="1:2" x14ac:dyDescent="0.25">
      <c r="A11907" s="62">
        <v>49181510</v>
      </c>
      <c r="B11907" s="63" t="s">
        <v>3613</v>
      </c>
    </row>
    <row r="11908" spans="1:2" x14ac:dyDescent="0.25">
      <c r="A11908" s="62">
        <v>49181511</v>
      </c>
      <c r="B11908" s="63" t="s">
        <v>17933</v>
      </c>
    </row>
    <row r="11909" spans="1:2" x14ac:dyDescent="0.25">
      <c r="A11909" s="62">
        <v>49181512</v>
      </c>
      <c r="B11909" s="63" t="s">
        <v>6123</v>
      </c>
    </row>
    <row r="11910" spans="1:2" x14ac:dyDescent="0.25">
      <c r="A11910" s="62">
        <v>49181513</v>
      </c>
      <c r="B11910" s="63" t="s">
        <v>14024</v>
      </c>
    </row>
    <row r="11911" spans="1:2" x14ac:dyDescent="0.25">
      <c r="A11911" s="62">
        <v>49181514</v>
      </c>
      <c r="B11911" s="63" t="s">
        <v>12154</v>
      </c>
    </row>
    <row r="11912" spans="1:2" x14ac:dyDescent="0.25">
      <c r="A11912" s="62">
        <v>49181515</v>
      </c>
      <c r="B11912" s="63" t="s">
        <v>14066</v>
      </c>
    </row>
    <row r="11913" spans="1:2" x14ac:dyDescent="0.25">
      <c r="A11913" s="62">
        <v>49181601</v>
      </c>
      <c r="B11913" s="63" t="s">
        <v>9330</v>
      </c>
    </row>
    <row r="11914" spans="1:2" x14ac:dyDescent="0.25">
      <c r="A11914" s="62">
        <v>49181602</v>
      </c>
      <c r="B11914" s="63" t="s">
        <v>18015</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3216</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14473</v>
      </c>
    </row>
    <row r="11922" spans="1:2" x14ac:dyDescent="0.25">
      <c r="A11922" s="62">
        <v>49181610</v>
      </c>
      <c r="B11922" s="63" t="s">
        <v>6239</v>
      </c>
    </row>
    <row r="11923" spans="1:2" x14ac:dyDescent="0.25">
      <c r="A11923" s="62">
        <v>49181611</v>
      </c>
      <c r="B11923" s="63" t="s">
        <v>13257</v>
      </c>
    </row>
    <row r="11924" spans="1:2" x14ac:dyDescent="0.25">
      <c r="A11924" s="62">
        <v>49181612</v>
      </c>
      <c r="B11924" s="63" t="s">
        <v>2988</v>
      </c>
    </row>
    <row r="11925" spans="1:2" x14ac:dyDescent="0.25">
      <c r="A11925" s="62">
        <v>49201501</v>
      </c>
      <c r="B11925" s="63" t="s">
        <v>3461</v>
      </c>
    </row>
    <row r="11926" spans="1:2" x14ac:dyDescent="0.25">
      <c r="A11926" s="62">
        <v>49201502</v>
      </c>
      <c r="B11926" s="63" t="s">
        <v>15104</v>
      </c>
    </row>
    <row r="11927" spans="1:2" x14ac:dyDescent="0.25">
      <c r="A11927" s="62">
        <v>49201503</v>
      </c>
      <c r="B11927" s="63" t="s">
        <v>4310</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10607</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4290</v>
      </c>
    </row>
    <row r="11937" spans="1:2" x14ac:dyDescent="0.25">
      <c r="A11937" s="62">
        <v>49201604</v>
      </c>
      <c r="B11937" s="63" t="s">
        <v>4304</v>
      </c>
    </row>
    <row r="11938" spans="1:2" x14ac:dyDescent="0.25">
      <c r="A11938" s="62">
        <v>49201605</v>
      </c>
      <c r="B11938" s="63" t="s">
        <v>7265</v>
      </c>
    </row>
    <row r="11939" spans="1:2" x14ac:dyDescent="0.25">
      <c r="A11939" s="62">
        <v>49201606</v>
      </c>
      <c r="B11939" s="63" t="s">
        <v>14397</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15293</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13653</v>
      </c>
    </row>
    <row r="11947" spans="1:2" x14ac:dyDescent="0.25">
      <c r="A11947" s="62">
        <v>49211603</v>
      </c>
      <c r="B11947" s="63" t="s">
        <v>8108</v>
      </c>
    </row>
    <row r="11948" spans="1:2" x14ac:dyDescent="0.25">
      <c r="A11948" s="62">
        <v>49211604</v>
      </c>
      <c r="B11948" s="63" t="s">
        <v>13409</v>
      </c>
    </row>
    <row r="11949" spans="1:2" x14ac:dyDescent="0.25">
      <c r="A11949" s="62">
        <v>49211605</v>
      </c>
      <c r="B11949" s="63" t="s">
        <v>4493</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10462</v>
      </c>
    </row>
    <row r="11955" spans="1:2" x14ac:dyDescent="0.25">
      <c r="A11955" s="62">
        <v>49211702</v>
      </c>
      <c r="B11955" s="63" t="s">
        <v>2982</v>
      </c>
    </row>
    <row r="11956" spans="1:2" x14ac:dyDescent="0.25">
      <c r="A11956" s="62">
        <v>49211703</v>
      </c>
      <c r="B11956" s="63" t="s">
        <v>11995</v>
      </c>
    </row>
    <row r="11957" spans="1:2" x14ac:dyDescent="0.25">
      <c r="A11957" s="62">
        <v>49211801</v>
      </c>
      <c r="B11957" s="63" t="s">
        <v>11390</v>
      </c>
    </row>
    <row r="11958" spans="1:2" x14ac:dyDescent="0.25">
      <c r="A11958" s="62">
        <v>49211802</v>
      </c>
      <c r="B11958" s="63" t="s">
        <v>4632</v>
      </c>
    </row>
    <row r="11959" spans="1:2" x14ac:dyDescent="0.25">
      <c r="A11959" s="62">
        <v>49211803</v>
      </c>
      <c r="B11959" s="63" t="s">
        <v>13269</v>
      </c>
    </row>
    <row r="11960" spans="1:2" x14ac:dyDescent="0.25">
      <c r="A11960" s="62">
        <v>49211804</v>
      </c>
      <c r="B11960" s="63" t="s">
        <v>13406</v>
      </c>
    </row>
    <row r="11961" spans="1:2" x14ac:dyDescent="0.25">
      <c r="A11961" s="62">
        <v>49211805</v>
      </c>
      <c r="B11961" s="63" t="s">
        <v>3870</v>
      </c>
    </row>
    <row r="11962" spans="1:2" x14ac:dyDescent="0.25">
      <c r="A11962" s="62">
        <v>49211806</v>
      </c>
      <c r="B11962" s="63" t="s">
        <v>3058</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14194</v>
      </c>
    </row>
    <row r="11966" spans="1:2" x14ac:dyDescent="0.25">
      <c r="A11966" s="62">
        <v>49221503</v>
      </c>
      <c r="B11966" s="63" t="s">
        <v>7169</v>
      </c>
    </row>
    <row r="11967" spans="1:2" x14ac:dyDescent="0.25">
      <c r="A11967" s="62">
        <v>49221504</v>
      </c>
      <c r="B11967" s="63" t="s">
        <v>12296</v>
      </c>
    </row>
    <row r="11968" spans="1:2" x14ac:dyDescent="0.25">
      <c r="A11968" s="62">
        <v>49221505</v>
      </c>
      <c r="B11968" s="63" t="s">
        <v>2879</v>
      </c>
    </row>
    <row r="11969" spans="1:2" x14ac:dyDescent="0.25">
      <c r="A11969" s="62">
        <v>49221506</v>
      </c>
      <c r="B11969" s="63" t="s">
        <v>16886</v>
      </c>
    </row>
    <row r="11970" spans="1:2" x14ac:dyDescent="0.25">
      <c r="A11970" s="62">
        <v>49221507</v>
      </c>
      <c r="B11970" s="63" t="s">
        <v>4918</v>
      </c>
    </row>
    <row r="11971" spans="1:2" x14ac:dyDescent="0.25">
      <c r="A11971" s="62">
        <v>49221508</v>
      </c>
      <c r="B11971" s="63" t="s">
        <v>10844</v>
      </c>
    </row>
    <row r="11972" spans="1:2" x14ac:dyDescent="0.25">
      <c r="A11972" s="62">
        <v>49221509</v>
      </c>
      <c r="B11972" s="63" t="s">
        <v>3554</v>
      </c>
    </row>
    <row r="11973" spans="1:2" x14ac:dyDescent="0.25">
      <c r="A11973" s="62">
        <v>49221510</v>
      </c>
      <c r="B11973" s="63" t="s">
        <v>14667</v>
      </c>
    </row>
    <row r="11974" spans="1:2" x14ac:dyDescent="0.25">
      <c r="A11974" s="62">
        <v>49221511</v>
      </c>
      <c r="B11974" s="63" t="s">
        <v>14389</v>
      </c>
    </row>
    <row r="11975" spans="1:2" x14ac:dyDescent="0.25">
      <c r="A11975" s="62">
        <v>49241501</v>
      </c>
      <c r="B11975" s="63" t="s">
        <v>16413</v>
      </c>
    </row>
    <row r="11976" spans="1:2" x14ac:dyDescent="0.25">
      <c r="A11976" s="62">
        <v>49241502</v>
      </c>
      <c r="B11976" s="63" t="s">
        <v>17156</v>
      </c>
    </row>
    <row r="11977" spans="1:2" x14ac:dyDescent="0.25">
      <c r="A11977" s="62">
        <v>49241503</v>
      </c>
      <c r="B11977" s="63" t="s">
        <v>234</v>
      </c>
    </row>
    <row r="11978" spans="1:2" x14ac:dyDescent="0.25">
      <c r="A11978" s="62">
        <v>49241504</v>
      </c>
      <c r="B11978" s="63" t="s">
        <v>3233</v>
      </c>
    </row>
    <row r="11979" spans="1:2" x14ac:dyDescent="0.25">
      <c r="A11979" s="62">
        <v>49241505</v>
      </c>
      <c r="B11979" s="63" t="s">
        <v>14117</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12621</v>
      </c>
    </row>
    <row r="11984" spans="1:2" x14ac:dyDescent="0.25">
      <c r="A11984" s="62">
        <v>49241510</v>
      </c>
      <c r="B11984" s="63" t="s">
        <v>9701</v>
      </c>
    </row>
    <row r="11985" spans="1:2" x14ac:dyDescent="0.25">
      <c r="A11985" s="62">
        <v>49241601</v>
      </c>
      <c r="B11985" s="63" t="s">
        <v>4247</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3100</v>
      </c>
    </row>
    <row r="11990" spans="1:2" x14ac:dyDescent="0.25">
      <c r="A11990" s="62">
        <v>49241702</v>
      </c>
      <c r="B11990" s="63" t="s">
        <v>14489</v>
      </c>
    </row>
    <row r="11991" spans="1:2" x14ac:dyDescent="0.25">
      <c r="A11991" s="62">
        <v>49241703</v>
      </c>
      <c r="B11991" s="63" t="s">
        <v>17345</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10397</v>
      </c>
    </row>
    <row r="11995" spans="1:2" x14ac:dyDescent="0.25">
      <c r="A11995" s="62">
        <v>49241707</v>
      </c>
      <c r="B11995" s="63" t="s">
        <v>17205</v>
      </c>
    </row>
    <row r="11996" spans="1:2" x14ac:dyDescent="0.25">
      <c r="A11996" s="62">
        <v>49241708</v>
      </c>
      <c r="B11996" s="63" t="s">
        <v>13440</v>
      </c>
    </row>
    <row r="11997" spans="1:2" x14ac:dyDescent="0.25">
      <c r="A11997" s="62">
        <v>49241709</v>
      </c>
      <c r="B11997" s="63" t="s">
        <v>3313</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4629</v>
      </c>
    </row>
    <row r="12001" spans="1:2" x14ac:dyDescent="0.25">
      <c r="A12001" s="62">
        <v>50101541</v>
      </c>
      <c r="B12001" s="63" t="s">
        <v>3500</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10668</v>
      </c>
    </row>
    <row r="12005" spans="1:2" x14ac:dyDescent="0.25">
      <c r="A12005" s="62">
        <v>50101545</v>
      </c>
      <c r="B12005" s="63" t="s">
        <v>16667</v>
      </c>
    </row>
    <row r="12006" spans="1:2" x14ac:dyDescent="0.25">
      <c r="A12006" s="62">
        <v>50101634</v>
      </c>
      <c r="B12006" s="63" t="s">
        <v>5349</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17445</v>
      </c>
    </row>
    <row r="12011" spans="1:2" x14ac:dyDescent="0.25">
      <c r="A12011" s="62">
        <v>50111510</v>
      </c>
      <c r="B12011" s="63" t="s">
        <v>11389</v>
      </c>
    </row>
    <row r="12012" spans="1:2" x14ac:dyDescent="0.25">
      <c r="A12012" s="62">
        <v>50111511</v>
      </c>
      <c r="B12012" s="63" t="s">
        <v>4944</v>
      </c>
    </row>
    <row r="12013" spans="1:2" x14ac:dyDescent="0.25">
      <c r="A12013" s="62">
        <v>50111512</v>
      </c>
      <c r="B12013" s="63" t="s">
        <v>17662</v>
      </c>
    </row>
    <row r="12014" spans="1:2" x14ac:dyDescent="0.25">
      <c r="A12014" s="62">
        <v>50112001</v>
      </c>
      <c r="B12014" s="63" t="s">
        <v>14322</v>
      </c>
    </row>
    <row r="12015" spans="1:2" x14ac:dyDescent="0.25">
      <c r="A12015" s="62">
        <v>50112002</v>
      </c>
      <c r="B12015" s="63" t="s">
        <v>6989</v>
      </c>
    </row>
    <row r="12016" spans="1:2" x14ac:dyDescent="0.25">
      <c r="A12016" s="62">
        <v>50112003</v>
      </c>
      <c r="B12016" s="63" t="s">
        <v>3784</v>
      </c>
    </row>
    <row r="12017" spans="1:2" x14ac:dyDescent="0.25">
      <c r="A12017" s="62">
        <v>50121537</v>
      </c>
      <c r="B12017" s="63" t="s">
        <v>2720</v>
      </c>
    </row>
    <row r="12018" spans="1:2" x14ac:dyDescent="0.25">
      <c r="A12018" s="62">
        <v>50121538</v>
      </c>
      <c r="B12018" s="63" t="s">
        <v>14830</v>
      </c>
    </row>
    <row r="12019" spans="1:2" x14ac:dyDescent="0.25">
      <c r="A12019" s="62">
        <v>50121539</v>
      </c>
      <c r="B12019" s="63" t="s">
        <v>3956</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10746</v>
      </c>
    </row>
    <row r="12025" spans="1:2" x14ac:dyDescent="0.25">
      <c r="A12025" s="62">
        <v>50121707</v>
      </c>
      <c r="B12025" s="63" t="s">
        <v>4467</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11176</v>
      </c>
    </row>
    <row r="12029" spans="1:2" x14ac:dyDescent="0.25">
      <c r="A12029" s="62">
        <v>50131606</v>
      </c>
      <c r="B12029" s="63" t="s">
        <v>11435</v>
      </c>
    </row>
    <row r="12030" spans="1:2" x14ac:dyDescent="0.25">
      <c r="A12030" s="62">
        <v>50131607</v>
      </c>
      <c r="B12030" s="63" t="s">
        <v>14114</v>
      </c>
    </row>
    <row r="12031" spans="1:2" x14ac:dyDescent="0.25">
      <c r="A12031" s="62">
        <v>50131608</v>
      </c>
      <c r="B12031" s="63" t="s">
        <v>14959</v>
      </c>
    </row>
    <row r="12032" spans="1:2" x14ac:dyDescent="0.25">
      <c r="A12032" s="62">
        <v>50131609</v>
      </c>
      <c r="B12032" s="63" t="s">
        <v>12121</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12668</v>
      </c>
    </row>
    <row r="12038" spans="1:2" x14ac:dyDescent="0.25">
      <c r="A12038" s="62">
        <v>50131801</v>
      </c>
      <c r="B12038" s="63" t="s">
        <v>18401</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17866</v>
      </c>
    </row>
    <row r="12042" spans="1:2" x14ac:dyDescent="0.25">
      <c r="A12042" s="62">
        <v>50151514</v>
      </c>
      <c r="B12042" s="63" t="s">
        <v>11369</v>
      </c>
    </row>
    <row r="12043" spans="1:2" x14ac:dyDescent="0.25">
      <c r="A12043" s="62">
        <v>50151604</v>
      </c>
      <c r="B12043" s="63" t="s">
        <v>3235</v>
      </c>
    </row>
    <row r="12044" spans="1:2" x14ac:dyDescent="0.25">
      <c r="A12044" s="62">
        <v>50151605</v>
      </c>
      <c r="B12044" s="63" t="s">
        <v>13363</v>
      </c>
    </row>
    <row r="12045" spans="1:2" x14ac:dyDescent="0.25">
      <c r="A12045" s="62">
        <v>50161509</v>
      </c>
      <c r="B12045" s="63" t="s">
        <v>13766</v>
      </c>
    </row>
    <row r="12046" spans="1:2" x14ac:dyDescent="0.25">
      <c r="A12046" s="62">
        <v>50161510</v>
      </c>
      <c r="B12046" s="63" t="s">
        <v>12400</v>
      </c>
    </row>
    <row r="12047" spans="1:2" x14ac:dyDescent="0.25">
      <c r="A12047" s="62">
        <v>50161511</v>
      </c>
      <c r="B12047" s="63" t="s">
        <v>11553</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16870</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10699</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15322</v>
      </c>
    </row>
    <row r="12057" spans="1:2" x14ac:dyDescent="0.25">
      <c r="A12057" s="62">
        <v>50171707</v>
      </c>
      <c r="B12057" s="63" t="s">
        <v>16299</v>
      </c>
    </row>
    <row r="12058" spans="1:2" x14ac:dyDescent="0.25">
      <c r="A12058" s="62">
        <v>50171708</v>
      </c>
      <c r="B12058" s="63" t="s">
        <v>4417</v>
      </c>
    </row>
    <row r="12059" spans="1:2" x14ac:dyDescent="0.25">
      <c r="A12059" s="62">
        <v>50171830</v>
      </c>
      <c r="B12059" s="63" t="s">
        <v>4945</v>
      </c>
    </row>
    <row r="12060" spans="1:2" x14ac:dyDescent="0.25">
      <c r="A12060" s="62">
        <v>50171831</v>
      </c>
      <c r="B12060" s="63" t="s">
        <v>18383</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4109</v>
      </c>
    </row>
    <row r="12064" spans="1:2" x14ac:dyDescent="0.25">
      <c r="A12064" s="62">
        <v>50171902</v>
      </c>
      <c r="B12064" s="63" t="s">
        <v>2495</v>
      </c>
    </row>
    <row r="12065" spans="1:2" x14ac:dyDescent="0.25">
      <c r="A12065" s="62">
        <v>50171903</v>
      </c>
      <c r="B12065" s="63" t="s">
        <v>14086</v>
      </c>
    </row>
    <row r="12066" spans="1:2" x14ac:dyDescent="0.25">
      <c r="A12066" s="62">
        <v>50171904</v>
      </c>
      <c r="B12066" s="63" t="s">
        <v>17215</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17928</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10618</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17256</v>
      </c>
    </row>
    <row r="12085" spans="1:2" x14ac:dyDescent="0.25">
      <c r="A12085" s="62">
        <v>50192109</v>
      </c>
      <c r="B12085" s="63" t="s">
        <v>4020</v>
      </c>
    </row>
    <row r="12086" spans="1:2" x14ac:dyDescent="0.25">
      <c r="A12086" s="62">
        <v>50192110</v>
      </c>
      <c r="B12086" s="63" t="s">
        <v>3775</v>
      </c>
    </row>
    <row r="12087" spans="1:2" x14ac:dyDescent="0.25">
      <c r="A12087" s="62">
        <v>50192111</v>
      </c>
      <c r="B12087" s="63" t="s">
        <v>16775</v>
      </c>
    </row>
    <row r="12088" spans="1:2" x14ac:dyDescent="0.25">
      <c r="A12088" s="62">
        <v>50192112</v>
      </c>
      <c r="B12088" s="63" t="s">
        <v>3425</v>
      </c>
    </row>
    <row r="12089" spans="1:2" x14ac:dyDescent="0.25">
      <c r="A12089" s="62">
        <v>50192301</v>
      </c>
      <c r="B12089" s="63" t="s">
        <v>18769</v>
      </c>
    </row>
    <row r="12090" spans="1:2" x14ac:dyDescent="0.25">
      <c r="A12090" s="62">
        <v>50192302</v>
      </c>
      <c r="B12090" s="63" t="s">
        <v>14916</v>
      </c>
    </row>
    <row r="12091" spans="1:2" x14ac:dyDescent="0.25">
      <c r="A12091" s="62">
        <v>50192303</v>
      </c>
      <c r="B12091" s="63" t="s">
        <v>17334</v>
      </c>
    </row>
    <row r="12092" spans="1:2" x14ac:dyDescent="0.25">
      <c r="A12092" s="62">
        <v>50192304</v>
      </c>
      <c r="B12092" s="63" t="s">
        <v>13628</v>
      </c>
    </row>
    <row r="12093" spans="1:2" x14ac:dyDescent="0.25">
      <c r="A12093" s="62">
        <v>50192401</v>
      </c>
      <c r="B12093" s="63" t="s">
        <v>10171</v>
      </c>
    </row>
    <row r="12094" spans="1:2" x14ac:dyDescent="0.25">
      <c r="A12094" s="62">
        <v>50192402</v>
      </c>
      <c r="B12094" s="63" t="s">
        <v>13785</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11059</v>
      </c>
    </row>
    <row r="12098" spans="1:2" x14ac:dyDescent="0.25">
      <c r="A12098" s="62">
        <v>50192502</v>
      </c>
      <c r="B12098" s="63" t="s">
        <v>2351</v>
      </c>
    </row>
    <row r="12099" spans="1:2" x14ac:dyDescent="0.25">
      <c r="A12099" s="62">
        <v>50192503</v>
      </c>
      <c r="B12099" s="63" t="s">
        <v>4478</v>
      </c>
    </row>
    <row r="12100" spans="1:2" x14ac:dyDescent="0.25">
      <c r="A12100" s="62">
        <v>50192504</v>
      </c>
      <c r="B12100" s="63" t="s">
        <v>13025</v>
      </c>
    </row>
    <row r="12101" spans="1:2" x14ac:dyDescent="0.25">
      <c r="A12101" s="62">
        <v>50192601</v>
      </c>
      <c r="B12101" s="63" t="s">
        <v>17330</v>
      </c>
    </row>
    <row r="12102" spans="1:2" x14ac:dyDescent="0.25">
      <c r="A12102" s="62">
        <v>50192602</v>
      </c>
      <c r="B12102" s="63" t="s">
        <v>10865</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14455</v>
      </c>
    </row>
    <row r="12106" spans="1:2" x14ac:dyDescent="0.25">
      <c r="A12106" s="62">
        <v>50192703</v>
      </c>
      <c r="B12106" s="63" t="s">
        <v>10418</v>
      </c>
    </row>
    <row r="12107" spans="1:2" x14ac:dyDescent="0.25">
      <c r="A12107" s="62">
        <v>50192801</v>
      </c>
      <c r="B12107" s="63" t="s">
        <v>13946</v>
      </c>
    </row>
    <row r="12108" spans="1:2" x14ac:dyDescent="0.25">
      <c r="A12108" s="62">
        <v>50192802</v>
      </c>
      <c r="B12108" s="63" t="s">
        <v>14364</v>
      </c>
    </row>
    <row r="12109" spans="1:2" x14ac:dyDescent="0.25">
      <c r="A12109" s="62">
        <v>50192803</v>
      </c>
      <c r="B12109" s="63" t="s">
        <v>18643</v>
      </c>
    </row>
    <row r="12110" spans="1:2" x14ac:dyDescent="0.25">
      <c r="A12110" s="62">
        <v>50192901</v>
      </c>
      <c r="B12110" s="63" t="s">
        <v>10465</v>
      </c>
    </row>
    <row r="12111" spans="1:2" x14ac:dyDescent="0.25">
      <c r="A12111" s="62">
        <v>50192902</v>
      </c>
      <c r="B12111" s="63" t="s">
        <v>8411</v>
      </c>
    </row>
    <row r="12112" spans="1:2" x14ac:dyDescent="0.25">
      <c r="A12112" s="62">
        <v>50193001</v>
      </c>
      <c r="B12112" s="63" t="s">
        <v>4497</v>
      </c>
    </row>
    <row r="12113" spans="1:2" x14ac:dyDescent="0.25">
      <c r="A12113" s="62">
        <v>50193002</v>
      </c>
      <c r="B12113" s="63" t="s">
        <v>11780</v>
      </c>
    </row>
    <row r="12114" spans="1:2" x14ac:dyDescent="0.25">
      <c r="A12114" s="62">
        <v>50193101</v>
      </c>
      <c r="B12114" s="63" t="s">
        <v>1534</v>
      </c>
    </row>
    <row r="12115" spans="1:2" x14ac:dyDescent="0.25">
      <c r="A12115" s="62">
        <v>50193102</v>
      </c>
      <c r="B12115" s="63" t="s">
        <v>15329</v>
      </c>
    </row>
    <row r="12116" spans="1:2" x14ac:dyDescent="0.25">
      <c r="A12116" s="62">
        <v>50193103</v>
      </c>
      <c r="B12116" s="63" t="s">
        <v>3481</v>
      </c>
    </row>
    <row r="12117" spans="1:2" x14ac:dyDescent="0.25">
      <c r="A12117" s="62">
        <v>50193104</v>
      </c>
      <c r="B12117" s="63" t="s">
        <v>2671</v>
      </c>
    </row>
    <row r="12118" spans="1:2" x14ac:dyDescent="0.25">
      <c r="A12118" s="62">
        <v>50193105</v>
      </c>
      <c r="B12118" s="63" t="s">
        <v>11291</v>
      </c>
    </row>
    <row r="12119" spans="1:2" x14ac:dyDescent="0.25">
      <c r="A12119" s="62">
        <v>50193201</v>
      </c>
      <c r="B12119" s="63" t="s">
        <v>4043</v>
      </c>
    </row>
    <row r="12120" spans="1:2" x14ac:dyDescent="0.25">
      <c r="A12120" s="62">
        <v>50193202</v>
      </c>
      <c r="B12120" s="63" t="s">
        <v>15622</v>
      </c>
    </row>
    <row r="12121" spans="1:2" x14ac:dyDescent="0.25">
      <c r="A12121" s="62">
        <v>50193203</v>
      </c>
      <c r="B12121" s="63" t="s">
        <v>10434</v>
      </c>
    </row>
    <row r="12122" spans="1:2" x14ac:dyDescent="0.25">
      <c r="A12122" s="62">
        <v>50201706</v>
      </c>
      <c r="B12122" s="63" t="s">
        <v>1602</v>
      </c>
    </row>
    <row r="12123" spans="1:2" x14ac:dyDescent="0.25">
      <c r="A12123" s="62">
        <v>50201707</v>
      </c>
      <c r="B12123" s="63" t="s">
        <v>3879</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12491</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4370</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11532</v>
      </c>
    </row>
    <row r="12136" spans="1:2" x14ac:dyDescent="0.25">
      <c r="A12136" s="62">
        <v>50202206</v>
      </c>
      <c r="B12136" s="63" t="s">
        <v>3274</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14478</v>
      </c>
    </row>
    <row r="12140" spans="1:2" x14ac:dyDescent="0.25">
      <c r="A12140" s="62">
        <v>50202303</v>
      </c>
      <c r="B12140" s="63" t="s">
        <v>1769</v>
      </c>
    </row>
    <row r="12141" spans="1:2" x14ac:dyDescent="0.25">
      <c r="A12141" s="62">
        <v>50202304</v>
      </c>
      <c r="B12141" s="63" t="s">
        <v>14410</v>
      </c>
    </row>
    <row r="12142" spans="1:2" x14ac:dyDescent="0.25">
      <c r="A12142" s="62">
        <v>50202305</v>
      </c>
      <c r="B12142" s="63" t="s">
        <v>6270</v>
      </c>
    </row>
    <row r="12143" spans="1:2" x14ac:dyDescent="0.25">
      <c r="A12143" s="62">
        <v>50202306</v>
      </c>
      <c r="B12143" s="63" t="s">
        <v>2740</v>
      </c>
    </row>
    <row r="12144" spans="1:2" x14ac:dyDescent="0.25">
      <c r="A12144" s="62">
        <v>50202307</v>
      </c>
      <c r="B12144" s="63" t="s">
        <v>9312</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14534</v>
      </c>
    </row>
    <row r="12150" spans="1:2" x14ac:dyDescent="0.25">
      <c r="A12150" s="62">
        <v>50211503</v>
      </c>
      <c r="B12150" s="63" t="s">
        <v>16120</v>
      </c>
    </row>
    <row r="12151" spans="1:2" x14ac:dyDescent="0.25">
      <c r="A12151" s="62">
        <v>50211504</v>
      </c>
      <c r="B12151" s="63" t="s">
        <v>3350</v>
      </c>
    </row>
    <row r="12152" spans="1:2" x14ac:dyDescent="0.25">
      <c r="A12152" s="62">
        <v>50211505</v>
      </c>
      <c r="B12152" s="63" t="s">
        <v>17341</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16381</v>
      </c>
    </row>
    <row r="12156" spans="1:2" x14ac:dyDescent="0.25">
      <c r="A12156" s="62">
        <v>50211609</v>
      </c>
      <c r="B12156" s="63" t="s">
        <v>4180</v>
      </c>
    </row>
    <row r="12157" spans="1:2" x14ac:dyDescent="0.25">
      <c r="A12157" s="62">
        <v>50211610</v>
      </c>
      <c r="B12157" s="63" t="s">
        <v>3545</v>
      </c>
    </row>
    <row r="12158" spans="1:2" x14ac:dyDescent="0.25">
      <c r="A12158" s="62">
        <v>50211611</v>
      </c>
      <c r="B12158" s="63" t="s">
        <v>13381</v>
      </c>
    </row>
    <row r="12159" spans="1:2" x14ac:dyDescent="0.25">
      <c r="A12159" s="62">
        <v>50211612</v>
      </c>
      <c r="B12159" s="63" t="s">
        <v>6587</v>
      </c>
    </row>
    <row r="12160" spans="1:2" x14ac:dyDescent="0.25">
      <c r="A12160" s="62">
        <v>50221001</v>
      </c>
      <c r="B12160" s="63" t="s">
        <v>4406</v>
      </c>
    </row>
    <row r="12161" spans="1:2" x14ac:dyDescent="0.25">
      <c r="A12161" s="62">
        <v>50221002</v>
      </c>
      <c r="B12161" s="63" t="s">
        <v>13419</v>
      </c>
    </row>
    <row r="12162" spans="1:2" x14ac:dyDescent="0.25">
      <c r="A12162" s="62">
        <v>50221101</v>
      </c>
      <c r="B12162" s="63" t="s">
        <v>6764</v>
      </c>
    </row>
    <row r="12163" spans="1:2" x14ac:dyDescent="0.25">
      <c r="A12163" s="62">
        <v>50221102</v>
      </c>
      <c r="B12163" s="63" t="s">
        <v>17578</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2907</v>
      </c>
    </row>
    <row r="12172" spans="1:2" x14ac:dyDescent="0.25">
      <c r="A12172" s="62">
        <v>51101511</v>
      </c>
      <c r="B12172" s="63" t="s">
        <v>14518</v>
      </c>
    </row>
    <row r="12173" spans="1:2" x14ac:dyDescent="0.25">
      <c r="A12173" s="62">
        <v>51101512</v>
      </c>
      <c r="B12173" s="63" t="s">
        <v>6541</v>
      </c>
    </row>
    <row r="12174" spans="1:2" x14ac:dyDescent="0.25">
      <c r="A12174" s="62">
        <v>51101513</v>
      </c>
      <c r="B12174" s="63" t="s">
        <v>15389</v>
      </c>
    </row>
    <row r="12175" spans="1:2" x14ac:dyDescent="0.25">
      <c r="A12175" s="62">
        <v>51101514</v>
      </c>
      <c r="B12175" s="63" t="s">
        <v>9108</v>
      </c>
    </row>
    <row r="12176" spans="1:2" x14ac:dyDescent="0.25">
      <c r="A12176" s="62">
        <v>51101515</v>
      </c>
      <c r="B12176" s="63" t="s">
        <v>17317</v>
      </c>
    </row>
    <row r="12177" spans="1:2" x14ac:dyDescent="0.25">
      <c r="A12177" s="62">
        <v>51101516</v>
      </c>
      <c r="B12177" s="63" t="s">
        <v>12603</v>
      </c>
    </row>
    <row r="12178" spans="1:2" x14ac:dyDescent="0.25">
      <c r="A12178" s="62">
        <v>51101518</v>
      </c>
      <c r="B12178" s="63" t="s">
        <v>7887</v>
      </c>
    </row>
    <row r="12179" spans="1:2" x14ac:dyDescent="0.25">
      <c r="A12179" s="62">
        <v>51101519</v>
      </c>
      <c r="B12179" s="63" t="s">
        <v>17907</v>
      </c>
    </row>
    <row r="12180" spans="1:2" x14ac:dyDescent="0.25">
      <c r="A12180" s="62">
        <v>51101521</v>
      </c>
      <c r="B12180" s="63" t="s">
        <v>4549</v>
      </c>
    </row>
    <row r="12181" spans="1:2" x14ac:dyDescent="0.25">
      <c r="A12181" s="62">
        <v>51101522</v>
      </c>
      <c r="B12181" s="63" t="s">
        <v>6734</v>
      </c>
    </row>
    <row r="12182" spans="1:2" x14ac:dyDescent="0.25">
      <c r="A12182" s="62">
        <v>51101523</v>
      </c>
      <c r="B12182" s="63" t="s">
        <v>3566</v>
      </c>
    </row>
    <row r="12183" spans="1:2" x14ac:dyDescent="0.25">
      <c r="A12183" s="62">
        <v>51101524</v>
      </c>
      <c r="B12183" s="63" t="s">
        <v>10312</v>
      </c>
    </row>
    <row r="12184" spans="1:2" x14ac:dyDescent="0.25">
      <c r="A12184" s="62">
        <v>51101525</v>
      </c>
      <c r="B12184" s="63" t="s">
        <v>12409</v>
      </c>
    </row>
    <row r="12185" spans="1:2" x14ac:dyDescent="0.25">
      <c r="A12185" s="62">
        <v>51101526</v>
      </c>
      <c r="B12185" s="63" t="s">
        <v>14695</v>
      </c>
    </row>
    <row r="12186" spans="1:2" x14ac:dyDescent="0.25">
      <c r="A12186" s="62">
        <v>51101527</v>
      </c>
      <c r="B12186" s="63" t="s">
        <v>773</v>
      </c>
    </row>
    <row r="12187" spans="1:2" x14ac:dyDescent="0.25">
      <c r="A12187" s="62">
        <v>51101528</v>
      </c>
      <c r="B12187" s="63" t="s">
        <v>4082</v>
      </c>
    </row>
    <row r="12188" spans="1:2" x14ac:dyDescent="0.25">
      <c r="A12188" s="62">
        <v>51101530</v>
      </c>
      <c r="B12188" s="63" t="s">
        <v>12528</v>
      </c>
    </row>
    <row r="12189" spans="1:2" x14ac:dyDescent="0.25">
      <c r="A12189" s="62">
        <v>51101531</v>
      </c>
      <c r="B12189" s="63" t="s">
        <v>3852</v>
      </c>
    </row>
    <row r="12190" spans="1:2" x14ac:dyDescent="0.25">
      <c r="A12190" s="62">
        <v>51101532</v>
      </c>
      <c r="B12190" s="63" t="s">
        <v>18162</v>
      </c>
    </row>
    <row r="12191" spans="1:2" x14ac:dyDescent="0.25">
      <c r="A12191" s="62">
        <v>51101533</v>
      </c>
      <c r="B12191" s="63" t="s">
        <v>12387</v>
      </c>
    </row>
    <row r="12192" spans="1:2" x14ac:dyDescent="0.25">
      <c r="A12192" s="62">
        <v>51101534</v>
      </c>
      <c r="B12192" s="63" t="s">
        <v>17300</v>
      </c>
    </row>
    <row r="12193" spans="1:2" x14ac:dyDescent="0.25">
      <c r="A12193" s="62">
        <v>51101535</v>
      </c>
      <c r="B12193" s="63" t="s">
        <v>6965</v>
      </c>
    </row>
    <row r="12194" spans="1:2" x14ac:dyDescent="0.25">
      <c r="A12194" s="62">
        <v>51101536</v>
      </c>
      <c r="B12194" s="63" t="s">
        <v>17145</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17816</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4111</v>
      </c>
    </row>
    <row r="12201" spans="1:2" x14ac:dyDescent="0.25">
      <c r="A12201" s="62">
        <v>51101543</v>
      </c>
      <c r="B12201" s="63" t="s">
        <v>15987</v>
      </c>
    </row>
    <row r="12202" spans="1:2" x14ac:dyDescent="0.25">
      <c r="A12202" s="62">
        <v>51101544</v>
      </c>
      <c r="B12202" s="63" t="s">
        <v>13311</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12214</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11065</v>
      </c>
    </row>
    <row r="12212" spans="1:2" x14ac:dyDescent="0.25">
      <c r="A12212" s="62">
        <v>51101554</v>
      </c>
      <c r="B12212" s="63" t="s">
        <v>11129</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17683</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3247</v>
      </c>
    </row>
    <row r="12220" spans="1:2" x14ac:dyDescent="0.25">
      <c r="A12220" s="62">
        <v>51101562</v>
      </c>
      <c r="B12220" s="63" t="s">
        <v>3478</v>
      </c>
    </row>
    <row r="12221" spans="1:2" x14ac:dyDescent="0.25">
      <c r="A12221" s="62">
        <v>51101563</v>
      </c>
      <c r="B12221" s="63" t="s">
        <v>15560</v>
      </c>
    </row>
    <row r="12222" spans="1:2" x14ac:dyDescent="0.25">
      <c r="A12222" s="62">
        <v>51101564</v>
      </c>
      <c r="B12222" s="63" t="s">
        <v>14221</v>
      </c>
    </row>
    <row r="12223" spans="1:2" x14ac:dyDescent="0.25">
      <c r="A12223" s="62">
        <v>51101565</v>
      </c>
      <c r="B12223" s="63" t="s">
        <v>16963</v>
      </c>
    </row>
    <row r="12224" spans="1:2" x14ac:dyDescent="0.25">
      <c r="A12224" s="62">
        <v>51101566</v>
      </c>
      <c r="B12224" s="63" t="s">
        <v>16953</v>
      </c>
    </row>
    <row r="12225" spans="1:2" x14ac:dyDescent="0.25">
      <c r="A12225" s="62">
        <v>51101567</v>
      </c>
      <c r="B12225" s="63" t="s">
        <v>17867</v>
      </c>
    </row>
    <row r="12226" spans="1:2" x14ac:dyDescent="0.25">
      <c r="A12226" s="62">
        <v>51101568</v>
      </c>
      <c r="B12226" s="63" t="s">
        <v>4740</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11809</v>
      </c>
    </row>
    <row r="12230" spans="1:2" x14ac:dyDescent="0.25">
      <c r="A12230" s="62">
        <v>51101572</v>
      </c>
      <c r="B12230" s="63" t="s">
        <v>9606</v>
      </c>
    </row>
    <row r="12231" spans="1:2" x14ac:dyDescent="0.25">
      <c r="A12231" s="62">
        <v>51101573</v>
      </c>
      <c r="B12231" s="63" t="s">
        <v>13132</v>
      </c>
    </row>
    <row r="12232" spans="1:2" x14ac:dyDescent="0.25">
      <c r="A12232" s="62">
        <v>51101574</v>
      </c>
      <c r="B12232" s="63" t="s">
        <v>15357</v>
      </c>
    </row>
    <row r="12233" spans="1:2" x14ac:dyDescent="0.25">
      <c r="A12233" s="62">
        <v>51101575</v>
      </c>
      <c r="B12233" s="63" t="s">
        <v>10570</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13855</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3397</v>
      </c>
    </row>
    <row r="12241" spans="1:2" x14ac:dyDescent="0.25">
      <c r="A12241" s="62">
        <v>51101583</v>
      </c>
      <c r="B12241" s="63" t="s">
        <v>16152</v>
      </c>
    </row>
    <row r="12242" spans="1:2" x14ac:dyDescent="0.25">
      <c r="A12242" s="62">
        <v>51101584</v>
      </c>
      <c r="B12242" s="63" t="s">
        <v>4964</v>
      </c>
    </row>
    <row r="12243" spans="1:2" x14ac:dyDescent="0.25">
      <c r="A12243" s="62">
        <v>51101585</v>
      </c>
      <c r="B12243" s="63" t="s">
        <v>4831</v>
      </c>
    </row>
    <row r="12244" spans="1:2" x14ac:dyDescent="0.25">
      <c r="A12244" s="62">
        <v>51101586</v>
      </c>
      <c r="B12244" s="63" t="s">
        <v>1</v>
      </c>
    </row>
    <row r="12245" spans="1:2" x14ac:dyDescent="0.25">
      <c r="A12245" s="62">
        <v>51101587</v>
      </c>
      <c r="B12245" s="63" t="s">
        <v>13509</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4223</v>
      </c>
    </row>
    <row r="12249" spans="1:2" x14ac:dyDescent="0.25">
      <c r="A12249" s="62">
        <v>51101591</v>
      </c>
      <c r="B12249" s="63" t="s">
        <v>13429</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13917</v>
      </c>
    </row>
    <row r="12254" spans="1:2" x14ac:dyDescent="0.25">
      <c r="A12254" s="62">
        <v>51101596</v>
      </c>
      <c r="B12254" s="63" t="s">
        <v>5287</v>
      </c>
    </row>
    <row r="12255" spans="1:2" x14ac:dyDescent="0.25">
      <c r="A12255" s="62">
        <v>51101597</v>
      </c>
      <c r="B12255" s="63" t="s">
        <v>153</v>
      </c>
    </row>
    <row r="12256" spans="1:2" x14ac:dyDescent="0.25">
      <c r="A12256" s="62">
        <v>51101598</v>
      </c>
      <c r="B12256" s="63" t="s">
        <v>17700</v>
      </c>
    </row>
    <row r="12257" spans="1:2" x14ac:dyDescent="0.25">
      <c r="A12257" s="62">
        <v>51101599</v>
      </c>
      <c r="B12257" s="63" t="s">
        <v>15464</v>
      </c>
    </row>
    <row r="12258" spans="1:2" x14ac:dyDescent="0.25">
      <c r="A12258" s="62">
        <v>51101601</v>
      </c>
      <c r="B12258" s="63" t="s">
        <v>12701</v>
      </c>
    </row>
    <row r="12259" spans="1:2" x14ac:dyDescent="0.25">
      <c r="A12259" s="62">
        <v>51101602</v>
      </c>
      <c r="B12259" s="63" t="s">
        <v>18279</v>
      </c>
    </row>
    <row r="12260" spans="1:2" x14ac:dyDescent="0.25">
      <c r="A12260" s="62">
        <v>51101603</v>
      </c>
      <c r="B12260" s="63" t="s">
        <v>3974</v>
      </c>
    </row>
    <row r="12261" spans="1:2" x14ac:dyDescent="0.25">
      <c r="A12261" s="62">
        <v>51101604</v>
      </c>
      <c r="B12261" s="63" t="s">
        <v>9789</v>
      </c>
    </row>
    <row r="12262" spans="1:2" x14ac:dyDescent="0.25">
      <c r="A12262" s="62">
        <v>51101606</v>
      </c>
      <c r="B12262" s="63" t="s">
        <v>12977</v>
      </c>
    </row>
    <row r="12263" spans="1:2" x14ac:dyDescent="0.25">
      <c r="A12263" s="62">
        <v>51101607</v>
      </c>
      <c r="B12263" s="63" t="s">
        <v>16559</v>
      </c>
    </row>
    <row r="12264" spans="1:2" x14ac:dyDescent="0.25">
      <c r="A12264" s="62">
        <v>51101610</v>
      </c>
      <c r="B12264" s="63" t="s">
        <v>17059</v>
      </c>
    </row>
    <row r="12265" spans="1:2" x14ac:dyDescent="0.25">
      <c r="A12265" s="62">
        <v>51101611</v>
      </c>
      <c r="B12265" s="63" t="s">
        <v>4203</v>
      </c>
    </row>
    <row r="12266" spans="1:2" x14ac:dyDescent="0.25">
      <c r="A12266" s="62">
        <v>51101612</v>
      </c>
      <c r="B12266" s="63" t="s">
        <v>15353</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17219</v>
      </c>
    </row>
    <row r="12270" spans="1:2" x14ac:dyDescent="0.25">
      <c r="A12270" s="62">
        <v>51101617</v>
      </c>
      <c r="B12270" s="63" t="s">
        <v>4270</v>
      </c>
    </row>
    <row r="12271" spans="1:2" x14ac:dyDescent="0.25">
      <c r="A12271" s="62">
        <v>51101618</v>
      </c>
      <c r="B12271" s="63" t="s">
        <v>9282</v>
      </c>
    </row>
    <row r="12272" spans="1:2" x14ac:dyDescent="0.25">
      <c r="A12272" s="62">
        <v>51101619</v>
      </c>
      <c r="B12272" s="63" t="s">
        <v>3881</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4418</v>
      </c>
    </row>
    <row r="12276" spans="1:2" x14ac:dyDescent="0.25">
      <c r="A12276" s="62">
        <v>51101629</v>
      </c>
      <c r="B12276" s="63" t="s">
        <v>11118</v>
      </c>
    </row>
    <row r="12277" spans="1:2" x14ac:dyDescent="0.25">
      <c r="A12277" s="62">
        <v>51101630</v>
      </c>
      <c r="B12277" s="63" t="s">
        <v>14553</v>
      </c>
    </row>
    <row r="12278" spans="1:2" x14ac:dyDescent="0.25">
      <c r="A12278" s="62">
        <v>51101701</v>
      </c>
      <c r="B12278" s="63" t="s">
        <v>2464</v>
      </c>
    </row>
    <row r="12279" spans="1:2" x14ac:dyDescent="0.25">
      <c r="A12279" s="62">
        <v>51101702</v>
      </c>
      <c r="B12279" s="63" t="s">
        <v>3699</v>
      </c>
    </row>
    <row r="12280" spans="1:2" x14ac:dyDescent="0.25">
      <c r="A12280" s="62">
        <v>51101703</v>
      </c>
      <c r="B12280" s="63" t="s">
        <v>8135</v>
      </c>
    </row>
    <row r="12281" spans="1:2" x14ac:dyDescent="0.25">
      <c r="A12281" s="62">
        <v>51101704</v>
      </c>
      <c r="B12281" s="63" t="s">
        <v>2926</v>
      </c>
    </row>
    <row r="12282" spans="1:2" x14ac:dyDescent="0.25">
      <c r="A12282" s="62">
        <v>51101705</v>
      </c>
      <c r="B12282" s="63" t="s">
        <v>9670</v>
      </c>
    </row>
    <row r="12283" spans="1:2" x14ac:dyDescent="0.25">
      <c r="A12283" s="62">
        <v>51101706</v>
      </c>
      <c r="B12283" s="63" t="s">
        <v>11684</v>
      </c>
    </row>
    <row r="12284" spans="1:2" x14ac:dyDescent="0.25">
      <c r="A12284" s="62">
        <v>51101707</v>
      </c>
      <c r="B12284" s="63" t="s">
        <v>10500</v>
      </c>
    </row>
    <row r="12285" spans="1:2" x14ac:dyDescent="0.25">
      <c r="A12285" s="62">
        <v>51101708</v>
      </c>
      <c r="B12285" s="63" t="s">
        <v>5951</v>
      </c>
    </row>
    <row r="12286" spans="1:2" x14ac:dyDescent="0.25">
      <c r="A12286" s="62">
        <v>51101709</v>
      </c>
      <c r="B12286" s="63" t="s">
        <v>14745</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10438</v>
      </c>
    </row>
    <row r="12290" spans="1:2" x14ac:dyDescent="0.25">
      <c r="A12290" s="62">
        <v>51101713</v>
      </c>
      <c r="B12290" s="63" t="s">
        <v>10631</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17409</v>
      </c>
    </row>
    <row r="12294" spans="1:2" x14ac:dyDescent="0.25">
      <c r="A12294" s="62">
        <v>51101717</v>
      </c>
      <c r="B12294" s="63" t="s">
        <v>6874</v>
      </c>
    </row>
    <row r="12295" spans="1:2" x14ac:dyDescent="0.25">
      <c r="A12295" s="62">
        <v>51101718</v>
      </c>
      <c r="B12295" s="63" t="s">
        <v>4797</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14064</v>
      </c>
    </row>
    <row r="12301" spans="1:2" x14ac:dyDescent="0.25">
      <c r="A12301" s="62">
        <v>51101804</v>
      </c>
      <c r="B12301" s="63" t="s">
        <v>14155</v>
      </c>
    </row>
    <row r="12302" spans="1:2" x14ac:dyDescent="0.25">
      <c r="A12302" s="62">
        <v>51101805</v>
      </c>
      <c r="B12302" s="63" t="s">
        <v>15724</v>
      </c>
    </row>
    <row r="12303" spans="1:2" x14ac:dyDescent="0.25">
      <c r="A12303" s="62">
        <v>51101806</v>
      </c>
      <c r="B12303" s="63" t="s">
        <v>17818</v>
      </c>
    </row>
    <row r="12304" spans="1:2" x14ac:dyDescent="0.25">
      <c r="A12304" s="62">
        <v>51101807</v>
      </c>
      <c r="B12304" s="63" t="s">
        <v>8935</v>
      </c>
    </row>
    <row r="12305" spans="1:2" x14ac:dyDescent="0.25">
      <c r="A12305" s="62">
        <v>51101808</v>
      </c>
      <c r="B12305" s="63" t="s">
        <v>12512</v>
      </c>
    </row>
    <row r="12306" spans="1:2" x14ac:dyDescent="0.25">
      <c r="A12306" s="62">
        <v>51101809</v>
      </c>
      <c r="B12306" s="63" t="s">
        <v>4103</v>
      </c>
    </row>
    <row r="12307" spans="1:2" x14ac:dyDescent="0.25">
      <c r="A12307" s="62">
        <v>51101810</v>
      </c>
      <c r="B12307" s="63" t="s">
        <v>5485</v>
      </c>
    </row>
    <row r="12308" spans="1:2" x14ac:dyDescent="0.25">
      <c r="A12308" s="62">
        <v>51101811</v>
      </c>
      <c r="B12308" s="63" t="s">
        <v>3343</v>
      </c>
    </row>
    <row r="12309" spans="1:2" x14ac:dyDescent="0.25">
      <c r="A12309" s="62">
        <v>51101812</v>
      </c>
      <c r="B12309" s="63" t="s">
        <v>6068</v>
      </c>
    </row>
    <row r="12310" spans="1:2" x14ac:dyDescent="0.25">
      <c r="A12310" s="62">
        <v>51101813</v>
      </c>
      <c r="B12310" s="63" t="s">
        <v>14640</v>
      </c>
    </row>
    <row r="12311" spans="1:2" x14ac:dyDescent="0.25">
      <c r="A12311" s="62">
        <v>51101814</v>
      </c>
      <c r="B12311" s="63" t="s">
        <v>12800</v>
      </c>
    </row>
    <row r="12312" spans="1:2" x14ac:dyDescent="0.25">
      <c r="A12312" s="62">
        <v>51101815</v>
      </c>
      <c r="B12312" s="63" t="s">
        <v>17276</v>
      </c>
    </row>
    <row r="12313" spans="1:2" x14ac:dyDescent="0.25">
      <c r="A12313" s="62">
        <v>51101816</v>
      </c>
      <c r="B12313" s="63" t="s">
        <v>9892</v>
      </c>
    </row>
    <row r="12314" spans="1:2" x14ac:dyDescent="0.25">
      <c r="A12314" s="62">
        <v>51101817</v>
      </c>
      <c r="B12314" s="63" t="s">
        <v>15261</v>
      </c>
    </row>
    <row r="12315" spans="1:2" x14ac:dyDescent="0.25">
      <c r="A12315" s="62">
        <v>51101818</v>
      </c>
      <c r="B12315" s="63" t="s">
        <v>11913</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4494</v>
      </c>
    </row>
    <row r="12320" spans="1:2" x14ac:dyDescent="0.25">
      <c r="A12320" s="62">
        <v>51101825</v>
      </c>
      <c r="B12320" s="63" t="s">
        <v>11141</v>
      </c>
    </row>
    <row r="12321" spans="1:2" x14ac:dyDescent="0.25">
      <c r="A12321" s="62">
        <v>51101826</v>
      </c>
      <c r="B12321" s="63" t="s">
        <v>3263</v>
      </c>
    </row>
    <row r="12322" spans="1:2" x14ac:dyDescent="0.25">
      <c r="A12322" s="62">
        <v>51101827</v>
      </c>
      <c r="B12322" s="63" t="s">
        <v>10216</v>
      </c>
    </row>
    <row r="12323" spans="1:2" x14ac:dyDescent="0.25">
      <c r="A12323" s="62">
        <v>51101828</v>
      </c>
      <c r="B12323" s="63" t="s">
        <v>18375</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4828</v>
      </c>
    </row>
    <row r="12327" spans="1:2" x14ac:dyDescent="0.25">
      <c r="A12327" s="62">
        <v>51101832</v>
      </c>
      <c r="B12327" s="63" t="s">
        <v>13178</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12748</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3143</v>
      </c>
    </row>
    <row r="12335" spans="1:2" x14ac:dyDescent="0.25">
      <c r="A12335" s="62">
        <v>51101905</v>
      </c>
      <c r="B12335" s="63" t="s">
        <v>15215</v>
      </c>
    </row>
    <row r="12336" spans="1:2" x14ac:dyDescent="0.25">
      <c r="A12336" s="62">
        <v>51101906</v>
      </c>
      <c r="B12336" s="63" t="s">
        <v>16145</v>
      </c>
    </row>
    <row r="12337" spans="1:2" x14ac:dyDescent="0.25">
      <c r="A12337" s="62">
        <v>51101907</v>
      </c>
      <c r="B12337" s="63" t="s">
        <v>4522</v>
      </c>
    </row>
    <row r="12338" spans="1:2" x14ac:dyDescent="0.25">
      <c r="A12338" s="62">
        <v>51101908</v>
      </c>
      <c r="B12338" s="63" t="s">
        <v>6340</v>
      </c>
    </row>
    <row r="12339" spans="1:2" x14ac:dyDescent="0.25">
      <c r="A12339" s="62">
        <v>51101909</v>
      </c>
      <c r="B12339" s="63" t="s">
        <v>12223</v>
      </c>
    </row>
    <row r="12340" spans="1:2" x14ac:dyDescent="0.25">
      <c r="A12340" s="62">
        <v>51101910</v>
      </c>
      <c r="B12340" s="63" t="s">
        <v>16506</v>
      </c>
    </row>
    <row r="12341" spans="1:2" x14ac:dyDescent="0.25">
      <c r="A12341" s="62">
        <v>51101911</v>
      </c>
      <c r="B12341" s="63" t="s">
        <v>10416</v>
      </c>
    </row>
    <row r="12342" spans="1:2" x14ac:dyDescent="0.25">
      <c r="A12342" s="62">
        <v>51101912</v>
      </c>
      <c r="B12342" s="63" t="s">
        <v>16978</v>
      </c>
    </row>
    <row r="12343" spans="1:2" x14ac:dyDescent="0.25">
      <c r="A12343" s="62">
        <v>51102001</v>
      </c>
      <c r="B12343" s="63" t="s">
        <v>14691</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13528</v>
      </c>
    </row>
    <row r="12349" spans="1:2" x14ac:dyDescent="0.25">
      <c r="A12349" s="62">
        <v>51102007</v>
      </c>
      <c r="B12349" s="63" t="s">
        <v>15042</v>
      </c>
    </row>
    <row r="12350" spans="1:2" x14ac:dyDescent="0.25">
      <c r="A12350" s="62">
        <v>51102008</v>
      </c>
      <c r="B12350" s="63" t="s">
        <v>11038</v>
      </c>
    </row>
    <row r="12351" spans="1:2" x14ac:dyDescent="0.25">
      <c r="A12351" s="62">
        <v>51102009</v>
      </c>
      <c r="B12351" s="63" t="s">
        <v>12403</v>
      </c>
    </row>
    <row r="12352" spans="1:2" x14ac:dyDescent="0.25">
      <c r="A12352" s="62">
        <v>51102101</v>
      </c>
      <c r="B12352" s="63" t="s">
        <v>14426</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3119</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5148</v>
      </c>
    </row>
    <row r="12359" spans="1:2" x14ac:dyDescent="0.25">
      <c r="A12359" s="62">
        <v>51102206</v>
      </c>
      <c r="B12359" s="63" t="s">
        <v>9822</v>
      </c>
    </row>
    <row r="12360" spans="1:2" x14ac:dyDescent="0.25">
      <c r="A12360" s="62">
        <v>51102207</v>
      </c>
      <c r="B12360" s="63" t="s">
        <v>4397</v>
      </c>
    </row>
    <row r="12361" spans="1:2" x14ac:dyDescent="0.25">
      <c r="A12361" s="62">
        <v>51102208</v>
      </c>
      <c r="B12361" s="63" t="s">
        <v>10842</v>
      </c>
    </row>
    <row r="12362" spans="1:2" x14ac:dyDescent="0.25">
      <c r="A12362" s="62">
        <v>51102209</v>
      </c>
      <c r="B12362" s="63" t="s">
        <v>4962</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16317</v>
      </c>
    </row>
    <row r="12368" spans="1:2" x14ac:dyDescent="0.25">
      <c r="A12368" s="62">
        <v>51102304</v>
      </c>
      <c r="B12368" s="63" t="s">
        <v>10440</v>
      </c>
    </row>
    <row r="12369" spans="1:2" x14ac:dyDescent="0.25">
      <c r="A12369" s="62">
        <v>51102305</v>
      </c>
      <c r="B12369" s="63" t="s">
        <v>13237</v>
      </c>
    </row>
    <row r="12370" spans="1:2" x14ac:dyDescent="0.25">
      <c r="A12370" s="62">
        <v>51102306</v>
      </c>
      <c r="B12370" s="63" t="s">
        <v>10520</v>
      </c>
    </row>
    <row r="12371" spans="1:2" x14ac:dyDescent="0.25">
      <c r="A12371" s="62">
        <v>51102307</v>
      </c>
      <c r="B12371" s="63" t="s">
        <v>11753</v>
      </c>
    </row>
    <row r="12372" spans="1:2" x14ac:dyDescent="0.25">
      <c r="A12372" s="62">
        <v>51102308</v>
      </c>
      <c r="B12372" s="63" t="s">
        <v>17319</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10754</v>
      </c>
    </row>
    <row r="12384" spans="1:2" x14ac:dyDescent="0.25">
      <c r="A12384" s="62">
        <v>51102320</v>
      </c>
      <c r="B12384" s="63" t="s">
        <v>14323</v>
      </c>
    </row>
    <row r="12385" spans="1:2" x14ac:dyDescent="0.25">
      <c r="A12385" s="62">
        <v>51102321</v>
      </c>
      <c r="B12385" s="63" t="s">
        <v>4143</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17952</v>
      </c>
    </row>
    <row r="12392" spans="1:2" x14ac:dyDescent="0.25">
      <c r="A12392" s="62">
        <v>51102328</v>
      </c>
      <c r="B12392" s="63" t="s">
        <v>2798</v>
      </c>
    </row>
    <row r="12393" spans="1:2" x14ac:dyDescent="0.25">
      <c r="A12393" s="62">
        <v>51102329</v>
      </c>
      <c r="B12393" s="63" t="s">
        <v>18171</v>
      </c>
    </row>
    <row r="12394" spans="1:2" x14ac:dyDescent="0.25">
      <c r="A12394" s="62">
        <v>51102330</v>
      </c>
      <c r="B12394" s="63" t="s">
        <v>16625</v>
      </c>
    </row>
    <row r="12395" spans="1:2" x14ac:dyDescent="0.25">
      <c r="A12395" s="62">
        <v>51102331</v>
      </c>
      <c r="B12395" s="63" t="s">
        <v>4064</v>
      </c>
    </row>
    <row r="12396" spans="1:2" x14ac:dyDescent="0.25">
      <c r="A12396" s="62">
        <v>51102332</v>
      </c>
      <c r="B12396" s="63" t="s">
        <v>2164</v>
      </c>
    </row>
    <row r="12397" spans="1:2" x14ac:dyDescent="0.25">
      <c r="A12397" s="62">
        <v>51102333</v>
      </c>
      <c r="B12397" s="63" t="s">
        <v>15103</v>
      </c>
    </row>
    <row r="12398" spans="1:2" x14ac:dyDescent="0.25">
      <c r="A12398" s="62">
        <v>51102334</v>
      </c>
      <c r="B12398" s="63" t="s">
        <v>230</v>
      </c>
    </row>
    <row r="12399" spans="1:2" x14ac:dyDescent="0.25">
      <c r="A12399" s="62">
        <v>51102335</v>
      </c>
      <c r="B12399" s="63" t="s">
        <v>14343</v>
      </c>
    </row>
    <row r="12400" spans="1:2" x14ac:dyDescent="0.25">
      <c r="A12400" s="62">
        <v>51102336</v>
      </c>
      <c r="B12400" s="63" t="s">
        <v>3738</v>
      </c>
    </row>
    <row r="12401" spans="1:2" x14ac:dyDescent="0.25">
      <c r="A12401" s="62">
        <v>51102402</v>
      </c>
      <c r="B12401" s="63" t="s">
        <v>18682</v>
      </c>
    </row>
    <row r="12402" spans="1:2" x14ac:dyDescent="0.25">
      <c r="A12402" s="62">
        <v>51102501</v>
      </c>
      <c r="B12402" s="63" t="s">
        <v>4307</v>
      </c>
    </row>
    <row r="12403" spans="1:2" x14ac:dyDescent="0.25">
      <c r="A12403" s="62">
        <v>51102502</v>
      </c>
      <c r="B12403" s="63" t="s">
        <v>12622</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12372</v>
      </c>
    </row>
    <row r="12407" spans="1:2" x14ac:dyDescent="0.25">
      <c r="A12407" s="62">
        <v>51102507</v>
      </c>
      <c r="B12407" s="63" t="s">
        <v>4177</v>
      </c>
    </row>
    <row r="12408" spans="1:2" x14ac:dyDescent="0.25">
      <c r="A12408" s="62">
        <v>51102601</v>
      </c>
      <c r="B12408" s="63" t="s">
        <v>18439</v>
      </c>
    </row>
    <row r="12409" spans="1:2" x14ac:dyDescent="0.25">
      <c r="A12409" s="62">
        <v>51102701</v>
      </c>
      <c r="B12409" s="63" t="s">
        <v>14715</v>
      </c>
    </row>
    <row r="12410" spans="1:2" x14ac:dyDescent="0.25">
      <c r="A12410" s="62">
        <v>51102702</v>
      </c>
      <c r="B12410" s="63" t="s">
        <v>2403</v>
      </c>
    </row>
    <row r="12411" spans="1:2" x14ac:dyDescent="0.25">
      <c r="A12411" s="62">
        <v>51102705</v>
      </c>
      <c r="B12411" s="63" t="s">
        <v>3560</v>
      </c>
    </row>
    <row r="12412" spans="1:2" x14ac:dyDescent="0.25">
      <c r="A12412" s="62">
        <v>51102706</v>
      </c>
      <c r="B12412" s="63" t="s">
        <v>12346</v>
      </c>
    </row>
    <row r="12413" spans="1:2" x14ac:dyDescent="0.25">
      <c r="A12413" s="62">
        <v>51102707</v>
      </c>
      <c r="B12413" s="63" t="s">
        <v>15868</v>
      </c>
    </row>
    <row r="12414" spans="1:2" x14ac:dyDescent="0.25">
      <c r="A12414" s="62">
        <v>51102708</v>
      </c>
      <c r="B12414" s="63" t="s">
        <v>5343</v>
      </c>
    </row>
    <row r="12415" spans="1:2" x14ac:dyDescent="0.25">
      <c r="A12415" s="62">
        <v>51102709</v>
      </c>
      <c r="B12415" s="63" t="s">
        <v>18076</v>
      </c>
    </row>
    <row r="12416" spans="1:2" x14ac:dyDescent="0.25">
      <c r="A12416" s="62">
        <v>51102710</v>
      </c>
      <c r="B12416" s="63" t="s">
        <v>2688</v>
      </c>
    </row>
    <row r="12417" spans="1:2" x14ac:dyDescent="0.25">
      <c r="A12417" s="62">
        <v>51102711</v>
      </c>
      <c r="B12417" s="63" t="s">
        <v>15967</v>
      </c>
    </row>
    <row r="12418" spans="1:2" x14ac:dyDescent="0.25">
      <c r="A12418" s="62">
        <v>51102712</v>
      </c>
      <c r="B12418" s="63" t="s">
        <v>13188</v>
      </c>
    </row>
    <row r="12419" spans="1:2" x14ac:dyDescent="0.25">
      <c r="A12419" s="62">
        <v>51102713</v>
      </c>
      <c r="B12419" s="63" t="s">
        <v>14858</v>
      </c>
    </row>
    <row r="12420" spans="1:2" x14ac:dyDescent="0.25">
      <c r="A12420" s="62">
        <v>51102714</v>
      </c>
      <c r="B12420" s="63" t="s">
        <v>18356</v>
      </c>
    </row>
    <row r="12421" spans="1:2" x14ac:dyDescent="0.25">
      <c r="A12421" s="62">
        <v>51102715</v>
      </c>
      <c r="B12421" s="63" t="s">
        <v>12065</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3381</v>
      </c>
    </row>
    <row r="12425" spans="1:2" x14ac:dyDescent="0.25">
      <c r="A12425" s="62">
        <v>51102720</v>
      </c>
      <c r="B12425" s="63" t="s">
        <v>14631</v>
      </c>
    </row>
    <row r="12426" spans="1:2" x14ac:dyDescent="0.25">
      <c r="A12426" s="62">
        <v>51102721</v>
      </c>
      <c r="B12426" s="63" t="s">
        <v>8357</v>
      </c>
    </row>
    <row r="12427" spans="1:2" x14ac:dyDescent="0.25">
      <c r="A12427" s="62">
        <v>51102722</v>
      </c>
      <c r="B12427" s="63" t="s">
        <v>3706</v>
      </c>
    </row>
    <row r="12428" spans="1:2" x14ac:dyDescent="0.25">
      <c r="A12428" s="62">
        <v>51102723</v>
      </c>
      <c r="B12428" s="63" t="s">
        <v>17714</v>
      </c>
    </row>
    <row r="12429" spans="1:2" x14ac:dyDescent="0.25">
      <c r="A12429" s="62">
        <v>51102724</v>
      </c>
      <c r="B12429" s="63" t="s">
        <v>7499</v>
      </c>
    </row>
    <row r="12430" spans="1:2" x14ac:dyDescent="0.25">
      <c r="A12430" s="62">
        <v>51102725</v>
      </c>
      <c r="B12430" s="63" t="s">
        <v>13453</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11029</v>
      </c>
    </row>
    <row r="12436" spans="1:2" x14ac:dyDescent="0.25">
      <c r="A12436" s="62">
        <v>51111501</v>
      </c>
      <c r="B12436" s="63" t="s">
        <v>11201</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10652</v>
      </c>
    </row>
    <row r="12440" spans="1:2" x14ac:dyDescent="0.25">
      <c r="A12440" s="62">
        <v>51111505</v>
      </c>
      <c r="B12440" s="63" t="s">
        <v>15056</v>
      </c>
    </row>
    <row r="12441" spans="1:2" x14ac:dyDescent="0.25">
      <c r="A12441" s="62">
        <v>51111506</v>
      </c>
      <c r="B12441" s="63" t="s">
        <v>8821</v>
      </c>
    </row>
    <row r="12442" spans="1:2" x14ac:dyDescent="0.25">
      <c r="A12442" s="62">
        <v>51111507</v>
      </c>
      <c r="B12442" s="63" t="s">
        <v>10537</v>
      </c>
    </row>
    <row r="12443" spans="1:2" x14ac:dyDescent="0.25">
      <c r="A12443" s="62">
        <v>51111508</v>
      </c>
      <c r="B12443" s="63" t="s">
        <v>5061</v>
      </c>
    </row>
    <row r="12444" spans="1:2" x14ac:dyDescent="0.25">
      <c r="A12444" s="62">
        <v>51111509</v>
      </c>
      <c r="B12444" s="63" t="s">
        <v>11612</v>
      </c>
    </row>
    <row r="12445" spans="1:2" x14ac:dyDescent="0.25">
      <c r="A12445" s="62">
        <v>51111510</v>
      </c>
      <c r="B12445" s="63" t="s">
        <v>12290</v>
      </c>
    </row>
    <row r="12446" spans="1:2" x14ac:dyDescent="0.25">
      <c r="A12446" s="62">
        <v>51111511</v>
      </c>
      <c r="B12446" s="63" t="s">
        <v>507</v>
      </c>
    </row>
    <row r="12447" spans="1:2" x14ac:dyDescent="0.25">
      <c r="A12447" s="62">
        <v>51111512</v>
      </c>
      <c r="B12447" s="63" t="s">
        <v>17528</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4799</v>
      </c>
    </row>
    <row r="12455" spans="1:2" x14ac:dyDescent="0.25">
      <c r="A12455" s="62">
        <v>51111520</v>
      </c>
      <c r="B12455" s="63" t="s">
        <v>18119</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4907</v>
      </c>
    </row>
    <row r="12460" spans="1:2" x14ac:dyDescent="0.25">
      <c r="A12460" s="62">
        <v>51111604</v>
      </c>
      <c r="B12460" s="63" t="s">
        <v>14535</v>
      </c>
    </row>
    <row r="12461" spans="1:2" x14ac:dyDescent="0.25">
      <c r="A12461" s="62">
        <v>51111605</v>
      </c>
      <c r="B12461" s="63" t="s">
        <v>3737</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5166</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3345</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2717</v>
      </c>
    </row>
    <row r="12473" spans="1:2" x14ac:dyDescent="0.25">
      <c r="A12473" s="62">
        <v>51111701</v>
      </c>
      <c r="B12473" s="63" t="s">
        <v>4675</v>
      </c>
    </row>
    <row r="12474" spans="1:2" x14ac:dyDescent="0.25">
      <c r="A12474" s="62">
        <v>51111702</v>
      </c>
      <c r="B12474" s="63" t="s">
        <v>5205</v>
      </c>
    </row>
    <row r="12475" spans="1:2" x14ac:dyDescent="0.25">
      <c r="A12475" s="62">
        <v>51111703</v>
      </c>
      <c r="B12475" s="63" t="s">
        <v>11782</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10528</v>
      </c>
    </row>
    <row r="12484" spans="1:2" x14ac:dyDescent="0.25">
      <c r="A12484" s="62">
        <v>51111712</v>
      </c>
      <c r="B12484" s="63" t="s">
        <v>10600</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3514</v>
      </c>
    </row>
    <row r="12493" spans="1:2" x14ac:dyDescent="0.25">
      <c r="A12493" s="62">
        <v>51111802</v>
      </c>
      <c r="B12493" s="63" t="s">
        <v>13085</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14119</v>
      </c>
    </row>
    <row r="12499" spans="1:2" x14ac:dyDescent="0.25">
      <c r="A12499" s="62">
        <v>51111808</v>
      </c>
      <c r="B12499" s="63" t="s">
        <v>18330</v>
      </c>
    </row>
    <row r="12500" spans="1:2" x14ac:dyDescent="0.25">
      <c r="A12500" s="62">
        <v>51111809</v>
      </c>
      <c r="B12500" s="63" t="s">
        <v>14742</v>
      </c>
    </row>
    <row r="12501" spans="1:2" x14ac:dyDescent="0.25">
      <c r="A12501" s="62">
        <v>51111810</v>
      </c>
      <c r="B12501" s="63" t="s">
        <v>18793</v>
      </c>
    </row>
    <row r="12502" spans="1:2" x14ac:dyDescent="0.25">
      <c r="A12502" s="62">
        <v>51111811</v>
      </c>
      <c r="B12502" s="63" t="s">
        <v>14868</v>
      </c>
    </row>
    <row r="12503" spans="1:2" x14ac:dyDescent="0.25">
      <c r="A12503" s="62">
        <v>51111812</v>
      </c>
      <c r="B12503" s="63" t="s">
        <v>4803</v>
      </c>
    </row>
    <row r="12504" spans="1:2" x14ac:dyDescent="0.25">
      <c r="A12504" s="62">
        <v>51111813</v>
      </c>
      <c r="B12504" s="63" t="s">
        <v>6182</v>
      </c>
    </row>
    <row r="12505" spans="1:2" x14ac:dyDescent="0.25">
      <c r="A12505" s="62">
        <v>51111814</v>
      </c>
      <c r="B12505" s="63" t="s">
        <v>10908</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13603</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14301</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2596</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16945</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13744</v>
      </c>
    </row>
    <row r="12523" spans="1:2" x14ac:dyDescent="0.25">
      <c r="A12523" s="62">
        <v>51121506</v>
      </c>
      <c r="B12523" s="63" t="s">
        <v>11031</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10428</v>
      </c>
    </row>
    <row r="12527" spans="1:2" x14ac:dyDescent="0.25">
      <c r="A12527" s="62">
        <v>51121511</v>
      </c>
      <c r="B12527" s="63" t="s">
        <v>12685</v>
      </c>
    </row>
    <row r="12528" spans="1:2" x14ac:dyDescent="0.25">
      <c r="A12528" s="62">
        <v>51121512</v>
      </c>
      <c r="B12528" s="63" t="s">
        <v>16323</v>
      </c>
    </row>
    <row r="12529" spans="1:2" x14ac:dyDescent="0.25">
      <c r="A12529" s="62">
        <v>51121513</v>
      </c>
      <c r="B12529" s="63" t="s">
        <v>13856</v>
      </c>
    </row>
    <row r="12530" spans="1:2" x14ac:dyDescent="0.25">
      <c r="A12530" s="62">
        <v>51121514</v>
      </c>
      <c r="B12530" s="63" t="s">
        <v>14067</v>
      </c>
    </row>
    <row r="12531" spans="1:2" x14ac:dyDescent="0.25">
      <c r="A12531" s="62">
        <v>51121515</v>
      </c>
      <c r="B12531" s="63" t="s">
        <v>9566</v>
      </c>
    </row>
    <row r="12532" spans="1:2" x14ac:dyDescent="0.25">
      <c r="A12532" s="62">
        <v>51121516</v>
      </c>
      <c r="B12532" s="63" t="s">
        <v>14472</v>
      </c>
    </row>
    <row r="12533" spans="1:2" x14ac:dyDescent="0.25">
      <c r="A12533" s="62">
        <v>51121517</v>
      </c>
      <c r="B12533" s="63" t="s">
        <v>16518</v>
      </c>
    </row>
    <row r="12534" spans="1:2" x14ac:dyDescent="0.25">
      <c r="A12534" s="62">
        <v>51121518</v>
      </c>
      <c r="B12534" s="63" t="s">
        <v>11172</v>
      </c>
    </row>
    <row r="12535" spans="1:2" x14ac:dyDescent="0.25">
      <c r="A12535" s="62">
        <v>51121519</v>
      </c>
      <c r="B12535" s="63" t="s">
        <v>1756</v>
      </c>
    </row>
    <row r="12536" spans="1:2" x14ac:dyDescent="0.25">
      <c r="A12536" s="62">
        <v>51121520</v>
      </c>
      <c r="B12536" s="63" t="s">
        <v>4670</v>
      </c>
    </row>
    <row r="12537" spans="1:2" x14ac:dyDescent="0.25">
      <c r="A12537" s="62">
        <v>51121521</v>
      </c>
      <c r="B12537" s="63" t="s">
        <v>3963</v>
      </c>
    </row>
    <row r="12538" spans="1:2" x14ac:dyDescent="0.25">
      <c r="A12538" s="62">
        <v>51121522</v>
      </c>
      <c r="B12538" s="63" t="s">
        <v>6711</v>
      </c>
    </row>
    <row r="12539" spans="1:2" x14ac:dyDescent="0.25">
      <c r="A12539" s="62">
        <v>51121523</v>
      </c>
      <c r="B12539" s="63" t="s">
        <v>15264</v>
      </c>
    </row>
    <row r="12540" spans="1:2" x14ac:dyDescent="0.25">
      <c r="A12540" s="62">
        <v>51121601</v>
      </c>
      <c r="B12540" s="63" t="s">
        <v>11285</v>
      </c>
    </row>
    <row r="12541" spans="1:2" x14ac:dyDescent="0.25">
      <c r="A12541" s="62">
        <v>51121602</v>
      </c>
      <c r="B12541" s="63" t="s">
        <v>2895</v>
      </c>
    </row>
    <row r="12542" spans="1:2" x14ac:dyDescent="0.25">
      <c r="A12542" s="62">
        <v>51121603</v>
      </c>
      <c r="B12542" s="63" t="s">
        <v>13513</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17382</v>
      </c>
    </row>
    <row r="12546" spans="1:2" x14ac:dyDescent="0.25">
      <c r="A12546" s="62">
        <v>51121609</v>
      </c>
      <c r="B12546" s="63" t="s">
        <v>12011</v>
      </c>
    </row>
    <row r="12547" spans="1:2" x14ac:dyDescent="0.25">
      <c r="A12547" s="62">
        <v>51121610</v>
      </c>
      <c r="B12547" s="63" t="s">
        <v>2715</v>
      </c>
    </row>
    <row r="12548" spans="1:2" x14ac:dyDescent="0.25">
      <c r="A12548" s="62">
        <v>51121611</v>
      </c>
      <c r="B12548" s="63" t="s">
        <v>11836</v>
      </c>
    </row>
    <row r="12549" spans="1:2" x14ac:dyDescent="0.25">
      <c r="A12549" s="62">
        <v>51121614</v>
      </c>
      <c r="B12549" s="63" t="s">
        <v>8366</v>
      </c>
    </row>
    <row r="12550" spans="1:2" x14ac:dyDescent="0.25">
      <c r="A12550" s="62">
        <v>51121615</v>
      </c>
      <c r="B12550" s="63" t="s">
        <v>12547</v>
      </c>
    </row>
    <row r="12551" spans="1:2" x14ac:dyDescent="0.25">
      <c r="A12551" s="62">
        <v>51121616</v>
      </c>
      <c r="B12551" s="63" t="s">
        <v>9936</v>
      </c>
    </row>
    <row r="12552" spans="1:2" x14ac:dyDescent="0.25">
      <c r="A12552" s="62">
        <v>51121701</v>
      </c>
      <c r="B12552" s="63" t="s">
        <v>12753</v>
      </c>
    </row>
    <row r="12553" spans="1:2" x14ac:dyDescent="0.25">
      <c r="A12553" s="62">
        <v>51121702</v>
      </c>
      <c r="B12553" s="63" t="s">
        <v>11380</v>
      </c>
    </row>
    <row r="12554" spans="1:2" x14ac:dyDescent="0.25">
      <c r="A12554" s="62">
        <v>51121703</v>
      </c>
      <c r="B12554" s="63" t="s">
        <v>12697</v>
      </c>
    </row>
    <row r="12555" spans="1:2" x14ac:dyDescent="0.25">
      <c r="A12555" s="62">
        <v>51121704</v>
      </c>
      <c r="B12555" s="63" t="s">
        <v>17045</v>
      </c>
    </row>
    <row r="12556" spans="1:2" x14ac:dyDescent="0.25">
      <c r="A12556" s="62">
        <v>51121705</v>
      </c>
      <c r="B12556" s="63" t="s">
        <v>15974</v>
      </c>
    </row>
    <row r="12557" spans="1:2" x14ac:dyDescent="0.25">
      <c r="A12557" s="62">
        <v>51121706</v>
      </c>
      <c r="B12557" s="63" t="s">
        <v>10576</v>
      </c>
    </row>
    <row r="12558" spans="1:2" x14ac:dyDescent="0.25">
      <c r="A12558" s="62">
        <v>51121707</v>
      </c>
      <c r="B12558" s="63" t="s">
        <v>4859</v>
      </c>
    </row>
    <row r="12559" spans="1:2" x14ac:dyDescent="0.25">
      <c r="A12559" s="62">
        <v>51121708</v>
      </c>
      <c r="B12559" s="63" t="s">
        <v>13763</v>
      </c>
    </row>
    <row r="12560" spans="1:2" x14ac:dyDescent="0.25">
      <c r="A12560" s="62">
        <v>51121709</v>
      </c>
      <c r="B12560" s="63" t="s">
        <v>13229</v>
      </c>
    </row>
    <row r="12561" spans="1:2" x14ac:dyDescent="0.25">
      <c r="A12561" s="62">
        <v>51121710</v>
      </c>
      <c r="B12561" s="63" t="s">
        <v>10612</v>
      </c>
    </row>
    <row r="12562" spans="1:2" x14ac:dyDescent="0.25">
      <c r="A12562" s="62">
        <v>51121711</v>
      </c>
      <c r="B12562" s="63" t="s">
        <v>13145</v>
      </c>
    </row>
    <row r="12563" spans="1:2" x14ac:dyDescent="0.25">
      <c r="A12563" s="62">
        <v>51121713</v>
      </c>
      <c r="B12563" s="63" t="s">
        <v>16938</v>
      </c>
    </row>
    <row r="12564" spans="1:2" x14ac:dyDescent="0.25">
      <c r="A12564" s="62">
        <v>51121714</v>
      </c>
      <c r="B12564" s="63" t="s">
        <v>9557</v>
      </c>
    </row>
    <row r="12565" spans="1:2" x14ac:dyDescent="0.25">
      <c r="A12565" s="62">
        <v>51121715</v>
      </c>
      <c r="B12565" s="63" t="s">
        <v>18320</v>
      </c>
    </row>
    <row r="12566" spans="1:2" x14ac:dyDescent="0.25">
      <c r="A12566" s="62">
        <v>51121716</v>
      </c>
      <c r="B12566" s="63" t="s">
        <v>16830</v>
      </c>
    </row>
    <row r="12567" spans="1:2" x14ac:dyDescent="0.25">
      <c r="A12567" s="62">
        <v>51121717</v>
      </c>
      <c r="B12567" s="63" t="s">
        <v>7121</v>
      </c>
    </row>
    <row r="12568" spans="1:2" x14ac:dyDescent="0.25">
      <c r="A12568" s="62">
        <v>51121718</v>
      </c>
      <c r="B12568" s="63" t="s">
        <v>15171</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2634</v>
      </c>
    </row>
    <row r="12573" spans="1:2" x14ac:dyDescent="0.25">
      <c r="A12573" s="62">
        <v>51121726</v>
      </c>
      <c r="B12573" s="63" t="s">
        <v>4976</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11122</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16745</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4176</v>
      </c>
    </row>
    <row r="12591" spans="1:2" x14ac:dyDescent="0.25">
      <c r="A12591" s="62">
        <v>51121745</v>
      </c>
      <c r="B12591" s="63" t="s">
        <v>3428</v>
      </c>
    </row>
    <row r="12592" spans="1:2" x14ac:dyDescent="0.25">
      <c r="A12592" s="62">
        <v>51121746</v>
      </c>
      <c r="B12592" s="63" t="s">
        <v>3905</v>
      </c>
    </row>
    <row r="12593" spans="1:2" x14ac:dyDescent="0.25">
      <c r="A12593" s="62">
        <v>51121747</v>
      </c>
      <c r="B12593" s="63" t="s">
        <v>15427</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14624</v>
      </c>
    </row>
    <row r="12597" spans="1:2" x14ac:dyDescent="0.25">
      <c r="A12597" s="62">
        <v>51121751</v>
      </c>
      <c r="B12597" s="63" t="s">
        <v>14776</v>
      </c>
    </row>
    <row r="12598" spans="1:2" x14ac:dyDescent="0.25">
      <c r="A12598" s="62">
        <v>51121752</v>
      </c>
      <c r="B12598" s="63" t="s">
        <v>17176</v>
      </c>
    </row>
    <row r="12599" spans="1:2" x14ac:dyDescent="0.25">
      <c r="A12599" s="62">
        <v>51121753</v>
      </c>
      <c r="B12599" s="63" t="s">
        <v>12090</v>
      </c>
    </row>
    <row r="12600" spans="1:2" x14ac:dyDescent="0.25">
      <c r="A12600" s="62">
        <v>51121754</v>
      </c>
      <c r="B12600" s="63" t="s">
        <v>7712</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13433</v>
      </c>
    </row>
    <row r="12604" spans="1:2" x14ac:dyDescent="0.25">
      <c r="A12604" s="62">
        <v>51121758</v>
      </c>
      <c r="B12604" s="63" t="s">
        <v>17323</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13443</v>
      </c>
    </row>
    <row r="12608" spans="1:2" x14ac:dyDescent="0.25">
      <c r="A12608" s="62">
        <v>51121762</v>
      </c>
      <c r="B12608" s="63" t="s">
        <v>8651</v>
      </c>
    </row>
    <row r="12609" spans="1:2" x14ac:dyDescent="0.25">
      <c r="A12609" s="62">
        <v>51121763</v>
      </c>
      <c r="B12609" s="63" t="s">
        <v>3538</v>
      </c>
    </row>
    <row r="12610" spans="1:2" x14ac:dyDescent="0.25">
      <c r="A12610" s="62">
        <v>51121764</v>
      </c>
      <c r="B12610" s="63" t="s">
        <v>12095</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18229</v>
      </c>
    </row>
    <row r="12614" spans="1:2" x14ac:dyDescent="0.25">
      <c r="A12614" s="62">
        <v>51121803</v>
      </c>
      <c r="B12614" s="63" t="s">
        <v>17411</v>
      </c>
    </row>
    <row r="12615" spans="1:2" x14ac:dyDescent="0.25">
      <c r="A12615" s="62">
        <v>51121804</v>
      </c>
      <c r="B12615" s="63" t="s">
        <v>4229</v>
      </c>
    </row>
    <row r="12616" spans="1:2" x14ac:dyDescent="0.25">
      <c r="A12616" s="62">
        <v>51121805</v>
      </c>
      <c r="B12616" s="63" t="s">
        <v>10994</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14381</v>
      </c>
    </row>
    <row r="12620" spans="1:2" x14ac:dyDescent="0.25">
      <c r="A12620" s="62">
        <v>51121809</v>
      </c>
      <c r="B12620" s="63" t="s">
        <v>8178</v>
      </c>
    </row>
    <row r="12621" spans="1:2" x14ac:dyDescent="0.25">
      <c r="A12621" s="62">
        <v>51121810</v>
      </c>
      <c r="B12621" s="63" t="s">
        <v>17887</v>
      </c>
    </row>
    <row r="12622" spans="1:2" x14ac:dyDescent="0.25">
      <c r="A12622" s="62">
        <v>51121811</v>
      </c>
      <c r="B12622" s="63" t="s">
        <v>8382</v>
      </c>
    </row>
    <row r="12623" spans="1:2" x14ac:dyDescent="0.25">
      <c r="A12623" s="62">
        <v>51121812</v>
      </c>
      <c r="B12623" s="63" t="s">
        <v>2915</v>
      </c>
    </row>
    <row r="12624" spans="1:2" x14ac:dyDescent="0.25">
      <c r="A12624" s="62">
        <v>51121813</v>
      </c>
      <c r="B12624" s="63" t="s">
        <v>15572</v>
      </c>
    </row>
    <row r="12625" spans="1:2" x14ac:dyDescent="0.25">
      <c r="A12625" s="62">
        <v>51121814</v>
      </c>
      <c r="B12625" s="63" t="s">
        <v>14307</v>
      </c>
    </row>
    <row r="12626" spans="1:2" x14ac:dyDescent="0.25">
      <c r="A12626" s="62">
        <v>51121815</v>
      </c>
      <c r="B12626" s="63" t="s">
        <v>4083</v>
      </c>
    </row>
    <row r="12627" spans="1:2" x14ac:dyDescent="0.25">
      <c r="A12627" s="62">
        <v>51121816</v>
      </c>
      <c r="B12627" s="63" t="s">
        <v>14359</v>
      </c>
    </row>
    <row r="12628" spans="1:2" x14ac:dyDescent="0.25">
      <c r="A12628" s="62">
        <v>51121817</v>
      </c>
      <c r="B12628" s="63" t="s">
        <v>3896</v>
      </c>
    </row>
    <row r="12629" spans="1:2" x14ac:dyDescent="0.25">
      <c r="A12629" s="62">
        <v>51121818</v>
      </c>
      <c r="B12629" s="63" t="s">
        <v>13567</v>
      </c>
    </row>
    <row r="12630" spans="1:2" x14ac:dyDescent="0.25">
      <c r="A12630" s="62">
        <v>51121819</v>
      </c>
      <c r="B12630" s="63" t="s">
        <v>18462</v>
      </c>
    </row>
    <row r="12631" spans="1:2" x14ac:dyDescent="0.25">
      <c r="A12631" s="62">
        <v>51121820</v>
      </c>
      <c r="B12631" s="63" t="s">
        <v>9800</v>
      </c>
    </row>
    <row r="12632" spans="1:2" x14ac:dyDescent="0.25">
      <c r="A12632" s="62">
        <v>51121901</v>
      </c>
      <c r="B12632" s="63" t="s">
        <v>13758</v>
      </c>
    </row>
    <row r="12633" spans="1:2" x14ac:dyDescent="0.25">
      <c r="A12633" s="62">
        <v>51121902</v>
      </c>
      <c r="B12633" s="63" t="s">
        <v>16608</v>
      </c>
    </row>
    <row r="12634" spans="1:2" x14ac:dyDescent="0.25">
      <c r="A12634" s="62">
        <v>51121903</v>
      </c>
      <c r="B12634" s="63" t="s">
        <v>10773</v>
      </c>
    </row>
    <row r="12635" spans="1:2" x14ac:dyDescent="0.25">
      <c r="A12635" s="62">
        <v>51121904</v>
      </c>
      <c r="B12635" s="63" t="s">
        <v>10573</v>
      </c>
    </row>
    <row r="12636" spans="1:2" x14ac:dyDescent="0.25">
      <c r="A12636" s="62">
        <v>51121905</v>
      </c>
      <c r="B12636" s="63" t="s">
        <v>13995</v>
      </c>
    </row>
    <row r="12637" spans="1:2" x14ac:dyDescent="0.25">
      <c r="A12637" s="62">
        <v>51121906</v>
      </c>
      <c r="B12637" s="63" t="s">
        <v>18146</v>
      </c>
    </row>
    <row r="12638" spans="1:2" x14ac:dyDescent="0.25">
      <c r="A12638" s="62">
        <v>51121907</v>
      </c>
      <c r="B12638" s="63" t="s">
        <v>3845</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4196</v>
      </c>
    </row>
    <row r="12642" spans="1:2" x14ac:dyDescent="0.25">
      <c r="A12642" s="62">
        <v>51122103</v>
      </c>
      <c r="B12642" s="63" t="s">
        <v>12171</v>
      </c>
    </row>
    <row r="12643" spans="1:2" x14ac:dyDescent="0.25">
      <c r="A12643" s="62">
        <v>51122104</v>
      </c>
      <c r="B12643" s="63" t="s">
        <v>10063</v>
      </c>
    </row>
    <row r="12644" spans="1:2" x14ac:dyDescent="0.25">
      <c r="A12644" s="62">
        <v>51122105</v>
      </c>
      <c r="B12644" s="63" t="s">
        <v>3567</v>
      </c>
    </row>
    <row r="12645" spans="1:2" x14ac:dyDescent="0.25">
      <c r="A12645" s="62">
        <v>51122107</v>
      </c>
      <c r="B12645" s="63" t="s">
        <v>7274</v>
      </c>
    </row>
    <row r="12646" spans="1:2" x14ac:dyDescent="0.25">
      <c r="A12646" s="62">
        <v>51122108</v>
      </c>
      <c r="B12646" s="63" t="s">
        <v>3705</v>
      </c>
    </row>
    <row r="12647" spans="1:2" x14ac:dyDescent="0.25">
      <c r="A12647" s="62">
        <v>51122109</v>
      </c>
      <c r="B12647" s="63" t="s">
        <v>13112</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14842</v>
      </c>
    </row>
    <row r="12651" spans="1:2" x14ac:dyDescent="0.25">
      <c r="A12651" s="62">
        <v>51122201</v>
      </c>
      <c r="B12651" s="63" t="s">
        <v>5449</v>
      </c>
    </row>
    <row r="12652" spans="1:2" x14ac:dyDescent="0.25">
      <c r="A12652" s="62">
        <v>51122301</v>
      </c>
      <c r="B12652" s="63" t="s">
        <v>4007</v>
      </c>
    </row>
    <row r="12653" spans="1:2" x14ac:dyDescent="0.25">
      <c r="A12653" s="62">
        <v>51131501</v>
      </c>
      <c r="B12653" s="63" t="s">
        <v>16762</v>
      </c>
    </row>
    <row r="12654" spans="1:2" x14ac:dyDescent="0.25">
      <c r="A12654" s="62">
        <v>51131502</v>
      </c>
      <c r="B12654" s="63" t="s">
        <v>11771</v>
      </c>
    </row>
    <row r="12655" spans="1:2" x14ac:dyDescent="0.25">
      <c r="A12655" s="62">
        <v>51131503</v>
      </c>
      <c r="B12655" s="63" t="s">
        <v>15109</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10632</v>
      </c>
    </row>
    <row r="12659" spans="1:2" x14ac:dyDescent="0.25">
      <c r="A12659" s="62">
        <v>51131507</v>
      </c>
      <c r="B12659" s="63" t="s">
        <v>5891</v>
      </c>
    </row>
    <row r="12660" spans="1:2" x14ac:dyDescent="0.25">
      <c r="A12660" s="62">
        <v>51131508</v>
      </c>
      <c r="B12660" s="63" t="s">
        <v>4221</v>
      </c>
    </row>
    <row r="12661" spans="1:2" x14ac:dyDescent="0.25">
      <c r="A12661" s="62">
        <v>51131509</v>
      </c>
      <c r="B12661" s="63" t="s">
        <v>12729</v>
      </c>
    </row>
    <row r="12662" spans="1:2" x14ac:dyDescent="0.25">
      <c r="A12662" s="62">
        <v>51131510</v>
      </c>
      <c r="B12662" s="63" t="s">
        <v>5535</v>
      </c>
    </row>
    <row r="12663" spans="1:2" x14ac:dyDescent="0.25">
      <c r="A12663" s="62">
        <v>51131511</v>
      </c>
      <c r="B12663" s="63" t="s">
        <v>3268</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17344</v>
      </c>
    </row>
    <row r="12667" spans="1:2" x14ac:dyDescent="0.25">
      <c r="A12667" s="62">
        <v>51131515</v>
      </c>
      <c r="B12667" s="63" t="s">
        <v>5632</v>
      </c>
    </row>
    <row r="12668" spans="1:2" x14ac:dyDescent="0.25">
      <c r="A12668" s="62">
        <v>51131516</v>
      </c>
      <c r="B12668" s="63" t="s">
        <v>14673</v>
      </c>
    </row>
    <row r="12669" spans="1:2" x14ac:dyDescent="0.25">
      <c r="A12669" s="62">
        <v>51131601</v>
      </c>
      <c r="B12669" s="63" t="s">
        <v>822</v>
      </c>
    </row>
    <row r="12670" spans="1:2" x14ac:dyDescent="0.25">
      <c r="A12670" s="62">
        <v>51131602</v>
      </c>
      <c r="B12670" s="63" t="s">
        <v>13331</v>
      </c>
    </row>
    <row r="12671" spans="1:2" x14ac:dyDescent="0.25">
      <c r="A12671" s="62">
        <v>51131603</v>
      </c>
      <c r="B12671" s="63" t="s">
        <v>3730</v>
      </c>
    </row>
    <row r="12672" spans="1:2" x14ac:dyDescent="0.25">
      <c r="A12672" s="62">
        <v>51131604</v>
      </c>
      <c r="B12672" s="63" t="s">
        <v>12159</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17803</v>
      </c>
    </row>
    <row r="12677" spans="1:2" x14ac:dyDescent="0.25">
      <c r="A12677" s="62">
        <v>51131609</v>
      </c>
      <c r="B12677" s="63" t="s">
        <v>18336</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10471</v>
      </c>
    </row>
    <row r="12681" spans="1:2" x14ac:dyDescent="0.25">
      <c r="A12681" s="62">
        <v>51131613</v>
      </c>
      <c r="B12681" s="63" t="s">
        <v>2697</v>
      </c>
    </row>
    <row r="12682" spans="1:2" x14ac:dyDescent="0.25">
      <c r="A12682" s="62">
        <v>51131614</v>
      </c>
      <c r="B12682" s="63" t="s">
        <v>6855</v>
      </c>
    </row>
    <row r="12683" spans="1:2" x14ac:dyDescent="0.25">
      <c r="A12683" s="62">
        <v>51131615</v>
      </c>
      <c r="B12683" s="63" t="s">
        <v>16977</v>
      </c>
    </row>
    <row r="12684" spans="1:2" x14ac:dyDescent="0.25">
      <c r="A12684" s="62">
        <v>51131616</v>
      </c>
      <c r="B12684" s="63" t="s">
        <v>11413</v>
      </c>
    </row>
    <row r="12685" spans="1:2" x14ac:dyDescent="0.25">
      <c r="A12685" s="62">
        <v>51131617</v>
      </c>
      <c r="B12685" s="63" t="s">
        <v>2881</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10782</v>
      </c>
    </row>
    <row r="12691" spans="1:2" x14ac:dyDescent="0.25">
      <c r="A12691" s="62">
        <v>51131706</v>
      </c>
      <c r="B12691" s="63" t="s">
        <v>3939</v>
      </c>
    </row>
    <row r="12692" spans="1:2" x14ac:dyDescent="0.25">
      <c r="A12692" s="62">
        <v>51131707</v>
      </c>
      <c r="B12692" s="63" t="s">
        <v>8123</v>
      </c>
    </row>
    <row r="12693" spans="1:2" x14ac:dyDescent="0.25">
      <c r="A12693" s="62">
        <v>51131708</v>
      </c>
      <c r="B12693" s="63" t="s">
        <v>10638</v>
      </c>
    </row>
    <row r="12694" spans="1:2" x14ac:dyDescent="0.25">
      <c r="A12694" s="62">
        <v>51131709</v>
      </c>
      <c r="B12694" s="63" t="s">
        <v>1941</v>
      </c>
    </row>
    <row r="12695" spans="1:2" x14ac:dyDescent="0.25">
      <c r="A12695" s="62">
        <v>51131710</v>
      </c>
      <c r="B12695" s="63" t="s">
        <v>14298</v>
      </c>
    </row>
    <row r="12696" spans="1:2" x14ac:dyDescent="0.25">
      <c r="A12696" s="62">
        <v>51131711</v>
      </c>
      <c r="B12696" s="63" t="s">
        <v>12125</v>
      </c>
    </row>
    <row r="12697" spans="1:2" x14ac:dyDescent="0.25">
      <c r="A12697" s="62">
        <v>51131712</v>
      </c>
      <c r="B12697" s="63" t="s">
        <v>10613</v>
      </c>
    </row>
    <row r="12698" spans="1:2" x14ac:dyDescent="0.25">
      <c r="A12698" s="62">
        <v>51131713</v>
      </c>
      <c r="B12698" s="63" t="s">
        <v>8624</v>
      </c>
    </row>
    <row r="12699" spans="1:2" x14ac:dyDescent="0.25">
      <c r="A12699" s="62">
        <v>51131714</v>
      </c>
      <c r="B12699" s="63" t="s">
        <v>3106</v>
      </c>
    </row>
    <row r="12700" spans="1:2" x14ac:dyDescent="0.25">
      <c r="A12700" s="62">
        <v>51131715</v>
      </c>
      <c r="B12700" s="63" t="s">
        <v>5262</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15433</v>
      </c>
    </row>
    <row r="12708" spans="1:2" x14ac:dyDescent="0.25">
      <c r="A12708" s="62">
        <v>51131807</v>
      </c>
      <c r="B12708" s="63" t="s">
        <v>10724</v>
      </c>
    </row>
    <row r="12709" spans="1:2" x14ac:dyDescent="0.25">
      <c r="A12709" s="62">
        <v>51131808</v>
      </c>
      <c r="B12709" s="63" t="s">
        <v>4317</v>
      </c>
    </row>
    <row r="12710" spans="1:2" x14ac:dyDescent="0.25">
      <c r="A12710" s="62">
        <v>51131809</v>
      </c>
      <c r="B12710" s="63" t="s">
        <v>17643</v>
      </c>
    </row>
    <row r="12711" spans="1:2" x14ac:dyDescent="0.25">
      <c r="A12711" s="62">
        <v>51131901</v>
      </c>
      <c r="B12711" s="63" t="s">
        <v>1222</v>
      </c>
    </row>
    <row r="12712" spans="1:2" x14ac:dyDescent="0.25">
      <c r="A12712" s="62">
        <v>51131903</v>
      </c>
      <c r="B12712" s="63" t="s">
        <v>15068</v>
      </c>
    </row>
    <row r="12713" spans="1:2" x14ac:dyDescent="0.25">
      <c r="A12713" s="62">
        <v>51131904</v>
      </c>
      <c r="B12713" s="63" t="s">
        <v>12995</v>
      </c>
    </row>
    <row r="12714" spans="1:2" x14ac:dyDescent="0.25">
      <c r="A12714" s="62">
        <v>51131905</v>
      </c>
      <c r="B12714" s="63" t="s">
        <v>1516</v>
      </c>
    </row>
    <row r="12715" spans="1:2" x14ac:dyDescent="0.25">
      <c r="A12715" s="62">
        <v>51131906</v>
      </c>
      <c r="B12715" s="63" t="s">
        <v>18269</v>
      </c>
    </row>
    <row r="12716" spans="1:2" x14ac:dyDescent="0.25">
      <c r="A12716" s="62">
        <v>51131907</v>
      </c>
      <c r="B12716" s="63" t="s">
        <v>3996</v>
      </c>
    </row>
    <row r="12717" spans="1:2" x14ac:dyDescent="0.25">
      <c r="A12717" s="62">
        <v>51131908</v>
      </c>
      <c r="B12717" s="63" t="s">
        <v>14617</v>
      </c>
    </row>
    <row r="12718" spans="1:2" x14ac:dyDescent="0.25">
      <c r="A12718" s="62">
        <v>51131909</v>
      </c>
      <c r="B12718" s="63" t="s">
        <v>18454</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13704</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14102</v>
      </c>
    </row>
    <row r="12725" spans="1:2" x14ac:dyDescent="0.25">
      <c r="A12725" s="62">
        <v>51141505</v>
      </c>
      <c r="B12725" s="63" t="s">
        <v>387</v>
      </c>
    </row>
    <row r="12726" spans="1:2" x14ac:dyDescent="0.25">
      <c r="A12726" s="62">
        <v>51141506</v>
      </c>
      <c r="B12726" s="63" t="s">
        <v>4425</v>
      </c>
    </row>
    <row r="12727" spans="1:2" x14ac:dyDescent="0.25">
      <c r="A12727" s="62">
        <v>51141507</v>
      </c>
      <c r="B12727" s="63" t="s">
        <v>7708</v>
      </c>
    </row>
    <row r="12728" spans="1:2" x14ac:dyDescent="0.25">
      <c r="A12728" s="62">
        <v>51141508</v>
      </c>
      <c r="B12728" s="63" t="s">
        <v>12887</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15365</v>
      </c>
    </row>
    <row r="12732" spans="1:2" x14ac:dyDescent="0.25">
      <c r="A12732" s="62">
        <v>51141512</v>
      </c>
      <c r="B12732" s="63" t="s">
        <v>16284</v>
      </c>
    </row>
    <row r="12733" spans="1:2" x14ac:dyDescent="0.25">
      <c r="A12733" s="62">
        <v>51141513</v>
      </c>
      <c r="B12733" s="63" t="s">
        <v>12971</v>
      </c>
    </row>
    <row r="12734" spans="1:2" x14ac:dyDescent="0.25">
      <c r="A12734" s="62">
        <v>51141514</v>
      </c>
      <c r="B12734" s="63" t="s">
        <v>15000</v>
      </c>
    </row>
    <row r="12735" spans="1:2" x14ac:dyDescent="0.25">
      <c r="A12735" s="62">
        <v>51141515</v>
      </c>
      <c r="B12735" s="63" t="s">
        <v>5130</v>
      </c>
    </row>
    <row r="12736" spans="1:2" x14ac:dyDescent="0.25">
      <c r="A12736" s="62">
        <v>51141516</v>
      </c>
      <c r="B12736" s="63" t="s">
        <v>7322</v>
      </c>
    </row>
    <row r="12737" spans="1:2" x14ac:dyDescent="0.25">
      <c r="A12737" s="62">
        <v>51141517</v>
      </c>
      <c r="B12737" s="63" t="s">
        <v>13967</v>
      </c>
    </row>
    <row r="12738" spans="1:2" x14ac:dyDescent="0.25">
      <c r="A12738" s="62">
        <v>51141518</v>
      </c>
      <c r="B12738" s="63" t="s">
        <v>6841</v>
      </c>
    </row>
    <row r="12739" spans="1:2" x14ac:dyDescent="0.25">
      <c r="A12739" s="62">
        <v>51141519</v>
      </c>
      <c r="B12739" s="63" t="s">
        <v>3527</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14936</v>
      </c>
    </row>
    <row r="12743" spans="1:2" x14ac:dyDescent="0.25">
      <c r="A12743" s="62">
        <v>51141523</v>
      </c>
      <c r="B12743" s="63" t="s">
        <v>2305</v>
      </c>
    </row>
    <row r="12744" spans="1:2" x14ac:dyDescent="0.25">
      <c r="A12744" s="62">
        <v>51141524</v>
      </c>
      <c r="B12744" s="63" t="s">
        <v>4439</v>
      </c>
    </row>
    <row r="12745" spans="1:2" x14ac:dyDescent="0.25">
      <c r="A12745" s="62">
        <v>51141525</v>
      </c>
      <c r="B12745" s="63" t="s">
        <v>15638</v>
      </c>
    </row>
    <row r="12746" spans="1:2" x14ac:dyDescent="0.25">
      <c r="A12746" s="62">
        <v>51141526</v>
      </c>
      <c r="B12746" s="63" t="s">
        <v>3259</v>
      </c>
    </row>
    <row r="12747" spans="1:2" x14ac:dyDescent="0.25">
      <c r="A12747" s="62">
        <v>51141527</v>
      </c>
      <c r="B12747" s="63" t="s">
        <v>4158</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11229</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10898</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13848</v>
      </c>
    </row>
    <row r="12760" spans="1:2" x14ac:dyDescent="0.25">
      <c r="A12760" s="62">
        <v>51141607</v>
      </c>
      <c r="B12760" s="63" t="s">
        <v>3193</v>
      </c>
    </row>
    <row r="12761" spans="1:2" x14ac:dyDescent="0.25">
      <c r="A12761" s="62">
        <v>51141608</v>
      </c>
      <c r="B12761" s="63" t="s">
        <v>14738</v>
      </c>
    </row>
    <row r="12762" spans="1:2" x14ac:dyDescent="0.25">
      <c r="A12762" s="62">
        <v>51141609</v>
      </c>
      <c r="B12762" s="63" t="s">
        <v>7167</v>
      </c>
    </row>
    <row r="12763" spans="1:2" x14ac:dyDescent="0.25">
      <c r="A12763" s="62">
        <v>51141610</v>
      </c>
      <c r="B12763" s="63" t="s">
        <v>12111</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18234</v>
      </c>
    </row>
    <row r="12767" spans="1:2" x14ac:dyDescent="0.25">
      <c r="A12767" s="62">
        <v>51141614</v>
      </c>
      <c r="B12767" s="63" t="s">
        <v>3130</v>
      </c>
    </row>
    <row r="12768" spans="1:2" x14ac:dyDescent="0.25">
      <c r="A12768" s="62">
        <v>51141615</v>
      </c>
      <c r="B12768" s="63" t="s">
        <v>10452</v>
      </c>
    </row>
    <row r="12769" spans="1:2" x14ac:dyDescent="0.25">
      <c r="A12769" s="62">
        <v>51141616</v>
      </c>
      <c r="B12769" s="63" t="s">
        <v>14650</v>
      </c>
    </row>
    <row r="12770" spans="1:2" x14ac:dyDescent="0.25">
      <c r="A12770" s="62">
        <v>51141617</v>
      </c>
      <c r="B12770" s="63" t="s">
        <v>6578</v>
      </c>
    </row>
    <row r="12771" spans="1:2" x14ac:dyDescent="0.25">
      <c r="A12771" s="62">
        <v>51141618</v>
      </c>
      <c r="B12771" s="63" t="s">
        <v>4587</v>
      </c>
    </row>
    <row r="12772" spans="1:2" x14ac:dyDescent="0.25">
      <c r="A12772" s="62">
        <v>51141619</v>
      </c>
      <c r="B12772" s="63" t="s">
        <v>8753</v>
      </c>
    </row>
    <row r="12773" spans="1:2" x14ac:dyDescent="0.25">
      <c r="A12773" s="62">
        <v>51141620</v>
      </c>
      <c r="B12773" s="63" t="s">
        <v>14076</v>
      </c>
    </row>
    <row r="12774" spans="1:2" x14ac:dyDescent="0.25">
      <c r="A12774" s="62">
        <v>51141621</v>
      </c>
      <c r="B12774" s="63" t="s">
        <v>3426</v>
      </c>
    </row>
    <row r="12775" spans="1:2" x14ac:dyDescent="0.25">
      <c r="A12775" s="62">
        <v>51141622</v>
      </c>
      <c r="B12775" s="63" t="s">
        <v>5040</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14598</v>
      </c>
    </row>
    <row r="12781" spans="1:2" x14ac:dyDescent="0.25">
      <c r="A12781" s="62">
        <v>51141628</v>
      </c>
      <c r="B12781" s="63" t="s">
        <v>393</v>
      </c>
    </row>
    <row r="12782" spans="1:2" x14ac:dyDescent="0.25">
      <c r="A12782" s="62">
        <v>51141629</v>
      </c>
      <c r="B12782" s="63" t="s">
        <v>5068</v>
      </c>
    </row>
    <row r="12783" spans="1:2" x14ac:dyDescent="0.25">
      <c r="A12783" s="62">
        <v>51141630</v>
      </c>
      <c r="B12783" s="63" t="s">
        <v>17795</v>
      </c>
    </row>
    <row r="12784" spans="1:2" x14ac:dyDescent="0.25">
      <c r="A12784" s="62">
        <v>51141631</v>
      </c>
      <c r="B12784" s="63" t="s">
        <v>5796</v>
      </c>
    </row>
    <row r="12785" spans="1:2" x14ac:dyDescent="0.25">
      <c r="A12785" s="62">
        <v>51141632</v>
      </c>
      <c r="B12785" s="63" t="s">
        <v>12841</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15089</v>
      </c>
    </row>
    <row r="12789" spans="1:2" x14ac:dyDescent="0.25">
      <c r="A12789" s="62">
        <v>51141703</v>
      </c>
      <c r="B12789" s="63" t="s">
        <v>3257</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15231</v>
      </c>
    </row>
    <row r="12793" spans="1:2" x14ac:dyDescent="0.25">
      <c r="A12793" s="62">
        <v>51141707</v>
      </c>
      <c r="B12793" s="63" t="s">
        <v>16050</v>
      </c>
    </row>
    <row r="12794" spans="1:2" x14ac:dyDescent="0.25">
      <c r="A12794" s="62">
        <v>51141708</v>
      </c>
      <c r="B12794" s="63" t="s">
        <v>17175</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3454</v>
      </c>
    </row>
    <row r="12800" spans="1:2" x14ac:dyDescent="0.25">
      <c r="A12800" s="62">
        <v>51141714</v>
      </c>
      <c r="B12800" s="63" t="s">
        <v>18167</v>
      </c>
    </row>
    <row r="12801" spans="1:2" x14ac:dyDescent="0.25">
      <c r="A12801" s="62">
        <v>51141715</v>
      </c>
      <c r="B12801" s="63" t="s">
        <v>871</v>
      </c>
    </row>
    <row r="12802" spans="1:2" x14ac:dyDescent="0.25">
      <c r="A12802" s="62">
        <v>51141716</v>
      </c>
      <c r="B12802" s="63" t="s">
        <v>16850</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10792</v>
      </c>
    </row>
    <row r="12807" spans="1:2" x14ac:dyDescent="0.25">
      <c r="A12807" s="62">
        <v>51141721</v>
      </c>
      <c r="B12807" s="63" t="s">
        <v>18417</v>
      </c>
    </row>
    <row r="12808" spans="1:2" x14ac:dyDescent="0.25">
      <c r="A12808" s="62">
        <v>51141722</v>
      </c>
      <c r="B12808" s="63" t="s">
        <v>17026</v>
      </c>
    </row>
    <row r="12809" spans="1:2" x14ac:dyDescent="0.25">
      <c r="A12809" s="62">
        <v>51141723</v>
      </c>
      <c r="B12809" s="63" t="s">
        <v>14608</v>
      </c>
    </row>
    <row r="12810" spans="1:2" x14ac:dyDescent="0.25">
      <c r="A12810" s="62">
        <v>51141724</v>
      </c>
      <c r="B12810" s="63" t="s">
        <v>17140</v>
      </c>
    </row>
    <row r="12811" spans="1:2" x14ac:dyDescent="0.25">
      <c r="A12811" s="62">
        <v>51141725</v>
      </c>
      <c r="B12811" s="63" t="s">
        <v>975</v>
      </c>
    </row>
    <row r="12812" spans="1:2" x14ac:dyDescent="0.25">
      <c r="A12812" s="62">
        <v>51141726</v>
      </c>
      <c r="B12812" s="63" t="s">
        <v>5045</v>
      </c>
    </row>
    <row r="12813" spans="1:2" x14ac:dyDescent="0.25">
      <c r="A12813" s="62">
        <v>51141727</v>
      </c>
      <c r="B12813" s="63" t="s">
        <v>17931</v>
      </c>
    </row>
    <row r="12814" spans="1:2" x14ac:dyDescent="0.25">
      <c r="A12814" s="62">
        <v>51141728</v>
      </c>
      <c r="B12814" s="63" t="s">
        <v>15208</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12791</v>
      </c>
    </row>
    <row r="12818" spans="1:2" x14ac:dyDescent="0.25">
      <c r="A12818" s="62">
        <v>51141803</v>
      </c>
      <c r="B12818" s="63" t="s">
        <v>3907</v>
      </c>
    </row>
    <row r="12819" spans="1:2" x14ac:dyDescent="0.25">
      <c r="A12819" s="62">
        <v>51141804</v>
      </c>
      <c r="B12819" s="63" t="s">
        <v>10310</v>
      </c>
    </row>
    <row r="12820" spans="1:2" x14ac:dyDescent="0.25">
      <c r="A12820" s="62">
        <v>51141805</v>
      </c>
      <c r="B12820" s="63" t="s">
        <v>14814</v>
      </c>
    </row>
    <row r="12821" spans="1:2" x14ac:dyDescent="0.25">
      <c r="A12821" s="62">
        <v>51141806</v>
      </c>
      <c r="B12821" s="63" t="s">
        <v>11928</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6018</v>
      </c>
    </row>
    <row r="12825" spans="1:2" x14ac:dyDescent="0.25">
      <c r="A12825" s="62">
        <v>51141810</v>
      </c>
      <c r="B12825" s="63" t="s">
        <v>2704</v>
      </c>
    </row>
    <row r="12826" spans="1:2" x14ac:dyDescent="0.25">
      <c r="A12826" s="62">
        <v>51141811</v>
      </c>
      <c r="B12826" s="63" t="s">
        <v>14987</v>
      </c>
    </row>
    <row r="12827" spans="1:2" x14ac:dyDescent="0.25">
      <c r="A12827" s="62">
        <v>51141812</v>
      </c>
      <c r="B12827" s="63" t="s">
        <v>11439</v>
      </c>
    </row>
    <row r="12828" spans="1:2" x14ac:dyDescent="0.25">
      <c r="A12828" s="62">
        <v>51141813</v>
      </c>
      <c r="B12828" s="63" t="s">
        <v>6776</v>
      </c>
    </row>
    <row r="12829" spans="1:2" x14ac:dyDescent="0.25">
      <c r="A12829" s="62">
        <v>51141814</v>
      </c>
      <c r="B12829" s="63" t="s">
        <v>2726</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13673</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13008</v>
      </c>
    </row>
    <row r="12838" spans="1:2" x14ac:dyDescent="0.25">
      <c r="A12838" s="62">
        <v>51141903</v>
      </c>
      <c r="B12838" s="63" t="s">
        <v>13669</v>
      </c>
    </row>
    <row r="12839" spans="1:2" x14ac:dyDescent="0.25">
      <c r="A12839" s="62">
        <v>51141904</v>
      </c>
      <c r="B12839" s="63" t="s">
        <v>10834</v>
      </c>
    </row>
    <row r="12840" spans="1:2" x14ac:dyDescent="0.25">
      <c r="A12840" s="62">
        <v>51141907</v>
      </c>
      <c r="B12840" s="63" t="s">
        <v>18464</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3794</v>
      </c>
    </row>
    <row r="12845" spans="1:2" x14ac:dyDescent="0.25">
      <c r="A12845" s="62">
        <v>51141913</v>
      </c>
      <c r="B12845" s="63" t="s">
        <v>10972</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10729</v>
      </c>
    </row>
    <row r="12851" spans="1:2" x14ac:dyDescent="0.25">
      <c r="A12851" s="62">
        <v>51141919</v>
      </c>
      <c r="B12851" s="63" t="s">
        <v>13537</v>
      </c>
    </row>
    <row r="12852" spans="1:2" x14ac:dyDescent="0.25">
      <c r="A12852" s="62">
        <v>51141920</v>
      </c>
      <c r="B12852" s="63" t="s">
        <v>14211</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3140</v>
      </c>
    </row>
    <row r="12856" spans="1:2" x14ac:dyDescent="0.25">
      <c r="A12856" s="62">
        <v>51142002</v>
      </c>
      <c r="B12856" s="63" t="s">
        <v>2299</v>
      </c>
    </row>
    <row r="12857" spans="1:2" x14ac:dyDescent="0.25">
      <c r="A12857" s="62">
        <v>51142003</v>
      </c>
      <c r="B12857" s="63" t="s">
        <v>13504</v>
      </c>
    </row>
    <row r="12858" spans="1:2" x14ac:dyDescent="0.25">
      <c r="A12858" s="62">
        <v>51142004</v>
      </c>
      <c r="B12858" s="63" t="s">
        <v>3868</v>
      </c>
    </row>
    <row r="12859" spans="1:2" x14ac:dyDescent="0.25">
      <c r="A12859" s="62">
        <v>51142005</v>
      </c>
      <c r="B12859" s="63" t="s">
        <v>13999</v>
      </c>
    </row>
    <row r="12860" spans="1:2" x14ac:dyDescent="0.25">
      <c r="A12860" s="62">
        <v>51142006</v>
      </c>
      <c r="B12860" s="63" t="s">
        <v>15977</v>
      </c>
    </row>
    <row r="12861" spans="1:2" x14ac:dyDescent="0.25">
      <c r="A12861" s="62">
        <v>51142009</v>
      </c>
      <c r="B12861" s="63" t="s">
        <v>3516</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4674</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12365</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11055</v>
      </c>
    </row>
    <row r="12874" spans="1:2" x14ac:dyDescent="0.25">
      <c r="A12874" s="62">
        <v>51142104</v>
      </c>
      <c r="B12874" s="63" t="s">
        <v>2692</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5089</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3452</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15100</v>
      </c>
    </row>
    <row r="12887" spans="1:2" x14ac:dyDescent="0.25">
      <c r="A12887" s="62">
        <v>51142118</v>
      </c>
      <c r="B12887" s="63" t="s">
        <v>10769</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14379</v>
      </c>
    </row>
    <row r="12891" spans="1:2" x14ac:dyDescent="0.25">
      <c r="A12891" s="62">
        <v>51142122</v>
      </c>
      <c r="B12891" s="63" t="s">
        <v>13152</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11849</v>
      </c>
    </row>
    <row r="12895" spans="1:2" x14ac:dyDescent="0.25">
      <c r="A12895" s="62">
        <v>51142126</v>
      </c>
      <c r="B12895" s="63" t="s">
        <v>17167</v>
      </c>
    </row>
    <row r="12896" spans="1:2" x14ac:dyDescent="0.25">
      <c r="A12896" s="62">
        <v>51142127</v>
      </c>
      <c r="B12896" s="63" t="s">
        <v>16630</v>
      </c>
    </row>
    <row r="12897" spans="1:2" x14ac:dyDescent="0.25">
      <c r="A12897" s="62">
        <v>51142128</v>
      </c>
      <c r="B12897" s="63" t="s">
        <v>13082</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10630</v>
      </c>
    </row>
    <row r="12903" spans="1:2" x14ac:dyDescent="0.25">
      <c r="A12903" s="62">
        <v>51142134</v>
      </c>
      <c r="B12903" s="63" t="s">
        <v>3068</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3499</v>
      </c>
    </row>
    <row r="12908" spans="1:2" x14ac:dyDescent="0.25">
      <c r="A12908" s="62">
        <v>51142139</v>
      </c>
      <c r="B12908" s="63" t="s">
        <v>8168</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15187</v>
      </c>
    </row>
    <row r="12912" spans="1:2" x14ac:dyDescent="0.25">
      <c r="A12912" s="62">
        <v>51142143</v>
      </c>
      <c r="B12912" s="63" t="s">
        <v>2875</v>
      </c>
    </row>
    <row r="12913" spans="1:2" x14ac:dyDescent="0.25">
      <c r="A12913" s="62">
        <v>51142144</v>
      </c>
      <c r="B12913" s="63" t="s">
        <v>9660</v>
      </c>
    </row>
    <row r="12914" spans="1:2" x14ac:dyDescent="0.25">
      <c r="A12914" s="62">
        <v>51142145</v>
      </c>
      <c r="B12914" s="63" t="s">
        <v>11940</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4195</v>
      </c>
    </row>
    <row r="12920" spans="1:2" x14ac:dyDescent="0.25">
      <c r="A12920" s="62">
        <v>51142202</v>
      </c>
      <c r="B12920" s="63" t="s">
        <v>8455</v>
      </c>
    </row>
    <row r="12921" spans="1:2" x14ac:dyDescent="0.25">
      <c r="A12921" s="62">
        <v>51142203</v>
      </c>
      <c r="B12921" s="63" t="s">
        <v>11862</v>
      </c>
    </row>
    <row r="12922" spans="1:2" x14ac:dyDescent="0.25">
      <c r="A12922" s="62">
        <v>51142205</v>
      </c>
      <c r="B12922" s="63" t="s">
        <v>6636</v>
      </c>
    </row>
    <row r="12923" spans="1:2" x14ac:dyDescent="0.25">
      <c r="A12923" s="62">
        <v>51142206</v>
      </c>
      <c r="B12923" s="63" t="s">
        <v>11881</v>
      </c>
    </row>
    <row r="12924" spans="1:2" x14ac:dyDescent="0.25">
      <c r="A12924" s="62">
        <v>51142207</v>
      </c>
      <c r="B12924" s="63" t="s">
        <v>10636</v>
      </c>
    </row>
    <row r="12925" spans="1:2" x14ac:dyDescent="0.25">
      <c r="A12925" s="62">
        <v>51142208</v>
      </c>
      <c r="B12925" s="63" t="s">
        <v>2675</v>
      </c>
    </row>
    <row r="12926" spans="1:2" x14ac:dyDescent="0.25">
      <c r="A12926" s="62">
        <v>51142209</v>
      </c>
      <c r="B12926" s="63" t="s">
        <v>16108</v>
      </c>
    </row>
    <row r="12927" spans="1:2" x14ac:dyDescent="0.25">
      <c r="A12927" s="62">
        <v>51142210</v>
      </c>
      <c r="B12927" s="63" t="s">
        <v>15213</v>
      </c>
    </row>
    <row r="12928" spans="1:2" x14ac:dyDescent="0.25">
      <c r="A12928" s="62">
        <v>51142211</v>
      </c>
      <c r="B12928" s="63" t="s">
        <v>6698</v>
      </c>
    </row>
    <row r="12929" spans="1:2" x14ac:dyDescent="0.25">
      <c r="A12929" s="62">
        <v>51142212</v>
      </c>
      <c r="B12929" s="63" t="s">
        <v>10709</v>
      </c>
    </row>
    <row r="12930" spans="1:2" x14ac:dyDescent="0.25">
      <c r="A12930" s="62">
        <v>51142213</v>
      </c>
      <c r="B12930" s="63" t="s">
        <v>7203</v>
      </c>
    </row>
    <row r="12931" spans="1:2" x14ac:dyDescent="0.25">
      <c r="A12931" s="62">
        <v>51142214</v>
      </c>
      <c r="B12931" s="63" t="s">
        <v>10944</v>
      </c>
    </row>
    <row r="12932" spans="1:2" x14ac:dyDescent="0.25">
      <c r="A12932" s="62">
        <v>51142215</v>
      </c>
      <c r="B12932" s="63" t="s">
        <v>445</v>
      </c>
    </row>
    <row r="12933" spans="1:2" x14ac:dyDescent="0.25">
      <c r="A12933" s="62">
        <v>51142216</v>
      </c>
      <c r="B12933" s="63" t="s">
        <v>10556</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5231</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5139</v>
      </c>
    </row>
    <row r="12941" spans="1:2" x14ac:dyDescent="0.25">
      <c r="A12941" s="62">
        <v>51142224</v>
      </c>
      <c r="B12941" s="63" t="s">
        <v>15174</v>
      </c>
    </row>
    <row r="12942" spans="1:2" x14ac:dyDescent="0.25">
      <c r="A12942" s="62">
        <v>51142225</v>
      </c>
      <c r="B12942" s="63" t="s">
        <v>11609</v>
      </c>
    </row>
    <row r="12943" spans="1:2" x14ac:dyDescent="0.25">
      <c r="A12943" s="62">
        <v>51142226</v>
      </c>
      <c r="B12943" s="63" t="s">
        <v>15800</v>
      </c>
    </row>
    <row r="12944" spans="1:2" x14ac:dyDescent="0.25">
      <c r="A12944" s="62">
        <v>51142227</v>
      </c>
      <c r="B12944" s="63" t="s">
        <v>14581</v>
      </c>
    </row>
    <row r="12945" spans="1:2" x14ac:dyDescent="0.25">
      <c r="A12945" s="62">
        <v>51142228</v>
      </c>
      <c r="B12945" s="63" t="s">
        <v>17565</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5125</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17151</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10575</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4979</v>
      </c>
    </row>
    <row r="12966" spans="1:2" x14ac:dyDescent="0.25">
      <c r="A12966" s="62">
        <v>51142407</v>
      </c>
      <c r="B12966" s="63" t="s">
        <v>14653</v>
      </c>
    </row>
    <row r="12967" spans="1:2" x14ac:dyDescent="0.25">
      <c r="A12967" s="62">
        <v>51142408</v>
      </c>
      <c r="B12967" s="63" t="s">
        <v>7697</v>
      </c>
    </row>
    <row r="12968" spans="1:2" x14ac:dyDescent="0.25">
      <c r="A12968" s="62">
        <v>51142409</v>
      </c>
      <c r="B12968" s="63" t="s">
        <v>2676</v>
      </c>
    </row>
    <row r="12969" spans="1:2" x14ac:dyDescent="0.25">
      <c r="A12969" s="62">
        <v>51142410</v>
      </c>
      <c r="B12969" s="63" t="s">
        <v>15194</v>
      </c>
    </row>
    <row r="12970" spans="1:2" x14ac:dyDescent="0.25">
      <c r="A12970" s="62">
        <v>51142411</v>
      </c>
      <c r="B12970" s="63" t="s">
        <v>3297</v>
      </c>
    </row>
    <row r="12971" spans="1:2" x14ac:dyDescent="0.25">
      <c r="A12971" s="62">
        <v>51142412</v>
      </c>
      <c r="B12971" s="63" t="s">
        <v>5233</v>
      </c>
    </row>
    <row r="12972" spans="1:2" x14ac:dyDescent="0.25">
      <c r="A12972" s="62">
        <v>51142413</v>
      </c>
      <c r="B12972" s="63" t="s">
        <v>3458</v>
      </c>
    </row>
    <row r="12973" spans="1:2" x14ac:dyDescent="0.25">
      <c r="A12973" s="62">
        <v>51142414</v>
      </c>
      <c r="B12973" s="63" t="s">
        <v>4952</v>
      </c>
    </row>
    <row r="12974" spans="1:2" x14ac:dyDescent="0.25">
      <c r="A12974" s="62">
        <v>51142501</v>
      </c>
      <c r="B12974" s="63" t="s">
        <v>12049</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14633</v>
      </c>
    </row>
    <row r="12978" spans="1:2" x14ac:dyDescent="0.25">
      <c r="A12978" s="62">
        <v>51142505</v>
      </c>
      <c r="B12978" s="63" t="s">
        <v>18319</v>
      </c>
    </row>
    <row r="12979" spans="1:2" x14ac:dyDescent="0.25">
      <c r="A12979" s="62">
        <v>51142506</v>
      </c>
      <c r="B12979" s="63" t="s">
        <v>5681</v>
      </c>
    </row>
    <row r="12980" spans="1:2" x14ac:dyDescent="0.25">
      <c r="A12980" s="62">
        <v>51142507</v>
      </c>
      <c r="B12980" s="63" t="s">
        <v>11730</v>
      </c>
    </row>
    <row r="12981" spans="1:2" x14ac:dyDescent="0.25">
      <c r="A12981" s="62">
        <v>51142508</v>
      </c>
      <c r="B12981" s="63" t="s">
        <v>17139</v>
      </c>
    </row>
    <row r="12982" spans="1:2" x14ac:dyDescent="0.25">
      <c r="A12982" s="62">
        <v>51142509</v>
      </c>
      <c r="B12982" s="63" t="s">
        <v>5680</v>
      </c>
    </row>
    <row r="12983" spans="1:2" x14ac:dyDescent="0.25">
      <c r="A12983" s="62">
        <v>51142510</v>
      </c>
      <c r="B12983" s="63" t="s">
        <v>3432</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10062</v>
      </c>
    </row>
    <row r="12988" spans="1:2" x14ac:dyDescent="0.25">
      <c r="A12988" s="62">
        <v>51142605</v>
      </c>
      <c r="B12988" s="63" t="s">
        <v>15118</v>
      </c>
    </row>
    <row r="12989" spans="1:2" x14ac:dyDescent="0.25">
      <c r="A12989" s="62">
        <v>51142606</v>
      </c>
      <c r="B12989" s="63" t="s">
        <v>7582</v>
      </c>
    </row>
    <row r="12990" spans="1:2" x14ac:dyDescent="0.25">
      <c r="A12990" s="62">
        <v>51142607</v>
      </c>
      <c r="B12990" s="63" t="s">
        <v>13646</v>
      </c>
    </row>
    <row r="12991" spans="1:2" x14ac:dyDescent="0.25">
      <c r="A12991" s="62">
        <v>51142608</v>
      </c>
      <c r="B12991" s="63" t="s">
        <v>11648</v>
      </c>
    </row>
    <row r="12992" spans="1:2" x14ac:dyDescent="0.25">
      <c r="A12992" s="62">
        <v>51142609</v>
      </c>
      <c r="B12992" s="63" t="s">
        <v>4858</v>
      </c>
    </row>
    <row r="12993" spans="1:2" x14ac:dyDescent="0.25">
      <c r="A12993" s="62">
        <v>51142610</v>
      </c>
      <c r="B12993" s="63" t="s">
        <v>3234</v>
      </c>
    </row>
    <row r="12994" spans="1:2" x14ac:dyDescent="0.25">
      <c r="A12994" s="62">
        <v>51142611</v>
      </c>
      <c r="B12994" s="63" t="s">
        <v>12682</v>
      </c>
    </row>
    <row r="12995" spans="1:2" x14ac:dyDescent="0.25">
      <c r="A12995" s="62">
        <v>51142612</v>
      </c>
      <c r="B12995" s="63" t="s">
        <v>11002</v>
      </c>
    </row>
    <row r="12996" spans="1:2" x14ac:dyDescent="0.25">
      <c r="A12996" s="62">
        <v>51142613</v>
      </c>
      <c r="B12996" s="63" t="s">
        <v>16973</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17848</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8136</v>
      </c>
    </row>
    <row r="13005" spans="1:2" x14ac:dyDescent="0.25">
      <c r="A13005" s="62">
        <v>51142801</v>
      </c>
      <c r="B13005" s="63" t="s">
        <v>14548</v>
      </c>
    </row>
    <row r="13006" spans="1:2" x14ac:dyDescent="0.25">
      <c r="A13006" s="62">
        <v>51142901</v>
      </c>
      <c r="B13006" s="63" t="s">
        <v>4854</v>
      </c>
    </row>
    <row r="13007" spans="1:2" x14ac:dyDescent="0.25">
      <c r="A13007" s="62">
        <v>51142902</v>
      </c>
      <c r="B13007" s="63" t="s">
        <v>13613</v>
      </c>
    </row>
    <row r="13008" spans="1:2" x14ac:dyDescent="0.25">
      <c r="A13008" s="62">
        <v>51142903</v>
      </c>
      <c r="B13008" s="63" t="s">
        <v>3403</v>
      </c>
    </row>
    <row r="13009" spans="1:2" x14ac:dyDescent="0.25">
      <c r="A13009" s="62">
        <v>51142904</v>
      </c>
      <c r="B13009" s="63" t="s">
        <v>17226</v>
      </c>
    </row>
    <row r="13010" spans="1:2" x14ac:dyDescent="0.25">
      <c r="A13010" s="62">
        <v>51142905</v>
      </c>
      <c r="B13010" s="63" t="s">
        <v>13189</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14586</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13683</v>
      </c>
    </row>
    <row r="13020" spans="1:2" x14ac:dyDescent="0.25">
      <c r="A13020" s="62">
        <v>51142915</v>
      </c>
      <c r="B13020" s="63" t="s">
        <v>12698</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10966</v>
      </c>
    </row>
    <row r="13025" spans="1:2" x14ac:dyDescent="0.25">
      <c r="A13025" s="62">
        <v>51142920</v>
      </c>
      <c r="B13025" s="63" t="s">
        <v>2306</v>
      </c>
    </row>
    <row r="13026" spans="1:2" x14ac:dyDescent="0.25">
      <c r="A13026" s="62">
        <v>51142921</v>
      </c>
      <c r="B13026" s="63" t="s">
        <v>14468</v>
      </c>
    </row>
    <row r="13027" spans="1:2" x14ac:dyDescent="0.25">
      <c r="A13027" s="62">
        <v>51142922</v>
      </c>
      <c r="B13027" s="63" t="s">
        <v>6752</v>
      </c>
    </row>
    <row r="13028" spans="1:2" x14ac:dyDescent="0.25">
      <c r="A13028" s="62">
        <v>51142923</v>
      </c>
      <c r="B13028" s="63" t="s">
        <v>3325</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10755</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18329</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4726</v>
      </c>
    </row>
    <row r="13039" spans="1:2" x14ac:dyDescent="0.25">
      <c r="A13039" s="62">
        <v>51142934</v>
      </c>
      <c r="B13039" s="63" t="s">
        <v>5772</v>
      </c>
    </row>
    <row r="13040" spans="1:2" x14ac:dyDescent="0.25">
      <c r="A13040" s="62">
        <v>51142935</v>
      </c>
      <c r="B13040" s="63" t="s">
        <v>4536</v>
      </c>
    </row>
    <row r="13041" spans="1:2" x14ac:dyDescent="0.25">
      <c r="A13041" s="62">
        <v>51142936</v>
      </c>
      <c r="B13041" s="63" t="s">
        <v>15836</v>
      </c>
    </row>
    <row r="13042" spans="1:2" x14ac:dyDescent="0.25">
      <c r="A13042" s="62">
        <v>51142937</v>
      </c>
      <c r="B13042" s="63" t="s">
        <v>2571</v>
      </c>
    </row>
    <row r="13043" spans="1:2" x14ac:dyDescent="0.25">
      <c r="A13043" s="62">
        <v>51142938</v>
      </c>
      <c r="B13043" s="63" t="s">
        <v>11952</v>
      </c>
    </row>
    <row r="13044" spans="1:2" x14ac:dyDescent="0.25">
      <c r="A13044" s="62">
        <v>51142939</v>
      </c>
      <c r="B13044" s="63" t="s">
        <v>14763</v>
      </c>
    </row>
    <row r="13045" spans="1:2" x14ac:dyDescent="0.25">
      <c r="A13045" s="62">
        <v>51142940</v>
      </c>
      <c r="B13045" s="63" t="s">
        <v>17771</v>
      </c>
    </row>
    <row r="13046" spans="1:2" x14ac:dyDescent="0.25">
      <c r="A13046" s="62">
        <v>51142941</v>
      </c>
      <c r="B13046" s="63" t="s">
        <v>11481</v>
      </c>
    </row>
    <row r="13047" spans="1:2" x14ac:dyDescent="0.25">
      <c r="A13047" s="62">
        <v>51142942</v>
      </c>
      <c r="B13047" s="63" t="s">
        <v>3439</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4784</v>
      </c>
    </row>
    <row r="13052" spans="1:2" x14ac:dyDescent="0.25">
      <c r="A13052" s="62">
        <v>51142947</v>
      </c>
      <c r="B13052" s="63" t="s">
        <v>12640</v>
      </c>
    </row>
    <row r="13053" spans="1:2" x14ac:dyDescent="0.25">
      <c r="A13053" s="62">
        <v>51151501</v>
      </c>
      <c r="B13053" s="63" t="s">
        <v>6661</v>
      </c>
    </row>
    <row r="13054" spans="1:2" x14ac:dyDescent="0.25">
      <c r="A13054" s="62">
        <v>51151502</v>
      </c>
      <c r="B13054" s="63" t="s">
        <v>2986</v>
      </c>
    </row>
    <row r="13055" spans="1:2" x14ac:dyDescent="0.25">
      <c r="A13055" s="62">
        <v>51151503</v>
      </c>
      <c r="B13055" s="63" t="s">
        <v>4416</v>
      </c>
    </row>
    <row r="13056" spans="1:2" x14ac:dyDescent="0.25">
      <c r="A13056" s="62">
        <v>51151504</v>
      </c>
      <c r="B13056" s="63" t="s">
        <v>16967</v>
      </c>
    </row>
    <row r="13057" spans="1:2" x14ac:dyDescent="0.25">
      <c r="A13057" s="62">
        <v>51151505</v>
      </c>
      <c r="B13057" s="63" t="s">
        <v>15380</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4264</v>
      </c>
    </row>
    <row r="13061" spans="1:2" x14ac:dyDescent="0.25">
      <c r="A13061" s="62">
        <v>51151509</v>
      </c>
      <c r="B13061" s="63" t="s">
        <v>18461</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11106</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16203</v>
      </c>
    </row>
    <row r="13070" spans="1:2" x14ac:dyDescent="0.25">
      <c r="A13070" s="62">
        <v>51151518</v>
      </c>
      <c r="B13070" s="63" t="s">
        <v>11321</v>
      </c>
    </row>
    <row r="13071" spans="1:2" x14ac:dyDescent="0.25">
      <c r="A13071" s="62">
        <v>51151601</v>
      </c>
      <c r="B13071" s="63" t="s">
        <v>16188</v>
      </c>
    </row>
    <row r="13072" spans="1:2" x14ac:dyDescent="0.25">
      <c r="A13072" s="62">
        <v>51151602</v>
      </c>
      <c r="B13072" s="63" t="s">
        <v>4245</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5168</v>
      </c>
    </row>
    <row r="13080" spans="1:2" x14ac:dyDescent="0.25">
      <c r="A13080" s="62">
        <v>51151610</v>
      </c>
      <c r="B13080" s="63" t="s">
        <v>1192</v>
      </c>
    </row>
    <row r="13081" spans="1:2" x14ac:dyDescent="0.25">
      <c r="A13081" s="62">
        <v>51151611</v>
      </c>
      <c r="B13081" s="63" t="s">
        <v>4606</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5065</v>
      </c>
    </row>
    <row r="13085" spans="1:2" x14ac:dyDescent="0.25">
      <c r="A13085" s="62">
        <v>51151615</v>
      </c>
      <c r="B13085" s="63" t="s">
        <v>2287</v>
      </c>
    </row>
    <row r="13086" spans="1:2" x14ac:dyDescent="0.25">
      <c r="A13086" s="62">
        <v>51151616</v>
      </c>
      <c r="B13086" s="63" t="s">
        <v>17077</v>
      </c>
    </row>
    <row r="13087" spans="1:2" x14ac:dyDescent="0.25">
      <c r="A13087" s="62">
        <v>51151701</v>
      </c>
      <c r="B13087" s="63" t="s">
        <v>7994</v>
      </c>
    </row>
    <row r="13088" spans="1:2" x14ac:dyDescent="0.25">
      <c r="A13088" s="62">
        <v>51151702</v>
      </c>
      <c r="B13088" s="63" t="s">
        <v>2547</v>
      </c>
    </row>
    <row r="13089" spans="1:2" x14ac:dyDescent="0.25">
      <c r="A13089" s="62">
        <v>51151703</v>
      </c>
      <c r="B13089" s="63" t="s">
        <v>9235</v>
      </c>
    </row>
    <row r="13090" spans="1:2" x14ac:dyDescent="0.25">
      <c r="A13090" s="62">
        <v>51151704</v>
      </c>
      <c r="B13090" s="63" t="s">
        <v>3206</v>
      </c>
    </row>
    <row r="13091" spans="1:2" x14ac:dyDescent="0.25">
      <c r="A13091" s="62">
        <v>51151705</v>
      </c>
      <c r="B13091" s="63" t="s">
        <v>3740</v>
      </c>
    </row>
    <row r="13092" spans="1:2" x14ac:dyDescent="0.25">
      <c r="A13092" s="62">
        <v>51151706</v>
      </c>
      <c r="B13092" s="63" t="s">
        <v>3060</v>
      </c>
    </row>
    <row r="13093" spans="1:2" x14ac:dyDescent="0.25">
      <c r="A13093" s="62">
        <v>51151707</v>
      </c>
      <c r="B13093" s="63" t="s">
        <v>12746</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3078</v>
      </c>
    </row>
    <row r="13100" spans="1:2" x14ac:dyDescent="0.25">
      <c r="A13100" s="62">
        <v>51151714</v>
      </c>
      <c r="B13100" s="63" t="s">
        <v>5064</v>
      </c>
    </row>
    <row r="13101" spans="1:2" x14ac:dyDescent="0.25">
      <c r="A13101" s="62">
        <v>51151715</v>
      </c>
      <c r="B13101" s="63" t="s">
        <v>14933</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4975</v>
      </c>
    </row>
    <row r="13106" spans="1:2" x14ac:dyDescent="0.25">
      <c r="A13106" s="62">
        <v>51151720</v>
      </c>
      <c r="B13106" s="63" t="s">
        <v>3131</v>
      </c>
    </row>
    <row r="13107" spans="1:2" x14ac:dyDescent="0.25">
      <c r="A13107" s="62">
        <v>51151721</v>
      </c>
      <c r="B13107" s="63" t="s">
        <v>2991</v>
      </c>
    </row>
    <row r="13108" spans="1:2" x14ac:dyDescent="0.25">
      <c r="A13108" s="62">
        <v>51151722</v>
      </c>
      <c r="B13108" s="63" t="s">
        <v>16902</v>
      </c>
    </row>
    <row r="13109" spans="1:2" x14ac:dyDescent="0.25">
      <c r="A13109" s="62">
        <v>51151723</v>
      </c>
      <c r="B13109" s="63" t="s">
        <v>14677</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11356</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14029</v>
      </c>
    </row>
    <row r="13116" spans="1:2" x14ac:dyDescent="0.25">
      <c r="A13116" s="62">
        <v>51151730</v>
      </c>
      <c r="B13116" s="63" t="s">
        <v>12833</v>
      </c>
    </row>
    <row r="13117" spans="1:2" x14ac:dyDescent="0.25">
      <c r="A13117" s="62">
        <v>51151731</v>
      </c>
      <c r="B13117" s="63" t="s">
        <v>10417</v>
      </c>
    </row>
    <row r="13118" spans="1:2" x14ac:dyDescent="0.25">
      <c r="A13118" s="62">
        <v>51151732</v>
      </c>
      <c r="B13118" s="63" t="s">
        <v>16666</v>
      </c>
    </row>
    <row r="13119" spans="1:2" x14ac:dyDescent="0.25">
      <c r="A13119" s="62">
        <v>51151733</v>
      </c>
      <c r="B13119" s="63" t="s">
        <v>2946</v>
      </c>
    </row>
    <row r="13120" spans="1:2" x14ac:dyDescent="0.25">
      <c r="A13120" s="62">
        <v>51151734</v>
      </c>
      <c r="B13120" s="63" t="s">
        <v>15239</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18005</v>
      </c>
    </row>
    <row r="13126" spans="1:2" x14ac:dyDescent="0.25">
      <c r="A13126" s="62">
        <v>51151740</v>
      </c>
      <c r="B13126" s="63" t="s">
        <v>7841</v>
      </c>
    </row>
    <row r="13127" spans="1:2" x14ac:dyDescent="0.25">
      <c r="A13127" s="62">
        <v>51151741</v>
      </c>
      <c r="B13127" s="63" t="s">
        <v>11657</v>
      </c>
    </row>
    <row r="13128" spans="1:2" x14ac:dyDescent="0.25">
      <c r="A13128" s="62">
        <v>51151742</v>
      </c>
      <c r="B13128" s="63" t="s">
        <v>3649</v>
      </c>
    </row>
    <row r="13129" spans="1:2" x14ac:dyDescent="0.25">
      <c r="A13129" s="62">
        <v>51151743</v>
      </c>
      <c r="B13129" s="63" t="s">
        <v>6207</v>
      </c>
    </row>
    <row r="13130" spans="1:2" x14ac:dyDescent="0.25">
      <c r="A13130" s="62">
        <v>51151744</v>
      </c>
      <c r="B13130" s="63" t="s">
        <v>5072</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5484</v>
      </c>
    </row>
    <row r="13134" spans="1:2" x14ac:dyDescent="0.25">
      <c r="A13134" s="62">
        <v>51151748</v>
      </c>
      <c r="B13134" s="63" t="s">
        <v>15361</v>
      </c>
    </row>
    <row r="13135" spans="1:2" x14ac:dyDescent="0.25">
      <c r="A13135" s="62">
        <v>51151749</v>
      </c>
      <c r="B13135" s="63" t="s">
        <v>13636</v>
      </c>
    </row>
    <row r="13136" spans="1:2" x14ac:dyDescent="0.25">
      <c r="A13136" s="62">
        <v>51151801</v>
      </c>
      <c r="B13136" s="63" t="s">
        <v>8172</v>
      </c>
    </row>
    <row r="13137" spans="1:2" x14ac:dyDescent="0.25">
      <c r="A13137" s="62">
        <v>51151802</v>
      </c>
      <c r="B13137" s="63" t="s">
        <v>17860</v>
      </c>
    </row>
    <row r="13138" spans="1:2" x14ac:dyDescent="0.25">
      <c r="A13138" s="62">
        <v>51151803</v>
      </c>
      <c r="B13138" s="63" t="s">
        <v>7116</v>
      </c>
    </row>
    <row r="13139" spans="1:2" x14ac:dyDescent="0.25">
      <c r="A13139" s="62">
        <v>51151804</v>
      </c>
      <c r="B13139" s="63" t="s">
        <v>14671</v>
      </c>
    </row>
    <row r="13140" spans="1:2" x14ac:dyDescent="0.25">
      <c r="A13140" s="62">
        <v>51151805</v>
      </c>
      <c r="B13140" s="63" t="s">
        <v>5111</v>
      </c>
    </row>
    <row r="13141" spans="1:2" x14ac:dyDescent="0.25">
      <c r="A13141" s="62">
        <v>51151810</v>
      </c>
      <c r="B13141" s="63" t="s">
        <v>15683</v>
      </c>
    </row>
    <row r="13142" spans="1:2" x14ac:dyDescent="0.25">
      <c r="A13142" s="62">
        <v>51151811</v>
      </c>
      <c r="B13142" s="63" t="s">
        <v>12518</v>
      </c>
    </row>
    <row r="13143" spans="1:2" x14ac:dyDescent="0.25">
      <c r="A13143" s="62">
        <v>51151812</v>
      </c>
      <c r="B13143" s="63" t="s">
        <v>11362</v>
      </c>
    </row>
    <row r="13144" spans="1:2" x14ac:dyDescent="0.25">
      <c r="A13144" s="62">
        <v>51151813</v>
      </c>
      <c r="B13144" s="63" t="s">
        <v>14421</v>
      </c>
    </row>
    <row r="13145" spans="1:2" x14ac:dyDescent="0.25">
      <c r="A13145" s="62">
        <v>51151814</v>
      </c>
      <c r="B13145" s="63" t="s">
        <v>11267</v>
      </c>
    </row>
    <row r="13146" spans="1:2" x14ac:dyDescent="0.25">
      <c r="A13146" s="62">
        <v>51151815</v>
      </c>
      <c r="B13146" s="63" t="s">
        <v>4372</v>
      </c>
    </row>
    <row r="13147" spans="1:2" x14ac:dyDescent="0.25">
      <c r="A13147" s="62">
        <v>51151816</v>
      </c>
      <c r="B13147" s="63" t="s">
        <v>10097</v>
      </c>
    </row>
    <row r="13148" spans="1:2" x14ac:dyDescent="0.25">
      <c r="A13148" s="62">
        <v>51151817</v>
      </c>
      <c r="B13148" s="63" t="s">
        <v>12787</v>
      </c>
    </row>
    <row r="13149" spans="1:2" x14ac:dyDescent="0.25">
      <c r="A13149" s="62">
        <v>51151818</v>
      </c>
      <c r="B13149" s="63" t="s">
        <v>10076</v>
      </c>
    </row>
    <row r="13150" spans="1:2" x14ac:dyDescent="0.25">
      <c r="A13150" s="62">
        <v>51151819</v>
      </c>
      <c r="B13150" s="63" t="s">
        <v>16819</v>
      </c>
    </row>
    <row r="13151" spans="1:2" x14ac:dyDescent="0.25">
      <c r="A13151" s="62">
        <v>51151820</v>
      </c>
      <c r="B13151" s="63" t="s">
        <v>8600</v>
      </c>
    </row>
    <row r="13152" spans="1:2" x14ac:dyDescent="0.25">
      <c r="A13152" s="62">
        <v>51151821</v>
      </c>
      <c r="B13152" s="63" t="s">
        <v>17551</v>
      </c>
    </row>
    <row r="13153" spans="1:2" x14ac:dyDescent="0.25">
      <c r="A13153" s="62">
        <v>51151822</v>
      </c>
      <c r="B13153" s="63" t="s">
        <v>14510</v>
      </c>
    </row>
    <row r="13154" spans="1:2" x14ac:dyDescent="0.25">
      <c r="A13154" s="62">
        <v>51151823</v>
      </c>
      <c r="B13154" s="63" t="s">
        <v>17211</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11487</v>
      </c>
    </row>
    <row r="13158" spans="1:2" x14ac:dyDescent="0.25">
      <c r="A13158" s="62">
        <v>51151902</v>
      </c>
      <c r="B13158" s="63" t="s">
        <v>8225</v>
      </c>
    </row>
    <row r="13159" spans="1:2" x14ac:dyDescent="0.25">
      <c r="A13159" s="62">
        <v>51151903</v>
      </c>
      <c r="B13159" s="63" t="s">
        <v>13037</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3912</v>
      </c>
    </row>
    <row r="13163" spans="1:2" x14ac:dyDescent="0.25">
      <c r="A13163" s="62">
        <v>51151907</v>
      </c>
      <c r="B13163" s="63" t="s">
        <v>8248</v>
      </c>
    </row>
    <row r="13164" spans="1:2" x14ac:dyDescent="0.25">
      <c r="A13164" s="62">
        <v>51151908</v>
      </c>
      <c r="B13164" s="63" t="s">
        <v>17282</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5118</v>
      </c>
    </row>
    <row r="13168" spans="1:2" x14ac:dyDescent="0.25">
      <c r="A13168" s="62">
        <v>51151913</v>
      </c>
      <c r="B13168" s="63" t="s">
        <v>5827</v>
      </c>
    </row>
    <row r="13169" spans="1:2" x14ac:dyDescent="0.25">
      <c r="A13169" s="62">
        <v>51151914</v>
      </c>
      <c r="B13169" s="63" t="s">
        <v>10622</v>
      </c>
    </row>
    <row r="13170" spans="1:2" x14ac:dyDescent="0.25">
      <c r="A13170" s="62">
        <v>51151915</v>
      </c>
      <c r="B13170" s="63" t="s">
        <v>17398</v>
      </c>
    </row>
    <row r="13171" spans="1:2" x14ac:dyDescent="0.25">
      <c r="A13171" s="62">
        <v>51151916</v>
      </c>
      <c r="B13171" s="63" t="s">
        <v>4065</v>
      </c>
    </row>
    <row r="13172" spans="1:2" x14ac:dyDescent="0.25">
      <c r="A13172" s="62">
        <v>51151917</v>
      </c>
      <c r="B13172" s="63" t="s">
        <v>5107</v>
      </c>
    </row>
    <row r="13173" spans="1:2" x14ac:dyDescent="0.25">
      <c r="A13173" s="62">
        <v>51152001</v>
      </c>
      <c r="B13173" s="63" t="s">
        <v>2583</v>
      </c>
    </row>
    <row r="13174" spans="1:2" x14ac:dyDescent="0.25">
      <c r="A13174" s="62">
        <v>51152002</v>
      </c>
      <c r="B13174" s="63" t="s">
        <v>7141</v>
      </c>
    </row>
    <row r="13175" spans="1:2" x14ac:dyDescent="0.25">
      <c r="A13175" s="62">
        <v>51152003</v>
      </c>
      <c r="B13175" s="63" t="s">
        <v>15315</v>
      </c>
    </row>
    <row r="13176" spans="1:2" x14ac:dyDescent="0.25">
      <c r="A13176" s="62">
        <v>51152004</v>
      </c>
      <c r="B13176" s="63" t="s">
        <v>4857</v>
      </c>
    </row>
    <row r="13177" spans="1:2" x14ac:dyDescent="0.25">
      <c r="A13177" s="62">
        <v>51152005</v>
      </c>
      <c r="B13177" s="63" t="s">
        <v>17523</v>
      </c>
    </row>
    <row r="13178" spans="1:2" x14ac:dyDescent="0.25">
      <c r="A13178" s="62">
        <v>51152006</v>
      </c>
      <c r="B13178" s="63" t="s">
        <v>4487</v>
      </c>
    </row>
    <row r="13179" spans="1:2" x14ac:dyDescent="0.25">
      <c r="A13179" s="62">
        <v>51152007</v>
      </c>
      <c r="B13179" s="63" t="s">
        <v>17214</v>
      </c>
    </row>
    <row r="13180" spans="1:2" x14ac:dyDescent="0.25">
      <c r="A13180" s="62">
        <v>51152008</v>
      </c>
      <c r="B13180" s="63" t="s">
        <v>15417</v>
      </c>
    </row>
    <row r="13181" spans="1:2" x14ac:dyDescent="0.25">
      <c r="A13181" s="62">
        <v>51152009</v>
      </c>
      <c r="B13181" s="63" t="s">
        <v>4097</v>
      </c>
    </row>
    <row r="13182" spans="1:2" x14ac:dyDescent="0.25">
      <c r="A13182" s="62">
        <v>51152010</v>
      </c>
      <c r="B13182" s="63" t="s">
        <v>87</v>
      </c>
    </row>
    <row r="13183" spans="1:2" x14ac:dyDescent="0.25">
      <c r="A13183" s="62">
        <v>51152011</v>
      </c>
      <c r="B13183" s="63" t="s">
        <v>12650</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18068</v>
      </c>
    </row>
    <row r="13189" spans="1:2" x14ac:dyDescent="0.25">
      <c r="A13189" s="62">
        <v>51161505</v>
      </c>
      <c r="B13189" s="63" t="s">
        <v>16768</v>
      </c>
    </row>
    <row r="13190" spans="1:2" x14ac:dyDescent="0.25">
      <c r="A13190" s="62">
        <v>51161506</v>
      </c>
      <c r="B13190" s="63" t="s">
        <v>3616</v>
      </c>
    </row>
    <row r="13191" spans="1:2" x14ac:dyDescent="0.25">
      <c r="A13191" s="62">
        <v>51161507</v>
      </c>
      <c r="B13191" s="63" t="s">
        <v>4599</v>
      </c>
    </row>
    <row r="13192" spans="1:2" x14ac:dyDescent="0.25">
      <c r="A13192" s="62">
        <v>51161508</v>
      </c>
      <c r="B13192" s="63" t="s">
        <v>11645</v>
      </c>
    </row>
    <row r="13193" spans="1:2" x14ac:dyDescent="0.25">
      <c r="A13193" s="62">
        <v>51161510</v>
      </c>
      <c r="B13193" s="63" t="s">
        <v>16768</v>
      </c>
    </row>
    <row r="13194" spans="1:2" x14ac:dyDescent="0.25">
      <c r="A13194" s="62">
        <v>51161511</v>
      </c>
      <c r="B13194" s="63" t="s">
        <v>4137</v>
      </c>
    </row>
    <row r="13195" spans="1:2" x14ac:dyDescent="0.25">
      <c r="A13195" s="62">
        <v>51161513</v>
      </c>
      <c r="B13195" s="63" t="s">
        <v>13989</v>
      </c>
    </row>
    <row r="13196" spans="1:2" x14ac:dyDescent="0.25">
      <c r="A13196" s="62">
        <v>51161514</v>
      </c>
      <c r="B13196" s="63" t="s">
        <v>13930</v>
      </c>
    </row>
    <row r="13197" spans="1:2" x14ac:dyDescent="0.25">
      <c r="A13197" s="62">
        <v>51161515</v>
      </c>
      <c r="B13197" s="63" t="s">
        <v>4269</v>
      </c>
    </row>
    <row r="13198" spans="1:2" x14ac:dyDescent="0.25">
      <c r="A13198" s="62">
        <v>51161516</v>
      </c>
      <c r="B13198" s="63" t="s">
        <v>11010</v>
      </c>
    </row>
    <row r="13199" spans="1:2" x14ac:dyDescent="0.25">
      <c r="A13199" s="62">
        <v>51161517</v>
      </c>
      <c r="B13199" s="63" t="s">
        <v>15616</v>
      </c>
    </row>
    <row r="13200" spans="1:2" x14ac:dyDescent="0.25">
      <c r="A13200" s="62">
        <v>51161601</v>
      </c>
      <c r="B13200" s="63" t="s">
        <v>18342</v>
      </c>
    </row>
    <row r="13201" spans="1:2" x14ac:dyDescent="0.25">
      <c r="A13201" s="62">
        <v>51161602</v>
      </c>
      <c r="B13201" s="63" t="s">
        <v>17725</v>
      </c>
    </row>
    <row r="13202" spans="1:2" x14ac:dyDescent="0.25">
      <c r="A13202" s="62">
        <v>51161603</v>
      </c>
      <c r="B13202" s="63" t="s">
        <v>14134</v>
      </c>
    </row>
    <row r="13203" spans="1:2" x14ac:dyDescent="0.25">
      <c r="A13203" s="62">
        <v>51161605</v>
      </c>
      <c r="B13203" s="63" t="s">
        <v>13705</v>
      </c>
    </row>
    <row r="13204" spans="1:2" x14ac:dyDescent="0.25">
      <c r="A13204" s="62">
        <v>51161606</v>
      </c>
      <c r="B13204" s="63" t="s">
        <v>16814</v>
      </c>
    </row>
    <row r="13205" spans="1:2" x14ac:dyDescent="0.25">
      <c r="A13205" s="62">
        <v>51161607</v>
      </c>
      <c r="B13205" s="63" t="s">
        <v>8379</v>
      </c>
    </row>
    <row r="13206" spans="1:2" x14ac:dyDescent="0.25">
      <c r="A13206" s="62">
        <v>51161608</v>
      </c>
      <c r="B13206" s="63" t="s">
        <v>11163</v>
      </c>
    </row>
    <row r="13207" spans="1:2" x14ac:dyDescent="0.25">
      <c r="A13207" s="62">
        <v>51161609</v>
      </c>
      <c r="B13207" s="63" t="s">
        <v>5183</v>
      </c>
    </row>
    <row r="13208" spans="1:2" x14ac:dyDescent="0.25">
      <c r="A13208" s="62">
        <v>51161610</v>
      </c>
      <c r="B13208" s="63" t="s">
        <v>5784</v>
      </c>
    </row>
    <row r="13209" spans="1:2" x14ac:dyDescent="0.25">
      <c r="A13209" s="62">
        <v>51161611</v>
      </c>
      <c r="B13209" s="63" t="s">
        <v>16930</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16380</v>
      </c>
    </row>
    <row r="13220" spans="1:2" x14ac:dyDescent="0.25">
      <c r="A13220" s="62">
        <v>51161622</v>
      </c>
      <c r="B13220" s="63" t="s">
        <v>4137</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4396</v>
      </c>
    </row>
    <row r="13224" spans="1:2" x14ac:dyDescent="0.25">
      <c r="A13224" s="62">
        <v>51161626</v>
      </c>
      <c r="B13224" s="63" t="s">
        <v>4956</v>
      </c>
    </row>
    <row r="13225" spans="1:2" x14ac:dyDescent="0.25">
      <c r="A13225" s="62">
        <v>51161627</v>
      </c>
      <c r="B13225" s="63" t="s">
        <v>15120</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14865</v>
      </c>
    </row>
    <row r="13232" spans="1:2" x14ac:dyDescent="0.25">
      <c r="A13232" s="62">
        <v>51161634</v>
      </c>
      <c r="B13232" s="63" t="s">
        <v>15049</v>
      </c>
    </row>
    <row r="13233" spans="1:2" x14ac:dyDescent="0.25">
      <c r="A13233" s="62">
        <v>51161635</v>
      </c>
      <c r="B13233" s="63" t="s">
        <v>10896</v>
      </c>
    </row>
    <row r="13234" spans="1:2" x14ac:dyDescent="0.25">
      <c r="A13234" s="62">
        <v>51161636</v>
      </c>
      <c r="B13234" s="63" t="s">
        <v>17401</v>
      </c>
    </row>
    <row r="13235" spans="1:2" x14ac:dyDescent="0.25">
      <c r="A13235" s="62">
        <v>51161637</v>
      </c>
      <c r="B13235" s="63" t="s">
        <v>7931</v>
      </c>
    </row>
    <row r="13236" spans="1:2" x14ac:dyDescent="0.25">
      <c r="A13236" s="62">
        <v>51161638</v>
      </c>
      <c r="B13236" s="63" t="s">
        <v>12662</v>
      </c>
    </row>
    <row r="13237" spans="1:2" x14ac:dyDescent="0.25">
      <c r="A13237" s="62">
        <v>51161639</v>
      </c>
      <c r="B13237" s="63" t="s">
        <v>7457</v>
      </c>
    </row>
    <row r="13238" spans="1:2" x14ac:dyDescent="0.25">
      <c r="A13238" s="62">
        <v>51161640</v>
      </c>
      <c r="B13238" s="63" t="s">
        <v>5342</v>
      </c>
    </row>
    <row r="13239" spans="1:2" x14ac:dyDescent="0.25">
      <c r="A13239" s="62">
        <v>51161646</v>
      </c>
      <c r="B13239" s="63" t="s">
        <v>11214</v>
      </c>
    </row>
    <row r="13240" spans="1:2" x14ac:dyDescent="0.25">
      <c r="A13240" s="62">
        <v>51161647</v>
      </c>
      <c r="B13240" s="63" t="s">
        <v>14964</v>
      </c>
    </row>
    <row r="13241" spans="1:2" x14ac:dyDescent="0.25">
      <c r="A13241" s="62">
        <v>51161648</v>
      </c>
      <c r="B13241" s="63" t="s">
        <v>7194</v>
      </c>
    </row>
    <row r="13242" spans="1:2" x14ac:dyDescent="0.25">
      <c r="A13242" s="62">
        <v>51161649</v>
      </c>
      <c r="B13242" s="63" t="s">
        <v>17890</v>
      </c>
    </row>
    <row r="13243" spans="1:2" x14ac:dyDescent="0.25">
      <c r="A13243" s="62">
        <v>51161650</v>
      </c>
      <c r="B13243" s="63" t="s">
        <v>6501</v>
      </c>
    </row>
    <row r="13244" spans="1:2" x14ac:dyDescent="0.25">
      <c r="A13244" s="62">
        <v>51161651</v>
      </c>
      <c r="B13244" s="63" t="s">
        <v>15080</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16403</v>
      </c>
    </row>
    <row r="13249" spans="1:2" x14ac:dyDescent="0.25">
      <c r="A13249" s="62">
        <v>51161705</v>
      </c>
      <c r="B13249" s="63" t="s">
        <v>13487</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14090</v>
      </c>
    </row>
    <row r="13255" spans="1:2" x14ac:dyDescent="0.25">
      <c r="A13255" s="62">
        <v>51161801</v>
      </c>
      <c r="B13255" s="63" t="s">
        <v>17067</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3694</v>
      </c>
    </row>
    <row r="13267" spans="1:2" x14ac:dyDescent="0.25">
      <c r="A13267" s="62">
        <v>51161815</v>
      </c>
      <c r="B13267" s="63" t="s">
        <v>10790</v>
      </c>
    </row>
    <row r="13268" spans="1:2" x14ac:dyDescent="0.25">
      <c r="A13268" s="62">
        <v>51161817</v>
      </c>
      <c r="B13268" s="63" t="s">
        <v>9104</v>
      </c>
    </row>
    <row r="13269" spans="1:2" x14ac:dyDescent="0.25">
      <c r="A13269" s="62">
        <v>51161818</v>
      </c>
      <c r="B13269" s="63" t="s">
        <v>14431</v>
      </c>
    </row>
    <row r="13270" spans="1:2" x14ac:dyDescent="0.25">
      <c r="A13270" s="62">
        <v>51161819</v>
      </c>
      <c r="B13270" s="63" t="s">
        <v>12826</v>
      </c>
    </row>
    <row r="13271" spans="1:2" x14ac:dyDescent="0.25">
      <c r="A13271" s="62">
        <v>51161820</v>
      </c>
      <c r="B13271" s="63" t="s">
        <v>14233</v>
      </c>
    </row>
    <row r="13272" spans="1:2" x14ac:dyDescent="0.25">
      <c r="A13272" s="62">
        <v>51161901</v>
      </c>
      <c r="B13272" s="63" t="s">
        <v>8587</v>
      </c>
    </row>
    <row r="13273" spans="1:2" x14ac:dyDescent="0.25">
      <c r="A13273" s="62">
        <v>51161903</v>
      </c>
      <c r="B13273" s="63" t="s">
        <v>17909</v>
      </c>
    </row>
    <row r="13274" spans="1:2" x14ac:dyDescent="0.25">
      <c r="A13274" s="62">
        <v>51171501</v>
      </c>
      <c r="B13274" s="63" t="s">
        <v>4595</v>
      </c>
    </row>
    <row r="13275" spans="1:2" x14ac:dyDescent="0.25">
      <c r="A13275" s="62">
        <v>51171502</v>
      </c>
      <c r="B13275" s="63" t="s">
        <v>12876</v>
      </c>
    </row>
    <row r="13276" spans="1:2" x14ac:dyDescent="0.25">
      <c r="A13276" s="62">
        <v>51171503</v>
      </c>
      <c r="B13276" s="63" t="s">
        <v>2845</v>
      </c>
    </row>
    <row r="13277" spans="1:2" x14ac:dyDescent="0.25">
      <c r="A13277" s="62">
        <v>51171504</v>
      </c>
      <c r="B13277" s="63" t="s">
        <v>6218</v>
      </c>
    </row>
    <row r="13278" spans="1:2" x14ac:dyDescent="0.25">
      <c r="A13278" s="62">
        <v>51171505</v>
      </c>
      <c r="B13278" s="63" t="s">
        <v>3745</v>
      </c>
    </row>
    <row r="13279" spans="1:2" x14ac:dyDescent="0.25">
      <c r="A13279" s="62">
        <v>51171507</v>
      </c>
      <c r="B13279" s="63" t="s">
        <v>14095</v>
      </c>
    </row>
    <row r="13280" spans="1:2" x14ac:dyDescent="0.25">
      <c r="A13280" s="62">
        <v>51171508</v>
      </c>
      <c r="B13280" s="63" t="s">
        <v>655</v>
      </c>
    </row>
    <row r="13281" spans="1:2" x14ac:dyDescent="0.25">
      <c r="A13281" s="62">
        <v>51171509</v>
      </c>
      <c r="B13281" s="63" t="s">
        <v>4836</v>
      </c>
    </row>
    <row r="13282" spans="1:2" x14ac:dyDescent="0.25">
      <c r="A13282" s="62">
        <v>51171510</v>
      </c>
      <c r="B13282" s="63" t="s">
        <v>13908</v>
      </c>
    </row>
    <row r="13283" spans="1:2" x14ac:dyDescent="0.25">
      <c r="A13283" s="62">
        <v>51171511</v>
      </c>
      <c r="B13283" s="63" t="s">
        <v>2560</v>
      </c>
    </row>
    <row r="13284" spans="1:2" x14ac:dyDescent="0.25">
      <c r="A13284" s="62">
        <v>51171513</v>
      </c>
      <c r="B13284" s="63" t="s">
        <v>12378</v>
      </c>
    </row>
    <row r="13285" spans="1:2" x14ac:dyDescent="0.25">
      <c r="A13285" s="62">
        <v>51171601</v>
      </c>
      <c r="B13285" s="63" t="s">
        <v>17012</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14545</v>
      </c>
    </row>
    <row r="13290" spans="1:2" x14ac:dyDescent="0.25">
      <c r="A13290" s="62">
        <v>51171606</v>
      </c>
      <c r="B13290" s="63" t="s">
        <v>5283</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5097</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13680</v>
      </c>
    </row>
    <row r="13302" spans="1:2" x14ac:dyDescent="0.25">
      <c r="A13302" s="62">
        <v>51171618</v>
      </c>
      <c r="B13302" s="63" t="s">
        <v>8190</v>
      </c>
    </row>
    <row r="13303" spans="1:2" x14ac:dyDescent="0.25">
      <c r="A13303" s="62">
        <v>51171619</v>
      </c>
      <c r="B13303" s="63" t="s">
        <v>3922</v>
      </c>
    </row>
    <row r="13304" spans="1:2" x14ac:dyDescent="0.25">
      <c r="A13304" s="62">
        <v>51171620</v>
      </c>
      <c r="B13304" s="63" t="s">
        <v>18309</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4555</v>
      </c>
    </row>
    <row r="13314" spans="1:2" x14ac:dyDescent="0.25">
      <c r="A13314" s="62">
        <v>51171631</v>
      </c>
      <c r="B13314" s="63" t="s">
        <v>1461</v>
      </c>
    </row>
    <row r="13315" spans="1:2" x14ac:dyDescent="0.25">
      <c r="A13315" s="62">
        <v>51171632</v>
      </c>
      <c r="B13315" s="63" t="s">
        <v>11328</v>
      </c>
    </row>
    <row r="13316" spans="1:2" x14ac:dyDescent="0.25">
      <c r="A13316" s="62">
        <v>51171701</v>
      </c>
      <c r="B13316" s="63" t="s">
        <v>2081</v>
      </c>
    </row>
    <row r="13317" spans="1:2" x14ac:dyDescent="0.25">
      <c r="A13317" s="62">
        <v>51171702</v>
      </c>
      <c r="B13317" s="63" t="s">
        <v>17938</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11988</v>
      </c>
    </row>
    <row r="13321" spans="1:2" x14ac:dyDescent="0.25">
      <c r="A13321" s="62">
        <v>51171707</v>
      </c>
      <c r="B13321" s="63" t="s">
        <v>3112</v>
      </c>
    </row>
    <row r="13322" spans="1:2" x14ac:dyDescent="0.25">
      <c r="A13322" s="62">
        <v>51171708</v>
      </c>
      <c r="B13322" s="63" t="s">
        <v>4687</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10750</v>
      </c>
    </row>
    <row r="13331" spans="1:2" x14ac:dyDescent="0.25">
      <c r="A13331" s="62">
        <v>51171805</v>
      </c>
      <c r="B13331" s="63" t="s">
        <v>4243</v>
      </c>
    </row>
    <row r="13332" spans="1:2" x14ac:dyDescent="0.25">
      <c r="A13332" s="62">
        <v>51171806</v>
      </c>
      <c r="B13332" s="63" t="s">
        <v>5317</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12042</v>
      </c>
    </row>
    <row r="13336" spans="1:2" x14ac:dyDescent="0.25">
      <c r="A13336" s="62">
        <v>51171811</v>
      </c>
      <c r="B13336" s="63" t="s">
        <v>3300</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5017</v>
      </c>
    </row>
    <row r="13342" spans="1:2" x14ac:dyDescent="0.25">
      <c r="A13342" s="62">
        <v>51171817</v>
      </c>
      <c r="B13342" s="63" t="s">
        <v>110</v>
      </c>
    </row>
    <row r="13343" spans="1:2" x14ac:dyDescent="0.25">
      <c r="A13343" s="62">
        <v>51171818</v>
      </c>
      <c r="B13343" s="63" t="s">
        <v>14784</v>
      </c>
    </row>
    <row r="13344" spans="1:2" x14ac:dyDescent="0.25">
      <c r="A13344" s="62">
        <v>51171819</v>
      </c>
      <c r="B13344" s="63" t="s">
        <v>13000</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14370</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4441</v>
      </c>
    </row>
    <row r="13352" spans="1:2" x14ac:dyDescent="0.25">
      <c r="A13352" s="62">
        <v>51171905</v>
      </c>
      <c r="B13352" s="63" t="s">
        <v>7243</v>
      </c>
    </row>
    <row r="13353" spans="1:2" x14ac:dyDescent="0.25">
      <c r="A13353" s="62">
        <v>51171906</v>
      </c>
      <c r="B13353" s="63" t="s">
        <v>11877</v>
      </c>
    </row>
    <row r="13354" spans="1:2" x14ac:dyDescent="0.25">
      <c r="A13354" s="62">
        <v>51171907</v>
      </c>
      <c r="B13354" s="63" t="s">
        <v>10957</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17101</v>
      </c>
    </row>
    <row r="13358" spans="1:2" x14ac:dyDescent="0.25">
      <c r="A13358" s="62">
        <v>51171911</v>
      </c>
      <c r="B13358" s="63" t="s">
        <v>11634</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12204</v>
      </c>
    </row>
    <row r="13362" spans="1:2" x14ac:dyDescent="0.25">
      <c r="A13362" s="62">
        <v>51171915</v>
      </c>
      <c r="B13362" s="63" t="s">
        <v>8995</v>
      </c>
    </row>
    <row r="13363" spans="1:2" x14ac:dyDescent="0.25">
      <c r="A13363" s="62">
        <v>51171916</v>
      </c>
      <c r="B13363" s="63" t="s">
        <v>17222</v>
      </c>
    </row>
    <row r="13364" spans="1:2" x14ac:dyDescent="0.25">
      <c r="A13364" s="62">
        <v>51171917</v>
      </c>
      <c r="B13364" s="63" t="s">
        <v>11680</v>
      </c>
    </row>
    <row r="13365" spans="1:2" x14ac:dyDescent="0.25">
      <c r="A13365" s="62">
        <v>51171918</v>
      </c>
      <c r="B13365" s="63" t="s">
        <v>10624</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4179</v>
      </c>
    </row>
    <row r="13369" spans="1:2" x14ac:dyDescent="0.25">
      <c r="A13369" s="62">
        <v>51172004</v>
      </c>
      <c r="B13369" s="63" t="s">
        <v>12586</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3842</v>
      </c>
    </row>
    <row r="13373" spans="1:2" x14ac:dyDescent="0.25">
      <c r="A13373" s="62">
        <v>51172105</v>
      </c>
      <c r="B13373" s="63" t="s">
        <v>17075</v>
      </c>
    </row>
    <row r="13374" spans="1:2" x14ac:dyDescent="0.25">
      <c r="A13374" s="62">
        <v>51172106</v>
      </c>
      <c r="B13374" s="63" t="s">
        <v>12060</v>
      </c>
    </row>
    <row r="13375" spans="1:2" x14ac:dyDescent="0.25">
      <c r="A13375" s="62">
        <v>51172107</v>
      </c>
      <c r="B13375" s="63" t="s">
        <v>8077</v>
      </c>
    </row>
    <row r="13376" spans="1:2" x14ac:dyDescent="0.25">
      <c r="A13376" s="62">
        <v>51172108</v>
      </c>
      <c r="B13376" s="63" t="s">
        <v>14270</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4161</v>
      </c>
    </row>
    <row r="13382" spans="1:2" x14ac:dyDescent="0.25">
      <c r="A13382" s="62">
        <v>51181503</v>
      </c>
      <c r="B13382" s="63" t="s">
        <v>13846</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4624</v>
      </c>
    </row>
    <row r="13386" spans="1:2" x14ac:dyDescent="0.25">
      <c r="A13386" s="62">
        <v>51181508</v>
      </c>
      <c r="B13386" s="63" t="s">
        <v>14434</v>
      </c>
    </row>
    <row r="13387" spans="1:2" x14ac:dyDescent="0.25">
      <c r="A13387" s="62">
        <v>51181509</v>
      </c>
      <c r="B13387" s="63" t="s">
        <v>12555</v>
      </c>
    </row>
    <row r="13388" spans="1:2" x14ac:dyDescent="0.25">
      <c r="A13388" s="62">
        <v>51181510</v>
      </c>
      <c r="B13388" s="63" t="s">
        <v>15253</v>
      </c>
    </row>
    <row r="13389" spans="1:2" x14ac:dyDescent="0.25">
      <c r="A13389" s="62">
        <v>51181511</v>
      </c>
      <c r="B13389" s="63" t="s">
        <v>4663</v>
      </c>
    </row>
    <row r="13390" spans="1:2" x14ac:dyDescent="0.25">
      <c r="A13390" s="62">
        <v>51181513</v>
      </c>
      <c r="B13390" s="63" t="s">
        <v>17447</v>
      </c>
    </row>
    <row r="13391" spans="1:2" x14ac:dyDescent="0.25">
      <c r="A13391" s="62">
        <v>51181514</v>
      </c>
      <c r="B13391" s="63" t="s">
        <v>5301</v>
      </c>
    </row>
    <row r="13392" spans="1:2" x14ac:dyDescent="0.25">
      <c r="A13392" s="62">
        <v>51181515</v>
      </c>
      <c r="B13392" s="63" t="s">
        <v>4568</v>
      </c>
    </row>
    <row r="13393" spans="1:2" x14ac:dyDescent="0.25">
      <c r="A13393" s="62">
        <v>51181516</v>
      </c>
      <c r="B13393" s="63" t="s">
        <v>14283</v>
      </c>
    </row>
    <row r="13394" spans="1:2" x14ac:dyDescent="0.25">
      <c r="A13394" s="62">
        <v>51181517</v>
      </c>
      <c r="B13394" s="63" t="s">
        <v>13795</v>
      </c>
    </row>
    <row r="13395" spans="1:2" x14ac:dyDescent="0.25">
      <c r="A13395" s="62">
        <v>51181519</v>
      </c>
      <c r="B13395" s="63" t="s">
        <v>13446</v>
      </c>
    </row>
    <row r="13396" spans="1:2" x14ac:dyDescent="0.25">
      <c r="A13396" s="62">
        <v>51181520</v>
      </c>
      <c r="B13396" s="63" t="s">
        <v>10863</v>
      </c>
    </row>
    <row r="13397" spans="1:2" x14ac:dyDescent="0.25">
      <c r="A13397" s="62">
        <v>51181521</v>
      </c>
      <c r="B13397" s="63" t="s">
        <v>6191</v>
      </c>
    </row>
    <row r="13398" spans="1:2" x14ac:dyDescent="0.25">
      <c r="A13398" s="62">
        <v>51181522</v>
      </c>
      <c r="B13398" s="63" t="s">
        <v>12806</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13263</v>
      </c>
    </row>
    <row r="13404" spans="1:2" x14ac:dyDescent="0.25">
      <c r="A13404" s="62">
        <v>51181604</v>
      </c>
      <c r="B13404" s="63" t="s">
        <v>4941</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10498</v>
      </c>
    </row>
    <row r="13409" spans="1:2" x14ac:dyDescent="0.25">
      <c r="A13409" s="62">
        <v>51181609</v>
      </c>
      <c r="B13409" s="63" t="s">
        <v>10824</v>
      </c>
    </row>
    <row r="13410" spans="1:2" x14ac:dyDescent="0.25">
      <c r="A13410" s="62">
        <v>51181701</v>
      </c>
      <c r="B13410" s="63" t="s">
        <v>12051</v>
      </c>
    </row>
    <row r="13411" spans="1:2" x14ac:dyDescent="0.25">
      <c r="A13411" s="62">
        <v>51181702</v>
      </c>
      <c r="B13411" s="63" t="s">
        <v>2591</v>
      </c>
    </row>
    <row r="13412" spans="1:2" x14ac:dyDescent="0.25">
      <c r="A13412" s="62">
        <v>51181703</v>
      </c>
      <c r="B13412" s="63" t="s">
        <v>4699</v>
      </c>
    </row>
    <row r="13413" spans="1:2" x14ac:dyDescent="0.25">
      <c r="A13413" s="62">
        <v>51181704</v>
      </c>
      <c r="B13413" s="63" t="s">
        <v>16817</v>
      </c>
    </row>
    <row r="13414" spans="1:2" x14ac:dyDescent="0.25">
      <c r="A13414" s="62">
        <v>51181705</v>
      </c>
      <c r="B13414" s="63" t="s">
        <v>1508</v>
      </c>
    </row>
    <row r="13415" spans="1:2" x14ac:dyDescent="0.25">
      <c r="A13415" s="62">
        <v>51181706</v>
      </c>
      <c r="B13415" s="63" t="s">
        <v>16828</v>
      </c>
    </row>
    <row r="13416" spans="1:2" x14ac:dyDescent="0.25">
      <c r="A13416" s="62">
        <v>51181707</v>
      </c>
      <c r="B13416" s="63" t="s">
        <v>7643</v>
      </c>
    </row>
    <row r="13417" spans="1:2" x14ac:dyDescent="0.25">
      <c r="A13417" s="62">
        <v>51181708</v>
      </c>
      <c r="B13417" s="63" t="s">
        <v>13994</v>
      </c>
    </row>
    <row r="13418" spans="1:2" x14ac:dyDescent="0.25">
      <c r="A13418" s="62">
        <v>51181709</v>
      </c>
      <c r="B13418" s="63" t="s">
        <v>12102</v>
      </c>
    </row>
    <row r="13419" spans="1:2" x14ac:dyDescent="0.25">
      <c r="A13419" s="62">
        <v>51181710</v>
      </c>
      <c r="B13419" s="63" t="s">
        <v>13753</v>
      </c>
    </row>
    <row r="13420" spans="1:2" x14ac:dyDescent="0.25">
      <c r="A13420" s="62">
        <v>51181711</v>
      </c>
      <c r="B13420" s="63" t="s">
        <v>4779</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2079</v>
      </c>
    </row>
    <row r="13424" spans="1:2" x14ac:dyDescent="0.25">
      <c r="A13424" s="62">
        <v>51181715</v>
      </c>
      <c r="B13424" s="63" t="s">
        <v>10615</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14658</v>
      </c>
    </row>
    <row r="13430" spans="1:2" x14ac:dyDescent="0.25">
      <c r="A13430" s="62">
        <v>51181721</v>
      </c>
      <c r="B13430" s="63" t="s">
        <v>1946</v>
      </c>
    </row>
    <row r="13431" spans="1:2" x14ac:dyDescent="0.25">
      <c r="A13431" s="62">
        <v>51181722</v>
      </c>
      <c r="B13431" s="63" t="s">
        <v>18122</v>
      </c>
    </row>
    <row r="13432" spans="1:2" x14ac:dyDescent="0.25">
      <c r="A13432" s="62">
        <v>51181723</v>
      </c>
      <c r="B13432" s="63" t="s">
        <v>14497</v>
      </c>
    </row>
    <row r="13433" spans="1:2" x14ac:dyDescent="0.25">
      <c r="A13433" s="62">
        <v>51181724</v>
      </c>
      <c r="B13433" s="63" t="s">
        <v>17155</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4344</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10572</v>
      </c>
    </row>
    <row r="13444" spans="1:2" x14ac:dyDescent="0.25">
      <c r="A13444" s="62">
        <v>51181735</v>
      </c>
      <c r="B13444" s="63" t="s">
        <v>8115</v>
      </c>
    </row>
    <row r="13445" spans="1:2" x14ac:dyDescent="0.25">
      <c r="A13445" s="62">
        <v>51181736</v>
      </c>
      <c r="B13445" s="63" t="s">
        <v>17490</v>
      </c>
    </row>
    <row r="13446" spans="1:2" x14ac:dyDescent="0.25">
      <c r="A13446" s="62">
        <v>51181737</v>
      </c>
      <c r="B13446" s="63" t="s">
        <v>599</v>
      </c>
    </row>
    <row r="13447" spans="1:2" x14ac:dyDescent="0.25">
      <c r="A13447" s="62">
        <v>51181738</v>
      </c>
      <c r="B13447" s="63" t="s">
        <v>13142</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5042</v>
      </c>
    </row>
    <row r="13451" spans="1:2" x14ac:dyDescent="0.25">
      <c r="A13451" s="62">
        <v>51181742</v>
      </c>
      <c r="B13451" s="63" t="s">
        <v>12248</v>
      </c>
    </row>
    <row r="13452" spans="1:2" x14ac:dyDescent="0.25">
      <c r="A13452" s="62">
        <v>51181743</v>
      </c>
      <c r="B13452" s="63" t="s">
        <v>11160</v>
      </c>
    </row>
    <row r="13453" spans="1:2" x14ac:dyDescent="0.25">
      <c r="A13453" s="62">
        <v>51181744</v>
      </c>
      <c r="B13453" s="63" t="s">
        <v>600</v>
      </c>
    </row>
    <row r="13454" spans="1:2" x14ac:dyDescent="0.25">
      <c r="A13454" s="62">
        <v>51181745</v>
      </c>
      <c r="B13454" s="63" t="s">
        <v>12917</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2525</v>
      </c>
    </row>
    <row r="13459" spans="1:2" x14ac:dyDescent="0.25">
      <c r="A13459" s="62">
        <v>51181750</v>
      </c>
      <c r="B13459" s="63" t="s">
        <v>14363</v>
      </c>
    </row>
    <row r="13460" spans="1:2" x14ac:dyDescent="0.25">
      <c r="A13460" s="62">
        <v>51181751</v>
      </c>
      <c r="B13460" s="63" t="s">
        <v>15205</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18353</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18406</v>
      </c>
    </row>
    <row r="13467" spans="1:2" x14ac:dyDescent="0.25">
      <c r="A13467" s="62">
        <v>51181803</v>
      </c>
      <c r="B13467" s="63" t="s">
        <v>2796</v>
      </c>
    </row>
    <row r="13468" spans="1:2" x14ac:dyDescent="0.25">
      <c r="A13468" s="62">
        <v>51181804</v>
      </c>
      <c r="B13468" s="63" t="s">
        <v>13064</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15200</v>
      </c>
    </row>
    <row r="13480" spans="1:2" x14ac:dyDescent="0.25">
      <c r="A13480" s="62">
        <v>51181817</v>
      </c>
      <c r="B13480" s="63" t="s">
        <v>4488</v>
      </c>
    </row>
    <row r="13481" spans="1:2" x14ac:dyDescent="0.25">
      <c r="A13481" s="62">
        <v>51181818</v>
      </c>
      <c r="B13481" s="63" t="s">
        <v>3357</v>
      </c>
    </row>
    <row r="13482" spans="1:2" x14ac:dyDescent="0.25">
      <c r="A13482" s="62">
        <v>51181819</v>
      </c>
      <c r="B13482" s="63" t="s">
        <v>16719</v>
      </c>
    </row>
    <row r="13483" spans="1:2" x14ac:dyDescent="0.25">
      <c r="A13483" s="62">
        <v>51181820</v>
      </c>
      <c r="B13483" s="63" t="s">
        <v>13512</v>
      </c>
    </row>
    <row r="13484" spans="1:2" x14ac:dyDescent="0.25">
      <c r="A13484" s="62">
        <v>51181821</v>
      </c>
      <c r="B13484" s="63" t="s">
        <v>11198</v>
      </c>
    </row>
    <row r="13485" spans="1:2" x14ac:dyDescent="0.25">
      <c r="A13485" s="62">
        <v>51181822</v>
      </c>
      <c r="B13485" s="63" t="s">
        <v>2984</v>
      </c>
    </row>
    <row r="13486" spans="1:2" x14ac:dyDescent="0.25">
      <c r="A13486" s="62">
        <v>51181823</v>
      </c>
      <c r="B13486" s="63" t="s">
        <v>16877</v>
      </c>
    </row>
    <row r="13487" spans="1:2" x14ac:dyDescent="0.25">
      <c r="A13487" s="62">
        <v>51181824</v>
      </c>
      <c r="B13487" s="63" t="s">
        <v>16888</v>
      </c>
    </row>
    <row r="13488" spans="1:2" x14ac:dyDescent="0.25">
      <c r="A13488" s="62">
        <v>51181825</v>
      </c>
      <c r="B13488" s="63" t="s">
        <v>14499</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15252</v>
      </c>
    </row>
    <row r="13492" spans="1:2" x14ac:dyDescent="0.25">
      <c r="A13492" s="62">
        <v>51181829</v>
      </c>
      <c r="B13492" s="63" t="s">
        <v>10815</v>
      </c>
    </row>
    <row r="13493" spans="1:2" x14ac:dyDescent="0.25">
      <c r="A13493" s="62">
        <v>51181830</v>
      </c>
      <c r="B13493" s="63" t="s">
        <v>4056</v>
      </c>
    </row>
    <row r="13494" spans="1:2" x14ac:dyDescent="0.25">
      <c r="A13494" s="62">
        <v>51181831</v>
      </c>
      <c r="B13494" s="63" t="s">
        <v>13691</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14612</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13480</v>
      </c>
    </row>
    <row r="13506" spans="1:2" x14ac:dyDescent="0.25">
      <c r="A13506" s="62">
        <v>51181912</v>
      </c>
      <c r="B13506" s="63" t="s">
        <v>13576</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14599</v>
      </c>
    </row>
    <row r="13510" spans="1:2" x14ac:dyDescent="0.25">
      <c r="A13510" s="62">
        <v>51182003</v>
      </c>
      <c r="B13510" s="63" t="s">
        <v>5303</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4766</v>
      </c>
    </row>
    <row r="13514" spans="1:2" x14ac:dyDescent="0.25">
      <c r="A13514" s="62">
        <v>51182007</v>
      </c>
      <c r="B13514" s="63" t="s">
        <v>9963</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4542</v>
      </c>
    </row>
    <row r="13518" spans="1:2" x14ac:dyDescent="0.25">
      <c r="A13518" s="62">
        <v>51182011</v>
      </c>
      <c r="B13518" s="63" t="s">
        <v>11207</v>
      </c>
    </row>
    <row r="13519" spans="1:2" x14ac:dyDescent="0.25">
      <c r="A13519" s="62">
        <v>51182012</v>
      </c>
      <c r="B13519" s="63" t="s">
        <v>6896</v>
      </c>
    </row>
    <row r="13520" spans="1:2" x14ac:dyDescent="0.25">
      <c r="A13520" s="62">
        <v>51182013</v>
      </c>
      <c r="B13520" s="63" t="s">
        <v>11299</v>
      </c>
    </row>
    <row r="13521" spans="1:2" x14ac:dyDescent="0.25">
      <c r="A13521" s="62">
        <v>51182014</v>
      </c>
      <c r="B13521" s="63" t="s">
        <v>10245</v>
      </c>
    </row>
    <row r="13522" spans="1:2" x14ac:dyDescent="0.25">
      <c r="A13522" s="62">
        <v>51182101</v>
      </c>
      <c r="B13522" s="63" t="s">
        <v>12245</v>
      </c>
    </row>
    <row r="13523" spans="1:2" x14ac:dyDescent="0.25">
      <c r="A13523" s="62">
        <v>51182102</v>
      </c>
      <c r="B13523" s="63" t="s">
        <v>7739</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15247</v>
      </c>
    </row>
    <row r="13529" spans="1:2" x14ac:dyDescent="0.25">
      <c r="A13529" s="62">
        <v>51182302</v>
      </c>
      <c r="B13529" s="63" t="s">
        <v>11979</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7784</v>
      </c>
    </row>
    <row r="13537" spans="1:2" x14ac:dyDescent="0.25">
      <c r="A13537" s="62">
        <v>51182407</v>
      </c>
      <c r="B13537" s="63" t="s">
        <v>3178</v>
      </c>
    </row>
    <row r="13538" spans="1:2" x14ac:dyDescent="0.25">
      <c r="A13538" s="62">
        <v>51182408</v>
      </c>
      <c r="B13538" s="63" t="s">
        <v>11991</v>
      </c>
    </row>
    <row r="13539" spans="1:2" x14ac:dyDescent="0.25">
      <c r="A13539" s="62">
        <v>51182409</v>
      </c>
      <c r="B13539" s="63" t="s">
        <v>3329</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2585</v>
      </c>
    </row>
    <row r="13543" spans="1:2" x14ac:dyDescent="0.25">
      <c r="A13543" s="62">
        <v>51182413</v>
      </c>
      <c r="B13543" s="63" t="s">
        <v>4585</v>
      </c>
    </row>
    <row r="13544" spans="1:2" x14ac:dyDescent="0.25">
      <c r="A13544" s="62">
        <v>51182415</v>
      </c>
      <c r="B13544" s="63" t="s">
        <v>16778</v>
      </c>
    </row>
    <row r="13545" spans="1:2" x14ac:dyDescent="0.25">
      <c r="A13545" s="62">
        <v>51182416</v>
      </c>
      <c r="B13545" s="63" t="s">
        <v>15426</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11096</v>
      </c>
    </row>
    <row r="13550" spans="1:2" x14ac:dyDescent="0.25">
      <c r="A13550" s="62">
        <v>51191501</v>
      </c>
      <c r="B13550" s="63" t="s">
        <v>4696</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11318</v>
      </c>
    </row>
    <row r="13554" spans="1:2" x14ac:dyDescent="0.25">
      <c r="A13554" s="62">
        <v>51191505</v>
      </c>
      <c r="B13554" s="63" t="s">
        <v>4812</v>
      </c>
    </row>
    <row r="13555" spans="1:2" x14ac:dyDescent="0.25">
      <c r="A13555" s="62">
        <v>51191506</v>
      </c>
      <c r="B13555" s="63" t="s">
        <v>15687</v>
      </c>
    </row>
    <row r="13556" spans="1:2" x14ac:dyDescent="0.25">
      <c r="A13556" s="62">
        <v>51191507</v>
      </c>
      <c r="B13556" s="63" t="s">
        <v>18466</v>
      </c>
    </row>
    <row r="13557" spans="1:2" x14ac:dyDescent="0.25">
      <c r="A13557" s="62">
        <v>51191508</v>
      </c>
      <c r="B13557" s="63" t="s">
        <v>8359</v>
      </c>
    </row>
    <row r="13558" spans="1:2" x14ac:dyDescent="0.25">
      <c r="A13558" s="62">
        <v>51191509</v>
      </c>
      <c r="B13558" s="63" t="s">
        <v>17361</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17228</v>
      </c>
    </row>
    <row r="13563" spans="1:2" x14ac:dyDescent="0.25">
      <c r="A13563" s="62">
        <v>51191514</v>
      </c>
      <c r="B13563" s="63" t="s">
        <v>11032</v>
      </c>
    </row>
    <row r="13564" spans="1:2" x14ac:dyDescent="0.25">
      <c r="A13564" s="62">
        <v>51191515</v>
      </c>
      <c r="B13564" s="63" t="s">
        <v>11465</v>
      </c>
    </row>
    <row r="13565" spans="1:2" x14ac:dyDescent="0.25">
      <c r="A13565" s="62">
        <v>51191516</v>
      </c>
      <c r="B13565" s="63" t="s">
        <v>13541</v>
      </c>
    </row>
    <row r="13566" spans="1:2" x14ac:dyDescent="0.25">
      <c r="A13566" s="62">
        <v>51191517</v>
      </c>
      <c r="B13566" s="63" t="s">
        <v>14174</v>
      </c>
    </row>
    <row r="13567" spans="1:2" x14ac:dyDescent="0.25">
      <c r="A13567" s="62">
        <v>51191518</v>
      </c>
      <c r="B13567" s="63" t="s">
        <v>15422</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5331</v>
      </c>
    </row>
    <row r="13571" spans="1:2" x14ac:dyDescent="0.25">
      <c r="A13571" s="62">
        <v>51191522</v>
      </c>
      <c r="B13571" s="63" t="s">
        <v>1289</v>
      </c>
    </row>
    <row r="13572" spans="1:2" x14ac:dyDescent="0.25">
      <c r="A13572" s="62">
        <v>51191523</v>
      </c>
      <c r="B13572" s="63" t="s">
        <v>17639</v>
      </c>
    </row>
    <row r="13573" spans="1:2" x14ac:dyDescent="0.25">
      <c r="A13573" s="62">
        <v>51191601</v>
      </c>
      <c r="B13573" s="63" t="s">
        <v>17024</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4142</v>
      </c>
    </row>
    <row r="13578" spans="1:2" x14ac:dyDescent="0.25">
      <c r="A13578" s="62">
        <v>51191702</v>
      </c>
      <c r="B13578" s="63" t="s">
        <v>16747</v>
      </c>
    </row>
    <row r="13579" spans="1:2" x14ac:dyDescent="0.25">
      <c r="A13579" s="62">
        <v>51191703</v>
      </c>
      <c r="B13579" s="63" t="s">
        <v>4911</v>
      </c>
    </row>
    <row r="13580" spans="1:2" x14ac:dyDescent="0.25">
      <c r="A13580" s="62">
        <v>51191704</v>
      </c>
      <c r="B13580" s="63" t="s">
        <v>6982</v>
      </c>
    </row>
    <row r="13581" spans="1:2" x14ac:dyDescent="0.25">
      <c r="A13581" s="62">
        <v>51191705</v>
      </c>
      <c r="B13581" s="63" t="s">
        <v>12529</v>
      </c>
    </row>
    <row r="13582" spans="1:2" x14ac:dyDescent="0.25">
      <c r="A13582" s="62">
        <v>51191706</v>
      </c>
      <c r="B13582" s="63" t="s">
        <v>18432</v>
      </c>
    </row>
    <row r="13583" spans="1:2" x14ac:dyDescent="0.25">
      <c r="A13583" s="62">
        <v>51191801</v>
      </c>
      <c r="B13583" s="63" t="s">
        <v>1664</v>
      </c>
    </row>
    <row r="13584" spans="1:2" x14ac:dyDescent="0.25">
      <c r="A13584" s="62">
        <v>51191802</v>
      </c>
      <c r="B13584" s="63" t="s">
        <v>10445</v>
      </c>
    </row>
    <row r="13585" spans="1:2" x14ac:dyDescent="0.25">
      <c r="A13585" s="62">
        <v>51191803</v>
      </c>
      <c r="B13585" s="63" t="s">
        <v>4533</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3404</v>
      </c>
    </row>
    <row r="13590" spans="1:2" x14ac:dyDescent="0.25">
      <c r="A13590" s="62">
        <v>51191903</v>
      </c>
      <c r="B13590" s="63" t="s">
        <v>2588</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4415</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10901</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14817</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14788</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12373</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5021</v>
      </c>
    </row>
    <row r="13618" spans="1:2" x14ac:dyDescent="0.25">
      <c r="A13618" s="62">
        <v>51201606</v>
      </c>
      <c r="B13618" s="63" t="s">
        <v>3635</v>
      </c>
    </row>
    <row r="13619" spans="1:2" x14ac:dyDescent="0.25">
      <c r="A13619" s="62">
        <v>51201607</v>
      </c>
      <c r="B13619" s="63" t="s">
        <v>12216</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15393</v>
      </c>
    </row>
    <row r="13625" spans="1:2" x14ac:dyDescent="0.25">
      <c r="A13625" s="62">
        <v>51201613</v>
      </c>
      <c r="B13625" s="63" t="s">
        <v>17874</v>
      </c>
    </row>
    <row r="13626" spans="1:2" x14ac:dyDescent="0.25">
      <c r="A13626" s="62">
        <v>51201614</v>
      </c>
      <c r="B13626" s="63" t="s">
        <v>8409</v>
      </c>
    </row>
    <row r="13627" spans="1:2" x14ac:dyDescent="0.25">
      <c r="A13627" s="62">
        <v>51201615</v>
      </c>
      <c r="B13627" s="63" t="s">
        <v>3409</v>
      </c>
    </row>
    <row r="13628" spans="1:2" x14ac:dyDescent="0.25">
      <c r="A13628" s="62">
        <v>51201616</v>
      </c>
      <c r="B13628" s="63" t="s">
        <v>10596</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4626</v>
      </c>
    </row>
    <row r="13632" spans="1:2" x14ac:dyDescent="0.25">
      <c r="A13632" s="62">
        <v>51201620</v>
      </c>
      <c r="B13632" s="63" t="s">
        <v>18159</v>
      </c>
    </row>
    <row r="13633" spans="1:2" x14ac:dyDescent="0.25">
      <c r="A13633" s="62">
        <v>51201621</v>
      </c>
      <c r="B13633" s="63" t="s">
        <v>494</v>
      </c>
    </row>
    <row r="13634" spans="1:2" x14ac:dyDescent="0.25">
      <c r="A13634" s="62">
        <v>51201622</v>
      </c>
      <c r="B13634" s="63" t="s">
        <v>14682</v>
      </c>
    </row>
    <row r="13635" spans="1:2" x14ac:dyDescent="0.25">
      <c r="A13635" s="62">
        <v>51201623</v>
      </c>
      <c r="B13635" s="63" t="s">
        <v>15238</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13071</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5108</v>
      </c>
    </row>
    <row r="13656" spans="1:2" x14ac:dyDescent="0.25">
      <c r="A13656" s="62">
        <v>51201704</v>
      </c>
      <c r="B13656" s="63" t="s">
        <v>11806</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14399</v>
      </c>
    </row>
    <row r="13663" spans="1:2" x14ac:dyDescent="0.25">
      <c r="A13663" s="62">
        <v>51201806</v>
      </c>
      <c r="B13663" s="63" t="s">
        <v>13851</v>
      </c>
    </row>
    <row r="13664" spans="1:2" x14ac:dyDescent="0.25">
      <c r="A13664" s="62">
        <v>51201807</v>
      </c>
      <c r="B13664" s="63" t="s">
        <v>17688</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11348</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2701</v>
      </c>
    </row>
    <row r="13673" spans="1:2" x14ac:dyDescent="0.25">
      <c r="A13673" s="62">
        <v>51211601</v>
      </c>
      <c r="B13673" s="63" t="s">
        <v>16670</v>
      </c>
    </row>
    <row r="13674" spans="1:2" x14ac:dyDescent="0.25">
      <c r="A13674" s="62">
        <v>51211602</v>
      </c>
      <c r="B13674" s="63" t="s">
        <v>10543</v>
      </c>
    </row>
    <row r="13675" spans="1:2" x14ac:dyDescent="0.25">
      <c r="A13675" s="62">
        <v>51211603</v>
      </c>
      <c r="B13675" s="63" t="s">
        <v>18440</v>
      </c>
    </row>
    <row r="13676" spans="1:2" x14ac:dyDescent="0.25">
      <c r="A13676" s="62">
        <v>51211604</v>
      </c>
      <c r="B13676" s="63" t="s">
        <v>1571</v>
      </c>
    </row>
    <row r="13677" spans="1:2" x14ac:dyDescent="0.25">
      <c r="A13677" s="62">
        <v>51211605</v>
      </c>
      <c r="B13677" s="63" t="s">
        <v>12594</v>
      </c>
    </row>
    <row r="13678" spans="1:2" x14ac:dyDescent="0.25">
      <c r="A13678" s="62">
        <v>51211606</v>
      </c>
      <c r="B13678" s="63" t="s">
        <v>15046</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551</v>
      </c>
    </row>
    <row r="13682" spans="1:2" x14ac:dyDescent="0.25">
      <c r="A13682" s="62">
        <v>51211610</v>
      </c>
      <c r="B13682" s="63" t="s">
        <v>17506</v>
      </c>
    </row>
    <row r="13683" spans="1:2" x14ac:dyDescent="0.25">
      <c r="A13683" s="62">
        <v>51211611</v>
      </c>
      <c r="B13683" s="63" t="s">
        <v>14068</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5145</v>
      </c>
    </row>
    <row r="13687" spans="1:2" x14ac:dyDescent="0.25">
      <c r="A13687" s="62">
        <v>51211616</v>
      </c>
      <c r="B13687" s="63" t="s">
        <v>10881</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15093</v>
      </c>
    </row>
    <row r="13692" spans="1:2" x14ac:dyDescent="0.25">
      <c r="A13692" s="62">
        <v>51211621</v>
      </c>
      <c r="B13692" s="63" t="s">
        <v>3683</v>
      </c>
    </row>
    <row r="13693" spans="1:2" x14ac:dyDescent="0.25">
      <c r="A13693" s="62">
        <v>51211622</v>
      </c>
      <c r="B13693" s="63" t="s">
        <v>10232</v>
      </c>
    </row>
    <row r="13694" spans="1:2" x14ac:dyDescent="0.25">
      <c r="A13694" s="62">
        <v>51211623</v>
      </c>
      <c r="B13694" s="63" t="s">
        <v>13713</v>
      </c>
    </row>
    <row r="13695" spans="1:2" x14ac:dyDescent="0.25">
      <c r="A13695" s="62">
        <v>51211624</v>
      </c>
      <c r="B13695" s="63" t="s">
        <v>14132</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14467</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2745</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6854</v>
      </c>
    </row>
    <row r="13705" spans="1:2" x14ac:dyDescent="0.25">
      <c r="A13705" s="62">
        <v>51212008</v>
      </c>
      <c r="B13705" s="63" t="s">
        <v>3808</v>
      </c>
    </row>
    <row r="13706" spans="1:2" x14ac:dyDescent="0.25">
      <c r="A13706" s="62">
        <v>51212009</v>
      </c>
      <c r="B13706" s="63" t="s">
        <v>3299</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8252</v>
      </c>
    </row>
    <row r="13710" spans="1:2" x14ac:dyDescent="0.25">
      <c r="A13710" s="62">
        <v>51212013</v>
      </c>
      <c r="B13710" s="63" t="s">
        <v>3528</v>
      </c>
    </row>
    <row r="13711" spans="1:2" x14ac:dyDescent="0.25">
      <c r="A13711" s="62">
        <v>51212014</v>
      </c>
      <c r="B13711" s="63" t="s">
        <v>12593</v>
      </c>
    </row>
    <row r="13712" spans="1:2" x14ac:dyDescent="0.25">
      <c r="A13712" s="62">
        <v>51212015</v>
      </c>
      <c r="B13712" s="63" t="s">
        <v>13532</v>
      </c>
    </row>
    <row r="13713" spans="1:2" x14ac:dyDescent="0.25">
      <c r="A13713" s="62">
        <v>51212016</v>
      </c>
      <c r="B13713" s="63" t="s">
        <v>5095</v>
      </c>
    </row>
    <row r="13714" spans="1:2" x14ac:dyDescent="0.25">
      <c r="A13714" s="62">
        <v>51212017</v>
      </c>
      <c r="B13714" s="63" t="s">
        <v>18307</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12202</v>
      </c>
    </row>
    <row r="13719" spans="1:2" x14ac:dyDescent="0.25">
      <c r="A13719" s="62">
        <v>51212023</v>
      </c>
      <c r="B13719" s="63" t="s">
        <v>5008</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15263</v>
      </c>
    </row>
    <row r="13723" spans="1:2" x14ac:dyDescent="0.25">
      <c r="A13723" s="62">
        <v>51212027</v>
      </c>
      <c r="B13723" s="63" t="s">
        <v>1690</v>
      </c>
    </row>
    <row r="13724" spans="1:2" x14ac:dyDescent="0.25">
      <c r="A13724" s="62">
        <v>51212028</v>
      </c>
      <c r="B13724" s="63" t="s">
        <v>17921</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17529</v>
      </c>
    </row>
    <row r="13734" spans="1:2" x14ac:dyDescent="0.25">
      <c r="A13734" s="62">
        <v>51212201</v>
      </c>
      <c r="B13734" s="63" t="s">
        <v>16761</v>
      </c>
    </row>
    <row r="13735" spans="1:2" x14ac:dyDescent="0.25">
      <c r="A13735" s="62">
        <v>51212202</v>
      </c>
      <c r="B13735" s="63" t="s">
        <v>13651</v>
      </c>
    </row>
    <row r="13736" spans="1:2" x14ac:dyDescent="0.25">
      <c r="A13736" s="62">
        <v>51212203</v>
      </c>
      <c r="B13736" s="63" t="s">
        <v>1402</v>
      </c>
    </row>
    <row r="13737" spans="1:2" x14ac:dyDescent="0.25">
      <c r="A13737" s="62">
        <v>51212301</v>
      </c>
      <c r="B13737" s="63" t="s">
        <v>4939</v>
      </c>
    </row>
    <row r="13738" spans="1:2" x14ac:dyDescent="0.25">
      <c r="A13738" s="62">
        <v>51212302</v>
      </c>
      <c r="B13738" s="63" t="s">
        <v>9970</v>
      </c>
    </row>
    <row r="13739" spans="1:2" x14ac:dyDescent="0.25">
      <c r="A13739" s="62">
        <v>51212303</v>
      </c>
      <c r="B13739" s="63" t="s">
        <v>4912</v>
      </c>
    </row>
    <row r="13740" spans="1:2" x14ac:dyDescent="0.25">
      <c r="A13740" s="62">
        <v>51212304</v>
      </c>
      <c r="B13740" s="63" t="s">
        <v>10186</v>
      </c>
    </row>
    <row r="13741" spans="1:2" x14ac:dyDescent="0.25">
      <c r="A13741" s="62">
        <v>51212305</v>
      </c>
      <c r="B13741" s="63" t="s">
        <v>3127</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4375</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12565</v>
      </c>
    </row>
    <row r="13757" spans="1:2" x14ac:dyDescent="0.25">
      <c r="A13757" s="62">
        <v>51241108</v>
      </c>
      <c r="B13757" s="63" t="s">
        <v>14630</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4705</v>
      </c>
    </row>
    <row r="13761" spans="1:2" x14ac:dyDescent="0.25">
      <c r="A13761" s="62">
        <v>51241112</v>
      </c>
      <c r="B13761" s="63" t="s">
        <v>2828</v>
      </c>
    </row>
    <row r="13762" spans="1:2" x14ac:dyDescent="0.25">
      <c r="A13762" s="62">
        <v>51241113</v>
      </c>
      <c r="B13762" s="63" t="s">
        <v>15028</v>
      </c>
    </row>
    <row r="13763" spans="1:2" x14ac:dyDescent="0.25">
      <c r="A13763" s="62">
        <v>51241114</v>
      </c>
      <c r="B13763" s="63" t="s">
        <v>5284</v>
      </c>
    </row>
    <row r="13764" spans="1:2" x14ac:dyDescent="0.25">
      <c r="A13764" s="62">
        <v>51241115</v>
      </c>
      <c r="B13764" s="63" t="s">
        <v>3099</v>
      </c>
    </row>
    <row r="13765" spans="1:2" x14ac:dyDescent="0.25">
      <c r="A13765" s="62">
        <v>51241116</v>
      </c>
      <c r="B13765" s="63" t="s">
        <v>4856</v>
      </c>
    </row>
    <row r="13766" spans="1:2" x14ac:dyDescent="0.25">
      <c r="A13766" s="62">
        <v>51241117</v>
      </c>
      <c r="B13766" s="63" t="s">
        <v>12101</v>
      </c>
    </row>
    <row r="13767" spans="1:2" x14ac:dyDescent="0.25">
      <c r="A13767" s="62">
        <v>51241118</v>
      </c>
      <c r="B13767" s="63" t="s">
        <v>11073</v>
      </c>
    </row>
    <row r="13768" spans="1:2" x14ac:dyDescent="0.25">
      <c r="A13768" s="62">
        <v>51241119</v>
      </c>
      <c r="B13768" s="63" t="s">
        <v>17349</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13329</v>
      </c>
    </row>
    <row r="13772" spans="1:2" x14ac:dyDescent="0.25">
      <c r="A13772" s="62">
        <v>51241203</v>
      </c>
      <c r="B13772" s="63" t="s">
        <v>7328</v>
      </c>
    </row>
    <row r="13773" spans="1:2" x14ac:dyDescent="0.25">
      <c r="A13773" s="62">
        <v>51241204</v>
      </c>
      <c r="B13773" s="63" t="s">
        <v>13998</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14207</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5016</v>
      </c>
    </row>
    <row r="13786" spans="1:2" x14ac:dyDescent="0.25">
      <c r="A13786" s="62">
        <v>51241217</v>
      </c>
      <c r="B13786" s="63" t="s">
        <v>11216</v>
      </c>
    </row>
    <row r="13787" spans="1:2" x14ac:dyDescent="0.25">
      <c r="A13787" s="62">
        <v>51241218</v>
      </c>
      <c r="B13787" s="63" t="s">
        <v>713</v>
      </c>
    </row>
    <row r="13788" spans="1:2" x14ac:dyDescent="0.25">
      <c r="A13788" s="62">
        <v>51241219</v>
      </c>
      <c r="B13788" s="63" t="s">
        <v>4342</v>
      </c>
    </row>
    <row r="13789" spans="1:2" x14ac:dyDescent="0.25">
      <c r="A13789" s="62">
        <v>51241220</v>
      </c>
      <c r="B13789" s="63" t="s">
        <v>16731</v>
      </c>
    </row>
    <row r="13790" spans="1:2" x14ac:dyDescent="0.25">
      <c r="A13790" s="62">
        <v>51241221</v>
      </c>
      <c r="B13790" s="63" t="s">
        <v>12777</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11707</v>
      </c>
    </row>
    <row r="13794" spans="1:2" x14ac:dyDescent="0.25">
      <c r="A13794" s="62">
        <v>51241225</v>
      </c>
      <c r="B13794" s="63" t="s">
        <v>406</v>
      </c>
    </row>
    <row r="13795" spans="1:2" x14ac:dyDescent="0.25">
      <c r="A13795" s="62">
        <v>51241226</v>
      </c>
      <c r="B13795" s="63" t="s">
        <v>4657</v>
      </c>
    </row>
    <row r="13796" spans="1:2" x14ac:dyDescent="0.25">
      <c r="A13796" s="62">
        <v>51241227</v>
      </c>
      <c r="B13796" s="63" t="s">
        <v>8721</v>
      </c>
    </row>
    <row r="13797" spans="1:2" x14ac:dyDescent="0.25">
      <c r="A13797" s="62">
        <v>51241228</v>
      </c>
      <c r="B13797" s="63" t="s">
        <v>17217</v>
      </c>
    </row>
    <row r="13798" spans="1:2" x14ac:dyDescent="0.25">
      <c r="A13798" s="62">
        <v>51241229</v>
      </c>
      <c r="B13798" s="63" t="s">
        <v>14088</v>
      </c>
    </row>
    <row r="13799" spans="1:2" x14ac:dyDescent="0.25">
      <c r="A13799" s="62">
        <v>51241301</v>
      </c>
      <c r="B13799" s="63" t="s">
        <v>17623</v>
      </c>
    </row>
    <row r="13800" spans="1:2" x14ac:dyDescent="0.25">
      <c r="A13800" s="62">
        <v>51241302</v>
      </c>
      <c r="B13800" s="63" t="s">
        <v>9279</v>
      </c>
    </row>
    <row r="13801" spans="1:2" x14ac:dyDescent="0.25">
      <c r="A13801" s="62">
        <v>51241303</v>
      </c>
      <c r="B13801" s="63" t="s">
        <v>15202</v>
      </c>
    </row>
    <row r="13802" spans="1:2" x14ac:dyDescent="0.25">
      <c r="A13802" s="62">
        <v>51241304</v>
      </c>
      <c r="B13802" s="63" t="s">
        <v>15575</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11131</v>
      </c>
    </row>
    <row r="13809" spans="1:2" x14ac:dyDescent="0.25">
      <c r="A13809" s="62">
        <v>52101505</v>
      </c>
      <c r="B13809" s="63" t="s">
        <v>2876</v>
      </c>
    </row>
    <row r="13810" spans="1:2" x14ac:dyDescent="0.25">
      <c r="A13810" s="62">
        <v>52101506</v>
      </c>
      <c r="B13810" s="63" t="s">
        <v>10540</v>
      </c>
    </row>
    <row r="13811" spans="1:2" x14ac:dyDescent="0.25">
      <c r="A13811" s="62">
        <v>52101507</v>
      </c>
      <c r="B13811" s="63" t="s">
        <v>5371</v>
      </c>
    </row>
    <row r="13812" spans="1:2" x14ac:dyDescent="0.25">
      <c r="A13812" s="62">
        <v>52101508</v>
      </c>
      <c r="B13812" s="63" t="s">
        <v>13633</v>
      </c>
    </row>
    <row r="13813" spans="1:2" x14ac:dyDescent="0.25">
      <c r="A13813" s="62">
        <v>52101509</v>
      </c>
      <c r="B13813" s="63" t="s">
        <v>3201</v>
      </c>
    </row>
    <row r="13814" spans="1:2" x14ac:dyDescent="0.25">
      <c r="A13814" s="62">
        <v>52101510</v>
      </c>
      <c r="B13814" s="63" t="s">
        <v>11668</v>
      </c>
    </row>
    <row r="13815" spans="1:2" x14ac:dyDescent="0.25">
      <c r="A13815" s="62">
        <v>52101511</v>
      </c>
      <c r="B13815" s="63" t="s">
        <v>5338</v>
      </c>
    </row>
    <row r="13816" spans="1:2" x14ac:dyDescent="0.25">
      <c r="A13816" s="62">
        <v>52101512</v>
      </c>
      <c r="B13816" s="63" t="s">
        <v>6689</v>
      </c>
    </row>
    <row r="13817" spans="1:2" x14ac:dyDescent="0.25">
      <c r="A13817" s="62">
        <v>52101513</v>
      </c>
      <c r="B13817" s="63" t="s">
        <v>12149</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14537</v>
      </c>
    </row>
    <row r="13833" spans="1:2" x14ac:dyDescent="0.25">
      <c r="A13833" s="62">
        <v>52121603</v>
      </c>
      <c r="B13833" s="63" t="s">
        <v>10554</v>
      </c>
    </row>
    <row r="13834" spans="1:2" x14ac:dyDescent="0.25">
      <c r="A13834" s="62">
        <v>52121604</v>
      </c>
      <c r="B13834" s="63" t="s">
        <v>3173</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4616</v>
      </c>
    </row>
    <row r="13840" spans="1:2" x14ac:dyDescent="0.25">
      <c r="A13840" s="62">
        <v>52121702</v>
      </c>
      <c r="B13840" s="63" t="s">
        <v>3889</v>
      </c>
    </row>
    <row r="13841" spans="1:2" x14ac:dyDescent="0.25">
      <c r="A13841" s="62">
        <v>52121703</v>
      </c>
      <c r="B13841" s="63" t="s">
        <v>13076</v>
      </c>
    </row>
    <row r="13842" spans="1:2" x14ac:dyDescent="0.25">
      <c r="A13842" s="62">
        <v>52121704</v>
      </c>
      <c r="B13842" s="63" t="s">
        <v>7285</v>
      </c>
    </row>
    <row r="13843" spans="1:2" x14ac:dyDescent="0.25">
      <c r="A13843" s="62">
        <v>52131501</v>
      </c>
      <c r="B13843" s="63" t="s">
        <v>13956</v>
      </c>
    </row>
    <row r="13844" spans="1:2" x14ac:dyDescent="0.25">
      <c r="A13844" s="62">
        <v>52131503</v>
      </c>
      <c r="B13844" s="63" t="s">
        <v>3084</v>
      </c>
    </row>
    <row r="13845" spans="1:2" x14ac:dyDescent="0.25">
      <c r="A13845" s="62">
        <v>52131601</v>
      </c>
      <c r="B13845" s="63" t="s">
        <v>14135</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17383</v>
      </c>
    </row>
    <row r="13850" spans="1:2" x14ac:dyDescent="0.25">
      <c r="A13850" s="62">
        <v>52131702</v>
      </c>
      <c r="B13850" s="63" t="s">
        <v>15184</v>
      </c>
    </row>
    <row r="13851" spans="1:2" x14ac:dyDescent="0.25">
      <c r="A13851" s="62">
        <v>52131703</v>
      </c>
      <c r="B13851" s="63" t="s">
        <v>9124</v>
      </c>
    </row>
    <row r="13852" spans="1:2" x14ac:dyDescent="0.25">
      <c r="A13852" s="62">
        <v>52131704</v>
      </c>
      <c r="B13852" s="63" t="s">
        <v>10399</v>
      </c>
    </row>
    <row r="13853" spans="1:2" x14ac:dyDescent="0.25">
      <c r="A13853" s="62">
        <v>52141501</v>
      </c>
      <c r="B13853" s="63" t="s">
        <v>7824</v>
      </c>
    </row>
    <row r="13854" spans="1:2" x14ac:dyDescent="0.25">
      <c r="A13854" s="62">
        <v>52141502</v>
      </c>
      <c r="B13854" s="63" t="s">
        <v>3723</v>
      </c>
    </row>
    <row r="13855" spans="1:2" x14ac:dyDescent="0.25">
      <c r="A13855" s="62">
        <v>52141503</v>
      </c>
      <c r="B13855" s="63" t="s">
        <v>7206</v>
      </c>
    </row>
    <row r="13856" spans="1:2" x14ac:dyDescent="0.25">
      <c r="A13856" s="62">
        <v>52141504</v>
      </c>
      <c r="B13856" s="63" t="s">
        <v>14082</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11751</v>
      </c>
    </row>
    <row r="13863" spans="1:2" x14ac:dyDescent="0.25">
      <c r="A13863" s="62">
        <v>52141511</v>
      </c>
      <c r="B13863" s="63" t="s">
        <v>3393</v>
      </c>
    </row>
    <row r="13864" spans="1:2" x14ac:dyDescent="0.25">
      <c r="A13864" s="62">
        <v>52141512</v>
      </c>
      <c r="B13864" s="63" t="s">
        <v>8037</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14316</v>
      </c>
    </row>
    <row r="13868" spans="1:2" x14ac:dyDescent="0.25">
      <c r="A13868" s="62">
        <v>52141516</v>
      </c>
      <c r="B13868" s="63" t="s">
        <v>5979</v>
      </c>
    </row>
    <row r="13869" spans="1:2" x14ac:dyDescent="0.25">
      <c r="A13869" s="62">
        <v>52141517</v>
      </c>
      <c r="B13869" s="63" t="s">
        <v>17819</v>
      </c>
    </row>
    <row r="13870" spans="1:2" x14ac:dyDescent="0.25">
      <c r="A13870" s="62">
        <v>52141518</v>
      </c>
      <c r="B13870" s="63" t="s">
        <v>14845</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14727</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10992</v>
      </c>
    </row>
    <row r="13883" spans="1:2" x14ac:dyDescent="0.25">
      <c r="A13883" s="62">
        <v>52141531</v>
      </c>
      <c r="B13883" s="63" t="s">
        <v>1475</v>
      </c>
    </row>
    <row r="13884" spans="1:2" x14ac:dyDescent="0.25">
      <c r="A13884" s="62">
        <v>52141532</v>
      </c>
      <c r="B13884" s="63" t="s">
        <v>3505</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13255</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18252</v>
      </c>
    </row>
    <row r="13891" spans="1:2" x14ac:dyDescent="0.25">
      <c r="A13891" s="62">
        <v>52141539</v>
      </c>
      <c r="B13891" s="63" t="s">
        <v>15188</v>
      </c>
    </row>
    <row r="13892" spans="1:2" x14ac:dyDescent="0.25">
      <c r="A13892" s="62">
        <v>52141601</v>
      </c>
      <c r="B13892" s="63" t="s">
        <v>1224</v>
      </c>
    </row>
    <row r="13893" spans="1:2" x14ac:dyDescent="0.25">
      <c r="A13893" s="62">
        <v>52141602</v>
      </c>
      <c r="B13893" s="63" t="s">
        <v>11911</v>
      </c>
    </row>
    <row r="13894" spans="1:2" x14ac:dyDescent="0.25">
      <c r="A13894" s="62">
        <v>52141603</v>
      </c>
      <c r="B13894" s="63" t="s">
        <v>10506</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11763</v>
      </c>
    </row>
    <row r="13900" spans="1:2" x14ac:dyDescent="0.25">
      <c r="A13900" s="62">
        <v>52141701</v>
      </c>
      <c r="B13900" s="63" t="s">
        <v>811</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7166</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3335</v>
      </c>
    </row>
    <row r="13907" spans="1:2" x14ac:dyDescent="0.25">
      <c r="A13907" s="62">
        <v>52141803</v>
      </c>
      <c r="B13907" s="63" t="s">
        <v>11295</v>
      </c>
    </row>
    <row r="13908" spans="1:2" x14ac:dyDescent="0.25">
      <c r="A13908" s="62">
        <v>52151501</v>
      </c>
      <c r="B13908" s="63" t="s">
        <v>13802</v>
      </c>
    </row>
    <row r="13909" spans="1:2" x14ac:dyDescent="0.25">
      <c r="A13909" s="62">
        <v>52151502</v>
      </c>
      <c r="B13909" s="63" t="s">
        <v>18238</v>
      </c>
    </row>
    <row r="13910" spans="1:2" x14ac:dyDescent="0.25">
      <c r="A13910" s="62">
        <v>52151503</v>
      </c>
      <c r="B13910" s="63" t="s">
        <v>3747</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17253</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13975</v>
      </c>
    </row>
    <row r="13924" spans="1:2" x14ac:dyDescent="0.25">
      <c r="A13924" s="62">
        <v>52151610</v>
      </c>
      <c r="B13924" s="63" t="s">
        <v>13524</v>
      </c>
    </row>
    <row r="13925" spans="1:2" x14ac:dyDescent="0.25">
      <c r="A13925" s="62">
        <v>52151611</v>
      </c>
      <c r="B13925" s="63" t="s">
        <v>7035</v>
      </c>
    </row>
    <row r="13926" spans="1:2" x14ac:dyDescent="0.25">
      <c r="A13926" s="62">
        <v>52151612</v>
      </c>
      <c r="B13926" s="63" t="s">
        <v>4058</v>
      </c>
    </row>
    <row r="13927" spans="1:2" x14ac:dyDescent="0.25">
      <c r="A13927" s="62">
        <v>52151613</v>
      </c>
      <c r="B13927" s="63" t="s">
        <v>16142</v>
      </c>
    </row>
    <row r="13928" spans="1:2" x14ac:dyDescent="0.25">
      <c r="A13928" s="62">
        <v>52151614</v>
      </c>
      <c r="B13928" s="63" t="s">
        <v>17251</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15221</v>
      </c>
    </row>
    <row r="13932" spans="1:2" x14ac:dyDescent="0.25">
      <c r="A13932" s="62">
        <v>52151618</v>
      </c>
      <c r="B13932" s="63" t="s">
        <v>16776</v>
      </c>
    </row>
    <row r="13933" spans="1:2" x14ac:dyDescent="0.25">
      <c r="A13933" s="62">
        <v>52151619</v>
      </c>
      <c r="B13933" s="63" t="s">
        <v>14092</v>
      </c>
    </row>
    <row r="13934" spans="1:2" x14ac:dyDescent="0.25">
      <c r="A13934" s="62">
        <v>52151620</v>
      </c>
      <c r="B13934" s="63" t="s">
        <v>1861</v>
      </c>
    </row>
    <row r="13935" spans="1:2" x14ac:dyDescent="0.25">
      <c r="A13935" s="62">
        <v>52151621</v>
      </c>
      <c r="B13935" s="63" t="s">
        <v>12435</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12128</v>
      </c>
    </row>
    <row r="13939" spans="1:2" x14ac:dyDescent="0.25">
      <c r="A13939" s="62">
        <v>52151625</v>
      </c>
      <c r="B13939" s="63" t="s">
        <v>401</v>
      </c>
    </row>
    <row r="13940" spans="1:2" x14ac:dyDescent="0.25">
      <c r="A13940" s="62">
        <v>52151626</v>
      </c>
      <c r="B13940" s="63" t="s">
        <v>10599</v>
      </c>
    </row>
    <row r="13941" spans="1:2" x14ac:dyDescent="0.25">
      <c r="A13941" s="62">
        <v>52151627</v>
      </c>
      <c r="B13941" s="63" t="s">
        <v>11332</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18249</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10965</v>
      </c>
    </row>
    <row r="13948" spans="1:2" x14ac:dyDescent="0.25">
      <c r="A13948" s="62">
        <v>52151634</v>
      </c>
      <c r="B13948" s="63" t="s">
        <v>6038</v>
      </c>
    </row>
    <row r="13949" spans="1:2" x14ac:dyDescent="0.25">
      <c r="A13949" s="62">
        <v>52151635</v>
      </c>
      <c r="B13949" s="63" t="s">
        <v>5055</v>
      </c>
    </row>
    <row r="13950" spans="1:2" x14ac:dyDescent="0.25">
      <c r="A13950" s="62">
        <v>52151636</v>
      </c>
      <c r="B13950" s="63" t="s">
        <v>13718</v>
      </c>
    </row>
    <row r="13951" spans="1:2" x14ac:dyDescent="0.25">
      <c r="A13951" s="62">
        <v>52151637</v>
      </c>
      <c r="B13951" s="63" t="s">
        <v>12058</v>
      </c>
    </row>
    <row r="13952" spans="1:2" x14ac:dyDescent="0.25">
      <c r="A13952" s="62">
        <v>52151638</v>
      </c>
      <c r="B13952" s="63" t="s">
        <v>7257</v>
      </c>
    </row>
    <row r="13953" spans="1:2" x14ac:dyDescent="0.25">
      <c r="A13953" s="62">
        <v>52151639</v>
      </c>
      <c r="B13953" s="63" t="s">
        <v>11525</v>
      </c>
    </row>
    <row r="13954" spans="1:2" x14ac:dyDescent="0.25">
      <c r="A13954" s="62">
        <v>52151640</v>
      </c>
      <c r="B13954" s="63" t="s">
        <v>17522</v>
      </c>
    </row>
    <row r="13955" spans="1:2" x14ac:dyDescent="0.25">
      <c r="A13955" s="62">
        <v>52151641</v>
      </c>
      <c r="B13955" s="63" t="s">
        <v>3065</v>
      </c>
    </row>
    <row r="13956" spans="1:2" x14ac:dyDescent="0.25">
      <c r="A13956" s="62">
        <v>52151642</v>
      </c>
      <c r="B13956" s="63" t="s">
        <v>7819</v>
      </c>
    </row>
    <row r="13957" spans="1:2" x14ac:dyDescent="0.25">
      <c r="A13957" s="62">
        <v>52151643</v>
      </c>
      <c r="B13957" s="63" t="s">
        <v>17634</v>
      </c>
    </row>
    <row r="13958" spans="1:2" x14ac:dyDescent="0.25">
      <c r="A13958" s="62">
        <v>52151644</v>
      </c>
      <c r="B13958" s="63" t="s">
        <v>14243</v>
      </c>
    </row>
    <row r="13959" spans="1:2" x14ac:dyDescent="0.25">
      <c r="A13959" s="62">
        <v>52151645</v>
      </c>
      <c r="B13959" s="63" t="s">
        <v>15603</v>
      </c>
    </row>
    <row r="13960" spans="1:2" x14ac:dyDescent="0.25">
      <c r="A13960" s="62">
        <v>52151646</v>
      </c>
      <c r="B13960" s="63" t="s">
        <v>14182</v>
      </c>
    </row>
    <row r="13961" spans="1:2" x14ac:dyDescent="0.25">
      <c r="A13961" s="62">
        <v>52151647</v>
      </c>
      <c r="B13961" s="63" t="s">
        <v>15620</v>
      </c>
    </row>
    <row r="13962" spans="1:2" x14ac:dyDescent="0.25">
      <c r="A13962" s="62">
        <v>52151648</v>
      </c>
      <c r="B13962" s="63" t="s">
        <v>15409</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16898</v>
      </c>
    </row>
    <row r="13966" spans="1:2" x14ac:dyDescent="0.25">
      <c r="A13966" s="62">
        <v>52151702</v>
      </c>
      <c r="B13966" s="63" t="s">
        <v>6530</v>
      </c>
    </row>
    <row r="13967" spans="1:2" x14ac:dyDescent="0.25">
      <c r="A13967" s="62">
        <v>52151703</v>
      </c>
      <c r="B13967" s="63" t="s">
        <v>4896</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17124</v>
      </c>
    </row>
    <row r="13971" spans="1:2" x14ac:dyDescent="0.25">
      <c r="A13971" s="62">
        <v>52151707</v>
      </c>
      <c r="B13971" s="63" t="s">
        <v>1773</v>
      </c>
    </row>
    <row r="13972" spans="1:2" x14ac:dyDescent="0.25">
      <c r="A13972" s="62">
        <v>52151708</v>
      </c>
      <c r="B13972" s="63" t="s">
        <v>14235</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17917</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5046</v>
      </c>
    </row>
    <row r="13979" spans="1:2" x14ac:dyDescent="0.25">
      <c r="A13979" s="62">
        <v>52151806</v>
      </c>
      <c r="B13979" s="63" t="s">
        <v>2443</v>
      </c>
    </row>
    <row r="13980" spans="1:2" x14ac:dyDescent="0.25">
      <c r="A13980" s="62">
        <v>52151807</v>
      </c>
      <c r="B13980" s="63" t="s">
        <v>10609</v>
      </c>
    </row>
    <row r="13981" spans="1:2" x14ac:dyDescent="0.25">
      <c r="A13981" s="62">
        <v>52151808</v>
      </c>
      <c r="B13981" s="63" t="s">
        <v>7402</v>
      </c>
    </row>
    <row r="13982" spans="1:2" x14ac:dyDescent="0.25">
      <c r="A13982" s="62">
        <v>52151809</v>
      </c>
      <c r="B13982" s="63" t="s">
        <v>15349</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4461</v>
      </c>
    </row>
    <row r="13989" spans="1:2" x14ac:dyDescent="0.25">
      <c r="A13989" s="62">
        <v>52151903</v>
      </c>
      <c r="B13989" s="63" t="s">
        <v>17104</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13225</v>
      </c>
    </row>
    <row r="13993" spans="1:2" x14ac:dyDescent="0.25">
      <c r="A13993" s="62">
        <v>52151907</v>
      </c>
      <c r="B13993" s="63" t="s">
        <v>13424</v>
      </c>
    </row>
    <row r="13994" spans="1:2" x14ac:dyDescent="0.25">
      <c r="A13994" s="62">
        <v>52151908</v>
      </c>
      <c r="B13994" s="63" t="s">
        <v>17406</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3330</v>
      </c>
    </row>
    <row r="14002" spans="1:2" x14ac:dyDescent="0.25">
      <c r="A14002" s="62">
        <v>52152007</v>
      </c>
      <c r="B14002" s="63" t="s">
        <v>5198</v>
      </c>
    </row>
    <row r="14003" spans="1:2" x14ac:dyDescent="0.25">
      <c r="A14003" s="62">
        <v>52152008</v>
      </c>
      <c r="B14003" s="63" t="s">
        <v>7720</v>
      </c>
    </row>
    <row r="14004" spans="1:2" x14ac:dyDescent="0.25">
      <c r="A14004" s="62">
        <v>52152009</v>
      </c>
      <c r="B14004" s="63" t="s">
        <v>10514</v>
      </c>
    </row>
    <row r="14005" spans="1:2" x14ac:dyDescent="0.25">
      <c r="A14005" s="62">
        <v>52152010</v>
      </c>
      <c r="B14005" s="63" t="s">
        <v>14536</v>
      </c>
    </row>
    <row r="14006" spans="1:2" x14ac:dyDescent="0.25">
      <c r="A14006" s="62">
        <v>52152011</v>
      </c>
      <c r="B14006" s="63" t="s">
        <v>3937</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13692</v>
      </c>
    </row>
    <row r="14010" spans="1:2" x14ac:dyDescent="0.25">
      <c r="A14010" s="62">
        <v>52152015</v>
      </c>
      <c r="B14010" s="63" t="s">
        <v>8648</v>
      </c>
    </row>
    <row r="14011" spans="1:2" x14ac:dyDescent="0.25">
      <c r="A14011" s="62">
        <v>52152016</v>
      </c>
      <c r="B14011" s="63" t="s">
        <v>4644</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11363</v>
      </c>
    </row>
    <row r="14015" spans="1:2" x14ac:dyDescent="0.25">
      <c r="A14015" s="62">
        <v>52152104</v>
      </c>
      <c r="B14015" s="63" t="s">
        <v>10511</v>
      </c>
    </row>
    <row r="14016" spans="1:2" x14ac:dyDescent="0.25">
      <c r="A14016" s="62">
        <v>52152105</v>
      </c>
      <c r="B14016" s="63" t="s">
        <v>16624</v>
      </c>
    </row>
    <row r="14017" spans="1:2" x14ac:dyDescent="0.25">
      <c r="A14017" s="62">
        <v>52152201</v>
      </c>
      <c r="B14017" s="63" t="s">
        <v>10964</v>
      </c>
    </row>
    <row r="14018" spans="1:2" x14ac:dyDescent="0.25">
      <c r="A14018" s="62">
        <v>52152202</v>
      </c>
      <c r="B14018" s="63" t="s">
        <v>10799</v>
      </c>
    </row>
    <row r="14019" spans="1:2" x14ac:dyDescent="0.25">
      <c r="A14019" s="62">
        <v>52152203</v>
      </c>
      <c r="B14019" s="63" t="s">
        <v>14422</v>
      </c>
    </row>
    <row r="14020" spans="1:2" x14ac:dyDescent="0.25">
      <c r="A14020" s="62">
        <v>52161502</v>
      </c>
      <c r="B14020" s="63" t="s">
        <v>11298</v>
      </c>
    </row>
    <row r="14021" spans="1:2" x14ac:dyDescent="0.25">
      <c r="A14021" s="62">
        <v>52161505</v>
      </c>
      <c r="B14021" s="63" t="s">
        <v>10356</v>
      </c>
    </row>
    <row r="14022" spans="1:2" x14ac:dyDescent="0.25">
      <c r="A14022" s="62">
        <v>52161507</v>
      </c>
      <c r="B14022" s="63" t="s">
        <v>17159</v>
      </c>
    </row>
    <row r="14023" spans="1:2" x14ac:dyDescent="0.25">
      <c r="A14023" s="62">
        <v>52161508</v>
      </c>
      <c r="B14023" s="63" t="s">
        <v>14820</v>
      </c>
    </row>
    <row r="14024" spans="1:2" x14ac:dyDescent="0.25">
      <c r="A14024" s="62">
        <v>52161509</v>
      </c>
      <c r="B14024" s="63" t="s">
        <v>8781</v>
      </c>
    </row>
    <row r="14025" spans="1:2" x14ac:dyDescent="0.25">
      <c r="A14025" s="62">
        <v>52161510</v>
      </c>
      <c r="B14025" s="63" t="s">
        <v>11286</v>
      </c>
    </row>
    <row r="14026" spans="1:2" x14ac:dyDescent="0.25">
      <c r="A14026" s="62">
        <v>52161511</v>
      </c>
      <c r="B14026" s="63" t="s">
        <v>3955</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12932</v>
      </c>
    </row>
    <row r="14030" spans="1:2" x14ac:dyDescent="0.25">
      <c r="A14030" s="62">
        <v>52161515</v>
      </c>
      <c r="B14030" s="63" t="s">
        <v>6391</v>
      </c>
    </row>
    <row r="14031" spans="1:2" x14ac:dyDescent="0.25">
      <c r="A14031" s="62">
        <v>52161516</v>
      </c>
      <c r="B14031" s="63" t="s">
        <v>10694</v>
      </c>
    </row>
    <row r="14032" spans="1:2" x14ac:dyDescent="0.25">
      <c r="A14032" s="62">
        <v>52161517</v>
      </c>
      <c r="B14032" s="63" t="s">
        <v>1732</v>
      </c>
    </row>
    <row r="14033" spans="1:2" x14ac:dyDescent="0.25">
      <c r="A14033" s="62">
        <v>52161518</v>
      </c>
      <c r="B14033" s="63" t="s">
        <v>4537</v>
      </c>
    </row>
    <row r="14034" spans="1:2" x14ac:dyDescent="0.25">
      <c r="A14034" s="62">
        <v>52161520</v>
      </c>
      <c r="B14034" s="63" t="s">
        <v>10184</v>
      </c>
    </row>
    <row r="14035" spans="1:2" x14ac:dyDescent="0.25">
      <c r="A14035" s="62">
        <v>52161521</v>
      </c>
      <c r="B14035" s="63" t="s">
        <v>3563</v>
      </c>
    </row>
    <row r="14036" spans="1:2" x14ac:dyDescent="0.25">
      <c r="A14036" s="62">
        <v>52161522</v>
      </c>
      <c r="B14036" s="63" t="s">
        <v>14971</v>
      </c>
    </row>
    <row r="14037" spans="1:2" x14ac:dyDescent="0.25">
      <c r="A14037" s="62">
        <v>52161523</v>
      </c>
      <c r="B14037" s="63" t="s">
        <v>10857</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3906</v>
      </c>
    </row>
    <row r="14043" spans="1:2" x14ac:dyDescent="0.25">
      <c r="A14043" s="62">
        <v>52161531</v>
      </c>
      <c r="B14043" s="63" t="s">
        <v>6873</v>
      </c>
    </row>
    <row r="14044" spans="1:2" x14ac:dyDescent="0.25">
      <c r="A14044" s="62">
        <v>52161532</v>
      </c>
      <c r="B14044" s="63" t="s">
        <v>3279</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4193</v>
      </c>
    </row>
    <row r="14049" spans="1:2" x14ac:dyDescent="0.25">
      <c r="A14049" s="62">
        <v>52161537</v>
      </c>
      <c r="B14049" s="63" t="s">
        <v>13364</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3219</v>
      </c>
    </row>
    <row r="14053" spans="1:2" x14ac:dyDescent="0.25">
      <c r="A14053" s="62">
        <v>52161541</v>
      </c>
      <c r="B14053" s="63" t="s">
        <v>3522</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18410</v>
      </c>
    </row>
    <row r="14057" spans="1:2" x14ac:dyDescent="0.25">
      <c r="A14057" s="62">
        <v>52161601</v>
      </c>
      <c r="B14057" s="63" t="s">
        <v>14214</v>
      </c>
    </row>
    <row r="14058" spans="1:2" x14ac:dyDescent="0.25">
      <c r="A14058" s="62">
        <v>52161602</v>
      </c>
      <c r="B14058" s="63" t="s">
        <v>17472</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12868</v>
      </c>
    </row>
    <row r="14062" spans="1:2" x14ac:dyDescent="0.25">
      <c r="A14062" s="62">
        <v>53101501</v>
      </c>
      <c r="B14062" s="63" t="s">
        <v>8551</v>
      </c>
    </row>
    <row r="14063" spans="1:2" x14ac:dyDescent="0.25">
      <c r="A14063" s="62">
        <v>53101502</v>
      </c>
      <c r="B14063" s="63" t="s">
        <v>2647</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15318</v>
      </c>
    </row>
    <row r="14067" spans="1:2" x14ac:dyDescent="0.25">
      <c r="A14067" s="62">
        <v>53101601</v>
      </c>
      <c r="B14067" s="63" t="s">
        <v>13748</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711</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2752</v>
      </c>
    </row>
    <row r="14077" spans="1:2" x14ac:dyDescent="0.25">
      <c r="A14077" s="62">
        <v>53101801</v>
      </c>
      <c r="B14077" s="63" t="s">
        <v>12693</v>
      </c>
    </row>
    <row r="14078" spans="1:2" x14ac:dyDescent="0.25">
      <c r="A14078" s="62">
        <v>53101802</v>
      </c>
      <c r="B14078" s="63" t="s">
        <v>14330</v>
      </c>
    </row>
    <row r="14079" spans="1:2" x14ac:dyDescent="0.25">
      <c r="A14079" s="62">
        <v>53101803</v>
      </c>
      <c r="B14079" s="63" t="s">
        <v>12802</v>
      </c>
    </row>
    <row r="14080" spans="1:2" x14ac:dyDescent="0.25">
      <c r="A14080" s="62">
        <v>53101804</v>
      </c>
      <c r="B14080" s="63" t="s">
        <v>3598</v>
      </c>
    </row>
    <row r="14081" spans="1:2" x14ac:dyDescent="0.25">
      <c r="A14081" s="62">
        <v>53101805</v>
      </c>
      <c r="B14081" s="63" t="s">
        <v>17275</v>
      </c>
    </row>
    <row r="14082" spans="1:2" x14ac:dyDescent="0.25">
      <c r="A14082" s="62">
        <v>53101901</v>
      </c>
      <c r="B14082" s="63" t="s">
        <v>12069</v>
      </c>
    </row>
    <row r="14083" spans="1:2" x14ac:dyDescent="0.25">
      <c r="A14083" s="62">
        <v>53101902</v>
      </c>
      <c r="B14083" s="63" t="s">
        <v>4466</v>
      </c>
    </row>
    <row r="14084" spans="1:2" x14ac:dyDescent="0.25">
      <c r="A14084" s="62">
        <v>53101903</v>
      </c>
      <c r="B14084" s="63" t="s">
        <v>13180</v>
      </c>
    </row>
    <row r="14085" spans="1:2" x14ac:dyDescent="0.25">
      <c r="A14085" s="62">
        <v>53101904</v>
      </c>
      <c r="B14085" s="63" t="s">
        <v>9263</v>
      </c>
    </row>
    <row r="14086" spans="1:2" x14ac:dyDescent="0.25">
      <c r="A14086" s="62">
        <v>53101905</v>
      </c>
      <c r="B14086" s="63" t="s">
        <v>15012</v>
      </c>
    </row>
    <row r="14087" spans="1:2" x14ac:dyDescent="0.25">
      <c r="A14087" s="62">
        <v>53102001</v>
      </c>
      <c r="B14087" s="63" t="s">
        <v>7420</v>
      </c>
    </row>
    <row r="14088" spans="1:2" x14ac:dyDescent="0.25">
      <c r="A14088" s="62">
        <v>53102002</v>
      </c>
      <c r="B14088" s="63" t="s">
        <v>14487</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14441</v>
      </c>
    </row>
    <row r="14092" spans="1:2" x14ac:dyDescent="0.25">
      <c r="A14092" s="62">
        <v>53102103</v>
      </c>
      <c r="B14092" s="63" t="s">
        <v>10403</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14504</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4080</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5039</v>
      </c>
    </row>
    <row r="14104" spans="1:2" x14ac:dyDescent="0.25">
      <c r="A14104" s="62">
        <v>53102305</v>
      </c>
      <c r="B14104" s="63" t="s">
        <v>1677</v>
      </c>
    </row>
    <row r="14105" spans="1:2" x14ac:dyDescent="0.25">
      <c r="A14105" s="62">
        <v>53102306</v>
      </c>
      <c r="B14105" s="63" t="s">
        <v>3693</v>
      </c>
    </row>
    <row r="14106" spans="1:2" x14ac:dyDescent="0.25">
      <c r="A14106" s="62">
        <v>53102307</v>
      </c>
      <c r="B14106" s="63" t="s">
        <v>11161</v>
      </c>
    </row>
    <row r="14107" spans="1:2" x14ac:dyDescent="0.25">
      <c r="A14107" s="62">
        <v>53102308</v>
      </c>
      <c r="B14107" s="63" t="s">
        <v>3624</v>
      </c>
    </row>
    <row r="14108" spans="1:2" x14ac:dyDescent="0.25">
      <c r="A14108" s="62">
        <v>53102401</v>
      </c>
      <c r="B14108" s="63" t="s">
        <v>14970</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18007</v>
      </c>
    </row>
    <row r="14114" spans="1:2" x14ac:dyDescent="0.25">
      <c r="A14114" s="62">
        <v>53102503</v>
      </c>
      <c r="B14114" s="63" t="s">
        <v>4753</v>
      </c>
    </row>
    <row r="14115" spans="1:2" x14ac:dyDescent="0.25">
      <c r="A14115" s="62">
        <v>53102504</v>
      </c>
      <c r="B14115" s="63" t="s">
        <v>1506</v>
      </c>
    </row>
    <row r="14116" spans="1:2" x14ac:dyDescent="0.25">
      <c r="A14116" s="62">
        <v>53102505</v>
      </c>
      <c r="B14116" s="63" t="s">
        <v>12170</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14464</v>
      </c>
    </row>
    <row r="14121" spans="1:2" x14ac:dyDescent="0.25">
      <c r="A14121" s="62">
        <v>53102510</v>
      </c>
      <c r="B14121" s="63" t="s">
        <v>14921</v>
      </c>
    </row>
    <row r="14122" spans="1:2" x14ac:dyDescent="0.25">
      <c r="A14122" s="62">
        <v>53102511</v>
      </c>
      <c r="B14122" s="63" t="s">
        <v>2951</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5007</v>
      </c>
    </row>
    <row r="14126" spans="1:2" x14ac:dyDescent="0.25">
      <c r="A14126" s="62">
        <v>53102515</v>
      </c>
      <c r="B14126" s="63" t="s">
        <v>11999</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4129</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17366</v>
      </c>
    </row>
    <row r="14134" spans="1:2" x14ac:dyDescent="0.25">
      <c r="A14134" s="62">
        <v>53102603</v>
      </c>
      <c r="B14134" s="63" t="s">
        <v>337</v>
      </c>
    </row>
    <row r="14135" spans="1:2" x14ac:dyDescent="0.25">
      <c r="A14135" s="62">
        <v>53102604</v>
      </c>
      <c r="B14135" s="63" t="s">
        <v>17078</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14576</v>
      </c>
    </row>
    <row r="14143" spans="1:2" x14ac:dyDescent="0.25">
      <c r="A14143" s="62">
        <v>53102706</v>
      </c>
      <c r="B14143" s="63" t="s">
        <v>16698</v>
      </c>
    </row>
    <row r="14144" spans="1:2" x14ac:dyDescent="0.25">
      <c r="A14144" s="62">
        <v>53102707</v>
      </c>
      <c r="B14144" s="63" t="s">
        <v>14977</v>
      </c>
    </row>
    <row r="14145" spans="1:2" x14ac:dyDescent="0.25">
      <c r="A14145" s="62">
        <v>53102708</v>
      </c>
      <c r="B14145" s="63" t="s">
        <v>17455</v>
      </c>
    </row>
    <row r="14146" spans="1:2" x14ac:dyDescent="0.25">
      <c r="A14146" s="62">
        <v>53102709</v>
      </c>
      <c r="B14146" s="63" t="s">
        <v>14961</v>
      </c>
    </row>
    <row r="14147" spans="1:2" x14ac:dyDescent="0.25">
      <c r="A14147" s="62">
        <v>53102710</v>
      </c>
      <c r="B14147" s="63" t="s">
        <v>5993</v>
      </c>
    </row>
    <row r="14148" spans="1:2" x14ac:dyDescent="0.25">
      <c r="A14148" s="62">
        <v>53102711</v>
      </c>
      <c r="B14148" s="63" t="s">
        <v>10457</v>
      </c>
    </row>
    <row r="14149" spans="1:2" x14ac:dyDescent="0.25">
      <c r="A14149" s="62">
        <v>53102712</v>
      </c>
      <c r="B14149" s="63" t="s">
        <v>6735</v>
      </c>
    </row>
    <row r="14150" spans="1:2" x14ac:dyDescent="0.25">
      <c r="A14150" s="62">
        <v>53102801</v>
      </c>
      <c r="B14150" s="63" t="s">
        <v>17154</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4081</v>
      </c>
    </row>
    <row r="14154" spans="1:2" x14ac:dyDescent="0.25">
      <c r="A14154" s="62">
        <v>53102805</v>
      </c>
      <c r="B14154" s="63" t="s">
        <v>16250</v>
      </c>
    </row>
    <row r="14155" spans="1:2" x14ac:dyDescent="0.25">
      <c r="A14155" s="62">
        <v>53102901</v>
      </c>
      <c r="B14155" s="63" t="s">
        <v>16960</v>
      </c>
    </row>
    <row r="14156" spans="1:2" x14ac:dyDescent="0.25">
      <c r="A14156" s="62">
        <v>53102902</v>
      </c>
      <c r="B14156" s="63" t="s">
        <v>14232</v>
      </c>
    </row>
    <row r="14157" spans="1:2" x14ac:dyDescent="0.25">
      <c r="A14157" s="62">
        <v>53102903</v>
      </c>
      <c r="B14157" s="63" t="s">
        <v>1535</v>
      </c>
    </row>
    <row r="14158" spans="1:2" x14ac:dyDescent="0.25">
      <c r="A14158" s="62">
        <v>53102904</v>
      </c>
      <c r="B14158" s="63" t="s">
        <v>3608</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3914</v>
      </c>
    </row>
    <row r="14163" spans="1:2" x14ac:dyDescent="0.25">
      <c r="A14163" s="62">
        <v>53111503</v>
      </c>
      <c r="B14163" s="63" t="s">
        <v>4128</v>
      </c>
    </row>
    <row r="14164" spans="1:2" x14ac:dyDescent="0.25">
      <c r="A14164" s="62">
        <v>53111504</v>
      </c>
      <c r="B14164" s="63" t="s">
        <v>11734</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17294</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10467</v>
      </c>
    </row>
    <row r="14175" spans="1:2" x14ac:dyDescent="0.25">
      <c r="A14175" s="62">
        <v>53111705</v>
      </c>
      <c r="B14175" s="63" t="s">
        <v>14206</v>
      </c>
    </row>
    <row r="14176" spans="1:2" x14ac:dyDescent="0.25">
      <c r="A14176" s="62">
        <v>53111801</v>
      </c>
      <c r="B14176" s="63" t="s">
        <v>11921</v>
      </c>
    </row>
    <row r="14177" spans="1:2" x14ac:dyDescent="0.25">
      <c r="A14177" s="62">
        <v>53111802</v>
      </c>
      <c r="B14177" s="63" t="s">
        <v>10011</v>
      </c>
    </row>
    <row r="14178" spans="1:2" x14ac:dyDescent="0.25">
      <c r="A14178" s="62">
        <v>53111803</v>
      </c>
      <c r="B14178" s="63" t="s">
        <v>14990</v>
      </c>
    </row>
    <row r="14179" spans="1:2" x14ac:dyDescent="0.25">
      <c r="A14179" s="62">
        <v>53111804</v>
      </c>
      <c r="B14179" s="63" t="s">
        <v>14989</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18092</v>
      </c>
    </row>
    <row r="14183" spans="1:2" x14ac:dyDescent="0.25">
      <c r="A14183" s="62">
        <v>53111903</v>
      </c>
      <c r="B14183" s="63" t="s">
        <v>10685</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14552</v>
      </c>
    </row>
    <row r="14187" spans="1:2" x14ac:dyDescent="0.25">
      <c r="A14187" s="62">
        <v>53112002</v>
      </c>
      <c r="B14187" s="63" t="s">
        <v>13322</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5000</v>
      </c>
    </row>
    <row r="14193" spans="1:2" x14ac:dyDescent="0.25">
      <c r="A14193" s="62">
        <v>53112103</v>
      </c>
      <c r="B14193" s="63" t="s">
        <v>5196</v>
      </c>
    </row>
    <row r="14194" spans="1:2" x14ac:dyDescent="0.25">
      <c r="A14194" s="62">
        <v>53112104</v>
      </c>
      <c r="B14194" s="63" t="s">
        <v>5191</v>
      </c>
    </row>
    <row r="14195" spans="1:2" x14ac:dyDescent="0.25">
      <c r="A14195" s="62">
        <v>53112105</v>
      </c>
      <c r="B14195" s="63" t="s">
        <v>2930</v>
      </c>
    </row>
    <row r="14196" spans="1:2" x14ac:dyDescent="0.25">
      <c r="A14196" s="62">
        <v>53121501</v>
      </c>
      <c r="B14196" s="63" t="s">
        <v>5060</v>
      </c>
    </row>
    <row r="14197" spans="1:2" x14ac:dyDescent="0.25">
      <c r="A14197" s="62">
        <v>53121502</v>
      </c>
      <c r="B14197" s="63" t="s">
        <v>10742</v>
      </c>
    </row>
    <row r="14198" spans="1:2" x14ac:dyDescent="0.25">
      <c r="A14198" s="62">
        <v>53121503</v>
      </c>
      <c r="B14198" s="63" t="s">
        <v>13563</v>
      </c>
    </row>
    <row r="14199" spans="1:2" x14ac:dyDescent="0.25">
      <c r="A14199" s="62">
        <v>53121601</v>
      </c>
      <c r="B14199" s="63" t="s">
        <v>10808</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5091</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10567</v>
      </c>
    </row>
    <row r="14207" spans="1:2" x14ac:dyDescent="0.25">
      <c r="A14207" s="62">
        <v>53121702</v>
      </c>
      <c r="B14207" s="63" t="s">
        <v>17882</v>
      </c>
    </row>
    <row r="14208" spans="1:2" x14ac:dyDescent="0.25">
      <c r="A14208" s="62">
        <v>53121704</v>
      </c>
      <c r="B14208" s="63" t="s">
        <v>6135</v>
      </c>
    </row>
    <row r="14209" spans="1:2" x14ac:dyDescent="0.25">
      <c r="A14209" s="62">
        <v>53121705</v>
      </c>
      <c r="B14209" s="63" t="s">
        <v>3717</v>
      </c>
    </row>
    <row r="14210" spans="1:2" x14ac:dyDescent="0.25">
      <c r="A14210" s="62">
        <v>53121706</v>
      </c>
      <c r="B14210" s="63" t="s">
        <v>12374</v>
      </c>
    </row>
    <row r="14211" spans="1:2" x14ac:dyDescent="0.25">
      <c r="A14211" s="62">
        <v>53121801</v>
      </c>
      <c r="B14211" s="63" t="s">
        <v>9511</v>
      </c>
    </row>
    <row r="14212" spans="1:2" x14ac:dyDescent="0.25">
      <c r="A14212" s="62">
        <v>53121802</v>
      </c>
      <c r="B14212" s="63" t="s">
        <v>11564</v>
      </c>
    </row>
    <row r="14213" spans="1:2" x14ac:dyDescent="0.25">
      <c r="A14213" s="62">
        <v>53121803</v>
      </c>
      <c r="B14213" s="63" t="s">
        <v>3945</v>
      </c>
    </row>
    <row r="14214" spans="1:2" x14ac:dyDescent="0.25">
      <c r="A14214" s="62">
        <v>53121804</v>
      </c>
      <c r="B14214" s="63" t="s">
        <v>14380</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17832</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18396</v>
      </c>
    </row>
    <row r="14224" spans="1:2" x14ac:dyDescent="0.25">
      <c r="A14224" s="62">
        <v>53131601</v>
      </c>
      <c r="B14224" s="63" t="s">
        <v>2318</v>
      </c>
    </row>
    <row r="14225" spans="1:2" x14ac:dyDescent="0.25">
      <c r="A14225" s="62">
        <v>53131602</v>
      </c>
      <c r="B14225" s="63" t="s">
        <v>14597</v>
      </c>
    </row>
    <row r="14226" spans="1:2" x14ac:dyDescent="0.25">
      <c r="A14226" s="62">
        <v>53131603</v>
      </c>
      <c r="B14226" s="63" t="s">
        <v>3406</v>
      </c>
    </row>
    <row r="14227" spans="1:2" x14ac:dyDescent="0.25">
      <c r="A14227" s="62">
        <v>53131604</v>
      </c>
      <c r="B14227" s="63" t="s">
        <v>13565</v>
      </c>
    </row>
    <row r="14228" spans="1:2" x14ac:dyDescent="0.25">
      <c r="A14228" s="62">
        <v>53131605</v>
      </c>
      <c r="B14228" s="63" t="s">
        <v>12093</v>
      </c>
    </row>
    <row r="14229" spans="1:2" x14ac:dyDescent="0.25">
      <c r="A14229" s="62">
        <v>53131606</v>
      </c>
      <c r="B14229" s="63" t="s">
        <v>5222</v>
      </c>
    </row>
    <row r="14230" spans="1:2" x14ac:dyDescent="0.25">
      <c r="A14230" s="62">
        <v>53131607</v>
      </c>
      <c r="B14230" s="63" t="s">
        <v>7399</v>
      </c>
    </row>
    <row r="14231" spans="1:2" x14ac:dyDescent="0.25">
      <c r="A14231" s="62">
        <v>53131608</v>
      </c>
      <c r="B14231" s="63" t="s">
        <v>11376</v>
      </c>
    </row>
    <row r="14232" spans="1:2" x14ac:dyDescent="0.25">
      <c r="A14232" s="62">
        <v>53131609</v>
      </c>
      <c r="B14232" s="63" t="s">
        <v>5103</v>
      </c>
    </row>
    <row r="14233" spans="1:2" x14ac:dyDescent="0.25">
      <c r="A14233" s="62">
        <v>53131610</v>
      </c>
      <c r="B14233" s="63" t="s">
        <v>13779</v>
      </c>
    </row>
    <row r="14234" spans="1:2" x14ac:dyDescent="0.25">
      <c r="A14234" s="62">
        <v>53131611</v>
      </c>
      <c r="B14234" s="63" t="s">
        <v>4645</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12430</v>
      </c>
    </row>
    <row r="14238" spans="1:2" x14ac:dyDescent="0.25">
      <c r="A14238" s="62">
        <v>53131615</v>
      </c>
      <c r="B14238" s="63" t="s">
        <v>11279</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5324</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14524</v>
      </c>
    </row>
    <row r="14249" spans="1:2" x14ac:dyDescent="0.25">
      <c r="A14249" s="62">
        <v>53131626</v>
      </c>
      <c r="B14249" s="63" t="s">
        <v>4986</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17117</v>
      </c>
    </row>
    <row r="14254" spans="1:2" x14ac:dyDescent="0.25">
      <c r="A14254" s="62">
        <v>53131631</v>
      </c>
      <c r="B14254" s="63" t="s">
        <v>15059</v>
      </c>
    </row>
    <row r="14255" spans="1:2" x14ac:dyDescent="0.25">
      <c r="A14255" s="62">
        <v>53131632</v>
      </c>
      <c r="B14255" s="63" t="s">
        <v>9397</v>
      </c>
    </row>
    <row r="14256" spans="1:2" x14ac:dyDescent="0.25">
      <c r="A14256" s="62">
        <v>53131633</v>
      </c>
      <c r="B14256" s="63" t="s">
        <v>18444</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14493</v>
      </c>
    </row>
    <row r="14260" spans="1:2" x14ac:dyDescent="0.25">
      <c r="A14260" s="62">
        <v>53131637</v>
      </c>
      <c r="B14260" s="63" t="s">
        <v>2570</v>
      </c>
    </row>
    <row r="14261" spans="1:2" x14ac:dyDescent="0.25">
      <c r="A14261" s="62">
        <v>53131638</v>
      </c>
      <c r="B14261" s="63" t="s">
        <v>13501</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17891</v>
      </c>
    </row>
    <row r="14265" spans="1:2" x14ac:dyDescent="0.25">
      <c r="A14265" s="62">
        <v>53141504</v>
      </c>
      <c r="B14265" s="63" t="s">
        <v>3883</v>
      </c>
    </row>
    <row r="14266" spans="1:2" x14ac:dyDescent="0.25">
      <c r="A14266" s="62">
        <v>53141505</v>
      </c>
      <c r="B14266" s="63" t="s">
        <v>6248</v>
      </c>
    </row>
    <row r="14267" spans="1:2" x14ac:dyDescent="0.25">
      <c r="A14267" s="62">
        <v>53141506</v>
      </c>
      <c r="B14267" s="63" t="s">
        <v>10955</v>
      </c>
    </row>
    <row r="14268" spans="1:2" x14ac:dyDescent="0.25">
      <c r="A14268" s="62">
        <v>53141507</v>
      </c>
      <c r="B14268" s="63" t="s">
        <v>4775</v>
      </c>
    </row>
    <row r="14269" spans="1:2" x14ac:dyDescent="0.25">
      <c r="A14269" s="62">
        <v>53141508</v>
      </c>
      <c r="B14269" s="63" t="s">
        <v>8906</v>
      </c>
    </row>
    <row r="14270" spans="1:2" x14ac:dyDescent="0.25">
      <c r="A14270" s="62">
        <v>53141601</v>
      </c>
      <c r="B14270" s="63" t="s">
        <v>4749</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13319</v>
      </c>
    </row>
    <row r="14274" spans="1:2" x14ac:dyDescent="0.25">
      <c r="A14274" s="62">
        <v>53141605</v>
      </c>
      <c r="B14274" s="63" t="s">
        <v>7031</v>
      </c>
    </row>
    <row r="14275" spans="1:2" x14ac:dyDescent="0.25">
      <c r="A14275" s="62">
        <v>53141606</v>
      </c>
      <c r="B14275" s="63" t="s">
        <v>17519</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4327</v>
      </c>
    </row>
    <row r="14279" spans="1:2" x14ac:dyDescent="0.25">
      <c r="A14279" s="62">
        <v>53141610</v>
      </c>
      <c r="B14279" s="63" t="s">
        <v>13597</v>
      </c>
    </row>
    <row r="14280" spans="1:2" x14ac:dyDescent="0.25">
      <c r="A14280" s="62">
        <v>53141611</v>
      </c>
      <c r="B14280" s="63" t="s">
        <v>17265</v>
      </c>
    </row>
    <row r="14281" spans="1:2" x14ac:dyDescent="0.25">
      <c r="A14281" s="62">
        <v>53141612</v>
      </c>
      <c r="B14281" s="63" t="s">
        <v>5887</v>
      </c>
    </row>
    <row r="14282" spans="1:2" x14ac:dyDescent="0.25">
      <c r="A14282" s="62">
        <v>53141613</v>
      </c>
      <c r="B14282" s="63" t="s">
        <v>3349</v>
      </c>
    </row>
    <row r="14283" spans="1:2" x14ac:dyDescent="0.25">
      <c r="A14283" s="62">
        <v>53141614</v>
      </c>
      <c r="B14283" s="63" t="s">
        <v>3876</v>
      </c>
    </row>
    <row r="14284" spans="1:2" x14ac:dyDescent="0.25">
      <c r="A14284" s="62">
        <v>53141615</v>
      </c>
      <c r="B14284" s="63" t="s">
        <v>4967</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10720</v>
      </c>
    </row>
    <row r="14288" spans="1:2" x14ac:dyDescent="0.25">
      <c r="A14288" s="62">
        <v>53141619</v>
      </c>
      <c r="B14288" s="63" t="s">
        <v>16301</v>
      </c>
    </row>
    <row r="14289" spans="1:2" x14ac:dyDescent="0.25">
      <c r="A14289" s="62">
        <v>53141620</v>
      </c>
      <c r="B14289" s="63" t="s">
        <v>14125</v>
      </c>
    </row>
    <row r="14290" spans="1:2" x14ac:dyDescent="0.25">
      <c r="A14290" s="62">
        <v>53141621</v>
      </c>
      <c r="B14290" s="63" t="s">
        <v>2940</v>
      </c>
    </row>
    <row r="14291" spans="1:2" x14ac:dyDescent="0.25">
      <c r="A14291" s="62">
        <v>53141622</v>
      </c>
      <c r="B14291" s="63" t="s">
        <v>3240</v>
      </c>
    </row>
    <row r="14292" spans="1:2" x14ac:dyDescent="0.25">
      <c r="A14292" s="62">
        <v>53141623</v>
      </c>
      <c r="B14292" s="63" t="s">
        <v>3581</v>
      </c>
    </row>
    <row r="14293" spans="1:2" x14ac:dyDescent="0.25">
      <c r="A14293" s="62">
        <v>53141624</v>
      </c>
      <c r="B14293" s="63" t="s">
        <v>11946</v>
      </c>
    </row>
    <row r="14294" spans="1:2" x14ac:dyDescent="0.25">
      <c r="A14294" s="62">
        <v>53141625</v>
      </c>
      <c r="B14294" s="63" t="s">
        <v>279</v>
      </c>
    </row>
    <row r="14295" spans="1:2" x14ac:dyDescent="0.25">
      <c r="A14295" s="62">
        <v>53141626</v>
      </c>
      <c r="B14295" s="63" t="s">
        <v>14398</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17182</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12062</v>
      </c>
    </row>
    <row r="14303" spans="1:2" x14ac:dyDescent="0.25">
      <c r="A14303" s="62">
        <v>54101504</v>
      </c>
      <c r="B14303" s="63" t="s">
        <v>4085</v>
      </c>
    </row>
    <row r="14304" spans="1:2" x14ac:dyDescent="0.25">
      <c r="A14304" s="62">
        <v>54101505</v>
      </c>
      <c r="B14304" s="63" t="s">
        <v>1708</v>
      </c>
    </row>
    <row r="14305" spans="1:2" x14ac:dyDescent="0.25">
      <c r="A14305" s="62">
        <v>54101506</v>
      </c>
      <c r="B14305" s="63" t="s">
        <v>13984</v>
      </c>
    </row>
    <row r="14306" spans="1:2" x14ac:dyDescent="0.25">
      <c r="A14306" s="62">
        <v>54101507</v>
      </c>
      <c r="B14306" s="63" t="s">
        <v>11888</v>
      </c>
    </row>
    <row r="14307" spans="1:2" x14ac:dyDescent="0.25">
      <c r="A14307" s="62">
        <v>54101508</v>
      </c>
      <c r="B14307" s="63" t="s">
        <v>4515</v>
      </c>
    </row>
    <row r="14308" spans="1:2" x14ac:dyDescent="0.25">
      <c r="A14308" s="62">
        <v>54101509</v>
      </c>
      <c r="B14308" s="63" t="s">
        <v>15653</v>
      </c>
    </row>
    <row r="14309" spans="1:2" x14ac:dyDescent="0.25">
      <c r="A14309" s="62">
        <v>54101510</v>
      </c>
      <c r="B14309" s="63" t="s">
        <v>14289</v>
      </c>
    </row>
    <row r="14310" spans="1:2" x14ac:dyDescent="0.25">
      <c r="A14310" s="62">
        <v>54101511</v>
      </c>
      <c r="B14310" s="63" t="s">
        <v>5004</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4000</v>
      </c>
    </row>
    <row r="14314" spans="1:2" x14ac:dyDescent="0.25">
      <c r="A14314" s="62">
        <v>54101603</v>
      </c>
      <c r="B14314" s="63" t="s">
        <v>14609</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2844</v>
      </c>
    </row>
    <row r="14318" spans="1:2" x14ac:dyDescent="0.25">
      <c r="A14318" s="62">
        <v>54101702</v>
      </c>
      <c r="B14318" s="63" t="s">
        <v>17727</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17327</v>
      </c>
    </row>
    <row r="14322" spans="1:2" x14ac:dyDescent="0.25">
      <c r="A14322" s="62">
        <v>54101706</v>
      </c>
      <c r="B14322" s="63" t="s">
        <v>18744</v>
      </c>
    </row>
    <row r="14323" spans="1:2" x14ac:dyDescent="0.25">
      <c r="A14323" s="62">
        <v>54111501</v>
      </c>
      <c r="B14323" s="63" t="s">
        <v>10963</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17081</v>
      </c>
    </row>
    <row r="14327" spans="1:2" x14ac:dyDescent="0.25">
      <c r="A14327" s="62">
        <v>54111603</v>
      </c>
      <c r="B14327" s="63" t="s">
        <v>11764</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5146</v>
      </c>
    </row>
    <row r="14334" spans="1:2" x14ac:dyDescent="0.25">
      <c r="A14334" s="62">
        <v>54111706</v>
      </c>
      <c r="B14334" s="63" t="s">
        <v>12021</v>
      </c>
    </row>
    <row r="14335" spans="1:2" x14ac:dyDescent="0.25">
      <c r="A14335" s="62">
        <v>54111707</v>
      </c>
      <c r="B14335" s="63" t="s">
        <v>4946</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2545</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17815</v>
      </c>
    </row>
    <row r="14344" spans="1:2" x14ac:dyDescent="0.25">
      <c r="A14344" s="62">
        <v>54121603</v>
      </c>
      <c r="B14344" s="63" t="s">
        <v>16833</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3780</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13068</v>
      </c>
    </row>
    <row r="14355" spans="1:2" x14ac:dyDescent="0.25">
      <c r="A14355" s="62">
        <v>55101507</v>
      </c>
      <c r="B14355" s="63" t="s">
        <v>17047</v>
      </c>
    </row>
    <row r="14356" spans="1:2" x14ac:dyDescent="0.25">
      <c r="A14356" s="62">
        <v>55101509</v>
      </c>
      <c r="B14356" s="63" t="s">
        <v>1469</v>
      </c>
    </row>
    <row r="14357" spans="1:2" x14ac:dyDescent="0.25">
      <c r="A14357" s="62">
        <v>55101510</v>
      </c>
      <c r="B14357" s="63" t="s">
        <v>4693</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4458</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10767</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4026</v>
      </c>
    </row>
    <row r="14372" spans="1:2" x14ac:dyDescent="0.25">
      <c r="A14372" s="62">
        <v>55101527</v>
      </c>
      <c r="B14372" s="63" t="s">
        <v>18053</v>
      </c>
    </row>
    <row r="14373" spans="1:2" x14ac:dyDescent="0.25">
      <c r="A14373" s="62">
        <v>55101528</v>
      </c>
      <c r="B14373" s="63" t="s">
        <v>13637</v>
      </c>
    </row>
    <row r="14374" spans="1:2" x14ac:dyDescent="0.25">
      <c r="A14374" s="62">
        <v>55111501</v>
      </c>
      <c r="B14374" s="63" t="s">
        <v>10533</v>
      </c>
    </row>
    <row r="14375" spans="1:2" x14ac:dyDescent="0.25">
      <c r="A14375" s="62">
        <v>55111502</v>
      </c>
      <c r="B14375" s="63" t="s">
        <v>6372</v>
      </c>
    </row>
    <row r="14376" spans="1:2" x14ac:dyDescent="0.25">
      <c r="A14376" s="62">
        <v>55111503</v>
      </c>
      <c r="B14376" s="63" t="s">
        <v>2561</v>
      </c>
    </row>
    <row r="14377" spans="1:2" x14ac:dyDescent="0.25">
      <c r="A14377" s="62">
        <v>55111504</v>
      </c>
      <c r="B14377" s="63" t="s">
        <v>12458</v>
      </c>
    </row>
    <row r="14378" spans="1:2" x14ac:dyDescent="0.25">
      <c r="A14378" s="62">
        <v>55111505</v>
      </c>
      <c r="B14378" s="63" t="s">
        <v>16944</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12308</v>
      </c>
    </row>
    <row r="14383" spans="1:2" x14ac:dyDescent="0.25">
      <c r="A14383" s="62">
        <v>55111510</v>
      </c>
      <c r="B14383" s="63" t="s">
        <v>16812</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12014</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3696</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10518</v>
      </c>
    </row>
    <row r="14395" spans="1:2" x14ac:dyDescent="0.25">
      <c r="A14395" s="62">
        <v>55121601</v>
      </c>
      <c r="B14395" s="63" t="s">
        <v>17095</v>
      </c>
    </row>
    <row r="14396" spans="1:2" x14ac:dyDescent="0.25">
      <c r="A14396" s="62">
        <v>55121602</v>
      </c>
      <c r="B14396" s="63" t="s">
        <v>6646</v>
      </c>
    </row>
    <row r="14397" spans="1:2" x14ac:dyDescent="0.25">
      <c r="A14397" s="62">
        <v>55121604</v>
      </c>
      <c r="B14397" s="63" t="s">
        <v>12718</v>
      </c>
    </row>
    <row r="14398" spans="1:2" x14ac:dyDescent="0.25">
      <c r="A14398" s="62">
        <v>55121605</v>
      </c>
      <c r="B14398" s="63" t="s">
        <v>6377</v>
      </c>
    </row>
    <row r="14399" spans="1:2" x14ac:dyDescent="0.25">
      <c r="A14399" s="62">
        <v>55121606</v>
      </c>
      <c r="B14399" s="63" t="s">
        <v>3932</v>
      </c>
    </row>
    <row r="14400" spans="1:2" x14ac:dyDescent="0.25">
      <c r="A14400" s="62">
        <v>55121607</v>
      </c>
      <c r="B14400" s="63" t="s">
        <v>5276</v>
      </c>
    </row>
    <row r="14401" spans="1:2" x14ac:dyDescent="0.25">
      <c r="A14401" s="62">
        <v>55121608</v>
      </c>
      <c r="B14401" s="63" t="s">
        <v>12187</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14759</v>
      </c>
    </row>
    <row r="14406" spans="1:2" x14ac:dyDescent="0.25">
      <c r="A14406" s="62">
        <v>55121613</v>
      </c>
      <c r="B14406" s="63" t="s">
        <v>4029</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4170</v>
      </c>
    </row>
    <row r="14412" spans="1:2" x14ac:dyDescent="0.25">
      <c r="A14412" s="62">
        <v>55121619</v>
      </c>
      <c r="B14412" s="63" t="s">
        <v>13675</v>
      </c>
    </row>
    <row r="14413" spans="1:2" x14ac:dyDescent="0.25">
      <c r="A14413" s="62">
        <v>55121620</v>
      </c>
      <c r="B14413" s="63" t="s">
        <v>16598</v>
      </c>
    </row>
    <row r="14414" spans="1:2" x14ac:dyDescent="0.25">
      <c r="A14414" s="62">
        <v>55121621</v>
      </c>
      <c r="B14414" s="63" t="s">
        <v>3450</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4078</v>
      </c>
    </row>
    <row r="14420" spans="1:2" x14ac:dyDescent="0.25">
      <c r="A14420" s="62">
        <v>55121706</v>
      </c>
      <c r="B14420" s="63" t="s">
        <v>15130</v>
      </c>
    </row>
    <row r="14421" spans="1:2" x14ac:dyDescent="0.25">
      <c r="A14421" s="62">
        <v>55121707</v>
      </c>
      <c r="B14421" s="63" t="s">
        <v>7284</v>
      </c>
    </row>
    <row r="14422" spans="1:2" x14ac:dyDescent="0.25">
      <c r="A14422" s="62">
        <v>55121708</v>
      </c>
      <c r="B14422" s="63" t="s">
        <v>18458</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18253</v>
      </c>
    </row>
    <row r="14426" spans="1:2" x14ac:dyDescent="0.25">
      <c r="A14426" s="62">
        <v>55121712</v>
      </c>
      <c r="B14426" s="63" t="s">
        <v>10592</v>
      </c>
    </row>
    <row r="14427" spans="1:2" x14ac:dyDescent="0.25">
      <c r="A14427" s="62">
        <v>55121713</v>
      </c>
      <c r="B14427" s="63" t="s">
        <v>18362</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15275</v>
      </c>
    </row>
    <row r="14431" spans="1:2" x14ac:dyDescent="0.25">
      <c r="A14431" s="62">
        <v>55121717</v>
      </c>
      <c r="B14431" s="63" t="s">
        <v>12941</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17443</v>
      </c>
    </row>
    <row r="14436" spans="1:2" x14ac:dyDescent="0.25">
      <c r="A14436" s="62">
        <v>55121722</v>
      </c>
      <c r="B14436" s="63" t="s">
        <v>12432</v>
      </c>
    </row>
    <row r="14437" spans="1:2" x14ac:dyDescent="0.25">
      <c r="A14437" s="62">
        <v>55121723</v>
      </c>
      <c r="B14437" s="63" t="s">
        <v>3222</v>
      </c>
    </row>
    <row r="14438" spans="1:2" x14ac:dyDescent="0.25">
      <c r="A14438" s="62">
        <v>55121724</v>
      </c>
      <c r="B14438" s="63" t="s">
        <v>4491</v>
      </c>
    </row>
    <row r="14439" spans="1:2" x14ac:dyDescent="0.25">
      <c r="A14439" s="62">
        <v>55121725</v>
      </c>
      <c r="B14439" s="63" t="s">
        <v>52</v>
      </c>
    </row>
    <row r="14440" spans="1:2" x14ac:dyDescent="0.25">
      <c r="A14440" s="62">
        <v>55121726</v>
      </c>
      <c r="B14440" s="63" t="s">
        <v>14661</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17266</v>
      </c>
    </row>
    <row r="14444" spans="1:2" x14ac:dyDescent="0.25">
      <c r="A14444" s="62">
        <v>55121730</v>
      </c>
      <c r="B14444" s="63" t="s">
        <v>12899</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13158</v>
      </c>
    </row>
    <row r="14452" spans="1:2" x14ac:dyDescent="0.25">
      <c r="A14452" s="62">
        <v>55121807</v>
      </c>
      <c r="B14452" s="63" t="s">
        <v>6729</v>
      </c>
    </row>
    <row r="14453" spans="1:2" x14ac:dyDescent="0.25">
      <c r="A14453" s="62">
        <v>56101501</v>
      </c>
      <c r="B14453" s="63" t="s">
        <v>11388</v>
      </c>
    </row>
    <row r="14454" spans="1:2" x14ac:dyDescent="0.25">
      <c r="A14454" s="62">
        <v>56101502</v>
      </c>
      <c r="B14454" s="63" t="s">
        <v>13149</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3991</v>
      </c>
    </row>
    <row r="14458" spans="1:2" x14ac:dyDescent="0.25">
      <c r="A14458" s="62">
        <v>56101506</v>
      </c>
      <c r="B14458" s="63" t="s">
        <v>5052</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14250</v>
      </c>
    </row>
    <row r="14464" spans="1:2" x14ac:dyDescent="0.25">
      <c r="A14464" s="62">
        <v>56101514</v>
      </c>
      <c r="B14464" s="63" t="s">
        <v>16086</v>
      </c>
    </row>
    <row r="14465" spans="1:2" x14ac:dyDescent="0.25">
      <c r="A14465" s="62">
        <v>56101515</v>
      </c>
      <c r="B14465" s="63" t="s">
        <v>14172</v>
      </c>
    </row>
    <row r="14466" spans="1:2" x14ac:dyDescent="0.25">
      <c r="A14466" s="62">
        <v>56101516</v>
      </c>
      <c r="B14466" s="63" t="s">
        <v>17237</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10912</v>
      </c>
    </row>
    <row r="14470" spans="1:2" x14ac:dyDescent="0.25">
      <c r="A14470" s="62">
        <v>56101521</v>
      </c>
      <c r="B14470" s="63" t="s">
        <v>1323</v>
      </c>
    </row>
    <row r="14471" spans="1:2" x14ac:dyDescent="0.25">
      <c r="A14471" s="62">
        <v>56101522</v>
      </c>
      <c r="B14471" s="63" t="s">
        <v>13790</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3163</v>
      </c>
    </row>
    <row r="14475" spans="1:2" x14ac:dyDescent="0.25">
      <c r="A14475" s="62">
        <v>56101526</v>
      </c>
      <c r="B14475" s="63" t="s">
        <v>11597</v>
      </c>
    </row>
    <row r="14476" spans="1:2" x14ac:dyDescent="0.25">
      <c r="A14476" s="62">
        <v>56101527</v>
      </c>
      <c r="B14476" s="63" t="s">
        <v>4201</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12027</v>
      </c>
    </row>
    <row r="14480" spans="1:2" x14ac:dyDescent="0.25">
      <c r="A14480" s="62">
        <v>56101531</v>
      </c>
      <c r="B14480" s="63" t="s">
        <v>10658</v>
      </c>
    </row>
    <row r="14481" spans="1:2" x14ac:dyDescent="0.25">
      <c r="A14481" s="62">
        <v>56101532</v>
      </c>
      <c r="B14481" s="63" t="s">
        <v>11914</v>
      </c>
    </row>
    <row r="14482" spans="1:2" x14ac:dyDescent="0.25">
      <c r="A14482" s="62">
        <v>56101533</v>
      </c>
      <c r="B14482" s="63" t="s">
        <v>3536</v>
      </c>
    </row>
    <row r="14483" spans="1:2" x14ac:dyDescent="0.25">
      <c r="A14483" s="62">
        <v>56101535</v>
      </c>
      <c r="B14483" s="63" t="s">
        <v>5252</v>
      </c>
    </row>
    <row r="14484" spans="1:2" x14ac:dyDescent="0.25">
      <c r="A14484" s="62">
        <v>56101536</v>
      </c>
      <c r="B14484" s="63" t="s">
        <v>12513</v>
      </c>
    </row>
    <row r="14485" spans="1:2" x14ac:dyDescent="0.25">
      <c r="A14485" s="62">
        <v>56101537</v>
      </c>
      <c r="B14485" s="63" t="s">
        <v>8436</v>
      </c>
    </row>
    <row r="14486" spans="1:2" x14ac:dyDescent="0.25">
      <c r="A14486" s="62">
        <v>56101538</v>
      </c>
      <c r="B14486" s="63" t="s">
        <v>17695</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10641</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5204</v>
      </c>
    </row>
    <row r="14494" spans="1:2" x14ac:dyDescent="0.25">
      <c r="A14494" s="62">
        <v>56101605</v>
      </c>
      <c r="B14494" s="63" t="s">
        <v>16441</v>
      </c>
    </row>
    <row r="14495" spans="1:2" x14ac:dyDescent="0.25">
      <c r="A14495" s="62">
        <v>56101606</v>
      </c>
      <c r="B14495" s="63" t="s">
        <v>13341</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4001</v>
      </c>
    </row>
    <row r="14499" spans="1:2" x14ac:dyDescent="0.25">
      <c r="A14499" s="62">
        <v>56101702</v>
      </c>
      <c r="B14499" s="63" t="s">
        <v>7376</v>
      </c>
    </row>
    <row r="14500" spans="1:2" x14ac:dyDescent="0.25">
      <c r="A14500" s="62">
        <v>56101703</v>
      </c>
      <c r="B14500" s="63" t="s">
        <v>12488</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18183</v>
      </c>
    </row>
    <row r="14510" spans="1:2" x14ac:dyDescent="0.25">
      <c r="A14510" s="62">
        <v>56101714</v>
      </c>
      <c r="B14510" s="63" t="s">
        <v>2838</v>
      </c>
    </row>
    <row r="14511" spans="1:2" x14ac:dyDescent="0.25">
      <c r="A14511" s="62">
        <v>56101715</v>
      </c>
      <c r="B14511" s="63" t="s">
        <v>13348</v>
      </c>
    </row>
    <row r="14512" spans="1:2" x14ac:dyDescent="0.25">
      <c r="A14512" s="62">
        <v>56101716</v>
      </c>
      <c r="B14512" s="63" t="s">
        <v>5200</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12979</v>
      </c>
    </row>
    <row r="14517" spans="1:2" x14ac:dyDescent="0.25">
      <c r="A14517" s="62">
        <v>56101806</v>
      </c>
      <c r="B14517" s="63" t="s">
        <v>11273</v>
      </c>
    </row>
    <row r="14518" spans="1:2" x14ac:dyDescent="0.25">
      <c r="A14518" s="62">
        <v>56101807</v>
      </c>
      <c r="B14518" s="63" t="s">
        <v>10936</v>
      </c>
    </row>
    <row r="14519" spans="1:2" x14ac:dyDescent="0.25">
      <c r="A14519" s="62">
        <v>56101808</v>
      </c>
      <c r="B14519" s="63" t="s">
        <v>17500</v>
      </c>
    </row>
    <row r="14520" spans="1:2" x14ac:dyDescent="0.25">
      <c r="A14520" s="62">
        <v>56101809</v>
      </c>
      <c r="B14520" s="63" t="s">
        <v>13920</v>
      </c>
    </row>
    <row r="14521" spans="1:2" x14ac:dyDescent="0.25">
      <c r="A14521" s="62">
        <v>56101810</v>
      </c>
      <c r="B14521" s="63" t="s">
        <v>11647</v>
      </c>
    </row>
    <row r="14522" spans="1:2" x14ac:dyDescent="0.25">
      <c r="A14522" s="62">
        <v>56101811</v>
      </c>
      <c r="B14522" s="63" t="s">
        <v>9413</v>
      </c>
    </row>
    <row r="14523" spans="1:2" x14ac:dyDescent="0.25">
      <c r="A14523" s="62">
        <v>56101812</v>
      </c>
      <c r="B14523" s="63" t="s">
        <v>11825</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14042</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14880</v>
      </c>
    </row>
    <row r="14531" spans="1:2" x14ac:dyDescent="0.25">
      <c r="A14531" s="62">
        <v>56101907</v>
      </c>
      <c r="B14531" s="63" t="s">
        <v>13305</v>
      </c>
    </row>
    <row r="14532" spans="1:2" x14ac:dyDescent="0.25">
      <c r="A14532" s="62">
        <v>56111501</v>
      </c>
      <c r="B14532" s="63" t="s">
        <v>8927</v>
      </c>
    </row>
    <row r="14533" spans="1:2" x14ac:dyDescent="0.25">
      <c r="A14533" s="62">
        <v>56111502</v>
      </c>
      <c r="B14533" s="63" t="s">
        <v>18376</v>
      </c>
    </row>
    <row r="14534" spans="1:2" x14ac:dyDescent="0.25">
      <c r="A14534" s="62">
        <v>56111503</v>
      </c>
      <c r="B14534" s="63" t="s">
        <v>10532</v>
      </c>
    </row>
    <row r="14535" spans="1:2" x14ac:dyDescent="0.25">
      <c r="A14535" s="62">
        <v>56111504</v>
      </c>
      <c r="B14535" s="63" t="s">
        <v>13831</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17625</v>
      </c>
    </row>
    <row r="14541" spans="1:2" x14ac:dyDescent="0.25">
      <c r="A14541" s="62">
        <v>56111510</v>
      </c>
      <c r="B14541" s="63" t="s">
        <v>119</v>
      </c>
    </row>
    <row r="14542" spans="1:2" x14ac:dyDescent="0.25">
      <c r="A14542" s="62">
        <v>56111511</v>
      </c>
      <c r="B14542" s="63" t="s">
        <v>11181</v>
      </c>
    </row>
    <row r="14543" spans="1:2" x14ac:dyDescent="0.25">
      <c r="A14543" s="62">
        <v>56111512</v>
      </c>
      <c r="B14543" s="63" t="s">
        <v>3726</v>
      </c>
    </row>
    <row r="14544" spans="1:2" x14ac:dyDescent="0.25">
      <c r="A14544" s="62">
        <v>56111513</v>
      </c>
      <c r="B14544" s="63" t="s">
        <v>2532</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2593</v>
      </c>
    </row>
    <row r="14548" spans="1:2" x14ac:dyDescent="0.25">
      <c r="A14548" s="62">
        <v>56111603</v>
      </c>
      <c r="B14548" s="63" t="s">
        <v>10081</v>
      </c>
    </row>
    <row r="14549" spans="1:2" x14ac:dyDescent="0.25">
      <c r="A14549" s="62">
        <v>56111604</v>
      </c>
      <c r="B14549" s="63" t="s">
        <v>17642</v>
      </c>
    </row>
    <row r="14550" spans="1:2" x14ac:dyDescent="0.25">
      <c r="A14550" s="62">
        <v>56111605</v>
      </c>
      <c r="B14550" s="63" t="s">
        <v>14774</v>
      </c>
    </row>
    <row r="14551" spans="1:2" x14ac:dyDescent="0.25">
      <c r="A14551" s="62">
        <v>56111606</v>
      </c>
      <c r="B14551" s="63" t="s">
        <v>8046</v>
      </c>
    </row>
    <row r="14552" spans="1:2" x14ac:dyDescent="0.25">
      <c r="A14552" s="62">
        <v>56111701</v>
      </c>
      <c r="B14552" s="63" t="s">
        <v>14823</v>
      </c>
    </row>
    <row r="14553" spans="1:2" x14ac:dyDescent="0.25">
      <c r="A14553" s="62">
        <v>56111702</v>
      </c>
      <c r="B14553" s="63" t="s">
        <v>1131</v>
      </c>
    </row>
    <row r="14554" spans="1:2" x14ac:dyDescent="0.25">
      <c r="A14554" s="62">
        <v>56111703</v>
      </c>
      <c r="B14554" s="63" t="s">
        <v>10504</v>
      </c>
    </row>
    <row r="14555" spans="1:2" x14ac:dyDescent="0.25">
      <c r="A14555" s="62">
        <v>56111704</v>
      </c>
      <c r="B14555" s="63" t="s">
        <v>18442</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14819</v>
      </c>
    </row>
    <row r="14559" spans="1:2" x14ac:dyDescent="0.25">
      <c r="A14559" s="62">
        <v>56111801</v>
      </c>
      <c r="B14559" s="63" t="s">
        <v>6786</v>
      </c>
    </row>
    <row r="14560" spans="1:2" x14ac:dyDescent="0.25">
      <c r="A14560" s="62">
        <v>56111802</v>
      </c>
      <c r="B14560" s="63" t="s">
        <v>15348</v>
      </c>
    </row>
    <row r="14561" spans="1:2" x14ac:dyDescent="0.25">
      <c r="A14561" s="62">
        <v>56111803</v>
      </c>
      <c r="B14561" s="63" t="s">
        <v>12610</v>
      </c>
    </row>
    <row r="14562" spans="1:2" x14ac:dyDescent="0.25">
      <c r="A14562" s="62">
        <v>56111804</v>
      </c>
      <c r="B14562" s="63" t="s">
        <v>2817</v>
      </c>
    </row>
    <row r="14563" spans="1:2" x14ac:dyDescent="0.25">
      <c r="A14563" s="62">
        <v>56111805</v>
      </c>
      <c r="B14563" s="63" t="s">
        <v>4971</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13579</v>
      </c>
    </row>
    <row r="14567" spans="1:2" x14ac:dyDescent="0.25">
      <c r="A14567" s="62">
        <v>56111904</v>
      </c>
      <c r="B14567" s="63" t="s">
        <v>14629</v>
      </c>
    </row>
    <row r="14568" spans="1:2" x14ac:dyDescent="0.25">
      <c r="A14568" s="62">
        <v>56111905</v>
      </c>
      <c r="B14568" s="63" t="s">
        <v>6539</v>
      </c>
    </row>
    <row r="14569" spans="1:2" x14ac:dyDescent="0.25">
      <c r="A14569" s="62">
        <v>56111906</v>
      </c>
      <c r="B14569" s="63" t="s">
        <v>3136</v>
      </c>
    </row>
    <row r="14570" spans="1:2" x14ac:dyDescent="0.25">
      <c r="A14570" s="62">
        <v>56111907</v>
      </c>
      <c r="B14570" s="63" t="s">
        <v>6600</v>
      </c>
    </row>
    <row r="14571" spans="1:2" x14ac:dyDescent="0.25">
      <c r="A14571" s="62">
        <v>56112001</v>
      </c>
      <c r="B14571" s="63" t="s">
        <v>14854</v>
      </c>
    </row>
    <row r="14572" spans="1:2" x14ac:dyDescent="0.25">
      <c r="A14572" s="62">
        <v>56112002</v>
      </c>
      <c r="B14572" s="63" t="s">
        <v>17753</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2584</v>
      </c>
    </row>
    <row r="14576" spans="1:2" x14ac:dyDescent="0.25">
      <c r="A14576" s="62">
        <v>56112101</v>
      </c>
      <c r="B14576" s="63" t="s">
        <v>16202</v>
      </c>
    </row>
    <row r="14577" spans="1:2" x14ac:dyDescent="0.25">
      <c r="A14577" s="62">
        <v>56112102</v>
      </c>
      <c r="B14577" s="63" t="s">
        <v>3448</v>
      </c>
    </row>
    <row r="14578" spans="1:2" x14ac:dyDescent="0.25">
      <c r="A14578" s="62">
        <v>56112103</v>
      </c>
      <c r="B14578" s="63" t="s">
        <v>14584</v>
      </c>
    </row>
    <row r="14579" spans="1:2" x14ac:dyDescent="0.25">
      <c r="A14579" s="62">
        <v>56112104</v>
      </c>
      <c r="B14579" s="63" t="s">
        <v>16021</v>
      </c>
    </row>
    <row r="14580" spans="1:2" x14ac:dyDescent="0.25">
      <c r="A14580" s="62">
        <v>56112105</v>
      </c>
      <c r="B14580" s="63" t="s">
        <v>15121</v>
      </c>
    </row>
    <row r="14581" spans="1:2" x14ac:dyDescent="0.25">
      <c r="A14581" s="62">
        <v>56112106</v>
      </c>
      <c r="B14581" s="63" t="s">
        <v>11728</v>
      </c>
    </row>
    <row r="14582" spans="1:2" x14ac:dyDescent="0.25">
      <c r="A14582" s="62">
        <v>56112107</v>
      </c>
      <c r="B14582" s="63" t="s">
        <v>3384</v>
      </c>
    </row>
    <row r="14583" spans="1:2" x14ac:dyDescent="0.25">
      <c r="A14583" s="62">
        <v>56112108</v>
      </c>
      <c r="B14583" s="63" t="s">
        <v>4463</v>
      </c>
    </row>
    <row r="14584" spans="1:2" x14ac:dyDescent="0.25">
      <c r="A14584" s="62">
        <v>56112109</v>
      </c>
      <c r="B14584" s="63" t="s">
        <v>13053</v>
      </c>
    </row>
    <row r="14585" spans="1:2" x14ac:dyDescent="0.25">
      <c r="A14585" s="62">
        <v>56112110</v>
      </c>
      <c r="B14585" s="63" t="s">
        <v>13393</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15277</v>
      </c>
    </row>
    <row r="14591" spans="1:2" x14ac:dyDescent="0.25">
      <c r="A14591" s="62">
        <v>56121006</v>
      </c>
      <c r="B14591" s="63" t="s">
        <v>4965</v>
      </c>
    </row>
    <row r="14592" spans="1:2" x14ac:dyDescent="0.25">
      <c r="A14592" s="62">
        <v>56121007</v>
      </c>
      <c r="B14592" s="63" t="s">
        <v>3382</v>
      </c>
    </row>
    <row r="14593" spans="1:2" x14ac:dyDescent="0.25">
      <c r="A14593" s="62">
        <v>56121008</v>
      </c>
      <c r="B14593" s="63" t="s">
        <v>13124</v>
      </c>
    </row>
    <row r="14594" spans="1:2" x14ac:dyDescent="0.25">
      <c r="A14594" s="62">
        <v>56121009</v>
      </c>
      <c r="B14594" s="63" t="s">
        <v>14669</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11735</v>
      </c>
    </row>
    <row r="14599" spans="1:2" x14ac:dyDescent="0.25">
      <c r="A14599" s="62">
        <v>56121101</v>
      </c>
      <c r="B14599" s="63" t="s">
        <v>10774</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18165</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3797</v>
      </c>
    </row>
    <row r="14607" spans="1:2" x14ac:dyDescent="0.25">
      <c r="A14607" s="62">
        <v>56121402</v>
      </c>
      <c r="B14607" s="63" t="s">
        <v>15763</v>
      </c>
    </row>
    <row r="14608" spans="1:2" x14ac:dyDescent="0.25">
      <c r="A14608" s="62">
        <v>56121403</v>
      </c>
      <c r="B14608" s="63" t="s">
        <v>14251</v>
      </c>
    </row>
    <row r="14609" spans="1:2" x14ac:dyDescent="0.25">
      <c r="A14609" s="62">
        <v>56121501</v>
      </c>
      <c r="B14609" s="63" t="s">
        <v>8982</v>
      </c>
    </row>
    <row r="14610" spans="1:2" x14ac:dyDescent="0.25">
      <c r="A14610" s="62">
        <v>56121502</v>
      </c>
      <c r="B14610" s="63" t="s">
        <v>17387</v>
      </c>
    </row>
    <row r="14611" spans="1:2" x14ac:dyDescent="0.25">
      <c r="A14611" s="62">
        <v>56121503</v>
      </c>
      <c r="B14611" s="63" t="s">
        <v>15090</v>
      </c>
    </row>
    <row r="14612" spans="1:2" x14ac:dyDescent="0.25">
      <c r="A14612" s="62">
        <v>56121504</v>
      </c>
      <c r="B14612" s="63" t="s">
        <v>17432</v>
      </c>
    </row>
    <row r="14613" spans="1:2" x14ac:dyDescent="0.25">
      <c r="A14613" s="62">
        <v>56121505</v>
      </c>
      <c r="B14613" s="63" t="s">
        <v>15367</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4822</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5261</v>
      </c>
    </row>
    <row r="14624" spans="1:2" x14ac:dyDescent="0.25">
      <c r="A14624" s="62">
        <v>56121607</v>
      </c>
      <c r="B14624" s="63" t="s">
        <v>3467</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11013</v>
      </c>
    </row>
    <row r="14633" spans="1:2" x14ac:dyDescent="0.25">
      <c r="A14633" s="62">
        <v>56121802</v>
      </c>
      <c r="B14633" s="63" t="s">
        <v>7609</v>
      </c>
    </row>
    <row r="14634" spans="1:2" x14ac:dyDescent="0.25">
      <c r="A14634" s="62">
        <v>56121803</v>
      </c>
      <c r="B14634" s="63" t="s">
        <v>4773</v>
      </c>
    </row>
    <row r="14635" spans="1:2" x14ac:dyDescent="0.25">
      <c r="A14635" s="62">
        <v>56121804</v>
      </c>
      <c r="B14635" s="63" t="s">
        <v>7017</v>
      </c>
    </row>
    <row r="14636" spans="1:2" x14ac:dyDescent="0.25">
      <c r="A14636" s="62">
        <v>56121805</v>
      </c>
      <c r="B14636" s="63" t="s">
        <v>11993</v>
      </c>
    </row>
    <row r="14637" spans="1:2" x14ac:dyDescent="0.25">
      <c r="A14637" s="62">
        <v>56121901</v>
      </c>
      <c r="B14637" s="63" t="s">
        <v>3191</v>
      </c>
    </row>
    <row r="14638" spans="1:2" x14ac:dyDescent="0.25">
      <c r="A14638" s="62">
        <v>56122001</v>
      </c>
      <c r="B14638" s="63" t="s">
        <v>9911</v>
      </c>
    </row>
    <row r="14639" spans="1:2" x14ac:dyDescent="0.25">
      <c r="A14639" s="62">
        <v>56122002</v>
      </c>
      <c r="B14639" s="63" t="s">
        <v>18399</v>
      </c>
    </row>
    <row r="14640" spans="1:2" x14ac:dyDescent="0.25">
      <c r="A14640" s="62">
        <v>56122003</v>
      </c>
      <c r="B14640" s="63" t="s">
        <v>12541</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10753</v>
      </c>
    </row>
    <row r="14646" spans="1:2" x14ac:dyDescent="0.25">
      <c r="A14646" s="62">
        <v>60101005</v>
      </c>
      <c r="B14646" s="63" t="s">
        <v>852</v>
      </c>
    </row>
    <row r="14647" spans="1:2" x14ac:dyDescent="0.25">
      <c r="A14647" s="62">
        <v>60101006</v>
      </c>
      <c r="B14647" s="63" t="s">
        <v>15331</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16832</v>
      </c>
    </row>
    <row r="14652" spans="1:2" x14ac:dyDescent="0.25">
      <c r="A14652" s="62">
        <v>60101101</v>
      </c>
      <c r="B14652" s="63" t="s">
        <v>14418</v>
      </c>
    </row>
    <row r="14653" spans="1:2" x14ac:dyDescent="0.25">
      <c r="A14653" s="62">
        <v>60101102</v>
      </c>
      <c r="B14653" s="63" t="s">
        <v>14444</v>
      </c>
    </row>
    <row r="14654" spans="1:2" x14ac:dyDescent="0.25">
      <c r="A14654" s="62">
        <v>60101103</v>
      </c>
      <c r="B14654" s="63" t="s">
        <v>6145</v>
      </c>
    </row>
    <row r="14655" spans="1:2" x14ac:dyDescent="0.25">
      <c r="A14655" s="62">
        <v>60101104</v>
      </c>
      <c r="B14655" s="63" t="s">
        <v>4272</v>
      </c>
    </row>
    <row r="14656" spans="1:2" x14ac:dyDescent="0.25">
      <c r="A14656" s="62">
        <v>60101201</v>
      </c>
      <c r="B14656" s="63" t="s">
        <v>9081</v>
      </c>
    </row>
    <row r="14657" spans="1:2" x14ac:dyDescent="0.25">
      <c r="A14657" s="62">
        <v>60101202</v>
      </c>
      <c r="B14657" s="63" t="s">
        <v>17602</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12302</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17645</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5119</v>
      </c>
    </row>
    <row r="14671" spans="1:2" x14ac:dyDescent="0.25">
      <c r="A14671" s="62">
        <v>60101312</v>
      </c>
      <c r="B14671" s="63" t="s">
        <v>12914</v>
      </c>
    </row>
    <row r="14672" spans="1:2" x14ac:dyDescent="0.25">
      <c r="A14672" s="62">
        <v>60101313</v>
      </c>
      <c r="B14672" s="63" t="s">
        <v>9456</v>
      </c>
    </row>
    <row r="14673" spans="1:2" x14ac:dyDescent="0.25">
      <c r="A14673" s="62">
        <v>60101314</v>
      </c>
      <c r="B14673" s="63" t="s">
        <v>13286</v>
      </c>
    </row>
    <row r="14674" spans="1:2" x14ac:dyDescent="0.25">
      <c r="A14674" s="62">
        <v>60101315</v>
      </c>
      <c r="B14674" s="63" t="s">
        <v>17424</v>
      </c>
    </row>
    <row r="14675" spans="1:2" x14ac:dyDescent="0.25">
      <c r="A14675" s="62">
        <v>60101316</v>
      </c>
      <c r="B14675" s="63" t="s">
        <v>13096</v>
      </c>
    </row>
    <row r="14676" spans="1:2" x14ac:dyDescent="0.25">
      <c r="A14676" s="62">
        <v>60101317</v>
      </c>
      <c r="B14676" s="63" t="s">
        <v>3110</v>
      </c>
    </row>
    <row r="14677" spans="1:2" x14ac:dyDescent="0.25">
      <c r="A14677" s="62">
        <v>60101318</v>
      </c>
      <c r="B14677" s="63" t="s">
        <v>11066</v>
      </c>
    </row>
    <row r="14678" spans="1:2" x14ac:dyDescent="0.25">
      <c r="A14678" s="62">
        <v>60101319</v>
      </c>
      <c r="B14678" s="63" t="s">
        <v>13688</v>
      </c>
    </row>
    <row r="14679" spans="1:2" x14ac:dyDescent="0.25">
      <c r="A14679" s="62">
        <v>60101320</v>
      </c>
      <c r="B14679" s="63" t="s">
        <v>2949</v>
      </c>
    </row>
    <row r="14680" spans="1:2" x14ac:dyDescent="0.25">
      <c r="A14680" s="62">
        <v>60101321</v>
      </c>
      <c r="B14680" s="63" t="s">
        <v>12557</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4785</v>
      </c>
    </row>
    <row r="14684" spans="1:2" x14ac:dyDescent="0.25">
      <c r="A14684" s="62">
        <v>60101325</v>
      </c>
      <c r="B14684" s="63" t="s">
        <v>10422</v>
      </c>
    </row>
    <row r="14685" spans="1:2" x14ac:dyDescent="0.25">
      <c r="A14685" s="62">
        <v>60101326</v>
      </c>
      <c r="B14685" s="63" t="s">
        <v>15330</v>
      </c>
    </row>
    <row r="14686" spans="1:2" x14ac:dyDescent="0.25">
      <c r="A14686" s="62">
        <v>60101327</v>
      </c>
      <c r="B14686" s="63" t="s">
        <v>1938</v>
      </c>
    </row>
    <row r="14687" spans="1:2" x14ac:dyDescent="0.25">
      <c r="A14687" s="62">
        <v>60101328</v>
      </c>
      <c r="B14687" s="63" t="s">
        <v>5357</v>
      </c>
    </row>
    <row r="14688" spans="1:2" x14ac:dyDescent="0.25">
      <c r="A14688" s="62">
        <v>60101329</v>
      </c>
      <c r="B14688" s="63" t="s">
        <v>13252</v>
      </c>
    </row>
    <row r="14689" spans="1:2" x14ac:dyDescent="0.25">
      <c r="A14689" s="62">
        <v>60101330</v>
      </c>
      <c r="B14689" s="63" t="s">
        <v>9156</v>
      </c>
    </row>
    <row r="14690" spans="1:2" x14ac:dyDescent="0.25">
      <c r="A14690" s="62">
        <v>60101331</v>
      </c>
      <c r="B14690" s="63" t="s">
        <v>15106</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17892</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18425</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15412</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13018</v>
      </c>
    </row>
    <row r="14713" spans="1:2" x14ac:dyDescent="0.25">
      <c r="A14713" s="62">
        <v>60101708</v>
      </c>
      <c r="B14713" s="63" t="s">
        <v>14743</v>
      </c>
    </row>
    <row r="14714" spans="1:2" x14ac:dyDescent="0.25">
      <c r="A14714" s="62">
        <v>60101709</v>
      </c>
      <c r="B14714" s="63" t="s">
        <v>8847</v>
      </c>
    </row>
    <row r="14715" spans="1:2" x14ac:dyDescent="0.25">
      <c r="A14715" s="62">
        <v>60101710</v>
      </c>
      <c r="B14715" s="63" t="s">
        <v>17659</v>
      </c>
    </row>
    <row r="14716" spans="1:2" x14ac:dyDescent="0.25">
      <c r="A14716" s="62">
        <v>60101711</v>
      </c>
      <c r="B14716" s="63" t="s">
        <v>3650</v>
      </c>
    </row>
    <row r="14717" spans="1:2" x14ac:dyDescent="0.25">
      <c r="A14717" s="62">
        <v>60101712</v>
      </c>
      <c r="B14717" s="63" t="s">
        <v>10728</v>
      </c>
    </row>
    <row r="14718" spans="1:2" x14ac:dyDescent="0.25">
      <c r="A14718" s="62">
        <v>60101713</v>
      </c>
      <c r="B14718" s="63" t="s">
        <v>16974</v>
      </c>
    </row>
    <row r="14719" spans="1:2" x14ac:dyDescent="0.25">
      <c r="A14719" s="62">
        <v>60101714</v>
      </c>
      <c r="B14719" s="63" t="s">
        <v>12494</v>
      </c>
    </row>
    <row r="14720" spans="1:2" x14ac:dyDescent="0.25">
      <c r="A14720" s="62">
        <v>60101715</v>
      </c>
      <c r="B14720" s="63" t="s">
        <v>14048</v>
      </c>
    </row>
    <row r="14721" spans="1:2" x14ac:dyDescent="0.25">
      <c r="A14721" s="62">
        <v>60101716</v>
      </c>
      <c r="B14721" s="63" t="s">
        <v>2026</v>
      </c>
    </row>
    <row r="14722" spans="1:2" x14ac:dyDescent="0.25">
      <c r="A14722" s="62">
        <v>60101717</v>
      </c>
      <c r="B14722" s="63" t="s">
        <v>10934</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14846</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13821</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3716</v>
      </c>
    </row>
    <row r="14736" spans="1:2" x14ac:dyDescent="0.25">
      <c r="A14736" s="62">
        <v>60101731</v>
      </c>
      <c r="B14736" s="63" t="s">
        <v>5030</v>
      </c>
    </row>
    <row r="14737" spans="1:2" x14ac:dyDescent="0.25">
      <c r="A14737" s="62">
        <v>60101732</v>
      </c>
      <c r="B14737" s="63" t="s">
        <v>16150</v>
      </c>
    </row>
    <row r="14738" spans="1:2" x14ac:dyDescent="0.25">
      <c r="A14738" s="62">
        <v>60101801</v>
      </c>
      <c r="B14738" s="63" t="s">
        <v>4916</v>
      </c>
    </row>
    <row r="14739" spans="1:2" x14ac:dyDescent="0.25">
      <c r="A14739" s="62">
        <v>60101802</v>
      </c>
      <c r="B14739" s="63" t="s">
        <v>622</v>
      </c>
    </row>
    <row r="14740" spans="1:2" x14ac:dyDescent="0.25">
      <c r="A14740" s="62">
        <v>60101803</v>
      </c>
      <c r="B14740" s="63" t="s">
        <v>4574</v>
      </c>
    </row>
    <row r="14741" spans="1:2" x14ac:dyDescent="0.25">
      <c r="A14741" s="62">
        <v>60101804</v>
      </c>
      <c r="B14741" s="63" t="s">
        <v>12474</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14234</v>
      </c>
    </row>
    <row r="14745" spans="1:2" x14ac:dyDescent="0.25">
      <c r="A14745" s="62">
        <v>60101808</v>
      </c>
      <c r="B14745" s="63" t="s">
        <v>13362</v>
      </c>
    </row>
    <row r="14746" spans="1:2" x14ac:dyDescent="0.25">
      <c r="A14746" s="62">
        <v>60101809</v>
      </c>
      <c r="B14746" s="63" t="s">
        <v>10859</v>
      </c>
    </row>
    <row r="14747" spans="1:2" x14ac:dyDescent="0.25">
      <c r="A14747" s="62">
        <v>60101810</v>
      </c>
      <c r="B14747" s="63" t="s">
        <v>3785</v>
      </c>
    </row>
    <row r="14748" spans="1:2" x14ac:dyDescent="0.25">
      <c r="A14748" s="62">
        <v>60101811</v>
      </c>
      <c r="B14748" s="63" t="s">
        <v>16322</v>
      </c>
    </row>
    <row r="14749" spans="1:2" x14ac:dyDescent="0.25">
      <c r="A14749" s="62">
        <v>60101901</v>
      </c>
      <c r="B14749" s="63" t="s">
        <v>14260</v>
      </c>
    </row>
    <row r="14750" spans="1:2" x14ac:dyDescent="0.25">
      <c r="A14750" s="62">
        <v>60101902</v>
      </c>
      <c r="B14750" s="63" t="s">
        <v>6883</v>
      </c>
    </row>
    <row r="14751" spans="1:2" x14ac:dyDescent="0.25">
      <c r="A14751" s="62">
        <v>60101903</v>
      </c>
      <c r="B14751" s="63" t="s">
        <v>14033</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3961</v>
      </c>
    </row>
    <row r="14760" spans="1:2" x14ac:dyDescent="0.25">
      <c r="A14760" s="62">
        <v>60102001</v>
      </c>
      <c r="B14760" s="63" t="s">
        <v>4887</v>
      </c>
    </row>
    <row r="14761" spans="1:2" x14ac:dyDescent="0.25">
      <c r="A14761" s="62">
        <v>60102002</v>
      </c>
      <c r="B14761" s="63" t="s">
        <v>8451</v>
      </c>
    </row>
    <row r="14762" spans="1:2" x14ac:dyDescent="0.25">
      <c r="A14762" s="62">
        <v>60102003</v>
      </c>
      <c r="B14762" s="63" t="s">
        <v>16791</v>
      </c>
    </row>
    <row r="14763" spans="1:2" x14ac:dyDescent="0.25">
      <c r="A14763" s="62">
        <v>60102004</v>
      </c>
      <c r="B14763" s="63" t="s">
        <v>4472</v>
      </c>
    </row>
    <row r="14764" spans="1:2" x14ac:dyDescent="0.25">
      <c r="A14764" s="62">
        <v>60102005</v>
      </c>
      <c r="B14764" s="63" t="s">
        <v>18301</v>
      </c>
    </row>
    <row r="14765" spans="1:2" x14ac:dyDescent="0.25">
      <c r="A14765" s="62">
        <v>60102006</v>
      </c>
      <c r="B14765" s="63" t="s">
        <v>2682</v>
      </c>
    </row>
    <row r="14766" spans="1:2" x14ac:dyDescent="0.25">
      <c r="A14766" s="62">
        <v>60102007</v>
      </c>
      <c r="B14766" s="63" t="s">
        <v>18190</v>
      </c>
    </row>
    <row r="14767" spans="1:2" x14ac:dyDescent="0.25">
      <c r="A14767" s="62">
        <v>60102101</v>
      </c>
      <c r="B14767" s="63" t="s">
        <v>4596</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10553</v>
      </c>
    </row>
    <row r="14773" spans="1:2" x14ac:dyDescent="0.25">
      <c r="A14773" s="62">
        <v>60102201</v>
      </c>
      <c r="B14773" s="63" t="s">
        <v>3731</v>
      </c>
    </row>
    <row r="14774" spans="1:2" x14ac:dyDescent="0.25">
      <c r="A14774" s="62">
        <v>60102202</v>
      </c>
      <c r="B14774" s="63" t="s">
        <v>17493</v>
      </c>
    </row>
    <row r="14775" spans="1:2" x14ac:dyDescent="0.25">
      <c r="A14775" s="62">
        <v>60102203</v>
      </c>
      <c r="B14775" s="63" t="s">
        <v>5186</v>
      </c>
    </row>
    <row r="14776" spans="1:2" x14ac:dyDescent="0.25">
      <c r="A14776" s="62">
        <v>60102204</v>
      </c>
      <c r="B14776" s="63" t="s">
        <v>14101</v>
      </c>
    </row>
    <row r="14777" spans="1:2" x14ac:dyDescent="0.25">
      <c r="A14777" s="62">
        <v>60102205</v>
      </c>
      <c r="B14777" s="63" t="s">
        <v>4921</v>
      </c>
    </row>
    <row r="14778" spans="1:2" x14ac:dyDescent="0.25">
      <c r="A14778" s="62">
        <v>60102206</v>
      </c>
      <c r="B14778" s="63" t="s">
        <v>10018</v>
      </c>
    </row>
    <row r="14779" spans="1:2" x14ac:dyDescent="0.25">
      <c r="A14779" s="62">
        <v>60102301</v>
      </c>
      <c r="B14779" s="63" t="s">
        <v>3490</v>
      </c>
    </row>
    <row r="14780" spans="1:2" x14ac:dyDescent="0.25">
      <c r="A14780" s="62">
        <v>60102302</v>
      </c>
      <c r="B14780" s="63" t="s">
        <v>7460</v>
      </c>
    </row>
    <row r="14781" spans="1:2" x14ac:dyDescent="0.25">
      <c r="A14781" s="62">
        <v>60102303</v>
      </c>
      <c r="B14781" s="63" t="s">
        <v>14124</v>
      </c>
    </row>
    <row r="14782" spans="1:2" x14ac:dyDescent="0.25">
      <c r="A14782" s="62">
        <v>60102304</v>
      </c>
      <c r="B14782" s="63" t="s">
        <v>8441</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10868</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3277</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14395</v>
      </c>
    </row>
    <row r="14795" spans="1:2" x14ac:dyDescent="0.25">
      <c r="A14795" s="62">
        <v>60102405</v>
      </c>
      <c r="B14795" s="63" t="s">
        <v>1957</v>
      </c>
    </row>
    <row r="14796" spans="1:2" x14ac:dyDescent="0.25">
      <c r="A14796" s="62">
        <v>60102406</v>
      </c>
      <c r="B14796" s="63" t="s">
        <v>10657</v>
      </c>
    </row>
    <row r="14797" spans="1:2" x14ac:dyDescent="0.25">
      <c r="A14797" s="62">
        <v>60102407</v>
      </c>
      <c r="B14797" s="63" t="s">
        <v>13065</v>
      </c>
    </row>
    <row r="14798" spans="1:2" x14ac:dyDescent="0.25">
      <c r="A14798" s="62">
        <v>60102408</v>
      </c>
      <c r="B14798" s="63" t="s">
        <v>14509</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15310</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11912</v>
      </c>
    </row>
    <row r="14810" spans="1:2" x14ac:dyDescent="0.25">
      <c r="A14810" s="62">
        <v>60102506</v>
      </c>
      <c r="B14810" s="63" t="s">
        <v>3556</v>
      </c>
    </row>
    <row r="14811" spans="1:2" x14ac:dyDescent="0.25">
      <c r="A14811" s="62">
        <v>60102507</v>
      </c>
      <c r="B14811" s="63" t="s">
        <v>1125</v>
      </c>
    </row>
    <row r="14812" spans="1:2" x14ac:dyDescent="0.25">
      <c r="A14812" s="62">
        <v>60102508</v>
      </c>
      <c r="B14812" s="63" t="s">
        <v>8287</v>
      </c>
    </row>
    <row r="14813" spans="1:2" x14ac:dyDescent="0.25">
      <c r="A14813" s="62">
        <v>60102509</v>
      </c>
      <c r="B14813" s="63" t="s">
        <v>5099</v>
      </c>
    </row>
    <row r="14814" spans="1:2" x14ac:dyDescent="0.25">
      <c r="A14814" s="62">
        <v>60102510</v>
      </c>
      <c r="B14814" s="63" t="s">
        <v>10340</v>
      </c>
    </row>
    <row r="14815" spans="1:2" x14ac:dyDescent="0.25">
      <c r="A14815" s="62">
        <v>60102511</v>
      </c>
      <c r="B14815" s="63" t="s">
        <v>11395</v>
      </c>
    </row>
    <row r="14816" spans="1:2" x14ac:dyDescent="0.25">
      <c r="A14816" s="62">
        <v>60102512</v>
      </c>
      <c r="B14816" s="63" t="s">
        <v>11781</v>
      </c>
    </row>
    <row r="14817" spans="1:2" x14ac:dyDescent="0.25">
      <c r="A14817" s="62">
        <v>60102513</v>
      </c>
      <c r="B14817" s="63" t="s">
        <v>9084</v>
      </c>
    </row>
    <row r="14818" spans="1:2" x14ac:dyDescent="0.25">
      <c r="A14818" s="62">
        <v>60102601</v>
      </c>
      <c r="B14818" s="63" t="s">
        <v>13383</v>
      </c>
    </row>
    <row r="14819" spans="1:2" x14ac:dyDescent="0.25">
      <c r="A14819" s="62">
        <v>60102602</v>
      </c>
      <c r="B14819" s="63" t="s">
        <v>14790</v>
      </c>
    </row>
    <row r="14820" spans="1:2" x14ac:dyDescent="0.25">
      <c r="A14820" s="62">
        <v>60102603</v>
      </c>
      <c r="B14820" s="63" t="s">
        <v>5933</v>
      </c>
    </row>
    <row r="14821" spans="1:2" x14ac:dyDescent="0.25">
      <c r="A14821" s="62">
        <v>60102604</v>
      </c>
      <c r="B14821" s="63" t="s">
        <v>12536</v>
      </c>
    </row>
    <row r="14822" spans="1:2" x14ac:dyDescent="0.25">
      <c r="A14822" s="62">
        <v>60102605</v>
      </c>
      <c r="B14822" s="63" t="s">
        <v>6936</v>
      </c>
    </row>
    <row r="14823" spans="1:2" x14ac:dyDescent="0.25">
      <c r="A14823" s="62">
        <v>60102606</v>
      </c>
      <c r="B14823" s="63" t="s">
        <v>12085</v>
      </c>
    </row>
    <row r="14824" spans="1:2" x14ac:dyDescent="0.25">
      <c r="A14824" s="62">
        <v>60102607</v>
      </c>
      <c r="B14824" s="63" t="s">
        <v>9065</v>
      </c>
    </row>
    <row r="14825" spans="1:2" x14ac:dyDescent="0.25">
      <c r="A14825" s="62">
        <v>60102608</v>
      </c>
      <c r="B14825" s="63" t="s">
        <v>3244</v>
      </c>
    </row>
    <row r="14826" spans="1:2" x14ac:dyDescent="0.25">
      <c r="A14826" s="62">
        <v>60102609</v>
      </c>
      <c r="B14826" s="63" t="s">
        <v>8755</v>
      </c>
    </row>
    <row r="14827" spans="1:2" x14ac:dyDescent="0.25">
      <c r="A14827" s="62">
        <v>60102610</v>
      </c>
      <c r="B14827" s="63" t="s">
        <v>11757</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3944</v>
      </c>
    </row>
    <row r="14833" spans="1:2" x14ac:dyDescent="0.25">
      <c r="A14833" s="62">
        <v>60102702</v>
      </c>
      <c r="B14833" s="63" t="s">
        <v>4535</v>
      </c>
    </row>
    <row r="14834" spans="1:2" x14ac:dyDescent="0.25">
      <c r="A14834" s="62">
        <v>60102703</v>
      </c>
      <c r="B14834" s="63" t="s">
        <v>11186</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17128</v>
      </c>
    </row>
    <row r="14838" spans="1:2" x14ac:dyDescent="0.25">
      <c r="A14838" s="62">
        <v>60102707</v>
      </c>
      <c r="B14838" s="63" t="s">
        <v>5224</v>
      </c>
    </row>
    <row r="14839" spans="1:2" x14ac:dyDescent="0.25">
      <c r="A14839" s="62">
        <v>60102708</v>
      </c>
      <c r="B14839" s="63" t="s">
        <v>7114</v>
      </c>
    </row>
    <row r="14840" spans="1:2" x14ac:dyDescent="0.25">
      <c r="A14840" s="62">
        <v>60102709</v>
      </c>
      <c r="B14840" s="63" t="s">
        <v>12325</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11190</v>
      </c>
    </row>
    <row r="14844" spans="1:2" x14ac:dyDescent="0.25">
      <c r="A14844" s="62">
        <v>60102713</v>
      </c>
      <c r="B14844" s="63" t="s">
        <v>5797</v>
      </c>
    </row>
    <row r="14845" spans="1:2" x14ac:dyDescent="0.25">
      <c r="A14845" s="62">
        <v>60102714</v>
      </c>
      <c r="B14845" s="63" t="s">
        <v>13039</v>
      </c>
    </row>
    <row r="14846" spans="1:2" x14ac:dyDescent="0.25">
      <c r="A14846" s="62">
        <v>60102715</v>
      </c>
      <c r="B14846" s="63" t="s">
        <v>11497</v>
      </c>
    </row>
    <row r="14847" spans="1:2" x14ac:dyDescent="0.25">
      <c r="A14847" s="62">
        <v>60102717</v>
      </c>
      <c r="B14847" s="63" t="s">
        <v>8194</v>
      </c>
    </row>
    <row r="14848" spans="1:2" x14ac:dyDescent="0.25">
      <c r="A14848" s="62">
        <v>60102718</v>
      </c>
      <c r="B14848" s="63" t="s">
        <v>2565</v>
      </c>
    </row>
    <row r="14849" spans="1:2" x14ac:dyDescent="0.25">
      <c r="A14849" s="62">
        <v>60102801</v>
      </c>
      <c r="B14849" s="63" t="s">
        <v>9838</v>
      </c>
    </row>
    <row r="14850" spans="1:2" x14ac:dyDescent="0.25">
      <c r="A14850" s="62">
        <v>60102802</v>
      </c>
      <c r="B14850" s="63" t="s">
        <v>3902</v>
      </c>
    </row>
    <row r="14851" spans="1:2" x14ac:dyDescent="0.25">
      <c r="A14851" s="62">
        <v>60102803</v>
      </c>
      <c r="B14851" s="63" t="s">
        <v>3120</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10530</v>
      </c>
    </row>
    <row r="14855" spans="1:2" x14ac:dyDescent="0.25">
      <c r="A14855" s="62">
        <v>60102807</v>
      </c>
      <c r="B14855" s="63" t="s">
        <v>15703</v>
      </c>
    </row>
    <row r="14856" spans="1:2" x14ac:dyDescent="0.25">
      <c r="A14856" s="62">
        <v>60102901</v>
      </c>
      <c r="B14856" s="63" t="s">
        <v>14739</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4719</v>
      </c>
    </row>
    <row r="14860" spans="1:2" x14ac:dyDescent="0.25">
      <c r="A14860" s="62">
        <v>60102905</v>
      </c>
      <c r="B14860" s="63" t="s">
        <v>13438</v>
      </c>
    </row>
    <row r="14861" spans="1:2" x14ac:dyDescent="0.25">
      <c r="A14861" s="62">
        <v>60102906</v>
      </c>
      <c r="B14861" s="63" t="s">
        <v>15937</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12213</v>
      </c>
    </row>
    <row r="14866" spans="1:2" x14ac:dyDescent="0.25">
      <c r="A14866" s="62">
        <v>60102911</v>
      </c>
      <c r="B14866" s="63" t="s">
        <v>15360</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15290</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11618</v>
      </c>
    </row>
    <row r="14875" spans="1:2" x14ac:dyDescent="0.25">
      <c r="A14875" s="62">
        <v>60103003</v>
      </c>
      <c r="B14875" s="63" t="s">
        <v>10449</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3273</v>
      </c>
    </row>
    <row r="14881" spans="1:2" x14ac:dyDescent="0.25">
      <c r="A14881" s="62">
        <v>60103009</v>
      </c>
      <c r="B14881" s="63" t="s">
        <v>18683</v>
      </c>
    </row>
    <row r="14882" spans="1:2" x14ac:dyDescent="0.25">
      <c r="A14882" s="62">
        <v>60103010</v>
      </c>
      <c r="B14882" s="63" t="s">
        <v>14338</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18030</v>
      </c>
    </row>
    <row r="14886" spans="1:2" x14ac:dyDescent="0.25">
      <c r="A14886" s="62">
        <v>60103102</v>
      </c>
      <c r="B14886" s="63" t="s">
        <v>4088</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10770</v>
      </c>
    </row>
    <row r="14895" spans="1:2" x14ac:dyDescent="0.25">
      <c r="A14895" s="62">
        <v>60103111</v>
      </c>
      <c r="B14895" s="63" t="s">
        <v>17087</v>
      </c>
    </row>
    <row r="14896" spans="1:2" x14ac:dyDescent="0.25">
      <c r="A14896" s="62">
        <v>60103112</v>
      </c>
      <c r="B14896" s="63" t="s">
        <v>14394</v>
      </c>
    </row>
    <row r="14897" spans="1:2" x14ac:dyDescent="0.25">
      <c r="A14897" s="62">
        <v>60103201</v>
      </c>
      <c r="B14897" s="63" t="s">
        <v>5750</v>
      </c>
    </row>
    <row r="14898" spans="1:2" x14ac:dyDescent="0.25">
      <c r="A14898" s="62">
        <v>60103202</v>
      </c>
      <c r="B14898" s="63" t="s">
        <v>3463</v>
      </c>
    </row>
    <row r="14899" spans="1:2" x14ac:dyDescent="0.25">
      <c r="A14899" s="62">
        <v>60103203</v>
      </c>
      <c r="B14899" s="63" t="s">
        <v>12282</v>
      </c>
    </row>
    <row r="14900" spans="1:2" x14ac:dyDescent="0.25">
      <c r="A14900" s="62">
        <v>60103204</v>
      </c>
      <c r="B14900" s="63" t="s">
        <v>3401</v>
      </c>
    </row>
    <row r="14901" spans="1:2" x14ac:dyDescent="0.25">
      <c r="A14901" s="62">
        <v>60103301</v>
      </c>
      <c r="B14901" s="63" t="s">
        <v>5487</v>
      </c>
    </row>
    <row r="14902" spans="1:2" x14ac:dyDescent="0.25">
      <c r="A14902" s="62">
        <v>60103302</v>
      </c>
      <c r="B14902" s="63" t="s">
        <v>4268</v>
      </c>
    </row>
    <row r="14903" spans="1:2" x14ac:dyDescent="0.25">
      <c r="A14903" s="62">
        <v>60103303</v>
      </c>
      <c r="B14903" s="63" t="s">
        <v>13926</v>
      </c>
    </row>
    <row r="14904" spans="1:2" x14ac:dyDescent="0.25">
      <c r="A14904" s="62">
        <v>60103401</v>
      </c>
      <c r="B14904" s="63" t="s">
        <v>5959</v>
      </c>
    </row>
    <row r="14905" spans="1:2" x14ac:dyDescent="0.25">
      <c r="A14905" s="62">
        <v>60103402</v>
      </c>
      <c r="B14905" s="63" t="s">
        <v>14165</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11903</v>
      </c>
    </row>
    <row r="14910" spans="1:2" x14ac:dyDescent="0.25">
      <c r="A14910" s="62">
        <v>60103407</v>
      </c>
      <c r="B14910" s="63" t="s">
        <v>4760</v>
      </c>
    </row>
    <row r="14911" spans="1:2" x14ac:dyDescent="0.25">
      <c r="A14911" s="62">
        <v>60103408</v>
      </c>
      <c r="B14911" s="63" t="s">
        <v>5033</v>
      </c>
    </row>
    <row r="14912" spans="1:2" x14ac:dyDescent="0.25">
      <c r="A14912" s="62">
        <v>60103409</v>
      </c>
      <c r="B14912" s="63" t="s">
        <v>5286</v>
      </c>
    </row>
    <row r="14913" spans="1:2" x14ac:dyDescent="0.25">
      <c r="A14913" s="62">
        <v>60103410</v>
      </c>
      <c r="B14913" s="63" t="s">
        <v>4153</v>
      </c>
    </row>
    <row r="14914" spans="1:2" x14ac:dyDescent="0.25">
      <c r="A14914" s="62">
        <v>60103501</v>
      </c>
      <c r="B14914" s="63" t="s">
        <v>5826</v>
      </c>
    </row>
    <row r="14915" spans="1:2" x14ac:dyDescent="0.25">
      <c r="A14915" s="62">
        <v>60103502</v>
      </c>
      <c r="B14915" s="63" t="s">
        <v>15320</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11805</v>
      </c>
    </row>
    <row r="14921" spans="1:2" x14ac:dyDescent="0.25">
      <c r="A14921" s="62">
        <v>60103604</v>
      </c>
      <c r="B14921" s="63" t="s">
        <v>11307</v>
      </c>
    </row>
    <row r="14922" spans="1:2" x14ac:dyDescent="0.25">
      <c r="A14922" s="62">
        <v>60103605</v>
      </c>
      <c r="B14922" s="63" t="s">
        <v>145</v>
      </c>
    </row>
    <row r="14923" spans="1:2" x14ac:dyDescent="0.25">
      <c r="A14923" s="62">
        <v>60103606</v>
      </c>
      <c r="B14923" s="63" t="s">
        <v>17284</v>
      </c>
    </row>
    <row r="14924" spans="1:2" x14ac:dyDescent="0.25">
      <c r="A14924" s="62">
        <v>60103701</v>
      </c>
      <c r="B14924" s="63" t="s">
        <v>2633</v>
      </c>
    </row>
    <row r="14925" spans="1:2" x14ac:dyDescent="0.25">
      <c r="A14925" s="62">
        <v>60103702</v>
      </c>
      <c r="B14925" s="63" t="s">
        <v>13452</v>
      </c>
    </row>
    <row r="14926" spans="1:2" x14ac:dyDescent="0.25">
      <c r="A14926" s="62">
        <v>60103703</v>
      </c>
      <c r="B14926" s="63" t="s">
        <v>1177</v>
      </c>
    </row>
    <row r="14927" spans="1:2" x14ac:dyDescent="0.25">
      <c r="A14927" s="62">
        <v>60103704</v>
      </c>
      <c r="B14927" s="63" t="s">
        <v>17660</v>
      </c>
    </row>
    <row r="14928" spans="1:2" x14ac:dyDescent="0.25">
      <c r="A14928" s="62">
        <v>60103705</v>
      </c>
      <c r="B14928" s="63" t="s">
        <v>15857</v>
      </c>
    </row>
    <row r="14929" spans="1:2" x14ac:dyDescent="0.25">
      <c r="A14929" s="62">
        <v>60103706</v>
      </c>
      <c r="B14929" s="63" t="s">
        <v>4929</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13781</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16905</v>
      </c>
    </row>
    <row r="14936" spans="1:2" x14ac:dyDescent="0.25">
      <c r="A14936" s="62">
        <v>60103807</v>
      </c>
      <c r="B14936" s="63" t="s">
        <v>8979</v>
      </c>
    </row>
    <row r="14937" spans="1:2" x14ac:dyDescent="0.25">
      <c r="A14937" s="62">
        <v>60103808</v>
      </c>
      <c r="B14937" s="63" t="s">
        <v>13063</v>
      </c>
    </row>
    <row r="14938" spans="1:2" x14ac:dyDescent="0.25">
      <c r="A14938" s="62">
        <v>60103809</v>
      </c>
      <c r="B14938" s="63" t="s">
        <v>13722</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17825</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14376</v>
      </c>
    </row>
    <row r="14946" spans="1:2" x14ac:dyDescent="0.25">
      <c r="A14946" s="62">
        <v>60103911</v>
      </c>
      <c r="B14946" s="63" t="s">
        <v>4712</v>
      </c>
    </row>
    <row r="14947" spans="1:2" x14ac:dyDescent="0.25">
      <c r="A14947" s="62">
        <v>60103915</v>
      </c>
      <c r="B14947" s="63" t="s">
        <v>3764</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8703</v>
      </c>
    </row>
    <row r="14954" spans="1:2" x14ac:dyDescent="0.25">
      <c r="A14954" s="62">
        <v>60103923</v>
      </c>
      <c r="B14954" s="63" t="s">
        <v>13466</v>
      </c>
    </row>
    <row r="14955" spans="1:2" x14ac:dyDescent="0.25">
      <c r="A14955" s="62">
        <v>60103924</v>
      </c>
      <c r="B14955" s="63" t="s">
        <v>1320</v>
      </c>
    </row>
    <row r="14956" spans="1:2" x14ac:dyDescent="0.25">
      <c r="A14956" s="62">
        <v>60103925</v>
      </c>
      <c r="B14956" s="63" t="s">
        <v>18343</v>
      </c>
    </row>
    <row r="14957" spans="1:2" x14ac:dyDescent="0.25">
      <c r="A14957" s="62">
        <v>60103926</v>
      </c>
      <c r="B14957" s="63" t="s">
        <v>17109</v>
      </c>
    </row>
    <row r="14958" spans="1:2" x14ac:dyDescent="0.25">
      <c r="A14958" s="62">
        <v>60103927</v>
      </c>
      <c r="B14958" s="63" t="s">
        <v>6598</v>
      </c>
    </row>
    <row r="14959" spans="1:2" x14ac:dyDescent="0.25">
      <c r="A14959" s="62">
        <v>60103928</v>
      </c>
      <c r="B14959" s="63" t="s">
        <v>3149</v>
      </c>
    </row>
    <row r="14960" spans="1:2" x14ac:dyDescent="0.25">
      <c r="A14960" s="62">
        <v>60103929</v>
      </c>
      <c r="B14960" s="63" t="s">
        <v>13735</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11829</v>
      </c>
    </row>
    <row r="14965" spans="1:2" x14ac:dyDescent="0.25">
      <c r="A14965" s="62">
        <v>60103934</v>
      </c>
      <c r="B14965" s="63" t="s">
        <v>13696</v>
      </c>
    </row>
    <row r="14966" spans="1:2" x14ac:dyDescent="0.25">
      <c r="A14966" s="62">
        <v>60103936</v>
      </c>
      <c r="B14966" s="63" t="s">
        <v>3185</v>
      </c>
    </row>
    <row r="14967" spans="1:2" x14ac:dyDescent="0.25">
      <c r="A14967" s="62">
        <v>60104001</v>
      </c>
      <c r="B14967" s="63" t="s">
        <v>1370</v>
      </c>
    </row>
    <row r="14968" spans="1:2" x14ac:dyDescent="0.25">
      <c r="A14968" s="62">
        <v>60104002</v>
      </c>
      <c r="B14968" s="63" t="s">
        <v>13055</v>
      </c>
    </row>
    <row r="14969" spans="1:2" x14ac:dyDescent="0.25">
      <c r="A14969" s="62">
        <v>60104003</v>
      </c>
      <c r="B14969" s="63" t="s">
        <v>17298</v>
      </c>
    </row>
    <row r="14970" spans="1:2" x14ac:dyDescent="0.25">
      <c r="A14970" s="62">
        <v>60104004</v>
      </c>
      <c r="B14970" s="63" t="s">
        <v>14047</v>
      </c>
    </row>
    <row r="14971" spans="1:2" x14ac:dyDescent="0.25">
      <c r="A14971" s="62">
        <v>60104005</v>
      </c>
      <c r="B14971" s="63" t="s">
        <v>7288</v>
      </c>
    </row>
    <row r="14972" spans="1:2" x14ac:dyDescent="0.25">
      <c r="A14972" s="62">
        <v>60104006</v>
      </c>
      <c r="B14972" s="63" t="s">
        <v>4122</v>
      </c>
    </row>
    <row r="14973" spans="1:2" x14ac:dyDescent="0.25">
      <c r="A14973" s="62">
        <v>60104007</v>
      </c>
      <c r="B14973" s="63" t="s">
        <v>9336</v>
      </c>
    </row>
    <row r="14974" spans="1:2" x14ac:dyDescent="0.25">
      <c r="A14974" s="62">
        <v>60104008</v>
      </c>
      <c r="B14974" s="63" t="s">
        <v>14903</v>
      </c>
    </row>
    <row r="14975" spans="1:2" x14ac:dyDescent="0.25">
      <c r="A14975" s="62">
        <v>60104101</v>
      </c>
      <c r="B14975" s="63" t="s">
        <v>14201</v>
      </c>
    </row>
    <row r="14976" spans="1:2" x14ac:dyDescent="0.25">
      <c r="A14976" s="62">
        <v>60104102</v>
      </c>
      <c r="B14976" s="63" t="s">
        <v>12155</v>
      </c>
    </row>
    <row r="14977" spans="1:2" x14ac:dyDescent="0.25">
      <c r="A14977" s="62">
        <v>60104103</v>
      </c>
      <c r="B14977" s="63" t="s">
        <v>7660</v>
      </c>
    </row>
    <row r="14978" spans="1:2" x14ac:dyDescent="0.25">
      <c r="A14978" s="62">
        <v>60104104</v>
      </c>
      <c r="B14978" s="63" t="s">
        <v>17855</v>
      </c>
    </row>
    <row r="14979" spans="1:2" x14ac:dyDescent="0.25">
      <c r="A14979" s="62">
        <v>60104105</v>
      </c>
      <c r="B14979" s="63" t="s">
        <v>9122</v>
      </c>
    </row>
    <row r="14980" spans="1:2" x14ac:dyDescent="0.25">
      <c r="A14980" s="62">
        <v>60104106</v>
      </c>
      <c r="B14980" s="63" t="s">
        <v>18215</v>
      </c>
    </row>
    <row r="14981" spans="1:2" x14ac:dyDescent="0.25">
      <c r="A14981" s="62">
        <v>60104107</v>
      </c>
      <c r="B14981" s="63" t="s">
        <v>2865</v>
      </c>
    </row>
    <row r="14982" spans="1:2" x14ac:dyDescent="0.25">
      <c r="A14982" s="62">
        <v>60104201</v>
      </c>
      <c r="B14982" s="63" t="s">
        <v>4623</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13357</v>
      </c>
    </row>
    <row r="14989" spans="1:2" x14ac:dyDescent="0.25">
      <c r="A14989" s="62">
        <v>60104401</v>
      </c>
      <c r="B14989" s="63" t="s">
        <v>14528</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14867</v>
      </c>
    </row>
    <row r="14994" spans="1:2" x14ac:dyDescent="0.25">
      <c r="A14994" s="62">
        <v>60104406</v>
      </c>
      <c r="B14994" s="63" t="s">
        <v>16386</v>
      </c>
    </row>
    <row r="14995" spans="1:2" x14ac:dyDescent="0.25">
      <c r="A14995" s="62">
        <v>60104407</v>
      </c>
      <c r="B14995" s="63" t="s">
        <v>3066</v>
      </c>
    </row>
    <row r="14996" spans="1:2" x14ac:dyDescent="0.25">
      <c r="A14996" s="62">
        <v>60104408</v>
      </c>
      <c r="B14996" s="63" t="s">
        <v>10051</v>
      </c>
    </row>
    <row r="14997" spans="1:2" x14ac:dyDescent="0.25">
      <c r="A14997" s="62">
        <v>60104501</v>
      </c>
      <c r="B14997" s="63" t="s">
        <v>15376</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12501</v>
      </c>
    </row>
    <row r="15001" spans="1:2" x14ac:dyDescent="0.25">
      <c r="A15001" s="62">
        <v>60104505</v>
      </c>
      <c r="B15001" s="63" t="s">
        <v>5486</v>
      </c>
    </row>
    <row r="15002" spans="1:2" x14ac:dyDescent="0.25">
      <c r="A15002" s="62">
        <v>60104506</v>
      </c>
      <c r="B15002" s="63" t="s">
        <v>10583</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11268</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13373</v>
      </c>
    </row>
    <row r="15010" spans="1:2" x14ac:dyDescent="0.25">
      <c r="A15010" s="62">
        <v>60104605</v>
      </c>
      <c r="B15010" s="63" t="s">
        <v>13498</v>
      </c>
    </row>
    <row r="15011" spans="1:2" x14ac:dyDescent="0.25">
      <c r="A15011" s="62">
        <v>60104606</v>
      </c>
      <c r="B15011" s="63" t="s">
        <v>3830</v>
      </c>
    </row>
    <row r="15012" spans="1:2" x14ac:dyDescent="0.25">
      <c r="A15012" s="62">
        <v>60104607</v>
      </c>
      <c r="B15012" s="63" t="s">
        <v>18216</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13777</v>
      </c>
    </row>
    <row r="15018" spans="1:2" x14ac:dyDescent="0.25">
      <c r="A15018" s="62">
        <v>60104701</v>
      </c>
      <c r="B15018" s="63" t="s">
        <v>14357</v>
      </c>
    </row>
    <row r="15019" spans="1:2" x14ac:dyDescent="0.25">
      <c r="A15019" s="62">
        <v>60104702</v>
      </c>
      <c r="B15019" s="63" t="s">
        <v>8552</v>
      </c>
    </row>
    <row r="15020" spans="1:2" x14ac:dyDescent="0.25">
      <c r="A15020" s="62">
        <v>60104703</v>
      </c>
      <c r="B15020" s="63" t="s">
        <v>14753</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13517</v>
      </c>
    </row>
    <row r="15028" spans="1:2" x14ac:dyDescent="0.25">
      <c r="A15028" s="62">
        <v>60104803</v>
      </c>
      <c r="B15028" s="63" t="s">
        <v>3890</v>
      </c>
    </row>
    <row r="15029" spans="1:2" x14ac:dyDescent="0.25">
      <c r="A15029" s="62">
        <v>60104804</v>
      </c>
      <c r="B15029" s="63" t="s">
        <v>3226</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2837</v>
      </c>
    </row>
    <row r="15033" spans="1:2" x14ac:dyDescent="0.25">
      <c r="A15033" s="62">
        <v>60104808</v>
      </c>
      <c r="B15033" s="63" t="s">
        <v>8740</v>
      </c>
    </row>
    <row r="15034" spans="1:2" x14ac:dyDescent="0.25">
      <c r="A15034" s="62">
        <v>60104809</v>
      </c>
      <c r="B15034" s="63" t="s">
        <v>5221</v>
      </c>
    </row>
    <row r="15035" spans="1:2" x14ac:dyDescent="0.25">
      <c r="A15035" s="62">
        <v>60104810</v>
      </c>
      <c r="B15035" s="63" t="s">
        <v>18409</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3342</v>
      </c>
    </row>
    <row r="15039" spans="1:2" x14ac:dyDescent="0.25">
      <c r="A15039" s="62">
        <v>60104814</v>
      </c>
      <c r="B15039" s="63" t="s">
        <v>4326</v>
      </c>
    </row>
    <row r="15040" spans="1:2" x14ac:dyDescent="0.25">
      <c r="A15040" s="62">
        <v>60104815</v>
      </c>
      <c r="B15040" s="63" t="s">
        <v>13600</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3161</v>
      </c>
    </row>
    <row r="15044" spans="1:2" x14ac:dyDescent="0.25">
      <c r="A15044" s="62">
        <v>60104903</v>
      </c>
      <c r="B15044" s="63" t="s">
        <v>13395</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3530</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14568</v>
      </c>
    </row>
    <row r="15052" spans="1:2" x14ac:dyDescent="0.25">
      <c r="A15052" s="62">
        <v>60104911</v>
      </c>
      <c r="B15052" s="63" t="s">
        <v>2885</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14446</v>
      </c>
    </row>
    <row r="15056" spans="1:2" x14ac:dyDescent="0.25">
      <c r="A15056" s="62">
        <v>60105003</v>
      </c>
      <c r="B15056" s="63" t="s">
        <v>12850</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3601</v>
      </c>
    </row>
    <row r="15060" spans="1:2" x14ac:dyDescent="0.25">
      <c r="A15060" s="62">
        <v>60105101</v>
      </c>
      <c r="B15060" s="63" t="s">
        <v>3689</v>
      </c>
    </row>
    <row r="15061" spans="1:2" x14ac:dyDescent="0.25">
      <c r="A15061" s="62">
        <v>60105102</v>
      </c>
      <c r="B15061" s="63" t="s">
        <v>5112</v>
      </c>
    </row>
    <row r="15062" spans="1:2" x14ac:dyDescent="0.25">
      <c r="A15062" s="62">
        <v>60105103</v>
      </c>
      <c r="B15062" s="63" t="s">
        <v>3184</v>
      </c>
    </row>
    <row r="15063" spans="1:2" x14ac:dyDescent="0.25">
      <c r="A15063" s="62">
        <v>60105104</v>
      </c>
      <c r="B15063" s="63" t="s">
        <v>10998</v>
      </c>
    </row>
    <row r="15064" spans="1:2" x14ac:dyDescent="0.25">
      <c r="A15064" s="62">
        <v>60105201</v>
      </c>
      <c r="B15064" s="63" t="s">
        <v>16783</v>
      </c>
    </row>
    <row r="15065" spans="1:2" x14ac:dyDescent="0.25">
      <c r="A15065" s="62">
        <v>60105202</v>
      </c>
      <c r="B15065" s="63" t="s">
        <v>10297</v>
      </c>
    </row>
    <row r="15066" spans="1:2" x14ac:dyDescent="0.25">
      <c r="A15066" s="62">
        <v>60105203</v>
      </c>
      <c r="B15066" s="63" t="s">
        <v>14771</v>
      </c>
    </row>
    <row r="15067" spans="1:2" x14ac:dyDescent="0.25">
      <c r="A15067" s="62">
        <v>60105301</v>
      </c>
      <c r="B15067" s="63" t="s">
        <v>15462</v>
      </c>
    </row>
    <row r="15068" spans="1:2" x14ac:dyDescent="0.25">
      <c r="A15068" s="62">
        <v>60105302</v>
      </c>
      <c r="B15068" s="63" t="s">
        <v>15117</v>
      </c>
    </row>
    <row r="15069" spans="1:2" x14ac:dyDescent="0.25">
      <c r="A15069" s="62">
        <v>60105303</v>
      </c>
      <c r="B15069" s="63" t="s">
        <v>12678</v>
      </c>
    </row>
    <row r="15070" spans="1:2" x14ac:dyDescent="0.25">
      <c r="A15070" s="62">
        <v>60105304</v>
      </c>
      <c r="B15070" s="63" t="s">
        <v>11215</v>
      </c>
    </row>
    <row r="15071" spans="1:2" x14ac:dyDescent="0.25">
      <c r="A15071" s="62">
        <v>60105305</v>
      </c>
      <c r="B15071" s="63" t="s">
        <v>11400</v>
      </c>
    </row>
    <row r="15072" spans="1:2" x14ac:dyDescent="0.25">
      <c r="A15072" s="62">
        <v>60105306</v>
      </c>
      <c r="B15072" s="63" t="s">
        <v>10885</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4489</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11501</v>
      </c>
    </row>
    <row r="15079" spans="1:2" x14ac:dyDescent="0.25">
      <c r="A15079" s="62">
        <v>60105404</v>
      </c>
      <c r="B15079" s="63" t="s">
        <v>11783</v>
      </c>
    </row>
    <row r="15080" spans="1:2" x14ac:dyDescent="0.25">
      <c r="A15080" s="62">
        <v>60105405</v>
      </c>
      <c r="B15080" s="63" t="s">
        <v>1525</v>
      </c>
    </row>
    <row r="15081" spans="1:2" x14ac:dyDescent="0.25">
      <c r="A15081" s="62">
        <v>60105406</v>
      </c>
      <c r="B15081" s="63" t="s">
        <v>5321</v>
      </c>
    </row>
    <row r="15082" spans="1:2" x14ac:dyDescent="0.25">
      <c r="A15082" s="62">
        <v>60105407</v>
      </c>
      <c r="B15082" s="63" t="s">
        <v>14230</v>
      </c>
    </row>
    <row r="15083" spans="1:2" x14ac:dyDescent="0.25">
      <c r="A15083" s="62">
        <v>60105408</v>
      </c>
      <c r="B15083" s="63" t="s">
        <v>10194</v>
      </c>
    </row>
    <row r="15084" spans="1:2" x14ac:dyDescent="0.25">
      <c r="A15084" s="62">
        <v>60105409</v>
      </c>
      <c r="B15084" s="63" t="s">
        <v>11610</v>
      </c>
    </row>
    <row r="15085" spans="1:2" x14ac:dyDescent="0.25">
      <c r="A15085" s="62">
        <v>60105410</v>
      </c>
      <c r="B15085" s="63" t="s">
        <v>4205</v>
      </c>
    </row>
    <row r="15086" spans="1:2" x14ac:dyDescent="0.25">
      <c r="A15086" s="62">
        <v>60105411</v>
      </c>
      <c r="B15086" s="63" t="s">
        <v>17821</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11217</v>
      </c>
    </row>
    <row r="15090" spans="1:2" x14ac:dyDescent="0.25">
      <c r="A15090" s="62">
        <v>60105415</v>
      </c>
      <c r="B15090" s="63" t="s">
        <v>4770</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17314</v>
      </c>
    </row>
    <row r="15096" spans="1:2" x14ac:dyDescent="0.25">
      <c r="A15096" s="62">
        <v>60105421</v>
      </c>
      <c r="B15096" s="63" t="s">
        <v>12925</v>
      </c>
    </row>
    <row r="15097" spans="1:2" x14ac:dyDescent="0.25">
      <c r="A15097" s="62">
        <v>60105422</v>
      </c>
      <c r="B15097" s="63" t="s">
        <v>4591</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4884</v>
      </c>
    </row>
    <row r="15104" spans="1:2" x14ac:dyDescent="0.25">
      <c r="A15104" s="62">
        <v>60105429</v>
      </c>
      <c r="B15104" s="63" t="s">
        <v>5131</v>
      </c>
    </row>
    <row r="15105" spans="1:2" x14ac:dyDescent="0.25">
      <c r="A15105" s="62">
        <v>60105501</v>
      </c>
      <c r="B15105" s="63" t="s">
        <v>17991</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13810</v>
      </c>
    </row>
    <row r="15111" spans="1:2" x14ac:dyDescent="0.25">
      <c r="A15111" s="62">
        <v>60105602</v>
      </c>
      <c r="B15111" s="63" t="s">
        <v>13013</v>
      </c>
    </row>
    <row r="15112" spans="1:2" x14ac:dyDescent="0.25">
      <c r="A15112" s="62">
        <v>60105603</v>
      </c>
      <c r="B15112" s="63" t="s">
        <v>9469</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5936</v>
      </c>
    </row>
    <row r="15117" spans="1:2" x14ac:dyDescent="0.25">
      <c r="A15117" s="62">
        <v>60105608</v>
      </c>
      <c r="B15117" s="63" t="s">
        <v>11336</v>
      </c>
    </row>
    <row r="15118" spans="1:2" x14ac:dyDescent="0.25">
      <c r="A15118" s="62">
        <v>60105609</v>
      </c>
      <c r="B15118" s="63" t="s">
        <v>3116</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5291</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12389</v>
      </c>
    </row>
    <row r="15126" spans="1:2" x14ac:dyDescent="0.25">
      <c r="A15126" s="62">
        <v>60105617</v>
      </c>
      <c r="B15126" s="63" t="s">
        <v>5270</v>
      </c>
    </row>
    <row r="15127" spans="1:2" x14ac:dyDescent="0.25">
      <c r="A15127" s="62">
        <v>60105618</v>
      </c>
      <c r="B15127" s="63" t="s">
        <v>10441</v>
      </c>
    </row>
    <row r="15128" spans="1:2" x14ac:dyDescent="0.25">
      <c r="A15128" s="62">
        <v>60105619</v>
      </c>
      <c r="B15128" s="63" t="s">
        <v>17280</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3992</v>
      </c>
    </row>
    <row r="15132" spans="1:2" x14ac:dyDescent="0.25">
      <c r="A15132" s="62">
        <v>60105623</v>
      </c>
      <c r="B15132" s="63" t="s">
        <v>2237</v>
      </c>
    </row>
    <row r="15133" spans="1:2" x14ac:dyDescent="0.25">
      <c r="A15133" s="62">
        <v>60105624</v>
      </c>
      <c r="B15133" s="63" t="s">
        <v>14685</v>
      </c>
    </row>
    <row r="15134" spans="1:2" x14ac:dyDescent="0.25">
      <c r="A15134" s="62">
        <v>60105625</v>
      </c>
      <c r="B15134" s="63" t="s">
        <v>3321</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5158</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3276</v>
      </c>
    </row>
    <row r="15142" spans="1:2" x14ac:dyDescent="0.25">
      <c r="A15142" s="62">
        <v>60105802</v>
      </c>
      <c r="B15142" s="63" t="s">
        <v>9059</v>
      </c>
    </row>
    <row r="15143" spans="1:2" x14ac:dyDescent="0.25">
      <c r="A15143" s="62">
        <v>60105803</v>
      </c>
      <c r="B15143" s="63" t="s">
        <v>3123</v>
      </c>
    </row>
    <row r="15144" spans="1:2" x14ac:dyDescent="0.25">
      <c r="A15144" s="62">
        <v>60105804</v>
      </c>
      <c r="B15144" s="63" t="s">
        <v>15421</v>
      </c>
    </row>
    <row r="15145" spans="1:2" x14ac:dyDescent="0.25">
      <c r="A15145" s="62">
        <v>60105805</v>
      </c>
      <c r="B15145" s="63" t="s">
        <v>10486</v>
      </c>
    </row>
    <row r="15146" spans="1:2" x14ac:dyDescent="0.25">
      <c r="A15146" s="62">
        <v>60105806</v>
      </c>
      <c r="B15146" s="63" t="s">
        <v>13084</v>
      </c>
    </row>
    <row r="15147" spans="1:2" x14ac:dyDescent="0.25">
      <c r="A15147" s="62">
        <v>60105807</v>
      </c>
      <c r="B15147" s="63" t="s">
        <v>1742</v>
      </c>
    </row>
    <row r="15148" spans="1:2" x14ac:dyDescent="0.25">
      <c r="A15148" s="62">
        <v>60105808</v>
      </c>
      <c r="B15148" s="63" t="s">
        <v>10933</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4874</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4777</v>
      </c>
    </row>
    <row r="15156" spans="1:2" x14ac:dyDescent="0.25">
      <c r="A15156" s="62">
        <v>60105905</v>
      </c>
      <c r="B15156" s="63" t="s">
        <v>4576</v>
      </c>
    </row>
    <row r="15157" spans="1:2" x14ac:dyDescent="0.25">
      <c r="A15157" s="62">
        <v>60105906</v>
      </c>
      <c r="B15157" s="63" t="s">
        <v>14247</v>
      </c>
    </row>
    <row r="15158" spans="1:2" x14ac:dyDescent="0.25">
      <c r="A15158" s="62">
        <v>60105907</v>
      </c>
      <c r="B15158" s="63" t="s">
        <v>11208</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16879</v>
      </c>
    </row>
    <row r="15164" spans="1:2" x14ac:dyDescent="0.25">
      <c r="A15164" s="62">
        <v>60105913</v>
      </c>
      <c r="B15164" s="63" t="s">
        <v>8288</v>
      </c>
    </row>
    <row r="15165" spans="1:2" x14ac:dyDescent="0.25">
      <c r="A15165" s="62">
        <v>60105914</v>
      </c>
      <c r="B15165" s="63" t="s">
        <v>2638</v>
      </c>
    </row>
    <row r="15166" spans="1:2" x14ac:dyDescent="0.25">
      <c r="A15166" s="62">
        <v>60105915</v>
      </c>
      <c r="B15166" s="63" t="s">
        <v>4673</v>
      </c>
    </row>
    <row r="15167" spans="1:2" x14ac:dyDescent="0.25">
      <c r="A15167" s="62">
        <v>60105916</v>
      </c>
      <c r="B15167" s="63" t="s">
        <v>9568</v>
      </c>
    </row>
    <row r="15168" spans="1:2" x14ac:dyDescent="0.25">
      <c r="A15168" s="62">
        <v>60105917</v>
      </c>
      <c r="B15168" s="63" t="s">
        <v>5082</v>
      </c>
    </row>
    <row r="15169" spans="1:2" x14ac:dyDescent="0.25">
      <c r="A15169" s="62">
        <v>60105918</v>
      </c>
      <c r="B15169" s="63" t="s">
        <v>7717</v>
      </c>
    </row>
    <row r="15170" spans="1:2" x14ac:dyDescent="0.25">
      <c r="A15170" s="62">
        <v>60105919</v>
      </c>
      <c r="B15170" s="63" t="s">
        <v>14212</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14463</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17875</v>
      </c>
    </row>
    <row r="15177" spans="1:2" x14ac:dyDescent="0.25">
      <c r="A15177" s="62">
        <v>60106103</v>
      </c>
      <c r="B15177" s="63" t="s">
        <v>2749</v>
      </c>
    </row>
    <row r="15178" spans="1:2" x14ac:dyDescent="0.25">
      <c r="A15178" s="62">
        <v>60106104</v>
      </c>
      <c r="B15178" s="63" t="s">
        <v>6300</v>
      </c>
    </row>
    <row r="15179" spans="1:2" x14ac:dyDescent="0.25">
      <c r="A15179" s="62">
        <v>60106105</v>
      </c>
      <c r="B15179" s="63" t="s">
        <v>4508</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3035</v>
      </c>
    </row>
    <row r="15185" spans="1:2" x14ac:dyDescent="0.25">
      <c r="A15185" s="62">
        <v>60106202</v>
      </c>
      <c r="B15185" s="63" t="s">
        <v>9261</v>
      </c>
    </row>
    <row r="15186" spans="1:2" x14ac:dyDescent="0.25">
      <c r="A15186" s="62">
        <v>60106203</v>
      </c>
      <c r="B15186" s="63" t="s">
        <v>4512</v>
      </c>
    </row>
    <row r="15187" spans="1:2" x14ac:dyDescent="0.25">
      <c r="A15187" s="62">
        <v>60106204</v>
      </c>
      <c r="B15187" s="63" t="s">
        <v>16980</v>
      </c>
    </row>
    <row r="15188" spans="1:2" x14ac:dyDescent="0.25">
      <c r="A15188" s="62">
        <v>60106205</v>
      </c>
      <c r="B15188" s="63" t="s">
        <v>3584</v>
      </c>
    </row>
    <row r="15189" spans="1:2" x14ac:dyDescent="0.25">
      <c r="A15189" s="62">
        <v>60106206</v>
      </c>
      <c r="B15189" s="63" t="s">
        <v>12515</v>
      </c>
    </row>
    <row r="15190" spans="1:2" x14ac:dyDescent="0.25">
      <c r="A15190" s="62">
        <v>60106207</v>
      </c>
      <c r="B15190" s="63" t="s">
        <v>1991</v>
      </c>
    </row>
    <row r="15191" spans="1:2" x14ac:dyDescent="0.25">
      <c r="A15191" s="62">
        <v>60106208</v>
      </c>
      <c r="B15191" s="63" t="s">
        <v>3828</v>
      </c>
    </row>
    <row r="15192" spans="1:2" x14ac:dyDescent="0.25">
      <c r="A15192" s="62">
        <v>60106209</v>
      </c>
      <c r="B15192" s="63" t="s">
        <v>2610</v>
      </c>
    </row>
    <row r="15193" spans="1:2" x14ac:dyDescent="0.25">
      <c r="A15193" s="62">
        <v>60106210</v>
      </c>
      <c r="B15193" s="63" t="s">
        <v>3917</v>
      </c>
    </row>
    <row r="15194" spans="1:2" x14ac:dyDescent="0.25">
      <c r="A15194" s="62">
        <v>60106211</v>
      </c>
      <c r="B15194" s="63" t="s">
        <v>4862</v>
      </c>
    </row>
    <row r="15195" spans="1:2" x14ac:dyDescent="0.25">
      <c r="A15195" s="62">
        <v>60106212</v>
      </c>
      <c r="B15195" s="63" t="s">
        <v>1308</v>
      </c>
    </row>
    <row r="15196" spans="1:2" x14ac:dyDescent="0.25">
      <c r="A15196" s="62">
        <v>60106213</v>
      </c>
      <c r="B15196" s="63" t="s">
        <v>14297</v>
      </c>
    </row>
    <row r="15197" spans="1:2" x14ac:dyDescent="0.25">
      <c r="A15197" s="62">
        <v>60106214</v>
      </c>
      <c r="B15197" s="63" t="s">
        <v>6614</v>
      </c>
    </row>
    <row r="15198" spans="1:2" x14ac:dyDescent="0.25">
      <c r="A15198" s="62">
        <v>60106215</v>
      </c>
      <c r="B15198" s="63" t="s">
        <v>4886</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3170</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4830</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3134</v>
      </c>
    </row>
    <row r="15212" spans="1:2" x14ac:dyDescent="0.25">
      <c r="A15212" s="62">
        <v>60111105</v>
      </c>
      <c r="B15212" s="63" t="s">
        <v>1797</v>
      </c>
    </row>
    <row r="15213" spans="1:2" x14ac:dyDescent="0.25">
      <c r="A15213" s="62">
        <v>60111106</v>
      </c>
      <c r="B15213" s="63" t="s">
        <v>3572</v>
      </c>
    </row>
    <row r="15214" spans="1:2" x14ac:dyDescent="0.25">
      <c r="A15214" s="62">
        <v>60111107</v>
      </c>
      <c r="B15214" s="63" t="s">
        <v>16509</v>
      </c>
    </row>
    <row r="15215" spans="1:2" x14ac:dyDescent="0.25">
      <c r="A15215" s="62">
        <v>60111108</v>
      </c>
      <c r="B15215" s="63" t="s">
        <v>15172</v>
      </c>
    </row>
    <row r="15216" spans="1:2" x14ac:dyDescent="0.25">
      <c r="A15216" s="62">
        <v>60111109</v>
      </c>
      <c r="B15216" s="63" t="s">
        <v>14890</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13441</v>
      </c>
    </row>
    <row r="15220" spans="1:2" x14ac:dyDescent="0.25">
      <c r="A15220" s="62">
        <v>60111204</v>
      </c>
      <c r="B15220" s="63" t="s">
        <v>2488</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5209</v>
      </c>
    </row>
    <row r="15224" spans="1:2" x14ac:dyDescent="0.25">
      <c r="A15224" s="62">
        <v>60111208</v>
      </c>
      <c r="B15224" s="63" t="s">
        <v>6283</v>
      </c>
    </row>
    <row r="15225" spans="1:2" x14ac:dyDescent="0.25">
      <c r="A15225" s="62">
        <v>60111301</v>
      </c>
      <c r="B15225" s="63" t="s">
        <v>17929</v>
      </c>
    </row>
    <row r="15226" spans="1:2" x14ac:dyDescent="0.25">
      <c r="A15226" s="62">
        <v>60111302</v>
      </c>
      <c r="B15226" s="63" t="s">
        <v>14813</v>
      </c>
    </row>
    <row r="15227" spans="1:2" x14ac:dyDescent="0.25">
      <c r="A15227" s="62">
        <v>60111303</v>
      </c>
      <c r="B15227" s="63" t="s">
        <v>946</v>
      </c>
    </row>
    <row r="15228" spans="1:2" x14ac:dyDescent="0.25">
      <c r="A15228" s="62">
        <v>60111304</v>
      </c>
      <c r="B15228" s="63" t="s">
        <v>18283</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11125</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4996</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10578</v>
      </c>
    </row>
    <row r="15239" spans="1:2" x14ac:dyDescent="0.25">
      <c r="A15239" s="62">
        <v>60111410</v>
      </c>
      <c r="B15239" s="63" t="s">
        <v>17847</v>
      </c>
    </row>
    <row r="15240" spans="1:2" x14ac:dyDescent="0.25">
      <c r="A15240" s="62">
        <v>60111411</v>
      </c>
      <c r="B15240" s="63" t="s">
        <v>14014</v>
      </c>
    </row>
    <row r="15241" spans="1:2" x14ac:dyDescent="0.25">
      <c r="A15241" s="62">
        <v>60121001</v>
      </c>
      <c r="B15241" s="63" t="s">
        <v>17272</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3753</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14144</v>
      </c>
    </row>
    <row r="15250" spans="1:2" x14ac:dyDescent="0.25">
      <c r="A15250" s="62">
        <v>60121010</v>
      </c>
      <c r="B15250" s="63" t="s">
        <v>6915</v>
      </c>
    </row>
    <row r="15251" spans="1:2" x14ac:dyDescent="0.25">
      <c r="A15251" s="62">
        <v>60121011</v>
      </c>
      <c r="B15251" s="63" t="s">
        <v>13695</v>
      </c>
    </row>
    <row r="15252" spans="1:2" x14ac:dyDescent="0.25">
      <c r="A15252" s="62">
        <v>60121012</v>
      </c>
      <c r="B15252" s="63" t="s">
        <v>15450</v>
      </c>
    </row>
    <row r="15253" spans="1:2" x14ac:dyDescent="0.25">
      <c r="A15253" s="62">
        <v>60121101</v>
      </c>
      <c r="B15253" s="63" t="s">
        <v>293</v>
      </c>
    </row>
    <row r="15254" spans="1:2" x14ac:dyDescent="0.25">
      <c r="A15254" s="62">
        <v>60121102</v>
      </c>
      <c r="B15254" s="63" t="s">
        <v>18325</v>
      </c>
    </row>
    <row r="15255" spans="1:2" x14ac:dyDescent="0.25">
      <c r="A15255" s="62">
        <v>60121103</v>
      </c>
      <c r="B15255" s="63" t="s">
        <v>7208</v>
      </c>
    </row>
    <row r="15256" spans="1:2" x14ac:dyDescent="0.25">
      <c r="A15256" s="62">
        <v>60121104</v>
      </c>
      <c r="B15256" s="63" t="s">
        <v>16916</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4440</v>
      </c>
    </row>
    <row r="15260" spans="1:2" x14ac:dyDescent="0.25">
      <c r="A15260" s="62">
        <v>60121108</v>
      </c>
      <c r="B15260" s="63" t="s">
        <v>18096</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18048</v>
      </c>
    </row>
    <row r="15265" spans="1:2" x14ac:dyDescent="0.25">
      <c r="A15265" s="62">
        <v>60121113</v>
      </c>
      <c r="B15265" s="63" t="s">
        <v>6567</v>
      </c>
    </row>
    <row r="15266" spans="1:2" x14ac:dyDescent="0.25">
      <c r="A15266" s="62">
        <v>60121114</v>
      </c>
      <c r="B15266" s="63" t="s">
        <v>17434</v>
      </c>
    </row>
    <row r="15267" spans="1:2" x14ac:dyDescent="0.25">
      <c r="A15267" s="62">
        <v>60121115</v>
      </c>
      <c r="B15267" s="63" t="s">
        <v>16733</v>
      </c>
    </row>
    <row r="15268" spans="1:2" x14ac:dyDescent="0.25">
      <c r="A15268" s="62">
        <v>60121116</v>
      </c>
      <c r="B15268" s="63" t="s">
        <v>4676</v>
      </c>
    </row>
    <row r="15269" spans="1:2" x14ac:dyDescent="0.25">
      <c r="A15269" s="62">
        <v>60121117</v>
      </c>
      <c r="B15269" s="63" t="s">
        <v>14279</v>
      </c>
    </row>
    <row r="15270" spans="1:2" x14ac:dyDescent="0.25">
      <c r="A15270" s="62">
        <v>60121118</v>
      </c>
      <c r="B15270" s="63" t="s">
        <v>2513</v>
      </c>
    </row>
    <row r="15271" spans="1:2" x14ac:dyDescent="0.25">
      <c r="A15271" s="62">
        <v>60121119</v>
      </c>
      <c r="B15271" s="63" t="s">
        <v>3442</v>
      </c>
    </row>
    <row r="15272" spans="1:2" x14ac:dyDescent="0.25">
      <c r="A15272" s="62">
        <v>60121120</v>
      </c>
      <c r="B15272" s="63" t="s">
        <v>3017</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3771</v>
      </c>
    </row>
    <row r="15277" spans="1:2" x14ac:dyDescent="0.25">
      <c r="A15277" s="62">
        <v>60121126</v>
      </c>
      <c r="B15277" s="63" t="s">
        <v>685</v>
      </c>
    </row>
    <row r="15278" spans="1:2" x14ac:dyDescent="0.25">
      <c r="A15278" s="62">
        <v>60121127</v>
      </c>
      <c r="B15278" s="63" t="s">
        <v>13828</v>
      </c>
    </row>
    <row r="15279" spans="1:2" x14ac:dyDescent="0.25">
      <c r="A15279" s="62">
        <v>60121128</v>
      </c>
      <c r="B15279" s="63" t="s">
        <v>18110</v>
      </c>
    </row>
    <row r="15280" spans="1:2" x14ac:dyDescent="0.25">
      <c r="A15280" s="62">
        <v>60121129</v>
      </c>
      <c r="B15280" s="63" t="s">
        <v>2802</v>
      </c>
    </row>
    <row r="15281" spans="1:2" x14ac:dyDescent="0.25">
      <c r="A15281" s="62">
        <v>60121130</v>
      </c>
      <c r="B15281" s="63" t="s">
        <v>15283</v>
      </c>
    </row>
    <row r="15282" spans="1:2" x14ac:dyDescent="0.25">
      <c r="A15282" s="62">
        <v>60121131</v>
      </c>
      <c r="B15282" s="63" t="s">
        <v>4011</v>
      </c>
    </row>
    <row r="15283" spans="1:2" x14ac:dyDescent="0.25">
      <c r="A15283" s="62">
        <v>60121132</v>
      </c>
      <c r="B15283" s="63" t="s">
        <v>9737</v>
      </c>
    </row>
    <row r="15284" spans="1:2" x14ac:dyDescent="0.25">
      <c r="A15284" s="62">
        <v>60121133</v>
      </c>
      <c r="B15284" s="63" t="s">
        <v>12761</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14223</v>
      </c>
    </row>
    <row r="15288" spans="1:2" x14ac:dyDescent="0.25">
      <c r="A15288" s="62">
        <v>60121137</v>
      </c>
      <c r="B15288" s="63" t="s">
        <v>11654</v>
      </c>
    </row>
    <row r="15289" spans="1:2" x14ac:dyDescent="0.25">
      <c r="A15289" s="62">
        <v>60121138</v>
      </c>
      <c r="B15289" s="63" t="s">
        <v>6277</v>
      </c>
    </row>
    <row r="15290" spans="1:2" x14ac:dyDescent="0.25">
      <c r="A15290" s="62">
        <v>60121139</v>
      </c>
      <c r="B15290" s="63" t="s">
        <v>10459</v>
      </c>
    </row>
    <row r="15291" spans="1:2" x14ac:dyDescent="0.25">
      <c r="A15291" s="62">
        <v>60121140</v>
      </c>
      <c r="B15291" s="63" t="s">
        <v>7446</v>
      </c>
    </row>
    <row r="15292" spans="1:2" x14ac:dyDescent="0.25">
      <c r="A15292" s="62">
        <v>60121141</v>
      </c>
      <c r="B15292" s="63" t="s">
        <v>13468</v>
      </c>
    </row>
    <row r="15293" spans="1:2" x14ac:dyDescent="0.25">
      <c r="A15293" s="62">
        <v>60121142</v>
      </c>
      <c r="B15293" s="63" t="s">
        <v>5302</v>
      </c>
    </row>
    <row r="15294" spans="1:2" x14ac:dyDescent="0.25">
      <c r="A15294" s="62">
        <v>60121143</v>
      </c>
      <c r="B15294" s="63" t="s">
        <v>14527</v>
      </c>
    </row>
    <row r="15295" spans="1:2" x14ac:dyDescent="0.25">
      <c r="A15295" s="62">
        <v>60121144</v>
      </c>
      <c r="B15295" s="63" t="s">
        <v>14161</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4353</v>
      </c>
    </row>
    <row r="15299" spans="1:2" x14ac:dyDescent="0.25">
      <c r="A15299" s="62">
        <v>60121148</v>
      </c>
      <c r="B15299" s="63" t="s">
        <v>6699</v>
      </c>
    </row>
    <row r="15300" spans="1:2" x14ac:dyDescent="0.25">
      <c r="A15300" s="62">
        <v>60121149</v>
      </c>
      <c r="B15300" s="63" t="s">
        <v>3436</v>
      </c>
    </row>
    <row r="15301" spans="1:2" x14ac:dyDescent="0.25">
      <c r="A15301" s="62">
        <v>60121150</v>
      </c>
      <c r="B15301" s="63" t="s">
        <v>13929</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17450</v>
      </c>
    </row>
    <row r="15308" spans="1:2" x14ac:dyDescent="0.25">
      <c r="A15308" s="62">
        <v>60121204</v>
      </c>
      <c r="B15308" s="63" t="s">
        <v>2008</v>
      </c>
    </row>
    <row r="15309" spans="1:2" x14ac:dyDescent="0.25">
      <c r="A15309" s="62">
        <v>60121205</v>
      </c>
      <c r="B15309" s="63" t="s">
        <v>11750</v>
      </c>
    </row>
    <row r="15310" spans="1:2" x14ac:dyDescent="0.25">
      <c r="A15310" s="62">
        <v>60121206</v>
      </c>
      <c r="B15310" s="63" t="s">
        <v>17007</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5194</v>
      </c>
    </row>
    <row r="15319" spans="1:2" x14ac:dyDescent="0.25">
      <c r="A15319" s="62">
        <v>60121215</v>
      </c>
      <c r="B15319" s="63" t="s">
        <v>5523</v>
      </c>
    </row>
    <row r="15320" spans="1:2" x14ac:dyDescent="0.25">
      <c r="A15320" s="62">
        <v>60121216</v>
      </c>
      <c r="B15320" s="63" t="s">
        <v>12106</v>
      </c>
    </row>
    <row r="15321" spans="1:2" x14ac:dyDescent="0.25">
      <c r="A15321" s="62">
        <v>60121217</v>
      </c>
      <c r="B15321" s="63" t="s">
        <v>8526</v>
      </c>
    </row>
    <row r="15322" spans="1:2" x14ac:dyDescent="0.25">
      <c r="A15322" s="62">
        <v>60121218</v>
      </c>
      <c r="B15322" s="63" t="s">
        <v>3001</v>
      </c>
    </row>
    <row r="15323" spans="1:2" x14ac:dyDescent="0.25">
      <c r="A15323" s="62">
        <v>60121219</v>
      </c>
      <c r="B15323" s="63" t="s">
        <v>13553</v>
      </c>
    </row>
    <row r="15324" spans="1:2" x14ac:dyDescent="0.25">
      <c r="A15324" s="62">
        <v>60121220</v>
      </c>
      <c r="B15324" s="63" t="s">
        <v>15392</v>
      </c>
    </row>
    <row r="15325" spans="1:2" x14ac:dyDescent="0.25">
      <c r="A15325" s="62">
        <v>60121221</v>
      </c>
      <c r="B15325" s="63" t="s">
        <v>14341</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3294</v>
      </c>
    </row>
    <row r="15330" spans="1:2" x14ac:dyDescent="0.25">
      <c r="A15330" s="62">
        <v>60121226</v>
      </c>
      <c r="B15330" s="63" t="s">
        <v>12959</v>
      </c>
    </row>
    <row r="15331" spans="1:2" x14ac:dyDescent="0.25">
      <c r="A15331" s="62">
        <v>60121227</v>
      </c>
      <c r="B15331" s="63" t="s">
        <v>14802</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11099</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13982</v>
      </c>
    </row>
    <row r="15342" spans="1:2" x14ac:dyDescent="0.25">
      <c r="A15342" s="62">
        <v>60121238</v>
      </c>
      <c r="B15342" s="63" t="s">
        <v>4517</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10725</v>
      </c>
    </row>
    <row r="15348" spans="1:2" x14ac:dyDescent="0.25">
      <c r="A15348" s="62">
        <v>60121245</v>
      </c>
      <c r="B15348" s="63" t="s">
        <v>17746</v>
      </c>
    </row>
    <row r="15349" spans="1:2" x14ac:dyDescent="0.25">
      <c r="A15349" s="62">
        <v>60121246</v>
      </c>
      <c r="B15349" s="63" t="s">
        <v>13730</v>
      </c>
    </row>
    <row r="15350" spans="1:2" x14ac:dyDescent="0.25">
      <c r="A15350" s="62">
        <v>60121247</v>
      </c>
      <c r="B15350" s="63" t="s">
        <v>11269</v>
      </c>
    </row>
    <row r="15351" spans="1:2" x14ac:dyDescent="0.25">
      <c r="A15351" s="62">
        <v>60121248</v>
      </c>
      <c r="B15351" s="63" t="s">
        <v>17508</v>
      </c>
    </row>
    <row r="15352" spans="1:2" x14ac:dyDescent="0.25">
      <c r="A15352" s="62">
        <v>60121249</v>
      </c>
      <c r="B15352" s="63" t="s">
        <v>8461</v>
      </c>
    </row>
    <row r="15353" spans="1:2" x14ac:dyDescent="0.25">
      <c r="A15353" s="62">
        <v>60121250</v>
      </c>
      <c r="B15353" s="63" t="s">
        <v>10714</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2815</v>
      </c>
    </row>
    <row r="15358" spans="1:2" x14ac:dyDescent="0.25">
      <c r="A15358" s="62">
        <v>60121302</v>
      </c>
      <c r="B15358" s="63" t="s">
        <v>14303</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17962</v>
      </c>
    </row>
    <row r="15363" spans="1:2" x14ac:dyDescent="0.25">
      <c r="A15363" s="62">
        <v>60121401</v>
      </c>
      <c r="B15363" s="63" t="s">
        <v>14416</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11087</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12089</v>
      </c>
    </row>
    <row r="15373" spans="1:2" x14ac:dyDescent="0.25">
      <c r="A15373" s="62">
        <v>60121411</v>
      </c>
      <c r="B15373" s="63" t="s">
        <v>2097</v>
      </c>
    </row>
    <row r="15374" spans="1:2" x14ac:dyDescent="0.25">
      <c r="A15374" s="62">
        <v>60121412</v>
      </c>
      <c r="B15374" s="63" t="s">
        <v>14808</v>
      </c>
    </row>
    <row r="15375" spans="1:2" x14ac:dyDescent="0.25">
      <c r="A15375" s="62">
        <v>60121413</v>
      </c>
      <c r="B15375" s="63" t="s">
        <v>18040</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10461</v>
      </c>
    </row>
    <row r="15381" spans="1:2" x14ac:dyDescent="0.25">
      <c r="A15381" s="62">
        <v>60121504</v>
      </c>
      <c r="B15381" s="63" t="s">
        <v>3125</v>
      </c>
    </row>
    <row r="15382" spans="1:2" x14ac:dyDescent="0.25">
      <c r="A15382" s="62">
        <v>60121505</v>
      </c>
      <c r="B15382" s="63" t="s">
        <v>8197</v>
      </c>
    </row>
    <row r="15383" spans="1:2" x14ac:dyDescent="0.25">
      <c r="A15383" s="62">
        <v>60121506</v>
      </c>
      <c r="B15383" s="63" t="s">
        <v>15114</v>
      </c>
    </row>
    <row r="15384" spans="1:2" x14ac:dyDescent="0.25">
      <c r="A15384" s="62">
        <v>60121507</v>
      </c>
      <c r="B15384" s="63" t="s">
        <v>9087</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6365</v>
      </c>
    </row>
    <row r="15388" spans="1:2" x14ac:dyDescent="0.25">
      <c r="A15388" s="62">
        <v>60121511</v>
      </c>
      <c r="B15388" s="63" t="s">
        <v>3850</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5044</v>
      </c>
    </row>
    <row r="15392" spans="1:2" x14ac:dyDescent="0.25">
      <c r="A15392" s="62">
        <v>60121515</v>
      </c>
      <c r="B15392" s="63" t="s">
        <v>113</v>
      </c>
    </row>
    <row r="15393" spans="1:2" x14ac:dyDescent="0.25">
      <c r="A15393" s="62">
        <v>60121516</v>
      </c>
      <c r="B15393" s="63" t="s">
        <v>4032</v>
      </c>
    </row>
    <row r="15394" spans="1:2" x14ac:dyDescent="0.25">
      <c r="A15394" s="62">
        <v>60121517</v>
      </c>
      <c r="B15394" s="63" t="s">
        <v>11925</v>
      </c>
    </row>
    <row r="15395" spans="1:2" x14ac:dyDescent="0.25">
      <c r="A15395" s="62">
        <v>60121518</v>
      </c>
      <c r="B15395" s="63" t="s">
        <v>17202</v>
      </c>
    </row>
    <row r="15396" spans="1:2" x14ac:dyDescent="0.25">
      <c r="A15396" s="62">
        <v>60121519</v>
      </c>
      <c r="B15396" s="63" t="s">
        <v>1473</v>
      </c>
    </row>
    <row r="15397" spans="1:2" x14ac:dyDescent="0.25">
      <c r="A15397" s="62">
        <v>60121520</v>
      </c>
      <c r="B15397" s="63" t="s">
        <v>18354</v>
      </c>
    </row>
    <row r="15398" spans="1:2" x14ac:dyDescent="0.25">
      <c r="A15398" s="62">
        <v>60121521</v>
      </c>
      <c r="B15398" s="63" t="s">
        <v>17731</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558</v>
      </c>
    </row>
    <row r="15403" spans="1:2" x14ac:dyDescent="0.25">
      <c r="A15403" s="62">
        <v>60121526</v>
      </c>
      <c r="B15403" s="63" t="s">
        <v>17089</v>
      </c>
    </row>
    <row r="15404" spans="1:2" x14ac:dyDescent="0.25">
      <c r="A15404" s="62">
        <v>60121531</v>
      </c>
      <c r="B15404" s="63" t="s">
        <v>16722</v>
      </c>
    </row>
    <row r="15405" spans="1:2" x14ac:dyDescent="0.25">
      <c r="A15405" s="62">
        <v>60121532</v>
      </c>
      <c r="B15405" s="63" t="s">
        <v>17609</v>
      </c>
    </row>
    <row r="15406" spans="1:2" x14ac:dyDescent="0.25">
      <c r="A15406" s="62">
        <v>60121533</v>
      </c>
      <c r="B15406" s="63" t="s">
        <v>13894</v>
      </c>
    </row>
    <row r="15407" spans="1:2" x14ac:dyDescent="0.25">
      <c r="A15407" s="62">
        <v>60121534</v>
      </c>
      <c r="B15407" s="63" t="s">
        <v>14656</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17814</v>
      </c>
    </row>
    <row r="15411" spans="1:2" x14ac:dyDescent="0.25">
      <c r="A15411" s="62">
        <v>60121538</v>
      </c>
      <c r="B15411" s="63" t="s">
        <v>7876</v>
      </c>
    </row>
    <row r="15412" spans="1:2" x14ac:dyDescent="0.25">
      <c r="A15412" s="62">
        <v>60121539</v>
      </c>
      <c r="B15412" s="63" t="s">
        <v>18003</v>
      </c>
    </row>
    <row r="15413" spans="1:2" x14ac:dyDescent="0.25">
      <c r="A15413" s="62">
        <v>60121540</v>
      </c>
      <c r="B15413" s="63" t="s">
        <v>10354</v>
      </c>
    </row>
    <row r="15414" spans="1:2" x14ac:dyDescent="0.25">
      <c r="A15414" s="62">
        <v>60121601</v>
      </c>
      <c r="B15414" s="63" t="s">
        <v>15373</v>
      </c>
    </row>
    <row r="15415" spans="1:2" x14ac:dyDescent="0.25">
      <c r="A15415" s="62">
        <v>60121602</v>
      </c>
      <c r="B15415" s="63" t="s">
        <v>3293</v>
      </c>
    </row>
    <row r="15416" spans="1:2" x14ac:dyDescent="0.25">
      <c r="A15416" s="62">
        <v>60121603</v>
      </c>
      <c r="B15416" s="63" t="s">
        <v>3304</v>
      </c>
    </row>
    <row r="15417" spans="1:2" x14ac:dyDescent="0.25">
      <c r="A15417" s="62">
        <v>60121604</v>
      </c>
      <c r="B15417" s="63" t="s">
        <v>13900</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13902</v>
      </c>
    </row>
    <row r="15424" spans="1:2" x14ac:dyDescent="0.25">
      <c r="A15424" s="62">
        <v>60121705</v>
      </c>
      <c r="B15424" s="63" t="s">
        <v>16186</v>
      </c>
    </row>
    <row r="15425" spans="1:2" x14ac:dyDescent="0.25">
      <c r="A15425" s="62">
        <v>60121706</v>
      </c>
      <c r="B15425" s="63" t="s">
        <v>3629</v>
      </c>
    </row>
    <row r="15426" spans="1:2" x14ac:dyDescent="0.25">
      <c r="A15426" s="62">
        <v>60121707</v>
      </c>
      <c r="B15426" s="63" t="s">
        <v>2390</v>
      </c>
    </row>
    <row r="15427" spans="1:2" x14ac:dyDescent="0.25">
      <c r="A15427" s="62">
        <v>60121708</v>
      </c>
      <c r="B15427" s="63" t="s">
        <v>13966</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14185</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12355</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2791</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3523</v>
      </c>
    </row>
    <row r="15444" spans="1:2" x14ac:dyDescent="0.25">
      <c r="A15444" s="62">
        <v>60121807</v>
      </c>
      <c r="B15444" s="63" t="s">
        <v>11870</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17332</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3213</v>
      </c>
    </row>
    <row r="15453" spans="1:2" x14ac:dyDescent="0.25">
      <c r="A15453" s="62">
        <v>60121902</v>
      </c>
      <c r="B15453" s="63" t="s">
        <v>8541</v>
      </c>
    </row>
    <row r="15454" spans="1:2" x14ac:dyDescent="0.25">
      <c r="A15454" s="62">
        <v>60121903</v>
      </c>
      <c r="B15454" s="63" t="s">
        <v>16795</v>
      </c>
    </row>
    <row r="15455" spans="1:2" x14ac:dyDescent="0.25">
      <c r="A15455" s="62">
        <v>60121904</v>
      </c>
      <c r="B15455" s="63" t="s">
        <v>7922</v>
      </c>
    </row>
    <row r="15456" spans="1:2" x14ac:dyDescent="0.25">
      <c r="A15456" s="62">
        <v>60121905</v>
      </c>
      <c r="B15456" s="63" t="s">
        <v>17035</v>
      </c>
    </row>
    <row r="15457" spans="1:2" x14ac:dyDescent="0.25">
      <c r="A15457" s="62">
        <v>60121906</v>
      </c>
      <c r="B15457" s="63" t="s">
        <v>455</v>
      </c>
    </row>
    <row r="15458" spans="1:2" x14ac:dyDescent="0.25">
      <c r="A15458" s="62">
        <v>60121907</v>
      </c>
      <c r="B15458" s="63" t="s">
        <v>13130</v>
      </c>
    </row>
    <row r="15459" spans="1:2" x14ac:dyDescent="0.25">
      <c r="A15459" s="62">
        <v>60121908</v>
      </c>
      <c r="B15459" s="63" t="s">
        <v>13585</v>
      </c>
    </row>
    <row r="15460" spans="1:2" x14ac:dyDescent="0.25">
      <c r="A15460" s="62">
        <v>60121909</v>
      </c>
      <c r="B15460" s="63" t="s">
        <v>17478</v>
      </c>
    </row>
    <row r="15461" spans="1:2" x14ac:dyDescent="0.25">
      <c r="A15461" s="62">
        <v>60121910</v>
      </c>
      <c r="B15461" s="63" t="s">
        <v>810</v>
      </c>
    </row>
    <row r="15462" spans="1:2" x14ac:dyDescent="0.25">
      <c r="A15462" s="62">
        <v>60121911</v>
      </c>
      <c r="B15462" s="63" t="s">
        <v>3659</v>
      </c>
    </row>
    <row r="15463" spans="1:2" x14ac:dyDescent="0.25">
      <c r="A15463" s="62">
        <v>60121912</v>
      </c>
      <c r="B15463" s="63" t="s">
        <v>12156</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18033</v>
      </c>
    </row>
    <row r="15467" spans="1:2" x14ac:dyDescent="0.25">
      <c r="A15467" s="62">
        <v>60122005</v>
      </c>
      <c r="B15467" s="63" t="s">
        <v>13934</v>
      </c>
    </row>
    <row r="15468" spans="1:2" x14ac:dyDescent="0.25">
      <c r="A15468" s="62">
        <v>60122006</v>
      </c>
      <c r="B15468" s="63" t="s">
        <v>13652</v>
      </c>
    </row>
    <row r="15469" spans="1:2" x14ac:dyDescent="0.25">
      <c r="A15469" s="62">
        <v>60122007</v>
      </c>
      <c r="B15469" s="63" t="s">
        <v>3331</v>
      </c>
    </row>
    <row r="15470" spans="1:2" x14ac:dyDescent="0.25">
      <c r="A15470" s="62">
        <v>60122008</v>
      </c>
      <c r="B15470" s="63" t="s">
        <v>650</v>
      </c>
    </row>
    <row r="15471" spans="1:2" x14ac:dyDescent="0.25">
      <c r="A15471" s="62">
        <v>60122009</v>
      </c>
      <c r="B15471" s="63" t="s">
        <v>3559</v>
      </c>
    </row>
    <row r="15472" spans="1:2" x14ac:dyDescent="0.25">
      <c r="A15472" s="62">
        <v>60122101</v>
      </c>
      <c r="B15472" s="63" t="s">
        <v>14324</v>
      </c>
    </row>
    <row r="15473" spans="1:2" x14ac:dyDescent="0.25">
      <c r="A15473" s="62">
        <v>60122102</v>
      </c>
      <c r="B15473" s="63" t="s">
        <v>2075</v>
      </c>
    </row>
    <row r="15474" spans="1:2" x14ac:dyDescent="0.25">
      <c r="A15474" s="62">
        <v>60122103</v>
      </c>
      <c r="B15474" s="63" t="s">
        <v>4709</v>
      </c>
    </row>
    <row r="15475" spans="1:2" x14ac:dyDescent="0.25">
      <c r="A15475" s="62">
        <v>60122201</v>
      </c>
      <c r="B15475" s="63" t="s">
        <v>16860</v>
      </c>
    </row>
    <row r="15476" spans="1:2" x14ac:dyDescent="0.25">
      <c r="A15476" s="62">
        <v>60122202</v>
      </c>
      <c r="B15476" s="63" t="s">
        <v>16948</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16808</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18415</v>
      </c>
    </row>
    <row r="15483" spans="1:2" x14ac:dyDescent="0.25">
      <c r="A15483" s="62">
        <v>60122501</v>
      </c>
      <c r="B15483" s="63" t="s">
        <v>5346</v>
      </c>
    </row>
    <row r="15484" spans="1:2" x14ac:dyDescent="0.25">
      <c r="A15484" s="62">
        <v>60122502</v>
      </c>
      <c r="B15484" s="63" t="s">
        <v>13883</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18423</v>
      </c>
    </row>
    <row r="15488" spans="1:2" x14ac:dyDescent="0.25">
      <c r="A15488" s="62">
        <v>60122506</v>
      </c>
      <c r="B15488" s="63" t="s">
        <v>3236</v>
      </c>
    </row>
    <row r="15489" spans="1:2" x14ac:dyDescent="0.25">
      <c r="A15489" s="62">
        <v>60122507</v>
      </c>
      <c r="B15489" s="63" t="s">
        <v>8612</v>
      </c>
    </row>
    <row r="15490" spans="1:2" x14ac:dyDescent="0.25">
      <c r="A15490" s="62">
        <v>60122508</v>
      </c>
      <c r="B15490" s="63" t="s">
        <v>4125</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3786</v>
      </c>
    </row>
    <row r="15494" spans="1:2" x14ac:dyDescent="0.25">
      <c r="A15494" s="62">
        <v>60122603</v>
      </c>
      <c r="B15494" s="63" t="s">
        <v>11005</v>
      </c>
    </row>
    <row r="15495" spans="1:2" x14ac:dyDescent="0.25">
      <c r="A15495" s="62">
        <v>60122604</v>
      </c>
      <c r="B15495" s="63" t="s">
        <v>6364</v>
      </c>
    </row>
    <row r="15496" spans="1:2" x14ac:dyDescent="0.25">
      <c r="A15496" s="62">
        <v>60122701</v>
      </c>
      <c r="B15496" s="63" t="s">
        <v>2722</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13202</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13615</v>
      </c>
    </row>
    <row r="15506" spans="1:2" x14ac:dyDescent="0.25">
      <c r="A15506" s="62">
        <v>60122906</v>
      </c>
      <c r="B15506" s="63" t="s">
        <v>13273</v>
      </c>
    </row>
    <row r="15507" spans="1:2" x14ac:dyDescent="0.25">
      <c r="A15507" s="62">
        <v>60122907</v>
      </c>
      <c r="B15507" s="63" t="s">
        <v>14917</v>
      </c>
    </row>
    <row r="15508" spans="1:2" x14ac:dyDescent="0.25">
      <c r="A15508" s="62">
        <v>60122908</v>
      </c>
      <c r="B15508" s="63" t="s">
        <v>3050</v>
      </c>
    </row>
    <row r="15509" spans="1:2" x14ac:dyDescent="0.25">
      <c r="A15509" s="62">
        <v>60122909</v>
      </c>
      <c r="B15509" s="63" t="s">
        <v>15984</v>
      </c>
    </row>
    <row r="15510" spans="1:2" x14ac:dyDescent="0.25">
      <c r="A15510" s="62">
        <v>60123001</v>
      </c>
      <c r="B15510" s="63" t="s">
        <v>12637</v>
      </c>
    </row>
    <row r="15511" spans="1:2" x14ac:dyDescent="0.25">
      <c r="A15511" s="62">
        <v>60123002</v>
      </c>
      <c r="B15511" s="63" t="s">
        <v>6337</v>
      </c>
    </row>
    <row r="15512" spans="1:2" x14ac:dyDescent="0.25">
      <c r="A15512" s="62">
        <v>60123101</v>
      </c>
      <c r="B15512" s="63" t="s">
        <v>3617</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18172</v>
      </c>
    </row>
    <row r="15516" spans="1:2" x14ac:dyDescent="0.25">
      <c r="A15516" s="62">
        <v>60123202</v>
      </c>
      <c r="B15516" s="63" t="s">
        <v>2480</v>
      </c>
    </row>
    <row r="15517" spans="1:2" x14ac:dyDescent="0.25">
      <c r="A15517" s="62">
        <v>60123203</v>
      </c>
      <c r="B15517" s="63" t="s">
        <v>10744</v>
      </c>
    </row>
    <row r="15518" spans="1:2" x14ac:dyDescent="0.25">
      <c r="A15518" s="62">
        <v>60123204</v>
      </c>
      <c r="B15518" s="63" t="s">
        <v>13789</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12926</v>
      </c>
    </row>
    <row r="15523" spans="1:2" x14ac:dyDescent="0.25">
      <c r="A15523" s="62">
        <v>60123402</v>
      </c>
      <c r="B15523" s="63" t="s">
        <v>5499</v>
      </c>
    </row>
    <row r="15524" spans="1:2" x14ac:dyDescent="0.25">
      <c r="A15524" s="62">
        <v>60123403</v>
      </c>
      <c r="B15524" s="63" t="s">
        <v>12244</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12879</v>
      </c>
    </row>
    <row r="15528" spans="1:2" x14ac:dyDescent="0.25">
      <c r="A15528" s="62">
        <v>60123602</v>
      </c>
      <c r="B15528" s="63" t="s">
        <v>3176</v>
      </c>
    </row>
    <row r="15529" spans="1:2" x14ac:dyDescent="0.25">
      <c r="A15529" s="62">
        <v>60123603</v>
      </c>
      <c r="B15529" s="63" t="s">
        <v>2902</v>
      </c>
    </row>
    <row r="15530" spans="1:2" x14ac:dyDescent="0.25">
      <c r="A15530" s="62">
        <v>60123604</v>
      </c>
      <c r="B15530" s="63" t="s">
        <v>17629</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2613</v>
      </c>
    </row>
    <row r="15535" spans="1:2" x14ac:dyDescent="0.25">
      <c r="A15535" s="62">
        <v>60123703</v>
      </c>
      <c r="B15535" s="63" t="s">
        <v>7287</v>
      </c>
    </row>
    <row r="15536" spans="1:2" x14ac:dyDescent="0.25">
      <c r="A15536" s="62">
        <v>60123801</v>
      </c>
      <c r="B15536" s="63" t="s">
        <v>13326</v>
      </c>
    </row>
    <row r="15537" spans="1:2" x14ac:dyDescent="0.25">
      <c r="A15537" s="62">
        <v>60123802</v>
      </c>
      <c r="B15537" s="63" t="s">
        <v>4708</v>
      </c>
    </row>
    <row r="15538" spans="1:2" x14ac:dyDescent="0.25">
      <c r="A15538" s="62">
        <v>60123901</v>
      </c>
      <c r="B15538" s="63" t="s">
        <v>3169</v>
      </c>
    </row>
    <row r="15539" spans="1:2" x14ac:dyDescent="0.25">
      <c r="A15539" s="62">
        <v>60124001</v>
      </c>
      <c r="B15539" s="63" t="s">
        <v>261</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8570</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13824</v>
      </c>
    </row>
    <row r="15546" spans="1:2" x14ac:dyDescent="0.25">
      <c r="A15546" s="62">
        <v>60124303</v>
      </c>
      <c r="B15546" s="63" t="s">
        <v>17307</v>
      </c>
    </row>
    <row r="15547" spans="1:2" x14ac:dyDescent="0.25">
      <c r="A15547" s="62">
        <v>60124304</v>
      </c>
      <c r="B15547" s="63" t="s">
        <v>12343</v>
      </c>
    </row>
    <row r="15548" spans="1:2" x14ac:dyDescent="0.25">
      <c r="A15548" s="62">
        <v>60124305</v>
      </c>
      <c r="B15548" s="63" t="s">
        <v>10871</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11669</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4603</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10895</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10780</v>
      </c>
    </row>
    <row r="15566" spans="1:2" x14ac:dyDescent="0.25">
      <c r="A15566" s="62">
        <v>60124323</v>
      </c>
      <c r="B15566" s="63" t="s">
        <v>12713</v>
      </c>
    </row>
    <row r="15567" spans="1:2" x14ac:dyDescent="0.25">
      <c r="A15567" s="62">
        <v>60124324</v>
      </c>
      <c r="B15567" s="63" t="s">
        <v>16548</v>
      </c>
    </row>
    <row r="15568" spans="1:2" x14ac:dyDescent="0.25">
      <c r="A15568" s="62">
        <v>60124401</v>
      </c>
      <c r="B15568" s="63" t="s">
        <v>4762</v>
      </c>
    </row>
    <row r="15569" spans="1:2" x14ac:dyDescent="0.25">
      <c r="A15569" s="62">
        <v>60124402</v>
      </c>
      <c r="B15569" s="63" t="s">
        <v>899</v>
      </c>
    </row>
    <row r="15570" spans="1:2" x14ac:dyDescent="0.25">
      <c r="A15570" s="62">
        <v>60124403</v>
      </c>
      <c r="B15570" s="63" t="s">
        <v>14390</v>
      </c>
    </row>
    <row r="15571" spans="1:2" x14ac:dyDescent="0.25">
      <c r="A15571" s="62">
        <v>60124404</v>
      </c>
      <c r="B15571" s="63" t="s">
        <v>3281</v>
      </c>
    </row>
    <row r="15572" spans="1:2" x14ac:dyDescent="0.25">
      <c r="A15572" s="62">
        <v>60124405</v>
      </c>
      <c r="B15572" s="63" t="s">
        <v>6732</v>
      </c>
    </row>
    <row r="15573" spans="1:2" x14ac:dyDescent="0.25">
      <c r="A15573" s="62">
        <v>60124406</v>
      </c>
      <c r="B15573" s="63" t="s">
        <v>18367</v>
      </c>
    </row>
    <row r="15574" spans="1:2" x14ac:dyDescent="0.25">
      <c r="A15574" s="62">
        <v>60124407</v>
      </c>
      <c r="B15574" s="63" t="s">
        <v>8684</v>
      </c>
    </row>
    <row r="15575" spans="1:2" x14ac:dyDescent="0.25">
      <c r="A15575" s="62">
        <v>60124408</v>
      </c>
      <c r="B15575" s="63" t="s">
        <v>12517</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15225</v>
      </c>
    </row>
    <row r="15583" spans="1:2" x14ac:dyDescent="0.25">
      <c r="A15583" s="62">
        <v>60124504</v>
      </c>
      <c r="B15583" s="63" t="s">
        <v>4226</v>
      </c>
    </row>
    <row r="15584" spans="1:2" x14ac:dyDescent="0.25">
      <c r="A15584" s="62">
        <v>60124505</v>
      </c>
      <c r="B15584" s="63" t="s">
        <v>1703</v>
      </c>
    </row>
    <row r="15585" spans="1:2" x14ac:dyDescent="0.25">
      <c r="A15585" s="62">
        <v>60124506</v>
      </c>
      <c r="B15585" s="63" t="s">
        <v>16763</v>
      </c>
    </row>
    <row r="15586" spans="1:2" x14ac:dyDescent="0.25">
      <c r="A15586" s="62">
        <v>60124507</v>
      </c>
      <c r="B15586" s="63" t="s">
        <v>17477</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9106</v>
      </c>
    </row>
    <row r="15590" spans="1:2" x14ac:dyDescent="0.25">
      <c r="A15590" s="62">
        <v>60124511</v>
      </c>
      <c r="B15590" s="63" t="s">
        <v>17134</v>
      </c>
    </row>
    <row r="15591" spans="1:2" x14ac:dyDescent="0.25">
      <c r="A15591" s="62">
        <v>60124512</v>
      </c>
      <c r="B15591" s="63" t="s">
        <v>5246</v>
      </c>
    </row>
    <row r="15592" spans="1:2" x14ac:dyDescent="0.25">
      <c r="A15592" s="62">
        <v>60124513</v>
      </c>
      <c r="B15592" s="63" t="s">
        <v>5352</v>
      </c>
    </row>
    <row r="15593" spans="1:2" x14ac:dyDescent="0.25">
      <c r="A15593" s="62">
        <v>60124514</v>
      </c>
      <c r="B15593" s="63" t="s">
        <v>2660</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18317</v>
      </c>
    </row>
    <row r="15597" spans="1:2" x14ac:dyDescent="0.25">
      <c r="A15597" s="62">
        <v>60131003</v>
      </c>
      <c r="B15597" s="63" t="s">
        <v>16736</v>
      </c>
    </row>
    <row r="15598" spans="1:2" x14ac:dyDescent="0.25">
      <c r="A15598" s="62">
        <v>60131004</v>
      </c>
      <c r="B15598" s="63" t="s">
        <v>12680</v>
      </c>
    </row>
    <row r="15599" spans="1:2" x14ac:dyDescent="0.25">
      <c r="A15599" s="62">
        <v>60131101</v>
      </c>
      <c r="B15599" s="63" t="s">
        <v>5116</v>
      </c>
    </row>
    <row r="15600" spans="1:2" x14ac:dyDescent="0.25">
      <c r="A15600" s="62">
        <v>60131102</v>
      </c>
      <c r="B15600" s="63" t="s">
        <v>11040</v>
      </c>
    </row>
    <row r="15601" spans="1:2" x14ac:dyDescent="0.25">
      <c r="A15601" s="62">
        <v>60131103</v>
      </c>
      <c r="B15601" s="63" t="s">
        <v>4639</v>
      </c>
    </row>
    <row r="15602" spans="1:2" x14ac:dyDescent="0.25">
      <c r="A15602" s="62">
        <v>60131104</v>
      </c>
      <c r="B15602" s="63" t="s">
        <v>14503</v>
      </c>
    </row>
    <row r="15603" spans="1:2" x14ac:dyDescent="0.25">
      <c r="A15603" s="62">
        <v>60131105</v>
      </c>
      <c r="B15603" s="63" t="s">
        <v>17965</v>
      </c>
    </row>
    <row r="15604" spans="1:2" x14ac:dyDescent="0.25">
      <c r="A15604" s="62">
        <v>60131106</v>
      </c>
      <c r="B15604" s="63" t="s">
        <v>11025</v>
      </c>
    </row>
    <row r="15605" spans="1:2" x14ac:dyDescent="0.25">
      <c r="A15605" s="62">
        <v>60131107</v>
      </c>
      <c r="B15605" s="63" t="s">
        <v>14563</v>
      </c>
    </row>
    <row r="15606" spans="1:2" x14ac:dyDescent="0.25">
      <c r="A15606" s="62">
        <v>60131108</v>
      </c>
      <c r="B15606" s="63" t="s">
        <v>11821</v>
      </c>
    </row>
    <row r="15607" spans="1:2" x14ac:dyDescent="0.25">
      <c r="A15607" s="62">
        <v>60131109</v>
      </c>
      <c r="B15607" s="63" t="s">
        <v>11359</v>
      </c>
    </row>
    <row r="15608" spans="1:2" x14ac:dyDescent="0.25">
      <c r="A15608" s="62">
        <v>60131110</v>
      </c>
      <c r="B15608" s="63" t="s">
        <v>12972</v>
      </c>
    </row>
    <row r="15609" spans="1:2" x14ac:dyDescent="0.25">
      <c r="A15609" s="62">
        <v>60131111</v>
      </c>
      <c r="B15609" s="63" t="s">
        <v>17374</v>
      </c>
    </row>
    <row r="15610" spans="1:2" x14ac:dyDescent="0.25">
      <c r="A15610" s="62">
        <v>60131112</v>
      </c>
      <c r="B15610" s="63" t="s">
        <v>15094</v>
      </c>
    </row>
    <row r="15611" spans="1:2" x14ac:dyDescent="0.25">
      <c r="A15611" s="62">
        <v>60131201</v>
      </c>
      <c r="B15611" s="63" t="s">
        <v>8631</v>
      </c>
    </row>
    <row r="15612" spans="1:2" x14ac:dyDescent="0.25">
      <c r="A15612" s="62">
        <v>60131202</v>
      </c>
      <c r="B15612" s="63" t="s">
        <v>17316</v>
      </c>
    </row>
    <row r="15613" spans="1:2" x14ac:dyDescent="0.25">
      <c r="A15613" s="62">
        <v>60131203</v>
      </c>
      <c r="B15613" s="63" t="s">
        <v>3067</v>
      </c>
    </row>
    <row r="15614" spans="1:2" x14ac:dyDescent="0.25">
      <c r="A15614" s="62">
        <v>60131204</v>
      </c>
      <c r="B15614" s="63" t="s">
        <v>8035</v>
      </c>
    </row>
    <row r="15615" spans="1:2" x14ac:dyDescent="0.25">
      <c r="A15615" s="62">
        <v>60131205</v>
      </c>
      <c r="B15615" s="63" t="s">
        <v>11774</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4086</v>
      </c>
    </row>
    <row r="15619" spans="1:2" x14ac:dyDescent="0.25">
      <c r="A15619" s="62">
        <v>60131209</v>
      </c>
      <c r="B15619" s="63" t="s">
        <v>1067</v>
      </c>
    </row>
    <row r="15620" spans="1:2" x14ac:dyDescent="0.25">
      <c r="A15620" s="62">
        <v>60131210</v>
      </c>
      <c r="B15620" s="63" t="s">
        <v>14966</v>
      </c>
    </row>
    <row r="15621" spans="1:2" x14ac:dyDescent="0.25">
      <c r="A15621" s="62">
        <v>60131301</v>
      </c>
      <c r="B15621" s="63" t="s">
        <v>3302</v>
      </c>
    </row>
    <row r="15622" spans="1:2" x14ac:dyDescent="0.25">
      <c r="A15622" s="62">
        <v>60131302</v>
      </c>
      <c r="B15622" s="63" t="s">
        <v>7038</v>
      </c>
    </row>
    <row r="15623" spans="1:2" x14ac:dyDescent="0.25">
      <c r="A15623" s="62">
        <v>60131303</v>
      </c>
      <c r="B15623" s="63" t="s">
        <v>10900</v>
      </c>
    </row>
    <row r="15624" spans="1:2" x14ac:dyDescent="0.25">
      <c r="A15624" s="62">
        <v>60131304</v>
      </c>
      <c r="B15624" s="63" t="s">
        <v>9783</v>
      </c>
    </row>
    <row r="15625" spans="1:2" x14ac:dyDescent="0.25">
      <c r="A15625" s="62">
        <v>60131305</v>
      </c>
      <c r="B15625" s="63" t="s">
        <v>3798</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13843</v>
      </c>
    </row>
    <row r="15631" spans="1:2" x14ac:dyDescent="0.25">
      <c r="A15631" s="62">
        <v>60131402</v>
      </c>
      <c r="B15631" s="63" t="s">
        <v>9083</v>
      </c>
    </row>
    <row r="15632" spans="1:2" x14ac:dyDescent="0.25">
      <c r="A15632" s="62">
        <v>60131403</v>
      </c>
      <c r="B15632" s="63" t="s">
        <v>17691</v>
      </c>
    </row>
    <row r="15633" spans="1:2" x14ac:dyDescent="0.25">
      <c r="A15633" s="62">
        <v>60131404</v>
      </c>
      <c r="B15633" s="63" t="s">
        <v>8128</v>
      </c>
    </row>
    <row r="15634" spans="1:2" x14ac:dyDescent="0.25">
      <c r="A15634" s="62">
        <v>60131405</v>
      </c>
      <c r="B15634" s="63" t="s">
        <v>3373</v>
      </c>
    </row>
    <row r="15635" spans="1:2" x14ac:dyDescent="0.25">
      <c r="A15635" s="62">
        <v>60131406</v>
      </c>
      <c r="B15635" s="63" t="s">
        <v>5956</v>
      </c>
    </row>
    <row r="15636" spans="1:2" x14ac:dyDescent="0.25">
      <c r="A15636" s="62">
        <v>60131407</v>
      </c>
      <c r="B15636" s="63" t="s">
        <v>4671</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18407</v>
      </c>
    </row>
    <row r="15640" spans="1:2" x14ac:dyDescent="0.25">
      <c r="A15640" s="62">
        <v>60131504</v>
      </c>
      <c r="B15640" s="63" t="s">
        <v>13088</v>
      </c>
    </row>
    <row r="15641" spans="1:2" x14ac:dyDescent="0.25">
      <c r="A15641" s="62">
        <v>60131505</v>
      </c>
      <c r="B15641" s="63" t="s">
        <v>2938</v>
      </c>
    </row>
    <row r="15642" spans="1:2" x14ac:dyDescent="0.25">
      <c r="A15642" s="62">
        <v>60131506</v>
      </c>
      <c r="B15642" s="63" t="s">
        <v>6457</v>
      </c>
    </row>
    <row r="15643" spans="1:2" x14ac:dyDescent="0.25">
      <c r="A15643" s="62">
        <v>60131507</v>
      </c>
      <c r="B15643" s="63" t="s">
        <v>5037</v>
      </c>
    </row>
    <row r="15644" spans="1:2" x14ac:dyDescent="0.25">
      <c r="A15644" s="62">
        <v>60131508</v>
      </c>
      <c r="B15644" s="63" t="s">
        <v>8946</v>
      </c>
    </row>
    <row r="15645" spans="1:2" x14ac:dyDescent="0.25">
      <c r="A15645" s="62">
        <v>60131509</v>
      </c>
      <c r="B15645" s="63" t="s">
        <v>17221</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14556</v>
      </c>
    </row>
    <row r="15650" spans="1:2" x14ac:dyDescent="0.25">
      <c r="A15650" s="62">
        <v>60131514</v>
      </c>
      <c r="B15650" s="63" t="s">
        <v>17168</v>
      </c>
    </row>
    <row r="15651" spans="1:2" x14ac:dyDescent="0.25">
      <c r="A15651" s="62">
        <v>60131601</v>
      </c>
      <c r="B15651" s="63" t="s">
        <v>18485</v>
      </c>
    </row>
    <row r="15652" spans="1:2" x14ac:dyDescent="0.25">
      <c r="A15652" s="62">
        <v>60131701</v>
      </c>
      <c r="B15652" s="63" t="s">
        <v>14801</v>
      </c>
    </row>
    <row r="15653" spans="1:2" x14ac:dyDescent="0.25">
      <c r="A15653" s="62">
        <v>60131702</v>
      </c>
      <c r="B15653" s="63" t="s">
        <v>9991</v>
      </c>
    </row>
    <row r="15654" spans="1:2" x14ac:dyDescent="0.25">
      <c r="A15654" s="62">
        <v>60131801</v>
      </c>
      <c r="B15654" s="63" t="s">
        <v>14334</v>
      </c>
    </row>
    <row r="15655" spans="1:2" x14ac:dyDescent="0.25">
      <c r="A15655" s="62">
        <v>60131802</v>
      </c>
      <c r="B15655" s="63" t="s">
        <v>16834</v>
      </c>
    </row>
    <row r="15656" spans="1:2" x14ac:dyDescent="0.25">
      <c r="A15656" s="62">
        <v>60131803</v>
      </c>
      <c r="B15656" s="63" t="s">
        <v>14517</v>
      </c>
    </row>
    <row r="15657" spans="1:2" x14ac:dyDescent="0.25">
      <c r="A15657" s="62">
        <v>60141001</v>
      </c>
      <c r="B15657" s="63" t="s">
        <v>16435</v>
      </c>
    </row>
    <row r="15658" spans="1:2" x14ac:dyDescent="0.25">
      <c r="A15658" s="62">
        <v>60141002</v>
      </c>
      <c r="B15658" s="63" t="s">
        <v>12399</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3269</v>
      </c>
    </row>
    <row r="15662" spans="1:2" x14ac:dyDescent="0.25">
      <c r="A15662" s="62">
        <v>60141006</v>
      </c>
      <c r="B15662" s="63" t="s">
        <v>14809</v>
      </c>
    </row>
    <row r="15663" spans="1:2" x14ac:dyDescent="0.25">
      <c r="A15663" s="62">
        <v>60141007</v>
      </c>
      <c r="B15663" s="63" t="s">
        <v>17552</v>
      </c>
    </row>
    <row r="15664" spans="1:2" x14ac:dyDescent="0.25">
      <c r="A15664" s="62">
        <v>60141008</v>
      </c>
      <c r="B15664" s="63" t="s">
        <v>6089</v>
      </c>
    </row>
    <row r="15665" spans="1:2" x14ac:dyDescent="0.25">
      <c r="A15665" s="62">
        <v>60141009</v>
      </c>
      <c r="B15665" s="63" t="s">
        <v>17357</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3124</v>
      </c>
    </row>
    <row r="15670" spans="1:2" x14ac:dyDescent="0.25">
      <c r="A15670" s="62">
        <v>60141014</v>
      </c>
      <c r="B15670" s="63" t="s">
        <v>13385</v>
      </c>
    </row>
    <row r="15671" spans="1:2" x14ac:dyDescent="0.25">
      <c r="A15671" s="62">
        <v>60141015</v>
      </c>
      <c r="B15671" s="63" t="s">
        <v>4483</v>
      </c>
    </row>
    <row r="15672" spans="1:2" x14ac:dyDescent="0.25">
      <c r="A15672" s="62">
        <v>60141016</v>
      </c>
      <c r="B15672" s="63" t="s">
        <v>3962</v>
      </c>
    </row>
    <row r="15673" spans="1:2" x14ac:dyDescent="0.25">
      <c r="A15673" s="62">
        <v>60141017</v>
      </c>
      <c r="B15673" s="63" t="s">
        <v>11092</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9432</v>
      </c>
    </row>
    <row r="15677" spans="1:2" x14ac:dyDescent="0.25">
      <c r="A15677" s="62">
        <v>60141021</v>
      </c>
      <c r="B15677" s="63" t="s">
        <v>16805</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10407</v>
      </c>
    </row>
    <row r="15683" spans="1:2" x14ac:dyDescent="0.25">
      <c r="A15683" s="62">
        <v>60141101</v>
      </c>
      <c r="B15683" s="63" t="s">
        <v>4165</v>
      </c>
    </row>
    <row r="15684" spans="1:2" x14ac:dyDescent="0.25">
      <c r="A15684" s="62">
        <v>60141102</v>
      </c>
      <c r="B15684" s="63" t="s">
        <v>7152</v>
      </c>
    </row>
    <row r="15685" spans="1:2" x14ac:dyDescent="0.25">
      <c r="A15685" s="62">
        <v>60141103</v>
      </c>
      <c r="B15685" s="63" t="s">
        <v>17149</v>
      </c>
    </row>
    <row r="15686" spans="1:2" x14ac:dyDescent="0.25">
      <c r="A15686" s="62">
        <v>60141104</v>
      </c>
      <c r="B15686" s="63" t="s">
        <v>10608</v>
      </c>
    </row>
    <row r="15687" spans="1:2" x14ac:dyDescent="0.25">
      <c r="A15687" s="62">
        <v>60141105</v>
      </c>
      <c r="B15687" s="63" t="s">
        <v>5189</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2831</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12705</v>
      </c>
    </row>
    <row r="15695" spans="1:2" x14ac:dyDescent="0.25">
      <c r="A15695" s="62">
        <v>60141113</v>
      </c>
      <c r="B15695" s="63" t="s">
        <v>1091</v>
      </c>
    </row>
    <row r="15696" spans="1:2" x14ac:dyDescent="0.25">
      <c r="A15696" s="62">
        <v>60141114</v>
      </c>
      <c r="B15696" s="63" t="s">
        <v>11329</v>
      </c>
    </row>
    <row r="15697" spans="1:2" x14ac:dyDescent="0.25">
      <c r="A15697" s="62">
        <v>60141115</v>
      </c>
      <c r="B15697" s="63" t="s">
        <v>3207</v>
      </c>
    </row>
    <row r="15698" spans="1:2" x14ac:dyDescent="0.25">
      <c r="A15698" s="62">
        <v>60141201</v>
      </c>
      <c r="B15698" s="63" t="s">
        <v>8713</v>
      </c>
    </row>
    <row r="15699" spans="1:2" x14ac:dyDescent="0.25">
      <c r="A15699" s="62">
        <v>60141202</v>
      </c>
      <c r="B15699" s="63" t="s">
        <v>14926</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3156</v>
      </c>
    </row>
    <row r="15705" spans="1:2" x14ac:dyDescent="0.25">
      <c r="A15705" s="62">
        <v>60141304</v>
      </c>
      <c r="B15705" s="63" t="s">
        <v>236</v>
      </c>
    </row>
    <row r="15706" spans="1:2" x14ac:dyDescent="0.25">
      <c r="A15706" s="62">
        <v>60141305</v>
      </c>
      <c r="B15706" s="63" t="s">
        <v>4341</v>
      </c>
    </row>
    <row r="15707" spans="1:2" x14ac:dyDescent="0.25">
      <c r="A15707" s="62">
        <v>60141306</v>
      </c>
      <c r="B15707" s="63" t="s">
        <v>15033</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16840</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4553</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12903</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4540</v>
      </c>
    </row>
    <row r="15726" spans="1:2" x14ac:dyDescent="0.25">
      <c r="A15726" s="62">
        <v>70101603</v>
      </c>
      <c r="B15726" s="63" t="s">
        <v>10162</v>
      </c>
    </row>
    <row r="15727" spans="1:2" x14ac:dyDescent="0.25">
      <c r="A15727" s="62">
        <v>70101604</v>
      </c>
      <c r="B15727" s="63" t="s">
        <v>4157</v>
      </c>
    </row>
    <row r="15728" spans="1:2" x14ac:dyDescent="0.25">
      <c r="A15728" s="62">
        <v>70101605</v>
      </c>
      <c r="B15728" s="63" t="s">
        <v>3565</v>
      </c>
    </row>
    <row r="15729" spans="1:2" x14ac:dyDescent="0.25">
      <c r="A15729" s="62">
        <v>70101606</v>
      </c>
      <c r="B15729" s="63" t="s">
        <v>16295</v>
      </c>
    </row>
    <row r="15730" spans="1:2" x14ac:dyDescent="0.25">
      <c r="A15730" s="62">
        <v>70101607</v>
      </c>
      <c r="B15730" s="63" t="s">
        <v>17824</v>
      </c>
    </row>
    <row r="15731" spans="1:2" x14ac:dyDescent="0.25">
      <c r="A15731" s="62">
        <v>70101701</v>
      </c>
      <c r="B15731" s="63" t="s">
        <v>10745</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11107</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14744</v>
      </c>
    </row>
    <row r="15739" spans="1:2" x14ac:dyDescent="0.25">
      <c r="A15739" s="62">
        <v>70101805</v>
      </c>
      <c r="B15739" s="63" t="s">
        <v>7176</v>
      </c>
    </row>
    <row r="15740" spans="1:2" x14ac:dyDescent="0.25">
      <c r="A15740" s="62">
        <v>70101806</v>
      </c>
      <c r="B15740" s="63" t="s">
        <v>15048</v>
      </c>
    </row>
    <row r="15741" spans="1:2" x14ac:dyDescent="0.25">
      <c r="A15741" s="62">
        <v>70101901</v>
      </c>
      <c r="B15741" s="63" t="s">
        <v>15214</v>
      </c>
    </row>
    <row r="15742" spans="1:2" x14ac:dyDescent="0.25">
      <c r="A15742" s="62">
        <v>70101902</v>
      </c>
      <c r="B15742" s="63" t="s">
        <v>2712</v>
      </c>
    </row>
    <row r="15743" spans="1:2" x14ac:dyDescent="0.25">
      <c r="A15743" s="62">
        <v>70101903</v>
      </c>
      <c r="B15743" s="63" t="s">
        <v>13741</v>
      </c>
    </row>
    <row r="15744" spans="1:2" x14ac:dyDescent="0.25">
      <c r="A15744" s="62">
        <v>70101904</v>
      </c>
      <c r="B15744" s="63" t="s">
        <v>17013</v>
      </c>
    </row>
    <row r="15745" spans="1:2" x14ac:dyDescent="0.25">
      <c r="A15745" s="62">
        <v>70101905</v>
      </c>
      <c r="B15745" s="63" t="s">
        <v>18716</v>
      </c>
    </row>
    <row r="15746" spans="1:2" x14ac:dyDescent="0.25">
      <c r="A15746" s="62">
        <v>70111501</v>
      </c>
      <c r="B15746" s="63" t="s">
        <v>14401</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4292</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12918</v>
      </c>
    </row>
    <row r="15753" spans="1:2" x14ac:dyDescent="0.25">
      <c r="A15753" s="62">
        <v>70111508</v>
      </c>
      <c r="B15753" s="63" t="s">
        <v>1929</v>
      </c>
    </row>
    <row r="15754" spans="1:2" x14ac:dyDescent="0.25">
      <c r="A15754" s="62">
        <v>70111601</v>
      </c>
      <c r="B15754" s="63" t="s">
        <v>11251</v>
      </c>
    </row>
    <row r="15755" spans="1:2" x14ac:dyDescent="0.25">
      <c r="A15755" s="62">
        <v>70111602</v>
      </c>
      <c r="B15755" s="63" t="s">
        <v>16843</v>
      </c>
    </row>
    <row r="15756" spans="1:2" x14ac:dyDescent="0.25">
      <c r="A15756" s="62">
        <v>70111603</v>
      </c>
      <c r="B15756" s="63" t="s">
        <v>3995</v>
      </c>
    </row>
    <row r="15757" spans="1:2" x14ac:dyDescent="0.25">
      <c r="A15757" s="62">
        <v>70111701</v>
      </c>
      <c r="B15757" s="63" t="s">
        <v>10663</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13635</v>
      </c>
    </row>
    <row r="15761" spans="1:2" x14ac:dyDescent="0.25">
      <c r="A15761" s="62">
        <v>70111705</v>
      </c>
      <c r="B15761" s="63" t="s">
        <v>13948</v>
      </c>
    </row>
    <row r="15762" spans="1:2" x14ac:dyDescent="0.25">
      <c r="A15762" s="62">
        <v>70111706</v>
      </c>
      <c r="B15762" s="63" t="s">
        <v>12572</v>
      </c>
    </row>
    <row r="15763" spans="1:2" x14ac:dyDescent="0.25">
      <c r="A15763" s="62">
        <v>70111707</v>
      </c>
      <c r="B15763" s="63" t="s">
        <v>15397</v>
      </c>
    </row>
    <row r="15764" spans="1:2" x14ac:dyDescent="0.25">
      <c r="A15764" s="62">
        <v>70111708</v>
      </c>
      <c r="B15764" s="63" t="s">
        <v>10610</v>
      </c>
    </row>
    <row r="15765" spans="1:2" x14ac:dyDescent="0.25">
      <c r="A15765" s="62">
        <v>70111709</v>
      </c>
      <c r="B15765" s="63" t="s">
        <v>4479</v>
      </c>
    </row>
    <row r="15766" spans="1:2" x14ac:dyDescent="0.25">
      <c r="A15766" s="62">
        <v>70111710</v>
      </c>
      <c r="B15766" s="63" t="s">
        <v>17082</v>
      </c>
    </row>
    <row r="15767" spans="1:2" x14ac:dyDescent="0.25">
      <c r="A15767" s="62">
        <v>70111711</v>
      </c>
      <c r="B15767" s="63" t="s">
        <v>14369</v>
      </c>
    </row>
    <row r="15768" spans="1:2" x14ac:dyDescent="0.25">
      <c r="A15768" s="62">
        <v>70111712</v>
      </c>
      <c r="B15768" s="63" t="s">
        <v>6439</v>
      </c>
    </row>
    <row r="15769" spans="1:2" x14ac:dyDescent="0.25">
      <c r="A15769" s="62">
        <v>70111713</v>
      </c>
      <c r="B15769" s="63" t="s">
        <v>16921</v>
      </c>
    </row>
    <row r="15770" spans="1:2" x14ac:dyDescent="0.25">
      <c r="A15770" s="62">
        <v>70121501</v>
      </c>
      <c r="B15770" s="63" t="s">
        <v>7185</v>
      </c>
    </row>
    <row r="15771" spans="1:2" x14ac:dyDescent="0.25">
      <c r="A15771" s="62">
        <v>70121502</v>
      </c>
      <c r="B15771" s="63" t="s">
        <v>14113</v>
      </c>
    </row>
    <row r="15772" spans="1:2" x14ac:dyDescent="0.25">
      <c r="A15772" s="62">
        <v>70121503</v>
      </c>
      <c r="B15772" s="63" t="s">
        <v>5117</v>
      </c>
    </row>
    <row r="15773" spans="1:2" x14ac:dyDescent="0.25">
      <c r="A15773" s="62">
        <v>70121504</v>
      </c>
      <c r="B15773" s="63" t="s">
        <v>17385</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3378</v>
      </c>
    </row>
    <row r="15778" spans="1:2" x14ac:dyDescent="0.25">
      <c r="A15778" s="62">
        <v>70121604</v>
      </c>
      <c r="B15778" s="63" t="s">
        <v>11047</v>
      </c>
    </row>
    <row r="15779" spans="1:2" x14ac:dyDescent="0.25">
      <c r="A15779" s="62">
        <v>70121605</v>
      </c>
      <c r="B15779" s="63" t="s">
        <v>1071</v>
      </c>
    </row>
    <row r="15780" spans="1:2" x14ac:dyDescent="0.25">
      <c r="A15780" s="62">
        <v>70121606</v>
      </c>
      <c r="B15780" s="63" t="s">
        <v>4544</v>
      </c>
    </row>
    <row r="15781" spans="1:2" x14ac:dyDescent="0.25">
      <c r="A15781" s="62">
        <v>70121607</v>
      </c>
      <c r="B15781" s="63" t="s">
        <v>17020</v>
      </c>
    </row>
    <row r="15782" spans="1:2" x14ac:dyDescent="0.25">
      <c r="A15782" s="62">
        <v>70121608</v>
      </c>
      <c r="B15782" s="63" t="s">
        <v>14839</v>
      </c>
    </row>
    <row r="15783" spans="1:2" x14ac:dyDescent="0.25">
      <c r="A15783" s="62">
        <v>70121610</v>
      </c>
      <c r="B15783" s="63" t="s">
        <v>14762</v>
      </c>
    </row>
    <row r="15784" spans="1:2" x14ac:dyDescent="0.25">
      <c r="A15784" s="62">
        <v>70121701</v>
      </c>
      <c r="B15784" s="63" t="s">
        <v>17027</v>
      </c>
    </row>
    <row r="15785" spans="1:2" x14ac:dyDescent="0.25">
      <c r="A15785" s="62">
        <v>70121702</v>
      </c>
      <c r="B15785" s="63" t="s">
        <v>17119</v>
      </c>
    </row>
    <row r="15786" spans="1:2" x14ac:dyDescent="0.25">
      <c r="A15786" s="62">
        <v>70121703</v>
      </c>
      <c r="B15786" s="63" t="s">
        <v>6099</v>
      </c>
    </row>
    <row r="15787" spans="1:2" x14ac:dyDescent="0.25">
      <c r="A15787" s="62">
        <v>70121704</v>
      </c>
      <c r="B15787" s="63" t="s">
        <v>14680</v>
      </c>
    </row>
    <row r="15788" spans="1:2" x14ac:dyDescent="0.25">
      <c r="A15788" s="62">
        <v>70121705</v>
      </c>
      <c r="B15788" s="63" t="s">
        <v>17491</v>
      </c>
    </row>
    <row r="15789" spans="1:2" x14ac:dyDescent="0.25">
      <c r="A15789" s="62">
        <v>70121801</v>
      </c>
      <c r="B15789" s="63" t="s">
        <v>7278</v>
      </c>
    </row>
    <row r="15790" spans="1:2" x14ac:dyDescent="0.25">
      <c r="A15790" s="62">
        <v>70121802</v>
      </c>
      <c r="B15790" s="63" t="s">
        <v>13740</v>
      </c>
    </row>
    <row r="15791" spans="1:2" x14ac:dyDescent="0.25">
      <c r="A15791" s="62">
        <v>70121803</v>
      </c>
      <c r="B15791" s="63" t="s">
        <v>4757</v>
      </c>
    </row>
    <row r="15792" spans="1:2" x14ac:dyDescent="0.25">
      <c r="A15792" s="62">
        <v>70121901</v>
      </c>
      <c r="B15792" s="63" t="s">
        <v>1498</v>
      </c>
    </row>
    <row r="15793" spans="1:2" x14ac:dyDescent="0.25">
      <c r="A15793" s="62">
        <v>70121902</v>
      </c>
      <c r="B15793" s="63" t="s">
        <v>18271</v>
      </c>
    </row>
    <row r="15794" spans="1:2" x14ac:dyDescent="0.25">
      <c r="A15794" s="62">
        <v>70121903</v>
      </c>
      <c r="B15794" s="63" t="s">
        <v>15314</v>
      </c>
    </row>
    <row r="15795" spans="1:2" x14ac:dyDescent="0.25">
      <c r="A15795" s="62">
        <v>70122001</v>
      </c>
      <c r="B15795" s="63" t="s">
        <v>11089</v>
      </c>
    </row>
    <row r="15796" spans="1:2" x14ac:dyDescent="0.25">
      <c r="A15796" s="62">
        <v>70122002</v>
      </c>
      <c r="B15796" s="63" t="s">
        <v>12631</v>
      </c>
    </row>
    <row r="15797" spans="1:2" x14ac:dyDescent="0.25">
      <c r="A15797" s="62">
        <v>70122003</v>
      </c>
      <c r="B15797" s="63" t="s">
        <v>17281</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14332</v>
      </c>
    </row>
    <row r="15802" spans="1:2" x14ac:dyDescent="0.25">
      <c r="A15802" s="62">
        <v>70122008</v>
      </c>
      <c r="B15802" s="63" t="s">
        <v>17879</v>
      </c>
    </row>
    <row r="15803" spans="1:2" x14ac:dyDescent="0.25">
      <c r="A15803" s="62">
        <v>70122009</v>
      </c>
      <c r="B15803" s="63" t="s">
        <v>13992</v>
      </c>
    </row>
    <row r="15804" spans="1:2" x14ac:dyDescent="0.25">
      <c r="A15804" s="62">
        <v>70122010</v>
      </c>
      <c r="B15804" s="63" t="s">
        <v>7871</v>
      </c>
    </row>
    <row r="15805" spans="1:2" x14ac:dyDescent="0.25">
      <c r="A15805" s="62">
        <v>70131501</v>
      </c>
      <c r="B15805" s="63" t="s">
        <v>5141</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5975</v>
      </c>
    </row>
    <row r="15812" spans="1:2" x14ac:dyDescent="0.25">
      <c r="A15812" s="62">
        <v>70131602</v>
      </c>
      <c r="B15812" s="63" t="s">
        <v>3254</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15354</v>
      </c>
    </row>
    <row r="15816" spans="1:2" x14ac:dyDescent="0.25">
      <c r="A15816" s="62">
        <v>70131701</v>
      </c>
      <c r="B15816" s="63" t="s">
        <v>8374</v>
      </c>
    </row>
    <row r="15817" spans="1:2" x14ac:dyDescent="0.25">
      <c r="A15817" s="62">
        <v>70131702</v>
      </c>
      <c r="B15817" s="63" t="s">
        <v>3609</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2774</v>
      </c>
    </row>
    <row r="15821" spans="1:2" x14ac:dyDescent="0.25">
      <c r="A15821" s="62">
        <v>70131706</v>
      </c>
      <c r="B15821" s="63" t="s">
        <v>17998</v>
      </c>
    </row>
    <row r="15822" spans="1:2" x14ac:dyDescent="0.25">
      <c r="A15822" s="62">
        <v>70131707</v>
      </c>
      <c r="B15822" s="63" t="s">
        <v>11248</v>
      </c>
    </row>
    <row r="15823" spans="1:2" x14ac:dyDescent="0.25">
      <c r="A15823" s="62">
        <v>70131708</v>
      </c>
      <c r="B15823" s="63" t="s">
        <v>4106</v>
      </c>
    </row>
    <row r="15824" spans="1:2" x14ac:dyDescent="0.25">
      <c r="A15824" s="62">
        <v>70141501</v>
      </c>
      <c r="B15824" s="63" t="s">
        <v>16354</v>
      </c>
    </row>
    <row r="15825" spans="1:2" x14ac:dyDescent="0.25">
      <c r="A15825" s="62">
        <v>70141502</v>
      </c>
      <c r="B15825" s="63" t="s">
        <v>17596</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10907</v>
      </c>
    </row>
    <row r="15832" spans="1:2" x14ac:dyDescent="0.25">
      <c r="A15832" s="62">
        <v>70141509</v>
      </c>
      <c r="B15832" s="63" t="s">
        <v>2429</v>
      </c>
    </row>
    <row r="15833" spans="1:2" x14ac:dyDescent="0.25">
      <c r="A15833" s="62">
        <v>70141510</v>
      </c>
      <c r="B15833" s="63" t="s">
        <v>4218</v>
      </c>
    </row>
    <row r="15834" spans="1:2" x14ac:dyDescent="0.25">
      <c r="A15834" s="62">
        <v>70141511</v>
      </c>
      <c r="B15834" s="63" t="s">
        <v>4297</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4377</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10475</v>
      </c>
    </row>
    <row r="15841" spans="1:2" x14ac:dyDescent="0.25">
      <c r="A15841" s="62">
        <v>70141518</v>
      </c>
      <c r="B15841" s="63" t="s">
        <v>5330</v>
      </c>
    </row>
    <row r="15842" spans="1:2" x14ac:dyDescent="0.25">
      <c r="A15842" s="62">
        <v>70141519</v>
      </c>
      <c r="B15842" s="63" t="s">
        <v>1660</v>
      </c>
    </row>
    <row r="15843" spans="1:2" x14ac:dyDescent="0.25">
      <c r="A15843" s="62">
        <v>70141520</v>
      </c>
      <c r="B15843" s="63" t="s">
        <v>11742</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11917</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4560</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14749</v>
      </c>
    </row>
    <row r="15855" spans="1:2" x14ac:dyDescent="0.25">
      <c r="A15855" s="62">
        <v>70141705</v>
      </c>
      <c r="B15855" s="63" t="s">
        <v>15078</v>
      </c>
    </row>
    <row r="15856" spans="1:2" x14ac:dyDescent="0.25">
      <c r="A15856" s="62">
        <v>70141706</v>
      </c>
      <c r="B15856" s="63" t="s">
        <v>2732</v>
      </c>
    </row>
    <row r="15857" spans="1:2" x14ac:dyDescent="0.25">
      <c r="A15857" s="62">
        <v>70141707</v>
      </c>
      <c r="B15857" s="63" t="s">
        <v>9790</v>
      </c>
    </row>
    <row r="15858" spans="1:2" x14ac:dyDescent="0.25">
      <c r="A15858" s="62">
        <v>70141708</v>
      </c>
      <c r="B15858" s="63" t="s">
        <v>11331</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14083</v>
      </c>
    </row>
    <row r="15862" spans="1:2" x14ac:dyDescent="0.25">
      <c r="A15862" s="62">
        <v>70141802</v>
      </c>
      <c r="B15862" s="63" t="s">
        <v>3220</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16999</v>
      </c>
    </row>
    <row r="15868" spans="1:2" x14ac:dyDescent="0.25">
      <c r="A15868" s="62">
        <v>70141904</v>
      </c>
      <c r="B15868" s="63" t="s">
        <v>10408</v>
      </c>
    </row>
    <row r="15869" spans="1:2" x14ac:dyDescent="0.25">
      <c r="A15869" s="62">
        <v>70142001</v>
      </c>
      <c r="B15869" s="63" t="s">
        <v>2181</v>
      </c>
    </row>
    <row r="15870" spans="1:2" x14ac:dyDescent="0.25">
      <c r="A15870" s="62">
        <v>70142002</v>
      </c>
      <c r="B15870" s="63" t="s">
        <v>14012</v>
      </c>
    </row>
    <row r="15871" spans="1:2" x14ac:dyDescent="0.25">
      <c r="A15871" s="62">
        <v>70142003</v>
      </c>
      <c r="B15871" s="63" t="s">
        <v>7321</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17859</v>
      </c>
    </row>
    <row r="15879" spans="1:2" x14ac:dyDescent="0.25">
      <c r="A15879" s="62">
        <v>70142011</v>
      </c>
      <c r="B15879" s="63" t="s">
        <v>10334</v>
      </c>
    </row>
    <row r="15880" spans="1:2" x14ac:dyDescent="0.25">
      <c r="A15880" s="62">
        <v>70151501</v>
      </c>
      <c r="B15880" s="63" t="s">
        <v>17537</v>
      </c>
    </row>
    <row r="15881" spans="1:2" x14ac:dyDescent="0.25">
      <c r="A15881" s="62">
        <v>70151502</v>
      </c>
      <c r="B15881" s="63" t="s">
        <v>3372</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4500</v>
      </c>
    </row>
    <row r="15885" spans="1:2" x14ac:dyDescent="0.25">
      <c r="A15885" s="62">
        <v>70151506</v>
      </c>
      <c r="B15885" s="63" t="s">
        <v>5458</v>
      </c>
    </row>
    <row r="15886" spans="1:2" x14ac:dyDescent="0.25">
      <c r="A15886" s="62">
        <v>70151507</v>
      </c>
      <c r="B15886" s="63" t="s">
        <v>4731</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4611</v>
      </c>
    </row>
    <row r="15892" spans="1:2" x14ac:dyDescent="0.25">
      <c r="A15892" s="62">
        <v>70151603</v>
      </c>
      <c r="B15892" s="63" t="s">
        <v>14870</v>
      </c>
    </row>
    <row r="15893" spans="1:2" x14ac:dyDescent="0.25">
      <c r="A15893" s="62">
        <v>70151604</v>
      </c>
      <c r="B15893" s="63" t="s">
        <v>5771</v>
      </c>
    </row>
    <row r="15894" spans="1:2" x14ac:dyDescent="0.25">
      <c r="A15894" s="62">
        <v>70151605</v>
      </c>
      <c r="B15894" s="63" t="s">
        <v>17473</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17712</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3157</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11726</v>
      </c>
    </row>
    <row r="15906" spans="1:2" x14ac:dyDescent="0.25">
      <c r="A15906" s="62">
        <v>70151804</v>
      </c>
      <c r="B15906" s="63" t="s">
        <v>5071</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13093</v>
      </c>
    </row>
    <row r="15914" spans="1:2" x14ac:dyDescent="0.25">
      <c r="A15914" s="62">
        <v>70151905</v>
      </c>
      <c r="B15914" s="63" t="s">
        <v>4382</v>
      </c>
    </row>
    <row r="15915" spans="1:2" x14ac:dyDescent="0.25">
      <c r="A15915" s="62">
        <v>70151906</v>
      </c>
      <c r="B15915" s="63" t="s">
        <v>10488</v>
      </c>
    </row>
    <row r="15916" spans="1:2" x14ac:dyDescent="0.25">
      <c r="A15916" s="62">
        <v>70151907</v>
      </c>
      <c r="B15916" s="63" t="s">
        <v>16746</v>
      </c>
    </row>
    <row r="15917" spans="1:2" x14ac:dyDescent="0.25">
      <c r="A15917" s="62">
        <v>70151909</v>
      </c>
      <c r="B15917" s="63" t="s">
        <v>17538</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16950</v>
      </c>
    </row>
    <row r="15922" spans="1:2" x14ac:dyDescent="0.25">
      <c r="A15922" s="62">
        <v>70161702</v>
      </c>
      <c r="B15922" s="63" t="s">
        <v>1830</v>
      </c>
    </row>
    <row r="15923" spans="1:2" x14ac:dyDescent="0.25">
      <c r="A15923" s="62">
        <v>70161703</v>
      </c>
      <c r="B15923" s="63" t="s">
        <v>12909</v>
      </c>
    </row>
    <row r="15924" spans="1:2" x14ac:dyDescent="0.25">
      <c r="A15924" s="62">
        <v>70161704</v>
      </c>
      <c r="B15924" s="63" t="s">
        <v>10495</v>
      </c>
    </row>
    <row r="15925" spans="1:2" x14ac:dyDescent="0.25">
      <c r="A15925" s="62">
        <v>70171501</v>
      </c>
      <c r="B15925" s="63" t="s">
        <v>3486</v>
      </c>
    </row>
    <row r="15926" spans="1:2" x14ac:dyDescent="0.25">
      <c r="A15926" s="62">
        <v>70171502</v>
      </c>
      <c r="B15926" s="63" t="s">
        <v>4350</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12023</v>
      </c>
    </row>
    <row r="15931" spans="1:2" x14ac:dyDescent="0.25">
      <c r="A15931" s="62">
        <v>70171601</v>
      </c>
      <c r="B15931" s="63" t="s">
        <v>18437</v>
      </c>
    </row>
    <row r="15932" spans="1:2" x14ac:dyDescent="0.25">
      <c r="A15932" s="62">
        <v>70171602</v>
      </c>
      <c r="B15932" s="63" t="s">
        <v>2015</v>
      </c>
    </row>
    <row r="15933" spans="1:2" x14ac:dyDescent="0.25">
      <c r="A15933" s="62">
        <v>70171603</v>
      </c>
      <c r="B15933" s="63" t="s">
        <v>13738</v>
      </c>
    </row>
    <row r="15934" spans="1:2" x14ac:dyDescent="0.25">
      <c r="A15934" s="62">
        <v>70171604</v>
      </c>
      <c r="B15934" s="63" t="s">
        <v>17582</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3688</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12013</v>
      </c>
    </row>
    <row r="15945" spans="1:2" x14ac:dyDescent="0.25">
      <c r="A15945" s="62">
        <v>70171708</v>
      </c>
      <c r="B15945" s="63" t="s">
        <v>4808</v>
      </c>
    </row>
    <row r="15946" spans="1:2" x14ac:dyDescent="0.25">
      <c r="A15946" s="62">
        <v>70171709</v>
      </c>
      <c r="B15946" s="63" t="s">
        <v>12790</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4793</v>
      </c>
    </row>
    <row r="15952" spans="1:2" x14ac:dyDescent="0.25">
      <c r="A15952" s="62">
        <v>71101601</v>
      </c>
      <c r="B15952" s="63" t="s">
        <v>11570</v>
      </c>
    </row>
    <row r="15953" spans="1:2" x14ac:dyDescent="0.25">
      <c r="A15953" s="62">
        <v>71101602</v>
      </c>
      <c r="B15953" s="63" t="s">
        <v>10702</v>
      </c>
    </row>
    <row r="15954" spans="1:2" x14ac:dyDescent="0.25">
      <c r="A15954" s="62">
        <v>71101701</v>
      </c>
      <c r="B15954" s="63" t="s">
        <v>15783</v>
      </c>
    </row>
    <row r="15955" spans="1:2" x14ac:dyDescent="0.25">
      <c r="A15955" s="62">
        <v>71101702</v>
      </c>
      <c r="B15955" s="63" t="s">
        <v>13604</v>
      </c>
    </row>
    <row r="15956" spans="1:2" x14ac:dyDescent="0.25">
      <c r="A15956" s="62">
        <v>71101703</v>
      </c>
      <c r="B15956" s="63" t="s">
        <v>12368</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11220</v>
      </c>
    </row>
    <row r="15960" spans="1:2" x14ac:dyDescent="0.25">
      <c r="A15960" s="62">
        <v>71101707</v>
      </c>
      <c r="B15960" s="63" t="s">
        <v>3407</v>
      </c>
    </row>
    <row r="15961" spans="1:2" x14ac:dyDescent="0.25">
      <c r="A15961" s="62">
        <v>71101708</v>
      </c>
      <c r="B15961" s="63" t="s">
        <v>4689</v>
      </c>
    </row>
    <row r="15962" spans="1:2" x14ac:dyDescent="0.25">
      <c r="A15962" s="62">
        <v>71101709</v>
      </c>
      <c r="B15962" s="63" t="s">
        <v>11368</v>
      </c>
    </row>
    <row r="15963" spans="1:2" x14ac:dyDescent="0.25">
      <c r="A15963" s="62">
        <v>71112001</v>
      </c>
      <c r="B15963" s="63" t="s">
        <v>18074</v>
      </c>
    </row>
    <row r="15964" spans="1:2" x14ac:dyDescent="0.25">
      <c r="A15964" s="62">
        <v>71112002</v>
      </c>
      <c r="B15964" s="63" t="s">
        <v>7269</v>
      </c>
    </row>
    <row r="15965" spans="1:2" x14ac:dyDescent="0.25">
      <c r="A15965" s="62">
        <v>71112003</v>
      </c>
      <c r="B15965" s="63" t="s">
        <v>11473</v>
      </c>
    </row>
    <row r="15966" spans="1:2" x14ac:dyDescent="0.25">
      <c r="A15966" s="62">
        <v>71112004</v>
      </c>
      <c r="B15966" s="63" t="s">
        <v>4839</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12710</v>
      </c>
    </row>
    <row r="15970" spans="1:2" x14ac:dyDescent="0.25">
      <c r="A15970" s="62">
        <v>71112008</v>
      </c>
      <c r="B15970" s="63" t="s">
        <v>15240</v>
      </c>
    </row>
    <row r="15971" spans="1:2" x14ac:dyDescent="0.25">
      <c r="A15971" s="62">
        <v>71112009</v>
      </c>
      <c r="B15971" s="63" t="s">
        <v>14914</v>
      </c>
    </row>
    <row r="15972" spans="1:2" x14ac:dyDescent="0.25">
      <c r="A15972" s="62">
        <v>71112010</v>
      </c>
      <c r="B15972" s="63" t="s">
        <v>1547</v>
      </c>
    </row>
    <row r="15973" spans="1:2" x14ac:dyDescent="0.25">
      <c r="A15973" s="62">
        <v>71112011</v>
      </c>
      <c r="B15973" s="63" t="s">
        <v>14356</v>
      </c>
    </row>
    <row r="15974" spans="1:2" x14ac:dyDescent="0.25">
      <c r="A15974" s="62">
        <v>71112012</v>
      </c>
      <c r="B15974" s="63" t="s">
        <v>17083</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4909</v>
      </c>
    </row>
    <row r="15979" spans="1:2" x14ac:dyDescent="0.25">
      <c r="A15979" s="62">
        <v>71112018</v>
      </c>
      <c r="B15979" s="63" t="s">
        <v>3550</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5058</v>
      </c>
    </row>
    <row r="15983" spans="1:2" x14ac:dyDescent="0.25">
      <c r="A15983" s="62">
        <v>71112022</v>
      </c>
      <c r="B15983" s="63" t="s">
        <v>7855</v>
      </c>
    </row>
    <row r="15984" spans="1:2" x14ac:dyDescent="0.25">
      <c r="A15984" s="62">
        <v>71112023</v>
      </c>
      <c r="B15984" s="63" t="s">
        <v>15132</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17353</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14224</v>
      </c>
    </row>
    <row r="15991" spans="1:2" x14ac:dyDescent="0.25">
      <c r="A15991" s="62">
        <v>71112030</v>
      </c>
      <c r="B15991" s="63" t="s">
        <v>14849</v>
      </c>
    </row>
    <row r="15992" spans="1:2" x14ac:dyDescent="0.25">
      <c r="A15992" s="62">
        <v>71112031</v>
      </c>
      <c r="B15992" s="63" t="s">
        <v>3685</v>
      </c>
    </row>
    <row r="15993" spans="1:2" x14ac:dyDescent="0.25">
      <c r="A15993" s="62">
        <v>71112101</v>
      </c>
      <c r="B15993" s="63" t="s">
        <v>96</v>
      </c>
    </row>
    <row r="15994" spans="1:2" x14ac:dyDescent="0.25">
      <c r="A15994" s="62">
        <v>71112102</v>
      </c>
      <c r="B15994" s="63" t="s">
        <v>10620</v>
      </c>
    </row>
    <row r="15995" spans="1:2" x14ac:dyDescent="0.25">
      <c r="A15995" s="62">
        <v>71112103</v>
      </c>
      <c r="B15995" s="63" t="s">
        <v>6240</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4447</v>
      </c>
    </row>
    <row r="15999" spans="1:2" x14ac:dyDescent="0.25">
      <c r="A15999" s="62">
        <v>71112107</v>
      </c>
      <c r="B15999" s="63" t="s">
        <v>17199</v>
      </c>
    </row>
    <row r="16000" spans="1:2" x14ac:dyDescent="0.25">
      <c r="A16000" s="62">
        <v>71112108</v>
      </c>
      <c r="B16000" s="63" t="s">
        <v>13136</v>
      </c>
    </row>
    <row r="16001" spans="1:2" x14ac:dyDescent="0.25">
      <c r="A16001" s="62">
        <v>71112109</v>
      </c>
      <c r="B16001" s="63" t="s">
        <v>3941</v>
      </c>
    </row>
    <row r="16002" spans="1:2" x14ac:dyDescent="0.25">
      <c r="A16002" s="62">
        <v>71112110</v>
      </c>
      <c r="B16002" s="63" t="s">
        <v>10752</v>
      </c>
    </row>
    <row r="16003" spans="1:2" x14ac:dyDescent="0.25">
      <c r="A16003" s="62">
        <v>71112111</v>
      </c>
      <c r="B16003" s="63" t="s">
        <v>2520</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13896</v>
      </c>
    </row>
    <row r="16011" spans="1:2" x14ac:dyDescent="0.25">
      <c r="A16011" s="62">
        <v>71112120</v>
      </c>
      <c r="B16011" s="63" t="s">
        <v>17419</v>
      </c>
    </row>
    <row r="16012" spans="1:2" x14ac:dyDescent="0.25">
      <c r="A16012" s="62">
        <v>71112121</v>
      </c>
      <c r="B16012" s="63" t="s">
        <v>2300</v>
      </c>
    </row>
    <row r="16013" spans="1:2" x14ac:dyDescent="0.25">
      <c r="A16013" s="62">
        <v>71112122</v>
      </c>
      <c r="B16013" s="63" t="s">
        <v>11246</v>
      </c>
    </row>
    <row r="16014" spans="1:2" x14ac:dyDescent="0.25">
      <c r="A16014" s="62">
        <v>71112202</v>
      </c>
      <c r="B16014" s="63" t="s">
        <v>9232</v>
      </c>
    </row>
    <row r="16015" spans="1:2" x14ac:dyDescent="0.25">
      <c r="A16015" s="62">
        <v>71112203</v>
      </c>
      <c r="B16015" s="63" t="s">
        <v>4059</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12893</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3272</v>
      </c>
    </row>
    <row r="16025" spans="1:2" x14ac:dyDescent="0.25">
      <c r="A16025" s="62">
        <v>71112307</v>
      </c>
      <c r="B16025" s="63" t="s">
        <v>5479</v>
      </c>
    </row>
    <row r="16026" spans="1:2" x14ac:dyDescent="0.25">
      <c r="A16026" s="62">
        <v>71112308</v>
      </c>
      <c r="B16026" s="63" t="s">
        <v>13338</v>
      </c>
    </row>
    <row r="16027" spans="1:2" x14ac:dyDescent="0.25">
      <c r="A16027" s="62">
        <v>71112309</v>
      </c>
      <c r="B16027" s="63" t="s">
        <v>11627</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11157</v>
      </c>
    </row>
    <row r="16031" spans="1:2" x14ac:dyDescent="0.25">
      <c r="A16031" s="62">
        <v>71112313</v>
      </c>
      <c r="B16031" s="63" t="s">
        <v>15437</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14632</v>
      </c>
    </row>
    <row r="16035" spans="1:2" x14ac:dyDescent="0.25">
      <c r="A16035" s="62">
        <v>71112317</v>
      </c>
      <c r="B16035" s="63" t="s">
        <v>5498</v>
      </c>
    </row>
    <row r="16036" spans="1:2" x14ac:dyDescent="0.25">
      <c r="A16036" s="62">
        <v>71112318</v>
      </c>
      <c r="B16036" s="63" t="s">
        <v>17018</v>
      </c>
    </row>
    <row r="16037" spans="1:2" x14ac:dyDescent="0.25">
      <c r="A16037" s="62">
        <v>71112319</v>
      </c>
      <c r="B16037" s="63" t="s">
        <v>2868</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17785</v>
      </c>
    </row>
    <row r="16042" spans="1:2" x14ac:dyDescent="0.25">
      <c r="A16042" s="62">
        <v>71121003</v>
      </c>
      <c r="B16042" s="63" t="s">
        <v>18370</v>
      </c>
    </row>
    <row r="16043" spans="1:2" x14ac:dyDescent="0.25">
      <c r="A16043" s="62">
        <v>71121004</v>
      </c>
      <c r="B16043" s="63" t="s">
        <v>14515</v>
      </c>
    </row>
    <row r="16044" spans="1:2" x14ac:dyDescent="0.25">
      <c r="A16044" s="62">
        <v>71121005</v>
      </c>
      <c r="B16044" s="63" t="s">
        <v>17288</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4977</v>
      </c>
    </row>
    <row r="16049" spans="1:2" x14ac:dyDescent="0.25">
      <c r="A16049" s="62">
        <v>71121010</v>
      </c>
      <c r="B16049" s="63" t="s">
        <v>17631</v>
      </c>
    </row>
    <row r="16050" spans="1:2" x14ac:dyDescent="0.25">
      <c r="A16050" s="62">
        <v>71121011</v>
      </c>
      <c r="B16050" s="63" t="s">
        <v>14109</v>
      </c>
    </row>
    <row r="16051" spans="1:2" x14ac:dyDescent="0.25">
      <c r="A16051" s="62">
        <v>71121012</v>
      </c>
      <c r="B16051" s="63" t="s">
        <v>15245</v>
      </c>
    </row>
    <row r="16052" spans="1:2" x14ac:dyDescent="0.25">
      <c r="A16052" s="62">
        <v>71121013</v>
      </c>
      <c r="B16052" s="63" t="s">
        <v>2519</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17184</v>
      </c>
    </row>
    <row r="16056" spans="1:2" x14ac:dyDescent="0.25">
      <c r="A16056" s="62">
        <v>71121017</v>
      </c>
      <c r="B16056" s="63" t="s">
        <v>11194</v>
      </c>
    </row>
    <row r="16057" spans="1:2" x14ac:dyDescent="0.25">
      <c r="A16057" s="62">
        <v>71121018</v>
      </c>
      <c r="B16057" s="63" t="s">
        <v>10047</v>
      </c>
    </row>
    <row r="16058" spans="1:2" x14ac:dyDescent="0.25">
      <c r="A16058" s="62">
        <v>71121019</v>
      </c>
      <c r="B16058" s="63" t="s">
        <v>17707</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10642</v>
      </c>
    </row>
    <row r="16063" spans="1:2" x14ac:dyDescent="0.25">
      <c r="A16063" s="62">
        <v>71121101</v>
      </c>
      <c r="B16063" s="63" t="s">
        <v>15407</v>
      </c>
    </row>
    <row r="16064" spans="1:2" x14ac:dyDescent="0.25">
      <c r="A16064" s="62">
        <v>71121102</v>
      </c>
      <c r="B16064" s="63" t="s">
        <v>17471</v>
      </c>
    </row>
    <row r="16065" spans="1:2" x14ac:dyDescent="0.25">
      <c r="A16065" s="62">
        <v>71121103</v>
      </c>
      <c r="B16065" s="63" t="s">
        <v>7618</v>
      </c>
    </row>
    <row r="16066" spans="1:2" x14ac:dyDescent="0.25">
      <c r="A16066" s="62">
        <v>71121104</v>
      </c>
      <c r="B16066" s="63" t="s">
        <v>14069</v>
      </c>
    </row>
    <row r="16067" spans="1:2" x14ac:dyDescent="0.25">
      <c r="A16067" s="62">
        <v>71121105</v>
      </c>
      <c r="B16067" s="63" t="s">
        <v>11411</v>
      </c>
    </row>
    <row r="16068" spans="1:2" x14ac:dyDescent="0.25">
      <c r="A16068" s="62">
        <v>71121106</v>
      </c>
      <c r="B16068" s="63" t="s">
        <v>5289</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3531</v>
      </c>
    </row>
    <row r="16072" spans="1:2" x14ac:dyDescent="0.25">
      <c r="A16072" s="62">
        <v>71121110</v>
      </c>
      <c r="B16072" s="63" t="s">
        <v>11585</v>
      </c>
    </row>
    <row r="16073" spans="1:2" x14ac:dyDescent="0.25">
      <c r="A16073" s="62">
        <v>71121111</v>
      </c>
      <c r="B16073" s="63" t="s">
        <v>17114</v>
      </c>
    </row>
    <row r="16074" spans="1:2" x14ac:dyDescent="0.25">
      <c r="A16074" s="62">
        <v>71121112</v>
      </c>
      <c r="B16074" s="63" t="s">
        <v>10614</v>
      </c>
    </row>
    <row r="16075" spans="1:2" x14ac:dyDescent="0.25">
      <c r="A16075" s="62">
        <v>71121113</v>
      </c>
      <c r="B16075" s="63" t="s">
        <v>280</v>
      </c>
    </row>
    <row r="16076" spans="1:2" x14ac:dyDescent="0.25">
      <c r="A16076" s="62">
        <v>71121114</v>
      </c>
      <c r="B16076" s="63" t="s">
        <v>13818</v>
      </c>
    </row>
    <row r="16077" spans="1:2" x14ac:dyDescent="0.25">
      <c r="A16077" s="62">
        <v>71121115</v>
      </c>
      <c r="B16077" s="63" t="s">
        <v>12588</v>
      </c>
    </row>
    <row r="16078" spans="1:2" x14ac:dyDescent="0.25">
      <c r="A16078" s="62">
        <v>71121116</v>
      </c>
      <c r="B16078" s="63" t="s">
        <v>3766</v>
      </c>
    </row>
    <row r="16079" spans="1:2" x14ac:dyDescent="0.25">
      <c r="A16079" s="62">
        <v>71121117</v>
      </c>
      <c r="B16079" s="63" t="s">
        <v>15825</v>
      </c>
    </row>
    <row r="16080" spans="1:2" x14ac:dyDescent="0.25">
      <c r="A16080" s="62">
        <v>71121118</v>
      </c>
      <c r="B16080" s="63" t="s">
        <v>15071</v>
      </c>
    </row>
    <row r="16081" spans="1:2" x14ac:dyDescent="0.25">
      <c r="A16081" s="62">
        <v>71121119</v>
      </c>
      <c r="B16081" s="63" t="s">
        <v>3702</v>
      </c>
    </row>
    <row r="16082" spans="1:2" x14ac:dyDescent="0.25">
      <c r="A16082" s="62">
        <v>71121120</v>
      </c>
      <c r="B16082" s="63" t="s">
        <v>13842</v>
      </c>
    </row>
    <row r="16083" spans="1:2" x14ac:dyDescent="0.25">
      <c r="A16083" s="62">
        <v>71121121</v>
      </c>
      <c r="B16083" s="63" t="s">
        <v>1008</v>
      </c>
    </row>
    <row r="16084" spans="1:2" x14ac:dyDescent="0.25">
      <c r="A16084" s="62">
        <v>71121122</v>
      </c>
      <c r="B16084" s="63" t="s">
        <v>13863</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11048</v>
      </c>
    </row>
    <row r="16088" spans="1:2" x14ac:dyDescent="0.25">
      <c r="A16088" s="62">
        <v>71121203</v>
      </c>
      <c r="B16088" s="63" t="s">
        <v>6275</v>
      </c>
    </row>
    <row r="16089" spans="1:2" x14ac:dyDescent="0.25">
      <c r="A16089" s="62">
        <v>71121204</v>
      </c>
      <c r="B16089" s="63" t="s">
        <v>17568</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3998</v>
      </c>
    </row>
    <row r="16093" spans="1:2" x14ac:dyDescent="0.25">
      <c r="A16093" s="62">
        <v>71121208</v>
      </c>
      <c r="B16093" s="63" t="s">
        <v>16415</v>
      </c>
    </row>
    <row r="16094" spans="1:2" x14ac:dyDescent="0.25">
      <c r="A16094" s="62">
        <v>71121301</v>
      </c>
      <c r="B16094" s="63" t="s">
        <v>13944</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18161</v>
      </c>
    </row>
    <row r="16098" spans="1:2" x14ac:dyDescent="0.25">
      <c r="A16098" s="62">
        <v>71121305</v>
      </c>
      <c r="B16098" s="63" t="s">
        <v>2637</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17661</v>
      </c>
    </row>
    <row r="16102" spans="1:2" x14ac:dyDescent="0.25">
      <c r="A16102" s="62">
        <v>71121404</v>
      </c>
      <c r="B16102" s="63" t="s">
        <v>14663</v>
      </c>
    </row>
    <row r="16103" spans="1:2" x14ac:dyDescent="0.25">
      <c r="A16103" s="62">
        <v>71121405</v>
      </c>
      <c r="B16103" s="63" t="s">
        <v>15362</v>
      </c>
    </row>
    <row r="16104" spans="1:2" x14ac:dyDescent="0.25">
      <c r="A16104" s="62">
        <v>71121406</v>
      </c>
      <c r="B16104" s="63" t="s">
        <v>4211</v>
      </c>
    </row>
    <row r="16105" spans="1:2" x14ac:dyDescent="0.25">
      <c r="A16105" s="62">
        <v>71121407</v>
      </c>
      <c r="B16105" s="63" t="s">
        <v>5565</v>
      </c>
    </row>
    <row r="16106" spans="1:2" x14ac:dyDescent="0.25">
      <c r="A16106" s="62">
        <v>71121501</v>
      </c>
      <c r="B16106" s="63" t="s">
        <v>11060</v>
      </c>
    </row>
    <row r="16107" spans="1:2" x14ac:dyDescent="0.25">
      <c r="A16107" s="62">
        <v>71121502</v>
      </c>
      <c r="B16107" s="63" t="s">
        <v>11901</v>
      </c>
    </row>
    <row r="16108" spans="1:2" x14ac:dyDescent="0.25">
      <c r="A16108" s="62">
        <v>71121503</v>
      </c>
      <c r="B16108" s="63" t="s">
        <v>4186</v>
      </c>
    </row>
    <row r="16109" spans="1:2" x14ac:dyDescent="0.25">
      <c r="A16109" s="62">
        <v>71121504</v>
      </c>
      <c r="B16109" s="63" t="s">
        <v>4875</v>
      </c>
    </row>
    <row r="16110" spans="1:2" x14ac:dyDescent="0.25">
      <c r="A16110" s="62">
        <v>71121505</v>
      </c>
      <c r="B16110" s="63" t="s">
        <v>12098</v>
      </c>
    </row>
    <row r="16111" spans="1:2" x14ac:dyDescent="0.25">
      <c r="A16111" s="62">
        <v>71121506</v>
      </c>
      <c r="B16111" s="63" t="s">
        <v>13594</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3952</v>
      </c>
    </row>
    <row r="16116" spans="1:2" x14ac:dyDescent="0.25">
      <c r="A16116" s="62">
        <v>71121511</v>
      </c>
      <c r="B16116" s="63" t="s">
        <v>7039</v>
      </c>
    </row>
    <row r="16117" spans="1:2" x14ac:dyDescent="0.25">
      <c r="A16117" s="62">
        <v>71121512</v>
      </c>
      <c r="B16117" s="63" t="s">
        <v>12270</v>
      </c>
    </row>
    <row r="16118" spans="1:2" x14ac:dyDescent="0.25">
      <c r="A16118" s="62">
        <v>71121513</v>
      </c>
      <c r="B16118" s="63" t="s">
        <v>448</v>
      </c>
    </row>
    <row r="16119" spans="1:2" x14ac:dyDescent="0.25">
      <c r="A16119" s="62">
        <v>71121514</v>
      </c>
      <c r="B16119" s="63" t="s">
        <v>15297</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5296</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12646</v>
      </c>
    </row>
    <row r="16137" spans="1:2" x14ac:dyDescent="0.25">
      <c r="A16137" s="62">
        <v>71121616</v>
      </c>
      <c r="B16137" s="63" t="s">
        <v>1193</v>
      </c>
    </row>
    <row r="16138" spans="1:2" x14ac:dyDescent="0.25">
      <c r="A16138" s="62">
        <v>71121617</v>
      </c>
      <c r="B16138" s="63" t="s">
        <v>3413</v>
      </c>
    </row>
    <row r="16139" spans="1:2" x14ac:dyDescent="0.25">
      <c r="A16139" s="62">
        <v>71121618</v>
      </c>
      <c r="B16139" s="63" t="s">
        <v>12079</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2639</v>
      </c>
    </row>
    <row r="16144" spans="1:2" x14ac:dyDescent="0.25">
      <c r="A16144" s="62">
        <v>71121623</v>
      </c>
      <c r="B16144" s="63" t="s">
        <v>8733</v>
      </c>
    </row>
    <row r="16145" spans="1:2" x14ac:dyDescent="0.25">
      <c r="A16145" s="62">
        <v>71121624</v>
      </c>
      <c r="B16145" s="63" t="s">
        <v>2615</v>
      </c>
    </row>
    <row r="16146" spans="1:2" x14ac:dyDescent="0.25">
      <c r="A16146" s="62">
        <v>71121625</v>
      </c>
      <c r="B16146" s="63" t="s">
        <v>7678</v>
      </c>
    </row>
    <row r="16147" spans="1:2" x14ac:dyDescent="0.25">
      <c r="A16147" s="62">
        <v>71121626</v>
      </c>
      <c r="B16147" s="63" t="s">
        <v>4099</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5267</v>
      </c>
    </row>
    <row r="16151" spans="1:2" x14ac:dyDescent="0.25">
      <c r="A16151" s="62">
        <v>71121630</v>
      </c>
      <c r="B16151" s="63" t="s">
        <v>2725</v>
      </c>
    </row>
    <row r="16152" spans="1:2" x14ac:dyDescent="0.25">
      <c r="A16152" s="62">
        <v>71121631</v>
      </c>
      <c r="B16152" s="63" t="s">
        <v>15306</v>
      </c>
    </row>
    <row r="16153" spans="1:2" x14ac:dyDescent="0.25">
      <c r="A16153" s="62">
        <v>71121632</v>
      </c>
      <c r="B16153" s="63" t="s">
        <v>14178</v>
      </c>
    </row>
    <row r="16154" spans="1:2" x14ac:dyDescent="0.25">
      <c r="A16154" s="62">
        <v>71121633</v>
      </c>
      <c r="B16154" s="63" t="s">
        <v>13889</v>
      </c>
    </row>
    <row r="16155" spans="1:2" x14ac:dyDescent="0.25">
      <c r="A16155" s="62">
        <v>71121634</v>
      </c>
      <c r="B16155" s="63" t="s">
        <v>4202</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13545</v>
      </c>
    </row>
    <row r="16159" spans="1:2" x14ac:dyDescent="0.25">
      <c r="A16159" s="62">
        <v>71121701</v>
      </c>
      <c r="B16159" s="63" t="s">
        <v>5817</v>
      </c>
    </row>
    <row r="16160" spans="1:2" x14ac:dyDescent="0.25">
      <c r="A16160" s="62">
        <v>71121702</v>
      </c>
      <c r="B16160" s="63" t="s">
        <v>3841</v>
      </c>
    </row>
    <row r="16161" spans="1:2" x14ac:dyDescent="0.25">
      <c r="A16161" s="62">
        <v>71121703</v>
      </c>
      <c r="B16161" s="63" t="s">
        <v>3457</v>
      </c>
    </row>
    <row r="16162" spans="1:2" x14ac:dyDescent="0.25">
      <c r="A16162" s="62">
        <v>71121704</v>
      </c>
      <c r="B16162" s="63" t="s">
        <v>14654</v>
      </c>
    </row>
    <row r="16163" spans="1:2" x14ac:dyDescent="0.25">
      <c r="A16163" s="62">
        <v>71121705</v>
      </c>
      <c r="B16163" s="63" t="s">
        <v>292</v>
      </c>
    </row>
    <row r="16164" spans="1:2" x14ac:dyDescent="0.25">
      <c r="A16164" s="62">
        <v>71121706</v>
      </c>
      <c r="B16164" s="63" t="s">
        <v>3369</v>
      </c>
    </row>
    <row r="16165" spans="1:2" x14ac:dyDescent="0.25">
      <c r="A16165" s="62">
        <v>71121801</v>
      </c>
      <c r="B16165" s="63" t="s">
        <v>11134</v>
      </c>
    </row>
    <row r="16166" spans="1:2" x14ac:dyDescent="0.25">
      <c r="A16166" s="62">
        <v>71121802</v>
      </c>
      <c r="B16166" s="63" t="s">
        <v>2853</v>
      </c>
    </row>
    <row r="16167" spans="1:2" x14ac:dyDescent="0.25">
      <c r="A16167" s="62">
        <v>71121803</v>
      </c>
      <c r="B16167" s="63" t="s">
        <v>8986</v>
      </c>
    </row>
    <row r="16168" spans="1:2" x14ac:dyDescent="0.25">
      <c r="A16168" s="62">
        <v>71121804</v>
      </c>
      <c r="B16168" s="63" t="s">
        <v>17722</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14785</v>
      </c>
    </row>
    <row r="16172" spans="1:2" x14ac:dyDescent="0.25">
      <c r="A16172" s="62">
        <v>71122001</v>
      </c>
      <c r="B16172" s="63" t="s">
        <v>18184</v>
      </c>
    </row>
    <row r="16173" spans="1:2" x14ac:dyDescent="0.25">
      <c r="A16173" s="62">
        <v>71122002</v>
      </c>
      <c r="B16173" s="63" t="s">
        <v>12554</v>
      </c>
    </row>
    <row r="16174" spans="1:2" x14ac:dyDescent="0.25">
      <c r="A16174" s="62">
        <v>71122003</v>
      </c>
      <c r="B16174" s="63" t="s">
        <v>4258</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11818</v>
      </c>
    </row>
    <row r="16178" spans="1:2" x14ac:dyDescent="0.25">
      <c r="A16178" s="62">
        <v>71122101</v>
      </c>
      <c r="B16178" s="63" t="s">
        <v>10721</v>
      </c>
    </row>
    <row r="16179" spans="1:2" x14ac:dyDescent="0.25">
      <c r="A16179" s="62">
        <v>71122102</v>
      </c>
      <c r="B16179" s="63" t="s">
        <v>10136</v>
      </c>
    </row>
    <row r="16180" spans="1:2" x14ac:dyDescent="0.25">
      <c r="A16180" s="62">
        <v>71122103</v>
      </c>
      <c r="B16180" s="63" t="s">
        <v>10516</v>
      </c>
    </row>
    <row r="16181" spans="1:2" x14ac:dyDescent="0.25">
      <c r="A16181" s="62">
        <v>71122104</v>
      </c>
      <c r="B16181" s="63" t="s">
        <v>14055</v>
      </c>
    </row>
    <row r="16182" spans="1:2" x14ac:dyDescent="0.25">
      <c r="A16182" s="62">
        <v>71122105</v>
      </c>
      <c r="B16182" s="63" t="s">
        <v>3026</v>
      </c>
    </row>
    <row r="16183" spans="1:2" x14ac:dyDescent="0.25">
      <c r="A16183" s="62">
        <v>71122107</v>
      </c>
      <c r="B16183" s="63" t="s">
        <v>6885</v>
      </c>
    </row>
    <row r="16184" spans="1:2" x14ac:dyDescent="0.25">
      <c r="A16184" s="62">
        <v>71122108</v>
      </c>
      <c r="B16184" s="63" t="s">
        <v>3204</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3886</v>
      </c>
    </row>
    <row r="16188" spans="1:2" x14ac:dyDescent="0.25">
      <c r="A16188" s="62">
        <v>71122112</v>
      </c>
      <c r="B16188" s="63" t="s">
        <v>18405</v>
      </c>
    </row>
    <row r="16189" spans="1:2" x14ac:dyDescent="0.25">
      <c r="A16189" s="62">
        <v>71122113</v>
      </c>
      <c r="B16189" s="63" t="s">
        <v>3317</v>
      </c>
    </row>
    <row r="16190" spans="1:2" x14ac:dyDescent="0.25">
      <c r="A16190" s="62">
        <v>71122114</v>
      </c>
      <c r="B16190" s="63" t="s">
        <v>4381</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12386</v>
      </c>
    </row>
    <row r="16195" spans="1:2" x14ac:dyDescent="0.25">
      <c r="A16195" s="62">
        <v>71122203</v>
      </c>
      <c r="B16195" s="63" t="s">
        <v>3324</v>
      </c>
    </row>
    <row r="16196" spans="1:2" x14ac:dyDescent="0.25">
      <c r="A16196" s="62">
        <v>71122301</v>
      </c>
      <c r="B16196" s="63" t="s">
        <v>14596</v>
      </c>
    </row>
    <row r="16197" spans="1:2" x14ac:dyDescent="0.25">
      <c r="A16197" s="62">
        <v>71122302</v>
      </c>
      <c r="B16197" s="63" t="s">
        <v>17365</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4577</v>
      </c>
    </row>
    <row r="16201" spans="1:2" x14ac:dyDescent="0.25">
      <c r="A16201" s="62">
        <v>71122306</v>
      </c>
      <c r="B16201" s="63" t="s">
        <v>13935</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14988</v>
      </c>
    </row>
    <row r="16208" spans="1:2" x14ac:dyDescent="0.25">
      <c r="A16208" s="62">
        <v>71122407</v>
      </c>
      <c r="B16208" s="63" t="s">
        <v>4586</v>
      </c>
    </row>
    <row r="16209" spans="1:2" x14ac:dyDescent="0.25">
      <c r="A16209" s="62">
        <v>71122408</v>
      </c>
      <c r="B16209" s="63" t="s">
        <v>3399</v>
      </c>
    </row>
    <row r="16210" spans="1:2" x14ac:dyDescent="0.25">
      <c r="A16210" s="62">
        <v>71122409</v>
      </c>
      <c r="B16210" s="63" t="s">
        <v>2614</v>
      </c>
    </row>
    <row r="16211" spans="1:2" x14ac:dyDescent="0.25">
      <c r="A16211" s="62">
        <v>71122410</v>
      </c>
      <c r="B16211" s="63" t="s">
        <v>15530</v>
      </c>
    </row>
    <row r="16212" spans="1:2" x14ac:dyDescent="0.25">
      <c r="A16212" s="62">
        <v>71122501</v>
      </c>
      <c r="B16212" s="63" t="s">
        <v>15431</v>
      </c>
    </row>
    <row r="16213" spans="1:2" x14ac:dyDescent="0.25">
      <c r="A16213" s="62">
        <v>71122502</v>
      </c>
      <c r="B16213" s="63" t="s">
        <v>3837</v>
      </c>
    </row>
    <row r="16214" spans="1:2" x14ac:dyDescent="0.25">
      <c r="A16214" s="62">
        <v>71122503</v>
      </c>
      <c r="B16214" s="63" t="s">
        <v>4642</v>
      </c>
    </row>
    <row r="16215" spans="1:2" x14ac:dyDescent="0.25">
      <c r="A16215" s="62">
        <v>71122504</v>
      </c>
      <c r="B16215" s="63" t="s">
        <v>3819</v>
      </c>
    </row>
    <row r="16216" spans="1:2" x14ac:dyDescent="0.25">
      <c r="A16216" s="62">
        <v>71122505</v>
      </c>
      <c r="B16216" s="63" t="s">
        <v>14371</v>
      </c>
    </row>
    <row r="16217" spans="1:2" x14ac:dyDescent="0.25">
      <c r="A16217" s="62">
        <v>71122601</v>
      </c>
      <c r="B16217" s="63" t="s">
        <v>13511</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13916</v>
      </c>
    </row>
    <row r="16221" spans="1:2" x14ac:dyDescent="0.25">
      <c r="A16221" s="62">
        <v>71122605</v>
      </c>
      <c r="B16221" s="63" t="s">
        <v>11927</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5215</v>
      </c>
    </row>
    <row r="16226" spans="1:2" x14ac:dyDescent="0.25">
      <c r="A16226" s="62">
        <v>71122610</v>
      </c>
      <c r="B16226" s="63" t="s">
        <v>11670</v>
      </c>
    </row>
    <row r="16227" spans="1:2" x14ac:dyDescent="0.25">
      <c r="A16227" s="62">
        <v>71122611</v>
      </c>
      <c r="B16227" s="63" t="s">
        <v>12670</v>
      </c>
    </row>
    <row r="16228" spans="1:2" x14ac:dyDescent="0.25">
      <c r="A16228" s="62">
        <v>71122612</v>
      </c>
      <c r="B16228" s="63" t="s">
        <v>14436</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2587</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5028</v>
      </c>
    </row>
    <row r="16239" spans="1:2" x14ac:dyDescent="0.25">
      <c r="A16239" s="62">
        <v>71122802</v>
      </c>
      <c r="B16239" s="63" t="s">
        <v>13644</v>
      </c>
    </row>
    <row r="16240" spans="1:2" x14ac:dyDescent="0.25">
      <c r="A16240" s="62">
        <v>71122803</v>
      </c>
      <c r="B16240" s="63" t="s">
        <v>12036</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15198</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12461</v>
      </c>
    </row>
    <row r="16247" spans="1:2" x14ac:dyDescent="0.25">
      <c r="A16247" s="62">
        <v>71122901</v>
      </c>
      <c r="B16247" s="63" t="s">
        <v>16560</v>
      </c>
    </row>
    <row r="16248" spans="1:2" x14ac:dyDescent="0.25">
      <c r="A16248" s="62">
        <v>71122902</v>
      </c>
      <c r="B16248" s="63" t="s">
        <v>2616</v>
      </c>
    </row>
    <row r="16249" spans="1:2" x14ac:dyDescent="0.25">
      <c r="A16249" s="62">
        <v>71122903</v>
      </c>
      <c r="B16249" s="63" t="s">
        <v>16041</v>
      </c>
    </row>
    <row r="16250" spans="1:2" x14ac:dyDescent="0.25">
      <c r="A16250" s="62">
        <v>71122904</v>
      </c>
      <c r="B16250" s="63" t="s">
        <v>16896</v>
      </c>
    </row>
    <row r="16251" spans="1:2" x14ac:dyDescent="0.25">
      <c r="A16251" s="62">
        <v>71122905</v>
      </c>
      <c r="B16251" s="63" t="s">
        <v>14582</v>
      </c>
    </row>
    <row r="16252" spans="1:2" x14ac:dyDescent="0.25">
      <c r="A16252" s="62">
        <v>71131001</v>
      </c>
      <c r="B16252" s="63" t="s">
        <v>5789</v>
      </c>
    </row>
    <row r="16253" spans="1:2" x14ac:dyDescent="0.25">
      <c r="A16253" s="62">
        <v>71131002</v>
      </c>
      <c r="B16253" s="63" t="s">
        <v>10521</v>
      </c>
    </row>
    <row r="16254" spans="1:2" x14ac:dyDescent="0.25">
      <c r="A16254" s="62">
        <v>71131003</v>
      </c>
      <c r="B16254" s="63" t="s">
        <v>16618</v>
      </c>
    </row>
    <row r="16255" spans="1:2" x14ac:dyDescent="0.25">
      <c r="A16255" s="62">
        <v>71131004</v>
      </c>
      <c r="B16255" s="63" t="s">
        <v>14638</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18236</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16982</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11150</v>
      </c>
    </row>
    <row r="16266" spans="1:2" x14ac:dyDescent="0.25">
      <c r="A16266" s="62">
        <v>71131015</v>
      </c>
      <c r="B16266" s="63" t="s">
        <v>17092</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14826</v>
      </c>
    </row>
    <row r="16271" spans="1:2" x14ac:dyDescent="0.25">
      <c r="A16271" s="62">
        <v>71131103</v>
      </c>
      <c r="B16271" s="63" t="s">
        <v>18198</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13411</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1104</v>
      </c>
    </row>
    <row r="16278" spans="1:2" x14ac:dyDescent="0.25">
      <c r="A16278" s="62">
        <v>71131110</v>
      </c>
      <c r="B16278" s="63" t="s">
        <v>3755</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17826</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17939</v>
      </c>
    </row>
    <row r="16286" spans="1:2" x14ac:dyDescent="0.25">
      <c r="A16286" s="62">
        <v>71131306</v>
      </c>
      <c r="B16286" s="63" t="s">
        <v>4140</v>
      </c>
    </row>
    <row r="16287" spans="1:2" x14ac:dyDescent="0.25">
      <c r="A16287" s="62">
        <v>71131307</v>
      </c>
      <c r="B16287" s="63" t="s">
        <v>14173</v>
      </c>
    </row>
    <row r="16288" spans="1:2" x14ac:dyDescent="0.25">
      <c r="A16288" s="62">
        <v>71131308</v>
      </c>
      <c r="B16288" s="63" t="s">
        <v>2834</v>
      </c>
    </row>
    <row r="16289" spans="1:2" x14ac:dyDescent="0.25">
      <c r="A16289" s="62">
        <v>71131309</v>
      </c>
      <c r="B16289" s="63" t="s">
        <v>14396</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15131</v>
      </c>
    </row>
    <row r="16294" spans="1:2" x14ac:dyDescent="0.25">
      <c r="A16294" s="62">
        <v>71141001</v>
      </c>
      <c r="B16294" s="63" t="s">
        <v>1021</v>
      </c>
    </row>
    <row r="16295" spans="1:2" x14ac:dyDescent="0.25">
      <c r="A16295" s="62">
        <v>71141002</v>
      </c>
      <c r="B16295" s="63" t="s">
        <v>4950</v>
      </c>
    </row>
    <row r="16296" spans="1:2" x14ac:dyDescent="0.25">
      <c r="A16296" s="62">
        <v>71141003</v>
      </c>
      <c r="B16296" s="63" t="s">
        <v>18296</v>
      </c>
    </row>
    <row r="16297" spans="1:2" x14ac:dyDescent="0.25">
      <c r="A16297" s="62">
        <v>71141004</v>
      </c>
      <c r="B16297" s="63" t="s">
        <v>10126</v>
      </c>
    </row>
    <row r="16298" spans="1:2" x14ac:dyDescent="0.25">
      <c r="A16298" s="62">
        <v>71141101</v>
      </c>
      <c r="B16298" s="63" t="s">
        <v>11429</v>
      </c>
    </row>
    <row r="16299" spans="1:2" x14ac:dyDescent="0.25">
      <c r="A16299" s="62">
        <v>71141102</v>
      </c>
      <c r="B16299" s="63" t="s">
        <v>3210</v>
      </c>
    </row>
    <row r="16300" spans="1:2" x14ac:dyDescent="0.25">
      <c r="A16300" s="62">
        <v>71141201</v>
      </c>
      <c r="B16300" s="63" t="s">
        <v>1853</v>
      </c>
    </row>
    <row r="16301" spans="1:2" x14ac:dyDescent="0.25">
      <c r="A16301" s="62">
        <v>71141202</v>
      </c>
      <c r="B16301" s="63" t="s">
        <v>16957</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4213</v>
      </c>
    </row>
    <row r="16305" spans="1:2" x14ac:dyDescent="0.25">
      <c r="A16305" s="62">
        <v>71151004</v>
      </c>
      <c r="B16305" s="63" t="s">
        <v>13794</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12209</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10804</v>
      </c>
    </row>
    <row r="16314" spans="1:2" x14ac:dyDescent="0.25">
      <c r="A16314" s="62">
        <v>71151203</v>
      </c>
      <c r="B16314" s="63" t="s">
        <v>16524</v>
      </c>
    </row>
    <row r="16315" spans="1:2" x14ac:dyDescent="0.25">
      <c r="A16315" s="62">
        <v>71151301</v>
      </c>
      <c r="B16315" s="63" t="s">
        <v>17729</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14403</v>
      </c>
    </row>
    <row r="16319" spans="1:2" x14ac:dyDescent="0.25">
      <c r="A16319" s="62">
        <v>71151305</v>
      </c>
      <c r="B16319" s="63" t="s">
        <v>7154</v>
      </c>
    </row>
    <row r="16320" spans="1:2" x14ac:dyDescent="0.25">
      <c r="A16320" s="62">
        <v>71151306</v>
      </c>
      <c r="B16320" s="63" t="s">
        <v>4970</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4593</v>
      </c>
    </row>
    <row r="16326" spans="1:2" x14ac:dyDescent="0.25">
      <c r="A16326" s="62">
        <v>71151312</v>
      </c>
      <c r="B16326" s="63" t="s">
        <v>8583</v>
      </c>
    </row>
    <row r="16327" spans="1:2" x14ac:dyDescent="0.25">
      <c r="A16327" s="62">
        <v>71151313</v>
      </c>
      <c r="B16327" s="63" t="s">
        <v>2670</v>
      </c>
    </row>
    <row r="16328" spans="1:2" x14ac:dyDescent="0.25">
      <c r="A16328" s="62">
        <v>71151314</v>
      </c>
      <c r="B16328" s="63" t="s">
        <v>18082</v>
      </c>
    </row>
    <row r="16329" spans="1:2" x14ac:dyDescent="0.25">
      <c r="A16329" s="62">
        <v>71151315</v>
      </c>
      <c r="B16329" s="63" t="s">
        <v>4829</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10687</v>
      </c>
    </row>
    <row r="16335" spans="1:2" x14ac:dyDescent="0.25">
      <c r="A16335" s="62">
        <v>71151406</v>
      </c>
      <c r="B16335" s="63" t="s">
        <v>13454</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17162</v>
      </c>
    </row>
    <row r="16342" spans="1:2" x14ac:dyDescent="0.25">
      <c r="A16342" s="62">
        <v>71161101</v>
      </c>
      <c r="B16342" s="63" t="s">
        <v>2665</v>
      </c>
    </row>
    <row r="16343" spans="1:2" x14ac:dyDescent="0.25">
      <c r="A16343" s="62">
        <v>71161102</v>
      </c>
      <c r="B16343" s="63" t="s">
        <v>15096</v>
      </c>
    </row>
    <row r="16344" spans="1:2" x14ac:dyDescent="0.25">
      <c r="A16344" s="62">
        <v>71161103</v>
      </c>
      <c r="B16344" s="63" t="s">
        <v>15617</v>
      </c>
    </row>
    <row r="16345" spans="1:2" x14ac:dyDescent="0.25">
      <c r="A16345" s="62">
        <v>71161104</v>
      </c>
      <c r="B16345" s="63" t="s">
        <v>17342</v>
      </c>
    </row>
    <row r="16346" spans="1:2" x14ac:dyDescent="0.25">
      <c r="A16346" s="62">
        <v>71161105</v>
      </c>
      <c r="B16346" s="63" t="s">
        <v>7335</v>
      </c>
    </row>
    <row r="16347" spans="1:2" x14ac:dyDescent="0.25">
      <c r="A16347" s="62">
        <v>71161106</v>
      </c>
      <c r="B16347" s="63" t="s">
        <v>4104</v>
      </c>
    </row>
    <row r="16348" spans="1:2" x14ac:dyDescent="0.25">
      <c r="A16348" s="62">
        <v>71161107</v>
      </c>
      <c r="B16348" s="63" t="s">
        <v>8180</v>
      </c>
    </row>
    <row r="16349" spans="1:2" x14ac:dyDescent="0.25">
      <c r="A16349" s="62">
        <v>71161109</v>
      </c>
      <c r="B16349" s="63" t="s">
        <v>10588</v>
      </c>
    </row>
    <row r="16350" spans="1:2" x14ac:dyDescent="0.25">
      <c r="A16350" s="62">
        <v>71161110</v>
      </c>
      <c r="B16350" s="63" t="s">
        <v>12916</v>
      </c>
    </row>
    <row r="16351" spans="1:2" x14ac:dyDescent="0.25">
      <c r="A16351" s="62">
        <v>71161111</v>
      </c>
      <c r="B16351" s="63" t="s">
        <v>1880</v>
      </c>
    </row>
    <row r="16352" spans="1:2" x14ac:dyDescent="0.25">
      <c r="A16352" s="62">
        <v>71161201</v>
      </c>
      <c r="B16352" s="63" t="s">
        <v>14158</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10472</v>
      </c>
    </row>
    <row r="16357" spans="1:2" x14ac:dyDescent="0.25">
      <c r="A16357" s="62">
        <v>71161206</v>
      </c>
      <c r="B16357" s="63" t="s">
        <v>8156</v>
      </c>
    </row>
    <row r="16358" spans="1:2" x14ac:dyDescent="0.25">
      <c r="A16358" s="62">
        <v>71161301</v>
      </c>
      <c r="B16358" s="63" t="s">
        <v>4908</v>
      </c>
    </row>
    <row r="16359" spans="1:2" x14ac:dyDescent="0.25">
      <c r="A16359" s="62">
        <v>71161302</v>
      </c>
      <c r="B16359" s="63" t="s">
        <v>1075</v>
      </c>
    </row>
    <row r="16360" spans="1:2" x14ac:dyDescent="0.25">
      <c r="A16360" s="62">
        <v>71161303</v>
      </c>
      <c r="B16360" s="63" t="s">
        <v>14257</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12486</v>
      </c>
    </row>
    <row r="16364" spans="1:2" x14ac:dyDescent="0.25">
      <c r="A16364" s="62">
        <v>71161307</v>
      </c>
      <c r="B16364" s="63" t="s">
        <v>4407</v>
      </c>
    </row>
    <row r="16365" spans="1:2" x14ac:dyDescent="0.25">
      <c r="A16365" s="62">
        <v>71161308</v>
      </c>
      <c r="B16365" s="63" t="s">
        <v>16769</v>
      </c>
    </row>
    <row r="16366" spans="1:2" x14ac:dyDescent="0.25">
      <c r="A16366" s="62">
        <v>71161402</v>
      </c>
      <c r="B16366" s="63" t="s">
        <v>5156</v>
      </c>
    </row>
    <row r="16367" spans="1:2" x14ac:dyDescent="0.25">
      <c r="A16367" s="62">
        <v>71161403</v>
      </c>
      <c r="B16367" s="63" t="s">
        <v>13173</v>
      </c>
    </row>
    <row r="16368" spans="1:2" x14ac:dyDescent="0.25">
      <c r="A16368" s="62">
        <v>71161405</v>
      </c>
      <c r="B16368" s="63" t="s">
        <v>8509</v>
      </c>
    </row>
    <row r="16369" spans="1:2" x14ac:dyDescent="0.25">
      <c r="A16369" s="62">
        <v>71161407</v>
      </c>
      <c r="B16369" s="63" t="s">
        <v>5315</v>
      </c>
    </row>
    <row r="16370" spans="1:2" x14ac:dyDescent="0.25">
      <c r="A16370" s="62">
        <v>71161408</v>
      </c>
      <c r="B16370" s="63" t="s">
        <v>10698</v>
      </c>
    </row>
    <row r="16371" spans="1:2" x14ac:dyDescent="0.25">
      <c r="A16371" s="62">
        <v>71161409</v>
      </c>
      <c r="B16371" s="63" t="s">
        <v>15284</v>
      </c>
    </row>
    <row r="16372" spans="1:2" x14ac:dyDescent="0.25">
      <c r="A16372" s="62">
        <v>71161410</v>
      </c>
      <c r="B16372" s="63" t="s">
        <v>10254</v>
      </c>
    </row>
    <row r="16373" spans="1:2" x14ac:dyDescent="0.25">
      <c r="A16373" s="62">
        <v>71161411</v>
      </c>
      <c r="B16373" s="63" t="s">
        <v>10705</v>
      </c>
    </row>
    <row r="16374" spans="1:2" x14ac:dyDescent="0.25">
      <c r="A16374" s="62">
        <v>71161412</v>
      </c>
      <c r="B16374" s="63" t="s">
        <v>15972</v>
      </c>
    </row>
    <row r="16375" spans="1:2" x14ac:dyDescent="0.25">
      <c r="A16375" s="62">
        <v>71161413</v>
      </c>
      <c r="B16375" s="63" t="s">
        <v>18192</v>
      </c>
    </row>
    <row r="16376" spans="1:2" x14ac:dyDescent="0.25">
      <c r="A16376" s="62">
        <v>71161501</v>
      </c>
      <c r="B16376" s="63" t="s">
        <v>5129</v>
      </c>
    </row>
    <row r="16377" spans="1:2" x14ac:dyDescent="0.25">
      <c r="A16377" s="62">
        <v>71161502</v>
      </c>
      <c r="B16377" s="63" t="s">
        <v>5202</v>
      </c>
    </row>
    <row r="16378" spans="1:2" x14ac:dyDescent="0.25">
      <c r="A16378" s="62">
        <v>71161503</v>
      </c>
      <c r="B16378" s="63" t="s">
        <v>1302</v>
      </c>
    </row>
    <row r="16379" spans="1:2" x14ac:dyDescent="0.25">
      <c r="A16379" s="62">
        <v>71161504</v>
      </c>
      <c r="B16379" s="63" t="s">
        <v>15002</v>
      </c>
    </row>
    <row r="16380" spans="1:2" x14ac:dyDescent="0.25">
      <c r="A16380" s="62">
        <v>71161505</v>
      </c>
      <c r="B16380" s="63" t="s">
        <v>2808</v>
      </c>
    </row>
    <row r="16381" spans="1:2" x14ac:dyDescent="0.25">
      <c r="A16381" s="62">
        <v>72101501</v>
      </c>
      <c r="B16381" s="63" t="s">
        <v>5201</v>
      </c>
    </row>
    <row r="16382" spans="1:2" x14ac:dyDescent="0.25">
      <c r="A16382" s="62">
        <v>72101502</v>
      </c>
      <c r="B16382" s="63" t="s">
        <v>13010</v>
      </c>
    </row>
    <row r="16383" spans="1:2" x14ac:dyDescent="0.25">
      <c r="A16383" s="62">
        <v>72101503</v>
      </c>
      <c r="B16383" s="63" t="s">
        <v>4678</v>
      </c>
    </row>
    <row r="16384" spans="1:2" x14ac:dyDescent="0.25">
      <c r="A16384" s="62">
        <v>72101504</v>
      </c>
      <c r="B16384" s="63" t="s">
        <v>10304</v>
      </c>
    </row>
    <row r="16385" spans="1:2" x14ac:dyDescent="0.25">
      <c r="A16385" s="62">
        <v>72101505</v>
      </c>
      <c r="B16385" s="63" t="s">
        <v>17827</v>
      </c>
    </row>
    <row r="16386" spans="1:2" x14ac:dyDescent="0.25">
      <c r="A16386" s="62">
        <v>72101506</v>
      </c>
      <c r="B16386" s="63" t="s">
        <v>11104</v>
      </c>
    </row>
    <row r="16387" spans="1:2" x14ac:dyDescent="0.25">
      <c r="A16387" s="62">
        <v>72101601</v>
      </c>
      <c r="B16387" s="63" t="s">
        <v>11319</v>
      </c>
    </row>
    <row r="16388" spans="1:2" x14ac:dyDescent="0.25">
      <c r="A16388" s="62">
        <v>72101602</v>
      </c>
      <c r="B16388" s="63" t="s">
        <v>6110</v>
      </c>
    </row>
    <row r="16389" spans="1:2" x14ac:dyDescent="0.25">
      <c r="A16389" s="62">
        <v>72101603</v>
      </c>
      <c r="B16389" s="63" t="s">
        <v>5163</v>
      </c>
    </row>
    <row r="16390" spans="1:2" x14ac:dyDescent="0.25">
      <c r="A16390" s="62">
        <v>72101604</v>
      </c>
      <c r="B16390" s="63" t="s">
        <v>11910</v>
      </c>
    </row>
    <row r="16391" spans="1:2" x14ac:dyDescent="0.25">
      <c r="A16391" s="62">
        <v>72101605</v>
      </c>
      <c r="B16391" s="63" t="s">
        <v>18332</v>
      </c>
    </row>
    <row r="16392" spans="1:2" x14ac:dyDescent="0.25">
      <c r="A16392" s="62">
        <v>72101606</v>
      </c>
      <c r="B16392" s="63" t="s">
        <v>18624</v>
      </c>
    </row>
    <row r="16393" spans="1:2" x14ac:dyDescent="0.25">
      <c r="A16393" s="62">
        <v>72101607</v>
      </c>
      <c r="B16393" s="63" t="s">
        <v>12201</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13690</v>
      </c>
    </row>
    <row r="16397" spans="1:2" x14ac:dyDescent="0.25">
      <c r="A16397" s="62">
        <v>72101704</v>
      </c>
      <c r="B16397" s="63" t="s">
        <v>5169</v>
      </c>
    </row>
    <row r="16398" spans="1:2" x14ac:dyDescent="0.25">
      <c r="A16398" s="62">
        <v>72101801</v>
      </c>
      <c r="B16398" s="63" t="s">
        <v>2632</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4053</v>
      </c>
    </row>
    <row r="16402" spans="1:2" x14ac:dyDescent="0.25">
      <c r="A16402" s="62">
        <v>72101902</v>
      </c>
      <c r="B16402" s="63" t="s">
        <v>12348</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12380</v>
      </c>
    </row>
    <row r="16407" spans="1:2" x14ac:dyDescent="0.25">
      <c r="A16407" s="62">
        <v>72102004</v>
      </c>
      <c r="B16407" s="63" t="s">
        <v>10640</v>
      </c>
    </row>
    <row r="16408" spans="1:2" x14ac:dyDescent="0.25">
      <c r="A16408" s="62">
        <v>72102005</v>
      </c>
      <c r="B16408" s="63" t="s">
        <v>1562</v>
      </c>
    </row>
    <row r="16409" spans="1:2" x14ac:dyDescent="0.25">
      <c r="A16409" s="62">
        <v>72102006</v>
      </c>
      <c r="B16409" s="63" t="s">
        <v>10519</v>
      </c>
    </row>
    <row r="16410" spans="1:2" x14ac:dyDescent="0.25">
      <c r="A16410" s="62">
        <v>72102101</v>
      </c>
      <c r="B16410" s="63" t="s">
        <v>16118</v>
      </c>
    </row>
    <row r="16411" spans="1:2" x14ac:dyDescent="0.25">
      <c r="A16411" s="62">
        <v>72102102</v>
      </c>
      <c r="B16411" s="63" t="s">
        <v>12064</v>
      </c>
    </row>
    <row r="16412" spans="1:2" x14ac:dyDescent="0.25">
      <c r="A16412" s="62">
        <v>72102103</v>
      </c>
      <c r="B16412" s="63" t="s">
        <v>3162</v>
      </c>
    </row>
    <row r="16413" spans="1:2" x14ac:dyDescent="0.25">
      <c r="A16413" s="62">
        <v>72102104</v>
      </c>
      <c r="B16413" s="63" t="s">
        <v>17196</v>
      </c>
    </row>
    <row r="16414" spans="1:2" x14ac:dyDescent="0.25">
      <c r="A16414" s="62">
        <v>72102105</v>
      </c>
      <c r="B16414" s="63" t="s">
        <v>5178</v>
      </c>
    </row>
    <row r="16415" spans="1:2" x14ac:dyDescent="0.25">
      <c r="A16415" s="62">
        <v>72102106</v>
      </c>
      <c r="B16415" s="63" t="s">
        <v>9484</v>
      </c>
    </row>
    <row r="16416" spans="1:2" x14ac:dyDescent="0.25">
      <c r="A16416" s="62">
        <v>72102201</v>
      </c>
      <c r="B16416" s="63" t="s">
        <v>3960</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3910</v>
      </c>
    </row>
    <row r="16421" spans="1:2" x14ac:dyDescent="0.25">
      <c r="A16421" s="62">
        <v>72102206</v>
      </c>
      <c r="B16421" s="63" t="s">
        <v>8261</v>
      </c>
    </row>
    <row r="16422" spans="1:2" x14ac:dyDescent="0.25">
      <c r="A16422" s="62">
        <v>72102207</v>
      </c>
      <c r="B16422" s="63" t="s">
        <v>10670</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2678</v>
      </c>
    </row>
    <row r="16426" spans="1:2" x14ac:dyDescent="0.25">
      <c r="A16426" s="62">
        <v>72102302</v>
      </c>
      <c r="B16426" s="63" t="s">
        <v>12771</v>
      </c>
    </row>
    <row r="16427" spans="1:2" x14ac:dyDescent="0.25">
      <c r="A16427" s="62">
        <v>72102303</v>
      </c>
      <c r="B16427" s="63" t="s">
        <v>9268</v>
      </c>
    </row>
    <row r="16428" spans="1:2" x14ac:dyDescent="0.25">
      <c r="A16428" s="62">
        <v>72102304</v>
      </c>
      <c r="B16428" s="63" t="s">
        <v>2551</v>
      </c>
    </row>
    <row r="16429" spans="1:2" x14ac:dyDescent="0.25">
      <c r="A16429" s="62">
        <v>72102305</v>
      </c>
      <c r="B16429" s="63" t="s">
        <v>18125</v>
      </c>
    </row>
    <row r="16430" spans="1:2" x14ac:dyDescent="0.25">
      <c r="A16430" s="62">
        <v>72102401</v>
      </c>
      <c r="B16430" s="63" t="s">
        <v>2631</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15139</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10682</v>
      </c>
    </row>
    <row r="16437" spans="1:2" x14ac:dyDescent="0.25">
      <c r="A16437" s="62">
        <v>72102503</v>
      </c>
      <c r="B16437" s="63" t="s">
        <v>15543</v>
      </c>
    </row>
    <row r="16438" spans="1:2" x14ac:dyDescent="0.25">
      <c r="A16438" s="62">
        <v>72102504</v>
      </c>
      <c r="B16438" s="63" t="s">
        <v>3979</v>
      </c>
    </row>
    <row r="16439" spans="1:2" x14ac:dyDescent="0.25">
      <c r="A16439" s="62">
        <v>72102505</v>
      </c>
      <c r="B16439" s="63" t="s">
        <v>11126</v>
      </c>
    </row>
    <row r="16440" spans="1:2" x14ac:dyDescent="0.25">
      <c r="A16440" s="62">
        <v>72102506</v>
      </c>
      <c r="B16440" s="63" t="s">
        <v>8682</v>
      </c>
    </row>
    <row r="16441" spans="1:2" x14ac:dyDescent="0.25">
      <c r="A16441" s="62">
        <v>72102507</v>
      </c>
      <c r="B16441" s="63" t="s">
        <v>10653</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4405</v>
      </c>
    </row>
    <row r="16445" spans="1:2" x14ac:dyDescent="0.25">
      <c r="A16445" s="62">
        <v>72102701</v>
      </c>
      <c r="B16445" s="63" t="s">
        <v>12897</v>
      </c>
    </row>
    <row r="16446" spans="1:2" x14ac:dyDescent="0.25">
      <c r="A16446" s="62">
        <v>72102702</v>
      </c>
      <c r="B16446" s="63" t="s">
        <v>14292</v>
      </c>
    </row>
    <row r="16447" spans="1:2" x14ac:dyDescent="0.25">
      <c r="A16447" s="62">
        <v>72102703</v>
      </c>
      <c r="B16447" s="63" t="s">
        <v>15279</v>
      </c>
    </row>
    <row r="16448" spans="1:2" x14ac:dyDescent="0.25">
      <c r="A16448" s="62">
        <v>72102801</v>
      </c>
      <c r="B16448" s="63" t="s">
        <v>891</v>
      </c>
    </row>
    <row r="16449" spans="1:2" x14ac:dyDescent="0.25">
      <c r="A16449" s="62">
        <v>72102802</v>
      </c>
      <c r="B16449" s="63" t="s">
        <v>5</v>
      </c>
    </row>
    <row r="16450" spans="1:2" x14ac:dyDescent="0.25">
      <c r="A16450" s="62">
        <v>72102901</v>
      </c>
      <c r="B16450" s="63" t="s">
        <v>14729</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17505</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11158</v>
      </c>
    </row>
    <row r="16460" spans="1:2" x14ac:dyDescent="0.25">
      <c r="A16460" s="62">
        <v>72131502</v>
      </c>
      <c r="B16460" s="63" t="s">
        <v>13047</v>
      </c>
    </row>
    <row r="16461" spans="1:2" x14ac:dyDescent="0.25">
      <c r="A16461" s="62">
        <v>72131601</v>
      </c>
      <c r="B16461" s="63" t="s">
        <v>2206</v>
      </c>
    </row>
    <row r="16462" spans="1:2" x14ac:dyDescent="0.25">
      <c r="A16462" s="62">
        <v>72131701</v>
      </c>
      <c r="B16462" s="63" t="s">
        <v>12762</v>
      </c>
    </row>
    <row r="16463" spans="1:2" x14ac:dyDescent="0.25">
      <c r="A16463" s="62">
        <v>72131702</v>
      </c>
      <c r="B16463" s="63" t="s">
        <v>146</v>
      </c>
    </row>
    <row r="16464" spans="1:2" x14ac:dyDescent="0.25">
      <c r="A16464" s="62">
        <v>73101501</v>
      </c>
      <c r="B16464" s="63" t="s">
        <v>14886</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4038</v>
      </c>
    </row>
    <row r="16473" spans="1:2" x14ac:dyDescent="0.25">
      <c r="A16473" s="62">
        <v>73101605</v>
      </c>
      <c r="B16473" s="63" t="s">
        <v>14190</v>
      </c>
    </row>
    <row r="16474" spans="1:2" x14ac:dyDescent="0.25">
      <c r="A16474" s="62">
        <v>73101606</v>
      </c>
      <c r="B16474" s="63" t="s">
        <v>1427</v>
      </c>
    </row>
    <row r="16475" spans="1:2" x14ac:dyDescent="0.25">
      <c r="A16475" s="62">
        <v>73101607</v>
      </c>
      <c r="B16475" s="63" t="s">
        <v>11732</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12122</v>
      </c>
    </row>
    <row r="16482" spans="1:2" x14ac:dyDescent="0.25">
      <c r="A16482" s="62">
        <v>73101614</v>
      </c>
      <c r="B16482" s="63" t="s">
        <v>5242</v>
      </c>
    </row>
    <row r="16483" spans="1:2" x14ac:dyDescent="0.25">
      <c r="A16483" s="62">
        <v>73101701</v>
      </c>
      <c r="B16483" s="63" t="s">
        <v>602</v>
      </c>
    </row>
    <row r="16484" spans="1:2" x14ac:dyDescent="0.25">
      <c r="A16484" s="62">
        <v>73101702</v>
      </c>
      <c r="B16484" s="63" t="s">
        <v>12408</v>
      </c>
    </row>
    <row r="16485" spans="1:2" x14ac:dyDescent="0.25">
      <c r="A16485" s="62">
        <v>73101703</v>
      </c>
      <c r="B16485" s="63" t="s">
        <v>1726</v>
      </c>
    </row>
    <row r="16486" spans="1:2" x14ac:dyDescent="0.25">
      <c r="A16486" s="62">
        <v>73101801</v>
      </c>
      <c r="B16486" s="63" t="s">
        <v>82</v>
      </c>
    </row>
    <row r="16487" spans="1:2" x14ac:dyDescent="0.25">
      <c r="A16487" s="62">
        <v>73101802</v>
      </c>
      <c r="B16487" s="63" t="s">
        <v>4994</v>
      </c>
    </row>
    <row r="16488" spans="1:2" x14ac:dyDescent="0.25">
      <c r="A16488" s="62">
        <v>73101901</v>
      </c>
      <c r="B16488" s="63" t="s">
        <v>17138</v>
      </c>
    </row>
    <row r="16489" spans="1:2" x14ac:dyDescent="0.25">
      <c r="A16489" s="62">
        <v>73101902</v>
      </c>
      <c r="B16489" s="63" t="s">
        <v>14935</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9418</v>
      </c>
    </row>
    <row r="16493" spans="1:2" x14ac:dyDescent="0.25">
      <c r="A16493" s="62">
        <v>73111503</v>
      </c>
      <c r="B16493" s="63" t="s">
        <v>2992</v>
      </c>
    </row>
    <row r="16494" spans="1:2" x14ac:dyDescent="0.25">
      <c r="A16494" s="62">
        <v>73111504</v>
      </c>
      <c r="B16494" s="63" t="s">
        <v>17181</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3338</v>
      </c>
    </row>
    <row r="16499" spans="1:2" x14ac:dyDescent="0.25">
      <c r="A16499" s="62">
        <v>73111602</v>
      </c>
      <c r="B16499" s="63" t="s">
        <v>3812</v>
      </c>
    </row>
    <row r="16500" spans="1:2" x14ac:dyDescent="0.25">
      <c r="A16500" s="62">
        <v>73111603</v>
      </c>
      <c r="B16500" s="63" t="s">
        <v>6526</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3854</v>
      </c>
    </row>
    <row r="16504" spans="1:2" x14ac:dyDescent="0.25">
      <c r="A16504" s="62">
        <v>73121503</v>
      </c>
      <c r="B16504" s="63" t="s">
        <v>2347</v>
      </c>
    </row>
    <row r="16505" spans="1:2" x14ac:dyDescent="0.25">
      <c r="A16505" s="62">
        <v>73121504</v>
      </c>
      <c r="B16505" s="63" t="s">
        <v>17449</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13898</v>
      </c>
    </row>
    <row r="16509" spans="1:2" x14ac:dyDescent="0.25">
      <c r="A16509" s="62">
        <v>73121508</v>
      </c>
      <c r="B16509" s="63" t="s">
        <v>7343</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10468</v>
      </c>
    </row>
    <row r="16513" spans="1:2" x14ac:dyDescent="0.25">
      <c r="A16513" s="62">
        <v>73121603</v>
      </c>
      <c r="B16513" s="63" t="s">
        <v>17389</v>
      </c>
    </row>
    <row r="16514" spans="1:2" x14ac:dyDescent="0.25">
      <c r="A16514" s="62">
        <v>73121606</v>
      </c>
      <c r="B16514" s="63" t="s">
        <v>14028</v>
      </c>
    </row>
    <row r="16515" spans="1:2" x14ac:dyDescent="0.25">
      <c r="A16515" s="62">
        <v>73121607</v>
      </c>
      <c r="B16515" s="63" t="s">
        <v>17979</v>
      </c>
    </row>
    <row r="16516" spans="1:2" x14ac:dyDescent="0.25">
      <c r="A16516" s="62">
        <v>73121608</v>
      </c>
      <c r="B16516" s="63" t="s">
        <v>15725</v>
      </c>
    </row>
    <row r="16517" spans="1:2" x14ac:dyDescent="0.25">
      <c r="A16517" s="62">
        <v>73121610</v>
      </c>
      <c r="B16517" s="63" t="s">
        <v>10468</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11517</v>
      </c>
    </row>
    <row r="16525" spans="1:2" x14ac:dyDescent="0.25">
      <c r="A16525" s="62">
        <v>73121805</v>
      </c>
      <c r="B16525" s="63" t="s">
        <v>16908</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13733</v>
      </c>
    </row>
    <row r="16531" spans="1:2" x14ac:dyDescent="0.25">
      <c r="A16531" s="62">
        <v>73131504</v>
      </c>
      <c r="B16531" s="63" t="s">
        <v>4251</v>
      </c>
    </row>
    <row r="16532" spans="1:2" x14ac:dyDescent="0.25">
      <c r="A16532" s="62">
        <v>73131505</v>
      </c>
      <c r="B16532" s="63" t="s">
        <v>18168</v>
      </c>
    </row>
    <row r="16533" spans="1:2" x14ac:dyDescent="0.25">
      <c r="A16533" s="62">
        <v>73131506</v>
      </c>
      <c r="B16533" s="63" t="s">
        <v>12619</v>
      </c>
    </row>
    <row r="16534" spans="1:2" x14ac:dyDescent="0.25">
      <c r="A16534" s="62">
        <v>73131507</v>
      </c>
      <c r="B16534" s="63" t="s">
        <v>14546</v>
      </c>
    </row>
    <row r="16535" spans="1:2" x14ac:dyDescent="0.25">
      <c r="A16535" s="62">
        <v>73131508</v>
      </c>
      <c r="B16535" s="63" t="s">
        <v>6773</v>
      </c>
    </row>
    <row r="16536" spans="1:2" x14ac:dyDescent="0.25">
      <c r="A16536" s="62">
        <v>73131601</v>
      </c>
      <c r="B16536" s="63" t="s">
        <v>12352</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11643</v>
      </c>
    </row>
    <row r="16541" spans="1:2" x14ac:dyDescent="0.25">
      <c r="A16541" s="62">
        <v>73131606</v>
      </c>
      <c r="B16541" s="63" t="s">
        <v>4906</v>
      </c>
    </row>
    <row r="16542" spans="1:2" x14ac:dyDescent="0.25">
      <c r="A16542" s="62">
        <v>73131607</v>
      </c>
      <c r="B16542" s="63" t="s">
        <v>13560</v>
      </c>
    </row>
    <row r="16543" spans="1:2" x14ac:dyDescent="0.25">
      <c r="A16543" s="62">
        <v>73131608</v>
      </c>
      <c r="B16543" s="63" t="s">
        <v>13907</v>
      </c>
    </row>
    <row r="16544" spans="1:2" x14ac:dyDescent="0.25">
      <c r="A16544" s="62">
        <v>73131701</v>
      </c>
      <c r="B16544" s="63" t="s">
        <v>16935</v>
      </c>
    </row>
    <row r="16545" spans="1:2" x14ac:dyDescent="0.25">
      <c r="A16545" s="62">
        <v>73131702</v>
      </c>
      <c r="B16545" s="63" t="s">
        <v>11187</v>
      </c>
    </row>
    <row r="16546" spans="1:2" x14ac:dyDescent="0.25">
      <c r="A16546" s="62">
        <v>73131703</v>
      </c>
      <c r="B16546" s="63" t="s">
        <v>8262</v>
      </c>
    </row>
    <row r="16547" spans="1:2" x14ac:dyDescent="0.25">
      <c r="A16547" s="62">
        <v>73131801</v>
      </c>
      <c r="B16547" s="63" t="s">
        <v>17787</v>
      </c>
    </row>
    <row r="16548" spans="1:2" x14ac:dyDescent="0.25">
      <c r="A16548" s="62">
        <v>73131802</v>
      </c>
      <c r="B16548" s="63" t="s">
        <v>5162</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12605</v>
      </c>
    </row>
    <row r="16552" spans="1:2" x14ac:dyDescent="0.25">
      <c r="A16552" s="62">
        <v>73131903</v>
      </c>
      <c r="B16552" s="63" t="s">
        <v>1758</v>
      </c>
    </row>
    <row r="16553" spans="1:2" x14ac:dyDescent="0.25">
      <c r="A16553" s="62">
        <v>73131904</v>
      </c>
      <c r="B16553" s="63" t="s">
        <v>3229</v>
      </c>
    </row>
    <row r="16554" spans="1:2" x14ac:dyDescent="0.25">
      <c r="A16554" s="62">
        <v>73131905</v>
      </c>
      <c r="B16554" s="63" t="s">
        <v>4546</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2510</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18115</v>
      </c>
    </row>
    <row r="16563" spans="1:2" x14ac:dyDescent="0.25">
      <c r="A16563" s="62">
        <v>73141508</v>
      </c>
      <c r="B16563" s="63" t="s">
        <v>18472</v>
      </c>
    </row>
    <row r="16564" spans="1:2" x14ac:dyDescent="0.25">
      <c r="A16564" s="62">
        <v>73141601</v>
      </c>
      <c r="B16564" s="63" t="s">
        <v>9588</v>
      </c>
    </row>
    <row r="16565" spans="1:2" x14ac:dyDescent="0.25">
      <c r="A16565" s="62">
        <v>73141602</v>
      </c>
      <c r="B16565" s="63" t="s">
        <v>3260</v>
      </c>
    </row>
    <row r="16566" spans="1:2" x14ac:dyDescent="0.25">
      <c r="A16566" s="62">
        <v>73141701</v>
      </c>
      <c r="B16566" s="63" t="s">
        <v>15717</v>
      </c>
    </row>
    <row r="16567" spans="1:2" x14ac:dyDescent="0.25">
      <c r="A16567" s="62">
        <v>73141702</v>
      </c>
      <c r="B16567" s="63" t="s">
        <v>4561</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14550</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9958</v>
      </c>
    </row>
    <row r="16575" spans="1:2" x14ac:dyDescent="0.25">
      <c r="A16575" s="62">
        <v>73141710</v>
      </c>
      <c r="B16575" s="63" t="s">
        <v>5228</v>
      </c>
    </row>
    <row r="16576" spans="1:2" x14ac:dyDescent="0.25">
      <c r="A16576" s="62">
        <v>73141711</v>
      </c>
      <c r="B16576" s="63" t="s">
        <v>16191</v>
      </c>
    </row>
    <row r="16577" spans="1:2" x14ac:dyDescent="0.25">
      <c r="A16577" s="62">
        <v>73141712</v>
      </c>
      <c r="B16577" s="63" t="s">
        <v>16803</v>
      </c>
    </row>
    <row r="16578" spans="1:2" x14ac:dyDescent="0.25">
      <c r="A16578" s="62">
        <v>73141713</v>
      </c>
      <c r="B16578" s="63" t="s">
        <v>14689</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3631</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17105</v>
      </c>
    </row>
    <row r="16588" spans="1:2" x14ac:dyDescent="0.25">
      <c r="A16588" s="62">
        <v>73151606</v>
      </c>
      <c r="B16588" s="63" t="s">
        <v>14079</v>
      </c>
    </row>
    <row r="16589" spans="1:2" x14ac:dyDescent="0.25">
      <c r="A16589" s="62">
        <v>73151607</v>
      </c>
      <c r="B16589" s="63" t="s">
        <v>14572</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10619</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10890</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13027</v>
      </c>
    </row>
    <row r="16606" spans="1:2" x14ac:dyDescent="0.25">
      <c r="A16606" s="62">
        <v>73152002</v>
      </c>
      <c r="B16606" s="63" t="s">
        <v>17425</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13481</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11687</v>
      </c>
    </row>
    <row r="16615" spans="1:2" x14ac:dyDescent="0.25">
      <c r="A16615" s="62">
        <v>73161505</v>
      </c>
      <c r="B16615" s="63" t="s">
        <v>14765</v>
      </c>
    </row>
    <row r="16616" spans="1:2" x14ac:dyDescent="0.25">
      <c r="A16616" s="62">
        <v>73161506</v>
      </c>
      <c r="B16616" s="63" t="s">
        <v>10586</v>
      </c>
    </row>
    <row r="16617" spans="1:2" x14ac:dyDescent="0.25">
      <c r="A16617" s="62">
        <v>73161507</v>
      </c>
      <c r="B16617" s="63" t="s">
        <v>8492</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5344</v>
      </c>
    </row>
    <row r="16623" spans="1:2" x14ac:dyDescent="0.25">
      <c r="A16623" s="62">
        <v>73161513</v>
      </c>
      <c r="B16623" s="63" t="s">
        <v>847</v>
      </c>
    </row>
    <row r="16624" spans="1:2" x14ac:dyDescent="0.25">
      <c r="A16624" s="62">
        <v>73161514</v>
      </c>
      <c r="B16624" s="63" t="s">
        <v>15447</v>
      </c>
    </row>
    <row r="16625" spans="1:2" x14ac:dyDescent="0.25">
      <c r="A16625" s="62">
        <v>73161515</v>
      </c>
      <c r="B16625" s="63" t="s">
        <v>7229</v>
      </c>
    </row>
    <row r="16626" spans="1:2" x14ac:dyDescent="0.25">
      <c r="A16626" s="62">
        <v>73161516</v>
      </c>
      <c r="B16626" s="63" t="s">
        <v>2706</v>
      </c>
    </row>
    <row r="16627" spans="1:2" x14ac:dyDescent="0.25">
      <c r="A16627" s="62">
        <v>73161517</v>
      </c>
      <c r="B16627" s="63" t="s">
        <v>3630</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17405</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10569</v>
      </c>
    </row>
    <row r="16634" spans="1:2" x14ac:dyDescent="0.25">
      <c r="A16634" s="62">
        <v>73161605</v>
      </c>
      <c r="B16634" s="63" t="s">
        <v>14985</v>
      </c>
    </row>
    <row r="16635" spans="1:2" x14ac:dyDescent="0.25">
      <c r="A16635" s="62">
        <v>73161606</v>
      </c>
      <c r="B16635" s="63" t="s">
        <v>11093</v>
      </c>
    </row>
    <row r="16636" spans="1:2" x14ac:dyDescent="0.25">
      <c r="A16636" s="62">
        <v>73161607</v>
      </c>
      <c r="B16636" s="63" t="s">
        <v>15671</v>
      </c>
    </row>
    <row r="16637" spans="1:2" x14ac:dyDescent="0.25">
      <c r="A16637" s="62">
        <v>73171501</v>
      </c>
      <c r="B16637" s="63" t="s">
        <v>14812</v>
      </c>
    </row>
    <row r="16638" spans="1:2" x14ac:dyDescent="0.25">
      <c r="A16638" s="62">
        <v>73171502</v>
      </c>
      <c r="B16638" s="63" t="s">
        <v>11204</v>
      </c>
    </row>
    <row r="16639" spans="1:2" x14ac:dyDescent="0.25">
      <c r="A16639" s="62">
        <v>73171503</v>
      </c>
      <c r="B16639" s="63" t="s">
        <v>3901</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18197</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13778</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3871</v>
      </c>
    </row>
    <row r="16657" spans="1:2" x14ac:dyDescent="0.25">
      <c r="A16657" s="62">
        <v>73181005</v>
      </c>
      <c r="B16657" s="63" t="s">
        <v>7554</v>
      </c>
    </row>
    <row r="16658" spans="1:2" x14ac:dyDescent="0.25">
      <c r="A16658" s="62">
        <v>73181006</v>
      </c>
      <c r="B16658" s="63" t="s">
        <v>14351</v>
      </c>
    </row>
    <row r="16659" spans="1:2" x14ac:dyDescent="0.25">
      <c r="A16659" s="62">
        <v>73181007</v>
      </c>
      <c r="B16659" s="63" t="s">
        <v>15201</v>
      </c>
    </row>
    <row r="16660" spans="1:2" x14ac:dyDescent="0.25">
      <c r="A16660" s="62">
        <v>73181008</v>
      </c>
      <c r="B16660" s="63" t="s">
        <v>8899</v>
      </c>
    </row>
    <row r="16661" spans="1:2" x14ac:dyDescent="0.25">
      <c r="A16661" s="62">
        <v>73181009</v>
      </c>
      <c r="B16661" s="63" t="s">
        <v>10929</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4430</v>
      </c>
    </row>
    <row r="16665" spans="1:2" x14ac:dyDescent="0.25">
      <c r="A16665" s="62">
        <v>73181013</v>
      </c>
      <c r="B16665" s="63" t="s">
        <v>1744</v>
      </c>
    </row>
    <row r="16666" spans="1:2" x14ac:dyDescent="0.25">
      <c r="A16666" s="62">
        <v>73181014</v>
      </c>
      <c r="B16666" s="63" t="s">
        <v>3172</v>
      </c>
    </row>
    <row r="16667" spans="1:2" x14ac:dyDescent="0.25">
      <c r="A16667" s="62">
        <v>73181015</v>
      </c>
      <c r="B16667" s="63" t="s">
        <v>10796</v>
      </c>
    </row>
    <row r="16668" spans="1:2" x14ac:dyDescent="0.25">
      <c r="A16668" s="62">
        <v>73181016</v>
      </c>
      <c r="B16668" s="63" t="s">
        <v>11274</v>
      </c>
    </row>
    <row r="16669" spans="1:2" x14ac:dyDescent="0.25">
      <c r="A16669" s="62">
        <v>73181017</v>
      </c>
      <c r="B16669" s="63" t="s">
        <v>17463</v>
      </c>
    </row>
    <row r="16670" spans="1:2" x14ac:dyDescent="0.25">
      <c r="A16670" s="62">
        <v>73181018</v>
      </c>
      <c r="B16670" s="63" t="s">
        <v>11303</v>
      </c>
    </row>
    <row r="16671" spans="1:2" x14ac:dyDescent="0.25">
      <c r="A16671" s="62">
        <v>73181019</v>
      </c>
      <c r="B16671" s="63" t="s">
        <v>6102</v>
      </c>
    </row>
    <row r="16672" spans="1:2" x14ac:dyDescent="0.25">
      <c r="A16672" s="62">
        <v>73181020</v>
      </c>
      <c r="B16672" s="63" t="s">
        <v>11531</v>
      </c>
    </row>
    <row r="16673" spans="1:2" x14ac:dyDescent="0.25">
      <c r="A16673" s="62">
        <v>73181021</v>
      </c>
      <c r="B16673" s="63" t="s">
        <v>4430</v>
      </c>
    </row>
    <row r="16674" spans="1:2" x14ac:dyDescent="0.25">
      <c r="A16674" s="62">
        <v>73181022</v>
      </c>
      <c r="B16674" s="63" t="s">
        <v>13176</v>
      </c>
    </row>
    <row r="16675" spans="1:2" x14ac:dyDescent="0.25">
      <c r="A16675" s="62">
        <v>73181023</v>
      </c>
      <c r="B16675" s="63" t="s">
        <v>897</v>
      </c>
    </row>
    <row r="16676" spans="1:2" x14ac:dyDescent="0.25">
      <c r="A16676" s="62">
        <v>73181101</v>
      </c>
      <c r="B16676" s="63" t="s">
        <v>10973</v>
      </c>
    </row>
    <row r="16677" spans="1:2" x14ac:dyDescent="0.25">
      <c r="A16677" s="62">
        <v>73181102</v>
      </c>
      <c r="B16677" s="63" t="s">
        <v>5583</v>
      </c>
    </row>
    <row r="16678" spans="1:2" x14ac:dyDescent="0.25">
      <c r="A16678" s="62">
        <v>73181103</v>
      </c>
      <c r="B16678" s="63" t="s">
        <v>4311</v>
      </c>
    </row>
    <row r="16679" spans="1:2" x14ac:dyDescent="0.25">
      <c r="A16679" s="62">
        <v>73181104</v>
      </c>
      <c r="B16679" s="63" t="s">
        <v>11007</v>
      </c>
    </row>
    <row r="16680" spans="1:2" x14ac:dyDescent="0.25">
      <c r="A16680" s="62">
        <v>73181105</v>
      </c>
      <c r="B16680" s="63" t="s">
        <v>13026</v>
      </c>
    </row>
    <row r="16681" spans="1:2" x14ac:dyDescent="0.25">
      <c r="A16681" s="62">
        <v>73181106</v>
      </c>
      <c r="B16681" s="63" t="s">
        <v>1615</v>
      </c>
    </row>
    <row r="16682" spans="1:2" x14ac:dyDescent="0.25">
      <c r="A16682" s="62">
        <v>73181201</v>
      </c>
      <c r="B16682" s="63" t="s">
        <v>15454</v>
      </c>
    </row>
    <row r="16683" spans="1:2" x14ac:dyDescent="0.25">
      <c r="A16683" s="62">
        <v>73181202</v>
      </c>
      <c r="B16683" s="63" t="s">
        <v>3662</v>
      </c>
    </row>
    <row r="16684" spans="1:2" x14ac:dyDescent="0.25">
      <c r="A16684" s="62">
        <v>73181203</v>
      </c>
      <c r="B16684" s="63" t="s">
        <v>5340</v>
      </c>
    </row>
    <row r="16685" spans="1:2" x14ac:dyDescent="0.25">
      <c r="A16685" s="62">
        <v>73181204</v>
      </c>
      <c r="B16685" s="63" t="s">
        <v>17223</v>
      </c>
    </row>
    <row r="16686" spans="1:2" x14ac:dyDescent="0.25">
      <c r="A16686" s="62">
        <v>73181205</v>
      </c>
      <c r="B16686" s="63" t="s">
        <v>5326</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17230</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13214</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11968</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3390</v>
      </c>
    </row>
    <row r="16703" spans="1:2" x14ac:dyDescent="0.25">
      <c r="A16703" s="62">
        <v>76101601</v>
      </c>
      <c r="B16703" s="63" t="s">
        <v>9883</v>
      </c>
    </row>
    <row r="16704" spans="1:2" x14ac:dyDescent="0.25">
      <c r="A16704" s="62">
        <v>76101602</v>
      </c>
      <c r="B16704" s="63" t="s">
        <v>17336</v>
      </c>
    </row>
    <row r="16705" spans="1:2" x14ac:dyDescent="0.25">
      <c r="A16705" s="62">
        <v>76111501</v>
      </c>
      <c r="B16705" s="63" t="s">
        <v>16447</v>
      </c>
    </row>
    <row r="16706" spans="1:2" x14ac:dyDescent="0.25">
      <c r="A16706" s="62">
        <v>76111503</v>
      </c>
      <c r="B16706" s="63" t="s">
        <v>11337</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13218</v>
      </c>
    </row>
    <row r="16710" spans="1:2" x14ac:dyDescent="0.25">
      <c r="A16710" s="62">
        <v>76111602</v>
      </c>
      <c r="B16710" s="63" t="s">
        <v>16387</v>
      </c>
    </row>
    <row r="16711" spans="1:2" x14ac:dyDescent="0.25">
      <c r="A16711" s="62">
        <v>76111603</v>
      </c>
      <c r="B16711" s="63" t="s">
        <v>13826</v>
      </c>
    </row>
    <row r="16712" spans="1:2" x14ac:dyDescent="0.25">
      <c r="A16712" s="62">
        <v>76111604</v>
      </c>
      <c r="B16712" s="63" t="s">
        <v>2786</v>
      </c>
    </row>
    <row r="16713" spans="1:2" x14ac:dyDescent="0.25">
      <c r="A16713" s="62">
        <v>76111605</v>
      </c>
      <c r="B16713" s="63" t="s">
        <v>15940</v>
      </c>
    </row>
    <row r="16714" spans="1:2" x14ac:dyDescent="0.25">
      <c r="A16714" s="62">
        <v>76111701</v>
      </c>
      <c r="B16714" s="63" t="s">
        <v>13932</v>
      </c>
    </row>
    <row r="16715" spans="1:2" x14ac:dyDescent="0.25">
      <c r="A16715" s="62">
        <v>76111702</v>
      </c>
      <c r="B16715" s="63" t="s">
        <v>5520</v>
      </c>
    </row>
    <row r="16716" spans="1:2" x14ac:dyDescent="0.25">
      <c r="A16716" s="62">
        <v>76111801</v>
      </c>
      <c r="B16716" s="63" t="s">
        <v>13709</v>
      </c>
    </row>
    <row r="16717" spans="1:2" x14ac:dyDescent="0.25">
      <c r="A16717" s="62">
        <v>76121501</v>
      </c>
      <c r="B16717" s="63" t="s">
        <v>7105</v>
      </c>
    </row>
    <row r="16718" spans="1:2" x14ac:dyDescent="0.25">
      <c r="A16718" s="62">
        <v>76121502</v>
      </c>
      <c r="B16718" s="63" t="s">
        <v>3095</v>
      </c>
    </row>
    <row r="16719" spans="1:2" x14ac:dyDescent="0.25">
      <c r="A16719" s="62">
        <v>76121503</v>
      </c>
      <c r="B16719" s="63" t="s">
        <v>10534</v>
      </c>
    </row>
    <row r="16720" spans="1:2" x14ac:dyDescent="0.25">
      <c r="A16720" s="62">
        <v>76121601</v>
      </c>
      <c r="B16720" s="63" t="s">
        <v>15514</v>
      </c>
    </row>
    <row r="16721" spans="1:2" x14ac:dyDescent="0.25">
      <c r="A16721" s="62">
        <v>76121602</v>
      </c>
      <c r="B16721" s="63" t="s">
        <v>12032</v>
      </c>
    </row>
    <row r="16722" spans="1:2" x14ac:dyDescent="0.25">
      <c r="A16722" s="62">
        <v>76121603</v>
      </c>
      <c r="B16722" s="63" t="s">
        <v>13434</v>
      </c>
    </row>
    <row r="16723" spans="1:2" x14ac:dyDescent="0.25">
      <c r="A16723" s="62">
        <v>76121604</v>
      </c>
      <c r="B16723" s="63" t="s">
        <v>4364</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14056</v>
      </c>
    </row>
    <row r="16727" spans="1:2" x14ac:dyDescent="0.25">
      <c r="A16727" s="62">
        <v>76121901</v>
      </c>
      <c r="B16727" s="63" t="s">
        <v>2630</v>
      </c>
    </row>
    <row r="16728" spans="1:2" x14ac:dyDescent="0.25">
      <c r="A16728" s="62">
        <v>76121902</v>
      </c>
      <c r="B16728" s="63" t="s">
        <v>14827</v>
      </c>
    </row>
    <row r="16729" spans="1:2" x14ac:dyDescent="0.25">
      <c r="A16729" s="62">
        <v>76121903</v>
      </c>
      <c r="B16729" s="63" t="s">
        <v>15173</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5043</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13374</v>
      </c>
    </row>
    <row r="16736" spans="1:2" x14ac:dyDescent="0.25">
      <c r="A16736" s="62">
        <v>77101501</v>
      </c>
      <c r="B16736" s="63" t="s">
        <v>4942</v>
      </c>
    </row>
    <row r="16737" spans="1:2" x14ac:dyDescent="0.25">
      <c r="A16737" s="62">
        <v>77101502</v>
      </c>
      <c r="B16737" s="63" t="s">
        <v>12585</v>
      </c>
    </row>
    <row r="16738" spans="1:2" x14ac:dyDescent="0.25">
      <c r="A16738" s="62">
        <v>77101503</v>
      </c>
      <c r="B16738" s="63" t="s">
        <v>1170</v>
      </c>
    </row>
    <row r="16739" spans="1:2" x14ac:dyDescent="0.25">
      <c r="A16739" s="62">
        <v>77101504</v>
      </c>
      <c r="B16739" s="63" t="s">
        <v>12436</v>
      </c>
    </row>
    <row r="16740" spans="1:2" x14ac:dyDescent="0.25">
      <c r="A16740" s="62">
        <v>77101505</v>
      </c>
      <c r="B16740" s="63" t="s">
        <v>11509</v>
      </c>
    </row>
    <row r="16741" spans="1:2" x14ac:dyDescent="0.25">
      <c r="A16741" s="62">
        <v>77101601</v>
      </c>
      <c r="B16741" s="63" t="s">
        <v>10580</v>
      </c>
    </row>
    <row r="16742" spans="1:2" x14ac:dyDescent="0.25">
      <c r="A16742" s="62">
        <v>77101602</v>
      </c>
      <c r="B16742" s="63" t="s">
        <v>14105</v>
      </c>
    </row>
    <row r="16743" spans="1:2" x14ac:dyDescent="0.25">
      <c r="A16743" s="62">
        <v>77101603</v>
      </c>
      <c r="B16743" s="63" t="s">
        <v>11260</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18187</v>
      </c>
    </row>
    <row r="16747" spans="1:2" x14ac:dyDescent="0.25">
      <c r="A16747" s="62">
        <v>77101702</v>
      </c>
      <c r="B16747" s="63" t="s">
        <v>3762</v>
      </c>
    </row>
    <row r="16748" spans="1:2" x14ac:dyDescent="0.25">
      <c r="A16748" s="62">
        <v>77101703</v>
      </c>
      <c r="B16748" s="63" t="s">
        <v>18178</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6366</v>
      </c>
    </row>
    <row r="16755" spans="1:2" x14ac:dyDescent="0.25">
      <c r="A16755" s="62">
        <v>77101803</v>
      </c>
      <c r="B16755" s="63" t="s">
        <v>18103</v>
      </c>
    </row>
    <row r="16756" spans="1:2" x14ac:dyDescent="0.25">
      <c r="A16756" s="62">
        <v>77101804</v>
      </c>
      <c r="B16756" s="63" t="s">
        <v>3392</v>
      </c>
    </row>
    <row r="16757" spans="1:2" x14ac:dyDescent="0.25">
      <c r="A16757" s="62">
        <v>77101805</v>
      </c>
      <c r="B16757" s="63" t="s">
        <v>5026</v>
      </c>
    </row>
    <row r="16758" spans="1:2" x14ac:dyDescent="0.25">
      <c r="A16758" s="62">
        <v>77101806</v>
      </c>
      <c r="B16758" s="63" t="s">
        <v>13878</v>
      </c>
    </row>
    <row r="16759" spans="1:2" x14ac:dyDescent="0.25">
      <c r="A16759" s="62">
        <v>77101901</v>
      </c>
      <c r="B16759" s="63" t="s">
        <v>9170</v>
      </c>
    </row>
    <row r="16760" spans="1:2" x14ac:dyDescent="0.25">
      <c r="A16760" s="62">
        <v>77101902</v>
      </c>
      <c r="B16760" s="63" t="s">
        <v>14850</v>
      </c>
    </row>
    <row r="16761" spans="1:2" x14ac:dyDescent="0.25">
      <c r="A16761" s="62">
        <v>77101903</v>
      </c>
      <c r="B16761" s="63" t="s">
        <v>7557</v>
      </c>
    </row>
    <row r="16762" spans="1:2" x14ac:dyDescent="0.25">
      <c r="A16762" s="62">
        <v>77101904</v>
      </c>
      <c r="B16762" s="63" t="s">
        <v>4386</v>
      </c>
    </row>
    <row r="16763" spans="1:2" x14ac:dyDescent="0.25">
      <c r="A16763" s="62">
        <v>77101905</v>
      </c>
      <c r="B16763" s="63" t="s">
        <v>4388</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14804</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4006</v>
      </c>
    </row>
    <row r="16774" spans="1:2" x14ac:dyDescent="0.25">
      <c r="A16774" s="62">
        <v>77111506</v>
      </c>
      <c r="B16774" s="63" t="s">
        <v>15477</v>
      </c>
    </row>
    <row r="16775" spans="1:2" x14ac:dyDescent="0.25">
      <c r="A16775" s="62">
        <v>77111507</v>
      </c>
      <c r="B16775" s="63" t="s">
        <v>3025</v>
      </c>
    </row>
    <row r="16776" spans="1:2" x14ac:dyDescent="0.25">
      <c r="A16776" s="62">
        <v>77111508</v>
      </c>
      <c r="B16776" s="63" t="s">
        <v>15006</v>
      </c>
    </row>
    <row r="16777" spans="1:2" x14ac:dyDescent="0.25">
      <c r="A16777" s="62">
        <v>77111601</v>
      </c>
      <c r="B16777" s="63" t="s">
        <v>6916</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13428</v>
      </c>
    </row>
    <row r="16781" spans="1:2" x14ac:dyDescent="0.25">
      <c r="A16781" s="62">
        <v>77121502</v>
      </c>
      <c r="B16781" s="63" t="s">
        <v>4729</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11224</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13422</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11812</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18293</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14143</v>
      </c>
    </row>
    <row r="16800" spans="1:2" x14ac:dyDescent="0.25">
      <c r="A16800" s="62">
        <v>77121702</v>
      </c>
      <c r="B16800" s="63" t="s">
        <v>1034</v>
      </c>
    </row>
    <row r="16801" spans="1:2" x14ac:dyDescent="0.25">
      <c r="A16801" s="62">
        <v>77121703</v>
      </c>
      <c r="B16801" s="63" t="s">
        <v>17137</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11275</v>
      </c>
    </row>
    <row r="16805" spans="1:2" x14ac:dyDescent="0.25">
      <c r="A16805" s="62">
        <v>77121707</v>
      </c>
      <c r="B16805" s="63" t="s">
        <v>11421</v>
      </c>
    </row>
    <row r="16806" spans="1:2" x14ac:dyDescent="0.25">
      <c r="A16806" s="62">
        <v>77121708</v>
      </c>
      <c r="B16806" s="63" t="s">
        <v>3028</v>
      </c>
    </row>
    <row r="16807" spans="1:2" x14ac:dyDescent="0.25">
      <c r="A16807" s="62">
        <v>77121709</v>
      </c>
      <c r="B16807" s="63" t="s">
        <v>4352</v>
      </c>
    </row>
    <row r="16808" spans="1:2" x14ac:dyDescent="0.25">
      <c r="A16808" s="62">
        <v>77131501</v>
      </c>
      <c r="B16808" s="63" t="s">
        <v>395</v>
      </c>
    </row>
    <row r="16809" spans="1:2" x14ac:dyDescent="0.25">
      <c r="A16809" s="62">
        <v>77131502</v>
      </c>
      <c r="B16809" s="63" t="s">
        <v>5144</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13300</v>
      </c>
    </row>
    <row r="16813" spans="1:2" x14ac:dyDescent="0.25">
      <c r="A16813" s="62">
        <v>77131603</v>
      </c>
      <c r="B16813" s="63" t="s">
        <v>9491</v>
      </c>
    </row>
    <row r="16814" spans="1:2" x14ac:dyDescent="0.25">
      <c r="A16814" s="62">
        <v>77131604</v>
      </c>
      <c r="B16814" s="63" t="s">
        <v>11149</v>
      </c>
    </row>
    <row r="16815" spans="1:2" x14ac:dyDescent="0.25">
      <c r="A16815" s="62">
        <v>77131701</v>
      </c>
      <c r="B16815" s="63" t="s">
        <v>18428</v>
      </c>
    </row>
    <row r="16816" spans="1:2" x14ac:dyDescent="0.25">
      <c r="A16816" s="62">
        <v>77131702</v>
      </c>
      <c r="B16816" s="63" t="s">
        <v>11675</v>
      </c>
    </row>
    <row r="16817" spans="1:2" x14ac:dyDescent="0.25">
      <c r="A16817" s="62">
        <v>78101501</v>
      </c>
      <c r="B16817" s="63" t="s">
        <v>2695</v>
      </c>
    </row>
    <row r="16818" spans="1:2" x14ac:dyDescent="0.25">
      <c r="A16818" s="62">
        <v>78101502</v>
      </c>
      <c r="B16818" s="63" t="s">
        <v>14918</v>
      </c>
    </row>
    <row r="16819" spans="1:2" x14ac:dyDescent="0.25">
      <c r="A16819" s="62">
        <v>78101503</v>
      </c>
      <c r="B16819" s="63" t="s">
        <v>5075</v>
      </c>
    </row>
    <row r="16820" spans="1:2" x14ac:dyDescent="0.25">
      <c r="A16820" s="62">
        <v>78101601</v>
      </c>
      <c r="B16820" s="63" t="s">
        <v>18404</v>
      </c>
    </row>
    <row r="16821" spans="1:2" x14ac:dyDescent="0.25">
      <c r="A16821" s="62">
        <v>78101602</v>
      </c>
      <c r="B16821" s="63" t="s">
        <v>6721</v>
      </c>
    </row>
    <row r="16822" spans="1:2" x14ac:dyDescent="0.25">
      <c r="A16822" s="62">
        <v>78101603</v>
      </c>
      <c r="B16822" s="63" t="s">
        <v>3021</v>
      </c>
    </row>
    <row r="16823" spans="1:2" x14ac:dyDescent="0.25">
      <c r="A16823" s="62">
        <v>78101604</v>
      </c>
      <c r="B16823" s="63" t="s">
        <v>16800</v>
      </c>
    </row>
    <row r="16824" spans="1:2" x14ac:dyDescent="0.25">
      <c r="A16824" s="62">
        <v>78101701</v>
      </c>
      <c r="B16824" s="63" t="s">
        <v>687</v>
      </c>
    </row>
    <row r="16825" spans="1:2" x14ac:dyDescent="0.25">
      <c r="A16825" s="62">
        <v>78101702</v>
      </c>
      <c r="B16825" s="63" t="s">
        <v>4811</v>
      </c>
    </row>
    <row r="16826" spans="1:2" x14ac:dyDescent="0.25">
      <c r="A16826" s="62">
        <v>78101703</v>
      </c>
      <c r="B16826" s="63" t="s">
        <v>10915</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5240</v>
      </c>
    </row>
    <row r="16830" spans="1:2" x14ac:dyDescent="0.25">
      <c r="A16830" s="62">
        <v>78101802</v>
      </c>
      <c r="B16830" s="63" t="s">
        <v>13808</v>
      </c>
    </row>
    <row r="16831" spans="1:2" x14ac:dyDescent="0.25">
      <c r="A16831" s="62">
        <v>78101803</v>
      </c>
      <c r="B16831" s="63" t="s">
        <v>9884</v>
      </c>
    </row>
    <row r="16832" spans="1:2" x14ac:dyDescent="0.25">
      <c r="A16832" s="62">
        <v>78101804</v>
      </c>
      <c r="B16832" s="63" t="s">
        <v>4300</v>
      </c>
    </row>
    <row r="16833" spans="1:2" x14ac:dyDescent="0.25">
      <c r="A16833" s="62">
        <v>78101901</v>
      </c>
      <c r="B16833" s="63" t="s">
        <v>10510</v>
      </c>
    </row>
    <row r="16834" spans="1:2" x14ac:dyDescent="0.25">
      <c r="A16834" s="62">
        <v>78101902</v>
      </c>
      <c r="B16834" s="63" t="s">
        <v>17781</v>
      </c>
    </row>
    <row r="16835" spans="1:2" x14ac:dyDescent="0.25">
      <c r="A16835" s="62">
        <v>78101903</v>
      </c>
      <c r="B16835" s="63" t="s">
        <v>17388</v>
      </c>
    </row>
    <row r="16836" spans="1:2" x14ac:dyDescent="0.25">
      <c r="A16836" s="62">
        <v>78101904</v>
      </c>
      <c r="B16836" s="63" t="s">
        <v>2934</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15374</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13590</v>
      </c>
    </row>
    <row r="16844" spans="1:2" x14ac:dyDescent="0.25">
      <c r="A16844" s="62">
        <v>78102203</v>
      </c>
      <c r="B16844" s="63" t="s">
        <v>16504</v>
      </c>
    </row>
    <row r="16845" spans="1:2" x14ac:dyDescent="0.25">
      <c r="A16845" s="62">
        <v>78102204</v>
      </c>
      <c r="B16845" s="63" t="s">
        <v>12615</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12191</v>
      </c>
    </row>
    <row r="16850" spans="1:2" x14ac:dyDescent="0.25">
      <c r="A16850" s="62">
        <v>78111503</v>
      </c>
      <c r="B16850" s="63" t="s">
        <v>3709</v>
      </c>
    </row>
    <row r="16851" spans="1:2" x14ac:dyDescent="0.25">
      <c r="A16851" s="62">
        <v>78111601</v>
      </c>
      <c r="B16851" s="63" t="s">
        <v>7932</v>
      </c>
    </row>
    <row r="16852" spans="1:2" x14ac:dyDescent="0.25">
      <c r="A16852" s="62">
        <v>78111602</v>
      </c>
      <c r="B16852" s="63" t="s">
        <v>15388</v>
      </c>
    </row>
    <row r="16853" spans="1:2" x14ac:dyDescent="0.25">
      <c r="A16853" s="62">
        <v>78111603</v>
      </c>
      <c r="B16853" s="63" t="s">
        <v>10941</v>
      </c>
    </row>
    <row r="16854" spans="1:2" x14ac:dyDescent="0.25">
      <c r="A16854" s="62">
        <v>78111701</v>
      </c>
      <c r="B16854" s="63" t="s">
        <v>4647</v>
      </c>
    </row>
    <row r="16855" spans="1:2" x14ac:dyDescent="0.25">
      <c r="A16855" s="62">
        <v>78111702</v>
      </c>
      <c r="B16855" s="63" t="s">
        <v>5525</v>
      </c>
    </row>
    <row r="16856" spans="1:2" x14ac:dyDescent="0.25">
      <c r="A16856" s="62">
        <v>78111703</v>
      </c>
      <c r="B16856" s="63" t="s">
        <v>15166</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14002</v>
      </c>
    </row>
    <row r="16860" spans="1:2" x14ac:dyDescent="0.25">
      <c r="A16860" s="62">
        <v>78111807</v>
      </c>
      <c r="B16860" s="63" t="s">
        <v>11354</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12796</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13400</v>
      </c>
    </row>
    <row r="16869" spans="1:2" x14ac:dyDescent="0.25">
      <c r="A16869" s="62">
        <v>78131502</v>
      </c>
      <c r="B16869" s="63" t="s">
        <v>4173</v>
      </c>
    </row>
    <row r="16870" spans="1:2" x14ac:dyDescent="0.25">
      <c r="A16870" s="62">
        <v>78131601</v>
      </c>
      <c r="B16870" s="63" t="s">
        <v>7380</v>
      </c>
    </row>
    <row r="16871" spans="1:2" x14ac:dyDescent="0.25">
      <c r="A16871" s="62">
        <v>78131602</v>
      </c>
      <c r="B16871" s="63" t="s">
        <v>13950</v>
      </c>
    </row>
    <row r="16872" spans="1:2" x14ac:dyDescent="0.25">
      <c r="A16872" s="62">
        <v>78131603</v>
      </c>
      <c r="B16872" s="63" t="s">
        <v>8483</v>
      </c>
    </row>
    <row r="16873" spans="1:2" x14ac:dyDescent="0.25">
      <c r="A16873" s="62">
        <v>78131701</v>
      </c>
      <c r="B16873" s="63" t="s">
        <v>13529</v>
      </c>
    </row>
    <row r="16874" spans="1:2" x14ac:dyDescent="0.25">
      <c r="A16874" s="62">
        <v>78131801</v>
      </c>
      <c r="B16874" s="63" t="s">
        <v>3402</v>
      </c>
    </row>
    <row r="16875" spans="1:2" x14ac:dyDescent="0.25">
      <c r="A16875" s="62">
        <v>78131802</v>
      </c>
      <c r="B16875" s="63" t="s">
        <v>12731</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4039</v>
      </c>
    </row>
    <row r="16880" spans="1:2" x14ac:dyDescent="0.25">
      <c r="A16880" s="62">
        <v>78141502</v>
      </c>
      <c r="B16880" s="63" t="s">
        <v>12084</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17448</v>
      </c>
    </row>
    <row r="16889" spans="1:2" x14ac:dyDescent="0.25">
      <c r="A16889" s="62">
        <v>78141802</v>
      </c>
      <c r="B16889" s="63" t="s">
        <v>17436</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3593</v>
      </c>
    </row>
    <row r="16894" spans="1:2" x14ac:dyDescent="0.25">
      <c r="A16894" s="62">
        <v>78180104</v>
      </c>
      <c r="B16894" s="63" t="s">
        <v>13833</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4575</v>
      </c>
    </row>
    <row r="16904" spans="1:2" x14ac:dyDescent="0.25">
      <c r="A16904" s="62">
        <v>80101506</v>
      </c>
      <c r="B16904" s="63" t="s">
        <v>3540</v>
      </c>
    </row>
    <row r="16905" spans="1:2" x14ac:dyDescent="0.25">
      <c r="A16905" s="62">
        <v>80101507</v>
      </c>
      <c r="B16905" s="63" t="s">
        <v>18706</v>
      </c>
    </row>
    <row r="16906" spans="1:2" x14ac:dyDescent="0.25">
      <c r="A16906" s="62">
        <v>80101508</v>
      </c>
      <c r="B16906" s="63" t="s">
        <v>11772</v>
      </c>
    </row>
    <row r="16907" spans="1:2" x14ac:dyDescent="0.25">
      <c r="A16907" s="62">
        <v>80101601</v>
      </c>
      <c r="B16907" s="63" t="s">
        <v>9532</v>
      </c>
    </row>
    <row r="16908" spans="1:2" x14ac:dyDescent="0.25">
      <c r="A16908" s="62">
        <v>80101602</v>
      </c>
      <c r="B16908" s="63" t="s">
        <v>15387</v>
      </c>
    </row>
    <row r="16909" spans="1:2" x14ac:dyDescent="0.25">
      <c r="A16909" s="62">
        <v>80101603</v>
      </c>
      <c r="B16909" s="63" t="s">
        <v>1304</v>
      </c>
    </row>
    <row r="16910" spans="1:2" x14ac:dyDescent="0.25">
      <c r="A16910" s="62">
        <v>80101604</v>
      </c>
      <c r="B16910" s="63" t="s">
        <v>10437</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18204</v>
      </c>
    </row>
    <row r="16914" spans="1:2" x14ac:dyDescent="0.25">
      <c r="A16914" s="62">
        <v>80101704</v>
      </c>
      <c r="B16914" s="63" t="s">
        <v>13807</v>
      </c>
    </row>
    <row r="16915" spans="1:2" x14ac:dyDescent="0.25">
      <c r="A16915" s="62">
        <v>80101705</v>
      </c>
      <c r="B16915" s="63" t="s">
        <v>12375</v>
      </c>
    </row>
    <row r="16916" spans="1:2" x14ac:dyDescent="0.25">
      <c r="A16916" s="62">
        <v>80101706</v>
      </c>
      <c r="B16916" s="63" t="s">
        <v>9091</v>
      </c>
    </row>
    <row r="16917" spans="1:2" x14ac:dyDescent="0.25">
      <c r="A16917" s="62">
        <v>80101707</v>
      </c>
      <c r="B16917" s="63" t="s">
        <v>14783</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18200</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17852</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12521</v>
      </c>
    </row>
    <row r="16937" spans="1:2" x14ac:dyDescent="0.25">
      <c r="A16937" s="62">
        <v>80111612</v>
      </c>
      <c r="B16937" s="63" t="s">
        <v>10656</v>
      </c>
    </row>
    <row r="16938" spans="1:2" x14ac:dyDescent="0.25">
      <c r="A16938" s="62">
        <v>80111613</v>
      </c>
      <c r="B16938" s="63" t="s">
        <v>3395</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14213</v>
      </c>
    </row>
    <row r="16947" spans="1:2" x14ac:dyDescent="0.25">
      <c r="A16947" s="62">
        <v>80111703</v>
      </c>
      <c r="B16947" s="63" t="s">
        <v>10473</v>
      </c>
    </row>
    <row r="16948" spans="1:2" x14ac:dyDescent="0.25">
      <c r="A16948" s="62">
        <v>80111704</v>
      </c>
      <c r="B16948" s="63" t="s">
        <v>9403</v>
      </c>
    </row>
    <row r="16949" spans="1:2" x14ac:dyDescent="0.25">
      <c r="A16949" s="62">
        <v>80111705</v>
      </c>
      <c r="B16949" s="63" t="s">
        <v>12444</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17291</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4329</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12118</v>
      </c>
    </row>
    <row r="16966" spans="1:2" x14ac:dyDescent="0.25">
      <c r="A16966" s="62">
        <v>80121602</v>
      </c>
      <c r="B16966" s="63" t="s">
        <v>4452</v>
      </c>
    </row>
    <row r="16967" spans="1:2" x14ac:dyDescent="0.25">
      <c r="A16967" s="62">
        <v>80121603</v>
      </c>
      <c r="B16967" s="63" t="s">
        <v>15909</v>
      </c>
    </row>
    <row r="16968" spans="1:2" x14ac:dyDescent="0.25">
      <c r="A16968" s="62">
        <v>80121604</v>
      </c>
      <c r="B16968" s="63" t="s">
        <v>12786</v>
      </c>
    </row>
    <row r="16969" spans="1:2" x14ac:dyDescent="0.25">
      <c r="A16969" s="62">
        <v>80121605</v>
      </c>
      <c r="B16969" s="63" t="s">
        <v>1108</v>
      </c>
    </row>
    <row r="16970" spans="1:2" x14ac:dyDescent="0.25">
      <c r="A16970" s="62">
        <v>80121606</v>
      </c>
      <c r="B16970" s="63" t="s">
        <v>12722</v>
      </c>
    </row>
    <row r="16971" spans="1:2" x14ac:dyDescent="0.25">
      <c r="A16971" s="62">
        <v>80121607</v>
      </c>
      <c r="B16971" s="63" t="s">
        <v>5161</v>
      </c>
    </row>
    <row r="16972" spans="1:2" x14ac:dyDescent="0.25">
      <c r="A16972" s="62">
        <v>80121608</v>
      </c>
      <c r="B16972" s="63" t="s">
        <v>15924</v>
      </c>
    </row>
    <row r="16973" spans="1:2" x14ac:dyDescent="0.25">
      <c r="A16973" s="62">
        <v>80121609</v>
      </c>
      <c r="B16973" s="63" t="s">
        <v>10855</v>
      </c>
    </row>
    <row r="16974" spans="1:2" x14ac:dyDescent="0.25">
      <c r="A16974" s="62">
        <v>80121610</v>
      </c>
      <c r="B16974" s="63" t="s">
        <v>17468</v>
      </c>
    </row>
    <row r="16975" spans="1:2" x14ac:dyDescent="0.25">
      <c r="A16975" s="62">
        <v>80121611</v>
      </c>
      <c r="B16975" s="63" t="s">
        <v>4246</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2955</v>
      </c>
    </row>
    <row r="16980" spans="1:2" x14ac:dyDescent="0.25">
      <c r="A16980" s="62">
        <v>80121705</v>
      </c>
      <c r="B16980" s="63" t="s">
        <v>14239</v>
      </c>
    </row>
    <row r="16981" spans="1:2" x14ac:dyDescent="0.25">
      <c r="A16981" s="62">
        <v>80121706</v>
      </c>
      <c r="B16981" s="63" t="s">
        <v>11462</v>
      </c>
    </row>
    <row r="16982" spans="1:2" x14ac:dyDescent="0.25">
      <c r="A16982" s="62">
        <v>80121707</v>
      </c>
      <c r="B16982" s="63" t="s">
        <v>18266</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10501</v>
      </c>
    </row>
    <row r="16987" spans="1:2" x14ac:dyDescent="0.25">
      <c r="A16987" s="62">
        <v>80131501</v>
      </c>
      <c r="B16987" s="63" t="s">
        <v>15218</v>
      </c>
    </row>
    <row r="16988" spans="1:2" x14ac:dyDescent="0.25">
      <c r="A16988" s="62">
        <v>80131502</v>
      </c>
      <c r="B16988" s="63" t="s">
        <v>5093</v>
      </c>
    </row>
    <row r="16989" spans="1:2" x14ac:dyDescent="0.25">
      <c r="A16989" s="62">
        <v>80131503</v>
      </c>
      <c r="B16989" s="63" t="s">
        <v>16842</v>
      </c>
    </row>
    <row r="16990" spans="1:2" x14ac:dyDescent="0.25">
      <c r="A16990" s="62">
        <v>80131601</v>
      </c>
      <c r="B16990" s="63" t="s">
        <v>9590</v>
      </c>
    </row>
    <row r="16991" spans="1:2" x14ac:dyDescent="0.25">
      <c r="A16991" s="62">
        <v>80131602</v>
      </c>
      <c r="B16991" s="63" t="s">
        <v>14642</v>
      </c>
    </row>
    <row r="16992" spans="1:2" x14ac:dyDescent="0.25">
      <c r="A16992" s="62">
        <v>80131603</v>
      </c>
      <c r="B16992" s="63" t="s">
        <v>3239</v>
      </c>
    </row>
    <row r="16993" spans="1:2" x14ac:dyDescent="0.25">
      <c r="A16993" s="62">
        <v>80131604</v>
      </c>
      <c r="B16993" s="63" t="s">
        <v>11994</v>
      </c>
    </row>
    <row r="16994" spans="1:2" x14ac:dyDescent="0.25">
      <c r="A16994" s="62">
        <v>80131605</v>
      </c>
      <c r="B16994" s="63" t="s">
        <v>839</v>
      </c>
    </row>
    <row r="16995" spans="1:2" x14ac:dyDescent="0.25">
      <c r="A16995" s="62">
        <v>80131701</v>
      </c>
      <c r="B16995" s="63" t="s">
        <v>10562</v>
      </c>
    </row>
    <row r="16996" spans="1:2" x14ac:dyDescent="0.25">
      <c r="A16996" s="62">
        <v>80131702</v>
      </c>
      <c r="B16996" s="63" t="s">
        <v>12688</v>
      </c>
    </row>
    <row r="16997" spans="1:2" x14ac:dyDescent="0.25">
      <c r="A16997" s="62">
        <v>80131703</v>
      </c>
      <c r="B16997" s="63" t="s">
        <v>2014</v>
      </c>
    </row>
    <row r="16998" spans="1:2" x14ac:dyDescent="0.25">
      <c r="A16998" s="62">
        <v>80131801</v>
      </c>
      <c r="B16998" s="63" t="s">
        <v>12433</v>
      </c>
    </row>
    <row r="16999" spans="1:2" x14ac:dyDescent="0.25">
      <c r="A16999" s="62">
        <v>80131802</v>
      </c>
      <c r="B16999" s="63" t="s">
        <v>11343</v>
      </c>
    </row>
    <row r="17000" spans="1:2" x14ac:dyDescent="0.25">
      <c r="A17000" s="62">
        <v>80131803</v>
      </c>
      <c r="B17000" s="63" t="s">
        <v>9623</v>
      </c>
    </row>
    <row r="17001" spans="1:2" x14ac:dyDescent="0.25">
      <c r="A17001" s="62">
        <v>80141501</v>
      </c>
      <c r="B17001" s="63" t="s">
        <v>4878</v>
      </c>
    </row>
    <row r="17002" spans="1:2" x14ac:dyDescent="0.25">
      <c r="A17002" s="62">
        <v>80141502</v>
      </c>
      <c r="B17002" s="63" t="s">
        <v>1568</v>
      </c>
    </row>
    <row r="17003" spans="1:2" x14ac:dyDescent="0.25">
      <c r="A17003" s="62">
        <v>80141503</v>
      </c>
      <c r="B17003" s="63" t="s">
        <v>15092</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3610</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4238</v>
      </c>
    </row>
    <row r="17012" spans="1:2" x14ac:dyDescent="0.25">
      <c r="A17012" s="62">
        <v>80141512</v>
      </c>
      <c r="B17012" s="63" t="s">
        <v>9992</v>
      </c>
    </row>
    <row r="17013" spans="1:2" x14ac:dyDescent="0.25">
      <c r="A17013" s="62">
        <v>80141513</v>
      </c>
      <c r="B17013" s="63" t="s">
        <v>5316</v>
      </c>
    </row>
    <row r="17014" spans="1:2" x14ac:dyDescent="0.25">
      <c r="A17014" s="62">
        <v>80141514</v>
      </c>
      <c r="B17014" s="63" t="s">
        <v>15883</v>
      </c>
    </row>
    <row r="17015" spans="1:2" x14ac:dyDescent="0.25">
      <c r="A17015" s="62">
        <v>80141601</v>
      </c>
      <c r="B17015" s="63" t="s">
        <v>13678</v>
      </c>
    </row>
    <row r="17016" spans="1:2" x14ac:dyDescent="0.25">
      <c r="A17016" s="62">
        <v>80141602</v>
      </c>
      <c r="B17016" s="63" t="s">
        <v>14484</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18295</v>
      </c>
    </row>
    <row r="17021" spans="1:2" x14ac:dyDescent="0.25">
      <c r="A17021" s="62">
        <v>80141607</v>
      </c>
      <c r="B17021" s="63" t="s">
        <v>4089</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14641</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3180</v>
      </c>
    </row>
    <row r="17030" spans="1:2" x14ac:dyDescent="0.25">
      <c r="A17030" s="62">
        <v>80141617</v>
      </c>
      <c r="B17030" s="63" t="s">
        <v>10798</v>
      </c>
    </row>
    <row r="17031" spans="1:2" x14ac:dyDescent="0.25">
      <c r="A17031" s="62">
        <v>80141618</v>
      </c>
      <c r="B17031" s="63" t="s">
        <v>3043</v>
      </c>
    </row>
    <row r="17032" spans="1:2" x14ac:dyDescent="0.25">
      <c r="A17032" s="62">
        <v>80141619</v>
      </c>
      <c r="B17032" s="63" t="s">
        <v>10671</v>
      </c>
    </row>
    <row r="17033" spans="1:2" x14ac:dyDescent="0.25">
      <c r="A17033" s="62">
        <v>80141620</v>
      </c>
      <c r="B17033" s="63" t="s">
        <v>13467</v>
      </c>
    </row>
    <row r="17034" spans="1:2" x14ac:dyDescent="0.25">
      <c r="A17034" s="62">
        <v>80141621</v>
      </c>
      <c r="B17034" s="63" t="s">
        <v>9709</v>
      </c>
    </row>
    <row r="17035" spans="1:2" x14ac:dyDescent="0.25">
      <c r="A17035" s="62">
        <v>80141622</v>
      </c>
      <c r="B17035" s="63" t="s">
        <v>11334</v>
      </c>
    </row>
    <row r="17036" spans="1:2" x14ac:dyDescent="0.25">
      <c r="A17036" s="62">
        <v>80141701</v>
      </c>
      <c r="B17036" s="63" t="s">
        <v>7332</v>
      </c>
    </row>
    <row r="17037" spans="1:2" x14ac:dyDescent="0.25">
      <c r="A17037" s="62">
        <v>80141702</v>
      </c>
      <c r="B17037" s="63" t="s">
        <v>2703</v>
      </c>
    </row>
    <row r="17038" spans="1:2" x14ac:dyDescent="0.25">
      <c r="A17038" s="62">
        <v>80141703</v>
      </c>
      <c r="B17038" s="63" t="s">
        <v>4848</v>
      </c>
    </row>
    <row r="17039" spans="1:2" x14ac:dyDescent="0.25">
      <c r="A17039" s="62">
        <v>80141704</v>
      </c>
      <c r="B17039" s="63" t="s">
        <v>3388</v>
      </c>
    </row>
    <row r="17040" spans="1:2" x14ac:dyDescent="0.25">
      <c r="A17040" s="62">
        <v>80141705</v>
      </c>
      <c r="B17040" s="63" t="s">
        <v>7220</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12607</v>
      </c>
    </row>
    <row r="17046" spans="1:2" x14ac:dyDescent="0.25">
      <c r="A17046" s="62">
        <v>80141903</v>
      </c>
      <c r="B17046" s="63" t="s">
        <v>14098</v>
      </c>
    </row>
    <row r="17047" spans="1:2" x14ac:dyDescent="0.25">
      <c r="A17047" s="62">
        <v>80151501</v>
      </c>
      <c r="B17047" s="63" t="s">
        <v>13530</v>
      </c>
    </row>
    <row r="17048" spans="1:2" x14ac:dyDescent="0.25">
      <c r="A17048" s="62">
        <v>80151502</v>
      </c>
      <c r="B17048" s="63" t="s">
        <v>7370</v>
      </c>
    </row>
    <row r="17049" spans="1:2" x14ac:dyDescent="0.25">
      <c r="A17049" s="62">
        <v>80151503</v>
      </c>
      <c r="B17049" s="63" t="s">
        <v>17837</v>
      </c>
    </row>
    <row r="17050" spans="1:2" x14ac:dyDescent="0.25">
      <c r="A17050" s="62">
        <v>80151504</v>
      </c>
      <c r="B17050" s="63" t="s">
        <v>18381</v>
      </c>
    </row>
    <row r="17051" spans="1:2" x14ac:dyDescent="0.25">
      <c r="A17051" s="62">
        <v>80151505</v>
      </c>
      <c r="B17051" s="63" t="s">
        <v>3772</v>
      </c>
    </row>
    <row r="17052" spans="1:2" x14ac:dyDescent="0.25">
      <c r="A17052" s="62">
        <v>80151601</v>
      </c>
      <c r="B17052" s="63" t="s">
        <v>11074</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13927</v>
      </c>
    </row>
    <row r="17056" spans="1:2" x14ac:dyDescent="0.25">
      <c r="A17056" s="62">
        <v>80161501</v>
      </c>
      <c r="B17056" s="63" t="s">
        <v>18042</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6517</v>
      </c>
    </row>
    <row r="17061" spans="1:2" x14ac:dyDescent="0.25">
      <c r="A17061" s="62">
        <v>80161506</v>
      </c>
      <c r="B17061" s="63" t="s">
        <v>12506</v>
      </c>
    </row>
    <row r="17062" spans="1:2" x14ac:dyDescent="0.25">
      <c r="A17062" s="62">
        <v>80161507</v>
      </c>
      <c r="B17062" s="63" t="s">
        <v>18349</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15248</v>
      </c>
    </row>
    <row r="17067" spans="1:2" x14ac:dyDescent="0.25">
      <c r="A17067" s="62">
        <v>81101501</v>
      </c>
      <c r="B17067" s="63" t="s">
        <v>4146</v>
      </c>
    </row>
    <row r="17068" spans="1:2" x14ac:dyDescent="0.25">
      <c r="A17068" s="62">
        <v>81101502</v>
      </c>
      <c r="B17068" s="63" t="s">
        <v>7378</v>
      </c>
    </row>
    <row r="17069" spans="1:2" x14ac:dyDescent="0.25">
      <c r="A17069" s="62">
        <v>81101503</v>
      </c>
      <c r="B17069" s="63" t="s">
        <v>12754</v>
      </c>
    </row>
    <row r="17070" spans="1:2" x14ac:dyDescent="0.25">
      <c r="A17070" s="62">
        <v>81101505</v>
      </c>
      <c r="B17070" s="63" t="s">
        <v>254</v>
      </c>
    </row>
    <row r="17071" spans="1:2" x14ac:dyDescent="0.25">
      <c r="A17071" s="62">
        <v>81101506</v>
      </c>
      <c r="B17071" s="63" t="s">
        <v>12625</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14992</v>
      </c>
    </row>
    <row r="17076" spans="1:2" x14ac:dyDescent="0.25">
      <c r="A17076" s="62">
        <v>81101511</v>
      </c>
      <c r="B17076" s="63" t="s">
        <v>3549</v>
      </c>
    </row>
    <row r="17077" spans="1:2" x14ac:dyDescent="0.25">
      <c r="A17077" s="62">
        <v>81101512</v>
      </c>
      <c r="B17077" s="63" t="s">
        <v>18304</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5078</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15324</v>
      </c>
    </row>
    <row r="17087" spans="1:2" x14ac:dyDescent="0.25">
      <c r="A17087" s="62">
        <v>81101801</v>
      </c>
      <c r="B17087" s="63" t="s">
        <v>6103</v>
      </c>
    </row>
    <row r="17088" spans="1:2" x14ac:dyDescent="0.25">
      <c r="A17088" s="62">
        <v>81101902</v>
      </c>
      <c r="B17088" s="63" t="s">
        <v>11729</v>
      </c>
    </row>
    <row r="17089" spans="1:2" x14ac:dyDescent="0.25">
      <c r="A17089" s="62">
        <v>81102001</v>
      </c>
      <c r="B17089" s="63" t="s">
        <v>11468</v>
      </c>
    </row>
    <row r="17090" spans="1:2" x14ac:dyDescent="0.25">
      <c r="A17090" s="62">
        <v>81102101</v>
      </c>
      <c r="B17090" s="63" t="s">
        <v>13117</v>
      </c>
    </row>
    <row r="17091" spans="1:2" x14ac:dyDescent="0.25">
      <c r="A17091" s="62">
        <v>81102201</v>
      </c>
      <c r="B17091" s="63" t="s">
        <v>11226</v>
      </c>
    </row>
    <row r="17092" spans="1:2" x14ac:dyDescent="0.25">
      <c r="A17092" s="62">
        <v>81102202</v>
      </c>
      <c r="B17092" s="63" t="s">
        <v>8661</v>
      </c>
    </row>
    <row r="17093" spans="1:2" x14ac:dyDescent="0.25">
      <c r="A17093" s="62">
        <v>81102203</v>
      </c>
      <c r="B17093" s="63" t="s">
        <v>5092</v>
      </c>
    </row>
    <row r="17094" spans="1:2" x14ac:dyDescent="0.25">
      <c r="A17094" s="62">
        <v>81102301</v>
      </c>
      <c r="B17094" s="63" t="s">
        <v>2784</v>
      </c>
    </row>
    <row r="17095" spans="1:2" x14ac:dyDescent="0.25">
      <c r="A17095" s="62">
        <v>81111501</v>
      </c>
      <c r="B17095" s="63" t="s">
        <v>17289</v>
      </c>
    </row>
    <row r="17096" spans="1:2" x14ac:dyDescent="0.25">
      <c r="A17096" s="62">
        <v>81111502</v>
      </c>
      <c r="B17096" s="63" t="s">
        <v>3153</v>
      </c>
    </row>
    <row r="17097" spans="1:2" x14ac:dyDescent="0.25">
      <c r="A17097" s="62">
        <v>81111503</v>
      </c>
      <c r="B17097" s="63" t="s">
        <v>5892</v>
      </c>
    </row>
    <row r="17098" spans="1:2" x14ac:dyDescent="0.25">
      <c r="A17098" s="62">
        <v>81111504</v>
      </c>
      <c r="B17098" s="63" t="s">
        <v>13737</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10712</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3667</v>
      </c>
    </row>
    <row r="17116" spans="1:2" x14ac:dyDescent="0.25">
      <c r="A17116" s="62">
        <v>81111612</v>
      </c>
      <c r="B17116" s="63" t="s">
        <v>11792</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12264</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14757</v>
      </c>
    </row>
    <row r="17128" spans="1:2" x14ac:dyDescent="0.25">
      <c r="A17128" s="62">
        <v>81111806</v>
      </c>
      <c r="B17128" s="63" t="s">
        <v>1172</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14643</v>
      </c>
    </row>
    <row r="17134" spans="1:2" x14ac:dyDescent="0.25">
      <c r="A17134" s="62">
        <v>81111812</v>
      </c>
      <c r="B17134" s="63" t="s">
        <v>4765</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12117</v>
      </c>
    </row>
    <row r="17139" spans="1:2" x14ac:dyDescent="0.25">
      <c r="A17139" s="62">
        <v>81112001</v>
      </c>
      <c r="B17139" s="63" t="s">
        <v>13746</v>
      </c>
    </row>
    <row r="17140" spans="1:2" x14ac:dyDescent="0.25">
      <c r="A17140" s="62">
        <v>81112002</v>
      </c>
      <c r="B17140" s="63" t="s">
        <v>8005</v>
      </c>
    </row>
    <row r="17141" spans="1:2" x14ac:dyDescent="0.25">
      <c r="A17141" s="62">
        <v>81112003</v>
      </c>
      <c r="B17141" s="63" t="s">
        <v>17263</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5721</v>
      </c>
    </row>
    <row r="17145" spans="1:2" x14ac:dyDescent="0.25">
      <c r="A17145" s="62">
        <v>81112007</v>
      </c>
      <c r="B17145" s="63" t="s">
        <v>4780</v>
      </c>
    </row>
    <row r="17146" spans="1:2" x14ac:dyDescent="0.25">
      <c r="A17146" s="62">
        <v>81112008</v>
      </c>
      <c r="B17146" s="63" t="s">
        <v>15677</v>
      </c>
    </row>
    <row r="17147" spans="1:2" x14ac:dyDescent="0.25">
      <c r="A17147" s="62">
        <v>81112009</v>
      </c>
      <c r="B17147" s="63" t="s">
        <v>18365</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14266</v>
      </c>
    </row>
    <row r="17151" spans="1:2" x14ac:dyDescent="0.25">
      <c r="A17151" s="62">
        <v>81112103</v>
      </c>
      <c r="B17151" s="63" t="s">
        <v>5225</v>
      </c>
    </row>
    <row r="17152" spans="1:2" x14ac:dyDescent="0.25">
      <c r="A17152" s="62">
        <v>81112104</v>
      </c>
      <c r="B17152" s="63" t="s">
        <v>15227</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14011</v>
      </c>
    </row>
    <row r="17159" spans="1:2" x14ac:dyDescent="0.25">
      <c r="A17159" s="62">
        <v>81121502</v>
      </c>
      <c r="B17159" s="63" t="s">
        <v>4745</v>
      </c>
    </row>
    <row r="17160" spans="1:2" x14ac:dyDescent="0.25">
      <c r="A17160" s="62">
        <v>81121503</v>
      </c>
      <c r="B17160" s="63" t="s">
        <v>13407</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15158</v>
      </c>
    </row>
    <row r="17164" spans="1:2" x14ac:dyDescent="0.25">
      <c r="A17164" s="62">
        <v>81121603</v>
      </c>
      <c r="B17164" s="63" t="s">
        <v>2952</v>
      </c>
    </row>
    <row r="17165" spans="1:2" x14ac:dyDescent="0.25">
      <c r="A17165" s="62">
        <v>81121604</v>
      </c>
      <c r="B17165" s="63" t="s">
        <v>4296</v>
      </c>
    </row>
    <row r="17166" spans="1:2" x14ac:dyDescent="0.25">
      <c r="A17166" s="62">
        <v>81121605</v>
      </c>
      <c r="B17166" s="63" t="s">
        <v>11960</v>
      </c>
    </row>
    <row r="17167" spans="1:2" x14ac:dyDescent="0.25">
      <c r="A17167" s="62">
        <v>81121606</v>
      </c>
      <c r="B17167" s="63" t="s">
        <v>8876</v>
      </c>
    </row>
    <row r="17168" spans="1:2" x14ac:dyDescent="0.25">
      <c r="A17168" s="62">
        <v>81121607</v>
      </c>
      <c r="B17168" s="63" t="s">
        <v>11110</v>
      </c>
    </row>
    <row r="17169" spans="1:2" x14ac:dyDescent="0.25">
      <c r="A17169" s="62">
        <v>81131501</v>
      </c>
      <c r="B17169" s="63" t="s">
        <v>17299</v>
      </c>
    </row>
    <row r="17170" spans="1:2" x14ac:dyDescent="0.25">
      <c r="A17170" s="62">
        <v>81131502</v>
      </c>
      <c r="B17170" s="63" t="s">
        <v>14151</v>
      </c>
    </row>
    <row r="17171" spans="1:2" x14ac:dyDescent="0.25">
      <c r="A17171" s="62">
        <v>81131503</v>
      </c>
      <c r="B17171" s="63" t="s">
        <v>8750</v>
      </c>
    </row>
    <row r="17172" spans="1:2" x14ac:dyDescent="0.25">
      <c r="A17172" s="62">
        <v>81131504</v>
      </c>
      <c r="B17172" s="63" t="s">
        <v>12448</v>
      </c>
    </row>
    <row r="17173" spans="1:2" x14ac:dyDescent="0.25">
      <c r="A17173" s="62">
        <v>81131505</v>
      </c>
      <c r="B17173" s="63" t="s">
        <v>256</v>
      </c>
    </row>
    <row r="17174" spans="1:2" x14ac:dyDescent="0.25">
      <c r="A17174" s="62">
        <v>81141501</v>
      </c>
      <c r="B17174" s="63" t="s">
        <v>12456</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3265</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16987</v>
      </c>
    </row>
    <row r="17185" spans="1:2" x14ac:dyDescent="0.25">
      <c r="A17185" s="62">
        <v>81141606</v>
      </c>
      <c r="B17185" s="63" t="s">
        <v>15414</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10555</v>
      </c>
    </row>
    <row r="17190" spans="1:2" x14ac:dyDescent="0.25">
      <c r="A17190" s="62">
        <v>81141801</v>
      </c>
      <c r="B17190" s="63" t="s">
        <v>3647</v>
      </c>
    </row>
    <row r="17191" spans="1:2" x14ac:dyDescent="0.25">
      <c r="A17191" s="62">
        <v>81141802</v>
      </c>
      <c r="B17191" s="63" t="s">
        <v>17673</v>
      </c>
    </row>
    <row r="17192" spans="1:2" x14ac:dyDescent="0.25">
      <c r="A17192" s="62">
        <v>81141803</v>
      </c>
      <c r="B17192" s="63" t="s">
        <v>14469</v>
      </c>
    </row>
    <row r="17193" spans="1:2" x14ac:dyDescent="0.25">
      <c r="A17193" s="62">
        <v>81141804</v>
      </c>
      <c r="B17193" s="63" t="s">
        <v>3224</v>
      </c>
    </row>
    <row r="17194" spans="1:2" x14ac:dyDescent="0.25">
      <c r="A17194" s="62">
        <v>81141805</v>
      </c>
      <c r="B17194" s="63" t="s">
        <v>659</v>
      </c>
    </row>
    <row r="17195" spans="1:2" x14ac:dyDescent="0.25">
      <c r="A17195" s="62">
        <v>81141806</v>
      </c>
      <c r="B17195" s="63" t="s">
        <v>2976</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12293</v>
      </c>
    </row>
    <row r="17200" spans="1:2" x14ac:dyDescent="0.25">
      <c r="A17200" s="62">
        <v>81151601</v>
      </c>
      <c r="B17200" s="63" t="s">
        <v>15223</v>
      </c>
    </row>
    <row r="17201" spans="1:2" x14ac:dyDescent="0.25">
      <c r="A17201" s="62">
        <v>81151602</v>
      </c>
      <c r="B17201" s="63" t="s">
        <v>4750</v>
      </c>
    </row>
    <row r="17202" spans="1:2" x14ac:dyDescent="0.25">
      <c r="A17202" s="62">
        <v>81151603</v>
      </c>
      <c r="B17202" s="63" t="s">
        <v>9907</v>
      </c>
    </row>
    <row r="17203" spans="1:2" x14ac:dyDescent="0.25">
      <c r="A17203" s="62">
        <v>81151604</v>
      </c>
      <c r="B17203" s="63" t="s">
        <v>3847</v>
      </c>
    </row>
    <row r="17204" spans="1:2" x14ac:dyDescent="0.25">
      <c r="A17204" s="62">
        <v>81151701</v>
      </c>
      <c r="B17204" s="63" t="s">
        <v>12878</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14019</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17125</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11577</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2832</v>
      </c>
    </row>
    <row r="17223" spans="1:2" x14ac:dyDescent="0.25">
      <c r="A17223" s="62">
        <v>82101505</v>
      </c>
      <c r="B17223" s="63" t="s">
        <v>3994</v>
      </c>
    </row>
    <row r="17224" spans="1:2" x14ac:dyDescent="0.25">
      <c r="A17224" s="62">
        <v>82101506</v>
      </c>
      <c r="B17224" s="63" t="s">
        <v>12617</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12874</v>
      </c>
    </row>
    <row r="17228" spans="1:2" x14ac:dyDescent="0.25">
      <c r="A17228" s="62">
        <v>82101602</v>
      </c>
      <c r="B17228" s="63" t="s">
        <v>14435</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10766</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13083</v>
      </c>
    </row>
    <row r="17236" spans="1:2" x14ac:dyDescent="0.25">
      <c r="A17236" s="62">
        <v>82101903</v>
      </c>
      <c r="B17236" s="63" t="s">
        <v>10943</v>
      </c>
    </row>
    <row r="17237" spans="1:2" x14ac:dyDescent="0.25">
      <c r="A17237" s="62">
        <v>82101904</v>
      </c>
      <c r="B17237" s="63" t="s">
        <v>4460</v>
      </c>
    </row>
    <row r="17238" spans="1:2" x14ac:dyDescent="0.25">
      <c r="A17238" s="62">
        <v>82101905</v>
      </c>
      <c r="B17238" s="63" t="s">
        <v>13854</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10564</v>
      </c>
    </row>
    <row r="17243" spans="1:2" x14ac:dyDescent="0.25">
      <c r="A17243" s="62">
        <v>82111602</v>
      </c>
      <c r="B17243" s="63" t="s">
        <v>4079</v>
      </c>
    </row>
    <row r="17244" spans="1:2" x14ac:dyDescent="0.25">
      <c r="A17244" s="62">
        <v>82111603</v>
      </c>
      <c r="B17244" s="63" t="s">
        <v>9959</v>
      </c>
    </row>
    <row r="17245" spans="1:2" x14ac:dyDescent="0.25">
      <c r="A17245" s="62">
        <v>82111604</v>
      </c>
      <c r="B17245" s="63" t="s">
        <v>13540</v>
      </c>
    </row>
    <row r="17246" spans="1:2" x14ac:dyDescent="0.25">
      <c r="A17246" s="62">
        <v>82111701</v>
      </c>
      <c r="B17246" s="63" t="s">
        <v>10442</v>
      </c>
    </row>
    <row r="17247" spans="1:2" x14ac:dyDescent="0.25">
      <c r="A17247" s="62">
        <v>82111702</v>
      </c>
      <c r="B17247" s="63" t="s">
        <v>7024</v>
      </c>
    </row>
    <row r="17248" spans="1:2" x14ac:dyDescent="0.25">
      <c r="A17248" s="62">
        <v>82111703</v>
      </c>
      <c r="B17248" s="63" t="s">
        <v>18043</v>
      </c>
    </row>
    <row r="17249" spans="1:2" x14ac:dyDescent="0.25">
      <c r="A17249" s="62">
        <v>82111704</v>
      </c>
      <c r="B17249" s="63" t="s">
        <v>7692</v>
      </c>
    </row>
    <row r="17250" spans="1:2" x14ac:dyDescent="0.25">
      <c r="A17250" s="62">
        <v>82111705</v>
      </c>
      <c r="B17250" s="63" t="s">
        <v>16986</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4747</v>
      </c>
    </row>
    <row r="17260" spans="1:2" x14ac:dyDescent="0.25">
      <c r="A17260" s="62">
        <v>82121502</v>
      </c>
      <c r="B17260" s="63" t="s">
        <v>10160</v>
      </c>
    </row>
    <row r="17261" spans="1:2" x14ac:dyDescent="0.25">
      <c r="A17261" s="62">
        <v>82121503</v>
      </c>
      <c r="B17261" s="63" t="s">
        <v>12534</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12369</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17719</v>
      </c>
    </row>
    <row r="17270" spans="1:2" x14ac:dyDescent="0.25">
      <c r="A17270" s="62">
        <v>82121512</v>
      </c>
      <c r="B17270" s="63" t="s">
        <v>14941</v>
      </c>
    </row>
    <row r="17271" spans="1:2" x14ac:dyDescent="0.25">
      <c r="A17271" s="62">
        <v>82121601</v>
      </c>
      <c r="B17271" s="63" t="s">
        <v>7558</v>
      </c>
    </row>
    <row r="17272" spans="1:2" x14ac:dyDescent="0.25">
      <c r="A17272" s="62">
        <v>82121602</v>
      </c>
      <c r="B17272" s="63" t="s">
        <v>15220</v>
      </c>
    </row>
    <row r="17273" spans="1:2" x14ac:dyDescent="0.25">
      <c r="A17273" s="62">
        <v>82121603</v>
      </c>
      <c r="B17273" s="63" t="s">
        <v>11893</v>
      </c>
    </row>
    <row r="17274" spans="1:2" x14ac:dyDescent="0.25">
      <c r="A17274" s="62">
        <v>82121701</v>
      </c>
      <c r="B17274" s="63" t="s">
        <v>5801</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11151</v>
      </c>
    </row>
    <row r="17278" spans="1:2" x14ac:dyDescent="0.25">
      <c r="A17278" s="62">
        <v>82121901</v>
      </c>
      <c r="B17278" s="63" t="s">
        <v>15780</v>
      </c>
    </row>
    <row r="17279" spans="1:2" x14ac:dyDescent="0.25">
      <c r="A17279" s="62">
        <v>82121902</v>
      </c>
      <c r="B17279" s="63" t="s">
        <v>4800</v>
      </c>
    </row>
    <row r="17280" spans="1:2" x14ac:dyDescent="0.25">
      <c r="A17280" s="62">
        <v>82121903</v>
      </c>
      <c r="B17280" s="63" t="s">
        <v>1344</v>
      </c>
    </row>
    <row r="17281" spans="1:2" x14ac:dyDescent="0.25">
      <c r="A17281" s="62">
        <v>82121904</v>
      </c>
      <c r="B17281" s="63" t="s">
        <v>14768</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13614</v>
      </c>
    </row>
    <row r="17285" spans="1:2" x14ac:dyDescent="0.25">
      <c r="A17285" s="62">
        <v>82121908</v>
      </c>
      <c r="B17285" s="63" t="s">
        <v>6054</v>
      </c>
    </row>
    <row r="17286" spans="1:2" x14ac:dyDescent="0.25">
      <c r="A17286" s="62">
        <v>82131501</v>
      </c>
      <c r="B17286" s="63" t="s">
        <v>17977</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13805</v>
      </c>
    </row>
    <row r="17293" spans="1:2" x14ac:dyDescent="0.25">
      <c r="A17293" s="62">
        <v>82131604</v>
      </c>
      <c r="B17293" s="63" t="s">
        <v>2657</v>
      </c>
    </row>
    <row r="17294" spans="1:2" x14ac:dyDescent="0.25">
      <c r="A17294" s="62">
        <v>82141501</v>
      </c>
      <c r="B17294" s="63" t="s">
        <v>14747</v>
      </c>
    </row>
    <row r="17295" spans="1:2" x14ac:dyDescent="0.25">
      <c r="A17295" s="62">
        <v>82141502</v>
      </c>
      <c r="B17295" s="63" t="s">
        <v>17544</v>
      </c>
    </row>
    <row r="17296" spans="1:2" x14ac:dyDescent="0.25">
      <c r="A17296" s="62">
        <v>82141503</v>
      </c>
      <c r="B17296" s="63" t="s">
        <v>3165</v>
      </c>
    </row>
    <row r="17297" spans="1:2" x14ac:dyDescent="0.25">
      <c r="A17297" s="62">
        <v>82141504</v>
      </c>
      <c r="B17297" s="63" t="s">
        <v>14674</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4232</v>
      </c>
    </row>
    <row r="17301" spans="1:2" x14ac:dyDescent="0.25">
      <c r="A17301" s="62">
        <v>82141601</v>
      </c>
      <c r="B17301" s="63" t="s">
        <v>10426</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14457</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4638</v>
      </c>
    </row>
    <row r="17311" spans="1:2" x14ac:dyDescent="0.25">
      <c r="A17311" s="62">
        <v>82151601</v>
      </c>
      <c r="B17311" s="63" t="s">
        <v>11539</v>
      </c>
    </row>
    <row r="17312" spans="1:2" x14ac:dyDescent="0.25">
      <c r="A17312" s="62">
        <v>82151602</v>
      </c>
      <c r="B17312" s="63" t="s">
        <v>15298</v>
      </c>
    </row>
    <row r="17313" spans="1:2" x14ac:dyDescent="0.25">
      <c r="A17313" s="62">
        <v>82151603</v>
      </c>
      <c r="B17313" s="63" t="s">
        <v>12978</v>
      </c>
    </row>
    <row r="17314" spans="1:2" x14ac:dyDescent="0.25">
      <c r="A17314" s="62">
        <v>82151604</v>
      </c>
      <c r="B17314" s="63" t="s">
        <v>11638</v>
      </c>
    </row>
    <row r="17315" spans="1:2" x14ac:dyDescent="0.25">
      <c r="A17315" s="62">
        <v>82151701</v>
      </c>
      <c r="B17315" s="63" t="s">
        <v>18452</v>
      </c>
    </row>
    <row r="17316" spans="1:2" x14ac:dyDescent="0.25">
      <c r="A17316" s="62">
        <v>82151702</v>
      </c>
      <c r="B17316" s="63" t="s">
        <v>11315</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15069</v>
      </c>
    </row>
    <row r="17322" spans="1:2" x14ac:dyDescent="0.25">
      <c r="A17322" s="62">
        <v>83101502</v>
      </c>
      <c r="B17322" s="63" t="s">
        <v>17986</v>
      </c>
    </row>
    <row r="17323" spans="1:2" x14ac:dyDescent="0.25">
      <c r="A17323" s="62">
        <v>83101503</v>
      </c>
      <c r="B17323" s="63" t="s">
        <v>13918</v>
      </c>
    </row>
    <row r="17324" spans="1:2" x14ac:dyDescent="0.25">
      <c r="A17324" s="62">
        <v>83101504</v>
      </c>
      <c r="B17324" s="63" t="s">
        <v>17153</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10650</v>
      </c>
    </row>
    <row r="17328" spans="1:2" x14ac:dyDescent="0.25">
      <c r="A17328" s="62">
        <v>83101508</v>
      </c>
      <c r="B17328" s="63" t="s">
        <v>14429</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4233</v>
      </c>
    </row>
    <row r="17335" spans="1:2" x14ac:dyDescent="0.25">
      <c r="A17335" s="62">
        <v>83101605</v>
      </c>
      <c r="B17335" s="63" t="s">
        <v>6229</v>
      </c>
    </row>
    <row r="17336" spans="1:2" x14ac:dyDescent="0.25">
      <c r="A17336" s="62">
        <v>83101801</v>
      </c>
      <c r="B17336" s="63" t="s">
        <v>13057</v>
      </c>
    </row>
    <row r="17337" spans="1:2" x14ac:dyDescent="0.25">
      <c r="A17337" s="62">
        <v>83101802</v>
      </c>
      <c r="B17337" s="63" t="s">
        <v>11247</v>
      </c>
    </row>
    <row r="17338" spans="1:2" x14ac:dyDescent="0.25">
      <c r="A17338" s="62">
        <v>83101803</v>
      </c>
      <c r="B17338" s="63" t="s">
        <v>10993</v>
      </c>
    </row>
    <row r="17339" spans="1:2" x14ac:dyDescent="0.25">
      <c r="A17339" s="62">
        <v>83101804</v>
      </c>
      <c r="B17339" s="63" t="s">
        <v>13991</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2961</v>
      </c>
    </row>
    <row r="17343" spans="1:2" x14ac:dyDescent="0.25">
      <c r="A17343" s="62">
        <v>83101808</v>
      </c>
      <c r="B17343" s="63" t="s">
        <v>17068</v>
      </c>
    </row>
    <row r="17344" spans="1:2" x14ac:dyDescent="0.25">
      <c r="A17344" s="62">
        <v>83101901</v>
      </c>
      <c r="B17344" s="63" t="s">
        <v>2886</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3414</v>
      </c>
    </row>
    <row r="17348" spans="1:2" x14ac:dyDescent="0.25">
      <c r="A17348" s="62">
        <v>83111501</v>
      </c>
      <c r="B17348" s="63" t="s">
        <v>4225</v>
      </c>
    </row>
    <row r="17349" spans="1:2" x14ac:dyDescent="0.25">
      <c r="A17349" s="62">
        <v>83111502</v>
      </c>
      <c r="B17349" s="63" t="s">
        <v>14758</v>
      </c>
    </row>
    <row r="17350" spans="1:2" x14ac:dyDescent="0.25">
      <c r="A17350" s="62">
        <v>83111503</v>
      </c>
      <c r="B17350" s="63" t="s">
        <v>4359</v>
      </c>
    </row>
    <row r="17351" spans="1:2" x14ac:dyDescent="0.25">
      <c r="A17351" s="62">
        <v>83111504</v>
      </c>
      <c r="B17351" s="63" t="s">
        <v>2873</v>
      </c>
    </row>
    <row r="17352" spans="1:2" x14ac:dyDescent="0.25">
      <c r="A17352" s="62">
        <v>83111505</v>
      </c>
      <c r="B17352" s="63" t="s">
        <v>13493</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11588</v>
      </c>
    </row>
    <row r="17358" spans="1:2" x14ac:dyDescent="0.25">
      <c r="A17358" s="62">
        <v>83111601</v>
      </c>
      <c r="B17358" s="63" t="s">
        <v>14442</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14291</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4837</v>
      </c>
    </row>
    <row r="17366" spans="1:2" x14ac:dyDescent="0.25">
      <c r="A17366" s="62">
        <v>83111801</v>
      </c>
      <c r="B17366" s="63" t="s">
        <v>10970</v>
      </c>
    </row>
    <row r="17367" spans="1:2" x14ac:dyDescent="0.25">
      <c r="A17367" s="62">
        <v>83111802</v>
      </c>
      <c r="B17367" s="63" t="s">
        <v>9036</v>
      </c>
    </row>
    <row r="17368" spans="1:2" x14ac:dyDescent="0.25">
      <c r="A17368" s="62">
        <v>83111803</v>
      </c>
      <c r="B17368" s="63" t="s">
        <v>5214</v>
      </c>
    </row>
    <row r="17369" spans="1:2" x14ac:dyDescent="0.25">
      <c r="A17369" s="62">
        <v>83111804</v>
      </c>
      <c r="B17369" s="63" t="s">
        <v>13234</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10805</v>
      </c>
    </row>
    <row r="17375" spans="1:2" x14ac:dyDescent="0.25">
      <c r="A17375" s="62">
        <v>83112201</v>
      </c>
      <c r="B17375" s="63" t="s">
        <v>10913</v>
      </c>
    </row>
    <row r="17376" spans="1:2" x14ac:dyDescent="0.25">
      <c r="A17376" s="62">
        <v>83112202</v>
      </c>
      <c r="B17376" s="63" t="s">
        <v>7559</v>
      </c>
    </row>
    <row r="17377" spans="1:2" x14ac:dyDescent="0.25">
      <c r="A17377" s="62">
        <v>83112203</v>
      </c>
      <c r="B17377" s="63" t="s">
        <v>3822</v>
      </c>
    </row>
    <row r="17378" spans="1:2" x14ac:dyDescent="0.25">
      <c r="A17378" s="62">
        <v>83112204</v>
      </c>
      <c r="B17378" s="63" t="s">
        <v>5395</v>
      </c>
    </row>
    <row r="17379" spans="1:2" x14ac:dyDescent="0.25">
      <c r="A17379" s="62">
        <v>83112205</v>
      </c>
      <c r="B17379" s="63" t="s">
        <v>17593</v>
      </c>
    </row>
    <row r="17380" spans="1:2" x14ac:dyDescent="0.25">
      <c r="A17380" s="62">
        <v>83112301</v>
      </c>
      <c r="B17380" s="63" t="s">
        <v>13496</v>
      </c>
    </row>
    <row r="17381" spans="1:2" x14ac:dyDescent="0.25">
      <c r="A17381" s="62">
        <v>83112302</v>
      </c>
      <c r="B17381" s="63" t="s">
        <v>12530</v>
      </c>
    </row>
    <row r="17382" spans="1:2" x14ac:dyDescent="0.25">
      <c r="A17382" s="62">
        <v>83112303</v>
      </c>
      <c r="B17382" s="63" t="s">
        <v>14652</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3900</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12618</v>
      </c>
    </row>
    <row r="17393" spans="1:2" x14ac:dyDescent="0.25">
      <c r="A17393" s="62">
        <v>83112504</v>
      </c>
      <c r="B17393" s="63" t="s">
        <v>8434</v>
      </c>
    </row>
    <row r="17394" spans="1:2" x14ac:dyDescent="0.25">
      <c r="A17394" s="62">
        <v>83112505</v>
      </c>
      <c r="B17394" s="63" t="s">
        <v>11965</v>
      </c>
    </row>
    <row r="17395" spans="1:2" x14ac:dyDescent="0.25">
      <c r="A17395" s="62">
        <v>83112601</v>
      </c>
      <c r="B17395" s="63" t="s">
        <v>10509</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5034</v>
      </c>
    </row>
    <row r="17399" spans="1:2" x14ac:dyDescent="0.25">
      <c r="A17399" s="62">
        <v>83112605</v>
      </c>
      <c r="B17399" s="63" t="s">
        <v>13521</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4033</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17098</v>
      </c>
    </row>
    <row r="17406" spans="1:2" x14ac:dyDescent="0.25">
      <c r="A17406" s="62">
        <v>83121603</v>
      </c>
      <c r="B17406" s="63" t="s">
        <v>1583</v>
      </c>
    </row>
    <row r="17407" spans="1:2" x14ac:dyDescent="0.25">
      <c r="A17407" s="62">
        <v>83121604</v>
      </c>
      <c r="B17407" s="63" t="s">
        <v>13728</v>
      </c>
    </row>
    <row r="17408" spans="1:2" x14ac:dyDescent="0.25">
      <c r="A17408" s="62">
        <v>83121605</v>
      </c>
      <c r="B17408" s="63" t="s">
        <v>13361</v>
      </c>
    </row>
    <row r="17409" spans="1:2" x14ac:dyDescent="0.25">
      <c r="A17409" s="62">
        <v>83121606</v>
      </c>
      <c r="B17409" s="63" t="s">
        <v>2601</v>
      </c>
    </row>
    <row r="17410" spans="1:2" x14ac:dyDescent="0.25">
      <c r="A17410" s="62">
        <v>83121701</v>
      </c>
      <c r="B17410" s="63" t="s">
        <v>18287</v>
      </c>
    </row>
    <row r="17411" spans="1:2" x14ac:dyDescent="0.25">
      <c r="A17411" s="62">
        <v>83121702</v>
      </c>
      <c r="B17411" s="63" t="s">
        <v>1590</v>
      </c>
    </row>
    <row r="17412" spans="1:2" x14ac:dyDescent="0.25">
      <c r="A17412" s="62">
        <v>83121703</v>
      </c>
      <c r="B17412" s="63" t="s">
        <v>11704</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13914</v>
      </c>
    </row>
    <row r="17417" spans="1:2" x14ac:dyDescent="0.25">
      <c r="A17417" s="62">
        <v>84101601</v>
      </c>
      <c r="B17417" s="63" t="s">
        <v>15593</v>
      </c>
    </row>
    <row r="17418" spans="1:2" x14ac:dyDescent="0.25">
      <c r="A17418" s="62">
        <v>84101602</v>
      </c>
      <c r="B17418" s="63" t="s">
        <v>3754</v>
      </c>
    </row>
    <row r="17419" spans="1:2" x14ac:dyDescent="0.25">
      <c r="A17419" s="62">
        <v>84101603</v>
      </c>
      <c r="B17419" s="63" t="s">
        <v>10141</v>
      </c>
    </row>
    <row r="17420" spans="1:2" x14ac:dyDescent="0.25">
      <c r="A17420" s="62">
        <v>84101604</v>
      </c>
      <c r="B17420" s="63" t="s">
        <v>13177</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4200</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2586</v>
      </c>
    </row>
    <row r="17433" spans="1:2" x14ac:dyDescent="0.25">
      <c r="A17433" s="62">
        <v>84111601</v>
      </c>
      <c r="B17433" s="63" t="s">
        <v>15258</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12096</v>
      </c>
    </row>
    <row r="17438" spans="1:2" x14ac:dyDescent="0.25">
      <c r="A17438" s="62">
        <v>84111703</v>
      </c>
      <c r="B17438" s="63" t="s">
        <v>3492</v>
      </c>
    </row>
    <row r="17439" spans="1:2" x14ac:dyDescent="0.25">
      <c r="A17439" s="62">
        <v>84111801</v>
      </c>
      <c r="B17439" s="63" t="s">
        <v>8519</v>
      </c>
    </row>
    <row r="17440" spans="1:2" x14ac:dyDescent="0.25">
      <c r="A17440" s="62">
        <v>84111802</v>
      </c>
      <c r="B17440" s="63" t="s">
        <v>3579</v>
      </c>
    </row>
    <row r="17441" spans="1:2" x14ac:dyDescent="0.25">
      <c r="A17441" s="62">
        <v>84121501</v>
      </c>
      <c r="B17441" s="63" t="s">
        <v>17650</v>
      </c>
    </row>
    <row r="17442" spans="1:2" x14ac:dyDescent="0.25">
      <c r="A17442" s="62">
        <v>84121502</v>
      </c>
      <c r="B17442" s="63" t="s">
        <v>4865</v>
      </c>
    </row>
    <row r="17443" spans="1:2" x14ac:dyDescent="0.25">
      <c r="A17443" s="62">
        <v>84121503</v>
      </c>
      <c r="B17443" s="63" t="s">
        <v>8114</v>
      </c>
    </row>
    <row r="17444" spans="1:2" x14ac:dyDescent="0.25">
      <c r="A17444" s="62">
        <v>84121504</v>
      </c>
      <c r="B17444" s="63" t="s">
        <v>5347</v>
      </c>
    </row>
    <row r="17445" spans="1:2" x14ac:dyDescent="0.25">
      <c r="A17445" s="62">
        <v>84121601</v>
      </c>
      <c r="B17445" s="63" t="s">
        <v>14180</v>
      </c>
    </row>
    <row r="17446" spans="1:2" x14ac:dyDescent="0.25">
      <c r="A17446" s="62">
        <v>84121602</v>
      </c>
      <c r="B17446" s="63" t="s">
        <v>7950</v>
      </c>
    </row>
    <row r="17447" spans="1:2" x14ac:dyDescent="0.25">
      <c r="A17447" s="62">
        <v>84121603</v>
      </c>
      <c r="B17447" s="63" t="s">
        <v>16823</v>
      </c>
    </row>
    <row r="17448" spans="1:2" x14ac:dyDescent="0.25">
      <c r="A17448" s="62">
        <v>84121604</v>
      </c>
      <c r="B17448" s="63" t="s">
        <v>8653</v>
      </c>
    </row>
    <row r="17449" spans="1:2" x14ac:dyDescent="0.25">
      <c r="A17449" s="62">
        <v>84121605</v>
      </c>
      <c r="B17449" s="63" t="s">
        <v>12974</v>
      </c>
    </row>
    <row r="17450" spans="1:2" x14ac:dyDescent="0.25">
      <c r="A17450" s="62">
        <v>84121606</v>
      </c>
      <c r="B17450" s="63" t="s">
        <v>8113</v>
      </c>
    </row>
    <row r="17451" spans="1:2" x14ac:dyDescent="0.25">
      <c r="A17451" s="62">
        <v>84121607</v>
      </c>
      <c r="B17451" s="63" t="s">
        <v>11301</v>
      </c>
    </row>
    <row r="17452" spans="1:2" x14ac:dyDescent="0.25">
      <c r="A17452" s="62">
        <v>84121701</v>
      </c>
      <c r="B17452" s="63" t="s">
        <v>18260</v>
      </c>
    </row>
    <row r="17453" spans="1:2" x14ac:dyDescent="0.25">
      <c r="A17453" s="62">
        <v>84121702</v>
      </c>
      <c r="B17453" s="63" t="s">
        <v>14386</v>
      </c>
    </row>
    <row r="17454" spans="1:2" x14ac:dyDescent="0.25">
      <c r="A17454" s="62">
        <v>84121703</v>
      </c>
      <c r="B17454" s="63" t="s">
        <v>12454</v>
      </c>
    </row>
    <row r="17455" spans="1:2" x14ac:dyDescent="0.25">
      <c r="A17455" s="62">
        <v>84121704</v>
      </c>
      <c r="B17455" s="63" t="s">
        <v>3645</v>
      </c>
    </row>
    <row r="17456" spans="1:2" x14ac:dyDescent="0.25">
      <c r="A17456" s="62">
        <v>84121705</v>
      </c>
      <c r="B17456" s="63" t="s">
        <v>14681</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8872</v>
      </c>
    </row>
    <row r="17460" spans="1:2" x14ac:dyDescent="0.25">
      <c r="A17460" s="62">
        <v>84121804</v>
      </c>
      <c r="B17460" s="63" t="s">
        <v>17395</v>
      </c>
    </row>
    <row r="17461" spans="1:2" x14ac:dyDescent="0.25">
      <c r="A17461" s="62">
        <v>84121805</v>
      </c>
      <c r="B17461" s="63" t="s">
        <v>3884</v>
      </c>
    </row>
    <row r="17462" spans="1:2" x14ac:dyDescent="0.25">
      <c r="A17462" s="62">
        <v>84121806</v>
      </c>
      <c r="B17462" s="63" t="s">
        <v>10978</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13743</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12863</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18247</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4014</v>
      </c>
    </row>
    <row r="17483" spans="1:2" x14ac:dyDescent="0.25">
      <c r="A17483" s="62">
        <v>84131517</v>
      </c>
      <c r="B17483" s="63" t="s">
        <v>14920</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13662</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15434</v>
      </c>
    </row>
    <row r="17490" spans="1:2" x14ac:dyDescent="0.25">
      <c r="A17490" s="62">
        <v>84131607</v>
      </c>
      <c r="B17490" s="63" t="s">
        <v>8302</v>
      </c>
    </row>
    <row r="17491" spans="1:2" x14ac:dyDescent="0.25">
      <c r="A17491" s="62">
        <v>84131608</v>
      </c>
      <c r="B17491" s="63" t="s">
        <v>3648</v>
      </c>
    </row>
    <row r="17492" spans="1:2" x14ac:dyDescent="0.25">
      <c r="A17492" s="62">
        <v>84131609</v>
      </c>
      <c r="B17492" s="63" t="s">
        <v>2220</v>
      </c>
    </row>
    <row r="17493" spans="1:2" x14ac:dyDescent="0.25">
      <c r="A17493" s="62">
        <v>84131610</v>
      </c>
      <c r="B17493" s="63" t="s">
        <v>13382</v>
      </c>
    </row>
    <row r="17494" spans="1:2" x14ac:dyDescent="0.25">
      <c r="A17494" s="62">
        <v>84131701</v>
      </c>
      <c r="B17494" s="63" t="s">
        <v>4755</v>
      </c>
    </row>
    <row r="17495" spans="1:2" x14ac:dyDescent="0.25">
      <c r="A17495" s="62">
        <v>84131702</v>
      </c>
      <c r="B17495" s="63" t="s">
        <v>10667</v>
      </c>
    </row>
    <row r="17496" spans="1:2" x14ac:dyDescent="0.25">
      <c r="A17496" s="62">
        <v>84131801</v>
      </c>
      <c r="B17496" s="63" t="s">
        <v>16065</v>
      </c>
    </row>
    <row r="17497" spans="1:2" x14ac:dyDescent="0.25">
      <c r="A17497" s="62">
        <v>84131802</v>
      </c>
      <c r="B17497" s="63" t="s">
        <v>12935</v>
      </c>
    </row>
    <row r="17498" spans="1:2" x14ac:dyDescent="0.25">
      <c r="A17498" s="62">
        <v>84141501</v>
      </c>
      <c r="B17498" s="63" t="s">
        <v>8678</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4365</v>
      </c>
    </row>
    <row r="17503" spans="1:2" x14ac:dyDescent="0.25">
      <c r="A17503" s="62">
        <v>84141701</v>
      </c>
      <c r="B17503" s="63" t="s">
        <v>15211</v>
      </c>
    </row>
    <row r="17504" spans="1:2" x14ac:dyDescent="0.25">
      <c r="A17504" s="62">
        <v>84141702</v>
      </c>
      <c r="B17504" s="63" t="s">
        <v>4061</v>
      </c>
    </row>
    <row r="17505" spans="1:2" x14ac:dyDescent="0.25">
      <c r="A17505" s="62">
        <v>85101501</v>
      </c>
      <c r="B17505" s="63" t="s">
        <v>5615</v>
      </c>
    </row>
    <row r="17506" spans="1:2" x14ac:dyDescent="0.25">
      <c r="A17506" s="62">
        <v>85101502</v>
      </c>
      <c r="B17506" s="63" t="s">
        <v>14906</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18228</v>
      </c>
    </row>
    <row r="17510" spans="1:2" x14ac:dyDescent="0.25">
      <c r="A17510" s="62">
        <v>85101506</v>
      </c>
      <c r="B17510" s="63" t="s">
        <v>6470</v>
      </c>
    </row>
    <row r="17511" spans="1:2" x14ac:dyDescent="0.25">
      <c r="A17511" s="62">
        <v>85101507</v>
      </c>
      <c r="B17511" s="63" t="s">
        <v>13793</v>
      </c>
    </row>
    <row r="17512" spans="1:2" x14ac:dyDescent="0.25">
      <c r="A17512" s="62">
        <v>85101508</v>
      </c>
      <c r="B17512" s="63" t="s">
        <v>15216</v>
      </c>
    </row>
    <row r="17513" spans="1:2" x14ac:dyDescent="0.25">
      <c r="A17513" s="62">
        <v>85101509</v>
      </c>
      <c r="B17513" s="63" t="s">
        <v>3599</v>
      </c>
    </row>
    <row r="17514" spans="1:2" x14ac:dyDescent="0.25">
      <c r="A17514" s="62">
        <v>85101601</v>
      </c>
      <c r="B17514" s="63" t="s">
        <v>4030</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4891</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15050</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15022</v>
      </c>
    </row>
    <row r="17525" spans="1:2" x14ac:dyDescent="0.25">
      <c r="A17525" s="62">
        <v>85101707</v>
      </c>
      <c r="B17525" s="63" t="s">
        <v>15344</v>
      </c>
    </row>
    <row r="17526" spans="1:2" x14ac:dyDescent="0.25">
      <c r="A17526" s="62">
        <v>85111501</v>
      </c>
      <c r="B17526" s="63" t="s">
        <v>2891</v>
      </c>
    </row>
    <row r="17527" spans="1:2" x14ac:dyDescent="0.25">
      <c r="A17527" s="62">
        <v>85111502</v>
      </c>
      <c r="B17527" s="63" t="s">
        <v>11500</v>
      </c>
    </row>
    <row r="17528" spans="1:2" x14ac:dyDescent="0.25">
      <c r="A17528" s="62">
        <v>85111503</v>
      </c>
      <c r="B17528" s="63" t="s">
        <v>13110</v>
      </c>
    </row>
    <row r="17529" spans="1:2" x14ac:dyDescent="0.25">
      <c r="A17529" s="62">
        <v>85111504</v>
      </c>
      <c r="B17529" s="63" t="s">
        <v>5793</v>
      </c>
    </row>
    <row r="17530" spans="1:2" x14ac:dyDescent="0.25">
      <c r="A17530" s="62">
        <v>85111505</v>
      </c>
      <c r="B17530" s="63" t="s">
        <v>18393</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5019</v>
      </c>
    </row>
    <row r="17536" spans="1:2" x14ac:dyDescent="0.25">
      <c r="A17536" s="62">
        <v>85111511</v>
      </c>
      <c r="B17536" s="63" t="s">
        <v>10625</v>
      </c>
    </row>
    <row r="17537" spans="1:2" x14ac:dyDescent="0.25">
      <c r="A17537" s="62">
        <v>85111512</v>
      </c>
      <c r="B17537" s="63" t="s">
        <v>14470</v>
      </c>
    </row>
    <row r="17538" spans="1:2" x14ac:dyDescent="0.25">
      <c r="A17538" s="62">
        <v>85111513</v>
      </c>
      <c r="B17538" s="63" t="s">
        <v>5251</v>
      </c>
    </row>
    <row r="17539" spans="1:2" x14ac:dyDescent="0.25">
      <c r="A17539" s="62">
        <v>85111514</v>
      </c>
      <c r="B17539" s="63" t="s">
        <v>18150</v>
      </c>
    </row>
    <row r="17540" spans="1:2" x14ac:dyDescent="0.25">
      <c r="A17540" s="62">
        <v>85111601</v>
      </c>
      <c r="B17540" s="63" t="s">
        <v>14494</v>
      </c>
    </row>
    <row r="17541" spans="1:2" x14ac:dyDescent="0.25">
      <c r="A17541" s="62">
        <v>85111602</v>
      </c>
      <c r="B17541" s="63" t="s">
        <v>9476</v>
      </c>
    </row>
    <row r="17542" spans="1:2" x14ac:dyDescent="0.25">
      <c r="A17542" s="62">
        <v>85111603</v>
      </c>
      <c r="B17542" s="63" t="s">
        <v>11775</v>
      </c>
    </row>
    <row r="17543" spans="1:2" x14ac:dyDescent="0.25">
      <c r="A17543" s="62">
        <v>85111604</v>
      </c>
      <c r="B17543" s="63" t="s">
        <v>16062</v>
      </c>
    </row>
    <row r="17544" spans="1:2" x14ac:dyDescent="0.25">
      <c r="A17544" s="62">
        <v>85111605</v>
      </c>
      <c r="B17544" s="63" t="s">
        <v>13885</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17648</v>
      </c>
    </row>
    <row r="17553" spans="1:2" x14ac:dyDescent="0.25">
      <c r="A17553" s="62">
        <v>85111614</v>
      </c>
      <c r="B17553" s="63" t="s">
        <v>14445</v>
      </c>
    </row>
    <row r="17554" spans="1:2" x14ac:dyDescent="0.25">
      <c r="A17554" s="62">
        <v>85111615</v>
      </c>
      <c r="B17554" s="63" t="s">
        <v>14726</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13599</v>
      </c>
    </row>
    <row r="17560" spans="1:2" x14ac:dyDescent="0.25">
      <c r="A17560" s="62">
        <v>85111704</v>
      </c>
      <c r="B17560" s="63" t="s">
        <v>17590</v>
      </c>
    </row>
    <row r="17561" spans="1:2" x14ac:dyDescent="0.25">
      <c r="A17561" s="62">
        <v>85121501</v>
      </c>
      <c r="B17561" s="63" t="s">
        <v>3441</v>
      </c>
    </row>
    <row r="17562" spans="1:2" x14ac:dyDescent="0.25">
      <c r="A17562" s="62">
        <v>85121502</v>
      </c>
      <c r="B17562" s="63" t="s">
        <v>15041</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4904</v>
      </c>
    </row>
    <row r="17568" spans="1:2" x14ac:dyDescent="0.25">
      <c r="A17568" s="62">
        <v>85121604</v>
      </c>
      <c r="B17568" s="63" t="s">
        <v>11384</v>
      </c>
    </row>
    <row r="17569" spans="1:2" x14ac:dyDescent="0.25">
      <c r="A17569" s="62">
        <v>85121605</v>
      </c>
      <c r="B17569" s="63" t="s">
        <v>13410</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13610</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16756</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14228</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11835</v>
      </c>
    </row>
    <row r="17589" spans="1:2" x14ac:dyDescent="0.25">
      <c r="A17589" s="62">
        <v>85121805</v>
      </c>
      <c r="B17589" s="63" t="s">
        <v>6685</v>
      </c>
    </row>
    <row r="17590" spans="1:2" x14ac:dyDescent="0.25">
      <c r="A17590" s="62">
        <v>85121806</v>
      </c>
      <c r="B17590" s="63" t="s">
        <v>18079</v>
      </c>
    </row>
    <row r="17591" spans="1:2" x14ac:dyDescent="0.25">
      <c r="A17591" s="62">
        <v>85121807</v>
      </c>
      <c r="B17591" s="63" t="s">
        <v>2668</v>
      </c>
    </row>
    <row r="17592" spans="1:2" x14ac:dyDescent="0.25">
      <c r="A17592" s="62">
        <v>85121808</v>
      </c>
      <c r="B17592" s="63" t="s">
        <v>15874</v>
      </c>
    </row>
    <row r="17593" spans="1:2" x14ac:dyDescent="0.25">
      <c r="A17593" s="62">
        <v>85121809</v>
      </c>
      <c r="B17593" s="63" t="s">
        <v>12495</v>
      </c>
    </row>
    <row r="17594" spans="1:2" x14ac:dyDescent="0.25">
      <c r="A17594" s="62">
        <v>85121810</v>
      </c>
      <c r="B17594" s="63" t="s">
        <v>4852</v>
      </c>
    </row>
    <row r="17595" spans="1:2" x14ac:dyDescent="0.25">
      <c r="A17595" s="62">
        <v>85121901</v>
      </c>
      <c r="B17595" s="63" t="s">
        <v>12737</v>
      </c>
    </row>
    <row r="17596" spans="1:2" x14ac:dyDescent="0.25">
      <c r="A17596" s="62">
        <v>85121902</v>
      </c>
      <c r="B17596" s="63" t="s">
        <v>1038</v>
      </c>
    </row>
    <row r="17597" spans="1:2" x14ac:dyDescent="0.25">
      <c r="A17597" s="62">
        <v>85122001</v>
      </c>
      <c r="B17597" s="63" t="s">
        <v>12915</v>
      </c>
    </row>
    <row r="17598" spans="1:2" x14ac:dyDescent="0.25">
      <c r="A17598" s="62">
        <v>85122002</v>
      </c>
      <c r="B17598" s="63" t="s">
        <v>8537</v>
      </c>
    </row>
    <row r="17599" spans="1:2" x14ac:dyDescent="0.25">
      <c r="A17599" s="62">
        <v>85122003</v>
      </c>
      <c r="B17599" s="63" t="s">
        <v>14285</v>
      </c>
    </row>
    <row r="17600" spans="1:2" x14ac:dyDescent="0.25">
      <c r="A17600" s="62">
        <v>85122004</v>
      </c>
      <c r="B17600" s="63" t="s">
        <v>8170</v>
      </c>
    </row>
    <row r="17601" spans="1:2" x14ac:dyDescent="0.25">
      <c r="A17601" s="62">
        <v>85122005</v>
      </c>
      <c r="B17601" s="63" t="s">
        <v>4429</v>
      </c>
    </row>
    <row r="17602" spans="1:2" x14ac:dyDescent="0.25">
      <c r="A17602" s="62">
        <v>85122101</v>
      </c>
      <c r="B17602" s="63" t="s">
        <v>7924</v>
      </c>
    </row>
    <row r="17603" spans="1:2" x14ac:dyDescent="0.25">
      <c r="A17603" s="62">
        <v>85122102</v>
      </c>
      <c r="B17603" s="63" t="s">
        <v>3055</v>
      </c>
    </row>
    <row r="17604" spans="1:2" x14ac:dyDescent="0.25">
      <c r="A17604" s="62">
        <v>85122103</v>
      </c>
      <c r="B17604" s="63" t="s">
        <v>5211</v>
      </c>
    </row>
    <row r="17605" spans="1:2" x14ac:dyDescent="0.25">
      <c r="A17605" s="62">
        <v>85122104</v>
      </c>
      <c r="B17605" s="63" t="s">
        <v>15074</v>
      </c>
    </row>
    <row r="17606" spans="1:2" x14ac:dyDescent="0.25">
      <c r="A17606" s="62">
        <v>85122105</v>
      </c>
      <c r="B17606" s="63" t="s">
        <v>3154</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13964</v>
      </c>
    </row>
    <row r="17610" spans="1:2" x14ac:dyDescent="0.25">
      <c r="A17610" s="62">
        <v>85122109</v>
      </c>
      <c r="B17610" s="63" t="s">
        <v>9671</v>
      </c>
    </row>
    <row r="17611" spans="1:2" x14ac:dyDescent="0.25">
      <c r="A17611" s="62">
        <v>85122201</v>
      </c>
      <c r="B17611" s="63" t="s">
        <v>12281</v>
      </c>
    </row>
    <row r="17612" spans="1:2" x14ac:dyDescent="0.25">
      <c r="A17612" s="62">
        <v>85131501</v>
      </c>
      <c r="B17612" s="63" t="s">
        <v>3510</v>
      </c>
    </row>
    <row r="17613" spans="1:2" x14ac:dyDescent="0.25">
      <c r="A17613" s="62">
        <v>85131502</v>
      </c>
      <c r="B17613" s="63" t="s">
        <v>1329</v>
      </c>
    </row>
    <row r="17614" spans="1:2" x14ac:dyDescent="0.25">
      <c r="A17614" s="62">
        <v>85131503</v>
      </c>
      <c r="B17614" s="63" t="s">
        <v>15165</v>
      </c>
    </row>
    <row r="17615" spans="1:2" x14ac:dyDescent="0.25">
      <c r="A17615" s="62">
        <v>85131504</v>
      </c>
      <c r="B17615" s="63" t="s">
        <v>10643</v>
      </c>
    </row>
    <row r="17616" spans="1:2" x14ac:dyDescent="0.25">
      <c r="A17616" s="62">
        <v>85131505</v>
      </c>
      <c r="B17616" s="63" t="s">
        <v>4069</v>
      </c>
    </row>
    <row r="17617" spans="1:2" x14ac:dyDescent="0.25">
      <c r="A17617" s="62">
        <v>85131601</v>
      </c>
      <c r="B17617" s="63" t="s">
        <v>11838</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5171</v>
      </c>
    </row>
    <row r="17622" spans="1:2" x14ac:dyDescent="0.25">
      <c r="A17622" s="62">
        <v>85131702</v>
      </c>
      <c r="B17622" s="63" t="s">
        <v>3846</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6515</v>
      </c>
    </row>
    <row r="17632" spans="1:2" x14ac:dyDescent="0.25">
      <c r="A17632" s="62">
        <v>85131712</v>
      </c>
      <c r="B17632" s="63" t="s">
        <v>2674</v>
      </c>
    </row>
    <row r="17633" spans="1:2" x14ac:dyDescent="0.25">
      <c r="A17633" s="62">
        <v>85131713</v>
      </c>
      <c r="B17633" s="63" t="s">
        <v>3946</v>
      </c>
    </row>
    <row r="17634" spans="1:2" x14ac:dyDescent="0.25">
      <c r="A17634" s="62">
        <v>85141501</v>
      </c>
      <c r="B17634" s="63" t="s">
        <v>12053</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4565</v>
      </c>
    </row>
    <row r="17643" spans="1:2" x14ac:dyDescent="0.25">
      <c r="A17643" s="62">
        <v>85151501</v>
      </c>
      <c r="B17643" s="63" t="s">
        <v>4866</v>
      </c>
    </row>
    <row r="17644" spans="1:2" x14ac:dyDescent="0.25">
      <c r="A17644" s="62">
        <v>85151502</v>
      </c>
      <c r="B17644" s="63" t="s">
        <v>16084</v>
      </c>
    </row>
    <row r="17645" spans="1:2" x14ac:dyDescent="0.25">
      <c r="A17645" s="62">
        <v>85151503</v>
      </c>
      <c r="B17645" s="63" t="s">
        <v>14984</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15372</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2927</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3334</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10820</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4336</v>
      </c>
    </row>
    <row r="17663" spans="1:2" x14ac:dyDescent="0.25">
      <c r="A17663" s="62">
        <v>85151705</v>
      </c>
      <c r="B17663" s="63" t="s">
        <v>9661</v>
      </c>
    </row>
    <row r="17664" spans="1:2" x14ac:dyDescent="0.25">
      <c r="A17664" s="62">
        <v>86101501</v>
      </c>
      <c r="B17664" s="63" t="s">
        <v>17242</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11177</v>
      </c>
    </row>
    <row r="17670" spans="1:2" x14ac:dyDescent="0.25">
      <c r="A17670" s="62">
        <v>86101507</v>
      </c>
      <c r="B17670" s="63" t="s">
        <v>9405</v>
      </c>
    </row>
    <row r="17671" spans="1:2" x14ac:dyDescent="0.25">
      <c r="A17671" s="62">
        <v>86101508</v>
      </c>
      <c r="B17671" s="63" t="s">
        <v>13919</v>
      </c>
    </row>
    <row r="17672" spans="1:2" x14ac:dyDescent="0.25">
      <c r="A17672" s="62">
        <v>86101509</v>
      </c>
      <c r="B17672" s="63" t="s">
        <v>9326</v>
      </c>
    </row>
    <row r="17673" spans="1:2" x14ac:dyDescent="0.25">
      <c r="A17673" s="62">
        <v>86101601</v>
      </c>
      <c r="B17673" s="63" t="s">
        <v>4703</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16914</v>
      </c>
    </row>
    <row r="17677" spans="1:2" x14ac:dyDescent="0.25">
      <c r="A17677" s="62">
        <v>86101605</v>
      </c>
      <c r="B17677" s="63" t="s">
        <v>12575</v>
      </c>
    </row>
    <row r="17678" spans="1:2" x14ac:dyDescent="0.25">
      <c r="A17678" s="62">
        <v>86101606</v>
      </c>
      <c r="B17678" s="63" t="s">
        <v>10700</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3503</v>
      </c>
    </row>
    <row r="17682" spans="1:2" x14ac:dyDescent="0.25">
      <c r="A17682" s="62">
        <v>86101610</v>
      </c>
      <c r="B17682" s="63" t="s">
        <v>6097</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13183</v>
      </c>
    </row>
    <row r="17687" spans="1:2" x14ac:dyDescent="0.25">
      <c r="A17687" s="62">
        <v>86101705</v>
      </c>
      <c r="B17687" s="63" t="s">
        <v>10991</v>
      </c>
    </row>
    <row r="17688" spans="1:2" x14ac:dyDescent="0.25">
      <c r="A17688" s="62">
        <v>86101706</v>
      </c>
      <c r="B17688" s="63" t="s">
        <v>12580</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3712</v>
      </c>
    </row>
    <row r="17692" spans="1:2" x14ac:dyDescent="0.25">
      <c r="A17692" s="62">
        <v>86101710</v>
      </c>
      <c r="B17692" s="63" t="s">
        <v>15950</v>
      </c>
    </row>
    <row r="17693" spans="1:2" x14ac:dyDescent="0.25">
      <c r="A17693" s="62">
        <v>86101711</v>
      </c>
      <c r="B17693" s="63" t="s">
        <v>2854</v>
      </c>
    </row>
    <row r="17694" spans="1:2" x14ac:dyDescent="0.25">
      <c r="A17694" s="62">
        <v>86101712</v>
      </c>
      <c r="B17694" s="63" t="s">
        <v>3362</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3278</v>
      </c>
    </row>
    <row r="17705" spans="1:2" x14ac:dyDescent="0.25">
      <c r="A17705" s="62">
        <v>86101807</v>
      </c>
      <c r="B17705" s="63" t="s">
        <v>12745</v>
      </c>
    </row>
    <row r="17706" spans="1:2" x14ac:dyDescent="0.25">
      <c r="A17706" s="62">
        <v>86101808</v>
      </c>
      <c r="B17706" s="63" t="s">
        <v>13510</v>
      </c>
    </row>
    <row r="17707" spans="1:2" x14ac:dyDescent="0.25">
      <c r="A17707" s="62">
        <v>86101809</v>
      </c>
      <c r="B17707" s="63" t="s">
        <v>4622</v>
      </c>
    </row>
    <row r="17708" spans="1:2" x14ac:dyDescent="0.25">
      <c r="A17708" s="62">
        <v>86111501</v>
      </c>
      <c r="B17708" s="63" t="s">
        <v>12007</v>
      </c>
    </row>
    <row r="17709" spans="1:2" x14ac:dyDescent="0.25">
      <c r="A17709" s="62">
        <v>86111502</v>
      </c>
      <c r="B17709" s="63" t="s">
        <v>11686</v>
      </c>
    </row>
    <row r="17710" spans="1:2" x14ac:dyDescent="0.25">
      <c r="A17710" s="62">
        <v>86111503</v>
      </c>
      <c r="B17710" s="63" t="s">
        <v>4707</v>
      </c>
    </row>
    <row r="17711" spans="1:2" x14ac:dyDescent="0.25">
      <c r="A17711" s="62">
        <v>86111504</v>
      </c>
      <c r="B17711" s="63" t="s">
        <v>1219</v>
      </c>
    </row>
    <row r="17712" spans="1:2" x14ac:dyDescent="0.25">
      <c r="A17712" s="62">
        <v>86111505</v>
      </c>
      <c r="B17712" s="63" t="s">
        <v>4510</v>
      </c>
    </row>
    <row r="17713" spans="1:2" x14ac:dyDescent="0.25">
      <c r="A17713" s="62">
        <v>86111601</v>
      </c>
      <c r="B17713" s="63" t="s">
        <v>8144</v>
      </c>
    </row>
    <row r="17714" spans="1:2" x14ac:dyDescent="0.25">
      <c r="A17714" s="62">
        <v>86111602</v>
      </c>
      <c r="B17714" s="63" t="s">
        <v>14326</v>
      </c>
    </row>
    <row r="17715" spans="1:2" x14ac:dyDescent="0.25">
      <c r="A17715" s="62">
        <v>86111603</v>
      </c>
      <c r="B17715" s="63" t="s">
        <v>9860</v>
      </c>
    </row>
    <row r="17716" spans="1:2" x14ac:dyDescent="0.25">
      <c r="A17716" s="62">
        <v>86111604</v>
      </c>
      <c r="B17716" s="63" t="s">
        <v>17541</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13299</v>
      </c>
    </row>
    <row r="17720" spans="1:2" x14ac:dyDescent="0.25">
      <c r="A17720" s="62">
        <v>86111802</v>
      </c>
      <c r="B17720" s="63" t="s">
        <v>14229</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11721</v>
      </c>
    </row>
    <row r="17725" spans="1:2" x14ac:dyDescent="0.25">
      <c r="A17725" s="62">
        <v>86121601</v>
      </c>
      <c r="B17725" s="63" t="s">
        <v>2635</v>
      </c>
    </row>
    <row r="17726" spans="1:2" x14ac:dyDescent="0.25">
      <c r="A17726" s="62">
        <v>86121602</v>
      </c>
      <c r="B17726" s="63" t="s">
        <v>10027</v>
      </c>
    </row>
    <row r="17727" spans="1:2" x14ac:dyDescent="0.25">
      <c r="A17727" s="62">
        <v>86121701</v>
      </c>
      <c r="B17727" s="63" t="s">
        <v>14891</v>
      </c>
    </row>
    <row r="17728" spans="1:2" x14ac:dyDescent="0.25">
      <c r="A17728" s="62">
        <v>86121702</v>
      </c>
      <c r="B17728" s="63" t="s">
        <v>17152</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2589</v>
      </c>
    </row>
    <row r="17733" spans="1:2" x14ac:dyDescent="0.25">
      <c r="A17733" s="62">
        <v>86131502</v>
      </c>
      <c r="B17733" s="63" t="s">
        <v>4098</v>
      </c>
    </row>
    <row r="17734" spans="1:2" x14ac:dyDescent="0.25">
      <c r="A17734" s="62">
        <v>86131503</v>
      </c>
      <c r="B17734" s="63" t="s">
        <v>6817</v>
      </c>
    </row>
    <row r="17735" spans="1:2" x14ac:dyDescent="0.25">
      <c r="A17735" s="62">
        <v>86131504</v>
      </c>
      <c r="B17735" s="63" t="s">
        <v>2903</v>
      </c>
    </row>
    <row r="17736" spans="1:2" x14ac:dyDescent="0.25">
      <c r="A17736" s="62">
        <v>86131601</v>
      </c>
      <c r="B17736" s="63" t="s">
        <v>5236</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11437</v>
      </c>
    </row>
    <row r="17742" spans="1:2" x14ac:dyDescent="0.25">
      <c r="A17742" s="62">
        <v>86131801</v>
      </c>
      <c r="B17742" s="63" t="s">
        <v>10872</v>
      </c>
    </row>
    <row r="17743" spans="1:2" x14ac:dyDescent="0.25">
      <c r="A17743" s="62">
        <v>86131802</v>
      </c>
      <c r="B17743" s="63" t="s">
        <v>10989</v>
      </c>
    </row>
    <row r="17744" spans="1:2" x14ac:dyDescent="0.25">
      <c r="A17744" s="62">
        <v>86131803</v>
      </c>
      <c r="B17744" s="63" t="s">
        <v>6194</v>
      </c>
    </row>
    <row r="17745" spans="1:2" x14ac:dyDescent="0.25">
      <c r="A17745" s="62">
        <v>86131804</v>
      </c>
      <c r="B17745" s="63" t="s">
        <v>11178</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15436</v>
      </c>
    </row>
    <row r="17749" spans="1:2" x14ac:dyDescent="0.25">
      <c r="A17749" s="62">
        <v>86131904</v>
      </c>
      <c r="B17749" s="63" t="s">
        <v>12999</v>
      </c>
    </row>
    <row r="17750" spans="1:2" x14ac:dyDescent="0.25">
      <c r="A17750" s="62">
        <v>86141501</v>
      </c>
      <c r="B17750" s="63" t="s">
        <v>10359</v>
      </c>
    </row>
    <row r="17751" spans="1:2" x14ac:dyDescent="0.25">
      <c r="A17751" s="62">
        <v>86141502</v>
      </c>
      <c r="B17751" s="63" t="s">
        <v>13086</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3744</v>
      </c>
    </row>
    <row r="17756" spans="1:2" x14ac:dyDescent="0.25">
      <c r="A17756" s="62">
        <v>86141603</v>
      </c>
      <c r="B17756" s="63" t="s">
        <v>13495</v>
      </c>
    </row>
    <row r="17757" spans="1:2" x14ac:dyDescent="0.25">
      <c r="A17757" s="62">
        <v>86141701</v>
      </c>
      <c r="B17757" s="63" t="s">
        <v>14533</v>
      </c>
    </row>
    <row r="17758" spans="1:2" x14ac:dyDescent="0.25">
      <c r="A17758" s="62">
        <v>86141702</v>
      </c>
      <c r="B17758" s="63" t="s">
        <v>4559</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11033</v>
      </c>
    </row>
    <row r="17762" spans="1:2" x14ac:dyDescent="0.25">
      <c r="A17762" s="62">
        <v>90101502</v>
      </c>
      <c r="B17762" s="63" t="s">
        <v>3308</v>
      </c>
    </row>
    <row r="17763" spans="1:2" x14ac:dyDescent="0.25">
      <c r="A17763" s="62">
        <v>90101503</v>
      </c>
      <c r="B17763" s="63" t="s">
        <v>12316</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3582</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4948</v>
      </c>
    </row>
    <row r="17774" spans="1:2" x14ac:dyDescent="0.25">
      <c r="A17774" s="62">
        <v>90111503</v>
      </c>
      <c r="B17774" s="63" t="s">
        <v>4764</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12008</v>
      </c>
    </row>
    <row r="17778" spans="1:2" x14ac:dyDescent="0.25">
      <c r="A17778" s="62">
        <v>90111603</v>
      </c>
      <c r="B17778" s="63" t="s">
        <v>14276</v>
      </c>
    </row>
    <row r="17779" spans="1:2" x14ac:dyDescent="0.25">
      <c r="A17779" s="62">
        <v>90111604</v>
      </c>
      <c r="B17779" s="63" t="s">
        <v>8057</v>
      </c>
    </row>
    <row r="17780" spans="1:2" x14ac:dyDescent="0.25">
      <c r="A17780" s="62">
        <v>90111701</v>
      </c>
      <c r="B17780" s="63" t="s">
        <v>15432</v>
      </c>
    </row>
    <row r="17781" spans="1:2" x14ac:dyDescent="0.25">
      <c r="A17781" s="62">
        <v>90111702</v>
      </c>
      <c r="B17781" s="63" t="s">
        <v>9574</v>
      </c>
    </row>
    <row r="17782" spans="1:2" x14ac:dyDescent="0.25">
      <c r="A17782" s="62">
        <v>90111703</v>
      </c>
      <c r="B17782" s="63" t="s">
        <v>14994</v>
      </c>
    </row>
    <row r="17783" spans="1:2" x14ac:dyDescent="0.25">
      <c r="A17783" s="62">
        <v>90111801</v>
      </c>
      <c r="B17783" s="63" t="s">
        <v>10741</v>
      </c>
    </row>
    <row r="17784" spans="1:2" x14ac:dyDescent="0.25">
      <c r="A17784" s="62">
        <v>90111802</v>
      </c>
      <c r="B17784" s="63" t="s">
        <v>12757</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4131</v>
      </c>
    </row>
    <row r="17789" spans="1:2" x14ac:dyDescent="0.25">
      <c r="A17789" s="62">
        <v>90121601</v>
      </c>
      <c r="B17789" s="63" t="s">
        <v>12107</v>
      </c>
    </row>
    <row r="17790" spans="1:2" x14ac:dyDescent="0.25">
      <c r="A17790" s="62">
        <v>90121602</v>
      </c>
      <c r="B17790" s="63" t="s">
        <v>4821</v>
      </c>
    </row>
    <row r="17791" spans="1:2" x14ac:dyDescent="0.25">
      <c r="A17791" s="62">
        <v>90121701</v>
      </c>
      <c r="B17791" s="63" t="s">
        <v>14265</v>
      </c>
    </row>
    <row r="17792" spans="1:2" x14ac:dyDescent="0.25">
      <c r="A17792" s="62">
        <v>90121702</v>
      </c>
      <c r="B17792" s="63" t="s">
        <v>340</v>
      </c>
    </row>
    <row r="17793" spans="1:2" x14ac:dyDescent="0.25">
      <c r="A17793" s="62">
        <v>90131501</v>
      </c>
      <c r="B17793" s="63" t="s">
        <v>18422</v>
      </c>
    </row>
    <row r="17794" spans="1:2" x14ac:dyDescent="0.25">
      <c r="A17794" s="62">
        <v>90131502</v>
      </c>
      <c r="B17794" s="63" t="s">
        <v>2773</v>
      </c>
    </row>
    <row r="17795" spans="1:2" x14ac:dyDescent="0.25">
      <c r="A17795" s="62">
        <v>90131503</v>
      </c>
      <c r="B17795" s="63" t="s">
        <v>12297</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14313</v>
      </c>
    </row>
    <row r="17799" spans="1:2" x14ac:dyDescent="0.25">
      <c r="A17799" s="62">
        <v>90141501</v>
      </c>
      <c r="B17799" s="63" t="s">
        <v>14261</v>
      </c>
    </row>
    <row r="17800" spans="1:2" x14ac:dyDescent="0.25">
      <c r="A17800" s="62">
        <v>90141502</v>
      </c>
      <c r="B17800" s="63" t="s">
        <v>4567</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14901</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13884</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4680</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3586</v>
      </c>
    </row>
    <row r="17819" spans="1:2" x14ac:dyDescent="0.25">
      <c r="A17819" s="62">
        <v>90151803</v>
      </c>
      <c r="B17819" s="63" t="s">
        <v>16159</v>
      </c>
    </row>
    <row r="17820" spans="1:2" x14ac:dyDescent="0.25">
      <c r="A17820" s="62">
        <v>90151901</v>
      </c>
      <c r="B17820" s="63" t="s">
        <v>11693</v>
      </c>
    </row>
    <row r="17821" spans="1:2" x14ac:dyDescent="0.25">
      <c r="A17821" s="62">
        <v>90151902</v>
      </c>
      <c r="B17821" s="63" t="s">
        <v>11308</v>
      </c>
    </row>
    <row r="17822" spans="1:2" x14ac:dyDescent="0.25">
      <c r="A17822" s="62">
        <v>90151903</v>
      </c>
      <c r="B17822" s="63" t="s">
        <v>15936</v>
      </c>
    </row>
    <row r="17823" spans="1:2" x14ac:dyDescent="0.25">
      <c r="A17823" s="62">
        <v>90152001</v>
      </c>
      <c r="B17823" s="63" t="s">
        <v>10826</v>
      </c>
    </row>
    <row r="17824" spans="1:2" x14ac:dyDescent="0.25">
      <c r="A17824" s="62">
        <v>90152002</v>
      </c>
      <c r="B17824" s="63" t="s">
        <v>7805</v>
      </c>
    </row>
    <row r="17825" spans="1:2" x14ac:dyDescent="0.25">
      <c r="A17825" s="62">
        <v>90152101</v>
      </c>
      <c r="B17825" s="63" t="s">
        <v>5309</v>
      </c>
    </row>
    <row r="17826" spans="1:2" x14ac:dyDescent="0.25">
      <c r="A17826" s="62">
        <v>91101501</v>
      </c>
      <c r="B17826" s="63" t="s">
        <v>9371</v>
      </c>
    </row>
    <row r="17827" spans="1:2" x14ac:dyDescent="0.25">
      <c r="A17827" s="62">
        <v>91101502</v>
      </c>
      <c r="B17827" s="63" t="s">
        <v>4861</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5069</v>
      </c>
    </row>
    <row r="17832" spans="1:2" x14ac:dyDescent="0.25">
      <c r="A17832" s="62">
        <v>91101602</v>
      </c>
      <c r="B17832" s="63" t="s">
        <v>6607</v>
      </c>
    </row>
    <row r="17833" spans="1:2" x14ac:dyDescent="0.25">
      <c r="A17833" s="62">
        <v>91101603</v>
      </c>
      <c r="B17833" s="63" t="s">
        <v>11338</v>
      </c>
    </row>
    <row r="17834" spans="1:2" x14ac:dyDescent="0.25">
      <c r="A17834" s="62">
        <v>91101604</v>
      </c>
      <c r="B17834" s="63" t="s">
        <v>8904</v>
      </c>
    </row>
    <row r="17835" spans="1:2" x14ac:dyDescent="0.25">
      <c r="A17835" s="62">
        <v>91101605</v>
      </c>
      <c r="B17835" s="63" t="s">
        <v>18065</v>
      </c>
    </row>
    <row r="17836" spans="1:2" x14ac:dyDescent="0.25">
      <c r="A17836" s="62">
        <v>91101701</v>
      </c>
      <c r="B17836" s="63" t="s">
        <v>2719</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11461</v>
      </c>
    </row>
    <row r="17843" spans="1:2" x14ac:dyDescent="0.25">
      <c r="A17843" s="62">
        <v>91101903</v>
      </c>
      <c r="B17843" s="63" t="s">
        <v>14147</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4074</v>
      </c>
    </row>
    <row r="17848" spans="1:2" x14ac:dyDescent="0.25">
      <c r="A17848" s="62">
        <v>91111601</v>
      </c>
      <c r="B17848" s="63" t="s">
        <v>12858</v>
      </c>
    </row>
    <row r="17849" spans="1:2" x14ac:dyDescent="0.25">
      <c r="A17849" s="62">
        <v>91111602</v>
      </c>
      <c r="B17849" s="63" t="s">
        <v>7952</v>
      </c>
    </row>
    <row r="17850" spans="1:2" x14ac:dyDescent="0.25">
      <c r="A17850" s="62">
        <v>91111603</v>
      </c>
      <c r="B17850" s="63" t="s">
        <v>14074</v>
      </c>
    </row>
    <row r="17851" spans="1:2" x14ac:dyDescent="0.25">
      <c r="A17851" s="62">
        <v>91111701</v>
      </c>
      <c r="B17851" s="63" t="s">
        <v>5245</v>
      </c>
    </row>
    <row r="17852" spans="1:2" x14ac:dyDescent="0.25">
      <c r="A17852" s="62">
        <v>91111702</v>
      </c>
      <c r="B17852" s="63" t="s">
        <v>17364</v>
      </c>
    </row>
    <row r="17853" spans="1:2" x14ac:dyDescent="0.25">
      <c r="A17853" s="62">
        <v>91111703</v>
      </c>
      <c r="B17853" s="63" t="s">
        <v>13928</v>
      </c>
    </row>
    <row r="17854" spans="1:2" x14ac:dyDescent="0.25">
      <c r="A17854" s="62">
        <v>91111801</v>
      </c>
      <c r="B17854" s="63" t="s">
        <v>13949</v>
      </c>
    </row>
    <row r="17855" spans="1:2" x14ac:dyDescent="0.25">
      <c r="A17855" s="62">
        <v>91111802</v>
      </c>
      <c r="B17855" s="63" t="s">
        <v>12330</v>
      </c>
    </row>
    <row r="17856" spans="1:2" x14ac:dyDescent="0.25">
      <c r="A17856" s="62">
        <v>91111803</v>
      </c>
      <c r="B17856" s="63" t="s">
        <v>1668</v>
      </c>
    </row>
    <row r="17857" spans="1:2" x14ac:dyDescent="0.25">
      <c r="A17857" s="62">
        <v>91111804</v>
      </c>
      <c r="B17857" s="63" t="s">
        <v>12476</v>
      </c>
    </row>
    <row r="17858" spans="1:2" x14ac:dyDescent="0.25">
      <c r="A17858" s="62">
        <v>91111901</v>
      </c>
      <c r="B17858" s="63" t="s">
        <v>10787</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12167</v>
      </c>
    </row>
    <row r="17862" spans="1:2" x14ac:dyDescent="0.25">
      <c r="A17862" s="62">
        <v>92101501</v>
      </c>
      <c r="B17862" s="63" t="s">
        <v>11583</v>
      </c>
    </row>
    <row r="17863" spans="1:2" x14ac:dyDescent="0.25">
      <c r="A17863" s="62">
        <v>92101502</v>
      </c>
      <c r="B17863" s="63" t="s">
        <v>13829</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17462</v>
      </c>
    </row>
    <row r="17868" spans="1:2" x14ac:dyDescent="0.25">
      <c r="A17868" s="62">
        <v>92101603</v>
      </c>
      <c r="B17868" s="63" t="s">
        <v>6463</v>
      </c>
    </row>
    <row r="17869" spans="1:2" x14ac:dyDescent="0.25">
      <c r="A17869" s="62">
        <v>92101604</v>
      </c>
      <c r="B17869" s="63" t="s">
        <v>3418</v>
      </c>
    </row>
    <row r="17870" spans="1:2" x14ac:dyDescent="0.25">
      <c r="A17870" s="62">
        <v>92101701</v>
      </c>
      <c r="B17870" s="63" t="s">
        <v>7255</v>
      </c>
    </row>
    <row r="17871" spans="1:2" x14ac:dyDescent="0.25">
      <c r="A17871" s="62">
        <v>92101702</v>
      </c>
      <c r="B17871" s="63" t="s">
        <v>18256</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13681</v>
      </c>
    </row>
    <row r="17876" spans="1:2" x14ac:dyDescent="0.25">
      <c r="A17876" s="62">
        <v>92101803</v>
      </c>
      <c r="B17876" s="63" t="s">
        <v>4136</v>
      </c>
    </row>
    <row r="17877" spans="1:2" x14ac:dyDescent="0.25">
      <c r="A17877" s="62">
        <v>92101804</v>
      </c>
      <c r="B17877" s="63" t="s">
        <v>18791</v>
      </c>
    </row>
    <row r="17878" spans="1:2" x14ac:dyDescent="0.25">
      <c r="A17878" s="62">
        <v>92101805</v>
      </c>
      <c r="B17878" s="63" t="s">
        <v>10659</v>
      </c>
    </row>
    <row r="17879" spans="1:2" x14ac:dyDescent="0.25">
      <c r="A17879" s="62">
        <v>92101901</v>
      </c>
      <c r="B17879" s="63" t="s">
        <v>11616</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3104</v>
      </c>
    </row>
    <row r="17883" spans="1:2" x14ac:dyDescent="0.25">
      <c r="A17883" s="62">
        <v>92111501</v>
      </c>
      <c r="B17883" s="63" t="s">
        <v>7270</v>
      </c>
    </row>
    <row r="17884" spans="1:2" x14ac:dyDescent="0.25">
      <c r="A17884" s="62">
        <v>92111502</v>
      </c>
      <c r="B17884" s="63" t="s">
        <v>14415</v>
      </c>
    </row>
    <row r="17885" spans="1:2" x14ac:dyDescent="0.25">
      <c r="A17885" s="62">
        <v>92111503</v>
      </c>
      <c r="B17885" s="63" t="s">
        <v>14413</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4506</v>
      </c>
    </row>
    <row r="17894" spans="1:2" x14ac:dyDescent="0.25">
      <c r="A17894" s="62">
        <v>92111605</v>
      </c>
      <c r="B17894" s="63" t="s">
        <v>1311</v>
      </c>
    </row>
    <row r="17895" spans="1:2" x14ac:dyDescent="0.25">
      <c r="A17895" s="62">
        <v>92111606</v>
      </c>
      <c r="B17895" s="63" t="s">
        <v>12467</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18164</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4810</v>
      </c>
    </row>
    <row r="17902" spans="1:2" x14ac:dyDescent="0.25">
      <c r="A17902" s="62">
        <v>92111707</v>
      </c>
      <c r="B17902" s="63" t="s">
        <v>2767</v>
      </c>
    </row>
    <row r="17903" spans="1:2" x14ac:dyDescent="0.25">
      <c r="A17903" s="62">
        <v>92111708</v>
      </c>
      <c r="B17903" s="63" t="s">
        <v>7877</v>
      </c>
    </row>
    <row r="17904" spans="1:2" x14ac:dyDescent="0.25">
      <c r="A17904" s="62">
        <v>92111801</v>
      </c>
      <c r="B17904" s="63" t="s">
        <v>13377</v>
      </c>
    </row>
    <row r="17905" spans="1:2" x14ac:dyDescent="0.25">
      <c r="A17905" s="62">
        <v>92111802</v>
      </c>
      <c r="B17905" s="63" t="s">
        <v>4067</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13830</v>
      </c>
    </row>
    <row r="17912" spans="1:2" x14ac:dyDescent="0.25">
      <c r="A17912" s="62">
        <v>92111809</v>
      </c>
      <c r="B17912" s="63" t="s">
        <v>11317</v>
      </c>
    </row>
    <row r="17913" spans="1:2" x14ac:dyDescent="0.25">
      <c r="A17913" s="62">
        <v>92111810</v>
      </c>
      <c r="B17913" s="63" t="s">
        <v>17032</v>
      </c>
    </row>
    <row r="17914" spans="1:2" x14ac:dyDescent="0.25">
      <c r="A17914" s="62">
        <v>92111901</v>
      </c>
      <c r="B17914" s="63" t="s">
        <v>15678</v>
      </c>
    </row>
    <row r="17915" spans="1:2" x14ac:dyDescent="0.25">
      <c r="A17915" s="62">
        <v>92111902</v>
      </c>
      <c r="B17915" s="63" t="s">
        <v>14202</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4330</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7615</v>
      </c>
    </row>
    <row r="17927" spans="1:2" x14ac:dyDescent="0.25">
      <c r="A17927" s="62">
        <v>92112202</v>
      </c>
      <c r="B17927" s="63" t="s">
        <v>15265</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4188</v>
      </c>
    </row>
    <row r="17934" spans="1:2" x14ac:dyDescent="0.25">
      <c r="A17934" s="62">
        <v>92112302</v>
      </c>
      <c r="B17934" s="63" t="s">
        <v>15179</v>
      </c>
    </row>
    <row r="17935" spans="1:2" x14ac:dyDescent="0.25">
      <c r="A17935" s="62">
        <v>92112303</v>
      </c>
      <c r="B17935" s="63" t="s">
        <v>13734</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12880</v>
      </c>
    </row>
    <row r="17939" spans="1:2" x14ac:dyDescent="0.25">
      <c r="A17939" s="62">
        <v>92112404</v>
      </c>
      <c r="B17939" s="63" t="s">
        <v>13783</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14430</v>
      </c>
    </row>
    <row r="17943" spans="1:2" x14ac:dyDescent="0.25">
      <c r="A17943" s="62">
        <v>92121503</v>
      </c>
      <c r="B17943" s="63" t="s">
        <v>11956</v>
      </c>
    </row>
    <row r="17944" spans="1:2" x14ac:dyDescent="0.25">
      <c r="A17944" s="62">
        <v>92121504</v>
      </c>
      <c r="B17944" s="63" t="s">
        <v>2395</v>
      </c>
    </row>
    <row r="17945" spans="1:2" x14ac:dyDescent="0.25">
      <c r="A17945" s="62">
        <v>92121601</v>
      </c>
      <c r="B17945" s="63" t="s">
        <v>11756</v>
      </c>
    </row>
    <row r="17946" spans="1:2" x14ac:dyDescent="0.25">
      <c r="A17946" s="62">
        <v>92121602</v>
      </c>
      <c r="B17946" s="63" t="s">
        <v>11105</v>
      </c>
    </row>
    <row r="17947" spans="1:2" x14ac:dyDescent="0.25">
      <c r="A17947" s="62">
        <v>92121603</v>
      </c>
      <c r="B17947" s="63" t="s">
        <v>3592</v>
      </c>
    </row>
    <row r="17948" spans="1:2" x14ac:dyDescent="0.25">
      <c r="A17948" s="62">
        <v>92121604</v>
      </c>
      <c r="B17948" s="63" t="s">
        <v>11175</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14948</v>
      </c>
    </row>
    <row r="17953" spans="1:2" x14ac:dyDescent="0.25">
      <c r="A17953" s="62">
        <v>93101501</v>
      </c>
      <c r="B17953" s="63" t="s">
        <v>11666</v>
      </c>
    </row>
    <row r="17954" spans="1:2" x14ac:dyDescent="0.25">
      <c r="A17954" s="62">
        <v>93101502</v>
      </c>
      <c r="B17954" s="63" t="s">
        <v>5136</v>
      </c>
    </row>
    <row r="17955" spans="1:2" x14ac:dyDescent="0.25">
      <c r="A17955" s="62">
        <v>93101503</v>
      </c>
      <c r="B17955" s="63" t="s">
        <v>6660</v>
      </c>
    </row>
    <row r="17956" spans="1:2" x14ac:dyDescent="0.25">
      <c r="A17956" s="62">
        <v>93101504</v>
      </c>
      <c r="B17956" s="63" t="s">
        <v>17594</v>
      </c>
    </row>
    <row r="17957" spans="1:2" x14ac:dyDescent="0.25">
      <c r="A17957" s="62">
        <v>93101505</v>
      </c>
      <c r="B17957" s="63" t="s">
        <v>4394</v>
      </c>
    </row>
    <row r="17958" spans="1:2" x14ac:dyDescent="0.25">
      <c r="A17958" s="62">
        <v>93101506</v>
      </c>
      <c r="B17958" s="63" t="s">
        <v>12310</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10892</v>
      </c>
    </row>
    <row r="17962" spans="1:2" x14ac:dyDescent="0.25">
      <c r="A17962" s="62">
        <v>93101604</v>
      </c>
      <c r="B17962" s="63" t="s">
        <v>13372</v>
      </c>
    </row>
    <row r="17963" spans="1:2" x14ac:dyDescent="0.25">
      <c r="A17963" s="62">
        <v>93101605</v>
      </c>
      <c r="B17963" s="63" t="s">
        <v>7806</v>
      </c>
    </row>
    <row r="17964" spans="1:2" x14ac:dyDescent="0.25">
      <c r="A17964" s="62">
        <v>93101606</v>
      </c>
      <c r="B17964" s="63" t="s">
        <v>13478</v>
      </c>
    </row>
    <row r="17965" spans="1:2" x14ac:dyDescent="0.25">
      <c r="A17965" s="62">
        <v>93101607</v>
      </c>
      <c r="B17965" s="63" t="s">
        <v>11810</v>
      </c>
    </row>
    <row r="17966" spans="1:2" x14ac:dyDescent="0.25">
      <c r="A17966" s="62">
        <v>93101608</v>
      </c>
      <c r="B17966" s="63" t="s">
        <v>8850</v>
      </c>
    </row>
    <row r="17967" spans="1:2" x14ac:dyDescent="0.25">
      <c r="A17967" s="62">
        <v>93101701</v>
      </c>
      <c r="B17967" s="63" t="s">
        <v>17204</v>
      </c>
    </row>
    <row r="17968" spans="1:2" x14ac:dyDescent="0.25">
      <c r="A17968" s="62">
        <v>93101702</v>
      </c>
      <c r="B17968" s="63" t="s">
        <v>9967</v>
      </c>
    </row>
    <row r="17969" spans="1:2" x14ac:dyDescent="0.25">
      <c r="A17969" s="62">
        <v>93101703</v>
      </c>
      <c r="B17969" s="63" t="s">
        <v>13040</v>
      </c>
    </row>
    <row r="17970" spans="1:2" x14ac:dyDescent="0.25">
      <c r="A17970" s="62">
        <v>93101704</v>
      </c>
      <c r="B17970" s="63" t="s">
        <v>851</v>
      </c>
    </row>
    <row r="17971" spans="1:2" x14ac:dyDescent="0.25">
      <c r="A17971" s="62">
        <v>93101705</v>
      </c>
      <c r="B17971" s="63" t="s">
        <v>15299</v>
      </c>
    </row>
    <row r="17972" spans="1:2" x14ac:dyDescent="0.25">
      <c r="A17972" s="62">
        <v>93101706</v>
      </c>
      <c r="B17972" s="63" t="s">
        <v>4588</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2733</v>
      </c>
    </row>
    <row r="17978" spans="1:2" x14ac:dyDescent="0.25">
      <c r="A17978" s="62">
        <v>93111505</v>
      </c>
      <c r="B17978" s="63" t="s">
        <v>14450</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16820</v>
      </c>
    </row>
    <row r="17985" spans="1:2" x14ac:dyDescent="0.25">
      <c r="A17985" s="62">
        <v>93111605</v>
      </c>
      <c r="B17985" s="63" t="s">
        <v>12573</v>
      </c>
    </row>
    <row r="17986" spans="1:2" x14ac:dyDescent="0.25">
      <c r="A17986" s="62">
        <v>93111606</v>
      </c>
      <c r="B17986" s="63" t="s">
        <v>3511</v>
      </c>
    </row>
    <row r="17987" spans="1:2" x14ac:dyDescent="0.25">
      <c r="A17987" s="62">
        <v>93111607</v>
      </c>
      <c r="B17987" s="63" t="s">
        <v>13120</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17467</v>
      </c>
    </row>
    <row r="17994" spans="1:2" x14ac:dyDescent="0.25">
      <c r="A17994" s="62">
        <v>93121506</v>
      </c>
      <c r="B17994" s="63" t="s">
        <v>18262</v>
      </c>
    </row>
    <row r="17995" spans="1:2" x14ac:dyDescent="0.25">
      <c r="A17995" s="62">
        <v>93121507</v>
      </c>
      <c r="B17995" s="63" t="s">
        <v>17971</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13923</v>
      </c>
    </row>
    <row r="18001" spans="1:2" x14ac:dyDescent="0.25">
      <c r="A18001" s="62">
        <v>93121604</v>
      </c>
      <c r="B18001" s="63" t="s">
        <v>8939</v>
      </c>
    </row>
    <row r="18002" spans="1:2" x14ac:dyDescent="0.25">
      <c r="A18002" s="62">
        <v>93121605</v>
      </c>
      <c r="B18002" s="63" t="s">
        <v>2707</v>
      </c>
    </row>
    <row r="18003" spans="1:2" x14ac:dyDescent="0.25">
      <c r="A18003" s="62">
        <v>93121606</v>
      </c>
      <c r="B18003" s="63" t="s">
        <v>15440</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3885</v>
      </c>
    </row>
    <row r="18007" spans="1:2" x14ac:dyDescent="0.25">
      <c r="A18007" s="62">
        <v>93121610</v>
      </c>
      <c r="B18007" s="63" t="s">
        <v>17620</v>
      </c>
    </row>
    <row r="18008" spans="1:2" x14ac:dyDescent="0.25">
      <c r="A18008" s="62">
        <v>93121611</v>
      </c>
      <c r="B18008" s="63" t="s">
        <v>9547</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10917</v>
      </c>
    </row>
    <row r="18013" spans="1:2" x14ac:dyDescent="0.25">
      <c r="A18013" s="62">
        <v>93121701</v>
      </c>
      <c r="B18013" s="63" t="s">
        <v>7927</v>
      </c>
    </row>
    <row r="18014" spans="1:2" x14ac:dyDescent="0.25">
      <c r="A18014" s="62">
        <v>93121702</v>
      </c>
      <c r="B18014" s="63" t="s">
        <v>17444</v>
      </c>
    </row>
    <row r="18015" spans="1:2" x14ac:dyDescent="0.25">
      <c r="A18015" s="62">
        <v>93121703</v>
      </c>
      <c r="B18015" s="63" t="s">
        <v>13473</v>
      </c>
    </row>
    <row r="18016" spans="1:2" x14ac:dyDescent="0.25">
      <c r="A18016" s="62">
        <v>93121704</v>
      </c>
      <c r="B18016" s="63" t="s">
        <v>8184</v>
      </c>
    </row>
    <row r="18017" spans="1:2" x14ac:dyDescent="0.25">
      <c r="A18017" s="62">
        <v>93121705</v>
      </c>
      <c r="B18017" s="63" t="s">
        <v>3866</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14482</v>
      </c>
    </row>
    <row r="18021" spans="1:2" x14ac:dyDescent="0.25">
      <c r="A18021" s="62">
        <v>93121709</v>
      </c>
      <c r="B18021" s="63" t="s">
        <v>4346</v>
      </c>
    </row>
    <row r="18022" spans="1:2" x14ac:dyDescent="0.25">
      <c r="A18022" s="62">
        <v>93121710</v>
      </c>
      <c r="B18022" s="63" t="s">
        <v>14660</v>
      </c>
    </row>
    <row r="18023" spans="1:2" x14ac:dyDescent="0.25">
      <c r="A18023" s="62">
        <v>93121711</v>
      </c>
      <c r="B18023" s="63" t="s">
        <v>10997</v>
      </c>
    </row>
    <row r="18024" spans="1:2" x14ac:dyDescent="0.25">
      <c r="A18024" s="62">
        <v>93131501</v>
      </c>
      <c r="B18024" s="63" t="s">
        <v>869</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1305</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3988</v>
      </c>
    </row>
    <row r="18031" spans="1:2" x14ac:dyDescent="0.25">
      <c r="A18031" s="62">
        <v>93131601</v>
      </c>
      <c r="B18031" s="63" t="s">
        <v>6368</v>
      </c>
    </row>
    <row r="18032" spans="1:2" x14ac:dyDescent="0.25">
      <c r="A18032" s="62">
        <v>93131602</v>
      </c>
      <c r="B18032" s="63" t="s">
        <v>2809</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17069</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16798</v>
      </c>
    </row>
    <row r="18039" spans="1:2" x14ac:dyDescent="0.25">
      <c r="A18039" s="62">
        <v>93131609</v>
      </c>
      <c r="B18039" s="63" t="s">
        <v>6999</v>
      </c>
    </row>
    <row r="18040" spans="1:2" x14ac:dyDescent="0.25">
      <c r="A18040" s="62">
        <v>93131610</v>
      </c>
      <c r="B18040" s="63" t="s">
        <v>13869</v>
      </c>
    </row>
    <row r="18041" spans="1:2" x14ac:dyDescent="0.25">
      <c r="A18041" s="62">
        <v>93131611</v>
      </c>
      <c r="B18041" s="63" t="s">
        <v>17106</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11714</v>
      </c>
    </row>
    <row r="18045" spans="1:2" x14ac:dyDescent="0.25">
      <c r="A18045" s="62">
        <v>93131702</v>
      </c>
      <c r="B18045" s="63" t="s">
        <v>4046</v>
      </c>
    </row>
    <row r="18046" spans="1:2" x14ac:dyDescent="0.25">
      <c r="A18046" s="62">
        <v>93131703</v>
      </c>
      <c r="B18046" s="63" t="s">
        <v>12140</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17786</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3061</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12844</v>
      </c>
    </row>
    <row r="18060" spans="1:2" x14ac:dyDescent="0.25">
      <c r="A18060" s="62">
        <v>93141509</v>
      </c>
      <c r="B18060" s="63" t="s">
        <v>2847</v>
      </c>
    </row>
    <row r="18061" spans="1:2" x14ac:dyDescent="0.25">
      <c r="A18061" s="62">
        <v>93141510</v>
      </c>
      <c r="B18061" s="63" t="s">
        <v>16951</v>
      </c>
    </row>
    <row r="18062" spans="1:2" x14ac:dyDescent="0.25">
      <c r="A18062" s="62">
        <v>93141511</v>
      </c>
      <c r="B18062" s="63" t="s">
        <v>8260</v>
      </c>
    </row>
    <row r="18063" spans="1:2" x14ac:dyDescent="0.25">
      <c r="A18063" s="62">
        <v>93141512</v>
      </c>
      <c r="B18063" s="63" t="s">
        <v>3627</v>
      </c>
    </row>
    <row r="18064" spans="1:2" x14ac:dyDescent="0.25">
      <c r="A18064" s="62">
        <v>93141513</v>
      </c>
      <c r="B18064" s="63" t="s">
        <v>16815</v>
      </c>
    </row>
    <row r="18065" spans="1:2" x14ac:dyDescent="0.25">
      <c r="A18065" s="62">
        <v>93141514</v>
      </c>
      <c r="B18065" s="63" t="s">
        <v>1518</v>
      </c>
    </row>
    <row r="18066" spans="1:2" x14ac:dyDescent="0.25">
      <c r="A18066" s="62">
        <v>93141601</v>
      </c>
      <c r="B18066" s="63" t="s">
        <v>14902</v>
      </c>
    </row>
    <row r="18067" spans="1:2" x14ac:dyDescent="0.25">
      <c r="A18067" s="62">
        <v>93141602</v>
      </c>
      <c r="B18067" s="63" t="s">
        <v>9759</v>
      </c>
    </row>
    <row r="18068" spans="1:2" x14ac:dyDescent="0.25">
      <c r="A18068" s="62">
        <v>93141603</v>
      </c>
      <c r="B18068" s="63" t="s">
        <v>13427</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15351</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12860</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18338</v>
      </c>
    </row>
    <row r="18078" spans="1:2" x14ac:dyDescent="0.25">
      <c r="A18078" s="62">
        <v>93141613</v>
      </c>
      <c r="B18078" s="63" t="s">
        <v>15686</v>
      </c>
    </row>
    <row r="18079" spans="1:2" x14ac:dyDescent="0.25">
      <c r="A18079" s="62">
        <v>93141701</v>
      </c>
      <c r="B18079" s="63" t="s">
        <v>18358</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17850</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3942</v>
      </c>
    </row>
    <row r="18089" spans="1:2" x14ac:dyDescent="0.25">
      <c r="A18089" s="62">
        <v>93141711</v>
      </c>
      <c r="B18089" s="63" t="s">
        <v>4181</v>
      </c>
    </row>
    <row r="18090" spans="1:2" x14ac:dyDescent="0.25">
      <c r="A18090" s="62">
        <v>93141712</v>
      </c>
      <c r="B18090" s="63" t="s">
        <v>3194</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3360</v>
      </c>
    </row>
    <row r="18096" spans="1:2" x14ac:dyDescent="0.25">
      <c r="A18096" s="62">
        <v>93141804</v>
      </c>
      <c r="B18096" s="63" t="s">
        <v>8913</v>
      </c>
    </row>
    <row r="18097" spans="1:2" x14ac:dyDescent="0.25">
      <c r="A18097" s="62">
        <v>93141805</v>
      </c>
      <c r="B18097" s="63" t="s">
        <v>4323</v>
      </c>
    </row>
    <row r="18098" spans="1:2" x14ac:dyDescent="0.25">
      <c r="A18098" s="62">
        <v>93141806</v>
      </c>
      <c r="B18098" s="63" t="s">
        <v>12324</v>
      </c>
    </row>
    <row r="18099" spans="1:2" x14ac:dyDescent="0.25">
      <c r="A18099" s="62">
        <v>93141807</v>
      </c>
      <c r="B18099" s="63" t="s">
        <v>15219</v>
      </c>
    </row>
    <row r="18100" spans="1:2" x14ac:dyDescent="0.25">
      <c r="A18100" s="62">
        <v>93141808</v>
      </c>
      <c r="B18100" s="63" t="s">
        <v>4316</v>
      </c>
    </row>
    <row r="18101" spans="1:2" x14ac:dyDescent="0.25">
      <c r="A18101" s="62">
        <v>93141810</v>
      </c>
      <c r="B18101" s="63" t="s">
        <v>7906</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3981</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17258</v>
      </c>
    </row>
    <row r="18109" spans="1:2" x14ac:dyDescent="0.25">
      <c r="A18109" s="62">
        <v>93141904</v>
      </c>
      <c r="B18109" s="63" t="s">
        <v>13969</v>
      </c>
    </row>
    <row r="18110" spans="1:2" x14ac:dyDescent="0.25">
      <c r="A18110" s="62">
        <v>93141905</v>
      </c>
      <c r="B18110" s="63" t="s">
        <v>4210</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13007</v>
      </c>
    </row>
    <row r="18116" spans="1:2" x14ac:dyDescent="0.25">
      <c r="A18116" s="62">
        <v>93142001</v>
      </c>
      <c r="B18116" s="63" t="s">
        <v>17311</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12658</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4995</v>
      </c>
    </row>
    <row r="18123" spans="1:2" x14ac:dyDescent="0.25">
      <c r="A18123" s="62">
        <v>93142008</v>
      </c>
      <c r="B18123" s="63" t="s">
        <v>3472</v>
      </c>
    </row>
    <row r="18124" spans="1:2" x14ac:dyDescent="0.25">
      <c r="A18124" s="62">
        <v>93142009</v>
      </c>
      <c r="B18124" s="63" t="s">
        <v>17033</v>
      </c>
    </row>
    <row r="18125" spans="1:2" x14ac:dyDescent="0.25">
      <c r="A18125" s="62">
        <v>93142101</v>
      </c>
      <c r="B18125" s="63" t="s">
        <v>11166</v>
      </c>
    </row>
    <row r="18126" spans="1:2" x14ac:dyDescent="0.25">
      <c r="A18126" s="62">
        <v>93142102</v>
      </c>
      <c r="B18126" s="63" t="s">
        <v>1718</v>
      </c>
    </row>
    <row r="18127" spans="1:2" x14ac:dyDescent="0.25">
      <c r="A18127" s="62">
        <v>93142103</v>
      </c>
      <c r="B18127" s="63" t="s">
        <v>13277</v>
      </c>
    </row>
    <row r="18128" spans="1:2" x14ac:dyDescent="0.25">
      <c r="A18128" s="62">
        <v>93142104</v>
      </c>
      <c r="B18128" s="63" t="s">
        <v>126</v>
      </c>
    </row>
    <row r="18129" spans="1:2" x14ac:dyDescent="0.25">
      <c r="A18129" s="62">
        <v>93151501</v>
      </c>
      <c r="B18129" s="63" t="s">
        <v>3292</v>
      </c>
    </row>
    <row r="18130" spans="1:2" x14ac:dyDescent="0.25">
      <c r="A18130" s="62">
        <v>93151502</v>
      </c>
      <c r="B18130" s="63" t="s">
        <v>16194</v>
      </c>
    </row>
    <row r="18131" spans="1:2" x14ac:dyDescent="0.25">
      <c r="A18131" s="62">
        <v>93151503</v>
      </c>
      <c r="B18131" s="63" t="s">
        <v>14321</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14346</v>
      </c>
    </row>
    <row r="18138" spans="1:2" x14ac:dyDescent="0.25">
      <c r="A18138" s="62">
        <v>93151510</v>
      </c>
      <c r="B18138" s="63" t="s">
        <v>2649</v>
      </c>
    </row>
    <row r="18139" spans="1:2" x14ac:dyDescent="0.25">
      <c r="A18139" s="62">
        <v>93151511</v>
      </c>
      <c r="B18139" s="63" t="s">
        <v>12015</v>
      </c>
    </row>
    <row r="18140" spans="1:2" x14ac:dyDescent="0.25">
      <c r="A18140" s="62">
        <v>93151512</v>
      </c>
      <c r="B18140" s="63" t="s">
        <v>9130</v>
      </c>
    </row>
    <row r="18141" spans="1:2" x14ac:dyDescent="0.25">
      <c r="A18141" s="62">
        <v>93151513</v>
      </c>
      <c r="B18141" s="63" t="s">
        <v>11068</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12870</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11314</v>
      </c>
    </row>
    <row r="18150" spans="1:2" x14ac:dyDescent="0.25">
      <c r="A18150" s="62">
        <v>93151607</v>
      </c>
      <c r="B18150" s="63" t="s">
        <v>14452</v>
      </c>
    </row>
    <row r="18151" spans="1:2" x14ac:dyDescent="0.25">
      <c r="A18151" s="62">
        <v>93151608</v>
      </c>
      <c r="B18151" s="63" t="s">
        <v>14725</v>
      </c>
    </row>
    <row r="18152" spans="1:2" x14ac:dyDescent="0.25">
      <c r="A18152" s="62">
        <v>93151609</v>
      </c>
      <c r="B18152" s="63" t="s">
        <v>4411</v>
      </c>
    </row>
    <row r="18153" spans="1:2" x14ac:dyDescent="0.25">
      <c r="A18153" s="62">
        <v>93151610</v>
      </c>
      <c r="B18153" s="63" t="s">
        <v>16901</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4879</v>
      </c>
    </row>
    <row r="18159" spans="1:2" x14ac:dyDescent="0.25">
      <c r="A18159" s="62">
        <v>93161503</v>
      </c>
      <c r="B18159" s="63" t="s">
        <v>1722</v>
      </c>
    </row>
    <row r="18160" spans="1:2" x14ac:dyDescent="0.25">
      <c r="A18160" s="62">
        <v>93161504</v>
      </c>
      <c r="B18160" s="63" t="s">
        <v>11240</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13682</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13712</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3098</v>
      </c>
    </row>
    <row r="18172" spans="1:2" x14ac:dyDescent="0.25">
      <c r="A18172" s="62">
        <v>93161801</v>
      </c>
      <c r="B18172" s="63" t="s">
        <v>3054</v>
      </c>
    </row>
    <row r="18173" spans="1:2" x14ac:dyDescent="0.25">
      <c r="A18173" s="62">
        <v>93161802</v>
      </c>
      <c r="B18173" s="63" t="s">
        <v>3751</v>
      </c>
    </row>
    <row r="18174" spans="1:2" x14ac:dyDescent="0.25">
      <c r="A18174" s="62">
        <v>93161803</v>
      </c>
      <c r="B18174" s="63" t="s">
        <v>9026</v>
      </c>
    </row>
    <row r="18175" spans="1:2" x14ac:dyDescent="0.25">
      <c r="A18175" s="62">
        <v>93161804</v>
      </c>
      <c r="B18175" s="63" t="s">
        <v>2646</v>
      </c>
    </row>
    <row r="18176" spans="1:2" x14ac:dyDescent="0.25">
      <c r="A18176" s="62">
        <v>93161805</v>
      </c>
      <c r="B18176" s="63" t="s">
        <v>4197</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4570</v>
      </c>
    </row>
    <row r="18182" spans="1:2" x14ac:dyDescent="0.25">
      <c r="A18182" s="62">
        <v>93171503</v>
      </c>
      <c r="B18182" s="63" t="s">
        <v>4288</v>
      </c>
    </row>
    <row r="18183" spans="1:2" x14ac:dyDescent="0.25">
      <c r="A18183" s="62">
        <v>93171504</v>
      </c>
      <c r="B18183" s="63" t="s">
        <v>5179</v>
      </c>
    </row>
    <row r="18184" spans="1:2" x14ac:dyDescent="0.25">
      <c r="A18184" s="62">
        <v>93171601</v>
      </c>
      <c r="B18184" s="63" t="s">
        <v>2061</v>
      </c>
    </row>
    <row r="18185" spans="1:2" x14ac:dyDescent="0.25">
      <c r="A18185" s="62">
        <v>93171602</v>
      </c>
      <c r="B18185" s="63" t="s">
        <v>14462</v>
      </c>
    </row>
    <row r="18186" spans="1:2" x14ac:dyDescent="0.25">
      <c r="A18186" s="62">
        <v>93171603</v>
      </c>
      <c r="B18186" s="63" t="s">
        <v>17367</v>
      </c>
    </row>
    <row r="18187" spans="1:2" x14ac:dyDescent="0.25">
      <c r="A18187" s="62">
        <v>93171604</v>
      </c>
      <c r="B18187" s="63" t="s">
        <v>9092</v>
      </c>
    </row>
    <row r="18188" spans="1:2" x14ac:dyDescent="0.25">
      <c r="A18188" s="62">
        <v>93171701</v>
      </c>
      <c r="B18188" s="63" t="s">
        <v>16907</v>
      </c>
    </row>
    <row r="18189" spans="1:2" x14ac:dyDescent="0.25">
      <c r="A18189" s="62">
        <v>93171702</v>
      </c>
      <c r="B18189" s="63" t="s">
        <v>15893</v>
      </c>
    </row>
    <row r="18190" spans="1:2" x14ac:dyDescent="0.25">
      <c r="A18190" s="62">
        <v>93171703</v>
      </c>
      <c r="B18190" s="63" t="s">
        <v>13587</v>
      </c>
    </row>
    <row r="18191" spans="1:2" x14ac:dyDescent="0.25">
      <c r="A18191" s="62">
        <v>93171801</v>
      </c>
      <c r="B18191" s="63" t="s">
        <v>15180</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10546</v>
      </c>
    </row>
    <row r="18195" spans="1:2" x14ac:dyDescent="0.25">
      <c r="A18195" s="62">
        <v>94101502</v>
      </c>
      <c r="B18195" s="63" t="s">
        <v>14050</v>
      </c>
    </row>
    <row r="18196" spans="1:2" x14ac:dyDescent="0.25">
      <c r="A18196" s="62">
        <v>94101503</v>
      </c>
      <c r="B18196" s="63" t="s">
        <v>2747</v>
      </c>
    </row>
    <row r="18197" spans="1:2" x14ac:dyDescent="0.25">
      <c r="A18197" s="62">
        <v>94101504</v>
      </c>
      <c r="B18197" s="63" t="s">
        <v>4564</v>
      </c>
    </row>
    <row r="18198" spans="1:2" x14ac:dyDescent="0.25">
      <c r="A18198" s="62">
        <v>94101505</v>
      </c>
      <c r="B18198" s="63" t="s">
        <v>15709</v>
      </c>
    </row>
    <row r="18199" spans="1:2" x14ac:dyDescent="0.25">
      <c r="A18199" s="62">
        <v>94101601</v>
      </c>
      <c r="B18199" s="63" t="s">
        <v>17380</v>
      </c>
    </row>
    <row r="18200" spans="1:2" x14ac:dyDescent="0.25">
      <c r="A18200" s="62">
        <v>94101602</v>
      </c>
      <c r="B18200" s="63" t="s">
        <v>977</v>
      </c>
    </row>
    <row r="18201" spans="1:2" x14ac:dyDescent="0.25">
      <c r="A18201" s="62">
        <v>94101603</v>
      </c>
      <c r="B18201" s="63" t="s">
        <v>13835</v>
      </c>
    </row>
    <row r="18202" spans="1:2" x14ac:dyDescent="0.25">
      <c r="A18202" s="62">
        <v>94101604</v>
      </c>
      <c r="B18202" s="63" t="s">
        <v>11119</v>
      </c>
    </row>
    <row r="18203" spans="1:2" x14ac:dyDescent="0.25">
      <c r="A18203" s="62">
        <v>94101605</v>
      </c>
      <c r="B18203" s="63" t="s">
        <v>15083</v>
      </c>
    </row>
    <row r="18204" spans="1:2" x14ac:dyDescent="0.25">
      <c r="A18204" s="62">
        <v>94101606</v>
      </c>
      <c r="B18204" s="63" t="s">
        <v>14412</v>
      </c>
    </row>
    <row r="18205" spans="1:2" x14ac:dyDescent="0.25">
      <c r="A18205" s="62">
        <v>94101607</v>
      </c>
      <c r="B18205" s="63" t="s">
        <v>13360</v>
      </c>
    </row>
    <row r="18206" spans="1:2" x14ac:dyDescent="0.25">
      <c r="A18206" s="62">
        <v>94101608</v>
      </c>
      <c r="B18206" s="63" t="s">
        <v>4404</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17918</v>
      </c>
    </row>
    <row r="18210" spans="1:2" x14ac:dyDescent="0.25">
      <c r="A18210" s="62">
        <v>94101702</v>
      </c>
      <c r="B18210" s="63" t="s">
        <v>10757</v>
      </c>
    </row>
    <row r="18211" spans="1:2" x14ac:dyDescent="0.25">
      <c r="A18211" s="62">
        <v>94101703</v>
      </c>
      <c r="B18211" s="63" t="s">
        <v>5646</v>
      </c>
    </row>
    <row r="18212" spans="1:2" x14ac:dyDescent="0.25">
      <c r="A18212" s="62">
        <v>94101704</v>
      </c>
      <c r="B18212" s="63" t="s">
        <v>13726</v>
      </c>
    </row>
    <row r="18213" spans="1:2" x14ac:dyDescent="0.25">
      <c r="A18213" s="62">
        <v>94101705</v>
      </c>
      <c r="B18213" s="63" t="s">
        <v>17728</v>
      </c>
    </row>
    <row r="18214" spans="1:2" x14ac:dyDescent="0.25">
      <c r="A18214" s="62">
        <v>94101801</v>
      </c>
      <c r="B18214" s="63" t="s">
        <v>10242</v>
      </c>
    </row>
    <row r="18215" spans="1:2" x14ac:dyDescent="0.25">
      <c r="A18215" s="62">
        <v>94101802</v>
      </c>
      <c r="B18215" s="63" t="s">
        <v>17583</v>
      </c>
    </row>
    <row r="18216" spans="1:2" x14ac:dyDescent="0.25">
      <c r="A18216" s="62">
        <v>94101803</v>
      </c>
      <c r="B18216" s="63" t="s">
        <v>3445</v>
      </c>
    </row>
    <row r="18217" spans="1:2" x14ac:dyDescent="0.25">
      <c r="A18217" s="62">
        <v>94101804</v>
      </c>
      <c r="B18217" s="63" t="s">
        <v>15040</v>
      </c>
    </row>
    <row r="18218" spans="1:2" x14ac:dyDescent="0.25">
      <c r="A18218" s="62">
        <v>94101805</v>
      </c>
      <c r="B18218" s="63" t="s">
        <v>14719</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13522</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5229</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2538</v>
      </c>
    </row>
    <row r="18230" spans="1:2" x14ac:dyDescent="0.25">
      <c r="A18230" s="62">
        <v>94111803</v>
      </c>
      <c r="B18230" s="63" t="s">
        <v>13470</v>
      </c>
    </row>
    <row r="18231" spans="1:2" x14ac:dyDescent="0.25">
      <c r="A18231" s="62">
        <v>94111804</v>
      </c>
      <c r="B18231" s="63" t="s">
        <v>7542</v>
      </c>
    </row>
    <row r="18232" spans="1:2" x14ac:dyDescent="0.25">
      <c r="A18232" s="62">
        <v>94111901</v>
      </c>
      <c r="B18232" s="63" t="s">
        <v>11712</v>
      </c>
    </row>
    <row r="18233" spans="1:2" x14ac:dyDescent="0.25">
      <c r="A18233" s="62">
        <v>94111902</v>
      </c>
      <c r="B18233" s="63" t="s">
        <v>16205</v>
      </c>
    </row>
    <row r="18234" spans="1:2" x14ac:dyDescent="0.25">
      <c r="A18234" s="62">
        <v>94111903</v>
      </c>
      <c r="B18234" s="63" t="s">
        <v>13328</v>
      </c>
    </row>
    <row r="18235" spans="1:2" x14ac:dyDescent="0.25">
      <c r="A18235" s="62">
        <v>94112001</v>
      </c>
      <c r="B18235" s="63" t="s">
        <v>13607</v>
      </c>
    </row>
    <row r="18236" spans="1:2" x14ac:dyDescent="0.25">
      <c r="A18236" s="62">
        <v>94112002</v>
      </c>
      <c r="B18236" s="63" t="s">
        <v>4894</v>
      </c>
    </row>
    <row r="18237" spans="1:2" x14ac:dyDescent="0.25">
      <c r="A18237" s="62">
        <v>94112003</v>
      </c>
      <c r="B18237" s="63" t="s">
        <v>15948</v>
      </c>
    </row>
    <row r="18238" spans="1:2" x14ac:dyDescent="0.25">
      <c r="A18238" s="62">
        <v>94112004</v>
      </c>
      <c r="B18238" s="63" t="s">
        <v>12931</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12267</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4437</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13475</v>
      </c>
    </row>
    <row r="18257" spans="1:2" x14ac:dyDescent="0.25">
      <c r="A18257" s="62">
        <v>94121604</v>
      </c>
      <c r="B18257" s="63" t="s">
        <v>18038</v>
      </c>
    </row>
    <row r="18258" spans="1:2" x14ac:dyDescent="0.25">
      <c r="A18258" s="62">
        <v>94121605</v>
      </c>
      <c r="B18258" s="63" t="s">
        <v>8139</v>
      </c>
    </row>
    <row r="18259" spans="1:2" x14ac:dyDescent="0.25">
      <c r="A18259" s="62">
        <v>94121606</v>
      </c>
      <c r="B18259" s="63" t="s">
        <v>14007</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13486</v>
      </c>
    </row>
    <row r="18267" spans="1:2" x14ac:dyDescent="0.25">
      <c r="A18267" s="62">
        <v>94121803</v>
      </c>
      <c r="B18267" s="63" t="s">
        <v>7653</v>
      </c>
    </row>
    <row r="18268" spans="1:2" x14ac:dyDescent="0.25">
      <c r="A18268" s="62">
        <v>94121804</v>
      </c>
      <c r="B18268" s="63" t="s">
        <v>11403</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16911</v>
      </c>
    </row>
    <row r="18273" spans="1:2" x14ac:dyDescent="0.25">
      <c r="A18273" s="62">
        <v>94131504</v>
      </c>
      <c r="B18273" s="63" t="s">
        <v>13222</v>
      </c>
    </row>
    <row r="18274" spans="1:2" x14ac:dyDescent="0.25">
      <c r="A18274" s="62">
        <v>94131601</v>
      </c>
      <c r="B18274" s="63" t="s">
        <v>2537</v>
      </c>
    </row>
    <row r="18275" spans="1:2" x14ac:dyDescent="0.25">
      <c r="A18275" s="62">
        <v>94131602</v>
      </c>
      <c r="B18275" s="63" t="s">
        <v>14620</v>
      </c>
    </row>
    <row r="18276" spans="1:2" x14ac:dyDescent="0.25">
      <c r="A18276" s="62">
        <v>94131603</v>
      </c>
      <c r="B18276" s="63" t="s">
        <v>6259</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12968</v>
      </c>
    </row>
    <row r="18284" spans="1:2" x14ac:dyDescent="0.25">
      <c r="A18284" s="62">
        <v>94131703</v>
      </c>
      <c r="B18284" s="63" t="s">
        <v>5127</v>
      </c>
    </row>
    <row r="18285" spans="1:2" x14ac:dyDescent="0.25">
      <c r="A18285" s="62">
        <v>94131704</v>
      </c>
      <c r="B18285" s="63" t="s">
        <v>10571</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13303</v>
      </c>
    </row>
    <row r="18289" spans="1:2" x14ac:dyDescent="0.25">
      <c r="A18289" s="62">
        <v>94131804</v>
      </c>
      <c r="B18289" s="63" t="s">
        <v>8656</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11725</v>
      </c>
      <c r="D1" s="64" t="s">
        <v>14378</v>
      </c>
      <c r="E1" s="64" t="s">
        <v>10961</v>
      </c>
      <c r="F1" s="64" t="s">
        <v>11094</v>
      </c>
    </row>
    <row r="2" spans="1:10" ht="11.25" customHeight="1" x14ac:dyDescent="0.2">
      <c r="A2" s="66"/>
      <c r="B2" s="66"/>
      <c r="C2" s="66"/>
      <c r="D2" s="66"/>
      <c r="E2" s="66"/>
      <c r="F2" s="66"/>
    </row>
    <row r="3" spans="1:10" ht="11.25" customHeight="1" x14ac:dyDescent="0.2">
      <c r="A3" s="106" t="s">
        <v>14828</v>
      </c>
      <c r="B3" s="67" t="s">
        <v>8528</v>
      </c>
      <c r="C3" s="76"/>
      <c r="D3" s="106" t="s">
        <v>9385</v>
      </c>
      <c r="E3" s="67" t="s">
        <v>13094</v>
      </c>
      <c r="F3" s="66"/>
    </row>
    <row r="4" spans="1:10" ht="11.25" customHeight="1" x14ac:dyDescent="0.2">
      <c r="A4" s="107"/>
      <c r="B4" s="67" t="s">
        <v>1786</v>
      </c>
      <c r="C4" s="65" t="str">
        <f>IF(C3="","",IF(AND(MONTH(C3)&gt;=1,MONTH(C3)&lt;=3),1,IF(AND(MONTH(C3)&gt;=4,MONTH(C3)&lt;=6),2,IF(AND(MONTH(C3)&gt;=7,MONTH(C3)&lt;=9),3,4))))</f>
        <v/>
      </c>
      <c r="D4" s="107"/>
      <c r="E4" s="67" t="s">
        <v>2417</v>
      </c>
      <c r="F4" s="66"/>
    </row>
    <row r="5" spans="1:10" ht="11.25" customHeight="1" x14ac:dyDescent="0.2">
      <c r="A5" s="107"/>
      <c r="B5" s="67" t="s">
        <v>12943</v>
      </c>
      <c r="C5" s="76"/>
      <c r="D5" s="107"/>
      <c r="E5" s="67" t="s">
        <v>3073</v>
      </c>
      <c r="F5" s="66"/>
    </row>
    <row r="6" spans="1:10" ht="11.25" customHeight="1" x14ac:dyDescent="0.2">
      <c r="A6" s="107"/>
      <c r="B6" s="67" t="s">
        <v>1786</v>
      </c>
      <c r="C6" s="65" t="str">
        <f>IF(C5="","",IF(AND(MONTH(C5)&gt;=1,MONTH(C5)&lt;=3),1,IF(AND(MONTH(C5)&gt;=4,MONTH(C5)&lt;=6),2,IF(AND(MONTH(C5)&gt;=7,MONTH(C5)&lt;=9),3,4))))</f>
        <v/>
      </c>
      <c r="D6" s="107"/>
      <c r="E6" s="67" t="s">
        <v>13193</v>
      </c>
      <c r="F6" s="66"/>
    </row>
    <row r="8" spans="1:10" ht="11.25" customHeight="1" x14ac:dyDescent="0.2">
      <c r="A8" s="72" t="s">
        <v>15735</v>
      </c>
      <c r="B8" s="72" t="s">
        <v>16146</v>
      </c>
      <c r="C8" s="72" t="s">
        <v>15641</v>
      </c>
      <c r="D8" s="72" t="s">
        <v>15251</v>
      </c>
      <c r="E8" s="72" t="s">
        <v>6932</v>
      </c>
      <c r="F8" s="72" t="s">
        <v>15280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Staling Rivera</cp:lastModifiedBy>
  <dcterms:created xsi:type="dcterms:W3CDTF">2014-09-22T13:14:27Z</dcterms:created>
  <dcterms:modified xsi:type="dcterms:W3CDTF">2018-01-04T17:01:08Z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